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showInkAnnotation="0" autoCompressPictures="0"/>
  <bookViews>
    <workbookView xWindow="4560" yWindow="240" windowWidth="20960" windowHeight="15320" tabRatio="500" activeTab="1"/>
  </bookViews>
  <sheets>
    <sheet name="DebateData" sheetId="1" r:id="rId1"/>
    <sheet name="Results" sheetId="2" r:id="rId2"/>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U62" i="1" l="1"/>
  <c r="BU151" i="1"/>
  <c r="BU359" i="1"/>
  <c r="BU388" i="1"/>
  <c r="BU421" i="1"/>
  <c r="BU455" i="1"/>
  <c r="BU478" i="1"/>
  <c r="BU588" i="1"/>
  <c r="BU596" i="1"/>
  <c r="BU761" i="1"/>
  <c r="BU775" i="1"/>
  <c r="BU787" i="1"/>
  <c r="BU796" i="1"/>
  <c r="BU1056" i="1"/>
  <c r="BU1151" i="1"/>
  <c r="BU1311" i="1"/>
  <c r="BU1321" i="1"/>
  <c r="BU1338" i="1"/>
  <c r="BU1345" i="1"/>
  <c r="BU1357" i="1"/>
  <c r="BU1358" i="1"/>
  <c r="BU1416" i="1"/>
  <c r="BU1441" i="1"/>
  <c r="BU1463" i="1"/>
  <c r="BU1468" i="1"/>
  <c r="BU1481" i="1"/>
  <c r="BU1488" i="1"/>
  <c r="BU1494" i="1"/>
  <c r="BU1527" i="1"/>
  <c r="BU1673" i="1"/>
  <c r="BU1718" i="1"/>
  <c r="BU1749" i="1"/>
  <c r="BU1836" i="1"/>
  <c r="BU1851" i="1"/>
  <c r="BU1869" i="1"/>
  <c r="BU1875" i="1"/>
  <c r="BU1876" i="1"/>
  <c r="BU1881" i="1"/>
  <c r="BU2007" i="1"/>
  <c r="BU2148" i="1"/>
  <c r="BU2422" i="1"/>
  <c r="BU2431" i="1"/>
  <c r="BU2438" i="1"/>
  <c r="BU2449" i="1"/>
  <c r="BU2560" i="1"/>
  <c r="BU2579" i="1"/>
  <c r="BU2585" i="1"/>
  <c r="BU2657" i="1"/>
  <c r="BU2681" i="1"/>
  <c r="BU2688" i="1"/>
  <c r="BU2694" i="1"/>
  <c r="BU2745" i="1"/>
  <c r="BU2746" i="1"/>
  <c r="BU2804" i="1"/>
  <c r="BU3032" i="1"/>
  <c r="BU3107" i="1"/>
  <c r="BU3149" i="1"/>
  <c r="BU3476" i="1"/>
  <c r="BU3488" i="1"/>
  <c r="BU3698" i="1"/>
  <c r="BU3709" i="1"/>
  <c r="BU3765" i="1"/>
  <c r="BU3776" i="1"/>
  <c r="BU3794" i="1"/>
  <c r="BU3821" i="1"/>
  <c r="BU3835" i="1"/>
  <c r="BU4064" i="1"/>
  <c r="BU4169" i="1"/>
  <c r="BU4234" i="1"/>
  <c r="BU4264" i="1"/>
  <c r="BU4349" i="1"/>
  <c r="BU4553" i="1"/>
  <c r="BU4610" i="1"/>
  <c r="BU4892" i="1"/>
  <c r="BU4930" i="1"/>
  <c r="BU4941" i="1"/>
  <c r="BU4959" i="1"/>
  <c r="BU4969" i="1"/>
  <c r="BU5028" i="1"/>
  <c r="BU5034" i="1"/>
  <c r="BU5157" i="1"/>
  <c r="BU5174" i="1"/>
  <c r="BU5254" i="1"/>
  <c r="BU5471" i="1"/>
  <c r="BU5551" i="1"/>
  <c r="BU5561" i="1"/>
  <c r="BU5760" i="1"/>
  <c r="BU5776" i="1"/>
  <c r="BU5838" i="1"/>
  <c r="BU5881" i="1"/>
  <c r="BU5915" i="1"/>
  <c r="BU5926" i="1"/>
</calcChain>
</file>

<file path=xl/sharedStrings.xml><?xml version="1.0" encoding="utf-8"?>
<sst xmlns="http://schemas.openxmlformats.org/spreadsheetml/2006/main" count="36142" uniqueCount="5751">
  <si>
    <t>title</t>
  </si>
  <si>
    <t>file</t>
  </si>
  <si>
    <t>line</t>
  </si>
  <si>
    <t>section</t>
  </si>
  <si>
    <t>speaker</t>
  </si>
  <si>
    <t>role</t>
  </si>
  <si>
    <t>liwcScores-Achiev</t>
  </si>
  <si>
    <t>liwcScores-Adverbs</t>
  </si>
  <si>
    <t>liwcScores-Affect</t>
  </si>
  <si>
    <t>liwcScores-Anger</t>
  </si>
  <si>
    <t>liwcScores-Anx</t>
  </si>
  <si>
    <t>liwcScores-Article</t>
  </si>
  <si>
    <t>liwcScores-Assent</t>
  </si>
  <si>
    <t>liwcScores-AuxVb</t>
  </si>
  <si>
    <t>liwcScores-Bio</t>
  </si>
  <si>
    <t>liwcScores-Body</t>
  </si>
  <si>
    <t>liwcScores-Cause</t>
  </si>
  <si>
    <t>liwcScores-Certain</t>
  </si>
  <si>
    <t>liwcScores-CogMech</t>
  </si>
  <si>
    <t>liwcScores-Conj</t>
  </si>
  <si>
    <t>liwcScores-Death</t>
  </si>
  <si>
    <t>liwcScores-Discrep</t>
  </si>
  <si>
    <t>liwcScores-Excl</t>
  </si>
  <si>
    <t>liwcScores-Family</t>
  </si>
  <si>
    <t>liwcScores-Feel</t>
  </si>
  <si>
    <t>liwcScores-Filler</t>
  </si>
  <si>
    <t>liwcScores-Friends</t>
  </si>
  <si>
    <t>liwcScores-Funct</t>
  </si>
  <si>
    <t>liwcScores-Future</t>
  </si>
  <si>
    <t>liwcScores-Health</t>
  </si>
  <si>
    <t>liwcScores-Hear</t>
  </si>
  <si>
    <t>liwcScores-Home</t>
  </si>
  <si>
    <t>liwcScores-Humans</t>
  </si>
  <si>
    <t>liwcScores-I</t>
  </si>
  <si>
    <t>liwcScores-Incl</t>
  </si>
  <si>
    <t>liwcScores-Ingest</t>
  </si>
  <si>
    <t>liwcScores-Inhib</t>
  </si>
  <si>
    <t>liwcScores-Insight</t>
  </si>
  <si>
    <t>liwcScores-Ipron</t>
  </si>
  <si>
    <t>liwcScores-Leisure</t>
  </si>
  <si>
    <t>liwcScores-Money</t>
  </si>
  <si>
    <t>liwcScores-Motion</t>
  </si>
  <si>
    <t>liwcScores-Negate</t>
  </si>
  <si>
    <t>liwcScores-Negemo</t>
  </si>
  <si>
    <t>liwcScores-Nonflu</t>
  </si>
  <si>
    <t>liwcScores-Numbers</t>
  </si>
  <si>
    <t>liwcScores-Past</t>
  </si>
  <si>
    <t>liwcScores-Percept</t>
  </si>
  <si>
    <t>liwcScores-Posemo</t>
  </si>
  <si>
    <t>liwcScores-Ppron</t>
  </si>
  <si>
    <t>liwcScores-Prep</t>
  </si>
  <si>
    <t>liwcScores-Present</t>
  </si>
  <si>
    <t>liwcScores-Pronoun</t>
  </si>
  <si>
    <t>liwcScores-Quant</t>
  </si>
  <si>
    <t>liwcScores-Relativ</t>
  </si>
  <si>
    <t>liwcScores-Relig</t>
  </si>
  <si>
    <t>liwcScores-Sad</t>
  </si>
  <si>
    <t>liwcScores-See</t>
  </si>
  <si>
    <t>liwcScores-Sexual</t>
  </si>
  <si>
    <t>liwcScores-SheHe</t>
  </si>
  <si>
    <t>liwcScores-Social</t>
  </si>
  <si>
    <t>liwcScores-Space</t>
  </si>
  <si>
    <t>liwcScores-Swear</t>
  </si>
  <si>
    <t>liwcScores-Tentat</t>
  </si>
  <si>
    <t>liwcScores-They</t>
  </si>
  <si>
    <t>liwcScores-Time</t>
  </si>
  <si>
    <t>liwcScores-Verbs</t>
  </si>
  <si>
    <t>liwcScores-We</t>
  </si>
  <si>
    <t>liwcScores-Work</t>
  </si>
  <si>
    <t>liwcScores-You</t>
  </si>
  <si>
    <t>liwcScores-total-sentences</t>
  </si>
  <si>
    <t>liwcScores-total-words</t>
  </si>
  <si>
    <t>statement</t>
  </si>
  <si>
    <t>Obamacare is now beyond rescue</t>
  </si>
  <si>
    <t>i2Debates/011514 obamacare.p</t>
  </si>
  <si>
    <t>R0</t>
  </si>
  <si>
    <t>PREAMBLE</t>
  </si>
  <si>
    <t>moderator</t>
  </si>
  <si>
    <t>JOHN DONVAN</t>
  </si>
  <si>
    <t>And to introduce the gentleman who makes Intelligence Squared U.S. possible, Mr. Robert Rosenkranz. Thanks, Bob. All right, Bob. So normally I -- the question is why are we doing this debate now? And that's pretty obvious, so I'm going to move in a different direction somewhat tonight. Since we're doing a debate about -- essentially about health insurance, as it turns out insurance is your business.</t>
  </si>
  <si>
    <t>ROBERT ROSENKRANZ</t>
  </si>
  <si>
    <t>It's my day job.</t>
  </si>
  <si>
    <t>It's your day job, and so we want to take advantage of that and just take a minute or two, a little insurance economics 101, to talk to us about, you know, not from the point of view of the consumer who does know their experience of insurance, they pay for it, they pay a premium, they got their coverage, from the other side, how does the business look at it? Robert Rosenkranz Okay. Let me start with an analogy. If you go to buy a car, the car dealer knows exactly what that car cost him and, therefore, can charge you a price that reflects that cost plus profit. When you're buying car insurance, the insurance company does not know how much it's going to cost, how many accidents you might have or what the cost is fixing them. So the insurance company is setting a price tag, but they have to make an intelligent guess about what their future losses are going to be. And in the case of car insurance, for example, an intelligent guess is that young drivers are going to have more accidents, that cars that are poorly maintained are going to have more accidents, et cetera, et cetera. And the pricing reflects that. Young drivers pay higher premiums because historically they are not as good at, say, driving. So how does health insurance work in that sense ?</t>
  </si>
  <si>
    <t>Well, it works in a kind of odd and perverse way, because we have as a matter of public policy wanted to see that everybody pays the same premium for health insurance. But there are obvious differences. I mean, health insurance is going to cost much more for older people than it costs for younger people. So by having this idea that everybody should be paying the same, you're in effect having young people overpay a lot and older people get a great bargain.</t>
  </si>
  <si>
    <t>Now, there's a term that I think is important, and I'm sure it's going to come up tonight in this health care process of adverse selection, which is something that the business side sees as a bit of a nightmare. What is that?</t>
  </si>
  <si>
    <t>Well, the idea is as an insurance company you want to underwriteor set your price based on what you think are the characteristics of a large group of people, can't predict when John Donvan's going to have an accident, but you can predict whether hundreds of people like you might have an accident.</t>
  </si>
  <si>
    <t>And it's a set group.</t>
  </si>
  <si>
    <t>Well, that's kind of the point, is that a group of young people is going to have a different experience than a group of old people. And a group of sick people is going to have a very different experience than a group of well people. So as an insurance company you're providing insurance for individuals, you have to be sure or at least have a good reason to think that the individuals who show up to sign up for this insurance are a representative sample, that you're not just getting the bad risks. And that's why, for example, this idea of preexisting conditions, which sounds kind of cruel, that insurance companies would evaluate coverage for my preexisting condition. But if they didn't have that rule, nobody would buy health insurance except when they get sick and then they rush to buy it. So taking that idea to the rollout here of Obamacare, part of the implication of difficulties of signing up is that the people who are most motivated, mainly older and sicker people, will run that gauntlet. The people who need the insurance less are finding it overpriced, like young healthy people, will not go to that trouble. And that's what's meant by adverse selection. And if I were the insurance companies on these exchanges I would be very worried about that right now.</t>
  </si>
  <si>
    <t>Well, it's a term we're going to be hearing in the debate tonight. And you've given us some good 101 basics to help understand it. Thank you very much, Bob Rosenkranz. And let's bring our debaters to the stage. So several times throughout the evening I'm going to again for the sake of the radio broadcast request your entirely spontaneous applause. And this is one of those times, but I'd actually like to make it a round of applause, again, for Bob Rosenkranz for bringing this to us.</t>
  </si>
  <si>
    <t>R1</t>
  </si>
  <si>
    <t>Sometimes a glitch is just a glitch. Your computer program locks up. You close it down again. You open it up again, and you move on because it was just a glitch. So the president's health insurance program, the Affordable Care Act, launches fall 2013 with some problems, problems with the software, problems with deadlines, problems with public expectations. So what are those? Are those just glitches or are we, as some have argued, actually looking at the blue screen of death for Obamacare? Well, that sounds like a debate. So let's have it, "Yes," or, "No," to this statement, "Obamacare is now beyond rescue," a debate from Intelligence Squared U.S., I'm John Donvan. We are at the Kaufman Music Center in New York, and we have four superbly qualified debaters, two teams of two, who will take opposite sides on this motion, "Obamacare is now beyond rescue. " As always, our debate goes in three rounds, and then the audience votes to choose a winner, and only one side wins. Our motion, "Obamacare is now beyond rescue," let's meet the team arguing for that motion. First, ladies and gentlemen, let's welcome Dr. Scott Gottlieb. Scott, you have been a practicing physician, you're a former FDA deputy commissioner, you have said in the past that Obamacare is looking more and more like Medicaid, which is an interesting comment because during the Bush administration you were actually a senior advisor to the Medicaid program. So what we're trying to understand is when you say that Obamacare is looking more like Medicaid, is that a compliment or the reverse?</t>
  </si>
  <si>
    <t>SCOTT GOTTLIEB</t>
  </si>
  <si>
    <t>for</t>
  </si>
  <si>
    <t>Well, its the reverse, its a problem. Medicaid's quite literally obligating the poor to indecency in seeking medical care and poor health outcomes.</t>
  </si>
  <si>
    <t>Thank you very much, Scott Gottlieb. And, Scott, your partner is?</t>
  </si>
  <si>
    <t>The always provocative Megan McArdle.</t>
  </si>
  <si>
    <t>Ladies and gentlemen, Megan McArdle. Megan, you are also arguing for this motion, "Obamacare is now beyond rescue. " You are a columnist for Bloomberg View. You are author of the forthcoming book, "The Up Side of Down, Why Failing Well is the Key to Success. " And given the start to healthcare.gov, which had some failures in its first week, does that mean it had some -- that was good failure or bad failure?</t>
  </si>
  <si>
    <t>MEGAN MCARDLE</t>
  </si>
  <si>
    <t>Well, the reason that I wrote the book is that I think the key to succeeding, to find out what works. And the best way to find out what works is to fail and find out what doesn't. And I would say we are finding out what doesn't work.</t>
  </si>
  <si>
    <t>All right, thanks, ladies and gentlemen. Megan McArdle, ladies and gentlemen. Our motion is, "Obamacare is now beyond rescue. " We have two debaters arguing against this motion. First, let's welcome, ladies and gentlemen, Jonathan Chait. Jonathan, you are a daily columnist at New Yorker magazine. You write political commentary for its website and also for the print magazine. You have written on numerous occasions, you've made this point that the law that President Obama eventually signed off on is essentially based on a moderate Republican health care plan. And you used Romneycare as an example of that. So if that is true, what explains why the Republican party is now so vociferously against Obamacare?</t>
  </si>
  <si>
    <t>JONATHAN CHAIT</t>
  </si>
  <si>
    <t>against</t>
  </si>
  <si>
    <t>Well, the vast majority of them really don't know what the law does. They're not policy wonks, and when Mitt Romney said he was for it, it sounded like a good solid Republican idea. When Barack Obama said he was for it, then it became a Socialist plot to destroy America. And if you don't know what's in the law, that's a pretty sensible way to think about what the law does.</t>
  </si>
  <si>
    <t>All right, we see how you're thinking. Jonathan Chait, ladies and gentlemen. And, Jonathan, your partner is?</t>
  </si>
  <si>
    <t>Doug Kamerow.</t>
  </si>
  <si>
    <t>Ladies and gentlemen, let's welcome Dr. Douglas Kamerow. And, Doug, you are also arguing against this motion, "Obamacare is now beyond rescue. " You are a family doctor. You're a specialist in preventive medicine. You spent 20 years in the U.S. Public Health Service, working on a range of issues, clinical research policy, and reached the rank of assistant surgeon general. You have a book a while back, Dissecting American Health Care," and you started your chapter on health care reform by saying, quote, "Health is a blessing that money cannot buy. " So why, Doug, are we talking about dollars this year?</t>
  </si>
  <si>
    <t>DOUGLAS KAMEROW</t>
  </si>
  <si>
    <t>I think the reason, John, is because though health can't be bought, health care is a big business.</t>
  </si>
  <si>
    <t>Well, ladies and gentlemen, Doug Kamerow. And let's welcome our four debaters. Now, this is a debate. It's a contest, a contest of wits, and logic, and humor, and ideas, and insight. It's competition, and by the time the debate has ended, we will have one side winning and one side losing and that is determined by a vote of you, our live audience, here in New York. We have you vote twice, once before the debate and once again after the debate, and the team whose numbers have changed the most over the course of the evening will be declared our winner. So let's go to our preliminary vote. Go to those keypads at your seat. We're going to register you -- we're going to register your opening positions as members of this audience on this motion: Obamacare is Now Beyond Rescue. If you agree with that statement, push number one. If you disagree, push number two, and if you're undecided, push number three. I see a lot of people staring at the graphic on the screen as they push the button. That is not meant to be a subliminal suggestion. It's meant only to be provocative, but not to sway your vote. All right. So we're going to lock out the votes, and I'll remind you again. After the arguments, which go three rounds, we will have you vote a second time and we'll very quickly get the results and find out who, in your view, won this debate.</t>
  </si>
  <si>
    <t>R2</t>
  </si>
  <si>
    <t>So on to round one. Round one. Opening statements by each debater in turn. They will be seven minutes each maximum. Speaking first for the motion: Obamacare is Now Beyond Rescue, Dr. Scott Gottlieb. He is a resident fellow at the American Enterprise Institute and former FDA deputy commissioner for medical and scientific affairs, ladies and gentlemen, please welcome Dr. Scott Gottlieb.</t>
  </si>
  <si>
    <t>When it comes to Obamacare most of the focus is on the broken website and the problems enrolling people into the coverage, but the real failures of this plan go well beyond the internet. Theyre imbedded in the structure of the law and theyll become more acute as this scheme unfolds. Obamacare rests on some deeply flawed concepts that turn the proposals against the legislations own laudible goals. Simply put, its a plan at war with its own ambitions. And tonight I want to briefly address some of the paradoxes embedded in this law. First, Obamacare seeks to lower the cost of health care, but instead it creates new arrangements that will only make medical care more expensive. A big reason is provisions that deliberately force doctors to consolidate their medical practices around hospitals. Having doctors work for hospitals is often the costliest way to deliver care, and we know there's a lot of excess capacity in hospitals. We've basically built in a subsidy of that excess capacity. And we also know that there's ample evidence that when physicians become the employees of hospitals and hospital-owned systems, productivity falls. And when hospitals buy up local physicians in a community, enabling them to exercise monopoly pricing power, they raise prices. Second, the law seeks to increase competition between insurers its partly seen as a way to lower costs, but Obamacare will actually reduce the number of health plans in the marketplace and leave you with fewer choices. For one thing, Obamacare taps the operating margins of health plans. This basically protects the businesses of incumbent insurers at the expense of new start-ups and new entrants. Obamacare also uses regulation to prescribe a single uniform benefit package. The result is that consumers are left with just one option when it comes to the benefits they can choose from. Go on the website and take a look for yourself and I'm putting out some data on this next week. If you look at the health plans that insurance companies sell on the exchanges, the provider networks and the drug formularies are exactly the same. It doesn't matter if you buy a plan that's a bronze plan, a gold plan, or a platinum plan. By buying up to a costlier plan, all you're doing is lowering your co-pays and deductibles. In other words, you're just fronting a higher premium to buy down your out-of-pocket costs. There is no competition between these plans based on benefits or networks. There is no real choice in these exchanges. Third, Obamacare is aimed at reducing the number of uninsured Americans, but the vast majority of the uninsured who get coverage under this scheme will end up on Medicaid. And so what about the people who sign up for private coverage in the Obamacare exchanges? They're going to mostly be people who were previously insured in the individual or small-group markets and got moved into Obamacare, some of them forcibly. But don't take my word for this. Look at the numbers being put out by the administration. The White House says that 19 million people will be added to Medicaid. That's a 35 percent increase in the size of the program, but at best, five million people will get Obamacare coverage this year and it's probably going to be closer to four million. But we know at least five million people lost their policies when the mandates of this law were imposed on a private market and insurers had to drop old plans to conform. And as for the uninsured, the lower middle class folks, for people above 200 percent of the federal poverty level, family of four earning about $50,000 a year -- Obamacare is still too expensive for them, even with the benefits and the subsidies. And so, a family of four earning $50,000 a year will have to pay $400 a month, even after the subsidies, to buy that coverage. That's $5,000 a month. And they're getting a plan with a $3,000 deductible. The problem is that's not a good plan for that family. And the problem is that these plans were designed in Washington to meet political aspirations rather than marketplace, to meet the demand of what consumers needed. And think about this. There were 46.3 million uninsured in 2008, when President Obama took office. This year, there were 48 million uninsured Americans. The only way the president is going to leave office with fewer uninsured Americans than when his term began is by obligating more people to Medicaid. Obamacare is really a Medicaid law. And so, it begs the question, what about Medicaid? There is now ample evidence in the clinical literature that people on Medicaid are experiencing worse health outcomes than people in other insurance schemes. And sometimes even in the uninsured. Simply put, reimbursement rates have been driven so low in the Medicaid program that folks can't get access to the benefits that they're promised on paper. I don't consider it successful if the only way we reduce the roles of the uninsured in this country is by obligating more Americans to a Medicaid program that is quite literally worsening medical outcomes. This doesn't seem moral. Yet Obamacare does almost nothing to fix that Medicaid. It just pushes more people to an already failing system. In many ways, these problems that plague Medicaid will also plague Obamacare. Obamacare makes so many costly promises on paper, but the only way to pay for these commitments is to reduce what providers are paid. And Obamacare, this is now a network that contains a very short list of providers and closed drug formularies that leave key medicines uncovered. And the Obamacare regulations don't just apply to the Obamacare plans. This is a federalization of all insurance in this country, so everyone's benefits need to conform to the single, uniform national standard. Obamacare was a response to a flawed healthcare system. There's no question about that. But it makes things worse. It reduces choice and competition in health plans. It increases costs by reducing the productivity of the practice of medicine. And finally, it only reduces the number of uninsured by obligating millions of more people to a Medicaid benefit that's quite literally harming people's health. In all of these ways, Obamacare works again its own laudable intentions. There are far better ways to address issues of the uninsured in this country and far better ways to address the issues of those who are priced out of the insurance market. For all these reasons and more, Obamacare is now beyond rescue. Thanks a lot.</t>
  </si>
  <si>
    <t>Thank you. Scott Gottlieb. And that's our motion: Obamacare is now beyond rescue. And here to speak against this motion, Dr. Douglas Kamerow. He is a Professor of -- I'm sorry. I just want to pronounce your name correctly. I'm going to get it right this time. Dr. Douglas Kamerow. He is a Professor of Clinical Family Medicine at Georgetown University and Chief Scientist of Health Services and Policy Research at RTI International. Ladies and gentlemen, Dr. Douglas Kamerow.</t>
  </si>
  <si>
    <t>Thanks, John, and thanks for inviting me. The motion that you've heard is "Obamacare is now beyond rescue. What you heard Dr. Gottlieb argue is not that it's beyond rescue, it's that he doesn't like a lot of the provisions of the law. What we're here to discuss, it seems to me, is what has been in the proposed. And the proposed was either Obamacare is now beyond rescue -- meaning it's not doing what it was supposed to do - - or it is not beyond rescue, and therefore it is doing what it can do. My partner, Jonathan Chait, and I will argue that not only is this law not beyond rescue, it doesn't need to be rescued because the law already has worked and is working. And to understand whether it's working, we need to understand where we were before the law was passed and what the goals of the law were. I'll cover that. And Jonathan will also discuss the achievements of Obamacare. But he'll focus on criticisms and dire predictions of which we've already heard many from the opponents of the law. Speaking of the dire predictions, we'll come back to some of the ones we heard. But there are a few, I think, that we'll have to deal with sooner rather than later. Let me first turn to the question about Obamacare and what it does. It's an insurance law, but of course it includes cost controls and quality improvements as well. I want to focus on the insurance stuff, because the question occurs, why is health insurance important? There are a lot of studies that show a lot of reasons for it. Some include showing that kids who have healthcare insurance are less likely to miss their shots. And if they don't have insurance, they're more likely to miss them. Healthy adults without insurance tend not to get mammograms and other preventive services that they need. People who have diseases such as diabetes and hypertension and they don't have insurance do poorly. They tend to be more out of control, and if they have bad outcomes like strokes, they tend to be more severe. But just as important in terms of outcomes besides health, people who have no insurance and have a serious health problem can be bankrupted by it in this system that we had until very recently. This led a group at the Institute of Medicine in a big report to say that a lack of health care insurance results in needless illness, needless suffering, and needless death. Let's turn the clock back a little bit to 2008, 2009 when this law was being debated. At that time, we had 40 to 45 million people uninsured. We were spending two and a half trillion dollars a year on health and health care and growing, and we had some of the worst statistics for health outcomes in the developed world. In addition, most of the insurance products that we saw at that time didn't have portability. If you lost your job, you often lost your insurance. You didn't have guaranteed issue, so if you had a preexisting condition and tried to get health insurance and you're not in a big group, forget about it. And there were no national standards for insurance policies. We were largely -- not exclusively, but we were largely in a fee for service system with incentives really pushing towards more care, not better care, not the appropriate care, but the more you did, the more you got paid. And so it was estimated at that time that unnecessary care could've been 10, even 20 percent of the money that was being spent. And equally important were the projections -- and this is just now four years ago -- the projections of where we are going to be by 2018, which is just four years from now, if nothing had been done, over 60 million people uninsured at that point, health care spending going from trillion to $4.7 trillion a year, family health care premiums going up from $13,000 to average 30,000 a year, Medicare trust fund runs out of money, and no change in that fee for service culture that pays for more medicine, more health care, and not necessarily better. So in March 2010, which is now almost four years ago, we had this law signed, Obamacare, the Affordable Care Act, ACA, hugely complex, admittedly, admittedly imperfect law, but not just insurance , quality improvement, cost reductions. What are some of the things that have happened in the first three years of this law? Young adults 26 and under now can get coverage on their parents' policies, and three million have. Preexisting conditions not allowed to prevent coverage. There's portability of insurance coverage, no lifetime caps, community rating, which means if you're in a small business, one person gets very sick or their family member does, it doesn't raise the rates for everybody. No lifetime caps on coverage, lots of stuff, and in some ways very importantly, no copays, no deductibles for preventive care that's evidence based. Also, cost related things, we're now paying hospitals for outcomes and not the services they deliver. There are penalties for hospital readmissions when someone's discharged and then readmitted to the hospital soon afterwards. Something called accountable care organizations are getting paid for performance rather than piecework, and there are many experiments and demonstrations from part of the government now called the Center for Medicare and Medicaid Innovation. Importantly, cost reforms have slowed down cost dramatically. That is, the increase per year is just an average of 1.1 percent in the past three years, 2010 to 2012. So in summary, before this year, before anything that's been controversial in the news happened, there are already a lot of good things that are going on because of Obamacare. Then we come to October 2013. Everyone knows, what a disaster. Okay? People can't sign up. The computer systems don't work. The website's a mess. There's lots of confusion. Some provisions of the law were postponed. But even conceding that all this was a mess, let's look what's happened recently. Six million enrollees, two million in exchanges, 4.4 million in Medicaid -- we'll come back to Medicaid -- people up to 400 percent of the federal poverty levels are getting subsidies to help pay for insurance, and cost increases continue to moderate . Let me conclude now by asking you to remember where we were, where we've been, and where we are now. I want to quote from a mock interview that was in one of my favorite newspapers, a satirical newspaper called The Onion. The headline was, "Nation Recalls Simpler Time When Health Care System Was Broken Beyond Repair. " Here's the quote, "Back then, if you couldn't afford health care insurance and got really sick, you went bankrupt, plain and simple," said a Modesto , California, mother of three. "You didn't have this whole mess of lower cost options or all these subsidies you might or might not qualify for based on your income. People didn't have to deal with any of that stuff and those headaches, just went ahead and died of preventable causes. "</t>
  </si>
  <si>
    <t>Douglas Kamerow, I'm sorry, your time is up. Thank you very much. And here's where we are. We are halfway through the opening round of this two, arguing it out over this motion, ""Obamacare is now beyond rescue. " You have heard two of the opening statements, and now on to the third. Let's please welcome Megan McArdle. She is a columnist for Bloomberg View and author of the forthcoming book, "The Up Side of Down. " Ladies and gentlemen, Megan McArdle.</t>
  </si>
  <si>
    <t>To hear Doug Kamerow describe it, it's amazing, and I want to sign up. But, you know, these debates often tend to sort of devolve into "Who doesn't want people to die? " So that's not actually what's on the table here. The issue is not "Are Democrats Socialists? Are Republicans stupid and venal and terrible people? " The issue is, "Is this law, Obamacare, accomplishing what it set out to do? Is it making Americans better off, and can it survive in its current form? " As you listen to the administration, it's impossible for Obamacare to fail because every time they don't hit some number that they've been promoting, they just change the terms and redefine its success as whatever's already happened. So, for example, just a few months ago, Kathleen Sebelius, who's the secretary of Health and Human Services, was saying that success in the exchanges was seven million people signed up by March 2014. And then they had a few problems with the exchanges, and then suddenly success wasn't having seven million people signed up, success was having a healthy demographic mix in the pool -- in the insurance pools on the exchanges. Then they said that we got -- needed about 40 percent of the people to be young adults, which is between the ages of 18 and 35. And then we got some data on the demographics. And so far about 20 to 25 percent of the people who've signed up are young adults, and we got many more old people than we expected, which, for a few reasons that should be fairly obvious, could make insurance cost a lot more than we were hoping, so in the most recent conference call, they said that success would be signing up as many people as possible, which is this beautifully circular reference, right, of however many people you've signed up is the number that was possible. It's the self- licking ice cream cone of policy programs. But for the rest of us, I don't think it's enough for Obamacare to merely exist. It has to actually do something and do something that we want. So what did we want? What were we promised? We were promised lower costs for government and individuals, and we've heard some of that. The administration likes to claim that this has already happened. This hasn't. Health care cost growth has indeed slowed, but health care cost growth started slowing in 2004 when Barack Obama was a junior state senator from Illinois. He had not even been elected to the U.S. Senate, much less to the presidency. You see a big decline in 2005 to 2007 -- in 2003 to 2005, another between 2007 and 2009, but it actually leveled off in 2010 right when Obamacare comes in and cost growth is kind of bumping along if you look at the OECD figures on that. Kaiser projects -- you remember we heard that the average family was going to save $2,500 a year on their premiums? That didn't happen. Kaiser is now projecting that premiums will go up. We wanted people to get healthier as a result of this law, but then we got the Oregon Medicaid Study, which is the gold standard in studies of Medicaid, and it looked at the three things you really want to look at, in preventative care, it looked at hypertension control, cholesterol control, and it showed no statistically significant results. More than half of the expansion in Obamacare comes through Medicaid. We wanted people with preexisting conditions, all of these millions of people with preexisting conditions we were told were out there to be able to buy insurance. But when they set up pools in order to cover people with preexisting conditions, they were expecting to get 400,000 people between 2010 and 2013, instead they got a quarter of that number, and they only managed to get that by lowering their requirements and doing an aggressive outreach campaign to sign more people up. And we wanted expanded health care coverage, right? But at this point, we can't even say that there are more people insured right now than there were on January 15, 2013. We -- the administration says that there have been four million people added to Medicaid, but half of those people came in states that didn't even do the Medicaid expansion. So definitionally they were already eligible for Medicaid. Of the other states, some of those people were already eligible or may even be renewing their coverage. The administration can't even say that these are people who are getting new coverage. Some of them may just be going back on to Medicaid just like they were last year. We have 2.2 million people on the exchanges, but five million people had their policies cancelled. No one, I think, predicted that at this point this late in the game you wouldn't even know whether we've increased the insurance numbers and the administration refuses to certify that that is actually happening. Meanwhile, we were not supposed to hurt anyone who had insurance, right? If you liked your plan and you liked your doctor, you could keep them. We all know that that has not happened, so five million people have had their plans cancelled, and many people who are buying new plans are seeing that their doctors are not -- the best hospitals and doctors in their area have been kicked off the network in order to keep the premium costs down on the exchanges. So, it was also supposed to be really popular, , right? Because we had all of this great stuff, this giant Rube Goldberg apparatus layered on top. We didn't take anything away, we only gave. And it's kind of time for a Dr. Phil moment, how is that working for you? Nothing is working the way the administration said. So you can say it does not really matter whether it is unpopular, right? The point is not to be popular, and yes, some people have gotten hurt, but you can't make an omelet without breaking eggs, right? It was never reasonable to think that everyone was going to get to keep the doctors and the plans that they wanted. Something had to change and this is a foundation for something better. But this foundation has so many cracks you cannot build a healthy structure on top of it. Just look at everything the administration has had to do in the last few months just to keep the law running. They had to delay the employer mandate and the enforcement, apparently because they couldnt even figure out how to make this regulation work. It may never go into effect, which means we'll lose millions of people who were supposed to get coverage expanded through and the cost will go up to the government. They delayed the Spanish language website, and now apparently part of it is written in Spanglish. Despite the fact that Hispanics are a major constituency for insurance expansion. They delayed the small business exchanges. They've allowed people to keep plans that were supposed to be illegal because they weren't real insurance Kathleen Sebelius told us. They've delayed deadlines over and over again. They've done all these things by asserting emergency powers by doing administrative fixes through executive fiat, and yeah fair enough, Obamacare is certainly an emergency, but all of these changes have had the effect of undermining and destabilizing the law that they think is so important. Theyve had to do these things even though they know it makes the insurance pools less actuarily sound, because they can't face the political backlash. And what happens when Republicans get into office and I assume they, too, think Obamacare is an emergency and could be fixed with some executive orders. Essentially they've made it so that Republicans can undo two-thirds of this law with a stroke of the presidential pen. Obamacare is Now Beyond Rescue. The administration has destroyed their own law in order to save it. Thank you.</t>
  </si>
  <si>
    <t>Megan McArdle. And that is our motion: Obamacare is Now Beyond Rescue. And now to speak against this motion coming to the lectern is Jonathan Chait. He is a daily columnist for New York magazine. He's author of the book, "The Big Con: Crackpot Economics and the Fleecing of America. " Ladies and gentlemen, Jonathan Chait.</t>
  </si>
  <si>
    <t>Has anybody here ever renovated a house? I've done it twice. It was hell. Every day I went through brought fresh misery and fresh reason to think why am I doing this, but in the end it worked, and the reason it worked is because we know how to renovate houses, right? So when you hear about the problems that our opponents are describing in the law, they had to delay this, they had to fix this, the Spanish language website didn't work as well as they wanted the first day. You have to ask, are these things that are going to fundamentally destroy the law or are they the kind of problems you have in a renovation? They said, oh, we didn't quite get the counters we want. Oh, this went a little bit over cost. Well, then you have to ask -- to answer that question you have to ask what kind of endeavor is Obamacare? Is the Obama administration trying to build a moon base? Is the Obama administration trying to build a thriving liberal democracy in a hostile Muslim country? No. What they're trying to do is build a national health insurance plan. Can you build a national health insurance plan? Well, every advanced economy in the world, except the United States, has built a national health insurance plan. All of those countries insure all their citizens and all of them pay considerably less than we pay here in the United States. So youre a priori assumption has to be yeah, this is something you can basically do that the problems you have are not signs that everything is about to collapse onto itself, but the problems you have any time you go through any major project. So, what our opponents have been trying to do for months, and months, and months, actually is paint this picture where every time the contractor comes to you and says, "Oh, it turns out they don't have this color, oh, it turns out the plumber is unavailable on this day," it means the whole thing is going to collapse on its own. But actually, nothing like that is happening at all. And there is no evidence that anything like this is happening. The main argument that the opponents have been making the entire time is that there is going to be a death spiral. That's the only plausible mechanism that they have, that the law will fail. A death spiral is a term that I expected them to talk about, because that's what they've been talking about for months. It's something they've barely invoked at all. And I think the reason is it's become clear, in recent days, that there's no chance of a death spiral in the Obamacare law. A death spiral is when you have too many old, sick people who drive up the cost, making the premiums more expensive, leading the healthy people to flee, driving up costs more. That is theoretically possible, but is not something that can possibly happen in this law. In fact, if you want to say, "Is the law succeeding? " you don't have to ask the administration. You could ask the insurers, right? Because the insurers have recently been saying they're very happy with the mix of people -- the mix of people you have in the exchanges is sound. It's sustainable. They don't need -- they don't need it to change. They've got a mix of people that's healthy enough to keep the exchanges going forward. What's more, even if you had more old people going into the exchanges than they expect, you had -- the Kaiser Health Foundation ran the numbers and said, "What's the worst-case scenario? " We don't get any increase in young people at all. And they said it would be about a 2.4 percent increase in premiums 2.4 percent increase in health insurance premiums. If any of you have ever had health insurance and you get a 2.4 percent increase over your bill last year, you'd say, "Thank God it's only a 2.4 percent increase," right? That's a rounding error. No one notices 2.4 percent. That couldn't possibly set off a death spiral. So there's really no plausible mechanism that the law could fail. So I think what they're giving you -- instead of what used to be the plausible mechanism for which the -- this can fail, they're giving you a mix of wishes and hopes and completely debunked facts. They said, "Cost growth leveled after 2010. No. Cost growth in 2012 was lower than at any year in 50 years. And in fact -- this is important because when the law was passed, cost growth was the main thing they talked about. Obamacare was supposed to control costs. And they said, "No, no, it's going to make costs explode with all this bureaucracy regulation. They're going to go out of control. What happened is that cost growth came in way lower than the most optimistic estimates believed it would be before the law was signed. And so now, they're reduced -- instead of saying, "This disaster of cost growth is going to happen," they're going to say, "This incredible miracle of low cost growth is simply a coincidence. So, all they're saying is essentially that this wonderful thing that's happened has nothing to do with the gigantic change in healthcare or that happened just before costs started going to the lowest level in 50 years. And you can't prove that it's not a coincidence. But you have to -- see, this is indicative of the mentality we're dealing with, where it simply moves from one possible disastrous scenario to another possible disastrous scenario. So you have to wonder, "Why are they simple moving from one disaster scenario to another disaster scenario? " Actually, I wanted to debunk a couple points they made, because a lot of this is just -- we've heard from the other side -- are not true. I can't give you links and charts to debunk them, but let me say that it's not the case that 5 million policies have been canceled. That's a number that was floating about that you can't verify. It's almost certainly not true. Many journalists have tried to figure out exactly how many policies have been canceled. And they don't have good enough records to know, but they know it's not 5 million. And they suspect -- the administration suspects it's closer to one-tenth of that figure. They can't actually prove that either, but for various reasons, you don't have a good enough count. This -- that's almost certainly nowhere close to 5 million. And that's a big number that's -- they're citing because they're saying, that -- those are the losers. But it's really nowhere close to that. Yet they say -- Megan said we can't -- we can't say for sure how many -- how -- that there are more insured now than there were before. We can't say for sure, because again, this number can't exactly be counted. We don't know that 400,000 -- it was 500,000. But we know it's not anywhere close to 5 million. And it's a mortal certainty that far more people have health insurance now than would have had in absence of the law. So why are we having this kind of lurch, from one argument, abandoning these arguments when they disappear, and simply coming up with new ones? The truth is, they disagree with the goals of the law. And I think you could hear that in their remarks. They say, "There's less choice. And it's true. The government says insurers have to provide certain benefits right. They have to provide pregnancy coverage. That's -- and maternity care. Those are the most controversial things that are mostly cited, because they want people who are male or old to not have to pay for those things. And they want people who are young and female and might have to bear children to pay those costs themselves, because that's an ideological difference between the two sides. And that's fine for them to have an ideological difference between the two sides. But we're not here to debate whether this law is a good idea. We're here to debate whether the law is actually working, and the truth is the only reason they're desperately trying to claim the law is not working is because they oppose national health insurance.</t>
  </si>
  <si>
    <t>Thank you, Jonathan Chait. And that concludes round one of this Intelligence Squared U.S. Debate, where our motion is "Obamacare is now beyond rescue. " And now we go on to round two, and round two is where the debaters address one another directly and they take questions from me and from you and our live audience. Now, I want to remind you that tonight's debate is being broadcast worldwide on our website, iq2us.org, and on FORA .tv, and if you're watching this live stream right now, we would like to hear from you. Send us your questions on Twitter or Facebook with hashtag Obamacare so that we don't miss it. Be sure to include your city, state, and first name. And if you're going to do that, what we really request from you is not a statement or an assertion of your views, but really a question that moves these debaters along on the motion, the specific motion of whether Obamacare is beyond rescue. Try not to be ideological. Try to be provocative. So on into round two, and round two, as I said, is where the debaters address each other directly.</t>
  </si>
  <si>
    <t>R3</t>
  </si>
  <si>
    <t>The motion is "Obamacare is now beyond rescue. " We have two teams arguing for and against that. The team arguing for the motion, Scott Gottlieb and Megan McArdle, have argued -- in a sense, they are arguing that the law from its beginnings has always been beyond rescue, that it reduces competition, it reduces choice, it pushes people into Medicaid, a system which does not have good medical outcomes, or at least not the kind of medical outcomes that people would aspire to for it. And they've described the law as a Rube Goldberg kind of apparatus and that the administration only gets away with calling it "successful" in any way by continuously moving the goalposts. Team arguing against the motion, Dr. Douglas Kamerow and Jonathan Chait, say, "Yeah, the law is not perfect," but they're arguing that it's working in real ways already, that there are more people insured now than there were three years ago in the United States, that standards are being forced, and that -- in general, that we've come a long way. And they also argue that the terms of the basic law, the aspirations of the law, that lots of countries do it, and that, in fact, it does work. They argue that the opposition from their opponents is more ideological, that they just don't actually want the law to succeed, a question I'd actually like to put to the side arguing for the motion. Is that the case? Would you -- in an ideal world, would Obamacare succeed or would you hate that? Scott Gottlieb.</t>
  </si>
  <si>
    <t>Well, look, I -- look, in a wealthy country, I think we need to address issues of people who are priced out of the market, people who have preexisting conditions and can't find coverage. I think there were far more efficient ways to do that. You could've given people incentives to get insured and stay insured, and it would have required that you subsidize certain people to get into the marketplace and subsidize them through transitions in life where they might otherwise not have the income and lose coverage. There's nothing inherently wrong with pooling people based on what state they live in, for example, if that's the point, if this is copying Mitt Romney's plan. What's inherently wrong with this law is the way that the law tries to prescribe a uniform federal standard for what needs to be in everyone's insurance policy. And so these decisions get made in a political context, and you end up with policies that are exceedingly expensive, laden down with mandates that don't meet what consumers want. And then you tell insurers they can't underwrite risk, they can't use cost sharing as a tool to steer people to certain benefits or others, they can't change the benefit design, and so they're forced to do one thing which is to narrow the networks of providers that people have access to and to skinny down the drug formularies, which is exactly what we've done in Medicaid.</t>
  </si>
  <si>
    <t xml:space="preserve">Scott, to the point of the motion and granting all of that, are you saying that, therefore, the law cannot work, that it's doomed to collapse in on itself-- </t>
  </si>
  <si>
    <t>Its the structure that's inherently flawed.</t>
  </si>
  <si>
    <t>Scott, can I ask a question? Scott, you're saying -- you're describing what you would have liked, but let's be real -- let's be realistic: if the choice is we have Obamacare now, it's a law, what are the chances of any kind of scenario that you're describing taking -- taking flight, passing both houses of Congress at any time in the foreseeable future?</t>
  </si>
  <si>
    <t>I think that the problem is that the people in Washington -- progressives in Washington can't resist the temptation to tinker with every aspect of what the provisions are, and you end up with regulations that prescribe exactly what people have to have and don't have to have. Surgical sterilization is in. Certain things are out. You have a law that gets laden down with mandates and it ends up being -- exceeding expensive to provide this coverage to everyone, they have to do it, the insurers have to go after the network, exactly what we've done in Medicaid. We've promised a very rich set of benefits on paper in Medicaid. It looks like a fabulous program, but we know Medicaid recipients can't get access to the care. I don't think it's being done politically because it -- these decisions now are being made in Washington.</t>
  </si>
  <si>
    <t>Jonathan Chait, do you want to respond?</t>
  </si>
  <si>
    <t xml:space="preserve"> Megan, answer the question .</t>
  </si>
  <si>
    <t>Yeah, Megan?</t>
  </si>
  <si>
    <t>Oh, well, I would say that I certainly agree with Jonathan Chait, that this is going much, much, much worse than I thought, and there are all sorts of problems that I didn't anticipate. So to that extent, it's true. I'm picking on stuff that I did not predict because my worries at the time of passage were about things like the federal budget deficit and would the cost controls hold. Will this tamp down innovation, which is, if you think about the millions of unborn or still living but not yet sick people who can be cured by innovations that haven't happened yet, I was worried about that. But we haven't gotten to the point where I can worry about those sorts of things. We've gotten to the point where I'm now worried that this is going to implode and destroy the market for insurance.</t>
  </si>
  <si>
    <t>And by "implosion," you mean bankruptcy, you mean sick people -- sicker people than before?</t>
  </si>
  <si>
    <t>I think that Jonathan is way more optimistic than I, that a death spiral isnt possible. For one thing, you know, a lot of the -- the thing that everyone has been leaning very hard on -- I haven't heard the insurers saying that they are real pleased with the mix. Humana and other people have said it's more adverse than they expected.</t>
  </si>
  <si>
    <t>No, at the JPMorgan Conference a series of insurers were interviewed, and they all said that they were generally expecting getting what they expected.</t>
  </si>
  <si>
    <t>But that -- neither -- leaving that point aside -- -- well, I mean, like he can say, "Yes, they have," and we can say, "No, they haven't," and you guys don't know either way, so I think this is not --</t>
  </si>
  <si>
    <t>Yeah, I'm actually with her on that. Unless -- were any of you at that conference?</t>
  </si>
  <si>
    <t>I was .</t>
  </si>
  <si>
    <t>There were a series of insurers quoted at the JPMorgan Conference on January 15.</t>
  </si>
  <si>
    <t>There were also a series of insurers quoted, saying that they've had adverse --</t>
  </si>
  <si>
    <t>And they've announced --</t>
  </si>
  <si>
    <t>That they're announcing earnings adjustments because of their adverse selection. But that's not really even -- the issue is that, you know, a lot of the mechanisms they're depending on are these things called these risk corridors, which are temporary kind of reinsurance facilities to help insurers transition, and also the fact that these subsidies basically grow with the cost of the policy so that if we do start seeing adverse selection, if we do see young people not in the pools, healthy people not in the pools and so costs go up, well, then the subsidies will rise and these risk corridors will kick in. But those things end in 2018. Subsidy --</t>
  </si>
  <si>
    <t>All right, let's let Jonathan Chait --</t>
  </si>
  <si>
    <t>Right, but what we're seeing right now is that they're not even going to need that kind of adjustment in the first place because they're saying the pool of people is young enough that it's meeting their expectations, that they don't need to raise premiums, whatsoever. And so if you want to -- if you have to ask, "What is the definition of success? " The definition of success is putting in place a law that will get at a certain point to having a dramatic expansion of coverage. So at one point you said, "Well, by January 1, there aren't as many people covered as there were before. "</t>
  </si>
  <si>
    <t>I said we don't know.</t>
  </si>
  <si>
    <t>Right, we don't know.</t>
  </si>
  <si>
    <t>The government will not --</t>
  </si>
  <si>
    <t>You're right, you said -- that's correct.</t>
  </si>
  <si>
    <t>-- the administration will not say --</t>
  </si>
  <si>
    <t>Right, we don't know exactly --</t>
  </si>
  <si>
    <t>-- right -- we don't know the number of people who had their plans cancelled. It's way less than five million. We don't know, so we can't say exactly how many . But why is January 1, the first date the law started, the best mark? The law's supposed to --</t>
  </si>
  <si>
    <t>Stop right there because I want to hear the answer to that question.</t>
  </si>
  <si>
    <t>Well --</t>
  </si>
  <si>
    <t>We know this pool is exceedingly unhealthy by virtue of --</t>
  </si>
  <si>
    <t>No, no, no, that's -- his question is "Why set January 1 on the day that everything has to be successful? " It's a fair question. I just want to hear the answer to it. Megan, Megan.</t>
  </si>
  <si>
    <t xml:space="preserve"> totally fair question, but, again, this is so much worse than I would've predicted. I was a critic of the law, but if you had asked me, "Is it likely that there could be fewer people insured, even that small number, on January 1? " I would've said, "No, that's insane. " But that may actually be -- the administration won't -- it's not asking them how many people. When reporters on conference calls say, "Can you assure us that more people are insured through anything, through private insurance, through Medicaid? " they won't say, "Yes. "</t>
  </si>
  <si>
    <t>What does it tell you that no -- people don't want this coverage. The administration on the conference call which I was on the other day, and announcing this data, bragged about the fact that 44.5 million people went to the website and started to look at health plans, we know only 1.2 million signed up, that conversion rate is worse than banner ads. It's worse than sex ads on Twitter. I mean, that is a bad conversion rate. That tells you people are looking at these plans and not buying them because they're not good plans for consumers because they weren't designed to be.</t>
  </si>
  <si>
    <t>I want to go back and ask the question to you all again, if, in fact, you're saying that Obamacare --</t>
  </si>
  <si>
    <t>Doug, I just want to point out if you keep asking questions you don't get to talk.</t>
  </si>
  <si>
    <t>Well, but, I mean, the point of the debate is to say that it's beyond -- you know, either it's beyond rescue or it's not beyond rescue. So you guys say can't be saved, can't be fixed. What's the plan then?</t>
  </si>
  <si>
    <t>Well, actually they don't need to actually answer that question -- -- technically to win this debate.</t>
  </si>
  <si>
    <t>But I will say that Mr. Chait says that Im against national health care and which is actually not true. I have long been proposing that the government should provide catastrophic reinsurance for people, basically picking up medical costs above fifteen percent of their income. Its something that preserves the market mechanism. Its progressive. Everyone is -- you know, you're taking care poor, but otherwise it's progressive. It preserves the market mechanism, it makes sure people do not get bankrupted by their medical bills. I think that is actually the kind of system that you could grow out of Obamacare if it failed.</t>
  </si>
  <si>
    <t>Jonathan Chait.</t>
  </si>
  <si>
    <t>The reason I wrote that you're against national health care is because in 2009 you wrote a column called "Why I Oppose National Health Care. " You've also predicted -- a few months ago you predicted the exchanges might not even open on January 1, that the administration would have to stop its whole law. So if you're talking about moving the goal post your definition of failure just keeps getting smaller and smaller.</t>
  </si>
  <si>
    <t>Well, I'm just saying that in 2010, 2011, and 2012, and 2013, I have written that I support the sort of catastrophic reinsurance program. I've been proposing it for a fairly long time.</t>
  </si>
  <si>
    <t>Let me tell you what a death spiral looks like. Every year -- this is a provision that a lot of people haven't noticed yet. Every year that these subsidies make these sort of value of the health plans sold in this law get re-priced. In Medicare Part D they also get re- priced. The subsidies get re-priced. They get re-priced each year from a blended average of all the plans in the marketplace. They had a convergence of sort of a mean value of the plans. In this marketplace they get re-priced off the second cheapest plan in every market. The second cheapest plan in Florida is a plan that has seven pediatricians for a county with 250,000 kids. Next year all the policies in Florida will now be re-priced off that plan. So all the plans will have to conform to that benefit structure. That is a death spiral.</t>
  </si>
  <si>
    <t>You're using the word death spiral in a way that no one in health care and economics ever uses it.</t>
  </si>
  <si>
    <t>It's a death spiral in the quality of the coverage. You end up with a plan that looks like Medicaid. Now again, I haven't heard anyone defend Medicaid.</t>
  </si>
  <si>
    <t>Do you guys want to -- anybody on the actually want to defend Medicaid? Doug Kamerow.</t>
  </si>
  <si>
    <t>Well, I want to go back to your point though.</t>
  </si>
  <si>
    <t>Just as the point is out there right now, the reason I bring it up is that in his opening statements Scott emphasized that essentially Obamacare is really a Medicaid plan and the problem with that is he talked about the outcomes for Medicaid are not satisfactory, but I think it's a valid point for him to have put out there.</t>
  </si>
  <si>
    <t>I think one of the things we have to remember is that this law changes lots of things. It doesn't just change the coverage. It also talks about who's going to be taking care of patient on Medicaid, what the doctor is going to be paid. As you know, as a practicing doctor, where you practice a lot of places don't take Medicaid and they don't take it because the rates are laughable. Reimbursement is very low. It's not because, I dont think, because the patients have certain problems that they're not willing to deal with, seems unlikely. It's a matter of dollars and cents. One of the things it does, at least temporarily it can presumably be extended, raising the rates of Medicaid and Medicare. A lot of doctors take care of Medicare patients. And also I would think that you'd be happy to see these kinds of -- it seems to me at least, speaking from the inside , as a conservative philosophy. You're saying look, if this doesn't work very well, clearly these high-priced providers, wherever they are, are going to have to make some kind of a change. Hospitals or other places that are going to be left out of the networks pretty soon --</t>
  </si>
  <si>
    <t>I'm not happy with giving people false promise. We've done that with Medicaid and we've done it now with Obamacare. Obamacare will evolve into Medicaid. It will be the same quality, the same narrow networks, because --</t>
  </si>
  <si>
    <t>Because you're predicting it.</t>
  </si>
  <si>
    <t>Well, it's already happening. I mean, if you look at the quality of these plans, if you look at the networks, and I'm putting out data on this next week, I hope everyone goes to the website and sees it. If you look at the networks in Obamacare they are Medicaid networks. If you look at the plans that are preparing bids for next year, it's Medicaid plans that didnt get into the market this year. This will evolve into a Medicaid benefit. We didn't need to obligate people to a Medicaid benefit and we have done nothing to fix the existing Medicaid benefit. The changes you talk about was a temporary increase, a small increase in payments to primary care providers, that now sunsetted at the very point that we're going to push 19 more million people into Medicaid. Can you imagine trying to service 19 more million people with the existing Medicaid program? What is that going to look like?</t>
  </si>
  <si>
    <t>That's all you keep saying -- obligate people to Medicaid, but I don't think the word means what you think it means. No one is obligated to go on Medicaid. People are offered to go on Medicaid and they very rationally choose to go on Medicaid.</t>
  </si>
  <si>
    <t>Because it's free.</t>
  </si>
  <si>
    <t>Right. Now, our opponents have made two different claims about Medicaid. Scotts made a terrible argument about the quality of Medicaid and Megan made one that is merely bad. Scott's argument, he's obliquely citing studies that have taken two populations, one of which is on Medicaid and one which is not on Medicaid and compared their health. Now, if you're on Medicaid you're in a terrible place. Something has gone bad in your life. You're very poor. You're very sick. Bad things are happening to you. So, a lot of studies are comparing two completely different kinds of populations and finding the people on Medicaid are worse off.</t>
  </si>
  <si>
    <t>Jonathan --</t>
  </si>
  <si>
    <t>Those are the studies people don't take seriously.</t>
  </si>
  <si>
    <t>The studies controlled that.</t>
  </si>
  <si>
    <t>Then the study that Megan cited is still not a very good use of data. It's not a good use of data for two reasons -- if I may --</t>
  </si>
  <si>
    <t>Very --</t>
  </si>
  <si>
    <t>Number one --</t>
  </si>
  <si>
    <t>Very briefly, but you've got two people lined up to defend themselves.</t>
  </si>
  <si>
    <t>MALE SPEAKER</t>
  </si>
  <si>
    <t>other</t>
  </si>
  <si>
    <t>That's right.</t>
  </si>
  <si>
    <t>So, there are a series of studies on the effectiveness of Medicaid. Many of these studies -- most of them show what you would intuitively think. Going on Medicaid and being able to see doctors, even if you don't get a lot of choice, even if a lot of doctors don't want to take the low prices, is better than not having health insurance and going to good -- going to the doctor at all. Because as my partner explained in fairly strong detail, not having health insurance is dangerous. It's terrible. Nobody wants to have it. And people are right not to want it --</t>
  </si>
  <si>
    <t>Megan McArdle.</t>
  </si>
  <si>
    <t>Well, it shows actually -- Here's something interesting -- is a lot of these studies have looked at Medicaid versus the uninsured. And the uninsured do better. Having no insurance is better in these studies than having Medicaid, even when you control for -- Now, that said, do I think that having Medicaid is actually worse than being uninsured? No, I don't. It's very hard to actually measure lots of things. But the -- you would want to know about the impulse control, or social support and so forth. But I think that most people agree that Medicaid is bad coverage. It's not good coverage. You wouldn't want to go on it. And there are people who had cheap policies canceled -- got cancellation notices and found that when they went to the exchanges, they were were into Medicaid. That's --</t>
  </si>
  <si>
    <t>So, let -- I think --</t>
  </si>
  <si>
    <t>So I'm not --</t>
  </si>
  <si>
    <t>Scott, go ahead and then I will ask --</t>
  </si>
  <si>
    <t>Yeah. I think the discussion about Medicaid is operative here, because this is -- this is a real dilemma that I can't get to the bottom of. People feel good about Medicaid in Washington. I worked in Washington. People look at the benefits that are being promised on paper in Medicaid and think that it is a fabulous program. The practical reality is that anyone who works in the medical marketplace knows that's just not the case. We have done the same thing with Obamacare. We have promised something that looks very good on paper. The practical reality that's already taking shape in the marketplace is people are not going to be able to get what they're being promised on paper. And so, the question becomes, why do we feel good about what we do in Washington on paper when the reality doesn't approximate what we've said we've done --</t>
  </si>
  <si>
    <t>All right. Well, that actually takes me to -- to -- -- that takes me to my question, because my sense of what this motion says is that the Rube Goldberg machine that Megan's described the Obamacare plan as being is doomed finally to crash a -- crashing to a halt. And your opponents are saying, it may be a Rube Goldberg machine, but it's going to keep moving in its fashion. And it already is moving and things are happening, and it can be tweaked around the edges. You're -- you're not actually describing a Rube Goldberg machine coming to a halt. You're describing a Rube Goldberg machine producing an outcome that you don't like.</t>
  </si>
  <si>
    <t>Well, no, I --</t>
  </si>
  <si>
    <t>I mean, and this should have been -- if it's Medicaid, it's not good.</t>
  </si>
  <si>
    <t>Well, but --</t>
  </si>
  <si>
    <t>And that's fair enough that that's your argument. You're --</t>
  </si>
  <si>
    <t>But it's not an outcome I don't like. It's --</t>
  </si>
  <si>
    <t>No. No. But -- I don't mean ideologically. I mean, you're saying it's an outcome that nobody should cherish, that it's going to be more sick people at more cost with less competition.</t>
  </si>
  <si>
    <t>But --</t>
  </si>
  <si>
    <t>Is that what you mean by "beyond repair? "</t>
  </si>
  <si>
    <t>It's not what we set out to do. We set out to achieve something and we're not even -- we're not even pretending that we're going to achieve it. I mean, I -- they can't defend that Medicaid is an abysmal benefit in terms of what it's promised and what it's delivering and Obamacare won't involve it, with Medicaid-like benefits.</t>
  </si>
  <si>
    <t xml:space="preserve"> either one of you to say what you think the Obama -- White House plan hopes to achieve and how we're falling short of it already.</t>
  </si>
  <si>
    <t>Well, I don't --</t>
  </si>
  <si>
    <t xml:space="preserve"> I think that what they hoped to achieve was a program that even if it wasn't perfect, would be politically self-sustaining in that it would be impossible to repeal, because some, they think, would love it. And I think that's what a key issue is with Medicaid --</t>
  </si>
  <si>
    <t>Okay.</t>
  </si>
  <si>
    <t>-- and with these narrow networks, is people aren't going to love these and aren't going to fight to keep them.</t>
  </si>
  <si>
    <t>Okay. Great. Then -- that's a point I want to bring to the other side -- -- because there's the argument being made here that for the program to be sustained, there needs to be an issue of public trust, enthusiasm, and participation so that people will sign up for it. And they're saying that they're concerned that with the way things are going, that won't happen and that does make it unsustainable. And I want to take that to the other side gentlemen.</t>
  </si>
  <si>
    <t>You've got to remember, the proposition here is "beyond repair. So they're not -- that's not a claim about beyond repair. That's a claim about something that might happen in the future that they can plausibly say will be --</t>
  </si>
  <si>
    <t>I think it's a --</t>
  </si>
  <si>
    <t>-- the --</t>
  </si>
  <si>
    <t>I think it's a fair sort of trend line argument. I mean, you may -- I'm not --</t>
  </si>
  <si>
    <t>Right.</t>
  </si>
  <si>
    <t>-- taking their side, but --</t>
  </si>
  <si>
    <t>So --</t>
  </si>
  <si>
    <t>-- but I think it's -- -- I think it's -- I think it's food for thought --</t>
  </si>
  <si>
    <t>-- .</t>
  </si>
  <si>
    <t>So the initial projections were -- CBO said they guess about 7 million people would be in the exchanges by the end of the open enrollment period in March. Now, the website was broken for the first few months. That wasn't just people could enroll. That means the whole outreach campaign that the administration, its outside allies, and in the insurers had planned to direct people to this website -- which was broken -- had to be put off. So basically, weve lost two-thirds of the time to enroll people in the exchanges. It was trying to enroll people in the exchanges that we've had, October, November, December. Only December wasn't working. Yet -- so in one third of the time they've had available, they did a whole two thirds of the target they were supposed to have in the exchanges. They thought by the end of December they would have three million. Instead, they have two million. So that seems to be --</t>
  </si>
  <si>
    <t>But they're saying it -- they're saying it does need to be popular to succeed and that it's not popular and they don't think it's going to be .</t>
  </si>
  <si>
    <t>Well, I --</t>
  </si>
  <si>
    <t>Well, I'm sorry. I shouldn't speak for you if you want to speak, Scott. Go ahead, and then I want to go to questions from the audience right after that.</t>
  </si>
  <si>
    <t>This is very quickly evolving into a plan for service. the high risk pool of the service people who have preexisting conditions were priced at a prior market aren't in the existing insurance pool, and those below 200 percent of federal poverty levels benefit enough from the subsidies to make these plans even partially affordable.</t>
  </si>
  <si>
    <t>That's about 20 -- well, once you get above 200 percent of the federal poverty level, these plans are more expensive than what you could've got in the existing individual market because look at the numbers. They're subsidized up to 400 percent. The subsidies fall off at 250 percent quite rapidly. That's about 20 million people. My question is, "Why did we --" if we wanted to target 20 million people, which is what this law inevitably is going to end up doing, why did we have to disrupt the insurance scheme for 350 million Americans? I mean, everyone was affected by this.</t>
  </si>
  <si>
    <t>And there's simply no evidence of any of that disruption.</t>
  </si>
  <si>
    <t>All right, I want to audience questions --</t>
  </si>
  <si>
    <t>How many people -- how many people got notice from insurance plans, that their plans were changed or canceled this year? I guess in New York City...</t>
  </si>
  <si>
    <t>All right, that works so well on radio when the hands go up. For the radio audience, a scattering of hands went up. I want to remind you that we are in the question and answer section of this Intelligence Squared U.S. Debate. I'm John Donvan, your moderator. We have four debaters, two teams of two debating this motion, "Obamacare is now beyond rescue. " Let's go to some audience questions. And I . Sir, in the reddish shirt, I'm not good with color description once we're off the basic red, chartreuse? You can stand up and tell us your name, please. And, again, I need this to be a question, and if it's not on point, I'll have to pass. Thanks, go ahead.</t>
  </si>
  <si>
    <t>Hi, guys, my name is David, and my question is if you can't determine who has enrolled and who has cancelled, how will you be able to input the penalties that are paid due to Obamacare plan?</t>
  </si>
  <si>
    <t>Well, I think the penalties are irrelevant. Nobody actually believes those penalties are going to be enforced. They're just a claw back on your tax return if you're owed a refund. A clever accountant can easily structure your tax returns so that you would never have to pay a penalty. I think everyone recognizes the individual mandate, so- called tax penalty really isn't an operating feature in this anymore, and will probably be suspended this year, but they will wait till after March 31 to do it.</t>
  </si>
  <si>
    <t>Yeah, I would also guess that sometime in April the administration will announce that mandate is not going to be enforced for 2014, this year everything is going to be disrupted and not going according to plan and we will have people who lost insurance and didnt get it, and the political backlash would slowly dismantling the law in order to preserve its temporary political viability.</t>
  </si>
  <si>
    <t>Would the other side like to also answer the question?</t>
  </si>
  <si>
    <t>I'm not sure why they have to going to be -- that's going to be delayed, but even if it is delayed, it still doesn't go to the point that it's not going to ultimately be useful and even despite the tax dodges that people like Dr. Gottlieb have access to -- -- I'm sorry, Scott, my mistake.</t>
  </si>
  <si>
    <t>That's all right.</t>
  </si>
  <si>
    <t>-- that Scott has access to, even without those, there's a bit of a moral imperative where people don't like to break the law, people don't like to do what they're not supposed to do, and that's one of the reasons, the moral imperative was put in there.</t>
  </si>
  <si>
    <t>RAHOD JANAHAN</t>
  </si>
  <si>
    <t>My question is for Scott and Megan, so --</t>
  </si>
  <si>
    <t>Can you tell us your name, please?</t>
  </si>
  <si>
    <t>My name is Rahod Janahan . So clearly Obamacare is a large scale complex change. My question is are you opposing the intention, execution, or both of this large scale reform change?</t>
  </si>
  <si>
    <t>Well, I'll let Megan speak for herself. I was quite clear, and I've been quite clear when I've talked about this a lot. I think the goals here were laudable. I think we have to do something to try to help people who are priced out of the insurance market or people who found themselves in between plans that didn't have -- weren't in insurance pools where they had portability. We could've addressed those issues in a far more disrupting with so many dislocations in the marketplace. I think we still can. This isn't the edifice to do it. We -- I --</t>
  </si>
  <si>
    <t>Okay, Scott, you -- I'm going to -- would like to go to Megan because you actually made that point a couple times, because I asked that very same question, but not in very good way so I get to hear Megan.</t>
  </si>
  <si>
    <t>Do I have the intentions of protecting families from financial damage for medical bills? Absolutely. Do I think that the execution was good? I think that's a hard argument to make. But, you know, I also think that there are better structures and attempts to like preserve everything that any person in the United States had, which we already know wasn't possible manage to do it, while simultaneously layering a bunch of new stuff on top of that, was just an inherently flawed design, I don't think that I understood that it would be executed so badly, but I --</t>
  </si>
  <si>
    <t>So your answer is both?</t>
  </si>
  <si>
    <t>Yes.</t>
  </si>
  <si>
    <t>Okay. That woman right there.</t>
  </si>
  <si>
    <t>FEMALE SPEAKER</t>
  </si>
  <si>
    <t>My name is Dana. So we've seen that universal health care to be successfully implemented in other countries than the U.S. Can we explain why it can work there and not here? Are there learnings that we can take to adapt the current system to be more successful?</t>
  </si>
  <si>
    <t>Can you rephrase that question that gets them to talk about whether it's beyond repair?</t>
  </si>
  <si>
    <t>Okay, so can we take -- can we take lessons from successful implementation of universal health care in order to prevent Obamacare from being unsuccessful or beyond repair?</t>
  </si>
  <si>
    <t>Thank you, I think that did that. That's a question I think that's for this side, so I'm going to let them take it. I'll want you to give me a response depending on what they say, and if somebody has a question for this side, it's not getting many, I would like to have some . Thank you.</t>
  </si>
  <si>
    <t>I think of it as sort of like the autobahn, which is great, but I wouldn't necessarily say that you could just build that in the United States now. We already have a highway system. And so looking at what another country has done with a really long history is helpful in the sense that you can see elements that work, but that doesn't mean that we can have Germany's health care system. We have a different set of doctors and nurses and patients and all sorts of things, and that's why I like the idea of a kind of very American - - we're going to have the government insure your financial losses after a certain point, but we're going to leave you out there as a market driven consumer, making choices of whatever health care you want when you get sick.</t>
  </si>
  <si>
    <t>I think that's exactly point is, is that is if you don't like a state run kind of program, then, you know, you don't like the kind of systems that are elsewhere. You can say, "We're not the same, we're different," but it is interesting that every advanced economy in the west and some more in the east has these kinds of programs, and yet there is something special about us where we can't seem, apparently, figure out a way to do it here. We've got to have some special American take on it. So I think we probably can learn from it. I think we probably can learn a lot from other countries.</t>
  </si>
  <si>
    <t>Well, you know, we -- I mean, we have -- look, we have a market that's much more fragmented in a much larger country. We have people who want to exercise more choice in their benefits design. We have people who have higher expectations than what many people are willing to acquiesce to in other countries, and the one final point I'd make is that the structures in Obamacare that I've talked about tonight, the narrow networks, the closed drug formulators, I guarantee you they're going to be showing up in your commercial plans in the next two years. These structures will not be confined to Obamacare. They will now migrate into the commercial marketplace.</t>
  </si>
  <si>
    <t>Jonathan Chait?</t>
  </si>
  <si>
    <t>I -- here's one way to tie this together. For years and years, when you asked conservatives about national health reform, they would say some horror story, right? They would say some man in Canada walked 100 miles in snow and lost his feet because of the Socialist horrors of Canada to come to the freedom of America, and everyone in Britain has lost their teeth because of the NIH -- -- and all these, you know, weird kind of mix of anecdotes and half-truths. Those --</t>
  </si>
  <si>
    <t>But that's actually true, Jonathan.</t>
  </si>
  <si>
    <t>-- that was what was like floating around out there. And I think what's happened here is that all these horror stories simply migrated to the United States and now describe Obamacare. They've kind of forgotten all about the horrors of socialized medicine, and the way that they understood national health insurance in the other countries is now the way they understand national health insurance in the United States. It's a very partial anecdotal kind of slightly hysterical way.</t>
  </si>
  <si>
    <t>I'm so tempted to ask who in the audience is British and would like to smile at us right now. Our motion is, "Obamacare is now beyond rescue," and I'm saying that because I've repeatedly said it's beyond repair. The motion language is beyond rescue. Here comes a question right now. And if you rise, they'll find you a mic. Thanks.</t>
  </si>
  <si>
    <t>I'm Michelle. I'd love to ask the group against the motion to have a chance to explain why the Obamacare needs a bit more time for it to play out. I find it a little bit unrealistic that partisan zealots in Washington are ready to kill it, and it's only a couple of months out of the gate, and I'd love to hear them explain to the audience why and how Obamacare is going to succeed over the next year.</t>
  </si>
  <si>
    <t>-- you know, I think it's kind of self evident that this target date-- that we've heard from the other side of -- are things better by January 1 is oddly irrelevant, the first day that the law is actually in operation. The point is to make a change over a series of years. Now, the outreach campaign to the public is something that by definition just takes months and months and months and years and years and years to build up. And no one envisioned that the law would reach its coverage target even under the best circumstances the first year. And again, the website responded. So, in 2013 they lost two-thirds of the available time. So naturally you're just going to move back the target for the ramp up year, you're going to hit it more slowly, but nothing about that process changes the law's ability to fundamentally reach its goals in the coarse of time.</t>
  </si>
  <si>
    <t>We're also making a huge change here, theres no question about that, and it takes time to do that. Plus lots of the law has things that are demonstrations, that are experiments, that are trying to find different ways to improve things. And we're not going to know the results of those for a year, two years, or even more. And they can, the nice thing about it Centers for Medicare and Medicaid, can then ramp things up when they find successes in demonstrations to show how we can help to incentivize patients, those kinds of things are out there in existence right now.</t>
  </si>
  <si>
    <t>Look. You know just one comment to follow up on what Doug said. What Doug is talking about reform, these are things we've been talking about for a decade and they're not a key feature of Obamacare, although they were in the law. We could've done a lot of that without disrupting the entire commercial insurance marketplace these were bipartisan ideas. I'm not sure that Obamacare is going to successfully implement them anyway. I'll just give you one anecdote. They have a new law that hospitals get penalized for readmission, so hospitals are admitting fewer patients. When patients show up in the ER they're being put in what's called observation status. They're sitting in the hospital for 36 hours and not being admitted and so since they're not admitted to the hospital, they're considered outpatient, so they're being hit with 20 percent co-pays on that.</t>
  </si>
  <si>
    <t>And, of course, other hospitals are working on programs where they have outreach workers for the first time to try to follow up with patients.</t>
  </si>
  <si>
    <t>This isn't Obamacare, Doug. These are ideas they could've done apart from disrupting the entire marketplace .</t>
  </si>
  <si>
    <t>-- very much part of Obamacare. I mean, you're saying Obamacare is beyond rescue. We're saying lots of parts are doing good things.</t>
  </si>
  <si>
    <t>Obamacare is a federalization of insurance, though. That's what Obamacare is. I mean, this was a feature added into Obamacare. We could've done that in separate bills.</t>
  </si>
  <si>
    <t>Part of the law is working and you're saying this functional part of the law could -- might have been tapped without Obamacare, but whether or not that's true its in the law.</t>
  </si>
  <si>
    <t xml:space="preserve">But is it an unsuccessful federalization of health care or </t>
  </si>
  <si>
    <t>It's a bait and switch, they're arguing components of Obamacare. That's not the essence of what the law set out to do. They were thinking they were attached to Obamacare. The Sunshine Act is part of Obamacare.</t>
  </si>
  <si>
    <t>No, the law set out to do things to reform the cost structure of benefits to control costs and by all evidence it's succeeding beyond the best expectations and --</t>
  </si>
  <si>
    <t>You know, the recession lowered medical spending. Let's be honest.</t>
  </si>
  <si>
    <t>Even the government's actuaries say, you know, CMS economists are saying that it was the recession, not Obamacare. But look, you know, is everything in Obamacare going to go away? No. Obamacare involves, for example, changes to the student loan program. Are those going to be rolled back if the insurance markets don't work out? No. The question is, are the major super structures going to stay in place, and especially the things that you needed to do of a piece. You know, our -- we're going to go back to -- we're going to take kids under 26 off their parents insurance? I doubt it. But that doesn't, you know --</t>
  </si>
  <si>
    <t>But are you -- Megan, are you saying that those few examples of things that are popular and working are fringe to the basic concept?</t>
  </si>
  <si>
    <t>That's entirely fringe.</t>
  </si>
  <si>
    <t>Okay. Are those things fringe to the basic concept of Obamacare that this side is arguing towards?</t>
  </si>
  <si>
    <t>No. I mean, the law intended to do a lot of things. It intended to cover people in a lot of ways. Covering people under 26. That was the way they covered people under 26. But controlling costs -- what they decided to do was not have one big blunt force wave to hold down medical inflation they let thousand flowers bloom and change the infrastructure in a lot of ways and there's a lot of good evidence --</t>
  </si>
  <si>
    <t>Okay. So what we have here is your basic disagreement about what we mean by Obamacare.</t>
  </si>
  <si>
    <t>It's a big law with a lot -- with two major goals accomplished in a bunch of different ways.</t>
  </si>
  <si>
    <t>All right, but you both need to persuade the audience that way you're talking about is Obamacare that were arguing about. As an audience they have to consider that. Yes, right down -- right here.</t>
  </si>
  <si>
    <t>I guess my question would be to both sides. Being that it is a large, you know, plan, meaning that it has to be popular. How much would you say that the backlash from Republicans instead of making it pretty much not work as a whole, just kind of delaying it by spreading all of this venom about it?</t>
  </si>
  <si>
    <t>I'm going to pass on the question, because I think they actually address that. I think it's a great question, but I think it was addressed . When they were talking about the definition of failure I think that . Here comes the mic to you.</t>
  </si>
  <si>
    <t>Hi. My name is Jennifer and my question is both positions have admitted that there is a lack of metrics program. If we lack quantitative data, which we use to assess organizations and businesses health, then how can we measure the potential sustainability of the program?</t>
  </si>
  <si>
    <t>Good question.</t>
  </si>
  <si>
    <t>So we're -- I think where we lack the metrics is how many people had their plans with their private insurance plans cancelled? That's what we don't know. And that's the kind of negative sum in their ledger, that they're trying to say the law failed. We don't really know that no one has the -- but we do know who's signing up. We've got very good metrics on that. So, do we know how many people are going in the exchanges, how many people are going into Medicaid, what type of healthcare costs? All those things can be measured and are being measured. And they're all very positive.</t>
  </si>
  <si>
    <t>You -- there's absolutely metrics around this program. The problem is the administration doesn't want to release the numbers. As far as the cancellations, you've made the point a few times. It is 5 million. It might be more. All you need to do is look at the analyst reports around you at the United/Humana, which are very large insurers. And it comes to something very close to that. So we know people had their policies outright canceled. We know many millions more had them changed in substantive ways, where it's no longer affordable to them.</t>
  </si>
  <si>
    <t>I have a question from Twitter, from Jerry Weinstein -- or Weinstein -- or Weinstein or Weinstein. No, it's two I -- E-I-E-I -- Jerry Weinstein . He asks to the side that is opposing the ACA, which is actually the side arguing for our motion that Obamacare is now beyond rescue -- "Tell us, how successful was the Romney Care law in Massachusetts and where is that program now? "</t>
  </si>
  <si>
    <t>Well, it's --</t>
  </si>
  <si>
    <t>--In some ways it lowered the number of the uninsured. It did it in its first year, which I'm not clear we're doing now. But in other ways, it didn't do what it was expecting to do. For example, they had expected to really lower the rate of uncompensated care, which was something that you hear a lot about. And they did lower it somewhat, but it came in at only about 40 percent lower than the projections -- instead of the 100 percent lower than theyd basically been expecting. Costs are still going up. Medical bankruptcies don't seem to have abated nearly as much as you would think, given how much insurance -- you know, they've now -- they're now the -- by far the lowest rate of uninsured people in the nation. But Massachusetts is also a little bit hard to compare to the rest of the country. They already had the lowest rate of uninsured people in the country before they started this. They've got a weird mix of employers -- you know, a lot more employer-based insurance than you're going to get in Texas. There's many fewer illegal immigrants -- and even legal immigrants, which is one of the big areas where you see uninsured people for kind of understandable reasons --</t>
  </si>
  <si>
    <t>Go ahead, --</t>
  </si>
  <si>
    <t>And we also -- we've seen costs go up in Massachusetts. And Massachusetts was a market that was saturated with providers. So it was easy to get leverage on them and burn them down. It's going to be a little harder to do that in Obamacare, but I think they'll get there.</t>
  </si>
  <si>
    <t>Would this side like to take the Massachusetts question. I don't think that they need you to make your point -- so in the front row there.</t>
  </si>
  <si>
    <t>Oh, no, I --</t>
  </si>
  <si>
    <t>Oh, Jonathan's going to -- I see --</t>
  </si>
  <si>
    <t>I would like to, actually. There's a huge amount of data. It contradicts what the others are trying to say. Let me cite one. Two Urban Institute researchers published a study finding that the number of adults reporting that they skipped care because of high costs in Massachusetts fell 17 percent to 11 percent for the first two years of the law. So I think of all the things it's trying to do, is -- quit -- stop people who can't get healthcare because they can't afford it. That was the main goal of the law and it succeeded</t>
  </si>
  <si>
    <t xml:space="preserve"> -- yeah, you can stand up --</t>
  </si>
  <si>
    <t>Hi. I'm Erica. I'm just wondering what aspects off the law were put into effect that lowered costs by 2012 of overall health insurance.</t>
  </si>
  <si>
    <t>Jonathan, . Sounds like it's yours to --</t>
  </si>
  <si>
    <t>Sure. Oh -- you -- there are a number of things. And one of those is getting people into care so they don't have --</t>
  </si>
  <si>
    <t>You could go ahead --</t>
  </si>
  <si>
    <t>All right. There were a lot of cost reforms in the way that hospitals were compensated, that happened before 2012, right? So, instead of paying people based on more care -- the more medicine you perform, the more money you get -- it changed the model where people get paid based on providing quality of care and actually in measurable ways of improving patients health. So, one way is it penalized hospitals that have high rates of infections. Because previously, hospitals -- if your patients get an infection, that's a bonus for you. They have to go back in the hospital and get treated again. And you make more money. So, instead the law changed and said, "No, we're going to penalize you if you have a high rate of infections. And the rate of infection has actually fallen. There's a wide series of reforms like this changed the cost structure of American medicine. And I think a lot of researchers have looked at this and concluded they're actually working on changing the cost model and making people try to provide quality instead of just more and more care for more and more money.</t>
  </si>
  <si>
    <t>Jonathan -- looks like your opponents want to challenge that?</t>
  </si>
  <si>
    <t>So, there's a lot of --</t>
  </si>
  <si>
    <t>-- there's a lot of changes in the law that were supposed to control costsThere are some that take effect immediately, like hospital remission. But that was only in Medicare. And the cost reductions have been occurring across the board, not just in Medicare, a recent paper at Brookings suggests it's probably due to a combination of the recession and technological slowdown, we haven't had a lot of innovation for whatever reason in the last few years. Going forward, there are things like accountable care organizations that think they're not looking as great as they thought that they were. Other issues with electronic medical records, also not looking as great as we had hoped. And some Medicare pilot programs. And eventually, the comparative effectiveness for -- slow Medicare costs and it doesn't come down on its own. But all -- most of that stuff hasn't really -- either hasn't finished being implemented or isn't expected to return dividends or is going to be started being implemented this year.</t>
  </si>
  <si>
    <t>Most of the cost control provisions in this law form transfer risk to providers. That's how the law seeks to control cost. That's what accountable peer organizations bundle payment share savings. It's all forms of capitation, and that's what we're seeing in the marketplace. That's why doctors are selling them back to hospitals, so they can form larger entities and take that capitated risk. If you think that's a good idea, then you're more than welcome.</t>
  </si>
  <si>
    <t>All right question right there? Well get a mic to you.</t>
  </si>
  <si>
    <t>Hi, I'm Dave. Thank you so much, Intelligence Squared, and thank you to the debaters. 2.7 million people under the age of 30 out of seven million enrollees is what hinges Obamacare's success. Social Security and Medicare, $66 trillion in deficits, what provisions decide against -- what provisions in the law ensure Obamacare does not result in financial failure like Social Security and Medicare when it hinges on taking from the young to get to the old when the demographics clearly suggest this is unsustainable. Thank you.</t>
  </si>
  <si>
    <t>And it's just sort of a big philosophical question which wraps up everything that we've been talking about, but I think we should take it.</t>
  </si>
  <si>
    <t>I think so.</t>
  </si>
  <si>
    <t>That's exactly -- that's exactly what insurance is about. And so if you don't want to have a system where people contribute so that the entire population benefits, then you don't have a system like that. But as a youngish person, I can't quite see, yourself, you know, you may feel that this is a big problem. Guess what? There's a future you, and the future you is going to be much older, and it's going to be --</t>
  </si>
  <si>
    <t>If he walks carefully in traffic. Megan McArdle, you want to respond?</t>
  </si>
  <si>
    <t>You know, I think that, that is a political issue. We already on net transfer a lot to older people and a lot of the set up here is transferring more and more to older people and to sicker people, which is a kind of a separate issue. It's actually kind of interesting how few people -- how little the transfers are until you get to be about 50. And I know we're all hoping to make it there, but is that politically sustainable when that's the minority of the voting base and when they're already getting most of the transfers and growing every day? And when the budget is under strain, when we have to find ways to cut, I do question that. I question whether in 20 years we're still going to be gung ho about giving money to people over the age of 50 instead of people over the age of 65.</t>
  </si>
  <si>
    <t>All right, a great question because it really wraps up what this whole debate has been about. And that concludes round two of this Intelligence Squared U.S. Debate -- -- where our motion is "Obamacare is now beyond rescue. " So we're going to have you vote shortly. We're going to have closing statements in a moment, and we must remind you that you'll be voting again immediately afterwards for the second time.</t>
  </si>
  <si>
    <t>R4</t>
  </si>
  <si>
    <t>And it's the difference between those two votes that determines our winners. We do this section seated. So on to round three, closing statements by each debater in turn. They will be three minutes each, and here to summarize his position against this motion that says, "Obamacare is now beyond rescue," Dr. Douglas Kamerow, a family doctor and former assistant attorney general. Ladies and gentlemen, Douglas Kamerow.</t>
  </si>
  <si>
    <t>Brief correction, never been an attorney or an assistant attorney general.</t>
  </si>
  <si>
    <t>What'd I say?</t>
  </si>
  <si>
    <t>It's okay.</t>
  </si>
  <si>
    <t>Do you want to be the -- you're a surgeon general. Do you want me to say that you're an attorney general? You know the magic --</t>
  </si>
  <si>
    <t>No offense to the attorneys out there.</t>
  </si>
  <si>
    <t>-- the magic of editing. I'm going to say it again so that the radio producer can make me seem a lot smarter than I am. Here to summarize his position against the motion, Douglas -- Dr. Douglas Kamerow, a family doctor and former assistant surgeon general.</t>
  </si>
  <si>
    <t>Thank you very much, John, and thanks to you and the IQ2 sponsors, and to Megan and Scott for a spirited debate. I want to thank the audience as well. The motion that we're talking about is, "Obamacare is now beyond rescue. " We've had a lot of fun throwing statistics back and forth and trying to make clever remarks, but it seems to me this really comes down to a very personal question. Given where we are, whats come before, and likely to happen in two scenarios. We keep Obamacare or we dump it, what should we do? And like most of us, I could cite personal stories about health care coverage and access, recent ones about friends who had trouble getting coverage because of preexisting conditions, and now with the Obamacare see their insurance and drug costs decrease markedly to 75 percent, or about young people like two of our kids who've already gotten affordable insurance coverage between college and their first jobs. But I think really the most telling story that I want to mention in conclusion is about Medicaid, much maligned in this discussion today, but 35 years ago, my first job for the Public Health Service was working as a GP in the National Service Board, the Community Health Center in an urban underserved part of town, but because that city was in this state, that is, in New York State, the state that had and still has a generous Medicaid program, most of our patients had insurance. Most of our patients had access to care. They were poor. They were working or disabled. But they had health care, they had a medical home, and they had prescription drug benefits. And they benefitted from this, despite what you've heard here today. A lot of good care is delivered to Medicaid patients. When I later moved to Washington, D.C. and looked for a job in Virginia, I asked about Medicaid --</t>
  </si>
  <si>
    <t>Douglas you have 10 seconds left. I'll give you an extra five, so --</t>
  </si>
  <si>
    <t>Cut to the chase.</t>
  </si>
  <si>
    <t>I want to say that because of Obamacare, a lot of people are going to have Medicaid, but also a lot of doctors are going to be paid more to take care of Medicaid, and there's more money for the National Service Corps with doctors like me taking care of them.</t>
  </si>
  <si>
    <t>All right. Thank you, Doug Kamerow. Our motion is "Obamacare is now beyond rescue. " And here and to summarize his position in support of the motion, Dr. Scott Gottlieb. He's a practicing physician and a former FDA deputy commissioner. Ladies and gentlemen, Scott Gottlieb.</t>
  </si>
  <si>
    <t>If I were to -- if I were asked to distill downObamacare's essential flaw, it would simply be this, the law tries to exert so much control over aspects of medicine and health care that it's subject to so much heterogeneity and individualism that nobody should ever have thought that they could be micromanaged from a remote bureaucracy in Washington in a big piece of legislation. The result is what you're seeing, an over- engineering that may have started out elegant on someone's flowcharts but became undone when it was subjected to political realities and the marketplace. And it has -- and the marketplace had to conform to its rules. And the result is a massive exercise in unintended consequences and a health insurance product that clearly people don't want. People are saying this is just a rough start, but I will tell you this will get worse as this scheme unfolds. There already evidence plans arent entering the market in 2015, premiums certainly will rise next year, probably not as much as we thought because of the reinsurance pools, but those pools eventually go away. Small businesses will dump people once their grandfathering is up at the end of this year, and you're going to see small businesses' cancellation notifications. Networks and drug formulators will have to be narrowed further next year as this whole market gets repriced off the second cheapest plan in every state. And these structures in Obamacare that are so unappealing will start to evolve into the commercial marketplace just like the Part D structures involved in tier commercial drug plans. 2014 was the high water mark for this scheme. The insurance part will only get worse from here. And this is hardly the ambition that is that its architects had in mind. Obamacare surely will help some people. Those below 200 percent of the federal poverty level will be helped by this I think, but a lot more will be hurt as they find themselves spending more money than they previously did to buy their way out of this scheme. We didn't have to hurt some people to help some people in this country, but that's precisely what we did.</t>
  </si>
  <si>
    <t>Thank you, Scott Gottlieb. Our motion is "Obamacare is now beyond rescue," and here to speak against the motion in his summary statement, Jonathan Chait. He's a daily columnist for the New Yorker magazine. Ladies and gentlemen, Jonathan Chait.</t>
  </si>
  <si>
    <t>Let me let you in on a secret. When we set up this debate back in the fall, it was a while ago, it looked like Obamacare might really collapse. The website was broken. We didn't know when it would be fixed. We didn't know if it would be fixed. Some people thought it would never be fixed. It looks like it's possible the law would actually not come into effect. But now it has come into effect. Now we're actually living the experience of this law. So the position that was an outlandish and somewhat exaggerated fear three months ago, is now kind of silly. And I think if you look back into the history of libertarian anti-statism in America, there's a long tradition of these kinds of fear mongering predictions, senators who were opposed to child labor laws a few years ago saying that children would refuse to do chores in their household, Ronald Reagan saying, "If we pass Medicare the government will tell doctors they can't live here, they can't live there, and one day we'll look back at a day when we had freedom in America and wonder what happened to it. " So this is a constant recurring pattern, Social Security, all kinds of civil rights laws, labor laws. The American far right lives in terror of government, and it's ideologically understandable that they would oppose these laws, but they translate this ideological terror into a series of verifiable predictions about what will happen if these laws come into effect. And one day we're going to look back at the kinds of predictions they've been making about Obamacare, and those will go in the time capsule, and they'll look just as silly as the predictions that were made by all these other reforms, which is not to say that it works perfectly. It's not to say those other things that work perfectly. Believe me, child labor was a big part of the economy a hundred years ago and when we banned it it actually imposed a lot of disruption and pain on people. Right now it seems obvious and back then it was really hard. Families lost an income. But these changes did fundamentally work. The market responded. People responded and I think when we look back time we'll see that the people who were saying the law must fail were really just people who didn't agree with its goals in the first place.</t>
  </si>
  <si>
    <t>Thank you, Jonathan Chait. Our motion is: Obamacare is Now Beyond Rescue. And here to summarize her position in support of this motion, Megan McArdle. She's a blogger and columnist for Bloomberg view. Ladies and gentlemen, Megan McArdle.</t>
  </si>
  <si>
    <t>So, I don't want to go into an anecdote; we can talk about people who just got coverage and there are people who have and couldnt get it before and Im happy for them, or I could talk about the people who have written me and said now I can't afford coverage and I had it before what do I do, and I don't have anything to tell them. That's not really the assessment of the law. They're just individual stories. It doesnt tell us how its going. And the question isn't whether the status quo was bad, or anyone on this stage is a bad person. I think we all didnt want the status quo. We're all good people. We all want to help the other Americans to be as healthy as possible. The question is whether the law is undermining its own goals. And to think about going forward, we, you know, Mr. Chait says its now here. In fact, we still have a long way to go with a bunch of unpopular stuff that is going to happen. Small businesses are starting to get a wave of cancellations that are going to come through the year, and they're being asked for a lot more money. A lot of that is due to Obamacare. The Cadillac tax, 40 percent surcharge on generous health insurance is especially hard on companies with old sick people, but a lot of benefits managers are saying basically everyone is going to have to go to light plans and scale down rather than get hit by that tax. Weve got comparative effectiveness research which is going to start determining what sorts of things Medicare will reimburse at what rates. We've got the individual mandate. People aren't going to pay it this year. They pay it in 2015. As each of those things comes due, there will be an outcry from people who are affected. And the administration has so far shown no willingness to stand up. Yes, you may have to break an omelet to make eggs, but the administration is not going to tell the eggs that, and the Republicans certainly aren't going to make the eggs crack itself. So, if we are not willing to impose the pain, and so far we haven't, this law cannot survive. It is set up as a giant piece of interlocking machinery. You can't just rip the carburetor out and hope that its still working. That is why Obamacare is beyond rescue, because we are not willing to face the hard choices the law made necessary.</t>
  </si>
  <si>
    <t>Thank you, Megan McArdle. And that concludes our closing statements. And now it's time to learn which side you feel has argued best.</t>
  </si>
  <si>
    <t>R5</t>
  </si>
  <si>
    <t>We want you to go again to the keypads at your seat and vote now a second time after hearing the arguments. The motion is: Obamacare is Now Beyond Rescue. If you agree with this motion, push number one. If you disagree, push number two. If you're undecided, push number three. And remember it's the difference between the opening vote and this vote that determines our winners in percentage point terms. Well the results locked out in just a couple of minutes. Give me a few more seconds before we lock it out. Okay. We have locked out the votes and I just want to say a couple of things. If I could have your attention, please. This is something that really is important for us to say, because the whole purpose, goal, and culture of Intelligence Squared is to raise the level of public discourse to get people on the stage to argue about the ideas and not about each others characters and personalities, just as Megan McArdle said, everyone up here is good, they all basically in the long run want the same thing. I just want to congratulate these debaters for bringing that spirit to this conversation -- -- and I don't think this has ever happened before, but all of the questions were good tonight. They were all really, really well phrased and I want to thank everybody who got up and asked a question. I just wanted to ask Scott Gottlieb, I thought during the middle of the debate I saw your smartphone open on the desk and you were watching a Twitter feed. Is that your lifeline coming in there?</t>
  </si>
  <si>
    <t>I just wanted to see how I was doing.</t>
  </si>
  <si>
    <t>Yeah, well, watching a live Tweet about myself sounds like something I would do. Wed like you all to Tweet about this debate. Use the Twitter handle @IQ2US, the hashtag is Obamacare. We want to also talk about our upcoming debates. We've made a change to our lineup. Our debate next month -- it's on February 12th. The topic was going to be on labor unions. That has been moved to our Fall 2014 debates. Taking its place -- we're going to do it here at the Kaufman -- the motion will be Grant Snowden Clemency. Arguing for the motion, we'll have Ben Wizner. He is Snowden's legal adviser and director of the ACLU's speech privacy and technology project. He'll be for the motion. Against the motion, Ambassador James Woolsey. He's Chairman of the Foundation for Defense of Democracies and former director of Central Intelligence. His partner, also against this motion, Andrew McCarthy, the former top federal prosecutor and contributing editor at National Review. The remaining seat on that panel arguing for the motion has not been filled yet. We will announce it on our website shortly. It's not who you think it is -- you know -- The rest of our spring topics are these: Putin's Russia. We'll be doing universities and online education. We'll be doing millenials in the workplace. And we'll be doing death. We're going to be traveling up to Harvard shortly to debate affirmative action on campus, and to the National Constitution Center in Philadelphia, where we will be debating the targeted killing of U.S. Citizens abroad and its constitutionality. Tickets for all of our spring debates are on sale through our website www.iq2US.org. And for those of you who can't be in our live audiences and those of you who are watching now on our website or on for a.TV -- we can be seen that way. And as I've said, all of these debates will be available on NPR stations across the nation. All right. We have the final results in. Our motion is this: Obamacare is now beyond rescue. We've had you vote before the debate and had you vote a second time after hearing the arguments on this very motion. And remember, the team whose numbers have changed the most in your judgment -- in percentage point terms -- will be declared our winner. So, the initial vote on the motion: Obamacare is now beyond rescue -- before the debate, 16 percent agreed with the motion. 53 percent were against. 31 percent were undecided. So, those are the first results. Remember, you voted a second time. The winner is the one that has changed the numbers the most in percentage point terms. So, here are the results of the second vote. Obamacare is now beyond rescue. The team arguing for the motion, their vote went to 32 percent. That's an increase of 16 percentage points -- That's the number to beat. The team against the motion, they went from 53 percent. Second vote, 59 percent. That's only six percent. It is not enough. The team arguing for the motion: Obamacare is now beyond rescue has triumphed in this debated. Our congratulations to them. Thank you from me, John Donvan, and Intelligence Squared U.S. We'll see you next time.</t>
  </si>
  <si>
    <t>Israel can live with nuclear Iran</t>
  </si>
  <si>
    <t>i2Debates/011613 israel iran.p</t>
  </si>
  <si>
    <t>Israel can live with a nuclear Iran</t>
  </si>
  <si>
    <t>So I'm hoping my voice will hold out. If not, there are four great debaters who are going to do that for us. But before we get to that I want to bring to the stage person who brought Intelligence Squared U.S. to the United States, Robert Rosenkranz, who will help frame the debate for us tonight.</t>
  </si>
  <si>
    <t>Pardon?</t>
  </si>
  <si>
    <t>I'm going to make it.</t>
  </si>
  <si>
    <t>Good.</t>
  </si>
  <si>
    <t>Bob, this is a debate where we could have put in the motion, "The world can live with a nuclear Iran. The U.S. can live with a nuclear Iran. " We made it Israel. Why Israel?</t>
  </si>
  <si>
    <t>We made it Israel because for the United States a nuclear Iran is a strategic setback, but for Israel it's an actual existential threat. And because the stakes are so high for Israel, we felt the debate should focus on its decisions.</t>
  </si>
  <si>
    <t>And the team that's arguing for the motion that Israel can live with a nuclear Iran, what's the best argument they have going for them?</t>
  </si>
  <si>
    <t>Well, I'd say the best argument is that first of all Israel can certainly deter any kind of Iranian nuclear attack on its own soil. It's got vastly greater military capabilities than Iran does. It can defend itself better. And it can unleash absolute devastation on Iran. Iran has had disturbing rhetoric, but they've never actually done anything that's irrational or self-destructive, so that they can be deterred just like any other country from using those kinds of weapons. The other argument against is that the ultimate way in which Israel would be able to prevent Iran from developing nuclear weapons is not just cyber attacks or these clandestine operations we've been reading about, but an actual attack, a bombing of their facilities, which would very likely result in a war in the Middle East, and that war could leave Israel isolated, it could entrench the Ayatollahs, it could actually over the long run result in a diminution of Israel's security.</t>
  </si>
  <si>
    <t>So you actually made the argument for the other side as well.</t>
  </si>
  <si>
    <t>Well, I mean, that's the argument in a sense why Israel can tolerate it because the costs of not tolerating it are too high. The counterargument would be that it doesn't matter whether Iran uses nuclear weapons or not, the mere possession of them changes the game. Iran is a revolutionary power, and if it has the protection of nuclear weapons there's no telling what kind of provocations we're going to get out of them. They certainly would be unconstrained in providing more advanced missiles to Hezbollah. They could be more unconstrained in supporting Assad in Syria. God knows what influence they might try to exercise in Iran. And it's not just about Iranian nukes. If Iran gets nuclear weapons, Egypt is not going to be far behind, and Turkey, and Saudi Arabia, and the last thing we need in terms of global security is a multi-nuclear Middle East. So the stakes in tonight's debate are very, very high.</t>
  </si>
  <si>
    <t>Well, I know you've met our debaters backstage, and they're great, so let's bring them out. Ladies and gentlemen, our debaters this evening. Thank you. And I just want to invite one more round of applause for Robert Rosenkranz. It's the nuclear secret that never was, that Israel has the only nuclear arsenal in the Middle East; its leaders have never confirmed it nor never denied it, but one thing they cop to without hesitation is their total rejection of Iran ever getting the bomb. They talk about going to war to stop that from happening, because they say that Israel cannot without live a nuclear Iran. Or can it?</t>
  </si>
  <si>
    <t>That's what we're here to debate, so let's do it. Yes or no to this statement: Israel can live with a nuclear Iran. A debate from Intelligence Squared U.S. I'm John Donvan. We have four superbly qualified debaters to argue for and against this motion: Israel can live with a nuclear Iran. Our debate, as always, will go in three rounds and then, you, the live audience, votes to choose a winner and only one side wins. Israel can live with a nuclear Iran. On the side arguing for the motion, James Dobbins. He is the director of international security and defense policy center at RAND. His partner is Reuven Pedatzur, a senior military affairs analyst with Haaretz. On the side arguing against the motion Israel can live with a nuclear Iran, Shmuel Bar. He is director of studies at the Institute of Policy and Strategy in Herzliya, Israel; and his partner, Jeffrey Goldberg, who is national correspondent for the Atlantic and columnist for Bloomberg View. Our motion is Israel can live with a nuclear Iran. And now let's meet the team arguing for the emotion. First, let's welcome, again, James Dobbins. And James, you are now at RAND, where you are director of the international security and defense policy center, but in a previous life, working with the State Department, you were at the talks for the conference for the setting up of the state of Afghanistan in the wake of 9/11. And, in that, you were involved in negotiations that involved the Iranians and you said that the Iranian delegation was helpful in the process and you know that that's not really the reputation that the Iranians normally bring to the table.</t>
  </si>
  <si>
    <t>JAMES DOBBINS</t>
  </si>
  <si>
    <t>Well, they were helpful. I think it was just sort of a combination of gratitude and fear. They were grateful that we just knocked off one of their two principal regional rivals, which was the Taliban, and they were fearful that they might be next. And so it was a combination. It was also a different Iranian government than the one we have today; it was a reformist regime operating within an environment that limited their powers but not limited to the point they couldn't reach out. It was a genuine opportunity that we flubbed. I'm not going to argue tonight that we still have that opportunity.</t>
  </si>
  <si>
    <t>James Dobbins. And your partner is? Your partner is Reuven Pedatzur.</t>
  </si>
  <si>
    <t>Excuse me, I thought I was finished. Yes, Reuven Pedatzur.</t>
  </si>
  <si>
    <t>Okay. Reuven Pedatzur, ladies and gentlemen. Reuven, you are also arguing for the motion that Israel can live with a nuclear Iran. You have obviously a serious personal stake in this, you are a resident of the state of Israel, you were a fighter pilot -- you were a pilot in the Israeli air force. You now write for the Haaretz newspaper on issues of security and military affairs. Reuven, you told us back in 2006, seven years ago, where you stood on this issue, when you wrote a piece back then that said "Let them have nukes," them being Iran. What sort of reaction did you get back then?</t>
  </si>
  <si>
    <t>REUVEN PEDATZUR</t>
  </si>
  <si>
    <t>There was no reaction whatsoever, because you should know that in Israel there are no public debates on nuclear issues; it's taboo, so there was no reaction.</t>
  </si>
  <si>
    <t>And if that happened today?</t>
  </si>
  <si>
    <t>The same.</t>
  </si>
  <si>
    <t>Yeah, well, we're going to have a debate tonight. Ladies and gentlemen, Reuven Pedatzur. Our motion is Israel can live with a nuclear Iran. And two debaters arguing against it: first, Shmuel Bar, ladies and gentlemen. Shmuel, like your opponent, you have that stake of being an Israeli citizen; you also served in war as an intelligence officer. You now direct studies at the Institute of Policy and Strategy in Herzliya, Israel. Just a short preview of your argument here. It's sometimes argued that the Iranians would be no more interested in nuclear war than the Soviets were during the Cold War, and they didn't use it. So give us one reason that that argument just doesnt end this debate right now.</t>
  </si>
  <si>
    <t>SHMUEL BAR</t>
  </si>
  <si>
    <t>Well, since I'm a historian, I've noticed that if during history everybody had acted according to the rational actor model, then most of what we know as history wouldn't have happened. Pearl Harbor wouldn't have happened. Barbarossa wouldn't have happened. Certainly Stalingrad wouldn't have happened. So apparently things happen which are not necessarily because it's in the interest of somebody to let it happen but because of other dynamics.</t>
  </si>
  <si>
    <t>Shmuel Bar, ladies and gentlemen. And your partner is?</t>
  </si>
  <si>
    <t>Jeff Goldberg. I know how to pronounce it.</t>
  </si>
  <si>
    <t>Ladies and gentlemen, Jeffrey Goldberg. Jeffrey, you're also arguing against the motion that Israel can live with a nuclear Iran. You're a national correspondent for the Atlantic, a columnist for Bloomberg View. You're in a unique position in that you've had more exclusive interviews with Bibi Netanyahu, I think, than any other American journalist over the past several years. You've been inside the guy's head, or you've been near the head. Where do you think he is in terms of his thinking seriously about his willingness to go to war over this? Is it a posture, or is it a decision?</t>
  </si>
  <si>
    <t>JEFFREY GOLDBERG</t>
  </si>
  <si>
    <t>Well, I would say, first, that, you know, there are teams of neuroscientists in a bunker under the White House trying to figure out what's in Netanyahu's head. So it's a mystery to me too. I would say, to sum him up in a sentence, I would say that he has many manifestations of a typical, insincere politician. On the Iran question, I think he's actually sincere. What that means for policy, I don't know. But he is very sincerely gripped by this issue.</t>
  </si>
  <si>
    <t>And he's not liking you very much these days.</t>
  </si>
  <si>
    <t>We're having difficulties in our relationship, yes, at the moment. At the moment.</t>
  </si>
  <si>
    <t>Thank you, Jeffrey Goldberg. Ladies and gentlemen, our four debaters.</t>
  </si>
  <si>
    <t>You know Israel eye would like to know what's in Netanyahu's head.</t>
  </si>
  <si>
    <t>Check with the guys in the basement of the White House. So as we said before, in this debate, our live audience, act as our judges. By the time the debate is over, we will have asked you two times to vote, the first time telling us where you stand on this motion before hearing the debate, the motion being: Israel can live with a nuclear Iran. Then we'll have you vote a second time after the debate is over, where you stand on the point after hearing the arguments. And the team who has moved its numbers the most over the course of the evening will be declared our winner. So let's register your preliminary vote. Our motion is: Israel, live with a nuclear Iran. If you side with this motion at this point, push number one on your keypad. If you're against it, push number two. And if you're undecided, push number three. And if you think that you made a mistake, just correct it. The system will lock in the last vote that you did. And all of the other numbers are inactive, so just deal with 1, 2 or 3. And it looks like everybody is done. So remember, again, we're going to reveal the result of that vote after you've heard all the arguments and after you have voted the second time. That will come at the end of the debate in its final minutes. And that is how you, our audience, will choose the winner. So we go in three rounds.</t>
  </si>
  <si>
    <t>And first on to round one, opening statements from each debater in turn. They will be seven minutes each. And here to speak first for the motion, Reuven Pedatzur, arguing that Israel can live with a nuclear Iran. He is a senior military affairs analyst with the Haaretz newspaper and a senior lecturer in political science at Tel Aviv University. He's a former pilot for the Israeli Air Force and services as director of the S. Daniel Abraham Center for Strategic Dialogue at Natania Academic Center. Ladies and gentlemen, Reuven Pedatzur.</t>
  </si>
  <si>
    <t>Good evening. Where are the results? No results yet? Anyway, can Israel live with a nuclear Iran? The short answer is yes. Any questions? Okay. But the real question is not this one. The real question, do we have another choice? And unfortunately, the answer is no. Because it's possible, despite all pressures and sanctions and even if there will be an Israeli military attack that in this decade, Iran will have nuclear weapons. So the question is for the Israeli policymakers, what then? What will be our policy in this case when Iran will have the weapons? Unfortunately there is -- as I said, there are no public debates on this, so we don't know what they think over there about future policy. What should Israel do when there will be a hostile Iran with nuclear weapons? The most effective and maybe the only way to deter Iran is to abandon our ambiguity, nuclear ambiguity and to move towards unconcealed nuclear deterrence. And since, in Israel, we have censorship, as you know, I have to play the game. And when I refer to Israeli nuclear deterrence, Israeli nuclear weapons, Israeli nuclear submarines with nuclear missiles, it's all according to foreign sources. I don't know anything. And I have to use this phrase, "according to foreign sources. " But Israel has to change its policy and to move, as I say, to nuclear deterrence -- with new rules of the game. And the other side should know what are the rules of the game. There will be red lines so the Iranians will understand it. For example, if Israel will detect a ballistic missile launched in Iran going westerly, for Israel, it will be the nuclear missiles. And in this case, Israel will not wait to see whether it is a nuclear missile or not. Automatically Israel will launch its nuclear missiles, according to foreign sources, and it, Tehran-- , it's fine and so on and so on. And it should be clear for the other side what will happen. And then the Ayatollahs in Tehran will have to decide whether to launch their missiles when they know exactly what will happen. What will happen, that Iran will be destroyed, and we'll go back to the Middle Ages. And I don't see any Iranian national interests that justifies this cost. So I believe that we can deter them. I believe that the other team will use the argument of irrationality. We cannot deter these extremist Muslim Ayatollahs. And if this is the case, we cannot deter them, then Netanyahu is right, and we have to attack. But I don't think this is the case, because if we have a very clear policy of nuclear deterrence, then the chances that the other side will use the weapons are very slim or not existent. For this, we'll have to change not just the policy. We have to show and declare our second-strike capability in order to show the Iranians what we have. And again, according to foreign sources, we have submarines, dolphin class with nuclear missiles. So we have second-strike capability, probably. So when they use the argument of irrationality, everybody goes to the Cold War and say the Ayatollahs are not like the leaders of the two super powers. They are not rational. They are not going to act like the Soviet leaders or the American leaders, which is wrong, I believe, because if you can remember, during the Cold War, Stalin was perceived, even in the states, as a madman -- whenever he has the bomb he is going to drop the bomb. And the Ayatollahs are not like this. And it seems from professional and sober analysis that the Iranians will -- if we'll learn their way of thinking, their culture, their history, they are going to act like real rational leaders. We should understand that the development of the Iranian nuclear weapons is not against Israel. It's based on their experience during the war, the Iran-Iraq war in the '80s, not against Israel. And it's very important to understand it, what is the base of their thinking about their nuclear program. And ironically, possession of nuclear weapons may moderate the Iranian leadership, exactly what happened with the Chinese leadership in '64 when they got their nuclear weapons, and they started acting like rational state. And another example is India and Pakistan. Only 23 seconds more.</t>
  </si>
  <si>
    <t>Well, now 19.</t>
  </si>
  <si>
    <t>Really?</t>
  </si>
  <si>
    <t>Well, now it's 15.</t>
  </si>
  <si>
    <t>So India and Pakistan, there were three wars, after they acquired their nuclear weapons in '98, about after a year there was the Kargil crisis, and they acted very rationally in order not to deteriorate the situation in using the nuclear war.</t>
  </si>
  <si>
    <t>Reuven Pedatzur, your time is up. Thank you very much.</t>
  </si>
  <si>
    <t>Thank you.</t>
  </si>
  <si>
    <t>Our motion is that "Israel can live with a nuclear Iran," and here to speak against this motion, Jeffrey Goldberg. He is a national correspondent for The Atlantic and a columnist for Bloomberg View. Before joining The Atlantic, Goldberg was a Middle Eastern -- a Middle East correspondent and the Washington correspondent for The New Yorker. Ladies and gentlemen, Jeffrey Goldberg.</t>
  </si>
  <si>
    <t>Thank you. Thank you. Thank you, John. Thank you to Intelligence Squared. Thank you for coming. Thank you, Reuven. I -- as someone who's covered Pakistan extensively, I'm not going to sit here and make believe that I would hold up Pakistan as a model of stability -- -- and rational nuclear deterrence, but we can talk about that later. Since you brought up this subject of the nature of the Iranian regime and what they believe and what they think and what they seek, let's talk about that for a minute. What do we have in -- right now in the world? It's a genuinely unprecedented situation, certainly unprecedented in the post-World War II international order. We have a member state of the United Nations, the Islamic Republic of Iran, that actively calls for the destruction of another member state of the United Nations. That is Israel. And they're very, very clear and consistent on this subject right from the beginning of the Islamic Republic. I'll give you a couple of examples. This is from the supreme leader of Iran, who, as his title suggests, is the supreme leader -- he's the guy who sets the policy. Quote, this is from last February, "The Zionist regime is a true cancer tumor on this region that should be cut off, and it definitely will be cut off. " Its feelings are echoed regularly among the Iranian, and military, and intelligence elite. I'll give you another example. General Gholam Reza Jalali, the former commander of the Revolutionary Guard Corps, said last August, I quote, "The fact is, is that there is no other way but to stand firm and resist until Israel is destroyed. " General Hassan Firouzbadi, the chief of staff of the Iranian armed forces, said last May, and I quote, "The Iranian nation is standing for its cause, which is the full annihilation of Israel. " Finally, Mohammad Hassan Rahimian , who is a top aide to Khamenei, said in the January 2010 television interview, quote, "We have manufactured missiles that allow us when necessary to replace Israel in its entirety with a big holocaust. " Mr. Rahimian is the deputy minister for subtlety on the part -- -- of the Iranian regime. Iranian opposition to Israel's existence is not only ideological and rhetorical, we have to remember that in addition to actually calling for the destruction of the Jewish state, the Iranian regime works to destroy individual Jews. Hezbollah, the Lebanese terror group, is a proxy of the Iranian Revolutionary Guard Corps. The rocket that it fires periodically into Israel are Iranian manufacture. The rockets that Hamas fires from Gaza very recently are Iranian rockets. Let's not forget in the last year you have multiple examples around the world of Iranians trying to kill Israelis, in Bulgaria, in Azerbaijan, in Georgia, in Thailand. And let's not forget a fact I find very amazing, which is that the current defense minister of Iran is actually sought by international law enforcement authorities for direct complicity in the bombing of a Jewish community center in Argentina. So you're dealing with a regime that regularly calls for the annihilation of the Jewish state. You're dealing with a regime that seeks to destroy and kill individual Jews, which begs the question, "What would be the impact on Middle East stability and on the safety of Israel if this regime which seeks their annihilation, states very plainly it seeks the annihilation of the Jewish state, were to gain a weapon that would help it actually bring about that annihilation? " And that's the question that we're dealing with today. Now, there are three ways to sort of deal with this dilemma, I think. The first is to -- is to, sort of, say, yeah, you know, on the one hand it's true, the Iranian regime is the foremost sponsor of terrorism in the world and it denies the holocaust while calling for a new holocaust. And it executes people for being gay and it threatens Christian pastors with execution unless they convert to Islam. And it's responsible for a quarter of the American combat deaths in Iraq, and it hides many leaders of al-Qaeda within its borders. But, on the other hand, no one's perfect -- -- and I'm sure that these, you know, gay-hanging, Christian-persecuting, American- killing, Jew-hating mullahs, if they get hold of a bomb, will behave in a responsible, rational, and enlightened way. The second response is what I call the, for lack of a better term, the "Uncle Morty response," because a lot of us have an uncle Morty sitting in Boca who spends all day on the internet trying to prove that Barack Obama is Osama bin Laden's third cousin by marriage. And the Uncle Morty response -- the Uncle Morty response is to say "You know, it's 1938 and the second holocaust is beginning next Tuesday and we're all done, and we're finished. " The third response -- and this is what I want to get into during the course of this debate. The third response acknowledges a couple things. Is that it isn't 1938. The Jewish people do not stand defenseless and naked before the world. Iran, the day after it gets a bomb will probably not fire that single bomb at Israel, but it's also clear that Israel in a post-nuclear Iran Middle East is going to have a very, very hard time surviving. Three quick reasons why it's going to have a hard time surviving: my colleague, Shmuel, in a few minutes is going to talk about why the Cold War models of mutual deterrence don't really apply in this situation. I'm going to talk about reasons that it's going to be difficult for Israel to survive even if there is no nuclear propagation. The first is very clear to everyone, including President Obama. The day after there's going to be -- the day after Iran goes nuclear, there's going to be an arms race, a nuclear arms race, in the Middle East. President Obama has warned about this. He said very explicitly that a nuclear arms race in the world's most volatile region is inherently destabilizing. So you're dealing with, in a few years' time, the possibility that four or five different countries that all hate each other, are going to be pointing nuclear tipped missiles at each other. That's not a recipe for stability or happiness; it's certainly not a recipe for stability for the Jewish state. Second reason: if you believe that Israel can only survive if it makes peace with its neighbors, then you will be opposed to the idea of Iran getting a nuclear bomb. Israel cannot survive in a Middle East in which America is a defeated and weakened ally. America is Israel's most important ally. If Iran trumps America, if Iran beats America by getting a nuclear weapon, it means that the Arab states that were predisposed to make peace with Israel -- and we know the peace process is . Anyway, they will align with Iran, because Iran is the winner of that conflict. The third and most obvious point is Hamas and Hezbollah, even now, periodically fire large numbers of rockets at Israeli civilians. Imagine the power that they will have when they can fire those rockets under the protection of the Iranian nuclear umbrella. Again, there is a real chance that an Iranian nuclear weapon would lead to conflagration in the Middle East. Even without that conflagration, it becomes very, very hard to envision how Israel survives in the long term. Thank you very much.</t>
  </si>
  <si>
    <t>Thank you, Jeffrey Goldberg. And a reminder of what's going on, we are halfway through the opening round of this Intelligence Squared U.S. debate. I'm John Donvan. We have four debaters, two against two, who are arguing it out over this motion: Israel can live with a nuclear Iran. You're heard two of the opening statements. And now, on to the third. Debating in support of the argument, James Dobbins; he is a former U.S. assistant secretary of state and special envoy under the Clinton and George W. Bush administrations. He is now director of the international security and defense policy center at the RAND Corporation. Ladies and gentlemen, James Dobbins.</t>
  </si>
  <si>
    <t>Well, just to remind us what we're debating about. The proposition is, can Israel live with a nuclear Iran, can Israel survive a nuclear Iran. The answer to that question is yes. You don't need to be absolutely certain it will survive. In fact, technically, you don't even think it has to be probable that it'll survive, just that it's possible that it will survive. And I think both of the opposition will acknowledge that it's possible it'll survive. And Jeff said that they'd have a hard time, which implicitly indicates that there's a good possibility they'd survive it, it'd just be harder. But -- so I mean, I think if you debate at that level, it's pretty clear. There's almost nobody who thinks that Israel's demise will be automatic and certain. It's a question of risk. And so I think in a sense, the real debate is, should Israel live with a nuclear Iran. And the answer is, not if they can help it, obviously. Nobody thinks a nuclear Iran is a good idea. And we're already doing a lot to try to prevent it. We have a massive probably unprecedented international sanctions regime, an active, if so far unproductive diplomatic process, a very active and somewhat successful covert sabotage effort and cyber attacks. Now, these may work in some combination. But I'd have to acknowledge that they may not. And so the remaining question is, should one of these fail, go to war to prevent Israel -- prevent Iran from gaining a nuclear weapon. And I think although that's not precisely what we're debating, the issue does tend to revolve around that. Now, the threshold for saying yes that we should go to war to prevent Iran from gaining a nuclear weapon really has to go -- there are two thresholds, one is efficacy, and one is unintended consequences. You need to look at both. In terms of efficacy, I think most experts believe that an Israeli attack on Iran would set the program back by perhaps two years. That an American attack would be more effective and would set it back by maybe four or five years. It wouldn't prevent it, but it would slow it down. What about the unintended consequences? Well, most people are concerned about the possibility of counter attacks. Iran begins rocketing Israel -- Israeli nuclear facilities, terrorist attacks. But in many ways, the more dangerous response is, first of all, that an unprovoked attack on Iran validates their case for a nuclear weapon, for nuclear deterrence. North Korea doesn't suffer those kinds of attacks. Pakistan doesn't suffer those kinds of attacks. And many in the world and in Iran will come around to the view that maybe Iran actually needs a nuclear weapon. A second consequence is that you begin to collapse the international coalition that so far has made Iran a pariah state that has cut off its access to international markets, international -- not just nuclear technology, but any kind of military technology, and increasingly even cut back dramatically its oil sales. And as a result, Iran gains access to the world economy. It breaks out of its isolation. And even perhaps certainly gains access to sophisticated military technology. In the aftermath of an attack, wouldn't Russia be prepared to sell Iran the kind of air defense systems which so far it's refused to sell Iran and perhaps even nuclear technology from states like Pakistan or others, North Korea. I think in evaluating these consequences, one has to go back to the question of what is it that we, and for that matter, most Israelis, fear about Iran. And I think Jeff has pretty much answered that question. It's not Iranian invasion. It's Iranian subversion. It's Iran's capacity to appeal to militant elements within neighboring populations, dissident elements within neighboring populations in order to galvanize their efforts both against their own regimes in many cases and against Israel. So it's Iranian influence; it's Iranian capacity for subversion. It's not that Iran is going to march across two intervening states and invade Israel. That is a concern. And the fear is that they would be emboldened, and they'd do more of this. But I think you have to ask yourself, which kind of Iran would have more influence with these dissident populations? Not with governments, but with dissident populations in places like Gaza and Lebanon and other Middle East states. An Iran that had nuclear weapons, or an Iran that was the victim of an unprovoked attack? Which of those two would give Iran greater influence and capacity to mobilize those kinds of populations? I think the answer to that is fairly clear. Now, the argument that Iran would be emboldened by possessing a nuclear weapon is certainly, I think, a real danger. But it's far from a certainty. It's not the historic pattern. You know, our major problems with the Soviet Union and particularly with China occurred before they had nuclear weapons. You know, Soviet Union gobbled up all of Eastern Europe before it had nuclear weapons. We had nuclear weapons, they didn't. China actually attacked the United States and Korea and made a two-year war with the United States and Korea. They didn't have nuclear weapons; we did. Once they got nuclear weapons, we didn't have anymore wars. Now, we had lots of confrontations, but they were eventually defused. Both North Korea and Pakistan do behave irresponsibly on occasion, but there is a certain stability in their relations with India, Pakistan's relations with India, North Korea's relations with South Korea. There haven't been conflicts in either case. So the argument that they'd be emboldened to the point of actually threatening to use nuclear weapons or using nuclear weapons or even engaging in the kind of behavior that they're not engaging in now -- and I think if you listen to Jeff's list of all the things they're doing, you'd have to ask, what the hell else could they do that they're not already doing? And I think the answer is not much.</t>
  </si>
  <si>
    <t>Thank you, James Dobbins. Our motion is that Israel can live with a nuclear Iran. And now our final debater who will be speaking against the motion, Shmuel Bar. He is the director of studies at the Institute of Policy and Strategy in Herzliya. He is also a senior research fellow for the international institute for nonproliferation studies. Shmuel, you can start making your way to the lectern. He served for 30 years in the Israeli government, in the Israel defense forces intelligence and in the office of the prime minister. Ladies and gentlemen, Shmuel Bar.</t>
  </si>
  <si>
    <t>Thank you. First of all, I won't go into the post-fact scenarios that were brought, but suffice to say that I could offer more optimistic scenarios. When you shuffle a deck of cards, then you play a completely new game. I recall that when we took out the Iraqi reactor we thought it would delay it for three years. But it took about 10 years, and the Iraqis did not get back to the level that they were before we took out the Osirak. Now, the arguments that have brought up the rational actor model, which I've already made some remarks as a historian about and the idea that deterrence works, and the other, the Cold War paradigm can be applied. I would argue that we have to look at both of these assumptions in a completely different manner. First of all, the rational actor model. Somebody, not me, McNamara, said that Castro was a rational man, Khrushchev was a rational man, Kennedy was a rational man. And three rational men almost brought their nations into utter destruction. And that was without any -- I mean, Che Guevara said that if Cuba had to be destroyed in order to destroy capitalism, then Cuba would be thankful for that. But in other words, rational people sometimes do things, or the dynamics between rational people, rational leaders, sometimes leads to things which are not rational. The other thing is that strategic surprises have happened. I don't think there's anybody here who would debate the fact that strategic surprises have happened. And when they happen, they happen because things that hordes of analysts and pundits and journalists have said are completely impossible because it is irrational that people will act that way, but they happened. So the fact is that these surprises happen, and they reflect dynamics which were not pure game theory rational behavior. Now, the other thing is that if nuclear weapons make countries more responsible, then I would propose that the United States, which wants to reduce its nuclear arsenal, should now just divvy out all of the American nuclear weapons to the whole world, and then everybody will become very responsible, very rational, and peace on earth and goodwill towards men. Now to the Cold War paradigm. The Cold War paradigm, let's define what it was. It was bilateral. It was a paradigm which, from a certain stage, had mutually assured destruction, with each party having a second-strike capability. It was with levels of intelligence that when these -- both the United States and Soviet Union acquired that capability, the second-strike capability, they also had satellites in the sky, so they had a reasonable picture of what was going on in the silos of their respective enemies. There were mutual communications after Cuba, and there was also a perception of a taboo after Hiroshima. Now, when we're talking about a nuclear Iran, we have to understand we are talking about a poly-nuclear Middle East. The nuclear Shiite Iran is going to be perceived by the Sunni countries as something that cannot be countenanced, that they are going to have to acquire their own nuclear weapons. In a poly-nuclear Middle East where every country has a very small arsenal, they do not have mutually assured destruction. They have sort of arsenal which is "Use it or lose it. If we are attacked then we won't have a second chance. We are going to have multiple nuclear states with these small arsenals with very low levels of intelligence. They won't have satellite intelligence, a very clear picture of what the real intentions of their enemy are. The size of the arsenals, it's better to have a lot of bombs than a few bombs because then, of course, you have the propensity to say, "Well, if I don't use it now, I won't have a second chance. " But then I want to go into something which has to do with command and control. And this is a very esoteric area. But in order to prevent unintentional use of nuclear weapons or use of nuclear weapons without total control over the process of what's called "escalation dominance," you have to have very sophisticated capabilities. When you look at the command and control structures in the various countries of the Middle East and the paradigms which existed in the Cold War countries, you actually discover that most of the key elements which were instrumental in preventing nuclear confrontation during the Cold War do not exist in the Middle East and cannot exist for various reasons, some of them because of the military culture, the political culture, et cetera, issues such as verification of authority, separation of authority over the delivery systems and the weapons, all of those things which made it more difficult suddenly to rush into nuclear confrontation, things like permissive action links which prevented unintentional use. So all put together, we are talking about a very volatile region. We're talking about a possibility that not because Khamenei gets up in the morning and says, "Oh, what a lovely day, isn't it a great day to drop a bomb? " but that because the Iranians do a nuclear alert, the Saudis don't know whether it's directed against them. Israel sees Saudi Arabia, and Iran, and Turkey on clear alert. Everybody goes on DEFCON, and things get out of hand because none of these countries have the capability to control this spiral of escalation. Now we're talking about something which is -- even if we say it's low probability, but low probability, high consequence, and this is where we stand on that. In other words, we can say, "Oh, there's a 10 percent possibility that this will result in nuclear confrontation. " Well, 10 percent probability of total destruction is something that you have to think about. So, putting all of that together, I think that I would agree with McNamara that rational actors or rational leaders do not guarantee complete rational processes. And as a final note, we also have to address the issue of the taboo of nuclear weapons. Religious experts in Iran and in the Sunni world all ask themselves, "What is a nuclear bomb? " Since there can be nothing which the prophet Muhammad didn't speak about, they have decided that a nuclear bomb is like a catapult, it's just a big catapult, because a catapult used to be thrown over the walls of a city and you didn't see who it killed so it's indiscriminate killing. Well, that's like a nuclear weapon. I think that somebody who sees a nuclear weapon like a catapult is --</t>
  </si>
  <si>
    <t>Shmuel Bar, I'm sorry, your time is up. Thank you very much. And that concludes round one of this Intelligence Squared U.S.</t>
  </si>
  <si>
    <t>Debate. And now we go on to round two, where the debaters address each other directly and answer questions from you in the audience and from me. We have two teams of two: James Dobbins and Reuven Pedatzur, who are arguing for the motion that "Israel can live with a nuclear Iran. " Their argument is that, much as the U.S. learned to live with a nuclear China, Israel can do the same, and it's not desirable, they're not saying that, but they're also saying it doesn't mean that the sky is necessarily falling. They portray Iran's leaders as not crazy as is sometimes claimed. They're saying that the Iranians will not want a nuclear war any more than the Israelis. And, by the way, they say that attacking Iran to destroy its nuclear program would only strengthen Iran's influence and make it harder to contain than ever. Jeffrey Goldberg and Shmuel Bar are arguing against the motion, saying the risks to Israel are unacceptable. They have not, in their statement, promoted an attack in Iran, which they point out is not the premise of the debate, but they are depicting drastic consequences for Israel if a state that hates it as much as the Iranians say they hate Israel would get its hands on a nuclear weapon. They say it would be a defeat for the good guys, it could set off an arms race in the region, nukes could reach terrorists' hands. And, bottom line, two or three bombs alone could destroy all of Israel. It's not the Cold War, folks, in that sense. So those are essentially the arguments that the two sides are making. I just want to start off the questions by getting to this notion of the moderating influence of having a nuclear weapon that Reuven Pedatzur talked about. He talked about the fact that when China -- when Mao got the bomb in 1964, that he became a lot less, quote, unquote, "crazy" in that sense that he was depicted and thought of in the west; that he became a lot more sober-minded as a geopolitical thinker and strategist, because -- presumably because of the stakes. And I just want to put that to the other side and take it to Jeffrey Goldberg first. The notion that -- and you addressed it a little bit in your response, but I would just like a little bit more detail in recognizing what this argument actually is, that things did change in China at that time. So take on that question, Jeffrey Goldberg.</t>
  </si>
  <si>
    <t>Well, I -- first, I would say that there's only a limited amount of knowledge we can gain by analogizing the Chinese Communist Party of 1965 with the mullahs who rule the theocratic authoritative state of Iran in 2013. I really -- I don't want to stretch this to the breaking point, and I feel like that does stretch it to the breaking point. Yes, it's possible. It's possible that Iran will become suddenly a responsible party, but it is revolutionary in nature. I think by the time China reached nuclear status, it had been -- it was growing into something. Iran's specific goal is to export the Islamic revolution throughout the Muslim world; its specific goal is to destroy Israel; its specific role is to liberate Bahrain. A country that has all of these goals which gains a nuclear weapon is not going to suddenly say, "All right, now that we have the weapon that will finally allow us to do all of the things that we've been telling you we want to do, we're not going to do it. "</t>
  </si>
  <si>
    <t>Okay. Reuven Pedatzur, Jeffrey Goldberg is saying that Iran is not China of 1964 in significant ways.</t>
  </si>
  <si>
    <t>Iran is no China, I agree.</t>
  </si>
  <si>
    <t>So we can go home now.</t>
  </si>
  <si>
    <t>Absolutely, but China is not alone. Let's talk about India, Pakistan. Let's see that South Korea lives under the ship of a North Korean nuclear umbrella. So it happens to every leadership that the --</t>
  </si>
  <si>
    <t>And what do you think happens to them? And I want to take your answer back to Jeffrey.</t>
  </si>
  <si>
    <t>Because they know what is the price of using the weapons. There is no winning in nuclear war. So in this case, they know exactly what will happen and that makes them --</t>
  </si>
  <si>
    <t>Okay, so, Jeffrey --</t>
  </si>
  <si>
    <t>And let me give you an example. We're talking about the Iranians, that they're irrational. Let's talk about Khomeini; he was very extremist, right? In 1980, when the war with Iran began, Iraq did, he said that he'll never sign a cease-fire agreement with Iraq until they surrendered. In '88, they started launching missiles, conventional missiles, in Tehran, thousands people dead. And he signed an agreement, because the price was too high. And we are talking about conventional missiles, not nuclear missiles.</t>
  </si>
  <si>
    <t>Okay. So, Jeffrey, Reuven gave you the logic behind his analogy of China, that the gravity of the damage, the destruction that the weapons can do will change any leaders' thinking.</t>
  </si>
  <si>
    <t>Well, first of all, let me come back to Pakistan, because I've done a lot of reporting on Pakistan. Pakistan is moving away from minimal deterrence. We know that Pakistan now is mating its weapons and putting them on mobile launchers, so I would caution not use Pakistan as a great model.</t>
  </si>
  <si>
    <t>Kargil crisis, for example.</t>
  </si>
  <si>
    <t>But let me just also say this. I think we're actually also talking about the wrong thing. The thing that I worry about more than --</t>
  </si>
  <si>
    <t>Are you doing -- are you doing a subject change to avoid the question?</t>
  </si>
  <si>
    <t>I am not avoiding the question.</t>
  </si>
  <si>
    <t>Okay, all right.</t>
  </si>
  <si>
    <t>No, no, but I'm not avoiding the question. I am going directly at the question by changing the question. I don't --</t>
  </si>
  <si>
    <t>I just think he gave you the logic.</t>
  </si>
  <si>
    <t>Sure.</t>
  </si>
  <si>
    <t>And it's got some power to it, and I want to hear your responses.</t>
  </si>
  <si>
    <t>Sure, sure. Let me answer the question by saying I don't necessarily think that Ayatollah Khamenei is going to, one day, wake up and decide to launch a preemptive nuclear strike on Israel because he wants to destroy Israel. What I'm much more concerned about is accidental escalation leading to all-out nuclear war. Think of it this way -- think of it this way: what happened two months ago? Hamas fires rockets into Israel, Israel fires back, Hamas escalates, Israel then escalates. Imagine if Iran was in the picture with a nuclear weapon, right? Now, just imagine this: Imagine that Iran, in response to Israel's escalation, decides to move war heads closer to their missile launching sights. And the American satellites see this. You'll be living in a Middle East of launch on warning. You'd be living in a situation in which the Israeli prime minister is going to say the Iranians are moving their missiles to strike us in defense of Hamas. What do I do?</t>
  </si>
  <si>
    <t>We know the prime minister already wants to do this.</t>
  </si>
  <si>
    <t>Let Jim Dobbins respond to that.</t>
  </si>
  <si>
    <t>Well, I don't think the Israeli counterstrike is vulnerable. I mean, Israelis have nuclear weapons that can't be located, can't be destroyed.</t>
  </si>
  <si>
    <t>Jim, could you come just a touch closer to your mic?</t>
  </si>
  <si>
    <t>And so I think that launch on warning is not a necessary strategy for the Israelis. It might --</t>
  </si>
  <si>
    <t>Can it wait till Tel Aviv is bombed and then launch against Iran?</t>
  </si>
  <si>
    <t>I think they would -- I mean, it would obviously depend on the circumstances. If they thought --</t>
  </si>
  <si>
    <t>There's only three cities in Israel the size of Staten Island.</t>
  </si>
  <si>
    <t>Jeffrey, hang on. Let him answer.</t>
  </si>
  <si>
    <t>You know, the United States was just as vulnerable as Israel. We had 24,000 nuclear weapons locked in on us. They would have damaged us just as badly as half a dozen on Israel. The result would have been the same. And it probably would have been worse for the rest of the world; indeed it would have been catastrophic for the world as a whole. And we lived with that for 40 years. And all of these problems with launch on warning -- now, I quite take the fact that these regimes don't have the controlled mechanisms, the command and control or even the technologies that will make this a safer world. And so I fully acknowledge that there's an element of risk there. I fully acknowledge that Israel shouldn't live with a nuclear Iran if there's a better option. I'm just arguing that there may not be a better option.</t>
  </si>
  <si>
    <t>Shmuel Bar.</t>
  </si>
  <si>
    <t>Yeah, well, first of all regarding rationalism and Khomeini. Khomeini, two years after the Iraqi invasion of Iran, he could have signed an agreement. He could have stopped the war, but he continued with the war. And the reason that he finally agreed to a ceasefire was because the revolutionary guards actually imposed it on him. The other thing is that Iran isn't like China which was going through a process when it acquired nuclear weapons. China was already moderating its revolutionary zeal. Iran is going through what we would call the second generation of the revolution. I mean, we're already in this sort of Robespierre style second generation of the Iranian revolution going back to the pure concepts of the revolution. Now, but that really isn't the real issue here. The real issue here, I think, is that analogies are absolutely irrelevant. You never walk into the same stream in the same place twice. And certainly when one stream is in China and the other is in the Middle East. Secondly, the dynamics of multilateral nuclear states is completely different to the dynamics of two main .</t>
  </si>
  <si>
    <t>Let me remind you, it was not bilateral. It was tri-lateral. China was for '64.</t>
  </si>
  <si>
    <t>China never had the strategic capabilities of the Soviet Union, and the Chinese didn't have the missile capabilities at the time. And most of the Cold War was clearly a Warsaw Pact against NATO. It was clearly bilateral. So the fact that nominally you also have Britain and France, et cetera, and you have China, that did not make it multilateral. So it doesn't matter, though, because we're not talking -- and as a historian, I find it difficult to discuss analogies because we think that stories tend to think that God is in the details. And the details on the Middle East is that we will have a poly-nuclear Middle East where we will have a Sunni world which is going to see a Shiite nuclear power as an existential threat to the Sunni world. Anybody who's read the best seller in Saudi Arabia, "The Protocols of the Elders of Qom," which tells how the elders of Qom wanted to destroy Mecca and Medina, realize that they see this as existential as well. And so we have to understand that this is the situation. This situation does not auger well for stability.</t>
  </si>
  <si>
    <t>All right. Let me put a different -- bring in a different strain of the argument here. To the side that's arguing that Israel can live with a nuclear Iran, your opponents have pointed out that the specific rhetoric of the Iranian regime has discussed a deep aspiration to see Israel gone, wiping Israel off the map. Reuven Pedatzur, why not take that absolutely literally?</t>
  </si>
  <si>
    <t>By the way, theyve never threatened Israel with nuclear weapons, never. Never -- never. You never find one --</t>
  </si>
  <si>
    <t>Very quickly, very quickly --</t>
  </si>
  <si>
    <t>No, no, because --</t>
  </si>
  <si>
    <t>Do you concede the point that they have never threatened to use nuclear weapons against Israel?</t>
  </si>
  <si>
    <t>They don't admit that they are developing the weapons, so how can they threaten?</t>
  </si>
  <si>
    <t xml:space="preserve"> anybody who reads the materials coming out of media which is related to the Iranian Revolutionary Guard, I'm not even going back to Rafsanjani with his famous statement. But very senior Iranian people connected to Khamenei have made allusions which could clearly be understood that way.</t>
  </si>
  <si>
    <t>All right. That's different from -- Reuven is saying they've never explicitly said, we will get a nuclear weapon and use it to destroy Israel.</t>
  </si>
  <si>
    <t>Excuse me. If the Ayatollah Khamenei's aide, Rahimian is saying that he's going to replace Israel with a big holocaust, I don't think they're putting pumpkins on the catapults. You know, I mean, I don't think you have to stretch it --</t>
  </si>
  <si>
    <t>So this is the rhetoric. This is the rhetoric for other reasons. They are not going --</t>
  </si>
  <si>
    <t>So they're saying that they don't mean it.</t>
  </si>
  <si>
    <t>If they could do it, they would have done it. But they don't mean they are going to use the nuclear weapons in order to achieve this goal, no. No way.</t>
  </si>
  <si>
    <t>I beg to differ. I just -- --</t>
  </si>
  <si>
    <t>I think that one of the problems -- and this, I must say -- we as Israelis tend to believe people who say that they want to exterminate us. We have some very, very good historic precedence -- that somebody said they want to exterminate us and they tried to do it.</t>
  </si>
  <si>
    <t>So you --</t>
  </si>
  <si>
    <t>So I don't -- I --</t>
  </si>
  <si>
    <t>So Khamenei is Hitler?</t>
  </si>
  <si>
    <t>I don't believe in rhetoric. I think that rhetoric becomes action when it can become action.</t>
  </si>
  <si>
    <t>Reuven Pedatzur.</t>
  </si>
  <si>
    <t>So you believe that the minute they'll have the weapons, they'll try to --</t>
  </si>
  <si>
    <t>No, I didn't say that.</t>
  </si>
  <si>
    <t>No, I didn't say that. I said that given circumstances in which there will be escalation, that no party in this region will be able to prevent -- will have dominance --</t>
  </si>
  <si>
    <t>I don't agree, because what will happen, it's what happened between the two super powers.</t>
  </si>
  <si>
    <t>It won't.</t>
  </si>
  <si>
    <t>Means of communication will develop.</t>
  </si>
  <si>
    <t>Let me bring -- we haven't heard from Jim Dobbins for a couple of minutes. And Jim, for you also this question: If the Iranians are so explicit about their desire to see Israel gone, whether they use an active verb or passive verb, should the Israelis not take that literal -- with literal seriousness? And can you come close to your mic?</t>
  </si>
  <si>
    <t>I mean, I think what -- a benign explanation, and I'm not arguing that one should necessarily accept the benign explanation, is that the Iranians are simply arguing for a multi-ethnic state, encompassing all of historic Israel, to include the West Bank, which is the Hamas position, for instance. It's not that the Israelis should go away. It's that Israel should go away and that a multi-ethnic state encompassing both Palestinians and Israelis should continue to exist. Interestingly enough, there are extremists, but viable parties in Israel who also think that the Israeli state should encompass all of the West Bank.</t>
  </si>
  <si>
    <t>Okay so --</t>
  </si>
  <si>
    <t>The difference is that they think it should be a Jewish state, whereas the Iranians would argue it should be a multi-ethnic state.</t>
  </si>
  <si>
    <t>Well, Jeffrey Goldberg.</t>
  </si>
  <si>
    <t>Just very briefly on that. What will happen was Israel's enemies realized that -- talking about pushing the Jews into the sea was not really a great PR strategy. So what they did was they changed the language, and they said, we don't want to push the Jews in the sea. We just want to get rid of Israel as a Jewish homeland and let everybody live there together. But then they also say, as the a toll laws say, all the Jews who aren't from there have to go back to where they're from, which leads to these incredible statements, and I heard this from many Iranian officials --</t>
  </si>
  <si>
    <t xml:space="preserve"> from.</t>
  </si>
  <si>
    <t>The Jewish should go back. The Jews from Germany should go back to Germany. The Jews from Poland should go back to Poland.</t>
  </si>
  <si>
    <t>But, Jeffrey, I think what Jim is saying that is the -- you could interpret the -- and I'm not saying this facetiously -- the Iranians are -- they're not saying, we will kill you. They're saying we want you dead, which is not exactly the same thing, which has to do with --</t>
  </si>
  <si>
    <t>We want a lot of you dead, and we certainly want your country and your dream of a Jewish homeland dead. So, you know, to Israelis and to Jewish people --</t>
  </si>
  <si>
    <t>But it means, would they be the agents of that killing?</t>
  </si>
  <si>
    <t>Were they able to get away with it. But I --</t>
  </si>
  <si>
    <t xml:space="preserve">They already tried, John. They already tried. </t>
  </si>
  <si>
    <t>They cant get away with it.</t>
  </si>
  <si>
    <t>They already tried.</t>
  </si>
  <si>
    <t>Wait, wait, wait. I love it when everybody is talking at once. Starting with. Well, you go first, Shmuel, then you, Reuven.</t>
  </si>
  <si>
    <t>I know a thing or two about Hamas, and I read their websites avidly. Maybe that's an aberration. And their main website, they have constantly the Hadith from the prophet saying that the last day will not come until the Muslims kill all the Jews and the last Jew will hide behind a rock or a stone, and the rock will call out, "Muslim, there is a Jew hiding behind me, come and kill him. " Now, I don't call this a multi-ethnic --</t>
  </si>
  <si>
    <t>Thats very liberal.</t>
  </si>
  <si>
    <t>-- a multi-ethnic state. This is constantly --</t>
  </si>
  <si>
    <t>Environmental.</t>
  </si>
  <si>
    <t>-- and they have these on their TV, you have children called up to quote it, and they get prizes for quoting things like that --</t>
  </si>
  <si>
    <t xml:space="preserve">If you've seen this website yourself?-- </t>
  </si>
  <si>
    <t>We're not arguing, by the way, that the Lubavitchers should get nuclear weapons. I mean, you know -- I have a general -- -- I have a general predisposition against letting nut job religious fundamentalists, that's the technical term -- -- all stripes, get hold of nuclear weapons. It's a pretty simple point.</t>
  </si>
  <si>
    <t>It's very nice if they don't have the weapons, but if they have, then what? Then what? Yes.</t>
  </si>
  <si>
    <t>I think we already described what could happen.</t>
  </si>
  <si>
    <t>Then Israel will our time.</t>
  </si>
  <si>
    <t>I'm going to come to you in the audience for questions shortly. I just want you to get ready. Folks, if you're upstairs, I won't be able to call on you, but if you want to ask a question, come on down, and just stand in the back. And I'll see that you came downstairs, and I'll try to call on you for making the effort. I would really urge you to make these questions really, really brief and to form them as questions, not debating points, but as questions. And you'll know it's a question if a question mark goes at the end of what you say -- And let it be on this point. We're not debating whether the Israeli government should launch an attack in Iran. We're trying to debate a -- a little bit of it has been put before - - as the day after, what would be the consequences for Israel of Iran getting a nuclear weapon. And so as you're getting ready to do that, I just want to go back to the side that's arguing that Israel cannot live with a nuclear weapon and point out that your opponent, Jim Dobbins, made the point that -- he asked "What actually would the Iranians be able to start doing that they're not already doing in terms of killing Jews around the world, and in terms of encouraging attacks from Hamas and Hezbollah, and being generally mischievous and deadly? What would be different if they had a nuclear weapon? Jeff Goldberg.</t>
  </si>
  <si>
    <t>They have limitless escalation. Like I said, if Hamas has the protection of the nuclear umbrella -- the Iranian nuclear umbrella, it can be much bolder than it is today. Israel will then have to --</t>
  </si>
  <si>
    <t>Doing what, more than a thousand missiles?</t>
  </si>
  <si>
    <t>Yeah.</t>
  </si>
  <si>
    <t>Twenty thousand?</t>
  </si>
  <si>
    <t xml:space="preserve">Yeah, Hezbollah has 50,000 missiles sitting in Lebanon pointed at Israel right now. </t>
  </si>
  <si>
    <t>Jim Dobbins, it was your point. Let's hear your response to it.</t>
  </si>
  <si>
    <t>I mean, quoting from extremist websites is one thing, but as far as I know, the largest Jewish population in the Middle East that doesn't live in Israel lives in Iran.</t>
  </si>
  <si>
    <t>The largest what ?</t>
  </si>
  <si>
    <t>Jewish population in the Middle East that doesn't live in Israel lives in Iran.</t>
  </si>
  <si>
    <t>No, I think they're in Israel.</t>
  </si>
  <si>
    <t xml:space="preserve">Two hundred -- </t>
  </si>
  <si>
    <t>The largest Jewish population that doesn't live in Israel.</t>
  </si>
  <si>
    <t xml:space="preserve">There's 25,000 -- </t>
  </si>
  <si>
    <t>Okay. Got it.</t>
  </si>
  <si>
    <t xml:space="preserve">So if they wanted to start killing Jews, they'd have an easy opportunity -- </t>
  </si>
  <si>
    <t>The Jews in Iran are under what -- it's called "dhimmi," they are under protection. That's something else. But --</t>
  </si>
  <si>
    <t xml:space="preserve">But, Jim, I just -- </t>
  </si>
  <si>
    <t xml:space="preserve"> Jews have fled Iran.</t>
  </si>
  <si>
    <t>Jim, I want you to get back -- I want you to defend your opening point that Jeffrey just refuted, that Iran having a nuclear weapon wouldn't be doing much more than it's already doing. He says, "Yes, they would, because they could escalate under protection. "</t>
  </si>
  <si>
    <t>-- nuclear weapons are extremely useful to deter people from using other nuclear weapons or from destroying their regime. There was one option that the United States would lose if Iran had a nuclear weapon, which it's lost with respect to North Korea, and that is to invade and overthrow the regime. That would be off the table. We might do other things to them. We've got 5,000 nuclear weapons. They've got two or three. There's almost nothing we could do to them, short of threatening to overthrow the regime, which would cause them to use their nuclear weapons. And I think Israel has never had the capacity of invading and overthrowing the regime, and Israel's not going to use its nuclear weapons to respond to rocket attacks from Hamas. It's got other conventional responses to that which it can fall back on whether Iran has nuclear weapons or not. And Iran is not going to start a nuclear war to protect Hamas.</t>
  </si>
  <si>
    <t xml:space="preserve">I totally disagree that nuclear weapons are only for deterrence. They actually have only been used for deterrence in a very limited case that we know of, the Cold War, but nuclear weapons can be used for compellence. And if you imagine Iran having a certain window of opportunity when the rest of the Middle East has not acquired nuclear weapons, and they do have an agenda. The Iranians are making it clear -- actually, they've escalated their rhetoric about Bahrain being part of Iran which was stolen by the Brits. They will probably take advantage of it to brandish nuclear weapons as a means of compellence in order to get the level of hegemony in the gulf and in the Middle East before the rest of the countries do acquire nuclear weapons. So I think that that is the most likely scenario, so it's not only what they could do against Israel, but what they do against Saudi Arabia, Bahrain. -- </t>
  </si>
  <si>
    <t xml:space="preserve">We're not arguing that it's impossible. </t>
  </si>
  <si>
    <t>Yeah, I'm not going to argue it's impossible --</t>
  </si>
  <si>
    <t>There's no historic -- there's no historic example of successful compellence since 1945. There's no case in which a nuclear power used its nuclear power to compel some other country.</t>
  </si>
  <si>
    <t xml:space="preserve">Britain and France got thrown out of every single colony they had in the world while they were nuclear powers. And their colonial powers weren't. </t>
  </si>
  <si>
    <t>I'm bothered -- I'm bothered by that. I'm bothered by that because that gives us nothing to talk about from history.</t>
  </si>
  <si>
    <t>Right. I mean, history --</t>
  </si>
  <si>
    <t>We've got to -- we've got to look back to some degree. I mean, it's your response every time -- every time they bring up something from history, you say it's irrelevant.</t>
  </si>
  <si>
    <t>No, no. From history, you can bring up things from history but you have to bring up things from relevant history in a relevant region, in relevant circumstances and culture. What happened between --</t>
  </si>
  <si>
    <t>So what is relevant, Shmuel?</t>
  </si>
  <si>
    <t>-- the United States and the Soviet Union, France and Britain --</t>
  </si>
  <si>
    <t>Shmuel, what is relevant?</t>
  </si>
  <si>
    <t>-- has had nothing to with what happens in a region where people are --</t>
  </si>
  <si>
    <t>I think we're having an Israeli moment here. Shmuel, what is relevant?</t>
  </si>
  <si>
    <t>Jeffrey said -- Jeffrey said that Israel will have a hard time. We always have a hard time.</t>
  </si>
  <si>
    <t>No, look --</t>
  </si>
  <si>
    <t>Nothing will change.</t>
  </si>
  <si>
    <t>Yeah, you always have a hard time. Some of it's self-inflicted, some of it is inflicted from outside; the proportion of the stuff that's going to be inflicted from outside is going to grow much great. You know, and Jim Dobbins is right. I mean, he's right. The day after Iran gets a nuke, you know, chances are Israel will still survive. I mean -- and it's a remote possibility that Israel could survive two or three or four years, but I really do believe --</t>
  </si>
  <si>
    <t>A remote possibility?</t>
  </si>
  <si>
    <t>I really do believe that Iran getting a nuclear weapon -- and, by the way, it's not the Israelis who believe it, it's the U.S. that believes this.</t>
  </si>
  <si>
    <t>Whoa, Jeffrey, you said two or three years Israel would survive?</t>
  </si>
  <si>
    <t>I think -- look, I believe that every three to four -- let's say every three to four years, there's another confrontation between Israel and one of Iran's proxies on its northern border or its southern border.</t>
  </si>
  <si>
    <t>But there's nothing to do --</t>
  </si>
  <si>
    <t>The next time there's one of these conflicts, I'm afraid that they're going to spin out of control. By that point, Saudi Arabia might have nukes, Turkey might have nukes, Egypt might have nukes. I don't see this as As President Obama said repeatedly, that is, you know, to introduce so many nuclear weapons to such a small space that is already politically unstable, politically volatile, is a recipe for disaster.</t>
  </si>
  <si>
    <t>So when Jim Dobbins said this debate isn't literally saying Israel can survive, you actually are taking it literally, that you think Israel cannot survive.</t>
  </si>
  <si>
    <t>Oh, I read the instruction sheet wrong?</t>
  </si>
  <si>
    <t>Oh really? No, I believe that -- I believe that it makes it -- that it makes it very, very --</t>
  </si>
  <si>
    <t>Look, Israel -- why does Israel survive and thrive now? It survives because it's an immigration nation. Who's going to immigrate to a country that's on a hair-trigger nuclear alert, that lives under this Iranian nuclear umbrella?</t>
  </si>
  <si>
    <t>Who immigrated to the United States?</t>
  </si>
  <si>
    <t xml:space="preserve"> investment. Who's going to build a $1 billion chip plant in Israel if they think that that chip is going to be blown up in a nuclear war?</t>
  </si>
  <si>
    <t>Who immigrated to the United States, Jeffrey, with 25,000 missiles aimed at every target in the States.</t>
  </si>
  <si>
    <t>But it was never the level of animosity --</t>
  </si>
  <si>
    <t>And I hope that we'll survive more than three years.</t>
  </si>
  <si>
    <t xml:space="preserve">-- and the level of -- the level of conflict -- </t>
  </si>
  <si>
    <t xml:space="preserve"> , you know -- you know, you should survive forever, and that's what we're talking about. And I just don't see -- I don't see a Middle East that's poly-nuclear as a hospitable place for --</t>
  </si>
  <si>
    <t>I agree, it's not a nice neighborhood.</t>
  </si>
  <si>
    <t>There's no automaticity to the --</t>
  </si>
  <si>
    <t>Jim Dobbins --</t>
  </si>
  <si>
    <t>-- Jim we just need you near the mike, we can't hear you.</t>
  </si>
  <si>
    <t>There's no automaticity to the idea that Iran's gaining nuclear weapons is going to proliferate. It's a risk, like these other things. And it's a risk that the U.S. takes seriously, which is one of the reasons why it's threatened to bomb Iran. It's not as if there's a gulf between the Israeli leadership and the leadership in Washington; they both agree that they should bomb Iran rather than allow it to have nuclear weapons, they just disagree about when.</t>
  </si>
  <si>
    <t>Let's hear your questions. Front row, gentleman, right here. And just rise and we also need -- folks, because of the radio broadcast, also, hold the mike about that distance from your mouth. And tell us your name and ask your question.</t>
  </si>
  <si>
    <t>RANDY</t>
  </si>
  <si>
    <t>Sure. My name is Randy . And, Mr. Dobbins, the answer to your question is to mow the grass, that's what can be done. But I just want to follow up on Mr. Goldberg's line of thinking, which is the economic analysis, which is how many thousands of people will actually, human capital, leave Israel. How much actual capital, billions of dollars? Who is going to actually invest in Israel given the fact there is no margin for error and not only do you have explicitly nuclear weapons pointed at you, but you also have the danger of dirty bombs and technology transfer in the --</t>
  </si>
  <si>
    <t>Okay. That's a great question, and it was really well done, let me just say. That's the model. Go ahead, Jim Dobbins.</t>
  </si>
  <si>
    <t>The United States had a peer competitor that had in many cases, more nuclear weapons than we did. People invested. We had huge immigration. People went to New York and Washington, and they knew that they were going to be exterminated if there was a war. They were right in the hair trigger, wherever else the bombs fell they were going to fall there. Did it stop building? Did it stop immigration?</t>
  </si>
  <si>
    <t>First of all, there's a difference in margin of safety.</t>
  </si>
  <si>
    <t>Wait, wait. Thats for these guys.</t>
  </si>
  <si>
    <t>Why? Why is there a difference?</t>
  </si>
  <si>
    <t>Well, they're the debaters.</t>
  </si>
  <si>
    <t>Why is there a difference?</t>
  </si>
  <si>
    <t>Jeffrey, you have to say, first of all, there's a margin of safety issue. No, seriously, I just want your question to provoke them. It was a great question, though, Jeffrey.</t>
  </si>
  <si>
    <t>Am I supposed to deal with just the economic issue?</t>
  </si>
  <si>
    <t>No, no. You're to respond to their response.</t>
  </si>
  <si>
    <t>I'll let Shmuel do that.</t>
  </si>
  <si>
    <t>All right, Shmuel.</t>
  </si>
  <si>
    <t xml:space="preserve">If you want to pass you can. </t>
  </si>
  <si>
    <t>I don't know if everybody will leave Israel. I'll probably the one who turns off the lights at Ben-Gurion Airport. But I think it is absolutely ridiculous and absurd to compare a situation in which a country which has declared that it wants to exterminate the state of Israel, has nuclear weapons, as opposed to the balance which existed post Cuba between the United States and the Soviet Union, even though they both had nuclear weapons. It's -- you can make those analogies, but they have absolutely nothing to do with reality.</t>
  </si>
  <si>
    <t xml:space="preserve"> .</t>
  </si>
  <si>
    <t>It's not -- it's not a real analogy. And I think that it would certainly have an effect -- by the way, an interesting poll in Israel was taken, and people were asked, will you leave the country if Iran gets a nuclear weapon? It turns out that somewhere around 30 percent of the Jews said they would think about it. 70 percent of the Israeli Arabs said they would think about it.</t>
  </si>
  <si>
    <t>All right. But, you know, your -- part of your question that was really good that you were getting on your follow-up didn't get out, so go -- mic is back to you. Margin of error question.</t>
  </si>
  <si>
    <t>Well, first of all --</t>
  </si>
  <si>
    <t>Stand up, please.</t>
  </si>
  <si>
    <t>Well, first of all, there's obviously an issue of a dirty bomb or the fact there's no geographic margin of error. But I really think that you ignore the key issue which I was trying to address in terms of my question, which are the actual capital which has been invested in Israel. Who is going to actually invest continuously in a country where you have the threat of existential destruction?</t>
  </si>
  <si>
    <t>Okay. All right.</t>
  </si>
  <si>
    <t>And in fact it was what -- a follow-up. The Israeli economy's been thriving and has been doing tremendously well. But given the fact that if there is this threat that's going on, the risk of an incremental investment there is just tremendous.</t>
  </si>
  <si>
    <t>Okay. We -- we get it. Thanks. Do you want to take that, Reuven? I mean, it's a good question. Who's going to keep going to Israel, investing in Israel?</t>
  </si>
  <si>
    <t>Jim gave an absolutely brilliant answer.</t>
  </si>
  <si>
    <t>By comparing it to the U.S.</t>
  </si>
  <si>
    <t>But who is investing in a country when each -- there are 60,000 missiles aimed at? Who invests in Israel these days?</t>
  </si>
  <si>
    <t>I don't think you can compare conventional rockets to nuclear weapons.</t>
  </si>
  <si>
    <t>Of course not.</t>
  </si>
  <si>
    <t>You had a lot of subtext there. So can you draw out what your point was? You put into a rhetorical question that none of us can answer.</t>
  </si>
  <si>
    <t>I believe this --</t>
  </si>
  <si>
    <t>So make your point more explicitly.</t>
  </si>
  <si>
    <t>I believe that most of the Israelis will stay in Israel even if there will be a nuclear Iran.</t>
  </si>
  <si>
    <t>Is your point that Israel is already kind of a nasty neighborhood, and there are already Hamas rockets landing, and people are already investing in it?</t>
  </si>
  <si>
    <t>I don't like our neighbors, but what can I do?</t>
  </si>
  <si>
    <t>Let's go to the -- ma'am, right there. If you can tell us your name as well, please.</t>
  </si>
  <si>
    <t>QUANTA AHMED</t>
  </si>
  <si>
    <t>Hi. Quanta Ahmed. I'm a Muslim author. To my colleagues, Mr. Bar and Mr. Goldberg, I would say what's different and what you're arguing clearly is that the new ingredient is virulent political Islamism, which both of you have touched upon, which changes the equation, not just the poly-nuclear conflict. I think that's what makes this so much more dangerous than anything history's previously seen in terms of the Cold War. Would you agree? And could you expand?</t>
  </si>
  <si>
    <t>Wait. Are you asking them -- you're saying you agree with them?</t>
  </si>
  <si>
    <t>I agree with them.</t>
  </si>
  <si>
    <t>But then you're asking them if they agree with you.</t>
  </si>
  <si>
    <t>And also --</t>
  </si>
  <si>
    <t>But do you want to put that question to this side?</t>
  </si>
  <si>
    <t>As -- you're the moderator, but I think that's the part that's overlooked entirely.</t>
  </si>
  <si>
    <t>So turn that into a question for this side, because that I think that's what your intention really is to do?</t>
  </si>
  <si>
    <t>Why do you not feel that the ingredient of political Islamism, which is actually decimated so many Muslim states politically and ideologically and contributes to the destabilization in Pakistan, the country of my heritage, is not a destructive factor that is alien from the previous 60 years of nuclear armament.</t>
  </si>
  <si>
    <t>Jim Dobbins.</t>
  </si>
  <si>
    <t>First of all, I don't -- you know, Iran has been a very Islamist state for 30 years now, 40 years? '79.</t>
  </si>
  <si>
    <t>'79.</t>
  </si>
  <si>
    <t>It's probably a little less virulent now than it was, but it's still a virulent Islamist state. And yet it hasn't behaved irresponsibly in the sense of doing anything that endangers its existence. The regime has done lots of outrageous things. But none of them threatened its existence. None of them threatened the continuity of the regime. Iran in fact hasn't invaded anybody for 500 years. So it's not as if they have territorial claims. They're promoting subversion. They're promoting overthrow of hostile regimes. They're engaging in terrorism. And I would anticipate that they would continue to do so. At no point has either American or Israeli nuclear weapons deterred them from that. I don't think there's any level of that that they could engage in that would result in a nuclear strike on our part. And therefore, I don't think that their having nuclear weapons would particularly affect that kind of behavior, which would -- we would continue to have to respond to forcefully at times and certainly rigorously. But I don't think it would be notably harder.</t>
  </si>
  <si>
    <t>Jeffrey Goldberg.</t>
  </si>
  <si>
    <t>And as far as Islam and the Arab world, or for that matter in the South Asian world, I don't know that it's particularly, you know, relevant to this problem. It's certainly a challenge.</t>
  </si>
  <si>
    <t>Well, you know, to answer the question, the saving grace -- one of the saving graces of the Cold War was that the Soviets were atheists and that they didn't -- they didn't envision this world as simply the anteroom to a superior afterlife. And so I do think you have to take into account -- not just with Islam, but with -- as I said before, fundamentalist Jewish parties in Israel I wouldn't want to see controlling nuclear weapons. We're entering the age of political Islamism in the Middle East. The Muslim Brotherhood is in charge of Egypt today. In another year, it's going to be in charge of Syria. I'll answer this question with a question to the audience in a way, which is, would you be comfortable having the Muslim Brotherhood in Egypt be in control of nuclear weapons? Would you be comfortable having the Muslim Brotherhood in Syria be in charge of nuclear weapons? And for that matter, would you -- would you be happy if the chief rabbis of Israel had nuclear weapons?</t>
  </si>
  <si>
    <t>They have. They have.</t>
  </si>
  <si>
    <t>I don't know. The chief rabbis of Israel do not have nuclear weapons. They -- I don't want people who think that this world is simply a prelude to the next to help bring us there sooner.</t>
  </si>
  <si>
    <t>I want to remind you that we are in the question and answer section of this -- this is a little bit that I have to do. I wasn't trying to be funny. I want to remind you that we're in the question and answer section of this Intelligence Squared U.S. debate. I'm John Donvan. We have four debaters two, teams of two debating this motion: Israel can live with a nuclear Iran. Thank you for your patience. That's for the radio broadcast. Let's go on to some more questions. Ma'am, right here on the microphone, and please stand. Tell us your name.</t>
  </si>
  <si>
    <t>SUSAN SANDLER</t>
  </si>
  <si>
    <t>My name is Susan Sandler.</t>
  </si>
  <si>
    <t>The camera needs to find you. Thanks.</t>
  </si>
  <si>
    <t>How does each side cope with the fact of unprecedented mass media, mass communications and to put it this way, everybody will have the same problems controlling their children that we have controlling our children as time progresses and people become more educated, more affluent in all parts of the world, and -- and although there is an Islamist revolution, there will be liberation from many dogma and many doctrines.</t>
  </si>
  <si>
    <t>Ma'am, I'm not sure how your question focuses to our --</t>
  </si>
  <si>
    <t>My question is how do they --</t>
  </si>
  <si>
    <t>Just break it down, yeah.</t>
  </si>
  <si>
    <t>-- cope with this progression of -- of idea because nothing is -- since nothing is static, and so the apocalyptic, the inevitable view, how do they cope with it? And how do you cope on the other side with change that might evolve as it's coming up -- as is happening with all communications?</t>
  </si>
  <si>
    <t>Ma'am, with respect, I'm going to decline your question because I think it's a little bit too broad and not focused. But thank you. Let's see. Right down in the front here, gray sweater. Yeah. Just wait for the mic to come for you. It's being passed down on your left side. And if you could stand so that the camera can find you. Thanks.</t>
  </si>
  <si>
    <t>My question is for Mr. Goldberg. Mr. Goldberg --</t>
  </si>
  <si>
    <t>Please, what's your name?</t>
  </si>
  <si>
    <t>Oh, Farid Kress . Many times the supreme leader has made a distinction between Zionism and Judaism. And many of the people in the regime have often said that they have nothing against Judaism. They have a Jewish MP; there's a very large synagogue that covers about four blocks in Tehran; you see many Jews -- not many, but I would say you see a few Jews going around, you know, with their distinct caps --</t>
  </si>
  <si>
    <t>Ma'am, where are you going with this --</t>
  </si>
  <si>
    <t>My question is this, is that -- do you really believe that the mullah-hating -- the mullah- hating Jews are who you claim they are? I mean, do they really hate the Jews when so many Iranian Jews of the older generation have returned to Iran? And they're --</t>
  </si>
  <si>
    <t>So and your point being that this undermines the --</t>
  </si>
  <si>
    <t>What I'm saying is that --</t>
  </si>
  <si>
    <t>-- Jeffrey's argument that --</t>
  </si>
  <si>
    <t>-- yeah, my question is that they don't really want to possibly annihilate the state of Israel more than maybe change the nature of the regime so it becomes more multi-ethnic, would you agree to that?</t>
  </si>
  <si>
    <t>Okay, Jeffrey Goldberg.</t>
  </si>
  <si>
    <t>Israel is the homeland and state of the Jewish people. They want to deny the Jewish people their right to a Jewish homeland and a Jewish state. They threaten to use violence and use violence to do that. I'm sure some of Ayatollah Khamenei's best friends are Jews. And I'm sure that people walk around the streets of Tehran with kippot on. I would point out that, yes, there's a synagogue open in Tehran, when Natan Sharansky and the refuseniks were in jail in the Soviet Union, there were five synagogues open in Moscow. It's not relevant. The vast majority of Iranian Jews have fled the country. There was a population of 200,000. They're down to 25,000 now. It's not relevant. The Iranian regime is very happy to have their Jews living in protected second-class status, and that's the way that they like it. That's the Iranian regime. The Iranian people, by the way, are not anti- Semitic on the whole, but the regime most definitely is. I can cite you quote, after quote, after quote to show you that they have -- they take almost an epidemiological -- they use epidemiological metaphors to talk about the curse of international Jewry. You know, these are not people who want compromise on the West Bank. These are people who want the Jewish people denied their right to have a homeland in at least part of their historic homeland.</t>
  </si>
  <si>
    <t>There's a -- right in front of you, two rows back, there's a mike being handed up to you. There you go.</t>
  </si>
  <si>
    <t>All right, my name is William Gravsky . I just want to preface this by saying that as a young man I had an opportunity to study for a year at the Hebrew University, very impressionable year. And recently I've had two opportunities to visit Iran for conferences there. And the question is really that Iran could be our natural ally -- is our natural ally in the region. You know, if there were 10 years of dtente, the theocrats would be thrown out and there would be massive change. Also the --</t>
  </si>
  <si>
    <t>Do you mean dtente under a deterrent system?</t>
  </si>
  <si>
    <t>I mean, relationships, that what we did with the Soviet Union --</t>
  </si>
  <si>
    <t>Okay, I just want you to land this question in relation to our motion.</t>
  </si>
  <si>
    <t>So what -- the very -- so -- that these are not fixed entities, that things can change, and that our policies could result in massive change in the Iranian regime, and that -- but in the -- a follow-up question is if there were a comprehensive settlement to the Israeli- Palestinian problem, wouldn't that also take the wind out of the sail of the Iranian animosity --</t>
  </si>
  <si>
    <t>And would --</t>
  </si>
  <si>
    <t>-- and that anything that the Palestinians --</t>
  </si>
  <si>
    <t>And, sir, let me -- I just --</t>
  </si>
  <si>
    <t>-- to -- I'm not disagreeing with you. You're asking this question, I'm asking you if you feel that you're -- would you amend it to say that even under a nuclear Iran things could change, that times could -- the settlement of the Israeli-Palestinian conflict would render irrelevant Iran's possession of the nuclear weapon as it relates to Israel's survival?</t>
  </si>
  <si>
    <t>Well, it wouldn't change the problem of the partly nuclear Middle East. That would still be a problem. But it would change the dynamic.</t>
  </si>
  <si>
    <t>Okay, you and I are debating now. I --</t>
  </si>
  <si>
    <t>It would change the dynamic --</t>
  </si>
  <si>
    <t>No, I don't mean to , I just want you to put a focused question --</t>
  </si>
  <si>
    <t>Would it change the dynamics of their animosity towards Israel?</t>
  </si>
  <si>
    <t>Okay. Shimuel Bar.</t>
  </si>
  <si>
    <t>Yes, I don't know, it seems -- I'm in this sort of cognitive dissonance here with some of those questions because I think sometimes I feel that I am living in a parallel world. I read what is written in Iran. I read the material coming out of the Iranian Revolutionary Guard. I have no doubt that most -- you know, Iran is probably the most pro-American country in the Middle East after Israel, but it doesn't really matter, because, you know, you may have noticed that not everywhere in the world does the public opinion of the people rule the country. There are many, many countries in the world, not only North Korea and places like that, where people may think one thing and the regime is something else. And the more dictatorial the regime is, and the easier it is to make sure that what people want isn't what they get. The Iranian poet Saadi once wrote that the sultan is evil and you must get rid of him and you must destroy him, but if you cannot kill him -- you cannot cut off his hand, kiss it. And this is basically what has happened to the revolution in Iran. So -- to the green revolution. Now, yes, it is possible that over a period of decades eventually Iran will get back to being, you know, a friend of America, a friend of everybody, and was a friend of Israel, was an ally of Israel. But what happens in between? And what does a regime do when it has a nuclear weapon and it does everything in order to enhance its position and to make sure that by enhancing its position abroad it can also put down its opposition at home, because who would dare intervene in Iran when Iran can do that sort of mischief abroad?</t>
  </si>
  <si>
    <t>Okay. Do we have a question that will be directed towards this team? I only want to balance the talking time here. The far side. Oh, actually, I'm sorry, I meant higher up. But go ahead and do that. Go ahead, since --</t>
  </si>
  <si>
    <t>You've talked a bit about the --</t>
  </si>
  <si>
    <t>Can you tell us your name?</t>
  </si>
  <si>
    <t>Sorry. I'm . So you've talked a bit about the opposition. I mean, about the, sort of, fundamentalist groups in Lebanon and in Palestine, Hamas and Hezbollah. What do you think about how this would affect the fight against Mr. Assad, in Syria? And what do you think that the current situation in Syria, where you have 100 of fragmented groups fighting against Mr. Assad --</t>
  </si>
  <si>
    <t>You mean --</t>
  </si>
  <si>
    <t>How do you think that that could affect Israel?</t>
  </si>
  <si>
    <t>Do you mean, Iran's getting a nuclear weapon. How would that affect the situation in Syria?</t>
  </si>
  <si>
    <t>Yeah, how would that affect this situation and how could the combination of the two affect Israel?</t>
  </si>
  <si>
    <t>Given that Syria is Iran's basic -- only ally in the region.</t>
  </si>
  <si>
    <t>Yes, and that Syria shares a border with the U. -- with Israel.</t>
  </si>
  <si>
    <t>Good question. But, to use their phrase, it's not relevant.</t>
  </si>
  <si>
    <t>Sorry?</t>
  </si>
  <si>
    <t>It's not relevant to our debate what's going on in Syria.</t>
  </si>
  <si>
    <t>I mean -- I mean, I --</t>
  </si>
  <si>
    <t>Hey, give the kid a break.</t>
  </si>
  <si>
    <t>Sorry, sorry.</t>
  </si>
  <si>
    <t>Jim Dobbins. answer.</t>
  </si>
  <si>
    <t>I mean, I don't -- Iran is already --</t>
  </si>
  <si>
    <t xml:space="preserve"> mic .</t>
  </si>
  <si>
    <t>Iran is already helping the Assad regime. It would probably do so under those circumstances. I don't see why it would -- its help would be more efficacious because it had nuclear weapons. It's not going to threaten to use nuclear weapons against the Iranian opposition, so I don't think it's likely to have a major impact. It might have some short-term psychological impact, but it -- you know, I mean, the United States successfully waged a war that got -- that three the Soviet Union out of Afghanistan employing Pakistani and Afghan surrogates. The Soviets had nuclear weapons, they were completely useless. They got defeated in Afghanistan despite the fact that they had 24,000 nuclear weapons.</t>
  </si>
  <si>
    <t>I know it's an analogy.</t>
  </si>
  <si>
    <t>It's not an analogy, it's history.</t>
  </si>
  <si>
    <t>That's a pretty -- that's a pretty good analogy.</t>
  </si>
  <si>
    <t>No, no, the timeline --</t>
  </si>
  <si>
    <t>The timeline is -- you know, time is out of . The Assad regime is going to fall within half a year or so anyway, and Iran is going to take over the northern part of --</t>
  </si>
  <si>
    <t>No, but the part -- the part of what he said that I found interesting was how powerless the Soviets were when they had nuclear weapons --</t>
  </si>
  <si>
    <t>Yes, but --</t>
  </si>
  <si>
    <t>Because they -- you can't use a nuclear weapon in order to fight a war in Afghanistan, it wasn't relevant to that.</t>
  </si>
  <si>
    <t>And in Gaza?</t>
  </si>
  <si>
    <t>That's not the situation that we're talking about. We're talking about nation-states which have nuclear weapons and are posturing with nuclear weapons against each other and are going on nuclear alerts and are going into spirals of escalation. And this is what we're talking about; we're not talking about things like -- wars like the Soviets waged in Afghanistan. It's not relevant.</t>
  </si>
  <si>
    <t>Why is -- why is what the United States did to the Soviet Union in Afghanistan different from what Iran is doing to Israel in Gaza? Why is it different? It's exactly the same. You're supporting an insurgent pool against them -- -- and nuclear weapons were irrelevant.</t>
  </si>
  <si>
    <t>But why is it relevant to this?</t>
  </si>
  <si>
    <t>It isn't relevant. That's the point. The nuclear --</t>
  </si>
  <si>
    <t>No, I mean --</t>
  </si>
  <si>
    <t>The why is it relevant thing is really getting old for me.</t>
  </si>
  <si>
    <t>I find it relevant. And I'm neutral in this, but I find it an engaging thought.</t>
  </si>
  <si>
    <t>Yeah. So the United States supported bin Laden in Afghanistan to help him kick out the Soviets, that was a very good idea, I think it was really a marvelous idea, I'm sure that you're happy with that, you know, in retrospect.</t>
  </si>
  <si>
    <t>Seemed like a good idea at the time.</t>
  </si>
  <si>
    <t>Yeah, especially in this city. But what we're talking about here is the risk of Iran acquiring a nuclear weapon against a series of countries, an array of countries which are going to have nuclear weapons as well, and not -- not the issue of how do you prevent a superpower with using limited conventional weaponry to invade a neighboring state, and then you use your own proxies against their proxies. It's a completely different game.</t>
  </si>
  <si>
    <t>Right down in front here. Just let the mic come to you. It's coming from behind you. And if you could stand up, please.</t>
  </si>
  <si>
    <t xml:space="preserve"> Yamashi . I would like to reverse a question. How much longer do you think Iran can live with a nuclear Israel?</t>
  </si>
  <si>
    <t>That's not the debate tonight. I'm sorry. Thanks. No, it's not a bad question. It's just that it's not going to move us forward. Ma'am, on the far -- all the way towards the back there. Third from the far row.</t>
  </si>
  <si>
    <t>Hi. Thank you so much.</t>
  </si>
  <si>
    <t>Ma'am, could you stand? Thanks.</t>
  </si>
  <si>
    <t>My name is Renee Tambor . I'd like to ask the panel how they would like to live with somebody next door who said they're going to kill you, and they have all the weapons, just as we have guns and so ongoing on here, people threatening to kill other people --</t>
  </si>
  <si>
    <t>Okay. Again -- again, ma'am, I think --</t>
  </si>
  <si>
    <t>Excuse me.</t>
  </si>
  <si>
    <t>I think we've covered -- I think we've covered it with respect that part of the question, and I respect your passion, and I hear it. But I want to move on to a different topic.</t>
  </si>
  <si>
    <t>Can I just change my question at this point? I'll change my question.</t>
  </si>
  <si>
    <t>You said how can you live with somebody next door to you who wants to kill you? And I -- and Jeffrey made that point very relevantly. And with respect, if you could yield the mic. Sir.</t>
  </si>
  <si>
    <t>Thank you, Fred Baumgarten . A question for Mr. Dobbins. You've talked about Israel dealing with uncertainties rather than certainties. My question is, can you give us some metrics by which Israel can calibrate an appropriate reaction ? And also, can you give us some historical examples of how other countries have dealt with existential threats and what levels of uncertainty has been acceptable versus a precursor to a swift response?</t>
  </si>
  <si>
    <t>So what are the red lines to living with a nuclear Iran? Jim Dobbins?</t>
  </si>
  <si>
    <t>Well, you know, I'm not sure that one can calculate exact levels of risk. I would certainly acknowledge that the risk of miscalculation and a nuclear exchange is higher if the countries have nuclear weapons than if they don't. It's high enough to be very concerned about. And so, going back to my proposition, Israel shouldn't have to live with a nuclear Iran if it has a better choice. I'm just arguing that there aren't better choices necessarily than those that we're already pursuing. I mean, I will get into whether it's relevant or not, but a whole literature on the concepts of deterrence, on means of deterrence, on mutual signaling, on avoiding escalatory instability by making sure that you weren't subject to a first strike, and thus tempting your adversary to make that first strike in rising tensions. There are ways that one can minimize the risk of escalation by the way one constructs and hides and disposes of one's nuclear forces. There are technical ways that one can avoid unauthorized use of these kinds of weapons. And there's a long history of literature on that. The United States, for instance, has sought to help Pakistan establish physical mechanisms and procedures that would make an unauthorized or accidental launch of a nuclear weapon more difficult. I'm not suggesting we necessarily get into such a relationship with Iran, but we might hope someone did.</t>
  </si>
  <si>
    <t>And that concludes round two of this Intelligence Squared U.S. debate. Where our motion is Israel can live with a nuclear Iran. And we are about to move on to round three which will be brief closing statements from each debater in turn. They will be two minutes each. And this is their last chance to try to influence your vote. Immediately after their closing statements, we'll have our second vote. And remember, it's the team that has moved your numbers the most in the course of the debate who will be declared our winner. Onto round three, closing statements. Our motion is, Israel can live with a nuclear Iran.</t>
  </si>
  <si>
    <t>And here to summarize his position against the motion, Jeffrey Goldberg, national correspondent for the Atlantic and columnist for Bloomberg View.</t>
  </si>
  <si>
    <t>Thank you, John. I want to just tell a very brief story. In 1998, I was in Afghanistan, in Kandahar when Osama Bin Laden issued his first fatwa, the first big fatwa, the fatwa against crusaders and Jews. And I was with a bunch of people, westerners, and we heard about this. And frankly, we laughed about it because it seemed crazy, absolutely insane, the audacity of it. And, you know, I learned three years later that very often when someone who says something that seems crazy, says it over and over again, that it's worth paying attention to. And so on my visits to Iran, and I've been there a few times, I've talked to people in the regime about these subjects. I'll tell you one very brief encounter I had with a guy named Mohammed Ali Samadi who was a leader of a group called the Seekers of Martyrdom, which actually sounds like a great name for a band, actually. But their job at the time was to try to figure out how to kill Salman Rushdie. And -- but I talked to him about Israel. And he said the following, which has always stayed with me. There are always infections and diseases in man. In the world, there is an infection called international Jewry. And I listened to him, and I listened to various leaders of the regime. And I have decided to take them seriously. I think in the post 9/11 age, we have to take religious fundamentalists who say they want to kill you seriously. I think it is possible to overlearn the lessons of Jewish history, to overlearn the lessons of the holocaust. But I'm even more afraid of underlearning the lessons of Jewish history. I believe that the Iranian regime is serious about wanting to find a way to destroy the state of Israel. I believe that if they get a nuclear weapon, they will go a great distance to achieving that goal. And therefore, I ask you to vote against this resolution, vote against this motion. Thank you.</t>
  </si>
  <si>
    <t>Thank you, Jeffrey Goldberg. Our motion is Israel can live with a nuclear Iran. And here to summarize his position in support of the motion, Reuven Pedatzur, a senior military affairs analyst with Haaretz.</t>
  </si>
  <si>
    <t>Thank you, unfortunately, all the arguments that we have raised were irrelevant. So I tried. Anyway, I understand the arguments of the other side. It's very frightening to live under this shade of this hostile regime with nuclear weapons. I have no illusions. The Ayatollahs are not lovers of Zion. But they are very rational, and they want to survive, and they want to their country. And at the end, they are not going to use the weapons. We can live with nuclear Iran. I live in Tel Aviv. This is the center of the target. And I didn't ask my four daughters and my grandchildren to leave Israel, because I believe that we can live in Israel and survive more than three years. In the '50s, at the end of the '50s when there was the threat of the Soviet Union, people in the States started building atomic shelters in their back yards. And Kennedy ran for president promising that he is going to build atomic shelters for the whole population. I hope that we are not going to start building atomic shelters in Tel Aviv. A nuclear Iran is not the end of Zionism. Thank you.</t>
  </si>
  <si>
    <t>Thank you, Reuven Pedatzur. Our motion is Israel can live with a nuclear Iran. And here, summarizing his position against the motion Shmuel Bar. He is director of studies at the Institute of Policy and Strategy in Herzliya, Israel.</t>
  </si>
  <si>
    <t>Thank you. I want to just reiterate that rationality of every single individual involved in a conflict is not a guarantee that the conflict will end or will develop in a rational manner or in a way which everybody will be happy with. In the end, history shows us that a lot of things happened which everybody's sorry about, that it's bad for everybody. Now, you know, we talk about the Cuban Missile Crisis, et cetera. Actually, during the Cuban Missile Crisis, all of these rational people were very, very close to Armageddon, which was, according to the capabilities of that period. During the Cold War, there were a number of instances where the United States and the Soviet Union, with all of their command and control capabilities, with all of their intelligence, actually came to some very, very dangerous points, which were avoided because the leaderships had a means of communication. Now, the level of hostility in the Middle East does not augur well for direct communications between -- not even -- not only Israel-Iran, but Iran-Saudi Arabia, and we're talking about a Middle East in which countries are falling apart, and that some countries may acquire the nuclear weapons that they will inherit from the countries which are disintegrating. We're talking about a region which is -- I call this the "Humpty Dumpty stage," that they're falling apart and nobody would put them together again -- this is a very dangerous area to have nuclear weapons. Ultimately, the question is not, "Well, can you do anything about it? If you can't do anything about it, live with it," but "You have to do something about it. You've got to find a way. " And, believe me, there are more than one ways to skin a cat, even a Persian cat.</t>
  </si>
  <si>
    <t>Thank you, Shmuel Bar. The motion, "Israel can live with a nuclear Iran," and here to summarize his position in support of the motion, James Dobbins. He's director of the International Security and Defense Policy Center at RAND.</t>
  </si>
  <si>
    <t>Well, I'm old enough to remember when in elementary school we were taught to hide under our desks under nuclear attack.</t>
  </si>
  <si>
    <t>Duck and cover.</t>
  </si>
  <si>
    <t>Duck and cover. And, you know, sirens would go off, and we would hide under our desks, so, you know, some level of fear and concern is natural enough in a society that faces that kind of threat. And if you can avoid the threat, by all means, do so if you have a better choice. We didn't have a better choice at the time. Reuven has suggested that a nuclear Iran will not be the end of the Jewish state. And I'd have to say most Israelis agree with him. The Times of Israel published a poll last week, a poll done in the context of their election campaign, in which they asked the Israeli populace what were the issues that most -- that created most anxiety, what were they most worried about. Was Iran the number one issue? No. Economic issues were their dominant concern. Was Iran the number two issue? No. Actually, and perhaps rather healthily, the deterioration in relations with the Palestinians was the number two concern. Was Iran the number three concern? No. The third concern was the state of their education system. Iran was the fourth in this list of six, with 12 percent of the Israeli population thinking that the Iranian threat was their principal concern.</t>
  </si>
  <si>
    <t>Thank you, James Dobbins. And that concludes our closing statements. And now it's time to learn which side you feel argued the best this evening. We're asking you again to go to the keypads at your seat as you did at the beginning of the debate. The motion, "Israel can live with a nuclear Iran," if after hearing the debate you've been moved to this side or stayed at this side, press number one.</t>
  </si>
  <si>
    <t>If your position is or became against, push number two. And if you remained or became undecided, push number three. And if you think you pushed a key incorrectly, just correct yourself and the system will only record your last vote. And we'll have the results of that vote in just about a minute. Okay. Before we do that, I want to do this. It's a contentious topic tonight. I think it was done in a very, very civil and constructive way. Certain things were declared irrelevant repeatedly. And maybe they were, but I want to congratulate our debaters for the quality of debate -- I also want to thank people who asked questions this evening, and that includes the questions that I did not take. I want to make it clear that if I pass on a question it is not meant as a disrespect in any way or a sign that the question is invalid or unsound. I particularly liked your question. In fact, about -- what is their -- Iran going to do about nuclear Israel? Someday we're going to have that debate.</t>
  </si>
  <si>
    <t>I know you feel it's relevant, that's why you asked it, but I have to make a judgment call on that, and the woman who expressed her passion about living next door to a neighbor who wants to kill you, I totally respect that, and there is no disrespect intended in passing on the question. I just felt that we had covered it. But I basically want to say let's give a round of applause to everybody with the nerve to get up and ask a question tonight. So thank you for tolerating my occasionally vanishing laryngitic voice tonight. It will be better at the next debate, which will be Wednesday, February 13th. We will be looking at this motion: prohibit genetically engineered babies. It's based on the fact that we already screen for genetic diseases, and the ability to choose a child's color and intelligence is, actually, not so far off. We want to look, basically, at the policy and the ethics implied in that manifestation of a brave new world. Our debaters will include, for the motion, arguing to prohibit: Sheldon Krimsky. He is the chair of the Center for Responsible Genetics and professor of humanities and social sciences at Tufts University. He will be partnered with Lord Robert Winston. He is a pioneer in fertility and IVF treatment and professor of science and society at Imperial College. Arguing against: Nita Farahany. She is a professor of law and genome sciences at Duke, also a member of the presidential commission for the study of bioethical issues. And her partner will be Lee Silver. And Lee Silver is a professor of molecular biology and public policy at Princeton University. Tickets for our spring season debates are available right now through our website, www.iq2us.org. And for those of you who cannot make it to the debate or be in a live audience, those of you are watching right now on live stream, know that there is the live stream at fora.tv. You can also listen to the debates, this one included, on NPR and watch them on PBS stations across the country. Just check your local listings for air dates and times. We'd also love it if you tweeted about tonight's debate. Even if you haven't, you can go home and do it now. Our Twitter handle is @IQ2US and our hashtag for this evening's debate in particular is @IsraelIran. All right, the results are in. Okay, so remember, we've had you vote twice and the team whose numbers move by the largest percentage point is declared our winner. So let's find out who you decided won this debate. The motion: Israel can live with a nuclear Iran. Before the debate, in polling you in the live audience, 25 percent of you agreed with the motion, 35 percent were against it, and 40 percent were undecided. So the final results -- remember, the winner is the team that has changed the numbers the most from the first vote to the second. The second vote now. The team arguing for the motion: they went from 25 percent to 37 percent. That is a 12 percent increase; that is the number to beat. Now, let's look at the team against the motion. They went from 35 percent to 55 percent. They went up 20 percent, that's the winning side. The team arguing against the motion "Israel can live with a nuclear Iran" has won our debate. That's it for this time. Thank you from me, John Donvan, and Intelligence Squared U.S. We'll see you next time.</t>
  </si>
  <si>
    <t>Prohibit genetically engineered babies</t>
  </si>
  <si>
    <t>i2Debates/021313 genetic engineering.p</t>
  </si>
  <si>
    <t>What Robert Rosenkranz really said in this debate, very often we do debates where things divide very clearly, policy issues where it's yes or no, where it's black or white. It was his feeling that this is one debate where the richness of the debate actually comes from the fact that there are an awful lot of shades of gray and shades of meaning in the issue, that black and white and yes or no, even though we're asking you to vote at that level, it's very complicated. And so he was looking forward to this being, in a sense, one of the more complex debates that we were going to have and have ever staged. So with that thought, let's please welcome our debaters to the stage. Thank you. Thank you. And because we're being broadcast for radio and television, there are various points throughout the evening where we like the radio audience in particular to know that you, our live audience, are here. So you can absolutely give voice. This is not like a presidential debate where you're not allowed to applaud. You can give voice to your passions in this. You can laugh, cheer, react however you want to. We just want it to not be mean spirited. We discourage you from hissing, for example. But -- but a chuckle like that is fine. And here and there, again, I'm just going to ask you to applaud entirely spontaneously, but it has to be when I ask you. To work for the radio broadcast. And when I introduce, in a moment, each of our debaters, the first time I mention their name, I'll do a little of this, and that means, please welcome these -- these debaters with a round of applause. But let's just begin the whole thing, please. Welcome them to the stage one more time. So most of us would do almost anything for our kids to help them be their best, to help them get ahead. But what if even before they were born we could go in and alter their genes in such a way to give them an even greater advantage, to give them strength against illness and disease, to make them smarter or taller or prettier even if their parents themselves never had any of those traits. Well, that world is coming. Who's tempted? And who is horrified? Let's find out.</t>
  </si>
  <si>
    <t>Yes or no to this statement: Prohibit genetically engineered babies. A debate from qualified debaters you see on the stage argue for and against this motion, two against two: prohibit genetically engineered babies. As always, our debate goes in three rounds. And then the audience votes to choose a winner, and only one side wins. Let's meet our debaters. Arguing for the motion, prohibit genetically engineered babies, Sheldon Krimsky, a professor at Tufts University and chair of the Council for Responsible Genomics . His partner is Robert Winston, a professor of science and society and emeritus professor of fertility studies at Imperial College, London. The team arguing against the motion, they are arguing against the prohibition of genetically engineered babies, include Nita Farahany. She is a professor at Duke Law and research professor at Duke's Institute for Genome Sciences and Policy. Oh, okay. I just got a note in my ear, Sheldon, that I misnamed your institute, your council, so I'm going to --</t>
  </si>
  <si>
    <t>SHELDON KRIMSKY</t>
  </si>
  <si>
    <t>Yeah, yeah, so I'm going to just say it out loud, and then we'll fix it in post. Actually it'll work, and then I'm going to come back to you later. I know you're all set to take your bow. Just hold that thought, and I'm going to introduce Sheldon again. And if you could applaud again, we'll fix it in the edit. So, Sheldon Krimsky, a professor at Tufts University and chair of the Council for Responsible Genetics. And to anybody -- you know, we're fine with breaking the fourth wall. If I misspeak ever, just correct me right then and there. It's not a problem. And Nita Farahany's partner, her partner is Lee Silver, professor of molecular biology at Princeton University and author of the book "Challenging Nature. " Our motion is, "Prohibit genetically engineered babies. " Let's meet the team arguing for the motion. First, let's welcome Sheldon Krimsky. And, Sheldon, you are a professor at Tufts University and chair of the Council for Responsible Genetics. Your research has focused on the intersection of science, ethics, and public policy. Your very first book in this area was published in 1982. It was a social history of what was then considered a very, very controversial new technology, "gene splicing," 30 years ago, which could lead to the mistake that you are a geneticist, but actually you are a philosopher.</t>
  </si>
  <si>
    <t>A philosopher of science, and I deal with the issues of ethics and also contested issues in science, and, of course, genetics provides great material.</t>
  </si>
  <si>
    <t>And natural science came out of philosophy, so there remains a connection between these two?</t>
  </si>
  <si>
    <t>Absolutely.</t>
  </si>
  <si>
    <t>Okay, and your partner is?</t>
  </si>
  <si>
    <t>My partner is Professor Robert Winston.</t>
  </si>
  <si>
    <t>Ladies and gentlemen, Robert Winston. Robert, you are a professor of science and society at Imperial College, London -- who not only did groundbreaking work in fertility studies but also in the field of prenatal implantation, genetic diagnosis. However, renaissance man, you have also very often been a TV host. You are an award winning theater director, and very recently you were the star of a reality television show in which you learned to play the saxophone -- set out to play the saxophone. So if we brought a sax out right now, you could blow a few notes for us?</t>
  </si>
  <si>
    <t>LORD ROBERT WINSTON</t>
  </si>
  <si>
    <t>I would prefer the clarinet, I think.</t>
  </si>
  <si>
    <t>Clarinet. Well, then we're just going to have to cancel that whole plan. Ladies and gentlemen, the team arguing for the motion. And, again, our motion is "Prohibit genetically engineered babies. " The two debaters arguing against it, let's welcome, ladies and gentlemen, Nita Farahany. Nita, you are a professor at Duke Law and you are a research professor at Duke's Institute for Genome Sciences and policy, so you are trained both in science and as a lawyer, but in 2010 President Obama pointed you to the Commission on the Study of Bioethical Issues, and you're still a member. So now that you've done science and you've done law, how are you liking politics?</t>
  </si>
  <si>
    <t>NITA FARAHANY</t>
  </si>
  <si>
    <t>I think I'll be politic and not answer that.</t>
  </si>
  <si>
    <t>So you have debated before.</t>
  </si>
  <si>
    <t>Yeah, indeed.</t>
  </si>
  <si>
    <t>Ladies and gentlemen, Nita Farahany. And, Nita, your partner is?</t>
  </si>
  <si>
    <t>My partner is Lee Silver.</t>
  </si>
  <si>
    <t>Lee Silver, ladies and gentlemen. Lee, you are also arguing against this motion to prohibit genetically engineered babies. You are a professor of molecular biology at Princeton. One of your landmark books was called "Mouse Genetics. " It's a book about mouse genetics. And those are relevant because mice and humans share an astounding number of genes. It's a very high percentage, is it not?</t>
  </si>
  <si>
    <t>LEE SILVER</t>
  </si>
  <si>
    <t>I look at mice as little people.</t>
  </si>
  <si>
    <t>Yeah? So you're not -- the thought doesn't turn you off and depress you that --</t>
  </si>
  <si>
    <t>Oh, no, no, no. Mice have done a lot for human health.</t>
  </si>
  <si>
    <t>All right, ladies and gentlemen, Lee Silver. And those are our four debaters. So let's get to the first round of voting. Remember, you will be asked to vote twice by the time the debate has ended, once before you've heard the arguments and once again after you've heard the arguments. And the team whose numbers have moved the most will be declared our winner. The motion is "prohibit genetically engineered babies. " If you agree with the motion, push number 1, if you disagree, push number 2, and if you are uncertain, push number 3. You can ignore all of the other keys, they're not live; and if you push the wrong key just correct yourself and the system will lock in your last vote. And we'll shut this out in about 10 seconds. And so remember how you voted; we'll have you vote again after the three rounds of debate. And in that case, the team that has changed the most minds will be declared our winner.</t>
  </si>
  <si>
    <t>Onto Round 1: opening statements from each debater in turn. They will be seven minutes each. Our motion is "prohibit genetically engineered babies," and here to argue first for the motion, Sheldon Krimsky, professor of humanities and social sciences at Tufts University. He is chair of the board of directors for the Council for Responsible Genetics and coeditor of the book "Genetic Explanations: Sense and Nonsense. " Ladies and gentlemen, Sheldon Krimsky.</t>
  </si>
  <si>
    <t>Thank you. Thank you very much. The proposition before us today, to me means prenatal genetic modification of human reproductive cells, like sperm or eggs or fertilized eggs, called the zygote, in preparation for gestation in the womb and development to full term infants should be prohibited at the societal level, and to this I agree firmly. The two basic reasons to carry out such an intervention: one, for curing or preventing genetic disease; or, two, for the enhancement of a person. For genetic diseases, in the great majority of cases there are simpler, less risky, less costly, less ethically controversial, and more dependable methods of preventing the birth of a child with a severe genetic abnormality by using prenatal embryo diagnosis; that is, for diagnosing the embryos. There are a couple of exceptions, which I think we will get to during this debate, such as mitochondrial disease. And we'll have more to say about that later. Other than the exception, the only sensible rationale for engaging in genetic modification of the fertilized egg is for the enhancement of a child. Enhancement might include intelligence, resistance to disease, greater height, muscle strength, appealing personality, longevity, any number of things you could imagine. Now, engaging in genetic modification of human gametes, the human reproductive cells, for enhancement is where I find the greatest moral failure and the greatest scientific folly. I offer three reasons: first, whatever enhancement is sought, the only method for determining whether it would work would be to engage in a clinical trial where you would have dozens of fertilized eggs or embryos, genetically modify half of them, carry them all to term, follow the development of the children throughout their lives to determine whether the intervention worked and at what expense to their health. No set of animal studies can ensure the safety and efficacy of human prenatal genetic modification. It is unimaginable that any humane, democratic society would permit such a trial with public or private funds; the risk would so outweigh the societal benefits. My distinguished colleague, professor Winston, will address some of the risks, complexities, and uncertainties with procedures using a genetic scalpel in the early embryo. Of course, the genetic modification of a single fertilized egg can be done outside of civil society, at some island community, where evidence of success, risks, and knowledge gained are of no concern. So that certainly can always happen. This takes us to the second reason that babies should not be genetically engineered for enhancement: from a biological and developmental standpoint, the so-called traits under consideration cannot remotely be enhanced by the modification of a gene or two. Traits like intelligence, personality, muscle tone, musicianship and -- are complex and not only involve dozens if not hundreds of genes but are the result of nutrition, social and environmental factors, genetic switches that are outside of the DNA and the gene- gene interactions that occur in human cells. Scientists and the so-called trans- humanists who believe that it is possible think of the human genome as a Lego set, where pieces of DNA can be plugged in or out without interfering with the other parts of the system. Actually, the human genome is more like an ecosystem where all the parts interrelate and are in mutual balance. Even for height, one of the most heritable traits known, scientists have found at least 50 genes that can account for only 2 to 3 percent of the variance of the samples. So there could be hundreds of genes associated with height. If you want a child, a tall child, marry tall. Finally, the idea of genetic enhancement grows out of a eugenic ideology that human perfection can be directed by genetics. The danger is not so much that it will work, but as a myth, it will have social power that can be used by those who have wealth and resources to make others believe that to be prenatally genetically modified makes you better. It would be as much a myth as believing that the sperm of a Nobel laureate will give you a genius child. I am all for human enhancement, but it must start after an egg is fertilized, beginning in utero by protecting the fetus from toxic chemicals and continuing postnatally through environmental, nutritional and cognitive enhancement and moral education. Enhancement through genetic engineering of human germ plasm is a fool's paradise and will lead to no good. Thank you.</t>
  </si>
  <si>
    <t>Thank you, Sheldon Krimsky. Our motion is, "Prohibit genetically engineered babies. " And here to argue against this motion, Nita Farahany. She holds a joint appointment at -- as professor of law and philosophy at Duke Law and as a research professor at Duke's institute for genome sciences and policy. She is also a member of the presidential commission for the study of bioethical issues. Ladies and gentlemen, Nita Faranany.</t>
  </si>
  <si>
    <t>Good evening. I'd like to thank the Rosenkranz Foundation for airing this important debate, our moderate for John Donvan and my esteemed colleagues in this debate. I am here tonight to represent my personal views, and not the President's Commission on Bioethics of which I am a member, about why we should not prohibit genetically engineered babies. In a little while, you'll hear from my debate partner, Lee Silver, who will debunk many of the scientific claims against genetic engineering. But first I want to convince of you two things: that we already can and have safely genetically engineered babies and that a middle ground of prudent vigilance, public oversight and debate about genetic engineering is better than prohibition. I also want to call your attention to the resolution this evening. It calls for an outright and complete ban on genetic engineering of babies. If Lee and I can convince you of any instance in which genetic engineering of babies is legitimate, then you should vote against the resolution. Throughout the evening, I'll defend why genetic engineering is no different in kind from the many ways that we already engineer our children, from the partners we choose to prenatal screening to the supplements we take that impact our children and their fates. Recently new research shows the powerful effect of taking folate during pregnancy and how it reduces the incidence of autism in children. And yet no one thinks that we should ban folate. But I want to convince you that we already can and have taken the next step of genetic engineering of babies and that we would take a drastic step backwards to ban outright that technology. I'm going to tell you about inherited mitochondrial disorders, which are progressive and cause tragic health consequences. A little biology 101 should help frame the debate. About 98 percent of your DNA is nuclear DNA. It codes for much of who you are. But about 2 percent of your DNA is mitochondrial which supplies the energy to your cells. To understand this, visualize a cell with its small nucleus and a little bundle inside of the cell and the mitochondrial DNA and the fluid that surrounds it. The nucleus of the cell is where 99.9 percent of the action is, but only in the mitochondria functions properly. About one in 5,000 babies born have problems with their mitochondrial DNA that cause rare but incredibly serious disease, including heart failure, dementia, blindness, severe suffering and death. There is no way to treat the condition once it is acquired, and it is extremely difficult to predict how severely a child will be affected. With genetic engineering of babies, we can altogether avoid this suffering. Professors Winston and Krimsky will argue that we can just screen out and abort the defective fetuses or destroy the embryos in the lab. But mitochondrial DNA, which is solely inherited from the mother, is often passed on to every child of an afflicted mother. Only genetic engineering can safeguard a woman against these difficult choices and altogether eliminate the risk of a child being born with mitochondrial disease. Take, for example, Sharon, a woman who had a healthy pregnancy and who gave birth to a beautiful, healthy girl. Twenty-eight hours later, that baby died of an unknown disease. This tragic tale repeated itself five times as each of Sharon's babies lived for just a few hours. Only her son, Edward survived. And by age four, he started falling over repeatedly. He'll spend the rest of his life in a wheelchair with little control over his muscles. You see, Sharon has Lee's syndrome, a rare mitochondrial disease, and she passed it on to all six of her children. The only way that Sharon or any woman with a high level of mitochondrial abnormality will have her own healthy genetic children is through genetic engineering of the babies. We'll talk about two techniques to do so: Pronuclear transfer and maternal spindle transfer that safely eliminate the risk of these diseases. At least 30 children have already been born in the United States using an earlier version of mitochondrial transfer. All of these children were born free of mitochondrial disease. And these newer techniques have even fewer risks than those earlier ones and promise even better outcomes for future generations. The United Kingdom, notoriously conservative about reproductive technologies, has given the green light in the use of these technologies. A ban by the U.S. would make us an outlier, a country standing in the way of scientific progress, at odds with the scientific and ethical consensus that mitochondrial transfer, a form of genetic engineering of babies, is permissible. But mitochondrial genetic engineering proves my larger point that I want to convince you of this evening, that a middle ground approach is better than an outright ban. You'll hear my opponents talking about opening floodgates to a dystopia of designing perfect babies. But technology itself is not evil. Only misuse and misapplication of it is. The public can and should decide what limits if any there should be on the uses of genetic engineering. But a complete ban would just drive the practice into back alleys or overseas. Criminalizing genetic engineering will make the practice hidden from public view so that we will have no idea whether Sharon and women like her are using unsafe and unsavory practitioners to carry out genetic engineering. Reproductive tourism is already rampant, where women and couples are traveling to foreign countries to gain access to reproductive technologies banned in their own countries. You can be sure that women like Sharon, afflicted with terrible Lee's syndrome, will travel great distances to safeguard their children. Now imagine just for a moment how we would enforce the outright ban that the resolution calls for. Would we forcibly genetically test all babies? Would they -- would the government appear in Sharon's hospital room or at airports with handcuffs to arrest her or her child? Would we forcibly sterilize Sharon and her baby? Is this the kind of society that you want to live in? Some of the worst examples of abuses of government power in the last century have involved the government trying to control our reproduction. This grim history of eugenics and of laws against interracial marriage, of programs of forced sterilization and abortion, provide a strong reason to reject the resolution. We aren't here to defend every type of genetic engineering. We're here to urge you to vote in favor of a middle ground, to allow parents and private citizens to make private choices about one of the most intimate decisions they will ever make, to bring a healthy child into the world.</t>
  </si>
  <si>
    <t>Thank you, Nita Farahany. And a reminder of what's going on, we are halfway through the opening round of this babies. " You have heard two of the opening statements. And now on to the third. In support of the motion to "Prohibit genetically engineered babies," I want to introduce again Robert Winston. He is a professor of science and society and emeritus professor of fertility studies at Imperial College, London. Ladies and gentlemen, Robert Winston.</t>
  </si>
  <si>
    <t>Well, Ladies and gentlemen, it's great to hear my partner, Sheldon Krimsky, talking about the sperm of Nobel prizewinners. We've got Jim Watson in the audience, and it's -- -- lovely to see him there.</t>
  </si>
  <si>
    <t>Well, I mean, we should tell the non-applauders who he is.</t>
  </si>
  <si>
    <t>Well, I know --</t>
  </si>
  <si>
    <t>And we'll stop the clock for a second to do that.</t>
  </si>
  <si>
    <t>I'm not going to ask whether he's banked any of his sperm.</t>
  </si>
  <si>
    <t>What?</t>
  </si>
  <si>
    <t>I'm not going to ask him whether he's banked any of his sperm.</t>
  </si>
  <si>
    <t>Jim Watson is one of the discoverers of the structure of the double helix DNA, if you read the book in high school in the '60s, he's the guy, and he's here. We're really pleased to have him. Ladies and gentlemen, let's welcome him for doing that work. Yeah. And the clock starts.</t>
  </si>
  <si>
    <t>And it's the 60th anniversary of your paper coming up, isn't it, on the DNA structure, which is a remarkable landmark. Ladies and gentlemen, this is actually quite a simple proposition. And it's quite clear that what our opponents are recommending is something which Americans shiver at, which is experimentation without the consent of the individual being experimented upon. It's worth looking very briefly at American history. The history of eugenics, which started probably in Britain, with Francis Galton back in the 1850s, is still a scar to some extent on genetics. And Davenport, of course, and other people who followed him, I think, had a great deal of responsibility for the sterilization of women without consent, with the prevention of people who might want to make love together because they were different races were prevented by law in many states in the United States. And this is something, of course, which directly influenced the Nazi holocaust. And although it may seem farfetched, it's worth bearing in mind that the time when the planet is oppressed by the risk of global warming, and by the risk of conflict, by the risk of all sorts of serious issues on the economy, it may well be that people might want to see eugenics raising its ugly head again. And the United States, in my view, as the leading biotechnological country in the world, has a major responsibility to lead it in this ethical issue. Now, as my partner has said, there are two concerns here. One is genetic engineering to change horrific genes such as these are mentioned, and the other, of course, is to enhance individuals. The problem, of course, is that once you go from one, I think you go to the other as well. And mitochondrial disease, let's just knock that on the head straightaway. Mitochondrial disease, although it's a terrible thing to have, it is really trivial in terms of its incidence. It's a very, very uncommon disorder. And it is worrying to me that our opponents have got the numbers wrong. It isn't 2 percent of the DNA, it's 16,000 base pairs out 3 billion base pairs. So it's a tiny amount of DNA, but we know already that even fiddling with the mitochondria may make a massive difference to what happens to the nuclear DNA. It's still not clear. And it's worth bearing in mind that abnormal children have been born as a result of mitochondrial transfer. This has been completely unpredictable. Now, with regard to one of the issues about genetic engineering for enhancement, it will be permanent, it will be irreversible, and it may impart values to a child that, that child might find is not valuable in the society in which they are growing up. And, of course, with regard to disease, it is quite clear that screening embryos is a much better bet. If we take a cell away or the look at the biochemistry of an embryo, which you can now do, and detect the disease, we can simply substitute that embryo for another one in a clutch of eggs because, of course, a woman -- it's worth bearing in mind that the average childbearing woman watching this program will lose two eggs during the course of the program, each genetically unique. The males, meanwhile, have made some 70,000 new sperm. Each of those are equally genetically unique, an every embryo is different. And therefore, to screen embryos which have a clear disease, by the techniques which are now being developed, is certainly possible and much safer than meddling with the genome. And, of course, what we have to understand is that we now know that the environmental influence on the embryo, the environmental influence on the fetus has a massive point, has a massive change, in how it grows up. And, in fact, really, what we should be trying to do -- rather than trying to risk making abnormal babies, what we should be trying to do is to improve the environment so that the DNA functions in the best possible way. There is a lot of evidence to show that a woman can change the cognitive ability, the intelligence of her fetus, by what she eats in pregnancy, what happens to her stress hormones in pregnancy, and this research is burgeoning. And that is something which we should really recognize in a democratic society as something that science should really concentrate on. Now, the big problem of course is that genetic engineering is unpredictable. And I'm going to give you two examples from the two biggest users of people who make genetically modified animals. The most common place for genetically modified animals, of course, is in the pharmaceutical industry. Pretty well every drug is now tested -- nearly every drug will be tested on animals, where their genes have been modified to make a model for human disease or to look at the action of that drug. And if you look at the figures which are being published by two of the largest companies in the world, with very large series of mass models, you can see the problem you'd have with genetic engineering. AstraZeneca published 51 different models, a vast number of mice in those models, 70 percent, ladies and gentlemen, of those animals were abnormal and the abnormality was unpredictable. Some of the abnormalities were trivial, others were not. The animals were not followed up for long term, they were simply discarded, so we don't know what would have happened to -- in old age. We do know that changing genetics makes a difference to what happens to us in our old age, and certainly the fetal origins of adult disease are very important. We know, for example, that stroke, diabetes, some cancers, may be caused by what happens in the environment of an embryo early on. And Pfizer has gone even further. It's looked at 74 different tests on mice that are bred after genetic modification, and 50 percent of the mice failed the phenotype test. And this is without, of course, testing the very things for which we would want to enhance people, i.e., intelligence and their ability to solve a problem. So let's just say one other thing, if I may, and that is that one of the problems, of course, is that one may modify genes, but we don't even know whether they will continue to function in the way. And there is a lot of evidence from the work we do in my own laboratory, which shows that gene expression in a modified animal stops after a while during development. Ladies and gentlemen, as I say, you have a responsibility here. You have a duty to lead the world to make certain that your medicine is ethical. Thank you.</t>
  </si>
  <si>
    <t>Thank you, Robert Winston. And our final debater against the motion "prohibit genetically engineered babies," he is against prohibition; I'd like to introduce Lee Silver. He is professor of molecular biology and public policy at Princeton. He is also founder and principal science advisor of GenePeeks, a personal genomics company. Ladies and gentlemen, Lee Silver.</t>
  </si>
  <si>
    <t>Thank you. The proposition this evening is "prohibit genetically engineered babies. " Prohibit even if the purpose is to promote health; prohibit even if the recipients understand precisely the actual risk; prohibit even if it's safe; prohibit even if the technology is safer than doing nothing. I just need to convince you of one example of acceptability and you should vote to oppose the proposition. And my colleague has already talked very eloquently about mitochondrial DNA deficiency, and I'm going to go beyond that, because I hope to convince my opponents here to vote for my side of this proposition. They've both written and talked quite eloquently about the use of genetics to prevent disease. So what are we talking about here tonight when we talk about genetic engineering? Conceptually, it's very simple: genetic engineering will allow perspective parents to give their child genetic information that they themselves do not carry. That's how genetic engineering will first be used, not soon, but that's the way it's first going to be applied. And to understand what parents might want to give their children, we should examine the facts of genetics that have become available to us over the last five to ten years, have given us a very different perspective on the human genome than we had previously. And it revealed some unpleasant facts. I want you to look at the person sitting to the right of you. And if there's no one on the right, look at the person sitting to the left. That person and you differ at over a million locations in your DNA. Most of those differences don't do anything. But even if you're a healthy adult, at least 100 of those genetic variance can cause deadly childhood disease. Not in you, of course, because you're sitting in the audience. But in your grandchildren or their grandchildren. You carry thousands of other genetic variants, every one of you in this room, that impact your health and risk to thousands of diseases in different ways, including cancer and heart disease and neurological disease. And some of the variants that you carry are better than those of your neighbor to the right. Some are worse than those of your neighbor. And all in all, some of us are born with better health genes, and some are not. Now, if you have made a decision, you or a daughter, granddaughter, have made a decision to have a child, what do you hope for the most in that child? And Dr. Winston has spoken eloquently to this question many, many times. You hope for a healthy child. You'll love any child, but you hope for a healthy child. And Dr. Winston has also said, and I agree, in pluralistic societies like yours and mine, genetic selection against diseased embryos is a matter for the individuals concerned. If you agree with Dr. Winston on this point, it follows that you should be willing to accept genetic engineering when needed to accomplish the same goal. But, you might worry, doesn't this violate Mother Nature? Well, I'm here to tell you that Mother Nature doesn't care at all about you or your baby. Throughout the history of the human species, Mother Nature has engaged in all-out warfare against us with infectious diseases caused by viruses and bacteria. And it's only in the last century that we gained the knowledge and power to fight back with vaccines and antibiotics and other medicines. Now, do some people abuse pharmaceutical drugs? Of course there is abuse out there. But that doesn't mean that we should prohibit medicine. With infectious diseases essentially vanquished in our society, although not everywhere in the world, the next target in our sights is Mother Nature's genetic wrath. Unfortunately, if you're in the audience, it's too late to do anything about the genome and the hundreds of trillions of cells in your body. But we can think about the future. You can think about your children's children and their children's children, because the expansive amount of knowledge we are gaining about the genome has flabbergasted even those of us who are most optimistic about this science. So let's think about the next generation or the generation after that. Now, Mother Nature is a metaphor, and it's a really bad metaphor because in reality, inheritance is a game of craps. You throw the dice, you hold your breath, you hope your child is healthy. It won't have to be that way in the future when we learn how to take the genetic dice, place them on the table in the way that is going to promote health most likely for the child to be. What about the risks? We've heard about the risks from both of the proponents of this proposition, the precautionary principle is often mentioned. You shouldn't deploy a technology until all of the unknowable risks are known. And we can't possibly understand how genes work because the whole system of life is very complex. And if we put a new gene in, it might have unattended consequences. And I agree with the proponents of the proposition. We don't understand genetics. It's very complex, and it's more complex the more we understand it. But what society and people can do in the future is consider genetic information that already exists in some people but not others. I want to focus your mind on the fact, as I said a moment ago, we all carry thousands of genetic variants, some of which are promoting health and some of which are not. And even if a variant is in just 1 percent of the population out there, we can study the effects of that genetic variant in the people who carry that variant. And we can see the benefits or not of that variant. So the precautionary principle is not in effect here. I want to conclude that if you are thinking about voting for this proposition, you'll need to explain why you did so when your daughter or granddaughter comes to you with the following question: "Dad, grandpa, why can't I give my child health-promoting, disease- preventing genes that other children get naturally? " If you can't answer that question, you must vote no on this proposition.</t>
  </si>
  <si>
    <t>Thank you, Lee Silver. And that concludes round one of this Intelligence Squared U.S. debate where our motion is, prohibit genetically engineered babies. And now we move on to round two. Round two is where the debaters address each other and take questions from me and you in the audience. Our motion is "prohibit genetically engineered babies. " We have two teams of two arguing it. The team arguing for the prohibition include Sheldon Krimsky and Robert Winston. They have made an argument, as I hear it, that goes both scientifically and morally. The scientific argument boiled down is that genetics is an enormously complex field. It is not yet well understood, that there is enormous potential for horrendous mistakes to be made. The crux of their moral argument is that the pursuit of a myth of human perfection is immoral and ultimately corrosive. The Nazis fell for it with calamitous results. They're talking about a slippery slope that we're just at the beginning of now. The team arguing against the prohibition says, No. 1, it would be -- the immoral thing is to ignore the opportunity to use genetics as a tool to correct and avoid enormous situations of pain and suffering, that the United States will be left behind in something that has already begun to happen. And in terms of the complexity, we just heard that in fact there is a way to find a road map through this forest by studying what is known already, what is observed in the population, that it's not -- that there's not a way into this -- into this forest and a way out of it again. So I want to put questions to each of the sides in turn. And I want to begin with just this broad notion of the U.S. being left behind. Since we're talking about a prohibition, we're talking about, in that sense, something legal or regulatory. The side arguing against prohibition says the net result of that would be to leave the U.S. behind in something that is happening already, that this train has left the station. Sheldon Krimsky, can you respond to that?</t>
  </si>
  <si>
    <t>Well, that's an all-purpose argument that you can apply for many things. We have all kind of moral provisions in the United States. We don't allow the sale of organs. We restrict certain types of uses of viruses in research. We prohibit certain experiments with animals that are considered immoral. We can always use that argument and say somebody will be left behind, but we have to establish moral principles and safety principles that make sense to our scientific community and our general society.</t>
  </si>
  <si>
    <t>Thank you, Sheldon. And I just want to ask the panelists not to hold the mic, because of vibrations are picked up. Nita Farahany, your response.</t>
  </si>
  <si>
    <t>It's true that this is an argument one could make in nearly any area, but it's different in this one because this isn't just that other countries are doing it. It's that other countries have studied it, they have found it to be scientifically and ethically valid. The U.K. has the human fertilization and embryology authority. Unlike the U.S., things happen there with oversight, public oversight. This organization held a long inquiry inviting scientific and ethical input. The Nuffield Council on Bioethics likewise in the U.K. looked into mitochondrial DNA transfer. What they urged the U.K. to do is to green light this technology and go ahead. We are not saying all genetic engineering. This particular type has the green light. We would be left behind if we decide to prohibit it.</t>
  </si>
  <si>
    <t>Robert Winston, your opponent.</t>
  </si>
  <si>
    <t>Well, it's nice to be able to answer Nita firsthand, because, of course, I happen to be a member of the British Parliament, the upper house, and we voted overwhelmingly to abolish the Human Fertilisation and Embryology Authority because it's useless. And actually it's inhibited research. It's not a very good way of regulating. So I don't think you should hold up the British model. What is needed actually -- what I think is needed is a consensus amongst all of us that we act as far as we can ethically and in the best interest of patients, whatever that might mean.</t>
  </si>
  <si>
    <t>Nita, do you want to respond?</t>
  </si>
  <si>
    <t>Sure, yeah, I also agree, we should act ethically. And the most ethical thing to do in circumstances where the only way to prevent a particular type of disease where we readily have a technology available that people will avail themselves of either in this country or another one is to give the green light to proceed. The ethical way to proceed is to study a technology, to have an open public debate about a technology, to have scientific valid -- scientifically valid studies that are allowed to proceed. This technology is proceeding. This technology can save lives. It has saved lives. We would be taking a drastic step backward.</t>
  </si>
  <si>
    <t>Sheldon Krimsky.</t>
  </si>
  <si>
    <t>Sharon was mentioned. I don't know her personally. And I'm so happy that she had a successful pregnancy. But she had choices. One of her choices was to adopt someone else's egg and have a baby. She -- it wouldn't be her DNA but it would be somebody else's DNA. Another choice would be for her to adopt a child, which, you know, is certainly a desirable thing to do in a world where there are children who need adoption. What is the urgency of people to have their DNA in their child? In fact, most of the things that our children get do not get from our DNA, they get from all the enhancement that we give them, so there's this obsession that "My child has to have my DNA. " She did have some other choices. The risks that she took were real.</t>
  </si>
  <si>
    <t>Lee Silver.</t>
  </si>
  <si>
    <t>Well, Professor Krimsky and I both have children here in the audience, so we --</t>
  </si>
  <si>
    <t>I want to point out also that you two live in the same apartment building.</t>
  </si>
  <si>
    <t>We live in the same building --</t>
  </si>
  <si>
    <t>And that sometimes you meet up for coffee downstairs in the shop, and you have this out quite a bit.</t>
  </si>
  <si>
    <t>We have coffee at Jack's, the best coffee in the city. And I have no conflict there. And we both have children in the audience, so we've used our ability to reproduce to have our children who I'm sure that you love your children as much as I love mine. I don't think we should discriminate against those people who, for whatever reason, are unable to reproduce and say, "Well, they don't have the ability, therefore, they should be adopting or solving other societal problems. " I don't think that's fair because we don't ask ourselves to adopt, although a very, very few people do, so I question the alternative here.</t>
  </si>
  <si>
    <t>Sheldon, I want to put a question to you, or Robert, whoever wants to take it, that your opponents in their opening statements focused primarily on enhancement that ameliorates negatives. They mostly talked about helping produce children who wouldn't have dreaded illnesses, conditions, and diseases. Before we get on to the other side of it about enhancing -- you know, to create pretty people and tall people, do you see the distinction between a genetic intervention to avoid pain and suffering as opposed to making a superman?</t>
  </si>
  <si>
    <t>I --</t>
  </si>
  <si>
    <t>Robert Winston.</t>
  </si>
  <si>
    <t>I think it was a very clear distinction, and I think the other side are absolutely right to concentrate on genetic abnormalities because, of course, gene defects are appalling. They are amongst the worst kinds of diseases that people have. Children in the main die of genetic defects. A few of them like mitochondrial diseases don't always kill people but they often have major effects on the central nervous system. They're deeply unpleasant, and there's no question that if we could avoid these diseases, if we could prevent them or treat them more effectively, we should do so.</t>
  </si>
  <si>
    <t>So do you concede that point to them?</t>
  </si>
  <si>
    <t>But I think the problem really is that, first of all, there will be enhancement. And I think that's risky. And the difficulty really is that in preventing one genetic disease, you're likely, very likely, to cause another genetic disease. The fact, of course, is that we now know that there are only 20,000 genes in the human genome, but there's a huge amount happening outside the genome which is of vital importance. The ENCODE data which has just been published show that there are not just 20,000 genes, but literally 3- or 4 million sequences already known in the messenger RNA, for example, which have an effect --</t>
  </si>
  <si>
    <t>So you are not conceding the point that intervention --</t>
  </si>
  <si>
    <t>No, I'm not -- I'm not conceding the point, but I can --- what I'm saying is it's a seductive point and I can understand why they're concentrating on it, because the rest of the argument is bound to be very weak.</t>
  </si>
  <si>
    <t>Nita Farahany.</t>
  </si>
  <si>
    <t>There is no rest to the argument. Our argument is that people all differ, we have genes that are different from each other in promoting or preventing disease and we think that, on that ground, parents should have the right to be able to promote health.</t>
  </si>
  <si>
    <t>But I also think -- the reason I was looking for clarity, I thought that I heard Robert Winston say that it's just not practical, realistic, to do these interventions to prevent disease because you don't know enough. And you specifically said this sort of intervention can actually promote other genetic outcomes.</t>
  </si>
  <si>
    <t>Let's talk about that, the idea that if there is uncertainty we shouldn't proceed. Well, I mean, I have news for you, which is every single time we choose to reproduce there's uncertainty. We have no idea how this unique combination of individuals is going to result. And we certainly aren't going to say that we're going to ban natural reproduction, which is no more sex and no more kids. That's not going to happen. Instead, what we're going to do is we're going to ensure the scientific safety and efficacy of technologies before we allow them to proceed, and with mitochondrial transfer, which is a major form of genetic engineering, we have already had major scientific studies and an emerging scientific consensus that shows it's safe, it works, it eliminates massive childhood suffering. One out of 5,000 babies who have mitochondrial --</t>
  </si>
  <si>
    <t>Hey, Nita. Nita, just bear in mind that the children that were born after mitochondrial transfer are still children. And the real problem, of course, is what happens to them when they're adults. We don't know. We don't --</t>
  </si>
  <si>
    <t>Well, happily they get to become adults. They won't become adults without this option.</t>
  </si>
  <si>
    <t>Well, what we -- what we do know is that there is a huge amount of evidence that adult disease is caused by what happens to the genome very early on, either at the time of conception, or shortly afterwards, or during pregnancy. And so, for example, diseases like stroke, heart disease, cancer, and so on are things which we may be imprinting on those -- I'm using imprinting in a --</t>
  </si>
  <si>
    <t>Right. But let me -- let me interrupt a second and to ask you a somewhat hypothetical question. But we're having a relatively hypothetical debate, so I would like you to entertain it.</t>
  </si>
  <si>
    <t>Well, it's not hypothetical when abnormal babies are being born.</t>
  </si>
  <si>
    <t>No, no. The question I'm asking is going to be hypothetical. If, in fact, the scientific problems could be solved, if, in fact, after years or decades of investigation these unwanted side effects of genetic intervention could happen, would that change your point of view?</t>
  </si>
  <si>
    <t>In June 2000, President Clinton announced, in the White House, the sequencing of the human genome. We now know that, actually, it's hugely more complicated than was presented then; actually, it's getting more and more complicated. So, actually, the problem really is that it's becoming less and less --</t>
  </si>
  <si>
    <t>But that's why my question is hypothetical. Unless you're saying you think it will never happen.</t>
  </si>
  <si>
    <t>I don't think we can answer a moral question on a hypothetical point. We have to answer it on a practical point: are we prepared to cause damage to children which they don't deserve?</t>
  </si>
  <si>
    <t>Well, I think the point that we're trying to make here is that there's huge diversity in the human genome among people, and if there are people in the world who have a particular form of a gene which gives them a health advantage, we know what that is, we can study that in those people. And that eliminates the experimentation part of this.</t>
  </si>
  <si>
    <t>We have a very -- we have a very elaborate system in this country of allowing or not allowing people to be involved in clinical trials. The safety issues that have to be taking care of this, institutional review boards. Now, if you were a woman who wanted such procedures to be done, one of the first questions you would ask is has this been done within a clinical trial setting, with the government's imprimatur, or is this being done at a hospital that has, really, no accountability to any national bioethics system? In fact, these experiments were done in violation of a de facto rule by the federal government, because they used private funds. So there is really not a good clinical trial that was used to suggest that these procedures were safe. There are a lot of risks that these women took.</t>
  </si>
  <si>
    <t>There's one thing, of course, is the data also curiously changed halfway through. So we don't actually know how many embryos really were abnormal. That's a big problem.</t>
  </si>
  <si>
    <t>All right. Let's go to the other side. Nita Farahany.</t>
  </si>
  <si>
    <t>I'm so glad that you read the fact that there's no government funding for this, because the best way that we can actually have public oversight and insight into what's happening in science is by actually having transparency. It's true; most of the different techniques that have been -- that have been studied in the U.S. have happened via private companies. What that does is ensure that there's no opportunity for public oversight. All we have to do is simply fund that research in order to have public oversight. With public oversight, you ensure safety and efficacy. You ensure the ethical process of science, and you ensure the ethical use of this technology.</t>
  </si>
  <si>
    <t>All right. I want to put -- move this into this somewhat fanciful area, but I think it's relevant, on just how good it can get in the world that you're talking about, Lee Silver, where, as you put it before, parents can introduce to their children DNA that is not their own.</t>
  </si>
  <si>
    <t>Well, that's the definition of .</t>
  </si>
  <si>
    <t>Yeah. And it's an excellent one, actually. It really is useful for this debate. But you both have focused so far on, let's avoid bad situations. In your imagination, how far does this go in the creation of smarter, taller, prettier children?</t>
  </si>
  <si>
    <t>Well, I don't know how far it goes.</t>
  </si>
  <si>
    <t>How far do you want it to go? How far do you -- how far do you dream of it going?</t>
  </si>
  <si>
    <t>It doesn't matter what I want.</t>
  </si>
  <si>
    <t>Well, I want -- and what would you do?</t>
  </si>
  <si>
    <t>What would I do for my children?</t>
  </si>
  <si>
    <t>I love my children the way they are.</t>
  </si>
  <si>
    <t>Are you avoiding what, to me, seems like a really relevant question. Just what are you talking about?</t>
  </si>
  <si>
    <t>No, I don't think it's avoidance, because I don't think that's what parents care about the most. What parents care about the most is promoting the health during the lifetime of their child. And that's what they're going to focus on.</t>
  </si>
  <si>
    <t>So you don't -- there were intimations from this side when you used the term "the pursuit of human perfection. "</t>
  </si>
  <si>
    <t>There is no such thing as human perfection. It's not a scientific concept.</t>
  </si>
  <si>
    <t>Well, if there's a pursuit of human perfection.</t>
  </si>
  <si>
    <t>No, I don't mean -- that's not what parents are trying to do. They're trying to just -- give their children whatever --</t>
  </si>
  <si>
    <t>-- health advantage they can. That's not perfection. There is no perfection.</t>
  </si>
  <si>
    <t>So you're basically saying that that slippery slope is -- is a red herring.</t>
  </si>
  <si>
    <t>I just don't believe in perfection.</t>
  </si>
  <si>
    <t>Okay. I just want to put it to the other side then. Basically, I think your opponents are saying that that particular concern is a little bit chicken little.</t>
  </si>
  <si>
    <t>Well, I don't think either of us have --</t>
  </si>
  <si>
    <t>I don't think either of us said we were chasing perfection. Of course, we're not. I think all of us on this panel, all four of us are sensible people. And the areas of disagreement are perhaps quite narrow, but they are very, very important. And I think the issue is not perfection but the fact is that really what you are proffering, what you're offering is something which at the moment and for the foreseeable future is entirely unpredictable. And it's dangerous to individuals where the unpredictability .</t>
  </si>
  <si>
    <t>But, Robert, your partner did introduce that broader moral notion. You're -- the moral concern that you raised, Sheldon Krimsky, was not simply the problem of the unpredictability of the science. You talked about the larger vision of what we want to be as a society when we have this technology more fully developed. Can you --</t>
  </si>
  <si>
    <t>Exactly. I was going to leave that for my final comments because I truly was plagued by the mitochondria problem. I think it is a problem for people who oppose genetically engineering babies because on one hand you feel for people, and you want them to have the best for their lives. So there has to be a response to the mitochondrial problem or other problems where people have two copies of a diseased gene and cannot use pre-implantation embryo or diagnosis.</t>
  </si>
  <si>
    <t>I think what's important to realize is that with every slippery slope argument, the question is, is a ban -- a ban outright better, or is there some middle ground? Is there some way that we can trust society to have reasonable limitations on the advancement of technology? We've offered one. Mitochondrial DNA has 2 percent of your DNA, but it codes only for about .1 percent of what happens in an offspring. It's the essential energy source. What if we stopped it there? What if we decided that that one step is something we believe is safe and efficacious? It would still call for not an outright ban. The next step would be nuclear DNA. And if we felt like nuclear DNA is off limits today until we have better safety studies, that would be a reasonable approach forward, and then we would say, what scientific evidence do we have? Given the scientific evidence that we have, what ethical constraints do we as a society wish to put into place? We do it all the time with every technology we have. We don't ban technologies. We have public transparent debates about the best place to draw the line.</t>
  </si>
  <si>
    <t>In just a moment, I want to come to you in the audience to start taking your questions. And I want to remind you again how it works. If you just raise your hand, a microphone will be brought to you. If you can stand up, hold the microphone about as far away from your mouth as this one is from me so that the radio broadcast can pick you up. We'd appreciate it if you could state your name. And the hardest part of all is to be really concise and to really make it a question. And you'll know because a question mark goes right at the end of it. If that feels right, you've succeeded. I want to let Robert Winston respond.</t>
  </si>
  <si>
    <t>Just a brief point about the mitochondrial thing, this extraordinarily rare situation where mitochondria are abnormal. The very few experiments done in animals on mitochondria, but one that stands out in my mind is a thing called the PEPCK mouse. PEPCK mouse whose mitochondria have been modified, runs 20 times further than a normal mouse and is much more athletic. It turned out completely unpredictable because it has really strange fertility disorders. It has a very weird metabolism. And above all, it's much more aggressive than other mice. It's not one that you'd want to have in your kitchen.</t>
  </si>
  <si>
    <t>Lee Silver. Sounds like a bad mouse.</t>
  </si>
  <si>
    <t>Sounds like a good mouse to me. But we're not arguing that the safety and efficacy exists right now for all of the possibilities of the future. I mean, we're talking about -- the mitochondria is one small case. In the larger sphere, we're talking about our children's children and their children. And the advancements in genetics are happening so fast that we can't prohibit forward advance if it's done safely and effectively.</t>
  </si>
  <si>
    <t>John, can I just tell the audience --</t>
  </si>
  <si>
    <t>-- what we're dealing with here with the mitochondrial case? The woman's egg has abnormalities in the cytoplasm. And the mitochondria is in the cytoplasm. But her DNA is perfectly normal. So there's several ways that they deal with it. They either take her DNA out of her egg and put it into another egg where the DNA has been removed so she'd operating with her DNA in somebody else's mitochondria. So you have then a child born with the DNA of two women and then one man. And these interactions between the nucleus DNA and the cytoplasm DNA are totally unknown.</t>
  </si>
  <si>
    <t>There are other ways to do it. One way is if you have like rotten milk, you take the milk and divide it in half and then put good milk into it. You take the cytoplasm from a healthy egg, and you pump it into the abnormal cytoplasm of the abnormal cells so you're pumping in somebody else's DNA into the woman's egg. And then you have the child with that, hoping that --</t>
  </si>
  <si>
    <t>Okay. Let me -- let me take back to Nita Farahany because you talked about the mitochondrial transfer in your opening statement quite extensively. And your opponent has basically just said the whole premise of what you're talking about is actually its own kind of crap shoot.</t>
  </si>
  <si>
    <t>So let me add one technology that my opponent didn't talk about, which is -- which answers his issue. There's a technology for mitochondrial transfer that's going to clinical trials from a company in Boston this year. And in that technology, what they've discovered is that women have precursor cells before their egg cells. And those precursor cells can be used to develop their own mitochondria, healthy mitochondria. And they can take their own healthy mitochondria, fuse it with their own nuclear DNA, and they can end up with a healthy offspring, free from mitochondrial disease. Already in clinical trials, already ready to enroll human subjects, already with the green light to go ahead. You would be banning that technology and preventing women who have abnormal mitochondrial DNA from being able to have the choice to have their own genetic children.</t>
  </si>
  <si>
    <t>Response from the other side, or shall we go to questions from the audience?</t>
  </si>
  <si>
    <t>Well, let's wait and see the results of the trial, shall we? I suspect that we might find some surprises as we have with every one of these other trials. You could argue too that you're not genetically modifying anybody because you're using the DNA that's already there in the person. It's rather like pre-implantation genetic diagnosis.</t>
  </si>
  <si>
    <t>Actually, by -- by Lee's definition -- by Lee's definition, that does not --</t>
  </si>
  <si>
    <t>I think it's a spurious argument.</t>
  </si>
  <si>
    <t>And I think Lee's definition is too -- it's modifying genetic offspring. Surely you would also agree that that is genetic engineering, and you wouldn't</t>
  </si>
  <si>
    <t>You keep on --</t>
  </si>
  <si>
    <t>Forgive me. You keep on talking about 2 percent of the DNA. It's not. It's a tiny, tiny proportion. It's a miniscule fraction of DNA.</t>
  </si>
  <si>
    <t>Tiny proportion of the information, yes.</t>
  </si>
  <si>
    <t>That's right. That's still two percent of DNA.</t>
  </si>
  <si>
    <t>Let's go to some -- let's go to some questions right here on the aisle, sir. And if you could stand up, and tell us your name, and hold the mike pretty close to your mouth</t>
  </si>
  <si>
    <t>ROBERT KLITZMAN</t>
  </si>
  <si>
    <t>I'm Robert Klitzman from Columbia University. Great debate. Question for the opponents, I'm wondering if we should be allowed to enhance children genetically, not perfect them, but, for instance, many parents say they'd like to have kids who are blonde haired, blue eyed. Should that be allowed? Should there be a line drawn anywhere in terms of enhancement, and, if so, where?</t>
  </si>
  <si>
    <t>-- in fact, we've actually done a poll where parents, in fact, don't believe that. What most parents want are children that resemble themselves, just a little bit prettier and a little bit smarter. That's what parents want. The blonde haired blue eyed thing is fiction.</t>
  </si>
  <si>
    <t>Let me just add to that --</t>
  </si>
  <si>
    <t>-- is that the enhancement versus therapy distinction is really just a red herring. So if I improve somebody's health, have I enhanced them? And the truth is, every improvement that we've had in our health over the past century and more has been an enhancement. So do parents want to enhance their children? Of course, they do. They give them better education. They give them prenatal vitamins. They, you know, do prenatal yoga and every other type of thing to try to, you know, make things better. They take headphones and play music for their children during, you know, the gestational period. So do parents want to enhance their children? Yes. Do they already do it? Yes. Should genetic engineering that enhances their health be permitted to go forward? Yes.</t>
  </si>
  <si>
    <t>And I would just add, it's not --</t>
  </si>
  <si>
    <t>The other side want to respond to that? What I found interesting in what Nita said is she said the difference between intervening so that your child will not be -- will not have a heart problem, say, in his 60s is a form of enhancement. It does make the child's life better, and maybe it's not so different from giving the child a little bit of a intelligence boost as well, that once you're making things better, you're making things better. You -- earlier -- you said there was a distinction between those two things, and I just want to see if you can respond to what I think her point was. Sheldon.</t>
  </si>
  <si>
    <t>I mean --</t>
  </si>
  <si>
    <t>You know --</t>
  </si>
  <si>
    <t>Do you mind if Sheldon takes it -- because we just haven't heard from him in a while -- if you have an answer to that, Sheldon.</t>
  </si>
  <si>
    <t>Just in the interest of fairness.</t>
  </si>
  <si>
    <t>I think my argument was that any of the factors we think about enhancement are so complex, they involve so many genes, that it would just be unrealistic to think that you can enhance a person by manipulating a few genes here or there. And, plus, we haven't even discussed the epigenome, which are all the switches that turn genes on and off, which are so complex --</t>
  </si>
  <si>
    <t>But that doesn't get to the point that she was making. She was making the point that fixing something a little bit is not all so different from pushing something that's not fixed into a better place, not broken, into a better place.</t>
  </si>
  <si>
    <t>If she's saying that there isn't a clear distinction between a medical improvement or medical -- or therapy and enhancement, I actually agree --</t>
  </si>
  <si>
    <t>Right in the very center.</t>
  </si>
  <si>
    <t>GERRY OHRSTROM</t>
  </si>
  <si>
    <t>Thank you, this is great. My name is Gerry Ohrstrom, and my question is for Professor Krimsky. Professor, your debating opponent Lee Silver mentioned that "Mother Nature doesn't care. " In contrast, if I infer correctly, when you briefly introduce the concept of balance in your remarks, you seem to be saying that the genome has evolved as some idealized natural balance and shouldn't be messed with. My question is whether this concept of balance is actually valid, given that evolution operates through randomness and through natural selection in ever-changing random contexts.</t>
  </si>
  <si>
    <t>You're saying nature --</t>
  </si>
  <si>
    <t>Is there really a place for this notion of balance or --</t>
  </si>
  <si>
    <t>Well, yeah.</t>
  </si>
  <si>
    <t>That nature could have done a much better job if this was -- if nature was so good at it, we would be a lot better than this?</t>
  </si>
  <si>
    <t>Well, that might -- my question is whether the professor perceives our evolved genome as something that should be. Or is this --</t>
  </si>
  <si>
    <t>I think that --</t>
  </si>
  <si>
    <t>-- over millions of years, mistakes have been bred out to a great extent. And it's remarkable how many children are born normally with the billions and billions of biochemical actions that take place from the fertilized egg until the child is born. So a lot of mistakes were bred out of the system, and it's taken millions of years before the human genome has evolved. Now we're saying, okay, we can get a few technologists to tinker with that and do a better job at the balancing the homeostasis of what I consider an ecosystem, a genetic ecosystem. And my colleague here has pointed out how many abnormalities occur when these genetic mice are manipulated.</t>
  </si>
  <si>
    <t>Well, I think we've learned something very important about the genome in the last five to 10 years, which is that every member of this audience has hundreds of mutations that can kill a child if they're in the same embryo as a mutation from the other partner, so it's not so pleasant.</t>
  </si>
  <si>
    <t>Okay, another question, right down in the front here. Or, actually, I like to do a little gender balance, so forgive me, but, ma'am? I'll come back to you -- If you would stand up, please. Thanks.</t>
  </si>
  <si>
    <t>JANE GABRET</t>
  </si>
  <si>
    <t>Yes, my name is Jane Gabret . This question is really for both sides of the motion. There has been so much in vitro fertilization that's gone on, and I know that there are many studies now that are linking a possible link autism to in vitro fertilization. And is that an example of seeing something after the fact -- a good thing, in vitro has produced many, many babies but now they're thinking that the big, huge spike in autism could have some link to that.</t>
  </si>
  <si>
    <t>Well, I think it's fair to say that we certainly will find some rather unusual occasions when there are abnormalities which are a result of the broad aspect of in vitro fertilization. There are particular issues which do change gene function; we know, for example, that embryo freezing on rare occasions changes gene function. We published that from my own laboratory, demonstrating that a cancer suppressing gene is suppressed in its action after routine freezing. We also know from animal studies in mice and rats, that there may be an increased risk of demyelination; that is, a form of ME in the brain in some animals that have had a cell removed. Now, I have to say that these things have to be much more carefully validated. The problem really is, with in vitro fertilization, it's probably rather like meddling with a genome: most of the time, it might well be quite safe. And I would not want people to go away from here thinking that IVF is a horrible thing to do for a child, it clearly isn't. But the full consequences of in vitro fertilization cannot be known for a very long time ahead. It's well worth putting your --</t>
  </si>
  <si>
    <t>So you're -- so you're not saying that -- you're not --</t>
  </si>
  <si>
    <t>Just one point. It was 50 years before we fully understood the effect of ionizing radiation, and even now we can't quantify it exactly.</t>
  </si>
  <si>
    <t>Okay. So you are not saying that you see an autism link; you are more broadly saying you don't know where things are going to go. And I want to take that part of the question back to the other side. Nita Farahany.</t>
  </si>
  <si>
    <t>Well, quite nicely, he makes the point for us, which is there are still uncertainties with IVF and yet he's in favor of going ahead with IVF. And why is that? Because we have to act in the face of uncertainty in life. I agree, there has not been a strong showing of any link between autism, maybe it has something with age of mothers who are undergoing IVF, we don't know. But I think the much more important question to ask is, we've been using technologies that have some uncertain risks, are the lives worth living that have resulted from those technologies? And the answer is yes, those are lives worth living. The children believe those are lives worth living, the parents believe that those were lives that were worth bringing into life. That's what these technologies have enabled people to do, is to bring into life a life worth living. There may be some risks, there may be some uncertainties, but that doesn't mean it's not worth proceeding.</t>
  </si>
  <si>
    <t>Another question?</t>
  </si>
  <si>
    <t>I just want to raise the point --</t>
  </si>
  <si>
    <t>Okay, very quickly.</t>
  </si>
  <si>
    <t>-- we don't stop people who are both carriers for the same mutation at reproducing, even though they have 25 percent risk of having a child with a serious disease. We shouldn't discriminate against people just because they're infertile.</t>
  </si>
  <si>
    <t>Four rows from the back, you're wearing a black and white striped shirt, thanks.</t>
  </si>
  <si>
    <t>MARIA</t>
  </si>
  <si>
    <t>My name is Maria . So science is science, and science will always have its uncertainties, but at the end of the day this is a very emotional issue, and prohibition, what we know from history, is that people do dire things when they really want to, coat hanger abortions or bootleggers. So to the team against -- or to the team arguing for prohibition, what do you tell the woman who's about to go get the equivalent of a coat hanger abortion? So if you can't do this, what do you tell her?</t>
  </si>
  <si>
    <t>I think the point is a good one, which is, in the years before abortion, 1.2 million women per year had illegal abortions. Do we really think this technology won't exist?</t>
  </si>
  <si>
    <t>I think the -- I think the -- I just want to say with respect that I think you kind confused the issue by the linkage to a coat hanger abortion, when in the case of seeking a therapy, it might be the situation that people will go offshore or that the wealthy will go offshore which was a point that was brought up earlier. So would you be willing to rephrase your question to say, what are you going to say to women who can't get this while other women can? Because I -- I don't know that there's going to be a back alley, you know, geneticist working this.</t>
  </si>
  <si>
    <t>So I'd like -- I'd like to rephrase the question. I'd like to rephrase the question to this side, that if in -- if the technology in particular, as Nita Farahany had said in the U.S. being left behind, if it's going to be available overseas in safe clinical settings, but you have to be rich to get there or connected, what are you going to say to the women who can't get there? And I'll put that to Sheldon Krimsky.</t>
  </si>
  <si>
    <t>To the women who cannot get the genetic engineering for this problem?</t>
  </si>
  <si>
    <t>In a world -- in a world where it's already -- where the train's left the station.</t>
  </si>
  <si>
    <t>In a world where just the wealthy can get it.</t>
  </si>
  <si>
    <t>Genetic -- genetically modifying human reproductive cells is a totally new frontier. It has lots of risks, and its risks are not only to the individuals who are involved in it. Its risks are to the society as a whole or to other societies, a new Hitlerian society that arises. The last thing you want to do is to provide a technology that could be misused by authoritarian societies for their own functions. And this is a totally novel frontier that we should be extraordinarily cautious about in trying to break through. We have never done this before. Those examples that she gave us are very tentative. They're full of risks. And if we produce the child that was abnormal, then society would have to deal with it.</t>
  </si>
  <si>
    <t>Okay. I want to remind you that we are in the question and answer section of this debaters arguing out this motion: prohibit genetically engineered babies. Nita Farahany, do you want to respond to the questioner's point?</t>
  </si>
  <si>
    <t>I think that the answer was not particularly forthcoming in addressing what happens when people who are desperate, particularly women, for example, who have mitochondrial disease, who are going to pass it on to every one of their children and want to have a choice to have a genetic child. What are they going to do? Well, they will go abroad. The technology will go abroad. And what does the prohibition then look like in this country? Does it mean that we show up with handcuffs at the airport, and we arrest the person? Does it mean that we forcibly test everyone? Because what we're arguing for here is not adding in genomes outside of the human genome, into children. We're arguing that the babies would look identical to ones that are already in our population. So how are we going to detect those differences? And what is the society that prohibits it like going to look like? Is it forcible sterilizations? Is it forcible genetic testing? How are we going to detect it? How are we going to enforce it? And is that a kind of society that we want where we intrude that deeply into our private lives?</t>
  </si>
  <si>
    <t>Do you want to --</t>
  </si>
  <si>
    <t>I want to respond directly --</t>
  </si>
  <si>
    <t>Lee Silver, go ahead.</t>
  </si>
  <si>
    <t>-- to the point that you made, Sheldon, which is that the children are going to be born and society is not going to take care of them. Every year 4 percent of children born from natural reproduction have birth defects. Some children are abandoned by their parents. And an ethical society takes care of those children. I don't see why it would be any different in the future, no matter how children come into conception.</t>
  </si>
  <si>
    <t>Sir, down in the front here. And a mic will come to you.</t>
  </si>
  <si>
    <t>HARLON MILLCOVE</t>
  </si>
  <si>
    <t>Hi. My name is Harlon Millcove , and my question is, is there a concern that through genetic engineering a defect in DNA could be introduced that isn't known until several generations later, by which point there is, you know, potential damage to the gene pool that might affect --</t>
  </si>
  <si>
    <t>This side has actually said that it has that concern, so let me have you put your question to this side. And did everyone hear the question clearly? Okay. Sheldon -- Lee Silver.</t>
  </si>
  <si>
    <t xml:space="preserve"> the questions whether the defects can be introduced into the genome, let's compare what already exists. In your genome, there are defects right now. You have a hundred mutations that could have caused childhood disease. You have deletions of genetic information. So you have all sorts of defects in your genome right now. We're talking about technology which we all think should be done only when it's proven safe and effective.</t>
  </si>
  <si>
    <t>Sir, down in front here.</t>
  </si>
  <si>
    <t>JAMIE METZL</t>
  </si>
  <si>
    <t>Jamie Metzl. First, thanks to Intelligence Squared for this incredible debate. I believe, as many of us here, this is one of the most important issues that our species will face in our future, so it's great that we're having this important conversation. The arguments of both sides seem to rely on pre-implantation genetic diagnosis process. In the case of the affirmative for screening and in the negative for engineering. My question is, does this mean that by both of your arguments, in the future, sex will be a form of recreation, but IVF will be the preferred form of procreation for advantaged people?</t>
  </si>
  <si>
    <t>Sex is already a form of recreation.</t>
  </si>
  <si>
    <t>Good answer.</t>
  </si>
  <si>
    <t>We're all looking at the British guy.</t>
  </si>
  <si>
    <t>Well, you just heard it from our side already.</t>
  </si>
  <si>
    <t>I got the impression it was a rhetorical question.</t>
  </si>
  <si>
    <t>I think it was a rhetorical question, and it got a good laugh. Ma'am, on the aisle there. You've had your hand up a long time, and a mic's coming from -- yeah. Oh, no, no. I'm sorry. I meant the woman who's standing. I'm sorry to disappoint you. And I will come back to you.</t>
  </si>
  <si>
    <t>MICHELLE BOARDMAN</t>
  </si>
  <si>
    <t>Thank you. My name is Michelle Boardman. The debate is focused properly I think on ethical and practical questions. But I have a question about rights. So what right, if any, does a potential parent have to access these technologies, such that a ban would violate those rights?</t>
  </si>
  <si>
    <t>Nita Farahany, do you believe in a rights issue?</t>
  </si>
  <si>
    <t>I think the question about procreative rights and liberties is a very difficult question. If your question is, is there a constitutional right to access technologies, I'd say no. If the question is, is there a natural right that people should have over procreative liberties, over the choices that they make about having children and who they meet with and whether or not they bring a healthy child into the world, I think that that is the most fundamental of rights that a person has. And an outright ban threatens to intrude upon that in so many different ways, not the least of which is the method of enforcement that you would have to use.</t>
  </si>
  <si>
    <t>We are being live streamed on fora.tv, and people who are watching us are sending in questions. And I want to read one that's just been handed to me. And it's for Lee Silver. And we've touched on this broadly, but this makes it more specific. "What about a scenario where employers would only hire enhanced people because they will be less prone to issues? Isn't there a potential to create a fragmented society where only privileged populations can afford it? " Lee Silver.</t>
  </si>
  <si>
    <t>Well, that's the "Gattaca" scenario of people being evaluated solely on their genes. I don't think it's realistic because an employer is always going to look at the productivity and the past performance of a person when they hire because that's much more -- much stronger than whatever genetic predisposition they might have.</t>
  </si>
  <si>
    <t>I just want to add a quick thought on that, which is --</t>
  </si>
  <si>
    <t>-- we want to be careful to not convey the idea of genetic determinism, that there is a one-to-one relationship between genes and behavior and identity, because there simply isn't. We know far too much about the interaction of the environment and so many other things that give rise to our behaviors and our identities. So the idea that genetic engineering will result in a particular type of behavior that employers can then screen for simply belies an earlier conception of genetic determinism that we have rejected, and we should continue to reject.</t>
  </si>
  <si>
    <t>112 years ago, one of the most famous British scientists ever, Lord Calvin, said, "You can take it from me, heavier than air flight is impossible. " Two years later, Orville Wright flew his biplane. I would strongly recommend that you don't ask scientists at all ever for predictions. We are no more cable of predicting where we will be in five years than anybody else. It's a massive mistake. That's why we have to act responsibly now.</t>
  </si>
  <si>
    <t>Going to come to another question. I'm sorry. I don't see a hand up anywhere. Oh, right down in front, please. Thanks.</t>
  </si>
  <si>
    <t>TRUDY LEVINE</t>
  </si>
  <si>
    <t>My name's Trudy Levine. What we do have now is genetically engineered food. And this started off with the idea that it was going to enhance food production, it was going to enhance food all over the world. There are many countries that have said, as you're saying, that they didn't know what would happen. And they decided to not do it. We've now seen that it is affecting production of non-genetically engineered food.</t>
  </si>
  <si>
    <t>Can you end this question in relation to humans?</t>
  </si>
  <si>
    <t>Yeah, and I'm wondering, you know, you seem to be willing to go ahead and say that the risks are worth taking, and if we look at where the risks have taken us so far --</t>
  </si>
  <si>
    <t>Your question to decide arguing against prohibition.</t>
  </si>
  <si>
    <t>-- problems, so I'd like you to address that.</t>
  </si>
  <si>
    <t>Thanks. Lee Silver.</t>
  </si>
  <si>
    <t>We've been genetically engineering food for 10,000 years. That's the basis for civilization. When it comes to --</t>
  </si>
  <si>
    <t>No, Lee, but genetic -- I mean, the genetic -- the modified food is the actual mixture of species, it's not the same thing as crossing species.</t>
  </si>
  <si>
    <t>Well, we've been mixing species, too, actually. Cows come from different species, and the --</t>
  </si>
  <si>
    <t>All right.</t>
  </si>
  <si>
    <t>-- the llama comes from different species. People understood this --</t>
  </si>
  <si>
    <t>Absolutely right.</t>
  </si>
  <si>
    <t>-- thousands of years ago. But what I am talking about supporting is the case where there are already people in the world, some people, who have certain genetic variants that provide health advantages, promote health. So we understand how those genes work because we see the empirical evidence. That's what I am suggesting, that we should allow parents to choose for their own children. Why can't they give the genes that have already been present in other children and promote health, why can't they give those to their own children?</t>
  </si>
  <si>
    <t>Response from the other side, or do you want to pass?</t>
  </si>
  <si>
    <t>Genetically modified foods don't go to school or make love, whole range of things they don't do. I've got no problem with genetically modified plants. I think actually it would be an important technology for the world, given the problems with water supply. I think we have to differentiate very substantially from what happens in genetically modified crops from what happens actually in human beings.</t>
  </si>
  <si>
    <t>The actual -- the issue of genetically modified food's an interesting one because it shows you how you can develop a technology, patent it, and then control it through monopoly control like some of the companies do, so that farmers can't -- -- farmers cannot even own the seeds or replant the seeds. I mean, we've seen a system of capitalistic control over seeds that we've never seen before in history. I don't think this is very desirable for a diverse agricultural system, but we're waiting to see what happens in the future. No parent of any child will ever control that child. Take it from me.</t>
  </si>
  <si>
    <t>And speaking of children, young man. I hope you won't think it condescending for me to ask you what grade you're in?</t>
  </si>
  <si>
    <t>PHILIP SCHNEIDER</t>
  </si>
  <si>
    <t>Seventh grade.</t>
  </si>
  <si>
    <t>All right, good for you for being here.</t>
  </si>
  <si>
    <t>Thank you. This question is directed towards Mr. Silver. And you just touched on the topic of safety when --</t>
  </si>
  <si>
    <t>Oh, what's your name, by the way?</t>
  </si>
  <si>
    <t>Philip Schneider .</t>
  </si>
  <si>
    <t>And I was wondering to what extent does safety mean for this thing to go into effect?</t>
  </si>
  <si>
    <t>Safety's very important.</t>
  </si>
  <si>
    <t>But what does "safety" mean?</t>
  </si>
  <si>
    <t>What does "safety" mean?</t>
  </si>
  <si>
    <t>Safety is relative, and I think that's the most important point. And reproduction is dangerous. If a technology can come along that can make reproduction less dangerous, that's a technology we should embrace.</t>
  </si>
  <si>
    <t>You know, we have --</t>
  </si>
  <si>
    <t>-- a system of safety on drug safety, for example, in the United States, and you wouldn't expect people to just be taking drugs that have not gone through clinical trials and a government regulatory agency. And you cannot just go to a company and say, "I'll be part of your clinical trial," unless there's been some approval for that. Otherwise, their drug would not be accepted by the government. But yet we've heard that there were these experiments that were done without any government imprimatur. We have no idea what the safety controls were in those experiments or how far along in the lifecycle of the child that was born that we have to investigate. So I think safety is very important, and any society has to set up the standards of safety before they do any kind of test.</t>
  </si>
  <si>
    <t>We have time for one more question. I said I'd get back to you. Make it great.</t>
  </si>
  <si>
    <t>KATE MCCLOUD</t>
  </si>
  <si>
    <t>My name is Kate McCloud . If we permit this technology, it sounds very expensive to me, so who will it be available to, and who will be restricted from having access to the technology?</t>
  </si>
  <si>
    <t>Sheldon Krimsky, do you want to take that on your side? I'm going to go to the other side, as well. Or Robert?</t>
  </si>
  <si>
    <t>Well, let me speak for the other side, because -- -- because, actually, poor things, I think they need a bit of support. Actually -- There really -- there really is an issue. You're quite right, this technology is expensive, it would cost tens of thousands of dollars, perhaps even -- maybe even $100,000 to start with. But actually caring for a child that's got a serious genetic disorder is far more expensive. And, of course, the expense of that care is not only the expense, the money, but also the tragedy, the distress, the pain, and all the rest of it. So I think we have to be careful and cautious about the financial arguments, and I'm sure that Lee and Nita would agree with me.</t>
  </si>
  <si>
    <t>You spoke for me.</t>
  </si>
  <si>
    <t>We're so glad we've convinced you to join our side.</t>
  </si>
  <si>
    <t>Technology start out being very expensive become more optimized over time and become cheap. Everybody thought computer technology was too expensive 20 or 30 years ago and now everybody has computers on their desk.</t>
  </si>
  <si>
    <t>And that concludes Round 2 of this Intelligence Squared U.S. debate, where our motion is, "Prohibit genetically engineered babies. " And now you are about to hear brief closing statements from each debater in turn. They will be two minutes each and these are their last chances to change your mind. Remember you were asked to vote once before the arguments and you'll be asked to vote immediately afterwards, and then we'll very quickly have the results. On to Round 3, closing statements. Our motion is "prohibit genetically engineered babies," and here to summarize his position against the motion, Lee Silver, he is professor of molecular biology at Princeton and author of the book "Challenging Nature. "</t>
  </si>
  <si>
    <t>A friend of mine here was introduced to me by another friend of mine here, who had a baby with a sperm donor, I met her in 2009. And a few days after her child's birth she got a call from her doctor, who told her to go into the bedroom to check on her sleeping baby to see if he was still alive. The baby had been born with MCAD deficiency; he had inherited this mutation from both my friend and the sperm donor who contributed to the conception. And the mutation was in her genome, and it had been in the genome of her family for hundreds of years, at least, and it was silent; nobody knew about this mutation. With a particular dietary plan, my friend's son is now a healthy five-year-old boy, happy ending to that story. And she and her wife decided to have another child with a sperm donor. So they went to the sperm bank and tested the new donor that they were going to use for mutations in the MCAD gene, and they found the donor was free of mutations in the MCAD gene, which the genetic counselor said should ease her mind. But, in fact, that shouldn't have eased her mind, because MCAD is just one of the hundreds of mutations that she actually has in her genome, so even if the sperm donor had not had MCAD mutation, it's just as possible that he had another mutation that was not compatible with her DNA. So that's the important point that I want to make here that is very important for all of us to remember: there's no perfect baby, there's no perfect person, there's no perfect genome, there's no one human genome. We are all just a combination of many different genetic variants that makes us different from each other for better and for worse.</t>
  </si>
  <si>
    <t>Thank you, Lee Silver. The motion is, "Prohibit genetically engineered babies," and here to summarize his position in support of prohibition, Sheldon Krimsky. He is a professor at Tufts University and chair of the Council for Responsible Genetics.</t>
  </si>
  <si>
    <t>So it is perfectly understandable why parents would want to provide as much enrichment to their child as possible to ensure their success in life. But prenatal genetic engineering is not enrichment of a newborn, it is an effort to redesign the human genome. Science has succeeded in applying genetic modification for enhancement to animals and crops, some would say successfully, others would say the jury is still out. But in the hundreds and thousands of trials that failed. We simply discard the results of the unwanted crop or animal. Is this the model that civilized humane society wishes to apply to humans? Make pinpoint genetic alterations in the human germ plasm and discard the results when they don't work out. It is sheer hubris to think that manipulating the human germ plasm for enhancement will not produce mistakes. Under our current laws and civil morality, society must bear the expense to care for my severely disabled individual produce the reproductive genetic engineering. I'll leave you with one story. A little over ten years ago, scientists discovered that by modifying a mouse's gene, it greatly improved the mouse's memory. Subsequently, they also learned that modification produced a mouse that increased sensitivity to pain. I want to say a word about the mitochondrial disease problem. Some decisions appear ethical from a pinpoint perspective, but they're clearly unethical from a wider lens. For this, we have to look at the wider lens of genetic engineering and not at the pinpoint perspective in order to understand its ethics to society. Thank you.</t>
  </si>
  <si>
    <t>Thank you, Sheldon Krimsky. Our motion is, prohibit genetically engineered babies. And here to summarize their position against this motion, against prohibition, Nita Farahany. She is a professor at Duke Law and a reach professor at Duke's Institute for Genome Sciences and Policy.</t>
  </si>
  <si>
    <t>This debate is quite personal to me, and I'd like to share why with you. In 2001, I attended the wedding of a dear friend. Two years later, she developed thyroid cancer, and she underwent radioactive iodine treatment. The next year, when she and her husband started to try to have children, she learned that she had substantial mitochondrial abnormalities that she would pass on to each and every one of her children. She underwent mitochondrial transfer and now has a beautiful and healthy son, made possible by this technology. We don't know if the radioactive iodine caused those abnormalities. What we do know is that she now has a child -- healthy, active and bright -- from a technology that is available, and we have already used. In 2010, I also received radioactive iodine therapy for thyroid cancer. When I'm ready to have children, I hope that I also have the option of having a healthy child with whatever the best technology is that we have available to us today. I'm not here to defend every type of genetic engineering. And I don't think we're ready as a society to embrace it all. But we already know that there are certain forms of genetic engineering that are safe and effective to use. And what I urge you to do is vote against the resolution, to vote in favor of scientific progress, to vote to enable each of us as private citizens to make private choices and the most intimate choice we will ever make in life, to bring healthy children into this world. Thank you.</t>
  </si>
  <si>
    <t>Thanks Nita Farahany. Our motion is, prohibit genetically engineered babies. And here to summaries his position in support of the motion to prohibit, Robert Winston. He is a professor of science and society and emeritus professor of fertility studies at Imperial College London.</t>
  </si>
  <si>
    <t>Ladies and gentlemen, don't be seduced by a single, very heartrending story. That is really not at issue here. There's a big issue for the whole of our society and for people in general. I regret to say that I'm saddened to see the simplistic argument about mitochondrial DNA from the other side. We don't understand the interactions with the mitochondria. And already we've seen a number of horrid mishaps. So, of course, maybe a particular individual was lucky, but they might have been unlucky. How different we would have been then. We heard that people have a right to have a healthy child. Of course, they don't have a right, sadly, to have a healthy child. What we do have a right to, though, in a democratic society, surely, is to have access to the best and the safest treatment. And at the moment, the safest treatment is certainly not meddling with the genome. It is not meddling with the mitochondrial DNA. It is actually to look at every other way of dealing with these terrible diseases. We're not ready for it. Of course, at the moment, I have no doubt it shall be banned. Bans can always be lifted if there's more research done to show that it is worth doing. And it's worth bearing in mind too that we're not going to eradicate genetic defects by doing this, not remotely. New defects occur all the time as Lee Silver rightly points out. All of us have defective DNA. 30 percent of boys born with the male form of muscular dystrophy have this as a new mutation, as he well knows. No amount of pre- implantation diagnosis will have changed that. It is a particular problem. And that is always going to be the issue here. The question is how we deal with these diseases actually when we have them. And finally, can I just say, on a very personal note, it really is -- and I don't mean this patronizingly. It's wonderful to see young people in the audience, and it's great to see you here. Thank you very much for sitting so patiently during these arguments. What I think is important to understand is that this technology is something that you will have to deal with in time. And I --</t>
  </si>
  <si>
    <t>Thank you, Robert Winston. I'm sorry. Your time is up.</t>
  </si>
  <si>
    <t>I hope -- I hope they show the same responsibility that we're trying to show this evening.</t>
  </si>
  <si>
    <t>Thank you, Robert Winston. And that concludes our closing statements. And now it is time to learn which side you feel has argued the best. We're going to ask you again now to go to the key pads at your seat that will register your vote. And we will get this readout almost instantaneously. Remember, the motion is, prohibit genetically engineered babies. If you agree with the motion, if that means if you agree with the prohibition of it, push number one.</t>
  </si>
  <si>
    <t>And if you disagree, push number two. And if you remain or became undecided, push number three. And, as I said before, you can ignore the other keys, and you can correct an incorrectly keyed vote just by pressing the right one, and it'll register your last vote. And we're going to have the results probably in about 120 seconds from now. So I want to say that this has been a spectacularly -- spectacularly well-argued debate by both sides. I just want to invite a round of applause for them for what they did. And there are a lot of debates where I actually reject a lot of questions. There wasn't one bad one tonight at all. I just want to thank everybody in the audience for great questions that you brought up. We would love to have you Tweet about the debate. As I said before, use the Twitter handle @IQ2US. Our hashtag for this debate was #designerbabies. Our next one comes up on Wednesday, March 13th. The motion will be "America doesnt need a strong dollar policy. " Our debaters arguing this motion, Steve Forbes. He is the chairman and editor in chief of Forbes Media. His partner will be James Grant, editor and founder of the Financial Markets Journal, Grant's Interest Rate Observer. Tickets for our -- that season are available through our website, www.IQ2U.S..org. Their opponents, by the way, are -- one card out of my hand -- Frederick Mishkin. He is a former member of the board of governors of the Federal Reserve. And his partner arguing for the motion will be John Taylor who is the chairman and founder of FedEx -- FX Concepts, one of the largest currency hedge funds, not FedEx. For those of you who can't join the live audience, of course there are a lot of other ways to watch this debate. Those of you watching live stream on fora.tv know about that, but you can also listen to these debates on NPR or watch them on PBS stations across the country. Check your local listings for air times and dates. Just a very few -- very small biographical facts about our panelists tonight, though, I didn't get to share. I was able to tell you about the two guys on the end living in the same apartment building. I did not share Robert Winston is actually -- he's been made a peer for his work in the U.K. He actually is known as Lord Winston. And it was at his insistence that we dropped that tonight, because he was over here in the colonies. But actually we had a conference call with him last week. He was in the House of Lords. And he said, "I've got to run. I'll call you back in ten minutes. I've got to go vote. " So that was -- that was a lot of fun. And Nita Farahany, she doesn't want me to say this, but when she graduated from high school, she was the National Forensic Society's single best national debater in the country. And she more or less begged me not to tell you that, so we have the queen of debaters and the lord of -- All right. We now have the final results in. Remember, you voted twice: before the debate and again after hearing the arguments. The team that changes the most minds will be declared our winner. The motion is, "Prohibit genetically engineered babies. " Let's look at the results. For the team that was arguing for this motion to prohibit, before the debate, 24 percent agreed, 30 percent were against, and 46 percent were divided. That was the preliminary vote for everybody. Those are the first results. Now let's look at the vote that the team arguing for the motion received in the second vote. The team arguing for the motion, the second vote is 41 percent. That's an increase of 17 percent. That is the number that the other team needs to beat. It needs to beat 17 percent. Let's see how the other team did. Before, they were 30 percent. They went up to 49 percent. That's a 19 percent difference. They just pushed by. The team arguing against prohibition of genetically engineered babies carries this debate. Our congratulations to them. Thank you from me, John Donvan, and Intelligence Squared U.S. We'll see you next time.</t>
  </si>
  <si>
    <t>America doesnt need a strong dollar policy</t>
  </si>
  <si>
    <t>i2Debates/031313 strong dollar.p</t>
  </si>
  <si>
    <t>At this point in the evening, just before we begin, I like to bring out to the stage the gentleman responsible for bringing Intelligence Squared U.S. to the United States. He is chairman of Intelligence Squared U.S. -- Bob Rosenkranz. So what Bob normally does is he takes a minute or two to talk about how we got to choosing this topic and where we think the chips fall in the argument. So let's talk, Bob, with the side that's arguing for the motion, and this motion is -- and against. It's a double negative. They are -- the U.S. does not need a strong dollar policy. And is that basically the same as saying no policy is needed, or does it mean they're asking for a weak U.S. dollar?</t>
  </si>
  <si>
    <t>Well, I think what they're saying is that the price of the dollar is a price like any other. It's determined by supply and demand. The dollar is strong right now against the yen and against the pound. It's weak against the euro. And this is just normal economic forces operating. They're probably going to say that at times like this, with the U.S. economy weak, a weaker dollar is actually helpful, because it makes imports more expensive, makes exports cheaper, and therefore encourages domestic growth and domestic employment. And so they would argue that we should just let the dollar go where it goes, and I think there's a point here, which is that the government can control interest rates or they can control the price of the currency, but they cannot do both. So a strong dollar policy is essentially an open mouth policy, and it's an open mouth with no teeth.</t>
  </si>
  <si>
    <t>All right. And on the other side of the argument, the team that's arguing for a strong dollar, what do you expect to hear from them?</t>
  </si>
  <si>
    <t>Well, I expect to hear from them the importance of the role of the U.S. dollar as a reserve currency. When we were on these enormous fiscal deficits for the government and trade deficits, in order for them to be sustainable, foreign central banks have to be willing to hold the overwhelming majority of their reserves in the form of U.S dollars. And if we pursue a policy that's indifferent to the value of the dollar or, worse, deliberately tries to trash the dollar, they're going to lose confidence. The result will be rising interest rates in the United States, an economic slowdown, and disaster for the U.S. government, which has so much debt outstanding.</t>
  </si>
  <si>
    <t>So if you actually want a track record here, there's a lot of history that both sides can cite which makes the point that this has been going on for a long time. So why bring this to the stage tonight?</t>
  </si>
  <si>
    <t>Well, I think tonight we were stimulated to do this in part by the partnership that we have with the Richmond Center at Columbia. It's a joint venture of their law and business schools. And we collectively felt that this was very timely. You can't pick up a newspaper without seeing some kind of discussion about the, quote, artificial strength of the U.S. dollar versus that of our biggest trading partner, China's renminbi. So there's a lot of talk about trashing the dollar relative to China's currency. And then the efficacy of the federal government or the Fed's policy on printing money, quantitative easing, is, again, a very hot policy debate right at the moment. It's clearly fueled a stock market rally. It's fueled a turnaround in the housing market, all of which are good things. But clearly whether in the long run it's going to result in a decline in the value of the dollar, and does that really matter?</t>
  </si>
  <si>
    <t>We have four debaters who are raring to go on this. Their opinions, I know from talk to them, are very strong, and they're a little bit revved up, so let's bring them out to the stage.</t>
  </si>
  <si>
    <t>Indeed. Thank you.</t>
  </si>
  <si>
    <t>Have a seat, everyone. And I would just like to invite one more round of applause for Bob Rosenkranz for doing all of this. George Washington, Andrew Jackson, Ulysses Grant, Abraham Lincoln: four strong leaders, three of them generals, all of them presidents, and all of them get to have their faces on our money, because we like our leaders strong. But what about the greenbacks that those faces decorate? Do we want those dollars to be strong too? Of course we do, we normally say. A muscular dollar is a good thing.</t>
  </si>
  <si>
    <t>Or is it a goal that is greatly overrated? Well, get ready to get current on currency. Yes or no to this statement: America doesn't need a strong dollar policy, a debate from Intelligence Squared U.S. I'm John Donvan. We have four superbly qualified debaters, two against two, who will be arguing for and against this policy: American doesn't need a strong dollar policy. Our debate goes in three rounds, and then the audience votes to choose a winner, and only one side wins. Let's meet our debaters. On the side arguing for the motion that America does not need a strong dollar policy, Frederic Mishkin, a professor at Columbia Business School and the former governor of the Federal Reserve. His partner is John Taylor. He is chairman and founder of FX Concepts. Arguing against them, saying that America does need a strong dollar policy, Steve Forbes. He is chairman and editor of Forbes Media. And his partner is James Grant, editor and founder of Grant's Interest Rate Observer. And I'm going to introduce them again. What we just did is going to be used for a television broadcast, and now I'm going to introduce them again, and this will actually be used for our radio broadcast, so your continued enthusiasm and utterly spontaneous applause is working perfectly well. Our motion is America doesn't need a strong dollar policy. Let's meet the team arguing for the motion. First, let's welcome Frederic Mishkin. And, Frederic, and we're going to call you "Rick" is your -- is how you like to go, okay. You're a professor at Columbia Business School. You were a member of the Board of Governors of the Federal Reserve. You used to go around the country giving a talk on the issue of whether a certain amount of inflation falls into a comfort zone. The title of your talk was "Comfort Zones, Schmomfort Zones. " Now, this word, " Schmomfort," this is a technical economic term that you --</t>
  </si>
  <si>
    <t>FREDERIC MISHKIN</t>
  </si>
  <si>
    <t>-- Yeah, well, we're hoping that all of you will keep it in plain English tonight. Can we count on you for that?</t>
  </si>
  <si>
    <t>Not necessarily. I thought to make this interesting, I'm going to do the debate both in Yiddish and actually -- -- I was the first person to do that in a Federal Reserve speech, but I also used Latin in this speech. So I'll do it in both languages and see how it goes.</t>
  </si>
  <si>
    <t>Thank you. Rick Mishkin, ladies and gentlemen. And your partner is John Taylor. Ladies and gentlemen, John Taylor. John, you are also arguing that America does not need a strong dollar policy. You are chairman and founder of the investment managing company, FX Concepts, "FX" being shorthand for "foreign exchange. " You've been watching the markets -- currency markets for over 40 years from back in a time when -- before the euro there were French francs, and German deutschmarks, and Greek drachmas, and they were all very pretty colorful currencies, do you miss those guys?</t>
  </si>
  <si>
    <t>JOHN TAYLOR</t>
  </si>
  <si>
    <t>I sure do. They were fun.</t>
  </si>
  <si>
    <t>They were fun, and they were pretty. Ladies and gentlemen, John Taylor. Our motion is "America doesn't need a strong dollar policy. " Now, here, arguing against that motion, that means they're arguing for a strong dollar policy, first let's welcome Steve Forbes. Steve, you're chairman and editor-in-chief of Forbes Media. But what thrills all of us up here is that you are the only person on this stage to have once hosted "Saturday Night Live. " Is that true? And I think that's an event that you -- you guys never did that, right, on the opponents' side?</t>
  </si>
  <si>
    <t>I'm a wild and crazy guy.</t>
  </si>
  <si>
    <t>Okay. Steve, you are also the only person on our stage to have run for president of the United States twice. If you had won either of those times, what would this debate be about tonight?</t>
  </si>
  <si>
    <t>STEVE FORBES</t>
  </si>
  <si>
    <t>Why the Gold Standard worke and why Rick and John are now in favor of it.</t>
  </si>
  <si>
    <t>Ladies and gentlemen, Steve Forbes. Your partner is James Grant. You're also arguing against the motion that "America doesn't need a strong dollar policy. " You're also for a strong dollar. You're editor and founder of Grant's Interest Rate Observer a financial markets journal. Now, during the 2012 election cycle, Ron Paul, who, to put it lightly, is not a big fan of the Federal Reserve, dropped your name as the potential chairman of the Federal Reserve. What would have been the outcome of that?</t>
  </si>
  <si>
    <t>JAMES GRANT</t>
  </si>
  <si>
    <t>There would be fewer employees at the Fed.</t>
  </si>
  <si>
    <t>Fewer employees. Ladies and gentlemen, James Grant. And I like that we're seeing a certain economy in the words tonight and the language so far tonight. So our motion is "America doesn't need a strong dollar policy. " As always, we ask you, our live audience, to act as our judges. By the time the debate has ended, we will have asked you to vote twice, both once before the debate and again after you've heard the arguments and the team whose numbers have moved the most will be declared our winner. So let's have you go to our preliminary vote. Let's register your preliminary vote. If you go to those keypads at your seat, our motion is "America doesn't need a strong dollar policy. " If you agree with the motion, if you think America does not need a strong dollar policy, you push number one. If you disagree with the motion, you push number two. That means that you fell America does need a strong dollar policy. And if you're undecided, which in our forum is a perfectly reasonable starting position, push number three. You can ignore all of the other keys. They're not live. And if you push the key incorrectly, just correct yourself, and the system will lock in your last vote. And what happens at the end of the debate, soon as the debate is -- the third round is over, you vote again, and then about one minute later, thanks to the miracle of computing, we instantly are able to declare a winner.</t>
  </si>
  <si>
    <t>So let's get on to round one. Our motion is "America does not need a strong dollar policy. " And here to argue first for the motion, Frederic Rick Mishkin, professor of banking and financial institutions at Columbia Business School and a former member of the Board of Governors of the Federal Reserve.</t>
  </si>
  <si>
    <t>So just to start, I have to tell you I went to Oxford for a year, and my mother, of course, I was a New Yorker, she said, "How come you still talk like a New Yorker? " So it didn't work. But I never actually went to Oxford Union debates. And this is actually styled after it. I wish I had. So what I'd like to do first is just to talk about the way that we're going to branch out in terms of my teammate and I. I'm going to focus first on the domestic economy. And actually because of what I do for a living, both in terms of the research I've done and the fact that I was a policy maker at the Federal Reserve, and my teammate John Taylor is going to focus on the international ramifications of a strong dollar policy. So let me actually go out and make two points. And the first point is that when we think about what is good policy, I'm going to say what is a good policy for the American economy. And in particular, the first thing we have to do is ask where are we right now? And two things that I want to talk about is where are we in terms of our business cycle, where are we in terms of unemployment? Not very good. We have unemployment rate of 7.7 percent. People are out there struggling. And furthermore, we're in a situation where we also have inflation which is actually too low, so inflation right now is actually running in the preferred measure, 1.2 percent, which is below their target level. So in fact we're in a situation where we're not doing as well as we'd like on either component of what we think s important in terms of stabilizing the economy. Furthermore, the economy is not growing that fast. It's been growing very, very slowly, hasn't really picked up yet. So we're in a situation with a weak economy and actually inflation, which is on the low side. So now let's ask what would a strong dollar do? Well, a strong dollar would actually mean that the currency would go up in value; that would make American goods and services more expensive; if they're more expensive people will buy less of them; that foreigners are not going to buy our goods and services the way they did before. What will that do? That will actually end up lowering the demand for our goods and services; as a result, our economy would actually weaken further. Is that what we want? Absolutely not right now, because we'd actually get an economy with higher unemployment and actually inflation, which would be even lower, which has been trending down, it'll go actually down lower. So it's not the right policy at this particular point in time. And so, in that sense, I think that it's a very bad policy to think that what we need to do right now is to strengthen the dollar. So that's point one. Point two is a little bit more subtle and I'm going to be a little more academic here, that I'm actually going to argue that it's a mistake to have any dollar policy, whether a strong one or a weak one. Why? Because what policy should focus on is stabilizing the economy; we should use our tools, both in terms of monetary policy and also fiscal policy, to actually stabilize the economy. At the current juncture we're in a situation where inflation is on the low side, we're actually in a situation where unemployment is on the high side, so in this case, actually, we would think that we don't want to have a strong dollar. In fact, if our policies are expansionary, they might actually produce a weaker dollar; however, there are other circumstances where, in fact, a strong -- having tight policy would be the right thing to do. In particular, we raise interest rates rather than keep them low. And that would be a situation where we have a lot of inflation. And we've been in periods where, in fact, we've had high inflation, very worried about it, and in that situation we would want to have tighter policy, either higher interest rates for monetary policy or tighter fiscal policy. That would also result in a stronger dollar, then that would be okay, that would work in the right direction. A stronger dollar would weaken the economy, actually help lower inflation, and indeed in periods where we actually had to go out and control inflation we actually needed to go to policies that result in a strong dollar. The point here is that in a situation where you focus on the dollar, you may very well get it wrong because that's not the ultimate objective for policy makers. The ultimate objective for policy makers should be to have a very strong economy. So I'm going to end a little early, I'm told I get a little points for ending a little early. But I made those two points and clearly there'll be a lot of other discussion on these issues, maybe even the gold standard, which would be fun. I have bad news for you, Steve, your wish is not going to be fulfilled. I'm not a big fan of the gold standard. I'm sure we'll discuss that later. But with that, why don't I leave it to the other side?</t>
  </si>
  <si>
    <t>All right. Thank you, Rick Mishkin. So your economical with time, as well, that's very good. Our motion is America doesnt need a strong dollar policy, and here to argue against the motion, James Grant. Sorry, I was -- I was looking at a page that didn't have your name on it and I thought, "One of us is wrong," but it was me.</t>
  </si>
  <si>
    <t>I forget it -- I forget it sometimes myself.</t>
  </si>
  <si>
    <t>I thought we had gone out of order, but it's my fault. I apologize. Our next debater against the motion America doesn't need a strong dollar policy, ladies and gentleman, James Grant; he is the editor and founder of Grants Interest Rate Observer, and originator of the Current Yield column in Barrons. Ladies and gentlemen, James Grant.</t>
  </si>
  <si>
    <t>What a strange proposition we are wrangling over this evening, ladies and gentlemen, a strong dollar, a not so strong dollar. The dollar is a unit of measurement. It measures the price of everything and anything. It preserves us from barter. It stores the value of work. The sine qua non of any unit of measurement is that it be fixed exacting, unwavering, true. My teammate and I, Steve Forbes favor a stable dollar so we oppose the motion in the same spirit we support the 12 inch foot, the well calibrated bathroom scale, and the more than 16 ounce serving of Mountain Dew. Now among the enumerated powers of congress is that to coin money and to regulate the value thereof and of foreign coin, and fix the standard weights and measures. The constitutional dollar was no placing of our monetary mandarins; it was a standard like the mile. Through most of the nations history, a dollar was defined under law as a particular weight of gold and silver, more often of gold, specifically of 23.22 grains fine. A little more than $20 was convertible on request into an ounce of gold, by and by the dollar was redefined. In the mid 1930s it was cheapened to 1/35th of an ounce of gold but still, still it was defined, anchored as something. Then came the fateful evening of August 15th, 1971, pre-empting the beloved popular horse opera, Bonanza, President Nixon announced that henceforth, the dollar would have no definition, no anchor. No longer would Americas creditors have the option of converting 35 George Washingtons into an ounce of bullion, that universal monetary medium that nobody can print. Henceforth said Nixon, lashing out against unnamed speculators, they always do, the dollar would be as good as paper. And that at least, is one political promise that Washington D.C. has faithfully kept. And what has this soft, undependable malleable post-1971 pure paper dollar wrought? Well in 1971, the gross public debt totaled 408 billion, or 38 percent of GDP. As of yesterday, the gross public debt totaled16.7 trillion, or more than 100 percent of projected 2013 GDP. Now think of the long-grade line of plans and resolutions to bring our national finances under control. The institution of the Congressional Budget Office. Gramm-Rudman- Hollings, the emergency deficit control act, Reaffirmation Act of 1987, and on and on, and now comes Paul Ryan. Will he be our messiah? Well maybe, but I doubt it. As long as the treasury can borrow at 2 percent and as long as the Federal Reserve can conjure hundreds of billions of what they are pleased to call dollars, with which to buy up these emissions of debt, the red ink will continue to spill. Alexander Hamilton himself might have succumbed to the temptation. Anyway, in 1971, the final year in which the dollar was anchored by something, anything, foreign governments held U.S. government securities on the order of $31 billion. $31 billion. These holdings today top $3.3 trillion. They are the spore of our non-stock deficit on dirt goods and services. Consuming more than we produce, Americans remit dollars by the boatloads to our Asian creditors who obligingly return them by return mail in the shape of American investments in American IOUs. Its as if the dollars never left the 50 states. Sweet it has been this privilege of America, the privilege of paying its foreign creditors in the currency that only it may lawfully print. But the unprivileged are fighting back. They too are cheapening their currencies through the modern techniques of ultra- low interest rates and that cut glass phrase, quantitative easing. You know, some years ago, the Financial Times published a letter to the editor concerning quantitative easing, that is to say in laymens language, central banks conjuring of new paper money secured by nothing except the good faith of the government that prints it. I finally think I understand the meaning of quantitative easing this correspondent wrote. What I no longer understand is the meaning of the word money. Under the rules of the true blue gold standard, governments tended to balance their budgets and international debtors and creditors tended in a timely fashion to square up accounts. I dont have to tell you that no such constraints bind us today. Deficits grow and imbalances pile higher and higher, as you would expect them to, in a monetary sense. After all, we are playing tennis without a net. And for that matter, without baselines or sidelines and with imaginary green balls. Incongruous this is as well, volatile currencies, due to their mis-shift in a world increasingly and finely calibrated, the international system of units binds every commercial nation in a rigorous regime of weights and measures. And a good thing too, as 21st century engineering projects involve myriad interrelated elements which all must be measured alike, sometimes to an accuracy of up to one part in a million or more, as Robert Crease relates in his book, "World in the Balance. " Well, well, it's an ill wind that blows no one any good. Unanchored exchange rates have created a cottage industry and monetary volatility. John Taylor. John Taylor, from whom you'll hear in a moment has built a thriving foreign exchange trading business on the ashes of the good as gold dollar. Well, just look at the quality of that man's suit. It's a fabulous business. The more the currencies dance and swerve, the better it is for Mr. Taylor and his hedge fund. To him, as to others in the forex trades, the very idea of monetary stability is -- it's worse than anathema. It's unprofitable. I would no more expect him to espouse a system of stable currencies and fixed exchange rates than I would an oncologist to welcome a cure for cancer. No, that is -- that's not my best one. Our post-1971 helter-skelter monetary system also favors the prodigious talents of John's sparring partner and my sparring partner, his partner, Rick Mishkin. The holder of a Ph.D. in economics from MIT, a prolific author, and coach at , Fred ought to be at NASA. He should, if for not his sake, for our sake. And so should every holder of a Ph.D. in the Federal Reserve Board. Ladies and gentlemen, we've alighted from the gold standard over a course of decades into something that we should all regret, the Ph.D. standard.</t>
  </si>
  <si>
    <t>Thank you, Jim Grant. Our motion is -- well, a reminder of where we are, we are halfway through the opening round of this Intelligent Squared U.S. Debate. I'm John Donvan. We have four debaters, two against two, fighting it out over this motion, "America doesn't need a strong dollar policy. " You've heard two of the opening statements, and now on to the third. Debating in support of the motion that "America does not need a strong dollar policy," the chairman and founder of the investment management company FX Concepts, and a former vice president at Citibank where he headed research for foreign exchange. Ladies and gentlemen, John Taylor.</t>
  </si>
  <si>
    <t>My cottage business happens to be dealing with the world and the reality in the world, not like Jim's which is dealing with the world the way he would like it to be. I would start out by saying that, Jim, your first statement to Rick was that you would be cutting the number of employees at the Fed. I would say that if we follow any of your policies, we'd be cutting the number of employees everywhere. And, unfortunately, unfortunately, yes, the dollar is as good as paper, and every currency in the world is as good as paper. We're not worse. We're not better. But the fact of the matter is, is that your dollar that's as good as paper is convertible into anything. You don't have to hold those dollars. I give another speech trying to sell our cash management program where I tell people -- I hold up a Zimbabwean hundred trillion dollar note that's worth about 20 cents and tell people that "You shouldn't just keep your money in the United States, you should put your money around the world. You should be free. " But the fact of the matter is, is that almost everybody wants to keep their money in the United States. Why can the Treasury borrow at 2 percent? They're not forcing you to lend them at 2 percent. They're not forcing the Bank of England to invest its money at 2 percent. They're not enforcing the Chinese to invest their money at 2 percent. But they do. And, therefore, the dollar has a value. Paper or not, it's got a value. And gold is not necessary. Also today everybody has the pleasure of borrowing with their own currency unless, of course, your currency is Zimbabwe and nobody wants to hold that. By the way, the latest figure I saw was that the National Bank of Zimbabwe had $210 in its account. That's the central bank. I don't know. The value's probably changed in the last week or two. But because everyone has the privilege of borrowing in their own currency, and that means Brazil, all kinds of emerging countries, we're no longer on this standard where the U.S. has a -- you know, there's power over the world, we borrow in our own currency, and everybody else is stuck. They have to, you know, balance their budget, do all the right things. No, unfortunately, in a way, from Jim's point of view, and I'm sure Steve's, as we'll hear, everybody has this ability to borrow too much. I don't think it's a good idea, I don't think it's necessarily going to end well. I believe in a lot of things that tend to be conservative, but the fact of the matter is that a strong dollar policy has a lot of impact on the United States, as my partner Rick has pointed out. It would hurt us dramatically if that happened, and also, the dollar has a very strong impact on the rest of the world. If you're looking at the easy side of this from the U.S.'s point of view, what impact does a strong dollar have? Well, for a start it has a lot of impact on jobs in Ohio, in Michigan, in places where we actually produce things in the United States, because the stronger our dollar is, the less likely it is we are to have a manufacturing sector. In 1985, when the U.S. had a strong dollar policy, and after a while a stated strong dollar policy under Ronald Reagan and Volcker, we began to develop something that we now call, and it came into practice then, "the rust belt. " And the reason that was the rust belt is all of a sudden we couldn't produce anything that could compete with the rest of the world because the dollar was too damn strong. So now we all drive Mercedes and Toyotas and whatever, we do not drive things that come out of Michigan. Now, let's face it, Michigan has other problems, and if you were -- I know I'm going to get defeated on this, Toyotas are all made in the United States, Hondas are made in the United States, yeah, in Kentucky, Tennessee, Alabama. There are reasons for that. But the fact of the matter is that the strong dollar -- the weak dollar today has brought these European and Japanese companies into the United States, even Korean, and if we had a strong dollar they would go, too. One of the things that the Japanese are trying to do with their latest effort is to make the Toyota plants come back to Japan so that they can actually employ Japanese to make Toyotas instead of people from Kentucky or Tennessee. So the dollar is very, very important domestically for us, and basically if you have a strong dollar you end up with a situation where the rich get richer and there aren't a hell of a lot of jobs. How does the world do with the dollar? A strong dollar is bad for the world as well. And it's kind of perverse, because if you would argue that, oh, gee whiz, if youve got a strong dollar, then anybody can sell anything to us. Right? Because everything looks cheap to us, right? And I must say that, you know, in the 1960s everything did look cheap to us. Now a lot of things look quite expensive. In fact, one of the worst things about a weak dollar is the fact that we can't go to Europe on vacation; it's too damn expensive. If we had a strong dollar, Europe would be cheap and we could all go on vacation, but at the same time, all the New York City hotels would be empty, whereas now you walk around the New York City hotels, well, they're just loaded with people from places that I never thought could possibly afford New York. And it's always interesting for me to sit and talk with somebody and have him tell me how much more expensive Belgrade is than New York. That's like, "What? You got to be kidding. But they were serious But overseas, it's a little difficult to understand, but if the dollar is declining, then it's very inexpensive to build a plant, to finance your trade, because a weak dollar, which is the global currency because the dollar has been out there for years -- a weak dollar is the thing that you finance your trade in. And if you know the dollar is going to be weaker in a year or two or three, you don't repay it. You might be paying 6 percent for your dollars, but hell, if the dollar goes down 10 percent a year, you're paying minus 4. So it's a gift. So when the dollar is weak, people borrow money from Citibank, from JP Morgan, from Goldman Sachs, the people doing these deals, and our banking system does very well. When the dollar is strong, all of a sudden these people are, "Oh, my god, I now owe more for this loan, and my plant that I built in Thailand isn't as successful as I thought, and so I have to close it down and I have to lay off workers. " So when the dollar gets strong, all of a sudden the rest of the world economies go down, and so, actually, the United States is in a bit of a problem. Can we have a strong dollar policy? We argue strongly that we can't, because there is no place for us to do it. We have to support the world.</t>
  </si>
  <si>
    <t>John Taylor, I'm sorry. Your time is up. Thank you very much. John Taylor. Our motion is, America doesn't need a strong dollar policy, and here to argue against the motion, Steve Forbes, chairman and editor in chief of Forbes Media and the author of "Freedom Manifesto: Why Free Markets are Moral and Big Government isn't. "</t>
  </si>
  <si>
    <t>Thank you. Thank you. Thank you all very much for coming here tonight. I want to emphasize with Jim that we believe in a strong and stable dollar. We don't like inflation; we don't like deflation. We like "flation. " Stability. This -- so let's lead. What is money? Money makes it easier to buy and sell with one another, to do transactions with each other. It is through buying and selling that wealth is ultimately created, doing things, interacting with each other. Before we had money, in the old days we had barter. If I sold an ad in Forbes Magazine 3,000 years ago, how would I get paid? Perhaps with a herd of goats. Let's say I wanted to buy iPads for our writers, so I go to the iPad store 3,000 years ago with my goats. Store owner says he doesn't want goats; he wants sheep. So then I have to figure out how I swap my goats for sheep. Perhaps I have to hire a sheep herder so the wolves don't eat the sheep. Sheep herder wants to be paid in wine. I've got red wine; he wants white wine. So it becomes very, very cumbersome. Money makes all this easier, more convenient to do those transactions. So we got coins in Lydia 2,600 years ago. Then Athens picked it up, became a great commercial and cultural center. Got coins, and then paper, and then blips on a computer, but all of it means it makes it easier to do commerce, makes it easier to buy and sell with one another. That's the function of money. If we had barter today, imagine what it would be like, trying to deposit a cow into an ATM or take out a pig from an ATM. So we have money, and money is like anything, fixed weight and measure. If it has a fixed value, it becomes extremely useful. We have -- when you go to the supermarket, say, buy a pound of hamburger, you assume it has 16 ounces, not 18, not 12. We don't float that pound from the British pound. But you know when you go to the market, 16 ounces. Twelve inches in a foot, that doesn't float. Imagine building a house 3,000 square feet if the rule floats each day. Take -- what would your life be like if the Federal Reserve did to the clock what it does to the dollar? Float the clock. So it's 60 minutes in an hour one day, 20 minutes the next, 22 the next, 90 the next. You'd soon need to have hedges, derivatives futures, to figure out how many hours you're working. So let's say you hire somebody, 15 bucks an hour, do you pay that -- is that a New York hour? New Jersey hour? Bangladesh hour? Let's say you're baking a cake. It says bake the batter 45 minutes. You have to figure out, is that an inflation-adjusted minute? So a weak dollar, unstable dollar, makes commerce harder, and it has very destructive impacts. First of all, it misdirects investment. Without investment, we don't get a higher standard of living. A weak dollar is like a virus in a computer, corrupts the information. When the dollar becomes weak, what happens to the flow of investment money? It becomes defensive. It goes into commodities. Try to preserve what you have instead of invest to grow in the future. You saw it in the 1970s. $3 oil went to $40 a barrel. When Reagan and Volcker stabilized the dollar in the '80s, crashed down to $10, stabilized to $20. From the mid-1980s to the early part of this last decade when the Fed went off the rails again, dollar average -- average price of a barrel of oil more than $21. And now look what it is today, $80, $90. You saw it with the housing. We had an artificial housing boom in the late '70s, even worse one this time. The housing bubble could not have happened without a weak dollar. So you get financial bubbles. Another thing that happens is, when you have a week currency, real wages go down, which is why the median income in the country's gone nowhere for 10 years. Your salaries go down in real terms, which is why after 40 years of this nonsense, of having floating dollars like a floating clock, it takes two incomes in the family to do what one income could do several generations ago. So when the dollar goes down in value, you pay more for food; you pay more for gas; you pay more for electricity, which means money -- less money for other things. And so U.S. median incomes, as I mentioned, went down. And so workers do better when you have, in terms of improving their standard of living, people do better when they're in countries where the currency is stable, and they do worse in currency -- in countries over time that have weak currencies. It also harms our security. Weak money, as I mentioned, has an artificial boost to commodity prices, particularly oil. That means vast transfers of wealth to commodity producers and the like, and also vast transfers lending trillions of dollars to countries unfriendly to the U.S. like Iran, Venezuela, and Russia. Weak dollar also has a moral dimension. It undermines social trust. It severs, or certainly weakens, the link between effort and reward. Wealth and progress is achieved less by hard work like gaining new skills, perhaps starting a new business, and more by speculation and gambling. Weak dollar means windfall gains, as I mentioned, for commodities and for exotic financial instruments and hurts small businesses and many start-ups. Faith in the future is undermined because it then suddenly becomes the present. Hard work is made a mockery of. You worry about whether you and your children, your grandchildren, are going to have a higher standard of living. The economy seems more like a casino rather than something where hard work can get you a better life. John Maynard Keynes summed it up very well. Keynes said, "Lenin was certainly right. There is no subtler, no surer means of overturning the existing basis of society than a debauched currency. " That is, weaken the currency. The process engages all the hidden forces of economic law on the side of destruction and does it in a manner in which not one man in a million is able to diagnose. What this means is, what we see happening today, this feeling that something is not right, this feeling that speculation, doing exotic financial instruments, greedy oil companies and the like is the way to get ahead instead of hard work -- it all relates to a weak and unstable currency. So just as you want 60 minutes in an hour, just as you want 16 ounces in a pounds, just as you want 5,280 feet in a mile, you need stability, fixed measure of value. That's all the dollar is, makes it easier to do commerce when it's stable in value. You do more commerce, pure productive commerce. So bottom line is, wages suffer, investment gets skewed, we don't have a higher standing living that we would have had, and it weakens social trust. Stable dollar is what we need, not funny money from politicians who think they know how to do our lives better than we do. Thank you.</t>
  </si>
  <si>
    <t>Thank you, Steve Forbes. And that concludes round one of this Intelligence Squared U.S. debate. And now on to round two, where the debaters address each other directly and also answer questions from me and from you in the audience. Here's where we stand at the beginning of round two. Our motion is, America doesn't need a strong dollar policy. Arguing in support of that motion, in other words arguing against a strong dollar policy, we have Fred Mishkin and John Taylor. They have told us that you need a dollar that matches the economic times that you're in, and sometimes like the president, they say a strong dollar actually hurts. It hurts exports, and that hurts jobs, prosperity. And the government needs flexibility to work fiscal and economic policy. The team arguing against, and that means they're arguing for a strong dollar, James Grant and Steve Forbes, are arguing, yes, we do need a strong dollar, that a strong dollar is one that is fixed, that money was invented to represent and hold value so that business could be done. When that doesnt happen, when your 12 inch ruler doesn't have 12 inches anymore, the meaning of money begins to slip out of sight. They said specifically, workers do better when the economy is stable, and workers -- the workers do better when the currency is stable, and worse when it's not. I want to put that question to their opponents. To Ric Mishkin.</t>
  </si>
  <si>
    <t>Youre arguing that America doesnt need a strong dollar policy. Steve Forbes is saying workers do better with a strong dollar policy.</t>
  </si>
  <si>
    <t>So the first thing I should tell you is, I actually am proud that I have a Ph.D. and that Im a rocket scientist. What can I tell you. But I, first I want to talk about, I think that theres a sense jujitsu going on in that I actually strongly agree with the view that price stability should be the overriding long run -- overriding policy in the long run for monetary policy. And in that context, youre absolutely right, that if you actually debauch the currency, if you have a lot of inflation, this is a very, very bad thing. Im in no way advocating that. And indeed, when we actually look at the technology of actually producing stable inflation, the idea that in fact we should go back to the horse and buggy and go back to the gold standard, I think doesnt fly. So let me give you reasons why. If you actually look at the gold standard period, one of the things that you see, is that when you tie the currency to gold and you say a dollar is worth lets say 20 ounces, 20 dollars is worth ounce of gold for example, is what was done in that period. The problem is that youre now in the vagaries of what happens to supply and demand for dollars. And in particular, this is a period where in fact there wasnt a good dollar yardstick in the following sense, which is, the variability of inflation was much higher during the gold standard period than we have now. Now what did happen in that period and one of the problems here was, that you actually very much affected by acts of God. So indeed we actually had a deflationary period in the 1880 -- from 1880 to about 1896, because they couldnt find any gold. Then we had the Klondike and South Africa and actually there was inflation, because there were huge amounts of gold found in the ground. So theres really an issue of technology here. The question is, can you actually get states stable inflation so you meet the definition of price stability, which Alan Greenspan I think said rightly so, is its like pornography, you know it when you see it. Its when you dont worry about whats happening to the price level in your day to day decisions. We completely agree that thats the right way to run the economy.</t>
  </si>
  <si>
    <t>I think thats -</t>
  </si>
  <si>
    <t>Jim Grant.</t>
  </si>
  <si>
    <t>I can speak to the period of the 1890s. Im older than you and I remember it very well. And your critique of the gold standard, if I may say, I think, reveals some of the weaknesses of the Federal Reserves approach to our monetary affairs of the present day. The Fed has its knives out for the thing they are pleased to call deflation. You, ladies and gentleman, might know this as every day low and lower prices. Most Americans spend most of the weekend looking for the thing the Fed deplores. The Fed means to create this amount of credit such that prices do not dwindle, fall, weaken. Now, what will you expect prices to do in a world of technological wonder in which hundreds of millions of willing new hands are added to the worlds labor force? In which digital technology breaks down the barriers to production the world over. In which marvels of engineering shove each other out of the news every day. We cant keep up with the rate of gain in productivity. What will you expect price to do? Well prices, I would suppose dwindle, the supply curve is shifting downward and to the right. Therefore prices might benignly fall. The Fed will have none of it. The Fed insists on creating that amount of dollars that will deliver unto us that measure of inflation the Fed thinks we need, namely two percent, which by the way, they cant really measure. So what we have is persistent credit bubbles, in the name of what they are pleased to call price stability. Which is not price stability, its --</t>
  </si>
  <si>
    <t>All right Jim, let me step in for a moment because you actually made that point in your opening statement. And what I want to do is break down some of the points that were made in the opening statements. And I asked you a question Fred, Rick, that you didnt answer, and Im very sensitive to that reality. Steves point that workers do better when a currency is stable and worse when its not. Can you respond to that directly? Then I want Steve to --</t>
  </si>
  <si>
    <t>Workers do better when there is low and stable inflation, that we agree on. And in fact, low and stable inflation means that its not fluctuating a lot.</t>
  </si>
  <si>
    <t>So what is he saying thats different from what you believe?</t>
  </si>
  <si>
    <t>Because what hes saying thats different is that he wants a fixed value of the currency, the dollar, in terms of a commodity, lets say gold. And that actually is not a situation where it produces stability in the price level. During the gold standard, the price level went up, went down. Now you are right, that over very long rises, over 40 year period, there was no change in price level. Thats the good news. The bad news is, that horizons are not 40 years. As Cain said, in the long run, were all dead.</t>
  </si>
  <si>
    <t>Okay, Steve Forbes. Back to your point. Bring us some examples or make the case in specific terms about the stable currency being good for workers.</t>
  </si>
  <si>
    <t>Well again, what prices do is, should be determined by a free market. Weve had a huge fall in the price of memory. You take an iPod today. Memory costs what, $40, $50? Ten years ago, it would have cost $10,000. So as Jim said, with productivity prices might go down, which is good for us. So in terms of the free markets, prices may go up, may go down. You have a drought, they'll go up. Again, the money should be stable in value. The United States, from the time we went on the gold standard in 1789 right through -- some on and offs, through '71, had one of the most extraordinary growth periods in human history. We surpassed our neighbors in Latin America. We surpassed Europe in terms of growth, which is why we attracted more immigrants than any other country in the world where it seems a place of opportunity. And one of the key things that Hamilton and Washington brought in was realizing if you fool around with the money, what that does is hurts commerce. People hold physical assets instead of going out, and doing, and investing in the future. You know, when you invest something, John, you don't know whether -- you know, you might not get a return for three years, five years, seven years down the road. That's risky, but it's even riskier, and you're less likely to do it, if you don't know what you're going to be paid back in. Is it going to be a 100 cent dollar, an 80 cent dollar, a 20 cent dollar? If you don't know, get less of that productive investment and look at --</t>
  </si>
  <si>
    <t>Okay, so you're broadly saying, in terms of the workers' question, that stability is good for workers because there are factories, and they're working in their jobs, and they --</t>
  </si>
  <si>
    <t>Well, you get an environment where people invest and things get done. You .</t>
  </si>
  <si>
    <t>John Taylor, your opponent.</t>
  </si>
  <si>
    <t>Yeah, I don't think Steve answered the question at all about workers' salaries and how well they're doing.</t>
  </si>
  <si>
    <t>Well, workers' salaries under the gold standard went up. You take any period of time, they went up in real terms, which is why our wages in real terms are the highest in the world.</t>
  </si>
  <si>
    <t>Yeah, I wonder about Dickens and some of the stories of that period. But --</t>
  </si>
  <si>
    <t>He was an Englishman, the last I heard.</t>
  </si>
  <si>
    <t>Yeah, but I just wonder.</t>
  </si>
  <si>
    <t>John Taylor.</t>
  </si>
  <si>
    <t>The fact is, is that the example that Jim gave, where the Asians were beginning to develop products at cheaper prices and all this kind of stuff, implied a decline in U.S. wages. Absolutely positively, unless the U.S. government was pushing to keep the wage levels of U.S. workers up. And so I believe that, in fact, the movement to a weak dollar had a lot to do with the fact that we had a growth in Asia coming, and product was coming in much cheaper and basically undercutting, well, not only Detroit, but California, and the -- if you look at apples, or whatever, they're -- none of them are made in the United States, right?</t>
  </si>
  <si>
    <t>Because the reason -- the reason, John, we got cars coming into this country starting in the late '60s was that unfortunately for a period of time the Germans and Japanese made a better car and people preferred that to what was being turned out in Detroit, which is how they got in trouble. It's not American workers. When other foreign companies came over and established car plants, they could turn out excellent cars. Our workers made excellent wages. It wasn't because cars were cheap, people felt they worked better, whether the low end of the car line or the high end. That's good competition.</t>
  </si>
  <si>
    <t>John Taylor, continue your point, unless you were done.</t>
  </si>
  <si>
    <t>I'm finished.</t>
  </si>
  <si>
    <t>All right, so I -- so John's -- John was making the point, and you just disputed it by saying that there were other reasons that people bought cars, but this -- the team that's arguing that American doesn't need a strong dollar policy has made the point a couple of times that a weaker dollar boosts exports. We all see the logic of that argument, and I'm assuming you see the logic of the argument, but what's the flaw in the argument? Jim Grant.</t>
  </si>
  <si>
    <t>With a cheaper currency, you pay more for what you buy, and you earn less from what you're --</t>
  </si>
  <si>
    <t>Jim, I just got a signal that they need you to move a little closer to your mic.</t>
  </si>
  <si>
    <t>Yeah, if you move it a little bit closer and then --</t>
  </si>
  <si>
    <t>Okay, --</t>
  </si>
  <si>
    <t>Are you good? Is that good? Yeah, okay, thank you.</t>
  </si>
  <si>
    <t>Okay, with a cheap currency, you pay more for what you buy, and you earn less from what you sell. Now, tell me what are the advantages of a cheap currency.</t>
  </si>
  <si>
    <t xml:space="preserve">Yeah, look at the price of gasoline, $1.25 in the late '90s. What is it, three and a half, four, $5 today? How does that help a family? How does that increase their ? </t>
  </si>
  <si>
    <t>Rick Mishkin.</t>
  </si>
  <si>
    <t>I want to change this issue a little bit, that --</t>
  </si>
  <si>
    <t>Well, no, actually, no, no, I like your question.</t>
  </si>
  <si>
    <t>No, no, I want to deal with the question in the following sense, which is that what goes on in the real economy is actually much less associated with what goes on in terms of the inflation that in fact you're attributing it to, and in particular, that a lot of things you've talked about in terms of high growth and so forth, or whether you have good institutions, a good legal system, and so forth, so what we really need to focus on is a narrower issue that -- does a strong dollar actually help the economy? Does it hurt it? Does having a good dollar yardstick help the economy? Does it hurt it? I think that's very important, but not -- let's not get into this view that having a strong dollar, or gold standard, or weak dollar actually solves all of our problems. This actually solves very little of the problems. It's still important.</t>
  </si>
  <si>
    <t>The gold standard --</t>
  </si>
  <si>
    <t>I mean, the idea that our fiscal affairs after 1971 when the dollar lost this anchor, what remained of the anchor -- the idea that our fiscal affairs were not affected by our capacity to print dollars to infinity just strikes me as something on its face --</t>
  </si>
  <si>
    <t>Are you arguing that?</t>
  </si>
  <si>
    <t>I would actually disagree with that. I think you're absolutely right that we went through an extremely bad period, we actually call it the great inflation period. It was extremely bad policy --</t>
  </si>
  <si>
    <t>I mean the -- I mean, the --</t>
  </si>
  <si>
    <t>Wait. And also the fiscal irresponsibility, but this is a choice of the governments are spending too much relative to what they take in.</t>
  </si>
  <si>
    <t>No one in the face of the earth could resist the temptation to emit the reserve currency which we are privileged -- or not privileged to , into the world at interest rates now prevailing -- manipulated interest rates, John, in the federal reserve. That's why they're 2 percent the world over. It's not as if we are improvident in a way our forbearers were not. They had strictures, they had a system within which they had to run their affairs. They had to balance the budget, that was the norm of the monetary regime and ruling the norm of monetary regimes over today is debt. And it's not -- as John himself said, it's not going to end well.</t>
  </si>
  <si>
    <t>I think that there's an argument being made here that what happened in the '70s is what's happening today, and there's an argument being made, also, that we cannot manage ourselves, our money, without having some Procrustean bed that we're forced into. I don't agree with that at all. I think that's really our point, is that you have be flexible; the dollar has period where it needs to be strong. I -- Paul Volcker is one of my heroes. He did everything right when he came in. And I was there for the Saturday night massacre and I did not have a good time, but it was the right thing to do when he all of a sudden changed the way that the fed manage money and interest rates shot up by 4 percent over the weekend. That was a very, very good shock for the U.S. government, and it was a brilliant stroke. It had nothing to do with the price of gold, it changed it a great deal, but it really was a decision made by the fed and, obviously, with the agreement of the Treasury.</t>
  </si>
  <si>
    <t>Steve Forbes, your opponent, John Taylor, has just used the word flexibility and that is -- that's a key theme for them, that the government needs to have the flexibility to move the dollar as it can depending on economic circumstances, its a tool. What about that argument?</t>
  </si>
  <si>
    <t>It's like saying if you change the measuring rod, that'll increase prosperity. Why not change the number of minutes in an hour? Let's say you increase the number of minutes from 60 to 70 --</t>
  </si>
  <si>
    <t>But you've said that already and I --</t>
  </si>
  <si>
    <t>All right. But I'm making -- but I'm making --</t>
  </si>
  <si>
    <t>But, but, but -- I, I, I --</t>
  </si>
  <si>
    <t>But I'm making the point. All right, you use whatever analogy you want. Flexibility in terms of a -- of a measurement is not the way you cure economic problems; what it does is reduce -- brings in a factor of instability so you don't know what you're going to get paid back in, you suppress people's wages. Why is that -- why is that a good thing? What country has ever become, in modern times -- what country has outpaced, in terms of a standard of living, with a weak currency, chronically weak currency, than those that have had traditionally strong currencies? Argentina --</t>
  </si>
  <si>
    <t>-- 150 years ago thought it was going to be a rival of the U.S., but it went in for funny money and they're paying the price for it to this day.</t>
  </si>
  <si>
    <t>Rick Mishkin. Steve Forbes just said why is that a good thing, being able to have that tool? Why -- you know, take 30 seconds and answer that --</t>
  </si>
  <si>
    <t>First of all, I wouldn't want to say that the dollar -- the value of a dollar should be the tool we're using. What we do need is the technology in order to keep the dollar yardstick working in a way that we can actually plan in the future, know what the price level is going to be next year so that we actually can make good decisions. We actually agree on that. The question is what kind of technology do you want to use? Do we need to go back to the era with --</t>
  </si>
  <si>
    <t>How are you using the term technology? Just take a moment.</t>
  </si>
  <si>
    <t>So what I mean by this is that one technology is actually to tie the dollar to gold. That's a technology. Another kind of technology that you can use is, in fact, what central banks have been adopting and actually very successfully in terms of something called inflation targeting. They have actually adopted a policy of saying "We're trying to keep inflation stable, in the last 10, 15 years have been very successful at doing that. They have not solved other problems like financial stability, but there are reasons why that has to be a concern of a separate nature.</t>
  </si>
  <si>
    <t>Rick.</t>
  </si>
  <si>
    <t>Sorry that I got you so upset.</t>
  </si>
  <si>
    <t>You know you're -- Jim, you're -- if only the radio audience could see your face, Jim.</t>
  </si>
  <si>
    <t>And if your -- if your bowtie got unraveled, that's the question that I want to ask.</t>
  </si>
  <si>
    <t>Or spin, that would be a good effect.</t>
  </si>
  <si>
    <t>Look, inflation is a defined term. I think it is worth noting that the inflation of house prices, which went unremarked by our financial scholars at the Federal Reserve. The inflation in house prices almost brought this country, financially speaking, down. Now, the CPI or the, whatever the Feds preferred measure of inflation, was fine. Unbeknownst to the Fed and hundreds of monetary scholars on the payroll, some of them whom Id keep by the way, just for the sake of equity. Unbeknownst to these experts, there was building up in the economy, something that models didnt even look at, which is a huge build up of unsupportable debt, mortgage debt in the banking system and outside the banking system. Now inflation is not a certain threshold reading on a CPI inflation, its too much money. Chasing something well know about after the bubble burst. Now it could be inflation of the checkout counter, that was 1970, but you must keep up, right John? Must keep up with the modern times and inflation can be an inflation of bond prices, of equities, of LBO debt, of Greenwich real estate. Because by the way, the rich get richer in a regime of low interest rates, and they get richer big. They get richer big because they borrow for nothing. So inflation is a much subtler term than the Fed knows or acknowledges to this day. And they cant control it. Its like a bubble underwater. They squeeze part of it and another part of the bubble protrudes.</t>
  </si>
  <si>
    <t>I just want to tell both of our panelists, after you make your point, I want to give each side an opportunity to ask a terse question to the other side, so you can be thinking about that. But this is not that turn.</t>
  </si>
  <si>
    <t>Again, the issue is, youre right, the bubbles can be very disastrous, particularly ones that involve credit markets. And weve just gone through a terrible period this way. But in fact this has been happening through history and in fact has been happening frequently when weve had gold standards and also when we didnt. During the gold standard era, we actually had these bubbles all the times in the U.S. We had financial crises about every 10 to 20 years, so youre right that this is something that we have to worry about. But catching the -- basically the strong dollar policy that you advocate is not going to produce the outcome you want. We actually need policies to think about moderating credit cycles. Thats something we have to worry about. I think we agreed on that. But in fact tying to gold, maybe you see it, but I sure as hell dont/</t>
  </si>
  <si>
    <t>Response? Steve Forbes.</t>
  </si>
  <si>
    <t>Well, and if you look at some of the financial crises in the 19th century not to mention the 20th century, its precisely when theres fears that the U.S. was going to go off the gold standard. We briefly did during the War of 1812, played around with silver, which led to the panic of 1819. We had banks that werent regulated in the 1830s, theyd issued a lot of currency so we got a panic in 1837. And on and on you go. So it doesnt prevent people from doing crazy things. But what a gold standard will do--and why gold? What it means is you have a fixed measure value, like a north star. Better than any other thing in the world, gold keeps its intrinsic value. It may go up a little bit, down a little bit, but its the best thing we humans have on earth for stability. So all it is is a measuring rod, making sure, the market should determine, not mandarins at the Fed, how much money is needed in the marketplace. And under a gold standard, if you have a vibrant economy, plenty of money is created. If you have a stagnant economy, moneys not created.</t>
  </si>
  <si>
    <t>Stable and also flexible.</t>
  </si>
  <si>
    <t>Thank you. Gold has been standard, 1800, 1200, the same year. Stability? My foot.</t>
  </si>
  <si>
    <t>That says more about the dollar than gold.</t>
  </si>
  <si>
    <t>Right. Stable, gold is a fantastic speculative tool and was in the 1800s and is today.</t>
  </si>
  <si>
    <t>It wasnt the 1800s, and what part of the 1800s was it a speculative tool John?</t>
  </si>
  <si>
    <t>Im sorry, I should have said 1900s. I speak Italian. So its a - 1800s that way.</t>
  </si>
  <si>
    <t>John, elaborate, because the more specific you can be in talking about these periods in which gold was not stable, the more well see your point.</t>
  </si>
  <si>
    <t>Right, okay.</t>
  </si>
  <si>
    <t>And then I want them to respond.</t>
  </si>
  <si>
    <t>The number of crises in the gold market during that period were phenomenal. The number of times the U.S. goes into the Civil War, were off the gold standard. The Franco-Prussian War takes place, were -- theyre off the gold standard. Everybody, when theres a crisis, they step away from the gold standard.</t>
  </si>
  <si>
    <t>Because?</t>
  </si>
  <si>
    <t>Because there was no way for them to handle the money.</t>
  </si>
  <si>
    <t>Because theres no way for them to wage war.</t>
  </si>
  <si>
    <t>Inflation is associated with peace and other regimes of monetary organization.</t>
  </si>
  <si>
    <t>Thats all very nice--</t>
  </si>
  <si>
    <t>But there are times when you really need the money. Theyre also arguing this is one of those times too when we really need the money.</t>
  </si>
  <si>
    <t>Its not practical Jim. Its not practical. We really need the money when you have a war, when you have something or other. So why didn't George Bush, II, go off of the --</t>
  </si>
  <si>
    <t>George Bush, II?</t>
  </si>
  <si>
    <t xml:space="preserve">Why didn't he raise taxes and do the kinds of things he should have done? I mean, it's the same issue. </t>
  </si>
  <si>
    <t>It's a political decision made as it was in the Franco-Prussian War.</t>
  </si>
  <si>
    <t>Steve Forbes.</t>
  </si>
  <si>
    <t>During, when we had the gold standard, countries would go off gold when they fought a major war. Why? Because inflation's a form of taxation, of taking resources from you without putting a tax on you as John Maynard Keynes pointed out. This is the first time outside of a major war that we've had countries since the 1970s continuously undermining the value of their currencies. Never happened in the developed world in peacetime like that. Wartime, you do everything. You raise taxes, borrow money, print money to win the war. After the war, you go back to stability. This time, we haven't done it.</t>
  </si>
  <si>
    <t>I'm a little shocked here, which is we are talking as if we're in a period which we were in where we had super high inflation, and this was a huge problem, that's not the period we're in right now. We've had actually very stable inflation in the last 15 years.</t>
  </si>
  <si>
    <t>As Jim just pointed out, when you trash your money, the symptoms aren't always the same. We had a huge housing bubble, disastrous housing bubble.</t>
  </si>
  <si>
    <t>But let me .</t>
  </si>
  <si>
    <t>We had a commodity bubble. Oil went from 20 to $100 a barrel. That's not a good thing to absorb a lot of money that should have gone to finding cures for cancer.</t>
  </si>
  <si>
    <t>One of the things weve learned--</t>
  </si>
  <si>
    <t>One of the things that we've learned is that actually getting price stability doesn't solve the problem of financial instability, doesn't solve the problem that we sometimes have these bubbles. That's in fact something that we do have to deal with. Indeed, one of the views in terms of research is that actually having a stable period may actually encourage a bubble because people dont think there's enough risk, and in fact there is a lot of risk. So I can't see how we're going to solve the problems here of bubbles by actually being in a situation where we actually tied to some kind of commodity.</t>
  </si>
  <si>
    <t>But you have to -- seems to me you have to distinguish between banking arrangements and monetary arrangements. We ought not to be surprised when in a system in which the capitalists get the up side in the banking business, and we the people suffer the down side when their bets go wrong, we ought not to be surprised that these bankers take exceptional risks. We are living in what the military people call an asymmetric world. To the up side goes Greenwich, Connecticut, to the down side goes Dayton.</t>
  </si>
  <si>
    <t>Yeah, I mean, one of the best economists who did not win the Nobel Prize, and I would argue the only reason he didn't win it was because he died first, was Hyman Minsky. And one of the --</t>
  </si>
  <si>
    <t>They've all win a Nobel Prize.</t>
  </si>
  <si>
    <t>One of the -- what?</t>
  </si>
  <si>
    <t>They've all won a Nobel Prize, every single economist has won the a Nobel Prize it seems.</t>
  </si>
  <si>
    <t>Minsky should have won the Nobel Prize. He died too early, but his -- one of the easy ways to remember him is stability breeds instability. And the more stable the situation is, the more you feel free at taking risk, the more risk you take, the more likely you are to get hit in the head.</t>
  </si>
  <si>
    <t>All right, let's go -- let's see what the team that is arguing for a strong dollar policy, which is in our case the against the motion team, what's your killer question to the other side?</t>
  </si>
  <si>
    <t>Well, this isn't a killer question.</t>
  </si>
  <si>
    <t>Yeah, killer question. Rick that means really short.</t>
  </si>
  <si>
    <t>Could you please tell us why you --</t>
  </si>
  <si>
    <t>All right, Jim Grant, you go.</t>
  </si>
  <si>
    <t>Excuse me?</t>
  </si>
  <si>
    <t>Could you please tell us why you feel we have too little inflation?</t>
  </si>
  <si>
    <t>Yes, because the way to think about this is that inflation is a -- it's what you think is the right rate of inflation is a means to an end. What we really want to have is high growth in the economy and stability in the economy, that's what we're really after. And if you have an inflation rate which is too low, then you're actually in a situation where you get deep deflation, something that you think is not a problem, but I can tell you, when you look at history and ask when we've had the worst crises, and the worst recessions, and the worst depressions, they were always associated with deflation. So this is not something that I see as a particular positive. So you actually want to protect against not having too high inflation and not having too low. The second thing that's very important in this regard is that when you have an inflation rate which is too low, you actually get into a situation where sometimes, because of a very negative shock as we've had recently, you would actually like to drive nominal interest rates below zero. You'd like to drive the federal funds rate negative, and you can't do it, and, therefore, you can't stimulate the economy enough. So this is actually a problem that we worry about tremendously in terms of the policy circles. And what it tells you is you want to have a deflation rate which is, one, not so high that you spend a lot of time actually making decisions about where the price level's going to be, but instead produce, which produces a good economy, but secondly not so low that you end up in a situation where you get deflations, where you get this situation where you can't do expansionary policy when you need it, and as a result you have to pick a number in between. Most central banks have chosen around .</t>
  </si>
  <si>
    <t>Let me step in because I -- -- did you kill him because I don't think you killed him.</t>
  </si>
  <si>
    <t>Let -- I just wanted to get -- let him get his answer out. And this side, your question to the other -- to your opponents, the side arguing against a strong dollar.</t>
  </si>
  <si>
    <t>So the issue that I would raise here is when we look at history --</t>
  </si>
  <si>
    <t>No, not make a point, ask them a question.</t>
  </si>
  <si>
    <t>Okay. So do you feel that, in fact -- that the economy was much more stable during the gold standard period than it has been in other periods?</t>
  </si>
  <si>
    <t>During the gold standard period the United States had the highest growth rate in history, 4 percent real a year. That's why we became the greatest nation in the world. Thank you, George Washington, who understood what the fed doesn't understand today.</t>
  </si>
  <si>
    <t>I would actually respond to that, which is when you actually ask what happens in terms of growth rates, most of this has nothing to do with monetary policy, with gold, or anything else --</t>
  </si>
  <si>
    <t>What it has to do with is --</t>
  </si>
  <si>
    <t>It has to do with technology and so forth --</t>
  </si>
  <si>
    <t>Technology is created by people when you have a stable currency and people can invest in the future and not have to hedge in gold. Why would you want to buy a block of gold? People ask me, "Why do you invest -- should I invest in gold? " That tells you, why wouldn't they be investing in stocks and things like that? When you have a period of unstable currency, people hedge, people buy hard assets. And we've seen this time and time again. So we got the technology precisely because we had a stable money and people could invest the money, not have to worry about the value of the money.</t>
  </si>
  <si>
    <t>I want to go to audience questions now. So if you raise your hand a mic will come to you. Please stand up. I might ask you to hold for a second so that the camera can catch up with you. Please tell us your name; if you're with a news organization we'd appreciate it if you would be willing to tell us that as well. And really be terse. You just saw two examples of really sharply focused questions. go right down in the front here. And -- yeah, if you stand a mic will come. I'm sorry, I thought we had somebody in that aisle but here it comes around the side.</t>
  </si>
  <si>
    <t>Hi, Vicki Schmelzer, Market News International. What effect does a strong dollar policy have on the status of the dollar as reserve -- as the world's reserve -- world's premier currency?</t>
  </si>
  <si>
    <t>I'm glad you asked that question. Who would like to start? Either side can start with that question. Steve Forbes, you look like you're -- like the wheels are turning. Yeah?</t>
  </si>
  <si>
    <t>The dollar became so-called "reserve currency" because, thanks to the stable dollar, people wanted to use it around the world. We're the largest economy in the world, and so it was by nature, by markets, not by governments and central banks. Before us, you had the British pound, good as gold until the First World War. So that was the reserve currency. For a time, Dutch coins were used for global commerce, or silver. But you get it, the dollar became the reserve currency, we're the largest economy in the world, and we have to --</t>
  </si>
  <si>
    <t>Is it -- is it --</t>
  </si>
  <si>
    <t>-- considered at one point --</t>
  </si>
  <si>
    <t>Is it entirely -- Steve, is it entirely desirable to be the reserve currency?</t>
  </si>
  <si>
    <t>It's entirely desirable to have a stable currency and high growth rates, absolutely.</t>
  </si>
  <si>
    <t>Yeah, but is it a desirable -- is it desirable to the reserve currency?</t>
  </si>
  <si>
    <t>I would --</t>
  </si>
  <si>
    <t>Jim Grant, then I'll come back to this side.</t>
  </si>
  <si>
    <t>May I add -- add to my partner's remarks --</t>
  </si>
  <si>
    <t>I would submit that it's not so desirable, because we are given the irresistible invitation to consume more than we produce. Not since 1975, I believe, have we ran a surplus on account of trades and services. We ship these dollars abroad, they come back to us as investments, and we are given the -- as I say, this ever so sweet path to fiscal ruin. We have accumulated more than $3 trillion and the feds own balance sheet custody holdings of U.S. Treasuries that foreign governments and central banks hold against us. So the reserve currency is the invitation to, first the U.K. after 1914, and then us, to consume more than we produce, and it's not the swiftest way to prosperity.</t>
  </si>
  <si>
    <t>Other side, side arguing that America does not need a stronger dollar policy.</t>
  </si>
  <si>
    <t>Why did the -- why did the dollar become the world reserve currency?</t>
  </si>
  <si>
    <t>John.</t>
  </si>
  <si>
    <t>It was the only currency left standing in 1945, period. There was nothing else, we gave our money to everybody.</t>
  </si>
  <si>
    <t>We were also, really, the only country left standing. At that point we had over 50 percent of the manufacturing capacity in the world.</t>
  </si>
  <si>
    <t>Right. And the net effect of that is the dollar went out there and went out all around the world, and financed international trade, financed international growth, and more and more -- it does so today. And the world is path-dependent, i.e., history makes the future. And because the dollar is so dominant in the world, it's just there. And I agree --</t>
  </si>
  <si>
    <t>Is it -- is this --</t>
  </si>
  <si>
    <t>It's a hard spot.</t>
  </si>
  <si>
    <t>Is this issue of it's being a reserve currency -- I think this is part of the sense of the question -- related to its strength or weakness or its stability or its flexibility?</t>
  </si>
  <si>
    <t>No.</t>
  </si>
  <si>
    <t>Why not?</t>
  </si>
  <si>
    <t>I don't think -- I mean, it would have to completely collapse. I mean, the fact of the matter is is that everybody is investing in these 2 percent dollars even though Jim says we're forced to invest and the U.S. government is . Nobody forces the Chinese to buy U.S. debt at 2 percent.</t>
  </si>
  <si>
    <t>Another question.</t>
  </si>
  <si>
    <t>They do, though.</t>
  </si>
  <si>
    <t>Sir?</t>
  </si>
  <si>
    <t>Michael McKee with Bloomberg News. Steve and Jim, right now, were seeing $1 buy about 96 yen and there are complaints from Detroit and other places that the yen is too weak. When the Clinton administration first formulated its strong dollar policy, a dollar bought 104 yen and their rationale was the dollar was too weak. Can you define what a strong dollar is, or in your term, a stable dollar, and how would you know?</t>
  </si>
  <si>
    <t>A stable dollar is one thats fixed to gold, call it $1,500 an ounce. Thats stability.</t>
  </si>
  <si>
    <t>Is that your price, and why?</t>
  </si>
  <si>
    <t>Well if youre going to go to a gold standard, you would have a period of adjustment. You dont know today if that 15, 1600 price is factoring in a lot of future inflation. If people dont expect it anymore, the price may come down. So you have a period of adjustment. But the fact of the matter is, what you see happening today is slow motion what happened in the early 1930s when countries thought that the way out was to devalue their currencies, starting with Germany, then Britain in 1931. Thirty countries followed afterwards, begger than neighbor policies, which is why Britain and others agreed to go back on gold in 1944. They saw what happened during the Depression.</t>
  </si>
  <si>
    <t>Other questions? Sir.</t>
  </si>
  <si>
    <t>Hi, my name is Kenton Phillips, and my question in this case is specifically to Mr. Forbes. In your opening statement, you mentioned that a lot of the mischief that occurred in the economy, a lot of the financial accounting scandals and tricks that people turned, that didnt really produce any value, was attributed to the floating dollar. Could you state why exactly a strong dollar or gold based dollar would actually prevent that type of financial mischief?</t>
  </si>
  <si>
    <t>Well first of all, if you had a stable dollar, then the ability to make money in terms of violent currency trading goes away. When you have a stable currency, even when you have unstable currency, most countries like to fix, or have at least an attachment to another currency to facilitate trade. So youd see what you had under the Bretton Woods system, pretty good stability. When you have a stable dollar, since commodities are denominated in dollars, the violence you see in commodities goes down, so the ability to play games with that goes down. And you also have, you can now then makepositive investments again, no need for exotic instruments to play games with the housing mortgages and the like. And I think you would see a smaller banking sector. One of the things thats happened since weve gone off gold is that finance as a percentage of our GDP at one point had doubled. And it should have gone in the opposite direction. Finance should have gone in the way of agriculture and other parts, where technology takes over and other parts of the economy grow. So, bankers, dont worry, youll have jobs tomorrow.</t>
  </si>
  <si>
    <t>Rick Mishkin would like to respond to that point.</t>
  </si>
  <si>
    <t>Not actually on that question, but I want to do a fact check, because Steve Forbes said something that I have some data in front me, actually by somebody they know very well. This is a paper that Anna Schwartz who I think you would consider to be the leading monetary historian of this generation along with Milton Friedman. And in fact, she looked at different periods, and the period of the classical gold standard, when the U.S. was continuing in the gold standard, was not a period of high growth. So the numbers right here is that the U.S. grew at 1.8 percent per year at that time.</t>
  </si>
  <si>
    <t>What period?</t>
  </si>
  <si>
    <t>From 1881 to 1913. This is as paper that Anna wrote Mike Bordo called Monetary Policy Regimes and Economic Performance: the Historical Records. So its very much on this topic. Actually there was a lot of instability, that the standard deviation, how much variability there was, was 4.9. For her data, looking at the period from 1974 to 1995, which is after Bretton Woods went off the gold standard, that we actually had a situation where growth is about the same amount, with much less instability. My argument here is not that I think that the gold standard was good or bad for growth, but that it was not the key aspect.</t>
  </si>
  <si>
    <t>What was the first time period?</t>
  </si>
  <si>
    <t>The first period is from 1881 to 1913.</t>
  </si>
  <si>
    <t>All right Jim, you were there.</t>
  </si>
  <si>
    <t>And also they wore bow ties then too.</t>
  </si>
  <si>
    <t>Jim, so hes giving you data that throws it back at you, can you respond to it?</t>
  </si>
  <si>
    <t>Well first of all, I think its unfair bringing an electronic device to one of these debates.</t>
  </si>
  <si>
    <t>Hes got a piece of paper. Its very analog. He came prepared.</t>
  </si>
  <si>
    <t>I use chalk and blackboard when I teach, which again, just shows what kind of person I am.</t>
  </si>
  <si>
    <t>I just want to tell the radio audience that you held up a piece of paper with your data on it.</t>
  </si>
  <si>
    <t>With respect to the late Anna Schwartz who was merely terrific, I don't believe those numbers. I've seen different numbers and I think -- but -- -- bigger numbers, describing growth. It, to me, defies common sense that the period 1880 to 1913 which saw the introduction of so much world beating and transformational technique, and production, and innovation, and invention would have yielded a growth rate so meager as 1.8 percent real over the course of that time. I don't credit it.</t>
  </si>
  <si>
    <t>I'm sorry, but -- -- I can tell you that this is research done with the best data that was available by somebody whose integrity is impeccable. And in fact she's not the only one to come up with these kind of numbers. Now, you may not believe them, but you have different numbers, but unfortunately I have to go with what I think is good scholarship.</t>
  </si>
  <si>
    <t>Well, I think there are other scholars who have produced better evidence that show a much rosier picture of growth in that era.</t>
  </si>
  <si>
    <t>And then real, real wages went up in that era as well, which is again why we have millions of people coming to this country, more than any other country in the world. Saw it as a place of opportunity.</t>
  </si>
  <si>
    <t>We are in the question and answer section of this Intelligence Squared U.S. Debate. I'm John Donvan. We have four debaters, two teams of two, debating this motion, "America doesn't need a strong dollar policy. " More questions from the audience. Sir, gray sweater. Do you mind standing up? Thanks.</t>
  </si>
  <si>
    <t xml:space="preserve"> , Columbia Business School actually. So, Mr. Forbes and Mr. Grant, the -- you've asserted that the goal standard creates stability inherently, but we've seen numerous asset bubbles throughout the gold standard periods including, you know, the South Sea bubble in the United Kingdom, the Dutch Tulip bubble, et cetera, et cetera. What prevents, in your opinion, the gold standard from creating or having more bubbles in that period as well?</t>
  </si>
  <si>
    <t>Well, the gold standard to me is the least imperfect monetary regime, that has actually existed in human monetary history. The others have existed on blackboards at Cambridge and MIT, but the gold standard existed in practice for 100 years, the classical gold standard did. Now, one must distinguish between the definition of money under the gold standard and the banking systems in play -- in place during that period. Now, as Steve mentioned, human beings will err, and sometimes they'll err en masse, and there will be crashes and bubbles. What to me characterizes the gold standard period is the absence of growth throttling long dated depressions, owing to -- owing to uncertainty about the future value of money. Such depressions as existed in that period were typically the result of uncertainty about monetary fears, such as the one that started in 1893, such as the depression of 1890, when there was a great hew and cry over William Jennings Bryant. But banking bubbles it seems to me were much less severe for the simple reason that bankers at the time were personally accountable in some degree, certainly bank stockholders were personally accountable for the solvency of the institutions in which they invested. There was a double liability .</t>
  </si>
  <si>
    <t>So I mean, really what they're saying is it would have been worse. They're not saying it's great, but it would have been worse.</t>
  </si>
  <si>
    <t>But how can you say that the gold standard prevents this? The Great Depression was a period where we were actually on the gold standard.</t>
  </si>
  <si>
    <t>It was not on the gold standard. That was the third rate variant on the gold exchange standard that happened after 1922 at Genoa. There's not the gold standard.</t>
  </si>
  <si>
    <t>How do you define that?</t>
  </si>
  <si>
    <t>The gold standard --that's third rate, I'm sorry, what's second rate?</t>
  </si>
  <si>
    <t>Second rate is Bretton Woods, third rate is 1920s and '30s, but the gold exchange standard was characterized by the buildup of reserve currency balances in other nations such as the British buildup in France and elsewhere.</t>
  </si>
  <si>
    <t>Does anybody --</t>
  </si>
  <si>
    <t>It was not at all --</t>
  </si>
  <si>
    <t>Is anybody planning to ask a question about what Steve Forbes mentioned was the moral dimension because I wanted to get to it in my questions, but my turn is over. So if anybody sort of signals to me that, that's your question -- -- you got an inside track. But in the meantime, in the meantime, right down here, sir.</t>
  </si>
  <si>
    <t>John Feingold . In light of trying to figure out the winner of tonight's debate, what measures should future historians look at to look back at tonight and determine who won? Is it the price of gold, or is it the volatility of some other measure, or is it yet still another measure?</t>
  </si>
  <si>
    <t xml:space="preserve">All right, let me go put the question to this side because the last several questions have started on this side. I just want to balance it. </t>
  </si>
  <si>
    <t>So I think volatility is key, and we can look at historical periods and say, "How much volatility has there been? " So volatility of the business cycle, of employment, volatility of the growth of GDP, which was much higher during the period 1881 to 1913 and which is the period of the classical gold standard, the first great gold standard according to Jim, than it was in later periods. That fact is very clear, I don't know of any serious scholar -- you may have people that you think have other numbers, but I can tell you that when I've seen the research that has been done in this area by people who have tremendous integrity and are incredibly respected, Anna Schwartz being one of those people, they come up with exactly that answer. And also there was actually much more volatility of the inflation rate during that period. That's the facts.</t>
  </si>
  <si>
    <t>Right. Let me answer that in a different way --</t>
  </si>
  <si>
    <t>Go ahead and -- both of you can talk .</t>
  </si>
  <si>
    <t>Because I think there's another way that's not anywhere near as technical as Rick's way.</t>
  </si>
  <si>
    <t>That's right, I'm a Ph.D., remember.</t>
  </si>
  <si>
    <t>Right, and I'm a political scientist, so I would mention this in social welfare. How well -- how much social welfare is there? I look at the gold standard and, I'm sorry, I don't think Dickens is an outlier; there were plenty of American Dickens and the equivalent, and a lot of our families lived those lives, right? I think that the point is is that is the future, which is what we're living now, more successful than the past, than what the gold standard was? And I can't -- unfortunately this is not -- I'd like to be a great social scientists and say I'm going to run a -- run a test here, but I can't run the test with the gold standard.</t>
  </si>
  <si>
    <t>Other side. James Grant.</t>
  </si>
  <si>
    <t>You know, there is, implicit in our opponent's line of argument, the idea that monetary thought runs in a line of progress from ancient times to the present, and we're now at the pinnacle of monetary technique and knowledge with and with . That's the implicit argument. Monetary thought does not run in a line of constant improvement, nor does human thought. Hugh Trevor-Roper wrote about a wonderful essay about the reappearance of witchcraft in the high renaissance, and during this period in which enlightenment supposedly prevailed around the earth, the leading lights of western thought were actually captive in this most cruel hoax of witchcraft. I submit to you that posterity looking back on this moment in monetary affairs will look upon the doings of the world central banks that have, as I say, alighted into a kind of a makeshift central planning from what is meant to be a very simple act. A central bank may look upon this as a period of kind of the dark ages of monetary application and thought. This --</t>
  </si>
  <si>
    <t xml:space="preserve"> Let's hear from Steve Forbes.</t>
  </si>
  <si>
    <t>Money simply enables you to buy and sell with each other, and that's why it has a fixed value, so if you sell a loaf -- a bottle of wine and you want to get four loaves of bread in return, you suddenly don't find because the currencies change you only get three and a half or you get four and a half. It just makes exchange easier. Now, if you don't get fiscal policy right, you don't get regulation right, and things like that, you won't grow. But all it means is you have a fixed measure, just like 12 inches in a foot, for crying out loud, just a fixed measure. And if people realize that tonight, then a lot of mischief will be undone. Remember, median incomes in this country have fallen in the last 10 years because of this funny money. When you have stability --</t>
  </si>
  <si>
    <t>That's nothing to do with it.</t>
  </si>
  <si>
    <t>So -- listen, your point is a fixed measure in terms of gold, but there are lot of other elements of what we buy during the day. In fact, the CPI has very little gold in it. A smidgeon, but very little.</t>
  </si>
  <si>
    <t>Tell us all what CPI stands for.</t>
  </si>
  <si>
    <t>We need stability in terms of the bask of goods and --</t>
  </si>
  <si>
    <t>Unpack the term CPI for --</t>
  </si>
  <si>
    <t>Oh, I'm sorry, CPI is the consumer price index.</t>
  </si>
  <si>
    <t>Sir.</t>
  </si>
  <si>
    <t>Hi, I'm Roy . Most of the arguments I've heard have been in the context of economic cycles, but I'm worried about the fact that the world could lose confidence in the United States just like it's lost confidence in other -- like a GE that was a AAA company and decided that, you know, going into the lending business was a good idea. Well, it wasn't. So how would you, on the for the motion side, recast your arguments in terms of confidence in the United States and what the United States has to do to keep that confidence.</t>
  </si>
  <si>
    <t>So we actually -- we do need confidence in terms of -- in terms of not having inflation move around a lot. In fact, when we've had a problem is when we pursued extremely inflationary policies. In fact, this is why we went off Bretton Woods, because we actually had a situation of very bad monetary policy and also bad fiscal policy as a result of fighting the Vietnam War and some serious mistakes that were made. So stability --</t>
  </si>
  <si>
    <t>And by the way, we came -- I would argue we came very close to that under the second Bush administration fighting the Iraq War. We spent too much money and we had -- we've had some issues since then.</t>
  </si>
  <si>
    <t>So I think stability is very key, that people do have to know that the dollar will actually purchase a similar amount of goods and services over time. That, were in agreement of. I dont think theres really disagreement among us. The question is, whats the best way to get that to happen? Fixing the dollar to gold is not the best way to get that to happen.</t>
  </si>
  <si>
    <t>Is anybody cooking on that moral dimension question?</t>
  </si>
  <si>
    <t>Up here.</t>
  </si>
  <si>
    <t>We got a moral person.</t>
  </si>
  <si>
    <t>Im going to call on you. Lets get the mic up to you. And, but Ill tell you, because I cant see you, that it likely means --</t>
  </si>
  <si>
    <t>Ill just speak loudly.</t>
  </si>
  <si>
    <t>No, no, the camera needs to see you. Where are you? I mean Im still talking to, for my vision to a --</t>
  </si>
  <si>
    <t>Im up in the second row here.</t>
  </si>
  <si>
    <t>Are you upstairs? Come running downstairs. Im going to go to another question and well take your question in the aisle, seriously. Sir.</t>
  </si>
  <si>
    <t>Considering that the U.S. economy is 70 percent consumption based, is it better for the state of the economy to enhance the purchasing power of those consumers or diminish the purchasing power of those consumers over time?</t>
  </si>
  <si>
    <t>Neither. Lets keep --</t>
  </si>
  <si>
    <t>A situation where, when you go out and buy something, it, it costs about the same thing over time, so that you can plan, very simple.</t>
  </si>
  <si>
    <t>Your side would agree with that line of thinking, yes?</t>
  </si>
  <si>
    <t>James Grant.</t>
  </si>
  <si>
    <t>I would, yes, agree, well done Rick.</t>
  </si>
  <si>
    <t>Giddy yap baby, giddy yap.</t>
  </si>
  <si>
    <t>Wheres our visitor from upstairs? Its not hard to get downstairs from there is it? Its not complicated. Im afraid I got her lost. Well take a few more questions, you in the blue shirt. Yeah, the mikes coming down there on your left side.</t>
  </si>
  <si>
    <t>Henry Sandberg . Steve Forbes made a point that a weak dollar policy leads to potential currency wars and better thy neighbor policies. For Mr. Mishkin and Mr. Taylor, do you see this as a potential issue for a weak dollar policy?</t>
  </si>
  <si>
    <t>In fact, I actually strongly oppose a policy which says were going to focus on the dollar. A weak dollar policy is not something Id advocate either. And the reason is this, is exactly is, is youre focused on how your exports are doing well to competitors. And thats not a great way to do policy. Central banks and policy makers throughout the world should try to stabilize their economies. And in fact, whatever way the value of the currencies go in that context, so be it.</t>
  </si>
  <si>
    <t>Well you dont get a long term good economic growth with an unstable currency. A weak dollars always meant a weak recovery. And what nation has become great with a weak currency?</t>
  </si>
  <si>
    <t>Maam, its your turn. Lets get the mic to you. I wonder what youre going to ask.</t>
  </si>
  <si>
    <t>Its not specifically moral, but it is a global -- No, it is, it is.</t>
  </si>
  <si>
    <t>I hope its not immoral. Lets get it right here.</t>
  </si>
  <si>
    <t>Well maybe--</t>
  </si>
  <si>
    <t>Whats your name please?</t>
  </si>
  <si>
    <t>Robin Bluementhal from Barrons, thank you. Given the fact that we have a much more interdependent economy with a lot more participants in the third world -- in the developing nations, etcetera, and a lot of talk recently about currency wars, could the panelists please address the question of how having a fixed rate of currency would affect the rest of the world and whether it would do something to perhaps stop this kind of snowball effect?</t>
  </si>
  <si>
    <t>Okay. Steve Forbes.</t>
  </si>
  <si>
    <t>Most countries would prefer stable currencies, because it makes trade that much easier. And capital flows that much easier. Which is why in Africa, you have 14 nations that are attached to the Euro, 13 nations that have currency boards where they attach to a currency. So among our trading partners, they find it very disruptive when the dollar goes all over the place and their currencies wobble up and down. So in terms of stability, yes, it would be good for developing countries, because it would facilitate trade and facilitate the trade of capital. You never get ahead in a sustained way, productive way, by fooling around with your money, any more than you would changing, what now, feet in a mile.</t>
  </si>
  <si>
    <t>Steve, what did you mean earlier, what did you mean earlier that a weak dollar breaks a sacred trust? And that was the moral issue that you brought up, which sounds like its much more about the practicality, theres something else youre talking about there.</t>
  </si>
  <si>
    <t>Yes, because it undermines social trust. We depend on trust. When you go to the restaurant, you trust -- to pay the bill. When you go on an airplane, you trust that these people know what they're doing, and when you do transactions, you trust that you get in return what you've been promised, and you'll give what you promised. And with an unstable currency, what it does is undermine hard work and productive effort and give undue rewards to speculation, undue rewards to commodities. That's why oil has gone from 21 to 90 or $100 a barrel. That's why you saw this speculation mad, speculation in housing instead of productive facilities or finding cures to diseases. So it misdirects investment. We saw that in the '70s, huge investment in farmland and commodities. They crashed in the '80s. Those investments had to be liquidated. A lot of wasted capital. Stability, again, it's just a measure of value.</t>
  </si>
  <si>
    <t xml:space="preserve">All right, I want to add -- respond to that issue. </t>
  </si>
  <si>
    <t>I also want the dollar to be a good measure of value, but this is an issue about having low and stable inflation. It's not tying to gold.</t>
  </si>
  <si>
    <t>Inflation means you're debasing the value of the money.</t>
  </si>
  <si>
    <t xml:space="preserve"> the value of the dollar, it has to do with inflation, and I don't think there's anybody in this panel that is advocating any kind of inflation.</t>
  </si>
  <si>
    <t>Or deflation for that matter. Well maybe you because you said you like it at one period.</t>
  </si>
  <si>
    <t xml:space="preserve"> to two and a half percent inflation which means higher prices. How does that enrich people when you raise their prices?</t>
  </si>
  <si>
    <t>No, the people sitting around this room spend 99.-something or other percent of their dollars in the U.S. economy. It doesn't really matter whether the euro goes up or down 1 percent in one day or the next. What it matters is that the inflation that impacts everything that we consume on a daily basis, impacts our pay, is stable and is understandable to us. problem.</t>
  </si>
  <si>
    <t>Is there any merit to Steve's moral argument, which is essentially saying that people make a deal that when they get a dollar and they put it in a bank, in 10 years, it's still going to be worth what it was when they earned it. Is there a moral argument to that? Is there a social trust that's broken?</t>
  </si>
  <si>
    <t>The social trust in not having situation of having very high inflation, and we agree on that. The question is what is the best -- I use the word "technology," but the best way of getting that to happen, and my view on this is that in fact we do not get the stability that Steve would like to see us have --</t>
  </si>
  <si>
    <t>Rick, you are proposing -- you're proposing that the current regime of literally unprecedented central bank activism is one for the ages. This -- you must -- we must step back a second and realize what's going on in the world. Central banks are conjuring 100s of billions of dollars a year, trillions, from nowhere on the theory, mind you, on the theory that by so doing, they will enhance what is universally a lousy state of trade. This is unprecedented.</t>
  </si>
  <si>
    <t>And on that note, I have to announce that this concludes round two of this Intelligence Squared Debate -- -- where our motion is, "America doesn't need a strong dollar policy. " Remember, you voted before the debate. We're about to have closing statements. That's round three, and right after that, you'll vote a second time, and in that way, you will declare our winner. On to round three, closing statements by each debater in turn. Our motion is, "America doesn't need a strong dollar policy. " And here to argue against the motion, which means he is for a strong dollar policy, James Grant, editor and founder of Grant's Interest Rate Observer. Buzz, buzz, buzz. I'm going to do that again because I needed -- you all missed the applause cue -- -- so badly. So I want to introduce James again and give him that robust welcome that you've been doing all night, thanks. No, no, no, no -- . We're really out of sync now, I'm going to introduce him again, and when I say his name, then that would be the moment, thanks. And here to summarize his position against the motion, James Grant, editor and founder of Grant's Interest Rate Observer.</t>
  </si>
  <si>
    <t>You know, Laura Ingalls Wilder wrote a wonderful series of books entitled, "Little House on the Prairie. " And one of these books was the biography of her future husband called "Farmer Boy. " It was about the life of a hardscrabble dairy farmer and his family in upstate New York. This was during the 1880s when, contrary to Anna Schwartz, America was on fire -- -- but from a very low base. People were not wealthy. And one day, the farmer took his son to the fair, summertime, and lemonade was on sale. And the kid screwed up his courage and asked for a nickel to buy a round of lemonade for his friends, and the father astonishingly produced from his jeans a 50 cent piece. The child was speechless, and the father asked him, not wanting to let a moment go by without instruction, asked if he knew what that was, this coin. And the kid, of course, said nothing, how could we say anything? He was literally struck numb. And the father said, "It's money," so he asked the son, "Son, do you know what money is? " Again, silence. And the boy said, "I --" and the father said, "Money is work. " And money is the stored value of work; this is the moral of the question. So you work all day and you earn something for it and that something is called money, and you save some of that because there are only so many heartbeats and a lifetime is precious, you save some of it for later. Now, what our opponents would like you to -- would like you to believe is that through the most dexterous use of advanced mathematics they can calibrate the rate of depreciation in that money so that you will -- won't even notice it. But Steve and I are here to tell you that you will notice it, and we are also here to tell you that the ways of higher mathematics are not the ways towards price stability. What is attempted today is unique and it will not work. Vote against this proposition.</t>
  </si>
  <si>
    <t>Thank you. James Grant. And our motion is America does not need a strong dollar policy, and here to make that argument and sum up his position, John Taylor, chairman and founder of FX Concepts.</t>
  </si>
  <si>
    <t>I'm against a strong dollar policy, just to make sure that you know what I'm arguing against here. If stability is the goal of government and of government policy, then it must lean against the wind, whichever way that wind is blowing. If the economy is growing too fast, it must act to slow the economy; and if the economy is growing too slowly, it must act to speed it up. That is the policy that the government has been following for at least since World War II. That policy, at least according to Jan Tinbergen, who did win a Nobel Prize in economics, the first one, given in 1953, said that there were four independent variables that drove the government's ability to control the economy and the economic outputs that are important to the people who live there. And so that's why I'm worried about the social welfare of the people. Those policies were money growth, interest rate levels, fiscal policy, i.e., the level of taxing and the level of spending, and the currency value. Currency value was one of the four instruments that was chosen to manage the government output. That was in 19 -- actually, earlier than 1953. The Nobel Prize is never given to somebody who's done the work right then. But was involved with the Bretton Woods situation, and it was even-- by one of the leading economists of the world recognized that even under that time -- that currency movement was critical to keeping the world moving forward. So my argument is that we should have a flexible policy that allows us to lean into the wind, or lean, -against it, depending on which way we need the government to act. And so, therefore, we need that flexibility and we are against a strong dollar policy.</t>
  </si>
  <si>
    <t>Thank you. John Taylor. Our motion is America does not need a strong dollar policy, and here to argue against the motion, meaning he is for a strong dollar policy, Steve Forbes, chairman and editor in chief of Forbes Media.</t>
  </si>
  <si>
    <t>Thank you, thank you. Keynes was right about over time when you weaken a currency you do undermine the social order. Ask yourselves, why is it that two incomes in the family can't seem to do what one income could do 40 years ago? It's been gradual, but it's been acidic, very real. What the federal reserve is doing is the equivalent of what you might call the federal reserve diet. How much raising the number of ounces in a pound from 16 to 20? Your weight goes down 20 percent; if you weigh 200 pounds, suddenly you're 160 pounds; you weigh 150, suddenly you weigh 120. The fed could do the same thing with a mirror that makes you look svelte and thin. This way obesity goes away, this way you can eat more, weigh less, and look thinner. Well, put that way, it is absolutely ridiculous thinking if you change a measure of something that, therefore, you can achieve a desired result. Inflation is the equivalent of changing the number of ounces in a pound or changing how a mirror makes you look, it is distortive, ridiculous, and destructive. Inflation is legalized counterfeiting, whether its two percent a year or 20 percent. Dollar should be a fixed measure of value. Its simply a yardstick, to make transactions easier. Otherwise, its like a virus in a computer. It corrupts the information; you cant trust prices. You get a decline in personal incomes, weakening social trust, distortion and misdirection of investment into things that, hard assets instead of things of the future. And also as a transfer of wealth, to nations that are not very friendly to the United States. Whatever angle you look at, again, youre not going to make yourself wealthy by fooling around with the integrity of the U.S. dollar. There are other ways you do it, hard work, risk taking, and the like. Thank you.</t>
  </si>
  <si>
    <t>Thank you Steve Forbes. Our motion is America doesnt need a strong dollar policy, and here to summarize his position in support of the motion, he does not think America needs a strong dollar policy, Frederick Mishkin. Hes professor of banking and financial institutions at Columbia Business School.</t>
  </si>
  <si>
    <t>So Im not going to use higher mathematics. In fact, thats never been really part of this discussion. But I do want to talk about history. And in fact, theres a very wonderful example about what happens when you pursue a strong currency policy. It happened to deal with a great man who was great in helping save the world against Hitler, but was not a very good economist. He was not a very good chancellor of the exchequer, which is the equivalent of the finance minister, or Secretary of the Treasury, and this is Winston Churchill. But what the U.K. decided to do after World War I, was to pursue a strong pound policy. They went back on the dollar -- on the pound -- excuse me, they went back on the gold standard in 1925. They started taking measures to do this starting right after the war. What was the result of this? Well, in order to do this they actually had very tight monetary policy, very high interest rates. Were they successful? Absolutely, in 1925, they went back on gold. What was the outcome? The outcome was, that we had, the British had very high unemployment, they went to over 11 percent employment in 1921. They then had extremely high unemployment all through the roaring 20s when everybody else was doing wonderfully. Then of course it got worse. But then even more important to the current situation, they actually were trying to be virtuous. They had 130 percent of debt, sovereign debt, of their government debt relative to GDP after World War I, because it was so costly to fight it, they actually pursued very, very large, a budget surpluses, excluding interest payments. What happened to them? Well, they went 140 percent of GDP in 1919, by the time you got to 1929, they were 170 percent of GDP. So indeed, in this current juncture, where in fact we have to worry about fiscal consolidation, this ended up doing several things. It meant it killed the economy. They actually had deflation. You talked -- Jim Grant talked about deflation as being a good thing during a period of American history. It certainly was not a good thing for the British. And what did you end up with? You ended up with a much more dire fiscal situation, even when there was virtue. A strong dollar policy would be something that would be very damaging to the economy and we do not need a strong dollar policy.</t>
  </si>
  <si>
    <t>Thank you Rick Mishkin. And that concludes the closing statements and the final round of this Intelligence Squared US debate.</t>
  </si>
  <si>
    <t>And now it is time to learn which side you feel argued best. Were going to ask you to vote the second time now. Go to the keypads at your seats and register where you stand on this motion. After hearing the arguments, and well see how it compares to your vote before you heard the arguments. The motion is this: America does not need a strong dollar policy. The team arguing for the motion, to be clear, is the team that was against a strong dollar policy. If you agree with them, push number one. If you agree with the other team, America doesnt need a strong dollar policy is the -- actually I think Ive confused myself now. Ignore what I just said, because Im sure youve got it. You heard the argument. If youre with these guys, push number one. If youre with these guys, push number two. Im sorry. I knew it was going to happen at some point. But Ill just restate it. Our motion is, America doesnt need a strong dollar policy. If you agree with the motion, push number one. If you disagree, push number two. If you are, or remain, or became undecided, push number three. The system will correct any mis-push. The other keys are inactive and well have the vote in just a few seconds. But while the votes are being tabulated, I first of all want to say that the spirit and the energy and the entertainment value frankly of this rather potentially technical and arcane debate was terrific. It was a lot of fun and you made it really interesting. Thank you for all of that. And to be honest, a lot of times, I have to reject questions, and I don't like doing it. I didn't have to do it tonight. The questions were great. I even liked the elevator ride you took downstairs. Thank you for doing that, so to everybody who got up and asked a question, thank you to you as well. Your applause was robust and spontaneous throughout the evening. It was very, very helpful to us. So a few things I want to tell you about, first of all, we're encouraging anybody here to tweet about the debate, of course. Our Twitter handle is @IQ2US, @IQ2US. The hash tag for tonight's debate is #strongdollar. Our next debate in New York, our monthly debate, is on Wednesday, April 17. The motion that night will be, "The GOP must seize the center or die. " Steve, I'm just wondering if you had a reaction to that at all. Arguing in support of the motion, David Brookes, he's an op-ed columnist at the New York Times, and Mickey Edwards, he's a former Republican Congressman from Oklahoma. Arguing against the motion, Laura Ingraham, host of The Laura Ingraham Show, and Ralph Reed, chairman and founder of the Faith and Freedom Coalition. In about three weeks, we're going on the road. We're going to be in Washington, D.C. It's a special edition of Intelligence Squared. The motion that we'll be arguing on Wednesday, April 3rd, is, "Abolish the minimum wage. " You can get details and tickets to this and our remaining spring debates at our website, www.IQ2US.org. The side arguing to abolish the minimum wage is Jim Dorn and Russ Roberts. Arguing against, Jared Bernstein and Karen Kornbluh. For those who cannot join the live audience either here or in Washington, there are a lot of other ways to catch these debates. You can watch the live stream as I'm sure a lot of people are now on fora.tv. Thank you to all of you who are watching on Fora. And you can listen to these debates, and this one in particular, on NPR or watch it on PBS stations across the country. Just check your local listings for air times -- air dates and times. One other thing I want to tell you that normally we announce the results which I'm about to do -- for the first time, we're going to crunch the numbers in a different way. We're curious to see just in terms of the open-mindedness, and flexibility, and willingness to listen of the audience -- I mean flexibility, not in that way, but in a willingness to listen to other ideas -- we kind of wanted to see how many of you actually did change your positions, and how many of you voted the same way twice, how many of you voted different ways. What we're going to do is in the -- it takes a little time for us to crunch that. It'll probably take about five minutes. So after I announce the debates and after we've concluded, if you watch -- stay and watch these screens, it'll come up in a couple of minutes, just that analysis, if you have some curiosity about that. So here are the final results. We had you vote twice, both before you heard the debate and once again after you heard the arguments, and the teams -- the team whose numbers have moved the most are declared -- is declared our winner. So the motion is, "America doesn't need a strong dollar policy. " Here is the preliminary vote. Before the debate, 24 percent agreed with the motion, 29 percent were against, and 47 percent were divided. What did I do wrong? Oh, okay. I felt like my kids were laughing at me, and I wondered, "What did I do wrong? " So those are the first results. Remember now that you have voted a second time. The winner is the team that has changed their numbers the most from the first vote to the second. So we're going to look at the second vote on "America doesn't need a strong dollar policy. " The team arguing for the motion, their second vote, they got 54 percent. From 24 percent to 54 percent, that's an increase of 30 percentage points. That is the number to beat. So let's see if the team against -- Yeah, yeah, right. Team against, 29 percent before, they went to 37 percent, that's only eight percentage points they pulled over. It's not enough. The debate goes to the other side. The team arguing against a strong dollar policy has prevailed. Our congratulations to them. Thank you from me, John Donvan, and Intelligence Squared U.S. We'll see you next time.</t>
  </si>
  <si>
    <t>The GOP must seize the center or die</t>
  </si>
  <si>
    <t>i2Debates/041713 gop.p</t>
  </si>
  <si>
    <t>We always begin these debates by bringing out onto the stage the chairman of Intelligence Squared, Bob Rosenkranz, who frames this debate for us. So let's welcome to the stage Robert Rosenkranz. So we're just going to take a couple of minutes to explain why we're doing this debate. Bob, why did this one get on our board for the season?</t>
  </si>
  <si>
    <t>Well, the reason it's timely is that, of course, Mitt Romney lost an election that he might have won, given the state of the economy at the time, and because the Republican National Committee just published a 100-page report that was very self reflective about why they might have lost.</t>
  </si>
  <si>
    <t>So the Republican Party itself is putting this out there as a debate?</t>
  </si>
  <si>
    <t>And the side that's arguing for some sort of shift to the middle, what points are they making?</t>
  </si>
  <si>
    <t>Well, the point they're making is that the GOP has alienated large parts of the potential electorate with, particularly, its stands on social issues, on things like gay marriage, women's freedom of choice, and immigration, and the thought is that those social parts of the GOP agenda are just fatal to their success in national elections and need to be rethought.</t>
  </si>
  <si>
    <t>And the side arguing against it, what's the argument not to move to the center?</t>
  </si>
  <si>
    <t>Well, I had a -- I actually posed the subject of tonight's resolution in a private chat with Mitt Romney a couple of weeks ago, and he said that he felt that there was simply no chance for a pro-choice Republican to win the presidency, and the reason he felt that way was because the most reliable Republican voters are evangelicals. They're about 80 percent Republican. The counterweight to that is blacks and unions on the Democrat side, but if the Republican Party alienates those people who are their most reliable supporters they just cannot win.</t>
  </si>
  <si>
    <t>So they without the base, they can't win?</t>
  </si>
  <si>
    <t>That's exactly what he was saying.</t>
  </si>
  <si>
    <t>All right, and that's straight from the candidate's mouth?</t>
  </si>
  <si>
    <t>Now we're going to hear from four more mouths, our debaters. Let's welcome them to the stage and thank Bob Rosenkranz. Thank you. And I'd like to just invite one more round of applause for Bob Rosenkranz for making all of this possible. We all possess, you and I, all of us here, something that the ambitious, and the powerful, and the wannabe powerful keenly covet, and that is our votes. The rules say that political parties cannot have power unless they first have our votes, and when they fail to get them, as the Republican Party did in sufficient numbers in the race to the White House in 2012, it inevitably sets off soul searching within the party. How did we fail to connect to the American voter? Do we need to change to do better next time? That is the debate that's taking place right now inside the Republican Party, and we are bringing it out now onto this stage. Yes or no to this statement, "The GOP must seize the center or die," a debate from Intelligence Squared, U.S. I'm John Donvan. We have four superbly qualified debaters who will be arguing for and against this motion. As always, our debate goes in three rounds and then the audience votes to choose a winner.</t>
  </si>
  <si>
    <t>And only one side wins. The GOP must seize the center or die. On the side arguing for that motion, let's welcome David Brooks, an op-ed columnist for the New York Times. His partner is Mickey Edwards, a former U.S. congressman from Oklahoma. The GOP must seize the center or die. Arguing against that motion, Laura Ingraham, host of The Laura Ingraham Show. And her partner, Ralph Reed, founder and chairman of the Faith and Freedom Coalition. Our motion is the GOP must seize the center or die. Let's meet the team arguing for the motion. First, ladies and gentlemen, David Brooks. David, you are an op-ed columnist for the New York Times. In that position, often referred to as a moderate, you get a lot of flack from both sides. A few examples, the conservative blogger, Michelle Malkin wrote of you that you are "the Eddie Haskell of the fourth estate. " The liberal writer, Jonathan Chait writes that you are -- "David Brooks is now totally pathological. " My question to you, as somebody who's sort of getting it from both sides, does it hurt more when the zingers come from the left or the right to your bruised body?</t>
  </si>
  <si>
    <t>DAVID BROOKS</t>
  </si>
  <si>
    <t>It hurts more when it comes from intelligent people. So that would be the right.</t>
  </si>
  <si>
    <t>Thank you, David Brooks. And, David --</t>
  </si>
  <si>
    <t>That's my last one I'm giving you, Laura.</t>
  </si>
  <si>
    <t>David, your partner is?</t>
  </si>
  <si>
    <t>The lovely and glamorous Mickey Edwards.</t>
  </si>
  <si>
    <t>Ladies and gentlemen, Mickey Edwards. Mickey, you served as chairman of the American Conservative Union. You are a founding trustee of the Heritage Foundation. You spent 16 years in Congress as a member of the House Republican leadership. That sounds pretty conservative. But if you ran for office today on the same platform you used to run on, would you be conservative enough to get nominated?</t>
  </si>
  <si>
    <t>MICKEY EDWARDS</t>
  </si>
  <si>
    <t>Are you kidding? I wouldn't get 5 percent of the vote.</t>
  </si>
  <si>
    <t>Wow. That's pretty serious. Ladies and gentlemen, we want to hear more about that in detail. Mickey Edwards, ladies and gentlemen. Our motion is the GOP must seize the center or die. And here to argue against that motion, let's welcome first Laura Ingraham. Laura, you host the eponymous show, The Laura Ingraham Show. You were not happy with how the Mitt Romney campaign went in 2012. And you said quite plainly that election should have been a "gimme," given the situation in the economy, among other things. And you said this: "if you can't beat Barack Obama with that record, then shut down the party. " How literally did you mean that?</t>
  </si>
  <si>
    <t>LAURA INGRAHAM</t>
  </si>
  <si>
    <t>Well, "shut down the party," as in, let's say a college basketball coach has a perpetually losing record. You don't then give the coach a raise. You get rid of the coach. So all of the people running the Republican Party, Reince Priebus, nice person. Why are they still employed? And all the people in leadership should be gone, and we should have a new crop of people running it.</t>
  </si>
  <si>
    <t>What do you really think?</t>
  </si>
  <si>
    <t>That's what I think.</t>
  </si>
  <si>
    <t>Ladies and gentlemen, Laura Ingraham.</t>
  </si>
  <si>
    <t>And, Laura, your partner is?</t>
  </si>
  <si>
    <t>The ever-cutting-edge Ralph Reed.</t>
  </si>
  <si>
    <t>Ladies and gentlemen, Ralph Reed. Ralph, you're also arguing against this motion that the GOP must seize the center or die. You are actually -- legitimately can claim to be part of American political history in the 20th century. You were the first executive director of the Christian Coalition. You are the founder and chairman now of the Faith and Freedom Coalition. Time magazine once named you "the right hand of God. " I mean, that's a very, very -- you know, very heavy --</t>
  </si>
  <si>
    <t>RALPH REED</t>
  </si>
  <si>
    <t>They apparently didn't know that that seat was taken.</t>
  </si>
  <si>
    <t>Ladies and gentlemen, Ralph Reed. Our motion is, "The GOP must seize the center or die. " We go in three rounds of debate. Before we do that, however, we have you, the live audience, vote to tell us what your view is on this motion as you come in off the street. If you go to those key pads at your seat, you can register your vote. If you are in support of this motion at this point, the GOP must seize the center or die, press number one on your keypad. That means you're with this team at this point. If you're against, you're with this team, push number two. If you're undecided, push number three. You can ignore the other keys.</t>
  </si>
  <si>
    <t>And if you feel that you pushed the wrong button, just correct yourself, and the system will lock in your last vote. And the way this works, at the end of the debate, we have you do this again. And we get the results almost instantaneously. And the team whose numbers have changed the most in percentage points will be declared the winner. Onto Round 1, opening statements from each of our debaters in turn. They will be seven minutes each. Arguing on this motion, the GOP must seize the center or die, and here up to argue first in support of the motion, David Brooks. He is an op-ed columnist for the New York Times, a commentator on the News Hour with Jim Lehrer and a former senior editor at the Weekly Standard.</t>
  </si>
  <si>
    <t>Now, I did this once before, and the competitive juices got going, and I turned into an insufferable jerk attacking the other side. So before I do that, I want to just express my love and admiration for my opponents. We came into this business together, Laura, the slowly aging portrait of Ralph that he keeps in his attic, and I -- And just complete admiration for them, the fact that they -- the Democrats have hired them to burrow within the Republican Party and to destroy it from within, I do not hold against you. Now, I admit I was on the left at one point. In the '60s, my parents took me to a "be in" where hippies would go just to be. And to demonstrate their liberation from money and material things, they threw their wallets into a garbage can. I was five. I saw a five dollar bill on fire in the garbage can. I ran into the fire, grabbed the money and ran away. And that was my first step over to the right in my life. Kept going. But we had one other influence in my family, which was my grandfather and his father, immigrants, lower east side, a Jewish kid trying to make it in the city. We had the attitude, the think Yiddish act British attitude, "We'll fit in. " We had the dream of making it in the city which meant making it in this neighborhood where we're standing, in the upper west side, the Upper East Side. And that was the -- how the Republican Party was started. It was started by Abraham Lincoln, a poor boy in Illinois who wanted to make it. And he did it when he was in the state legislature, using government to give poor boys and girls the power to make it and achieve social mobility. He created it by creating a state bank to invest, building canals and railroads. He got to the presidency, created railroad legislation, Homestead Act, Land-Grant College Act, even introduced the income tax. It was using government to give poor boys and girls a chance to succeed. And that was still around when I got there, when I got to Washington. Ronald Reagan, a much more pragmatic and flexible person than is now portrayed by many people on the right, it was about using government in limited but energetic ways to give poor people a chance to succeed. Reagan did it. Is the Republican Party doing it now? I think they have not because they've been so hostile to government. Ronald Reagan was more pragmatic than the current Republican Party. It's also no longer 1980. Now if you want to rise and succeed, it's not enough just to work hard and row a boat across the Ohio River like Lincoln. Think of a poor girl who wants to be like Lincoln today. She can't just work hard ferrying people across that river. She grows up probably without a father. She grows up in a chaotic community with low social trust, high economic pressure, few community bonds. To succeed, she's probably going to need some language instruction. She's probably going to need some early -- some protection from early childhood distresses that'll destroy her self-control. She's going to need institutions that'll help her build relationships so she can use people as tools for learning throughout life. She's probably going to have to spend 21 years in education to qualify for a middle class job. And so what does the Republican Party today have to say to her? Almost nothing. This party is encased in a simplistic and archaic metric, government versus the market. Government bad, the market good. If you're an energy executive or chemical executive, maybe the government is your central pain. If you're that little girl, the government is not your big problem. If you're that little girl, the government, through Pell grants is sometimes the solution at helping you work hard and becoming a better capitalist. Does the Republican Party offer anything? No, which is why Asian Americans, for example, voted against the Republican Party three times to one. The Republican Party has become so hostile to government that they find it very hard to have anything positive to offer. So hostile to government they can't really stand for social mobility, the cause they started with. And so this is a party that has lost the essence of having a positive agenda even in the cause that was its founding principle. And the country knows that. Republicans have lost five out of the last six popular votes in the elections. They've lost the Senate. They should have won. They held onto the House by force of redistricting. The Republican party has a 33 percent overall approval rating when the Democrats have 47 percent. You take every rising group in America. The Republican Party is losing that group. Latinos, by 4 to 1. Asian Americans, by 3 to 1. African Americans, by 9 to 1. People in single households by 2 to 1. They're getting slaughtered among young people. If this electorate, and the electorate of the 20th century, was made up of 85-year-old men -- white men, the party would be doing awesome. This party is not that party. This party sometimes looks like the receding roar of a white America that's never coming back and has to move to recapture that. It has -- and what is the people's top criticism of the Republican Party? Recent Gallup poll this week, the top criticism is they do not compromise. So this is a party going down the drain. It's a party that's unwilling to compromise on budgets, unwilling to compromise on guns, apparently unwilling to compromise on immigration. Bob Bennett of Utah, a very conservative guy, thrown out of the Senate for working with a Democrat. I had lunch with the fourth most conservative member of the Senate - - terrified of getting primaried from the right. Unwilling to have any flexibility. Becoming an uncompromising party. To me, this is a party that has to tackle two big issues. The first issue is the welfare state, which is making us unsustainable. The second issue is that little girl and the social immobility, the social segmentation that Charles Murray writes about. And my advice to the Republican Party: don't move to the center for the sake of moving to the center. The center is nothing. Move to the center for the sake of that little girl, which is your founding principle, which is social mobility. Do right by that little girl and you'll do right by yourself politically. And that means having a positive agenda. It means being more flexible. It means being prudent and sensible, not a party of a red rump of America. And so, I don't necessarily want to call the party to the center just for centrism. But I want to call them back to their essence as a party. And so, I ask you to vote for the proposition. Thank you.</t>
  </si>
  <si>
    <t>Thank you, David Brooks. Our motion is the GOP must seize the center or die. And now here to argue against the motion, Ralph Reed. Ralph Reed is the founder and chairman of the Faith &amp; Freedom Coalition and former executive director of the Christian Coalition. Ladies and gentlemen, Ralph Reed.</t>
  </si>
  <si>
    <t>Thank you very much. It's great to be here on the Upper West Side of Manhattan, or as I like to refer to it, my mission field. I feel a little bit more at home since I got to walk past Lincoln Center. Makes me feel a little more at home to know that a Republican president has something named after him in this part of town. And you know, it's good to be here with Mickey Edwards and David Brooks, who was often referred to in Republican ranks as Obama's favorite conservative. And I'm looking forward to a very lively and spirited debate. You know, I think for those of us who grew up in this party -- and I knocked on doors and walked precincts in my first campaign for a Republican candidate, 35 years ago -- we've seen this movie before. Virtually everything that David just said from that podium would have been said in 1949 after Dewey lost. It would have been said in 1965 after Barry Goldwater lost. It was said in 1977 after Ford lost. It's been said every time the Republicans lose a major election. And I would just say, paraphrasing Mark Twain, When it comes to the Republican Party, the premature reports of its death are greatly exaggerated. And in fact, I would argue that in spite of a personal defeat for the party's presidential nominee, that in fact, if you look across the board, in spite of the polls that David cited, the Republican Party is institutionally and demographically stronger than it's been in decades. And if you don't believe me, I'll walk you through the statistics. First of all, look where the Republican Party was after Hoover and the Depression: 36 in the Senate, 117 in the House. Look where they were after Nixon and Watergate, after those devastating defeats following scandal and humiliation and national failure. And the party's brand then was even lower than it is now. 36 in the Senate, 144 in the House. Even after George H.W. Bush, after his defeat by Bill Clinton, the worst defeat, by the way, for an incumbent president since Hoover in 1932. The Republicans at that point stood at 44 in the Senate and only 166 in the House. You compare that to today where they have 30 governors compared to the Democrats' 20, and there's no question that the Republican governors, whether it's Nikki Haley in South Carolina. or Scott Walker in Wisconsin, or Bobby Jindal in Louisiana, or Chris Christie in New Jersey are among the most popular reformist conservative forward looking governors in the country, reforming education, reforming public sector unions, balancing budgets without raising taxes. The same policies that we're being told are repudiated and dead, and can't be sold anymore, are more popular than ever at the state level. And the truth of the matter is that that's not just at the gubernatorial level. The Republicans elected over 700 state legislators in 2010. They controlled both Houses of 24 legislatures to only 13 for the Democrats. So I tell you what the Democrats are going to find out. They're going to find out that second terms of two-term presidents aren't a lot of fun. For Eisenhower, it was the recession, Sputnik, and a heart attack. For Nixon, it was Watergate and Vietnam. For Clinton, it was impeachment. For Reagan, it was the loss of the Senate, and ideological control of the House in '86, and Iran Contra. And, of course, George W. Bush, Katrina, and Iraq. Second terms aren't a lot of fun, and there's only been one president in the post-World War II period who won House seats in his second off year election as a two-term president, and that was Bill Clinton in 1998. So just keep that in mind when you listen to all these premature obituaries. I'll quote you one from 1993. This was by the then outgoing RNC chairman, and he said, "We should not cling to zealotry masquerading as principle and stale ideas of a dead and dying past. " Sixteen months later, the Republicans gained control of the House and Senate for the first time in 40 years. My second point would be we've tried this before. This formula's been applied. If you don't believe me, go to California, a state that once produced Nixon, Reagan, , and other great conservatives. They moved to the mushy middle. They nominated candidates for statewide office that were pro- choice, pro-gay rights, and fiscally moderate. And today it is fair to say that the Republican Party stands on the verge of extinction, having followed these same policies that are being recommended now. Only 25 out of 80 in the California assembly are Republicans, only 11 of 40 in the state Senate, following this same playbook that's now being recommended nationally. And the other thing I would remind you is this is not going to be a freebie. If the Republican Party walks away from core conservative convictions -- remember that 27 percent of the electorate is self-identified evangelical Christian, 10 percent are frequently mass- attending, pro-life, pro-family Catholics. They voted 75 to 25 percent for Mitt Romney. That constituency is larger than the African-American vote, the Hispanic vote, and the Union vote combined. And if this party retreats from those core conservative principles, those folks will stay home or support a third party, and then the Republican Party will become the Whig Party. One last thing because I'm running out of time. I'm an old high school and collegiate debater. Defining terms really matters, and we're in a debate. And remember what this resolution says. It says the Republican Party must seize the center, that is to say become a party that splits the difference between where it is now and where the Democrats are, basically become a Democrat light, or it will die. It doesn't say, "lose elections. It doesn't say, "under perform among minorities. " It says, "it will die. " Now, based on what I have just told you about the state of the Republican Party today, there is no way, intellectually, to agree with that resolution. Thank you very much.</t>
  </si>
  <si>
    <t>Ralph Reed, your time is up. Thank you very much.</t>
  </si>
  <si>
    <t>And a reminder of where we are. We are halfway through the opening round of this die. I'm John Donvan. We have four debaters, two teams of two arguing both for and against. You have heard the first two opening statements and now onto the third. To debate for this motion that the GOP must seize the center or die, a former eight-term Republican congressman from Oklahoma, vice president of the Aspen Institute and a founding trustee of the Heritage Foundation, ladies and gentlemen, Mickey Edwards.</t>
  </si>
  <si>
    <t>John, thank you. Well, it's a great privilege to be able to be here at Intelligence Squared. Thank you very much for doing this. It's great to be here with my friend, David Brooks, and also to be here with my friends Laura Ingraham and Ralph Reed who have devoted so much of their lives to fighting for principles they believe in. And I admire them both. I hope they lose badly, but I admire them both. I think the question here tonight is -- to put it even more bluntly: do the positions that they are speaking in behalf of serve this country well? And if they do not, if they do not stand for where America is and where America is going, what claim can they make for support from the American people who find a party that is increasingly at odds with the new, more tolerant, more diverse population that is going to elect America's political leaders for years to come? The fact is, Ralph, this is not the country of 1964 that the party recovered from. It's going to be much harder to recover in a society that looks like the one we have become. Let me be clear. I do not think the problem is that the Republican Party is conservative. The problem is that what it advocates -- what they advocate very sincerely is not at all consistent with what American conservatives have traditionally stood for, certainly not in the days of Ronald Reagan, who almost definitely could not win a Republican primary today. It's not consistent with the days when the Republican Party stood for things like prudence and responsibility and they did not attempt to dictate to the people how they were supposed to live and what their values were supposed to be. I spent a good many years championing the Republican Party and conservatism. Among the other things, besides chairing the American Conservative Union and the Conservative Political Action Conference, I chaired Ronald Reagan's 1980 policy task forces for his election. And I have watched this country change, and I have watched the Republican Party also change in the opposite direction. Americans still agree with conservative principles. They defend the right of citizens to own guns. But they don't applaud a party that supports people being able to carry loaded guns across state lines and into restaurants and schools and churches. The people support conservatism, but they don't support a political party that can't refrain from carrying every sound and defensible principle to its unacceptable extremes. You know, Ralph quoted people like Bobby Jindal, who has been giving speeches saying that what you're advocating will destroy the Republican Party. The people will support a political party that wants a smaller deficit and lower taxes and small government, but they're not going to support a party that draws the line, and when they're offered a chance to have lower taxes and smaller government, they say, No, we're unwilling to compromise, accept any kind of a tax increase, who are willing to say that compromise is bad, compromise is evil. You know, I'll tell you, compromise is what makes a nation of 300 million people work. And without compromise, drawing a line in the sand, you can't make it. Real conservatives support free enterprise and small business but not giant corporations with giant tax loopholes. And yet today's Republican Party would fight to the death to protect every single tax advantage of the wealthy, so they leave it to the middle class to pay for the wars and the roads and keeping the drinking water safe. So we have two questions, and one of them goes directly to a point that Ralph made. What does it mean to move to the center? I would not suggest that moving to the center means finding some precise magical spot on the 50-yard line of public opinion, but engaging in a rational politics that is within the range of reasonable and thoughtful discourse, a politics that stands for principle, as Ralph and Laura do, but also stands for the principle that self-government, government of the people, works. And in a nation of 300 million people, that means not just drawing a line in the sand, but fighting for what you believe, make your case, argue for it, get as much as you can and then find the common ground so that we can move together as one people, as one America. That's what the American people don't see. That's what the American people do not see in today's Republican Party. So people are fleeing from the political parties largely because of the dysfunction in Washington that traces back in large part to the kinds of people the Republican Party attracts and nominates for office. Will it doom the Republican Party? You saw Barack Obama with his numbers down and the economy in a mess get reelected. Laura has written that it's Mitt Romney's fault. Why did Mitt Romney do things that alienated the people? It's the only way you can win a Republican primary today, is to say the kinds of things that he did. So the -- and in terms of the other things, the nonpresidential races, we had this great chance in the Republican Party to win control of the Senate. Everybody thought we would win control. Democrats were going to lose control of the Senate. In fact, they gained seats. Why did they gain seats? Because Republicans put up candidates that allowed Democrats to win the Senate seats in Delaware, Nevada, Missouri, Indiana, who -- those were states where people were inclined to think good of Republicans, but they just could not go there. So the other question is what it means to be a political party. And it's not just about catering to whatever part of the population one agrees with, but being a serious contributor to the governance of America. So what's really at stake here are two things: Whether a hardcore, unyielding, uncompromising Republican Party can survive, and second, whether it should. The Republican Party must come back to the conversation, to the deliberation, to the search for common ground, to that broad range that makes up the rational center, or it, my party, will disappear, and it should. Please vote for the proposition.</t>
  </si>
  <si>
    <t>Thank you, Mickey Edwards. Our motion is "the GOP must seize the center or die. " And now to speak as our final debater against the motion, Laura Ingraham. She is host of The Laura Ingraham Show. She is a contributor on the FOX News channel and also is a best-selling author. Ladies and gentlemen, Laura Ingraham.</t>
  </si>
  <si>
    <t>Great to be here. And I have deep admiration for all of my co-panelist debaters. No snarky comments. All of them contribute to the dialogue, and I really appreciate the opportunity to be here. Last -- on Saturday, I was at the NRA 500. Do you guys know what that is? Anyone in Manhattan know -- it was a NASCAR race in Dallas. What a great country it is. I could be at the NRA 500, be here with you today. Is there any crossover audience, any people -- oh, none. Darn. I'm totally losing already. I'm a duck out of -- I'm a duck out of water, okay? I'm really a duck out of water here because for me, a centrist is someone who owns only two guns. Oh, come on. I have a question, if this thing is tied by the end, does the Supreme Court actually pick the winner like in 2000? Can we actually get Justice Scalia to write the opinion? I have to say that debating with David Brooks and Mickey Edwards, the politics -- David Brooks, an esteemed columnist for the New York Times, in New York is like -- it's like Barack Obama debating Wayne LaPierre about gun control at a gun show, okay? The odds are definitely stacked against us. But you must vote against this proposition. A couple of points first to Mickey's argument. If Mickey's argument is correct, then one would think that in the bluest of states, which would be very hospitable to moderate Republican views, quote, "centrist views," people like Scott Brown would be victorious. Scott Brown obviously went down in flames. One would think that someone like the very centrist Tommy Thompson of Wisconsin would have won his Senate seat. Unfortunately Tommy Thompson, thought of as a middle-of- the-road Republican, went down in flames. Republicans had their issues, but for every Todd Aiken and Richard Murdoch, I can cite a Republican moderate who could not make the grade. The proposition should be rejected because moderate Republicanism, going to this mythical center, has been tried, and it has failed repeatedly. Last two elections. The Republican Party already died. It died in 2000 with the elite's choice, which was John McCain. Remember, back then, Mitt Romney was the insurgent candidate. I supported Mitt Romney in 2008. He was going up against John McCain, who was for immigration reform. He worked for Ted Kennedy on a bunch of issues. He was for McCain-Feingold. John McCain was the media's favorite Republican. John McCain went down in flames. Move forward to the last election. Everyone said, The only guy who could beat Barack Obama would be Mitt Romney. Couldn't be that Rick Santorum. Certainly couldn't be Newt Gingrich. Gosh, Jon Huntsman, the other moderate Republican, he got no traction. Lo and behold, Mitt Romney ran. Mitt Romney lost. Moderates usually lose elections with few exceptions. And before you pull out the Chris Christie is a moderate and everybody loves him example, let me tell you what The New York Times said about Chris Christie in 2009: Chris Christie, described as plainly conservative on issues such as school choice, rolling back regulations, and very restrictionist on abortion. Chris Christie won the governorship of New Jersey with the help of people like yours truly, the early Tea Party and conservatives. He was no middle-of-the-road centrist when he won. The proposition should be rejected for another reason. The mythical center. The proposition misunderstands what the word center means. Think about this. You don't seize the center. You create the center. Think about this. George Bush saying that conservatives should be more compassionate. Or Marco Rubio saying that you have to agree with Chuck Schumer on immigration. You say that. I don't know what you -- what you've seen, but to me, it seems a little bit more weak than you would have seemed if you just said, You know, these are my views. Take them or leave them. But Barack Obama -- did he seize the center in, let's say, 1994? When Newt Gingrich was changing the face of Republican politics in 1994 or when Ronald Reagan was triumphantly winning elections in the 1980s, did young Barack Obama say to himself, Gosh, I've got to seize the center. I've got to move and adopt a new point of view, and a new tone, and a new idea, because guess what? Conservatism is all the rage. Unilateral disarmament is out the window. I need to seize the center. Of course he didn't do that. And he was very smart not to do that. Constantly changing viewpoints are a fact of life in the United States. They usually change when someone makes a coherent, strong argument that the status quo is unacceptable, that the policies that are being advocated by the other side actually don't help the American people. So that to say, seize the center or die doesn't mean anything. I can remember when the center was the Defense of Marriage Act. Barack Obama believed in that centrist position. So did Bill Clinton. So did Hillary Clinton. So did most Americans. The left found a new way to approach it and guess what? The center changed. I can remember when the center position was for the war in Iraq. David was a big supporter of the war in Iraq, as was I. But guess what? Facts changed. Circumstances changed. Arguments changed. The center changed. Does that mean that people who had a principled view about the war in Iraq should seize the center and just admit that the war in Iraq was wrong? If that happened and, David, you wrote that column, I must have missed that. The proposition should be rejected because it misunderstands what a political party is. Mickey touched on this -- and I agree with him on this point. A political party doesn't exist just to get elected, right? A political party exists to make people's lives better. Edmund Burke -- I'm sure a lot of fans of Burke out there. But Edmund Burke said that, Look. A political party is to implement certain agreed on principles. And by the way, it should -- you should reject the entreaties of the elites who will urge you to change your principles to fit the mood of the day. We saw, time and again, people who come across as flip-floppers. They want to change their views for political convenience. And time and again, those people are rejected as candidates. A party does not exist to win elections. If it did, then guess what? We would have a different scenario today in the United States, because, guess what? Flip- floppers don't win. Would anyone have agreed that the center position of -- about slavery -- you think slavery is a good thing? Slavery in America is a good thing? That was a centrist position in 1850 during the famous 1850 compromise. That center changed. And it should. We had Abraham Lincoln. He came around and guess what? He was a Republican --</t>
  </si>
  <si>
    <t>Thanks, Laura Ingraham.</t>
  </si>
  <si>
    <t>You must resist -- thank you.</t>
  </si>
  <si>
    <t>Laura, your time is up. Thank you, Laura Ingraham. And that concludes Round 1 of this Intelligence Squared U.S. debate where our motion is "The GOP must seize the center or die. " Keep in mind how you voted at the beginning of the debate. We're going to have you vote again at the end of the debate, and the team who's moved your views most in percentage terms will be declared our winner. Now we move on to Round 2, and that is where the debaters address each other directly, and they answer questions from me and from you in our audience. We have two teams of two arguing this motion, "The GOP must seize the center or die. " We have David Brooks and Mickey Edwards in support of the motion. We've heard them say that the Republican Party has become too hostile to government, that it is losing ethnic minorities and young people, and that those are two growing groups. They say that resistance to compromise is not a winning message and that the party has found itself at odds with the more diverse population. The side arguing against the motion, "The GOP must seize the center or die, Ralph Reed and Laura Ingraham. They've argued that the sky is not at all falling for the GOP, that the GOP is doing very, very well in the states and in local governments, that it has had these losing streaks before and has bounced back, and that never has a move to the mushy middle, as they called it, turned out to be a winning strategy, and if they tried and compromised their core convictions, they would alienate a base that is too large to be alienated. They would lose. I want to put a question -- I see that we're already debating this whole notion of what are we talking about when we say there is a center. And I want to put to the side arguing against the motion -- against the notion of compromise on this. You have said that the center is really a moving target; it can change by the month or by the year. One of your opponents, Mickey Edwards, put it a different way. He talked about the center as an approach to your opponents, an approach to the process, that it's a willingness to compromise, and that ultimately being willing to go to the center is a willingness to go to the common ground, and when you get there, that's where the center is. I'd like you to take that on and elaborate more on this debate about what we mean by "the center. " Laura Ingraham.</t>
  </si>
  <si>
    <t>Yeah, well, I -- again, I think that the center is a moving target. When you say "seize the center," which is the proposition of the debate, what does that mean? I'm looking at the hole that --</t>
  </si>
  <si>
    <t>But allow me to interrupt you because you just made that point. And my question to you -- request to you is to respond to his point that it's a style of government and a willingness to compromise.</t>
  </si>
  <si>
    <t>Well, a compromise over what? If you compromise over the core principles of your party, then you are ultimately representing nothing, and you might as well just be a shimmer or a figurehead, representing nothing. So compromise on, "Well, we're going to spend X amount of money versus Y amount of money," oh, that's compromise, I understand what you're saying. But when you say "seizing the center," that stands for a set of principles. In the liberal lexicon, seizing the center for Barack Obama never meant, "Okay, I'm going to actually now look at the way we spend our military money or the way we run our foreign policy differently. " He doesn't believe that's seizing the center. Compromise only exists when it sets about to erode conservative principles.</t>
  </si>
  <si>
    <t>So you're saying there are situations where there cannot be compromise, where --</t>
  </si>
  <si>
    <t>Well, yes. Yes, I am.</t>
  </si>
  <si>
    <t>Okay. All right, I want to take that point back to the other side, David Brooks or Mickey Edwards, either side -- either -- first Brooks.</t>
  </si>
  <si>
    <t>Well, I guess the first thing I've noticed about this debate so far is our esteemed opponents are mostly talking tactics and we're mostly talking substance.</t>
  </si>
  <si>
    <t>No, actually not.</t>
  </si>
  <si>
    <t>So they've talked about how to win elections. Mickey and I have talked about how to solve problems. Mickey talked about the problems of political dysfunction in Washington, and that's to start with a position and then behave in a prudential manner to try to ease political dysfunction in politics, and that's a centrist position, which involves the practice of patriotic service to the country, understanding there are two sides and both sides contain some truth. I talked about social segmentation, a problem that Charles Murray has talked about, a problem that I think can be addressed with limited but energetic government. We've talked about how to solve those two problems, so neither of us has talked about moving to the center --</t>
  </si>
  <si>
    <t>But the response I heard -- the response I heard from Laura was that her opposition to compromise is that in certain situations for a party to compromise makes the party not stand for itself, and I see the logic of that. I'd like you to respond to that point. Mickey Edwards.</t>
  </si>
  <si>
    <t>You know, it's not about the party standing for itself. It's about the party standing for the country. You know -- -- James Madison is my hero. I love Madison, the champion of limited government. But he was also for government. The Constitution was not just to put constraints on government but to empower government to act in a reasonable, rational way as a nation. This is not a collection of disparate ideas. This is a full-fledged nation of people who must come together if they're going to do anything worthwhile. Government doesn't have all the power. Government doesn't have all the responsibility, but government does have some responsibility. And that's where the Republican Party is copping out.</t>
  </si>
  <si>
    <t>Ralph Reed.</t>
  </si>
  <si>
    <t>Well, I would say, first of all, to David's point, David, what we've been debating is the resolution. And what the resolution says is that the Republican Party must move to the center or die. Now, I haven't heard the other side define these terms. I offered my definition. I'll give you a further definition from Merriams, which is The center is the middle point that is equidistant to both end points on a sphere, okay? That's what the center is. So we're not going to let you off the hook by saying, you can be a conservative, but you've got to compromise. The resolution makes it very clear that the point to which you must compromise is the point that is equidistant between Democrats and Republicans. The resolution further says that if the Republican Party doesn't do that, that it will die. Now, ask yourself, if you're Governor Scott Walker in Wisconsin, and you want to reform the pension program for public employees, because if you don't, it's going to bankrupt your stay. And then that young lady that David's so concerned about isn't going to be able to get any social services because the state's going to be bankrupt. And he offers a proposal that the public unions opposed. And then it goes to a vote. Where is the compromise? They tried to recall him. You want to know what? He won the recall election by a bigger margin than he won the original election because he stood on principle, and he didn't compromise away his principles.</t>
  </si>
  <si>
    <t>All right, Laura Ingraham.</t>
  </si>
  <si>
    <t>I want to add to that. I mean, the argument that Mickey and David are making -- and that I would say it's not a substantive argument. I would say American greatness conservatism, which was at the crux of much of what David Brooks argued for during the Bush years, supporting a larger, more energetic federal government, supporting not only the war in Iraq, but the war in Afghanistan. It was an utter failure. It grew the deficit. It ended up losing the Republicans, their hard- fought gains in the Senate and the House of Representatives. And by the end of this moving to the center of the Bush administration, the Republicans had lost the House, the Senate and turned the White House over to the most liberal president ever to step foot in 1600 Pennsylvania Avenue. So the Republican Party moved to the center, David Brooks -- I like you very much -- and it got clobbered. And only when it moved away from the --</t>
  </si>
  <si>
    <t>All right. David Brooks.</t>
  </si>
  <si>
    <t>-- center did it win in 2010.</t>
  </si>
  <si>
    <t>Let me think about the --</t>
  </si>
  <si>
    <t>David Brooks.</t>
  </si>
  <si>
    <t>-- the centrist Republican Party we've seen over the last ten years. The centrism of Tom Delay, the centrism of Newt Gingrich.</t>
  </si>
  <si>
    <t>George Bush.</t>
  </si>
  <si>
    <t>The centrism of Mitt Romney. We talked about makers versus takers who had a deportationist immigration policy. We have not seen a centrist Republican party.</t>
  </si>
  <si>
    <t>Was Bush centrist?</t>
  </si>
  <si>
    <t>No. He was --</t>
  </si>
  <si>
    <t>He wasn't?</t>
  </si>
  <si>
    <t>Okay. Well, I haven't seen that column written by you.</t>
  </si>
  <si>
    <t>I don't write about Bush so much anymore.</t>
  </si>
  <si>
    <t>Last time I checked, you were defending the surge in 2008 when the country, the center was against the surge. You wrote a column, June 24, 2008, defending the surge as the right thing to do against the center of the country that was against the war in Iraq. You wrote that column, I didn't.</t>
  </si>
  <si>
    <t>Wait, did -- I support the surge, and I supported the surge. The surge is not exactly the crucial issue in 21st century American policy.</t>
  </si>
  <si>
    <t>Iraq is pretty important to me.</t>
  </si>
  <si>
    <t>We would have lost the war without it.</t>
  </si>
  <si>
    <t>Barack Obama wouldn't be president if the war in Iraq hadn't been fought. Hillary Clinton would be President of the United States right now.</t>
  </si>
  <si>
    <t>All right, all right. You know, we've done a bunch of debates on the war in Iraq and --</t>
  </si>
  <si>
    <t>Well, we're talking about the center.</t>
  </si>
  <si>
    <t>And they were good, and they're available as a podcast. At IQ2 U.S. Let me put something else into the conversation here. And it was the argument made by the side arguing for motion, that the party as it now stands is losing touch with -- has lost touch with growing segments of the population, that part of the population being the young, maybe some segment of women and ethnic minorities. And I just want you to take that on. And Ralph Reed, I acknowledge your point, and I want to take it to the other side ultimately, that you're also talking about the basis, it cannot be alienated. But right now, take on their point, because again, I see the logic to that, and it's hanging out there, so I'd like you to respond to it.</t>
  </si>
  <si>
    <t>Yeah, I mean, here, again, those who counsel moderation, trimming your sails, moving to the, quote, "middle," never succeed in winning minority votes. The candidates who do well among minority voters -- and, Mickey, I know when you were one of the most conservative members of the House, serving in the '80s, you regularly won large percentage of the African-American vote in your district. Conservatism is not anathema to minority voters. And in fact the high water mark in the post-World War II period for a Republican presidential candidate in winning Hispanic votes was George W. Bush in 2004. And if you look at that, he won 44 percent of the Hispanic vote. You look at the Hispanics he did well among, he over-performed among self-identified conservatives. 40 percent of Hispanics self-identify as conservatives, 22 percent are Evangelical, another 25 percent are faithful Catholics, 2 million of them are small business owners. And that's how you win their votes. Bush won 75 percent of Evangelical Hispanics. They're pro-life, they're pro-marriage, they're for lower taxes. These are conservatives. So you don't -- it's not an either/or. You know, Mike Huckabee who is a pro-life, pro-marriage conservative, won 60 percent of the African-American vote in Arkansas.</t>
  </si>
  <si>
    <t>Let me stop you there and take it to this side because I see your point. They really punched some holes in your argument that the party is -- you know, your comment about if it were for old white men, that would be terrific. But they're actually saying that there is not a natural alienation between the current conservative views of the party and minorities, women and young people. David Brooks.</t>
  </si>
  <si>
    <t>There's a lot of chum being thrown in the air, a lot of tracers flying up. The idea we should be debating the surge, that's a little bizarre.</t>
  </si>
  <si>
    <t>The center -- the center of the country was wrong.</t>
  </si>
  <si>
    <t>The idea that Republicans did well among Hispanics, it's bizarre. They did not do well among Hispanics.</t>
  </si>
  <si>
    <t>I said when George W. Bush ran, and you said he was a conservative.</t>
  </si>
  <si>
    <t>Well, he had a much better immigration policy than the current Republican Party does, I'll grant you that. And he had an immigration policy which involved comprehensive immigration reform. So that's the kind of centrism I can support. It's an immigration reform that includes something for Democrats, something for Republicans and most of all a lot for the country. It's the sort of immigration reform --</t>
  </si>
  <si>
    <t>But you just said that George W. Bush wasn't a centrist.</t>
  </si>
  <si>
    <t>Ralph -- Ralph, come on. Let me finish.</t>
  </si>
  <si>
    <t>It's the kind of immigration reform that includes getting new skilled workers into this country. It's the kind of immigration reform that involves increasing economic growth, welcoming the sort of people into this country who pay taxes over their lifetime and create the country. It's the kind of immigration reform that George Bush supported, thats centrist --</t>
  </si>
  <si>
    <t>-- if you want to call that -- let me finish that. Its centrist Republican supported, it's the kind of immigration reform that is now in mortal peril because of a Republican Party that has gone to the red rump. And if they defeat this immigration reform in this election --</t>
  </si>
  <si>
    <t>David, I need you to park the car and let Laura Ingraham --</t>
  </si>
  <si>
    <t>Let me -- let me --</t>
  </si>
  <si>
    <t>-- Laura Ingraham respond, then I'll come back to you.</t>
  </si>
  <si>
    <t>I happen to have a Latina daughter, okay? She's almost eight years old. And I take this issue very seriously. And I take the issue of immigration seriously. I believe in it. I believe it adds enormously to the fabric of our society. But the resolution on the table is the Republican Party must move to the center or die. And we are arguing about George W. Bush only because George W. Bush is the most recent national example of a Republican that all the individuals under the age of 35 remember. If you're under 35, the only national Republican you really have any experience with is George W. Bush. And the last time I checked, George W. Bush drove up the deficit, got us involved in two wars that ended up being either badly explained or just wildly unpopular because they didn't seem like they were helping Americans at home and were not all that successful. And I will say that when he left office, he had -- I believe, the last approval rating he had was about 32 percent. The Republican Party was decimated between 2005 and 2008. And during those years, there was not a Tea Party. There was no Sarah Palin. This was no issue with the Tea Party influence. It was because we had an abysmally centrist and out of touch George W. Bush in the White House that the Republican Party has still not come to terms with.</t>
  </si>
  <si>
    <t>Mickey Edwards.</t>
  </si>
  <si>
    <t>And I believe he was in many ways the centrist dream that David Brooks loves.</t>
  </si>
  <si>
    <t>You know, I feel like I'm watching one of those games where you try to see which shell the pea is under. So, I mean, you guys keep talking about the definitional problem, we're not defining the issue right, and yet you keep redefining conservatism. I mean, Ralph, I appreciate the fact that you pointed out that when I was running for Congress, and when I was there, I routinely carried the African-American vote by good margins. But, you know, a very interesting thing happened. There was a political scientist who did a study of me. I can't imagine why he would do that, but he looked -- and he compared my voting record with what it would be today. And he said, Holding things steady -- when I was in Congress, you're absolutely right. I was one of the most conservative members of Congress. And if I were in Congress today, voting exactly the same way on exactly the same issues, I would be one of the most liberal Republicans in Congress. It's the party that has changed. That's not the party of Reagan. It's not the party of Barry Goldwater. You know, it's -- this is a party that has become something different and unrecognizable, something that is at war with the American people, that's at war with people's rights --</t>
  </si>
  <si>
    <t>I don't think that's true --</t>
  </si>
  <si>
    <t>If the Republican Party is as out of touch as you claim it to be, how do we have a -- how do we have people like Nikki Haley, Susana Martinez, Ted Cruz? We have incredible people across this country -- Scott Walker and --</t>
  </si>
  <si>
    <t>Marco Rubio.</t>
  </si>
  <si>
    <t>-- Marco Rubio and all these other people. It's --</t>
  </si>
  <si>
    <t>Where is Marco Rubio ---</t>
  </si>
  <si>
    <t>-- the idea that that party --</t>
  </si>
  <si>
    <t>-- on immigration? I mean --</t>
  </si>
  <si>
    <t>I agree with you on those points. But those people don't agree with you.</t>
  </si>
  <si>
    <t>Excuse me. The party -- what are you talking about?</t>
  </si>
  <si>
    <t>Wait a minute.</t>
  </si>
  <si>
    <t>Mickey, Mickey. No. No.</t>
  </si>
  <si>
    <t>Can I -- so -- --</t>
  </si>
  <si>
    <t>So, first of all -- I want to know --</t>
  </si>
  <si>
    <t>Let Ralph Reed come in. Ralph.</t>
  </si>
  <si>
    <t>Can I --</t>
  </si>
  <si>
    <t>I helped them during their campaigns, Mickey.</t>
  </si>
  <si>
    <t>As did I.</t>
  </si>
  <si>
    <t>I assure you, they agree with me. I don't know about this resolution, but let me say this. I think Laura and I -- I'm not sure, but we -- I don't want to get too down the rabbit trail of immigration. But I think that it elucidates the disagreement we're having. They seem to be saying, or at least Mickey is, that it's okay to be a conservative, you just have to be willing to compromise. Well, as I understand it, that's not really the resolution. It goes without saying that in the legislative process, you have give-or-take. I mean, if you read this comprehensive immigration proposal that was released this morning, it has the toughest enforcement and border security measures in U.S. history. If you entered this country illegally, the soonest you can get a green card is 13 years. The soonest. For many, it'll be 20 years. And nobody -- but nobody under this bill moved ahead of the 4.7 million people who have played by the rules, obeyed the law, and are waiting in line right now. Not one. Now, that is not amnesty. And I -- even if you don't agree with the bill, I defy anybody to say that what Marco Rubio has done is seize the center. What he has done is he has -- as a brilliant legislator and he's very gifted -- and this is not just me talking. The president has said he's been a positive influence. Chuck Schumer called him a game-changer. He brought conservative principles to bear, okay?</t>
  </si>
  <si>
    <t xml:space="preserve">Okay. Ralph, can you move your chair over here? Okay Laura -- </t>
  </si>
  <si>
    <t>No, I didn't --</t>
  </si>
  <si>
    <t>We're on your side.</t>
  </si>
  <si>
    <t>I will say that that's not actually the proposition either, David. But you're right. I disagree with what Ralph said on a number of issues. But that's not the proposition so, cute little tactic. That might work at the Gray Lady. It doesn't work here.</t>
  </si>
  <si>
    <t>I posit that --</t>
  </si>
  <si>
    <t>No, no. Let me --</t>
  </si>
  <si>
    <t>I posited that as a --</t>
  </si>
  <si>
    <t>-- as a -- as a living example --</t>
  </si>
  <si>
    <t>Mr. Donvan, let me add something.</t>
  </si>
  <si>
    <t>-- of the sort of governance --</t>
  </si>
  <si>
    <t>Wait, wait. Laura, let's --</t>
  </si>
  <si>
    <t>No, he's --</t>
  </si>
  <si>
    <t>No, no, whoa. Whoa --</t>
  </si>
  <si>
    <t>-- -- not for -- he's against the resolution.</t>
  </si>
  <si>
    <t>Im thinking in terms of a radio broadcast and the engineer's going to be, Who's talking?</t>
  </si>
  <si>
    <t>David, make your point. I'm going to come back to Laura. David.</t>
  </si>
  <si>
    <t>Well, I just -- I'll just say it again. I posited immigration reform, which Marco Rubio -- this gang put together as a perfect model, not some abstraction of George Bush as a centrist, which I do not remember really, but a concrete thing we can argue about as an example of the sort of governance I think Mickey and I agree with. Democrats, Republicans getting together, a substantive bill that helps the country, that Mickey, me, and Ralph all support.</t>
  </si>
  <si>
    <t>Laura Ingraham. Laura, do you want to -- no.</t>
  </si>
  <si>
    <t>Now, Marco -- first of all, Marco Rubio was the upstart candidate against the establishment, moderate, centrist Charlie Crist. Do not interrupt me, please. Charlie Crist, who is now a Democrat. Charlie Crist's positions in Florida were widely hailed by liberal Republicans and liberals, period. He also happened to be unseated by the Tea Party. I had Marco Rubio on my radio show in February of 2009. He was 23 points behind. I saw in Marco Rubio someone different from the Republican dinosaur establishment, the same people who had driven the party, from Bush on down, into almost oblivion. All the gains we won during Gingrich were lost almost under George W. Bush. Marco Rubio is a different type of legislator. It doesn't mean I'm going to agree with him on everything.</t>
  </si>
  <si>
    <t>Wait, but --</t>
  </si>
  <si>
    <t>But I like what hes trying to do with the national conversation.</t>
  </si>
  <si>
    <t>Does he represent the conservative wing that is not moving to the center?</t>
  </si>
  <si>
    <t>I think Marco Rubio is a doer and I think he's a conservative. It doesn't mean on every issue you agree with him, but that's not the proposition. The proposition is you either move to the center or die. Marco Rubio was campaigned against by establishment Republicans --</t>
  </si>
  <si>
    <t>But has he moved to the center and not died?</t>
  </si>
  <si>
    <t>I don't think he's -- I think he's -- he had the idea of immigration reform seven years ago.</t>
  </si>
  <si>
    <t>Not by any -- no.</t>
  </si>
  <si>
    <t>Seven years ago.</t>
  </si>
  <si>
    <t>You cannot say that Marco Rubio is a moderate by any intellectually defensible analysis - -</t>
  </si>
  <si>
    <t>Pro-life, pro-traditional marriage, against --</t>
  </si>
  <si>
    <t xml:space="preserve">-- of America's political -- </t>
  </si>
  <si>
    <t>I just need one person speaking at a time, and right now it's Ralph Reed.</t>
  </si>
  <si>
    <t>Well, and I would go further and say that, you know -- again, to point out what Laura was saying, if you think Marco Rubio's a moderate, I urge you to go home after tonight's session and read his speech to CPAC a couple of weeks ago, where he began his speech by defending the definition of traditional marriage, where he began by defending the sanctity of innocent human life. And, by the way, we have a new NBC News Wall Street Journal pullout I think within the last few days --</t>
  </si>
  <si>
    <t>Last few days.</t>
  </si>
  <si>
    <t>-- that shows that 53 percent of the American people favor restrictions on abortion or having it banned entirely. The CNN poll within the last two weeks shows it at 52 percent, the Gallup Poll shows it at 51 percent. My point is if we had had this debate at an earlier time, they would've been saying, "You need to moderate your stance on that issue. " We didnt. We've done fine without moderating it. People are hungering for candidates who are authentic, who have core convictions, who have moral clarity, but, yes, are willing to work across party lines.</t>
  </si>
  <si>
    <t>All right. Mickey, you haven't had a word in a bit. Do you want to come in or do you want to cede to David?</t>
  </si>
  <si>
    <t>Well, I would love to cede to David, but let me just make this one point. I mean, this is -- it's not about Marco Rubio. What happened with Marco Rubio was he got elected, and he became a member of the United States Senate, and he said, "I've taken an oath of office for the Constitution, and my job is to help govern America. " It's -- you know, it can't be that everything is a matter of principle. It --</t>
  </si>
  <si>
    <t>He voted against the gun bill today. Is that centrist?</t>
  </si>
  <si>
    <t>-- cannot be that you never compromise on anything, you know? And that's the reputation the Republican Party is getting, the party of "No. " You don't say, "No," to America. You say, "I've taken an oath of office. I'm a member of government. I have to try to make something happen. " And that's what Marco Rubio has done.</t>
  </si>
  <si>
    <t>I really think -- I --</t>
  </si>
  <si>
    <t>David Brooks. David Brooks. I -- let me come back to you guys after this.</t>
  </si>
  <si>
    <t>I mean, I just think you guys aren't listening to us. When we are talking about --</t>
  </si>
  <si>
    <t>Where's Dr. Phil?</t>
  </si>
  <si>
    <t>-- in moderation -- we're not talking about being --</t>
  </si>
  <si>
    <t>They're so right you just don't know it.</t>
  </si>
  <si>
    <t>We need Dr. Phil here.</t>
  </si>
  <si>
    <t>Hear me.</t>
  </si>
  <si>
    <t>So -- Mickey and I have consistently -- when we talked about moderation, we have not said, "You have to be without principles. " We have not said, "You have to be some invisible squish. " We say, "You start with your principles. First, you address your real principles to real problems like the economy and immigration. And then you try to work with the people on the other side who contain some piece of the truth. " Now, what's happened to the Republican Party is that it shifted, and people who used to be thought of as "conservatives" are now thought of as "moderates. " First there was Mickey. Now there's Ralph. Youve turned Ralph -- you, with your immigration position, you've turned Ralph into a squish.</t>
  </si>
  <si>
    <t>David, David, nice try. I don't think anybody's buying that I'm a moderate.</t>
  </si>
  <si>
    <t>John, John --</t>
  </si>
  <si>
    <t>I want to move on to -- I want to move on to --</t>
  </si>
  <si>
    <t>Can I just say this --</t>
  </si>
  <si>
    <t>All right, but very quickly.</t>
  </si>
  <si>
    <t>I think this is a part of the false premise of the other side. We have never taken the position nor does the resolution require us to take the position that in the give and take of a legislative process or a negotiation between a governor and legislature that you compromise. You don't get off that easy. That's not what this resolution says. What this resolution says is that the Republican Party should cease to be the party of unalloyed, authentic, unapologetic conservatism and should instead try to split the difference between where it is and where the Democrats are. Let me just let you in on a little secret, A, that won't work politically; and, B, it ain't happening.</t>
  </si>
  <si>
    <t>Ralph, we --</t>
  </si>
  <si>
    <t>It's not going to happen.</t>
  </si>
  <si>
    <t>Ralph --</t>
  </si>
  <si>
    <t>The Democrats are on the left. The Republicans are on the right. And there are lots of reasons for that that we could get into.</t>
  </si>
  <si>
    <t>Ralph, I feel we now need from you, if you can do it in 18 seconds, talking about defining your terms, defining "conservatism. " What are the tenets? What are the pieces of it? Because I think that's where a lot of this disagreement is coming.</t>
  </si>
  <si>
    <t>Well, I think conservatism in a nutshell is a philosophy that argues that as government gets bigger, that freedom necessarily constricts. And we believe people are best able to rise as high and as far as their God-given talents, abilities, ambitions, and desires will carry them when government gets out of the way and allows free men and women to do those things that are best left to them. Government should be small. It should be limited, and it should be confined to specific enumerated purposes.</t>
  </si>
  <si>
    <t>Where do the social issues fit in?</t>
  </si>
  <si>
    <t>Well, I'm happy --</t>
  </si>
  <si>
    <t xml:space="preserve">Wait a minute. I am not trying to zing at all. </t>
  </si>
  <si>
    <t>Media -- well, I'll chime in here.</t>
  </si>
  <si>
    <t>Laura Ingraham.</t>
  </si>
  <si>
    <t>It's the idea of ordered liberty. Jefferson wrote about it. Madison, Mickey's favorite framer, wrote about it, that liberty without virtue is really meaningless because my idea of liberty could conflict with your personal space or everyone does what everyone wants to do in his or her own time, and obviously you'll have natural conflicts. So ordered liberty is obviously the best. And a moral core, encouraging moral behavior, society changes, maybe society will change what the meaning of the world "moral" is, and I understand that. But the morality has a place. We see it playing out today with the reaction to what happened in the horrible attack in Boston. Morality is around us. We can try to ignore it, we can try to say that --</t>
  </si>
  <si>
    <t>By the way, it fits in in the same place that the Civil Rights Act of 1964 fits in, okay? I'm not allowed to deny you the right to sit at a lunch counter simply because of the color of your skin. And we believe that if you take, for example, the issue of abortion, that an unborn child is a person for purposes of the 14th amendment of the Constitution; therefore, to take their life without due process, as we're seeing unfold in this gruesome trial in Pennsylvania, with this doctor who systemically executed children who could perform outside the womb, violated their God-given right, and by the way, their Constitutional right to life and liberty and the pursuit of happiness.</t>
  </si>
  <si>
    <t>All right. Let me bring it back to the other side. Mickey Edwards, you want to respond to the -- as we move into the part of conservatism being involved with socialism.</t>
  </si>
  <si>
    <t>Yeah, I have some thoughts here, but I kind of got stunned here by this definition of liberty. So in the case of the civil rights and you cannot deny African-Americans, obviously you shouldn't, these rights, you know, that's a good thing. But denying gays rights, that's different, right? So, I mean, theres a point where you're not being consistent, are you for liberty, or are you for restrictions on liberty? Are you for a workable government, or are you against it? Are you for limited government or not? I mean, you're on every side of everything. That doesn't work.</t>
  </si>
  <si>
    <t>Can I respond to that?</t>
  </si>
  <si>
    <t>I'd like to go -- I'm going to give one note to the audience, then you can respond. I want to now go to, for questions after Ralph responds to that. And how it works is if you raise your hand, a mic will be brought to you down the aisle. Just please wait till the mic reaches you. If I call on you, please stand up so that we can see you with the camera. Tell us your name, and pop out a question, you know, a really focused question that's on this -- on this topic. We're -- we know that a lot of people have passions on this on one side or the other. We don't really -- really not really looking for you to tell us how you feel about one side or the other. We believe you do. We really want you to throw something into the mix that gets these guys talking to each other. And I will pass on questions, respectfully, that don't meet that standard. Ralph, go ahead.</t>
  </si>
  <si>
    <t>Well, I would say, first of all, gays and lesbians have not experienced the same level of Jim Crow-like invidious historic discrimination that African-Americans did. They've not -- wait a minute. They've not been denied the right to vote. They've not been prevented to run for political office. If you believe that gays and lesbians were subjected to slavery and segregation and denied the right to vote for over 100 years after the 13th amendment granted them the right to vote, that has never happened in American history. So they are free in a free society to make moral choices with which I may disagree. Just by the way straights are. There are straight men and women who live together outside of wedlock, do so every day, and they're free to do so in a free society. I'm not going in there to try to interfere with their personal decision. The issue before the country is whether or not that relationship should be defined as the institution of marriage.</t>
  </si>
  <si>
    <t>Let's go to some questions. Right down in the front. And I want you to wait for the microphone. It's coming from your right-hand side, just being passed down. If you could stand up and tell us your name. And also, you need to hold the microphone about a fist's distance from your mouth for the radio broadcast. That's all you have to remember.</t>
  </si>
  <si>
    <t>BELLA COHEN</t>
  </si>
  <si>
    <t>Bella Cohen. My question is really for Mrs. Ingraham.</t>
  </si>
  <si>
    <t>I'm not married, but I'm glad -- is there a husband out there -- oh, great.</t>
  </si>
  <si>
    <t>Sorry.</t>
  </si>
  <si>
    <t>Ms. is fine. I'm bought into that now.</t>
  </si>
  <si>
    <t>Oh, so --</t>
  </si>
  <si>
    <t>Yeah, I've evolved.</t>
  </si>
  <si>
    <t>Things have changed.</t>
  </si>
  <si>
    <t>I'm centrist, David.</t>
  </si>
  <si>
    <t>Centrist, yeah, like Bush.</t>
  </si>
  <si>
    <t>What can I say?</t>
  </si>
  <si>
    <t>So now it's all four on one side.</t>
  </si>
  <si>
    <t>And you didn't die.</t>
  </si>
  <si>
    <t>I'm a little too old for the "miss" at this point, so go ahead.</t>
  </si>
  <si>
    <t>My question is, why has the Republican Party failed -- what do you see as the failure -- because you have to admit there have been many, many failures in the last So how do you define what the failures -- I was --</t>
  </si>
  <si>
    <t>By the way, that was a really great model for a question. Do that, and it's going to work. Well, done. Thank you.</t>
  </si>
  <si>
    <t>I was a -- very briefly, I was a kid growing up in Connecticut. My mom was a waitress. I had a middle class lifestyle. I kind of gravitated toward Reagan. I didn't really have any reason to be political. But this guy was kind of an older guy, but he seemed to love America, and he thought government was kind of out of control. I saw my parents in these gas lines, and interest rates are really high. Parents couldn't make much more money. Listened to him and thought that message made sense. The Reagan experience was not without its pitfalls. Reagan did compromise on some issues. But that vision of conservatism, which was a happy warrior conservatism, which was unyielding in the face of the Soviet threat, which understood that the power of the individual, individual prosperity, was best achieved with a government that didn't get in the way. Those messages were clearly stated, mostly optimistically stated. But he could throw the punches when necessary. Reagan was a great example for me as a young person. I think as time went on, they had some successes obviously in the '90s. Republicans took the House of Representatives for the first time in 50 years in 1994. Seemed like we were back on track. And George Bush -- I mean, I sound like I'm beating up on George Bush, but George Bush comes along, I like him very much. We had an idea that Republicanism --</t>
  </si>
  <si>
    <t>Laura, I --</t>
  </si>
  <si>
    <t>Laura, just in terms of --</t>
  </si>
  <si>
    <t>The Republican Party turned its back on core conservative principles. Conservatism was never about remaking the world in its image. Conservatism was not about starting wars that we didn't have clear exit paths with. And it wasn't about running up big deficits. Conservatism became that sadly during the Bush years. And it nearly destroyed the Republican Party. It wasn't the Tea Party in 2010. It was Bush from 2004 to 2008.</t>
  </si>
  <si>
    <t>Does the other side want to respond to that? David Brooks.</t>
  </si>
  <si>
    <t>I just want to respond to the Reagan revisionism which I knew would come up. It took a lot longer than I thought. So Reagan raised taxes 14 times. He included the biggest tax hike in American history to that point. Reagan signed the Therapeutic Abortion Act, which was one of the bigger liberalizations of abortion laws. That didn't make him a moderate. It made him someone who was practical politician. And he fought for what he could and tried to get things done, but he was willing to address real problems and not govern on the basis of a prefab ideology.</t>
  </si>
  <si>
    <t>Was he a centrist?</t>
  </si>
  <si>
    <t>No. But he was someone who was willing to govern.</t>
  </si>
  <si>
    <t>He took on the Republican orthodoxy which was made up of centrists. From 1976 onward and years before that, he debated everybody from RFK to Republican -- Rockefeller Republicans, many of whom would probably agree with a lot of the points you're making and you're making well.</t>
  </si>
  <si>
    <t>It sounds like where you're disagreeing on Reagan is a question of substance and style.</t>
  </si>
  <si>
    <t>Right. So, well, maybe two ways. Ronald Reagan adjusted to the problems of his day. In the late 1970s, there was a stagflation. There was a global shift of overregulation. There was a global shift of government which really did stagnate the country. And Ronald Reagan, I think, responded very intelligently, along with Margaret Thatcher, to the problems of those days. The problem is the problem of 2013, it's not 1980, and the problems are different. And if you stay with some mythical, pure Reaganism, which includes no tax increases ever, small government all the way, which is mythical, then you are not responding to the problems of today.</t>
  </si>
  <si>
    <t>Where are the centrists winning, and where are there centrists making a difference in government today? What centrist Republican has won and changed the face of the Republican Party? Where? Where is it happening? It didn't happen in California.</t>
  </si>
  <si>
    <t>Okay. I want him to answer the question because, I mean, that's a great question.</t>
  </si>
  <si>
    <t>Okay. Well, we're sitting in New York City.</t>
  </si>
  <si>
    <t>At the Bloomberg?</t>
  </si>
  <si>
    <t>We just had a couple of mayors of New York City who were, I would say, moderate Republicans, probably pretty good for New York. I'd say Governor Chris Christie would be good for New Jersey.</t>
  </si>
  <si>
    <t>He won with the Tea Party, David.</t>
  </si>
  <si>
    <t>I would say outside the Washington, D.C. and some of the red states, it's impossible to become a centrist because --</t>
  </si>
  <si>
    <t>Let me go to another question.</t>
  </si>
  <si>
    <t>They're not winning. That's the whole point.</t>
  </si>
  <si>
    <t>Can I -- can I quickly --</t>
  </si>
  <si>
    <t>There down in the front.</t>
  </si>
  <si>
    <t>I want to move on if you don't mind.</t>
  </si>
  <si>
    <t>And you can save a little bit for your --</t>
  </si>
  <si>
    <t>JAMAL THOMAS</t>
  </si>
  <si>
    <t>Jamal Thomas. I thought David started out everything excellent when he talked about the little girl. And I haven't heard a lot from the other side. And I think the center would love to hear -- when there's a parent who is on drugs and various different things of that effect that can't take care of the child, who's responsible for that? And again, I think the --</t>
  </si>
  <si>
    <t>Wait, can you frame your question more towards -- to something that feeds into our motion? Rather than saying, who's responsible for the vulnerable?</t>
  </si>
  <si>
    <t>In terms of what are you saying that's -- what is -- how does that question relate to the Republican Party that you see today?</t>
  </si>
  <si>
    <t>Well, I mean, I'm somebody who would consider myself a moderate. I look at the right, I look at the left, but I can't completely move in that right direction because I don't feel the level of compassion for that little girl that David spoke to. And I --</t>
  </si>
  <si>
    <t>All right. Can I --</t>
  </si>
  <si>
    <t>-- I didn't hear the other side --</t>
  </si>
  <si>
    <t>-- rephrase your question to --</t>
  </si>
  <si>
    <t>Of course.</t>
  </si>
  <si>
    <t>-- and I think -- it seems to me as to this side -- and I may be wrong -- can I rephrase your question to ask this side, is does the party have a reputation for not connecting to the -- to the problems of --</t>
  </si>
  <si>
    <t xml:space="preserve">Yeah. </t>
  </si>
  <si>
    <t>Yeah. Can I just -- I want to make sure that I'm clear about it. It -- when their parents cannot take care of them, who is, then, responsible?</t>
  </si>
  <si>
    <t>Well, that's a different question from our debate.</t>
  </si>
  <si>
    <t>If I can respond -- the Party does have that reputation. It is an undeserved reputation, but it nonetheless is the case. But the fact of the matter is that what the Republican Party stands for, what it fights for and what it seeks to advance, is policies that will strengthen marriage, family, childbearing and rearing, so that young people are not left behind in circumstances where this young girl could end up finding herself. We seek policies that strengthen the family, because we know that if somebody gets married and stays married, bears children within the institution of marriage, and gets a job, any job, and graduates from high school -- that person that I just described, in the United States of America, you know what that -- what chance that person has of living in poverty? Two percent. You do the opposite of those four behaviors, you don't graduate from high school, you don't get your first job, you bear children outside the institution of marriage, you have an 85 percent chance of living in poverty. And I read Losing Ground. And Charles Murray's exactly right. But the sociology and pathology of poverty in America today is largely as a result of government policies that don't strengthen those institutions.</t>
  </si>
  <si>
    <t>Can I just ask for detail? You mentioned you support --</t>
  </si>
  <si>
    <t>Well, I can give you a number of examples. Number one, school choice, which we know dramatically increases parental involvement in a child's education, David. All the social science shows that if a parent can choose the school, that they're going to be more involved in that child's education. Secondly, we supported the $500 per child tax credit, which became $1,000 per child tax credit, which we made fully refundable. David, that is the most successful anti-poverty program in the last 30 years. It lifted 9 million people out of poverty last year. That was in the Contract With America.</t>
  </si>
  <si>
    <t>So, the idea --</t>
  </si>
  <si>
    <t>Ralph, can I just ask you -- Ralph --</t>
  </si>
  <si>
    <t>-- can I -- let me give you one more. -- let me give you one more --</t>
  </si>
  <si>
    <t>I've been trying to give an example --</t>
  </si>
  <si>
    <t>Are those policies that you just listed non-centrist?</t>
  </si>
  <si>
    <t>Do those policies belong to the conservative party or --</t>
  </si>
  <si>
    <t>They're non -- no, they're non-centrist?</t>
  </si>
  <si>
    <t>I agree with him.</t>
  </si>
  <si>
    <t>If you think that -- I will tell you this. I mean, Bill Clinton vetoed our budget with the child tax credit in it two times. Do you think welfare reform was a moderate idea? We helped move 2 million people from welfare to work in the 1990s. And people said they would end up homeless. These are conservative ideas --</t>
  </si>
  <si>
    <t>It's not -- the --</t>
  </si>
  <si>
    <t>-- that lift people out of poverty --</t>
  </si>
  <si>
    <t>And Washington --</t>
  </si>
  <si>
    <t>-- and give them hope. And instead of their hope being in government dependency, it allows them to move to dignity and self-reliance, work, stronger marriages, and families. And that's what's going to lift people out of party, not government programs out of Washington, D.C.</t>
  </si>
  <si>
    <t>All right. Let me go to another question. Sir, right in the middle. Yeah. Yeah. And if you can stand and tell us your name when the mic reaches you? I need the mic to reach you. It's coming on your right-hand side. Thanks.</t>
  </si>
  <si>
    <t>The question, for those are in favor of this proposal, is if immigration, in the future, for whatever reason, wasn't an issue, could these conservative values that are quite far right capture the Hispanic vote, which is very religious and which might be more prone to support this position? So I agree it's --</t>
  </si>
  <si>
    <t>All right, great question. Let's put that to Mickey Edwards.</t>
  </si>
  <si>
    <t>You know, I -- first of all, yes, but here's -- I mean, I agree with a lot of what Ralph said about the positions that he was advocating. You know, those are conservative. But I -- we used to call -- people used to call the Republican Party the "dumb party," and I tried to think, "Why is that? Why is it the dumb party? " So what happens when you have good ideas like the ones you just talked about, and you have the president of the other party and the Senate of the other party, and you want to advance toward what you say, but if they say, "Okay, let's find a compromise," you say, "No," and, therefore, you get nothing, instead of moving in the direction you're advocating, you get nothing. That's dumb. That's really dumb, and that's the reputation the Republican Party is getting.</t>
  </si>
  <si>
    <t>Well, on the issue of compromise, Barack Obama brooks no compromise on certain issues. Number one, on D.C. Opportunity Scholarships, I don't know if you guys know what that is, but that was a school choice initiative, wildly popular in my hometown of the District of Columbia. African-Americans, Latinos line up around blocks to get their kids enrolled in the D.C. Opportunity Scholarship. The centrist, Barack Obama, zeroed out -- approved the zeroing out of the money, pittance, I think it was $13 million, a drop in the bucket in our budget, for those families. Okay, so the idea that somehow that's compromise or that's -- there's all sorts of compromise going on, on the other side, not when it brooks the teacher's union, not when they're up against their people, so Republicans need to compromise and move to the center, but Democrats on issues like the unions and opportunity scholarships, there's no way they're going to do that. And on the point about the -- about the African-American point, I think it's an important one, I'd just like to say one brief thing, you're absolutely right. Republicans have been abysmal, from Romney, to McCain, and to pretty much everybody in between, about talking to people as people. They have different views. They have different values. That's okay. Rand Paul, Tea Party, not centrist Republican, is the first Republican to actually really go speak to African-Americans in a meaningful way. He did that last week at Howard University. He was booed for having done so, but I give him great credit for doing that. He began the conversation. I hope it continues, but you're making an absolutely important and valid point, and we have been terrible at that.</t>
  </si>
  <si>
    <t>I want to remind you that we are in the question and answer section of this Intelligence Squared U.S. Debate, and I'm John Donvan, your moderator. We have four debaters, two against two, debating this motion, "The GOP must seize the center or die. " Sir, you're waving so vigorously, it makes me nervous. Wait for the microphone to come on up and please don't make me regret this.</t>
  </si>
  <si>
    <t>ROBERT ROSENTHAL</t>
  </si>
  <si>
    <t>My name is Robert Rosenthal. The low point of the campaign last year for presidency was during the Republican primaries when the candidates were asked if they would lower the deficit by 10-part spending cuts to one-part tax raising, and everyone said they wouldn't do that. My question to this side is do you see that as an admirable stand for their principles or as an indication that they just can't govern the country?</t>
  </si>
  <si>
    <t>I owe you an apology. That's a pretty darn well-worded question.</t>
  </si>
  <si>
    <t>Well, the --</t>
  </si>
  <si>
    <t>-- the short answer is, "neither," because there're two rules in American politics. The first is you can be asked any question that the questioner wants to ask you. The second is you can answer it any way you want. And our candidates just didnt seem to fully grasp that second rule. They were given a choice of raise your hand. What they should have said was -- and I can't remember who the moderator was, you know, doesn't matter -- but you should say, "That offer will never come. There has never been a time in modern American political history where a Republican president has been offered a deal of a dollar in tax revenue -- new tax revenue for $10 in spending cuts, and it never will happen. And, by the way, you know, David was talking about the tax increase that Reagan signed in 1982, which was then the largest tax increase in American history. I was there. I was working in the U.S. Senate at the time. It was supposed to be $3 in spending cuts for every dollar in tax increases. Reagan signed it. All the taxes went up. The spending never got cut. He never got the spending. He went on to say it was one of the biggest mistakes he made as president. And that's why. If you look at what Obama's proposed, it's basically dollar for dollar. Now at a time when we're spending a trillion dollars a year that we don't have, Republicans are not going to agree to that kind of ratio.</t>
  </si>
  <si>
    <t>Well, Mickey had asked for permission to speak next. And I'll come to you, David, and I'll leave you guys --</t>
  </si>
  <si>
    <t>I just wanted to respond to the point in the gentleman's question. What shows you where the Republican Party is, it is -- you mentioned the primaries. It's the primary system where the Republican activist, the true believers, people like you show up. And what happens is you end up with nominees like Christine O'Donnell and Sharon Engel and Richard Murdoch and Denny Rehberg. That's what has to come out of a Republican primary, and that's what's killing the party. It's not some magical moderate or not moderate. It's that the Republican Party continues to put, on the ballot as its champions saying, This is what we believe, people who are so far out of the acceptable mainstream that people just can't accept it.</t>
  </si>
  <si>
    <t>And your partner David Brooks wants to add something.</t>
  </si>
  <si>
    <t>You know, Ralph's a good consultant. If he had consulted -- if they had asked him before they raised the hand question, he would have given that good advice of how to dodge it. But they didn't just dodge that. They didn't just answer that question. They raised their hand, and then they defended it for the rest of the campaign. They defended the position that $10 in spending was not worth $1 in tax increases. They support that. They believe in that, they talked about it. It was a perfect example of the sort of absolutist position; a position of preference that a lot of us have that taxes shouldn't go up turned into an absolute fetish. And as a result, this party is incapable of reaching a budget deal. Now, I don't support all the budget deals that were out there, but a couple years ago, they were given a budget deal of $3 to one, $3 of spending cuts to $1 of tax increase. That, to me, was the no-brainer of the century. Take that deal. They didn't take the deal. They lost the election. Now we're down to maybe one to one. This is a party that's incapable of getting to yes.</t>
  </si>
  <si>
    <t>The centrist president --</t>
  </si>
  <si>
    <t>-- Barack Obama has produced two budgets, I guess, right? Is that right, two budgets in five years. The last one late. I think it's the first time a president delivered a budget that late in modern history, or maybe ever. And the president's first budget got a total of zero votes for his budget, which apparently would be filled with compromise and moving to the middle and understanding governance and all of that. Got no support. And it doesn't look like his current budget is getting any support either. So the idea that the Republicans are sitting there as this -- as this buoy in the water, and it will not tact to one direction or the other. It's ridiculous. The Republicans have tons of problems, believe me. But the idea that if they -- again, the proposition on the table, they have to move to the center or die. They are alive and well in blue state Wisconsin. They are alive and well in blue state New Mexico where representative Steve Pierce, Republican, anti-immigration reform, just won 41 percent of the Hispanic vote in southern New Mexico by actually, as our --</t>
  </si>
  <si>
    <t>Let me ring in Mickey Edwards.</t>
  </si>
  <si>
    <t>I wasn't going to make a point. I was going to ask a question of Laura, whether or not the centrist Obama you referred to was the same one you referred to in your opening states as the most liberal president ever.</t>
  </si>
  <si>
    <t>No. A centrist, according to your -- no, no, centrist according to your definition, because he is moving with the times.</t>
  </si>
  <si>
    <t>You were saying, "centrist," in quotation marks.</t>
  </si>
  <si>
    <t>I don't think he's centrist at all, my gosh. I mean --</t>
  </si>
  <si>
    <t>Okay. Let's go to another question.</t>
  </si>
  <si>
    <t>He's left the stage he's so left. I mean, come on.</t>
  </si>
  <si>
    <t>I'm sorry, folks, upstairs, if you're raising your hands, I can't see you, and we don't have mics up there, and that's why I'm only calling downstairs. Ma'am, over on the far side. You've now seen some very good questions, so let's keep that going. No pressure.</t>
  </si>
  <si>
    <t>ALISON PROLESKI</t>
  </si>
  <si>
    <t>My name is Alison Proleski . I wanted to ask -- nobody has really brought up the issue of the GOP's position on climate change. And I wanted to see both sides address where maybe that might play a role in the debate.</t>
  </si>
  <si>
    <t>All right. Let me just start with Mickey Edwards first on that.</t>
  </si>
  <si>
    <t>I don't know what you mean.</t>
  </si>
  <si>
    <t>Climate change.</t>
  </si>
  <si>
    <t>Oh, climate change. I couldn't hear what you said. Climate change?</t>
  </si>
  <si>
    <t>She wants to know the party's position on climate change and where that fits into your argument about the party --</t>
  </si>
  <si>
    <t>One of the things that was always very interesting was that during the Bush and Cheney years, when you were talking about the chance that a terrorist threat might be 1 percent real, that you had to take an action because you couldn't afford the chance it was real. Believe me, the environmental threat today is more than 1 percent possible. And I think it's an obligation of the Republican Party, of conservatives, to recognize that if you're going to fight against things that might do harm, might do danger, you know, that one of the things you have to look at is what's happening in the environment and what you need to do to secure our safety in that regard, too.</t>
  </si>
  <si>
    <t>And where do you think the party stands on -- its record is on that?</t>
  </si>
  <si>
    <t>Well, I don't -- I mean, should I quote Senator Inhofe that -- I don't want to say deniers, but they're deniers.</t>
  </si>
  <si>
    <t>All right. Let me take it to the other side. Do you want to tangle on the issue of climate change? Ralph Reed.</t>
  </si>
  <si>
    <t>Look, the Republican Party takes the position that the science on climate change is not sufficiently settled. Let me -- let me --</t>
  </si>
  <si>
    <t>That's an easy way to get a "boo" in this audience, Ralph.</t>
  </si>
  <si>
    <t>Let me finish the sentence.</t>
  </si>
  <si>
    <t>I'm dissociating myself --</t>
  </si>
  <si>
    <t>Its not sufficiently --</t>
  </si>
  <si>
    <t>I'm very hot.</t>
  </si>
  <si>
    <t>-- settled to justify a federally run cap in tax, cap and trade system which has been an unmitigated disaster in the Eurozone. You should know that the Eurozone has adopted what this administration has proposed; a cap and trade system where you have permits that trade carbon emissions back and forth across industries and factories and even across country lines. What are their CO2, emissions up roughly over the last two years? 4 percent. We don't have a cap and trade system. Our carbon emissions have fallen by about 1 percent per year without it. You know why? Because we've incentivized corporations to adopt cleaner technology without going to that system. So we clearly oppose a cap in tax system which one study would show, through higher utility bills, higher gasoline, and higher built-in energy prices for everything from keeping your home warm to running a factory or a manufacturing establishment, will be a $1,800 tax on every family of four in America.</t>
  </si>
  <si>
    <t>I want to go --</t>
  </si>
  <si>
    <t>We're not for that.</t>
  </si>
  <si>
    <t>I want to go to one more question here.</t>
  </si>
  <si>
    <t>And by the way, neither are a lot of Democrats.</t>
  </si>
  <si>
    <t>Here is my rule on the next question. You need to be able to state it in ten seconds, and we're up against the time limit here. I'm going to give each side 30 seconds to respond to it.</t>
  </si>
  <si>
    <t>Uh-oh.</t>
  </si>
  <si>
    <t>I'm going to stop them at 30 seconds. Does anybody have a 10 second, "I can just pop it out" question. Right in front.</t>
  </si>
  <si>
    <t>PETER BASS</t>
  </si>
  <si>
    <t>The other side, David and Mickey's side --</t>
  </si>
  <si>
    <t>Can you tell us your name, sir?</t>
  </si>
  <si>
    <t>Peter Bass. The other side typically cites the changing demographics of the country as a reason why the Republicans can't succeed as a national party. I wonder if you could drill into that issue a bit more specifically on the demographics.</t>
  </si>
  <si>
    <t>Yeah, I -- look.</t>
  </si>
  <si>
    <t>And 30 seconds for Ralph. Go ahead.</t>
  </si>
  <si>
    <t>Well, let me put it to you this way: If Ronald Reagan got the same share of vote among every voter group that he got in '80s, in the 2012 electorate, he would have lost. The electorate in '80 was 88 percent white. Today it's 73 percent white. I think we've already stipulated that we need to do better among minority voters, younger voters, single voters. We can do that with conservative policies. That's the disagreement. We all agree we need to do better among minority voters. You can do it by talking about conservative policies.</t>
  </si>
  <si>
    <t>Okay. That was discipline. Who would like to respond on this side on the demographic issue? David Brooks.</t>
  </si>
  <si>
    <t>I'll go. Ralph -- I think Ralph or Laura, I can't remember which, mentioned how the Republican party has collapsed in California. And apparently it was because of the mushy moderate policies of Pete Wilson and others. What I don't remember is Pete Wilson proposing a restrictionist immigration reform and destroying the Republican Partys chances among Latino voters in California. And that's what destroyed the Republican Party in California. I sit here this week, and I watch the Republican Party learning from the lesson of California and trying to do the same thing nationally.</t>
  </si>
  <si>
    <t>And I think that's about to happen to --</t>
  </si>
  <si>
    <t>We're going back to Pete Wilson.</t>
  </si>
  <si>
    <t>All right. Ladies and gentlemen, that concludes Round 2 of this Intelligence Squared U.S. debate where our motion is "the GOP must seize the center or die. " And remember, we had you vote just before, and we're going to have you vote again right after closing statements which we're going to move to immediately. Onto Round 3, closing statements by each debater in turn. Those statements are two minutes each. Our motion is "the GOP must seize the center or die. " And here to summarize his position against this motion, Ralph Reed, the founder and chairman of the Faith and Freedom Coalition.</t>
  </si>
  <si>
    <t>Well, I want you to remember when you vote tonight, that we're not voting on whether or not Republicans ought to compromise more, whether or not they ought to work with members of the other party to find common sense solutions. That's not what we're debating. We're debating whether or not the Republican Party philosophically should move from where it is to a point equidistant the two parties. And if it does not do so, it will die. Now, we have lots of data to demonstrate that that's not true. I've mentioned some of it tonight. Look at the exit polls in 2012. People asked whether or not they thought government was too big and was doing too much or whether or not they thought was government was too small and was doing too little. And a majority of Americans said government was too big and was doing too much. 41 percent of the electorate was conservative, only 23 percent liberal. I mentioned earlier that a plurality of Hispanics are conservatives. Only 23 percent of Hispanics are self-identified liberals. Now, the Republican Party may need to talk about these issues more effectively. You know, I think about what Oscar Wilde said. You know, sometimes you can tell somebody they're going to hell in such a way that they want to get there as rapidly as possible. And sometimes the Republicans have done that. But we're not talking here tonight about better candidates, better candidate performance. The gentleman who asked the question about engaging and connecting with minority communities, you can do all those things and remain an authentic, genuine, Reagan-style conservative. And if the Republican Party doesn't do that, if it moves to the mushy middle, if it tries to trim its ideological sails and tries to be simply a Democrat-lite, then the tens of millions of people who lick the envelopes, and knock on the doors, and make the phone calls, the volunteers who turn out on the -- on these primaries -- they will walk away from this party because it walked away from them.</t>
  </si>
  <si>
    <t>Thanks, Ralph.</t>
  </si>
  <si>
    <t>Vote against this resolution.</t>
  </si>
  <si>
    <t>Thank you. Thank you, Ralph Reed. And our motion is the GOP must seize the center or die. And here to summarize his position supporting this motion, David Brooks. He's an op-ed columnist for The New York Times.</t>
  </si>
  <si>
    <t>We've had a lot of politics and some references to the dictionary tonight. Ralph has his . Laura has her animus to George Bush. I want to go back to the little girl I mentioned. I want to go back to the high-tech entrepreneurs looking for a worker. I want to go back to the young person saddled with debt, the gay or lesbian person in a relationship who wants to solidify that relationship within the covenant of marriage. The party that doesn't serve the people is going to die. The party that doesn't serve the contemporary problems of the age is going to die. Those are some of the people who have to be served by a party in order for it to survive. I'm a conservative. I have some doubts. I have a lot of skepticism about government. But you have to use government in limited and energetic ways to serve those people that I've mentioned. You have to be willing to compromise to get a budget deal so the young person is not saddled with millions of dollars of debt. You have to be able to work for a comprehensive immigration reform so that the high- tech worker can get a job, so the young people living in the shadows have some chance of dignity in their lives. You have to be willing to use government in limited but energetic ways to re-weave the social fabric so the young girl living a few miles from here can grow up in a neighborhood that's orderly, so that people can have jobs with earnable wages, so that people have an incentive to marry, some of them men who are now drifting through society. And that takes more government than I would have thought 10 years ago. But that is the problem that's out there. And that's the problem we have to deal with. So, I may have moved more toward the center since I worked at the Wall Street Journal editorial page or the National Review. But I think I've done it because the problems have changed. And some of those problems demand a little more government action. And if you're stuck, unwilling to use government in any of those problems, then your party will die.</t>
  </si>
  <si>
    <t>Thank you, David Brooks. Our motion is the GOP must seize the center or die. And here to summarize her position against this motion Laura Ingraham, host of The Laura Ingraham Show and a Fox News contributor.</t>
  </si>
  <si>
    <t>This proposition I hope you will reject, because I'm going to buy you all after margaritas afterward if you vote with me. And it's the top shelf stuff, not the stuff they were -- I want to start by saying -- you're not going to believe I'm saying this. But I'm going to say you should reject this proposition that the Republican Party should seize the center or die because I have a lot of faith and respect in the decision-making that Barack Obama made when he could have gone that way. He could have, himself, seized the center. He could have seized it in 1985 when it looked like liberalism was on the run. He could have seized in 1994, when this Newt Gingrich guy just took the country by storm, love him or hate him, but changed the face of politics. He could have given up hope in 2001 and 2002 when the whole country was rallying toward this war in Iraq, and he decided, "You know something? It's -- in my view, it's the wrong thing to do. Because the establishment and everyone around him was probably telling him, "The center has moved. You've got to go that way. " He didn't go that way. He had a certain set of principles. I disagree with him deeply, but he had a certain sense of himself and sense of principles that he decided to follow, and he followed in a new way by reaching out to all those disaffected Democrats who were kind of tired of the old way and Republicans who were kind of sick of where the Republicans were falling down. And, lo and behold, Barack Obama, by not seizing the center, unseated the establishment candidate of, of course, Hillary Clinton, decided, "Guess what? Liberalism is back. I never let it go. I never moved to the center, and I'm going to bring along constituency after constituency in looking at the world and the country in a new way. " He found his center. Republicans, guess what? They know where they -- what they believe and how they believe it. Seizing the new center is political death. Please reject the proposition.</t>
  </si>
  <si>
    <t>Thank you, Laura Ingraham. And the proposition is "The GOP must seize the center or die," and here to summarize his position against the proposition, Mickey Edwards, a former Republican Congressman from Oklahoma and vice president of the Aspen Institute.</t>
  </si>
  <si>
    <t>I should support the other side so that Laura will buy the margaritas. Look, there's just one simple question on the table. It's not whether Ralph and Laura are good people, which they are, who believe strongly in their positions or whether those positions are defensible. I'm a conservative, too. I agree with a lot of the positions they've taken. But it's whether or not they are positions that can gain in total the support of a very diverse nation. The Republican Party we have today could disappear and be replaced by a range of its little subsets, all these other -- a Christian right party, a libertarian party, a no government, no tax party, a gun owner's party, a no gays and no immigrants party, each one with its own small niche of true believers, but America would no longer be a single nation of people standing together, and for the purposes of this discussion, then you will have lost. The Republican Party that once served as a viable noble alternative, a serious part of the national conversation will be, like the Federalists, the Whigs, and the know-nothings, irrelevant and disappeared. That is not an end that we should embrace, but as long as the Republican Party remains a coalition of extremes outside the broad range of reasonable discourse, that's precisely what will happen. We political people are kind of self-referential; we like to think of ourselves as thinking it's all about us, but it's not about us alone. It's not about just what we think. This is a big diverse nation, and a political party that gets smaller and narrower as the country gets larger and broader is a party that is doomed.</t>
  </si>
  <si>
    <t>Thank you, Mickey Edwards. And that concludes our closing statements. And now it's time to see which side you feel has argued the best. We're going to ask you again to go to the keypads by your seats and vote your view now on this motion, "The GOP must seize the center or die. " If you agree with the side arguing for the motion, push number one. If you disagree with the motion, vote for that side, push number two. If you're undecided, became undecided, remained undecided, push number three. You can ignore the other keys and we'll have the results in about two minutes actually. And so, while we're doing that, I just -- I want to ask your attention for a moment because this could have been a very ugly debate and it wasn't. It wasn't. I think all four debaters came to the stage respecting the fact that there are arguments on the other side. They played it that way. This was a good, honest exchange of ideas, and I think progress was made just in understanding where both sides stand. I'd like to give a round of applause to all of them.</t>
  </si>
  <si>
    <t>And I'd also like to thank every single person who got up and asked a question tonight. You hit the target. Thank you to all of you for doing so. And I love this. I think this is the first time it's ever happened -- and forgive me for typecasting, but I -- you know, I think it's the first time we've ever asked a probably overwhelmingly liberal audience to choose between these conservatives and these conservatives. So that must have been a challenge. Wed love you to keep Tweeting about the debate. We know you've been doing it all along. Our Twitter handle is @IQ2US. Our hash tag tonight is #GOP. Our next debate is here in New York. It's on Wednesday. It's May 8th. The motion is "the FDA's caution is hazardous to our health. " Arguing for that motion, we'll have Scott Gottleib. He served in various capacities at the FDA. Most recently, he was the director of medical policy development there. His partner will be Peter Huber, a senior fellow at the Manhattan institute. He has also debated with us in the past and was terrific on this stage. Arguing against them, Jerry Avorn; he is a professor of medicine at Harvard who believes that when it comes to drug safety, the FDA is not doing well. And David Challoner is his partner; he is chair of an institute of medicine committee that found the FDA's medical device clearance process to be fundamentally flawed. Tickets are still available for this one. The 19th we will be in Washington, D.C. in partnership with the McCain Institute for International Leadership. We're doing a debate there with this motion: "Cutting the Pentagon's budget is a gift to our enemies. " For more information, you can visit our website, www.iq2us.org. And as I set at the beginning, we're on NPR stations, PBS stations here in New York, across the nation. We're a podcast. Download us, talk about us. Come back next time. All right. All right. It's all in. Remember, the way we do this, we have you vote twice and the team whose numbers have moved the most in percentage point terms will be declared our winner. Our motion is "the GOP must seize the center or die. " Here are the results from before you heard the arguments. 65 percent of you agreed with the motion. 14 percent were against. 21 percent were divided. Those are the first results. Remember, the team that changes its numbers the most from first to second vote is the winner. So let's go to the second vote. Let's first look at the team arguing for the motion. They went from 65 percent to 65 percent. They picked up -- They picked up zero percentage points. Zero is the number to beat. The team against the motion, their first vote was 14 percent. Their second vote was 28 percent. They went up 14 percentage points. That's enough. The motion, "The GOP must seize the center or die" has been defeated. Thank you from me, John Donvan, and</t>
  </si>
  <si>
    <t>Cutting the Pentagons budget is a gift to our enemies</t>
  </si>
  <si>
    <t>i2Debates/061913 pentagon budget.p</t>
  </si>
  <si>
    <t>So we are, as I said before, delighted for the first time ever for Intelligence Squared U.S. to be partnering with the McCain Institute for International Leadership. We started talking about this months ago. We worked through a lot of topics. We found out -- we came to the conclusion that this was the one that was really going to be the one that fit both our sets of values and agendas for the kinds of things that we need to be out there in the public discourse. And for that reason, at this point, I would like to bring to the stage, representing the McCain Institute, Ambassador Kurt Volker. Let's welcome him to the stage.</t>
  </si>
  <si>
    <t>KURT VOLKER</t>
  </si>
  <si>
    <t>Thank you very much. As you heard, my name is Kurt Volker. I'm the executive director of the McCain Institute. We are a part of Arizona State University, and this event is not only on radio but being live streamed back to Arizona, watched by students there on ASU TV, among other things. One of the missions that the McCain Institute set for itself as we established ourselves over a year ago was to bring back a culture of reasoned structured debate about the core challenges facing our country. We embarked on a series of debates. One on Syria, should we intervene or not; one on Afghanistan, should we be getting out or not; what do we do about Iran? And this was the first time that we are partnering with Intelligence Squared. And we are delighted to be able to do so. It should be a very lively debate about a critical issue that is, again, facing our country: What do we do about our defense budget? We'll be doing more of these in the fall as well. Senator McCain wishes that he could be here for this debate at the beginning, but as you may know theyre dealing with immigration issues on Capitol Hill this evening, and so hes over there for that. We do hope that he would be able to join and say a few words by the end. With that, I want to turn it back to our Intelligence Squared organizers and thank you all very much for coming.</t>
  </si>
  <si>
    <t>Thank you, and normally what we do in New York at this point is I invite to this stage the person who brought Intelligence Squared US to New York and increasingly to the nation, and he helps frame whats a hit for us in terms of the debate and the timing, why were going to this topic now. So I would like to welcome to the state, warmly, Mr. Robert Rosenkranz. So, Bob, we've been around the country in the past year. We've been to Chicago, we've been to Aspen. A lot of the time we're in New York City. We're back in Washington for the second time this year. I just want to very briefly touch on the notion of bringing to this process the kind of very structured debate with rules and rounds and timing and a winner and a loser. What does that bring to the discourse?</t>
  </si>
  <si>
    <t>Well, I think the point, really, is that the debaters are forced to listen to the arguments on both sides. They're forced to respond in real time to challenges. They're forced to respond to facts that either support or undercut their positions. And they're trying to persuade an open-minded audience to change their minds. So in many ways, it's reminiscent of the debates on the floors of Congress.</t>
  </si>
  <si>
    <t>Exactly like the debates on the floors of Congress. So let's talk a little bit about this debate that we're having right now in this era of mandatory cuts coming for the Pentagon budget. The team that's arguing for this motion -- and the "for" side is saying that the cuts really are a threat to national security, or a gift to our enemies, as we're putting it. What do they have going for them in this argument?</t>
  </si>
  <si>
    <t>Well, I think what they have going for them is the fact that we live in a very dangerous world. We live in a world where we're facing a much more assertive China. We live in a world where radical Islam seems to be in the ascendancy, and many countries in the Middle East. We live in a world where a lot of people who really wish us ill are trying to get their hands on nuclear weapons and other weapons of mass destruction. So we're in a very dangerous environment, and we need a very strong defense in order to be secure at home and exercise leadership abroad.</t>
  </si>
  <si>
    <t>And the team on the other side?</t>
  </si>
  <si>
    <t>Team on the other side will say, well, even with these cuts, we are spending more than, I think, the next 13 countries combined on national defense. And that there is a lot of waste and inefficiency in the defense department. They're going to point to the fact that civilian employees in a bureaucratic kind of capacity have grown in numbers far faster than deployable forces. They're going to point to the fact that in a lot of procurement programs they're really driven by politics and job creation more than by any kind of strategic thought or necessity.</t>
  </si>
  <si>
    <t>All right. A little bit of a preview. And let's now welcome our debaters to the stage. So we're about to begin. And, as I mentioned, for the sake of the radio broadcast, there may be points in the broadcast where I repeat certain things over and over again like telling you that my name is John Donvan; that would be because we're coming back from breaks. And also it will be helpful when we come back from breaks if I could encourage you to applaud spontaneously -- -- at that moment, and I'll just let you know that this is the time when I really need you to do that. So the two times when that's the case, we'll be coming back from these breaks, and I'll raise my hand like that. And the other will be in a moment whether I introduce each of the debaters, when I mention their names for the first and then the second time. It would also be terrific if you can applaud. So -- 6,768. That is the number of war ships in the U.S. Navy in the waning days of the second World War. 288 ships. That is the number of ships in the U.S. Navy in the opening days of 2013. And it's about 25 fewer than the Navy says that it thinks it needs. 215. That is what a Secretary of Defense warns that the Navy will shrink to because of budget cuts from the so-called sequester. And the Navy hasn't had a Navy that small since 1915 when our war ships burned coal to get around. Obviously, times change. Military strategies change.</t>
  </si>
  <si>
    <t>Budget constraints change. But will more cuts now compromise the common defense? Or might we already have all of the defense we need and not just ships? Well, it sounds like a debate. So let's have it. Yes or no to this statement: Cutting the Pentagon's budget is a gift to our enemies. A debate from Intelligence Squared U.S. in partnership with the McCain Institute for International Leadership. I'm John Donvan. We have four superbly qualified debaters, two against two. They will argue for and against this motion. Our debate goes, as always, in three rounds, and then the audience votes to choose a winner, and only one side wins. Our motion is, Cutting the Pentagon's budget is a gift to our enemies. " Let's meet the team arguing for the motion. First, ladies and gentlemen, Thomas Donnelly. And, Thomas Donnelly, you are a co-director of the Marilyn Ware Center for Security Studies at the American Enterprise Institute. You actually took part in an exercise, a kind of game, hosted, in fact, by your partner at the table, there at his think tank, where you were asked to rebalance the Defense Department's portfolio of weapons and capabilities on a reduced budget. And when you began your presentation, you said, "All I can offer you are roads to failure. " So does that mean you're just a pessimist or</t>
  </si>
  <si>
    <t>THOMAS DONNELLY</t>
  </si>
  <si>
    <t>I think that makes me a realist, honestly. We face a pretty bleak road, particularly if we continue to cut as proposed under sequestration and .</t>
  </si>
  <si>
    <t>And we'll hear that from your argument. Ladies and gentlemen, Thomas Donnelly. And, Thomas, your partner tonight is --</t>
  </si>
  <si>
    <t>My partner is Andy Krepinevich. Probably much to his astonishment, a former teacher of mine, but one of the most astute defense analysts who I know.</t>
  </si>
  <si>
    <t>Ladies and gentlemen, Andrew Krepinevich. Andrew, you are also arguing for the motion, "Cutting the Pentagon's budget is a gift to our enemies. " You are the president for the Center for Strategic and Budgetary Assessments. You spent 21 years in the U.S. Army. And the journalist, Tom Ricks, once wrote of you, "I will read anything by Andrew Krepinevich, the fine strategic thinker who bears a strong resemblance to Dwight Eisenhower around 1939. " Is he talking looks or military mind?</t>
  </si>
  <si>
    <t>ANDREW KREPINEVICH</t>
  </si>
  <si>
    <t>Well, since Eisenhower retired as a five-star general and I retired as a lieutenant colonel, I think he's probably going on looks.</t>
  </si>
  <si>
    <t>Ladies and gentlemen, Andrew Krepinevich. Our motion is, "Cutting the Pentagon's budget is a gift to our enemies. " Two debaters are arguing against this motion. First, ladies and gentlemen, let's welcome Benjamin Friedman. Ben, you're a research fellow in defense and homeland security studies at the Cato Institute. You would like us to have a lighter military footprint around the world. And while you don't like the method necessarily, you think sequestration can be a good thing. Does that mean you are the sequester's only friend in this town?</t>
  </si>
  <si>
    <t>BENJAMIN FRIEDMAN</t>
  </si>
  <si>
    <t>No, I can't really stand up for sequestration, lonely as it is, but I think the law's okay but it's a dumb way to cut defense.</t>
  </si>
  <si>
    <t>All right. Ladies and gentlemen, Ben Friedman. And, Ben, your partner is --</t>
  </si>
  <si>
    <t>My partner is Kori Schake, who you can't tell by looking at her but she's actually older and wiser than I am.</t>
  </si>
  <si>
    <t>Ladies and gentlemen, let's welcome Kori Schake. Kori, you are also arguing against this motion that cutting the Pentagon's budget is a gift to our enemies. " You were director for defense strategy and requirements on the National Security Council under President Bush. You were also, during the 2008 presidential campaign, a senior policy advisor to Senator McCain. Your sister, Kristina, however, is communications director to First Lady Michelle Obama. So if she were here -- I understand she's traveling, but if she were here would you automatically get her vote or would you automatically not get her vote?</t>
  </si>
  <si>
    <t>KORI SCHAKE</t>
  </si>
  <si>
    <t>I'd unquestionably get her vote even if I had their side of the argument.</t>
  </si>
  <si>
    <t>Ladies and gentlemen, Kori Schake. So this is a debate. It's a verbal joust, an intellectual competition in which you, our live audience, listens to the arguments and then picks the winners. And the way we have you do that is by registering your vote before and again after the debate. By the time the debate has ended, you will have voted twice, once before and once after, and the team that has moved the most of you in terms of percentage points will be declared our winner. Let's go on to the preliminary vote now, the first vote. And if you go to the keypads at your seat, the motion is, "Cutting the Pentagon's budget is a gift to our enemies. " If you agree with this, push number one on your keypad.</t>
  </si>
  <si>
    <t>If you disagree, push number two. If you're undecided, which is a perfectly reasonable position to hold, push number three. You can ignore the other keys. And if you push the wrong key, just correct yourself and the system will lock in your last vote. And again, at the end of the debate, after you've heard three rounds, we'll have you vote again. The team who has moved the most, in terms of percentage points, will be declared our winner. So onto Round 1. The -- our motion is, Cutting the Pentagon's budget is a gift to our enemies. And up to speak first for the motion, Andrew Krepinevich, president of the Center for Strategic and Budgetary Assessment. He has served in the Department of Defense's Office of Net Assessment and on the personal staff of three secretaries of defense. He gets six minutes. Ladies and gentlemen, Andrew Krepinevich.</t>
  </si>
  <si>
    <t>Thank you, John. And behalf of my partner, Tom Donnelly, I'd also like to thank compliment our worthy adversaries, without whom we could not have a debate here tonight. Tom and I, in terms of this proposition, believe that further cuts in our defenses will encourage our adversaries, and at the same time, increase the risks to our security, our economic well-being, and the security and economic well-being of our allies and partners around the world. In terms of the overall perspective -- but let's take a look at the big view. At the end of the Cold War, 20 years ago, we were spending, on average, 6 percent of our GDP every year on our defenses. Six percent. Okay? In the span of 20 years, this year, we're down to three percent of our GDP being spent on defense. So we have cut in half the amount of our national wealth that we have devoted to our defenses, okay? I don't think you can find another major part of the federal budget where you have this kind of cut. So, that's point number one. Point number two is if you look at the defense budget, you see several, I think, important things. One is 30 days ago this year, we decided -- we made a social choice, to adopt a volunteer military. And we never really fully paid the price of that choice until after 9/11, when we engaged in a protracted conflict in Afghanistan and then in Iraq. In order to recruit and retain sufficient members of -- service members to conduct those operations, we've had to increase personnel spending by over 50 percent, after inflation, since 9/11. So that's a dramatic increase. On top of that, the Obama Administration has set forth a revised defense plan which looks to cut nearly half a trillion dollars out of our defenses over the next 10 years. So what do you get? You get a shrinking defense pie, number one. Number two, within that shrinking pie, you get an expanded slice for personnel costs. What does that mean? That means in the coming years, we're going to see a lot less funding for training, a lot less funding for maintaining our equipment, and a lot less money for replacing all the worn out equipment. I've been to this movie before. This is the equation for a hollow military. This is the equation for a military that gradually loses its effectiveness and capability. Now, how will our enemies react to this? Is this a gift to them? I don't know. I'm not -- I'm not privy to their thoughts. What I can tell you is that the silence is deafening. And as Napoleon once said, When your enemy is in the middle of making a great mistake, don't interrupt them. And again -- so you have this particular situation. Now, some people say, Well, gee. We're pulling out of Afghanistan. We're out of Iraq. Let's reduce defense spending. After all, the threat is diminishing. Well, first of all, our operations in those conflicts were funded by something called OCOB, the Overseas Contingency Operation Budget. And those budgets are coming down and will go down to zero. But the base defense budget --- typically, when you draw down that budget, that is when the threat is declining. And as Robert Rosenkranz mentioned, we're in a situation right now where the threat is not declining. He had a pretty good short list, but there's a longer list we can go through. John mentioned that we brought together four think tanks, from the moderate liberal to the moderate conservative, a few weeks ago to look at the sequestration cuts. And these are cuts -- let's -- hey, let's cut another half trillion dollars out of defense over the next decade. Despite the fact that there's a fair part of the political spectrum that was covered, there are two conclusions that the four think tanks agreed upon: The first is that cuts of the magnitude that are discussed and put forth in sequestration will be a disaster in terms of our military readiness and capability. Second, there is a belief -- again all four think tanks -- belief that the dangers to our security, the dangers to our economic well-being are increasing over time. We've cut our budget since the end of World War II in the past, it's been when the threat's been declining, not when the threat's been increasing. So to sum up, those who advocate further cuts to our defenses as a way to put the fear of God into our enemies, kind of remind me of what the duke of Wellington once said about his own troops. He said, "I don't know if they scare the enemies, but by God, these people scare the hell out of me. " Thank you.</t>
  </si>
  <si>
    <t>Thank you. Andrew Krepinevich. Our motion is, Cutting the Pentagon's budget is a gift to our enemies. And here to speak against the motion, Benjamin Friedman. He is a research fellow in defense and Homeland Security studies at the Cato Institute. Ladies and gentlemen, Ben Friedman.</t>
  </si>
  <si>
    <t>Andrew, it's a great honor to be able to frighten you. That's one of my more impressive achievements. I think if we cut the Pentagon budget to zero, sure, that would be a gift. But the cuts that are on offer in our political system are a different story. The president right now wants to spend roughly $550 billion on defense, including -- that's national defense, budget function 050. That doesn't include the wars. Under sequestration, under the cap that we have in place for this coming fiscal year, that'd have to come down about 50 billion. And over the decade, we'd spend 4.8 trillion on defense instead of 5.3 trillion. We'd still account for over 40 percent of global military spending and spend more than we did at most points during the Cold War in real terms. GDP measures -- the percentage of GDP measures what percentage of wealth we're spending. But, of course, our economy's been growing that whole time. We spend -- we're seven times wealthier than we were in 1950 or something like that. So if that amount of spending is a gift to our enemies, it's sort of a crappy first night of Hanukkah type gift, like sweat socks or toothpaste. I think our enemies are too far behind for it to matter much. They're sort of small potatoes, historically speaking, especially when you consider our wealth, our technological prowess, and our geographic advantage; these oceans around us and our weak and peaceful neighbors. Our biggest threat right now, according to pretty much everyone, is a scattered and increasingly pathetic remnant of the al-Qaeda terrorist movement thats failed to do much since 2001 except scare us into terrorizing ourselves. And even if you don't buy that take, you ought to recognize that aggressive counterterrorism operations with drones, with special operations forces, intelligence galore requires only a tiny fraction of our military budget. And our state enemies, North Korea, Iran, Syria, they're brutal regimes that pose little threat here. They lack the capacity to conquer their neighbors, let alone come over here and harm us. Russia, if you want to consider that an enemy, of course, has a lot of nuclear weapons, but with a dwindling population, a rusty conventional military dependent on an economy that's about equal to the Iberian Peninsula's, its days of threatening Western Europe are long gone, whatever we do. Now, China is a bigger issue. I'm sure it will come up a bunch here. But they spend about a third of what we do on defense, on the military. And most of that goes to ground forces that are largely irrelevant to a naval and air war that we might have with them if we had any war. We have 11 carriers. They have one that they practice on. Their much heralded anti-ship, ballistic missile capability which is supposed to be a threat to our ships, at the moment remains quite vulnerable to various countermeasures that we have. And I think maintaining that edge is not a problem of absolute resources. More important, China's a trading partner, not a real enemy, that we have no good reason to threaten unless were eager to fight a war over disputed Pacific rocks which we're not. I think we should hedge against China's rise not by surrounding it with our forces, which likely encourages its military buildup, but by staying rich and avoiding debt and keeping a technological edge to allow a buildup later if need be. I think the real question, when it comes to military spending is what's best not for our enemies, or worse for our enemies, but what's best for us. And I think what we want is the cheapest possible military that can defend our shores, that can keep trade routes open in times of duress. And fulfill the balancing function, that long guided British and then U.S. military policy for a long time. It is to prevent a big rival from emerging overseas that can conquer our friends and threaten us. And I think we can do that quite easily with very little overseas military presence right now. What the other side wants from our military is global dominance, which I think is not really possible. They'll say that current or greater spending is necessary to our military strategy which is primacy, which is to be a sort of globe girdling policeman. And that strategy is necessary to global stability. And I think both parts of that statement are wrong. First, we could do essentially what we do in the world now in terms of our alliances, naval patrols, bases, at a substantially cheaper cost. I think you could trim at least 50 billion off the defense budget and do all the stuff we do now. I can't explain the details of how you get there, but a good place to start, if you're interested, is Dr. Krepinevich's Foreign Affairs article from I think it was February this year that says we'll shift a bunch of money out of the army into the Navy. I think that's a good idea. I think you could also look at the joint letter that those -- a number of think tanks signed on to that had a bunch of efficiency savings, including another round and personnel cost reform. We're not destined to spend what we do right now on personnel. And both my opponents signed that letter. Second, global peace and trade I think would be fine if we adopted a more of a restrained strategy, and we'd be safer for it by staying out of avoidable trouble. You know, the -- this argument sort of reinterprets the Cold War. We didnt get into the Cold War to make global stability or secure international system. We were defending Europe against communism. We were defending some of our Asian allies against communism. And then our allies got rich. And we invented a new rationale for what we're doing. And so the new story is we agree to defend them, and they agree to let us. But I think our allies now have the capacity to defend themselves, and we ought to let them do that. And I think what we'll see that happens is a stable balance of power in Asia. And in Europe, there's basically no threats, so that's not a problem. But we'll see a stable balance of power. And as for trade, trade routes, we don't really defend them now. There's very little military protection of them.</t>
  </si>
  <si>
    <t>Ben Friedman, I'm sorry. Your time is up.</t>
  </si>
  <si>
    <t>Yep. I'll finish right up.</t>
  </si>
  <si>
    <t>No, no, I'm sorry. That's the rule. I got to -- you can bring it up in the middle of the debate.</t>
  </si>
  <si>
    <t>Thanks very much. Ladies and gentlemen, Ben Friedman. And here's a reminder of what's going on. We are halfway through the opening round of this Intelligence Squared U.S. debate. I'm John Donvan. We have four debaters, two teams of two fighting it out over this motion: Cutting the Pentagon's budget is a gift to our enemies. You have heard two of the opening statement and now onto the third. Debating in support of the motion that cutting the Pentagon's budget is a gift to our enemies, Thomas Donnelly. He is co-director of the Marilyn Ware Center for Security Studies and resident fellow at the American Enterprise Institute. Ladies and gentlemen, Tom Donnelly.</t>
  </si>
  <si>
    <t>Thanks, John. I'd like to echo the thanks that my colleagues gave to the IQ people and the McCain Institute people. I'd like to thank the audience too. It's a beautiful day and coming in here and talking about defense budgets is perhaps not the way I would spend my afternoon if I had a choice. The smartest soldier of all time said that everything in war is simple, but the simple things are difficult. And this debate is a perfect example of why that's true. We're really talking about three things and how they relate to one another. We talk about money and budgets. And you've already heard a fog of numbers being thrown out and slices of pies being alluded to. It's a lot of money that we're talking about. But I would ask you to consider defense spending in a different way, as not just a cost proposition but a value proposition. Are we getting a return on our investment that's worth it as taxpayers and Americans? I would say absolutely. Andy says for 3 cents out of our dollar, whether we're getting the global dominance that Ben suggested or merely treading water, we have a remarkably peaceful world. There hasn't been a great power war since the end of World War II. And personally, I would like to keep it that way. That's something that I can't quite put a price tag on. And what we're spending now is certainly affordable. So ask yourselves, is it worth the money we spend? That's the way I would ask you guys to consider the proposition. Second part is even more unpleasant, the idea that we have enemies in the world. We don't like to think that as Americans. You know, we wish everybody loved us and we try to love them, but it is a dangerous world. Ben sort of downplayed all the threats that are out there. We're going to have a discussion about that. Reasonable people can differ over who's the biggest threat and what the size of the danger is, but, again, do you want to take a risk with this? If we're much stronger than our enemies, is that a bad thing? They're not all enemies. There're people who are sitting on the fence one way or the other. I would prefer to live in a world where we have fewer enemies and the ones that might be enemies don't want to mess with us. And, again, I think that's a great value proposition. The final part of the proposition is whether it's a gift to our enemies or not. As Andy said, "We don't know whether it's a gift, but it is already, we can tell, a dangerous temptation," as we see in the Middle East today. As we have come home from Iraq and we're about to depart from Afghanistan, we see in Syria a war that's metastasizing, it's like the Iraq civil war that we saw in 2006, only on steroids, much more so. So is that a gift to our enemies? I don't know. It's not a gift. Going to war is never a gift. Our withdrawal from the world after World War I was not a gift to Germany and Japan but it was a dangerous temptation to Adolf Hitler and to the Imperial Japanese. World War II was a gift to nobody but it was a necessary thing to do and a temptation to evil people in the world, and there are evil people in the world. So well work through all these questions. I like it that we have allies. They provide the battlefield. That -- you can't put a price tag on that. It's better to fight over there than it is here at home. So having America be powerful as well as be engaged in the world out there in the world has created a world that's more prosperous, that's safer, and for Americans possibly the most important point is freer than it has ever been in human history. We should not give that up. You don't win prizes in war for being the guy who does it in the cheapest way. There are no style points. The outcome is what matters, and that's what we should be focusing on when we weigh this proposition. Is it a gift to our enemies? No. That is a temptation to them, it's a risk for our friends, and it could be a real danger to us. We send very few Americans -- we have -- the world is so peaceful, and our military is so good that it only takes less than 1 percent of us to maintain the peace. I think that's worth a priceless investment, almost. Vote for us.</t>
  </si>
  <si>
    <t>Thank you, Tom Donnelly. Our motion is, Cutting the Pentagon's budget is a gift to our enemies, and our final debater who will speak against the motion is Kori Schake. She is a research fellow at the Hoover Institution. She was a senior foreign policy advisor to the McCain-Palin campaign and has served in the state department and on the National Security Council. Ladies and gentlemen, Kori Schake.</t>
  </si>
  <si>
    <t>So I agree with everything Tom Donnelly just said, and I think you can still agree with Ben and me that cutting defense spending is not a gift to our enemies without compromising anything Tom just said. And let me try and walk you through why I think that's so. First, as most of you probably know, 31 cents of every dollar the United States government spends, it borrows. We may only spend 3 percent of it on defense, but 31 percent of it, we have to borrow. Our national debt, the extent to which our spending is outpacing our revenue, that's the gift to America's enemies. We actually really need to bring our spending into alignment with our revenue, and the defense budget has doubled since 2001. The sequestration, the means by which we are further reducing it is damaging, but the reduction in the top line, the overall level of spending is manageable while maintaining a strong national defense, while retaining allies, while retaining the value proposition, and while frightening our enemies. The United States constitutes -- our own defense budget is 40 percent of global defense spending. 40 percent, all by itself. There are 21 aircraft carriers in the fleets of the world's navies. Eleven of those are in our navy. American dominance in the military realm is overwhelming. Of all the places you could cut spending -- in fact, the margin for error in national defense is enormous. As Tom said, the value proposition that the American military provides: we can do things that other militaries cannot do and that drives our enemies to radical, asymmetric strategies. It drives them to terrorism. It drives them to cyber warfare. It drives them to things -- because they know they couldn't actually fight the American army and defeat it. It drives them to strategies of trying to erode our national will to fight the war, because if we fight it, we're going to win it. In regard to the threat from China: China is rising. And we're smart to hedge against a rising China. But I would encourage you to remember that one of the most important strategic variables, one of the most important advantages you can have, is time. And we actually have a lot of time to figure out how to deal with a rising China. And our -- the American military is one of many means for managing that rise and one in which we have a strong advantage. A second thing I'd like to ask you to consider is -- I agree with Tom about the value proposition. The American military is extraordinarily good at what it does. That does not mean that the money that we spend on our defense we spend well. Right? The Defense Department, in truth, actually doesn't know if we have enough money to spend on American defense, because they actually cannot pass an audit that every American business has to pass. They already told Congress they won't be able to pass an audit until 2017. Given that the budget has doubled in the last 10 years, and DOD cannot account for the money, that suggests to me that there are reasonable places in the budget from which we could wring greater effectiveness in our spending. The American military is terrific at the effectiveness of war-fighting. We're not cost effective. We're not particularly efficient at how we do it. And I would offer you the testimony of General Dempsey, the chairman of the Joint Chiefs of Staff, who said that if we forced ourselves to think, we could probably do this with less resources. He also said that because budgets have essentially been unconstrained for the last 10 years, the American military has gotten into a lot of bad habits. As Admiral Mullen, General Dempsey's predecessor, said, we have raised a generation of military leaders who don't know how to budget because they've never had to do it. Let me just point out to you some of the cost-drivers or how expensive American defense is. GAO determined the last year that we wasted $74 billion in the year 2012 because of the procurement process, because of what Senator McCain has described as the political -- as the military industrial Congressional complex. The Pentagon's determined we have 20 percent more bases and facilities than we need and Congress will not permit them to close them. The military -- the Pentagon has tried to ramp down the expansion of the personnel account -- military raises, housing, funding, pensions -- and Congress won't do it. So even the Pentagon understands the resources to be saved here. In fact, the position that we are in is that we have the world's finest military and that all-volunteer force is becoming unaffordable. We have to better constrain the costs of our defense. And even within national security, there are things that need money even more than the American military, right? If you look at why were are not more decisively winning the wars in Iraq and Afghanistan, the wars we have fought in the last 10 years, the reason is we're underfunding diplomacy, development, other things we need to spend our money on.</t>
  </si>
  <si>
    <t>Thank you, Kori. And that concludes Round 1 of this Intelligence Squared U.S. debate, in partnership with the McCain Institute for International Leadership, where our motion is, Cutting the Pentagon's budget is a gift to our enemies. We have two teams of two arguing over this motion. And now, we move on to Round 2. Two teams of two arguing this motion: Cutting the Pentagon's budget is a gift to our enemies. The team arguing for the motion, Andrew Krepinevich and Tom Donnelly have argued that budget cuts threatened -- threaten to make a dangerous world even more dangerous, that a weaker U.S. military would encourage our adversaries and create for us a hollow military. They say that the peace and security that comes in 3 cents of the dollar is a bargain considering what a peaceful world it has led to for so long in terms of wars among the great powers; that this is a dangerous world, and we have to take our enemies seriously, in their perception of this, as a weakness on our part. The team arguing against the motion, Kori Schake and Ben Friedman, say that the threat at this point is exaggerated. Number one, we are so dominant militarily, we have oceans protecting us, a technological advantage, and a dominance that makes it just too early to worry about a real threat to our existence. They say that the -- that their opponents are actually arguing for a global domination that is unnecessary to ensure the common defense. And they also point out that the cost of the military itself actually represents the real threat to our national security.</t>
  </si>
  <si>
    <t>I want to ask the team that's arguing for this motion, the team that is arguing that the cuts are a threat to our security and a gift to our enemies, to put to you a point that your opponent, Ben Friedman, has made, that your argument for a strong military -- military does not have to suffer these budget cuts is premised on a goal of global domination. He says that's really what your vision is. Is that accurate? Do you cop to that, Tom Donnelly?</t>
  </si>
  <si>
    <t>Well, I like to do the crime before I do the time. So no. You know, dominance is a loaded term, no question.</t>
  </si>
  <si>
    <t>That's why I used it.</t>
  </si>
  <si>
    <t>Yeah, no. I noted that. But I'll cop to it. You know, it doesn't bother me if America is stronger than everybody else times two or three. America's role in the world, from my perspective, has been pretty positive. And the use of American military power has made a better world, and so I'd rather be dominant than weak.</t>
  </si>
  <si>
    <t>Andrew, let me come back to you because I'd like to just hear from the other side on that. Ben, it was your point. Can you respond to Tom --</t>
  </si>
  <si>
    <t>Well, that's a false dichotomy. My whole point is that we're incredibly strong now, vis- a-vis our enemies. So weakness is not something that's on the table in this debate. The argument is they say we need to try to have ten times the power of our enemies and basically guide history to be safe. And that's a massive overdefinition of our safety. The United States is incredibly safe from natural geographic reasons because of our economy. And most of what we're doing in the name of safety or defense is sort of a luxury that most states don't endeavor to do. And I think it gets us into trouble that we could avoid. You know, a few difference of percentage points in the defense budget is not going to make a difference. But if we really rethought our strategy, we could be a lot safer because we'd avoid conflicts that we get into.</t>
  </si>
  <si>
    <t>All right. Well get onto that in a bit. I want to let Andrew Krepinevich respond.</t>
  </si>
  <si>
    <t>Ben was kind enough to cite my Foreign Affairs article. In the article, even absent the sequestration cuts, I said we're going to have to really trim our sails. We're not going to be able to fight or deal with threats in two different regions, even though there are three regions in the world we consider to be vital interests. We're not -- maybe -- I think this is a good thing. We're not going to be able to threaten anybody with regime change. I think we're going to struggle just to maintain access to critical regions where we have trading partners and resource requirements. We haven't figured out a way to deter cyber attacks. And the cyber threat is growing. We haven't figured out a way to protect our assets in space. And I think the next big thing coming down the road is the undersea infrastructure which is huge. And with the spread of robotics, increasingly accessible even to non-state groups who can threaten the enormous energy infrastructure that in military parlance is comprised mostly of soft targets.</t>
  </si>
  <si>
    <t>Let me bring that to Kori Schake. The money argument, that just sounds like everything that was just outlined is important and will cost a lot. Kori Schake.</t>
  </si>
  <si>
    <t>Well, you know dont have to do things in the future the way we have done them in the past. And I think one of the important advantages of the American military is actually its adaptability, and its innovation. Our biggest advantage isn't our spending; it's the creativity and build a better mouse trap.</t>
  </si>
  <si>
    <t>But are you saying that -- is your point really that the U.S. military could do a lot more with a lot less, a lot more? I think both sides agree, and I don't think there's much debate to Kori's point that there's waste, and there could be more efficiency. I think they agree with that.</t>
  </si>
  <si>
    <t>We can do it differently. We can drive innovation so that our enemies' advantages get matched up better against. One of the challenges that we have in the current defense budget is that the force structure doesn't match the strategy as both our colleagues across the aisle have --</t>
  </si>
  <si>
    <t>Yeah. We can make more choices. I think at least one of our opponents would agree that if we cut the ground forces a lot we could afford to do lots of things with the Navy, with a smaller budget than we have now.</t>
  </si>
  <si>
    <t>The problem --</t>
  </si>
  <si>
    <t>Andrew Krepinevich, go ahead.</t>
  </si>
  <si>
    <t>The problem is right now that, you know, efficiency is everybody's favorite solution, you know. We have efficiencies, magic happens, and then all of a sudden we save all this money. Weve been going to that movie for about 50 years now, and the result is always the same. We put the cart before the horse. You know, let Congress and the political leadership take on the responsibility, exercise the moral courage to make these changes before we saddle our soldiers, sailors, airmen and marines with the problem. I was talking to one -- in fact Secretary Panetta -- and if you dont already know, he's very fond of colorful language. And I raised the issue of efficiencies. And he said, That's a bunch of bologna, although he didn't use the word "bologna. "</t>
  </si>
  <si>
    <t>This is a radio show, so I'm glad you censored.</t>
  </si>
  <si>
    <t>And, you know, for those who say, Well, we spend more than others, well, as I mentioned earlier, we have a volunteer military. What kind of military do you think we'd have if we paid our soldiers, airmen, sailors, and marines what the Pakistanis pay theirs or what the Russians pay theirs or what the Chinese pay theirs? As Tom said, do you want to wait until the enemy is at your shores and then start figuring out how to deal with the threat?</t>
  </si>
  <si>
    <t xml:space="preserve">All right, let me -- let me put that very question to the other side: Do you want to wait until the enemies are at your shores and -- </t>
  </si>
  <si>
    <t>-- we have a lot of straw men coming out now. You know, fight him over here, fight him -- I'm saying, don't fight him. Let's have fewer wars. But, I mean, I think you guys both just signed a letter saying we should reform compensation for personnel. So we're not going to pay them like Pakistan or Russia. We're going to pay them well. We're going to pay them what they would get in a regular market, I think, with those reforms. And I'm for that too. That's an efficiency. So there are some -- a brack ; we do a lot of the same stuff with fewer bases. That's an efficiency. So there are -- I'm not a big efficiency guy. I basically agree with Panetta. But that's why I said, why don't we cut the size of the army? Which I think you might agree with. You know, we -- not going to occupy a country. We could have a smaller ground force. That's not an efficiency. That's a strategic choice. That's what I'm talking about, more strategic choices.</t>
  </si>
  <si>
    <t>Tom Donnelly -- Tom Donnelly, is it accurate what Ben Friedman just said, that you also want to cut the size of the army?</t>
  </si>
  <si>
    <t>No, I mean, I think Ben laid it out very well.</t>
  </si>
  <si>
    <t>Its not an efficiency, it is a choice, a choice to have less power and to withdraw.</t>
  </si>
  <si>
    <t>All right. Landed that very well. Is it an issue of having less power? Is it okay to be less powerful? Kori Schake.</t>
  </si>
  <si>
    <t>I'm not in favor of that, as a matter of fact. I agree with Tom on that. But it seems to me that maintaining American power in the international order is more affordable than our colleagues across the aisle suggest it is. And let me just give you one example --</t>
  </si>
  <si>
    <t>Isn't it more a matter of style? I believe your opponents are talking about not really wanting to do away with a lot of carrier groups. Am I right about that? You want the aircraft carriers there. You want them deployed around the world. You want them near other people's shores. You want troops stationed in NATO ally countries and in South Korea. Am I right about --</t>
  </si>
  <si>
    <t>I think Kori, I think, hit on a good point, which is we're going to need not to do more of the same. We're going to need to begin to think about things differently. As Robert Rosenkranz mentioned, the problem set is becoming quite a bit different than Afghanistan and Iraq. The problem is, as I mentioned before, that when you've got a shrinking budget and exploding personnel costs, what gets squeezed out are science and technology, research and development of new capabilities, training and exercise to test out these capabilities to find out what works and what doesn't. And so you're stuck making a big bet, and you hope it'll work, but you really don't have the chance to test it out.</t>
  </si>
  <si>
    <t>Okay. Andrew, let me give the floor back to Kori because I took it away from her, and then you took it away from me. So -- Well done. But it's not going to happen again.</t>
  </si>
  <si>
    <t>I basically agree with what Andy just said. But the point is that, for example, take the army, right? You don't have to make one big bet by cutting the size of the army. The size of the army in the 1990s, before September 11th, was 490,000 soldiers. That was when you still had the planning construct that said we had to be able to fight two nearly simultaneous wars. It was before you had the revolution in communications and precision and battlefield awareness that has made American forces so much more effective than they were. It was before the defense guidance, which secretary Panetta brought into being in the Pentagon that said that we are not going to size our force to fight a large, sustained land war anymore. And yet, the size the army says it needs is 490,000, the exact same as in 1990. The threats are different, the requirements are different. We need to find new ways to do stuff. The answer shouldn't be the exact same as it was in the 1990s.</t>
  </si>
  <si>
    <t>Tom Donnelly and then Ben Friedman. Tom Donnelly.</t>
  </si>
  <si>
    <t>Well this is extraordinary reminiscent -- I mean, this is the kind of talk you heard out of Donald Rumsfeld before 9/11. 490,000 was too small. We proved that by being unable to do Iraq and Afghanistan properly at the same time, so I don't think that was a good experience. And I don't want to expect that the world is going to be technologically transformed and that the art of war is going to be fundamentally different than it's ever been in human history. That seemed like a bit of a long shot to me, too. So numbers matter, and we have just proved that in spades over the last decade.</t>
  </si>
  <si>
    <t>Meaning what? You need a lot of boots on the ground, is that what you're saying?</t>
  </si>
  <si>
    <t>There are some things that you cannot do with technology. And we have actually, you know, fought irregular wars and counterinsurgencies in the most technologically sophisticated way ever, but I don't think the result was satisfactory.</t>
  </si>
  <si>
    <t>Ben Friedman.</t>
  </si>
  <si>
    <t>Again, I hear arguments being made for me that I don't make. I am not signing up for the Don Rumsfeld vision of anything in my argument. You know, occasionally we might agree on something, but my argument is not his. He liked war a lot more than I do, and the -- we're hearing a lot of assumptions about the changes that will be made if we -- or what will happen if we cut the defense budget -- personnel will get squeezed and we'll cut the O&amp;M budget, so we'll have a hollow force. If we did that, it would be a mistake. The -- so we don't endorse things that will lead to a hollow force. The military of the '70s I'll grant was a bit of a hollow force. The personnel situation was bad, but that's because we didn't pay them enough. We -- compensation is much better now by a mile. And we are making choices now to avoid cutting the O&amp;M budget at the expense of procurement, so we can avoid that. And our argument doesnt entail doing all the bad things you say it does. And finally, I think, since you asked, power -- power is our capacity to generate force. It's potential. It's not standing military forces. There are powerful nations that have quite small militaries. The difference is they could -- with weak nations is they could change that if they wanted to. So our long term economic health, of course, is essential to our power.</t>
  </si>
  <si>
    <t xml:space="preserve">I -- question for this side, unless you want to respond, because I wanted to move it along so we if you want to respond because -- </t>
  </si>
  <si>
    <t>I'm just saying that we are only at the dawn of sequestration, and all you have to do is read the papers. The Air Force is cutting back on training, the Army's cutting back on training, the Air Force can't replace its aging aircraft in part because we screwed up over the last decade or so in terms of the procurement approach. But, again, that's poor excuse for compromising our security and punishing our service members. So yeah, were mistakes made? Certainly they were. You know, does that mean we give up on our security because we didn't get it right or is that -- do we ignore what's going on now?</t>
  </si>
  <si>
    <t>All right, do you want to respond, Ben?</t>
  </si>
  <si>
    <t>Well, I was going to say the sequestration -- we have one kind of sequestration in fiscal year 2013 which said no matter what happens with the budget we cut across the board, we cut everything equally. And that wasn't quite as severe as the services made it out to be, but it was dumb, and I'm against it. We're against it. But going forward, what we have is budget caps, and if they get under the cap they can do whatever they want. So we don't have to do all those foolish things with cutting back on training in '14, '15, '16, '17. As long as they get under the cap, they can make choices. So sequestration in '13 was dumb, going forward as long as they get under the cap, it's okay.</t>
  </si>
  <si>
    <t>But then we still have the personnel problem. And part of the Budget Control Act, the president was given the option of exempting personnel costs and personnel cuts, and so again you have that situation where you have this personnel budget that is crowding out everything else.</t>
  </si>
  <si>
    <t>But benefits are being cut.</t>
  </si>
  <si>
    <t>I'm sorry?</t>
  </si>
  <si>
    <t>Benefits are being cut?</t>
  </si>
  <si>
    <t>Benefits -- you know, the proposal right now is to scale back on some of the healthcare benefits and so on, but the -- what the president can do is exempt -- what the -- as Ben was saying, what you have is what the Pentagon calls a "haircut," everything get's cut. And I think one thing we all agree on is this is a foolish way to run things.</t>
  </si>
  <si>
    <t>I'm -- what I'm trying to figure out is what you all disagree on -- -- because I know you do. I know you do, and I think it goes to this issue of, "What are our enemies thinking? " And all of you in your opening statements said, "I don't want to read my enemy's mind because it's unpleasant to be in there. " But I think we want to talk about the notion, and this was alluded to by you, Tom, in your opening statement, that this is -- a weaker U.S. military is a temptation not just for China but for who knows to do things that right now they're just not going to bother doing. It's also some freedom for our allies to not be militarized and to dampen down those ambitions. So what about that whole point of our enemies' perception of us being not dominant? Tom Donnelly.</t>
  </si>
  <si>
    <t>I think we -- as Andrew says, if you read the newspapers, or listen to NPR, or whatever --</t>
  </si>
  <si>
    <t>Tom, I just want to -- for the radio, to ask you to state -- if you just walk toward the mic. Thanks. Thanks.</t>
  </si>
  <si>
    <t>Again, I -- when I read the newspapers in the morning, or read the news online, or however I get my news, what I see is people feeling for openings in weak spots. We see that very much in Syria and Iraq. The war has spread to western Iraq, northern Jordan, et cetera, et cetera. We see that in the Pacific, in the South China Sea, where the Chinese, even without an aircraft carrier, are nudging and pushing at what Ben calls the various rocks in the South China Sea; the things that really matter to our allies, people who are our treaty allies, like the Filipinos. I don't want there to be a war over a rock in the South China Sea. And what we see is people feeling for how far they can go in the absence of an American military presence.</t>
  </si>
  <si>
    <t>Okay. Let me take this to the other side. Very specifically stated that the perception that our commitment to strong defense may be wavering is already resulting in people putting up feelers to see what they can get away with. Sounds very logical. I want to put that to Kori Schake.</t>
  </si>
  <si>
    <t>But -- Kori Schake.</t>
  </si>
  <si>
    <t>Because enemies always probe, like, for your weaknesses. That's what enemies do. The Iranians aren't newly racing for a nuclear weapon. They've been doing it since before we started cutting defense spending. The Chinese have been --</t>
  </si>
  <si>
    <t>But the logic of that is --</t>
  </si>
  <si>
    <t>-- before --</t>
  </si>
  <si>
    <t>Enemies don't play to your strong suit, right? Nobody can fight the American army in an open-space tank battle, because they're going to lose. What enemies try and do is play to your weaknesses. That's why they go for terrorism --</t>
  </si>
  <si>
    <t>But that's what he said -- they're saying. That's what they're saying.</t>
  </si>
  <si>
    <t>-- but there's -- whether we have eight carrier groups or nine, I actually don't think is going to make that much different to the Chinese calculation about whether they want a Chinese dream that is their dominance of the Pacific. We need a comprehensive sense of our strength. And right now, we are stronger in our military capabilities than we are in our trade agreements, than we are in our diplomacy, than we are in our development. We ought to hedge up what our actual weaknesses are, not continue to reinforce our strengths.</t>
  </si>
  <si>
    <t>Andrew Krepinevich.</t>
  </si>
  <si>
    <t>We are being confronted by some strategic choices, to use Ben's term. There are three agents of the world that we rely on for trade and for resources. We're part of the global economy. And we rely on the global common space, cyber space, the sea, and the undersea to link us to those parts of the world. In the Far East, the Chinese, for over a decade now, have been building up their military capabilities to try and push us out of the region. Just listen to what the Japanese, the Taiwanese, the Koreans, and so on are saying. We have a strategic choice. Now, it's not going to be a big army that we respond with. But we're going to have to do something to maintain stability in that region, lest we encourage Chinese adventurism. And you could see it in the paper, in terms of the trends in Chinese behavior. Iran -- a nuclear armed Iran. Do you think they're more or less likely to support Hezbollah, or to support Assad in Syria, or to try and undermine the Gulf monarchies, and disrupt the flow of energy? Pakistan -- and again, you know, I dont want to go on at length. But you look at cyber situation. Concerns that even non-state entities will be able to inflict serious damage on us by cyber attacks.</t>
  </si>
  <si>
    <t>All right. Andrew, let me -- let Ben Friedman respond.</t>
  </si>
  <si>
    <t>Well, I mean, contrary to how it appears in Washington DC, the world actually doesn't revolve around Washington DC. So what China does vis-a-vis its territorial claims -- this is shocking -- is not completely driven by conversations in Washington or small differences in our defense spending from year-to-year. What Iran does, in terms of disrupting energy flows or funding Hezbollah, is not driven by small differences in U.S. defense budget. They might have some minor preference but it really doesn't matter. They're going to do what they're going to do for other reasons than a margin of difference in our defense spending. If there's been any indication that the United States is not as up for war as it was a while ago, it wasn't because we're spending a little less on the military, it's because we had bad wars that made the public less enthusiastic to go, which is a good thing. And maybe it cuts back on our credibility, but -- -- if you want lots of credibility to have wars, then don't have dumb ones all the time, you know? Save it for the -- save it for the -- for the good times. So -- -- I'll leave it there.</t>
  </si>
  <si>
    <t>You guys want to pick up? Tom Donnelly.</t>
  </si>
  <si>
    <t>I would -- well, I would just say that --</t>
  </si>
  <si>
    <t>-- take the Far East example. The purpose of trying to maintain a stable military balance in the region and address the capabilities that the Chinese are building up -- the purpose is to avoid war, not to fight war. You can get into a war because of the perception that you're too weak to defend yourselves or that you're irresolute. And cutting a trillion dollars additionally out of defense over the next decade certainly, I think, sends that message as we withdraw from parts of the world.</t>
  </si>
  <si>
    <t>Yeah. I just want to put to this. I mean, history -- 20th century has got some great examples of weakness being perceived as an opportunity for aggression. That's the point the other side just made. Again, there's a logic to it, and there's a historical precedent for it. It's not a ridiculous claim, so can you respond to that, Kori Schake?</t>
  </si>
  <si>
    <t>It's a very strong claim. I agree with it. But it hinges on the belief that we are close to the margin at which another military believes they could defeat the United States militarily.</t>
  </si>
  <si>
    <t>Well, the logic of what you're saying is that they only don't because we're so dominant. So you're saying they won't -- they won't mess with us because we're so dominant, therefore we don't have to be so dominant anymore.</t>
  </si>
  <si>
    <t>Well, I'm saying it's a really wide margin. We're not close to the line at which --</t>
  </si>
  <si>
    <t>-- China thinks they can fight the American Navy --</t>
  </si>
  <si>
    <t>So what you're saying is we can afford to be a lot less dominant, and we would still be pretty darn dominant.</t>
  </si>
  <si>
    <t>Yes, exactly.</t>
  </si>
  <si>
    <t>Let me take it to -- that point to the other side, that we have a lot of wiggle room is what your opponents are saying. Tom Donnelly.</t>
  </si>
  <si>
    <t>One of the things that technology has yet to solve is how to be in two places at once. As advanced as our military and -- is -- pardon me -- you know, if it's not there, it's not there. And what we see in the world now is the effect of us not being there. China doesn't want to go to war with us. They probably want to go to war with us even less than we could ever possibly want to go to war with them. They want the benefits of nibbling away, pushing the limits. They want to intimidate the Filipinos and the Taiwanese. They don't want to mess with us. But if we're not there, there are going to be consequences. And you see it every day.</t>
  </si>
  <si>
    <t>All right. I'm going to go shortly to the audience for questions. And how that will work is just raise your hand, and I'll call on you, and a mic will be brought to you. And if you can just stand up, state your name --</t>
  </si>
  <si>
    <t>I will. I'm going to come back to it. This is all prelude. And a mic -- we're going to try it a little bit more here. I just want to get you to get ready and get your questions really perfect, really perfect. And just stand up, tell us your name and ask the question. And the last thing I want to just say is to keep the microphone as close to your mouth as this is to mine. Go ahead, Ben Friedman.</t>
  </si>
  <si>
    <t>Weakness can be provocative, but, you know, a lot of us kept going to history class the day after we talked about Munich and World War II. And strength can also be provocative. States balance power. States design, build military capability in response not necessarily to weakness but to being threatened by other states. States' decisions to build nukes and to build armies are often driven by threats, including the ones that the United States poses to their borders. So it's not so simple that our weakness encourages buildups. And I really think we ought to talk more carefully about what scenario would take place absent a larger U.S. commitment to Asia that's so nefarious. I think, yeah, the Philippines and Taiwan and Japan might spend a little more on defense and create a stronger alliance among them. But that's not a bad thing necessarily. We can -- we can live with other states having geopolitical responsibilities.</t>
  </si>
  <si>
    <t>Let's have -- let this side respond to that and I'll come to questions. Andrew Krepinevich.</t>
  </si>
  <si>
    <t>Those of you who recall the Melian Dialogue, and I'm not quite old enough to recall that, but the famous phrase is, The strong do what they can; the weak do what they must. " If you're weak, others will decide your fate. If you're strong, at least you have the option of being smart or stupid. And hopefully we elect people who are the former and not the latter.</t>
  </si>
  <si>
    <t xml:space="preserve"> being Melians right now. We're the Athenians in the dialogue.</t>
  </si>
  <si>
    <t>We're the Athenians in the dialogue. We not going to be the weak, right? We're -- we'll be --</t>
  </si>
  <si>
    <t>Again, getting back to the point we were discussing a little bit earlier -- and Kori kind of set this up. Chinese are good strategists. Yeah, we have the world's best Air Force. But our aircraft in the Far East are concentrated at two bases. What are the Chinese doing? They're building lots of ballistic missiles to target those bases. We have the world's best carriers, as Kori mentioned, and a lot of them. The Chinese are developing missiles to target those carriers and they're building submarines to go after those carriers. So do we cut the -- you know, do we need a big army for China, to maintain stability in that region? Hardly. But we are going to figure out -- or going to need to figure out a way to maintain stability in that region. Otherwise, I don't think the Filipinos are going to say, You know, the Americans are gone. Let's take on the Chinese. Now, the Japanese may say, The Americans are gone, we need nuclear weapons. And let's see what that does to the neighborhood.</t>
  </si>
  <si>
    <t>Let's take some questions. Sir, right down in the front, right in the middle. Yep. Sir. You gave me the nod, and I gave it back to you, and you're standing up. You have to know how to do the nod. It's sort of one of these.</t>
  </si>
  <si>
    <t>JOHN SAX</t>
  </si>
  <si>
    <t>Hi. My name is Josh Sax . My question is for the affirmative side. There's clearly waste in the defense budget I think you would agree on. There's stuff in there that is really more of a jobs program than weapons, stuff the army doesn't even want like additional Abrams tanks. Would you think that if we were to reduce spending on those things that it would be better to reallocate that spending to additional military priorities? Or would it be better in our long-term interest to take those reductions and put it towards reducing the national debt?</t>
  </si>
  <si>
    <t>Great question. Tom Donnelly.</t>
  </si>
  <si>
    <t>Yeah. One thing, look, we need to get sort of the best bang for the buck that we can under any circumstances, whether we're spending more or spending less. On the other hand, compared to other forms of government, I would offer the Pentagon is actually, again, a good value proposition. If the public education system educated my kids as well as the military does its job, both my kids would have gone to Harvard, and they didn't. You know, if my doctor kept me as healthy as the military kept the world, I would live forever. So as a government function for all the waste, fraud, and abuse that there may be in the department -- and I wish it were zero -- it's relatively less. And the dollar amount is really trivial when we're talking about the size of the federal debt or the deficit. Look, we spend as much per year almost -- and if interest rates actually go up to a market rate, more on servicing our current debt than we do on military power. So in the relative size of things, we're not talking about a lot of money. You know, trillions and trillions, and pretty soon you're talking about real money. But compared to the rest of the economy or what the government spends, this is peanuts.</t>
  </si>
  <si>
    <t>Right down in the front here. And it's coming down the front aisle. I'm -- I have a bad habit of sort of favoring people who are closer to me. It's totally unjustified. So if you're in the back, be a little bit more aggressive to get my attention. Ma'am.</t>
  </si>
  <si>
    <t>ANNABELLE FISHER</t>
  </si>
  <si>
    <t>Excuse me. Thank you. My name is Annabelle Fisher. First I want to say all of us support our military. I don't think there's anyone here who does not support our men and women who are protecting us. And I have worked for the military. This is a question for both sides. Sunday, June 2nd in The Washington Post, costs and benefits for the military. And it talks about 149 billion that will be spent by the military; pensions, salaries, military making more than -- well, I've never made --</t>
  </si>
  <si>
    <t>So, ma'am, what is your question?</t>
  </si>
  <si>
    <t>So my question that -- both sides, if we can reduce some spending in the military, and you're looking -- you talked about reduction in HR, in costs, pensions, healthcare, yes, tri-care folks need to pay a little more money, is this appropriate? Will this impact our military? And do we have a better -- does China have a better strategy than our military? I think we have a pretty good strategy.</t>
  </si>
  <si>
    <t>Okay, ma'am, I -- I'm not sure what the -- you went through a lot of subordinate clauses, and I lost the question.</t>
  </si>
  <si>
    <t>I'm really focusing really on this article in the Post that talked about ways --</t>
  </si>
  <si>
    <t>Okay, I'm going to --</t>
  </si>
  <si>
    <t>I'm going to refer folks to the article and thanks very much. Sir in the back.</t>
  </si>
  <si>
    <t>I think we agree that --</t>
  </si>
  <si>
    <t>Yeah, I think everybody does agree on that. We've covered it. Sir, right -- I'm pointing right to the very center. You're -- yeah, yeah. If you stand up. Thanks. Okay.</t>
  </si>
  <si>
    <t>BERNIE WILLIAM</t>
  </si>
  <si>
    <t>Hi. My name is Bernie William. I'm a grad student at Seton Hill University, studying diplomacy. My question is, first, to start off, the Carter Center for Peace has said that since World War II, of the 50 major armed conflicts that have gone on, they've all been about religion or ethnic conflict. And they've all been pretty much within borders. So -- and the actual occurrence of violence has gone down, and the number of people being killed has gone down. So is the threat to the United States that much -- increasing so much when we're using our military to go into these countries, essentially almost as our diplomats, and saying, This is our brand of Americanism, and you have to -- and you have to accept it? Can the military be changed to be more of our diplomatic arm, or could that money be better spent to diplomats, commerce, and improving trade?</t>
  </si>
  <si>
    <t>I'm trying to think if that actually addresses the issue of whether reductions in the military threatens our security. And I don't think it quite gets there. Do you want to take another run at it? Because I think you're close to it.</t>
  </si>
  <si>
    <t>I can give an answer.</t>
  </si>
  <si>
    <t>I know you're all set for it, but I want the . People are going to be listening on the radio and not understand that.</t>
  </si>
  <si>
    <t>I guess what I'm saying is that it seems that our military is creating more enemies by being out there and doing stuff -- and doing what it does. And it -- and should the -- and it seems like I'm following the against side in saying that the military needs to reshape its force so that it's doing more diplomatic efforts, navy admirals going --</t>
  </si>
  <si>
    <t>But what about -- what if that costs a lot of money? Your premise is that it would --</t>
  </si>
  <si>
    <t>I'm saying -- well no, I'm agreeing that the ground forces be reduced and then we -- and but is it better to --</t>
  </si>
  <si>
    <t>Okay, can I phrase your question this way? Does the military have less expensive ways, without using military force, to actually keep the nation safer?</t>
  </si>
  <si>
    <t>Now can you say that? I'm -- Kori Schake.</t>
  </si>
  <si>
    <t>Give that man a microphone.</t>
  </si>
  <si>
    <t>One of the things that has happened in the last -- with the wars of the last 12 years, is that things that have traditionally been diplomatic and development functions have migrated into military space. And that's because we don't train our diplomats and our development people to the same level of professional expertise that we train our military, and we need to do that. That's actually a better place to spend our money. It matters to see diplomats doing diplomatic work, and we could spend our money that way, we just choose not to.</t>
  </si>
  <si>
    <t>The military --</t>
  </si>
  <si>
    <t>Let me go to the other side first and then come back to you. Tom Donnelly.</t>
  </si>
  <si>
    <t>The original question posited a correlation between less war and less dying in recent years. That correlates really strongly with the rise of American power. So, again, that's what I was talking about originally. This has produced great benefits, not only to us, but to humanity -- -- and there's -- and Kori will remember this from her own time in the White House. The problem with diplomats is that if you want to send them to Afghanistan, at least until recent years, they could say no. They could refuse to go. So we need all the tools in our kit bag of all kinds, but we should not pretend that military power isn't part of what needs to be in that kit bag.</t>
  </si>
  <si>
    <t>Okay, one more round and --</t>
  </si>
  <si>
    <t xml:space="preserve">Well, I mean, look, let's not make the argument that if only the military would handle diplomacy, diplomacy would be easy. I mean, diplomacy is really hard. We sort of have this idea that because diplomats don't produce magical results in transforming societies that are problems, that we should hand it over to the military, which is really good at destroying things but also doesn't have the tools to build society. So I'm certainly not in favor of transforming the military's mission. The -- what Tom just said ignores a vast social science literature on the causes of the long peace. This idea that peace in the world, this massive decline in violence which you referred to, which is not talked about enough -- everyone should read Steve Pinker's book about this -- civil wars are in massive decline, coups are in massive decline, genocide has been going away. Your chances as a human of being killed in political violence have descended massively since World War II. We don't talk about that in Washington. That's not due to the benevolence of the United States of America, I don't think. It has to do with the spread of liberalism, maybe, the spread of capitalism, and the experience of wars which cause societies to learn. And, again, this isn't just me talking, this is most of the people who study this for a living. This idea that -- </t>
  </si>
  <si>
    <t>But Ben aren't your opponents arguing that, in fact, the -- American military dominance is what created the conditions?</t>
  </si>
  <si>
    <t>I'm arguing against that right now. I'm saying that there's all these other factors that are doing the work.</t>
  </si>
  <si>
    <t>I don't know, but I think their point is that those -- that the American military dominance enabled those other factors to do all the work.</t>
  </si>
  <si>
    <t>Well, if you think it's just pure magic, and it does everything in the world, then it's hard to defeat that proposition, but -- -- you look -- there are parts of the world where the American military is not very present, and we see I think a lot of the same results there, absent that, okay? So and if you read Pinker's book, he says this progression has been going on much longer, even prior to World War II, which is kind of hard to understand, but it's not a controversial sentiment that violence is massively declining.</t>
  </si>
  <si>
    <t>Andrew, hang on one second. I want to remind you that we are in the question and answer section of this Intelligence Squared U.S. Debate. I'm John Donovan, your moderator. We have four debaters, two teams of two debating this motion, "Cutting the Pentagon's budget is a gift to our enemies. " Andrew Krepinevich.</t>
  </si>
  <si>
    <t>There's a saying that hope and wishing is not a strategy. I would like to think that diplomacy could solve all our problems, we wouldn't need militaries. Or that the global economy's stupid, if we all just sit down and shut up, we're going to get rich. Fact of the matter is, in the absence of a stabilizing military force, you tend to get into trouble. Look at the period from 1850 to 1914. The end of the Napoleonic wars. Britain emerges as the world's dominant power. And the Pax Britannica exists for a century, until the time that Britain's power began to wane, they began to cut back on their defenses. They began to expand their social welfare programs, for better or worse. And Germany decided that they could win a war quickly, that they could defeat the Allies quickly. And what you ended up with is World War I and carnage on an unparalleled scale. Again, it wasn't because the British were too strong that Germany decided to go to war. It was because they thought they had an opportunity to advance their aims at the expense of others.</t>
  </si>
  <si>
    <t>Sir? Young man who was waving his iPad. I liked that move, so you're next. Back to you.</t>
  </si>
  <si>
    <t>DOUG BROOKS</t>
  </si>
  <si>
    <t>Doug Brooks . I'm -- I used to run the trade association for companies that work in support of military operations abroad. But one thing that really strikes me is that we have -- we have come to the greatest commercial nation on earth, and yet our military is still using sort of 19th procurement lines and we sort of ignore the sort of ability to essentially create a more effective military for a far cheaper price. I mean, shouldn't we be looking to the --</t>
  </si>
  <si>
    <t>You know, I think they both -- they've all conceded that we need to be better at efficiency, so I'm going to respectfully --</t>
  </si>
  <si>
    <t>DOUG WATTS</t>
  </si>
  <si>
    <t xml:space="preserve"> --</t>
  </si>
  <si>
    <t>-- we can do the stuff and we can do it a lot cheaper. So we're actually -- by changing the way we do things, it's -- makes it worse for our enemies. If the --</t>
  </si>
  <si>
    <t>But it's not -- its not the private sector. The public sector is different. It works differently. The incentive structures are massively different. We keep shipyards because they employ people. That's -- you know, if you're a senator for Maine, I think it makes sense for you to keep that iron works open, even if you have excess overhead. So I don't think there are that many lessons in that regard from the private sector; I think we have to learn lessons from the public sector about how to be more efficient.</t>
  </si>
  <si>
    <t>Sir? Andrew, did you -- you need to respond?</t>
  </si>
  <si>
    <t>I just wanted to say --</t>
  </si>
  <si>
    <t>-- again, this is putting the cart before the horse. To say, Oh, let's cut a trillion dollars out of defense and all of a sudden, everything's going to be efficient, and we're going to stop all this pork barreling -- I mean, again, that is the triumph of hope over experience.</t>
  </si>
  <si>
    <t>And the next question -- we haven't heard much from Kori or Tom for the last five minutes. So I'd like to hear those voices. So, with the iPad. Make it a great question. And could you stand, please? Thanks.</t>
  </si>
  <si>
    <t>JAEDUK CHO</t>
  </si>
  <si>
    <t>Thank you for this wonderful debate. By I'm from South Korea. My name is Jaeduk Cho and I'm -- yeah, I'm a student there. And I want to clearly state that my opinion has nothing to do with my government's opinion. So my question --</t>
  </si>
  <si>
    <t>And with these people.</t>
  </si>
  <si>
    <t>So I do believe that the United States has ridden to the top of the world because it was economically stronger than any other nations at that point, at that time. But now, remaining militarily strong but remaining economically weak, how can it be -- how can it -- how can it maintain its position of the leader of the world? Because I do believe that Great Britain has gone down in flames because it has spent too much. And it's as the name of England. So --</t>
  </si>
  <si>
    <t>Can I rephrase you slightly?</t>
  </si>
  <si>
    <t>DEREK CHO</t>
  </si>
  <si>
    <t>And maybe --</t>
  </si>
  <si>
    <t>-- this is not your point, but I think you're saying that -- you're saying that a strong American military is not enough, on its own, to ensure America's security. Is that what you're saying?</t>
  </si>
  <si>
    <t>No. I mean, being economically strong is more important than being militarily strong. That is my point.</t>
  </si>
  <si>
    <t>I know this side has already argued that point. And I'm not sure this side disagrees with that. Tom Donnelly.</t>
  </si>
  <si>
    <t>I don't think we -- no, we don't disagree with it. Again, we have to keep things in perspective, as -- although I would add to that, we're not suffering from what, you know, the historian Paul Kennedy called imperial overstretch. We're suffering from things like entitlement overstretch. The money that we're spending that's impoverishing us is not going, for the most part, to buy military power. It's going to buy other things that the government does, like provide social services. Whether that's a good thing or bad thing or not, I -- you know, people can reasonably disagree. But that's where the money is going. And if we want to reform both the federal government's books and to boost economic productivity, we can't do it by cutting the defense budget. We have to do it in other ways.</t>
  </si>
  <si>
    <t>Yeah, I would say -- just let me add something to what Tom said. The problem isn't necessarily entitlements, per se. It's the fact that as a people we're not willing to pay for the benefits we vote ourselves. Entitlements are up around 10 percent of GDP, not 3 percent. And they -- the slope line is going up dramatically. And as Robert Rubin said not too long ago, if we don't get a handle, particularly on the medical entitlements, then there's no way we can solve our economic problem.</t>
  </si>
  <si>
    <t>Ma'am. Red sweater. This might be the last question, so make it a killer.</t>
  </si>
  <si>
    <t>MICHELLE DIKEMAN</t>
  </si>
  <si>
    <t>My name is Michelle Dikeman . My question is really that the argument against has always been predicated on that we have this huge gap in our technical capabilities over our enemies. But yet I've seen how China and Russia are stealing our intellectual property and using that to make huge advances in their capabilities. So how can you argue that by cutting the defense budget that we're simply going to be able to maintain our dominance when our enemies are using our technology and our technical development against us?</t>
  </si>
  <si>
    <t>Boy, that was a well-framed question. Kori Schake.</t>
  </si>
  <si>
    <t>Because I don't think our spending is the metric by which you should judge our innovation, our capacity to adapt to things. You're exactly right, the protection of intellectual property is actually probably the most important thing the American government should be negotiating in our trade treaties, because that is the engine of our economy. I live in Silicon Valley, and you can just feel the way that excitement and interaction and people spurring off each others ideas. We build better mouse traps. And so I guess I am less concerned than you are because I'm pretty highly confident that we will continue to be an engine of innovation, of new ideas, and that having them steal the design for the original iPod is a dangerous thing, but it's a lot less dangerous when we go on to the iPod 7.</t>
  </si>
  <si>
    <t>And that concludes Round 2 of this debate. I was late with my hand cue. I'm sorry. Here's where we are. Were about to hear brief closing statements from each debater in turn. These closing statements will be two minutes each. Remember, you voted before the debate. We're going to have you vote again immediately afterwards. And the team that has moved its numbers the most in percentage point terms will be declared our winner. Onto Round 3, closing statements. Our motion is, Cutting the Pentagon's budget is a gift to our enemies. Here to summarize -- we do all of -- the closing statements will all be seated, Kori, thanks. Here to summarize her position against this motion, Kori Schake, a research fellow at the Hoover Institute.</t>
  </si>
  <si>
    <t>So spending is an input measure. It's one thing you do to create an outcome that you want. And to argue that constraining one element of why the United States is so dominant and so powerful and such a force for good in the world, that constraining that one element will in fact be a gift to our enemies dramatically understates all the other things that go into America being a dominant power, the innovation that you talked about, the economic strengths that you talked about, the value of our ideas, the extent to which who we are and what we are willing to fight for in the world reshapes other people's sense of the possibilities and their future. There are a lot of reasons the United States is powerful and admired and feared in the world. And defense spending, a small cut on the margin of that, is actually not going to have a major perturbation of effect on it. But in fact, spending is much too crude a measure by which to determine whether or not it -- that the United States is giving gifts to our enemies. It's too small a factor in the overall -- in the overall constellation of who the United States is and why it's powerful and dominant in the international order. And that in order to accept our opponents' proposition, you would have to believe that a small change at the margin of a very large defense budget of a very good military would, in fact, have a major influence on the calculations of America's enemies in the world. And Ben and I are trying to argue there's a more complicated calculation than that. More things go into it, and that we need to think in a broader term. And you can accept many of the very good arguments that Andy and Tom made --</t>
  </si>
  <si>
    <t>Kori Schake, I'm sorry. Your time is up. Thank you very much.</t>
  </si>
  <si>
    <t>And still vote for our measure!</t>
  </si>
  <si>
    <t>The motion is cutting the Pentagon's budget is a gift to our enemies. And here to summarize his position in support of this motion, Thomas Donnelly. He's co-director of the Marilyn Ware Center for Security Studies at the American Enterprise Institute. Ladies and gentlemen, Thomas Donnelly.</t>
  </si>
  <si>
    <t>Well, thanks to you all for listening to this sometimes unhappy and complex debate. I still think that the basic proposition is pretty simple and straightforward. And I guess that's why I'm not a political scientist and I'm more of a historian because that's the experience that -- and the measures, the outputs by which I would judge this proposition. Kori keeps talking about Americans building a better mouse trap. The world that we have built over the last seven decades is a really good mouse trap. It's a complex mouse trap, as Kori suggested. There are lots of things that go into making a liberal peace. But it's not a liberal peace that invented itself. The Europeans didn't, after five centuries of slaughtering one another and slaughtering the rest of the peoples in the world, decide -- get all together and say, you know, I think we should cut this out. Not even the imperial Japanese. They were defeated in war by the United States, and because of that, they've become liberal democracies and pretty peaceful ones too. So I don't know what the marginal difference will be, but it's not an experiment that I want to make. We've seen what's happened with the marginal cuts of the last couple of years. We see what's happening in Syria today. We see the Chinese messing about in the South China Sea. Are they coming to our shores tomorrow? No. But let's not let it come to that point. A marginal difference. We don't want to know where the last margin of safety is. It's better to have more margins of safety than less. And that's really what this proposition comes down to.</t>
  </si>
  <si>
    <t>Thank you, Thomas Donnelly. Our motion is, Cutting the Pentagon's budget is a gift to our enemies. And here to support -- here to summarize his argument against this motion, Benjamin Friedman, a research fellow at the Cato Institute.</t>
  </si>
  <si>
    <t>For the record, I'm for World War II. I think that was a good move for us to fight that. So let's not say that we oppose that. Look, my argument is -- it has two parts. Number one, we can do a lot -- we can save a lot of money while doing all the things we do in the world. If you think we're agents of history and everything in the world is great because of us, fine. Go listen to some of the recommendations out there on how to cut the defense budget by 50 or 60 billion, and you can do it, okay? You can cut the defense budget and still have these alliances. My own view is these alliances and a lot of stuff we're doing in the world are actually bad for our security, so we'd be even better off if we could get out of the business of trying to run everyone else's security for them. Pax Britannica, Pax Americana, a lot of other things were happening in the world at that time. A lot has changed. There were -- it's a disservice to history to say that there's only one factor that matters, which is whether or not there's a hegemon that's trying to manage international affairs. There's a variety of reasons, changes in the international system that encourage peace, absent the benevolence of the United States of America. So I think what we have today is a luxury budget. It's not a defense budget. It protects our safety in the same way a billionaire's restaurant choices prevent his starvation. There's a lot of room -- there's a lot of room in there for us to be safe and cut. So I think cuts to the Pentagon are a gift to ourselves, will make us a bit richer. And in the long term by inducing some choices that we've avoided in the defense budget, they might make us reconsider some policies that actually erode our security and get us into trouble. And that's why cutting the defense budget is not a gift to our enemies.</t>
  </si>
  <si>
    <t>Thank you. Benjamin Friedman. Our motion is, Cutting the Pentagon's budget is a gift to our enemies. And here to summarize his position in support of this motion, Andrew Krepinevich, president of the Center for Strategic and Budgetary Assessments.</t>
  </si>
  <si>
    <t>One way to think about your vote is if Vladimir Putin were here tonight or the senior generals of the PLA or the Ayatollah Khomeini, how would they be voting, do you think? The issue we debate here tonight is very real for me. For 25 years I wore the uniform of a soldier, and in the 1973 Middle East war we were one order short of arming nuclear warheads. But we were trained. We were equipped. We were ready. Two years later in 1975 I was stationed on a militarized zone in Korea when the North Koreans were digging tunnels underneath us and trying to intercept the resupply ships we were sending out to some of the islands off the coast of South Korea. But we had confidence in our equipment. We had well-trained troops. We weren't looking forward to a scrape but we were ready. Only two years later, after the results of Watergate and Vietnam and inflation and oil shocks really hit home, I was in a unit where we couldn't train, where our troops were hiding toilet paper because we couldn't get toilet paper for our troops, where some of my best soldiers were leaving the Army because they had no faith that the American people were willing to provide what was necessary for us to be a ready unit. And I say thankfully we were not put to the test. We recovered, but it was a very expensive proposition in the early 1980s to put Humpty Dumpty back together again after the military was broken. We were lucky. I wouldn't want to risk our security or our economic well-being on luck, and certainly not the lives of our young men and women in uniform. Thank you.</t>
  </si>
  <si>
    <t>Thank you. Andrew Krepinevich. And that concludes our closing statements, and now it's time to see which side you feel has argued the best. We want to have you go again to the keypad at your seat to register your vote. You voted before the debate, we're going to have you vote again now. And the team that has moved its numbers the most in percentage point terms will be declared our winner. Press one if you are in support of the motion, two if you are against it, three if you are undecided. The motion is, "Cutting the Pentagon's budget is a gift to our enemies. " It looks like everybody's ready. We're going to have the results -- I'm going to announce the results in about two minutes from now, but first, we regret that Senator McCain has a day job, that he -- we don't regret it, actually we're glad he's doing his day job -- he is there doing it now. He wasn't able to make it, sends his regrets, but we want to bring back to the stage in his place Ambassador Kurt Volker.</t>
  </si>
  <si>
    <t>Thank you. So before we get the results of the voting, I just want to raise one question of my own. Was this the best most illuminating discussion of our defense budget cuts that you have heard in this town in a long time? And also is John Donvan the best moderator you've seen do this in -- Now, when we got here there were a lot of the issues that were going to come out. The fact is we are cutting our defense budgets, and the fact is we're going to have to face a lot of choices about what that means and how we manage it. And I think you heard tonight a lot of the things that we're going to be thinking about in the months ahead as we have to work through that process. So I want to thank all of you again for coming this evening and I want to apologize on behalf of Senator McCain that indeed he does have a day job. I was going to say, "Unfortunately, he's stuck working on immigration, but actually I think I feel fortunately he's working on immigration. So thank you all.</t>
  </si>
  <si>
    <t>Thank you, Kurt Volcker. And just a couple of announcements. We'd love it if you tweeted about this debate. Our Twitter handle is @IQ2US, @McCainInstitute, and #Pentagon. Thank you again to the McCain Institute team. We really, really enjoyed partnering with you on this. It was -- it's been a terrific partnership, and I think we both gained out of it. I also want to thank WAMU which carries almost all of our debates and was very involved in letting a lot of you know about this debate and obviously they got through to you because the place is full and we're delighted by that. This was our 75th debate since Bob Rosenkranz brought Intelligence Squared to the United States. And we are happy to be sharing this milestone with everybody here. Our fall season in New York starts in September. Some of the topics that we're going to be looking at include drones, breaking up the big banks, the case for going vegan -- -- that's not a Washington topic. Gun -- -- gun control and immigration. Our tickets go on sale later on this summer. For more information and to purchase tickets, visit our website at www.IQ2US.org, and don't forget to visit the McCain Institute for International Leadership's website, and that is at McCainInstitute.org, for all of their upcoming events. They have a full schedule constantly, things happening here in Washington DC. We wanted to encourage you to take a look at the encyclopedia and look at Dwight Eisenhower, circa 1939. We actually pulled the photograph. We've looked at it. But I don't want to put it up on the screen without your permission. Go ahead? We have your permission? Switched at birth or what? All right. Thank you for being a good sport. That was great. All right. We've had -- I now have the final results. You have voted twice, once before the debate, and once again afterwards, after hearing all of the arguments. Here is the result. The motion: Cutting the Pentagon's budget is a gift to our enemies. Before the debate, in polling the live audience, 22 percent of you agreed with the motion, 57 percent were against, and 21 percent were undecided. Those are the first results. Remember now, the team -- after you vote the second time, the team that has changed the most numbers in percentage point terms is declared our winner. Onto the second vote. Cutting the Pentagon's budget is a gift to our enemies. The team arguing for the motion in the second vote went from 22 percent to 29 percent. They picked up seven percentage points. That is the number to beat: seven percentage points. Now, the team against the motion in first vote was 57 percent. The second vote, 65 percent. That is eight percentage points. It's enough to win, just barely. The team arguing against the motion that cutting the Pentagon's budget is a gift to our enemies has been declared our winner. Congratulations to them. And thank you from me, John Donvan. We'll see you next time.</t>
  </si>
  <si>
    <t>The US drone program is fatally flawed</t>
  </si>
  <si>
    <t>i2Debates/091013 drones.p</t>
  </si>
  <si>
    <t>The U.S. drone program is fatally flawed</t>
  </si>
  <si>
    <t xml:space="preserve"> So Id like welcome to the stage the Chairman of Intelligence Squared U.S., Mr. Robert Rosenkranz. Hi Bob. How are you?</t>
  </si>
  <si>
    <t>Im good.</t>
  </si>
  <si>
    <t>Good. Thank you. So at "Nightline," we've always said sometimes we work on some stories for months, and then suddenly the day we put it on the air, something breaks that makes it very relevant. And we say, "Well, the news gods have smiled on us today. " It's not in a happy way, but there's a real timing relevance to what we're doing tonight, isn't there?</t>
  </si>
  <si>
    <t>Yeah, of course there is. There's a presidential address this evening, and it concerns obviously Syria, where if there's any action taken at all, probably will involve drones. Drones are in active roles now in Yemen and Somalia. So it is an extremely timely issue.</t>
  </si>
  <si>
    <t>So looking at this argument, these two teams we know have actually lived this in ways that they'll reveal very, very directly. Some have sent them, and some have been near or close to the receiving end. The side that's arguing in support of drone warfare, actually, in our case, the side arguing against the motion, the side that is enforcing it and standing up for drone warfare, what arguments do they have going for them?</t>
  </si>
  <si>
    <t>Well, I think their best argument is that it has been highly effective. It has killed a lot of terrorists. And it does it in a very precise way because these unmanned aerial vehicles can provide surveillance for many, many hours, days, coordinate with other forms of intelligent cell phone intercepts and really identify targets to a degree of precision that no other weapon system can do. So it's very accurate. It minimizes collateral damage to civilians, does not eliminate it. And, of course, it keeps the U.S. operators many, many thousands of miles out of harm's way.</t>
  </si>
  <si>
    <t>And the side arguing against it, what do they have to put forward here?</t>
  </si>
  <si>
    <t>Well, I think their best point of view is that this just doesn't feel like conventional warfare. These are not soldiers on a battlefield. These are individuals on a kill list. They're targeted. They feel like assassinations. And it raises questions about the morality, about the legality, who is it that approves these targets, how are they vetted, how precise is that process? What are the legal safeguards around it? And particularly when the administration reserves the right to kill American citizens abroad with this program, it just shows how difficult and problematic the legal environment is around these issues.</t>
  </si>
  <si>
    <t>And the nice thing about our debaters tonight, none of this is theoretical for them. So let's bring them out. And thanks to Bob Rosenkranz for that introduction.</t>
  </si>
  <si>
    <t>Thanks, Bob. Also, as I mentioned, because we are a radio broadcast, there will be a few points in the evening when I want to encourage spontaneous applause. Laugh when we come back from breaks and things like that. I think you kind of caught it. If I give you one of these - - yeah, you all got it. I'm getting nods. Well, done without any training whatsoever. And I also, at this point, want to just ask for one more round of applause for Robert Rosenkranz who really made this all possible. The U.S. Air Force -- it's the agency that makes pilots. And in one recent 12-month period, it made 250 of them trained up to fly bombers and fighter jets. But that is versus the 350 who were trained during the same period to fly drones by remote control, never leaving the ground themselves. 350 drone pilots versus 250 traditional, clearly a trend that has good reasons behind it as the U.S. and especially the CIA sends these riderless aircraft week after week after al-Qaeda. But there's also a backlash against the drones and worries that the way we're using these weapons could come back to bite us. Well, this sounds like the makings of a debate. So let's have it. Yes or no to this statement: The U.S. drone program is fatally flawed, a debate from John Donvan. We have four superbly qualified debaters, two against two, who will argue for and against this motion: The U.S. drone program is fatally flawed. As always, our debate will go in three rounds. And then the live audience votes to choose the winner.</t>
  </si>
  <si>
    <t>And only one side can win. Our motion is "the U.S. drone program is fatally flawed. " And let's meet the team arguing for this motion, but first welcome, ladies and gentlemen, Ahmed Rashid. And, Ahmed, you are a journalist, you're a bestselling author. In your youth straight out of Cambridge you moved to Baluchistan in Pakistan and became a guerrilla fighter and a political organizer for 10 years. You came home with fewer teeth and a case of malaria. You then became a journalist and before September 11 you spent some time with the Taliban and wrote a book called "Taliban: Militant Islam, Oil, and Fundamentalism in Central Asia. " It was a book that everybody wanted to read after September 11. According to the New York Times, when you wrote this book you, quote, "wore out welcome with the Taliban," meaning that it wasn't exactly a fluff piece.</t>
  </si>
  <si>
    <t>AHMED RASHID</t>
  </si>
  <si>
    <t>Well, that's not entirely true because there is and there always has been a peace lobby within the Taliban. And they do talk to me still, but the hardliners, I agree, don't like me very much.</t>
  </si>
  <si>
    <t>And thank you, Ahmed Rashid. And your partner is?</t>
  </si>
  <si>
    <t>Kael --</t>
  </si>
  <si>
    <t>John Kael Weston, thank you. Ladies and gentlemen, John Kael Weston. Kael, you are also arguing that "The U.S. drone program is fatally flawed. " You had a very interesting and unorthodox career in the State Department. You were there for 10 years. Seven of those years you were in Iraq and Afghanistan but you were not on a red carpet inside an embassy, you were in the dust with U.S. Marines. You were out there in the field more than any other State Department officer. Newsweek, Kael, called you a "renegade diplomat" in part because of this style in the field but also because you had some issues in dealing with authority. So this debate, you're up against a general and an admiral, both four stars. Are you a little intimidated by that?</t>
  </si>
  <si>
    <t>JOHN KAEL WESTON</t>
  </si>
  <si>
    <t>Not really, not because they're -- -- not because they're not great gentlemen, but, you know, I got star struck my first year and then realized that I would no more rather be with people in the military than with the gentlemen across the table but I have to say, that being said, you know, Ambassador Holbrooke used to remind me what Premier Clemenceau said about war, which is "It's too important to leave to military men. " If they're feeling bad about that, they just need to Google what General Jack Rippersaid in response, which is even a better quote. So, thank you.</t>
  </si>
  <si>
    <t>All right. We're going to come back to you to find out. Ladies and gentlemen, John Kael Weston. And our motion is "The U.S. drone program is fatally flawed. " And here to argue against this motion, two debaters. First, ladies and gentlemen, please welcome Dennis Blair. Dennis, you are a former director of National Intelligence, a retired four-star general in the Navy, sixth generation Naval officer in your family. You've commanded the United States Pacific Command. Words used about you pretty often include often "cerebral, brainy, workaholic. " You're fluent in Russian. You're a Rhodes Scholar. But we've also heard that you once tried to waterski behind the Navy destroyer -- -- which tells us what about you?</t>
  </si>
  <si>
    <t>DENNIS BLAIR</t>
  </si>
  <si>
    <t>Well, you can be over prepared for the task at hand.</t>
  </si>
  <si>
    <t>Thank you, Dennis Blair, ladies and gentlemen. And, Dennis, your partner is?</t>
  </si>
  <si>
    <t>One of the wise warriors of my generation in the armed forces, retired Air Force General Norty Schwartz.</t>
  </si>
  <si>
    <t>Ladies and gentlemen, Martin Schwartz, General Martin Schwartz. Norton Schwartz, you're also taking this position against our motion. The motion is "The U.S. drone program is fatally flawed. " You're arguing against it. You have only recently retired as the U.S. Air Force's top officer. You were chief of staff in 2012 after 39 years of service. You got interested in flying as a kid. You graduated from the Air Force Academy. As a command pilot, you have more than 4,400 hours under your belt. And it was under your leadership that actually the Air Force retooled significantly in the direction of drone aircraft remotely piloted aircraft. And I just want to know have you actually piloted one of the -- one of those riderless planes?</t>
  </si>
  <si>
    <t>NORTON SCHWARTZ</t>
  </si>
  <si>
    <t>I have. And interestingly enough, it's harder than it looks. It's not a cartoon. The interesting thing, ladies and gentlemen, is that you don't have the sensations of flight that you actually have in an aircraft. And it makes a big difference.</t>
  </si>
  <si>
    <t>So it's a different kind of pilot.</t>
  </si>
  <si>
    <t>Is it -- well, it is a different piloting experience for sure.</t>
  </si>
  <si>
    <t>Okay, thank you. Ladies and gentlemen, Norton Schwartz, General Norton Schwartz. So as we said at the beginning, this is a debate. It's a contest. And in this contest only one side wins. And we have you, our live audience, make that choice. By the time the debate is over, we will have asked you to vote twice -- once before and once again after you've heard the arguments. And the way we decide victory here -- the team who has changed your percentage point -- your vote by the most percentage points will be declared our winner. So, let's go now to do the preliminary vote. You go to those keypads that are at your seat. And it's on the right hand -- right arm of your seat. You look at the motion -- I want to be careful, but there's kind of a negative built into this motion. The U.S. Drone Program is Fatally Flawed. This is the team that's taking that position. They're for that motion. If you agree with them at this point, push #1. If you take the opposite side -- which means that you're with this team, push #2. And if you're undecided, which is perfectly reasonable, push #3. And we'll lock the votes in a couple of seconds. If you pushed the wrong button, just correct yourself and the system will record your last vote. And you can ignore all of the other keys. And then you stick around to the end to the debate. We have you vote immediately.</t>
  </si>
  <si>
    <t>And then within about 90 seconds, we find out who has picked up the most percentage points. Okay. We're going to close those out now. Our motion is: The U.S. Drone Program is Fatally Flawed. Onto Round 1. Opening statements from each of our debaters in turn. They will be seven minutes each. First to speak -- John Kael Weston. He is a former State Department officer. He spent seven years in Iraq and Afghanistan as an advisor to U.S. Marine Combat Units. He is now a regular contributor to the Daily Beast. He's writing a book, due to be published in 2014. Ladies and gentlemen, John Kael Weston.</t>
  </si>
  <si>
    <t>Thank you. And I want to say, it's great to be back in New York City. I was a resident here for four years, and I think it's one of the two most scrappy and resilient places in America. I won't say what the other one is, but you can probably guess. I also have to say that although our topic tonight is drones, I think in the back of our mind, we know that our nation is having a very important debate about Syria. And I just want to say I'm grateful that we the people are leading our government on that issue, and at least we're pausing for a while, perhaps, before a decision is made. The issue at hand is the motion that Ahmed and I are going to spend seven minutes each -- as well as the rest of the evening, of course -- we believe strongly that the program is fatally flawed. Ahmed will cover some of the issues that I won't. We've divided the labor as follows: he's going to look at lot of the legality questions. He'll look at -- from his perspective in Pakistan and all the great books he's written -- how much recruiting has actually increased. And contrary to, I think, some of the conventional wisdom, how effective and how targeted some of these drone strikes are. My points are going to be based on having lived in interesting places like Fallujah, Khost, Helmand . I view my role tonight as being the ambassador for the people that don't get a voice on this debate, which are really the Afghans and the Pakistanis -- most of the people I sat across a table from and heard the stories after the drones launched the hellfire missiles. So, if I do that well enough, hopefully you'll get some of their voices, which is what motivated me mostly in this debate, is to not speak as a former State Department official, but to actually speak for the people. So, it's not a headquarters perspective. It's not a State Department official perspective. It's their perspective. One thing left out of my bio was that my mother is a fifth-grade schoolteacher, so if you'll bear with me, I'm going to ask you to do a couple things she taught me. I've got about 30 seconds to ask you for this, so, the first is show and tell, and the second is a pop quiz. I'm going to start with the show and tell because -- I think it reinforces, again, what's lost in the drone debate too often. This is a pakol, which is a wool cap that basically, the more rural parts of Afghanistan, you'll see the tribal people wearing. Again, I'm trying to give voice to these guys, some of my friends.</t>
  </si>
  <si>
    <t>Kael, just for the -- our radio audience, can you tell them that you're holding up --</t>
  </si>
  <si>
    <t>It's a wool cap that kind of looks like -- I don't know how I'd explain it, but it's a pretty cool cap that's round and rolled up at the bottom. The --</t>
  </si>
  <si>
    <t>Worn by?</t>
  </si>
  <si>
    <t>Worn by Afghans in the tribal regions. This sparkly cap is called a kandahari, which is what I consider the next generation of leaders that you'll see wearing a lot. And again, if we're listening to them, what they tell us is basically that the drone program is undercutting them and undercutting their future. And then finally -- and I'll be quick -- I think I'm speaking on behalf of the front-line troops, because contrary, again, to conventional wisdom, this Kevlar helmet -- which is a Marine helmet -- I think represents those of us who dodge more IEDs and dodge more bombs when these drone strikes actually don't hit their target. Okay. The quiz. If you could pull out a piece of paper, my mom will be proud. Or if you can take some mental notes -- I'm going to ask you two questions, and I think they're important questions, and they're relevant. The first is, after 12 years of constant warfare, which really started in the scarred city of New York with Lower Manhattan, what words or adjectives do you think Afghans or Iraqis or Yemenis associate with the United States of America? Nouns, adjectives, whatever comes to mind. And then secondly, what words would you associate with our nation, the United States of America, after 12 years of basically constant warfare? Second question is, why is May 1, 2010, relevant to this debate? Don't Google it. Don't use your iPhones. But if you happen to -- if that rings a bell with you, we'll come back to it. The two case studies I'm now going to focus on in about the -- half of the time I've got left are one from Iraq, Fallujah, and a couple basically from Afghanistan. In 2004, drones were not armed. They were eyes in the sky. When drones became a fatally flawed program is really the X that I'm trying to hit here. The Fallujans would look up, they'd hear a flying lawnmower. The women would hang their clothes and get awkward and uncomfortable. The city leaders would come into our meetings and be irritated, but they weren't yet strategically against us. And, of course, this is the site of the largest battle of the Iraq war. When did they become fatally flawed, and who did they become fatal to? I will argue, and Ahmed will argue as well they became fatal to civilians, more than a few. And they became fatal, I believe, to all of us. In Afghanistan, in early 2009, marine general Larry Nicholson and I were in a place called Tagaz, which is basically the southern reaches of our area of operation. We met a bunch of Marines who were alone and unafraid at the edge of the American military empire, overstretched. We all know the story. The next day, in the same location, a suicide bomber blew himself up, killed two marines and killed a corpsman. If anyone wanted revenge, I did. If anyone wanted revenge, General Larry Nicholson did. If anyone wanted revenge, the United States Marine Corps did. Within a few days, we identified some suspicious looking guys who were near the area from above. Two drone strikes landed a couple hellfire missiles. One of the men was killed right away. The other one was split in two. And we all watched as he tried to drag himself into the hole from the first strike. He couldn't hide. He bled out. He died. Was it a good guy? Absolutely not. But was he found out to be directly tied to the attack? No. That happens more than we'd like to admit. The next example is based on a New York Times article that just came out on Sunday. You may have read it, but I wanted to be as topical and as recent as I could. Reportedly 14 Afghans were killed. So I asked a friend of mine, who lives in Kunar, what he was hearing. And he quoted a villager who said this: "May Allah give me power for one day to use a single drone on the American people so that the American politicians understand how much it pains when a missile comes from the sky and kills your relatives in front of your eyes, and you can't revenge them any more. " I've got another quote, but I don't have time to get there. In closing, I found a very convincing op-ed by a very senior former member of our government, highly experienced, wrote it brilliantly, brilliant perspective. And it was titled, "Drones alone are not the answer. And it was a New York Times op-ed that came out on August 14th, 2011. He said, "the important question today is whether continued unilateral drone attacks will substantially reduce al-Qaeda's capabilities. They will not. And I am pleased that he is on stage with us. It's Admiral Blair. And I look forward to hearing more comments based on the argument he made in the New York Times. So I'm out of time, but thank you.</t>
  </si>
  <si>
    <t>Thank you, John Kael Weston. Our motion is "the U.S. drone program is fatally flawed. " And here to speak against the motion in the opening position, General Norton Schwartz. He retired as chief of staff of the U.S. Air Force in 2012 after serving 39 years. He is currently president and CEO of Business Executives for National Security. Ladies and gentlemen, General Norton Schwartz.</t>
  </si>
  <si>
    <t>Good evening, ladies and gentlemen and our fellow debaters. On behalf of Admiral Blair, it's a privilege to be here to address with you a very, very important topic. And, Kael, I would argue that I'm representing the troops in the field tonight. And we can talk about the relative advantages. But I think it's important also to address the issue Kael mentioned of the strike on Sunday. It's important to know that that strike killed the individual who publicly admitted to kidnapping Sergeant Bowe Bergdahl of the United States Army who was still the only American service person who is incarcerated in Afghanistan today. Now, it may be that others were also injured and/or killed in this event. But I would argue that Afghanistan is a declared combat zone, ladies and gentlemen. And under the rules of armed conflict, that this individual was a legitimate target and clearly a combatant. And he will kidnap no more American servicemen. But let me go back to a bit more balanced discussion. What I want to do tonight -- and I submit, ladies and gentlemen, that the employment of U.S. strike-capable systems is a viable and a rational response to a vexing battlefield problem, one that must be calibrated, used with care, synced withpolicy. But nonetheless, one that allows us to pursue our objectives in a fashion that minimizes loss of life for friendly forces and maximizes the opportunity to avoid needless casualties of friendlies; in other words, collateral damage. Simply remotely piloted aircraft, or drones, permit more considered and more accurate and, as a result, more proportionate application of lethal force than any other comparable weapon system. Because they can spend longer time over the target than equivalent manned aircraft, they give their operators the time to maximize the certainty but not necessarily achieve absolute certainty that they are engaging the right enemy combatants and that they have the time and the means to confirm the presence of noncombatants in the presence of the intended target. Thoughtful observers like our partners tonight have mentioned a number of criticisms. Let me talk quickly about a couple of them. One is that the absence of physical risk to the operator encourages our political leadership to use remote systems more often than they would if they had to put American troops in harm's way. I would counter by asking whether those who use this argument would prefer for the American military to absorb casualties just for the purpose of making war less numbing to the political leadership. In addition -- that's a tactical level -- is the ability of remote systems to maintain surveillance of target areas with remote operators carefully and deliberately evaluating potential targets against the criteria that allows them to shoot, that makes this system so discriminating and effective. Soldiers and airmen under fire on the ground I think you would agree, Kael, are far more likely to shoot back at the sources of fire aimed against them, with greater danger to noncombatants than are remote operators whose safety and lives are not at immediate risk. There's also a concern that nonstate or state actors will use these technologies against us in a more crude and indiscriminate fashion than do we. And well, they might. But the reality is is that this technology is proliferating, and not because we chose to use it. It is a fact of technology advancing. And our lead was and remains significant. So, let me go to a quick summary of some data. This goes back to 2011 in Afghanistan during the surge period. There are about 150,000 Air Force flights in Afghanistan in 2011. Sadly, about 3,000 of those flights were medical evacuation sorties of our wounded, and our dead. Compare that total to 25,000 close air support sorties and support of ground forces, your Marines, of which 1,400 had at least one weapon release. So what this means is, is out of 25,000 sorties, 1,400 actually released a weapon. There were many sorties that flew with no weapon release at all. That's what a professional Air Force does. Ready, finger on the trigger, but extremely careful and deliberate about applying lethal force in practice and in principle. 333 of those 400 weapon releases were by remote systems. Now, I ask you, were those releases -- the three quarters of the releases -- from manned aircraft somehow more practical, less immoral, less unfair than those 25 percent that were released by unmanned aircraft? I think not.</t>
  </si>
  <si>
    <t>Thank you, Norton Schwartz. Our motion is "The U.S. drone program is fatally flawed," and here to speak in support of the motion, in other words, he feels the program is fatally flawed, Ahmed Rashid. He is a Pakistani journalist based in Lahore and the bestselling author of several books, including "Taliban and Pakistan on the Brink. " Ladies and gentlemen, Ahmed Rashid.</t>
  </si>
  <si>
    <t>The first thing I think to make clear is that unfortunately drones -- which is -- it's a weapon, it's a tool, it's a tactic -- has almost become a strategy in itself, and this is how foreign governments and countries where drones are being used see it. All the good of U.S. foreign policy, aid, foreign aid, training of security forces, bank loans, et cetera, et cetera, all are demolished when at the same time the U.S. uses drones. So in fact drones are undermining U.S. foreign policy. They become the only symbol of foreign policy which people abroad remember when they are -- when those countries in particular are targeted. And some of the countries like Yemen, like Pakistan are in fact allies of the United States and drones are being used against allies, naturally that is infuriating the population even more. Secondly, how badly have drones affected the counterterrorism strategy, the much more sophisticated strategy that has emerged from the U.S. in the last few years, where the whole strategy is made to protect population, to provide economic incentive, development, et cetera. Again, here we see the counterterrorism strategy being undermined completely by drones because the people are very scared of them, and they do take out civilian targets just as much as they take out al-Qaeda. The other question which I think has to be agitating the minds of many Americans is how legal is this? How legal is it to bomb and kill individuals in another country with which you are not at war, with which nothing has been disclosed, there's no transparency involved, nobody is informed as to why and how these people are being killed, and often this is, again, taking place in countries, you know, that are allies of the U.S. The lack of transparency is not helped by the fact that the CIA has been mostly involved in using drones, especially in Pakistan. If -- and certainly there's a move now to move some of these drone attacks to the defense department, but -- and that could increase transparency, but at the moment the CIA's running it and nobody knows how these targets are chosen or whether killing these individuals are justified or not. Now, what all this is leading to is an enormous buildup of hatred for the United States, and that is not just affecting people in the target countries but people all over the Muslim world in particular. It's quite shocking to see the figures in Pakistan. One poll puts 74 percent of Pakistanis now hate the U.S. more than India, and remember, Pakistan has fought three wars against India, and India is the proverbial enemy. Another poll that I just read recently in Chicago, yesterday, put it at 94 percent. And here, as I sit, we're talking about a so- called ally of the United States. Now, what should also be worrying is the precedent that is being set. What happens when another country will start using drones? First of all, what happens if a European country, or Russia, or a so-called ally of the United States uses drones? What is the U.S. strategy going to be? How is that going to affect U.S. foreign policy? Are you going to slap that country down? Are you going to tell that country to behave itself and say, "No, only we have the right to kill people in other countries. You don't have that right. " Even more dangerous, what happens when an enemy of the United States uses drones? What happens if North Korea, tomorrow, uses drones to kill South Koreans? What happens if Al-Qaeda itself develops drones? What happens if any -- if the Syrians or any of the problematic regimes, dictatorships, start using drones? So, what will be the U.S. policy then? Are you going to go and bomb those countries? What is the U.S. strategy policy going to be? There's a complete vacuum here. There's no thought being given to this. But this could happen tomorrow. Drones now are everywhere. Drones are being used for all sorts of other, peaceful projects. And any of those drones can be bought on the market and they could be converted into drones that kill people. And I think that the idea that somehow, the U.S. is going to have a monopoly over this instrument forever is very short-sighted. I think the other thing that is -- that I must answer, the issue of civilian casualties. There is, for example, a drone strategy now, where drones fire what are called signature strikes. That is if a bunch of militants are seen or one or two militants are seen in a group of civilians, or sitting in a bus or sitting in a truck, or something like that, drones are used -- can be used to kill that militant. But of course, they kill everyone else in the truck, too. Women, children, men, civilians. Now, the last drone strike, actually, on Sunday, was not the one that the general mentioned, but was one in which 16 civilians were killed. And President Karzai just complained to the Americans. And they were killed by a drone, because there were a couple of militant guys in the midst of these people. I think they were in a bus or a truck or something like that. So, the fact is -- I mean, the issue of civilian casualties is very controversial. The Americans do not tell us what -- you know, how many civilians have been killed. But estimates from other groups put the casualties in Pakistan alone somewhere between 500 and 1,000. I mean, that's the level of inaccuracy that we have, because we really don't know. These areas are inaccessible or -- and the people who would know, certainly, by watching the video screen, the drone firer, that kind of information is available. And lastly, I think we have to understand how drones have been a recruiting poster for Al-Qaeda and global jihad. Even local groups -- local militant groups in countries which have nothing to do with Al- Qaeda, nothing to do with global jihad -- if they have been droned, they become global jihadists. They want to strike back at America. They want to kill Americans. And that is really what is very dangerous, that more and more groups who are really fighting local wars and conflicts are becoming militarized and wanting to strike back at the United States and those other countries.</t>
  </si>
  <si>
    <t>Ahmed Rashid, your time is up. Thank you very much. And here's where we are. We are in the opening round of this Intelligence Squared U.S. Debate, where our motion is: The U.S. Drone Program is Fatally Flawed. You have heard three of the opening statements, and now on to the fourth. Let's welcome to the lectern Adm. Dennis Blair. Dennis Blair -- -- served as director of National Intelligence and during his 34-year Navy career, served as commander in chief, U.S. Pacific Command. Ladies and gentlemen, Adm. Dennis Blair.</t>
  </si>
  <si>
    <t>Gen. Schwartz addressed the use of drones in a battlefield area with U.S. troops deployed. I'm going to talk about the more controversial program, in which we use drones in areas in which we do not have our troops in action. And Pakistan, of course, is the primary example that comes to mind. In fact, probably our motion tonight, "U.S. drone program is fatally flawed," is shorthand for "the American drones in Pakistan have been a failure. " And you've heard from Mr. Rashid some of the objections to that. I would tell you that there in fact is no independent drone program. The drones are part of a wider strategy which is dedicated to ending the threat from al-Qaeda, a threat with which this city is very, very familiar. The policy of the drones, a tactic to an end, are to take care of the hard core leaders and fighters who are not persuadable, who are not going to change their demonstrated and committed intention to kill as many Americans as they can before they -- before they can accomplish that. The -- a conflict between a country, the United States, and a non- state group like al-Qaeda, is allowed under international humanitarian law. And that's what we are involved in. It began here almost 12 years ago, 12 years ago tomorrow. It has continued with al-Qaeda's affiliates. Al-Qaeda in the Arabian Peninsula sent a bomber to try to kill a bunch of Americans in an airplane over Detroit. TTP, Tehrik-i- Taliban in Pakistan, sent Faisal Shahzad a few blocks south of here to Times Square to kill a bunch of innocent Americans if he could. We are at war with this group. And the leadership of these organizations holed up in places like northwest Pakistan and Yemen, places where the governments of our allies, as Mr. Rashid said, do not control their territory. It's worse in Pakistan. They not only do not control their territory. They give permission to the United States to take action where they cannot, and then they blame us for doing it, which accounts for a great deal of the sentiment in Pakistan when a dissembling hypocritical policy of Pakistani politicians allows them to blame us for actions which they themselves permit. But they could stop us from doing it any time. And the government in Yemen, by way of contrast, openly cooperates with us and tells its people that it does. Now, the drones have been successful. We have killed most of the people who planned, who directed, and then who gloated over the felling of the Twin Towers, the attack on the Pentagon and the aborted attack that ended in Shanksville, Pennsylvania. And we have done that not only with drones, but by armed raids, as we saw in Pakistan, by a lot of cooperation with other countries and a lot of hard intelligence. So drones have played a key role in a successful, but I would argue first phase, of our overall campaign against al-Qaeda. But what about the next phase? I think the role of drones in the next phase should be much different, not because the program has been a failure, but because the situation has changed, and the drones and other tactics have been successes. Now the job is to reduce al-Qaeda from a small-scale threat, which is where it now is, to a nuisance. And to do that, we have to undercut support for al-Qaeda. We have to make sure that Muslim mothers and fathers don't think it's a good idea to send their sons and daughters to strap on suicide vests and to kill innocent people around the world. Al-Qaeda is doing a wonderful job against itself. It has killed far more Pakistanis, far more Muslims than it has Americans and Europeans. But we need to help it further along. And we must do that by becoming even more selective, even more discriminating, even more careful in our use of weapons like drones in the future. And the great bulk of our efforts must be dedicated to helping countries like Pakistan, like Yemen, like Mali, like the southern Philippines, like Somalia, like Libya, like Afghanistan, to make their lives better for their people so that they do not support those who attack the United States and their own governments and others. And this means that we need to continue to work with them. We need to train their security forces to do their jobs to provide security, to do it humanely, respecting the rights of the people. More than that, we need to help them provide economic opportunity, security, dignity, in the words of the Arab Spring. There will be a role for drones in that next phase of this -- of this long-term combat against al-Qaeda. But it will be a more limited, more discriminating role. And the policy in the past certainly has not been a failure, and it must adapt to be a success in the future. And it's only through a campaign like this, ladies and gentlemen, that I believe that we can turn al-Qaeda into just one more in a long line of terrorist groups that flared up, guttered, and then died, which is where it belongs. Thank you.</t>
  </si>
  <si>
    <t>Thank you, Dennis Blair. And that concludes Round 1 of this Intelligence Squared U.S. debate, where our motion is "the U.S. drone program is fatally flawed. " Now we move on to Round 2. And Round 2 is where the debaters address one another directly and answer questions from you in the audience and me -- and from me as well. We have two teams of two arguing against this motion. The team arguing for the motion that the program is fatally drawed -- Ahmed Rashid and John Kael Weston, the journalist and the diplomat. We've heard them argue that drones give a bad name to the United States, that they have become a negative symbol to many people in the world who live under doctor underneath them. That they are killing civilians as much as they're killing al-Qaeda; that signature strikes are taking out civilians and that they're a factor that is building up hatred against the United States and working as a recruiting poster for al-Qaeda.</t>
  </si>
  <si>
    <t>The team arguing against the motion, the admiral and the general, Dennis Blair and Norton Schwartz are arguing that drones are far more accurate than any comparable weapon systems; that they minimize loss of life certainly for U.S. troops, but also for civilians on the ground because of that accuracy; that they're a tool That lets the U.S. military reach the enemy in extremely difficult-to-reach places; and that they have done their job, that they have decimated al-Qaeda. I want to go to the team that's arguing against the motion, which means that you do not think the program is flawed, and quote back to you something that one of your opponents, Ahmed Rashid said, in which he said -- and I'm pretty close to verbatim here. He said that the drones take out civilian targets just as much as they take out al-Qaeda. And I don't know, Ahmed, how literally you meant that. But I want to put the question to this side. In terms of this proportion of civilian casualties to desired targets, what do we know about that? Norton Schwartz.</t>
  </si>
  <si>
    <t>The best information we have, one of the best sources, is the Long War Journal. And it's -- it estimates that civilian casualties versus legitimate combatants in the Afghan theater is about one to seven; in other words, one civilian casualty to seven legitimate combatant casualties. In Yemen, the numbers are somewhat different, about one civilian casualty to five. Now, you can question whether Long War Journal's analysis is accurate. It's consistent with some of the UN reporting as well. I would argue again that any loss of life, any civilian loss of life, is not what uniform personal strive for. They strive to avoid that outcome.</t>
  </si>
  <si>
    <t>Let me take it over to Ahmed Rashid. Ahmed, I was quoting you as saying that the civilian loss is just as much as the -- the death of al-Qaeda targets. I don't know if you meant it 50/50, if that's what your point was.</t>
  </si>
  <si>
    <t>Well, we really don't know. I mean, but certainly there's enough evidence in countries like Pakistan and Afghanistan that civilians have died in considerable numbers. Now, that's probably getting less and less as drones become more and more accurate. But as long as things like what I described, the signature strikes continue, where it is justified for a controller to drop a bomb on a group of people in which some of them may be militants and others not, obviously, you are going to get civilian casualties. And as the admiral said this is a war zone. And, in a war zone, you're going to get civilian casualties. The fact of the matter is that this is really undermining and destroying everything else that the U.S. is trying to do in these countries.</t>
  </si>
  <si>
    <t>I want to come a little bit later back to the topic of signature strikes and talk about those more specifically. But just back to Dennis Blair on this notion of the accuracy of these weapons. Your team is arguing that, in fact, because they can hover over an area for so many hours, because -- maybe you're even saying because there's not a pilot with his heart beating and racing and being shot at, that there's a more rational and sober process happening at the pilot end of this, and that that makes them safer and more accurate. Is there something--I'm trying to get at, is there something in the nature of the weapon itself that -- that resulted in accuracy that's being produced on the battlefield? Because your opponents are saying that they're sloppy.</t>
  </si>
  <si>
    <t>Well, I think you have to say compared to what? And when one compares the accuracy and the killing and wounding of bystanders from drones compared to, for example, artillery which is another means of close air support from a manned aircraft. Then it has fewer innocent casualties. That doesn't mean it's zero, and everyone as General Schwartz said is to be greatly regretted, but it is a -- I can tell you, your regrets are fewer if you're operating drones than if you're shooting artillery or having manned aircraft being called in.</t>
  </si>
  <si>
    <t>Okay, let me take that then to the other side -- take it to John Kael Weston. The other side is making a compelling argument that in fact the number of casualties is going to be lower than if somebody were dropping a bomb, firing an artillery shell, or even putting boots on the ground, that the proportion is lower.</t>
  </si>
  <si>
    <t>No, I think that the key part of the ratio of one to seven and one to five is the equals sign behind, and that equals sign is a factor of two, three, four, five. What basically I think we're losing focus of is what kind of reaction are you getting in village, after village, after village, and how many more enemies and how many more targets are you creating even if one Afghan or one Pakistani is killed.</t>
  </si>
  <si>
    <t>John, I want to let you have a run at that point, but it doesn't actually answer the question of --</t>
  </si>
  <si>
    <t>I think that the numbers --</t>
  </si>
  <si>
    <t>-- the body count, yeah, I haven't been close to these drone strikes. You know, we tell ourselves often what we want to hear, and that gets translated into memos in Washington, but the Afghan and Pakistani stories that I have heard is that it's -- whether it's one to seven or one to five, it's a lot more than any of us would like to admit to each other. So I don't want to argue numbers. I think it's a strategic equals sign at the end of the ratio that is the real problem.</t>
  </si>
  <si>
    <t>Okay, I do want to come back to what you're talking about, the equals sign being the impact on the image of the United States, but I -- the other side has already heard you make that argument. So I want to give them a chance to respond to that, and I'll go to Norton Schwartz. So your opponents have said -- they've referred to the drones as a recruiting poster for al- Qaeda because of the bitter resentment that is resulting in areas where they're being used, and do you see that?</t>
  </si>
  <si>
    <t>I understand the argument, but I -- but the counter to it is the reality that the U.N. reports that 80 to 84 percent of the civilian casualties in Iraq and Afghanistan were caused by the insurgency.</t>
  </si>
  <si>
    <t>General, I -- absolutely. I think Muslims are killing more Muslims than Muslims were killing me, or the Marines, or the generals that I worked with. They wanted to kill us. We're hard to get. I think the issue --</t>
  </si>
  <si>
    <t>I -- you make my point.</t>
  </si>
  <si>
    <t>Well -- but drones, you've made a point earlier on about pilots being somehow more rational, being removed from the battle, operating out of Nellis Air Force Base in Nevada or wherever they're operating out of. I would disagree. We don't give medals for restraint, we give medals for combat valor, but I saw a lot of restraint on the front lines.</t>
  </si>
  <si>
    <t>Look, your Marines were rigorous about applying the rules of engagement, and so are our pilots, Kale. The bottom line is this is about discipline, and I agree. Civilian casualties is the equals sign, and everyone knows that. And are mistakes made from time to time? Yes, but that is not the policy, nor is it the training, nor is it the supervision of those assets.</t>
  </si>
  <si>
    <t>Ahmed Rashid.</t>
  </si>
  <si>
    <t>Look, I -- if I can just make one point, neither of you two, with all due respect, have addressed this whole issue about U.S. foreign policy and the use of drones. The fact is that today, you know, you are throwing technology at foreign policy conundrums where you should throw aid, or diplomats, or peacekeepers, or whatever it is. What we are seeing today in many parts of the world where drones are being used, that foreign policy is being subsumed by technology. We've never had this before. I mean, how can you allow technology to determine what your foreign policy --</t>
  </si>
  <si>
    <t>Are you saying, then, that drones represent a -- that drones in themselves represent a new dimension in this conflict? In other words, are you -- would you be making the same argument if planes were dropping bombs in these communities that you are making because drones are hovering over them?</t>
  </si>
  <si>
    <t>I'm saying that this is the impact that they are having in the countries that received these drones. This is what the public thinks. This is why there's so much --</t>
  </si>
  <si>
    <t>But is that drone -- is that drone specific or is that ordinance? Is that explosive specific?</t>
  </si>
  <si>
    <t xml:space="preserve">No, it's about drones because drones are a very sinister way of of killing people. I mean, they're not accepted as a normal -- </t>
  </si>
  <si>
    <t>All right, let me bring in Dennis Blair. General, let me just bring in Dennis Blair. Kael, one second, and let's let them --</t>
  </si>
  <si>
    <t>You'll get your turn and --</t>
  </si>
  <si>
    <t>Let me --</t>
  </si>
  <si>
    <t>Dennis Blair.</t>
  </si>
  <si>
    <t>Let me talk about Yemen and just take us a little bit out of Pakistan here for a while. In the last two years, we have given $200 million in assistance -- $600 million in assistance to Yemen. Of that, virtually two-thirds has been economic assistance, humanitarian assistance, and governance assistance. Roughly one-third has gone to security assistance. That is, to Yemen. And so, we do have a broad-based program in places like Yemen. We are trying to work on places. The media impression, however, is fascinated with the drones. They're sexy. They're sinister. They're so on. So, I'm sorry, but the reality is that it is a broad-based program of which drones are a part and used very selectively. And the people who look carefully can understand that. The people who just want to read the first headline and say, "That's all of American policy" are going to stop there.</t>
  </si>
  <si>
    <t>You know, there are two narratives --</t>
  </si>
  <si>
    <t>Kael Weston.</t>
  </si>
  <si>
    <t>-- at work here. There's the American narrative and there's their narrative. We spent a lot of time talking to each other about our narrative, but if you listen to the future leaders of Afghanistan, you listen to the next generation -- drones is a big issues, because it is about the legalities. The law students at Khost University used to ask me, "What is your case for drones? " Just like Guantanamo, just like the language of these wars that we're in. They are very, very big on how we're doing our wars. So, if we lose that narrative to Al-Qaeda, I think that ratio is actually the equals sign. And if I lined up a bunch of Afghans on this stage, I can tell you, what they tell us is probably what we don't want to hear but we need to hear, and that's really the goal for me tonight, is to bring their voice into this debate. Back on the issue, though, of whether -- you know --</t>
  </si>
  <si>
    <t>But before you go to the issue -- and tell me what it is -- because I do want to remember it --</t>
  </si>
  <si>
    <t>-- it's back to, you know, dropping bombs from Nevada in Pakistan.</t>
  </si>
  <si>
    <t>All right. I want to come back to it, because the point that you just made -- you're reporting from the ground. You're basically telling the high-ranking officers that you were there and that despite their understanding of the situation that because you're on the ground, you're reporting back what you think the Afghans think, that you're sharing your perception of their hearts and minds. I just want to take that to this side. Because I think it's offered in honesty. Yeah. And so, what they're saying regardless of intentions and even the structure, that word is out not just in the American media, but the word is out in the communities that the drones are different, drones are more dangerous, drones -- you used the word "sinister," that it's a different kind of thing. I just want to -- if you were having dinner about this conversation, and he shared that -- just fact, what would you say to him?</t>
  </si>
  <si>
    <t>I -- it's pretty --</t>
  </si>
  <si>
    <t>Norton Schwartz.</t>
  </si>
  <si>
    <t>-- straightforward, actually. And that is that the reality is that we have a scenario where the weapon -- the platform is not the issue. It's the legitimacy of the target. And the targeting methodology that goes along with it.</t>
  </si>
  <si>
    <t>Could I put on the table the issue of double and triple tapping? There --</t>
  </si>
  <si>
    <t>Explain it -- explain it to --</t>
  </si>
  <si>
    <t>-- are a number of cases where -- and I've lived this -- where -- especially in Khost Province, where Mohammed Atta was trained. This is territory directly tied to 9/11, unlike Iraq. When you double and triple tap, you're not even going after the initial target. You're actually dropping bombs on the people that come after Round 2 or Round 3. What's the rationale? What's the intelligence? What's the argument that you would make to a law student sitting at Khost University.</t>
  </si>
  <si>
    <t>One second. Did everybody follow what double tap and triple tap means? No? All right. It's when -- basically, it's a follow-up -- it's a second wave, a third wave --</t>
  </si>
  <si>
    <t>-- attack. And what Kael is saying, that he believes he's seen it happen, where the second wave comes when the firefighters and the hospital people are around. I think that's what you --</t>
  </si>
  <si>
    <t>Family members --</t>
  </si>
  <si>
    <t>-- community member, whoever it is. They --</t>
  </si>
  <si>
    <t>All right. I just wanted to --</t>
  </si>
  <si>
    <t>But just to --</t>
  </si>
  <si>
    <t>-- set the stage, when I became the chief in 2008, we had 32 24/7 orbits of remote aircraft. When I left, we had 58. Now, we didn't do that because we're sort of generous. The reason we did it is because there was a demand signal from the supportive forces, the Marines and the Army --</t>
  </si>
  <si>
    <t>Could I --</t>
  </si>
  <si>
    <t>Kael, let him finish.</t>
  </si>
  <si>
    <t>Let me finish. To provide the kind of overhead surveillance and strike capability that minimized the risk to their forces. And I would argue, Kael, that this was not just some perception in Washington, but this was real down on the ground.</t>
  </si>
  <si>
    <t>No. I -- General, you know, I have the greatest respect for you. My sand is still deep in my shoes, and so I bring baggage with me. However, I found that the commanders on the ground are the 12 to 14 Marine generals I worked with -- the closer they were to the drones, the more skeptical they were. Doesn't mean that all of your arguments are false. It doesn't mean I think every drone needs to be, you know, eliminated from the battlefield. But the closer you are to where the strategic effect is with the people, the more critical I found the marine commanders to be. I don't want to speak for all of them, but it was -- it was a pretty clear pattern</t>
  </si>
  <si>
    <t>They should probably speak for themselves.</t>
  </si>
  <si>
    <t>Ahmed Rashid, I want to move this to -- in a different direction. Your opponents have made the point, repeatedly, particularly in their opening statements, that the drones have killed a lot of guys that they were supposed to kill, that they have decimated al- Qaeda; and that al-Qaeda is on the way to becoming a footnote in history because of it, which was the whole purpose. These are the guys who blew up buildings in this city. Do you dispute their effectiveness in -- on that agenda?</t>
  </si>
  <si>
    <t>no, I don't dispute their effectiveness. Obviously, this is a military weapon that has been developed to do a certain thing. And it is going to be further developed, and it's going to be used even more. I think the point is that it is being -- it is being used very indiscriminately and without any kind of scrutiny or self-knowledge even amongst Americans. The whole issue of legality, the whole issue of the precedent that it sets for other countries to follow, there are a whole range of political issues and political answers that are needed in order for this weapon to be really legal, be legitimate and be justified. And that is the point. I don't dispute at all that certainly many senior members of al-Qaeda have been killed. But this is a weapon that has opened up a Pandora's box of questions, especially for those countries who are in receipt of this weapon, you know, at the receiving end. And I think we need -- we need answers. I think this question of precedent is absolutely paramount at the moment with what -- if Syria is using --</t>
  </si>
  <si>
    <t>Let's take it to Dennis Blair.</t>
  </si>
  <si>
    <t>Just because you've discovered the drones doesn't mean that this is the first time that anybody has ever thought about these questions. This is a weapons system which combines the capabilities of surveillance and attack, and it is operated according to the rules of law, the control procedures, the follow up procedures that the U.S. armed forces use for all of the weapon systems that we have over the years. We know how to take new weapon systems, use them for mission purposes, control them so that they're done legally, with lawyers in the command loop to a much greater extent than they are for most any other weapons, and you use them for your purpose, and you try to minimize the harmful side effects of which there are many, as there are for any weapon systems in order to get the mission done. And that's how we do it.</t>
  </si>
  <si>
    <t>I'm going to let this side respond. I just want to let the audience know that after this response I want to start going to your questions. And the way this will work, if you raise your hand, and I call on you, just stand where you are. Somebody will come down the mic -- aisle and hand a microphone to you. Hold it about this distance from your mouth so that the radio broadcast can get you. We would really like it if you would state your name and then ask a tight, focused question that's on point for us. Okay. Let's go to this side for the response.</t>
  </si>
  <si>
    <t>Just briefly, I want to actually give voice to a real live Afghan. And I'm going to read a quote. When that incident happened that the New York Times covered, a friend of mine went to a tribal elder, and this is what the tribal elder said. Siraj Haqqani, the senior most leader of the Haqqani said that since the USA is using drones against people, the people will use Patriot missiles against the U.S.A. Someone in the village asked what he meant, where are the Patriot missiles? Siraj replied, Suicide bombers are our Patriot missiles. " The question I don't think we still had answered, for example, on the legality question -- and I know we're not in a law seminar, but it's an important one because it's what motivates terrorists to hurt us. Because at the end of the day, I think everyone in this room needs to ask fundamental question, which is, are you and your family safer because of the drone program as it's currently structured, or not? What is the legality of the third wave of drone strikes in terms of the triple tap? What is the legality of that? What are the lawyers in Washington arguing? They're not the initial targets. There's not intel tied to them.</t>
  </si>
  <si>
    <t>Norman Schwartz.</t>
  </si>
  <si>
    <t>If you are in a declared combat area, as was the case in Fallujah or in other areas that you're familiar with, if you have combatants that depart that initial strike area, this is not unlike what happened with Zarqawi. The bottom line was, now, that was a manned strike. And hopefully, I make no apologize for that either. But the bottom line is that we have a situation where you have people that depart a site that -- that had combatants, that was identified as a location. And they depart that area, and you reengage. This is what happens when people leave a foxhole or when people depart a tank in a tank battle. The bottom line, Kael, I think is that you argue for discretion. I believe in that too. But on the battlefield, the principle is to engage the enemy. It is that.</t>
  </si>
  <si>
    <t>Well, we went through a phase in Fallujah where everyone was a military-aged male. And I finally told the generals in Baghdad -- at that point, I was young enough that I was still a military-aged male according to our definition. We then switched that definition because we started to treat every Iraqi as a potential threat. And I'll be honest with you, if you're a Taliban member, and you're living in a community around family and friends, with all due respect, I don't think that that makes you a legitimate target. And that's in effect what's been happening.</t>
  </si>
  <si>
    <t>I agree with that. I agree. But if you're carrying an arm, if you have a weapon, I would argue in a combat zone, that makes you a legitimate target.</t>
  </si>
  <si>
    <t>Let's go to some questions. Right down in the front here.</t>
  </si>
  <si>
    <t>And the point is you can see the weapons from these platforms.</t>
  </si>
  <si>
    <t>Yes and no.</t>
  </si>
  <si>
    <t>JORDAN BENNETT</t>
  </si>
  <si>
    <t>Thank you for taking my question. I just wanted to address this question --</t>
  </si>
  <si>
    <t>Would you mind telling us your name?</t>
  </si>
  <si>
    <t>Oh, my name is Jordan Bennett .</t>
  </si>
  <si>
    <t>Thanks.</t>
  </si>
  <si>
    <t>I just wanted to address this question to the gentlemen on the left. You bring up these points that the Afghani people, the Pakistani people are upset, and it's increasing recruitment for al-Qaeda and other anti-U.S. sentiment in these areas because we're using drones. Would the effect not be the same if we were using cluster bombs or snipers or land mines or any other way of killing these people? Is it the drone that's the issue or is it just killing them?</t>
  </si>
  <si>
    <t>That's an excellent question. I had actually put it before, and didn't feel that I got answered. So thank you for bringing it up a second time. Yeah. Let's put it to -- let's put it to Ahmed Rashid.</t>
  </si>
  <si>
    <t>No, it is a drone. The drones are an issue because as I said, this is the most sinister weapon that has come into the marketplace, that, you know, there's no individual behind it. There's no judgments being made. And people are very, very scared.</t>
  </si>
  <si>
    <t>Ahmed, you -- Ahmed, I just want to ask you, because it's a bold statement. You're seriously saying no judgments are being made in these -- after everything ?</t>
  </si>
  <si>
    <t>well, this is what people presume, that somehow, these automatic weapons come up into the sky, and they shoot at will, and they shoot down whatever is on the ground. I mean, there are all sorts of stories and mythologies about drones which, unfortunately have been created. And -- and as I said, this is why this weapon -- the chances of this weapon getting out of hand, getting into the wrong hands and being used indiscriminately in many other parts of the world is -- you know, we should take the example of what the reaction already we are seeing in Pakistan, Yemen and other places.</t>
  </si>
  <si>
    <t>I'll briefly -- rules of engagement are pretty tight in marine combat units. And so, yes, there's going to be blowback. It's a good question. It's a very legitimate question. The drones are being used in Pakistan, northwest province basically, outside , which is a very different arena than in the conventional side, on the Afghan side of the border. Bottom line is, though is it's what the rules -- the lack of the rules actually, I believe, in our drone program that is the biggest problem. There is not, for example, a marine general necessarily that technically can command where those drones go because they're operated in a different chain of command. And we don't need to get too technical, and that may be changing. But, yes, Afghans are going to respond to a cluster bomb going off or an RPG being launched in the wrong direction. But I have faith that our forces, if one thing over 12 years have learned, is they've learned quite a bit of restraint. And then the rules of engagement have gotten a lot tighter.</t>
  </si>
  <si>
    <t>Here's my bias tonight. We have five guys on the stage, and all I see are guys raising their hands. Are there any women who would like to get their voices into this conversation? Right there. Thank you. Be good, okay. If I could just -- stand up.</t>
  </si>
  <si>
    <t>Well, I'll try. Hi. My name is Elisa. And this is directed towards and Admiral Blair and General Schwartz. And we talked a lot about how the drones may be causing a lot of innocent civilians to really have hate towards the American people. So do you think that the number of terrorists who have successfully killed using drones is greater than the number of young people who will be conditioned to hate America from the drone strikes and therefore become terrorists themselves?</t>
  </si>
  <si>
    <t>But do you seriously -- I mean, I see where you're getting with the question. They just can't count on that. They can't count --</t>
  </si>
  <si>
    <t>Oh, of course not.</t>
  </si>
  <si>
    <t xml:space="preserve"> -- they wouldn't have a count. But your larger point is -- I mean, I'm just kind of rephrasing, but your larger point is, are they creating more enemies than they're killing? Is that basically what you're --</t>
  </si>
  <si>
    <t>Yes. That is, yeah, the basis of my question.</t>
  </si>
  <si>
    <t>Okay. So you don't mind if they answer that with the question phrased that way?</t>
  </si>
  <si>
    <t>Yes, no, of course.</t>
  </si>
  <si>
    <t>I want you to have ownership. Okay.</t>
  </si>
  <si>
    <t>That's good.</t>
  </si>
  <si>
    <t>Okay, so go ahead. I think it's a great question, I just didn't want to -- I didn't want their dodge to be, "Well, I don't have account of that. " I wanted -- okay, go ahead.</t>
  </si>
  <si>
    <t>That wasn't going to be my dodge.</t>
  </si>
  <si>
    <t>It's a judgment. It's a judgment. If there were a wonder weapon that would only kill al- Qaeda, dedicated card carrying members, would touch no one else, could be deployed from this room by pressing this button, I'd be all for it. We'd use it. We'd invent it first, and then we'd use it. It doesn't. We have a set of imperfect tools that we use to try to deal with this group of people who has declared war on us and who is far less discriminate, more ruthless, more killing in their approach than we are. And you have to make a call as to just how hard you use that weapon because it kills other people and it causes other effects which our opponents have ably said. I think that judgment has to be made to continually reevaluate it as you go, and I'm sure that there have been times in the past in which we have erred on the side of using it too much. I think we learned from those, and as the president has said in his opening statements, or his statements, in recent weeks, we've decided to cut it down so I think it's a judgment, and I think we're making it in the right direction.</t>
  </si>
  <si>
    <t>I'm not sure, though, that you answered the question of whether --</t>
  </si>
  <si>
    <t>I think a different --</t>
  </si>
  <si>
    <t>-- you think it's really -- whether you think the blow back is so serious -- in other words, are you saying that -- and she's to some degree channeling this side's argument, that it - - the use of the weapon, the way it's being used, it creating such ill will that it's creating enemies, and I'm not sure that you addressed whether you think that it is or not or whether you think it is, but not enough to make it a disqualifier for the weapon.</t>
  </si>
  <si>
    <t>I think the only overall judgment we can make is that al-Qaeda is far less capable of the sort of attacks that it was in the past than it is now. Drones have been a part of reducing it in that capability and, therefore, overall the balance is in favor of the sort of campaign the United States has conducted.</t>
  </si>
  <si>
    <t>And I would only amplify by --</t>
  </si>
  <si>
    <t>-- if I may, by suggesting that you have a situation where you want desperately to avoid having a larger military presence, which I -- , clearly would have its own negative effect on local population perceptions. So my counter question would be, "What's the alternative? What is the least intrusive, invasive alternative? That, we have been seeking for some time. And all I can tell you is that every flag -- senior flag officer on the military side that has looked at this problem, has sought that solution.</t>
  </si>
  <si>
    <t>That's the question I'd like to put to the other side since you've actually phrased it as a question. If you want to kill al-Qaeda in these hard to reach places today, what is the alternative to the drones? Kael Weston.</t>
  </si>
  <si>
    <t>My view has always been the most important battle going on does not include U.S. Marines versus Taliban. It's inside the mosques, inside the madrasas, it's inside the communities. And actually our best allies are the ones that are most critical of this program. So if we're undercutting --</t>
  </si>
  <si>
    <t>Bottom line you are saying not to try to kill them.</t>
  </si>
  <si>
    <t xml:space="preserve">Well, no, no. I -- yeah, I'm not a person that says, "All drones need to be taken off -- out of the sky. " But what I am saying is that we've lost the strategic narratives so that General, I'm all in favor of not sending in the first Marine division anywhere again for the most part. However, I think that we've lost sight of who the best fighters are in these battles. And it's actually not an American anywhere. It's an Afghan. It's a Yemeni. It's a Pakistani. So when you listen to our allies who want us to succeed, who want us to be safe, they are pretty uniform in their indictment of drones, and -- </t>
  </si>
  <si>
    <t xml:space="preserve"> if they don't control their own territory.</t>
  </si>
  <si>
    <t>Well, that's a government to government discussion. I agree with that. As far as the tactic, it's what Ahmed my well spoken and famous colleague here at the table have said, which is that the tactic can't be the strategy. We've enabled the tactic to become a failed strategy and a failed narrative.</t>
  </si>
  <si>
    <t>But, Ahmed, it's the -- coming back to the question that your opponents put a minute ago, if the goal of the strategy is to destroy al-Qaeda physically, what alternative is there to drones to reach them in these places where it's very hard to get to?</t>
  </si>
  <si>
    <t>Well, I think there's no doubt that there are obviously ungoverned areas and the Pakistanis have not been active enough in undermining and destroying Al-Qaeda. But I also think that U.S. policy has -- there's been enormous tension between the U.S. and Pakistan over the years, as there has been between Yemen and the U.S. Now, it's not all centered around drones, but it's centered around, frankly, a lack of long-term strategy and vision by both countries. And both are to blame. Now, I think what we need is much greater diplomacy and, you know, diplomatic efforts to strike better relationships. We had a situation where -- as you know --</t>
  </si>
  <si>
    <t>But just so, just to get to my point -- and I'll -- then I'll let you continue -- are you saying, therefore, that a campaign at this point, to continue to try to kill Al-Qaeda operatives, planners, et cetera, strategists, by the United States, is ill-founded? They should stop trying to kill them by drones or any other means?</t>
  </si>
  <si>
    <t>No. I think they should continue trying to kill them. They should be urging the Pakistanis to do much more to do this. This is the problem, you know?</t>
  </si>
  <si>
    <t>Well, yeah, there's a lot of mythology about what seals and drones can do together. And I think what -- the American people look at joystick warfare and think, "Well, why not have seals and drones fix everything? " But that's also not a strategy.</t>
  </si>
  <si>
    <t>Ma'am? A mike is coming down from the aisle for you.</t>
  </si>
  <si>
    <t>COLLEEN QUINN</t>
  </si>
  <si>
    <t>Hi. My name is Colleen Quinn. This question is for Admiral Blair. Admiral, I was very pleased to see that you are also a member of the Security Leadership Council, securing America's future energy. So, you all here today are talking about, you know, overall strategies for the U.S. And one of the things that particular council talks about is how we can frankly, you know, develop alternative energies to -- so that we can --</t>
  </si>
  <si>
    <t>Ma'am, I apologize.</t>
  </si>
  <si>
    <t>Not -- oh, sorry.</t>
  </si>
  <si>
    <t>I need the topic to be on the motion.</t>
  </si>
  <si>
    <t>Oh, okay. Sorry.</t>
  </si>
  <si>
    <t>But thanks anyway. You missed my briefing. Right down in front, right by -- but you can chat afterward.</t>
  </si>
  <si>
    <t>I think it's a great cause. Thank you.</t>
  </si>
  <si>
    <t>That's an easier debate for you to have, that's for sure.</t>
  </si>
  <si>
    <t>Could you stand, please? Thanks.</t>
  </si>
  <si>
    <t>ELLIE ROTH</t>
  </si>
  <si>
    <t>Yes. Ellie Roth . I just want to know, who decides what drones are to be sent out? Is it the CIA that tells the military? That's the mystery. When we hear about drone strikes, we don't understand who's responsible, who's made the decision. Is it policy, is it someone who's mad at someone?</t>
  </si>
  <si>
    <t>Okay. I'll let these guys answer your question. Let's go to Admiral Blair -- Dennis Blair.</t>
  </si>
  <si>
    <t>Right. The decision on what is a target can be struck either by a military or by an intelligence CIA drone is made under criteria that are approved by the White House, that are then promulgated. And a series of officials, including lawyers, officials in each of those agencies and the chains of command, then apply them to actual names of Al-Qaeda and other combatants. Once they satisfy that criteria, then they are a legitimate target at that point. The question is, can you truly tell -- is that a person that you found and can strike, and is there a relatively small level of collateral damage? That is, innocent people around that person before you make the strike. That's how it's done.</t>
  </si>
  <si>
    <t>So, Dennis Blair, your opponent Ahmed Rashid has mentioned -- and I said that I would get back to this whole notion of signature strikes, in which the target is chosen by a pattern of suspicious-looking behavior, maybe going frequently to a house where there are known to be bad guys. And then he's tracked back to his house. You don't know his name. You don't know who he is, but he's targeted because it's an association or some other pattern that I'm unfamiliar with. And I want to know, do you put that in a different category? Is that morally more challenging an issue, when you don't actually have a name, but you just have a kind of profile?</t>
  </si>
  <si>
    <t>It is.</t>
  </si>
  <si>
    <t>It certainly is. Now, signature strikes in a declared combat area are different than those that occur outside declared combat areas. And I -- and the criteria are different. But the bottom line is, if in a combat area, if the individual or individuals appear to be hostile, you can engage them in the context of that signature of hostility. On the other hand, activities in non-combat areas -- and this does apply to Pakistan, I would argue -- it is much more problematic to conduct signature strikes there or elsewhere, where it's not a declared combat zone.</t>
  </si>
  <si>
    <t>Yeah. I can talk about those, because I received the phone calls every --</t>
  </si>
  <si>
    <t>Dennis --</t>
  </si>
  <si>
    <t>-- time we conducted a strike. This is up to the middle of 2010. And I think that the administration has been really derelict in not talking about these, because they are based on the self-defense of American and Afghan forces. The signature strikes that were conducted in Pakistan, all of them during my time, and the great majority over all, had to do with armed groups of men who were coming out of known Taliban, TTP areas on road headed towards Afghanistan. And we knew that they were not friendly. They were armed. We know what their arms were. And we knew that they were coming to attack Afghans and Americans and others. And we killed them before they could do that</t>
  </si>
  <si>
    <t>I want to let Ahmed Rashid respond to that. But first, I want to remind you that we are in the question and answer section of this Intelligence Squared U.S. debate. I'm John Donvan, your moderator. We have four debaters, two teams of two, debating this motion: The U.S. drone program is fatally flawed. Ahmed Rashid, signature strikes?</t>
  </si>
  <si>
    <t>I just want to answer the question which the lady posed, which I think we should go back to. And I think you're absolutely right. For the admiral to describe the individuals who are involved in this decision making doesn't give us the criteria. I mean, what is the criteria for choosing who's going to live and who's going to die? The fact is the U.S. media itself has portrayed that, the president is sitting there ticking off on a list as to who is going to live and who is going to die, or today, who is going to be drone or not. Now, I mean, we have no idea what the criteria is, how these people are chosen, what is the level of evidence about them being al-Qaeda? Now, I'm not asking for all this to be made public. But I think there must be much -- a much greater degree of satisfaction that people understand, why these targets are being chosen. And that is just not there at all.</t>
  </si>
  <si>
    <t>I agree. I agree.</t>
  </si>
  <si>
    <t>Well, could I add, I mean, it became a live issue in the United States only when an American citizen was killed. So all my Afghan and Pakistani friends are like, well, you guys care when it's an American kid named Awlaki that's killed, but not when our cousins and brothers are killed.</t>
  </si>
  <si>
    <t>Awlaki was a self-declared combatant.</t>
  </si>
  <si>
    <t>The son of -- I mean the 16-year-old. And again, that still hasn't come out. But all I'm saying is that, again, the battle is a battle that involves them more than us. And it's a narrative that I think is really the challenge here. And I think in some ways we agree more than we disagree on who's winning and who's losing that narrative.</t>
  </si>
  <si>
    <t>So the adverb here is important, fatally.</t>
  </si>
  <si>
    <t>I'm going to take another question, right down in front here. Folks, if you're upstairs and raising your hands, I apologize. I -- number one, I can't see you. And we don't have mics up there. But if you are really enthusiastic and come down through the back doors, I'll find you. But if you do that, really make it a good question.</t>
  </si>
  <si>
    <t>JOHN DAGASTINO</t>
  </si>
  <si>
    <t>Hi. My name is John Dagastino. This question is for the "for" side, particularly John. You've made the point several times talking about our allies, quote, "Indictment" of this policy. I presume by that you mean Pakistan. How do you reconcile that indictment with their cooperation? And consequently, how much of that indictment is actually hypocrisy?</t>
  </si>
  <si>
    <t>Well, yeah, I should have defined ally. I'm talking about the people that I dealt with on the ground. So whether they were in Khost or in Helmund or even in Fallujah, although the drones weren't armed then, I'll let Ahmed take the bigger issue of the Pakistani maybe duplicity. And I'm sure there's a lot of double winks that go on every day of the week over there. But my concern is the allies that actually are the future leaders of Afghanistan, the university students, the Madrasa students, the tribal elders, the Mullahs, the whole host of people that get killed in these drone strikes when they go wrong. Because I don't think the Taliban hold up a red flag. I know they don't, and say, "I'm Taliban. What happens is there's a bad guy in the family or a bad guy in the village, and we identify maybe he's a bad guy, and we drop a hellfire, and then you turn three villages against us. It goes to the ratio and the equal sign. I'll come back to it. Yes to the woman I thought who asked a very good question, elaborated on by you, our moderator, is the number of enemies we're making and the number of targets we're making. And I'll defer to you, Ahmed, on the question about his point on as far as the Pakistan government or the Pakistan --</t>
  </si>
  <si>
    <t>Yeah, why don't you let Ahmed get to that. Yeah.</t>
  </si>
  <si>
    <t>Can I just say one thing first? And that is that most allies of the U.S. in Europe, are against drones. As far as I know, only the British have openly -- support the U.S. policy of drones. Most of the Europeans, European governments and European parliaments, are against it. And they've been --</t>
  </si>
  <si>
    <t>What does it mean, "Against it," that they want it to stop completely?</t>
  </si>
  <si>
    <t>They want a total cessation of the use of use of drones in that area?</t>
  </si>
  <si>
    <t>Yes. I mean --</t>
  </si>
  <si>
    <t>Okay. Just wanted to clarify.</t>
  </si>
  <si>
    <t>They do. Or they want greater transparency, or they want greater information as to, -- but in other words, nobody in the world basically is backing the U.S. use of drones. And I think that's very -- that's a point that is often completely forgotten in -- the American media and --</t>
  </si>
  <si>
    <t>Let me ask your opponents, is that -- is that relevant? Dennis Blair? And I'll back to you, Ahmed.</t>
  </si>
  <si>
    <t>Well, I mean, what's your evidence, Mr. Rashid? No one in the world --</t>
  </si>
  <si>
    <t>Well, now we're counting everybody in the world.</t>
  </si>
  <si>
    <t xml:space="preserve"> -- use of drones. I mean can you be a little more specific?</t>
  </si>
  <si>
    <t>Well, you look at the --</t>
  </si>
  <si>
    <t>Can you give me resolutions by legislatures in other countries? Can you give me --</t>
  </si>
  <si>
    <t>Well, with all due respect, I haven't heard a lot of, "rah, rah, drones. " And I've been in the State Department for 12 years. So I'll help my friend out here; that whether NATO raises their arm and says, we approve the drone program, I know General Dunford and his political adviser, Carter Malkasian have their hands full all the time on these issues. But is it a popular thing? I highly doubt that. I don't know any --</t>
  </si>
  <si>
    <t>And it's not a popular thing in the United States. We don't like killing people, but we only do it when we have to.</t>
  </si>
  <si>
    <t>Well, I'm not sure we only go when we have to. I think it's actually, I think, easier for the American people to think it's joystick warfare and send in seal team 6. And that's also another issue that we could get into.</t>
  </si>
  <si>
    <t>Well, I would simply -- I would simply say that the drones are handled with the same care, concern, discrimination that the armed forces, the United States and other American agencies handle all other weapons, which they know can kill the innocent as well as the enemy. And drones are used with the same set of procedures. And I think their inherent characteristics allow them to be more on the side of killing those who they intend to kill with fewer others.</t>
  </si>
  <si>
    <t>Dennis, but let me follow up on that and ask you this question. It came up a little bit before. Sometimes in certain circumstances, some weapons seem to raise different moral or ethical challenges to their use. Nuclear weapons, classic example. Your opponents have used the word "sinister" about drones, that they're different somehow. You, I think, alluded to the fact that maybe presidents will be tempted to use drones a great deal more because U.S. casualties are lower, that there's always going to be a temptation for a president. What about this notion that there's a different, perhaps sinister quality to the weapon itself, because it's in a different category?</t>
  </si>
  <si>
    <t>I'll -- I mean, General Schwartz was involved in it much more closely than I was. But I was pretty close to it. There is a novelty factor. Anything that's new and long range and all is -- seems inherently more fascinating, sinister and interesting. We've seen that with new weapons over the generations as they come along. Certainly, the sort of media discussion centers on drones. I mean, we're not having an Intelligence Squared debate about overall U.S. policy against Al-Qaeda. We're talking about drones. Why? Because it's sexy, and it's new, and it has a lot of .</t>
  </si>
  <si>
    <t>Yeah, but we would if there were chemical weapons. I mean, I'm not comparing them, but --</t>
  </si>
  <si>
    <t>But, no, I think the media effect is important in this, John.</t>
  </si>
  <si>
    <t>Yep, okay.</t>
  </si>
  <si>
    <t>I think novelty, media, it tends to give it that overwhelming force that Mr. Rashid has talked about. I think we have to get beyond that to what are the actual facts about what's going on on the battlefield. Are we achieving our objectives? Are we -- are we not? Narrative, shhmarative. You know, it's are you getting to your objectives, which are to be able to defeat the Taliban --</t>
  </si>
  <si>
    <t>And protect Americans.</t>
  </si>
  <si>
    <t>And protect Americans, yeah.</t>
  </si>
  <si>
    <t>Sir, right down here. Yes. Mic -- mic will come for you.</t>
  </si>
  <si>
    <t>ROBERT KLEIN</t>
  </si>
  <si>
    <t>My name is Robert Klein. We have to vote. And what I've heard from this side is that the use of drones is indiscriminate without a lot of substantiation in my view. And from this side I've heard incredible amounts of care and preparation and diligence before drones are launched. Which is the more accurate of the two? Because on the face of it, that would be the basis of our vote.</t>
  </si>
  <si>
    <t>Mr. Klein, there's always the undecided category. But it is their task to persuade you.</t>
  </si>
  <si>
    <t>It's a question of who's more credible. Seriously, though, I take your point. Based on the available numbers, again, I would go back to that, you can question Long War Journal, you can question the UN studies and -- and so on, the New America Foundation is another organization that monitors this. But the number -- from 2006 to the present time in Afghanistan, the estimate is that drones have engaged and killed some 2600 al-Qaeda and Taliban combatants. Out -- the same organization estimates 330 civilian casualties. Now, once again, please don't take the -- that my view is that it doesn't matter. It matters a hell of a lot, and I think Kael is -- and Mr. Rashid have made this point. It matters a lot, but you have to keep this in perspective, and the numbers are pretty clear, one to seven, one to five, you know, you can say that that's anecdotal, but it's the best we have. And my point is, is that I know what the kids do. And I would ask all the parents in here if your youngster as we were talking out in the reception earlier was on the ground, what would you prefer to have in the air, something that passes over in 30 seconds and goes away or something that is overhead constantly and provides surveillance and an ability to engage the enemy that might well keep that soldier, sailor, airman, Marine safe? I know what my answer as a commander is.</t>
  </si>
  <si>
    <t>Well, again --</t>
  </si>
  <si>
    <t>-- General, I get that point to an extent. I had lived five out of my seven years in these wars with Marine grunts. Surveillance overhead is a part of war. The issue is when the drones strike, what the net effect is. In Province on the border with Pakistan I can tell you when those one to five, one to seven -- I think numbers to me is not an issue I like to get into because it's that equals sign. Which is how many family members, tribal members, community members are affected by one loss of life? The IED strikes are where most of our guys are losing their legs. So do the IEDs go up when an operation like that goes wrong, and you've got a cousin in Miranshah, you've got brothers in Miranshah, and you live in Khost? I would argue with all due respect that the odds of getting a Marine or a soldier's legs blown off go up because of this program, not go down.</t>
  </si>
  <si>
    <t>Okay, that's your view. My view --</t>
  </si>
  <si>
    <t>Fair enough, it's two sides of a --</t>
  </si>
  <si>
    <t>In the center, there. And the mike will come down -- up the aisle. It's coming from your left hand side now. If you can state your name, please.</t>
  </si>
  <si>
    <t>PETER BURGESS</t>
  </si>
  <si>
    <t>My name is Peter Burgess . I was in Afghanistan just after the Soviets withdrew so, you know, I have a bit of a feeling for the neighborhood. The question is, is the drone program fatally flawed or some words to that effect, and --</t>
  </si>
  <si>
    <t>That's exactly it. Peter Burgess -- we used to talk about nation building. We used to talk about not having failed states. Can somebody please explain to me how a drone addresses the issue of nation building and stopping failed states? I think it's not intended to though, is it or --</t>
  </si>
  <si>
    <t>Its intended to kill Taliban so that they don't keep the nation builders from going and doing their job.</t>
  </si>
  <si>
    <t>I think you're going to be our last question, and I've been saving you because you have had the most vigorous arm waving of anyone tonight.</t>
  </si>
  <si>
    <t>It worked. My question is for the side arguing against the motion, does the fact that the drone program cuts down on American armed forces casualties, does that enable the U.S. to engage in more reckless conflicts around the world?</t>
  </si>
  <si>
    <t>It -- look, I mean, this is --</t>
  </si>
  <si>
    <t>-- this is the fundamental question. Remember, that is not a military call. That is a call for civilian leadership, where we go and what we do. And there is an argument that fewer American casualties might encourage political leadership to be more aggressive or more reckless. There is that potential, but that's what best military advice is all about. Remember, we have a chairman of the Joint Chiefs of Staff who is the president's principal military advisor. And if you've watched Mike Mullen, or Marty Dempsey, or in his day Denny Blair, offer military advice, it's not to encourage political leadership to be reckless. Ultimately, we salute, but the key thing here is that, that is a legitimate concern, but it is one that the military, the uniforms feel personally.</t>
  </si>
  <si>
    <t>And I'd say, if you see a political candidate who thinks a few American casualties are okay, but a lot or not, I wouldn't vote for him.</t>
  </si>
  <si>
    <t>Ahmed Rashid, when you say that it's already becoming a strategy as opposed to a tactic, do you think that dynamic is already in play, that presidents are authorizing these strikes, in part, because they can, without a cost back home?</t>
  </si>
  <si>
    <t>Yes. I think so -- I think that's very true. And I fear very much that given the turmoil going on now in the Middle East and other parts of the world, the reluctance of the Americans and the Europeans to want to get involved in by putting troops, or peacekeepers, or anything on the ground -- we're going to get more and more of this, that we throw technology at the problem. We throw drones at the problem.</t>
  </si>
  <si>
    <t>And that, I think, is going to be a very, very dangerous world to live in, frankly.</t>
  </si>
  <si>
    <t>And that concludes Round 2 of this Intelligence Squared U.S. Debate, where our motion is: The U.S. Drone Program is Fatally Flawed. And remember, you voted just before the debate. And right after this very brief section -- two-minute closing statements by each debater in turn -- you'll get to vote again. So, onto Round 3. Round 3, closing statements by each debater in turn. We'll do these from our seats, General. Round 3 are closing statements by each debater in turn. They will be two minutes each. And here to summarize his position against the motion, Norton Schwartz. He's former chief of staff of the U.S. Air Force. Ladies and gentlemen, Admiral Norton Schwartz. General Norton Schwartz.</t>
  </si>
  <si>
    <t>Hi. Denny wishes I was an admiral. Maybe some people in the Air Force wouldve, too. I don't know. Let me just say that I think that our partners here in the debate tonight have expressed absolutely legitimate concerns. And while we've jousted a bit, it's been done with respect and an appreciation for their passion and their conviction on this issue. I'd just like to relate a quick vignette. In earlier days, when I was flying airplanes, I flew a gunship -- a C1 -- it's a C-130 with guns on it. And there was one occasion when I remember the following call came from the ground. And it was this -- troops in contact need help now. When an airman hears -- no matter what service -- Navy, Army, Marine Corps, Air Force -- hears "Troops in contact need help now," there is an immediate response. And it is visceral, but not necessarily as accurate or as coherent as you might like it to be if you were -- if you could have been there for hours prior, and will remain there for hours after, which is the case with the remote aircraft or the drone technology today. I would just conclude by saying that use of drones is neither sport nor a failed tactic. And you must vote against the proposition and the adverb "fatally. " Thank you.</t>
  </si>
  <si>
    <t>Thank you, Norton Schwartz. Our motion is The U.S. Drone Program is Fatally Flawed. And here to argue -- here to share his closing statement in support of the motion, John Kael Weston. He is former State Department Advisor to Marine units in Iraq and Afghanistan. Ladies and gentlemen, John Kael Weston.</t>
  </si>
  <si>
    <t>Thank you. And I would echo what the general just said. I -- this is raising the level of debate and we should all be grateful for that. I've got two minutes and I'm going to run through these pretty quickly. I opened with a quiz about what words or nouns, adjectives you think they associate with the United States of America after 12 years of constant warfare. I don't have time to ask you what those words are, but occasionally I would hear words like Apple -- they had the Apple phone -- Obama, money. But unfortunately, toward the top of that list was D for drones. It wasn't D for democracy. It actually, to be frank, wasn't the nation-building. It was the CT. It was the counter- terrorist platform. And I think we should think about that. Do we want that to be kind of at the top of the list of what they think about us after 12 years, billions of dollars, thousands of Americans killed, over 100,000 Iraqis, et cetera, et cetera? The second point I'm going to now just cite to the question of what happened on May 1st, 2010? I think it was Admiral Blair who referenced this. And I'll add a little detail. It was Faisal Shahzad, who just a few blocks from here tried to blow up the blue 1993 Nissan Pathfinder. In that Pathfinder was three 20-gallon propane tanks, a big green metal gun locker that contained a metal pressure cooker pot, 250 pounds of urea based fertilizer, and eight plastic bags with 120 M88s. The New York City police commissioner, Ray Kelly, said the bomb would have killed many. The police later on said it would have had shrapnel and probably killed mostly tourists but a number of people. What did Faisal Shahzad say? New Yorkers get that. What did -- I used to ride my mountain bike through there, but I didn't go very often -- Faisal Shahad was asked by a judge what motivated him to try and blow up that Nissan. Here's what he said, "Well, the drone hits in Afghanistan and Iraq," he said finally, "They don't see children. They don't see anybody. They kill women, children. They kill everybody. It's a war. And in war they kill people. " One final point, Boston Marathon bombing, April 15, 2013, I don't have time to read what Dzhokahar Tsarnaev said, but basically he said the same thing, "We Muslims are one body. You hurt one, you hurt us all. The U.S. government is killing our innocents. "</t>
  </si>
  <si>
    <t>John Kael Weston, you're out of time. Thank you very much. Our motion is "The U.S. drone program is fatally flawed. " And here to summarize his position against the motion, Dennis Blair, former director of national intelligence. Ladies and gentlemen, Dennis Blair.</t>
  </si>
  <si>
    <t>I've listened closely to our debaters on the other side. And there are an awful lot of anecdote and generalization there. Let me tell a quick story from November 2011, a U.S. patrol that was on the eastern border of Afghanistan, on Pakistan, thought it was being fired on in the night, called for close support fire. A U.S. manned armed helicopter came up, under direction of these ground units fired at the units they thought were threatening them, and ended up killing 24 Pakistani soldiers. Things happen that are bad in war whether you have manned systems or unmanned systems. Things happen that affect U.S.-Pakistani relations whether you have manned systems or unmanned systems. This is the nature of combat and you have to make a balanced judgment about it. I do find it ironic to be on this side of the motion because as Mr. Weston said I was one of the first people who came out in public against some ways in which the drones were being used in Pakistan well over two years ago. However, I was not against the technology itself. I was against the way it was being used at that time. I think we've adjusted since that time. I think that's the nature of this dynamic campaign against a group that's shown it's wanted to kill us, and has killed us in the past, and wants to kill us in the future. So I believe you have to vote against this motion. That doesn't mean that you like all of the drone program, doesn't mean you think it needs to be adjusted, changed, and the narrative needs to be improved, but I don't think we should take it out of the hands of those who are trying to defend the United States. Thank you.</t>
  </si>
  <si>
    <t>Thank you, Dennis Blair. Our motion is "The U.S. drone program is fatally flawed," and here to summarize his position in support of this motion, our final speaker of the evening, Ahmed Rashid, a journalist and author of "Pakistan on the Brink. " Ladies and gentlemen, Ahmed Rashid.</t>
  </si>
  <si>
    <t>I would just hope that you would consider the long term implications of what drones mean -- will mean in the future for the United States, the day that your enemies get hold of drones and use drones against Americans. The day that even your allies, that drones become a kind of free for all in this world. After all, the whole crisis that we are facing today over Syria is that the danger of chemical weapons becoming a free for all. Because so many rogue states hold chemical weapons, and if you allow this one to get away then others can follow suit quite easily. And the other thing I'd really like to mention here is that the use of drones has immensely complicated America's relations with its allies. You look at the situation in three countries where drone bases have been set up secretly, Pakistan, Saudi Arabia, and Yemen. The U.S. set up drone bases with the help of the local regime, which were invariably dictatorships of one kind or another. They lied to their own people, these governments. They lied and said, "No, no, there's no such thing as U.S. bases here. There're no drone bases here at all. These are -- people are being killed by artillery shells, or by bombing, or something else. And what happened was that the public became more and more anti-regime and anti-American, which led to political crises in certainly two of these three countries. And it could well still lead to a political crisis in Saudi Arabia. So, you have now such a complicated scenario operating, where drones are creating -- I mean, one weapon, one weapon, and the use of this weapon is delegitimizing regimes in the region and also creating immense hatred for the United States. Now, this is just one aspect of what I see as a future fraught with immense problems related to drones, which we are not even beginning to think about and I --</t>
  </si>
  <si>
    <t>Ahmed Rashid, I'm sorry. That -- at that point, particularly, your time is up.</t>
  </si>
  <si>
    <t>Thank you very much.</t>
  </si>
  <si>
    <t>And that concludes our closing statements. And now it's time to learn which side you feel argued the best. We're going to have you go to the keypads at your seats again and vote a second time. And I'll remind you that it's the team whose numbers move from the first vote to the second vote most in percentage point terms who will be declared our winner. Push #1 if you agree with this statement as argued by this side: The U.S. Drone Program is Fatally Flawed. Push #2 if you disagree with that statement, you agree with the arguments made by this side. That's #2. And if you're undecided, became undecided or remain undecided, push #3.</t>
  </si>
  <si>
    <t>You can ignore the other keys. And we'll lock it out in about 15 seconds. And we'll have the results in about 90 seconds. And while we're doing that, one thing I want to do -- I felt that this debate tonight had a -- an emotional undertone to it. These are very, very passionate issues and difficult ones. And yet, the level of the debate was remarkably civil and informed and respectable, so I want congratulate all of our debaters -- -- for bringing that. And I also -- I'd also like to thank everybody who got up to ask a question. They were all good questions tonight, so thank you for that. And nobody debated the debaters, and that was even better. So thank you to all of you -- all of -- -- I want to point out that tonight, the president is giving a speech in 32 minutes. He's laying out the case for military action in Syria following this suggestion put forward by the Russians, to have international monitors go in and lock down the chemical weapons. It's only a month ago, actually, that Intelligence Squared was in Aspen. And we debated the following motion: the U.S. has no dog in the fight in Syria. So in light of that speech, I thought you would like to hear what the results of that debate were. Again, the motion was the U.S. has no dog in the fight in Syria. At the end of the debate, 61% of the live audience in Aspen was in support of that motion. And that was a gain for them of 21 percentage points. 33 percent were against. So, they only picked up three percentage points. So, that was a clear win for the side that was voting to keep America out of this fight. As it happens, one of those winning debaters is with us tonight -- Richard Falkenrath. I just want to ask you to take a little bow. He was dying to ask a question tonight, but you're a stage guy, not an audience guy. I'd like to also just ask -- remind you about Tweeting about the debate. Our Twitter handle is @IQ2US. We're delighted if you Tweet afterwards your reaction to how it was handled and the results of the vote. The hashtag is #drones. Our next debate is on October 16th here. The motion is: Break Up the Big Banks. Supporting the motion -- supporting the break-up -- Richard Fisher. He's president and CEO of the Federal Reserve Bank of Dallas. And his partner is Simon Johnson. He's a professor at MIT Sloan School of Management and former chief economist at the International Monetary Fund. Opposing them -- opposing the bank break-up -- Douglas Elliott. He is a fellow at the Brookings Institution and a former investment banker -- and Paul Saltzman, who is president of the Clearing House Association, which is America's oldest banking association. Other topics coming up this fall include the global job markets, the second amendment, and the case for going vegan. Tickets are available at our website for that one -- www.IQ2US.org. On Friday, October 18th, we'll be in California debating this motion, For a Better Future, Live in a Red State. Watch the -- -- you can watch that live streamed. It's going to be noon on the East Coast and 9:00 a.m. on the West Coast. Of course, as we've said before, our live stream is on FORA.tv, but you can also hear our debates, including this one, on NPR stations around the country and on WNYC. And our website has information updated on all of these items. So we have the final vote results. Remember, the team whose numbers have changed the most in percentage point terms before the debate and after the debate will be declared our winner. The motion is this, "The U.S. drone program is fatally flawed. " The vote went this way before the motion, 23 percent agreed that the program is flawed, 34 percent were against, 43 percent were undecided. Those are the first results. Remember, now, this change in votes. The second vote, "The U.S. drone program is fatally flawed. The team arguing for the motion, their second vote was 23 percent. They gained zero. That is the number to beat. The team arguing against the motion, their first vote was 34 percent. Their second vote was 64 percent. That's a gain of 30 percentage points. The motion "The U.S. drone program is fatally flawed" has been defeated. Our congratulations to that team. Thank you from me, John Donvan, and Intelligence Squared U.S. We'll see you next time.</t>
  </si>
  <si>
    <t>Two cheers for super PACS: Money in politics is still overregulated</t>
  </si>
  <si>
    <t>i2Debates/091212superpacs.p</t>
  </si>
  <si>
    <t>TWO CHEERS FOR SUPER PACS</t>
  </si>
  <si>
    <t>Money in politics is still overregulated</t>
  </si>
  <si>
    <t>He is the chairman of the board of the Rosenkranz Foundation and Intelligence Squared U.S. Bob Rosenkranz. And what Bob does is a lot of study. We both do, before the debates, to really figure out the way that we want to frame this. And so Bob is going to do that for us. He's going to talk us through what's at stake here and why we're talking about it now. So, Bob, why now? Why this debate now?</t>
  </si>
  <si>
    <t>Well, of course, this is election season, and we're all seeing the effects of huge amounts of money in politics. So this is really a debate that is timely and especially pertinent following the Supreme Court decision in Citizens United, which created the whole super PAC phenomenon.</t>
  </si>
  <si>
    <t>And is this a debate that really has two valid arguments on both sides?</t>
  </si>
  <si>
    <t>I think it does.</t>
  </si>
  <si>
    <t>So the side that's cheering for super PACs, what do they have going for their argument?</t>
  </si>
  <si>
    <t>The biggest thing they have going for their argument is the principle of free speech. In order for speech to be heard, it needs money behind it. And the most important kind of speech of all is political speech. And critical political speech is essential because otherwise Congress or the president could shut down speech that's critical.</t>
  </si>
  <si>
    <t>And the side arguing against?</t>
  </si>
  <si>
    <t>Their best argument it seems to me, is that things have gotten out of hand. There's just too much damn money involved in politics, and we're drowning out the voices of people who can't be heard because they don't have access to money to get on the airwaves.</t>
  </si>
  <si>
    <t>And one thing the Citizens United decision changed in 2010 is increased participation by corporations and unions. How does that change the game?</t>
  </si>
  <si>
    <t>Well, I think that the unions have always been a source of very, very big money in politics and almost always on the Democratic side, probably 98 percent or so. Corporations, on the other hand, have been divided pretty equally between Democrats and Republicans, in part because they want to hedge their bets, and in part because they don't want to offend any of their customers. So in some sense, this legislation -- I'm sorry, court decision, really opens the door not so much for corporations but for wealthy individuals.</t>
  </si>
  <si>
    <t>All right, Bob, thank you very much again for making this event happen. And now let's welcome our debaters to the stage, everybody. Okay. Thank you. And I just would like to invite one more round of applause for Bob Rosenkranz for making this possible. Deep and durable and well-known by all of us is the influence and place of money in American politics. If you go to that famous quip by one of the all-time politicos of American history, Mark Hanna, an Ohio Republican, this is what he said: "There are two things that are important in politics. The first is money. And I can't remember what the second one is. " Hanna died in 1904. He did not have super PACs. But we do, and we have a debate.</t>
  </si>
  <si>
    <t>Two Cheers for Super PACs: Money and Politics is Still Overregulated, that is our motion. I'm John Donovan, a debate from Intelligence Squared U.S., four superbly qualified debaters, two against two, all of whom have grappled with the question of where money fits into a system that we refer to as democracy. We debate, as always, in three rounds. Then the audience votes to choose the winner. And only one side wins. Let's meet our debaters. Let's meet our debaters. On the side for the motion, "Two Cheers for Super PACs," David Keating, president of the Center for Competitive Politics. Your partner is Jacob Sullum. He is a senior editor at Reason Magazine. On the side arguing against the motion, Trevor Potter. He is president and general counsel of the Campaign Legal Center. And your partner is Jonathan Soros. He is a senior fellow at the Roosevelt Institute and cofounder of Friends of Democracy. We're going to introduce our debaters once again in more depth for our television broadcasts. And I know you just applauded your hearts out for them. But when I name them again, I'm going to ask you to do that one more time. Thank you. Our motion is "Two Cheers for Super PACs: Money in Politics is Still Overregulated. " Let's meet our debaters and welcome first, David Keating. And, David, earlier this year, you became president of the Center for Competitive Politics. It represented a group that you also founded in a landmark case that was SpeechNow.org versus the Federal Election Committee. Citizens United gets most of the credit for the fact that we have super PACs. But without SpeechNow, we would not have them at all. And in addition to that involvement, you also spent a lot of time in your career working on tax policy. So the question is, which is the more twisted set of legislation: campaign finance or tax policy?</t>
  </si>
  <si>
    <t>DAVID KEATING</t>
  </si>
  <si>
    <t>Well, that's simple. The election laws. The tax laws are a model of clarity and simplicity.</t>
  </si>
  <si>
    <t>By comparison.</t>
  </si>
  <si>
    <t>Yes. And the IRS is reasonable compared to the Federal Election Committee.</t>
  </si>
  <si>
    <t>All right. Thank you, David Keating. Your partner, arguing for the motion, "Two cheers for super PACs," Jacob Sullum. Jacob, you are a senior editor at Reason magazine where the motto is "free minds and free markets. " You are also the author of "Saying Yes: In Defense of Drug Use. " Jacob, you graduated from Cornell University where you majored in both economics and psychology, psych and ec. And the question is, is that what equals a libertarian?</t>
  </si>
  <si>
    <t>JACOB SULLUM</t>
  </si>
  <si>
    <t>I did learn a lot about politicians in my abnormal psych course.</t>
  </si>
  <si>
    <t>All right. Our motion is "Two Cheers for Super PACs: Money and Politics is Still Overregulated. " Here arguing against the motion first, Trevor Potter. Trevor, you are president and general counsel of the Campaign Legal Center and a former commissioner and chairman of the federal election commission. But you may also know Trevor as the man behind Steven Colbert's super PAC, Americans for a Better Tomorrow Tomorrow. You are an attorney, and you've advised several Republican presidential candidates. So how did you end up on comedy central?</t>
  </si>
  <si>
    <t>TREVOR POTTER</t>
  </si>
  <si>
    <t>I answered my phone.</t>
  </si>
  <si>
    <t>Easy enough. It could have been a pollster.</t>
  </si>
  <si>
    <t>Steven Colbert called, said, "Can you explain what a Pac is? " I laid it out, explained how to game the system. He said, "Are you willing to say that in public? "</t>
  </si>
  <si>
    <t>All right, I -- thanks, Trevor Potter. And let's meet your partner, also arguing against super PACs, Jonathan Soros. Jonathan, you are a senior fellow at the Roosevelt Institute and CEO of JS Capital Management. You are also one of the cofounders of Friends of Democracy. And a Washington Post headline about this says it all: "Son of liberal financier George Soros launches anti-super PAC super PAC. " So how does that work?</t>
  </si>
  <si>
    <t>JONATHAN SOROS</t>
  </si>
  <si>
    <t>Well, we're never going to change any of these rules unless we can build some political power to do so. And right now both political parties are locked into the status quo. And so the only way to do so is from the outside.</t>
  </si>
  <si>
    <t>So working from the inside. All right, thank you. Ladies and gentlemen, our team of debaters. Now, this is a debate. It's a contest. One side will win, and one side will lose. And in that debate, you, our audience, our live audience, act as the judges. By the time the debate is ended, you will have been asked to vote twice; once before the arguments and once again at the end. And the team whose numbers have moved your position, your vote on this proposition, the greatest, will be declared our winner. So let's register your first vote. Go to the key pads at your seat. On the right hand side, and the numbers one, two and three are the only ones you need to worry about. Our motion is "Two Cheers for Super PACs: Money and Politics is Still Overregulated. " And if you agree with this motion, push number one. If you disagree, push number two. And if you're undecided, push number three. You can ignore the other numbers.</t>
  </si>
  <si>
    <t>They're not live. And if you make a mistake, just correct yourself, and the system will lock in your last vote. And what we're going to do is hold that vote until the end of the debate when you vote the second time. And then we'll reveal both numbers. And the team whose numbers have moved the most on this motion will be declared our winner. So onto round one, opening statements from each of our debaters in turn. They will be seven minutes each. And speaking first up for the motion, "Two Cheers for Super PACs: Money and Politics is Still Overregulated," David Keating. He is president of the Center for Competitive Politics. Before this, he was executive director of the Club for Growth and president of SpeechNow.org, an organization that he founded to protect free political speech. Ladies and gentlemen, David Keating.</t>
  </si>
  <si>
    <t>Well, thank you. I think largely what we have tonight is a debate about the First Amendment and what it means and whether we still value the First Amendment. Do we want to keep the First Amendment the way it was written, or do we want it to say something else? And who will say what that "something else" is? First, let's review what it says. It's pretty simple actually. The part that we're talking about tonight is Congress shall make no law abridging freedom of speech. Well, I'm sorry to inform that we have a lot of laws abridging freedom of speech and regulating speech. The Supreme Court has said there are now 30 different types of regulations on political speech. We have laws and regulations that come to -- close to 400,000 words. But these words are not clear enough so the Federal Election Commission has already issued close to 1,900 advisory opinions that you must review to know what the law means. And on top of that, there have been nearly eight -- 7,000 enforcement actions by the Federal Election Commission during its history. To really understand the law, you need to understand all that. And the fact is no one does understand what the election law means. In fact, if you want to speak out about politics and elections you have to hire a lawyer like this one over here. I don't know how much he charges, but most grassroots groups probably can't afford it. And if they don't have a lawyer, they're probably going to make mistakes. I lived under this, working at a political committee. I saw the regulations firsthand, and we -- a lot of this we're getting very upset with how complicated it was and the fact we couldn't get an answer to many of our basic questions. On top of that, in 2002 Congress passed the McCain-Feingold Act, and for many of us that was the last straw. A portion of that -- not all of that law was bad, but there was one portion that many of us found offensive no matter what our views on politics. Part of it said that within 60 days of an election, a group that you were a member of could not run an advertisement mentioning the name of a congressman if it aired on radio or TV. That was illegal. Now, the court has overturned that, but it took them a number of years to do that. I thought that was outrageous. And there is no group fighting on the political front for the First Amendment. We hear about groups fighting for Second Amendment rights but not First Amendment rights. That's why I started SpeechNow.org because I think we need a group to fight for our political free speech rights. Now, I designed this group in a way that I thought would allow us to be effective. In fact, one of our panelists who doesn't support free speech -- unfettered free speech has adopted the SpeechNow.org model, which is now called a super PAC. And basically here's how it works. It's Americans getting together and pooling their money. I talk to you. I make the case as to why you should donate money, so then we can talk to other Americans. That's what the SpeechNow model was. There was only one problem with it. It was illegal to do that. So the SpeechNow.org with the assistance of a couple of public interest law firms sued the FDC, to make a long story short, we won. That case, SpeechNow.org versus FDC, is what created the super PAC. Now, let me explain how these groups are actually functioned, because these are different from normal PACs. These are different from political parties. These are literally Americans getting together independently. The Federal Election Commission calls these groups "independent expenditure only committees" because that's all they can do. We don't make any donations to candidates. We dont make any donations to political parties. We don't coordinate our speech with the candidates. We don't coordinate our speech with the political parties. All of our donors over $200 are disclosed to the public on the Internet on the FDC website. And all of our spending is donated -- is reported as well. That is what the media has come to call a "super PAC. " So when you think about it, what's wrong with that? It's basically a group of people getting together and saying, "Hey, we want to speak to our fellow Americans about what direction we think the country should go, what leaders we should elect, who should represent us, and we're not going to give any money to the candidates or the parties. " That's what a super PAC is. Now, this model has been so popular that there are now 805 of them that have formed since June of 2010 when super PACs first became legal. Now, I want to tell you a story of how important money can be in making speech. And I will go back to 1967, when a U.S. senator named Gene McCarthy wanted to run for president. The incumbent president, Lyndon Baines Johnson, was a very powerful political figure. Today most people would think it'd be impossible to take down a sitting president in a primary, especially if you started in November previous to the election year. But Gene McCarthy did it. And you know how he did it? He went to a handful of people, about five people, and they gave the equivalent in today's dollars of $10 million, $10 million. Now, that's the kind of money that we're talking about in super PACs, but back then, the money went directly into Gene McCarthy's campaign committee. Gene McCarthy was opposed to the Vietnam War. He wanted to make his run for president based on opposing the Vietnam War. And he wanted to help build a movement to help end the Vietnam War. He couldn't have done it without those contributions. He couldn't have done it. And you know what? He did it. He didn't win the nomination, but he forced LBJ out of the race. And it's the only time since -- since we've passed these campaign restrictions, we have never seen a sitting president removed by a challenger. And I daresay it probably won't happen for many, many years. So if you believe in the right of the people to change their government, we have to give people the right to do everything they can to speak to other Americans. And independent political groups are the way to do it. Thank you.</t>
  </si>
  <si>
    <t>Thank you, David Keating. Our motion is, "Two Cheers for Super PACs: Money in Politics is Still Overregulated. " And here to debate against the motion, Trevor Potter. He is president and general counsel of the Campaign Legal Center and a former commissioner and chairman of the Federal Election Commission. He is also the lawyer behind the creation of Stephen Colbert's PAC, Americans for a Better Tomorrow Tomorrow. Ladies and Gentlemen, Trevor Potter.</t>
  </si>
  <si>
    <t>Thank you, John. It may surprise our worthy opponents, but all of us on the stage tonight recognize and celebrate the importance of the First Amendment, the right each of us has as citizens to criticize the government and speak freely. We are all American patriots in this room tonight, not supporters of King George III. None of us believe that the crown, or our government, should be free of criticism. But our opponents want this to begin and end as a debate about the First Amendment, and only about their view of the First Amendment. They want to ignore the rest of the Constitution and the functioning of the government that we the people created. The Constitution created a congress that represents the will of the people, the voters. It created a president whose job is to faithfully execute the laws passed by Congress. What we have learned over the last 200 years, by sad experience, is that our government can be corrupted by campaign money so that it primarily responds to the sources of money that fund elections -- special interests and big political contributors and spenders -- rather than representing the people and seeking the common good. So tonight I'm going to look at how campaign money can corrupt our government and why, for 100 years, there have been limits on money spent in politics to try and control that corruption. Then, my debating partner Jonathan Soros will explain why super PACs and their related nonprofit C4s and C6s only make the possibility of corruption greater. Theodore Roosevelt began this national discussion in 1905 after being elected president with huge contributions from Wall Street. He actually had Mark Hanna. And Mark Hanna had what we would call super PAC money, unlimited contributions from corporations that elected Roosevelt. Afterwards, those corporations came to him for their reward which they expected would be less government regulation. Roosevelt responded by saying to Congress, "All contributions by corporations to any political committee or for any political purpose should be forbidden by law. Directors should not be permitted to use stockholders' money for such purposes. " Later, he said, "Every special interest is entitled to justice, but none is entitled to a vote in Congress to a voice on the bench. " Congress reacted to Roosevelt's call by passing the Tillman Act in 1907 forbidding corporate political contributions in federal elections. Later in 1947, the Taft Act extended this prohibition to labor unions and to independent expenditures. Roosevelt and the Congress believed that the election of representatives of the people to Congress should be left to individual citizens and voters, not corporate or union interests almost always seeking special legislative favors in return. Under President Richard Nixon, these prohibitions were violated because of a lack of disclosure. Then in the Watergate scandal, these hidden violations became public. We learned that the Department of Justice had dropped an antitrust case against ITT in return for $400,000 given to finance the Republican convention where Nixon wanted it. We might never have known that except an ITT lobbyist wrote it all down in an internal memo which then saw the light of day. The result was that after Watergate, Congress passed new reform laws and tried to require the disclosure of all money given for political purposes. These laws were later revised and strengthened in the McCain- Feingold law in 2002. As Senator Alan Simpson said at that time, too often members' first thought is not what is right or what they will believe, but how it will affect fundraising. Who, after all, can seriously contend that a $100,000 donation does not alter the way one thinks about and quite possibly votes on an issue? The goal of each of these laws was to prevent actual corruption, the selling of government action or inaction in return for financial support for candidates and campaigns. Just as important, though, has been the goal of avoiding the appearance of corruption. As the Supreme Court said in the Buckley case in 1976, Congress has the right to deal with the reality or the appearance of corruption inherent in the system, permitting unlimited financial contributions. The Supreme Court also recognized one other reality in that case which is central to our debate today. There is a significant difference between my speaking myself or giving my money to someone else for their speech. My own speech and my own words has higher First Amendment protection than a contribution. That brings us to the world of super PACs. They were created, as we heard, by the Supreme Court Citizens United decision and the DC circuit's SpeechNow case. The majority in Citizens United, overturning previous decisions, said that in their view of the First Amendment, corporations had the same right as individuals to make unlimited, independent expenditures in federal elections because such spending does not give rise to corruption or the appearance of corruption. The court based this new somewhat novel view that independent spending can never corrupt on two important predicates. The spending must be totally independent of candidates and political parties, and it must be fully disclosed so that in the words of Justice Kennedy and Citizens United, the public can see whether elected officials are in the pockets of so-called money interests. So are their spending totally independent of candidates? Do we have full disclosure? Jonathan Soros will tell us in a few minutes.</t>
  </si>
  <si>
    <t>Thank you, Trevor Potter. And a reminder of where we are. We are halfway through the opening round of this of two who are fighting it out over this motion: "Two Cheers for Super PACs: Money in Politics is Still Overrated" -- you have -- sorry. Not overrated. I'm going to say that again so that -- so that that can be edited out. It's great to control the process. "Two Cheers for Super PACs: Money in Politics is Still Overregulated. " You have heard two opening statements, and now onto the third to debate for the motion: "Two Cheers for Super PACs," a senior editor at Reason Magazine and reason.com, an award-winning journalist and author of the critically acclaimed books, "Saying Yes," and "For Your Own Good," Jacob Sullum.</t>
  </si>
  <si>
    <t>Thanks. I feel a little bit under qualified for this debate because I think I'm the only panelist who has not created a super PAC. Although I briefly contemplated starting an anti-anti-super PAC super PAC. It seemed too complicated to me, but maybe Trevor could help me out. So I'm talking instead from the perspective of somebody who has been writing about civil liberties issues for about 25 years now. And I see this as fundamentally an issue of freedom of speech. Consider the legal situation before the Citizens United case. Wealthy individuals were free to speak without limit. Jonathan's father, for example, spent about $24 billion during the -- or excuse me, million dollars during the 2004 election season to defeat George W. Bush. And more power to him. Media corporations such as the ones that own FOX news and the New York Times were also free to speak without limit. Parties and candidates could spend as much as they wanted on political messages, although the contributions for them were limited. By contrast, unions, businesses and nonprofit advocacy groups such as the NRA or the ACLU, could not talk about their issues on the air close to an election if they happen to mention the name of a candidate for federal office. Furthermore, as David mentioned, people of lesser means could not get together and pool their resources to use for election-related messages unless they registered with the FEC and were subject to strict contribution limits. People often overlook what was actually at issue in the Citizens United case. This was a documentary that was produced by a conservative group, Citizens United. It was called "Hillary: The Movie. " They wanted to air it during the 2008 election season, and they were prohibited from doing so. Why? First of all, it mentioned a candidate for federal office. She was running for the Democratic presidential nomination at the time. And two, it made her look bad. Now, whatever you think about Hillary Clinton or about this particular movie about her, how can that possibly be consistent with a constitutional provision that says "congressional shall make no law abridging the freedom of speech"? The Supreme Court concluded that it could not. And it also concluded that the First Amendment made it -- forced it to override an earlier rule that said you cannot engage and express advocacy if you are a corporation or a union, meaning you explicitly were advocating the election or defeat of a candidate. You frequently hear a couple of arguments in response to this decision from people who didn't like it. First of all, they say, money is not speech. Well, that's literally true. But you do need money in order to get your message across to a mass audience. So I suppose Congress passed a law saying newspapers can exist, but they can't spend any money. Or newspapers can exist, but they can only spend up to this amount of money. Clearly, that would be abridging the freedom of the press. Similarly, if Congress said, you can spend as much as you want if you're a newspaper, but we're going to limit how much you can take in from advertisers and readers. So once you understand that this is really controlling -- money in effect is controlling speech, I think you also have to recognize that loosening these regulations on speech does not mean empowering people to buy elections. Why? Because the messages that you pay for still have to persuade voters. You're still talking about convincing people to vote a certain way. There are a number of striking illustrations from recent elections that show you that money can't buy you love. And I'll just give you a couple of them. One from 2010, Linda McMahan is trying again this year. She spent $46 million of her own money on a Senate campaign in Connecticut. It was nearly a hundred dollars for every vote she received. She lost by 12 points. This year, Jeff Lake won the Republican nomination for the Senate in Arizona. Even though he was outspent two to one, he won by 48 points. So clearly, money is not the whole story. It is, nevertheless, true that in general, the people who win tend to spend more. But it's also true that stronger candidates tend to attract more money. Well, what makes a candidate strong? There are various characteristics that you can imagine that would make people both better able to raise money and better able to get votes, charisma, popular policy positions, but one of the most important is incumbency. And incumbency gives people tremendous advantages in terms of visibility, the power to dispense pork, name recognition, and the reelection rates for members of Congress are insanely high. I mean, historically, in the past few cycles, 90 percent or more even in the last -- in the 2010, when Democrats lost a bunch of seats, it was still about 85 percent. So incumbents have this huge advantage and they use campaign finance regulations to reinforce that advantage. One great example is the so-called Millionaires Amendment, which was part of McCain-Feingold Act. It said that if you face an opponent who is spending his own money, he's financing his own campaign, then we're going to lift the limits on the contributions you can get. So this is clearly designed to help out incumbents who are facing self financed challengers. Another argument you often hear is that corporations are not people. Well, that's also literally true, but corporations are created by people. I mean, they're not created by robots or dolphins or extraterrestrials. I mean, they're created to achieve certain goals. The question in Citizens United was whether people lose the right to freedom of speech when they organize themselves as corporations. I think people tend to think when you hear the word "corporation" of these huge businesses like Wal- Mart or Exxon Mobile, but, you know, every one of us works for a corporation. This debate tonight is sponsored by a corporation. The groups that are complaining that corporations have too much influence over politics are themselves corporations, right? So you have to understand that corporations overwhelmingly consist of small businesses and nonprofits, not these huge businesses. And they represent all sorts of points of view and take on all sorts of issues. Our moderator, by the way, works for a corporation, Walt Disney Company, correct?</t>
  </si>
  <si>
    <t>And he had this privilege before Citizens United that most corporations did not, they were allowed to talk about politics on the air even if it meant mentioning a candidate for federal office. Now, that was an exemption, a media exemption for media corporations, that journalists took for granted, but it's very hard to justify under the First Amendment because when you talk about the freedom of the press you're not talking about the freedom of members of professional news organizations, you're talking about the freedom to use technologies of mass communication. That's a freedom that we all have that's guaranteed to all of us by the First Amendment. So by lifting the restrictions on the money that people could collect and spend on political messages, these two decisions, Citizens United and SpeechNow, signal that freedom of speech is not a privilege that's reserved to billionaires or to media corporations or to politicians, it's a right that belongs to all of us no matter how we choose to organize ourselves. And I think we're seeing benefits from that in terms of diversity of voices and greater competition in elections that we can talk about later. Thank you.</t>
  </si>
  <si>
    <t>Thank you. Thank you, Jacob Sullum. Our final debater, and he is speaking against the motion, "Two Cheers for Super PACs: Money in Politics is Still Overregulated," is Jonathan Soros. Jonathan is chief executive officer of JS Capital Management and a senior fellow at the Roosevelt Institute and cofounder of the super PAC, Friends of Democracy. Ladies and gentlemen, Jonathan Soros.</t>
  </si>
  <si>
    <t>Thank you. I can see that we're going to have a lot to talk about tonight, but my partner, Trevor Potter, laid out the case for why in response to the First Amendment we still have an important interest in mitigating the corruption that can result from even independent political activity but from in particular from contributions to candidates. I'm going to take us on a closer look at the proposition, itself, "Two cheers for super PACs," and suggest that we don't even have the rules that super PACs were premised on. Mr. Keating laid out a very rosy picture of what super PACs are, but that doesn't really resemble what they are in fact. After 40 years of Supreme Court intervention, what we have is more loophole than law. Let's start with the issue of independence. As my partner mentioned, the Supreme Court has repeatedly said that speech that is independent of campaigns can't be corrupting, and, therefore, can't be restricted. Let's set aside for a moment how ridiculous that statement is, that if somebody showed up and said, "I'm going to spend a billion dollars to support candidates who favor position X or position Y," that that's not going to have some influence on candidates or elected officials. We'll leave that aside for a moment and just look at what "independent" really means today because the rules around what independent is for super PACs are basically nonexistent. There are in effect only two rules that apply. One, candidates may not share inside information from what they're thinking and what their resources are with a super PAC, and the super PAC may not give a contribution directly to the campaign. Obviously, they can give lots of things of value indirectly, like spending lots of money on television. There are more rules about what Goldman Sachs' partners can say to each other than there are about what super PACs can say to candidates. We've all seen the jokes that this leads to. My partner's super PAC, Americans for a Better Tomorrow Tomorrow, has been referenced several times. It's one of the best pieces of political theater that has happened in the last 24 months. I would strongly suggest, if you haven't seen it, you go online and find it. It's really funny. But what we're seeing in that -- and they've provided a tremendous example -- is that there are, in effect, no lines between super PACs and candidates. Let's just give a couple of examples. Candidates can raise money for super PACs. They can show up at their fundraisers, and they can raise money, at least up to the $5,000 federal limit. But then what happens after they leave? Who knows? We all know, at least in the presidential election, the super PACs are being run by long-term aides of the candidates, in both instances. Candidates can endorse super PACs. You hear Mitt Romney talking about "my" super PAC. And just in the last couple of weeks, since we've watched the conventions, we heard about Karl Rove, who, of course, was senior advisor to President Bush and to many other Republicans, getting briefings about his super PAC around Tampa. And last week in Charlotte, Rahm Emmanuel, who had been, at one time, White House chief of staff, and was the honorary chairman of the Obama campaign, left that position and the next day was giving interviews on the floor of the convention about how he was now tapped to be the lead fundraiser for the Obama-aligned super PAC. So, clearly, independence under the current rule is a joke. That, in effect, leaving aside what's happened in the super PAC, has undermined something we thought we had before. We thought we had contribution limits, again, as my partner described, for very good reason, to avoid the issues of political corruption that come with large contributions to candidates. Now, those rules still technically exist. You can still only give $2,500 to a candidate. You can only give $25,000, or whatever the limit is, to a party. But you can then turn around and give $25 million to a super PAC that's working, essentially, as a surrogate for the campaign. Though, let's remember that those $2,500 and $25,000 are irrelevant to most of the population anyway. It's only 1 percent of 1 percent of the population that's giving north of $10,000 a year to those entities. Well, now, with super PACs, we've seen that shrink even further. So 200 people account for 80 percent of the money that was raised for Super PACs, at least as of the last filing. Lastly, let's talk about transparency. It's true; super PACs do have to disclose their donors and their expenditures. Transparency is something that the Supreme Court speaks glowingly of in Citizens United and other cases. But there's a loophole that you can drive a billion dollars through, right? You don't have to give your political money to a super PAC. You can give your political money to a so-called social welfare organization, or corporations can give them to industry groups, and those can do almost exactly the same thing as super PACs can do, and they don't have to disclose their donors. So when people say, "How much money is being spent in this election? " the answer is, "We actually don't really know. " We know that it will be more than ever before, but we don't know exactly how much, and we don't know exactly where it's coming from. These are problems that can be addressed. We can have rules on transparency that address disclosure of all political spending that's related to the election. We can have rules, coherent rules, around independence that require that super PACs are at least an arm's length distance from the campaigns. We need a functioning enforcement agency, and I hope that we'll have a chance to talk a little bit about the dysfunction of the FCC later on. But none of this will make a difference without an alternative. A friend of mine likes to say that transparency alone is like the webcam that was at the bottom of the Gulf of Mexico showing us the Deep Water Horizon well, right? Shows you everything that's spewing into the Gulf, but it doesn't do anything to fix it. We need an alternative. We need a system of citizen- funded elections that allow candidates to run for political office without dependence on large contributions and big donors. That's commonly known as public financing, but when you think about it as a system that is designed to change the incentives of candidates, then it becomes something slightly different. If you think about a system we have in New York where, if you're participating in the system, $175 contribution is matched six-to-one. What's the result? It's transformed the way that funds are raised for city offices here in New York. Instead of going to the Plaza or the Waldorf, you're going to people's living rooms and dining rooms talking to normal folks, constituents about what the interests of their community are. So if the premise of this debate had been "money and politics is badly regulated," I would have happily switched sides and sat over there and argued that case. But the answer to the current lawlessness is better rules, not less of them.</t>
  </si>
  <si>
    <t>Thank you, Jonathan Soros. And that concludes round one of this Intelligence Squared U.S. debate. Now we move on to round two. And round two is where the debaters address one another directly and take questions from me and you in the audience. Our motion is this: "Two Cheers for Super PACs: Money in Politics is Still Overregulated.</t>
  </si>
  <si>
    <t xml:space="preserve"> We have two teams of two arguing it out. David Keating and Jacob Sullum are arguing for Two Cheers. They say that in a world where political speech depends on money, you don't want to put limits on either of those things; that, in fact, super PACs and spending of money in politics has the effect of extending and widening political discourse and that attempts to regulate it usually are instigated by politicians who are already sitting in office and don't want their competition to be financed and elected either. On the other side, Trevor Potter and Jonathan Soros are making the argument against super PACs. They're saying that unlimited money puts people into office who are then beholden to the suppliers of the unlimited money. The larger the amount, the more beholden that they'll be, especially if the source of the money is secret. They say that what's needed is a better and saner system of regulation, but that regulation, there must be. I want to put a question to the side that is arguing for super PACs. Your opponents have really hammered at the theme that money is corrosive in politics, essentially that votes can be bought. And I didn't hear in your statements from either of you that you are especially agitated about that phenomenon. David Keating.</t>
  </si>
  <si>
    <t>Well, there is really no evidence that votes can be bought. The voters still -- No, come on. We -- out of 58 candidates who used 500,000 or more of their own money in federal races in 2010, fewer than one in five won. So my point is simple: That money does not control the outcome of the election. I'm not saying money isn't important, but it's just one factor. I do also want to point out a lot of what you just heard from Jonathan is just simply wrong about the regulations. He said, for example, we don't know how much is spent in the election. That's simply not true. Any independent expenditure that is run in the election needs to be reported to the Federal Election Commission. That is a law. Now, you can argue about whether people are abiding by the law or not. But they -- I think, by and large, people are reporting their independent expenditures.</t>
  </si>
  <si>
    <t>All right, let me --</t>
  </si>
  <si>
    <t>Now, there are other things, perhaps, that are not --</t>
  </si>
  <si>
    <t>Let me let you come back to some of the points because you are raising a couple of things that I want to let this side respond to. And the first of those is your response to my question that, yeah, money is necessary, money plays a part, but that money ultimately isn't nearly as corrosive as your side has been talking about. It's not that bad a problem. Take that, Trevor Potter.</t>
  </si>
  <si>
    <t>Well, we're talking about two things. David's talking about whether you can guarantee you're going to win an election if you spend a lot of your own money. That's -- we're not saying that. What we're saying is that we have a history in this country. It's human nature that candidates who become office holders are going to be grateful to the people who put them there if they can identify somebody who spent an enormous amount of money to elect them. They are going to feel beholden to them rather than everyone else.</t>
  </si>
  <si>
    <t>So with that clarification, let me bring that back to this side, Jacob Sullum.</t>
  </si>
  <si>
    <t>Yeah. I mean, actually, it often goes unnoted that in most states it was perfectly legal for corporations and unions to spend money on political campaigns even prior to Citizens United, and there's no evidence that the states that allowed unlimited spending by unions and corporations were more corrupt than the states that didn't. You would expect there to be some evidence if it's the case that money is corrupting. That doesn't seem to be the case. I mean, it seems commonsensical that obviously money buys people's votes. But in fact if you look at the research that's been done, there's very little evidence that legislators are actually driven by the campaign donations they're receiving as opposed to their party's interest, their constituents' interests, things that might appeal to the voters who elected them. By the way, I find a lot of that, at least as troubling as selling your vote for money. I think that is something to be concerned about, selling your vote for money. But I think we should be more focused on the actual policies being introduced by politicians. And if they're good policies for bad reasons, I prefer that to bad policies for good reasons. So, you know, for a politician to do something like take other people's money from around the country and spend it on some pork barrel project in his district and then go to brag to voters about this and say, "Reelect me. Look how great I am," he's basically stealing other people's money from around the country and using that money to buy the votes of the voters. And to me that's at least equally troubling.</t>
  </si>
  <si>
    <t>So the side arguing against the --</t>
  </si>
  <si>
    <t>Perfectly legal though.</t>
  </si>
  <si>
    <t>Your opponents are saying that there is no evidence that in fact politicians will be influenced in office by contributions from donors as they were running for office. Jonathan Soros or Trevor Potter, do you want to take that on?</t>
  </si>
  <si>
    <t>So maybe just very quickly first, without getting -- I think we could get into a very technical debate. But issue advertising is not disclosed. There's a lot of that going on this summer. It doesn't flow through independent expenditure committees, and so it doesn't get disclosed. So in the aggregate, we actually don't know the answer. So I don't think we want to get bogged down on that. I think one of the things we should think about here is the definition of corruption in the first instance. And because we're not only talking about buying a vote, that there's actually a deal that says, I'm going to hand you this money, and you're going to vote this way. We're talking about, A, that does -- that is an issue that can be prosecuted. It doesn't happen --</t>
  </si>
  <si>
    <t>Can I step in, just to the bottom and I will let you continue. But they're saying there really is no evidence that -- there really is no evidence that politicians will perform in office according to how they were funded on the way to office.</t>
  </si>
  <si>
    <t>Well, what they said was there's no evidence of corruption. That would be a great surprise to all those people sitting in jail across the country because they were the subject of FBI stings where they took money for official action. There are people in a variety of state legislatures. There're members of Congress who have freezers full of cash because they took --</t>
  </si>
  <si>
    <t xml:space="preserve">Okay, but that's not -- </t>
  </si>
  <si>
    <t>Those are direct bribes. Those are not campaign contributions.</t>
  </si>
  <si>
    <t>Yeah, he's got you. That's --</t>
  </si>
  <si>
    <t>Those are two different things.</t>
  </si>
  <si>
    <t>Actually, you know, a couple weeks ago, the governor of Alabama was returned to jail for having taken a campaign contribution and then given someone an official appointment for it. I'm not saying everyone does this. I'm saying two things: First, it definitely has happened across the country and in our history. There is a long series of affidavits in the McCain-Feingold litigation and testimony from members of Congress and, not surprisingly, former members who feel freer to speak about it saying, I see votes affected all the time by where the money came from, which industry was being affected. And that's the underlying corrosive problem, plus the amount of time that these members spend, which is now estimated at up to 70 percent of their working days raising money. Those are the problems we face.</t>
  </si>
  <si>
    <t>We're talking about a couple of different things here.</t>
  </si>
  <si>
    <t>David Keating.</t>
  </si>
  <si>
    <t>What we're talking about here is the ability of Americans to get together as -- in groups together to speak to each other and to speak to other Americans. And you can't point to a single member of Congress, to a single independent expenditure where they have felt this kind of pressure. It hasn't happened. And it's not going to happen. Now, we can argue about the rules we may need to ensure the independence of these groups. But we think these groups should be able to independently raise as much and speak as much to the American people. The difference between Americans getting together and speaking to other Americans is one thing. Americans and contributing directly to candidates may be a separate issue. I'd also like to point out that before the SpeechNow decision and the Citizens United decision, there were many states, in fact a majority of states in the country that allow unlimited contributions not only to independent expenditure committees but to the candidates themselves. I think what we should be looking at is the quality of the government in those states. And Pew, along with Governing Magazine, Pew Charitable Trusts and Governing Magazine, rated the states for quality of governance, efficiency of providing services. And the states, six of the best managed states in the country were states where there were unlimited contributions allowed to these types of super PACs, and most of these states also allowed unlimited contributions to the candidates. So good government, efficient government is consistent with people having full free speech rights.</t>
  </si>
  <si>
    <t>All right, so two attacks have been made on your argument that money is corrupting. Number one, they said there's no evidence that politicians are -- once in office are arguing --- are operating as agents of the people who funded them, and, secondly, that there is superior or equally good government in states that have unlimited contribution.</t>
  </si>
  <si>
    <t>So let's --</t>
  </si>
  <si>
    <t>Jonathan Soros.</t>
  </si>
  <si>
    <t>-- go back to the first one for a second. I think in the first instance, I think Mr. Keating is fighting yesterday's battle as it relates to whether groups are allowed to gather together and form super PACs. They are. The question is should there be rules around that and what should those rules be. Our principal argument in ours is that those rules are virtually nonexistent now, and that's a real problem. You're suggesting that there is no evidence of independent expenditures corrupting. I would say we're at the early stages. This is kind of like the year after they invented television, we're looking at television ads, right? We're seeing the first wave of these independent expenditures, and so not clear that that's true, but we're actually not even arguing that, that shouldn't happen, we're not arguing that people shouldn't be allowed to come together in groups and speak in a collaborative voice, in a collective voice. We are arguing that if the evidence presents itself that that is, in fact, corrupting, that you might want to go back and consider regulating that activity as well, but what we are saying is that the rules around independence and separation from the candidates are clearly not there.</t>
  </si>
  <si>
    <t>Jacob Sullum.</t>
  </si>
  <si>
    <t>Could I just ask just a quick question? So do we now have unanimous agreement on the panel that super PACs should be permitted -- are we all in agreement on that? That would be great, because then --</t>
  </si>
  <si>
    <t>What we just said was that we are starting the first year of this wave of money in federal elections. We don't know yet what the effect is going to be. And what Jonathan just said was, "If we find out that they have the same corrupting potential that contributions have been found to have, found by the Supreme Court to have, based on lengthy trials, that then they, too -- we will have to look at whether they should be limited. " One of the things that the court did, as I explained in my opening comment, is to say there's a difference between our own independent speech and a contribution to something. The Supreme Court has never faced this question of what happens when you take your own money and you contribute to one of these super PACs and somebody else then decides how to spend the money and what to do on the advertising, is that really your own independent speech which the court has said can't be limited, or is that a contribution to a group, and they have found contributions can be limited to prevent the demonstrated danger of corruption.</t>
  </si>
  <si>
    <t>I think there's -- there's a problem here with the definition of "corruption. " I mean, if you take a very broad definition of it, it's basically any inappropriate consideration, right, that causes you to vote a certain way. Well, some of it is actual quid pro quo corruption where you hand the guy a pile of cash and you say, "Vote my way," and that's definitely illegal, if you can prove it. But if what you're saying is that politicians tend to be grateful for people who support them, or to people support them, then it's true, but that would apply to celebrity endorsements, that would apply not just to super PACs but obviously also to rich people spending their own money independently, which has always been legal, it would apply to voting a certain way because you like the way the lobbyist from that corporation dresses, you think she's pretty. I don't think that's illegal, but it seems improper. You can vote for terrible policies for all kinds of reasons. I think we should be focused more on the policies. I mean, people vote for terrible policies because they have crazy ideologies that drive them to do it, you know. So I don't know why we're focused on this one particular area where there's potential for improper considerations when there are all kinds of other considerations that people might deem improper, and shouldn't we be focusing more on the results, the performance that people actually deliver once they're elected. Is it a good performance, is it bad? And part of that whole process is being able to speak on both sides of that.</t>
  </si>
  <si>
    <t>I want to move on and I -- just give me a second and I'll -- I'm going to ask your permission for this -- I want to move on to the second point that David was raising before when I interrupted him. So do you want to respond to that point? And then I'm going to go back to where David was talking before about the actual execution of the rules and regulations.</t>
  </si>
  <si>
    <t>Sorry, which one was that?</t>
  </si>
  <si>
    <t>No, you can answer -- you can say what you want to say. But let's stop after that.</t>
  </si>
  <si>
    <t>Okay, sure. So just in responding to this question of corrupt -- I think that there are important features that distinguish the different types of influence from the influence of money, right? In the first instance, with money and we're talking about a class of individuals who have a disproportionate and clear influence over the political process. You made a comment in your opening statement that the increase of money and sort of the increase of spending has generated more diversity of thought. Well, I don't think that we can rely for political diversity on disagreements between rich people. That's not a political process that allows for a full and open debate. And so let's talk about results --</t>
  </si>
  <si>
    <t xml:space="preserve"> being rich people.</t>
  </si>
  <si>
    <t>Let's talk about results for a moment, right? Because when we talk about corruption, we talk about the appearance of corruption, what we're talking about is the integrity of the system of representative government. It's about the belief that citizens have that the people who they elect to office are representing them. And the evidence shows that less than 10 percent of Americans in a Gallup poll believe that their elected representatives are actually working in their interest. That's a dangerous place for a democracy.</t>
  </si>
  <si>
    <t>Okay, let's keep going on this. Jacob Sullum.</t>
  </si>
  <si>
    <t>The problem with this standard -- this crazy standard -- and I grant you, it was endorsed by the Supreme Court, but it's still insane -- the appearance of corruption, that we need to prevent the appearance of corruption. So that means the more that Jonathan and Trevor go around talking about corruption and how horrible it is and how everybody's corrupt and, of course, money buys votes and everybody knows it, even if it's completely false, they go around talking about, now everybody's worried about corruption. That justifies whatever regulations they're proposing. It has this sort of circular quality to it. I don't think it should hinge on the appearance of corruption. Maybe it should hinge on the reality of corruption, although I don't buy this argument at all that the fear of even actual corruption, quid pro quo corruption, justifies restrictions on speech. And the Supreme Court has basically said it does. I think they were wrong. I think that they're moving in the right direction now. But I just don't buy it. Is there some kind of, you know, codicil that's attached to the First Amendment that says, "Except when you're worried about corruption, you know, then you can restrict speech"?</t>
  </si>
  <si>
    <t>David Keating. I'll come back to you. David Keating.</t>
  </si>
  <si>
    <t>You know, one of the benefits of all this new regulation and all these new laws that we've had basically since the mid-1970s is we've been able now to track how attitudes about government have changed. And what has been found is the states that have the strongest laws, the most restrictive contribution limits, the people have no more faith in those governments than the states where there are unlimited contributions. This has no affect in the people's opinion about the appearance of corruption or the corruption of policies at the state level. So it simply doesn't work. If the idea is that people are going to have more faith in their government from these restrictive laws that are very complicated, burden speech, and prevent grassroots groups from forming easily, they simply don't work.</t>
  </si>
  <si>
    <t>One more point on this. Trevor Potter.</t>
  </si>
  <si>
    <t>On that, I think we have to recognize -- it's not a reach at all -- that there is, in this, a fundamental difference between the federal government in Washington and what is happening at the state level. The federal government has this enormous power. The Libertarians in the room will be happy I'm saying this. But it has this enormous power over the purse, the tax system, the way much of American life works. And so it makes sense that if you were seeking a major tax break, if you want your aircraft carrier bought, the big money that you would be trying to influence what Congress does, that, it seems to me, is why we see the amount of money being spent on federal elections, and it's vastly more than is going to be spent in state elections, because the benefits of that extra money, if you get your aircraft carrier, your special tax break, the bill that hurts your opponent and saves you, that's huge for the interests that need that.</t>
  </si>
  <si>
    <t>All right. I want to move to the point, David, when I interrupted you at the beginning in your opening comment. Your opponent Jonathan Soros has described the tangle of federal election laws as a Swiss cheese of loopholes that's ineffective. I don't know if cheese can be effective or ineffective, but you know what I'm saying. In other words, he's saying there are regulations, but they're not regulating. It's not working at any level. And I want you to take that point on.</t>
  </si>
  <si>
    <t>Well, I would agree that we need to have more clarity about what's permitted and what is not about fundraising, candidates, and these single-issue PACs, and, I think, single- issue -- single-candidate super PACs. And I think part of the problem is no one has asked the question whether a candidate can raise money for one of these single-candidate PACs. My view is the candidates cannot do that, and they should not be doing that. And I think it would be helpful if that was made clear. But the laws --</t>
  </si>
  <si>
    <t>So, just to be clear, do we have agreement on this panel that there should be more regulation of Super PACs?</t>
  </si>
  <si>
    <t>No, that's -- I'm not talking about regulating the people. I'm talking about regulating the candidates. To me, that's a different thing. When people -- let me say, the laws on coordination are actually -- they're not as weak as you make them out to be. It's not just a matter of sharing inside information, although that's part of it. There -- and it covers much more than independent expenditures. It's any communication that's run within 90 days of an election is covered by the laws on coordination. And a communication is considered coordinated if it meets one of just any one of five different tests. One is if the communication is requested or suggested by the candidate or if you suggested it somehow to the candidate, and the candidate agreed. You don't need formal collaboration or formal agreement to this from the candidate. If the candidate or their committee or their party is materially involved in the decisions in any way; if someone creates the communication after one or more substantial discussions about the campaign's plans, projects or needs; or if they employ a common vendor and use any of that information, or they use someone who is previously employed by the campaign in the previous 120 days. So --</t>
  </si>
  <si>
    <t>These are all rules that you -- that are in place that you think are being enforced and that are effectively limiting speech already? That they're -- that they're having effect?</t>
  </si>
  <si>
    <t>Well, I -- this is part of maintaining the independence. I don't have a problem with that because I've said I think independent groups -- I think Americans should be able to get together and independently of the parties and the candidates, be able to speak about where the country should be headed, what candidates should be elected or what candidates should be defeated.</t>
  </si>
  <si>
    <t>But in a -- I'm just a little unclear on the point that you were just making. Were you going through a list of rules that you feel you're good with?</t>
  </si>
  <si>
    <t>These are the rules that exist today.</t>
  </si>
  <si>
    <t>I think a lot of people say, oh, there really aren't any laws against coordination. I mean, the idea that someone used to work for a candidate, it wouldn't be surprising that they would support the candidate. They probably worked with them. They've seen the candidate as a good person, maybe a good leader potentially. It wouldn't be surprising --</t>
  </si>
  <si>
    <t>-- they'd want to get involved.</t>
  </si>
  <si>
    <t>So Trevor Potter and Jonathan Soros, what David Keating has said is there are rules in place, and they're -- there is regulation. And some of it they're okay with, and that your argument that there's a Swiss cheese of loopholes is a great exaggeration.</t>
  </si>
  <si>
    <t>Well, I heard David say --</t>
  </si>
  <si>
    <t>Trevor Potter.</t>
  </si>
  <si>
    <t>-- it gives me great hope in the outcome of the debate because I heard him say that there are rules in place. We may need more rules, and that would seem to support our side of the proposition. But let's talk about the rules that are actually here. You know, David -- I think David has to say that it's important that these groups be independent because the Supreme Court said, in allowing these independent groups to exist, that the reason they wouldn't corrupt and therefore could take unlimited money, they're totally independent of candidate and party committees. As I think Jonathan did a good job of saying, totally independent of candidate and party committees? You do have former campaign aids, lawyers, fundraisers for the candidates running these things. Unfortunately, one of the few times the FEC has not dead locked in the last couple years was actually agreeing that candidates could raise money for these super PACs as long as they did so within only limited amounts. We have incidents this year of the candidates traveling with the principal funder of a super PAC, candidates thanking the super PAC when he left the race saying he couldn't have done it without them. This seems to me not to be totally independent of candidates and parties.</t>
  </si>
  <si>
    <t>Yeah, I think, you know, there is an issue here. I mean, it does look -- -- get rid of these limits on contributions to candidates then you can raise whatever money you want to raise for your own message, and you will be responsible for your own message, and you can't play this game of saying, oh, we can't coordinate. I can't talk to them. And you have to be responsible for your own speech. That's not to say that you get rid of the genuinely independent voices. But I think if what you're worried about is this sort of sneakiness, you know, it's kind of like, you know, a prostitute who pretends she's an escort, or you go into a head shop, and they got all these fancy water pipes, and it's for -- you know, for use only with tobacco or other legal herbs. And you might say these are very dishonest people. But in fact, it's bad laws that produce that kind of dishonesty. So we've got bad laws we should get rid of.</t>
  </si>
  <si>
    <t>All right. I want to go in a moment to you in the audience to take questions from you and to remind you that I encourage you to -- to be terse in your questions, to try to really make it a question that's related to our topic. And I'm fine with you stating a short premise, but I really don't want you to make a speech because these are the guys who have to make the speeches. And what will happen is if I call on you, there will be a microphone in the aisle passed over to you. Please stand up. We would appreciate it if you will tell us your name and then hold the microphone about a fist's distance from your mouth. So as that is getting set up, I just want to take one more question -- one more point back to the side that is arguing against super PACs from your opponents. It was very much a thrust of their argument that there is a First Amendment here -- issue in this. And you haven't addressed at all whether in fact there is a valid core at all to their argument that there is a free speech issue here. And, you know, you may -- you may feel that there are other interests that outweigh it, or you may feel there is no free speech and just -- but I want to hear your view on it. Is there anything to it? Jonathan Soros.</t>
  </si>
  <si>
    <t>I actually think that Trevor acknowledged that in the first line of his remarks. That there is a free speech interest here. But what I -- and I wanted to -- I guess we're not going to go back and have time, but I was really startled by the comment about corruption not being a sufficient logic for countervailing some of that. So to focus on "Congress shall pass no law," that's just not true. We have lots of laws that curtail our speech in favor of some other public interest. And here there's a clear public interest in protecting the integrity of our electoral process from the possibility of corruption.</t>
  </si>
  <si>
    <t>All right. But it is a curtailment of speech, regulation of money and politics would be --</t>
  </si>
  <si>
    <t>Can be, yeah. And again, as Trevor indicated -- the Supreme Court actually didn't do a terrible job with this when they addressed the question in Buckley, to say there are different considerations when you are speaking yourself that has a stronger interest than when you are giving money to other folks, when you're making a contribution. And so the limits and the rules that you put around that have to be appropriately tailored to how strong the interests are.</t>
  </si>
  <si>
    <t>But to your partner's point on that, Trevor.</t>
  </si>
  <si>
    <t>Well, I mean, the answer is, of course. When you're talking about the First Amendment and political speech, you're going to have a free speech issue when you are regulating money in politics. But that doesn't -- that just starts the question. It doesn't answer the question. The Supreme Court itself, in Citizens United said government can't choose among speakers. Listeners have the right to hear every speaker. The government's role is not to decide who speaks. Great absolutist language. The next case that comes along is a group of foreigners who say, good, I want to speak. I live in New York. I happen to work here. I'm not a U.S. citizen. There's a law that says I can't speak. People should hear me. It's a First Amendment right of the American people to hear me. The court throws them out on their ear. So this is not a clean-cut issue. You look at this in balance among other things, as the court has done: The integrity of our government, the importance that people have confidence in the decisions being made, and then you look at where the money is spent, how it is disclosed, what we know. Those are all aspects of this.</t>
  </si>
  <si>
    <t>All right. So Jacob Sullum, they're saying the free speech -- it's another example, or free speech is not an absolute right.</t>
  </si>
  <si>
    <t>Well, I mean, this particular exception was just kind of pulled out of thin air. But there are other kinds of restrictions like those that prevent fraud. I mean, that's a kind of speech restriction, but it has to do with preventing a right violation. And other -- you know, other exceptions like obscenity that I don't necessarily agree with. But I just never -- have never bought this particular argument. Seems invented from whole cloth. And I want to say one thing in favor of disagreeing rich people. Is that how you put it, Jonathan?</t>
  </si>
  <si>
    <t>I mean, don't knock them. I mean, first of all, you have people of more modest means, as David pointed out, who can pool their money as a result of having super PACs. But there is something to be said for disagreeing rich people. You've got billionaires, you know, who favor Democrats, and you have billionaires who favor Republicans. You've got a bunch of rich guys who got together and put together a group called "The Campaign for Primary Accountability," which I love, because what they do is they go around the country. They look for entrenched incumbents of both parties, and they target them for defeat. And I think this is a great thing. And just to give you one example of what most people will consider to be a progressive outcome, there was a congressional race in Texas where Sylvestre Reyes, who was a long-time congressman, very comfortable, terrible on the war on drugs. He was challenged by a guy named Beto O'Rourke. I think that's his name. He's a former city councilman. And he got help from the campaign for primary accountability. And I don't know how much it helped him, but it presumably helped him somewhat, and he won. So you now have a guy who is written in favor of legalizing marijuana, written a book about it in fact. It says we need serious drug policy reform, replacing a hard line drug warrior. Both Democrats, right? So that's an example of how rich people -- disagreeing rich people can -- can aid progressive causes. And of course in the Republican presidential primaries, you had Rick Santorum and Newt Gingrich -- these are not the greatest examples, but they did hang in there a lot longer than they would have, thanks to rich guys who gave money to super PACs supporting them. Mitt Romney had challengers who were different in some particular ways from him, not identical, in some ways better than him on certain issues, you know, it's not a great group to pick among, but -- -- but it -- very clearly they could stay in that race. That race was more competitive than it otherwise would have been, thanks to the super PAC money.</t>
  </si>
  <si>
    <t>I want to remind you, we are in the question and answer section of this Intelligence Squared U.S. Debate. I'm John Donvan, your moderator. We have four debaters arguing it out over this motion, "Two Cheers for Super PACs: Money in Politics is Still Overregulated. " Let's hear from our audience. That was -- I'm considering using that applause, that was -- -- we could make that a moment. I'm going to pass, though. Any hands up. On the far -- gentleman on the aisle there, and if you wouldn't mind rising so that we can see you, thanks.</t>
  </si>
  <si>
    <t>JAY LIPOW</t>
  </si>
  <si>
    <t>Yes, my name is Jay Lipow . I've always believed that a fundamental right like free speech can be abrogated only if you can show a compelling state interest. And I haven't seen any evidence that the presumption or the likelihood of corruption is satisfactory to prove a compelling state interest. There hasn't been shown any actual corruption, has there?</t>
  </si>
  <si>
    <t>All right, challenge to the side that's arguing against super PACs. Trevor Potter.</t>
  </si>
  <si>
    <t>As I think I tried to explain earlier, there has. There are people who have gone to jail for actual corruption proved at trials. In the McCain-Feingold litigation, former members of Congress were interviewed by the other side who objected to the law, saying, "Did you ever see actual corruption? " The answer was, "Yes, I saw that money changed what happened in the Congress of the United States. " Either the desire to fundraise and get money from particular interests or the facts that they had given money to party committees and, therefore, party leaders said, "We can't go after that, we can't do this --"</t>
  </si>
  <si>
    <t>Can you give us an --</t>
  </si>
  <si>
    <t>-- because of --</t>
  </si>
  <si>
    <t>Sure, Senator McCain testified that in the Republican caucus when the subject came up of tobacco legislation the Republican leader said, "They've just given us hundreds of thousands of dollars. This is something we really can't support. "</t>
  </si>
  <si>
    <t>That's worrisome. Jacob Sullum.</t>
  </si>
  <si>
    <t>Can I push -- I want to push this definition of corruption a little bit because I think --</t>
  </si>
  <si>
    <t>No, no, but can you respond to that case? To that example? If that happened, does that --</t>
  </si>
  <si>
    <t>You're talking about soft money, is that the deal?</t>
  </si>
  <si>
    <t>Correct, sell contributions to party committees.</t>
  </si>
  <si>
    <t>Yeah, yeah, I don't think that should be happening. Is that the question? Yeah, it should not be happening.</t>
  </si>
  <si>
    <t>Yeah, yeah, that's the question, yeah.</t>
  </si>
  <si>
    <t>But seriously think about what you have in mind when you say, "corruption. " There's a guy, a state senator in New York, Roy McDonald, who voted in favor of the Gay Marriage Bill and the primary's tomorrow, right? So he is up for reelection, or he's up for renomination tomorrow, and before he decided to vote in favor of the Gay Marriage Bill, he had assurances from gay rights activists that they would help him raise money to support his campaign. Is that corruption? And I think that your idea of whether that is corruption is going to hinge on your policy views to a large extent. So keep that in mind. I'm -- you know, just think about it.</t>
  </si>
  <si>
    <t>Sir, on the aisle, yep. Mic is coming to you from behind you. Thanks.</t>
  </si>
  <si>
    <t>JAMIE WEINSTEIN</t>
  </si>
  <si>
    <t>Jamie Weinstein, senior editor of the Daily Caller. Jacob kind of stole my thunder at the end with my question, but I would like to get your side to answer it. He pointed to the Republican primary this year, and it actually seems to be more competitive because of the super PACs. Gingrich and Santorum were able to stay in the race longer and gave Mitt Romney a challenge where he otherwise may have been able to mow down them much more easily without his super PACs. Isn't that a positive? More competitive elections?</t>
  </si>
  <si>
    <t>Well, what you had was --</t>
  </si>
  <si>
    <t>-- huge contributions to what Romney referred to as "my super PAC," what Gingrich clearly saw as his super PAC, as a way of getting around the normal contribution limits. I don't know that, that was a particular benefit to anybody, that all the sides were armored up significantly larger than they normally would be in a primary. You're right, the primary went on longer because instead of having to worry about for Gingrich whether they were donors who would support him and how he could keep going when he kept losing primaries, all he had to worry about was whether he made one man happy or not -- -- and under these coordination regulations he could go meet with that man and talk to him.</t>
  </si>
  <si>
    <t>I just want to --</t>
  </si>
  <si>
    <t>So I want to echo that. I mean, I think that the issue is, what would have happened if Newt Gingrich had won the primary? Would we have been asking about what he owed to Sheldon Adelson for the support that he got during the primary?</t>
  </si>
  <si>
    <t>And also, how could we have done this?</t>
  </si>
  <si>
    <t>So I just want to -- you know, we keep talking about the question of corruption, and I want to go back to this notion a little bit of integrity, briefly, that what we're talking about, in part, when we talk about corruption and the appearance of corruption is whether or not people believe in the integrity of the political process, that people are representing them. And I'll just comment that there's actually nothing in our current limit system to give people a lot of confidence. As I said in my opening, when you've got contribution limits of $2,500, those are out of reach for most people in America. And $25,000 -- so you end up with a very, very small fraction of people who are contributing as it is. It seems like the system's actually designed to maximize the amount of time that candidates spend with rich people, right? That's one of the reasons that I said, at the end, we really need to be focused on an alternative as well, to focusing on a system where candidates can run for public office where they're not dependent on these contributions.</t>
  </si>
  <si>
    <t>There's a gentleman in a white -- fully white shirt. Could you -- sir, could you stand forward a little bit, just into the more lit area so the camera can see you?</t>
  </si>
  <si>
    <t>Hi. This question is for the in the affirmative of the motion. You still maintain that money in politics is still overregulated. So I'm just wondering where you find it to be still overregulated and what the right amount of regulation should be.</t>
  </si>
  <si>
    <t>Yeah, just briefly, I did mention, I think, that they should get rid of the limits on contributions. I think a lot of the false independence you're worried about, this apparent dishonesty, the evasions and so forth, come out of that. And what happens historically with campaign finance regulation is, they impose one rule, people find a way around it; they propose a new rule, people find a way around that; and so on, and so on, and so on. And speech gets more and more restricted. Regulations get more and more complex and intimidating for the average person who might want to get politically involved. And I think we need to -- we cut our losses and make things as simple as possible. I don't buy the distinction between giving versus spending. I think if spending is speech, giving is also speech, or it amounts to speech if you restrict giving. So there should be no limits on giving. I am sort of on the fence about disclosure rules. I think it's legitimate to require candidates, as a condition of running for office, to disclose donors, but I don't think it's necessarily legitimate to require disclosure for independent spenders. There's an argument to be made that that chills speech. In fact, it's designed to chill speech.</t>
  </si>
  <si>
    <t>David Keating, would you add any other gripes to that list?</t>
  </si>
  <si>
    <t>Well, there's -- first of all, I would agree with a lot of that. I do think it makes sense to allow candidates to decide when they file, as a candidate, what the contribution limit will be, if any, and let the voters decide. So if they want to accept unlimited contributions, the candidates can do that. If the candidates will agree with each other to accept a limit, whether it's today's limit of $2,500 or some other limit of, say, $10,000, let them do that, and let the voters decide. "Do I trust this person taking these kinds of money from these kinds of people? " So I think that makes sense. Now, there are lots of other laws and regulations. As I said, there's -- the laws and regulations have 376,000 words. For a lot of small grassroots groups that just want to say something about their member of Congress, as soon as they spend $1,000, they have to file with the Federal Election Commission. A lot of people just can't navigate these forms and these regulations. And then it's not clear what they're allowed to say and what they're not allowed to say. There are regulations describing what's express advocacy that's regulated by the Federal Election Commission. But people look at the regulation and they don't know what it means. And, in fact, we helped a group that had a question about a number of ads. They submitted nine ads to the Federal Election Commission, and the Commission itself couldn't agree whether it was regulated speech or not. This is not a situation that is good for our country, where people want to speak out about what's going on in the election, and they have to hire a lawyer to do it. We've got to simplify the thing so the election law is not more complicated than the tax law.</t>
  </si>
  <si>
    <t>All right. You know, I'm just thinking that, so far this evening, counting myself, the debaters, the questioners, Bob Rosenkranz, we have heard eight men speaking. Are any women going to raise their hands with questions? Because I'm looking, but I'm not seeing.</t>
  </si>
  <si>
    <t>Right in the middle.</t>
  </si>
  <si>
    <t>Have you been doing that the whole time? Oh, you're in the dark. I'm sorry. I can't see you. I just want to ask, is that okay for the camera, that you're in the shadows there? Yeah, you can pick it up. Okay.</t>
  </si>
  <si>
    <t>I was just wondering for the proponents of free speech, without regulation, how do you differentiate between me supporting a candidate with my voice or me going to the store and buying Scott's Miracle-Gro and having my support of green lawns representing a political concern?</t>
  </si>
  <si>
    <t>Because that company is supporting a particular cause, you mean?</t>
  </si>
  <si>
    <t>Yes. Scott's Miracle-Gro recently --</t>
  </si>
  <si>
    <t>Well, actually, I mean, that's an issue that hasn't actually come up. But that was one of the arguments that the Obama administration used in favor of keeping the regulations that were overturned in Citizens United. They said there was not only this concern about corruption, but also a shareholder interest. And I guess you're talking about a consumer interest, but it's somewhat similar. I think the answer in both cases is the same. If you're a shareholder in a company, you don't like their political speech, you can -- you can sell those shares, or you can object at a shareholder meeting. If you're a consumer, and you don't like the political speech of the company you're buying from, you can stop buying from them. I mean, you can protest as well. But you have the power to decide where your money is going based on that consideration.</t>
  </si>
  <si>
    <t>So I'm glad -- thank you very much for raising that. I'm glad that this came up because we haven't talked at all about the corporate question which is actually what Citizens United was originally about. So that's an interesting theoretical argument. The problem is Scott's Miracle-Gro decided, voluntarily, to fund a super PAC, which is one of the few instances of a public company doing that. So if they decide to give their money in a way that's not disclosed, then as a consumer, you have no idea about it and as a shareholder, you have no idea about it. The second thing is that as a shareholder, you may very well have no ability to do anything about it anyway. So let's -- the issue of corporate democracy, we could go on for a long time. But let's just stick with somebody who owns those shares through a pension fund, right? Forty-seven states in this onion, if you're a public employee, you're required to put your money into a pension fund. That money can go anywhere. It can go into any company, and you have no control over it. So there is a problem with corporations speaking because they're speaking on behalf of other people that don't have the ability to give their consent. And you can also suggest maybe you shouldn't have to give your consent in order to participate in the modern economy of owning shares.</t>
  </si>
  <si>
    <t>Another question? I'm still gender hunting. Right in the center. You were the only woman from seats and seats around. But then I'm going to go back to gender blind after that. Do you mind standing up too, please? Thanks.</t>
  </si>
  <si>
    <t>DEBRA JERKERSON [SPELLED PHONETICALLY]</t>
  </si>
  <si>
    <t>No. I think --</t>
  </si>
  <si>
    <t>And we'd just like to ask your name.</t>
  </si>
  <si>
    <t>DEBRA JERKERSON</t>
  </si>
  <si>
    <t>Okay. My name is Debra Jerkerson. And just going back to David's point that people have a right to sort of organize themselves, or people have a right to change their government, it seems that we're getting into this long conversation about how to regulate money. But on the other hand, you're kind of saying that money doesn't really influence politics. I wanted to go back to what Mr. Soros is saying, what could we look at as a different system such as campaign finance reform, or public funding of campaigns, and how do you think about that?</t>
  </si>
  <si>
    <t>Well, I -- the question is whether we should have tax funded campaigns. And it's very hard to design such a system. I think there are a lot of problems with it. I mean, we talk about disconnecting candidates from the people. If they don't have to raise money for their campaigns, we're disconnecting them additionally. But there's also real questions of how you design such a system so that it's attractive so the candidates will even want to do it. We have tax funded campaigns for the presidential candidates. And in this election, both candidates have decided to forego that financing. In other states where they've designed these tax funded campaign systems, they've designed them in such a way as to penalize independent groups that speak out. Now, the Supreme Court has struck down those provisions. But it makes it even more difficult to design such a system. So I don't think it's terribly workable, for one. Second, I don't think it's politically possible to pass, either. When you put together the words basically "tax funding" and "politicians" together, it's not popular. People don't like paying taxes. They don't like their money going to politicians. They don't like politicians generally. So I think if we're looking for solutions to try to make our government more accountable, to provide cleaner government, that that's not something that's probably going to work politically.</t>
  </si>
  <si>
    <t>Sir on the aisle?</t>
  </si>
  <si>
    <t>STANLEY FISH</t>
  </si>
  <si>
    <t>Yes. Thank you. My name is Stanley Fish, New York Times, professor of law and author of a book called "There's No Such Thing as Free Speech, and It's a Good Thing Too. " I had a question for Mr. Keating who said, at the beginning of his address, that the issue is, do we value the First Amendment and keep it as it is, which suggested that there was a First Amendment that was libertarian in the form that he likes it. But in fact, as I think you know, that's a product of the last 35 years. As early as 1942, in Chaplinsky versus New Hampshire, there was a paragraph listing all of the forms of speech that do not deserve Constitutional protection --</t>
  </si>
  <si>
    <t>Mr. Fish, can -- can you land this as a question?</t>
  </si>
  <si>
    <t>In '71, made the argument that only political speech could be protected so that --</t>
  </si>
  <si>
    <t>I'm sorry. Can you -- I -- I need you to bring the mic in and just do that last part again.</t>
  </si>
  <si>
    <t>Your First Amendment is a very recent invention. In fact, an invention that began with New York Times versus Sullivan which I think is one of the worst cases ever decided.</t>
  </si>
  <si>
    <t>Okay. You don't have to respond to that because it wasn't a question. That was a speech. That was one of those things I don't want to have happen.</t>
  </si>
  <si>
    <t>In that case, can I go back to that last point because I think it --</t>
  </si>
  <si>
    <t>Yeah, sure, Jon, I'm sorry.</t>
  </si>
  <si>
    <t>-- because I think it's an important one.</t>
  </si>
  <si>
    <t>Because what I heard as an argument against the citizen funding is essentially that it's unpopular and that it's hard. And I think both of those things are true, but I don't think this is a debate about what's politically popular or not. It's a debate about what's the right answer. So you can design a system that actually drives politicians towards their constituents. I described it in my opening remarks. So the system we have in New York City where you only get the funding from the city when you raise money from your constituents in small dollars. That transforms the way that people -- people raise money in this city. And you have to make it big enough to -- it's true, we still have, on the books, a presidential public financing system. I don't know what it is this year, but in 2008, it was worth about $110 million. So that's just not a relevant number any more. It has to be robust enough that a candidate opting into the system believes that they can really run a credible campaign.</t>
  </si>
  <si>
    <t>How many of you checked off the little box on your tax return that said you were willing to give money to that fund?</t>
  </si>
  <si>
    <t>Jacob Sullum. David Keating.</t>
  </si>
  <si>
    <t>Well, I find --</t>
  </si>
  <si>
    <t>Did you want an audience response from this? I think it's a fair question. You're asking how many people have actually checked off --</t>
  </si>
  <si>
    <t>It looked like most people did not. Is that accurate? Who -- who checked off the box for that fund? So right here in this audience, which I suspect is disproportionately in favor of this sort of thing -- you can't even get a majority here.</t>
  </si>
  <si>
    <t>Just for our radio audience, let's mention that all the hands went up. Nearly all the hands went up.</t>
  </si>
  <si>
    <t>Anyway, I actually --</t>
  </si>
  <si>
    <t>-- found it kind of amusing that we're pointing to New York City's council as a model of clean government. I mean, Jonathan -- Jonathan just described a system of tax funded elections that's the model they want to take to the rest of the country. And we're looking at New York City's council as the model of great representation produced by this. I, for one, don't agree with that. You look at the quality of the law making coming out of there, and, you know, it doesn't seem to work. So I don't think we want to copy that model.</t>
  </si>
  <si>
    <t>Sir in the neck tie.</t>
  </si>
  <si>
    <t>GIL HYDE [SPELLED PHONETICALLY]</t>
  </si>
  <si>
    <t>Hi. My name is Gil Hyde, I do high school debate here in the city. And I have a question that's more theoretical than anything else. You talk about the appearance of corruption, both teams have. And my question is the appearance of corruption versus actual corruption, whether it would make a difference if we didn't see the corruption towards the debate.</t>
  </si>
  <si>
    <t>That's a great point because the response to the appearance of corruption is you just hide it, and then people don't worry about it. It's not a problem.</t>
  </si>
  <si>
    <t>But yes, I think that is a problem because it hinges on something that may not be real. And this whole notion that underlies this, that you want people to have faith in your government ought to be controversial. There's such a thing as having too much faith in your government. Some people look at these declining ratings for Congress and the federal government, and they say this is terrible. People are losing faith in the government. Other people look at that, and they say, thank God voters are finally wising up, right? And so obviously that's going to depend on your own views about how big government should be, what it should be doing and so forth. But it is not an uncontroversial idea that everyone should have faith in the government.</t>
  </si>
  <si>
    <t>Jacob -- I'm sorry, Trevor Potter.</t>
  </si>
  <si>
    <t>So that may mean that we would have been better off if we'd never known that the Nixon administration sold milk price supports for $2 million to the --</t>
  </si>
  <si>
    <t>According to corruption argument, yeah.</t>
  </si>
  <si>
    <t>-- milk people and sold an antitrust case to ITT. What the court said is you have to worry about both. You have to worry about actual corruption because that means that government is not doing its job. It's not impartially deciding in the common good. And you have to worry about the appearance because if citizens think that's what's going on, and they look at all this money and they look at who's getting it and the way these super PACs are working linked closely to candidates, and think, "Well, I don't have any role in this, they are all in a league different than mine, and they're getting something for their money," that appearance is a problem for us, too.</t>
  </si>
  <si>
    <t>One more question, sir, right in the -- oh, right down in the front here. Thanks. Mic is coming.</t>
  </si>
  <si>
    <t>KIM BARKER</t>
  </si>
  <si>
    <t>I guess I get the women vote then, right? I heard you got -- my name's Kim Barker -- and I've heard you talk a lot about super PACs this evening and some mention of social welfare, nonprofits, and trade associations. I guess I'd like to ask both sides what role you think those anonymous donation groups are going to play this election, and to get a defense of anonymous money in politics, and also why it might not be so good.</t>
  </si>
  <si>
    <t>You're asking for a defense of anonymity in politics?</t>
  </si>
  <si>
    <t>Anonymous money, the trade associations and the social welfare, nonprofits --</t>
  </si>
  <si>
    <t>Yeah, such as the National Rifle Association, Sierra Club --</t>
  </si>
  <si>
    <t>Yeah, yeah, yeah.</t>
  </si>
  <si>
    <t>-- organizations like that do not have to disclose who their donors are, okay. And you're asking for somebody -- and you're looking for a defense of that anonymity.</t>
  </si>
  <si>
    <t>A defense and also why that's not so good.</t>
  </si>
  <si>
    <t>And an attack, okay. Jacob Sullum.</t>
  </si>
  <si>
    <t>Well, and I think it's the case, and David can correct me if I'm wrong, because it's actually -- this is a small percentage of the money for super PACs that comes from these nonprofits.</t>
  </si>
  <si>
    <t>I'm asking about the direct spending because a lot of these groups spend directly.</t>
  </si>
  <si>
    <t>Oh, okay, I thought you meant donations, super, I'm sorry.</t>
  </si>
  <si>
    <t>No, no, no, I mean, you look , for example.</t>
  </si>
  <si>
    <t>Right, okay. As I said before, I think there really is a value in not having to disclose the people who are supporting these groups. I mean, imagine somebody who supports, say, NORML and doesn't want his employer to know that, or he supports NORML, or -- fill in your favorite group, whatever it is, you can imagine reasons why people don't want their support to be widely known. And, in fact, this has been recognized to some extent by the Supreme Court in a case involving the NAACP, where I think it -- was it Alabama -- wanted to force them to disclose all of their supporters. And the Supreme Court said, "No, this is --"</t>
  </si>
  <si>
    <t>We're all going to close our eyes, and the person --</t>
  </si>
  <si>
    <t xml:space="preserve">This hinges on freedom -- </t>
  </si>
  <si>
    <t>The phone is interfering. We are -- okay. Resume.</t>
  </si>
  <si>
    <t>The Supreme Court said basically, "If you have to reveal who all your supporters are for a group that's engaged in advocacy that's controversial, that obviously has a chilling effect. It chills freedom of association and freedom of speech, too. " So I think there is an argument -- a strong argument you've made against forcing those groups to disclose who their supporters are.</t>
  </si>
  <si>
    <t>So the NAACP case is a popular argument and response, and there are a lot of reasons why it doesn't quite fit. But one of -- first of all, it stands also for the proposition that there is an exemption for disclosure if there's a real threat to the members from disclosure -- a clear -- and Alabama at that time, there were clearly threats to members. There was also no state interest at all in getting that membership list in NAACP. So a couple of things on the information . First of all, elections are different, right? There's lots of anonymous political speech in our society, and we don't go around looking for the sources of those speech. But when you're talking about advocating for the election of someone who's going to represent their population, and you want to have that clear connection between the electorate and the elected official to know that they're actually representing their constituency, elections are different. There's an informational component, right, so you want to be able to evaluate the message that you're hearing. And part of being able to evaluate that is knowing who's speaking.</t>
  </si>
  <si>
    <t>Jonathan, I have to step in because we hit our time limit.</t>
  </si>
  <si>
    <t>And I want to say, that's the conclusion of round two of this Intelligence Squared U.S.</t>
  </si>
  <si>
    <t>Debate. And here's where we are. We're about to hear brief closing statements from each debater in turn. These will be two minutes, each. It is their chance -- their last chance to try to affect how you will vote at the end of this debate. Remember, you voted before the debate and we're going to ask you to vote again at the end on this motion, "Two Cheers for Super PACs: Money in Politics is Still Overregulated. " So on to round three, closing statements. Here to speak against the motion, "Two Cheers for Super PACs: Money in Politics is Still Overregulated," Trevor Potter. He is president and general counsel of the Campaign Legal Center.</t>
  </si>
  <si>
    <t>Thank you. I'd like you to imagine a state where industrial hog operators began to worry about proposed new environmental regulations that would prevent them from dumping untreated waste into local rivers. Imagine they formed a group called, say, "Farmers for Fairness," to persuade legislators to block such regulation. Imagine they created some campaign ads which attacked legislators by name, never mentioning hog farming at all, but claiming legislators were not in touch with "our values. " But now imagine that Farmers for Fairness did not go out and run these ads, but instead scheduled meetings with legislators and screened the advertisements for them in private. Imagine Farmers for Fairness told the legislators privately that they would hate to run these ads, but would do so if the legislators didn't vote the way they wanted. You don't have to imagine that. It happened in North Carolina, documented by a federal judge in a case called Life v. Leake. But today a super PAC nonprofit could do this in Congress with huge sums of unlimited, undisclosed money at their disposal, and we might never know it happened. Two cheers for super PACs? I don't think so. That would be a problem even if the super PACs complied with the Supreme Court's assumptions about no coordination at all with candidates and party committees and full disclosure of all this money being spent in elections. That is not the system we need.</t>
  </si>
  <si>
    <t>Thank you, Trevor Potter. Our motion is, "Two Cheers for Super PACs: Money in Politics is Still Overregulated. " And here to summarize his position in support of this motion, Jacob Sullum, a senior editor at Reason magazine.</t>
  </si>
  <si>
    <t>So during the first round of arguments in Citizens United, Deputy Solicitor General Malcolm Stewart was asked, "Well, if you can ban this movie, 'Hillary: the Movie,' what about if you have very similar material but it was presented in a different medium, like DVDs or on the internet or even in books? " And he said, "That would be constitutionally permissible too. " This was pretty shocking, because it raised the possibility that the government could ban books in the name of fighting corruption. It was widely seen as the turning point in the case. They had a second round of oral arguments, which was very unusual, prompted largely by this revelation. And during that round, the solicitor general, Elena Kagan, said the government had changed its answer. She said there would be a strong constitutional case against punishing an organization for publishing a book, but that pamphlets were different because they were classic electioneering. Well, that raised new questions. When does a pamphlet become a book? Is it a matter of the number of pages? Is it the kind of cover it has, the binding, or what? Now, the media exemption that I alluded to before, upon close examination, looks equally arbitrary. Citizens United, after all, was producing movies. So why was that, Citizens United, not a media corporation? The NRA started a radio show, daily radio show, after McCain-Feingold was passed, and they said, "Look, we're a media corporation; we're exempt. " If that's legitimate, then why couldn't every advocacy group do the same sort of thing? Does the internet count as a medium? Presumably it does. Then doesn't every group that has a website qualify as a media corporation? This media exemption puts the government in the position of deciding who deserves to have unfettered freedom of speech and who does not, which is precisely the sort of distinctions the First Amendment is supposed to prohibit. And whether you're worried about corruption or you're worried about undue influence, the arguments for regulation are just as strong, if not stronger, in the case of media corporations. So while many of my fellow journalists have supported these kinds of regulations, basically lobbying to keep their own special speech privileges, it's always seemed foolish to me for people who make a living by talking about politics to appoint the government as a sort of national debate moderator, because you never know when the moderator will decide that it's time for you to shut up.</t>
  </si>
  <si>
    <t>Your time is up, Jacob Sullum. Thank you. Our motion, "Two Cheers for Super PACs: Money in Politics is Still Overregulated. " And here to summarize his position against the motion, Jonathan Soros, senior fellow at the Roosevelt Institute and cofounder of Friends of Democracy.</t>
  </si>
  <si>
    <t>So I'm going to return to this question of Scott's Miracle-Gro, because what's not part of the story yet is that last week Scott's was fined $12.5 million for violations of federal pesticide laws for, among other things, putting toxic insecticide in their bird seed that was killing birds. Now, they got caught doing that, and they actually as far as I could tell, acted admirably. They admitted it. They pled guilty. They entered into an agreement. But they were caught, and that was dealt with because we have laws that protect clean elections -- excuse me -- laws that protect clean air and clean water, and we have an enforcement agency that deals with that. In June, they gave $200,000 to the pro-Romney super PAC Restore our Future. This is not that it was Romney or Obama, but that they gave money to a super PAC. There are no laws in place after Citizens United, no clear legal regime that would require them to disclose that information so that their consumers would know about it, so that their shareholders would know about it, that anybody else would know about it. They could have used a different organization other than the super PAC and done basically the same thing. And we have no effective regulatory agency that will provide us with clean elections. A lot of what our opponents have talked about essentially arguing from the past. They're arguing from pre-Citizens United, pre-SpeechNow. We deserve disclosure of contributions. We deserve an effective disclosure regime. We deserve something that protects our -- the integrity of our political process. The proposition that we're arguing is whether money in politics is still overregulated, and the answer to that is clearly no.</t>
  </si>
  <si>
    <t>Thank you, Jonathan Soros. The motion: "Two Cheers for Super PACs: Money in Politics is Still Overregulated. " And here to summarize his position in support of the motion, David Keating, president of the Center for Competitive Politics.</t>
  </si>
  <si>
    <t>Well, since we passed the major campaign finance restrictions in the early 1970s, we've seen competition decline dramatically. We used to see elections that were far more competitive than they are today. The re-election rate has gone up not down. But fundamentally I think what we have to keep in mind here is when -- who is going to write these restrictions? Who is going to write the campaign finance laws and regulations? Well, the answer is it's going to be the incumbent members of Congress. There is no other way to write them. And if there is ever a conflict of interest about how this is going to be written, that's a conflict. They get to write the regulations so they probably will write them so that they will be able to have a better chance at keeping their jobs. They're not so much concerned about our freedom of speech or our ability to criticize the job they're doing. In fact, they would like to see less criticism of it. So basically, this is a debate about who decides what you can say? Should it be us the people getting together and deciding, or should it be the politicians? And should it be the prosecutors who are looking to make a name for themselves? You have to keep in mind many of these laws that are written not only have civil penalties but criminal penalties. And if you think that's far-fetched, the very first political prosecution taken under these laws was a group that took out a full-page ad urging Nixon's impeachment for the invasion of Cambodia. That was the first prosecution under the campaign finance laws. I would say free speech is messy. But the cure of additional regulations written by politicians who want to stay in office is worse than any disease of free speech. So I hope you will support the motion "two cheers, or three cheers, for super PACs. " Three cheers for independent action by the people.</t>
  </si>
  <si>
    <t>Thank you, David Keating. And that concludes our closing statements. And now it's time to learn which side you and the audience feel has -- feels has voted the best. We are asking you again to go to the keypad at your seat that will register your vote. We're going to get the readout on this almost instantaneously. The motion is "Two Cheers for Super PACs: Money in Politics is Still Overregulated.</t>
  </si>
  <si>
    <t xml:space="preserve"> If you feel this side argued best, push number one. The opposing side, push number two. If you are or became undecided, push number three. And you can ignore all of the other keys and correct your vote, and it will just register the last vote. Okay. So while you're doing that, and while the votes are being tabulated, the first thing I want to say is that this was, for us, relaunching this season in the midst of a political campaign, it was just about a perfect -- just about a perfect target for us. And I think all of us at Intelligence Squared are really, really impressed by the level of debate that these panelists brought to this. It was very serious and informational without being medicinal. It was terrific. So thank you for that. And also, I want to say sometimes we have some tricky times with audience questions. Questions tonight were terrific. So to everybody who got up there and had the nerve, thank you very much for that. A few things about what's coming down the road. First of all, we -- anybody who was Tweeting tonight, thank you for that. And you are welcomed and encouraged by us to Tweet after the debate and get the word out about us. Our Twitter handle is @IQ2US. And the hash tag is the same, #IQ2US. Our next debate is on Thursday, October 4. The motion is Better Elected Islamists than Dictators. " Arguing in support of this motion we're going to have Reuel Marc Gerecht, a senior fellow at the foundation for defensive democracies and a former Middle East specialist; Brian Katulis, he is a senior fellow at the Center for American Progress, who has been focusing on U.S. foreign policy in the Middle East and South Asia. Arguing against this motion, Daniel Pipes. He is president of the Middle East forum. He is described as perhaps the most prominent U.S. scholar on radical Islam by the Washington Post. And Zuhdi Jasser, he is president of the American Islamic Forum for Democracy which he founded to advocate for the separation of mosque and state. October 10th, everybody get on a plane and fly to Chicago because we're going to be doing a debate there. We're taking part in the second annual Chicago Ideas Week. There we are debating the motion, "Ration End of Life Care. " I may later pronounce it "ration. " I haven't decided yet. But you get the point. Tickets and more information about all of the upcoming fall debates can be found on our website, www.iq2us.org. And if you can't make it to the next debate, watch the live stream as we had tonight. Our new partner is the Wall Street Journal's video initiative, WSJ live. And you -- as I said at the very beginning, you can listen to all of our debates online. And this particular debate on WNYC here in New York. Our turnaround time is usually several days. And just look at their schedule. And also for the televised version, WNET and the WORLD digital channel. All right, we have the results in. Remember, our motion is this: "Two Cheers for Super PACs: Money in Politics is Still Overregulated. " You heard the heated and intelligent arguments. We've asked you to vote twice, both before the debate and again at the end of the debate. And the team whose numbers have moved the most will be declared our winner. And it goes like this: Before the debate, 19 percent were for the motion, 63 percent were against, 18 percent undecided. After the debate, 22 percent are for the motion. That's up 3 percent. 69 percent are against. That is up 6 percent, 9 percent are undecided. That's down 9 percent. That means that the side arguing against the motion in a squeaker has carried this debate. Our congratulations to them. Thank you from me, John Donovan. We'll see you next time from Intelligence Squared US.</t>
  </si>
  <si>
    <t>Ration end-of-life care</t>
  </si>
  <si>
    <t>i2Debates/101012rationinghealthcare.p</t>
  </si>
  <si>
    <t>CIW</t>
  </si>
  <si>
    <t>Ladies and gentlemen, welcome to Chicago Ideas Week's cities talk. Without the help of our incredible sponsors, we wouldn't be able to make the CIW platform accessible to everyone. A huge thank you to our founding partners, Time, Chase, J.P. Morgan. Our official integrated marketing partners Starcom MediaVest, Leo Burnett, and MSL for their incredible working in developing and enhancing the CIW brand, our cornerstone partners, the University of Illinois, Microsoft, United Airlines, and Hyatt, and to the many other partners that make CIW possible. When a community comes together, anything is possible.</t>
  </si>
  <si>
    <t>Good evening, everyone. Hi. Hello. My name is John Donvan, and I will be moderating the debate which begins in about four minutes. I wanted to have a quick chat with you about a few things relating to primarily your role as members of the audience. Normally, we do these debates in New York, and occasionally we go on the road, and it's really a pleasure for us to be here in Chicago. So I'm going to give you the spiel I give you in New York, which is this: We want you as members of the audience not to consider yourself passive listeners. We need you to be the opposite of that. You actually act as the judges in the debate. You choose the winner of the debate. And the way we have you do that, if you see at your seats, there's a keypad. And at the very beginning of the debate, I'm going to state the motion, "Ration End-Of-Life Care," and, before the debate, you agree with this motion, we want you to register that by pushing number one. If you disagree, we want you to push number two. And if you're undecided, push number three. And you can ignore all of the other keys at that point. They are not live. And if you push a key incorrectly, just correct yourself, and the system will lock in your last vote. At the end of the debate, after you've heard the arguments, and we're asking you to keep an open mind through the course of the evening. After you've really listened to the arguments and listened closely, we're going to ask you to vote again. And we want to see whose minds have been changed or who came out of undecided to take one of the positions. And the team at the end of the evening whose percentage has changed the most according to your vote is going to be declared our winner. The second way in which your role is critical as members of the audience is that after a round, a formal round of opening statements by each debater in turn, we will then have a session where it's more mixed up. They can address each other and take questions from me. At that point, I also want to take questions from you. And the way that will work is if you just raise your hand, and I find you, just stand up. A microphone will be brought to you, and we want you to hold the microphone about this far away from your mouth. I'll explain why in a second. Basically so that we can hear you. We'd like you to state your name and then ask a question. Now, on the question, this does get tricky in New York at least. We don't want you to debate with the debaters. We -- that's what they're here to do. We want you really to ask a question that will move forward the discussion of this motion. What they're really here to debate and persuade you on is this short statement: "Ration end-of-life care. " So I'd like you to think in terms of asking a question that focuses on that, not a secondary issue. And I'll be fine if you want to make a short, very, very short opening statement of your premise. But then I want you to get to a question. And you'll know that it's a question because if a question mark goes at the end of the statement naturally, then it's going to work. And I will -- I will respectfully decline questions that are really off topic. And I may have to step in and help you phrase your question if you're struggling, but I do follow that very respectfully. We are being broadcast ultimately on NPR stations, on NPR -- on podcast downloads, on television in New York, not live, but we are live streaming right now as we speak. But because of that, a few things you need to know. There are certain formalities that we need to observe for the broadcast. I'm going to have to tell you many, many times that we're in Chicago and many times that I'm John Donvan. All things like that come back from the break. So just so you know that I haven't lost my bearings, that there's a purpose for that. Also, a number of times through the evening, given that this is the home of the great program, "Wait, wait, don't tell me," whose sound is -- whose live studio sound is just spectacular, we want to hear from you in the evening; feel pleased, to laugh, to laugh, to applaud, to express your dissatisfaction as long as it's not in an ugly way. You know, a well-placed guffaw is fine. We would -- we don't want you shouting out or anything. And -- but again, really give thought to things. And at certain times during the broadcast, during those times, probably just before I introduce myself yet again, I'm going to raise my hand, and that's an obvious signal for, "Can you please give a round of applause? " So I know that we don't even have to practice that. But in the beginning, I'm going to be introducing each of the debaters. It will be great if you could applaud each of them. My hand will be going up for that. The last thing, because we're doing a radio broadcast, is we have a lot of microphones placed all over the room. And cell phones and Blackberries, et cetera, will cause interference with them if it reaches a certain critical mass. So we're -- we're fine if you're Tweeting about this. In fact, we're delighted by that. If you're live Tweeting, fine, because we don't think there will be enough people doing that to cause problems. But if you're not using your phone for that purpose, please shut down entirely. And you don't want it ringing in the middle of the debate and then having that be heard on NPR stations across the station as you stifle your phone. So that's it. We're really, really delighted to be here and delighted that we have a full house upstairs and down. And folks upstairs, I need to tell you that our microphones for questions won't go up there. But if you make a special trip to come downstairs, and I notice, I'll try very hard to call on you to come into the debate. So we are put together -- we exist because of an organization called the Rosenkranz Foundation which started Intelligence Squared U.S. with the mission of raising the level of public discourse. And to help us now frame what this debate is, I would like to invite to the stage, to the seats out front, the chairman of the board of Intelligence Squared U.S., Robert Rosenkranz. John Donvan So Bob is just going to talk to us very briefly about what's going to happen here, why we're doing this. So what's at stake basically, Bob, in this debate?</t>
  </si>
  <si>
    <t>Well, this is one of the most intense emotional kinds of issues that we've ever debated. It raises all kinds of questions about ethics, but it also raises huge public policy questions. In our country, we're spending about 17 percent of GNP on healthcare. Other rich countries spend about 9 percent. And a big driver of that is what's spent in the last year of life. And so like 30 percent of all Medicare expenditures are in the final year of life. And this is frankly driving the huge government deficits that all of us are worried about, and it also, when it gets down to the level of the individual family, it's kind of why families in America have seen no increase in their real incomes over the last decade. All of the improvement in productivity and growth over that time has gone to healthcare. John Donvan So the side that's arguing for rationing has what going for it as its strongest argument? Well, I think the strongest argument simply is that we cannot afford to provide unlimited healthcare, particularly at the end of life, as if it were a free good. There has to be a way to bring in under control. And either governments or insurance companies have to ration end-of-life care as a policy response. John Donvan And the opposite way, the side arguing against rationing. The side arguing against would say that healthcare, particularly at the end of life, should be the subject of a discussion between your doctor and your patient and the patient's family. And the argument against is really summed up in very colorful language. No one wants death panels. John Donvan And why this debate now? Well, I think the answer is the presidential debate. This is one of the critical national issues. And I expect, because it's such an emotionally difficult issue, it is not going to be debated forthrightly in the presidential debates. So I thought this was a good opportunity to do it. John Donvan So we'll do it here. Thank you, Bob. And so that is the shape of this debate. And let's bring our debaters to the stage. John Donvan And I would just like to ask for one more round of applause for Bob Rosenkranz for making all of this possible. John Donvan Yes or no to this statement: End-of-life care, we can't afford to keep every elderly person alive, so we're going to have to ration it. Is that right, or is that wrong? Well, since probably all of us at some point want to have our crack at it, when it's our turn, but probably all of us in the meantime, we're going to have to pay for it for everybody else, and since there really are two serious sides to this argument, then let's make a debate of it. I'm John Donvan, a debate from Intelligence Squared U.S. We are in Chicago, Chicago Ideas Week. It is a pleasure to be here. The motion that's on the table, "Ration End-of-Life Care. " We have four superbly qualified debaters, two against two, who will be arguing for and against this motion. Our debate goes in three rounds, and then the audience votes to choose a winner, and only one side wins.</t>
  </si>
  <si>
    <t>On the side arguing for the motion, "Ration End-of-Life Care," Arthur Kellermann, the Paul O'Neill Alcoa chair in Policy Analysis at the Rand Corporation. His partner, Peter Singer, professor bioethics in the University Center for Human Values at Princeton University. The motion, "Ration End-of-Life Care," and here to argue against the motion, Ken Connor, chairman and founder of the Center for a Just Society. And his partner, Sally Pipes, president and chief executive officer of the Pacific Research Institute. Let's start off with "Ration End-of-Life Care," and let's meet our debaters. First, Dr. Arthur Kellermann. Doctor, you worked in and you taught emergency medicine for about a quarter of a century. That's the front line in this really, and I want to ask you, do you think the rest of us, we, civilians, in this world, really have any idea how often these end-of-life decisions come up in the ER?</t>
  </si>
  <si>
    <t>ARTHUR KELLERMANN</t>
  </si>
  <si>
    <t>John, we save a lot more lives than we lose, but we deal with the issues we're going to debate tonight far more often than anyone realizes. John Donvan Okay, and your partner, Peter Singer. Peter is a professor of bioethics at Princeton, and you wrote in the New York Times a few years back that a system of rationing care should include measures of the quality of life but not judgments about moral character or social value. Why not?</t>
  </si>
  <si>
    <t>PETER SINGER</t>
  </si>
  <si>
    <t>Well, I think that's not the business of physicians. I think they can judge. There are ways of judging quality of life and life expectancy, but moral character is something different. It's too subjective, I think. I wouldn't like to see it used as a criteria in there. John Donvan All right, Peter Singer. Our motion is this, "Ration end-of-life care," and here to argue against the motion, first, Ken Connor. Ken, you are chairman of the Center for a Just Society, and you played a major role in perhaps the most well known case that centered on end-of-life issues, the Terri Schiavo case, in which the nation and the family was divided over the question of whether to remove the feeding tube from a young woman. The governor of Florida was empowered by the law called "Terri's Law" to become involved in that. What was your involvement in that story?</t>
  </si>
  <si>
    <t>KEN CONNOR</t>
  </si>
  <si>
    <t>I represented the governor in defending Terri's Law. John Donvan And the fact that in the end your side lost? Terri's Law, was struck down by the Florida Supreme Court, and Terry was ordered to die by starvation and dehydration. She did so over a 13-day period. If the court had ordered that of Ted Bundy, it would have been deemed to be cruel and unusual punishment, but that's precisely what it was.</t>
  </si>
  <si>
    <t>And your partner, Sally Pipes, ladies and gentlemen. You are also arguing against rationing end-of-life care, and you wrote a book called "The Top 10 Myths of American Health Care. " So what do you think is the number one myth about end-of-life care?</t>
  </si>
  <si>
    <t>SALLY PIPES</t>
  </si>
  <si>
    <t>Well, I think that one should not have to die earlier than one might in order to benefit society and reduce costs. People should have the right to die and to live as long as they can. John Donvan All right. So we have already heard a taste of where this debate is going to go by listening, hearing all of our debaters in these brief introductions. Now, in this debate, you, our live audience here in Chicago, act as our judges. By the time the debate has ended, you will have been asked to vote two times, once before the debate and once again after the debate, on where you stand on this motion. And the team who has moved the most of you to their side by the end of the evening, and it's as a percentage term, will be declared our winner. So let's have our preliminary vote. If you go to the keypads on your seat, you'll see a series of numbers, but you only need to pay attention to one, two, and three. We're going to ask you to push number one if you agree with the motion, "Ration end- of-life care," That's the side that this side is arguing for. If you agree at this point with this side, if you are against the motion, if you disagree with the motion, "Ration end-of- life care," push number two. And if you are undecided at this point, push number three. My guess is that the undecideds are who these debaters are really fighting for, but not necessarily. We have had a lot of debates where people said that they listened so closely that their minds are actually changed because the arguments were so good. So we're going to lock that out now. And again, at the end of the debate, we'll have you vote a second time, and the team whose numbers have changed most as a percentage will be declared our winner. So our motion is, "Ration End-Of-Life care. " And on to round one, opening statements by each debater in turn. They will be seven minutes each. And speaking first, for the motion, Arthur Kellermann, the Paul O'Neill co-chair and policy analyst at the RAND Corporation. Prior to this, he was a professor of emergency medicine. Ladies and gentlemen, Arthur Kellermann.</t>
  </si>
  <si>
    <t>As you hear from each of us tonight, I urge you to not only listen to our arguments, but consider our different backgrounds and our different interests. Since 2010, I've worked for the RAND Corporation. RAND is an independent, nonprofit, nonpartisan research organization that's dedicated to objective analysis of some of the toughest policy questions confronting our country and the world. RAND analysts are expected to be dispassionate and detached. That's not a good way to win an "Intelligence Squared" debate. So this morning I advised RAND I was taking a day of annual leave. And I'm here tonight not as a RAND analyst but as an ER doctor. Who, as John said, worked for 25 years taking care of severely ill, injured, and dying patients in some of our nation's busiest ERs. The goal of emergency medicine is always to save lives. But you would be surprised how often we have to make decisions in consultation with patients and their families about whether or not initiating heroic measures is, in fact, the right thing to do and what the patient really wants. It happens when a critically ill patient is rushed to the ER in the very last stages of a terminal illness. And that usually happens when the patient's personal physician, well, they never got around to having the conversation. They never got around to talking with the patient about, "What will they want us to do when they reach that point? " So we end up having that conversation with the patient or with their loved ones at 2:00 in the morning in a family conference room or at the bedside. Now, from a medical or a business perspective, the easiest thing to do, by far, is just full- court press. Start resuscitation, incubate the patient, roll out the breathing machine, put in IV lines. But, you know, it doesn't always accomplish what we want. And rather than prolonging life, it simply prolongs the process of dying. That's why when "Intelligence Squared" called me and asked if I would do this debate tonight, my answer was an immediate yes, not only because of what the patient goes through, but what their family goes through too. Now, to clarify what we're debating tonight, I think it's important for us to define just what we mean. What kind of end-of-life care are we talking about? Medical and surgical treatments that do not achieve a reasonable goal of medicine should not be used. Limiting this type of care is not rationing; it's good medicine. Many treatments are used to achieve goals that patients did not want or were not proportionate to the burdens that the treatment imposed, because there was either ineffective communication about the disease prognosis, there is a failure to achieve adequate informed patient consent, or there was no advanced care planning. Avoiding these treatments is not rationing; it's simply rectifying poor-quality care. And some treatments are deserved, but they're extremely costly and have a very low chance of success. Declining to pay for such treatments is what most people would consider rationing. And my teammate, Professor Singer, will have more to say about that in a minute. But I do think there is one type of end-of-life care that is not used often enough. It's relatively inexpensive. It's highly valued by patients. And it's effective. It's palliative care. Palliative care is specialized care that's focused on relieving pain, relieving the burden of symptoms, helping the patient to be as comfortable and as functional as they can be as they approach the last days of their lives. Now, two years ago, a group of cancer specialists published an amazing study in the "New England Journal of Medicine. " They took a group of patients with a very serious type of lung cancer. And they randomly assigned them to two treatment groups. One treatment group got palliative care and standard cancer treatment. The other group got very aggressive, advanced cancer care. And they followed the two groups. The palliative care group not only had a better quality of life and less depression prior to their death. They lived longer than the group that got aggressive treatment. This past August another team followed nearly 400 cancer patients during their last months in life. Those that avoided hospitalization and avoided the intensive care unit were less worried. Those who prayed or meditated, those who were visited by their pastor in the hospital or in clinic, those who felt they had a strong bond with their doctors were happier, had higher quality of life and did better in the last days that they had on this earth. So at the outset of this debate, let's assume that our opponents did not come here to defend bad medicine. And you can be confident that Professor Singer and I did not come here to advocate limiting access to palliative care. So that leaves us with a pretty narrow set of situations in a highly charged question: Do patients in the last stages of terminal illness have an unqualified right to extremely costly treatments of uncertain value for as long as they want? Because if the answer is yes, the rest of us have to be prepared to pay the price. Despite remarkable progress of medical science, the global death rate is still 100 percent. So the question is not whether we're going to live or die. The question is where and how we'll die and who will be with us when we do. Most of us don't want to die in an intensive care unit strapped to a bed under fluorescent lights separated from our loved ones. Yet that's precisely what happens to too many of us because all too often our healthcare system is too focused on making money, too preoccupied with its technical prowess and too busy to sit down with a patient and have an honest, thoughtful, candid conversation about prognosis and the patient's wishes at the end of life. As a physician, my goals are simple: To save as many lives as I can, to ease pain and suffering when I cannot, and always, always treat my patients with compassion and respect. That's why at the end of this evening I urge you to vote for the proposition. Thank you. John Donvan Now, arguing against the motion, Sally Pipes. She is president and chief executive officer of the Pacific Research Institute. She also writes a weekly health column for forbes.com and is the author of "The Pipes Plan: The Top Ten Ways to Dismantle and Replace Obama Care. " Ladies and gentlemen, Sally Pipes.</t>
  </si>
  <si>
    <t>Thank you, John. And I am against the proposition that we should ration end-of-life care. My mother was Canadian and a senior. In July of '05, she felt she had colon cancer. Her primary care doctor said she did not because he did an X-ray and no cancer showed up. Well, we all know that colon cancer is not detected by an X-ray but by a colonoscopy. But she could not get one in Canada because of her age and the fact that a waiting list for people under 65 with colon cancer symptoms was over six months. So by late November, my mother was hemorrhaging and had lost 35 pounds. She knew she was ill, and she went to the hospital in an ambulance and went to the emergency room, spent two days in the transit lounge. Then she did get her colonoscopy. But sadly, she passed away two weeks later from metastasized colon cancer. This is the outcome when government bureaucrats set the rules for who is going to get care and when. This is rationed care and what will face seniors in America if the Affordable Care Act is not repealed and replaced. Rationing care at the end of life may be a sound solution in the abstract. But when it comes to your mother, your father or your child who has a terminal illness, it is wrong for social engineers and government bureaucrats to make these life decisions for you. In Canada where I grew up, the government spends 11.4 percent of gross domestic product on healthcare. And private health insurance is outlawed. The government sets a global budget, the one that government can afford. The demand for healthcare is much greater than the supply. As a result, Canadians spend -- and they have long waiting lists, rationed care and lack of access to the latest treatments. 17 percent of Canadians are waiting to get a primary care doctor. In 2011, 940,000 Canadians were on a waiting list waiting for treatment. The average wait in 2011 from seeing a primary care doctor to getting treatment by a specialist was 19 weeks, up from 18.2 weeks the year before. In the case of my own mother, it may have shortened her life, but it was definitely cheaper for the government. In the case of my mother, it may have shortened her life. But colon cancer is one of the most common diseases among our seniors. A study published in the British journal Lancet Oncology, suggests that America is one of the best countries for treating cancer and survival rates five years after diagnosis for 13 of the 16 most common cancers. Do we want to change this outcome by controlling healthcare costs through rationed care? For example breast cancer survival rates among American women is 83.5 percent, whereas in Britain, it's only 70 percent. Prostate cancer, survival rate 92 percent in the U.S., only 51 percent in Britain. So how will the Affordable Care Act ration care for our seniors and in particular those in need of healthcare? In three ways: The Independent Payment Advisory Board, accountable care organizations and the patient-centered Outcome Research Institute. First, IPAB; on October 1, President Obama and Governor Romney spent a lot of time debating the issue of IPAB. IPAB will be a panel of 15 unelected members appointed by the president and approved by the Senate whose job it is to cut Medicare spending. It will go into effect when federal spending by doctors and hospitals on Medicare exceeds the average Consumer Price Index growth rate between 2014 and 2018. After that, costs will be tied to GDP growth plus 1 percent. The board must propose spending cuts. Congress could overrule the board, but only if it has a 3/5 majority in the Senate and the House or comes up with another plan to reduce costs. The accountable care organization is second. They are delivery models for doctors and hospitals to give them financial incentives to provide good quality coordinated care to Medicare beneficiaries while keeping costs down. They would benefit by sharing in savings with the government if costs are lower than projected for treating Medicare patients. If higher, ACOs would have to pay back funds to the government. It is my belief that doctors and hospitals will ration or deny care to seniors if they feel that their costs would exceed the ceiling. ACOs are a giant HMO. Third is the Patient-Centered Outcomes Research Institute (PCORI). It is similar to NICE in the UK, a government agency that determines which treatments are cost effective as compared to medically effective. While no one can deny that there are problems in American healthcare, a system that empowers doctors and patients will solve them, not the federal government. I do think that everyone here would agree we all want affordable, acceptable quality care. How do we achieve that goal? Well, I believe there are two competing visions when it comes to healthcare reform and achieving universal coverage. One focuses on doctors and patient-centered solutions. The other focuses on increasing the role of government in our healthcare system. That was President Obama's vision. Liberal politicians, academics and the elite media tell Americans that socialized assistance such as exists in Canada and Europe are better and cheaper and can provide universal coverage for all. And while it is true that 5 percent or 2.5 million seniors in their last year of life consume 25 percent of Medicare spending, it is still my belief it is not the government's place to limit costs by sacrificing lives. End-of-life decisions should be made by doctors and families, not bureaucrats such as those on IPAB and PCORI. They will ration the care our seniors receive, and I believe that is ethically and morally wrong. In my view, people have every right to live as long as they can. Therefore, I urge you to vote against the proposition. Thank you. John Donvan Thank you, Sally Pipes. And we are halfway through the opening round of this Intelligence Squared U.S. Debate. I'm John Donvan. We have four debaters, two teams of two, fighting it out over this motion, "Ration end-of-life care. " You have heard the first two opening statements, and now on to the third. Debating for the motion, "Ration end-of-life care," the Ira W. DeCamp professor of bioethics at Princeton University, he's been called the most influential living philosopher by the New Yorker and is the author of a number of books including "The Life You Can Save" and "Animal Liberation. " Ladies and gentlemen, Peter Singer.</t>
  </si>
  <si>
    <t>Thank you very much. It's the position of our side that we are already rationing health care, so in a sense we can't really debate whether we should do so. The question that we can discuss is whether we should be open and explicit about what we're doing, and, therefore, try to do it in the best, most thought-out way possible, which essentially means, "Do it in the way that gets the best value for the health dollars that we're spending now," or whether we should continue to do it in a way that we don't bring out in the open so we cover up, that we don't really dare to discuss. And we can see that politically it's not really a topic that people dare to discuss openly, and as a result, more people will die who could be saved than will die if we use the money we're spending effectively. Now, it's clear that we are not spending our health dollars effectively in this country at present. We spend about between 17 to 18 percent of everything we have, of our gross national product, on health care. That's about 50 percent more than other comparable countries, the other industrialized countries that we compare ourselves with. There is no evidence, no evidence that we get any better outcomes for the extra 50 percent that we're spending, the extra 7 or 8 percent of GDP that we're spending, than those other countries. And Dr. Kellermann will give you a more detailed rebuttal to what Sally Pipes just said when she specifically focused on cancer in those remarks. When we looked at not just what the health system does but at health outcomes in America, we're actually terrible. It's the combination of what the health system does and our general health. We rank in terms of health outcomes somewhere around the level of countries like Slovenia and Costa Rica. They are countries that are much poorer than we are, and yet their health outcomes are comparable to ours. And the other industrialized nations have better health outcomes, including, incidentally, Canada. It's also true -- it's also true that when you ask Canadians, as Gallop did a couple of years ago, and Americans, and Britons, people in the U.K., do they have confidence in their health care system, the Britons and the Canadians, 73 percent of them, just coincidentally the same number, say, "Yes," they do. When you asked Americans, only 56 percent of them say they do. I think that there's a general feeling that this health care system is not delivering what we want. But as I said it is rationing. It rations in many ways. For example, we about 44 million people, Americans, now, who are not insured at all. That number will drop significantly when Obama Care comes into effect, but it will not unfortunately drop to zero. Now, not being insured means that you are more likely to die if you have a serious illness or accident. In fact, Joseph Doyle, a MIT scientist, looked at people who were brought into emergency care as a result of road accidents, seriously injured. And found that those who were uninsured died at a higher rate even when adjusting for other variables than those who had insurance. And when he calculated how much it would have cost to save these people's lives, it would have been about $280,000. Reasonable amount of money. But that was how much more was spent on saving the lives of the others. But given that these were mostly fairly young people, in terms of how much it would have cost to extend their lives for one year, it would be about $5,500. These people's lives were lost because we were not prepared $5,500 for each year of life that we could have saved. Compare that with the amount that those much criticized bodies Sally Pipes mentioned NICE, the National Institute for Clinical Excellence in the United Kingdom. What they say is too much to spend. Apparently, NICEs figure is around $49,000. In other words, almost 10 times, nine times as much as would have saved the lives of these young accident victims. And of course, we ration in a lot of other ways as well, because some people can't afford copayments. We have long waiting times. We don't pay doctors enough for Medicare, and so they don't take Medicare patients, or they don't take so many Medicare patients. So we are losing lives, and we're losing lives that we could save quite cheaply. So I think we ought to be more explicit about this. We ought to be prepared to say, "Let's use the dollars --" maybe we should spend more dollars. I'm not necessarily opposed to spending more dollars. But let's use the dollars we spend in the most effective way in order to save the greatest number of lives. Something has to be done, because health care costs are rising here much faster than the economy is growing. They're rising at 9.8 percent per annum. We all know the economy is not growing at anything like that amount. So as that keeps happening, what's going to happen? It will eventually soak up all available spending. But we know the government has to spend on other things. On the website, in the articles that were posted. There's a very moving piece by Ken Connor about the plight of elderly citizens in our country, how they are neglected, and how because of the demographic changes, there's going to be more of them. Effectively, we need to spend a lot more to give our senior citizens a comfortable and dignified life when they can no longer look after themselves. That costs money, and it's going to cost more money. We cannot increase health care spending indefinitely and also spend more on the elderly and spend more on the environment, on education, on all of the other important things that we need. So, like it nor not, we are rationing health care. We are arguing that, indeed, we should. That's obvious. But whether we should be more explicit about it, because we want to get the best results we can. We want to save the most number of lives that we can. And the way to do that is to be explicit and vote yes for this motion. We should be rationing health care. Thank you. John Donvan Thank you, Pete Singer. And our final debater will be speaking against this motion. It's Ken Connor. Ken is chairman and founder of the Center for a Just Society. He is a successful trial lawyer. He represented Governor Jeb Bush in the long-running Terri Shiavo case, and for several years served as president of the Family Research Council. Ladies and gentlemen, Ken Connor.</t>
  </si>
  <si>
    <t>Good evening, ladies and gentlemen. Sally Pipes' mother's situation is exhibit "A" for why Americans don't want the government to wind up rationing health care in this country. By contrast, my mom suffered from advanced colon cancer late in life at an older age than Sally's mom. She received aggressive treatment, both surgery and chemotherapy, made a full recovery, and went on to live more than a decade of a good and healthy life, until she finally died at 90 at home in good health in her own bed. Which system would you prefer? Ladies and gentlemen, I'd like to make three points, if I may, about why government should not be in the business of rationing health care. First of all, health care decisions should be made at the end of life, just as at any other point in life, at the bedside, by the people involved and who are affected, not by bureaucrats at a remote location. Secondly, that rationing is unethical, because it ultimately devalues human life and inevitably winds up punishing the sick and the dying. Thirdly rationing is the lazy man's way -- lazy man's attempt to balance the budget. It's easier to balance the budget on the backs of the sick and dying than it is to reform your ways of wasteful spending in government and try to wrench money back from the hands of the special interests at home and abroad. So back to the premises, first of all, that healthcare decisions should be made at the bedside. Americans don't want bureaucratic bean counters in Washington making decisions about what kind of care they're going to wind up receiving at the end of life. Decisions about healthcare and how it ought to be administered and when it ought to be administered ought to be decisions that are made by the patient informed by their doctors and by their families. Decisions about what kind of care will be administered at any given time to any given patient should take into account the needs of the patient. In other words, healthcare should be both individualized and particularized to the needs of the given patient. A bureaucrat remote from the bedside, hundreds, perhaps thousands of miles away practicing assembly line medicine simply is not in a position to make those kinds of individualized decisions that are required. These are decisions that have to be based real time, sometimes at 2:00 or 3:00 a.m. in the morning as Dr. Kellermann has pointed out. And it's the people who have their feet on their floor -- on the floor in the hospital and their hands on the patient who ought to be making these decisions. There's simply no way that a government functionary practicing assembly line medicine in Washington can make those kinds of decisions. Healthcare requires the fine edge of a scalpel, not the blunt end of an ax. And patients don't want their doctors straight- jacketed by some bureaucratic straightjacket fashioned in the federal city. They want decisions made by doctors who are taking their interests into account. They don't some interest that was decided in a smoke-filled room in Washington, in a room that was predominated by lobbyists to be the ones who are making the decisions. And, folks, do we really want the men who are wearing the green eye shades in Washington to be making these kinds of decisions? Should cost be the primary driver of such decision, especially in the zero sum environment that prevails in Washington? I would submit to you, ladies and gentlemen, that when the tradeoffs are made, we don't want decisions about healthcare to go by the board in preference to a new start in green energy or some other pie in the sky kind of effort. Now, no one is suggesting for a moment that we should not be good stewards of scarce healthcare resources. We absolutely should be. But rationing is not what we need. It's rational care. We ought to be asking ourselves, is the procedure under consideration necessary for the patient? Is it clinically appropriate? Is the cost reasonable compared to similar services? These are questions that ought to be answered by people with their feet on the ground in the hospital in real time by hospitalization -- hospital utilization committees and not by people who are removed from the bedside. Now, folks, make no mistake about it, government rationing represents the first step down the road to the utilitarian philosophy of former Colorado governor Richard Lamb who said, "The elderly have a duty to die and get out of the way. " This philosophy sees the elderly and the handicapped as resource hogs whose useful life is over and who now costs more to maintain than they produce. They reject the sanctity of life ethics that has long prevailed in this country, and that maintains that every human life is precious and out to be respected and protected under the law. That view affirms equal protection for all, the old, and the handicapped to the very young and to the very old. Instead the quality of life advocates maintain that we should use quality of life calculus and functional capacity studies in deciding who lives and who dies. Of course, the elderly and the handicapped who suffer from dementia and disability don't score well using those formulas. And isn't that the point? Ladies and gentlemen, what criteria will the all-wise bureaucrats use to pick winners and losers at the end of life? Will they be any more successful than they were in picking Solindra and Bright Source and Abound Solar on whom the government squandered billions of dollars? But then again, what does it matter? At the end of life, we're all going to die, right? Folks, I would suggest to you that there are many places that we can look to find the savings that we need to provide appropriate care for the sick and for the dying. For heaven's sakes, we spent $4 trillion on the Wall Street bailout to rescue businesses that engaged in profligate spending practices. Surely, we can spend the money required to render appropriate healthcare to the sick and the dying. Ladies and gentlemen, I urge you to vote against the proposition because by the time you reach the end of your life, you'll be glad you did. Thank you. John Donvan Thank you, Ken Connor. That concludes round one of this Intelligence Squared U.S. debate. John Donvan Now we'll have the debaters address each other directly and also answer questions from me and from you in the audience, we have two teams of two. Arthur Kellermann and Peter Singer are arguing for the motion: "Ration end-of-life care. " And we have heard them say basically that we already are rationing, that healthcare is rationed right now by the ability to pay for it by the individual and that it is time to be explicit, to ration in a different way, to step up and admit that's what we're doing and figure out a system for doing it. They say that you need to figure out how much saving a life produces in terms of results. You have to compare that to how the resources could be used elsewhere. The team arguing against the motion, Sally Pipes and Ken Connor, argue that rationing end- of-life care is the wrong way to balance the budget. They say that it would be falling to government bureaucrats to make intensely personal decisions, that cost should not be the driver of a decision regarding the end of life, and that they depict a future where basically the elderly will be thrown overboard. Now, I notice that the two sides do agree that cost cutting needs to happen, that costs are out of control. They do agree that ideally these decisions will be made at the bedside by doctors and their families. The question is, who ends up controlling where the money comes from. And I want to put to the side arguing in support of rationing end-of-life care, particularly to Peter Singer, this basic question: Is there a way actually to arrive at a dollar value for what a few more months of life would be worth to an elderly person versus what it would be worth to a younger person? And does that explain whether -- does that price carry over to whether a procedure is worth pursuing or not? Can you put a dollar number on these things?</t>
  </si>
  <si>
    <t>It's very difficult to agree on dollar numbers. I mean, healthcare economists try to do it because really what they're doing is they're comparing what you get for your money if you spend it on one thing, let's say saving young people's lives and what you get for your dollar if you spend it on something else, perhaps let's say for cancer where it can only extend life by two or three months at significant expense. And I think what they can clearly say is we get better value in some cases rather than others. We extend lives for longer for the same amount, or we extend lives for an equal amount for less money. John Donvan You said in your opening remarks that younger lives are less expensive generally speaking to save than older lives with the outcome of a longer life lived because the person's younger rather than older. Am I reading you correctly? Well, I think most of us would agree that it's a greater tragedy if a 20-year-old dies because they're in an accident and didn't have health insurance than if an 85-year-old dies. I think, you know, we would feel that people have lived most of their life, achieved most of what they're going to achieve when they die in their 80s, let's say. It's still sad, of course. I know it's sad. But it's a greater tragedy. It's worth spending more to prevent if we can save the life of somebody who still has most of their life in front of them and still has a lot of things that they can achieve. John Donvan All right. Sally Pipes I'd like your response to that in light of your saying in your opening remarks that each of us has the right to live as long as we can. Does age come into it? Do the young -- do the younger have more of a right to live as long as they can than the older?</t>
  </si>
  <si>
    <t>No. I believe we all have the right to live as long as we can. Only when someone has died can we actually measure the cost of what the cost of keeping that person alive is. But I think that people should be able to get the best healthcare they can and not have their care rationed by government bureaucrats. But you know, we all want to live longer lives, have affordable, accessible quality care. How do we do that? Well, we have to make some changes to our health care system. I believe in empowering doctors and patients, making changes to Medicare and Medicaid, changing the tax treatment because for people who have -- John Donvan Sally, can I interrupt? But you made that point in your opening statement. And I want to kind of keep on this question that the other side has raised about -- and you were beginning on it -- on this question of older versus younger, that they're -- what they're constructing is the notion that if you save the life of a person who then lives for 50 years, that, therefore, there's more value in that than saving the life of a person who lives for two years. You get 25 more years of life out of it. And it's a mathematical calculation. And I want to know how that sits with you, that -- to take math and dollars - - and dollar figures to apply to these very sensitive issues. Well, I would say I don't think we should be using mathematics to determine this. We should give people the best opportunity to get the best care that they can, regardless of their age. I mean, if you take an issue like infant mortality, people assume and probably will say, "Well, infant mortality is much higher in the U.S. than it is in countries in Europe," but you have to compare apples with apples. You know, Americans have -- we have the best neonatal care. When the children live -- survive a lot more in this country because they have this good neonatal care, in countries in Europe, they determine that as a fetus or a newborn, if under a certain weight and a certain length, they're not counted as a live birth. So I think we don't want to put dollars and cents on this. We want to give everyone the best possible care. And how we get there is -- well, we can talk about it a little bit later. John Donvan All right. And Ken Connor, your partner.</t>
  </si>
  <si>
    <t>John, I'd like to weigh in against that kind of a calculating. In America, we hold to the proposition that all men are created equal. Equal protection under the law is the hallmark of American justice. And I would suggest to you that any point of view that says that a person's dignity diminishes with age or that somehow their personhood erodes as they get older is a point of view really that is a bankrupt point of view. And inevitably that point of view will endanger everyone who reaches old age or anyone who should suffer from the slings and arrows of misfortune and wind up suffering a serious illness or injury.</t>
  </si>
  <si>
    <t>But we haven't said their dignity is less or that their personhood is less. What we said is that they have less years to live. And that's a different question.</t>
  </si>
  <si>
    <t>Well, let me ask you this point, if I may, you've been an apologist in your book -- in your books for infanticide, making the point that disabled infants who lack rationality or the capacity to grasp that they existed over time or that they lack some form of self consciousness were somehow not persons and could be disposed of, indeed you've gone so far as to make that argument about all newborn infants, maintaining that within a period of, say, 28 days after birth, parents should be able to decide to get rid of them or not.</t>
  </si>
  <si>
    <t>Point of order.</t>
  </si>
  <si>
    <t>My question would be --</t>
  </si>
  <si>
    <t xml:space="preserve">Point of order. This is not the topic we're debating tonight, but I'm happy to debate it some other time. </t>
  </si>
  <si>
    <t>Well, it is the topic.</t>
  </si>
  <si>
    <t>I want to give Ken a chance to relate it.</t>
  </si>
  <si>
    <t>And here's the point I would make, old people who suffer from dementia often lack self awareness. They often lack the capacity for rationality. They often lack the capacity to grasp the notion that they exist over time. Would you declare them non-persons and say that they are not worthy of protection and preservation, as you have in the case of -- John Donvan Okay, Art Kellermann, because I'm not hearing them make the argument in that extreme way, but I want to --</t>
  </si>
  <si>
    <t>I just got to get a couple of things sorted out here. I'm easily confused. First of all, I want to make sure I came to the right debate tonight because I came here to debate whether -- how we approach end-of-life care. I did not -- I just want to make sure I'm at the right debate, because I'm not here to debate Solyndra, Wall Street, ObamaCare, or the presidential election. I'm just confused, but I'm southern, and we're easily confused. So second question is are we here to debate an elderly person's right to super expensive care paid for by the government versus simply very expensive care that we all agree is probably a reasonable deal, or are we here to debate whether or not poor people and other folks can get decent care versus no care, because I personally believe in the sanctity of life, but I think the sanctity of life extends beyond birth and goes all the way up and doesn't sort of kick in again the last few weeks before death. It extends throughout life for the uninsured, the poor, and working class folks, too. And they should be part of this discussion.</t>
  </si>
  <si>
    <t>Exactly my point. And the point is, we're going to use some kind of criteria to decide who lives and who dies. And for instance, if the eminent Dr. Singer were to become the rationer in chief in the next administration, what criteria would he use? Would we look at the elderly, the demented, the disabled and say that their quality of life years don't merit preserving their lives? Would we say that, as in the case of the infants that he's identified, that they are not persons whose lives are worthy of protection and preservation? Ideas have consequences. What we believe determines how we behave, and this logic applies at the end of life no less so than at the beginning. John Donvan Let's take one specific part of your question that relates most closely to this motion, to Peter. And, you know, if you were the rationer in chief --</t>
  </si>
  <si>
    <t>That's not a very likely scenario. John Donvan No, it's unlikely to happen for anyone. But do you have a system? Or do you have the outlines of a system? Do you have a philosophy about how this should be approached? I would try to look at the number of years that we can expect to extend people's lives for a given number of dollars. I would also try to look at the quality of life as well. Now, that certainly may be affected by dementia, but, in addition, especially with older people, I would hope that they would be encouraged to state their own wishes as to what should happen to them if they become demented, or if other things happen to them. John Donvan But, Peter, assuming that you're correct, that you're not going to get the job, what body do you see making the decisions? So I think, actually, although it's much criticized, I think that the U.K. model of setting up -- they have a National Institute for Clinical Excellence. Sally referred to it by its acronym, NICE. Not everybody thinks it's nice. But what they do is, they try to cost the various treatments that are out there, and they try to get expert data on how long those treatments extend life in a variety of different conditions, and they make recommendations. They're not binding, but they make recommendations to the local area health authorities throughout the United Kingdom to suggest that this treatment does give value for the money; you should be providing it. But perhaps this treatment for this specific condition is above the bar that we think reasonable, and you may consider not providing that. And the health authorities then reach those decisions. John Donvan And how often -- if you happen to know -- how often is there a recommendation not to use a particular intervention or treatment? Is it uncommon, or is it pretty common? It's relatively common that there are some treatments for some specific conditions that are considered too expensive to provide. And I think that that's going to be inevitable, because medical technology really has no limits to how much it can cost, and the drug companies can charge more. In fact, drugs are much cheaper in the United Kingdom because the manufacturers know that if they price them very high, they're not going to be recommended by NICE, whereas here they can basically charge whatever they like, and they're still going to get users. John Donvan Let's hear from your opponent Sally Pipes.</t>
  </si>
  <si>
    <t>So you are a proponent of NICE, which I think the Patient-Centered Outcomes Research Institute is patterned after, but if you read the British press about people -- the quality- adjusted value of life. If you're, say, 68 years old and the actuaries within the National Health Service bureaucracy say, "Your life is worth $49,000. " You may have been diagnosed with a severe cancer, macular degeneration, but if the drugs to take care of this are costing more than $49,000, you are denied care in the United Kingdom. Read the British press, the Daily Telegraph, the Daily Mail, any of it. People are complaining all the time, even ex-employees at the National Health Service will say, "It's wrong that we cannot get the care we need because it may be medically effective but it's not cost-effective. " And on the issue of pharmaceuticals and medical devices, yes, drugs and medical devices are cheaper in Canada and in the U.K. and other countries in Europe. They don't develop these drugs and medical devices. The United States is the entrepreneurial capital for developing drugs and pharmaceuticals. Pharmaceuticals cost about $1.3 billion from the idea until it gets through. These other countries -- Canada, Britain -- they free-ride off our R&amp;D, and it is wrong. John Donvan Sally, one question for you when you were describing what the British are doing, saying no to certain procedures that are not considered cost-effective or not effective enough to justify the cost. Don't insurance companies do that all the time? Yes, insurance companies make decisions based on actuarial evidence. Would you prefer the government to making decisions about what drugs and treatments you can't, or would you prefer the private sector and insurance companies to make those decisions? I, personally, want insurance companies -- I prefer insurance companies. John Donvan Well, you know -- let's -- let's show some respect to this -- can you -- why would you prefer the private sector to do it, to the government? Because the private sector provides all things that we -- we can make decisions about what kind of cell phones we want, what kind of bank accounts we want. The private sector is always good. But the problem in this country is that 50 percent of our healthcare today is already in the hands of government through Medicare, Medicaid, CHIP and the VA system. We don't have a private market. We need to move to a three- year market, get insurance away from employers. 60 percent of Americans have their healthcare through their employer. And if they don't like the plan or whatever, you're stuck with that. But if you lose your job, you lose your insurance, you go into the private market, you have to buy your insurance with after-tax dollars. I want to see the tax code changed so that we can move to a more individualized basis on health insurance just like our car insurance, our life insurance, our long-term care insurance. This is the way America works. It's what makes America great. And we don't want to move to a Canadian style single-payer system which I think the president, Nancy Pelosi and Harry Reid, that is their ultimate goal. John Donvan Let me ask -- We will have Medicare for all. John Donvan Let me ask your partner, Ken Connor this point. We do have smaller versions of single payer systems. We have Medicare, we have the Veterans Administration. They have to make decisions. They have to cut costs. Do they need to -- do they need to have a system of rationing in the system that exists now as opposed to -- as opposed to what you're proposing a solution which just is not the world that we're in today?</t>
  </si>
  <si>
    <t>Well, I think it's important to understand, as a practical matter, the truth of the notion that he who pays the piper gets to call the tune. And so it's a practical matter. Whoever's making those payments, in large measure, is going to call the shots. What we advocate, though, in contrast to a central bureaucratized, central planning, decision making process is that we have consumer-driven decision making, informed by medical advice, mediated by markets. We believe that that system is a better system than the government system. We believe that that system is a better system and that those -- that's a better way to make decisions than relegating it to the people who brought us the bridge to nowhere, Solyndra, the Wall Street bailout. Now, look -- look, folks, plain and simple. There's an economic concept that our physician friend may not be aware of. It's called opportunity cost. And -- and your proposition assumes the fallacy of only two alternatives: Either we recoup the money from the sick and dying, or we don't. But my point is there are other ways to recoup the money from other areas where we are wasting money. And it's much easier to balance budgets on the back of the sick and dying than to wrench it out of the hands of the special interests in Washington. John Donvan Arthur Kellermann.</t>
  </si>
  <si>
    <t>I'm real glad I got a chance to talk. Let's talk for just a moment about exhibit A, Sally. As a doctor, I've got to tell you, I've heard that story before. And I don't think</t>
  </si>
  <si>
    <t>Remind people just tuning in to --</t>
  </si>
  <si>
    <t>Oh, yes. The story earlier about your mother not getting the colonoscopy she needed. And I feel badly about what happened. But I have to tell you, I don't think a government bureaucrat was the one who made the mistake. I think you got a bad doc. And the fact of the matter is -- I know this may come as a shock, sometimes Canadians screw up. If they didn't, we'd never win the Stanley Cup. And Mr. Connor --</t>
  </si>
  <si>
    <t>And Canadians are really nice people.</t>
  </si>
  <si>
    <t>And they are very patient, not like patients in need.</t>
  </si>
  <si>
    <t>Yeah. Mr. Connor -- I'm with you, brother, on the market incentive. So let me suggest a market-based solution to what we're talking about. I think there's a big difference between deciding what we as a society can afford to commit folks to get, whether it's in ICU at the end of the life or whether it's at 25 years old when you're trying to get your first job and starting a family. And let's commit to that level of financial protection and coverage that we all kind of want to buy into. If beyond that, whatever that is, whatever we as a country decide we are prepared to shoulder, you can buy it. Sally, you could buy it. If you want Avastin, and it's worth $100,000 a year to pay for it out of your pocket, and you want to use your children's inheritance, go for it. It's okay with me. But I've got a problem with you using our inheritance to buy your Avastin if we don't have the evidence that it makes a difference. So let's have a market-based solution. That's the deal today that 50 million uninsured Americans get, except they don't even get a basic level of coverage. It's all out of pocket, or it's on the charity and mercy of individual doctors and hospitals. That's a pretty lousy deal.</t>
  </si>
  <si>
    <t>Well, when you analyze the 48.6 million Americans who are uninsured, it doesn't mean they don't get healthcare. Anyone in this country under the federal law can turn up an emergency room --</t>
  </si>
  <si>
    <t>I know we take care of them.</t>
  </si>
  <si>
    <t>So but let's look at that 48.6 million. 14 million of them are people who are eligible for Medicaid and CHIP and haven't signed up. We're going to be adding 11 to 12 million more to Medicaid under the Affordable Care Act. Why have these people not signed up for Medicaid? Well, I believe doctors are reimbursed 35 to 42 percent below what they get from treating private patients. So Medicaid patients find it very difficult to get a doctor. This is only going to get worse. The other point is that there are about 20 million of these people are people that are young people, like a lot of you in this audience. You're between 18 and 31. You're the young invincible. You don't want to spend $400 to $500 a month on healthcare. So you don't. You'll pay out of pocket when you need it. There are only about 9 million Americans who are chronically ill without health insurance for a period of two years or more. Those are the people that I want to take care of and that we should be taking care of. But you know, in the UK, in the country, if you decide that you want to buy Avastin because the actuaries have said your quality adjusted value of life is not worth the 80 to 90,000 a year for Avastin, you can pay out of pocket. But you are then out of the national health service. The government says you cannot get any more treatment from the government. And I feel that is not fair.</t>
  </si>
  <si>
    <t>Yeah, but we don't support that system. I mean, that's not --</t>
  </si>
  <si>
    <t>I know. But this is what -- under the PCORI under IPAB, under accountable care, this is what is going to happen to people in this country. John Donvan Let me bring in Peter. Let me bring in Peter Singer.</t>
  </si>
  <si>
    <t>Well, let me just say, I mean, I've spent most of my life in Australia as you can probably tell from the funny way I speak. And we have universal health coverage, but we also have private insurance. It's not like Canada. You're not out of the Medicare, as we call it. You're not out of that scheme by taking out private insurance. It just gives you, if you want to do that, extra coverage for various things that you can do. So it's an option and -- John Donvan All right. I don't feel I'm doing a very good job as moderator tonight. John Donvan I'm sorry. Because I want to shape this back to what we're talking about as a tradeoff of what you get for what you pay, and are you willing to pay it, and is it wrong to deny that payment? And I -- you know, Ken Connor, you actually did put your finger on it when you said that, he who is paying the cost gets to call the tunes on this. And right now we are in a world where Medicare is taking care of an awful lot of people. And it's very expensive. We know a crisis is coming. Given where we are on that, their argument that at some point you have to say no, and let's figure out a way to say no, and let's make it fair for everybody, which is the principle of rationing, that if there's not enough of something to go around, you set up a system so that everybody gets an equal shot at it. But everybody doesn't get all of what they want. Just -- just that concept, what do you think of -- what is wrong with that? Because I know you think that it's wrong.</t>
  </si>
  <si>
    <t>Well, I think you're talking about fundamental fairness here. Let's think of it in these terms: How fair is it when you pay into something all your life, you get to the end of your life, when you really need it, you've been told that you're paying in to receive healthcare, and you get down to the point when you really need it and say -- and the government says, "Sorry, you're going to cost us too much. " Isn't there a fundamental fairness issue in that regard? No. We're going to take the money that you paid in over time, over all these years, and we're going to give it to younger people because they don't need as much of it as you do. Isn't that why we paid into it all of our lives? Isn't that -- isn't that part of fundamental fairness, is getting what you pay for? John Donvan Okay. And the question we'll put to this side out of this is that he's actually portraying what sounds like a very ugly situation. You're old, you're -- you got two years left. We got a limited amount of money. That group of kids over there, they've got all their lives in front of you. Sorry, Charlie. You're off the boat. It does sound ugly, nasty, and very hard to take. And I want you to take on that side of the argument.</t>
  </si>
  <si>
    <t>Well, the only problem is that's not how it works, and that's not what we're talking about. John Donvan That is what we're talking about. I mean, we're talking about, again -- John Donvan No, it is -- but, Art, it's -- we are talking about having to make these hard choices and saying no to some people. Yeah, well, no, what we're saying is we want to give everybody good, decent, high- quality, evidence-based medicine and care, including and especially palliative care at the end of life. But if you want a super expensive drug or an unorthodox treatment, it costs a freaking fortune. And it is way beyond what we think as a society private insurances actuaries or the government's actuaries or the institute of medicine says is reasonable, then we should not, as a society, be obliged to go along for the ride. You should be able to pay for that out of pocket or in any other way you want to do it. That's a fundamental difference in saying, "No, you can't have it at all. " And let me remind you, we talked about wasteful spending earlier -- John Donvan But wasn't Peter describing a situation in the U.K. where they do look at specific treatments and they say, "If you want to stay in the national health, you can't have it at all"? Well, I'm sorry. I thought we were in the United States.</t>
  </si>
  <si>
    <t>No -- John Donvan But Peter used the United Kingdom system as an example so I think its on the table --</t>
  </si>
  <si>
    <t>Well, yeah, but let me just mention something that I think weve got to put on the table because I don't know how much time we're going to have, a cynical colleague of mine once said, "Americans don't mind throwing people overboard, they just don't like to hear the splash. " And there's an awful lot of people that are getting thrown overboard every day in this country that we're not debating about tonight. No, no, it's really important. Sally told a story -- I'll just briefly tell a story. Early in my career, I saw a woman in her 30s, a mother of three, who rolled in the door with a hemorrhagic stroke, her blood vessel burst in her brain, she was neurologically devastated. We incubated her, we did everything that Sally and Ken would want. We gave her a full court all out best we could humanly do, and we could not save her life. I went to break the news to her sisters, and they told me that three weeks earlier she'd lost her job, lost her coverage, could not afford her three blood pressure medicines, and was forced to choose between groceries for her kids or medicine for herself. She chose her kids like any mother in this audience would choose, and she paid for it with her life. Her life had value. She died. We spent more money in the last three hours of a completely futile effort to save her life that could have kept her in blood pressure medicine her whole life, raised her kids, paid her taxes, contributed to our country. Those people matter, too! John Donvan I want to take questions from the audience, but I just want to finish this up. Should she have been denied that service since it didn't make sense economically? What? John Donvan The extraordinary effort -- No, because early on you don't know how things are going to turn out and you -- but at some point you say -- and, again, what we said -- opening conversation here is the most important discussion to have is between a physician and the patient with an honest sharing of information, not get pulled into an industrial complex of modern medicine. Just remember, we were talking about the Affordable Care Act or Obama Care earlier. One of the first provisions that got knocked out of it was one that would have given doctors a little money every six months to encourage them to have a conversation with their patients. And you know what we called this, folks? We called it a "death panel. " What the hell was that about?</t>
  </si>
  <si>
    <t>Let me ask you this question.</t>
  </si>
  <si>
    <t>I don't know 10 doctors in America that thought that was a good idea to knock that out. John Donvan I'm going to let Ken respond. I think you're going with the question, so, yeah, make it a question --</t>
  </si>
  <si>
    <t>If I may, you've made the point, and you've written about it, it's a good point, that some 15,000 people die estimated every year because of the lack of insurance coverage. Easy. Then probably due to medicine estimates that 100,000 people die a year from medical malpractice. Are you willing to be as aggressive about reforming medical malpractice and ensuring that physicians meet the standard of care for those 100,000 as you are to argue for the 1,000s who don't survive because of a lack of insurance?</t>
  </si>
  <si>
    <t>Absolutely. Sign me up. And you know what? And while we're at it, let's cut out the $750 billion a year that the Institute of Medicine says our health care system, the one I work in, is wasting due to inefficiency, wasteful management, missed opportunities for prevention, and fraud, $750 billion, folks. We could do a lot of good with that money. John Donvan And right then and, if you'll wait a second, a mike will come to you and you can stand up, if you wouldn't mind telling us your name, and just wait for the mic. Thanks.</t>
  </si>
  <si>
    <t>I have a question for Sally. Sally, you -- John Donvan Can you just identify -- Right. Oh, I'm sorry, John. My name is Judith Alexander. Sally, you were running through how many people are uninsured who could actually receive government assistance if they applied for it. But aren't you being inconsistent, because aren't you against a single payer and yet you seem to be advocating that many of the uninsured take advantage of the programs that really are single payers?</t>
  </si>
  <si>
    <t>Well, first of all -- John Donvan I think I'll pass on the question because I don't think this goes to the issue of rationing unless you want to rephrase.</t>
  </si>
  <si>
    <t>Don't single payers ration?</t>
  </si>
  <si>
    <t>Yes, definitely, in terms of rationed care, waiting lists, and lack of access to the latest treatments. Everyone in America is entitled to health care by turning up at an emergency room. And the real -- the hidden tax is not on the uninsured. It's on the low reimbursement rates by government to doctors and hospitals. That adds about 10 percent to the cost of an insurance plan by people who have private plans. The uninsured only adds 1 percent to the cost of premiums for those who have insurance. John Donvan Response from the other side? You dont need to if you dont want to. Art Kellermann.</t>
  </si>
  <si>
    <t>No, just -- we don't do a really good job of giving chemotherapy and doing a lot of other stuff in ERs. I mean, I love practicing emergency medicine. That is the last place that poor and uninsured Americans should have to go to get their health care. It doesn't make any sense, and it never has. And it just boggles the mind. I'm sorry. I'll have to recalibrate. I've heard some things that have really got me spinning on this side and I need a moment to figure it out. John Donvan All right. Sir.</t>
  </si>
  <si>
    <t>My name's Patrick Bachelor . First, to Sally. Your story was both tragic -- I think it's irrelevant, unfortunately. Obama Care is very different than the Canadian model, both in terms of who pays for it as well as how it's structured. But to the other side -- John Donvan Don't debate the debaters, please. Just ask your question. Put the question. Yeah. The trick part of the question, I think, tonight is, do we really know what end-of- life is until we get there?</t>
  </si>
  <si>
    <t>There are many, many cases -- I never try to predict for an individual patient. But what I do tell a patient is, "This is the situation. This is what could happen. What do you think is the right thing to do? " And I respect their wishes, and I respect the family's wishes. But you've got to give them honest information. You've got to give people a sense of odds. Everybody is one or zero as an individual, but the odds and the outcome and the prognosis really matter, and people need to understand what they're signing up for. Ken talked earlier about cruel and unusual punishment. If we took prisoners on death row and subjected them to a week in an American ICU, the Supreme Court would rule that unconstitutional. So it's important to make your choice based on your values. And my advice to you, sir, is to go home tonight and talk to your wife and kids and tell them what you want at the end of the life, so they'll be there to represent your views. John Donvan I just want to understand, was the thrust of your question, "Who knows what a procedure is going to produce? "</t>
  </si>
  <si>
    <t>No, it's, "How do you know when you're at that point, at end-of-life? " John Donvan Okay. All right, so I think he just answered it. Thank you. Sir, go ahead. My name's Tom Oldfield . Great job, everybody. It was very entertaining. I'm holding my phone because I wrote the question on there, but -- John Donvan Could you move the mic a little closer? Yeah, absolutely. Sorry about that. Thinking in two hypotheticals. One, we're thinking 60 years down the road, and the other being that the stereotype that Gen-Y all think theyre special is true. Which scenario do you think would be more likely? "A," as a result of our lives being so special, that the pool of end-of-life candidates would become so extreme down the road that we have no choice but to make reforms, and have this discussion and ration life care? Or "B," would -- as a result of having such a comfortable life, would the -- would the effect of the suffering that goes on during end-of-life become so extreme where the conversation actually switches to people -- do people have the capacity for -- to choose euthanasia, for example? Would there be a demand for that? John Donvan Let's take Ken Connor first on that.</t>
  </si>
  <si>
    <t>I'm not sure I understood your question fully, and I apologize for that. John Donvan Can I restate? You're talking about, are we going to go to a world where -- well, the second scenario you were talking about, are we bound to a world where there are so many sick and elderly people, and we are so unable to pay for it, that people are going to be encouraged to off themselves? That's what you were asking?</t>
  </si>
  <si>
    <t>No. It's actually -- It's actually more of sort of the -- I think of just killing as an example of when your quality of life, the drop-off of your quality of life is greater because of your upbringing, so having a more comfortable upbringing would naturally lead to a greater suffering, even though it's -- John Donvan Yeah, I'm going to pass on the question, because I think there's so many premises that we would end up ripping apart, addressing the many premises. So I'm going to pass on it, but thank you. Can you at least talk about the euthanasia? John Donvan Sure. All right.</t>
  </si>
  <si>
    <t>I'll be happy to address that. Historically, in America, we have maintained that humans - - you know, it's a self-evident truth that human beings are endowed by their creators with certain inalienable rights, the first of which is the right to life. That right to life has been deemed to be the foundation of all other rights because if you don't preserve it, you don't get to enjoy any of the others. Now, I fear that rationing opens the door to euthanasia because decisions are made on a utilitarian basis about who lives and who dies. And that's the reason I injected the issue on the front end of this debate about personhood. Because Dr. Singer has maintained that if you lack certain qualities, rationality, the capacity to reflect on your own existence, self-awareness, you're not a person. And he makes the point that if you're not a person, then it is not as morally culpable to destroy that entity than it otherwise would be for -- John Donvan But Ken, he's not -- he's not making that argument. Well, my point ultimately goes to this: Is that when we use these utilitarian criterion to decide who lives and who dies effectively, we wind up redefining who a person is and -- and that gives rise to a potential license to kill which invites euthanasia. John Donvan Peter Singer.</t>
  </si>
  <si>
    <t>Well, if I can comment on that, I think what we are increasingly finding, and we will in the future, if you're looking to the future, is that more people want to have the right to make their own decisions about when they die, about when they've had enough. At the moment, people generally can say, "I don't want any more treatment. " But if there isn't treatment that's keeping them alive, they don't have that choice. Now the citizens of Oregon, the citizens of Washington state, have voted in favor of having that right, at least to get a physician to prescribe the medicine that they know will be lethal that can end their life. The courts in Montana have said that citizens there have that right as well. There are several nations in Europe that allow that and also allow -- some of them allow a doctor to give a lethal injection as well on the request of the patient, satisfying certain conditions like a second opinion. Those countries are satisfied with that. In the Netherlands, for example, that's been the case for at least 20 years now. And through different governments, through liberal governments, through conservative governments, through a Catholic prime minister who never tried to repeal that law because he knew it was too popular and would be political suicide if he did. So I think that that is actually something that probably is increasingly going to happen as people start to see that this is something that they want for themselves. But that's a matter of choice. That's not a matter of rationing. John Donvan I want to remind you that we are in the question-and-answer section of this Intelligence Squared U.S. debate. I'm John Donvan. We have four debaters, two teams of two, who are debating this motion: Ration end-of-life care. Peter Singer, I had the sense that Ken Connor's point wasn't about voluntary euthanasia, and I think the question was also about a culture in which euthanasia becomes a suggestion overhanging the elderly as they become more and more in number and as they become more difficult to take care of, that this sort of -- I think the question is, will we get to a world once we open the world to explicit rationing where an old person will know that it's time to get on the ice flow and get the pushout. No, I don't believe so. I think there's still going to be the possibility of choosing, providing, of course, as you're saying, that you're not imposing a huge burden on other people by opting for something very expensive and of doubtful benefits. So there are going to be limits there. But I think otherwise people are going to be able to make their choices in accordance with their own values, and there will be some people who'll want to hang on to life as long as possible and other people who will say, life has lost whatever quality is had that I think makes it worth living, and I think it's time to go.</t>
  </si>
  <si>
    <t>But don't you think, Peter, that these decisions should be made between doctors and family and the patient in conjunction? And living wills is an area that is expanding because if you have a living will, you can say so that when you're very ill you won't -- it's not as if you're under anesthetic or under drugs, you've actually made a decision. I know it's hard to figure out when that time will be, but I think living wills are a great way to put things down. But I think doctors and families and the person who is ill should be making these decisions. And we shouldn't be so concerned about the cost to the system because we have a lot of weight in our system right now.</t>
  </si>
  <si>
    <t>Yeah, I entirely agree. The decisions about living and about voluntary euthanasia should be matters between doctors and patients. And that's why I think they're separate from decisions about costs and about when treatment is imposing so much of a burden on others and on the general health budget that it's not something that the public should be paying for. John Donvan So are we, or I, confusing euthanasia, which is a deliberate act to end life, with the withdrawal of an extraordinary measure which the patient hopes will save his or her life? Are those two different things? They are somewhat different things, certainly. Again, I think patients should have those choices, and patients might choose that they don't want life support even though that is considered sufficiently cost effective to be worth providing. But that should be a choice. John Donvan Okay. But they are different. John Donvan Ma'am, sorry. I didn't see you.</t>
  </si>
  <si>
    <t>My name is Julie Goldstein. I am a palliative care physician and educator. And my question is to all of you, but particularly Dr. Kellermann. I see first hand all the way till that happens, particularly at the end of -- John Donvan Sorry. Could you move the mic just a little closer? Sure. John Donvan Thanks. And my question is, do you think that if we were to address the waste head on by education, et cetera, that we might save enough money that we wouldn't even need to feel -- we wouldn't have the need to ration?</t>
  </si>
  <si>
    <t>I'm glad you brought that up. I really believe that if we focused on getting rid of bad medicine and eliminating the kind of errors in communication problems that I discussed and reinforced the sustained palliative care, that takes care of 90 percent of this issue. And the rest of it really does come down to a doctor, a patient and their family and what is meaningful and mattering to them. There may well be in a point in society where we have to say that if the other certain amount of dollar value you can pay for it yourself that Medicare or private insurance or whatever won't go past that point. But I'm never going to get between an American and their wallet. It's my wallet or your wallet I'm more concerned about in that very unusual circumstance. I just want to double back to the comment about euthanasia and say as a doctor, I'm not ready to go there. But if a patient tells me, in their terminal condition, that they don't want an oxygen mask because they want to kiss their wife, I want to let them kiss their wife. John Donvan Okay. Ken Connor.</t>
  </si>
  <si>
    <t>Well, I affirm, doctor, that the premises of your question, which is if we can eliminate the waste broadly abused, doesn't that obviate the need for rationing? And that was the point I tried to make in my opening statement, is that the alternative is not simply ration or not. The question is whether or not we're going to continue to waste money and then promote the need for rationing because of it. Now, the institute of medicine reports, for instance, that we spend $75 billion a year because of healthcare fraud. 190 billion in excess administrative costs. Inefficiently delivered services, $130 billion a year. Now, my point is this: It's easier to argue for balancing the budget on the backs of the old people who aren't voting and who don't have lobbyists and who don't have packs than it is to try to rest the money away from the people who are -- who are perpetuating the fraud or rendering these services inefficiently. And so I'm saying, let's not take the path of least resistance. Let's not take the lazy man's way out. Let's do what we need to do to reform wasteful spending and not -- not force ourselves into a position where we think we have to ration healthcare at the expense of the elderly.</t>
  </si>
  <si>
    <t>You just lost me there, Ken, because I thought you said earlier that what we wanted to do was to get government out of the business and let doctors do whatever the heck they want. But you just told us we were wasting $750 billion, so I --</t>
  </si>
  <si>
    <t>When healthcare providers perpetrate fraud, government has a legitimate interest in stopping that fraud. That's a perfectly appropriate role for government.</t>
  </si>
  <si>
    <t xml:space="preserve">But it isn't just fraud. I mean, the problem is that the financial incentives in the market system, that the opposition are defending all the way, provide incentives to do more. Here is an example. The national rate of cesarean sections is 34 percent of births. There's an outfit called Intermountain in Utah healthcare that has a cesarean rate of 20 percent. It saved $50 million by doing fewer cesarean sections. But it cost it money. It lost money by doing fewer cesarean sections, by saving the system $50 million it suffered a financial hit itself because the financial incentives are to do more and you get paid more, and you can pay -- you can build up your financial base, expand, stop, et cetera. So this is the problem with allowing this to be done through the free market. We need something that puts a lid on not just fraud but also the incentives to do more medical treatments. </t>
  </si>
  <si>
    <t>Thank you. I'm Peggy Lester. And I've been a nurse for 30 years in an emergency room here in town. My question for everyone on the panel is if -- you know, the profit issue of all of this is what seems to me is what the issue is. And so eventually I see it that insurance companies, if we privatize everything, insurance companies will come to a point where they're not making a profit, and that they will then begin to ration care, which they actually already do. So I would like you to speak to, I think, any time we have a health care system that depends that everybody's going to make a profit off of it, we really don't do the best thing for everybody involved. So if you could just comment on that. John Donvan Do you mind if I tweak your question slightly? Go ahead. John Donvan I don't think very much, but to ask Sally Pipes just, to your point, that ultimately, if you do go to an all private system, that private companies would have the same -- exactly the same motives to ration as anybody else, and that there would be rationing under the program that you're talking about.</t>
  </si>
  <si>
    <t>Well, first of all, I'd like to say that -- John Donvan So are you good with that?</t>
  </si>
  <si>
    <t>Yes. John Donvan Okay.</t>
  </si>
  <si>
    <t>Under the Affordable Care Act, I believe with the essential benefit plan that will be part of these exchanges, where government is going to determine what is a package, what is in the mandate, what insurance companies are going to be able to charge, I believe that a number of insurance companies are going to get out of the insurance market because it's not profitable for them to stay in the market. And so we've already seen Principal Financial in Indiana dropped all health insurance, 800,000 people lost their coverage, and --</t>
  </si>
  <si>
    <t>No, just a minute Aetna and several other --</t>
  </si>
  <si>
    <t>I've seen that on television recently.</t>
  </si>
  <si>
    <t>Oh, yeah. Aetna and some other companies have already done that. I know that United Health is not writing individual policies in California because it's just too expensive, too much regulation. So, you know, I believe that Medicare should be there for those seniors who really need it. Medicaid should be there for those people who are at 133 percent below the poverty level. I think that Medicaid should be granted to the states so that they can make these decisions. I'm not saying the whole system should be private, but I'm saying if we can move away from employer based coverage to an individual system -- John Donvan Okay, but -- all right, but -- I have to interrupt you because I do have an internal sense of the question not being answered. John Donvan And the question was, "Won't insurance companies -- if you went to a private system, won't insurance companies end up with exactly the same need to conserve resources and we heard this woman saying for the sake of making profit, but whatever the reason is, won't they have to conserve resources and end up rationing anyway? Well, there's always going to be rationing, but the question is "Who do you want to be doing the rationing? " Do you want government to be making decisions about your care, or do you want an insurance company which doesn't -- isn't full of fraud and abuse -- As Obama said "Medicare and Medicaid, $500 billion in fraud and abuse. " If those programs are so great, why are they the programs that have all the fraud and abuse in them?</t>
  </si>
  <si>
    <t>Okay, John -- John Donvan Oh, okay, Art, yes, sir.</t>
  </si>
  <si>
    <t>-- may I weigh in on that? I come back to the premise that I outlined earlier. And that is that we should be able to make consumer driven decisions, informed by the medical community, mediated by markets. Now, the difference between markets and the government is that within markets you have a choice. And so if you don't like the way the insurance company is rationing your care or the circumstances that it requires for you to participate in, then you have alternatives. When you're in a one size fits all government program, you have no alternatives. You have lost your liberty in that regard. John Donvan All right. I don't feel like there is a need from a response from this side because the question was posed to this side, so I'm going to go on to another question. Sir.</t>
  </si>
  <si>
    <t>This is a question about rationing, correct, and whether or not ethically we at the government have the right to ration, is that -- John Donvan Yeah, I would say so. So last year my father -- sorry -- my brother-in-law's father was in a car accident, had his spine severed, and was in the hospital for six months, ICU, back and forth. He actually -- I think he had bills for about $1.5 million. So with that, he was 72. I want to put out a hypothetical story. You have three gentlemen, 72 years old. One is unemployed and always has been unemployed, always been on government care. One of them is a -- let's say, somebody who's in jail. And then a third person is someone who has actually been in the system paying taxes and everything else. They get in a car accident, same thing happens. Do all three deserve, from government care, the same result? John Donvan Which side would you like to hear answer that question? Over here. John Donvan Did you follow it? If you didn't follow it, I want to say, "Neither did I. "</t>
  </si>
  <si>
    <t>Okay, good. Well, I didn't. I didn't. John Donvan It was a lot for me to follow. Can you simplify -- you know, turn it into a principle rather than a scenario?</t>
  </si>
  <si>
    <t>Okay. John Donvan Thanks. Three people -- John Donvan No, no, no, no. Does everybody, regardless of their status and stature in life, deserve exactly the same care when the government is what is going to pay for that care? John Donvan What a great question. Ken Connor.</t>
  </si>
  <si>
    <t>Well, in America, we've historically said that we're entitled to equal protection under the law. And so the government, arguably, has an obligation to treat everyone the same. Now, in the marketplace, it doesn't always work that way. We talk about equal opportunity, not equal outcomes. And so that's what I like about the marketplace, is that decisions can be made in the marketplace. Look, the notion that government is more qualified to make decision and to allocate resources than markets, I think, is a foolish notion. The history of the world suggests otherwise. The Soviet Union imploded on itself because its central managers were not efficient, but in the final analysis, I think we need to understand that the Constitution is a hedge against government. It's not a hedge against individuals. It's not a hedge against the markets. Bu the Constitution limits the powers of government. So if government is going to assume certain responsibilities, it's bound by the chains of the Constitution, and I think we want it that way.</t>
  </si>
  <si>
    <t>Can I make a quick point? John Donvan There's another question. Your question was, "Does everybody deserve the same level of care, regardless of who they are? " And are you talking about extraordinary measures at the end-of-life care, which may need to be rationed because of scarcity of resources?</t>
  </si>
  <si>
    <t>That's what this debate's about. John Donvan Yeah. All right. So your question -- but I think Sally Pipes said in her opening statement, each of us should have the right to live as long as we can.</t>
  </si>
  <si>
    <t>Right. And these people are 72, you said, or 71. They're obviously on Medicare, because they're seniors. And I think I'd like to ask Art, when someone turns up at an emergency room, they're on Medicare, do you ask, "Are you an ex-prisoner, or are you unemployed? " I think there's a responsibility in the emergency room to treat these people. And most doctors I know who are ER doctors have no idea whether the person is wealthy or poor or whatever. So I think that under Medicare they should be treated by Art or whomever, in the equal way.</t>
  </si>
  <si>
    <t>No, but they were in the hospital for six months. John Donvan All right. So, over the course of six months.</t>
  </si>
  <si>
    <t>Well, that's a new -- you've added something new to your scenario. John Donvan I'm going to move on, and not as a sign of disrespect, but just as a sign of the clock running. Thank you. Thanks for understanding. I want to get a couple more questions. Sir, right in the middle?</t>
  </si>
  <si>
    <t>My name is Ganesh Ramani . John Donvan Can you -- the mic wasn't on; sorry. My name is Ganesh Ramani. My question is really for both parties, but I think more so for the side against the motion, because the side for the motion, I think, has more or less answered the question. But the question is, is there a scenario or situation under which you would consider rationing end-of-life care?</t>
  </si>
  <si>
    <t>Well, look, I think we're all in agreement that rationing is a de facto matter. Rationing occurs. The question is, who should ration? And is government in a better position than others to ration? John Donvan But you've made that before, but, so, to his specific question, the answer is yes, there are situations -- The answer is yes, and I favor rationing through markets and individuals rather than through government. John Donvan Okay. Does the other side want to respond to that . Okay. Ma'am? I'm sorry. I'm going to take two more questions, then, if it's a serious question. Just let the gentleman go first because that -- because that's who has the microphone. And then we'll --</t>
  </si>
  <si>
    <t>Thank you. John Donvan Yes. So for scarce resources, I view that there's kind of two types: One is hospitals and doctors, and the other is government capital and government money to spend. So I view them as kind of differently when I think of rationing end-of-life care. And so I'm kind of -- first in terms of from this side, I believe I kind of heard that you're in favor of rationing, you know, government spending, while not rationing hospitals and doctors for those who want to pay for it. I'm kind of -- so first I want to know, is that kind of correct? And then also for this side, do you view that, why shouldn't somebody be responsible to save up their money or pay for private insurance so that they can pay for that end-of-life care while the government can ration the government spending but not ration the doctors and the hospitals?</t>
  </si>
  <si>
    <t>I want to take your question as an opportunity to bring up another key point which we spent a lot of time tonight talking about economics, and we spent a little time talking about the uninsured and the underinsured. But there's another group that really suffers under the current system. And those are the folks who are lining the hallways and in trauma centers and ERs waiting for the ICU bed that they can't get into and are there for two or three days. The ambulances are diverted from a trauma center to a non trauma center because all the beds are full. We are not a country of unlimited money or of unlimited critical care capacity. And so my perspective, and I think my colleague's perspective, is given that we live in a finite world, we want to do the most good for the most people possible. And that should be our fundamental mission. You can call that rationing, you can call it rational use of resources. But every life has worth. And the fact that somebody got there first shouldn't be ultimately the prevailing decision. We've got to maximize the benefit and the value and the system to society -- John Donvan What's the system then, Art? Then what's the system that -- The system is, again, you have to make decisions. You work with families. You have to figure out where -- John Donvan But if it's -- does Medicare get to set up a panel to say we're going to provide this particular procedure or not because it's evidence-based medicine suggests it's not cost effective. Does Medicare get to say we're not going to do that? I think Medicare gets to say we're not going to pay for it. John Donvan That's what I mean. Yeah. I think if you say you're not going to pay for it, people will go, "Ah, never mind. " I mean, we know that. The RAND Grant has done work for 40 years that showed that if people have to put their money on the table, they tend to make more careful decisions. And that's just human nature. John Donvan Do you want to respond to that, Ken or Sally?</t>
  </si>
  <si>
    <t>I would, yes. I mean, I -- John Donvan Ken Connor. You've made a very good point that I think is a very important point, and that is that when we don't have skin in the game, we're less likely to be good stewards of the resources available to us. And so for instance I think one way that we can promote having skin in the game in the responsible consumption of medical resources is to allow young people, for instance, to have health savings accounts with high deductible insurance policies. And they've got skin in the game. Let the government subsidize or provide tax breaks to individuals who purchase health insurance, not just to businesses. The way the current system is set up is that we tend to over consume the resources because we don't have any skin in the game. The employer is paying the bill. The government subsidizes the employer, and there's no skin off our nose. And so if we want to promote good stewardship, good stewardship, then I think we ought to -- ought to cause people to have skin in the game. And that would mean that they have a stake in their own healthcare decisions. If they do, they're less likely to over consume resources than they otherwise would be.</t>
  </si>
  <si>
    <t>And that's a very good point: Consumer-driven healthcare, health savings accounts have shown that the cost of care is down because people do have skin in the game. And in fact, Art, Rand Corporation came out with a study on HSAs for small businesses showing that that is a way to reduce costs for small business employers. And I think that it was -- they were really good results about 13 1/2 million people in this country have HSAs combined with a high deductible plan because if you have employer based coverage it is what Ken said, first dollar coverage. People have no idea what the doctor visit costs, they go more often. Consumer-driven healthcare is a terrific solution. John Donvan Okay. Ma'am, I owe you an apology. If this were the Oscars, the music would be playing. I -- I have to -- I have to stop because this concludes -- because this concludes round 2 of this Intelligence Squared U.S. debate. John Donvan And if you'll remember, before the arguments began, we asked all of you to vote on this motion. We're going to ask you again after you hear the closing remarks. This is their last chance to try to ease your mind. On to round three, closing statements. They are two minutes each. Our motion is this: Ration end-of-life care. And here to summarize her position against this motion, Sally Pipes, president and chief executive officer of the Pacific Research Institute. Thank you, John. And you know by now I am against the proposition that end-of-life care should be rationed. The Medicare trustees have projected that the program Medicare will be bankrupt by 2024 at a cost of $1 trillion, almost double the costs today.</t>
  </si>
  <si>
    <t>One of the ways to reduce the costs of our Medicare programs is to deny end-of-life care. I believe it's morally wrong, but the position is supported by my opponent. There are 50 million seniors in this country today on Medicare. And that number is going to expand exponentially as the baby boomers retire. And I am one of the baby boomers. Doctors are already feeling the financial squeeze. They are reimbursed by government at a rate 20 percent below what they get for treating private patients. It is no wonder that 52 percent of doctors surveyed say they're limiting the access of Medicare patients to their practices. Unless reformed, this could result actually in bureaucrats setting an age limit for one's life. In order to save Medicare for those who truly need it, changes are necessary, including premium support, mean testing and raising the eligibility age from 65. Former House speaker Nancy Pelosi who represents my district, if the changes suggested by Romney and Ryan are implemented, seniors will die in the streets. Well, I believe if we don't make these changes, based on the Medicare cuts seniors will die in the streets. They won't be able to get doctors or the care they need. Don Berwick when he was administrator at CMMS said, "It's not a question of whether we're rationing care or not. Will we ration it with our eyes open? " We do not want a NICE system in this country. It's not the American way where a government body determines what is cost effective rather than medically effective. America needs a healthcare system where doctors and patients make decisions about the best kind of care that is needed when their loved ones approach the end of their lives. Morally and ethically, this is the only way to proceed. I urge you to vote against rationing the end-of-life care. Thank you very much for listening. John Donvan Thank you, Sally Pipes. John Donvan And now in support of the motion, Peter Singer. He is professor of bioethics in the University Center for Human Values at Princeton University.</t>
  </si>
  <si>
    <t>We've actually reached a surprising amount of agreement in this debate because both sides agree that rationing occurs. Sally said there's always going to be rationing. Ken said we are all in agreement that rationing occurs. The question is he went on to say, is who should ration? He says he favors rationing through markets rather than government. But you should read that article that he wrote that I mentioned before on the website about the problems of the elderly because his approach from that article, all-profits nursing homes have on average 32 percent fewer nurses and 47 percent higher deficiencies than their nonprofit counterparts. This increased emphasis on profits has led to a distressing rise in neglected end of use seniors. So I have to ask, why does Ken have such confidence in the market, solving the problem of the allocation of medical resources, when he is broadly, I believe, critical of what all-profits nursing homes do to abuse seniors. We think that there has to be a better way than allowing profit maximization to determine how we are cared for. Let me just conclude by referring to the case that Sally began with, the sad case of her mother, and say that although that is a tragic case, obviously we cannot generalize from a sample of one. I spent most of my life living under single-payer systems, either in Australia or in the United Kingdom. I or rather my wife, had two of our children in the United Kingdom and one of them in Australia. I think that the quality of care that we have received in Australia has been outstanding. I've obviously had medical care in this country. I don't think that it's better than it is in Australia. And I don't think that it's even more a respectful of individual choice because Australians can insure themselves in addition to Medicare. John Donvan Peter Singer your time is up. Thank you very much. John Donvan And here to summarize his position against the motion, Ken Connor. He is founder and chairman of the Center for a Just Society.</t>
  </si>
  <si>
    <t>One of our founding fathers said, "If men were angels then we wouldnt need government. " Men are not angels and we do. Markets are not perfect. And they do need regulation. The question is "Where do we wind up striking the balance? " And I can tell you to Peters point that care in our nursing homes in America is America's dirty secret. And it's in part because a -- real estate investors pose as health care providers. And the government doesn't adequately regulate them, plain and simple. And we have a absolute scourge of preventable bedsores, and avoidable malnutrition, and dehydration, falls, and avoidable infections. But let me say this, I think it's important to understand that rationing is not required in order for the health care system to remain solvent. That assumes the fallacy of only one alternative, that either we ration or we're going to go broke. That's not true. And that's why I brought up the point earlier in the debate, which Dr. Kellermann didn't seem to understand, that there are lots of places from which we can effect savings. But it's work to effect these savings. It's hard work to wrest resources from the hands of the special interests. We should not ration. We should not balance the budget on the back of the sick and the dying. We can provide good health care for all people through and including the end of life. We need to ask good questions. We need to ask, "Are the procedures necessary? Are they clinically indicated? Is the cost reasonable? " What we need is a rational approach to end-of-life health care, not the rationing of end-of-life health care. Thank you. John Donvan Thank you, Ken Connor. And, finally, in support of the motion, Arthur Kellermann. He is the Paul O'Neill Alcoa chair in Policy Analysis at the Rand Corporation.</t>
  </si>
  <si>
    <t>Most Western democracies have health care systems that provide you with all the care you need, whether or not you can afford it. Our health care system has evolved to provide you with all the health care you can afford, whether or not you need it. Modern American medicine is a $2.8 trillion a year industry, and it is rapidly outgrowing our economy's capacity to support it. More high tech care is not necessarily better care. Sometimes the basics, pain control, bedside attention, love, matter a lot more than the most sophisticated $100,000 medicines there are. That's why, when terminally ill patients came into my ER, I did not immediately incubate, immediately start multiple IVs, immediately do anything I didn't absolutely have to do. I stabilized the patient the best I could, I assessed the situation, and I talked to the patient. If they were able to communicate or not, I would bring the proxy -- the son, the daughter of, a brother, the spouse to the bedside. Let me tell you what happened one night as an example. I brought a daughter who had cared for her mother for 10 years to the bedside, and I said, "Your mom has severe pneumonia. She's septic. This is the third time she's been in the hospital in the last two months. We can do everything we know to do, and she will almost certainly die, but she might pull through. And the best we can hope for is she'll be the way she was a week ago when she didn't recognize you and was in the nursing home. So my question to you is not 'What do you want us to do? ' I know what you want us to do. You want us to make your mother the way she used to be. I can't do that. So I want to ask you, 'What would your mother want if she came back now and stood next to you? '" And she said, "Mama would say, 'It's time. '" As you vote tonight, I ask you to consider what kind of doctor do you want to take care of your mother, and what kind of doctor will you want to take care of you, and that should guide your vote. John Donvan Thank you, Art Kellermann. We're going to have the second vote now. So if you go to the keypads in your seat.</t>
  </si>
  <si>
    <t xml:space="preserve">After hearing everything, we want to know where you stand, whether you have been persuaded to one side or the other. If you agree with the motion, "Ration end-of-life care," the side argued by this team, push number one. If you disagree with the motion, with this team, push number two. And if you are or became undecided, push number three. And you can ignore all of the other keys. And they will lock in pretty quickly, actually. We'll have the vote probably in about a minute and 45 seconds. And so, while we're waiting, a few things that I want to say. First of all, ma'am, if we're lucky enough to be invited back next year, you find me at the beginning of the debate. I owe you the first question. Okay? All right. And everybody else who stood up and asked questions, including the ones that we didn't get to use, it takes a lot of guts to stand up, and a lot of the questions were great, actually. I want to thank all of you for doing that. I also want to thank, despite what I would professionally consider a little bit of meandering in the middle, I think we got into some very important places in this debate where the clash was head-on. We could see the values represented by both of these sides, because he doesn't actually have to think in real time. That's a very impressive thing to see happen. It's difficult to do. I want to thank this panel for what they've brought here to this stage. It's really been a pleasure to be part of Chicago Ideas Week and to be in the city at all. You actually are a very, very lively audience, and you're going to sound great on the radio. Afterwards, after the debate, we would be delighted, of course, to have you tweet about the debate. Our Twitter handle is @IQ2US, and the hashtag is the same, #IQ2US. I want to thank the CIW team, in particular I want to name some people. Brad Keywell, Carrie Kennedy, and Jessica Malkin who, again, was very instrumental in getting us on this stage. Our next debate is Wednesday, October 24th. It will be held in New York City. And the motion in this date is, "The rich are taxed enough. " In support of the motion, we have Glen Hubbard, is currently dean of the Columbia Business School. He is also an economic advisor to presidential candidate Mitt Romney. His partner is Art Laffer, who is known as the father of supply side economics, the famous Laffer curve is his curve. He was a member of President Reagan's economic policy advisory board. He's debated with us before, and he's actually very -- not only smart, he's very witty. He keeps everybody laughing. Against this motion, "The rich are taxed enough," we have Robert Reich, who is former secretary of labor in the Clinton Administration and professor at the University of California in Berkeley, and Mark Zandi, who is one of the most widely followed economic forecasters and the chief economist of Moody's Analytics. So, all right. The results are being walked up. So, remember, we had you vote -- This never happens in New York. That was very generous. Our motion is, "Ration end- of-life care. " We now have the results in on your votes. Remember, we had you vote before you heard the argument and once again after hearing the arguments, and the team who has changed your numbers the most, who has moved you to their side by the largest percentage, will be declared our winners. So here is how it breaks out. Before the debate, 43 percent were for the motion, 22 percent against, and 35 percent undecided. After the debate, 38 percent are for the motion -- I'm sorry. After the debate, 81 percent are for the motion, up 38 percent; 12 percent are against it, down 10 percent; 7 percent are undecided. The side arguing for the motion carries the debate. Our congratulations to them. Thank you from, me, John Donvan, in Chicago, and Intelligence Squared U.S. </t>
  </si>
  <si>
    <t>Break up the big banks</t>
  </si>
  <si>
    <t>i2Debates/101613 big banks.p</t>
  </si>
  <si>
    <t>And tonight we're delighted that this debate is taking place in partnership with the Richard Paul Richman Center for Business Law and Public Policy, which is a joint venture of the Columbia Law School and the Columbia Business School. And we really want to thank them for being partners with us tonight on this. And we always begin these debates by having a brief conversation with the chairman of the relevance of this debate right now. And the relevance is staring us in the face. So at this point I'd like to bring onto the stage, if you could please welcome Mr. Robert Rosenkranz.</t>
  </si>
  <si>
    <t xml:space="preserve"> Hi, John.</t>
  </si>
  <si>
    <t>Hi. So, as I said, Bob, timing is everything. We set this debate up months ago. And here we are. Just take us into the relevance of this debate right now.</t>
  </si>
  <si>
    <t>Well, it's incredibly timely. And when you see -- and in every newspaper you pick up, the big trouble that JPMorgan has gotten themselves into, and they would have generally be considered the best managed of all of the big banks, you realize that tonight's debate is right on in terms of timeliness.</t>
  </si>
  <si>
    <t>What we like to do in picking these debates is stack arguments where there really are potent arguments, valid arguments on both sides. So let's just talk through the side now arguing for the motion, the side that wants to break up the big banks, what do they have going for them?</t>
  </si>
  <si>
    <t>Well, I think the first thing one needs to understand is that, what is the role of a bank? The important role of a bank in our economic system is to lend money to consumers who want to spend or to businesses who want to invest. And some of these banks are so large, about a dozen of them, that the government has designated them as too big to fail, which means that they have an implicit government guarantee. But those banks are doing so many things beyond that basic function that the argument would be that this is simply a step too far for the government to be guaranteeing all these other activities. These big banks are too complex to manage, as we see. Run well, et cetera, et cetera. They may be too opaque to regulate. And also it's an unfair competitive advantage for them to have this implicit guarantee of the government because the banks that don't find it more expensive to fund their operations, and therefore more difficult to be competitors.</t>
  </si>
  <si>
    <t>And what's the argument for the other side?</t>
  </si>
  <si>
    <t>Well, the argument for the other side goes back to the financial crisis and said -- says, these big banks were not the cause of the financial crisis. That was Lehman Brothers. That was Bear Stearns. That was AIG. Big banks really had nothing to do with it. Moreover, the big banks are better capitalized and in much better shape now than they were then. And U.S. banks are in better shape than banks anywhere else in the world. In a global economy, you need really big banks to serve global companies and to compete with the big banks in other countries. And then finally, the question of what kind of regulation. I had a chance to ask Tim Geithner a question today about bank regulation. And he said, "You know, it's a bit like Afghanistan. You have all of these different tribes, all these uneasy exercises of power and conflict with each other. " And, of course, he's talking about the incredible complexity of financial regulation in this country. And then if you think about, out of a process like that, if you're going to hand out a meat ax to whack these big banks, the odds of getting a result that you think is good seem almost infinitesimal.</t>
  </si>
  <si>
    <t>Well, the great thing about the debate tonight is who our debaters are. You're about to meet them, but they've all really lived and worked this issue for years. So why don't we bring them out? And again, thanks very much, Bob Rosenkranz.</t>
  </si>
  <si>
    <t>Well, thank you.</t>
  </si>
  <si>
    <t>Everyone seated? All right. Terrific. I'd like to invite one more round of applause for Bob Rosenkranz for making this all possible. Four letters of the alphabet: T.B.T.F. ; acronymically, it's Washington and Wall Street shorthand for too big to fail. " And it's the concept that justified taxpayers having to bail out banks in trouble in the financial crisis, because the thinking goes that if one of these really big banks goes down it could take everything else in the economic system with it. Solution, how about breaking up the big banks? Drastic, right? But would that actually solve the problem? Would we be safe from the threat of TBTF if we broke up the big banks? Well, that sounds like the makings of a great debate, so let's have it. Yes or no to this statement, "Break up the big banks," a debate from Intelligence Squared U.S. I'm John Donvan. We are at the Kaufman Music Center in New York City, and we are in partnership with the Richard Paul Richman Center for Business, Law and Public Policy, a joint venture of Columbia Business School and Columbia Law School. As always, we have four superbly qualified debaters who have all lived and worked this issue, but they're coming at it from opposite sides. Two against two on the motion "Break up the big banks. " And as always we go in three rounds and then the live audience here votes to pick the winner. And only one side wins. Our motion, again, "Break up the big banks. " And now let's meet the team arguing for the motion, first, ladies and gentlemen, please welcome Richard Fisher. And, Richard, you are the president and CEO of the Federal Reserve Bank of Dallas, a bank that Texas Monthly profiled in which it described Dallas Fed's, quote, "long tradition of being a pain in the --" and a word beginning with "A" -- -- and how you are perhaps the most visible in a long line of dissidents from the bank. You have been often in disagreement with Fed policy. So our question to you is in the ranking of Fed policymakers, how much of a pain in the neck are you?</t>
  </si>
  <si>
    <t>RICHARD FISHER</t>
  </si>
  <si>
    <t>First, thanks for getting it anatomically correct. Of course, I'm a member of a team. We're just trying to get it right. We're trying to conduct monetary policy and regulatory policy in order to promote the greatest economic employment growth that possibly can be created without creating inflation. And this is an issue that's dear to our heart.</t>
  </si>
  <si>
    <t>Ladies and gentlemen, Richard Fisher. And, Richard, your partner is?</t>
  </si>
  <si>
    <t>My partner, Simon Johnson, is not only the former chief economist for the International Monetary Fund, he is also a brilliant professor at MIT of entrepreneurialism and has a great British accent.</t>
  </si>
  <si>
    <t>Ladies and gentlemen, let's hear it from Simon Johnson. And, Simon, as former chief economist at the IMF, you spent a lot of your career working on crisis prevention and growth issues in emerging markets, after which you said that while each crisis is different, they all look depressingly similar, including the crisis in the U.S. So what is the common denominator?</t>
  </si>
  <si>
    <t>SIMON JOHNSON</t>
  </si>
  <si>
    <t>Oligarchs, rich powerful people who get out of control and they want you to bail them out again.</t>
  </si>
  <si>
    <t>And do you like them?</t>
  </si>
  <si>
    <t>Well, we have to work with them, it seems.</t>
  </si>
  <si>
    <t>Okay. Ladies and gentlemen -- -- Simon Johnson. Our motion is "Break up the big banks," and we have two debaters here to argue against this motion. First, ladies and gentlemen, welcome Douglas Elliott. Doug, you are a fellow in economic studies at the Brookings Institution. You were in investment banking for 20 years, most of it at JPMorgan. At one point you left banking and started up a nonprofit, which was called the Center on Federal Financial Institutions. After that you went back to banking, back to JPMorgan in 2006, just in time for the financial crisis, which says what about timing?</t>
  </si>
  <si>
    <t>DOUGLAS ELLIOTT</t>
  </si>
  <si>
    <t>It says I was broke. I was a volunteer think tanker. I needed to go back to Wall Street so I could support my think tank habit.</t>
  </si>
  <si>
    <t>Ladies and gentlemen, Doug Elliott. And, Doug, your partner is?</t>
  </si>
  <si>
    <t>The brilliant Paul Saltzman. He runs the Clearinghouse Association, which analyzes these issues. And he has a very nice Brooklyn accent.</t>
  </si>
  <si>
    <t>Ladies and gentlemen, Paul Saltzman. And, Paul, as Doug mentioned, you're president of the Clearinghouse Association where a while back you ran a sort of war game to test federal legislation that was put in place to manage banks called "Dodd-Frank. " We'll be hearing a lot about it. And it simulated a bank meltdown, and you had people playing bankers and congressmen and journalists, et cetera, FDIC folks; so I really want to know was your version of Congress more functional than the one that we have now?</t>
  </si>
  <si>
    <t>PAUL SALTZMAN</t>
  </si>
  <si>
    <t>Well, no our version of Congress functioned as well as the current Congress, so I think it was very realistic and we had a number of folks who are in that field playing that and they were as fractious as today's current Congress.</t>
  </si>
  <si>
    <t>So was it a disaster?</t>
  </si>
  <si>
    <t>Ladies and gentleman, Paul Saltzman. And those are our four debaters. Now, the way this works is that they will debate in three rounds and you, our live audience here, will choose the winner of the debate. By the time the arguments have concluded you will have been asked to vote twice, once before the debate and once again after the debate your sentiment on this motion. And the teams -- the team whose numbers have moved the most in percentage point terms will be declared our winner. So, let's go to the preliminary vote. The first vote. If you go to the keypads at your seat, the way it works you push number one if you agree with the statement "Break up the Big Banks," the side that's being argued by this team. If you disagree with this statement and you're with this team arguing against the motion, push number two. And if you're undecided push number three. If you push the wrong key, just correct yourself. The system will lock in your last vote and you can ignore the other keys. Well repeat this at the end of the debate and the turnaround time from that vote to giving the results and telling you who the winner is is about two minutes.</t>
  </si>
  <si>
    <t>Okay, so we're going to lock that out. So, our motion is this: "Break up the Big Banks. " On to round one. Opening statements from each of our debaters in turn. They have a seven-minute time limit. Speaking first for the motion, "Break up the Big Banks," Richard Fisher. He is the president and chief executive officer of the Federal Reserve Bank of Dallas. Ladies and gentleman, Richard Fisher.</t>
  </si>
  <si>
    <t>Thank you. Thank you very much. When Simon Johnson and I speak of breaking up the big banks, we're speaking of less than a dozen banks that are considered, as you mentioned, too big to fail. Let me just give you a statistic, 0.2 percent of all the banks in the United States of America control 70 percent of the banking assets of the country. One of them mentioned earlier by Bob, JPMorgan, has assets that exceed the total assets of 5,400 community banks in this country. Our definition of a bank too big to fail is a bank whose bond holders and shareholders and managers and big customers, even their oligarchs, believe themselves exempt from the rules and the consequences that apply to all others. If they screw up they'll be bailed out by you, the people in this audience, the American taxpayers. It happened in 2008, 2010. You know that. And then a law called Dodd-Frank was passed by Congress to prevent it from ever happening again, and yet today these banks are bigger and the power more concentrated than ever. They are just as likely, they may even be more likely to take great risks in search of profits protected by the assumption that failure is an unlikely outcome and that taxpayers will once again come to their rescue. The mechanics to corral them are more politicized than ever. And even worse, Dodd-Frank, the legislation we just referred to, shackled smaller banks with over 13,000 pages of rules and regulations that as of last year we estimated would take 24,180,156 hours every single year to comply with and to implement. This places the smaller banks that wish to compete with the big banks at a tremendous competitive disadvantage. They don't have the resources to hire lawyers and handsome, well- heeled, Brooklyn accented lobbyists like Paul Saltzman to work the regulators. Under the law, the big banks are now designated as systemically important financial institutions. The acronym for that is SIFIs. Now we, at the Dallas Fed and Simon and I would consider the SIFI an acronym for save if failure impending. And actually when you think about it, SIFI sounds like a communicable disease. Something that's transmitted by risky behavior and indeed -- Thank you. I was waiting for that response. Indeed it was the TBTF or the SIFIs who were, if not the cause of, they were the spreaders of the economic virus that nearly destroyed our economy in 2008-2010. That crisis, we estimate at the Dallas Fed, cost the United States over $15 trillion in output, output we have yet to regain. And if you do your numbers, you'll know that this is $120,000 per every American household. The SIFIs, the too big to fail, are a dagger pointed directly at the heart of the American economy. They threaten the well-being of everybody in in audience and everybody listening to this broadcast. So yes, Simon Johnson and I are advocates for breaking up the big banks that are considered too big to fail. Our proposal is simple. We suggest that we limit any and all government guarantees to deposit-taking commercial banking operations of these large bank holding companies. We will let them operate their other businesses, but first prevent them by law from using your deposits and the governed guarantees for the safety of those guarantees from underwriting any of their other businesses. Secondly, require anybody who is counterparty to their other business, which contracts with them on a risk transaction to sign a simple declaration that if this declaration fails -- if this transaction fails, we will never, ever be bailed out by the taxpayers of the United States. And, C, subject all those businesses to the regulations that such businesses are subject to when they're not protected by the banking laws that we currently have, that these big bank holding companies enjoy. For example, on derivatives, make sure they're subject to margin requirements, just like individuals are when they borrow money to buy a stock or a bond. And finally, insist on transparency. As Bob pointed out, there's not much transparency. There's a lot of opaqueness, as it's called. The CEOs of these businesses know where their risks are. If you're a sophisticated analyst, there's no way to determine that by looking at their balance sheet. And I would actually defy our noble opponents to tell me why what I've just suggested is an unworkable solution. And Mr. Saltzman and others are very fond of pointing out what they consider to be myths. One is that there is greater banking concentration in Canada than in the United States, greater concentration in France than in the United States. That's great if you like Gordon Lightfoot, or if you're French. Or they will point out that there are other industries that have a greater concentration, for example computers or telecoms, that's true. But these are companies that are not shielded from failure like banks are. They receive no subsidies from the implied guarantees that the government currently provides them, currently provides the bankers to shield them from failure. Winston Churchill once said that in finance everything that is agreeable is unsound, and everything that is sound is disagreeable. I know that what Simon Johnson and I propose is disagreeable to the highly paid lobbyists and spokesmen of the too big to fail big banks. But it is the sound thing to do. The big banks, in summary, have taken what I call the immoral high ground. Government policy has led them there, and it has enshrined them. We need to correct this perversion of American capitalism. It may not be the French thing to do, but it's the American thing to do, and I think we should do so. So I ask you to vote yes to the proposition before this house. Let us break up the banks, the big banks that are considered too big to fail. Thank you.</t>
  </si>
  <si>
    <t>Thank you, Richard Fisher. Our motion is "Break up the Big Banks. " And here to speak against this motion, I'd like to introduce Paul Saltzman. He is president of the Clearing House Association, a trade group that represents 18 of the world's largest banks. Ladies and gentlemen, Paul Saltzman.</t>
  </si>
  <si>
    <t>Thank you, John. Seven years after the subprime mortgage crisis, one thing is clear. Many people made serious mistakes; public officials, regulators and, yes, Simon and Richard, large banks. Mistakes that we now know with the benefit of hindsight helped bring about the crisis. But in the three years since the passage of the Dodd Frank Financial Reform Act, there has been an intense focus on strengthening our banking system. There are new rules and supervisory practices that are changing both the culture and the structure of large banks in permanent and transformational ways to ensure that a crisis like the one we experienced never happens again. But my opponents ignore or understate these reforms. Instead, they propose a radical, untested, and practically unworkable experiment that would upend the progress we have made and create a whole host of new systemic crises. My opponents' proposal would forcibly break up the largest big banks by placing an arbitrary cap, a government imposed -- the same government that can't seem to get its act together with respect to the payment of our debt. This unprecedented abuse of government power attempts to address an ill-defined risk with little regard for its practical implications or its unintended consequences, simply because they think smaller banks are inherently safer. That is their underlying assumption. And they are selling you this solution as a risk-free proposition without any cost to society. Yes, we can have all the benefits of large banks, but we don't need the large banks. I'm afraid, Simon and Richard, you just can't have it both ways. Their solution is naive and nostalgic. Yes, we all yearn for a simpler world. I get it. But when America and the world become less interconnected and simpler, when large and small companies become less global and stop being the mainstay of production, consumer innovation, and choice, then let's have this debate. Look, the strengths of our banking system is its diversity. We need banks of all sizes, shapes and functions. And yes, within that mosaic, some banks are large, quite large. But some of these banks are large for a simple reason. They mirror the size and the scope of the economy that they serve. They are scaled to serve the customers and the companies that voluntarily use their services. Large banks provide a unique set of services. Global distribution channels, innovative technologies that only they can produce because of the economies of size, scope and scale at cheaper prices for American consumers. Some of these benefits are visible, like mobile payment technologies and reward points. Some are very much behind the scenes like fraud protection and massive investment for our global infrastructure, clearance, settlement and payment systems. And large banks spend tens of billions of dollars protecting this critical market infrastructure from dangerous cyber-attacks that small banks could not afford to pay. And some benefits are indeed difficult to quantify, but that doesn't make them any less valuable, like the breadth of services that they provide to smaller banks as correspondents as operational support and corporations large and small that allow for multicurrency channels, trade finance, global cash management and other risk management tools. Look, several realities will be debated tonight, realities which I submit can't reasonably be refuted, although my worthy opponents certainly will attempt to do so. First, we do have to put things in perspective. Some of America's banks are indeed large. But we have to view them relative to the size of our economy and the world economy that we live in. The size of the American banking system is proportional to the economy that it serves. Our banking system as a percentage of our economy is basically the equivalent of South Africa's. In addition, as Richard mentioned -- I know he was appealing to isolationist tendencies there, but the fact of the matter is the degree of concentration in our banking system is in fact less than most developed countries. The largest banks, as a percentage of industry revenue, are in fact less than most other industries with fixed costs, including auto manufacturing computers, pharmaceuticals and wireless telecom. Second, the underlying premise of my opponents' theory is that smaller banks are somehow safer and less complex. That is a faulty assumption that is simply belied by the facts of history. Banking crises are caused by one thing: when too many people buy an overinflated asset, you have what's called a common shock, a common shock associated with too many people buying the same overvalued asset. And when that asset bubble bursts, you have a systemic crisis. My point is, smaller institutions, whether they are banks or hedge funds, can be a source of systemic risk. They have been, and unfortunately, they will be. Breaking up the banks will not prevent a future crisis. And also, they would eliminate the stabilizing impact that large and well diversified banks have during times of inevitable crises. And third, and perhaps an area that we'd love to mix it up during the course of the debate, new laws are in place that weren't in place, including the law that prohibits taxpayer bailouts and eliminates too big to fail. And there has been tremendous progress in the pace and substance of regulatory reforms to mitigate the risks to our banking system. To ignore or understate these transformational changes is disingenuous. There isn't a single aspect of a bank's business that hasn't undergone -- been untouched, undergone reform or been untouched by regulatory reform. Banks have twice as much capital as they had before the crisis. Liquidity gaps are closed even in advance of regulation. Bankruptcy road maps, through living wills are in place that make organizations simpler and less complex. And we have a new bankruptcy process that requires banks to be resolved without taxpayer support. To suggest that these changes are illusory is just simply wrong. They are in place. They are effectively limiting both the likelihood the large banks fail and the impact of that failure if and when it does occur. The answer presented by these risks is not to ignore the benefits that large banks bring to our society, but to continue to focus on improving the macro-prudential regulatory framework, to periodically assess their effectiveness, and to think about where the next crisis is coming from.</t>
  </si>
  <si>
    <t>Paul Saltzman, I'm sorry, your time is up, and thank you very much.</t>
  </si>
  <si>
    <t>Ladies and gentlemen, Paul Saltzman. And here's where we are, we are halfway through the opening round of this Intelligence Squared U.S. Debate. I'm John Donovan. We have four debaters, two teams of two, fighting it out over this motion, "Break up the Big Banks. " You have heard two of the opening statements, and now on to the third. Arguing for the motion, "Break up the big banks," Simon Johnson. He is the Ronald A. Kurtz professor of entrepreneurship at the MIT Sloan School of Management and former chief economist at the International Monetary Fund. Ladies and gentlemen, Simon Johnson.</t>
  </si>
  <si>
    <t>Thank you very much. And thank you, Paul and Doug, for being willing to come out and argue the big banks' corner this evening. This debate is long overdue. Now, Richard Fisher has laid out for you the case, the economic case, the technical case for breaking up the big banks. And, now, you should take note of what he says. He's the president of the Dallas Fed. He's a man with a great deal of experience in financial markets. He's also a man who has to be, you understand, somewhat careful about certain statements he makes, wouldn't want to move the dollar or anything in a precipitous manner. My job today is to tell you the things that Richard Fisher can't tell you -- -- because he's too nice a guy and too much of a diplomat. And a lot of these things are about politics, and I want to cover these precisely by responding to what Paul Saltzman has just said on three main dimensions. I want to talk about the magic -- supposed magic of banking. I want to talk about JPMorgan Chase, the biggest bank in the world. And I want to talk about Dodd-Frank, the legislation; the miracle that Mr. Saltzman says has fixed all our problems. Now, on the first one, on the magic of big banks, have you felt it? Have you seen around you as the banks became bigger the great improvement in customer service; the reduction in fees; the better access to credit for all Americans? No, no, you have not. You have not. And the really -- -- the really interesting point -- and I'm afraid the sleight of hand, and it's a masterful sleight of hand -- in what Mr. Saltzman said is the history. When did the banks in the United States become so big? It wasn't 50 years ago. It wasn't 30 years ago. It's mostly in the last 15 years. Mid-1990s, the largest six banks in the United States had total assets around 15 percent, 1-5 percent of U.S. GDP. They're now over 60 percent of GDP, combined. They're bigger now than they were before the crisis. This is a recent development. All -- everyone in this room, everyone listening and watching at home should have felt the magic if there were any magic for you. There isn't. There's magic, all right, there's magic in compensation. If you run a bigger bank, you get a bigger paycheck. You understand what that's about. There is no magic of size for the consumer, for the broader economy, for the nonfinancial sector. Let's talk about numbers. Let's talk about -- let me talk about JPMorgan Chase. I don't see Jamie Dimon the room. He could speak for himself if he is here. We haven't -- nobody said anything about the numbers, the size. What is the balance sheet -- total balance sheet measured properly? Include all the derivative exposure using international accounting standards. It's a $4 trillion bank. It's about a quarter the size of the U.S. economy. I'm comparing the balance sheet with our annual GDP. That's a big bank. If JPMorgan were on the verge of failure today, a Wednesday, it's an awkward day for banks, though -- I think one of the big lessons actually from the Clearing House simulation was "Don't fail on a Tuesday. " It's a long way from Tuesday to the weekend. We need to get to the weekend. Do the bailout. Right? It's a Wednesday. It's Wednesday, it's an awkward day, I understand. It's an awkward day. JPMorgan, $4 trillion is going down. It's a hypothetical. Please don't rush to tweet that. It's hypothetical. JPMorgan is about to fail. Who here thinks that the president, secretary to the treasury, chairman of the Federal Reserve would let them go? Let them fail? Take the hit? Go through bankruptcy? Does anyone think JPMorgan could fail just like every other business outside of big banks could fail in America? Could JPMorgan fail? Anyone want to raise their hand? Paul, you can raise your hand if you want. Anyway, Goldman Sachs. Goldman Sachs. Goldman Sachs was a $1.1 trillion bank when it failed. I'm sorry, was rescued by liquidity loans. I always get those two things mixed up. In September 2008, $1.1 trillion bank. That was up from $250 billion in the mid-1990s when it was one of the best banks in the world, when it provided really good service to individuals and corporate customers. One of the best banks in the world. It became a lot bigger. It became $1.1 trillion. Anyone think Goldman Sachs could fail. No. I see no hands. One hand. Good luck to you, sir. There is a short seller in every New York audience. Dodd-Frank, Mr. Saltzman says, Dodd-Frank has solved this problem. Now, I'm a supporter of Dodd-Frank. I think this is important legislation. We had to get some of those reforms done. I worked to help the FDIC, Federal Deposit Insurance Corporation, with their implementation of some of the plans for how you manage the collapse of these banks. Yes, I'm a member of the systemic advisory committee for the FDIC. It's a great, fun job. I can assure you. We have terrific parties. And, you know, maybe, maybe it'll work. Maybe the single point of entry, the recapitalization of the holding company, maybe they'll be enough capital. Maybe the Federal Reserve will insist on preparing these banks properly so when the day comes the damage is more to the management who are responsible and to the creditors who should be on the hook, and to their shareholders who took the risk rather than on the rest of us, rather than on the economy, rather than on the taxpayer, rather than on everyone who lost a job. Eight million jobs lost, $15 trillion in output. Dennis Kelleher from Better Markets in the second row has the same numbers from his independent assessment. This is a calamity. Maybe we could avert that danger. Maybe Dodd-Frank will work and all these pieces will come together. I would not bet on that. I do not advise you to bet on it. I advise you not to take risk out of the world. You can't do that. We have no magic bullets. There are no panaceas, but as a matter of responsible action, as a matter of dealing with the problems that confront you, as a matter of reducing the risks that we will face, I urge you today support the motion put forward by Richard Fisher and me, "Break up the Big Banks. " Thank you very much.</t>
  </si>
  <si>
    <t>Thank you, Simon Johnson. And that's our motion: "Break up the Big Banks," and here is our final debater speaking against the motion, Douglas Elliott. Doug Elliott is a fellow in economic studies at the Brookings Institution and a former investment banker. Ladies and gentleman, Doug Elliott.</t>
  </si>
  <si>
    <t>Thank you. Thank you, John, and thank you all for being here. I have to deviate slightly from my prepared notes here, from the sleight of hand comment. My -- the sleight of hand I noticed is they seem to either not be making the same proposal or they seem not to be clear on what the proposal is. My understanding was this was about breaking up the big banks, which I think most of us here, certainly Paul and I assumed, was to break them into pieces, many pieces, not -- to bring them down below a certain size level, not to do what sounds like a variant of Glass-Steagall. Simon himself didn't describe what he thinks should be done. He described what he doesn't like about the current situation. I'm sure later they'll have a chance to explain what they actually mean and if they both mean the same thing. Taking this the way I think we were supposed to, I strongly believe it would be a big mistake to forcibly break up the largest American banks. I oppose breaking them up for three main reasons. First, as Paul has pointed out, we need some very large complex banks in America to cost effectively help our businesses and families deal with a large, complex world. Without them, loans and other services will be more expensive and harder to get. Second, breaking up the big banks is unlikely to make us safer, despite the assertions of Richard and Simon. Third, the process of breaking the banks up would almost certainly cut bank lending for a number of years at a time when our economy needs more lending, not less. Starting with the role of big banks, I think Paul explained quite well. What we need in America is an ecosystem of finance in which there are many different types of organizations that are thriving; big banks, small banks, insurance companies, many other types of participants. Among those I submit that we do need some very large banks, primarily to serve our largest companies, and even middle sized companies, that need a very wide range of financial services, need them in many locations, including overseas, and need them to be provided at a scale that allows it to be cost effective so they're not excessively priced. This means, when you add this up, we do need some that are quite large. And I would think if they have a criterion, would cross the criterion that they -- my opponents would feel -- meant they should be broken up. And this isn't just my opinion. The Business Roundtable did a survey of CEOs of major U.S. companies, and they very strongly supported the need for banks of this nature. Now, Richard has his Federal Reserve Bank in Dallas, which does some nice research for him. But I'm sorry, Richard, I happen to be more impressed by research papers from two other Federal Reserve banks in St. Louis and in Philadelphia, that have shown quite considerable benefits of this kind of size and scope to quite large levels, that these provide many benefits to society to allow the services to be provided at a reasonable cost without which loans and other services would become more expensive. I also wouldn't want to see us tie our hands in international competition. Now, let me go to my point on no increase in safety, because I don't actually believe that what they're describing would make us safer, even though perhaps in that Churchillian approach, it sounds agreeable to do this, to break up the big banks -- we all seem to hate bankers -- but it's not actually the right way to go. Now, think about why it -- what would be different. Let's say ten years ago, if we had broken up the big banks into 20 pieces each, I don't think much would have been different in the crisis that we had. It would have been severe, it would have happened, and the character wouldn't have been that much different, because these smaller banks that they were broken up into would all have gone the same way, that is, they all would have overinvested in mortgages, both residential and commercial. Now, why do I say that? One, because at the time, almost everybody thought this was smart business. So almost all the players in the financial sector were doing it. Secondly, you can look at what small and medium sized banks did. The ones who actually existed that are supposed by safer, they took on tremendous risk and got hurt quite badly. They were just smaller, so they didn't, each one of them, make the headlines. Smaller size was no protection from risky and ultimately stupid decisions. Richard and Simon imply that smaller banks will take less risk. I don't see it. I don't see it from the incentive structure, and I don't see it from how they actually operated. Put another way, breaking up the big banks would not have affected any of the principal factors that analysts tend to argue caused the financial crisis. They wouldn't have affected excessive investment in all types of mortgages, reduced standards for those mortgages, government pressure and encouragement to make risky mortgage loans, lacks regulation, poor practices at the rating agencies, a bad bonus culture, excessive risk taking by some individuals and the incentives that existed to create dodgy securitizations. So I don't see why we'd expect it to be safer. Now, you might say, well, we wouldn't have to do a rescue as taxpayers if these were smaller banks. But we saw, in the savings and loan crisis -- -- that we had to do that. If I had more time, I would talk more about this. But you may be surprised that Paul Krugman, no friend of the banks, agrees with us. He said, "Breaking up big banks wouldn't really solve our problems, because it's perfectly possible to have a financial crisis that mainly takes the form of a run on smaller banks. " In fact, that's precisely what happened in the 1930s. And if I had more time, I'd give you the rest of the quote. I can do that later if you want. But let me move on to the conclusion here. Keep in mind, Richard and Simon are selling you a theory. We have no actual experience of breaking up the big banks in this way in advanced economies. They cannot promise success. And I personally believe it will do considerable harm. The economy will be less efficient, credit more expensive. We'll be less competitive globally, and I don't see an increase in overall safety. Thank you.</t>
  </si>
  <si>
    <t>Doug Elliott, thank you very much. And that concludes round one of this Intelligence Squared U.S. debate where our motion is "Break up the Big Banks. " Keep in mind how you voted at the beginning of the evening, because as I said before, we're going to have you vote again at the end of the evening to tell us where you stand on this motion after hearing the arguments. And the team that has changed the most minds in percentage point terms will be declared our winner. Now onto round two. And round two is where the debaters address each other directly and answer questions from you in the audience and from me.</t>
  </si>
  <si>
    <t>We have two teams of two arguing for and against the motion, "Break up the Big Banks. " Arguing for breaking up the big banks, Richard Fisher and Simon Johnson who are arguing that we're in uncharted territory in terms of the size of the small number of banks that control the assets of an enormous amounts of money that they didn't have 15 years ago; that the government protections that allow them to operate without fear of failure, without bailout represents a moral hazard; the fact that they are shielded from failure is a moral hazard that needs to be remedied. The team arguing against the motion, Doug Elliott and Paul Saltzman argue that the bigness of the banks is not the key issue here, that in the financial crisis we all went through a few years ago, there were many, many factors involved. And big banks, while they made mistakes, were only part of that problem, that breaking up the banks, these big banks would be a dangerous and unworkable experiment, and that basically big business needs big banks. And if we want to be global, we have to have banks that are global as well. I want to go to the team that's arguing against the motion to come back to this term, too big to fail," which your opponents embrace. That's, in fact, the core of their argument is that there are banks that are too big to fail, and failure would be catastrophic. I just want clarity from the side arguing against the motion. Do you believe that there are banks that are too big to fail, whose failure would indeed be catastrophic? Paul Saltzman.</t>
  </si>
  <si>
    <t>Doug, let me take that. So let me just be very clear from the outset. No bank should be too big to fail. No company should be too big to fail. Companies, whether they be banks or other financial institutions, need to suffer the risks of their own risky behavior. It's as simple as that.</t>
  </si>
  <si>
    <t>Here, here.</t>
  </si>
  <si>
    <t>Okay. So I think we're not debating -- You know, and to characterize my position or the industry position as being supportive of moral hazard risk is just misleading. So let's just -- let's just be perfectly clear.</t>
  </si>
  <si>
    <t>But, Paul, to my question, does that mean that you do feel that there's a scale of a bank where its failure would indeed be catastrophic?</t>
  </si>
  <si>
    <t>With Dodd Frank and the law as it is today, which prohibits bailouts, with banks getting smaller and less complex through the living wills process, through the new bankruptcy process that allows banks to be resolved in a way without taxpayers support. No bank is too big to fail.</t>
  </si>
  <si>
    <t>I don't mean to harangue you on this question. I think maybe I'm not being quite clear. I'm actually asking for a hypothetical this way. And I understand you're saying that you don't think JPMorgan would go down the way things are set up now. My question is really different. Hypothetically, if JPMorgan went down, would that be catastrophic for the economy?</t>
  </si>
  <si>
    <t>JPMorgan can be successfully resolved under the current law and would not need to be bailed out.</t>
  </si>
  <si>
    <t>Don't ask me. Ask Paul Tucker, deputy governor, ask Ben Bernanke, ask Mary Miller, ask many of the other public officials that have indicated large banks can be successfully resolved under the current law.</t>
  </si>
  <si>
    <t>Let's go to the other side, Simon Johnson.</t>
  </si>
  <si>
    <t xml:space="preserve">Well, I've asked Paul Tucker. Paul Tucker is the outgoing deputy governor of the Bank of England. And this is a key issue for the British, because it's a cross-border banking issue. It's incredibly complex. Ask Paul Tucker this question, can -- specifically this question: can JPMorgan Chase be resolved under some combination of Dodd-Frank and what the British have in place? And what he says is, Well, we don't quite have the British piece in place yet. I actually think that to American English the answer's no. </t>
  </si>
  <si>
    <t>Simon, with all due respect, maybe I was at a different meeting. For the record, we'd like to get that quote. Paul Tucker said emphatically that large banks can be successfully resolved under the current law. Maybe I was in a different meeting.</t>
  </si>
  <si>
    <t>Well, what's so interesting to me is the Bank of England is putting forward proposals right now to ring fence the commercial banking operations of complex bank holding companies exactly as I have just proposed. That comes from Paul Tucker. That comes from Andrew Haldane . That comes from the Bank of England. So there is a difference of view here, and --</t>
  </si>
  <si>
    <t>Well, but besides the --</t>
  </si>
  <si>
    <t>-- the most --</t>
  </si>
  <si>
    <t>-- if were citing the Bank of England, Paul, then as authorities we should take the -- we should just take onboard their evidence. And, Doug, on your point today, are there economies of scale and scope in banking, Andy Haldane and his team say there are only such magic for banks if you ignore the subsidy the too big to fail banks receive, if you factor in that subsidy all those nice results that you mentioned go away. So let's decide where we are in the Bank of England. Are they an authority on this, or are they wrong on the evidence?</t>
  </si>
  <si>
    <t>Doug Elliott.</t>
  </si>
  <si>
    <t>First of all, I talk with Andy Haldane a lot, and what his actual view is, is a lot more subtle than you just described, but I'd like to go back also, you were invoking the Vickers Commission and what the British are doing. What the British are doing as I think you know is actually very similar to what we still have under the parts of Glass-Steagall that we never got rid of, which is there are protections under current U.S. law that mean that deposit taking banks have a number of transactions they cannot do with their non- bank -- their securities affiliates. That's pretty much what they're talking about doing in the -- with the Vickers Commission, not talking about going dramatically further than that.</t>
  </si>
  <si>
    <t>I think we --</t>
  </si>
  <si>
    <t>Richard Fisher.</t>
  </si>
  <si>
    <t>-- losing our audience by talking about the Bank of England -- -- and the Vickers Commission. I do want --</t>
  </si>
  <si>
    <t>It's amazing, the Vickers Commission, I mean --</t>
  </si>
  <si>
    <t xml:space="preserve">Yeah, that's right. </t>
  </si>
  <si>
    <t>No, no, but -- -- well, we'll try to -- Can I just say one thing, if I may?</t>
  </si>
  <si>
    <t>I mean, Paul, you know I love you. You're a good man.</t>
  </si>
  <si>
    <t>Uh-oh, here it comes.</t>
  </si>
  <si>
    <t xml:space="preserve">But, to make the claim, and I quote, "the big banks were stabilizing influences during a crisis. " They were the spreaders of the crisis. They were not a stabilizing influence -- </t>
  </si>
  <si>
    <t>Richard, , I'd have to disagree.</t>
  </si>
  <si>
    <t>-- and I know because they came to us to ask for protection. Goldman Sachs --</t>
  </si>
  <si>
    <t>There were many banks --</t>
  </si>
  <si>
    <t>-- as you well know, Richard, there were many banks --</t>
  </si>
  <si>
    <t>Paul Saltzman.</t>
  </si>
  <si>
    <t>-- that did not need funds. There were many banks that acquired failing institutions --</t>
  </si>
  <si>
    <t>-- at the request of the government to stabilize the market. And frankly no good deed goes unpunished, if you read the newspaper these days, you know. And if we can get back to the point earlier, are you suggesting that we now have only domestic banks --</t>
  </si>
  <si>
    <t>Paul, on the crisis that happened, one word -- -- one word for Paul, one word for you, Citigroup, okay? Citigroup was at the center of the financial crisis. But why are we spending so much time, John, talking about the last crisis? We should be talking about the future. We should talk about the next crisis.</t>
  </si>
  <si>
    <t>-- too big to fail became a salient problem in the fall of 2008 because the banks said -- they argued, with some justification, "We've become so big, you cannot let us fail. " That's when too big to fail really became the problem that we're now trying to confront. So what happened in the last crisis is interesting, no doubt, we can argue about it for a long time, but it's what happens going forward, and how do we deal with the too big to fail institutions--</t>
  </si>
  <si>
    <t>Well, let me put the question back to you that I put to the other side which is that if JPMorgan went down would it bring the whole economy down with it?</t>
  </si>
  <si>
    <t>It would jeopardize our --</t>
  </si>
  <si>
    <t xml:space="preserve">-- security and financial security as well as our economy. And let me just explain how it works. I mentioned the so-called SIFIs, systemically important financial institutions. There's a declaration of who is a SIFI and who is not. That is made by a body chaired by the secretary of the Treasury. As you pointed out in your cogent argument, that body is inherently political. It is chaired by the secretary of the Treasury. Republican or Democrat, they report to the president of the United States. If a bank that has $4 trillion in assets -- and, by the way, a derivatives book of a nominal value or a notional value of 80 trillion, which is JPMorgan, 8-0 trillion in derivatives -- -- if that bank were to be on the verge of some type of failure, do you actually think the secretary of the Treasury and the body that he chairs, which includes the Federal Reserve chairman, would let that bank go under, that any president would allow that to happen in -- </t>
  </si>
  <si>
    <t>Okay, you've stated a great question, and I want to let this side --</t>
  </si>
  <si>
    <t>-- enormous --</t>
  </si>
  <si>
    <t>Can I come back to a --</t>
  </si>
  <si>
    <t>No, no, no, no. Douglas Elliott No. I will let you come back to it. It's a great question and I need to hear an answer. And then I will give you the floor.</t>
  </si>
  <si>
    <t>Okay, thank you.</t>
  </si>
  <si>
    <t>I will. Doug, question, Doug, did you want to --</t>
  </si>
  <si>
    <t>Yes or no?</t>
  </si>
  <si>
    <t>We are a couple years away from having the things in place. I'm willing to wait the couple of years while we get it done, but yes after Dodd-Frank is implemented in that manner, yes, I do believe it will have become possible.</t>
  </si>
  <si>
    <t>Why wait a couple of years?</t>
  </si>
  <si>
    <t>Okay, wait, but then I had a -- you had a follow-up point there? I promised.</t>
  </si>
  <si>
    <t>What is it?</t>
  </si>
  <si>
    <t>I don't actually know what Simon's proposal is, and I'm not crystal clear on what Richard's proposal is. Do you want to break up the banks based on size characteristics? Or do you want to go back to a kind of Glass-Steagall, or do you insist on both? What is it you're actually --</t>
  </si>
  <si>
    <t>In other words, do you just want to shrink all of these bank's balance sheets or do you want to cut up their functions and separate the different kinds of things they do in the different institutions?</t>
  </si>
  <si>
    <t>What I have proposed, which what Simon and I are suggesting, is that your exposure as taxpayers should be limited and all government guarantees purely limited to the commercial banking operation of a complex bank-holding company.</t>
  </si>
  <si>
    <t>I have to go to this question. Richard, I have to go to their question. How does that represent breaking up the big banks?</t>
  </si>
  <si>
    <t>Hold on. And that all other aspects of that business are subject to the same risk of anybody that conducts that kind of business, whatever that business may be. There are no guarantees and, you know, it doesn't take a meat axe, which is the term you used, the markets will downsize and restructure and reward those who are efficient rather than their having been protected by government guarantees.</t>
  </si>
  <si>
    <t>With all due respect, I think I've heard a concession. Again, I'll go back to --</t>
  </si>
  <si>
    <t>It's not a concession. You think in other words you agree with me?</t>
  </si>
  <si>
    <t>Do you or do you not want the government to break up the big banks? That's what we're here debating, Richard.</t>
  </si>
  <si>
    <t xml:space="preserve">Listen -- </t>
  </si>
  <si>
    <t>Answer the question. Answer the question.</t>
  </si>
  <si>
    <t>Yeah, I want the government to set the rules and I want the market to enforce the breakup.</t>
  </si>
  <si>
    <t>And I agree with that. Yes. Okay?</t>
  </si>
  <si>
    <t>We won the debate. Thank you very much, ladies and gentleman.</t>
  </si>
  <si>
    <t>The debate's over. Let's vote on whether or not I have a Brooklyn accent.</t>
  </si>
  <si>
    <t>Simon Johnson. Simon Johnson, you have the floor.</t>
  </si>
  <si>
    <t>Paul, what we want here is an end to the subsidies. The government subsides that are keeping this financial structure in --</t>
  </si>
  <si>
    <t>Yeah, but that's not the language of the motion, I have to say.</t>
  </si>
  <si>
    <t>So the subsidies and --</t>
  </si>
  <si>
    <t>It wasn't pull the subsidies, it was break up the big banks.</t>
  </si>
  <si>
    <t>We want to --</t>
  </si>
  <si>
    <t>We won the motion, so let's go to the next question.</t>
  </si>
  <si>
    <t>Strip out the subsidies of the banks and you are going to break up the banks. It is breaking up the banks. I want to go back to something Doug --</t>
  </si>
  <si>
    <t xml:space="preserve"> In other words, you're saying the process of stripping out the subsidies would ultimately result in the shrinking and the diversification of the banks?</t>
  </si>
  <si>
    <t>Why --</t>
  </si>
  <si>
    <t>Is that what you're saying?</t>
  </si>
  <si>
    <t>Why do you have to --</t>
  </si>
  <si>
    <t>Is that what you're saying? I just want clarity. Please answer.</t>
  </si>
  <si>
    <t>Please say your question again.</t>
  </si>
  <si>
    <t>You're asking about pulling these guarantees -- that the process of pulling these guarantees would through market forces cause the banks to get smaller and perhaps to diversify, rather than the meat axe. Is that what you're saying?</t>
  </si>
  <si>
    <t>They would certainly make them get smaller. People -- big banks --</t>
  </si>
  <si>
    <t>I'm trying to help you guys connect your arguments in breaking up the big banks. Not because I want you to win or not, but I just want you to get on topic.</t>
  </si>
  <si>
    <t>I want to go back to a very important --</t>
  </si>
  <si>
    <t>Yeah, Simon Johnson.</t>
  </si>
  <si>
    <t xml:space="preserve">-- which is we're a couple of years away from something magical happening. Why are we a couple of years away? Well, Dodd-Frank passed in 2010. Three years later, how much of it has been implemented? Relatively little. Why? Because there's been a huge pushback from the industry. Now, Paul and his colleagues are completely within their constitutional rights. I'm not complaining about it. I'm merely pointing out that there is an enormously powerful lobby, particularly around these very large banks that has resisted Dodd-Frank. It's resisted the living wills that Paul mentioned. It's resisted implementing a lot of other measures that would curtail the range of activities and the power of these very large banks. That's why we haven't made progress and were not a couple of years away -- we're decades away -- </t>
  </si>
  <si>
    <t>Just one second, Paul. I need to take note of the fact that you guys have had a very long run at the microphone. So, this time -- side is going to get a little bit extra time before being interrupted unless you yield.</t>
  </si>
  <si>
    <t>Simon, now it's my turn. I love you, okay?</t>
  </si>
  <si>
    <t>It was Richard who loves you Paul, not me.</t>
  </si>
  <si>
    <t>I love you both. Okay, Simon.</t>
  </si>
  <si>
    <t>Its unrequited.</t>
  </si>
  <si>
    <t>But why do you insist on continuing to mischaracterize the industry position? I represent the Clearing House. We have been nothing but constructive in the Dodd-Frank debate. We have supported living wills. We have supported higher capital charges. We have supported prescriptive liquidity rules. We have supported the vast array of macro-prudential rules. We have spent millions of dollars through simulations and otherwise to try and create a framework in which too big to fail ends. We are in agreement. We don't want subsidies. We don't want moral hazard risk. The disagreement is the proposition on the table is you guys are in favor of the proposition to break up the big banks. This is not about Glass-Steagall, and Richard, your proposal is very reasonable and tomorrow if you want to have a debate about your proposal, let's do that. But that's not what's here tonight. What's here tonight is a proposal on the table for the government, the same government that can't seem to get its act together with respect to anything in Washington. You want them to set arbitrary size limits and break up the big banks. I think that is preposterous.</t>
  </si>
  <si>
    <t>I want to let you respond, and then I want to move on, Richard -- to Richard Fisher.</t>
  </si>
  <si>
    <t>Well, the result is to break them up. The proposal that has been made achieves exactly that. So it does achieve the purpose of this debate. All these banks that you acknowledge are too big to fail, you believe that this massive legislation, over 13,000 pages of rules that have been promoted, some 24 plus million hours, for man and women hours, every year to try to discern, interpret and put in place solves the problem of too big to fail. I don't believe it does so. I think it enshrines too big to fail. And I believe, most importantly, it places the smaller banks, who wish to grow and wish to compete and provide services and have a fair chance to compete, on an un-level playing field. I think what we should all propose is that we go for any bank that is too big to fail, make it too small to save. Exactly what the small banks -- you were saying that the small banks take the same kinds of risks. You're right. You know what happens if they fail? They're shut on a Friday, and they re-open on Monday with a new ownership, and the management is gone, fired, gotten rid of. I just want the same thing for the large banks. That's all I ask.</t>
  </si>
  <si>
    <t>Doug Elliot.</t>
  </si>
  <si>
    <t>And that would be the outcome of our proposal.</t>
  </si>
  <si>
    <t>Just quickly, what you're describing is what's done with small banks when there's a few, when there's a lot of them like the savings and loan crisis, that isn't --</t>
  </si>
  <si>
    <t>I lived through that crisis. The Federal Reserve Bank of Dallas played the key role in that crisis. And let me just tell you something, we --</t>
  </si>
  <si>
    <t>We lost you midpoint, Richard, and I will let you say something -- I just want to let you finish your point, and I will come back to you. You're a damn good interrupter. But I will come back to you. So am I. Go ahead, Doug.</t>
  </si>
  <si>
    <t>It's good to be president.</t>
  </si>
  <si>
    <t>Go ahead, please.</t>
  </si>
  <si>
    <t>I really wasn't going to go much further than that, just --</t>
  </si>
  <si>
    <t>Great.</t>
  </si>
  <si>
    <t>No, no.</t>
  </si>
  <si>
    <t>I fight for your right --</t>
  </si>
  <si>
    <t>John, John -- John, I didn't say much further. I didn't say I was stopping.</t>
  </si>
  <si>
    <t>All I was going to say is there have been many instances here and elsewhere, where there's a systemic crisis of small banks and then we do end up having to rescue them. So just making all the big banks just small enough to meet your arbitrary criteria doesn't make the risk go away.</t>
  </si>
  <si>
    <t xml:space="preserve"> -- my comment in the epicenter of exactly what you speak about, Texas. We lost not only 600 plus small banks, but the sixth, seventh and eighth largest banks in America. They were closed quickly. They were shuttered. Isn't it interesting -- no offense to New York -- that Texas is now the most prosperous state in America? And we did it without too big to fail banks. And in fact, we closed the banks that then were considered too big to fail. And Paul Volcker was the master of that closure process.</t>
  </si>
  <si>
    <t>I want to move on to audience questions in a minute. I have one more topic that I want to bring to the debaters. But I just want to remind you that you'll raise your hand. Folks, if you're upstairs, I can't see you, and there are no mics up there, so you'll have to come down and stand on the steps. If you raise your hand, a mic will come to you. I'll ask you to hold it about that distance from your mouth so that the radio broadcast can hear you clearly. We ask you to state your name. If you're with a news organization, we'd appreciate it if you would identify yourself as such. And as that's getting set up, I just want to take one more question to the side that's arguing for breaking up the big banks, an argument that your opponents made, that -- that global business demands global banks and that there are businesses that rely very much on the banks now that are massive in scope, that they serve a function, that they became big in part because of the needs of their clients. And I just want to ask Simon Johnson to take on that point, and then we'll hear a response from your opponents.</t>
  </si>
  <si>
    <t>Well, I don't think anyone is proposing that you shrink all the banks down to some very tiny size. As I said, Goldman Sachs was a substantial international bank, one of the best international banks in the world in the mid-1990s. It was less than a quarter of the size that it became at the height of the financial crisis. So that's exactly what we mean when we say, take away the subsidies, break up the banks; the market will sort out the ones who should fail, the ones who should survive. Without those subsidies, John, they will be substantially smaller, and they'll be more competitive globally. You really want big, mega-crazy banks like the Europeans have? I don't think so.</t>
  </si>
  <si>
    <t>Let's take it to the other side. Paul Saltzman.</t>
  </si>
  <si>
    <t>Just -- I'd just like to read something from the Dallas Annual Report to clarify the point about size: mega-banks, those banks with assets in excess of 250 billion, under your proposal, you'd break up U.S. Bank, you'd break up Capital One, you'd break up PNC. That's the problem with the proposal. No one has a monopoly on understanding what the right size is. Banks are appropriately sized for the needs of their customers. FedEx, Amazon, Apple, Google. Verizon just merged with Vodaphone, $130 billion merger. We need these global banks to service the community that they operate in, which for better or for worse is global and interconnected. So I think, which is it? If it's 250 billion, is it 500 billion? Is it 1 trillion? That's the problem. The size of these banks are determined by the marketplace.</t>
  </si>
  <si>
    <t>By the way, on the Verizon transaction, as you know, that was financed by issuing stock.</t>
  </si>
  <si>
    <t>And a bridge loan with four banks pulling together $65 billion over a four-week period.</t>
  </si>
  <si>
    <t>Yep. And if there hadn't been those four banks, you would have found other banks to do it.</t>
  </si>
  <si>
    <t>Do you have an answer to the question of whats the size --</t>
  </si>
  <si>
    <t>Yeah. When we refer to mega-banks, we're just differentiating the size of the banks in the country. When we refer to breaking up the banks, we're talking about banks that are too big to fail. And we're talking about basically 11 banks that are presently covered by that status. Systemically important financial institutions. Some have a simpler book, some have a more complex book. But I think it's kind of an artificial argument. Yes, determines a mega-bank, but it doesn't mean it may be too big to fail. The banks that are too big to fail, so complicated, so large, that even their own managers have trouble understanding the scale and scope of those operations. That's what we're addressing here this evening.</t>
  </si>
  <si>
    <t>Let's go to some audience questions. Sir, right down here, front. And a mic's coming down, and then if you could tell us who you are and be terse and perfect. Mr. Terse?</t>
  </si>
  <si>
    <t>Scott Shea. And a question for each side. For the opponents, you've mentioned the consolidation of the rest of American industry. And you said the banks are consolidating in the same way. Couldn't it be the causation goes the other way, that the immense over-consolidation of the banking industry has caused the rest of the economy to follow in its wake and it's raised the brittleness of the U.S. economy, decreased job formation, made middle market lending harder to achieve and harder to get because the big banks are indeed so big.</t>
  </si>
  <si>
    <t>Okay. And --</t>
  </si>
  <si>
    <t>My question --</t>
  </si>
  <si>
    <t>We have a one-question-per-person rule. You can tell a friend and --</t>
  </si>
  <si>
    <t>It's a harder question.</t>
  </si>
  <si>
    <t>And -- I should have pointed that out, no two-part questions or -- let's let the side arguing against the motion to break up the banks answer that.</t>
  </si>
  <si>
    <t>If I could just start very briefly; Paul may want to add something. Look, there's -- as far as I know, there's no economic evidence for the theory you just put out there. It doesn't sound right to me, but I've also never seen anyone -- anyone make that case.</t>
  </si>
  <si>
    <t>Yeah, banks mirror society. Societies don't mirror banks. Banks serve customer needs. Google is not large. IBM doesn't have businesses in 170 countries because JPMorgan exists. So I would say it's exactly the other way. Businesses becoming global -- small businesses are becoming global, and banks service their needs. The other concept I'd like to get on the table is economies of size, scope and scale. If you pay a million dollars for a computer, and you have one customer, you have to charge that person a million dollars. If you have a million customers, you get to charge that person a dollar. It's pretty simple. Over the past five years, you have enormous technology expenses that need to get spread out over a large customer base. That is in large part why banks are getting larger and larger, because of those global and technology needs.</t>
  </si>
  <si>
    <t>Would this side like to respond? Yes. Simon Johnson.</t>
  </si>
  <si>
    <t>When I talk to the CFOs of large international corporations, the people who run the financial side of those businesses, nonfinancial corporations, I ask them, do you need -- do you want to have one big global bank handling all your financial operations everywhere in the world? It's a fair question. And they say, no, we don't. What we want is different providers in different places. The idea we would single-source all of our credit, all of our financial transactions, that's actually a bad idea. We want to have different people, and we want to be able to pick and choose depending on who has a good price -- who has better customer service in a particular market. So the idea that the big or international business somehow needs colossal at this scale international banks is a complete fallacy.</t>
  </si>
  <si>
    <t>Douglas Elliott, Doug Elliott.</t>
  </si>
  <si>
    <t>Two quick things, one, you just made a straw mat argument. Nobody that I know is making the argument that the big companies want to have one bank. I worked in the banks --</t>
  </si>
  <si>
    <t>But Paul just made that argument.</t>
  </si>
  <si>
    <t>No. The argument is that they want a small number of banks that they are close to and that each of those have to have the scale. They want some competition between --</t>
  </si>
  <si>
    <t>So we want the world to be run by what? what's your number of banks, Doug? Four banks, five banks, what's your comfort spot here?</t>
  </si>
  <si>
    <t>Hell answer that when you answer that when you answer what the number of--size is.</t>
  </si>
  <si>
    <t xml:space="preserve">I would love to have that answer first. I will answer that question if you do first answer the other one. </t>
  </si>
  <si>
    <t>Let's go to another question.</t>
  </si>
  <si>
    <t>Wait, wait, wait. Paul gave us an answer, by the way. His logic chain is if we had one bank that serviced 320 million customers, we'd be better off. That's the end of your logic chain --</t>
  </si>
  <si>
    <t>No, that's not what I said.</t>
  </si>
  <si>
    <t>Oh, come on. You were talking about economies of scale, economies --</t>
  </si>
  <si>
    <t>Size, scope, and scale.</t>
  </si>
  <si>
    <t xml:space="preserve">Regulators from the Federal Reserve Bank of Philadelphia, regulators from the Federal Reserve Bank of St. Louis, your colleagues in the Federal Reserve System have indicated through empirical studies, not ephemeral conversations with CFOs. I talk to CFOs as well. Look at the Business Roundtable Report instead of some ephemeral conversation with -- </t>
  </si>
  <si>
    <t>Business Roundtable is dominated by large banks and large --</t>
  </si>
  <si>
    <t>All right, I want to go to this question here. Ma'am, do you mind -- because our -- of our camera placement, this is scary, but just go up three or four steps so that we can look -- see you? Thanks. Okay, that's great.</t>
  </si>
  <si>
    <t>Okay. My name's Jessica Bloomgarten , and the question is for the against side. You guys have been very focused on making the debate around the size of things and asset size, and I thought Richard's proposal around the division of function and sort of a Glass-Steagall type proposal is really interesting, and I feel like you haven't addressed that, so I'd like to hear your opinion on that. John Donvan: So --Can you come with that -- with like a one-sentence question? What do you think --</t>
  </si>
  <si>
    <t>No, I think I got it.</t>
  </si>
  <si>
    <t>Sure. Id be happy --</t>
  </si>
  <si>
    <t>Be happy to give you some thoughts on it. And I will in one second. The only reason we've been so focused on the other point is that is the actual point of the debate. And it's kind of a sleight of hand to say, "We think that once you do this thing, it will change the whole economics so much that we know that it will achieve the same effect. " I understand there's an argument for it that's far from proof. But coming back to your question, I happen to oppose re-imposing something like the full version of Glass- Steagall -- I know Paul does as well -- because the world has changed immensely. Glass- Steagall didn't even work 20-some years ago because already by that point the principal difference that Glass- Steagall focused on, the difference between a security and a loan had become extremely unclear and irrelevant because the bank -- the big companies that we're talking about here, all they wanted was to efficiently get credit. And they wanted to be able to do that through the markets, and they wanted to be able to do it through the banks. And banks are important parts of the market as well. So they sit in the middle where they can help with either side of this. To arbitrarily break it up -- first of all, it will be really arbitrary. I don't even know how you define a loan versus a security now. It just -- you can't do it in this world. If you do, it'll be a very arbitrary choice.</t>
  </si>
  <si>
    <t>So let me ask the question, if I may --</t>
  </si>
  <si>
    <t>Please.</t>
  </si>
  <si>
    <t>Yes, Richard Fisher.</t>
  </si>
  <si>
    <t>Should the taxpayer guarantee those loans?</t>
  </si>
  <si>
    <t>Bad loan, should a taxpayer guarantee a bad loan made by a mega institution, a too big to fail bank, a SIFI?</t>
  </si>
  <si>
    <t>No, it's not what were proposing.</t>
  </si>
  <si>
    <t>Well, all I've said is that the only thing I want the taxpayer exposed to is protecting the savings that are deposited in the commercial bank of a complex bank holding company. Do you disagree or do you agree?</t>
  </si>
  <si>
    <t>That's actually a different thing from --</t>
  </si>
  <si>
    <t>Doug, do you disagree or do you agree?</t>
  </si>
  <si>
    <t>Say it again because I want to make sure I understand.</t>
  </si>
  <si>
    <t>Have you done courtroom work? Or are you just watching a lot of shows? Richard Fisher -- we guarantee the banking system. Taxpayers guarantee the banking system. Our proposal is to limit the guarantee strictly to the commercial banking operation that takes the savings of the people and then invests it in loans. Would you disagree with that or agree with it?</t>
  </si>
  <si>
    <t>I think that is where the guarantee should be. It is where the --</t>
  </si>
  <si>
    <t>You -- you're arguing a different point.</t>
  </si>
  <si>
    <t>No, because if JPMorgan were to fail because of a -- let's take JPMorgan as XYZ Bank were to fail and XYZ Bank was JPMorgan -- -- because of a rogue trader in London called "the whale" who took an enormous risk, should we bail them out?</t>
  </si>
  <si>
    <t>No, and we didn't. Why are we looking at the London Whale as the --</t>
  </si>
  <si>
    <t>Yeah, that's right.</t>
  </si>
  <si>
    <t>Who was penalized? Management. Look at the newspaper. That's an example not of a system broken. That's a system working.</t>
  </si>
  <si>
    <t>If Jamie Dimon --</t>
  </si>
  <si>
    <t>Simon Johnson.</t>
  </si>
  <si>
    <t>Jamie Dimon went to see the attorney general just now to discuss the London Whale. Jamie Dimon went to see --</t>
  </si>
  <si>
    <t xml:space="preserve">Oh, you were there, Simon. You were there. </t>
  </si>
  <si>
    <t>Simon, Simon, Simon, tell our radio listeners what the London Whale is.</t>
  </si>
  <si>
    <t>The London Whale was a trading operation, an individual, a group of individuals in London, lost a lot of money on bad derivative bets and, according to a concession publically made by JPMorgan today, there was market manipulation involved in that transaction. But the point is, Jamie Dimon went to discuss his legal problems with Eric Holder, the attorney general. I can assure you, you will not get to see the attorney general should you get into any legal problems. That is -- there's only one company, according to public justice, there's only one company, as far as they can recall, that has been to see the attorney general.</t>
  </si>
  <si>
    <t>I want to remind you -- I want to remind you that we're in the question and answer section.</t>
  </si>
  <si>
    <t>Well, Paul said the system's working perfectly.</t>
  </si>
  <si>
    <t>I want to remind you we're in the question and answer section. I'll do this in a second. I want to remind you that we're in the question and answer section of this Intelligence Squared U.S. debate. I'm John Donovan, your moderator. We have floor debaters, two teams of two, arguing it out over this motion: "Break Up the Big Banks. " Sir.</t>
  </si>
  <si>
    <t>Hi. Jonathan Reese . It's funny --</t>
  </si>
  <si>
    <t>Do you mind standing?</t>
  </si>
  <si>
    <t>Jonathan Reese. It's funny that Eric Holders' name just came up, because he also said before Congress that the size of the banks was problematic in terms of prosecuting them. He then took it back because it had kind of slipped out and he didn't want to admit to that, but -- -- he did say that. Do you find that troubling?</t>
  </si>
  <si>
    <t>Yes I did. Yes I do. No bank, no individual, no company should be too big to put in jail if they've violated the law, okay? That's point number one. Number two, have you read the newspapers lately? Okay? Do you think banks aren't being prosecuted every day and probably for political reasons? Eleven billion dollars of fines being suggested for activity that occurred prior to the acquisition of the companies that the government suggested they acquire? So this notion that somehow banks are immune from prosecution is just simply not true. No bank should be too big to jail. No one who has violated the law should be immune. That's my position, and I would assume it's the position of the other debaters around this table.</t>
  </si>
  <si>
    <t>If you remember there was the PBS documentary in which the deputy attorney general who is responsible for bringing prosecution actually said on camera that they've been reluctant to bring not just against JPMorgan Chase, other large financial institutions, they've been reluctant to bring the prosecutions. That gentleman left office very soon after that statement came out on television. Look, it's a very uncomfortable statement about American society and the American legal system, but honestly, that is where we are today. These banks are too big to prosecute effectively.</t>
  </si>
  <si>
    <t>Sir, in the center. No, behind you. Gray jacket. And remember to stand up and tell us your name, please.</t>
  </si>
  <si>
    <t>Hi. Im , a student at Blair.</t>
  </si>
  <si>
    <t>So you're a student at Blair? Tell us about Blair for just a second. Is there a whole group of you here?</t>
  </si>
  <si>
    <t>Yeah, there's a small group of us here right in the middle.</t>
  </si>
  <si>
    <t>Are you the debating team?</t>
  </si>
  <si>
    <t>Yeah. Well, a few of us are captains of a debating team, and --</t>
  </si>
  <si>
    <t>Congratulations. Thanks for coming.</t>
  </si>
  <si>
    <t>Well, this question is for -- this question is for the for side. In the scenario that you've proposed of the splitting of the big banks, how do you think the market will react to the splitting of these economic giants?</t>
  </si>
  <si>
    <t>I think the market would greet it with great applause, and I'll tell you why. Because the market would then gravitate to those with the most efficient delivery of services and all the services these gentlemen speak of rather than just assuming that they can conduct business with them because they're totally safe at all times. Only the most efficient would survive. That's what the American capitalist system is all about. If you're not efficient you should fail. If you're efficient you should succeed and grow. So, to me -- -- that's what we're talking about here. We're talking about taking away the fence of protection, that -- you dont yet, but your parents as taxpayers, unless you're a very successful young debater -- -- provide, just taking away all those guarantees and just saying you have to stand up on your own legs just like anybody else to compete efficiently. And, by the way, it may be that XYZ Bank competes better than everybody else and has that business. That's fine with me, but I do not want to risk another penny of taxpayer money to bail them out when they make a big mistake, and I think that's exactly what will happen, and it will happen in bigger size and it will happen again and it may well, if things go poorly, happen before the waiting period that this gentleman mentioned.</t>
  </si>
  <si>
    <t>Yeah, just wanted to say we agree with you on the objective. We don't agree with you that what you're proposing will achieve that objective.</t>
  </si>
  <si>
    <t>I want to go to another question. And I -- every now and then I have to do this, but I'd love to hear a female voice. And I'm not seeing any female. I see masculine hands. That other guy you could have told like your --</t>
  </si>
  <si>
    <t>Female voice. Female hand.</t>
  </si>
  <si>
    <t>Thank you. Hi. I'm Jen Pachichi , I work at DPCC . I have a question for Richard and Simon. So you're saying that these banks are all global in nature. And you're proposing to break up the U.S. banks. But how would you handle international banks like Barclays who have both commercial, retail, and investment banking divisions? How would they operate in America?</t>
  </si>
  <si>
    <t>One of the arguments you always hear is we have to be big because the others are big. And if not, they will dominate the world. You are a young woman. You probably are too young to remember. That was an argument made that the Japanese banks were to dominate the world, Nomura, et cetera. Or that French banks would dominate the world. It hasn't happened. It doesn't happen because they grow to such a size and scale that they're unmanageable. I don't fear international competition. I want to just be the best at what we do. I want to make sure that our taxpayers are protected so that we don't get driven into the tank like we were before. And I do believe that we can be internationally competitive just by being outstanding. But we've had these fears before. These are protectionist fears. And by the way, they're nonsensical.</t>
  </si>
  <si>
    <t>Another question? Sir, right in the center there. You thought I called on you before, and I called the guy behind you, but now it's you. If you can stand up when the mic reaches you, thanks.</t>
  </si>
  <si>
    <t>Weston Onami . I think I agree with Mr. Fisher's proposal. I don't know if the means you choose will achieve that end. I think the two biggest protections are the Dodd-Frank Act and the Federal Reserve. Shouldn't we be talking about breaking up the biggest public bank and their role in subsidizing the large banks that we have?</t>
  </si>
  <si>
    <t>You mean the Fed.</t>
  </si>
  <si>
    <t>Yes, the Fed. What's the question?</t>
  </si>
  <si>
    <t>Let's break up the Fed. Richard Elliot.</t>
  </si>
  <si>
    <t>Richard, you want me to take that for you?</t>
  </si>
  <si>
    <t>My opponents will give you a very good argument for why we should not break up the Fed.</t>
  </si>
  <si>
    <t>Down in the front, there was somebody raising his hand before. Yeah. Mic's coming to you. If you don't mind also walking up a few steps to get into the camera light. Thanks.</t>
  </si>
  <si>
    <t>I'm Mendel Lazarus. I'm a senior at Yeshiva University, an accounting student, just came to watch the debate. I had a question for Richard and Simon. And we've mentioned several times the complexities of these large banks, specifically JPMorgan, 4 trillion in assets, 80 trillion in these incredibly risky derivative swaps. In a sense, yeah, you're right, these are incredibly risky things that are so colossal. How would it -- I mean, somebody asked about the economy. But you're suggesting breaking all of this up? Who exactly do you think it is that's going to pick up the pieces and make this all function in a smoother way? Take first shot?</t>
  </si>
  <si>
    <t>The problem is weve put huge subsidies behind these businesses. And particularly with the subsidies of -- behind the derivative book, for example, we are proposing to remove those subsidies. And we believe, because this is what we see around the rest of the American economy, that when you operate without the subsidies, you get efficiency, people who are not very good at running a business go out of business. Other people enter and take over. So that's the dynamic of American capitalism. All we want for banking and for the operation of these financial markets is what we have in the rest of the American economy. Why should JPMorgan and the people who run it be exempt from the way the rest of the American economy operates? What makes them so special, so different? Is it your point that they have become particularly dangerous because of the business they operate? You may be right that they are particularly dangerous. Then I think it's even more pressing issue of public policy.</t>
  </si>
  <si>
    <t>Sir, can I ask you if you feel that your question was answered in the sense that you were -- I think you were looking for, tell me what this future looks like, what's going to happen.</t>
  </si>
  <si>
    <t>A more efficient operator that doesn't need to be subsidized to operate will pick up that business. Let me give you an example. There are huge hedge funds that manage derivatives. With each increase in the risk position they take, they have to post greater margin. That does not occur at the XYZ banking institution you mentioned before. Why should they be different than -- why should they have different rules apply to them that are applied to everybody else in the industry? So, yes, it's a huge derivative book. And, by the way, it's also a question of how the derivatives are balanced in terms of risk. It could be 40-40. They could offset each other or they could have their own capital at risk. When you place your own capital at risk and the number is less than 80 trillion -- I don't know what it is, "X" -- you should be subject to the same rules as anybody else who takes an at risk position. That's all we're advocating. And I'm sure and I know there are others that would take up those positions that were sound and replace the positions that that institution will have, but that's because they're better and more efficient operators and they don't operate with a subsidy.</t>
  </si>
  <si>
    <t>All right. Let me bring in Paul Saltzman.</t>
  </si>
  <si>
    <t>You know, look, it's -- been waiting for the moment to address this fictitious subsidy question, there's no subsidy, okay?</t>
  </si>
  <si>
    <t>Oh.</t>
  </si>
  <si>
    <t>There's no -- there's no transference of wealth --</t>
  </si>
  <si>
    <t>I used love you. I don't love you anymore-- -- Richard, there is no subsidy. There is no empirical evidence to suggest that any taxpayer dollars are currently being transferred for the benefit of big banks. You're throwing out the term "subsidy" and creating this argument as if it's the agricultural industry that gets taxpayer dollars. What you're talking about, just to put it in the context, is allegations or assertions that banks -- somehow large banks borrow at funds cheaper than would otherwise be the case because of market perceptions that they will be bailed out</t>
  </si>
  <si>
    <t>Which seems like a quite reasonable and logical argument.</t>
  </si>
  <si>
    <t>It's just not true.</t>
  </si>
  <si>
    <t>Okay? It's just not true, okay. Again, going back to your colleagues in the Federal Reserve System, okay, economists at the Federal Reserve Bank of Philadelphia --</t>
  </si>
  <si>
    <t>There are lots of economists in the Federal Reserve, by the way.</t>
  </si>
  <si>
    <t>I see, but only yours are right, Richard. But only yours are right</t>
  </si>
  <si>
    <t xml:space="preserve">No, that's not -- </t>
  </si>
  <si>
    <t>A very well respected economist, okay, made it pretty clear, okay, that the growth of the large banks has everything to do with economies of size, scope, and scale, and not the subsidy. Secondly, evidence suggests that large institutions borrow at cheaper funds because they're larger, they issue more debt, they have liquidity premiums; more analysts cover them. Coca-Cola borrows more cheaply than RC Cola. Would you suggest breaking up Coca-Cola or calling that a subsidy? The fact of the matter is the deposit liability structure of banks is very complex and it's impossible to assess how and when cost of funds differentials are attributable to the too big to fail issue that you're --</t>
  </si>
  <si>
    <t xml:space="preserve"> simply not true.</t>
  </si>
  <si>
    <t>You just summarized very nicely all the industry papers, the papers written by people who work for the big banks on this topic. If we look at the independent research, including a workshop at NYU that you helped to organize last week, as you know there were two very good --</t>
  </si>
  <si>
    <t>Yes, you may.</t>
  </si>
  <si>
    <t>But it's just not true.</t>
  </si>
  <si>
    <t>Well, let him finish his point and then you can tell him .</t>
  </si>
  <si>
    <t>There were two very good papers by independent academics and groups of academics at that workshop just last week that showed there are substantial subsidies of the too big to fail kind that exactly we've been talking about. That was your own conference call. Why are you ignoring that evidence?</t>
  </si>
  <si>
    <t>Why are you --</t>
  </si>
  <si>
    <t>-- ignoring Randy Kroszners paper, former governor of the Federal Reserve --</t>
  </si>
  <si>
    <t xml:space="preserve">Randy Kroszner's paper -- </t>
  </si>
  <si>
    <t>-- why are you ignoring Loretta Mesters paper --</t>
  </si>
  <si>
    <t>Randy Kroszner's --</t>
  </si>
  <si>
    <t>-- why are you ignoring all the papers that are against you? That's what you do, Simon.</t>
  </si>
  <si>
    <t>Randy Kroszner simply --</t>
  </si>
  <si>
    <t xml:space="preserve">You ignore everything that's against you and you -- </t>
  </si>
  <si>
    <t xml:space="preserve">By the way, everybody got the package of the papers. I want you to make your own judgments on this. </t>
  </si>
  <si>
    <t>Randy Kroszner's paper was paid for by --</t>
  </si>
  <si>
    <t>Wait, whoa, whoa, whoa. Dueling papers does not help us. And I realize that it's a serious point. I'm not making light of the fact, but it doesn't help us get anywhere because we can't evaluate them. So I -- -- I hope, Doug, you're not going to talk about a paper.</t>
  </si>
  <si>
    <t>Just one very straightforward thing.</t>
  </si>
  <si>
    <t>The papers you're talking about ended -- -- no, but it is straightforward -- the papers ended in 2010. That's three years ago. A lot has changed.</t>
  </si>
  <si>
    <t>Okay. Let's go to -- thought that was pretty robust. Maybe I should have let it go. Sir, right down front. Seeing -- yes, there are fewer hands going up now. Questions have been great tonight, by the way.</t>
  </si>
  <si>
    <t>My name is Joe Webber . I'm a -- this question is a bit different I think than most of the others. I'm a veteran of the telecommunications wars of the 1980s when the government decided that AT&amp;T was too big, effectively -- it was the world's largest corporation -- and broke it up into eight pieces. Well, now, some years later -- and that was not without cost or disruption either, it was a pretty complex operation to divest those companies -- and now here we are, 30 years, 25 years later, and we have two absolutely enormous companies, both of them bigger than AT&amp;T was - -</t>
  </si>
  <si>
    <t>-- back in 1984.</t>
  </si>
  <si>
    <t>Can you frame your question as a question?</t>
  </si>
  <si>
    <t>Oh, yeah, yeah, sure. So the question here is maybe we should take a lesson from that. And to my friends on my left, how are you going to make sure that the broken up pieces of all of these companies which are going to break up are not going to grow so large as to become threats to, you know, too big to fail again? Are we going to play whack-a-mole with these people forever?</t>
  </si>
  <si>
    <t>Richard, that's a question Richard Fisher.</t>
  </si>
  <si>
    <t>For the first time I'm pleased to be called "somebody on the left. " I have no problem with growth. I have no problem with size, per se. What I have a problem with is when it's subsidized by the American taxpayer. If AT&amp;T were to fail today or if Verizon were to fail today we wouldn't bail them out with taxpayer money. We'd let them go. We'd say, "To hell with them. " That's not what we do with too big to fail banks. In fact we have enshrined through Dodd-Frank in my opinion this infinite, constant, permanent subsidization of the protection using taxpayer money. I don't care what the law says. I'm telling you how it works. And the way it works, and the way it has worked, and we've seen an example of it, so we had an implicit assumption they would be bailed out, and then we had an explicit confirmation they would be bailed out by the American taxpayer. All I want --</t>
  </si>
  <si>
    <t>Richard --</t>
  </si>
  <si>
    <t>Richard, you're --</t>
  </si>
  <si>
    <t>And if someone can grow based on their efficiency, I'm all for them. But I will not protect them by putting your money at risk.</t>
  </si>
  <si>
    <t>I'm not sure that you addressed this question. You may have, but you were returning to points that you made several times. And I think his question was, you know, you break up these or shrink these banks, what's to keep them from finding each other again and becoming big again? And he seemed to think that that was a concern. And it seems -- it's an interesting question, but I didn't think that I heard an answer to it.</t>
  </si>
  <si>
    <t>Again, I want a level playing field. I want small banks to become big banks if they have the talent to do so and they do so without taking risks that will then come back to bite the American taxpayer on their --</t>
  </si>
  <si>
    <t>Oh, let me let the other side respond, sir, and then --</t>
  </si>
  <si>
    <t>-- , Paul Saltzman.</t>
  </si>
  <si>
    <t>Maybe this is a concession, maybe not, I will support legislation that ends subsidies. We have it already. I'm not exactly quite sure what you're looking for, Richard. The fact of the matter is the law prohibits taxpayer bailouts. No one wants a subsidy. No one wants firms to be artificially fueled by unfair advantage. We're in agreement as to the goal. The gentleman raised an excellent point. The fact of the matter is most companies with large fixed expenses like banks grow large for a reason. They can only be profitable because what they do requires size, scope, and scale.</t>
  </si>
  <si>
    <t>Well, I'm glad to hear you support my proposition.</t>
  </si>
  <si>
    <t>Goal.</t>
  </si>
  <si>
    <t>My name is Fred Deutsch . To the side opposed, if your position is that the scale and scope of JPMorgan allows it to be the most efficient compared to the smaller banks, why is it that JPMorgan is not the low cost mortgage provider in New York and can't execute international trade as efficiently as the smaller banks with whom we do business?</t>
  </si>
  <si>
    <t>Sure. First of all, here you're talking about one specific example. Every bank's going to have strengths and weaknesses. I don't think that the big strength of the banks we're talking about is their retail business, and it wouldn't surprise me if there are times when they don't have the great advantage there. Where I see the more compelling case is where you're talking about doing things that smaller banks just really can't do, period. The international trade, I'm not sure I could answer that. I'm sure there are people who would argue they do a nice job. I don't know enough about it.</t>
  </si>
  <si>
    <t>So they're really good at managing big, complex derivative transactions in London. I think that was the answer.</t>
  </si>
  <si>
    <t>And that concludes round two of this Intelligence Squared U.S. debate -- -- where our motion is "Break up the Big Banks. " So here's where we are. We are about to move on to round three, round three, are brief closing statements by each debater in turn.</t>
  </si>
  <si>
    <t>They will be two minutes each. Remember how you voted before the debate. Immediately after these closing statements you'll be asked to vote again. It's -- this is their last chance to change your minds before the second vote . On to round three, closing statements. Our motion is this, "Break up the Big Banks. " And here to summarize his position against this motion, Paul Saltzman, president of the Clearinghouse Association. Ladies and gentlemen, Paul Saltzman.</t>
  </si>
  <si>
    <t>Thank you, John. And I'm going off script a little bit to basically say there's an awful lot we do agree with. There's an awful lot of the objectives that we do agree with. We just have different ways of getting there, but I know you've heard a lot of facts and figures and contradictory assertions, but let me ask you to just consider three simple practical facts. I ask you to remember that America needs global banks, and it reflects the global economy in which we live. Unlike any era before, we live in a global economy. It's clear that our economy requires these international banks to support customers. The only question is whether America will sit on the sidelines or be part of that. Today, just four of the world's largest 25 banks are American banks. To break them up and reduce that number to zero jeopardizes America's leadership in the world and America's global leadership. We need solutions that move the financial system forward, not backward. I ask that you keep in mind that we can't roll back the clock. I know it's natural after the kind of disaster that we faced and the turmoil that we've all experienced to yearn for simpler, less complex times, but the American economy that was once served exclusively by small banks just no longer exists. The good old days weren't that good. The S&amp;L crisis, the Great Depression, all were caused by systemic risks associated with smaller banks. Rolling back the clock to restructure the banking system isn't realistic, and it simply wouldn't make us safer. I ask you to support Dodd-Frank, the macro-prudential reforms that are making it less likely for banks to fail. In closing, I know it feels good, but I submit that breaking up the big banks would create a host of new problems and solve almost none. We can do better and we should. Please vote no and oppose the proposition. Thank you.</t>
  </si>
  <si>
    <t>Thank you, Paul Saltzman. Our motion is "Break up the Big Banks," and here to speak in summary in support of this motion, Richard Fisher, president of the Federal Reserve Bank of Dallas. Ladies and gentleman, Richard Fisher.</t>
  </si>
  <si>
    <t>Thank you. I would submit that America needs competition. I would submit that America needs a level playing field. I would submit that America never again wants to expose its taxpayers to bailing out institutions that made bad decisions, because they were badly managed and they were encouraged basically to achieve a size and scale under the protection of the law. I therefore strongly endorse taking action that would cordon off the guarantees we provide to these mega financial institutions and just make them subject to the same competitive rules that affect all other businesses. I ask you to support our motion to break up the too big to fail banks. Thank you.</t>
  </si>
  <si>
    <t>Thank you, Richard Fisher. And that is our motion: "Break up the Big Banks," and here to speak against the motion in his closing statement, Doug Elliott, a fellow in economic studies at the Brookings Institution. Ladies and gentleman, Doug Elliott.</t>
  </si>
  <si>
    <t>Thank you, John, and thank you everyone for the opportunity. This is an important question. Let me repeat what Paul said. The overall objectives you've described, Richard, and I think Simon, we would agree with. I focus on two points why I don't agree with your actual proposal. First is I'm still a little unclear exactly what it is and how it relates to the actual thing we were supposed to debate, and for me that's an important point, but beyond that -- -- beyond that, I do believe that from the years of experience I had working in the industry that the customers really have seen major advantages. A lot of the growth has been customer driven, and I do want to say, Richard, early on you were describing bankers who were deliberately creating excessively large firms for the sake of being excessively large, opaque firms for the sake of maximizing the subsidies. I worked in M&amp;A in finance working with financial institutions. I never once in the 20 years ever talked to anybody who, even in private conversations, had any of those things as their objectives. Now I can understand if you want to make the argument that the incentive structure pushes things that way, but I would strongly urge backing away from language that both of you at times have used that argues that the bankers are deliberately trying to create their firms in such a way that they get these subsidies. I think I'll leave it there. I'd urge you to vote against the motion.</t>
  </si>
  <si>
    <t>Thank you very much, Doug Elliott. And that is our motion: "Break up the Big Banks. " And here to summarize his position in support of the motion to break up the big banks, Simon Johnson, former chief economist at the IMF, professor at MIT Sloan School of Management. Ladies and gentlemen, Simon Johnson.</t>
  </si>
  <si>
    <t>In 1902, the administration of Teddy Roosevelt brought an antitrust action against Northern Securities. A very large railroad company in the northwest part of the United States. It was one of the first actions of its kind. It was extremely controversial. A lot of people in the mainstream didn't know what Roosevelt was doing. There were plenty of arguments made that these monopolies were modern, they were efficient. They would benefit the American economy. J.P. Morgan, the original J.P. Morgan, the man, came to the White House in February 1902. And he said to Roosevelt and to his attorney general, "If we've done anything wrong, send your man to see my man, and we'll fix it up. " And Roosevelt and his attorney general, thank goodness, said no. We don't want to fix it up. We want to stop it. This, in Roosevelt's mind, was an excessive concentration of power. It was dangerous to the democracy. They took that case all the way to the Supreme Court. They won it 4 to 3. And out of that came a lot more precedents, antitrust cases, more legislation and, I would submit, the really important change was a shift in the consensus, people like you in New York in 1902 didn't know what Roosevelt was doing or why it made sense. They thought, many of them, it'd be bad for business. In 1911, when the government moved to break up Standard Oil, there were very few defenders of huge monopolies. People understood concentrated power can be very damaging in this democracy. Vote for the democracy. Vote to break up the big banks. Thank you.</t>
  </si>
  <si>
    <t>Thank you, Simon Johnson. And that concludes our closing statements.</t>
  </si>
  <si>
    <t>And now it's time to learn which side do you feel has argued best. We're asking you again to go to the key pads at your seat that will register your vote. We're going to get the readout on this almost instantaneously. Press number one if you are for the motion, press number two if you are against the motion, and press number three if remain or became undecided. And again, we're going to lock that out in a second, and then we are about two minutes away from having the results. A few things I want to take care of. First of all, some news headlines, as we've been debating, the Senate has passed a measure to end the shutdown and to raise the debt limit. President Obama began speaking on television five minutes ago, but nobody leaves. And the House is expected to follow suit tonight. I also want to say this about this debate. It was really terrific. These debaters obviously feel passionate about this. They have a shared common ground, but they have very, very honest disagreements that were honestly argued. And I want to congratulate for the way they did this tonight. I also again want to thank the Richard Paul Richman Center for Business Law and Public Policy for being our partner in this. We love having them onboard, and they've been extremely helpful. So thank you to them as well. And the last thing I want to say is, sometimes I said at the beginning, the questions can be pretty dodgy. But tonight's questions were terrific. And I want to congratulate every -- we didn't throw one out. Everybody got in. And I want to congratulate everybody who has the guts to get up and do it because it's a scary thing to do. So thank you for that. We would love it if you would tweet about this debate. Our Twitter handle is @IQ2US. And the hash tag tonight is #BigBanks. Our next debate here at the Kaufman will be on Wednesday, October 30th. Our motion is, "Let Anyone Take a Job Anywhere. " arguing in support of this motion, Bryan Caplan. He's an economist. He's a leading proponent of open borders, which he describes as the efficient, egalitarian, libertarian, utilitarian way to double the world GDP. His partner is Vivek Wadhwa. He's an academic and entrepreneur who has debated with us before. He's been named one of the 40 most influential minds in tech by Time magazine. Arguing against this motion, Kathleen Newland. She is cofounder of the Migration Policy Institute where she studies the relationship between migration and development. Her partner is Ron Unz, a former businessman and political activist, publisher of the American Conservative for six years. Tickets to that debate are available at our website, www.iq2us.org. This Friday, in two days, October 18th, we're having an intelligent lunch. We'll be in California debating the motion which is, "For a Better Future, Live in a Red State. " You can -- yeah. Where are we? You can watch the live stream of this debate at noon here on the East Coast. And it's 9:00 a.m. on the West Coast. And for those who can't get to that live audience, and if you want to get on the plane, you're welcome. There are a lot of other ways to catch these debates. You can watch the live stream on our site, iq2us.org or fora.tv. And as I said before, listen to these debates on NPR stations across the nation. And you can also download the podcast. And we're, of course, on Twitter and Facebook. And we welcome your feedback and topic ideas. And speaking of ideas, we had put out a little bit of a note to people on our website asking them to please reconfigure the letters TBTF. What else could it stand for? We said we would read a couple of them that were kind of nice. So the two that I like, a guy named John in Brooklyn, New York, said he has advice for the secret service, TBTF, "Trust but then frisk. " And Marcella Rosen, also of New York, I just like it too much, "Too beautiful to forget. " All right. The results are in now. Our motion is this: Break up the Big Banks. We have had you vote twice, both before the debate and once again after the debate. Remember, the team whose numbers have changed the most in percentage point terms will be declared our winner. Here was the result of the preliminary vote on the motion, "Break up the Big Banks. " Before the debate, 37 percent of you agreed with this motion. 19 percent were against. 44 percent were undecided. So those are the first results. Remember, the team that moves the numbers the most from first vote to second is declared our winner. Here is then the second vote. The team arguing for the motion, their second vote was 49 percent, from 37 percent to 49 percent. That is an increase of 12 percentage points. That is the number to beat. The team against the motion, and their first vote was 19 percent. Their second vote, 39 percent. That's 20 percentage points above. They did it. The team arguing against the motion has won this debate, "Break up the big banks. " They have defeated that motion, "Break up the big banks. " Congratulations to them, and thank you from me, John Donovan and Intelligence Squared U.S. We'll see you next time.</t>
  </si>
  <si>
    <t>For a better future, live in a red state</t>
  </si>
  <si>
    <t>i2Debates/101813 red state.p</t>
  </si>
  <si>
    <t>Id like you all to welcome to the stage now Mr. Robert Rosenkranz. So Bob, very briefly, for those who dont know yet, Intelligence Squared U.S., why you brought it here?</t>
  </si>
  <si>
    <t>Well, I thought the meta problem we have here in the American policy world is excessive polarization. The public discourse in this country really needed a form where people could listen to ideas that they disagree with, have to confront facts that might be inconvenient, and Robert Rosenkranz Upper East -- Upper West side of New York at a time when -- just before Obama came into Office. And Karl Rove was one of the panelists, and actually a majority of the undecided voters voted with the Karl Rove side.</t>
  </si>
  <si>
    <t>Yeah and our point being there that what we put into the forum that night was four debaters that had to argue the point, and the audience really went along with the concept that Im going to listen tonight. And Karl Rove began that evening -- he took a beat and he said Well the Upper West side of New York. Its great to be among friends. And the audience fell down and he kind of had them listening after that, and he made very compelling arguments.</t>
  </si>
  <si>
    <t>Another great example was one we did on the resolution Global Warming is not a crisis and the audience came in very much opposed to that motion, and ended up after listening to the arguments in favor of the motion. So quite a surprising result, and this debate took place at a time when Al Gore was assuring us that the debate is over.</t>
  </si>
  <si>
    <t>And whatre your thoughts on todays motion? Robert Rosenkranz Well todays motion -- I really want to call a lot of attention to the language. It was pretty deliberate. For a better future, live in a red state. So it's not merely about which model of state governance is most in accordance with your policy preferences or predilections. It's really about where you choose to live. And I mean I know countless people whose policy predilections would be blue state, but who choose to live in red states. And that dichotomy between how you vote with your mouth and how you vote with your feet is part of what should encourage people in the audience here to think twice. All right, everyone. So you're going to have the chance to think twice as we welcome our debaters to the stage. Thank you, Bob Rosenkranz, and let's give them a round of applause. Robert Rosenkranz Thank you. So as we move forward from this point, we'll be recording for the radio broadcast, and because of that I'll be doing certain things like telling you over and over again that my name is John Donovan and what our motion is that's to help in the radio broadcast as they come and go from breaks. So just that you know that I haven't lost it. And the other thing is there will be points where I'll actually literally ask for your applause to happen spontaneously, and -- for example, when I introduce each of the debaters in a moment, but I'll encourage that applause by doing one of these. It, again, would help with the radio broadcast and, as I said before, communicates to the audience that you're all here. And I'd like to start that by asking for a round of applause one more time for Robert Rosenkranz for bringing all this here. Somewhere over the rainbow skies are red, reflecting back the warm glow of happiness of the red states that lie beneath them across the U.S. South and up through the west and the Midwest. Those states that seem to be close to reaching certain American conservative ideals of governance, states where taxes are lower, regulations are lighter, unions are weaker, frackers are freer, and gun rights are a given. What's not to love about life in a red state? Unless you are a blue state type. The red state/blue state divide. It's a little bit artificial. It's a little bit oversimplified, but we know what we mean when we use the term. So let's have it out right now. Yes or no to this statement: "For a Better Future, Live in a Red State," a debate from Intelligence Squared U.S. I'm John Donovan. I am proud to be here with the Philanthropy Roundtable as our partner. We have four superbly qualified debaters, Americans all, but they are divided on his motion. Two against two, they will argue for and against it: "For a Better Future, Live in a Red State.</t>
  </si>
  <si>
    <t>Our debate goes in three rounds and then you in the audience vote to choose the winner and only one side wins. Our motion is: "For a Better Future, Live in a Red State. Let's meet our debaters. First of all, ladies and gentleman, on the side arguing for the motion, they are for the red states. Let's welcome Hugh Hewitt.</t>
  </si>
  <si>
    <t>HUGH HEWITT</t>
  </si>
  <si>
    <t>And, Hugh, you are a professor at Chapman University Law School. You are host of the radio show that is named after you, "The Hugh Hewitt Show," and you are on the for side of this debate. You are for the red states, but you live in California, a blue state. So, have we booked the wrong guy?</t>
  </si>
  <si>
    <t>Right guy, wrong wife. I married a Marine Corps brat who grew up on Camp Pendleton and wasn't leaving.</t>
  </si>
  <si>
    <t>All right. Ladies and gentleman, Hugh Hewitt. And Hugh, your partner is?</t>
  </si>
  <si>
    <t>The undefeated, untied, and always charming, Stephen Moore.</t>
  </si>
  <si>
    <t>Ladies and gentleman, Stephen Moore. Stephen, you are also arguing for the motion: "For a Better Future, Live in a Red State. You're a member of the editorial board and a senior economics writer for the Wall Street Journal. Steve, you are based in Virginia, a state that actually went for President Obama in 2012, but we're going to call it a red state. It has a Republican governor, a Republican majority House, the Senate with the Republican tie-breaking vote. So, question to you is if you were forced to leave Virginia and had to move to a blue state, which one would it be?</t>
  </si>
  <si>
    <t>STEPHEN MOORE</t>
  </si>
  <si>
    <t>Well, it's a little unfair question, because on a day like today with the beautiful view of the ocean, how could I not say California?</t>
  </si>
  <si>
    <t>Oh, you're just playing to the crowd here. Ladies and gentleman, Steve Moore. Our motion is: "For a Better Future, Live in a Red State. We have two debaters arguing against it, they are for the blue states. First, ladies and gentlemen, lets welcome Gray Davis. Gray Davis, the 37th Governor of California, you have also served as lieutenant governor, state controller, state assemblyman, you have spent most of your life in California. Your family moved here from New York when you were a kid, you went to Stanford, but Im going to ask you the same question that I asked Steve, if you had to move out of your comfort zone into a red state, which one would it be?</t>
  </si>
  <si>
    <t>GRAY DAVIS</t>
  </si>
  <si>
    <t>Well first of all I agree with Steve, why wouldnt I live in California, such a fabulous place, but I just came back from Sea Island Georgia where we had a family reunion, thats a beautiful state, great golf, great people so I -- be somewhat under duress but if youre forcing me to leave Id say Sea Island, Georgia.</t>
  </si>
  <si>
    <t>All right, we have one vote for Georgia, ladies and gentlemen Gray Davis. And Gray Davis, your partner is?</t>
  </si>
  <si>
    <t>My partner is the esteemed Michael Lind, who will dazzle us with facts and argument.</t>
  </si>
  <si>
    <t>Ladies and gentlemen, Michael Lind. And Michael, you are also arguing against the motion for a better future to live in a red state, it means youre arguing for the blue states. You are co-founder of the New America Foundation, you are also policy director of its Economic Growth Program and Next Social Contract Initiative. You are a fifth generation native of Texas, and you have already said that when its all over, youre going to go back there to retire, but being a blue state kind of guy, I just want to know why would you do that to yourself?</t>
  </si>
  <si>
    <t>MICHAEL LIND</t>
  </si>
  <si>
    <t>Well in the words of the late Molly Ivins I dearly love the state of Texas, but consider it a harmless perversion to be discussed only among consenting adults.</t>
  </si>
  <si>
    <t>Ladies and gentlemen, Michael Lind. Thank you, here they are our four debaters. Now this is a contest, its a contest of ideas and there will only be one winner because you our live audience will be given the task of choosing the side that has argued the best. By the time the debate has ended, you will have been asked to vote twice, once before the debate and once again afterwards, where you stand on this motion: for a better future live in a red state. And the team whose numbers have changed the most in percentage point terms will be declared our winner. So lets go to our preliminary vote, go to the key pads at your seat, and I will remind you how it works. If you are at this point disposed to agree with this side, the side thats arguing for the red states, the side thats arguing, for a better future to live in a red state, you push number one. If youre with this side, the side arguing against the motion, which means that they are for the blue states in this argument, push number two. If youre undecided, which is a perfectly honorable and reasonable position to be in, push number three and you can ignore all of the other keys. And if you push the wrong one just correct your vote and it will record your last vote. And it will lock out in about 10 seconds. Okay, so and how it will work at the end, well have the second vote and it takes about two minutes to tabulate the results.</t>
  </si>
  <si>
    <t>Onto round one, opening statements from each of our debaters in turn. They are six minutes each. Our motion is this: for a better future live in a red state, and here to speak first for the motion, Steven Moore, who can make his way to the lectern, Steven Moore, a member of the editorial board and senior economics writer for the Wall Street Journal, ladies and gentlemen, Steven Moore.</t>
  </si>
  <si>
    <t>Thank you, ladies and gentlemen and thank you so much, John, for the opportunity to come to this great event and debate this important topic. Its wonderful to get out of Washington D.C., which I call Americans only work free drug zone and lately actually it has been a work free drug zone -- So let me make a few points about why this is such an important topic and why for a better life you should move to a red state and I would start with one observation, which is that over the last 20 years weve seen in America the biggest shift in wealth in the history of this country. Weve also seen a massive change in population of where people are living and this has had profound impact in terms of where the growth is in this country and where its not happening, and so if you look over the last 20 years theres been about 30 to 40 million people who have moved addresses, moved from one state to another and over that same time period about two trillion dollars of wealth and income have moved from one state to another on that. This according to Travis Brown who has written a great book about how money walks, and if you look at those statistics and you look at where people are moving to and where people are moving from it is incontrovertible that people are leaving blue states and they are moving to red states. Now some of this of course is due to things like weather, people are moving away from the north east especially as we become an aging society and are moving to states like Florida, and Georgia, and North Carolina and South Carolina, no question about it weather has a big impact here. But its happening all over this country. Not just moving to better weather states. In fact if you look at the statistics, an amazing statistic about California -- and I agree with Gray Davis, what a wonderful state this is -- how do you screw it up so much? You know how does the state get so screwed up that people have actually started to move out of this wonderful paradise? Over the last five years one million jobs, roughly -- these arent exact numbers, but roughly one million jobs have been lost in California, and over that same time period one million jobs have been gained in the state of Texas. Thats an amazing statistic. You want to talk about a transfer of wealth and politic power its leaving California, its going to Texas. Now I would submit to you that people are not leaving places like Los Angeles and San Diego to go to Houston for the weather. Theyre not doing that, right? Theyre moving there because thats where the opportunity is, thats where the jobs are. Thats where the kind of free enterprise systems flourish. And by the way just to continue with this Texas-California comparison, because I think well make this a lot throughout the debate because Texas is a prototypical red state, and California is a prototypical blue state, the poverty rate is California is not 40 percent higher than it is in Texas, which is amazing. People are always bad mouthing Texas, Oh they dont even have plumbing in Texas and so on, the truth is Texas is actually getting very rich, California not so much so. Second point to make that you should all ponder. We are all living through, right now, what I call the biggest kind of political, cultural, and economic divide in this country perhaps anytime since the civil war. And what youre seeing -- to put it very simply if you look at the last few elections is that the red states are getting redder, and the blue states are getting bluer. And there is absolutely no question about it. If you look at whats happened, for example, in the Southern states every election for the last four or five election cycles they get more and more Republican, for better or worse, and thats also true of the blue states. I hail from the state of Illinois; I love the Chicago area; I love the State of Illinois. What has happened in Illinois over the last 25 years is one of the great tragedies of our country. Illinois has gone to the pits in just about every single area. It has huge unfunded liabilities. High unemployment rate, the dingbats in Springfield just raised the income tax rate by 67 percent. One of my favorite kinds of modern politicians Mitch Daniels, a couple years ago when he was governor was asked about what it was like being a neighboring state of Illinois, and just put it so well he said To be a neighboring state of Illinois in Indiana is like living down the street from the Simpsons. I thought that is a great way to put it. And so we are seeing incredible dysfunction in these blue states, and its a tragedy by the way. And then you ask the question Why are people moving from blue states to red states? And I would submit to you the answer is very clear from the evidence why people are moving. The two biggest factors, according to all the academic and economic research, are number one: if a state is a right to work state, that is that they do not force unions in their state, and allow every worker to have the right to choose whether they want to join a union or not, those states are flourishing. And one of the fun things about working at the Wall Street journal, we talk to business owners all the time, big and small, from the corporate fortune 100 companies to small entrepreneurial companies, they always tell us when theyre talking about setting up a new plant or a new warehouse the first question they ask about a state where theyre going to locate is is it a right to work state? Because it its not a right to work state its simply, they just take it off the list. No matter how many other kind of incentive systems they might have to move there, if youre not a right to work state youre just not in the game to get these new enterprises. By the way people are always talking about America losing its auto industry, and auto jobs. You know Americas not losing its auto jobs, its just the auto jobs arent in states like Ohio and Michigan anymore. The auto jobs are now in the South, right? And thats partly because of the fact that those are right to work states. The second factor that matters a whole heck of a lot is whether a state has no income tax, or low income taxes. And we find this to be highly predictable for where people move. And so for example in this great country of ours there are nine states that have no income tax. States like Texas, states like Florida, states like Tennessee, states like Wyoming, states like Nevada, states like Washington. Those states over the last 10, 20, 30 years no matter what kind of period you want to look at, have been producing about two to three times a many jobs per year as the nine or 10 states that have --</t>
  </si>
  <si>
    <t>Steve Moore, your time is up. Thank you very much.</t>
  </si>
  <si>
    <t>Okay let me just make one more point --</t>
  </si>
  <si>
    <t>Stephen Moore, Im sorry, we got to --</t>
  </si>
  <si>
    <t>No I cant even --</t>
  </si>
  <si>
    <t>We're --</t>
  </si>
  <si>
    <t>If you don't want to live in a place like Detroit --</t>
  </si>
  <si>
    <t>Thank you. Yeah. In fairness to Stephen, the reason that happened is that -- right. Our timers were blown out when the power shortage happened, and he couldn't see where he was going. So you actually got about six minutes and 23 seconds, because I did let you go on a little long. Are they functioning now? Because if they go out again, I would just want to ask our debaters if they fail, would you like a one-minute warning from me if these timers fail? I can do that for you. Okay. But right now it looks like they've just come back again. Our motion is: "For a Better Future, Live in a Red State," and our next debater against the motion is Gray Davis, the 37th governor of California. He is currently of counsel a Loeb and Loeb, LLP, and a senior fellow at the UCLA School of Public Affairs. Ladies and gentleman, Gray Davis.</t>
  </si>
  <si>
    <t>Thank you, John. Bob Rosenkranz, thank you. Intelligence Squared, thank you so much for hosting this. And I want to welcome my esteemed colleagues both for and against this proposition. As Steve indicated, this red state/blue state deal is really not so much about geography as it is about a state of mind. And those of us in the blue states have a different idea about economic development. We believe John Kennedy had it right when he said, "A rising tide will lift all boats," because we try and provide economic opportunity for everybody, and we do that with four simple ideas. One, invest in education. Invest in infrastructure. Protect the environment and have a stable safety net. We think that all makes economic sense. We think it is morally the right thing to do. And the numbers prove that we are right. If you look at the top 10 states by average income, nine, nine are blue, one is red. If you look at the top 10 states by gross domestic product, eight are blue, two are red. If you look at the bottom 10 states by gross domestic product, nine are red, one is blue. Beyond just economics, if you live in a blue state you're going to live longer, you're going to be healthier, you're probably going to have a college degree, and you're going to have more opportunity. Now, let me talk a little bit about California, which is definitely a blue state, but was not before 1992. But today it is really a blue state. Despite what our critics say, these are indisputable facts. California has more Fortune 500 companies headquartered than any other state, 54. California is the leading manufacturing state by far in America, both by jobs and total dollar output; in 2011, $230 billion. California is the largest agricultural state in America by dollar output. California created more jobs last year than Texas, and more jobs in the last year than anyone in the nation. Most importantly, people believe in California and they invest their dollars. California gets more direct investment from other countries than any other state. And this is the statistic that's going to blow your mind. On venture capital, that's people putting their money in start-ups, in 2011, the last year we have statistics for, California got more venture capital than all the other 49 states put together, and it got more money from foreign countries investing in California. So, people are putting their money where they think they can get the best return and they believe that best return is in California. My point is, to live well, to be healthy, to have more opportunity, to be better educated, you want to live in a blue state. Vote no on the proposition that someone has to force you to move to a red state to live well.</t>
  </si>
  <si>
    <t>Thank you, Gray Davis. And here's where we are. We are halfway through the opening round of this teams of two, fighting it out over this motion: "For a Better Future, Live in a Red State. You have heard two of the opening arguments and now onto the third. Here to debate for the motion: "For a Better Future, Live in a Red State," host of the nationally-syndicated radio talk show, "The Hugh Hewitt Show," and a professor at Chapman University Law School, ladies and gentleman, please welcome Hugh Hewitt.</t>
  </si>
  <si>
    <t>Thank you, John, and I agree with the governor. Thank you, Bob, for sponsoring Intelligence Squared. I love the format. Thanks to the Philanthropy Roundtable for hosting us today and to my colleagues, both the wrong and right -- Its good to have you here, I have both the disadvantage and advantage today, my disadvantage is that Im a talk show host and that means five days a week, three hours a day, 15 segments a day, 75 segments a week I do this. Six minutes is an extended commercial break, its not a segment. My advantage, however, is I have a book coming out on the very last day of this year called The Happiest Life and I have spent the last year immersed in the details of the emerging science of happiness, begun 15 years ago by my colleague Dennis Prager with the book Happiness Is A Serious Problem and now most recently by Arthur Brooks of the American Enterprise Institute, in his book the Road to Freedom, happiness is quantifiable. You can figure out what makes people happy and what makes people happy is more to be found in the red states then the blue states. Now I present that to you in a way that I think many of you will know or be familiar, because many of you share in common with me a friend, Dr. Jack Templeton. Jack likes thought experiments, right? Youve been in those thought experiments with Jack where you reframe the question. Heres how Im going to reframe it for you, if your son and daughter approaches you and says Mom, Dad, my company, the government, the military, has come to me and said Im getting moved one more time. Theyre in their 20s. And theyre going to drop me into a blue state or a red state, I get to pick blue or red. I dont get to pick the city, I dont get to pick the state, I dont get to pick rural or urban, I dont get to pick suburban or where in that state, I just get to pick blue or red, what do you think? Its kind of a Rawlsian construct, right? You dont know where theyre going to end up just red or blue. Four reasons to say to him son or daughter, red. Number one, when you get there, youre going to want to buy a house, California is 200 percent above the median cost in the average house in America. California is below that median. New York is 150 percent. Highest mortgage debt is in California, highest mortgage debt is in the District of Columbia. You want your child to be able to buy a house and begin that American dream, send them to a red state. Number two, youre going to want them to have kids, right? You want to be grandparents. Everybody wants to be a grandparent, I just became a grandparent; its a great thing. Guess where the fertility is? Guess where people are actually having families and babies, the top 10 most fertile states are red. The 10 least fertile states are blue. I want to read that blue list to you, because it really is blue, Rhode Island, Vermont, New Hampshire, Maine, Connecticut, Massachusetts, Michigan, New Hampshire, New York, theyre going to way of Russia and Spain, they will not be there in 10 years because theyre not any children. But more importantly -- actually thats just an indication of other things. Volunteerism is spread out evenly across red and blue states, but not charitable giving. As you will know nine out of the 10 most charitable states in the union are red. Now of course we got Utah and Idaho and weve got the Mormon tide to drive them that way but the other seven are not. They are, however--whats that an indication of? Religiosity and not merely checked off religiosity, but genuine confirmation of religious belief. Red state advantage huge on charitable giving. Number three though when you get there and you have these kids and you got your grandchildren, theyre going to have to drive around a lot, theyre going to have actual practical things to think about in the course of their lives. Number one, think about the number of times youve pulled into a gas station, the number of times over the life of your child is making that red, blue state decision, theyre going to pull into a gas station. Its a good proxy for the practical cost of living, gas prices are phenomenally lower in red states, and there are reasons for that, proximity of refinery, production of the basic materials, bigger in red states. Red states are energy productive. When I was talking to Steven beforehand and he said you take the economics and Ill take the social stuff. We didnt really say where energy would fit, I thought maybe he would talk about energy production, but then I began to think its really proxy for the willingness to go and grow with what youve got to make it better and then finally those grandchildren of yours are going to need to be educated. Whos doing the best? Now Michael Lind is a very experienced and savvy debater and he will throw statistics at you that will not make sense, thats what they do from that side. But you listen very carefully to his statistics about education because he cannot defeat this one from the national education assessment study. The most underprivileged kids when it comes to education are African Americans and Latinos. The most important manifestation of educational success is bringing the bottom to the middle. The most important element of that is math and the most important grade is eight. That is the turning point where the skill set transfers over into the employment probability and possibility of those children. In the NEAS, the state that is now number two that has made the most progress over the last decade is Texas for blacks and for Latinos, they have rocketed up. Do you know what state is number 49? This one. Why is that? Its because education, innovation is occurring in the red states. Why is that? Because they are not in the death grip of special interests that prevent the exploration of the new and the effective. Thats why if you had to pick where your grandchildren were going to be educated and you could not guarantee that theyre going to a private but they are going to go into a public school. You would pick a red state. If you were a grandma or grandpa who wanted to give them the best advantage of an exploding opportunity in the education arena. Now as I warn you again, Michael will come up and bring up SAT scores or ACT scores, and I will give him that, theyre higher in the blue states. Youve got some legacy investments in the blue state. Youve got some wonderful cultural advantages. You might be thinking I want my grandchild to live in San Francisco. No you dont get to pick that. This is Rawlsian. Theyre just going to go red or blue. And if you really want to think that through youre going to pick red every single time. Thank you.</t>
  </si>
  <si>
    <t>Thank you Hugh Hewitt. Our motion is For a better future, live in a red state, and here is our final debater. He will be speaking against this motion, Michael Lind, the co-founder of the New America foundation, where he is policy director of the Economic Growth Program, and the Next Social Contract Initiative. Ladies and gentlemen, Michael Lind.</t>
  </si>
  <si>
    <t>I think Im a pretty good debater, but Im not as good at lowering expectations as Hugh Hewitt. The motion is For a better future, live in a red state. As a native Texan I would love to endorse this motion. Texas does indeed lead California and much of the rest of the country in a number of indices. Its number on when it comes to barbeque. Its much better than that pork based stuff they have eastwards. Its number six when it comes to housing affordability, and I suspect this will come up again and again and again. Because one of the issues among us is the relative importance of housing affordability as opposed to personal income taxes and business taxes in explaining migration. So thats the good news. Heres the bad news for the state of Texas, and why it is not indeed surpassing California, New York, and other leading blue states, and probably will not do so within my lifetime: Texas is number one in uninsured adults. It is number 50 in high school graduates. I defer to Hugh on the rapid progress of African Americans and Latinos in Texas. Thats coming from a very, very low base, lets face it. When it comes to uninsured children, Texas is number two. We heard a lot about fertility in Texas, and thats true in the south and southwest in general, for ethnic and religious reasons. Texas on a scale from one to 50 is number 49 when it comes to prenatal care for pregnant women. So yes more women are pregnant, but they get absolutely abysmal prenatal care compared to most of the blue states. Just a couple more points on what Stephen raised. He said that $2 trillion has moved across state lines in the last 20 years. Well the average GDP in the U.S. annually is 14 or 15 trillion if Im not mistaken, so by my off the envelope calculations, thats less than one percent of GDP over the last 20 years. This is not a terribly strong argument for their side if you ask me. The amount of migration from Texas -- from California to Texas is also very easy to exaggerate. Texans move to California just as Californians move to Texas. Between July of 2011 and July of 2012 a grand total of 22,000 more Californians moved to Texas than Texas moved the other way. The number was 17,000 surplus for Texas and New York. Were talking about less than 0.01 percent of the US population in every case. What is more, the lower your income, the less likely -- the more likely you are to move from California to Texas. Now why is this important? It undercuts the thesis that high progressive income taxes are driving out Californians. Because if that were true you would expect to see an exodus of rich Californians. What youre seeing instead is an exodus of working class and lower middle class Californians and we know why. There are two factors. Theres the push factor, which was the housing bubble in California. It took place almost exclusively in blue states, mainly because rich people, after the tech bubble bottomed out, were looking for new and safe assets. And they had more confidence in the economic future of property assets going up in places like California, in New York, in Florida than they did in Texas and the south. So by dramatically raising the cost of living in the blue states that did force out a lot of working class people. Often -- not to the south and Texas and the Great Plains, but to states neighboring. For example a lot of the working class people who have moved for housing affordability, have gone to other blue states like Oregon and Washington on the west coast. Theyre just cheaper than California. And you see a similar spill over affect elsewhere. The poll factor that is creating so many of these jobs in Texas is the energy industry. And if you look at the red states in general, where this is taking place. It's in this energy corridor where thanks to fracking from the Bakken shale up in the Dakotas all the way down to Texas to the Eagle Ford shale, you see a tremendous explosion of energy. It lowers energy prices. It helps manufacturing, all of that. That is an accident of geography plus regulatory and technological factors. If the blue states who have energy resources like California and New York, were actually to, with some environmental safeguards to emulate these red states, you would see enormous amounts of wealth pouring into the blue states on top of their advantages. So, we agree on many things. One of the things we agree on is that the south in particular has been gaining population ever since World War II, thanks mainly to air conditioning and to retirement -- that will continue indefinitely. The basic question, I think, is not which states are picking up the most people or the most footloose corporations, but where are you most likely to have health care, to have decent education, to graduate from high school, and to have quality of life if you're an ordinary high school educated working American? And in that case I think the answer is clear. You would rather be in a blue state than a red state. Thank you.</t>
  </si>
  <si>
    <t>Thank you, Michael Lind. And that concludes round one of this Intelligence Squared U.S. debate where our motion is: "For a Better Future, Live in a Red State. Keep in mind how you voted at the beginning of the debate.</t>
  </si>
  <si>
    <t>We'll be asking you to vote again at the end of the debate, and reminding you again that the team that changes the most minds will be declared our winner. Now on to round two. That's where the debaters address each other directly and answer questions from you in the audience and from me. We have two teams of two arguing for and against this motion: "For a Better Future, Live in a Red State. Hugh Hewitt and Stephen Moore are arguing for the red states. They argue that we already see the evidence that the American population is making this decision with its feet, because of the big shift in population since World War II, but more recently and increasingly, a large shift in wealth going to the red states. They say the reasons people are moving, they're moving for the right to work. They are moving attracted by lower income taxes, by the ability to buy homes, that there are indicators like fertility, which is on a rampage in the red states, and that all in all the message is the dynamic is moving very much in the favor of the red states. The team arguing against them, Gray Davis and Michael Lind, argue by bringing forth a set of statistics that show us a snapshot of all sorts of advantages already accruing to residents of blue states. Blue states have higher average income. People in blue states are living longer. They are more likely to have a college degree, and to be healthier, and they dispute the notion that people are moving to the red states for benefits, such as lower income taxes. Texas and the southern states, you just heard, offer air conditioning, and that may be what's drawing people more than the lower taxes, because the portion of the population that's moving to these states wouldn't actually be benefiting from lower taxes, because they're just not paid enough. So I want to take a question to the side that's arguing against the motion for the blue states. This is a tricky debate, because both sides are coming at us with dueling statistics and it's a fairly easy thing to pick and choose, but as I did just point out, you presented, Gray Davis and Michael Lind arguing for the blue states, a snapshot of several ways in which already if you're in a blue state you're better off for various reasons, but your opponents, I think, are arguing about a dynamic as opposed to a snapshot. They're arguing that everything you say may be true, but that the trend is going in the direction of the red states. And I want to ask you, Michael Lind, to take that on.</t>
  </si>
  <si>
    <t>Yeah, two points about the trend. First of all, the question before the audience is not whether it will be better to live in a red state 30 or 40 or 50 years from now as a result of present trends, but right now. The second aspect is, what we're really talking about is the southern model versus the northern model. That is, the Great Plains have nine million people. The county of Los Angeles has nine million people. This is largely certain Midwestern states and the south. The low wage, low public service, low tax southern model, including states like Texas, that's been the model since before World War I. A hundred years ago there was a big achievement gap on all of these same statistics between the southern states and the northern states, the so-called blue states. There is still a big achievement gap. It's been closed somewhat by growth of the south, partly because of federal investment and desegregation in the last century, but -- so that's -- I would turn it into a question to them, what date are we talking about? Because if it's 2013, you get a different answer to the question than in 2035. For you to believe that another 100 years of low wage, low tax smoke stack chasing luring companies from other states, which Mississippi has been doing for a century, is going to do any better than it has done in the last century.</t>
  </si>
  <si>
    <t>Steven Moore?</t>
  </si>
  <si>
    <t>Well look, youre hearing a lot of dueling statistics here, but we as economists believe in something called revealed preferences. This is a core tenant of economics, which is you dont have to ask us, you know, which is a better state to live in? You dont have to take Hughs word for it or my word for it or Governor Daviss for it, just look at where people are moving. If you were right, people would be moving to the blue states, but they are not and you may be right that you have all these wonderful things in blue states that make them a wonderful place to live, but you know what? People dont want to live in those states anymore, youre seeing for every one person thats moving to the states that youre defending, four people are moving to the states --</t>
  </si>
  <si>
    <t>Steven, how would --</t>
  </si>
  <si>
    <t>So this is just an incontrovertible fact: people are moving there. Now does -- Gray Davis is right. California has unbelievable assets, youre exactly right, your university system, you have an incredibly well educated work force. You have the best weather, beautiful mountains, beautiful beaches, beautiful women, I mean whats not to like about this state? But the truth is, you know, its getting screwed up and people have been leaving; businesses have been leaving. You go to Nevada, you go to places like Reno, I mean Reno is -- you know this Governor, Reno is filled with businesses that used to be in California, you talk to the business owners and it breaks my heart, I had to leave a third generation California business because I cant operate there anymore and I think thats really --</t>
  </si>
  <si>
    <t>Steven, though just very briefly to the point that Michael made, the difference between today and 2040, in what way -- is your argument talking about today or is your argument talking about 2040, or it sounds like youre actually talking about both?</t>
  </si>
  <si>
    <t>I think -- heres my argument, you are exactly right, this a north versus a south phenomenon, and you know whats happening in America today? We are witnessing the rise again of the South. There is no question about it, and in fact if you want to go to a place where the future is happening, you dont go to Detroit, you dont go to Albany, you dont go to New York City, you dont go to Los Angeles; you go to places in the South and its very likely that in my opinion in 10 years -- in 10 years time because of the huge growth of no income tax states, the entire South within 10 to 12 years will be a no income tax region. Now how in the world -- how in the world are the North going to compete against that?</t>
  </si>
  <si>
    <t>Lets bring in Gray Davis.</t>
  </si>
  <si>
    <t>I want to make two points. First of all, people vote with their feet, all the panelists here live in a blue state. Even Steves tenuous connection with Virginia, I would argue Obamacare in Virginia, theyve got two democratic senators and New York and D.C. are blue. California has 38 million people almost as many people as Texas and New York combined, thats 38 million people voting to be here. Secondly, the future, California is the future. Do you have an iPhone? Do you use Google search? Google is 14 years old and the iPhone is maybe 10 years old. Twitter, six, Facebook, six or seven. We have great technology companies, because in this state we take a different view towards the future. In the east where I was born after youre educated you want to join a company; in California, you want to start a company. So when I gave the commencement address at Columbia Law School, my alma mater, I got a nice note from the dean that said Would you look at my speech for the incoming first year of students? Great speech, last sentence, My six year old daughter -- the dean says, thinks Mr. Google is infallible. My only suggestion to change was, tell those first year students that Google is only three years older than your daughter, and those students are going to see breath taking change, most of which is going to come out of Massachusetts and California.</t>
  </si>
  <si>
    <t>Hugh Hewitt, what do you do with Gray Daviss statement in his opening remarks that California has more fortune 500 companies than any other states to date? Does that impress you?</t>
  </si>
  <si>
    <t>No, because trajectory is all that matters here. Not static snapshots, in fact, the Governor and Michael remind me of Steelers fans, just wait until the 70s, theyre always ready for the 70s to come back. And to argue these statistics, youve got to project forward, and were not just doing statistics. I would point out for the purposes of the debate, Michael conceded the most important statistic which is homeownership, the affordability index for families, he also attempted to make the argument, I wanted to point it out so that the audience contest it that he doesnt really think that matters. Ive never met a young couple for whom the acquisition of their first home did not matter. Texas is making that happen for people. The one statistic that Im going to hope Steve responds to, because I actually dont know how to respond to it, that the Governor has on his favor is that venture capital is flowing in. I believe thats because information workers here are not unionized and they do not have to worry about the right to work, the advantage of the South, so that they go and do Google and the center of gravity will be up there. On the other hand I think that creates hyper-wealthy super classes, not the sort of people that you want -- that will benefit from ta thriving middle class such as you would find in Texas and the energy states.</t>
  </si>
  <si>
    <t>Lets let Michael Lind actually come in and respond to that.</t>
  </si>
  <si>
    <t>Yeah well I didnt mean that housing and affordability is not important. But the point is the one time once in a century housing asset bubble that took place in the blue states, in Britain, in Spain, and the various parts of the world, that greatly inflated the cost of living in the blue states for macroeconomic reasons, which had nothing to do with policy one way or another. As the housing sector deleverages, youre going to see a decline in relative housing, not in point tower neighborhood, you know, not in the most desirable part of California, not in Central Park West, but in other blue states. So what you seem to be suggesting is Yes well accept these other legacy features of which are detrimental in the blue states -- I mean the red states, worse educational outcomes, worse health outcomes and all of that, but you get bigger houses. If thats going to be your argument that is a tragic trade off, where you have to trade cheaper housing for worse health care and worse education. You shouldnt have to trade that.</t>
  </si>
  <si>
    <t>But Michael in terms of a dynamic, in terms of education, your opponents pointed out that, in Texas for example, that the scores are rising among minority students. That in fact things are moving in the right direction very rapidly, and that in the blue states the reverse is happening. Now thats a compelling argument.</t>
  </si>
  <si>
    <t>Thats not the case in general across the blue states, and certainly not across the red states. They cherry picked one statistic. If you look at graduation rates, for example, in terms of education. The number of blue states with percentage of adults 25-34 with a college degree, the top are Massachusetts, North Dakota, a red state with energy, Minnesota, New York, New Hampshire, California, Iowa, etc. Only North Dakota is a red state. Of the bottom 10 there are only two blue states in the bottom 10.</t>
  </si>
  <si>
    <t>All right so Stephen, is your sides education argument undone?</t>
  </si>
  <si>
    <t>Look you have to then defend the schools in the inner cities, right? I mean how do you explain the abysmal schools in Detroit, in Chicago, poverty in New York, in Boston, I mean the inner city -- and this is really I think one of the fundamental flaws of their argument. If the blue model worked then Detroit wouldnt be bankrupt right? Because there are no republicans in Detroit. It is a city that for 50 years has been ruled only by liberal Democrats. And one of the things I had warned you of is that if you want to move to these blue states, you know, one of the things that they have in those blue states that we havent even mentioned yet, is gargantuan unfunded liabilities in their pension. You want to talk about the legacy cost, look at the legacy cost of these blue states. So if you were to move from a red state to a blue state, you are basically condemning yourself and your kids to have to pay a huge amount of your taxes just to pay for the cost of the last 20 or 30 years for retired public workers where you get nothing in return for your tax dollars.</t>
  </si>
  <si>
    <t>Youre saying the blue states are doomed, essentially?</t>
  </si>
  <si>
    <t>I absolutely -- I think -- look, the blue states either have to change or die.</t>
  </si>
  <si>
    <t>Become red.</t>
  </si>
  <si>
    <t>They are like East Berlin, they are like East Germany, and theyre like --</t>
  </si>
  <si>
    <t>Again its the trend question, Gray David.</t>
  </si>
  <si>
    <t>Yeah, listen I believe you have to prove your worth every day. And I give my opponents credit for pointing out some modest increases in performance in Texas and other states, but in California 33 percent of the residents have a college degree, in Texas 25 percent. Talking about the future, the future is being invented in Silicon Valley, it is not being invented in the southern states, in the plain states, and its because of great research universities. Alan Greenspan told me You have something no other state has. 13 research universities. Cal Tech, Stanford, SC, 10 UC campuses. Those states create whole new economies. Invest in those states. I raise the research and credit from nine to 13 percent, and to 20 percent if you use the universities. That is why theres just a bubbling cauldron of academic innovation marrying up with venture capitalist and entrepreneurs that keep California current and at the leading edge.</t>
  </si>
  <si>
    <t>Hugh Hewitt -- lets --</t>
  </si>
  <si>
    <t>You know what they dont have -- just one quick thing. What they dont have -- Youre actually right. There is a lot of entrepreneurial high tech stuff, you know whats disappearing rapidly from California is manufacturing, and thats because --</t>
  </si>
  <si>
    <t>We are the leading manufacturing state in America by jobs, and the leading factory state by --</t>
  </si>
  <si>
    <t>Youre losing them by droves.</t>
  </si>
  <si>
    <t>-- by $230 billion dollars. Youre talking about infinitesimal change. We are a colossus here, not perfect. Sometimes great, sometimes a failure, but little incremental achievement here does not substitute the extraordinary impact that technology has had on our life and technology is driven largely by the blue states, Massachusetts and California.</t>
  </si>
  <si>
    <t>Hugh Hewitt.</t>
  </si>
  <si>
    <t>I want your vote, and I want your vote based on this thought. When Stephen illustrates, perhaps a little bit over the top with the North Korean explanation, but what he illustrates -- what he's talking about is the inability of California to change its institutions. They're not doomed. They are bankrupt. They are functionally bankrupt. And the inability to change is because there are super majorities in the state legislature and this occurs in New York and in Massachusetts and other doomed blue states to bankruptcy. Doomed to bankruptcy. Illinois, .</t>
  </si>
  <si>
    <t>Hugh, why is that their blue state-ness?</t>
  </si>
  <si>
    <t>Because they've done deals with public employee unions that cannot be paid for. They've written checks that cannot be paid for, except three generations down the road; there are scores, hundred, thousands of six-figure retirees at the age of 50 in California, governor, and I'm sure you can speak to this. It wasn't your fault. You inherited a lot of it, but you've got prison guards walking around at six figures that people have to pay for and the lifespan, and Michael, one quick response, we don't have to worry about those uninsured, right? Didn't Obamacare fix that?</t>
  </si>
  <si>
    <t>Michael Lind.</t>
  </si>
  <si>
    <t>Actually, Obamacare --</t>
  </si>
  <si>
    <t>They took it out of the system. They could log on.</t>
  </si>
  <si>
    <t>Let's hear from Michael Lind.</t>
  </si>
  <si>
    <t>Well, I'm not here as a partisan Democrat or a defender of the president. I am a defender of the interests of the ordinary people of the red states who are overwhelmingly working class and poor. What we have heard from Stephen is that if you are a wealthy enough person to be concerned about progressive income taxation, it's better to live in a red state. If you're a business whose business model is not based on R&amp;D and it's also not a locally-based thing like Starbucks that has to be done there, but it's a footloose business that depends on nonunion labor, like labor-intensive chicken plucking, for example, in that case you'd be better off in a southern red state than in a northern or western blue state. I agree. That's why Arkansas leads the world in labor-intensive chicken plucking. But that is not your typical 21st century business.</t>
  </si>
  <si>
    <t>Let me take you something --</t>
  </si>
  <si>
    <t>One more point about the taxes.</t>
  </si>
  <si>
    <t>If you are poor in Texas, you pay 12 percent of your income in taxes, because Texas, like other southern states, relies heavily on regressive payroll -- regressive property and sales taxes. If you're rich in Texas you pay 3 percent. Now, what kind of society is it where the poor people pay four times as much of their income as the rich people? It's a libertarian ideal. If you want to get rid of all taxes on the rich and on inheritances and have nothing but a flat tax, but that has a cost, too, in addition to housing --</t>
  </si>
  <si>
    <t>But, Michael, you just said that the middle class people are moving to Texas. So, if it's so horrible there in Texas with the taxes, why do they move there? And the answer to that question, by the way is J-O-B-S. That three-letter word that Joe Biden always talks about. Jobs are in those states, and that's where --</t>
  </si>
  <si>
    <t>Let's hear -- I want to hear Michael -- it's a great question, actually, and I want to hear Michael's answer to it, too.</t>
  </si>
  <si>
    <t>Yeah, and the answer to that is F-R-A-C-K. They are not moving.</t>
  </si>
  <si>
    <t>All right. I have to address that.</t>
  </si>
  <si>
    <t>You are not seeing California and New York and Massachusetts emptying out to go to the flourishing business districts of Arkansas and of Mississippi.</t>
  </si>
  <si>
    <t>All right. Just one second, Stephen. If you took out the energy sector from the red states, what do you think you would be left with?</t>
  </si>
  <si>
    <t>Well, we have had studies since the crash of 2009. This was reported recently in "U.S.A. Today. The largest contributions to income in the red states in the last few years have come from two things, energy --</t>
  </si>
  <si>
    <t>My question was slightly different.</t>
  </si>
  <si>
    <t>My question was slightly different. If you took out the energy sector, what would happen to the flow of population toward the red states away from the blue states?</t>
  </si>
  <si>
    <t>Well, we saw this when the Texas energy bubble burst in the early 1980s, and there was a reversal to the Midwest.</t>
  </si>
  <si>
    <t>Okay, I want to go to Stephen Moore. Stephen Moore.</t>
  </si>
  <si>
    <t>First of all, Michael, thank you. This is the first time in about five years I've had a liberal talk about how great fracking is, because you are absolutely right. Fracking is changing America overnight. We tripled our energy resources overnight, because of this incredible American ingenuity. Now I am not going to let the two of you get away with saying it's just happening in these states -- these red states, because they have energy resources, because guess what, ladies and gentleman? Guess what state other than Texas has the most energy resources of any other state?</t>
  </si>
  <si>
    <t>California.</t>
  </si>
  <si>
    <t>California. California does. California has five billion barrels of oil in the Monterey shale. What is different about Texas than California? I wrote an editorial about this a few weeks ago. Texas is proud to be an oil and natural gas state. California is embarrassed by it. If that's how you create jobs, why in the world, governor, won't you allow fracking? Why isn't the state going full speed ahead? California used to be the second most energy producing state in the country. It has been surpassed by North Dakota and other states because they choose not to do it. Texas -- I mean the state of California, to give you a sense of how crazy they are in Sacramento, they actually passed a cap and trade bill, which is basically putting a tax on your own industry. Now I dont care what your opinion is on global warming, whether you think its going, you know, the greatest apocalypse for the earth, theres nothing California can do to change the global temperature --</t>
  </si>
  <si>
    <t>I know Gray Davis is going to want to respond to that and Im going to let you in one second. I want to go to -- I have one more question then I want to go to audience questions after that and I just want to remind you if you raise your hand and if you can stand up and just tell us your name, it can be first name, its fine with us. A microphone will be brought to you or I might ask depending on where youre sitting, because of where our cameras are located to go to a stand in the aisle. So Gray Davis, if youd like to respond to that?</t>
  </si>
  <si>
    <t>Yeah, two things, we dropped all the way from second to fourth, Steven so were still in the top five. The governor has come out in favor of fracking done responsibly, so has Obama, this is a great opportunity to rid of ourselves of dependence on the Middle East and whether youre Republican or Democrat, you should be for responsible exploitation of our natural gas and oil resources and thats what were doing in California, but I do want to make this point: that why do so many people live in blue states? Are they all misguided? Are they all getting it wrong? Theyve lived there because they have more opportunity, they make more money, theyre healthier, and they enjoy their lives more. Do we have high taxes and regulation? Yes, but the outcomes are positive otherwise people would move so a margin -- a little .9 -- .009 percent people moving here, moving there are just white noise. The fact is blue states are the makers, red states are the takers. Almost every red state in America gets more than 100 -- no, I dont mean that in a negative sense, I mean that in the sense of Romney, because Romney was talking about who takes, who makes the blue states produce GDP, the red states get more money back from the federal government than they send to Washington. For example, Texas ranks 11th in money back from the federal government, California, 32nd. We make it on our own.</t>
  </si>
  <si>
    <t>And so those statistics actually hold up in terms of where the federal dollars come and go. So I want to go to Hugh Hewitt, your opponents have now depicted the red states as states that depend on one industry, energy, which if it were gone would blow up the whole thing and that its depending on a sort of flow of federal dollars that come more into the red states and the red states the other way. So theyve taken two reasons that the red state vision youre depicting is a little bit of a fantasy or is running on fumes -- without both of those things itd be a different world. Id just like you to respond to those points.</t>
  </si>
  <si>
    <t>Sure, Im amused by the idea that we cant count energy, thats like saying engines dont matter to cars. Theyre there, theyre fixed and they will be there for a very long period of time. Its like saying California greatest advantage, which is its coast, its extraordinary coast, its harbors, its ability to tap into the Pacific Rim which they have not damaged. In fact Governor Davis did quite a lot to advance international trade, thats its natural advantage and they use that. They do not use their energy but I dont think we can penalize states that use their energy resources and Ill also say this, the states which are technically blue but operationally red, Michigan, Pennsylvania, and my home state of Ohio are in fact going to become red over the next 30 to 40 years, which are a time frame that I think were talking about the future, we think of our children, our grandchildren. I think you look out there and you see that they become energy producing states. Their governors are adopting free market enterprise solutions, and that they will be the future because theyre going red not blue and those under class that you worry about Michael, rightly, are going to have greater opportunities to advance under what Arthur Brooks put forward as earned success but youre saying --</t>
  </si>
  <si>
    <t>So youre saying that you dont want to entertain the hypothetical question of what the red states would be without energy because the energy is there?</t>
  </si>
  <si>
    <t>Well, because your kid has to actually move my framework, you got to pick a place to live, you got to go. We dont remove the energy boom that Steven refers to accurately as the most transformative single event in the economy of the last 50 years. You cant factor it out for the purposes of the debate.</t>
  </si>
  <si>
    <t>And Gray Daviss point also on where federal dollars come and go, Hugh?</t>
  </si>
  <si>
    <t>Well thats a variable, federal dollars will not be there for much longer unless we want the country to go as bankrupt as California is.</t>
  </si>
  <si>
    <t>Just one quick point about oil and gas --</t>
  </si>
  <si>
    <t>Steven Moore.</t>
  </si>
  <si>
    <t>Just a really quick point, Michael, if you take the oil and gas sector out of the U.S. economy over the last five years, guess what? Theres no recovery at all -- Im exaggerating a little bit but about 90 percent of the growth of the U.S. economy is due to the oil and gas sector, and by the way thats under a president who hate fossil fuels. I mean the ultimate irony of this president is he will have presided over the biggest oil and gas boom in the history of this country. So how can you take the oil and gas boom out? I mean one other quick thing, you know, in New York, weve been talking about a lot of California -- in New York, Governor, they did actually pass a ban on fracking. And you know what, the Marcella shale goes into New York, upstate New York in places like Syracuse and places like Rochester that really need those jobs. So in Pennsylvania what theyre doing is the drilling down, theyre going horizontally --</t>
  </si>
  <si>
    <t>Stephen.</t>
  </si>
  <si>
    <t xml:space="preserve"> -- underneath New York --</t>
  </si>
  <si>
    <t xml:space="preserve"> -- And theyre taking out all their oil and gas and love it --</t>
  </si>
  <si>
    <t>Stephen I just need -- Stephen I need you to be interruptible more. Because youre vivacious, and energetic and its great, but I -- its just in terms of the clock if we had the big clock you would have many more Stephen minutes right now than Michael Lind minutes, so lets let Michael then respond please.</t>
  </si>
  <si>
    <t>Im glad to find a point of consensus among us. But you seem to have discarded the theory that you had for most of this debate, which is that the key to economic growth is low personal income taxes on business, rather than regulations that allow fracking. So Im glad that we agree on this. We will continue to disagree about whether absence, the -- geographic accident of energy resources in your state border, the traditional southern low wage, low tax, low investment model is going to lead to prosperity or another century of Southern stagnation.</t>
  </si>
  <si>
    <t>Lets go to some questions from the audience and --</t>
  </si>
  <si>
    <t>But wait, John thats like absent air, that -- absent -- thats the whole thing is the ability to go get it.</t>
  </si>
  <si>
    <t>Hugh -- do the radio thing, 30 seconds go.</t>
  </si>
  <si>
    <t>If you say absent energy you are creating a world that does not exist. Everything depends on -- energy is freedom, its everything.</t>
  </si>
  <si>
    <t>Gray very quickly.</t>
  </si>
  <si>
    <t>Yes Hugh was talking California banking, Hugh youre about five years behind the time. All the rating agencies have upgraded California. Jerry Browns got a lot of credit for taking a $26 billion deficit -- I created about $10 billion and it got worse in between -- and eliminated that through $11 billion worth of cuts, economic recovery, and the $6 billion temporary tax that the people voted on themselves. So hes gotten high marks for getting us out of the mess. He will keep us out of the mess, because there is no more frugal a man. When I was his chief of staff, I came into his office, I said By the way this hole in your rug is a little unseemly. About this big, there was a hole in the rug. So Ive asked general services to fix it. This is the 70s. He said You did what? Well the governor cant have a hole in his rug. He said Do you understand this hole has saved us $600 or $700 million. People cant come in here and pound on my desk and say, Give me money for mental health, give me money for this if we have a hole in the rug. So I guarantee you while Jerry Brown is governor Californias finances are going to be just fine.</t>
  </si>
  <si>
    <t>Maam your question?</t>
  </si>
  <si>
    <t>Yes Linda Childers. If you were going to start a foundation would you locate it in a red or a blue state?</t>
  </si>
  <si>
    <t>What a great question. Thats sort of the Where would you send your kid? question, but with some money behind it. Lets take it to Hugh Hewitt first.</t>
  </si>
  <si>
    <t>First Id ask Adam Myerson, my old friend, about that. But my guess is that you want -- if you were going to start it you would probably go to a blue state, to an intellectual capital. I want to be very honest here. Thats not the proposition before us, but I think you would want to go to one of the great intellectual capitals. There are some contenders in the red states, but I think probably they are overwhelmingly located in Los Angeles, San Francisco, Washington D.C., and New York.</t>
  </si>
  <si>
    <t>I have to say I have to congratulate you for not just taking that and turning a point into is, but for sometimes conceding that the other side has advantages is really in the spirit of what were trying to do here, so it was great to not hear just hear a talking point. I just want to say thanks.</t>
  </si>
  <si>
    <t>Its nice that we can make that concession.</t>
  </si>
  <si>
    <t>So youve been working with Fox lately right?</t>
  </si>
  <si>
    <t>Just one really quick point, I dont know about setting up a foundation, but if youre someone with wealth you sure as hell dont want to die in a blue state, or theyre going to take 10 percent of your money. So die in a red state.</t>
  </si>
  <si>
    <t>That would be such a great motion. If you ought to die</t>
  </si>
  <si>
    <t>If I have it right Live it in a blue state, but before you die move to a red state.</t>
  </si>
  <si>
    <t>Lets hear a response from the other side on the foundation question. Gray Davis?</t>
  </si>
  <si>
    <t>Well, I just want to invoke the wisdom of Hugh and rest my case. Set it up in a blue state.</t>
  </si>
  <si>
    <t>Michael Lind</t>
  </si>
  <si>
    <t>I have nothing to add to the deathbed migration theory of the foundation factor.</t>
  </si>
  <si>
    <t>I still congratulate Hugh Hewitt for saying what he said. Are there are any other questions. Yes maam please go ahead. Im sorry mics not. One more time.</t>
  </si>
  <si>
    <t>Heather, who admits to living in Manhattan. The question is for Michael and your contention that what were seeing is no different than the historical difference between Northern and Southern states for the blue and the red states. Jonathan Haidt in his book The Righteous Mind makes the point -- and hes a liberal democrat -- that The great problem with the liberal project is that it starts with very good intentions, but never sees the unintended consequences cost in human capital and economic consequences of these projects. Is it not the case that what we are finally seeing is over the time of the progressive project in these blue states, well intended as they may be, that those chickens are finally coming home to roost, and that is what is making the difference between the red and the blue states?</t>
  </si>
  <si>
    <t>Well I think there are deep flaws within the progressive liberal project as there are within the conservative project and the centrist project, but I don't think that explains the difference. The real difference -- it goes back to the fact that we haven't raised yet, which is this has really been two countries for most of its history. You had the slave states and then later the segregation of states, and they just fell behind. In 1900 the difference in per capita income between the south and the north was greater than between Czarist Russia and Victorian Britain. And we've become a much more integrated nation state since then, but you just have a long way to go. And my concern, as a native of the red states, is that the south in particular can get trapped in a permanent semi-developed status if it has an essentially parasitic strategy of trying to use low taxes and anti-union laws to lure businesses from old, more developed parts of the country. We saw what the textile industry -- this can work for a time. In the 20th Century, the Carolinas, other southern states, lured the textile industry, which was actually created in Massachusetts in the northeast. Once you have a global economy there's always a Mexico. There's always a China. And then with China wages go up you lose factories to Vietnam and Thailand. So I don't think any states of the union in the 21st century can count on a race to the bottom where we have lower wages than you do. I think all of the states have to have a race to the top.</t>
  </si>
  <si>
    <t>This is one of my fundamental disagreements -- to Michael and that kind of left-wing thinking. They think it's worse to have, you know, no job at all at $14 an hour than a lot of jobs at $9 and $10 an hour. And I just disagree with that.</t>
  </si>
  <si>
    <t>I don't think that.</t>
  </si>
  <si>
    <t>I think one of the problems with, you know, the effects -- I think California just raised its minimum wage. There are a number of blue states that are raising their minimum wage. What they're essentially doing is pricing out of the market low-wage jobs.</t>
  </si>
  <si>
    <t>They're going to have higher unemployment rates and, by the way, when you do that what you do is you take away the lowest rungs of the economic ladder, because we all started -- I don't know about you, Hugh, but my first job was a minimum wage job at $2.60 an hour, but that was maybe one of the most valuable jobs I had. I just disagree with that philosophy.</t>
  </si>
  <si>
    <t>Ma'am, do you --</t>
  </si>
  <si>
    <t>There's no such thing as a bad job.</t>
  </si>
  <si>
    <t>Ma'am, do you feel that your question was just addressed?</t>
  </si>
  <si>
    <t>I'm to the other side.</t>
  </si>
  <si>
    <t>All right. Your question was are the chickens coming home to roost for the blue states, and Michael started with that but moved in a different direction. I think it's a great question and I'd like to take it to you, Hugh.</t>
  </si>
  <si>
    <t>Well, I will answer the question with a question, which I will direct to the governor. Governor, is the California Teachers Association a force for the good? Are you going to run for a public office again?</t>
  </si>
  <si>
    <t>No. I'm not going to run for public office again, so -- I will be honest. I think we all can remember a teacher or a professor in our lives that sparked our imagination, that helped set us on a different course of action. I remember speaking to my history teacher, who was also my baseball coach when I was in the tenth grade, and I wasn't making the baseball team. I didn't think he even noticed me and he came up to me and he says, "Gray Davis, you could actually make something out of your life if you just had a little drive and ambition, but you're such a happy-go-lucky kid, I just don't know what's going to happen to you. But if you just get your act together things could be fine. Here's my home number if you have any problems with your homework. Call me.</t>
  </si>
  <si>
    <t>And he was a union member?</t>
  </si>
  <si>
    <t>Wait a minute. No, no. He was not in the union.</t>
  </si>
  <si>
    <t>Oh, he was not? Okay.</t>
  </si>
  <si>
    <t>No union at the school.</t>
  </si>
  <si>
    <t>I just wanted to keep it on point.</t>
  </si>
  <si>
    <t>But my point is I was so blown away that someone was taking an interest in me outside of my family that I understood the power of mentorship and the power of someone believing in you, and there's no substitute for that.</t>
  </si>
  <si>
    <t>Okay, but it doesn't actually answer the question.</t>
  </si>
  <si>
    <t>Oh, it did. Yes it did.</t>
  </si>
  <si>
    <t>I'll tell you. Teachers are very important. Associations and unions obviously fight for better members, for better pay and better conditions. Sometimes I agree with them. Sometimes I didnt. My first year I put in the high school exit exam, the academic performance index. In August of my first year, teachers unions were running commercials against me saying We thought this guy was for education. We don't think he is. I raised the amount of money that went into education by 30 percent. No governor ever has done that. No governor will be able to do that again. So, I rest my case. So I understand the difference between helping education, telling every kid that they can get better, measuring their progress, and paying the price for it with teacher unions.</t>
  </si>
  <si>
    <t>I want to remind you that we are in the question and answer section of this Intelligence Squared U.S. Debate. I'm John Donvan, your moderator. We have four debaters, two teams of two debating this motion: "For a Better Future, Live in a Red State. Sir.</t>
  </si>
  <si>
    <t>I'm Frank Baxter, a fourth generation --</t>
  </si>
  <si>
    <t>Sir, actually, you're one of the folks -- we would appreciate it if you could -- because of where our camera angles and the light, sorry, if you wouldn't mind just going down the aisle towards where that gentleman is standing and then we will -- the camera can see you and you can start again and thank you for that.</t>
  </si>
  <si>
    <t>Thank you. I'm Frank Baxter, a fourth generation Californian, and I think that with other Californians, that its a wonderful place to live if youre rich, live on the coast. If youre poor and live in the Valley where the unemployment rate is 30 percent, where less than half of the children statewide graduate from high school, where we pay the lowest amount per pupil of any state except Mississippi, where were cutting back --</t>
  </si>
  <si>
    <t>Sir, could you just go to a question, thanks.</t>
  </si>
  <si>
    <t>And the question is, are the blue states a good place for the elite, but where the poor people are oppressed?</t>
  </si>
  <si>
    <t>I want to handle that.</t>
  </si>
  <si>
    <t>Gray Davis.</t>
  </si>
  <si>
    <t>First of all, ambassador, I want to commend you because you have done more to start charter schools in south central Los Angeles -- On a bipartisan basis and you know when I was governor we were very close together for more charter schools to make sure they got money out of construction bond issues, and to give them opportunities to succeed so my point is good people will find ways in which to improve a challenge educational system and it doesnt mean that you have to move to a red state. If youre good -- you can do it in a red state but --</t>
  </si>
  <si>
    <t>But Governor, Im only interrupting because we have very limited time and I want to keep on point but his question was is the state better for the elite then for everybody elses? Is California set up that way?</t>
  </si>
  <si>
    <t>I mean obviously elites will do well wherever they are, but California and other blue states work very hard to see that children, minority children have advantages, have extra training afterwards, after school programs, and there is evidence that the gap between minority students and majority students is closing. Its a constant struggle, you have to be ever vigilant, but progress has been made. Is it a difficult challenge? Yes, but I dont think its unique to blue states and its not unique to red states.</t>
  </si>
  <si>
    <t>I was going to ask your partner, Michael Lind, is that phenomenon unique to blue states and then I want to go this side.</t>
  </si>
  <si>
    <t>No, and part of the problem with this debate is we have to limit ourselves to state borders. If you actually look at a county by county basis what you have is very affluent blue cities including blue cities in Texas like Austin and Dallas and Houston, which are increasingly liberal and very, very affluent. Of course it is the case that as areas develop then the middle class and the working class sometimes get forced out because of the cost of living. That is not necessarily a bad thing, because its better than not developing at all. And in fact I think theres good inequality and bad inequality. Good inequality is when the wealthy elite is there because theyre entrepreneurial and theyre inventing something. Bad inequality of the kind thats all too familiar in the South is because of a lack of bargaining power on very low income people who have very little leverage compared to their employers. So you know theres a downside to northern California being the head of the tech industry with billionaires driving up prices and then driving out the middle class, but I would rather be in a state that has that problem than in the other kind of state.</t>
  </si>
  <si>
    <t>Okay, I want to take -- Ive let this side answer two speakers in a row. You can have two speakers in a row if you want but Im interested in your answer to the same question. Is California an example of a state thats very, very -- its great if youre rich and its not so great if youre not? Hugh Hewitt.</t>
  </si>
  <si>
    <t>Absolutely it is, the agony of the urban core in California is pronounced. That agony is everywhere in every urban setting but it is more pronounced in the super cities. Ive spent Thursday morning last with Father Gregory Boyle who has been running Homeboy Industries in south central Los Angeles for 24 years I believe. Hes buried 183 gang kids over the course of his ministry. It is a tough, tough place to be poor, it is a wonderful place to be rich.</t>
  </si>
  <si>
    <t>Steven Moore, do you want to take it on or move on to --</t>
  </si>
  <si>
    <t>My statistics show this and by the way unfortunately its not just happening now in blue states. You know we are now in the fifth year of recovery, the most animated feature of this recovery is the rich are getting richer and the poor are getting poorer. Exactly the opposite of what the president wanted to have happen. By the way, I have nothing -- theres nothing at all wrong with people getting rich. Someday I want to be rich myself, but you know the fact is that this has been a dreadful, dreadful recovery for low income people and thats because we have adopted kind of liberal blue state policies on a national level that have reduced opportunities for those at the bottom.</t>
  </si>
  <si>
    <t>So it sounds like for the purposes of this debate on that point, this is a wash. That none of the red states nor the blue states are better off in this regard.</t>
  </si>
  <si>
    <t>Hold on, I just want to make this quite clear --</t>
  </si>
  <si>
    <t>But the blue states make it worse because they take Obamas policies and then add on to them like when California raised their minimum wage. When you raise your minimum rage, you hurt your lowest skilled workers, so you make your poorest workers poorer.</t>
  </si>
  <si>
    <t>We raise our minimum wage --</t>
  </si>
  <si>
    <t>Because were trying to lift all votes. You may think its cool to live on $9 an hour, but were trying to allow to be a little better than that.</t>
  </si>
  <si>
    <t>Economic literature shows that if there are bad effects, they are slight compared to the greater income the people with the new minimum wage have. It is simply not the case. Conservatives and Libertarians for 30 years have argued there would be mass unemployment if you raised the minimum wage -- the US raised the minimum wage every few decades. The mass unemployment has not materialized. The mass unemployment we have now, and the weak recovery is not the result of George W. Bush, under whom it started, nor is it to be blamed on Barak Obama. We had the greatest Global depression in fact since the 1930s. We call it the recession. This is a global phenomenon that were working out over many years. And I just think its just kind of petty and partisan to blame it on one president who is being stymied in Congress by filibusters and --</t>
  </si>
  <si>
    <t>He didnt invent the minimum wage, but the pernicious effects of the minimum wage on the underclass are pronounced. And that is where its most devastating.</t>
  </si>
  <si>
    <t>Sir? Wait, wait. Maam, Im moving on to other audience members with respect, just so that we can bring in some other voices. Can you tell us your name?</t>
  </si>
  <si>
    <t>Yeah Id like to -- Paul Marrow -- Id like to ask a question thats a little bit different play on the previous question. Im from Utah where we have a very strong middle class statewide. And as my wife and I were driving in from Long Beach airport to here we got to kind of this hilly area is, and she says boy you dont want to live on this side of the hill, do you? You want to live on this resort side of the hill. And so for me, I want to ask specifically does a strong middle class play into your motion? What does the middle class have to do with your motion?</t>
  </si>
  <si>
    <t>Can I rephrase your question?</t>
  </si>
  <si>
    <t>And with your agreement to The middle class has a better shot in a red state in a blue state. If we were to rephrase it that way. In which state does the middle class have a better shot at staying middle class, or --</t>
  </si>
  <si>
    <t>I would like the panelists to address the importance of a middle class. And whether youre going to find the middle class more so in a red state or a blue state.</t>
  </si>
  <si>
    <t>Thats how I wanted to hear it. Hugh Hewitt.</t>
  </si>
  <si>
    <t>Absolutely it matters, and I default to the Catholic middle class in the 50s and 60s that wrote his wonderful book about. And how it provided structure, opportunity, and growth for legions of people. And the red states have, as I pointed out in my opening remarks, the greatest amount of volunteerism, the greatest amount of generosity, the greatest amount of those indicators of community that would provide the guard post for the development of a middle class. Because we all project upon our children their success, our success, but what weve got to really think about is someone whos rising, and where will they be nurtured if they are indeed in the lower class attempting to move to the middle. And I believe the rest states provide the greatest opportunity.</t>
  </si>
  <si>
    <t>Why, Hugh? Why?</t>
  </si>
  <si>
    <t>Because they have the greatest number of churches. The greatest number of volunteers, because they have the greatest civic involvement. They are not elites dictate to underclasses, they are middle classes prospering together.</t>
  </si>
  <si>
    <t>Other side, let me go to Michael Lind first, and then Ill come to you Gray.</t>
  </si>
  <si>
    <t>Yeah, if you look at the states which have the lowest extremes of inequality, the biggest middle class relative to the rich and the poor, they tend to be great plain states. Where simply there arent that many rich people, and there arent that many poor people, theyre largely rural. Many of them were settled by Germans and Scandinavians with a communitarian sense of the local public sector. So I dont think you can make the percentage of the population the main criterion, because the great plains, apart from the ones with recent energy development, have been losing population. People have been moving away from that towards blue states, and some red states, which are more unequal. I think the problem -- the problem is also in opportunity as your economy becomes more complex you get more of a class system. You get more and more rich people and you get some who fall by the wayside.</t>
  </si>
  <si>
    <t>Michael Im not sure how youre answering the audience members question.</t>
  </si>
  <si>
    <t>So if you want to live in a state in which the majority of the people around you are middle class, and you dont have extremes, then you should probably go to Nebraska or North Dakota or South Dakota or something like that. That is not, I think, the typical red state model that were thinking about, which is more of the southern model of low taxes. Because those states, remember, were quite progressive in the 19th and 20th centuries and they have public banks in some cases.</t>
  </si>
  <si>
    <t>We have time for one more question. Im sorry can you be very brief because were almost out of time? Thanks.</t>
  </si>
  <si>
    <t>I would argue that the blue state model is more inclusive and more concerned about everyone having an opportunity to achieve their dream. America is all about believing you can do something, and giving the opportunity to achieve it. Its both in the interest of middle class, the underclass, and the rich for the middle class to do well. Theyre the glue that holds society together. The better they do, the more are more investors. There are better stakeholders. I tried to help that by creating merit scholarships. You didn't have to be poor, but if you tested in the top 10 percent of your class in public school you got $1,000 scholarship every time you did that. I think we all agree education is the passport for a better life. We have to rethink how education can impose less debt on people. Maybe by using online education in a blended fashion, but middle class folks are very important in the blue state model to be responsive to your question.</t>
  </si>
  <si>
    <t>Right down front here. Sir, you're fine where you're standing. That's -- we can see there.</t>
  </si>
  <si>
    <t>Manny Goldstein . I've got a question for Governor Davis, but first I want to chastise Hugh Hewitt.</t>
  </si>
  <si>
    <t>I can't give you time to chastise Hugh Hewitt. Please members.</t>
  </si>
  <si>
    <t>I'll give you my two minutes. Go ahead.</t>
  </si>
  <si>
    <t>We just don't have the time and we're very strict. Sir, I need you to ask a question.</t>
  </si>
  <si>
    <t>There's a lot of literature now about the hammerlock, which public service unions have on public policy and legislation in California. Forget about the pension problem. Is that something that California is going to cope with or not cope with?</t>
  </si>
  <si>
    <t>I'm going to pass on that question, because it doesn't -- I don't think it helps us understand the difference between the states directly enough. Ma'am, right here. And if you -- I just want to check whether the camera can see you.</t>
  </si>
  <si>
    <t>Call a state red or --</t>
  </si>
  <si>
    <t>Ma'am, just one second, because we would like the live stream to see you. Is that going to be okay? If you could step out to where that gentleman is. Thank you.</t>
  </si>
  <si>
    <t>Calling a state a red or a blue state is defined by the governments and the elected officials, but this is not cast in concrete. We've seen a tremendous change in the state of Wisconsin, for example. So, let's call them purple states, the ones that kind of flux back and forth and aren't predictable necessarily. Virginia is a little bit in that position right now.</t>
  </si>
  <si>
    <t>So what is your question?</t>
  </si>
  <si>
    <t>So how do we move states one direction or another? What's the key for elected officials to woo voters?</t>
  </si>
  <si>
    <t>Again, I think that what you're asking is already built into our motion, so I'm going to go on -- it's not that it's a bad question, it's just that we're trying to talk about, which place would you want to live in? I don't want you to go into it, please, because we dont have the time. But afterwards you can chat. One more question, and I say that with respect, because I do think it's a very valid issue. Sir, and again, if you could go down that aisle. Thanks. If you could go back just to where that gentleman is.</t>
  </si>
  <si>
    <t>Am I okay now? Farther, okay.</t>
  </si>
  <si>
    <t>It's just -- you see that camera out to your right is trying to see this. Thank you.</t>
  </si>
  <si>
    <t>I forgot my question.</t>
  </si>
  <si>
    <t>I'm sorry.</t>
  </si>
  <si>
    <t>I want to talk about dependency. Folks who are receiving welfare in general, we're talking about happiness. If you're highly dependent on the government it's hard for many Americans to understand how you can be happy. Could you comment on red states versus blue states and dependency and welfare? Thank you.</t>
  </si>
  <si>
    <t>It's not a question. I mean it's a question could you comment, but --</t>
  </si>
  <si>
    <t>Which is better? Which states are better, blue states or red states, to reduce dependency?</t>
  </si>
  <si>
    <t>If -- in other words, if you're living in a life where you are dependent, which state offers you the better chance to become independent?</t>
  </si>
  <si>
    <t>Okay. Thank you. Okay.</t>
  </si>
  <si>
    <t>Well, I guess my response would be is that a trick question? Look, California has the highest welfare benefits. It used to. I don't know the last few years, but for the last 20 years or so California has had the highest welfare benefits and they've had incredibly high dependency on welfare. We saw in the 1990s one of the great social experiments in this country where states started -- and, by the way, red governors, states like Tommy -- you know, Tommy Thompson and John Engler, they really changed the welfare system, put in place common sense reforms like time limits and work for welfare requirements and getting people back into school, and boy did that work. And one of the things that's discouraging is a lot of blue states are moving away from those policies and put -- I mean, you've got a lot of blue state politicians who actually think it's a stimulus for the economy to put people on food stamps, and I'm not making this stuff up. They think it's good for the economy to put more people on food stamps.</t>
  </si>
  <si>
    <t>All right. Both your opponents want to speak. Gray Davis and then Michael Lind.</t>
  </si>
  <si>
    <t>There are 26 states that refuse to participate in the health care exchanges that Obama is setting up under Medicare -- under Obamacare, Affordable Care Act. Of those 26 states, all but three receive more money from the federal government than they send to the federal government.</t>
  </si>
  <si>
    <t>In fact, here's a list of the top 10 and the vast majority of this is actually going to poor people, because there are more poor people proportionately as part of the population in red states, particularly in the south, than there are in the blue states. New Mexico, Mississippi, Alaska, Louisiana, West Virginia, North Dakota, Alabama, South Dakota, Virginia. Some of this is farm aid, a majority of it means tested welfare and anti-poverty aid. So if the question is where are benefits at the state level more generous, anti- poverty benefits are more generous in blue states, which tend to be wealthier in general.</t>
  </si>
  <si>
    <t>If you ask where the people in need of anti-poverty programs are theyre disproportionally in the red states. They have more poor people.</t>
  </si>
  <si>
    <t>Its funny how blue and red hear differently, I heard your question as being in what category of state blue or red will a poor person have a better chance of not -- of becoming not poor and I believe that that is simply a function of where jobs are created and jobs are being created overwhelmingly in red states, and so if you are poor and you dont want to be poor, if you want to embrace earned success which is in the happiness research the most important thing, read Arthurs book The Road To Freedom.</t>
  </si>
  <si>
    <t>That concludes round two of this Intelligence Squared U.S. debate where our motion is for a better future live in a red state. And now we move to round three and in round three we will have closing statements by each debater in turn. They will be two minutes each. This is their last chance to try to change your mind. Remember how you voted before the debate? Right after this, were going to ask you to vote again and the team whose numbers have moved the most in percentage terms will be declared our winner. Our motion is for a better future live in a red state and here to summarize his position against this motion, Gray Davis, the former governor of California.</t>
  </si>
  <si>
    <t>Well, I very much appreciate this debate being held here and I thank all of you for attending and all the participants. Clearly blue states offer opportunity, longevity, better health care; more things are possible. Do we have problems? High taxes, regulations, yes; everything is a mixed bag. Everything has a flip side, but if your son or daughter or grandchildren are looking for a way to help change the world to make an impact on society, to reach their highest potential, they have the best opportunity in the blue states of the north east, the mid-west, and the far west. Steven said to me privately what he said publicly, he said my God, why would anyone live in a state other than California? Steven, I wholeheartedly endorse that sentiment.</t>
  </si>
  <si>
    <t>Thank you, Gray Davis. Our motion is for a better future live in a red state and here to summarize his position in support of the motion, Steven Moore, an editorial board member and senior economics writer for the Wall Street Journal.</t>
  </si>
  <si>
    <t>One of the great, great -- Thank you, one of the great, great, things about our country is, we are 50 states, you know, and you can choose where you live based on the policies that you agree with and its a wonderful thing by the way that you can move to California where you may have the policies that Michael and the Governor like or you can move to a red state and choose those. I would make the case that those are states that believe in kind of more of a free enterprise, free market system, but you can all choose. Many of you in this room live in blue states, but I would make just a couple of quick points. Just one statistic to think about, each and every day in America for the last 30 years, 1,000 people every day have been leaving blue states and theyve been moving to red states. And I would submit to you that that is prima facie evidence that more opportunity, the very kind of opportunity you were talking about Governor, the kind of jobs that you were talking about, Hugh, those are being created in red states for one reason or another. The energy revolution or the fact that they have lower tax rates or less regulation or right to work, I think they all contribute to that so people can choose where they live and one of the things that we need to do in America, by the way, is get rid of a lot of federal policies and let states decide about health care, let states decide about welfare and work roles and so on and let these ideas flourish, but I would submit to you all if you think about Americas future and you really have to ask yourself this question, where is the future going to happen, America? Is it going to happen in Detroit? Is it going to happen in New York? Is it going to happen in Newark? Is it going to happen in Chicago? Or is it going to happen in places like Salt Lake, in places like Atlanta, in places like Kansas City, in states -- in places like Austin, and I would submit to you the future is going to happen in the places where the free enterprise system is flourishing. The free enterprise system is the goose that lays the golden eggs. Thats where you want to be.</t>
  </si>
  <si>
    <t>Thank you, Steven Moore. Our motion is for a better future live in a red state and here to summarize his position against this motion, Michael Lind, policy director of the New America Foundation Economic Growth Program.</t>
  </si>
  <si>
    <t>Thank you, where is the future going to happen, is Steven Moores right question to ask. In the last couple of years, Stanford University in conjunction with Google has driven hundreds of thousands of miles with its self-driving robot cars, which were the result in turn, of a competition sponsored by the federal government in conjunction with this leading California research university. I am from the red states, I like the red states; I would like to see California, New York, Massachusetts cut down to size. I frankly -- I would, personally. I do not think in my lifetime Im going to live long enough to see Salt Lake City, Atlanta, and even Austin, my hometown, be competitive when it comes to nanotech and breakthroughs in robot technology and world class finance. Now thats not necessarily the test, but if you paint this picture of California and Massachusetts and New York, which have lead the economy for much of the 20th century and still do, in many high tech sectors, being emptied out as though they were East Germany, and people are fleeing like boat people and so on, I just think thats a very misleading picture. There are real trends, and its not a matter of good and bad on both sides, but I think that blue states for the foreseeable future will not merely surpass the red states, but will continue to provide a model, because the revealed preference, as Hugh Hewitt says, is the fact that when they move to red states like Texas, the overwhelming number of new migrants are going to blue cities. Cities that vote liberal and vote democratic. Like Dallas, Austin and Houston, which as a result of this migration have become much more liberal than before the people moved there.</t>
  </si>
  <si>
    <t>Thank you Michael Lind. Our motion is For a better future, live in a red state, and here to summarize his position in support of this motion, Hugh Hewitt, professor at Chapman University Law School, and host of the Hugh Hewitt show.</t>
  </si>
  <si>
    <t>John, thank you youve been an excellent moderator, very fair and rigorous, and thank you Governor and Michael, great and worthy opponents. And thanks to Stephen who actually made the case that I think we were done after round one. I really would like your vote, and I really would because I think it would send a message. Let me tell you in 1998, the year that Governor Davis was elected, we passed one of our propositions, Prop 10, which put a 50 cent per pack tax on cigarettes. And then that money goes back to the counties, to the boards that spend it on children 0-5 to improve their health and their readiness to learn. Ive served on my Orange County prop 10 board for 15 years. The problems are staggering. The amount of dysfunction in the urban core. The falling behind. The inability health problems. The onset of adult diabetes in children under the age of 12 is epidemic. Learning disabilities, autism is skyrocketing. Heres the difference between red and blue: blue states have sclerosis. They cannot innovate, they are in the grips of special interests that have vested interests that refuse to allow them to do things that are necessary. Red states believe in innovation, and Im glad we brought up Scott Walker, who took an enormous amount of heat for attempting to change the basic paradigm of his state. In order to make these pressing new problems, which are global and transformative, you have to have political systems that will move, and will be nimble and will try and innovate and experiment. You need freedom. And the freedom that Im talking about, the freedom that Stephen Moore writes about all the time, the freedom that we all share. Everyone wants all states to succeed. Right, Im not against the blue states, Im just trying to simply that if blue states want to succeed they will adopt red state measures and red state flexibility and mostly red state freedom. Thank you very much.</t>
  </si>
  <si>
    <t>Thank you Hugh Hewitt. And that concludes our closing statements. And now its time to learn which side you feel has argued the best. Were going to ask you again to go to the keypads at your seat and register where you stand on this motion after hearing all of the debaters present their arguments. The motion is For a better future, live in a red state. If you agree with this motion, if you agree with this team, if you are with the team arguing with the red states push number one. If you disagree, if you are with the team that effectively is arguing for the blue states, because theyre arguing against the motion push number two. If youre undecided, if you became undecided, or remain undecided, push number three. And you can ignore all of the other keys, they are not live, and we will have the results in just about two minutes. While we wait for that to happen I have a few things that I would like to say. First of all as Bob Rosenkranz said at the opening our goal at Intelligence Squared US as a philanthropy is to raise the level of public discourse, and we count on the debaters to bring a style and a tone of argument to our stage in order to meet that goal. And these four debaters just did that excellently. I really want to congratulate them for doing that. Secondly on the whole matter of audience questions, I know its very, very tough to get up in front of a microphone and even tougher if the moderator says Thats really not on point, so to all of those people to whom I had to say that I sincerely, actually congratulate you and honor you for getting up. It's just that we try to squeeze it into this very narrow format. So, my apologies with respect. There was nothing wrong with any of those questions, and some of them might actually sponsor some pretty good debate topics for us in the future. So, thank you to all of the people that asked questions. And finally, we'd like to thank the Philanthropy Roundtable for inviting us to put on this debate as part of your annual meeting. Thank you. We would love it if there are Twitterers in the crowd to tweet about this debate. Our Twitter handle is @iq2us. The hashtag for this debate is #redstate. Also, for those of you who might be in New York later on this fall, we have a pretty busy season coming up on a range of topics. On October 30th we will be debating the global job market. The motion that night: "Let Anyone Take a Job Anywhere. On November 14 we are debating this quote, unquote: "The Constitutional Right to Bear Arms has Outlived Its Usefulness. On December 4 we are debating: "Don't Eat Anything with a Face. All of these will be live-streamed, by the way. So if you can't get to New York you can watch them. If you're in Washington, D.C., on November 20, we are partnering with the McCain Institute. Were debating NSA surveillance. Tickets for all of these debates are on sale now and for more information or to join our mailing list go to our website, www.iq2us.org. And as I said also at the beginning our debates are on NPR stations across the country. So, all right. You have voted twice. The results are in. Our motion is this: "For a Better Future, Live in a Red State. The way this works, you voted twice. The team whose numbers have moved the most in percentage point terms between the two votes is declared our winner. Here is the result of the preliminary vote on the motion: "For a Better Future, Live in a Red State. Fifty-four percent of you agreed with this motion at the outset. Twenty-four percent were against. Twenty-two percent were divided. Those are the first results. Remember, you voted again. The team that's changed the numbers the most in percentage point terms is the winner. Let's go to the second vote. The team arguing for the motion, their second vote was 73 percent. They went from 54 percent to 73 percent. They picked up 19 percentage points. That is the number to beat. Let's go to the team against the motion. They went from 24 percent to 23 percent. They lost 1 percent. It means the team that's arguing for the motion: "For a Better Future, Live in a Red State," has carried this debate. Our congratulations to them. Thank you from me, John Donovan, and Intelligence Squared U.S. We'll see you next time.</t>
  </si>
  <si>
    <t>The rich are taxed enough</t>
  </si>
  <si>
    <t>i2Debates/102412 taxes.p</t>
  </si>
  <si>
    <t>Tonight we have a partner, a new partner in this. We are sharing credit with the fact that we're putting this debate on with Columbia University's Richard Paul Richmond Center for Business Law and Public Policy. That -- I can see the spontaneous applause thing is going to work really well. I do want to say that it's a joint venture of the law school and the business school. And they have, as we do, a goal of trying to raise the level of public discourse, in their case where law, and markets, and business intersect. So, again, I thank you, let's give them a round of applause -- The other reason we have these debates, of course, is because of the Rosenkranz Foundation, which launched them six years ago and sponsored them, and I want a welcome now to help us frame the debate and talk about why we're doing this by inviting onto the stage the chairman of the board of Intelligence Squared U.S., Mr. Robert Rosenkranz. So, Bob, as I always ask you before these debates, why this one and why now?</t>
  </si>
  <si>
    <t>Well, the reason why now is because the theme of taxes and tax policy has been a very divisive theme throughout the presidential campaign and the presidential debates, and we're trying to bring this to a -- perhaps more sophisticated level here tonight.</t>
  </si>
  <si>
    <t>And this motion has a tricky word, "enough," what do we intend by putting the word, "enough," into this motion?</t>
  </si>
  <si>
    <t>Well, I thought really that there would be three criteria by which one might decide that. One is the matter of fairness, one is efficiency, and one is sufficiency.</t>
  </si>
  <si>
    <t>Okay, take us through fairness, what it means for each side.</t>
  </si>
  <si>
    <t>Well, for the pro the motion side, fairness would be the point of view of somebody in the top 1 percent who's paying 40 percent of all the taxes in America or the top 5 percent which is paying 60 percent, they're going to see the system as fair. On the other hand, if you work for a billionaire who's paying a lower tax rate than you are, you're not going to see it as fair.</t>
  </si>
  <si>
    <t>And sufficiency.</t>
  </si>
  <si>
    <t>Sufficiency really means, "Are we raising enough revenues to put the government on a fiscal path that makes some sense? " And I think the pro motion side is going to point to the fact that it's really spending that's the problem. We're spending about 24 percent of GNP on federal expenditures. The norm in the last 20 years have been about 21 percent, and we've got to get spending under control. The other side is going to say, "Wait a second. Tax collections are only about 16 percent of GNP compared to 19 percent. We need to raise more money. " And if we remember the words of Willie Sutton, "Go where the money is. "</t>
  </si>
  <si>
    <t>And efficiency was the last part of it you mentioned.</t>
  </si>
  <si>
    <t>Well, efficiency is the idea of promoting economic growth. What kind of tax system would best stimulate the growth in the economy? And I think the pro the motion side is going to argue that it's very, very important to preserve the incentives that the "rich," quote, unquote, have to risk money to invest to create jobs for others. The against the motion side is probably going to point to the fact that a dollar in the hands of a middle class family is going to be spent, and in a direct way stimulate economic activity; whereas a dollar in the hands of a rich person might just sit there.</t>
  </si>
  <si>
    <t>All right, Bob, thanks very much in that slicing the word enough, enough has a lot of meanings, and thank you for framing this for us. And let's welcome our debaters to the stage.</t>
  </si>
  <si>
    <t>Thank you, thank you. And may I invite one more round of applause for Robert Rosenkranz for bringing this to us. If you ask, "do the rich pay their fair in taxes?</t>
  </si>
  <si>
    <t xml:space="preserve"> you really do have to ask a couple of other questions. Youve got to ask, well, what do you mean by rich? How much, how much is rich? How much money does that take? And, what do we mean by enough"? Now, consider that to be counted in the top 1 percent of earners in America, you need to be making approximately $380,000 a year. Consider, also, that that 1 percent pays more than a third, as of 2009, pays more than a third of all of the federal income tax that comes in to the federal government. Is that too much? Is that too little? Well, let's make a debate of it. True or false, the rich are taxed enough. Another debate from Intelligence Squared U.S., I'm John Donvan, we have four superbly qualified debaters who will be arguing for, and against, this motion: The Rich Are Taxed Enough. They go in three rounds and then the audience votes to choose a winner, and only one side wins. Our debaters include, on the side arguing for the motion, Glenn Hubbard, Dean of Columbia Business School and economic advisor to Mitt Romney. Your partner it Art Laffer, he is best known for the Laffer Curve, one of the main theoretical constructs of supply side economics. On the side arguing against the motion, Robert Reich, he's a professor at UC Berkeley and former Secretary of Labor in the Clinton administration. And his partner, Mark Zandi, he's chief economist of Moody's Analytics. Our motion is this: The Rich Are Taxed Enough. Let's meet our debaters and welcome first, Glenn Hubbard. Glenn, you are dean of the Columbia Business School, you are also -- throughout 2012, you've been advisor to Mitt Romney's campaign. Recently you were profiled in The New York Times, and you were described there as, "succinct, authoritative, and unabashedly partisan. " I want to know, is that fair? Are you unabashedly partisan? And could you be succinct and authoritative?</t>
  </si>
  <si>
    <t>GLENN HUBBARD</t>
  </si>
  <si>
    <t>Well, I am always succinct. To the partisan, I guess I'm old enough to remember when Bill Bradley and I collaborated on an idea that's not too far dissimilar to tonight. And President Obama's housing plans follow work by me and by a colleague at Columbia.</t>
  </si>
  <si>
    <t>And your partner is?</t>
  </si>
  <si>
    <t>My partner is Art Laffer.</t>
  </si>
  <si>
    <t>Ladies and gentlemen, Art Laffer. Art, you were an economic adviser to President Reagan; you served as chief economist at the Office of Management and Budget. You're best known as the father of supply side economics because of the curve that is named after you. And I think it's fortuitous that your last name was not McDougal or Rabinowitz, or Kowalski, because we would be talking about the Kowalski curve. Your name adds a certain light-heartedness to your curve -- And you are a lighthearted guy. In two sentences or less, what is the Laffer curve about?</t>
  </si>
  <si>
    <t>ARTHUR LAFFER</t>
  </si>
  <si>
    <t>Well, number one, the Laffer curve really is my profile. And the other famous thing about me is I am a little bit taller than Robert Reich.</t>
  </si>
  <si>
    <t>Our motion is The Rich Are Taxed Enough. The Rich Are Taxed Enough. And here to argue against the motion, Robert Reich. You're a professor of public policy at UC Berkeley, former Secretary of Labor in the Clinton administration. You are a bit of an intellectual brawler yourself, and you can dish it out. You've also had to take it. Bill O'Reilly recently called you "a communist who secretly adores Karl Marx. " Neil Cavuto said you were a sanctimonious twit. Question is, does this stuff really hurt your feelings?</t>
  </si>
  <si>
    <t>ROBERT REICH</t>
  </si>
  <si>
    <t>No, not at all -- No. Actually, I don't know how Bill Reilly knew that I was a secret admirer of Karl Marx because it was a secret.</t>
  </si>
  <si>
    <t>And --</t>
  </si>
  <si>
    <t>Logic on that side of the aisle.</t>
  </si>
  <si>
    <t>My partner is the incomparable Mark Zandi.</t>
  </si>
  <si>
    <t>Ladies and gentlemen, Mark Zandi. Mark is --</t>
  </si>
  <si>
    <t>MARK ZANDI</t>
  </si>
  <si>
    <t>I'm nervous about this now. You're going to be nice, right? You're going to be nice?</t>
  </si>
  <si>
    <t>This is so easy.</t>
  </si>
  <si>
    <t>Yeah, okay, all right.</t>
  </si>
  <si>
    <t>You are the chief economist of Moody's Analytics, and you have one of the most widely followed economic forecasts. That was nice.</t>
  </si>
  <si>
    <t>That was nice, yeah.</t>
  </si>
  <si>
    <t>That was very nice.</t>
  </si>
  <si>
    <t>Yeah. I'll take that. I'm a great guy, too.</t>
  </si>
  <si>
    <t>Here's the other part of it. When the Bush cuts neared expiration in 2010, you at that time were in favor of their extension initially?</t>
  </si>
  <si>
    <t>Yes, I was, yeah.</t>
  </si>
  <si>
    <t>Now?</t>
  </si>
  <si>
    <t>I think the president's proposal is the appropriate proposal, allow the tax rates for upper income individuals to expire.</t>
  </si>
  <si>
    <t>So, you do get to change your mind?</t>
  </si>
  <si>
    <t>No, I am an eclectic economist in that I think the economics depend on the times, and the times now are such that we've got to address our fiscal problems.</t>
  </si>
  <si>
    <t>Thank you, Mark Zandi. Ladies and gentlemen, our debaters for this evening. Now, in this debate, you, our live audience, act as our judges. By the time the debate has ended, we will have asked you to vote twice, once before you've heard the arguments and once again after you've heard the arguments, and the team whose numbers have moved your votes the most from beginning to end will be declared our winner. So, let's register the first vote. If you go to the keypad that's at the right hand of your seat, our motion is this: The Rich Are Taxed Enough. If you agree with that motion as you come in off the street, push Number 1. If you disagree, push Number 2. If you're undecided, push Number 3. All of the other keys, you can ignore. They're inoperable. And you can also correct yourself if you've pushed the wrong button.</t>
  </si>
  <si>
    <t>And, again, this is being -- these are wireless devices, so they're all being recorded backstage and tabulated. And then, at the end of the evening, it takes about as long as it takes me to finish this sentence, we'll have the results again quickly comparing the two votes. All right. Let's launch. Our motion is The Rich Are Taxed Enough. On to Round 1, opening statements from each of our debaters and turn, and speaking first for the motion, The Rich Are Taxed Enough, Glenn Hubbard, who is Dean of the Columbia Business School. He was chairman of the Council of Economic Advisers under President George W. Bush, a former deputy assistant secretary for tax policy in the Treasury Department, ladies and gentlemen, Glenn Hubbard.</t>
  </si>
  <si>
    <t>Thank you. Thank -- I'd certainly like to thank Intelligence Squared and the Richmond Center for an event on topic this important. My partner, Art Laffer, the eponymous economist, will follow with some great thoughts on why raising tax rates is the wrong place to start. But I just want to make two points this evening. First, raising tax rates on the rich is both counterproductive and unnecessary to fund the government that Americans have traditionally had. I'll come back to that point. Second, if we do want a larger government, and that's a political choice, the extra taxes to pay for that government will largely come from the non-rich. Now, let's start with how high tax rates are. If you look at survey data and ask Americans what they think is fair that about a quarter or a bit more would be fair in taxes paid. If that's true, the current and projected marginal tax rates -- that is the tax rate on the next dollar that you earn -- are very high for upper income folks, 35 percent for ordinary income. And, if you're New Yorkers in this audience, you know that by omitting state and local taxes, I'm leaving a lot on the table here. And 15 percent for dividends and capital gains, but of course corporate taxes were already paid there. And, on top of that, there's an estate tax that taxes money that had already been taxed once or twice in someone's lifetime. All of these taxes are set to rise substantially next year, 40 percent for earned income, 44 percent for dividends, 24 percent for capital gains, and beyond. Now, the calls for higher tax rates really raise two concerns. First, if you step back, they treat the nation's income as an already big pie, and it doesn't really matter for the size of that pie how it's sliced. An economic observation of that is that ignores a lot of incentives that taxes have on the decisions we all make. Those sorts of incentives would lead to lower activity, lower jobs, and lower incomes. The second choice here is that the real fiscal policy choice facing the nation is really about the size of government. And here my observation isn't economics, it's just arithmetic: if we want the larger government, we all will have to pay for it. The bulk of the taxes will come from the non-rich. Now, let's start, first, on the cost of raising tax rates. Now, I can look out and tell that your favorite course in college was, of course, economics, and you remember, from the public finance lecture in that class, you can boil it down to a simple sentence: if you tax something you get less of it. And economists worry, particularly, about tax rates that are already high. Now, some of the somethings we get less of are work and saving. And, here, I just want to offer you a forecast, and I should be honest with you that President Bush once said about me that "Glenn can't even forecast the past. " And I think what the president meant was data get revised, but you take that for what it's worth. But economists, like me, and my own academic research, have forecast changes in taxable income from changes in tax rates. The responses of high income tax payers are not only absolutely high, they are much higher than the responses of other tax payers. Of particular concern in this regard is the taxation of business income. High business taxes discourage investments in machines and ideas and jobs. More than half of Americans who work in the private sector work for businesses whose owner pay taxes at individual rates. Raising taxes on those business owners discourages hiring, discourages investment. If you make a comparison of next year's tax law, with higher rates, to the much bally-hooed Bowles-Simpson plan, you'd find that the lower tax rates in Bowles-Simpson that are financed by broadening the tax base, would raise investment in businesses by 54 percent, and raise hiring by 14 percent. And high tax rates don't necessarily produce revenue. The fact that revenue shares and GDP haven't varied substantially across periods when the top marginal rate was more than 70 percent, from when it was less than, or about, 28 percent, suggests that we have a lot of lost taxable income and a lot of wasteful tax planning when we have high tax times. The right answer is tax reform to raise money from upper income households by broadening the tax base, and to seek expenditure reform that also reduces benefits for those tax payers. Now, what about the larger government? Before the financial crisis, federal spending in the U.S. averaged about 20 percent of GDP for many decades. What if we decide we'd like a bigger government? Let's say 25 percent, or maybe a larger number, like many European countries. Shouldn't raising tax rates on the rich pay for that government? Well, the simple answer is no. Or, more accurately, it can't. If you look across the OECD, the club of rich industrial nations, you'll find something that may surprise some of you. The U.S. has the most progressive tax system. And, in fact, the U.S. tax system actually decreased inequality more than any other country's tax system. So you think to yourself, "Well, how can this be? We're thinking of European nations with large government and social welfare programs. " But the answer is simple, for reasons of arithmetic, that is, there's just not that much income at the top, and economics, consequences for investment and for jobs would be too grim, those nations actually use broad based consumption taxes, like a VAT that are borne by all citizens to fund their spending. So the real choice is the size of government. That's the debate we need to have first. Taxation should be fair, but it should also seek to advance growth and living standards. The right tax system for this country can accomplish both. And so, for the government of the size that we all have been used to before the past few years, we can, we should, accomplish both fairness and growth without raising tax rates on high income individuals. If we, the body politic, want a larger government, we all must pay. The rich are not a plug number in a budget gambit for a free lunch. For the proposition, The Rich Are Taxed Enough, the answer is clear, and it's yes.</t>
  </si>
  <si>
    <t>Thank you, Glenn Hubbard. Our motion is The Rich Are Taxed Enough, and now here to speak against the motion, I'd like to introduce Robert Reich, he is the chancellor's professor of public policy at the University of California at Berkeley, and the former Secretary of Labor in the Clinton administration. Ladies and gentlemen, Robert Reich.</t>
  </si>
  <si>
    <t>As you can see, the economy has worn me down. But we're in a recovery. Look. I think this is an absurd motion, and I urge you to vote against it when you have a chance to vote against it again. It's an absurd motion for the following reasons. Number one, we have a huge budget deficit. Even if we didn't want to expand the size of government, even if we want to contract the size of government, we still have a gigantic budget deficit. And the debt is about 85 percent, by some measures, of gross domestic product. And the question is how do you get the deficit down? How do you get the debt down? Well, almost everybody who has looked at the issue has said it's got to be some combination of tax increases and spending cuts. The Simpson-Bowles commission, to which my esteemed colleague referred to, said, "Well, we have one dollar of tax increases for every three dollars of spending cuts. " But there have got to be some tax increases, and the real question here isn't the size of government, the real question here is who is going to bear the brunt of the tax increases. Is it going to be people mostly at the top, or is it going to be people who are in the middle, or is it people who are poor? And I want to tell you in terms of common sense and logic and fairness, it ought to be people at the top. Why, why, why? You can applaud, but don't take away from my time. Why? Because number one, people at the top have never had it so good. I mean, the percentage of total income in this country going to people who are in the top one percent, has doubled over the past 30 years. It used to be 10 percent back in 1980. It's now over 20 percent. That is people in the top 1 percent are now getting over 20 percent of total income. If you're in the top one tenth of 1 percent, your share didn't just double, it actually tripled over the last 30 years. If you're in the top one-one-hundredth of 1 percent, your share quadrupled of total income over the last 30 years. The richest 400 Americans have more wealth than the bottom 150 million of us put together. And this kind of asymmetry, this kind of distorted gap between the top and the wealthiest people and everybody else is really something new in this country, at least within people's living memory. It wasn't this way in the '50s or '60s or '70s. It wasn't even nearly this way in the '80s. So, if we're going to have to raise taxes, obviously fairness and logic would indicate you raise them on the top. Now, Glenn Hubbard is talking about, "Well, you have a negative effect, a negative incentive effect. " Come on. In the immortal words of Joe Biden, "Malarkey! " I mean, look. The tax rate -- the marginal tax rate on top incomes -- go back before 1981 -- for at least three decades before 1981, the top marginal tax rate in this country was at least 70 percent. Under Dwight D. Eisenhower, President Dwight D. Eisenhower, Republican, who nobody would have accused of being a socialist -- Bill O'Reilly would not have called him a communist -- and yet the marginal tax rate on the top incomes under Eisenhower was 91 percent. If you get rid of all the deductions and tax credits, it's still -- the effective tax rate under Eisenhower is closer to 56 percent, much higher than anybody today is talking about. We're talking -- right now, we're talking about the difference between, what, a 35 percent tax rate and maybe going back to Bill Clinton's days? I mean, this is a ridiculous debate. It should not even be debated obviously. Given where we were before and where we are now, we shouldn't even be raising this question. I mean, they will say higher taxes have a negative impact on economic growth. Well, guess what? In the three decades before 1981, when taxes were higher on the rich, the economy on average per year grew faster than it has grown since 1981. There was no negative impact on growth. I mean, George W. Bush reduces -- remember 1981 -- 2001, 2003, he reduces taxes on the wealthy, saying, "Oh, we're going to get this huge increase in growth, and we're going to get all kinds of jobs," using and spouting supply-side -- excuse me, Art -- nonsense -- -- and what did we get? We actually had less growth. We had fewer jobs, even before the great crash. We had an economy that did not perform nearly as well as it did under the president I was very proud to have served under, that is Bill Clinton, who raised taxes. We had the largest and longest boom in modern memory, 22 million new jobs were created. That wasn't a negative growth, that was not a slowdown in growth. We raised taxes, 22 million new jobs were created. I was secretary of labor during those times. I created every single one of those jobs. Thank you. Thank you very much. So just to -- in summary -- -- we have to raise taxes in order to deal with the budget deficit, regardless of what your particular ideology is about a smaller or larger government. Number two, the rich have done extraordinarily well. Everybody else hasn't. In fact, median family incomes since 2000 have actually dropped 8 percent. You want to put more taxes on average working people? No. That's simply not fair. It's not going to work. Number three, the rich right now bear a lower, smaller, marginal tax burden than they have at any time in the post-war era. Of course you have to raise taxes on the rich if we're going to get on with the business of this country. So please vote against this silly proposition. Thank you.</t>
  </si>
  <si>
    <t>Thank you, Robert Reich. And I remind you of where we are. We are halfway through the opening round of this Intelligence Squared U.S. Debate. My name is John Donvan. We have four debaters, two teams of two who are arguing it out over this motion: The Rich Are Taxed Enough. You have heard the first two debaters, and now on to the third. I'd like to introduce and bring to the lectern Art Laffer. He is the founder and chairman of Laffer Associates and Laffer Investments. He is known as the father of supply side economics, was a former advisor to President Ronald Reagan. Ladies and gentlemen, Art Laffer.</t>
  </si>
  <si>
    <t>If I can just start with this hotel you guys got for us today, I had the craziest thing happen. I came in a little early. And I went down to the health club. And now, I'm not an exercise freak or anything. But I was down there. And this absolutely gorgeous woman walked in. She's just beautiful. And the manager of the health club was standing right next to me, so I said, "Excuse me, by any chance do you have a machine that would attract someone like that to someone like me? " And the guy says, "Yes, I do. " And he took me over to the Citicorp ATM. And I just want to say that the rich are not the Citicorp ATM. If you look at this world, and I -- but, Robert, you're a favorite of mine, and you have been for years; and, Glenn, you did a great job on this; and Mark, I'm anticipating your comments and -- but look at it, you got -- there would be three reasons you could possibly want to raise tax rates on the rich. You're jealous of them, and Robert may be but he's one of them. And the other thing is, you're going to get more revenue. And you're going to create prosperity. Those are the other two. And I'm going to land on the last two and look at the facts if I can. I mean, in the 30 -- if you look at the growth rate there, we can go back in time, but, you know, if you look at the periods let's say from the Roaring '20s, we cut tax rates back then from 73 percent to 25 percent in the Roaring '20s. It was called the "Roaring 20s" for a reason. We had enormous expansion of growth, output, and employment. The top 1 percent of income earners, now, we have great data on the top 1 percent of income earners. The IRS really likes to know how much you owe them. And we have great data. The top 1 percent of income earners, their taxes as a share of GDP soared during the period of the Roaring '20s. If you look at the 1930s, we raised the highest margin -- well, we first had May of 1930 we had the Smoot- Hawley Tariff. Then Hoover raised the highest tax rate on the rich from 25 percent to 63 percent. Then Roosevelt on January 1936 raised it from 63 to 79 percent and then up to 83 percent. There's a reason why it was called the Great Depression. The economy was in a shambles in large part because of the tax increases. The revenues from the top 1 percent of income earners as a share of GDP went down during this period. You look at the Kennedy period where we cut the highest tax rates from 91 percent to 70 percent. We also put in the investment tax credit, accelerated depreciation, cut the corporate rates, did tariff reform as well -- the Kennedy-run tariff negotiation, tax rate -- it was called the -- it was called the "Go-Go '60s," if you remember, a boom in the economy, and tax revenues from the top 1 percent of income earners went up during that period as a share of GDP. We then had the four stooges, Johnson, Nixon, Ford, and Carter. Which I consider to be the largest assemblage of bipartisan ignorance probably ever put on planet Earth. If you look at that period, we had stagnation for 16 straight years. The stock market collapsed during that period. Tax revenues for the top 1 percent of income earners went down as a share of GDP. Then we had -- then we had Ronny -- oh, excuse me, the sky is opened, the sun shone forth on the planet, the grass turned green, the animals, they multiplied, the children danced in the street, but we cut the highest tax rates of everything we could find. We had Steiger-Hansen in '78, then we cut the -- I mean, under Reagan, cut it from 70 percent to 28 percent. If you look at the whole period from 1978 all the way to 2007, we cut the highest tax rate on earned income from 50 percent to 35 percent. We cut the highest tax rates on unearned income from 70 percent to 15 percent. We cut the capital gains tax rate, we cut all of these tax rates across the board. We had a boom, and it wasn't just Ronald Reagan. Robert, your president, by the way, cut the capital gains tax rate dramatically; he got rid of capital gains taxes on owner occupied homes for everyone, he also got rid of the tax on retirees working, which was the group between 65 and 72. He also put in welfare reform, he also cut gtovernment spending as a share of GDP by more than the next four best presidents combined, and he had the greatest secretary of labor of all time -- But he was a big taxer. We had huge growth during that period. If you look at what happened to the tax revenues from the top income earners -- you know, in 1980 tax revenues as share of GDP from the top 1 percent was 1.5 percent of GDP. By 2007, tax revenues from the top 1 percent of income earners was 3.2 percent of GDP, it more than doubled. Let me tell you really honestly, you're not going to get the money from these guys. You're not. They can hire lawyers, they can hire accountants, they can hire deferred income specialists, they can hire congressmen, they can hire senators -- They can hire -- when you see a group of people hanging with the president, don't for a moment think it's a group of street people trying to explain to the president what it's like being poor. They're in there for some reason and they find it. You know, what you really want to do is get a low rate, flat tax, where you have no exceptions, no exemptions, no deductions, none of that stuff. And get them out of the business of trying to finagle their tax codes, get them out of the business of trying to influence government, get them into a position where they create prosperity and economic growth. And that is the way you got to go. We all want increased tax rates on the rich, but we want to do it not by raising rates, which won't work, we want to do it by lowering rates and broadening the base. And if I can correct one other little mistake, Robert, just a little one. Simpson-Bowles lowers the highest tax rates on the rich, and so does Rivlin-Domenici. They lower rates, they broaden the base. In '86, we cut tax rates on the rich dramatically, from 50 percent to 28 percent. In the Senate, 97 votes for that, three against it, including Joe Biden. What was his malarkey comment? Excuse me, maybe he was looking in the mirror. But you also had Bill Bradley, you also had Howard Metzenbaum, you had all of these -- and you had Chris Dodd and you had Teddy Kennedy. Everyone knows that you don't create growth by raising tax rates on the rich. You can't love jobs and hate job creators. And you can't tax an economy into prosperity, it ain't going to happen. Thank you very much.</t>
  </si>
  <si>
    <t>Thank you, Art Laffer. Thank you, Art Laffer. Our motion is The Rich Are Taxed Enough. And here is our final speaker, making his opening statement, Mark Zandi. Mark is the chief economist of Moody's Analytics and is one of the most frequently cited economists in Washington; he's also the author of this book, "Paying the Price, Ending the Great Recession, and Beginning a New American Century. " Ladies and gentlemen, Mark Zandi.</t>
  </si>
  <si>
    <t>Thank you, John. Thank you. Thank you, John. Thanks, Intelligence Squared and Bob Rosenkranz for the opportunity. I did notice that on Amazon the price of my book is falling; demand, supply, you know. We need a little more demand here to help me out. Let me begin by saying that, you know, it's obvious the American economy has very serious challenges. But I would put two right at the top of the list. The first, this is in no particular order of importance, but the first is, the skewing of the distribution of income consumption and wealth, and the second is our fiscal problems. The statistics here are pretty startling. Let's begin with the income distribution, wealth distribution. If you take the top 20 percent of income earners, they take home over 50 percent of the nation's income, the top 20 percent take home 50 percent of the income. They consume 60 percent of the total pie. So, from cars to clothing and everything in between, they consume 60 percent. And they own 90 percent of the wealth. These are pretty skewed statistics. And the more startling thing is they've gotten more skewed over the past 30 years. You know, you go back to the early 1980s, late 1970s, these statistics were very different. I'll just give you one example. I mentioned that the top 20 percent accounts for 60 percent of the spending. If you go back to 1980, it was closer to 45 percent. So, it's skewed, and it's getting more skewed. Our fiscal problems are obviously very significant as well. If you go back to the year 2000 -- we'll give Bob credit for the 22 million jobs. Should we give you credit for the surplus in the year 2000, too? Okay, Bob. Let's clap for that. There was a surplus, 2000. We've been running deficits ever since. The last fiscal year just ended. We had a deficit of $1.1 trillion. You can ask, "Well, what's going on? " Lots of things. There's the wars. That's $1.2 trillion over the last 10 years. That's Afghanistan and Iraq. There's the Bush era tax cuts. According to the nonpartisan Congressional Budget Office, that cost us $1.6 trillion over a 10 year period. And, of course, there was a recession, the great recession, and by my calculation, that's cost us about $1.8 trillion over the course of the last 10 years. You add it up, it's a lot of money. So, we've got some big problems, very significant issues we have to tackle. Now, the bad news is that -- it sounds pretty bad -- The bad news is that if we -- these trends will continue if policymakers don't act. If they don't act, these trends will continue, and this will harm economic growth, become very self-reinforcing in a negative way. Take the deficits. If policymakers continue on with current policy, if they don't do anything with the current tax rates, if they don't cut spending as agreed to as part of the sequestration, if they don't address the payroll tax holiday, you can go on and on and on, well, the nation's debt-to-GDP ratio is going to go from the current 70 percent -- and, by the way, it's doubled over the last 10 years from 35 to 70 percent -- it'll go over 100 percent by 2025. Now, all good research would show that we got a problem if that happens. The world's not going to work for us. At some point, investors are going to balk. Interest rates are going to rise. It's going to affect investment, productivity growth, and our living standards. That has to change. And the income and wealth distribution, the forces that are driving that aren't going to - - are firmly in place, and they're not going to change. There's many. Globalization -- a great recent piece in the New York Times, going over this, globalization, technological change -- these are all really very good things for our economy. We need to continue on with the process of globalization and certainly technological change improves all our lives, but clearly it affects the distribution of income and wealth. I'm a person with no skills and talent, I'm getting creamed by trade. I'm competing against low-wage workers in China and India. I can't compete. I'm just getting crushed. And, of course, high income households are benefitting enormously, right? I mean, Glenn, Art, Bob go off to China, they go off to India, they go off to the UK to give a speech, they get paid very well. Unfortunately, I'm not in their class, you know? I don't get paid as well. But, it's globalization that allows them to get these great returns, and their income and wealth rises. And I think the problem here is that if we don't address the skewing of the distribution and wealth, the disenfranchised are going to say, "Enough! " And they're going to stop the process of globalization, and they're going to rebel against the pace of technological change, and that's going to be to everyone's detriment, including higher income households. Now, here's the good news. We can solve this problem, and we can solve it together in a combined way. We have to think about addressing our fiscal problems through the prism of the income -- the distribution of income and wealth. So, we need to cut government spending? Absolutely. We have to do this. But, we have to do this in a way that's intelligent and maybe means-testing for entitlement programs. You know, take -- change the entitlement programs for the wealthy into insurance policies, but that only goes so far. We don't want to go to the point where the insurance policies become a welfare program and we lose support for things like Medicare and Social Security. That'd only take us so far. So we have to address taxes. If I were king for the day, I wouldn't raise tax rates on anybody, and I don't think we need to, right? I am all for tax reform. Let's close the deductions, let's close the loopholes, let's make the tax code fairer, broaden the base, I'm all for it, but let's use the revenue to address our fiscal problems, not to cut tax rates, until we're able to do that, right? I mean, that is the best way, that is the way proposed by Simpson-Bowles, that's the way proposed by Domenici-Rivlin, and that is a bipartisan way. So this is not hard. It's -- we can do it, and that's the good news. Now, let me end this way with a personal note. I started my own company back 25 years ago with a good friend and my best friend and my brother. And I wasn't in the proverbial garage but I was pretty close. It grew into a pretty good size -- a small business. I had 100 employees when I sold it to the Moody's Corporation. And the reason I'm telling you this is because I wanted to let you know that I'm not just an egghead. You know, I look like one maybe, but I'm not. So I look at these things through the -- in terms of data, theory, and experience. And my experience says, "You need to vote against this proposition. " Thank you.</t>
  </si>
  <si>
    <t>Thank you, Mark Zandi. And that concludes Round 1 of this Intelligence Squared U.S. Debate where the debaters are arguing it out over this motion: The Rich Are Taxed Enough. Now we move on to Round 2. And Round 2 is where the debaters address each other and take questions from me and from you in the audience. Our motion is this: The Rich Are Taxed Enough. We have two teams of two arguing it out. The team arguing for the motion, Glenn Hubbard and Arthur Laffer, are basically saying that taxing the rich is something that is absolutely going to backfire, that taxes have consequences on behavior, and that the wealthy, who would be the provider of jobs by being the builders of factories would be discouraged from doing so. And that as a result of that, not only would they be able to dodge their taxes as Art Laffer pointed out by hiring lawyers and he also said hiring senators -- -- but they will also not be giving jobs to people who would help broaden the tax base.</t>
  </si>
  <si>
    <t>The side arguing against the motion, Robert Reich and Mark Zandi, are saying, "It's absolutely common sense when you have to close a budget gap to go where the money is, that you go to tax the rich because they have an -- disproportionate amount of the wealth in the country to a degree that they never have before, and that the argument that taxing the wealthy will lead to depressions and recessions has not been borne out over certain periods of time. And we know that both sides to some degree are wandering through forests of data, and each are finding their own path possibly through the same forest -- -- picking out different periods of time to prove their points, but I want to go to -- before we get to --</t>
  </si>
  <si>
    <t>But that's what economists do, John.</t>
  </si>
  <si>
    <t>Well, yeah, and it's very exciting, I have to -- -- before we get to the parsing of the data, I want to get to something of an overall theme. We've been talking about The Rich Are Taxed Enough. And "enough" has a couple of connotations, and one is "enough" to actually bring in revenues to pay for the government. The other is "enough" to be fair, to meet some sense of fairness. And I want to bring to the side that's arguing for the motion that The Rich Are Taxed Enough, the question of fairness. Is the system, as it is now, at tax rates that exist now, in a system that -- the one that we have, is it fair? Art Laffer.</t>
  </si>
  <si>
    <t>Yeah. No, it's not. It's totally not. And let me use an example if I may, Warren Buffett. He was sitting there asking my friends and I need to have higher tax rates, and I looked at his letter to the New York Times, and he said he paid a little less than 7 million in taxes, and he said his tax rate was 17.4 percent, which I did the math, hold back, I'm a wiz, but I divided it. He had adjusted gross income of $40 million in that year. I then went to Forbes. His wealth increased from 40 billion to 50 billion. I went to the Bill and Melinda Gates Foundation, and what you found there is he gave 1.75 billion to the Bill and Melinda Gates Foundation, not counting his sons foundations or his daughter's foundation. Now, as a definition of "income," to me income is what you spend, what you give away, and your increase in your wealth. It s called the Simon definition of income. If you look at Bill Gates -- I mean -- if you look at Warren Buffett, his income that year was $12 billion, and he paid 7 million in taxes. That is a tax rate of six 1/100th of 1 percent on his true income. That is obnoxious. But it's not because of any rates raising would change that tax. You've got to broaden the tax base by getting rid of all these exclusions, deductions, eliminations, and tax true income at low rates. And that is what's fair. The guys who play the game, and you look at the Forbes 500 and you see all of them with their tax exemptions, look at all the 501c3s, all the loopholes. That's what we've got to go after, not raising tax rates on the last three people who actually pay it.</t>
  </si>
  <si>
    <t>All right. Let me go to Bob, Bob Reich.</t>
  </si>
  <si>
    <t>I keep on hearing my good friend Arthur Laffer talking about broadening the base. Now, do you know exactly what he's talking about when he talks about broadening the base? Because it sounds good, doesn't it? I mean, you want to broaden the base; everybody wants to broaden the base. But, Arthur, let's be specific. Are you willing to close loopholes that the very rich are mostly taking advantage of?</t>
  </si>
  <si>
    <t>Okay, now, wait a minute. Isn't that an increase -- doesn't that mean a tax increase?</t>
  </si>
  <si>
    <t>No. I'm not -- I thought we're talking about tax rate increases here. We've all gone to that it's tax rates we're talking about. Everyone wants to raise taxes by creating prosperity, it would be stupid not to.</t>
  </si>
  <si>
    <t>Arthur, Arthur --</t>
  </si>
  <si>
    <t>We are talking about tax rates here. At least me.</t>
  </si>
  <si>
    <t>Oh, no, no, no, no, wait, wait, wait.</t>
  </si>
  <si>
    <t>Mark Zandi.</t>
  </si>
  <si>
    <t>Wait, wait, wait. The proposition, The Rich Are Taxed Enough. Taxed. What we're arguing is that we want to raise more tax revenue. We'd prefer to do it by broadening the tax base. I would love to do it. Now, we have to look at it from a clear eyed perspective. Can we really -- we've tried, and we've done it once or twice, to broaden the base sufficiently, to raise revenue. But, if we can't, then we raise tax rates. But everyone would agree that we want revenue, and we want to do it through broadening the tax base.</t>
  </si>
  <si>
    <t>Let's bring in Glenn Hubbard.</t>
  </si>
  <si>
    <t>Three quick points here. First of all, there's been some discussion of Bowles-Simpson, but I think it's important for everyone to understand the marginal tax -- the top marginal rate in the Bowles-Simpson compromise plan is 28 percent. And that's financed by broadening the tax base. If we have a healthy tax system, the growth that that engenders will, in fact, raise revenue, yes, but it's not by raising tax rates. Second point, in fairness, is the OECD point that I made. If you look across industrial countries, the U.S. actually has, by far, the most progressive tax system. We rely much more on taxes that affect high income individuals that peer countries, and we do so for the reason I suggested. The third point I want to mention, if you add up all the tax increases on the rich that are currently being discussed in Washington, it's about 1 percent of GDP. The Congressional Budget Office has come up tonight. They would tell you that the long-term problem in Social Security and Medicare alone is on the order of 10 percentage points of GDP. Anybody who's selling you that taxes on the rich are going to get us out of the fiscal hole doesn't know the math.</t>
  </si>
  <si>
    <t>Glenn, just one thing. Glenn, are you already saying -- Glenn, are you saying that the American system, compared to Europe, is more fair than any European tax system?</t>
  </si>
  <si>
    <t>I'm saying it's more progressive, I think it's --</t>
  </si>
  <si>
    <t>Is progressive fair?</t>
  </si>
  <si>
    <t>We need a progressive tax system. The question is, can we balance progressivity and growth? We definitely can.</t>
  </si>
  <si>
    <t>Robert Reich.</t>
  </si>
  <si>
    <t>Okay. First of all, the reason that the European tax system looks more progressive than ours is because the gap between the rich and the poor in Europe is not nearly as great as it in the United States. We have the highest gap between the rich and the poor. Secondly, Arthur Laffer just admitted something that I hope you heard. That is that when you close loopholes that are taken advantage of, mostly by the rich, you are, in a sense, raising their taxes. They're actually providing more in taxes. The proposition we are debating is whether the rich are taxed enough. We are saying, Mark and I, that that is wrong. The rich are not taxed enough. If one way we use to get the rich to pay more is to close, for example, the carried interest loophole that allows private equity managers to treat their income as capital gains taxed at 15 percent, that means that Mitt Romney will be taxed more than he is now.</t>
  </si>
  <si>
    <t>Art Laffer.</t>
  </si>
  <si>
    <t xml:space="preserve">Come on. You got tax rate reduction. If you did tax rate reduction, broaden the base, and you created prosperity, of course we all want more revenues, we don't want deficits. I mean, no one wants it. How do you get it? The way you get it, by the way, is the Reagan, Kennedy, Clinton, and also Harding and Coolidge did in the U.S., lowering tax rates and creating prosperity with a broad base. That's what this proposition is. The tax rates -- </t>
  </si>
  <si>
    <t>Actually, I want to put that question to you, Art.</t>
  </si>
  <si>
    <t>Im bigger than you are.</t>
  </si>
  <si>
    <t>But just barely.</t>
  </si>
  <si>
    <t>Robert's point is that closing these loopholes would result in the wealthy paying more of their taxes is because they have more access to these loopholes now. Therefore, their taxes would be raised. Therefore, he's saying that you're actually arguing for their side ending loopholes.</t>
  </si>
  <si>
    <t>No, well, that's just not true unless it's a parallel arithmetic because the marginal tax rates are coming down at the same time. So, what you're doing is raising revenue in a more efficient way. Some individuals may pay more. And, if the economy grows, virtually everyone will pay more, and that's just fine. But, raising marginal tax rates, which has been the siren song of the tax debate, is just wrong.</t>
  </si>
  <si>
    <t>No, can I --</t>
  </si>
  <si>
    <t>Do you agree that we should lower tax rates on the rich?</t>
  </si>
  <si>
    <t>If we generate tax revenue.</t>
  </si>
  <si>
    <t>Okay. I think you just agreed with us.</t>
  </si>
  <si>
    <t>Can I make a few points --</t>
  </si>
  <si>
    <t>Yes, Mark Zandi?</t>
  </si>
  <si>
    <t>-- in response to some of the points that were made. First, this is my view. Glenn, I think we need to address spending. We have to. I mean, if you look at Simpson-Bowles or any proposal that's reasonable, most of the onus of addressing our fiscal problems is on the spending side. So, I'm with you on that. But, all of these proposals also say we need to generate revenue. This has got to be a shared burden in terms of spending and tax. So, no disagreement there. The second thing I say is that if we can raise tax revenue by lowering the deductions and credits in the tax code -- and there're some very creative ways of doing it. Marty Feldstein has a great proposal. Both Governor Romney and President Obama have put proposals that are not dissimilar in this regard in terms of capping the amount of deductions and credits that an individual can take, and that would burden -- in theory, would land on higher-income households. I'm all for that. But I think it's also important that we do this in a way that we're clear-eyed, because -- in a political sense, a political economy sense -- because we know it's going to be really hard to scale back those deductions and credits in the tax code. It's -- you know, for every credit and deduction in the code, there is a constituency that literally will go to war for it. So, we know that. So, in that context, we have to think about -- well, maybe we have to raise marginal rates to generate that revenue, to get to the point where we're going to address our long-term fiscal problems and --</t>
  </si>
  <si>
    <t>As a temporary thing, not as a long-term principle of the way --</t>
  </si>
  <si>
    <t xml:space="preserve">Yeah, absolutely. You can't -- </t>
  </si>
  <si>
    <t>Let's bring in Glenn Hubbard, please.</t>
  </si>
  <si>
    <t>You can't do that either in the short-term or the long-term. So, let's be clear. The current budget has spending full three percentage points higher than traditional levels in the country. It is proposing to raise taxes on high-income people by 1 percent of GDP, and we just don't know what happens to the other two. In the long term, as I've said, just Social Security and Medicare alone are 10 times the cost, even of the most optimistic tax increases. So, taxes aren't even an important part of this conversation. And, to the extent that they are, they would have to follow the European model, which is to raise them on everyone, a consumption tax.</t>
  </si>
  <si>
    <t>We're getting tangled in a semantic dispute, and I want to be very, very clear about what we are actually arguing. There are two ways of raising revenues. Almost everybody up here agrees, I think, that we've got to raise some revenues. We may have to do a lot of spending reductions as well, but we've got to raise some revenues if we're going to deal with the budget deficit problem. There are two ways of doing it. One is raising marginal income tax rates, and the second is closing loopholes. Now, the question really is when you do one or both of those, are you going to have the rich paying more, or is the middle class going to have to pay more, or the poor going to have to pay more? What Mark and I are saying is that when you get more revenue, either by closing loopholes or by raising marginal rates, the rich should end up paying more as a matter of logic, as a matter of fairness, as a matter of history, as a matter of common sense.</t>
  </si>
  <si>
    <t>All right. Art Laffer, so your opponent is saying -- this is a debate about -- -- this is a debate about whose hide is it going to come out of, and he's saying it needs to come out of the rich's hide.</t>
  </si>
  <si>
    <t>Let's just talk about it. Of course you do. I mean -- and there's nothing wrong with the rich paying more in taxes if -- with the prosperity, which is exactly what happened, what I showed in the numbers there. During the Roaring '20s, the rich paid more as a share of GDP by lowering rates dramatically. If you look at the Kennedy period, the rich paid a lot more as a share of GDP by lowering rates dramatically. Under the Reagan/Clinton period, the rich paid a lot more by lowering rates dramatically and creating prosperity. That is the dream, and that's where we go. You cannot balance the budget on the backs of the unemployed. You just plain can't. And that's what you have to do.</t>
  </si>
  <si>
    <t>I think that when Arthur Laffer, my dear friend When you just said --</t>
  </si>
  <si>
    <t>My friend is kind of a dubious term here --</t>
  </si>
  <si>
    <t>-- when you just said that it's fine, it's fine for the rich to pay more through closing loopholes, I think you just lost -- -- the entire debate. But -- but beyond that, I want to point out, this is an interesting historic footnote -- Arthur, you keep going back to the 1920s, the Roaring '20s, there were two years over the last century, two years in which the richest Americans took home the highest percentage of total income in America. Those two years were 1928 and 2007. Now, does it strike anybody here interesting -- -- as a matter of what happens when the rich take home so much of the total income, does it strike anybody here that there may be a consequence? There may be.</t>
  </si>
  <si>
    <t>But, Robert, how do you relate that to this motion? Land that on this motion.</t>
  </si>
  <si>
    <t>Relate that point to this motion.</t>
  </si>
  <si>
    <t>The motion should not be voted for. It's an insane motion.</t>
  </si>
  <si>
    <t xml:space="preserve">Can I make one -- </t>
  </si>
  <si>
    <t xml:space="preserve">I think you did tonight's grandstanding but you didn't land -- </t>
  </si>
  <si>
    <t>Let me advance the ball just a little bit, and that is -- -- it's very important to look at effective tax rates, so that's how much I pay in tax relative to the income I earn, not the marginal rates, it's the effective tax rates. And if you look at effective tax rates across the income distribution, and not just income tax but you consider the payroll tax, you consider the incidence of corporate tax, excise taxes, you know, you roll it all up, this is data, you can go look it up, it's Congressional Budget Office data, and they have it over time, it's true that effective tax rates have fallen for everybody across the income distribution since the date it begins, 1979, 1980, but it's also true that it's fallen very significantly for higher income households. And, in fact, interesting statistic, for the top 1 percent of earners, the decline in the effective tax rate, 1979 to 2010, has declined by more than any other income group, the effective tax rate. So you can argue, and this is often the argument you will hear, that the wealthy pay their higher share of total taxes, but the reason is because they're earning so much more income, and their effective tax rate is a lot --</t>
  </si>
  <si>
    <t>Yeah, again, if you look both at shares of income and shares of taxes paid, the U.S. is the most progressive, the CBO, not to get too much into the weeds here, really is not attributing the corporation income tax in any way that's really going to change those numbers, and on tax reform and growth it is certainly the case that if we broadened the base and lowered the rates we would get growth. Otherwise, why are we going to do tax reform? And that's fine, but that will raise revenue. But we are not arguing for non- revenue neutral tax changes. It's up to you to argue that raising marginal rates, which you've referred to a few times this evening, actually is the way to go.</t>
  </si>
  <si>
    <t xml:space="preserve">Yes. </t>
  </si>
  <si>
    <t>John, you asked me, "Why is it relevant that in two years, that is, 1928, and 2007, the rich took home the highest percentage of total income that they've taken --</t>
  </si>
  <si>
    <t>That's why it's relevant to the motion.</t>
  </si>
  <si>
    <t>-- it's relevant to the motion in the following way, because behind this motion is a question about the relationship between fairness and economic growth. That's what we are discussing tonight. And my contention and the contention that I think Mark agrees with as well, is that there is not an inconsistency between fairness and economic growth. In fact, the rich would do better with a smaller share of a rapidly growing economy than a large share of an economy that's dead in the water. Why? Because it's dead in the water because the distribution of income is so crazy.</t>
  </si>
  <si>
    <t>Yeah, but --</t>
  </si>
  <si>
    <t xml:space="preserve">And that's why -- and that is directly relevant to the point that Arthur and Glenn are making, or are attempting to make -- -- and are not making actually very well -- </t>
  </si>
  <si>
    <t>There he was almost nice, but seriously, I mean, the point of it here is "Let's take the '20s that you're talking about. " We had those tax cuts. We had that growth. We have the rich becoming very prosperous. There's nothing wrong with the rich being rich. The problem is when the poor are poorer. The dream has always been to make the poor rich, and during the '20s, when we had the Roaring '20s, no other country did the tax codes we did. After World War I they all stayed in depression the whole time. That is the key here. There's nothing wrong with the prosperity we had from the '80s on. But I'll tell you what happened in the 1920s -- and they paid a lot more in taxes.</t>
  </si>
  <si>
    <t>And the exact same thing happened leading up to the crash of 2008, and that is the median wages were stuck in the mud, the -- really the growth and the gains from growth, went to the top. What happened? People in the middle, in order to maintain their standard of living, they borrowed, they borrowed, and they borrowed. And people at the top gambled, and they gambled recklessly. And those bubbles exploded in 1929 and in 2008.</t>
  </si>
  <si>
    <t>Again, a great applause line, but I'm not seeing how this is justifying taxing the rich. But I want to bring -- Glenn Hubbard.</t>
  </si>
  <si>
    <t>Mark very helpfully, earlier, referred to a lot of structural problems facing the country. Those are problems that are subjects of another debate, but it is very important to ask the question to you, Mark, or to you, Bob, how is it that raising marginal tax rates on high income people gets at any of those structural problems? You referred to globalization, there are skill gaps among low income people, I'm not connecting the dots, from your tax policy to dealing with the problem that actually should concern America.</t>
  </si>
  <si>
    <t>Yeah, that's a very good question. I think it's important that we address the distribution of income and wealth, because if we don't, we're going to have the situation that Arthur joked about but is very serious. And that is that the wealthy will capture the system. Art joked about buying a senator, buying a congressman. I don't think that's a joke. I mean, I think that's a very serious issue.</t>
  </si>
  <si>
    <t>It's happening.</t>
  </si>
  <si>
    <t>And we can't allow that to happen.</t>
  </si>
  <si>
    <t>Agreed.</t>
  </si>
  <si>
    <t>This is the reason why we have to be very, very conscious of this. We have to have enough revenue that goes to the government, to be able to build out the infrastructure we need. We need the revenue to go to the government sufficient to educate the population and bring the skill attainment of those workers that are getting creamed by China up, so that they can compete in a global economy. We can't do that unless we have sufficient revenue. Now, we all know revenue is very low, 17 percent of GDP. Since 1980, the revenue to GDP ratio was averaged 19.5 percent. It's very, very low. Government spending is high. I'm all for getting government spending down. I think that's absolutely correct, but we also have to, in a balanced way, get revenue up --</t>
  </si>
  <si>
    <t>Mark, can I bring --</t>
  </si>
  <si>
    <t>Can I make one other point? I have to make one other point.</t>
  </si>
  <si>
    <t>Sure, yeah.</t>
  </si>
  <si>
    <t>Because this goes right to Arthur's --</t>
  </si>
  <si>
    <t>You know, Arthur, you may be right. You know, you may be right --</t>
  </si>
  <si>
    <t>Don't me. We don't have to .</t>
  </si>
  <si>
    <t>This is very important. You know, you argue lower tax rates improve economic growth, all else being equal. And, you know, I have some sympathy to that argument when we're lowering tax rates from 90 percent, which is what they were when Kennedy took office and we lowered them to 70. And Ronald Reagan took them from 70 to 28. You know, the academic literature on this, frankly, is not clear. There's no proof academically, but, okay, I'm sympathetic to the idea. But what I think is prudent -- if I were a prudent planner, and if I was sitting at the ONB or the CBO, I'd say, "You know what? We better -- if we raise taxes or lower tax rates, if we move tax rates, if we move tax rates -- we better think about this in an accounting sense, not in, we can generate some economic growth and that's going to generate revenue, and, by the way, the kids are going to be dancing in the streets and eating chocolate bars. You know, that's not what we should be doing. We should be thinking about this in a purely accounting -- well, and if it all works out and you're right, that's gravy, we're fine.</t>
  </si>
  <si>
    <t>And it will and I am.</t>
  </si>
  <si>
    <t>Glenn Hubbard.</t>
  </si>
  <si>
    <t>I think it's important to know that there is actually a lot of work in economics, and pretty conclusive about the positive effects of tax reform. It's one of the few not --</t>
  </si>
  <si>
    <t>No ones arguing tax reform, Glenn. No one's arguing.</t>
  </si>
  <si>
    <t>We are.</t>
  </si>
  <si>
    <t>Lowering rates, broadening the base, that's one of the most fundamental results in economics. And I think the beauty has been -- or the difficultly, the politicians are normally scared. But, frankly, as an economic matter, I don't think it's controversial. If you had the size of government that we had before the financial crisis, the normally functioning tax system would, roughly, fund that size of government. If you'd like, in your description of more for education and more for infrastructure, if what you mean is, you'd like a bigger government --</t>
  </si>
  <si>
    <t>I'll come back to the point I made before, you can't fund that on taxing the rich. That's just math.</t>
  </si>
  <si>
    <t>Why not? Why not?</t>
  </si>
  <si>
    <t>Because the -- if you look at all of the tax increases that are currently being proposed, and I havent heard any politician on the left say they'd like even more, that's about 1 percent of GDP. The present budget has an elevated spending level of more than 3 percent of GDP, and that's before the entitlement programs --</t>
  </si>
  <si>
    <t>But isn't there still a lot of upward room to raise rates on the rich, other than what's proposed now?</t>
  </si>
  <si>
    <t xml:space="preserve">I think there's a lot of pushback, both from economists, and probably more important, from politicians, on the tax increases that are being proposed now. </t>
  </si>
  <si>
    <t>Why is there pushback from politicians on increasing the taxes on the rich or closing loopholes that the rich take advantage of, it's because of the increasing political power of many of those same rich. That is the closed system we are dealing with. That is one of the reasons that you've got to start addressing this issue of inequality.</t>
  </si>
  <si>
    <t>These are exactly the problems we had in '86, and that's exactly what we did. We took all of these loopholes and dumped them all, and we got a broader base. Reagan said he would not -- he would veto the bill if it were either tax-raising or tax-lowering. It was a tax reform bill that went across. We lowered the highest rate from 50 percent to 28 percent. And, in the Senate, we got 97 votes, three against us, and all these others voted with us. It was obvious for all those politicians. And they did it. It's quite obvious right now as well.</t>
  </si>
  <si>
    <t>John, can I just --</t>
  </si>
  <si>
    <t>Yeah, Mark Zandi.</t>
  </si>
  <si>
    <t>Not a ton of numbers.</t>
  </si>
  <si>
    <t>Okay. It's pretty straight-forward.</t>
  </si>
  <si>
    <t>Now, under Simpson-Bowles, to achieve something -- what you might call fiscal sustainability, that is deficits in the future that are small enough that our debt-to-GDP ratio stabilizes, but the -- -- a little bit of arithmetic, we need $3 trillion of deficit reduction over 10 years. You know, we can debate the number, but let's go with it. Simpson-Bowles would say, Dominici-Rivlin would say let's do $2 trillion in government spending, let's get $1 trillion in tax revenue, right? And they would say, "Let's do the tax revenue by broadening the base, but if we can't broaden the base, we got to get the revenue from somewhere, right? " And if you do those things then, then -- Glenn -- then the expenditure-to-GDP ratio goes to 21 percent -- that's the average since 1980 -- and the revenue-to-GDP goes to 19 percent. That's the average to 1980.</t>
  </si>
  <si>
    <t>That's actually -- let me just correct the numbers. Bowles-Simpson actually would raise - -</t>
  </si>
  <si>
    <t>Is everybody getting this down?</t>
  </si>
  <si>
    <t>This is when economists really get down and dirty.</t>
  </si>
  <si>
    <t>I know, I know. It's a problem.</t>
  </si>
  <si>
    <t>The Bowles-Simpson would raise two percentage points of GDP in revenue to fund a 21 percent government, but it's important again to understand that Bowles-Simpson is delivering marginal rates at Reagan-era levels. There wasn't any discussion in Bowles-Simpson of, "Oh, well, if we can't do this, we'll do that. " Bowles-Simpson is a classic broaden the base, lower the rate.</t>
  </si>
  <si>
    <t>Let me pull something out, let me pull something out --</t>
  </si>
  <si>
    <t>It's $1 trillion in revenue --</t>
  </si>
  <si>
    <t>Gentlemen, let me pull something out of the exchange we've just been through and bring to Mark Zandi. Basically, Glenn Hubbard was saying that he understood what your aspirations were for funding certain kinds of government programs that would be restorative of education, et cetera, and he said that you can't get it from the wealthy, that if -- politically, you can't get it, you can't raise rates to that degree for the reason that Bob gave because it's a closed loop. I want to know economically could you get it, because their argument is that economically you can't because the behavior of the wealthy would change in such a way that they just wouldn't -- they wouldn't participate. Number one, they wouldn't participate -- they would move their money offshore, and they wouldn't invest here. And that's kind of the core of their argument. Can you take that on?</t>
  </si>
  <si>
    <t xml:space="preserve">Yeah. I mean, I don't think that -- first of all, I think the best way of approaching this is broadening the tax base. That's -- I'm on board with that. But if we have to go down -- if we can't raise the revenue, the trillion in revenue through tax broadening, I'm all for raising marginal rates. But, when I talk about raising marginal rates, I'm talking about putting them back to the era when this fellow was labor secretary and generating 22 million jobs. I'm talking about 35 percent today to 39.6 percent on personal income. And you can -- we can talk about cap gains and dividend income and so forth and Obamacare and health care tax, all those kinds of things --those kinds of things will generate a trillion in revenue. And I don't think -- and, again, this is my view, experience -- I don't thinkthe American wealthy are going to move offshore and not pay their taxes. </t>
  </si>
  <si>
    <t>We know that they aren't. We know that they aren't because there have been a number of experiments. One experiment is an experiment that we ran in this country between 1946 and 1981 when tax rates, as I said before -- officially, marginal tax rates were at least 70 percent, and the effective rate after deductions and tax credits was about 54, 55, 56 percent. Maybe it was slightly more difficult then to move abroad or shift your money abroad, that's true, but also legally we could have then, as we can now, make it very difficult to do that. The real issue here -- and, Glenn, what you keep on wanting to do, and Art, you do too -- is you are saying in effect we ought to broaden the base and not raise marginal rates.</t>
  </si>
  <si>
    <t xml:space="preserve">Lower. </t>
  </si>
  <si>
    <t>And what you -- yeah, and what you're hearing from us is we're happy to do whatever you want to do to raise revenues, that is close the loopholes or raise the rates -- as long as most of those revenues come from the people who are best situated to bear the burden, and that is the rich who are richer now than they've ever been as a proportion of total income. Now, if you agree with us, then this proposition --</t>
  </si>
  <si>
    <t xml:space="preserve">-- you have to vote against-- </t>
  </si>
  <si>
    <t>I want to let Glenn Hubbard respond to that, but I -- right after his answer, I'm going to come to you for questions so prepare terse focused questions on this motion, and we'll be delighted to have you participate. Glenn Hubbard.</t>
  </si>
  <si>
    <t>Three quick points, first of all, again --</t>
  </si>
  <si>
    <t>You dont have to be that quick. He was pretty --</t>
  </si>
  <si>
    <t>Yeah, well, what Art and I are arguing is to the extent that revenues come from faster growth from a reform system, we're fine for that. You keep moving the goalposts, but you're talking about marginal rates and not that. Second, there are significant real effects of raising taxes on business owners. There's a huge body of research out there. You might not like it, but it is there. And the third -- the question to you about your aspirations, again, Social Security and Medicare, these two programs are on track to rise 10 percentage points of GDP. Now, if you want to tax, finance that, you mentioned that a healthy --</t>
  </si>
  <si>
    <t>I don't.</t>
  </si>
  <si>
    <t xml:space="preserve">-- healthy revenue share in GDP is 19 percent, you'd have to raise every tax -- </t>
  </si>
  <si>
    <t xml:space="preserve">It's a red herring. It's a red herring. I don't. </t>
  </si>
  <si>
    <t>You can't get there from here.</t>
  </si>
  <si>
    <t>I agree with you. We need entitlement reform and we need spending cuts. I'm on board with that.</t>
  </si>
  <si>
    <t>Let's go to some questions from the audience. And, sir, right down -- yeah, right there, yeah. And if you wait for a pause so the camera can find you, and it would help actually if you could step out to your left just so that you're bright -- in the brighter light, and let us know your name and really a good question.</t>
  </si>
  <si>
    <t xml:space="preserve"> Im from Columbia Business School, , the question is for Mr. Laffer.</t>
  </si>
  <si>
    <t>Hey, hey, hey, is this fair?</t>
  </si>
  <si>
    <t>We're everywhere.</t>
  </si>
  <si>
    <t xml:space="preserve">Wait till you hear the question. My question is to Mr. Laffer, he just took the example of Warren Buffett, who's on a stated income of 40 million paid 7 million in taxes, whereas you think his income was 12 billion. So if whichever way, the loopholes are closed or the rates increase, don't you think the rich man should be paying more and, therefore, don't you think this motion -- </t>
  </si>
  <si>
    <t>Warren is a Columbia Business School graduate. Thats how you answer this question.</t>
  </si>
  <si>
    <t>Art Laffer, take that question.</t>
  </si>
  <si>
    <t>But let me answer two things, there are two ways of raising revenues. One is to broaden the base and one is to lower rates, not raise them. And that is the way to get your prosperity. As you looked at every time, you go back to the Kennedy period where rates were much higher and all that, when Kennedy lowered those rates, guess what happened to revenues? They went up as a share of GDP, not down from the top 1 percent of income earners. Not only did those revenues go up, but there were secondary and tertiary rate -- revenues going in, for the jobs that they created the output, the employment, the production, all of that. They're huge revenue raisers. That is not true of any other income group. It's not. You raise tax rates on the poor or the middle income and you collect more revenues, but not on the rich. You want more revenues from the rich, which I do, what you do is you broaden the base and you lower the rates, and both of those will bring you more revenue, period.</t>
  </si>
  <si>
    <t>How low would you lower them? How low would you go?</t>
  </si>
  <si>
    <t>Well, it doesn't go to zero, let's put it there.</t>
  </si>
  <si>
    <t xml:space="preserve"> to zero?</t>
  </si>
  <si>
    <t>I will stipulate today --</t>
  </si>
  <si>
    <t>Bowles-Simpson seems that 28 percent --</t>
  </si>
  <si>
    <t>And, you know, we did an '86 down to 28 percent. That's a good number, or leave it where it is.</t>
  </si>
  <si>
    <t>Why not lower, though?</t>
  </si>
  <si>
    <t>How about --</t>
  </si>
  <si>
    <t xml:space="preserve">Why not? </t>
  </si>
  <si>
    <t>You could maybe go lower.</t>
  </si>
  <si>
    <t>Im asking you Art. Why not 15 percent?</t>
  </si>
  <si>
    <t>If you broaden the base enough --</t>
  </si>
  <si>
    <t>Why not 10? Why not 5?</t>
  </si>
  <si>
    <t xml:space="preserve">-- if you were -- I mean, I will -- none of you guys will agree with me here, but if you taxes unrealized capital gains and raise the bases, you could get it really low. If you wouldn't allow all the 501c3s and have football tickets at Oklahoma, be tax exempt, I think you'd get it really low. There's a huge amount of income out there that is not taxed at all, that. And then you lower the rate like I did with Gerry Brown -- </t>
  </si>
  <si>
    <t>And I want to go to another question. Rob Reich.</t>
  </si>
  <si>
    <t>The question before the House is not, "Do you broaden the base? And do you raise or lower marginal rates? " The question is, should the rich pay more or are the rich taxed enough? Now, let's take an example. Take the mortgage interest deduction, which is the most sacred of sacred cows. Now, here is what we know about the mortgage interest deduction. Mortgage interest deduction is essentially a subsidy for housing, but who gets the lion's share of the benefit of the mortgage interest deduction? Well, here's what we know, that four times more of that subsidy goes to the top 20 percent of Americans, than the total amount of public housing assistance that goes to the bottom 20 percent of Americans. So why not limit the total mortgage interest deduction per year, to something like, let's say, $10,000 per year. Why not limit other deductions to, say, a total of $10,000 or $12,000 a year. You -- if you do that, you are increasing revenues from the rich. If you do that, you are actually voting against the proposition.</t>
  </si>
  <si>
    <t>All right. I want to go to another question, but, first, I want to remind you that we are in the question and answer section of this Intelligence Squared U.S. debate. I'm John Donvan, your moderator. We have two teams of two who are arguing it out over this motion: The Rich Are Taxed Enough. Another question from the audience. Right down the front here.</t>
  </si>
  <si>
    <t>I'm Jackie Hotlier . I wanted to direct this question to you guys, with respect to --</t>
  </si>
  <si>
    <t>You want to address to the side arguing against the motion?</t>
  </si>
  <si>
    <t>Yes, the con side. I wanted to know what you guys think about small businesses, are they really going to be affected if the tax rate increases?</t>
  </si>
  <si>
    <t>I love small businesses. My father was a small businessman. He was small and he was a small businessman. But, look, if we, for example, as a nation decide that next year we are going to continue the Bush tax cuts for people earning under $250,000, but the income over $250,000 is going to go back to the Clinton kind of rates, is that going to be such a huge burden for small businesses? Well, only about 2 to 3 percent of the small businesses earn over $250,000. And we're only talking about that amount of income over $250,000, so a small businessperson who earns $251,000 that year is only going to be paying the Clinton rate on $1,000 of income. And, by the way, that Clinton rate was not so onerous; small businesses did much better under Bill Clinton than they've doing recently over the last 10 years.</t>
  </si>
  <si>
    <t>The reference to small numbers, small businesses being at the top misses the fact that about half of the people in the top 1 percent are business owners. And, if you look at the calculation that I made for you, if you compare what's going to happen to investment and hiring by those individuals as they're paying taxes at individual rates, you're looking at changes on the order of 50 percent in investment, 14 percent in hiring, in an era when the economy is struggling. You know, there's a reason the president took a pass on raising marginal rates the last time.</t>
  </si>
  <si>
    <t>Okay, another question.</t>
  </si>
  <si>
    <t>John, can I?</t>
  </si>
  <si>
    <t>Oh, sure. Mark Zandi.</t>
  </si>
  <si>
    <t>Just to reinforce the point, this is why I told you my story about being the egghead entrepreneur, because I was an S chapter corporation, I was one of those of folks in the top 3 percent. And my experience says, no, it doesn't matter. I'm driven by lots of other things and raising marginal rates from 35 to 40 or 45, it's not going to make a difference in terms of my thinking. So, no. My experience -- and I don't think the data suggests that this is going to have a significant impact. One other thing about small business that I just think it's very important to point out, that most small businesses are proprietorships, they're professionals like doctors and dentists, plumbers, electricians, they're not making $250,000, they're not going to be affected by this. The folks that are going to be affected by this are, you know, they're hedge fund owners, they're different kinds of small businesses that, they're motivated by different things. So when people talk about small business, they have some -- they're thinking about something totally different than the folks that will be affected by the higher marginal rates that we're talking about here.</t>
  </si>
  <si>
    <t>Okay. Maam. Thanks. Could you stand up? Thank you. Just so we can you with the camera.</t>
  </si>
  <si>
    <t>If it was up to me --</t>
  </si>
  <si>
    <t>And would you mind telling us your name, also?</t>
  </si>
  <si>
    <t>My name is Reba Shemanski . If it was up to me, I'd love the marginal tax rate to go back to 91 percent; however, most wealthy people don't pay the marginal tax rate, they get paid in capital gains or carried interests, like your guy, Mitt Romney. Therefore, don't you feel that the capital gains tax --</t>
  </si>
  <si>
    <t>Actually, he gets dividends, but thats okay--</t>
  </si>
  <si>
    <t>Don't you think -- please let me finish. Don't you think the capital gains tax should equal the marginal tax rate? And doesn't Mitt Romney feel guilty that he pays the same --</t>
  </si>
  <si>
    <t>All right, all right, all right. You've just disqualified yourself. I'm going to take another question, because we're not playing it that way. Sir, right there.</t>
  </si>
  <si>
    <t>JOHN GOLDBERG</t>
  </si>
  <si>
    <t>My name is John Goldberg. The question is to Mr. Hubbard and Mr. Laffer. How much do you think that the social contract sort of justice or moral element should play into the conversation? And, to be specific, at one of the debates Mr. Romney said that he still wants the top 5 percent to pay 60 percent of collections. Do you think that is the right number? Should it not go up from there? Which is, I think --</t>
  </si>
  <si>
    <t>Do you mind -- and there reason I say this is that this debate will, we hope, will live on for months and be heard -- to rephrase your question without actually needing to make the reference to the recent debate, because I think you can and it would let us use this question.</t>
  </si>
  <si>
    <t>So, the question is, I guess, I've heard that the top 5 percent of these earners -- -- produce 60 percent of the collections. Do you think that's about the right number?</t>
  </si>
  <si>
    <t>There's no question from a tax fairness or social justice point of view that we need a progressive tax system. The wealthy in our society should pay a disproportionate share of the tax burden, and I don't think any serious -- at least economist -- has suggested otherwise. But, to me, there's a strong element of social justice that's forgotten in that conversation, and this goes back to the conversation Mark and I were having earlier. We really need a society that helps put people back on the ladder, and that's not a discussion of whose marginal tax rate is X or Y, but a discussion of how as a country we're going to help those people succeed. That's the social justice.</t>
  </si>
  <si>
    <t>Bob Reich.</t>
  </si>
  <si>
    <t>But I think that -- I think Glenn-- -- here I want to use the opportunity I have, we have, to agree. You're exactly right, Glenn. We want an economy and a society that enables everybody to have an opportunity to make the most of themselves and to go up that ladder. But, as the gap grows, what we are finding is that upward mobility in America is slowing. In fact, relative to places like Canada, we have a much slower degree of upward mobility. The chances that a poor kid is going to be a poor adult is greater in the United States than it is -- not only in Canada, but greater than in Germany, greater than in most of Europe, greater than in every place in rich nations other than Britain and Italy.</t>
  </si>
  <si>
    <t>Is it tax-related, this --</t>
  </si>
  <si>
    <t>It is tax-related, of course it's tax-related, because if we didn't have the problem of upward mobility, that is, if people could easily move upward, than the issue of inequality and the moral essence of what we are talking about would not be as difficult.</t>
  </si>
  <si>
    <t xml:space="preserve">But is the tax system a solution? Is it -- </t>
  </si>
  <si>
    <t>The reason that this proposition is ludicrous and why everybody should vote against it is because we have a system right now where the dice are loaded. They're loaded in favor of people who --</t>
  </si>
  <si>
    <t>But are you arguing to use the tax system to unload the dice?</t>
  </si>
  <si>
    <t>Well, two ways. Now, Mark said before -- and I think it's a very important point -- that if we are going to have enough revenues to ensure that every child in America has an adequate education, not only K through 12, but hopefully early childhood education, hopefully access to a good public university or even private university -- if education is going to be back to where it was in the 1950s, '60s, and '70s in terms of quality for every young child, that is going to take, whether we want it or not, that's going to take some money to do. And if the rich are not going to pitch in, we are not going to be able to do it.</t>
  </si>
  <si>
    <t>First of all, it's useful to know that the tax system in the U.S. does actually lean against in a very powerful way some of the forces that Bob and Mark have mentioned. I've already mentioned that in the context of the OECD. It's also the case, though, that there's a pretty poor link between changing marginal tax rates at the top and accomplishing much of any of this. It's really a question of setting priorities in government. Do we want to be a country that has a few entitlement programs that have all of our spending dollars, or do we want to invest in the future? That's a very legitimate discussion, but it has nothing to do with taxing the rich.</t>
  </si>
  <si>
    <t>Yeah, I -- I want to get to a point that Glenn has been making, and it's a reasonable one. The tax code does help reduce the skewing of the distribution of income and wealth. If you look at the so-called Gini Coefficient -- another -- I'm sorry, but this is very easy. So, Gini Coefficient, best way to measure the income distribution. If it's zero, you've got everyone getting the same income. If it's 1, that's bad. One person's getting all the income. So, the Gini Coefficient pre-tax is -- back in 1980 was .38. Today it's .48. So that means the distribution of income is getting wider. Take the tax code, run it through, calculate the Gini Coefficient, we now go from .34 to .44. So, yeah, it did, in fact, reduce the skewing of the distribution of income and wealth, but the point is the skewing is still very significant and getting wider by the day. And this is a very significant problem. Our Tax Code really hasn't helped with that issue.</t>
  </si>
  <si>
    <t>But put differently, the skewing is a pretax phenomenon. It relates to real phenomena out there in the world, and we can address those phenomena</t>
  </si>
  <si>
    <t>This is my point, this is the key point -- we have a fiscal problem, we have to address the fiscal problem, we have to do that by looking -- addressing the fiscal problem through the prism of what it means for the distribution of income and wealth. We cannot ignore that. When we think about government spending, and government spending cutbacks, and tax revenue, we have to think about it in the context of tax revenue.</t>
  </si>
  <si>
    <t>But you got to think of it in dynamic terms. That's what you've got to do is what it does to the growth path, what it does to the poverty, unemployment. Never before have so many people been so unemployed as they are amongst the poor, amongst the minorities. You know, it's just shocking, what's happening today because of the growth being lost. We've got to achieve the income distribution we want and the prosperity -- -- through growth.</t>
  </si>
  <si>
    <t>Arthur, I have a tweeted question from a Josh Wolinsky, who is asking about trading off the capital gains tax versus the income tax. And he's basically saying, "Should rates be lowered -- should rates be raised on income that comes from buying and selling stuff versus lowered on people who actually make stuff for a living? "</t>
  </si>
  <si>
    <t>Well, my view is it should be flat rate across the board, just the way it was -- we raised capital gains tax rate in 1986 from 20 to 28 percent. We made it the same as every other. I think that's the way you should go. I think you should get it so that all forms of income are the same.</t>
  </si>
  <si>
    <t>Okay, that's not the view of the rest of the table, just so there's no misconception.</t>
  </si>
  <si>
    <t>But that's true. I am truly for a flat tax across the board, and get the hell out of the way, and let people produce --</t>
  </si>
  <si>
    <t>The optimal tax on savings is zero.</t>
  </si>
  <si>
    <t>CARL POPE</t>
  </si>
  <si>
    <t>Im Carl Pope and Dr. Hubbard I sense a deal, and I want to offer you the deal, but I think the other side would take, but I'm not certain you would. The four of you together come up with $2 trillion in cuts, you each have $500 billion, but you come up with $2 trillion together, you and Dr. Laffer then have to come up with some package of your choosing, unhampered by politics, of a trillion dollars from cutting marginal rates, closing loopholes, whatever you like, with the sole condition being that the trillion dollars has to be paid by the upper 1 percent and then --</t>
  </si>
  <si>
    <t>I need you to zoom in for a landing here.</t>
  </si>
  <si>
    <t>Okay. And -- -- all of the additional revenues which result from Dr. Laffer's anticipated growth, if you do it right, the four of you each get to spend a quarter of it either on the deficit or more federal spending.</t>
  </si>
  <si>
    <t>Okay --</t>
  </si>
  <si>
    <t>But would you take that deal?</t>
  </si>
  <si>
    <t>I didn't understand your question.</t>
  </si>
  <si>
    <t>Well, if I understand the question-- --then I can give a pretty simple answer to it. There's a recent study that Harvey Rosen, who's a professor at Princeton, has done, it is possible to lower marginal tax rates substantially, broaden the base, get down to a 28 percent rate, with the growth, still have the high income people pay exactly the same tax share, that is, the money is coming from them, if that was your question, that's the answer.</t>
  </si>
  <si>
    <t xml:space="preserve">Okay. </t>
  </si>
  <si>
    <t>Wait a minute. Wait a minute.</t>
  </si>
  <si>
    <t>Everybody got the question but me--</t>
  </si>
  <si>
    <t>It's getting close to the core of the issue.</t>
  </si>
  <si>
    <t>The issue is not broadening the tax base and lowering the rates so the wealthy pay the same as they're paying now. The question is shouldn't the wealthy be paying a larger share? And what Mark and I have been arguing is that you have got to. If you are talking about getting the deficit down, reducing the debt, not only do you have to cut federal spending, you also have to rely on some net increase in revenues. And that net increase in revenues we believe should come primarily -- whether it's base broadening or rate increasing it should come primarily from the wealthy. And if you agree with us, then you think this proposition is wrong.</t>
  </si>
  <si>
    <t>Let me just say --</t>
  </si>
  <si>
    <t xml:space="preserve">You've moved the goalpost several times tonight, but it is the case that -- </t>
  </si>
  <si>
    <t xml:space="preserve"> in the middle here. Gentleman in the -- a blue necktie. Thank you.</t>
  </si>
  <si>
    <t>PHIL MELVILLE</t>
  </si>
  <si>
    <t>Thank you. My name is Phil Melville . A question, broadly, for the group. I think you all believe growth is good, but I would like to understand that --</t>
  </si>
  <si>
    <t>I'm not sure about Art on that one.</t>
  </si>
  <si>
    <t>But the IMF recently put out a paper talking about multipliers, that tax increases have a great impact on the economy than spending cuts. Do you believe that's true? And, if so, particularly to Mr. Zandi, why would you advocate increasing taxes when it'd have a disproportionate effect on the economy?</t>
  </si>
  <si>
    <t>Well, to be clear and just to repeat myself, I'm all for raising tax revenue from broadening the tax base. I would prefer not to raise tax rates on anybody, I'd like to even cut them. And, in fact, if we broaden the base enough, Art's right, we can lower the tax rates and generate revenue, and that has to come from higher income households. So let's just make that very clear. Now, if we're debating the impacts of taxes and spending, it's just the opposite. I mean, my view is, the spending multipliers are larger than the tax multipliers, in general, on average. You know, it depends on the situation, the tax, and the spending, so forth and so on. But, you know, on average that's the case. Spending multipliers are larger. Now -- but you've heard me before say, I think most of the onus of deficit reduction and achieving fiscal sustainability has to be on the spending cuts, because if you look, again, at current spending and current revenue, it's mostly the spending that's out of line, relative to our historical norms. And we have to get the spending down. And --</t>
  </si>
  <si>
    <t>Let's let Glenn Hubbard --</t>
  </si>
  <si>
    <t>And Glenn is right, in the longer run, 10, 20, 30 years, we have to address our entitlement programs. That's what's going to kill us. But we could also -- and I'll end here -- we also should do that through the prism of what it means for the distribution of income and wealth.</t>
  </si>
  <si>
    <t>I like your question a lot, because sometimes we slip into the use of a word like deficit, which is an accounting term, when what we really mean is taxes and spending. Now, your question gets to the core of why it's important to separate those two parts. There's a big difference between changing the path of fiscal policy by raising taxes and cutting spending. And I think the bulk of the evidence would suggest, yes, that the tax increase way would be more costly on the multipliers. I'll tout my intermediate macro textbook, you can turn to the table of multipliers and you'll see that point pretty much from the literature.</t>
  </si>
  <si>
    <t>One more question, sir.</t>
  </si>
  <si>
    <t>VAN GREENFIELD</t>
  </si>
  <si>
    <t>Hi, Van Greenfield. When I listen to all these numbers, I'm kind of reminded of, I guess it was Twain, we have liars, damned liars, and statistics. And it seems like, probably either of you could argue the other person's point. But the question I have is really to the con side, and that is, it seems to me the fundamental question was raised by Glenn at the beginning, which is, what is the size of government that you want? And I'd like to, kind of, move the debate, or move the question, back to what Bob was originally talking about, I think, when he was talking about sufficiency and fairness --</t>
  </si>
  <si>
    <t>I need -- I'm sorry, I need you to repeat the question.</t>
  </si>
  <si>
    <t>What is your position on the fundamental question that Glenn raised, which is, the real issue is the size of government, in terms of fairness --</t>
  </si>
  <si>
    <t>I'm going to pass on that because that's not the issue that we're actually -- I understand that it's related, and I understand it was sandwiched into your argument, but I really want to have a question that provokes more of an understanding of this issue of whose hide is the money supposed to come out of. Ma'am, right in the middle there. Thank you, with respect. You need a microphone to come to you.</t>
  </si>
  <si>
    <t>I think I'm okay.</t>
  </si>
  <si>
    <t>No, no. The radio needs the microphone. You'll sound like a voice off in the distance and people will wonder what's wrong with that woman.</t>
  </si>
  <si>
    <t>My name is , and I'd like to know who's the broader base? What is encompassed in this broadening base that we keep talking about?</t>
  </si>
  <si>
    <t>Okay. Art Laffer.</t>
  </si>
  <si>
    <t>That's a great question. That's exactly -- That's exactly what we have been debating, and you can broaden --</t>
  </si>
  <si>
    <t>It's Art Laffer's turn to talk.</t>
  </si>
  <si>
    <t>My turn?</t>
  </si>
  <si>
    <t>And it will be your turn right after that, Robert.</t>
  </si>
  <si>
    <t>I did Jerry Brown's flat tax when he ran for president in 1992, we got rid of all federal taxes. You should look at every tax, not just income taxes. We got rid of the income taxes, corporate taxes, payroll taxes, employer and employee; we got rid of excise taxes, capital gains, estate taxes, tariffs. And the only ones we left were sin taxes, which are really small. And, in there, said we had two flat rates, one of business net sales, value added, and one on personal unadjusted gross income. If you did that at full employment, you could have a flat tax rate of 11.8 percent and have it statically revenue-neutral, that's it. You end up --</t>
  </si>
  <si>
    <t>So who's in the --</t>
  </si>
  <si>
    <t>-- --</t>
  </si>
  <si>
    <t>Who's in the base that's been broadened?</t>
  </si>
  <si>
    <t>Everyone's in the base. They're all forms, where you tax Warren Buffett on his $12 billion income that year, not on $40 million, which is what he had in his AGI after all the legal tax deductions.</t>
  </si>
  <si>
    <t>But the mom living on $20,000 who needs to buy her cigarettes would also --</t>
  </si>
  <si>
    <t>The mom living on $20,000 with four kids who wants to buy cigarettes --</t>
  </si>
  <si>
    <t>Yeah, but she'd have a job. That's the whole point. Come on.</t>
  </si>
  <si>
    <t>I don't mind her paying for her cigarettes.</t>
  </si>
  <si>
    <t>I want to talk to your question, because much of this debate has been about exactly that. What do we mean when we talk about broadening the base? And the reality is that average Americans, most people -- when they fill out their income taxes, they don't itemize their deductions. The wealthy have a lot of itemized deductions. They take -- I have a lot of tax credits. They use a lot of -- accountants and tax planners who are taking advantage of every single possibility. So, if you are broadening the base in such a way that you are closing some of those opportunities for tax avoidance or tax mitigation, and the net effect is that the wealthy end up paying more than they were paying before, then you are increasing their taxes, and they are, in a sense, generating more revenues. And, if you support that, you don't support tonight's proposition.</t>
  </si>
  <si>
    <t>Glenn Hubbard, I need you to be terse, because we're out of time.</t>
  </si>
  <si>
    <t>Yeah, basically, just to try to really answer your question. There are two things that are on the table being discussed, I think, by tax reformers. One would be some sort of cap on deductions -- that could be a dollar, that could be a percentage of your income. Another would be an approach Bowles-Simpson took, which really cut back a lot on the deductions of affluent people, but left the more in place for moderate income people. Either one of those would get you there.</t>
  </si>
  <si>
    <t>Can I say just --</t>
  </si>
  <si>
    <t>All right -- very -- you've got 10 seconds.</t>
  </si>
  <si>
    <t>Yeah, really important question, because you have to really think about what we're talking about here. Mortgage interest deduction, charitable giving, state and local income taxes, property taxes, you get deductions for education --</t>
  </si>
  <si>
    <t>One second.</t>
  </si>
  <si>
    <t>-- medical care, all kinds of --</t>
  </si>
  <si>
    <t>Mark, I have to interrupt you.</t>
  </si>
  <si>
    <t>And that's why it's so difficult to do it.</t>
  </si>
  <si>
    <t>But you're cutting rates at the same time. Yeah.</t>
  </si>
  <si>
    <t>Ladies and gentlemen, this concludes Round 2 of this Intelligence Squared U.S. debate. And now we go on to Round 3. Round 3. Closing statements by each debater in turn. They will be two minutes each. It is their last chance to try to change your mind before you vote for the second time and choose the winner of this debate.</t>
  </si>
  <si>
    <t>Our motion is The Rich Are Taxed Enough. And here to summarize his position against the motion, Robert Reich. He is a professor at UC Berkeley and former Secretary of Labor in the Clinton administration. Let's make that an applause line. That would be nice. No, no, no, no, no. I have to be saying it as -- there needs to be some overlap, so let's do that again. Thank you for your patience on this. I'm the one who messed it up, not you. Summarizing his position against the motion, Robert Reich, professor at UC Berkeley and former Secretary of Labor in the Clinton administration.</t>
  </si>
  <si>
    <t>Well, this has been a great debate, and Glenn -- I've enjoyed enormously listening to you and trying to respond to you and besting your arguments. And Arthur Laffer, you are a dear, old friend, and you are as wrong as you always have been. And Mark Zandi, you are brilliant. But let me just say, I think that if you look at the proposition here that we are debating tonight, the proposition is simply that the rich are taxed enough, and what Mark and I have been saying, whether you couch it in terms of closing loopholes, broadening the base, increasing marginal income taxes, doesn't matter how you cook it, the still of the question is given that we have a huge budget deficit, somebody has got to pay a little bit more, even if you do a huge amount of cutting of the budget and cutting spending, you still are going to have to raise some revenues. No matter what your ideology is, you're still going to have to raise some revenues. And if you believe, as I do and as Mark does, that the rich should bear the lion's share of that revenue raising, then you've got to, please, for the good of your children and your grandchildren -- For the good of America, as solid patriots, you have got to vote against this proposition, because it is, in its entirety, given where we are in this country right now, given the challenges we face, this proposition is simply and unalterably ludicrous.</t>
  </si>
  <si>
    <t>Thank you, Robert Reich.</t>
  </si>
  <si>
    <t>Our motion is: The Rich Are Taxed Enough. And here to summarize his position in support of the motion is Glenn Hubbard. He is the dean of Columbia Business School and economic advisor to Mitt Romney.</t>
  </si>
  <si>
    <t>Thank you. You know, just as Oliver Wendell Holmes famously observed, that paying taxes is actually the price we pay for living in a civilized society. And a civilized society defends itself, it educates its citizens, it cares for those in need, but it's also got to be a society of opportunity and growth, a society of entrepreneurs and businesses, of seeing the fruits of one's own investment in time and in talents, of encouraging investment for tomorrow and not just consumption for today. Tonight Art and I have argued that confiscatory success taxes are wrongheaded, but they're also wrong. I'd ask two questions of our partners tonight. First, what evidence suggests that the economic consequences of higher tax rates on the successful could improve the employment or the income prospects of the rest? And, second, is the nation better off by raising tax rates on high income people or by balancing fairness and prosperity, asking sacrifice from the affluent through the growth consequences of tax reform, and reforming our spending programs to be a safety net? The question at hand tonight is a broad one and an important one. This country has long identified with equality of opportunity. And I worry a lot right now in our country about economic opportunity. I'm fond of an example that illustrates my worry with an image of the nation as a tall building with the bottom flooded out, the penthouse doing fine, and the elevator broken. We could throw rocks at the top or we could fix the elevator. I think most Americans make the latter choice viscerally. And to the points Art and I have made tonight, throwing rocks doesn't fix the elevator, and to torture the analogy, can't pay for it. We need to think about growth and fairness. The case for the proposition tonight is very strong. Tax rates should not rise. The rich are taxed enough.</t>
  </si>
  <si>
    <t>Thank you, Glenn Hubbard. Our motion: The Rich Are Taxed Enough. And here to summarize his position against the motion, Mark Zandi, chief economist at Moodys Analytics.</t>
  </si>
  <si>
    <t>Well, John, I think -- -- thank you. John, I want to thank you for moderating a great debate. And I really do want to thank Glenn and Art for being good counterweights here. And, Bob, thanks for that great comment. Thank you. I appreciate that. Take that with me. And you're a great guy, too, by the way. Hey, you know, I actually am cheered by our conversation. It sounds like we were hitting each other over the head. To some degree we were mostly about hitting Art over the head. But I think there's a lot of commonality here. I think there's a lot of agreement. I think we agree that our fiscal problems need to be addressed, that these are key to our long term economic success. I think we agree that the distribution of income and wealth is a problem, you know, we're debating a little bit about how we should approach that. But I think we view that as a problem. I think we agree that to address these problems that we do need to cut back on future government spending, that the entitlement programs do need reform, and we do need to think about it in the context of who's going to pay for that reform. The burden of that should probably fall on higher income households. And we agree that we need to generate -- we have to think about the tax side of this. We have to focus on this. But here's where we disagree and that is that we -- Bob and I believe that we need to raise tax revenue, that this has to be a balanced approach to getting us back to something that we would consider appropriate and normal. And I would love to do it through closing deductions and loopholes in the tax code. I think that would be the best way to do it, but we need to be clear eyed about this. And if we can't do it in the way you would like and I would like, we still need to raise the revenue, and we need to raise the revenue by taxing the rich. So you have to vote against this proposition. The rich are not taxed enough.</t>
  </si>
  <si>
    <t>Thank you, Mark Zandi. And that is our motion: The Rich Are Taxed Enough. And here to make his closing statement in support of the motion, Art Laffer. He is founder and chairman of Laffer Associates and Laffer Investments.</t>
  </si>
  <si>
    <t>Thank you. First of all, I'd like to congratulate Bob and Mark for trying to change the proposition to get a different one. The question is tax rates and, frankly, what Glenn have been arguing are, why would you ever want to raise tax rates on the rich if you know it's going to give you less revenue and a less prosperous economy? It's as simple as that and the evidence out there documents that time and time again. One of the ways I would do is lowering tax rates, but doing it by broadening the tax base to keep revenue neutral but creating the growth, prosperity, which would give higher revenues, but with lower rates. If you believe in lower rates and a broader base, you must vote for the proposition that the rich are taxed enough. Thank you.</t>
  </si>
  <si>
    <t xml:space="preserve">Thank you, Art Laffer. And that concludes our closing statements. And now it is time to learn which side you feel argued best. We're going to ask you again for your second vote, to go to the keypad at each of your seats. Our motion is: The Rich Are Taxed Enough. At this point, if you agree with that motion after everything you've heard, push number one on your keypad. If you disagree, push number two. If you are, became, remain, undecided, push number three. And we will have the results in about a minute and a half. I think the system is still open so, has anybody not voted? Everybody's good. All right. While we're waiting for those results to come, the first thing I want to say is that this was a really, really, real pleasure to listen to this debate. The way the four of you brought your game to this, a lot of humor, a lot of respect, actually, for one another. It's what we like to do, and I want to thank all of you for doing it. I'd also like to thank everybody who got up to ask a question, including the questions that didn't get used. It takes a lot of nerve to get up and do it. And some of the questions were brilliant and on targets. And the others were just darn interesting. No, seriously, just not exactly where we wanted to take the discussion tonight. So everybody who got up and asked questions, thanks very much. Give them a round of applause. And, finally, in terms of thanks, we want to thank, again, the Richmond Center for their participation tonight and in making all of this possible. Thank you to them. We encourage you to talk about this debate; talk to your friends, tweet about it, blog about it. Our twitter handle is @IQ2US. The hashtag is actually #taxdebate. I think earlier I said our hashtag was #IQ2US, that would work, too, but #taxdebate is what we're looking for tonight. We have our next debate coming up next month, it will be on November 14. The motion, the proposition, that we will be arguing is Legalize Drugs. For the motion, we have Paul Butler. He is a professor at Georgetown Law School; he is also a former federal prosecutor. His partner is Nick Gillespie -- he is one of America's foremost libertarians, and he is also editor in Chief of reason.com and Reason TV. Against the motion, Theodore Dalrymple. He is a retired prison doctor and a fellow at the Manhattan Institute. And Asa Hutchinson, who is a former administrator of the Drug Enforcement Administration and the first undersecretary of the Department of Homeland Security. We have tickets for that debate on November 14 and for our December 5 debate, which is Science Refutes God, available on our website. The website is www.iq2us.org. We would love to see all of you and we were delighted that we sold out and we love selling out, so help us do that. Well, that doesn't sound right. Don't -- We don't want to sell out. We would like to sell all of our tickets. If you can't be in the audience for any of those upcoming debates, and also if you want to see this one again, there are a lot of ways that you can catch this one and the upcoming ones. We have a livestream on FORA.tv and then the debate lives on that site for some time. You can also, as I said earlier, listen to these debates on NPR, that's WNYC right here in New York City. Or watch them on WNET and the World Digital channel. Okay. So, you have listened to the arguments for and against on this motion: The Rich Are Taxed Enough. We had you vote once before the debate and once again afterwards on where you stand on this motion. Here are the results. The teams whose numbers will have changed the most will be declared our winner. Before the debate 28 percent were for the motion, 49 percent against, and 23 percent undecided. After the debate, 30 percent are for the motion, that's up 2 percent. Sixty-three percent are against. That is up 14 percent. Seven percent are undecided, but this means the vote goes for the team arguing against the motion. Our congratulations to them. Thank you from me, John Donovan, and Intelligence Squared U.S. We'll see you next time. </t>
  </si>
  <si>
    <t>Legalize drugs</t>
  </si>
  <si>
    <t>i2Debates/111412 drugs.p</t>
  </si>
  <si>
    <t>Legalize drugs And I also, at this point, would like to bring to the stage, to frame the debate, the man who started Intelligence Squared U.S., the chairman of the board of the Rosenkranz Foundation, Robert Rosenkranz.</t>
  </si>
  <si>
    <t>Hi, John.</t>
  </si>
  <si>
    <t>Hi, Bob. And what Robert does -- what Bob does is he frames for us, just in a couple of minutes, what the stakes are in this debate and what's -- what are -- the validity of the arguments on both sides. So let's start, Bob, just by asking why this debate now?</t>
  </si>
  <si>
    <t>Well, it's very timely because, of course, Colorado and Washington have just passed referenda legalizing the recreational use of marijuana. Now, this topic is broader than marijuana. This is about all kinds of recreational drugs. But it's timely for that reason, and it's also timely because in recent years, both the left and the right have coalesced around the pro motion position.</t>
  </si>
  <si>
    <t>And the side arguing for the motion to legal lies drugs, how strong an argument do they have?</t>
  </si>
  <si>
    <t>Well, I think their best argument is that current policy has failed. And we'd be better off placing reliance on treatment, on rehabilitation, on education. That the costs of creating a criminal industry are huge, not only the obvious costs of enforcement, of prison, but we create a situation in which the leading role models in inner city communities are drug dealers in which a disproportionate number of black youth languish away in prisons.</t>
  </si>
  <si>
    <t>And the team arguing against the motion, what's their best argument?</t>
  </si>
  <si>
    <t>Well, I think their best argument is simply that the consequences of drug use are so severe that the government can't simply leave this is a matter of individual choice. In many cases, kids get hooked on drugs well before they reach the age of being able to make reasoned choices. And it's just simply not a matter where you can have a libertarian idea that this is -- that this is individual, because it affects so much else in society.</t>
  </si>
  <si>
    <t>All right. So there we see it framed, the debate in front of us. And let's bring our debaters to the stage. Thank you, Bob Rosenkranz.</t>
  </si>
  <si>
    <t>Thank you. And I just want to invite one more round of applause for Bob Rosenkranz for making this possible. We call it a war, and for 41 years, we have been fighting it, a war on drugs. The estimated costs so far, about 2.5 trillion dollars. The results so far, mixed. So what does it say that voters in Colorado and Washington state recently went to the ballot box and decided to legalize one of the drugs we've been fighting all of these years, weed, pot, marijuana. What is that, is it treason, or is it a facing up to a certain social reality? Is this war worth continuing to fight on? And if so, what direction do we take it in? Those are a lot of questions. But they all boil down to the one that we're going to be debating here tonight. And here it is: Yes or no to this statement, legalize drugs. That is the motion on the table. A debate from Intelligence Squared U.S. I'm John Donvan.</t>
  </si>
  <si>
    <t>We have four superbly qualified debaters who will be arguing for and against it, legalize drugs. We go in three rounds. Then the audience votes to choose the winner, and only one side wins. Meeting our debaters, on the side arguing for the motion, legalize drugs, Paul Butler, professor of law at Georgetown and former federal prosecutor. His partner, Nick Gillespie, editor in chief of reason.com and reason TV. The motion, "Legalize Drugs," arguing against, Asa Hutchinson, CEO of the Hutchinson Group and former administrator of the Drug Enforcement Administration. And his partner, Theodore Dalrymple, a retired prison doctor, now a fellow at the Manhattan Institute. Our motion is "Legalize drugs. " Let's talk with our debaters as they come to the stage. Paul Butler, you are a Georgetown law professor. You are arguing for the motion, "Legalize drugs. " After Harvard Law you clerked for a judge. You worked in corporate law. You then became a federal prosecutor and worked for the Department of Justice. But then something happened that made you give it all up, and it changed the way you thought about the criminal justice system. What was that?</t>
  </si>
  <si>
    <t>PAUL BUTLER</t>
  </si>
  <si>
    <t>So somebody forgot to tell the police about all those credentials. And I got arrested for a crime I didn't commit. It was when I had the most high profile case as a prosecutor, I was prosecuting a U.S. senator, and, again, I got locked up. You can read all about it in the first chapter of my book, "Let's Get Free, a Hip-Hop Theory of Justice. "</t>
  </si>
  <si>
    <t>Commercials allowed. And your partner is?</t>
  </si>
  <si>
    <t>My partner is Nick Gillespie.</t>
  </si>
  <si>
    <t>Ladies and gentlemen, Nick Gillespie. Nick, you are editor-in-chief of the Libertarian Reason.com and Reason TV?</t>
  </si>
  <si>
    <t>NICK GILLESPIE</t>
  </si>
  <si>
    <t>I'm guilty.</t>
  </si>
  <si>
    <t>You have talked about the fact that you have used both legal and illegal drugs recreationally. Interestingly, you once lived on a street called "Stoner Avenue. " You did not use illegal drugs while living there, which ruins the story a little bit. But what is your take seriously on recreational drug use? Is there a danger involved in them?</t>
  </si>
  <si>
    <t>I'd say the only danger is that oftentimes you run out.</t>
  </si>
  <si>
    <t>Our motion, "Legalize drugs," and the team arguing against the motion, first, ladies and gentlemen, Theodore Dalrymple. Theodore Dalrymple is your pen name. We'll say this just once. Your real name is Anthony Daniels, for people who like the specificity. You are a writer, a former prison doctor. You -- in prison you specialized in cases involving drug offenders, and you came away from that experience thinking that we have the relationship between crime and drugs wrong. In what way, Theodore?</t>
  </si>
  <si>
    <t>THEODORE DALRYMPLE</t>
  </si>
  <si>
    <t>Well, I'm going to say that we've got the relationship exactly the wrong way around. But it's always tempting for people to ascribe human misbehavior to an external factor when actually it's internal. So I don't believe in the causative relationship between drugs and crime and bad behavior, actually.</t>
  </si>
  <si>
    <t>Asa Hutchinson.</t>
  </si>
  <si>
    <t>Ladies and gentlemen, Asa Hutchinson. Asa Hutchinson, you are a former administrator of the Drug Enforcement Administration. You were also a long term member of Congress. You had served two terms. You had just been elected for the third time when President Bush tapped you to go to the DEA. Why'd you make the choice to do that?</t>
  </si>
  <si>
    <t>ASA HUTCHINSON</t>
  </si>
  <si>
    <t>How do you say no to the president when he asks you to do something? You try to say yes. Jokingly, but seriously, what a great agency. And I wanted to bring not just enforcement efforts to DEA but also demand reduction efforts and cooperation with the rehabilitation community.</t>
  </si>
  <si>
    <t>All right, ladies and gentlemen, our four debaters. Our motion is "Legalize drugs," and before the debate begins and again after the debate we're going to ask you to vote. That's two votes. And the team that has moved its numbers, changed most of your minds in the course of the debate, between those two votes, will be declared our winner. So let's go to the first round of voting now. Our motion is legalize drugs. If coming in off the street you agree with this motion, push number one. If you disagree, push number two. And if you're undecided, push number three. You can ignore the other keys. And you can correct a mis-keying. It'll lock in your last vote.</t>
  </si>
  <si>
    <t>Anyone need more time or want to admit needing more time? It's pretty straightforward. All right. So once again, we're going to hold the results of that vote till the end of the debate, until you've heard all of the arguments, all three rounds, and then the team that has moved its numbers the most after the second vote will be declared our winner. So on to round one, opening statements from each debater in turn, they will be seven minutes, each. Our motion is "Legalize drugs," and here to speak first for the motion, Paul Butler. He is a professor of law at Georgetown, a former federal prosecutor, and one of the nation's most frequently consulted scholars on race and criminal justice. Ladies and gentlemen, Paul Butler.</t>
  </si>
  <si>
    <t>Thank you. Good evening, ladies and gentlemen. My name is Paul Butler, and I represent the people. When I was a prosecutor, that's how I would start my opening statements. I put a lot of people in prison; I was a soldier in the war on drugs, and tonight I'm going to give you a soldier's perspective on why that war is a colossal failure. Later, Nick will talk about how the war on drugs has compromised our democracy and made us all less free. And he'll also talk about what legal regulation of drugs would look like. Will you be able to go into Whole Foods and buy cocaine? Nick will tell you about the experiences of countries all over the world that have safely legalized drugs. As a prosecutor, I learned that as many people as I locked up, we weren't making a dent in the drug trade; we were actually making neighborhoods less safe. I was prosecuting a lot of 19- and 20-year-olds for nonviolent drug offenses. Locking up these young people with a bunch of hardcore rapists and murderers was like sending them to finishing school for criminals. When these kids came home, they had learned how to be really good bad guys. If we legalize drugs, we will stop the counter-productive practice of treating kids the same that we treat violent criminals, and we would all be safer. Maybe my work as a prosecutor would've been worth the enormous social cost if it was getting drugs off the street, but we all know the war on drugs doesn't do that. No country has ever found a way to prevent people from using drugs. The United States locks up more people than any country in the history of the world. We have 5 percent of the world's population and 25 percent of the world's prisoners. It costs us billions of dollars that we just cannot afford, and it's just as easy to get drugs now as it always has been. What about drug addicts? It turns out that the small percentage of people who use drugs who become addicts, we know that treatment is a more effective solution than punishment for those people. Most of us are lucky, we don't have a crack head or a meth addict in our family, but everybody's got an alcoholic in the family; tobacco might be a close second, but I think we all agree that alcohol is probably the worst drug, right? If you think of it in terms of dysfunctional families, laws, economic productivity, health problems, the people who commit crimes under the influence. But is the answer to make using alcohol a crime? Of course not. We tried that during Prohibition and it just did not work. All we did was create this illegal, violent market for liquor just like for other drugs now, and we didn't stop anybody who wanted to, from drinking, just like we don't stop anybody now from using drugs. So I'm speaking based on my research as a law professor, my work as a prosecutor, and also, my life experience. Ladies and gentlemen, there's a lot of hypocrisy in the war on drugs, but I want to respect you enough to keep it real. Like most Americans, I have used illegal drugs. I wasn't introduced to them at my all-black public elementary school in Chicago, and at my Catholic high school, a lot more kids drink than smoke weed. The first time I was around a lot of people who used drugs was actually at Yale, where I went to college. And then at Harvard, where I went to law school. I'm glad I never got caught when I smoked pot, and I'm also glad that Barack Obama was not arrested and prosecuted for any of the times that he used cocaine and marijuana. My opponents are honorable men, and it makes me wonder if they really practice what they preach. As you listen to the good doctor Theodore, here's one thing you should keep in mind. He has actually prescribed heroin to addicts. He did it because he knows that addicts need to be treated, not punished. As a practicing physician, he understood that drug dependency is a medical issue, not a crime. And I read a profile of Mr. Hutchinson and he's a wonderful family man; I had the pleasure of meeting his wife, Susan. And I wonder what a father, a great father like Mr. Hutchinson would say if one his children called and said she was using cocaine. Would he really say, "Wait a minute, honey," and whisper to his wife, "Quick, dial 911, tell the police they need to arrest out daughter; she needs to be prosecuted and locked up. " Of course not, none of us would do that to our family or friends. So my final point, ladies and gentlemen, is, respectfully, what is good enough for our children and our friends is good enough for African-Americans. We call it a war on drugs but it's mainly a war on black people; they're the people who get stopped and frisked. Last year in New York City, 50,000 people got arrested for marijuana possession, 50,000, almost 90 percent were black or Latino. That's not who really uses drugs. The National Institute of Health tells us that black people don't use drugs more than any other group. They're about 12 percent of drug users. What about sellers? Most drug buyers report buying from someone of their own race. White kids in Scarsdale, they dont have to go to the hood to buy. They get their weed and Ecstasy and Adderall from other white skids in Scarsdale. But who gets locked up for drug crimes? Almost two-thirds are black, 12 percent of people who do the crime, 60 percent of people who do the time. And that's selective prosecution, and it's devastated the African-American community. We have one black president and one million black people in prison. The book "The New Jim Crow" tells us that because of the war on drugs there are more African-Americans under criminal justice supervision now than there were slaves in 1850. Think about the catastrophic effect that has on families. In the black community, we have a lot of women and children who are doing time on the outside. So, again, the most responsible way to deal with the problems of illegal drug use is to not punish people for using drugs. The reality is, for my opponents, this will never -- this is just a nice rhetorical debate. The odds are that their children will use drugs, and they will never be touched by the criminal justice system. The odds for African-American children are very different. And that just seems profoundly unfair. My friends, as a civilized society, we shouldn't punish people for being sick. We shouldn't put anybody in a cage based on what they put in their mouths. There's a better way. It's to legalize drugs.</t>
  </si>
  <si>
    <t>Thank you. Paul Butler. Our motion is "Legalize Drugs. " And now here to speak against the motion, Asa Hutchinson. He is the CEO of the Hutchinson Group and a former congressman. He has served as administrator of the Drug Enforcement Administration and as the first undersecretary for the Department of Homeland Security. Ladies and gentlemen, Asa Hutchinson.</t>
  </si>
  <si>
    <t>Thank you. What an exciting evening to debate an important subject for our country and for our future. Paul, great job in your opening remarks. An African-American who also happens to be in a leadership position in the United States attended the summit of the Americas in Colombia, South America. He said it is okay for us to debate the pros and cons of the war on drugs. But, quote, "I personally, in my administration, position is that legalization is not the answer," end quote. That was President Barack Obama. I happen to agree with President Barack Obama. I agree that there are changes that need to be made as we look at how we enforce our laws. I agree that we need to have a robust debate about incarceration policies and what we are doing in our fight against illegal drugs and how much we're devoting to rehabilitation. All of those issues are appropriate to be on the table. So there needs to be changes. Paul mentioned that we need to reduce racial disparities in enforcement. That's why I have worked very hard to reduce the cocaine, the crack, and powder cocaine disparity that impacts racially across America. We've reduced that disparity. We've made a correction to the system. We need to reduce our incarceration rates. That's why I'm engaged on the Right on Crime initiative and initiatives that encourage our state legislatures to look at incarceration policies. And in Texas and in Arkansas and in South Carolina, they have reduced the incarceration rates for drug offenders, both to save money, but also to reexamine our policies. I believe we need to improve alternatives to incarceration. That's why I've been a supporter of drug treatment courts that provide accountability with treatment so that it can be an effective treatment, and it has a great success story across America. So why -- why did the president take the position that legalization is not the answer? Perhaps he understood the success that we have achieved whenever we look at the fact that drug use has been cut in half over the last 30 years in our country. Did he want to preside -- and I know people -- I see some skeptical looks when I say that. That is in your program. That is part of the debate topic and the acknowledgment that, over the last 30 years, drug use has been cut in half in our country. And we have a president that says he does not want to see it go up on his watch. Could it be that he does not believe that the United States ought to break its treaty obligations in which we've entered into and been a leader across the globe? And that is reason enough to vote against the proposition. Or perhaps he was thinking about his own daughters and his grandchildren, and would there be greater potential for them to be engaged in drug use that he might believe is harmful in -- whenever we continue to have it illegal in our country? And so the president made that decision both personally, he said, and with his administration. Let's look at the argument that's been presented. And first, I would say I've been introduced as a former administrator of the DEA. That is absolutely true. I'm also a front line prosecutor, a former prosecutor in Arkansas that's prosecuted cocaine cases and marijuana cases and on down the line, primarily of traffickers. And my experience is just the opposite of Paul. In fact, when I went into a store recently to sign up for some exercise, the owner came up and said, "You put me in prison. " I thought I was going to be thrown out of the place. But he looked at me, and he said, "I wanted to thank you for helping to turn my life around, because I was going down the wrong path of addiction. I was going down the wrong path of violation of the law, and it turned me around. " And today he owns his own business. And so I've had a totally different experience as former federal prosecutor. They say the current model of prohibition is not working. Well, while that might appeal to the popular culture, it does not pass muster in close examination. In fact, drug usage is down over the last 30 years. Whenever you look at our war on poverty that president Lyndon Johnson proclaimed, what, 30, 35 years ago, whenever he proclaimed that, have we eliminated poverty today? Does that mean, because we have not eliminated poverty that we should stop fighting hunger? Of course not. Well, we call it a war on drugs, which is not my preferred terminology. I believe it is an effort to save lives. It is our youth. It is our families, it is our communities at stake. How do you decrease harmful drugs in our community? Is it by legalization or is it by our present method of saying, let's improve the system. Let's make it better. But let's don't throw it out and say we're going to just turn off the spigot and make everything legal. Secondly, they talk about harm. If you believe that addictive and mind-altering drugs such as heroin, methamphetamine and cocaine are harmful, if you believe that they are harmful, then ask this question. If you legalize, will it increase or decrease the use and the availability of harmful drugs? Now, if you believe that they're not harmful, I'm not sure I can win your debate. But if you believe they're harmful, ask the fundamental question, will it increase or decrease usage? Now, Paul made the point that you look at -- you know more alcoholics today than you do people who are drug addicts. But did ending prohibition on alcohol increase or decrease alcohol consumption in the United States of America? And if you increase drug usage, will it increase drug addiction, harmful reaction to it? They cannot show -- and I believe the burden is on them -- they cannot show that logically and over history, that if you decriminalize, if you legalize harmful drugs, the usage is going to go down. That has not been the experience in the Netherlands. It's not been the experience in the United Kingdom. It's not been the experience in Alaska. It has not been the experience in Canada. Usage has gone up. And so, finally, in my opening, they ask me -- or Paul mentioned my family. Well, if my children came to me, and there was a drug issue, my first concern is, where are they getting those drugs? What is the availability? How can we shut that down? And as a parent, it would scare me to death to think that there is going to be easy availability, increased availability and that you can find heroin and methamphetamine just as acceptable in our society as alcohol. That creates a problem as a parent in my mind.</t>
  </si>
  <si>
    <t>Asa Hutchinson, thank you very much. I have to acknowledge, I let you go over about 30 seconds because you were talking about your family and it just seemed that it would be so rude to step in and not let you finish. Nick, if you need an extra 30, you've got it.</t>
  </si>
  <si>
    <t>Well, I'm going to try and channel the methamphetamine that Asa was talking about, so hopefully I'll need only about three minutes.</t>
  </si>
  <si>
    <t>All right, well --</t>
  </si>
  <si>
    <t>-- before you start, because I want to introduce you, and I also want to tell our radio audience, a reminder of where we are, we are halfway through the opening round of this Intelligence Squared U.S. Debate. I'm John Donvan. We have four debaters, two teams of two, fighting it out over this motion, "Legalize drugs. " You have heard two of the opening statements, and now on to the third, debating in support of the motion, "Legalize Drugs," the editor-in-chief of Reason.com and Reason TV, he's the author of "The Declaration of Independents," T-S, and described as one of the foremost libertarians in America. Ladies and gentlemen, Nick Gillespie.</t>
  </si>
  <si>
    <t>Thank you. I do want to point out in all fairness that being among the foremost libertarians in America means that myself and my coauthor, you know, that's basically it. So, you know, you've heard from a self described soldier in the drug war. You've heard from a general, a commander, former Drug Enforcement Administration personnel in the drug war. You'll hear from a medic in the drug war. I present myself simply as a conscientious objector in the war on drugs. Let me explain a bit of why I think we should legalize drugs. And the first -- I want to make two large points. First is, let's look at this war on drugs which is supposedly -- you know, the light is at the end of the tunnel, we're going to bring the troops home by Christmas. This is what Asa Hutchinson was saying, essentially, when he's saying, "Look, you know, it's been working pretty well these past 30 years. Drug use is down. If we get rid of the war on drugs, drug use will go up. " So I want to talk about that. And then I want to address some of the things that Paul previewed for you. And, first and foremost, I want to make this statement. And half of you in this audience, if you are representative, are with me in your action in what economists call revealed preference. You know, using drugs is not immoral. It is not addictive for 99 percent of people. And there's nothing wrong with it or to be ashamed about with it. Look, any program -- it's not a war on drugs, it is a war on racial, ethnic, and age-based minorities, because it's kids who get wrapped up in the war on drugs; it's not old people. Any program that has such disparate impacts as the ones that Paul was talking about should come under scrutiny regardless of its intentions and its champions. As a 2005 cost benefit analysis of the war on drugs, by the super conservative American Enterpriser Institute, which looked at the effectiveness, the conclusion by David Boyum and Peter Reuter was American drug policy has little to show by way of success for that $2.5 trillion that John mentioned at the beginning of the program. And they claim it is surely reasonable to ask those who would maintain the status quo for some basis for believing the additional expense and suffering of putting hundreds of thousands of people a year in jail are justified. Another AEI scholar -- and AEI, you'll remember it from the Iraq and Afghanistan war, this is a think tank that has never met a war it doesn't like -- Mark Perry, an economist at AEI, has pointed out that between 1970 and 2010 annual spending on drug control has gone up 10 times, adjusted for inflation, while the addiction rate has remained flat. In other words, we have become the world's largest jailer nation without seriously getting better outcomes. The only other place where we stand for that kind of massive increase in spending with flat or declining results is public education, which is no model for any kind of program going forward. Across every conceivable front, the war on drugs is losing the battle for hearts and minds. A recent Rasmussen poll just -- you know, which is a right leaning pollster, 8 percent of people think we're winning the war on drugs. A century of failure, because it starts with the 1914 Harrison Narcotics Act or Controlled Substances Act, has finally woken Americans up to the simple fact that prohibition exacerbates all of the social problems it is supposed to ameliorate. It doesn't make things better, it makes everything worse. Despite attempts to control -- to stem the supply of drugs, the amount and quality of drugs continues to go up while the inflation adjusted price goes down. As Washington State and Colorado were voting to legalize marijuana, Californians voted to change its mandatory sentencing laws that grew out of concern about drug crime because its prisons are choked by non-violent drug offenders while they have to let rapists and murderers out. The Rand Corporation and other think tanks have found no consistent correlation between a nation's legal regime towards drugs and use rate. So in some countries you have lax drug laws and high use rates or low use rates. In places like America we have stern drug laws and high use rates. It's not clear what's going on; we do know in Portugal, which decriminalized all drugs, that use rates and addiction rates went down, because people got better information and they were more willing to come forward before they developed problems. So, if you're concerned on the effects of drug use on a society, you should reject the failed policies pursued by often well-meaning, but seriously misinformed drug warriors, also known as the loyal opposition here. Well, such basic empirical scrutiny alone should convince all observers to consider an unconditional surrender in what is rightly called America's longest war. I want to make a brief case for what I call pharmacological freedom, or granting adult Americans the broadest possible rights to choose what substances we put into our bodies. And here is where I go into the meth round, because I'm running out of time. This should be recognized. Pharmacological freedom should be recognized as a basic right. Over the past several decades, we have become a drug-taking culture, and we all believe in what DuPont used to advertise as "better living through chemistry. " We take drugs to change our cholesterol levels, to change our work habits, to change our moods. None of this is going away, nor should it. We do all sorts of things to make ourselves look and feel better. To the extent that we might be able to use drugs that are currently arbitrarily deemed illicit, not just illegal, but illicit, by the government, the better. Ladies and gentlemen, if we don't have the right, literally, to change our mind through our personal choices, what rights do we have that are worth a damn? Now, drug legalization is not a scary prospect. It's not the radical change that its champions claim not its opponents fear. And let me -- as I'm winding down, how many of you have tried an illegal drug? Raise your hand. Anybody carrying? And if so -- okay. I'll talk to you later.</t>
  </si>
  <si>
    <t>Nick, for our radio audience, how many hands did you see up?</t>
  </si>
  <si>
    <t>I think it was about 100 percent. For use, not carrying, okay. Because otherwise I think I see Asa hitting "911" under the table. Look, according to government statistics, fully 47 percent of Americans over the age of 12 have done so. A population that includes, at least, the last three presidents of the United States, which, granted, may constitute the strongest argument against using drugs -- -- but drug use is a normal phenomenon, very few people become addicts. So when we are talking about what drug legalization would look like, first off, it's all marijuana use. Vanishingly small people -- percentage of people use drugs other than marijuana. But let me just say, I'll close with -- there's not a single dimension across which pot is more dangerous than alcohol, which is pretty much all you need to know about a post- prohibition American society. It would be a lot like today, except that you would have one or two more choices in your medicine cabinet, and about 400,000 fewer people a year would go to jail; police would be able to focus on actual criminals and Monday mornings would be a lot easier to face. So, please, think about legalizing drugs. Thank you.</t>
  </si>
  <si>
    <t>Thank you, Nick Gillespie. And that's our motion, legalize drugs. And now, our final debater speaking against this motion, Theodore Dalrymple. He's a retired doctor who practiced in an inner-city hospital and a prison. He's also a prolific writer and he's a fellow at the Manhattan Institute. Ladies and gentlemen, Theodore Dalrymple.</t>
  </si>
  <si>
    <t>Well, ladies and gentlemen, it's alleged by the proposers of this motion that the harms that arise from illicit drug taking, production, and distribution arise because of their illegality, and not because of their nature, and that, therefore, if we could only just go down to our local corner store to pick up crack, or , or methamphetamine, or heroine, or LSD, et cetera, whenever we've run out, the harms would be eliminated and very much reduced. And, incidentally, Portugal has not legalized drugs, and no country has. Anyway, it is not so that the harms arise from illegality. In this country, about as many people now die annually from opioid poisoning as from homicide. Those people -- opioids are overwhelming prescription drugs obtained perfectly legally. About 15,000 a year die of these drugs. But the supply and demand of them arose suddenly in a matter of a handful of years. And it was all nice and above board. There are now said to be 2 million addicts to these drugs, and all, as I said, created perfectly legally. And this is all within a decade, more or less a decade. Now, I suppose that our libertarian opponents would say that the problem here the control exercised over the supply by the mafia, the medical mafia, that is. And if only the drugs were really freely available on a truly open market, if only the medical mafia was sidelined, all would be well. Well, you can't expect me as a doctor really to agree with that proposition. This example shows that supply can produce a large and disastrous demand. Another example is the diversion on a massive scale of a drug called buprenorphine which is used very widely in France in the treatment of heroin addicts. And it's diverted to Georgia. That's the ex-Soviet Union republic of Georgia. According to the Lancet, 250,000 people in that country, that is more than 1 in 20 of the population, are now addicted to the drug diverted from France, which again shows quite apart from casting doubt on how badly the addicts needed or wanted the drug in the first place, how a perfectly legal drug can create an enormous sudden and disastrous demand. Our opponents would have to allege that had buprenorphine been legally available in -- to the Georgians, none of this would have happened. In Scotland, as a whole, and in Dublin, more people are now dying of a perfectly legal drug, methadone, first developed to help the late Hermann Goering to get through the war without withdrawal symptoms from heroin, then from heroin. And this drug is used in supposed treatment of heroin addiction. So the legal drug is now killing more than the illegal drug. So it's not true that the harms of drugs arise only from their illegality. We've seen that even if ever homicide in this country, every single one, with a result of the illicit trade in drugs, which is an absurd proposition, deaths from legally obtained opioids would equal to deaths from that trade. And that demand was created very, very quickly. It's also alleged by the proposals that criminality is caused, more or less, by the illegality of drugs. And again, this is not so. In the prison in which I worked, I discovered that the heroin addicts who were imprisoned there and had committed -- they had committed between 50 and 200 offenses before they ever took heroin. Therefore, it will be more true to say that they were addicts because they were criminal than that they were criminal because they were addicts. This has been found elsewhere. And research shows that criminality is a better predictor of addiction than is addiction of criminality. And this can be seen from the career of the writer William S. Burroughs, with which you might be familiar, who, as you know, shot his wife dead. He -- in my opinion, he was an even worse writer than he was a husband. But we don't have any time for literary criticism. The point is that he was fascinated by crime and committed criminal acts well before he became an addict. In the hospital in which I worked, I once walked into the intensive care unit to find two drug dealers who had shot each other at close quarters, but with thorough British incompetence, had failed to kill one another. Well, what do you suppose that such people would be doing if they were not shooting at one another? Would they have been doing remedial teaching, for example, or deciphering cuneiform script in the British museum? It's absurd. And criminal -- criminal gangs are not going to file for bankruptcy if drugs are legalized. They're going to change their activities. So making the importation or production, distribution, and sale of drugs would be dangerous, and it would not have the claimed benefits because the illegality of drugs is the occasion and not the cause of crime. And therefore, ladies and gentlemen, I ask you to vote against the motion.</t>
  </si>
  <si>
    <t>Thank you, Theodore Dalrymple. And that concludes round one of this Intelligence Squared U.S. debate where our motion is "Legalize Drugs.</t>
  </si>
  <si>
    <t xml:space="preserve"> Now we move on to round two. Round two is where the debaters address one another directly and take questions from me and from you in the audience. We have two teams of two arguing out this motion: Legalize Drugs. " The team arguing for the motion, Paul Butler and Nick Gillespie are arguing -- you've heard them say that basically partly it's a freedom thing that grownups have the right to put what they want in their own bodies as they do with the drug called alcohol. A lesson in history that criminalizing a drug is actually going to backfire. But beyond that, they say that the war on drugs, the embodiment of drugs as illegal costs in too many ways without a resulting drop in crime significantly, and that it disproportionately hits the African-American community in terms of people getting locked up behind bars simply for possession of drugs. The team arguing for the motion, Asa Hutchinson and Theodore Dalrymple, they're saying you cannot say that the war on drugs has failed, not when drug use among Americans has dropped 50 percent in 30 years. They also point to the fact that drugs and crime and addiction go together. They point to prescription drugs, for example, which are legal. But their use is mired in crime and addiction. Those are some of the arguments we've heard presented. And we're going to work through some of them in more detail now. And I want to go first to the team arguing against the motion to legalize drugs. Your opponents have made the claim that the war on drugs as constructed really is a war on young black kids, that it is -- that the number of kids who are put in jail for drug possession, mere drug possession is just disproportionately high and has had terrible consequences on the community. And I want to know, does your side concede or refute that basic claim? Asa Hutchinson?</t>
  </si>
  <si>
    <t>Well, I think it's an issue that has to continually be looked at. I think there was a disparity in penalties that impacted our African-American community when it came to crack and powder cocaine. We made a huge step forward. Congress passed a remedy to that. I think there's been some challenges with the mandatory minimums that's made -- we've made some corrections in that as well. But you look at methamphetamine, it's such a huge problem across all of the Midwest. That's predominantly a Caucasian drug. It -- and that's where the law enforcement is enforcing its efforts right now. So I don't concede the point at all. But I think we -- you look at the African-American communities, and we have significant amount in Arkansas. We have high poverty rates. We have high unemployment rates right now. We have many social problems that are impacted by the community. And it is reflected also in what happens in the drug world.</t>
  </si>
  <si>
    <t>All right. Let's go to the other side. Paul Butler, do you want to respond to that?</t>
  </si>
  <si>
    <t>Yeah. It's just not true. Asa makes it sound like blacks use drugs more than anybody else. And as anyone who's been to college or high school knows, it's simply not true. We really shouldn't be talking about legalizing drugs. We should be talking about re- legalizing them. For most of our history, drugs have been perfectly legal. You can go into a drugstore in the 1800s and buy opium. Coca-Cola started out with a cocaine derivative in it. So what made them become illegal? Nothing to do with public safety. It was all about race. First drug criminalized, opium. San Francisco, 1890, the concern was that Chinamen were using it to seduce white women, can trace it right down the line. Marijuana, Mexican field hands. It was making them lazy. With blacks, it was that Coke and ice. Negroes were running rampant in the South. So our war on drugs is about race through and through. It always has been, and it is right now.</t>
  </si>
  <si>
    <t>But Paul, you're saying that is the sole motive for it?</t>
  </si>
  <si>
    <t>I don't think that that's the only motive. But I think that when we look historically at how the drug laws have been used -- what happens to white people who use drugs?</t>
  </si>
  <si>
    <t>Well, let me let the other side respond to .</t>
  </si>
  <si>
    <t>-- methamphetamine that's predominantly a white drug that enforcement efforts across mid-America is directed at that. They're the ones that are impacted.</t>
  </si>
  <si>
    <t>But why don't prisons look like America then?</t>
  </si>
  <si>
    <t>That's not race based. That is across the board somebody who is engaged in methamphetamine production. That's who the prosecution's about.</t>
  </si>
  <si>
    <t>But in --</t>
  </si>
  <si>
    <t>I have a question for you that I would like to ask, Mr. Moderator, John, that we didn't really cover this, and that is how legalization would work. If it's legalized tomorrow, I would assume that we would be able to go down and get our methamphetamines.</t>
  </si>
  <si>
    <t>Well, I actually do want to come to that question, because I think it's a terrific one, but I just want to have these guys respond to the point you were just making on the race issue --</t>
  </si>
  <si>
    <t>Well, let me --</t>
  </si>
  <si>
    <t>-- and the methamphetamine .</t>
  </si>
  <si>
    <t>You know, I side with Paul in a sense that the origins of drug prohibition, and many of the continuum policies are inextricably and I think incontrovertibly linked to race or other out group stigma. LSD became associated with young people in the '60s. It was bad. There was legal effectivelyuntil 1967 --</t>
  </si>
  <si>
    <t>But weren't young people considered pretty cool in the '60s?</t>
  </si>
  <si>
    <t>Not by old people, you know? And the same thing happened with ecstasy. How many of you -- I mean, if you're over 50, you had the opportunity to use ecstasy legally until 1986. It was then demonized as a youth drug, first, one that made you antisocial, then one that made you prosocial and you'd go out to a rave and have sex all night or dehydrate. But more importantly -- -- you know, well, hydration is very important, you know. It's the skin. More importantly, we need to dial back the hysteria. So, for instance, I just want to focus on one point that was being --</t>
  </si>
  <si>
    <t>Nick -- Asa --</t>
  </si>
  <si>
    <t>-- wait, just --</t>
  </si>
  <si>
    <t>No, no --</t>
  </si>
  <si>
    <t>-- methamphetamine, one-tenth of 1 percent of people in America report having used it in the past 30 days. Is the drug war edifice, all of the costs in money and in monetary and human terms, is it worth trying to stop that one-tenth of 1 percent of Americans --</t>
  </si>
  <si>
    <t xml:space="preserve"> Theodore Dalrymple, arguing against the motion.</t>
  </si>
  <si>
    <t>I just want to make a small logical point. We are not actually discussing whether the laws are correctly applied but whether there should be any laws. And so actually it's not -- I mean, I know that it's very important for people in America, the way that they are applied, but the fact is that we're debating whether there should be any laws at all, not whether we should have present laws.</t>
  </si>
  <si>
    <t>All right. Let's take Asa's question to you, Nick Gillespie. Asa Huntchinson, you were asking what does this new world look like where drugs are legalized?</t>
  </si>
  <si>
    <t>May I frame it?</t>
  </si>
  <si>
    <t>So in terms of -- take heroin or methamphetamine, I would presume if it's legalized the state would be granting licenses so they can regulate the purity and the quality of the heroin and that the methamphetamine is quality stuff. So if you regulate it, and you have to regulate it to tax it, so I am curious, one, is this not another government regime that's being created with a libertarian argument that you're creating? So you're creating more government by your libertarian approach, wanting to legalize drugs because they're going to have to regulate it and tax it -- -- so how's that going to work? I --</t>
  </si>
  <si>
    <t>All right, Nick Gillespie.</t>
  </si>
  <si>
    <t>-- respectfully submit that I have never taken a drug strong enough for that argument to be convincing. But in Colorado, you know, the initiative that was passed for marijuana legalization was basically, I mean, it was out there, and it's a similar thing in Washington State, to treat marijuana like wine, beer, and alcohol. So it's not a question -- and, Theodore, I think your opposition is --</t>
  </si>
  <si>
    <t>So it's licensed by the state.</t>
  </si>
  <si>
    <t>-- is a false -- yeah, well, it could be. That remains to be seen actually because each -- Washington State has about a year to figure out the technical implementation and Colorado has about six months, but it's not a choice between anarchy and, I'll ratchet it down, regulatory system, but there will be laws. There will be customs. There will be traditions. There will be advertising. There will be information available. And I -- the real question is about legalizing drugs. Do you consider alcohol to be legal? Let's have a regime that is very similar to that for currently illegal substances.</t>
  </si>
  <si>
    <t>Let me step in and ask Paul Butler something. Paul, you made -- drew a distinction between treating addiction and punishing addiction, which suggests that perhaps unlike your partner you're talking about addiction as a problem that needs to be addressed by society. Do you split with each other on that? Do you think that it's this -- in other words, are you saying drug use is a problem?</t>
  </si>
  <si>
    <t>Well, I think addiction is a medical issue, and I think Nick and I agree that only a small percentage of people who use drugs become addicted to it. So most people are able to use marijuana and other drugs recreationally and go to work the next day. Most people are also able to do that with alcohol. For the percentage of people who have substance abuse problems with it, we know, the good doctor knows, that's a health issue. Police, prosecutors, they make lousy doctors. Jailers make even worse doctors. So the way to treat that problem, the way to heal those people is to use what we know about, and not what we know about locking people up, because what we know about locking people up is, it doesn't work.</t>
  </si>
  <si>
    <t>Dr. Dalrymple.</t>
  </si>
  <si>
    <t>Well, I actually don't agree that addiction is a -- it's fundamentally a medical problem.</t>
  </si>
  <si>
    <t>You think it's a moral problem?</t>
  </si>
  <si>
    <t>I do, yes.</t>
  </si>
  <si>
    <t>Wow.</t>
  </si>
  <si>
    <t>Well, a moral problem and a social problem and psychological problem and a spiritual problem. It's only to a very small extent a medical problem. I mean, there are medical consequences, of course, but this is not what is important. For example, everything -- I think that everything you think about heroin addiction is actually wrong. For example, you probably think that withdrawal effects from heroin are very severe, they're not, they're trivial. And the overwhelming evidence is that, by far, the most suffering from withdrawal effects is psychologically induced; it's anticipatory anxiety, it isn't the -- and there's good experimental evidence about this. You think that its highly addictive, it isn't. Most heroin addicts go at it for about a year before they're ever actually addicted. You think that there's a connection -- I've described the supposed connection between crime and addiction. The idea is that an addict goes out to obtain money in order for his addiction; there's no correlation in the amount of crime he commits and the amount of drugs he takes. And, actually, you find that they're all acquisitive criminals before they ever take heroin.</t>
  </si>
  <si>
    <t>Let me ask your partner, Asa Hutchinson, a little bit of -- moving the discussion a little bit in a slightly more, perhaps, philosophical direction. Maybe that's the wrong word. But we've heard a few references to alcohol and to prohibition and to the notion that, I think, nobody is disputing that alcohol is a drug on the panel, and the nation did try, amended the Constitution, to outlaw alcohol consumption and decided it was a mistake. So, tonight everybody in the room can go afterwards and enjoy a glass of wine or a beer. What's the difference between alcohol and the prescribed drugs?</t>
  </si>
  <si>
    <t>They're all problematic drugs subject to abuse. In our democracy, we make decisions on which ones to legalize and which ones not to. Those are decisions that are made. The debate question tonight, though, of course, is legalizing all drugs. And, again, I go back to the question, which relates to ending prohibition in the late 1920s. You ended prohibition on alcohol, use went up, availability went up, regulation went up, taxation went up, and you compare that to legalizing methamphetamine. You're going to have an opportunity for the state to regulate methamphetamine producers, you're going to have it available, because it's going to be legal, and it's going to be taxed, and so, the price will be set by the market place, which is regulated and taxed. And so, the question is, "Will you end crime? Will you end the cartels? Will you end the black market because you regulate methamphetamine? " Of course not. There's going to be those that don't want to pay the taxes, just like they don't want to pay the taxes on cigarettes, and there's going to be a black market there, and you're going to have enforcement efforts, you're going to have criminals out there that are still bypassing the law, and so all of your hope of ending the DEA or ending law enforcement will not happen with legalization.</t>
  </si>
  <si>
    <t>Nick Gillespie.</t>
  </si>
  <si>
    <t>I think there's a major, kind of, conceptual error when we're talking about crime here. When -- we know that Mexican drug cartels are killing people on both sides of the border. When's the last time you heard about a Dos Equis shoot out? Where a beer distributor crossing the border --</t>
  </si>
  <si>
    <t>Hundreds of times murders committed under the influence of alcohol.</t>
  </si>
  <si>
    <t>The last time you heard about that sort of thing was during alcohol prohibition. And so, it's not that --</t>
  </si>
  <si>
    <t>Are you going to have a black market for methamphetamine?</t>
  </si>
  <si>
    <t>Sure. You know what? We already do. What would happen is, if we had a legal one, the other social harms would be reduced. I'm not a utopian, what I do believe is that not only would responsible individuals have a broader palate of things to make their life better, but also, many bad things would diminish. When we're talking addiction or substance abuse -- you know, I don't drink anymore, because I was a bad drinker; I tried my hardest to drink and drink and drink, I gave it up. If I had to admit that I was a criminal as well as having a substance abuse problem, I doubt that I would've gotten there quite as fast as I did, which was long enough.</t>
  </si>
  <si>
    <t>A couple of small points. The murder rate in Mexico is now between a third and quarter of what it was in the 1940s. That might surprise you, but it is a fact. When we look at the murder rate during prohibition, it is, of course, perfectly true that it went up during prohibition. It went up by 35 percent. And it came down after prohibition was ended. But in the same period before prohibition, the murder rate went up by 85 percent. And in six years between 1900 and 1906, the murder rates in this country went up by 325 percent. So I think that the relationship between violent crime and prohibition is probably not nearly as close as people imagine and that there was a secular trend in which it went up anyway. And you could even make the case that it slowed the rise in the murder rate. I wouldn't make that case. But it's not straight -- it's not as straight forward -- the world did not begin in 1919. And the murder rate went up both absolutely and relatively more before -- in the years before prohibition than during prohibition. And incidentally, Scarface got his scar before prohibition. And he didn't get it from plastic surgery.</t>
  </si>
  <si>
    <t>Paul Butler?</t>
  </si>
  <si>
    <t>So the reason that most people don't smoke isn't because smoking tobacco is a crime. It's because we know it's not good for us. That's the same reason why even a regime of legalization, the vast majority of us are not going to use heroin or meth. But it's public health that will be responsible -- the most responsible way for treating people who abuse those substances.</t>
  </si>
  <si>
    <t>Paul, can I interrupt? I'm going to ask a question from something that Asa Hutchinson, your opponent said earlier, in which he reported that in the last 30 years, the use of drugs by Americans has declined 50 percent. And he sees that correlation being directly related to causation, that the drug war actually means that fewer men's use drugs. Are you impressed by that statistic?</t>
  </si>
  <si>
    <t>I'm not, in part because we have to do our cost-benefit analysis. We have to ask if that's true, is it worth it? The costs have been 2.5 million people in prison, the costs have been one in three young black men with a criminal case, more African-American young men in prison than in college. The cost has been billions of dollars that we can't afford, money away from our schools, away from our healthcare system, going straight to prison. So especially if we understand that those are people who are locked up for using drugs. I don't have a problem. If you steal, if you rob, then yes, you should be punished. But when we're thinking about people who are locked up, 500,000 people, those are nonviolent drug offenders. And again, entirely selective. They're African-American and Latino two-thirds of them. There're some states where 80 to 90 percent of the people in prison for drug crimes are black. And we know that's not the reality of who's using drugs. That's selective law enforcement.</t>
  </si>
  <si>
    <t>Asa Hutchinson, would you like to respond?</t>
  </si>
  <si>
    <t>Well, first, to go along with my partner, that the issue is not our enforcement policies currently, but it's whether we're going to legalize all drugs. That's the issue before us.</t>
  </si>
  <si>
    <t>How can you separate those?</t>
  </si>
  <si>
    <t>Well, I think you can -- that's not the debate topic, how you separate those. But in terms -- if you look at Oxycontin, it's a white abused drug. If you look at LSD, it's a white abused drug. If you look at cocaine, it's -- you know, crack cocaine has minorities. You've got powder cocaine, that's white abused. You've got heroin that's across the board. You've got GHB, you've got ecstasy that was mentioned. So I just don't see the racial component to it. Obviously, I think as head of the -- former head of the DEA, we looked at enforcement policy. You've got to be careful. You don't want to -- the south side of Chicago put all your enforcement resources on the crack distributor when you're ignoring the white guy coming from the suburb. That's wrong enforcement policies. You've got to balance those. But those are remedies within the current system. Legalizing it dramatizes the problem. You still have education issues, as you pointed out, where you have to spend dollars on education, probably even more because you've got more availability out there. You're going to have to spend money on the regulatory side. So all of those issues that are concerned about in society will only increase if you increase legalization.</t>
  </si>
  <si>
    <t>Can I ask --</t>
  </si>
  <si>
    <t>Nick Gillespie -- I'm going to let you speak, one second. After Nick speaks, I'd like to start coming to you in the audience for questions. So just remember, raise your hand. I have a little bit of difficulty seeing people who are towards the back and out of the bright lights, so you might want to come forward. If you raise your hand, I'll call on you, and I mic will come to you, and you can ask a question. Nick Gillespie.</t>
  </si>
  <si>
    <t>I mean, I'd like too defer to the experience and the expertise of the opposition to legalization. But I'm left wondering what world we're talking about here. So they're talking about how bad Oxycontin is. Oxycontin is a prescription drug that is already legal and regulated. I don't see how that really has a lot to do with talking about a legalization debate. It's already legal. And here are the stats that are important. The government runs something called the National Survey on Drug Use and Health. And basically, 30 -- in the past month use, they ask people, have you used this drug in the past 30 days, which is kind of a proxy for, you know, a regular user or a casual user. About 7 percent of people over the ages of 12 -- 12-year-olds by the way, you know almost a hundred percent, they say yes to everything. But about 7 percent of Americans say that they've used pot in the past month. That by far -- by a factor of three or more, that's the most widely used illegal drug, or legal drug that's used illegally. The next one is opioids, the prescription drugs that Theodore was talking about, which comes in at 2.7 percent. When you're talking about things like meth and heroin, one- tenth of one percent. Hallucinogens covering a wide range of things, five-tenths of one percent. Crack or cocaine, including crack, six-tenths of one percent. These are nonfactors. And as Paul was suggesting, if they're made legal, who out here is going to be like, finally, heroin is legal, you know? You know, let's go. Let's try it. No. Okay, that's not going to happen. It's about pot. And we all know that pot is not a dangerous drug, that pot is not a gateway anymore than mother's milk, you know, is the ultimate gateway drug because everybody who uses heroin started out with mother's milk. But it's about pot, and we need to focus on that.</t>
  </si>
  <si>
    <t>I actually wanted to --</t>
  </si>
  <si>
    <t>-- it's not an issue then --</t>
  </si>
  <si>
    <t>I want to hear the -- I want to hear your opponents respond to the notion of whether drug use overall would soar if it were legalized.</t>
  </si>
  <si>
    <t>Well, no one can say with any absolute certainty.</t>
  </si>
  <si>
    <t>Well, I know, but --</t>
  </si>
  <si>
    <t>But all one can say -- I don't know what to say to someone who tells me that the deaths of 15,000 people a year is not really a problem --</t>
  </si>
  <si>
    <t>-- the incarceration of 500,000 people, you know, that's about how --</t>
  </si>
  <si>
    <t>Let him make his point and --</t>
  </si>
  <si>
    <t>Hang on. And 2 million people being addicted to it. So it is actually an important point that if you make something readily available, the use of it can increase catastrophically. Now, I can't, of course, say, that I know for a fact if methamphetamine were just available like everything else, or crack were available, you just went down and got it, of course not everybody would take it. But I have an experience. And this was an experience working in Africa with some expatriates. And for various reasons I won't go into, alcohol became -- virtually free of charge. And the result was absolutely catastrophic. The increase in the consumption was enormous. And, of course, not -- in fact, the majority of people didn't take it to extremes. But 20 percent of people did.</t>
  </si>
  <si>
    <t>Asa, your partner wants to join in on this point, I think.</t>
  </si>
  <si>
    <t>I agree. I think logic tells you usage goes up. But recent information, Alaska, through a court case, decriminalized marijuana in the 70s. Usage went up. Parents were concerned, and they voted to recriminallize it in the '90s. That's a historic experience among our states. And so usage did go up, and parents recognized that and reversed the trend in Alaska. This debate is not about marijuana. It is drugs, plural. And to be consistent in your philosophy of libertarianism, which my colleagues are consistent, they recognize it doesn't do any good to legalize one. You have to legalize all. And if you -- because that's the only way you're going to change the environment of enforcement, to change the environment of police and so on. And so the debate tonight is about legalizing all drugs.</t>
  </si>
  <si>
    <t>All right. Let's go to some questions from the audience. I want to remind you that we are now in the question-and-answer section of this Intelligence Squared U.S. debate. I'm John Donvan, your moderator. We have four debaters, two against two, who are arguing it out over this motion: Legalize drugs," and, ma'am, right in the center, there. If you look to your right, there's a microphone coming down. If you could just stand up and tell us your name, thanks.</t>
  </si>
  <si>
    <t>Hi.</t>
  </si>
  <si>
    <t>Patsy Cohn . Paul Butler mentioned smoking, and I have a question, the laws in New York have gotten so much more stringent against smoking. You can't smoke in the parks, you certainly cannot smoke in a restaurant or a bar, and taxes on cigarettes have gone up significantly. So your argument would be that none of that affects people lowering the smoking rate, that, in fact, it's only health issues, and I would wonder what the statistics are on that.</t>
  </si>
  <si>
    <t>All right, I'm not going to hold them to knowing the statistics, because they might not know, and it would just be embarrassing. But let's take on your larger principle.</t>
  </si>
  <si>
    <t>Paul Butler.</t>
  </si>
  <si>
    <t>-- I am concerned about this nanny state that the government is creating where we can't have -- it started with certain drugs, and it seems to be going down the road to trans fats, right, to smoking in parks, smoking tobacco in parks, and even big gulp cans of soda. So if we buy this idea that people aren't responsible enough to make intelligent decisions for themselves, which my opponents don't seem to think people are, we ought to be concerned about these draconian laws, and we ought to especially be concerned about who they're going to be applied against. I guarantee you that white people -- very few white people in New York are going to be arrested for smoking in parks. It's going to be African-Americans and Latinos. That's the reality. We can't divorce the reality from this rhetoric.</t>
  </si>
  <si>
    <t>Response from the other side.</t>
  </si>
  <si>
    <t>Well, I think the --</t>
  </si>
  <si>
    <t>Theodore Dalrymple.</t>
  </si>
  <si>
    <t>-- fact is that people stopped smoking in bars because there was a law against it and they did it on a certain day. They didn't suddenly realize that their health would be impaired by it. And interestingly, this happened throughout the world. My wife, who's French, said, "The French will never obey this law," but they obeyed it like lambs. And so -- and the reason, of course, is that smoking doesn't have the antinomian cultural meaning that taking drugs has, and that's why smokers will obey the law and others won't.</t>
  </si>
  <si>
    <t>BOB WYMAN</t>
  </si>
  <si>
    <t>I'd like to understand a bit --</t>
  </si>
  <si>
    <t>Would you mind standing up?</t>
  </si>
  <si>
    <t>And tell us your name.</t>
  </si>
  <si>
    <t>My name is Bob Wyman. I'd like to understand a bit more, Mr. Hutchinson, the comments you made about that we can't legalize one without essentially legalizing them all, that it's not useful. But historically we have legalized one very major one, and that is alcohol. And then we have a -- sort of a regulation as well with cigarettes. And then there are the various legal drugs that doctors can give you. We've already gone down that path, and we've seen that, for instance, the legalization of alcohol didn't cause a tremendous explosion in heroin use. Why wouldn't legalizing just one more, say, going with heroin, that's a -- not heroin, but -- -- but going with marijuana -- -- got to pick the right one. Why wouldn't going one step further and thus removing the tremendous amount of people who are in jail for that and all the money that's going to the criminals , why wouldn't that be used --</t>
  </si>
  <si>
    <t>Yeah, Asa Hutchinson. Thank you.</t>
  </si>
  <si>
    <t>Very good question, and I did not explain it well, so I'm glad you asked that. And you're right. We're a democracy so you could -- society could choose to legalize heroin if you wish or marijuana and pick one of them. But my argument would be generally people say, "Well, one of the reason we need to legalize, because you got to put the cartels out of business. And you've got to put the criminal elements out of business. " Well, they're smart business folks, and they have diversified. So if you legalize marijuana, they're going to trade in cocaine, methamphetamine, and they will market those. And so if -- unless you legalize everything, the cartels are just happy as a lark. And even if you legalized everything, you're probably still going to have the black market they will deal in although it'll be tougher. But the second point is simply that the debate topic is not just about marijuana, it is broad based legalization because -- well, that's the debate topic. And that's what we're trying to stick to.</t>
  </si>
  <si>
    <t>Asa, if somebody wants to use any of the drugs that are currently illegal, aside from the fact that they're breaking the law, just in terms of the little bubble of their own life, is that anybody's business but their own? Is -- in other words, where is the social dimension to that use?</t>
  </si>
  <si>
    <t xml:space="preserve">Well, the social dimension is -- and I hate to keep speaking of methamphetamine, but that's a real problem where I'm from -- and methamphetamine, you are manufacturing it, you've got children around, they're taking the methamphetamine and they're abandoning their kids for weeks on end. And so it's a child welfare issue that is extraordinarily harmful, endangerment of those. It is environmentally unsafe. Now, you can say, "Well, if we get our nanny state involved where they regulate the -- and license the methamphetamine produces maybe you'll eliminate some of that. " But you're still going to have the lack of productivity in the workplace through drug use, and people not showing up because of they arent having a good Monday morning, as my colleague was pointing out. </t>
  </si>
  <si>
    <t>In your world, for somebody to get help, they have to admit that they're a criminal.</t>
  </si>
  <si>
    <t>No, you can go get treatment any time you want to.</t>
  </si>
  <si>
    <t>And admit that you've broken the law?</t>
  </si>
  <si>
    <t>Well, of course, you know that if somebody has a problem with an addiction and they go into a clinic, they're not going to get arrested for it, they're going to get help, and they're going to get treatment. And that's the goal in the workplace too. If you do testing and you find a worker who has got an abuse problem, they're not sending them to the police, they're sending them to treatment. And that's the objective of the employers, and that's working well in the workplace. And all of that effort would be abandoned if you went through legalization. All of the sudden, you -- why would you drug test anybody?</t>
  </si>
  <si>
    <t>That's a good question. Why do we now? Because most people who get drug tested, you get drug tested when you're applying for a job and that's it. It's a joke. It's a hurdle to weed out people who -- you know, on other grounds. The people --</t>
  </si>
  <si>
    <t>They have random drug testing; they test pilots. And I'm glad for the testing of the pilots that fly our airplanes.</t>
  </si>
  <si>
    <t>Of course. And what airline, what airline or trucking company, or whatever, is not going to regularly test people, because it puts them at enormous insurance risk? These things are handled and -- to talk about another market mechanism, we don't need -- and this is the libertarian in me speaking, we don't need the government to test and testify to the purity of methamphetamine, we will have fair trade methamphetamine -- -- you know, private certification agencies, just like with coffee or biodynamic wine or organic foods -- -- will spontaneously spring into being. And, just to follow up on one point, the reason why I'm stressing marijuana, it goes back to some things that Paul is saying, and I don't think that the other side is fully acknowledging, which is that we live in a world where school kids tell everybody who asks them, "You know, you can get drugs easier than you can get beer, any kind of drug you want. " The use ratios are pot, very much--much less, prescription drugs, and these tiny vanishing statistical errors of things like heroin. Even if you double or triple the heroin use, it goes from -- one-tenth of 1 percent to three- tenths of 1 percent. I don't think that's a reason to hold everyone else hostage who can act responsibly.</t>
  </si>
  <si>
    <t>I was going to go to another question, but do you want to dispute the numbers?</t>
  </si>
  <si>
    <t>Well, in terms of the numbers, if you're looking at marijuana use in the schools, and the availability of it, I just come back to the fundamental question. If you legalize it, two things happen: one, the kids say, "If it's legal for my folks, how can it be harmful? " The government says it's legal now; that's a signal that it's okay and usage goes up because of that --</t>
  </si>
  <si>
    <t>Nobody thinks that about tobacco. Nobody thinks tobacco is okay because it's legal.</t>
  </si>
  <si>
    <t>Hate speech is legal, kids don't say, "Oh, now I can engage in hate speech. " I think, you know, I, again, you know --</t>
  </si>
  <si>
    <t>Wait, wait. Asa was -- were you in mid-flow? And then I'll come back to that, because</t>
  </si>
  <si>
    <t>No, I'm happy to take another question.</t>
  </si>
  <si>
    <t>No, I'm just saying that, you know, fundamentally, look -- we don't live in a democracy, by the way; we live in a limited republican form of government which respects the rights of the minority. But I don't think anybody in America mistakes the idea that something is allowed with something being good. And if they are, then we really need to change the public education system because the kids are getting the wrong message.</t>
  </si>
  <si>
    <t>But the point that Asa made that if kids see that they're parents are smoking dope or --</t>
  </si>
  <si>
    <t>Or drinking --</t>
  </si>
  <si>
    <t>All right, but make it drinking. You don't think that there's a lesson ?</t>
  </si>
  <si>
    <t>No, actually, what I would suggest is that when you see your parents and other adults using a drug responsibly, and we need to keep coming back to this point, drug use does not equal drug abuse. Those are two very separate things, and we can deal with them. But when you see your parents having a glass of wine with dinner and acting responsibly around an intoxicant, you learn a very strong lesson there that is going to be much more beneficial to you than if you grow up in a teetotaler house and then you have the unfortunate experience of going to Yale and Harvard like Paul here.</t>
  </si>
  <si>
    <t>I don't think kids are going to be seeing parents using heroin or methamphetamine or cocaine responsibly. I don't know if kids see the parents use marijuana in the home responsibly, does that increase usage, decrease usage? All I can say, as a parent, I hate to take that experiment.</t>
  </si>
  <si>
    <t>Drug use does not equal drug abuse, statement of principle from the other side, from your opponents. So the side arguing against that, what do you make of that? Theodore Dalrymple.</t>
  </si>
  <si>
    <t>Well, that may be perfectly true. But the fact is that it's also true that most drunk drivers get home perfectly safely. 99 percent of drunk -- I know, I'm afraid to say, because I've done it myself.</t>
  </si>
  <si>
    <t>Have you ever drunk debated, though?</t>
  </si>
  <si>
    <t>Yeah, well, you're making an assumption that I'm not now. But -- So, of course, it's perfectly true. But the argument about cigarettes, for example, one hears it all the time, most people who smoke cigarettes don't actually suffer from lung cancer. I mean, I've heard -- I don't know how many times I've heard it, and it's perfectly true, that most people who smoke cigarettes don't die of lung cancer. But the fact is that most people who get lung cancer, and it's very nasty, smoke. And the fact is, again, that I don't think there's any real benefit to be taken from these drugs. And to equate the freedom to take drugs with the freedom of expression seems to me to trivialize what the freedom of expression actually is.</t>
  </si>
  <si>
    <t>Ma'am, right against the wall, where the wall turns green. If you could state your name, please.</t>
  </si>
  <si>
    <t>DIANA JIMINEZ</t>
  </si>
  <si>
    <t>Hi. Diana Jiminez. I come from Mexico. And in the past six years, we've had 60,000 people dead in drug-related violence. The murder rate has gone down. But in drug- related violence, we've had, you know -- it's just been atrocious. My question is, legalizing drugs would do better for cartel violence or worse?</t>
  </si>
  <si>
    <t>And your question is to either side?</t>
  </si>
  <si>
    <t>Yeah, yeah. I want --</t>
  </si>
  <si>
    <t>All right. Let's take it to this side. And I want to -- I'll go to Paul Butler, since that used to be your job, to a degree.</t>
  </si>
  <si>
    <t>True. And if we listen to the leaders of the Latin American countries, they're calling for more responsible drug policies, including for us to consider legalization, because they know that the violence is sparked by the illegal market which is sparked by the enormous demand for drugs from the United States. So if we get rid of that illegal market, including by having drugs regulated like we regulate tobacco and alcohol now, we'll get rid of the violence. Again, that's exactly what happened during prohibition. Al Capone wasn't nothing but a drive-by shooter. And again, when we got rid of that illegal market, we got rid of the violence.</t>
  </si>
  <si>
    <t>Well, to that point, the answer is absolutely no. Did the mafia end in New York City at the conclusion of prohibition? Rudy Giuliani, the former U.S. attorney, former mayor of New York, made himself famous by prosecuting the mob and the mafia. They existed long after the ending of prohibition. And to the lady's question about Mexico, do you think the legalization of drugs will put the cartel out of business? It might make them adjust, but there is alien smuggling which they're engaged in now. There's other activities. But you look at the cost to the United States, I think that would just be enormous. I met with president Vicente Fox whenever he was president. He was concerned not only about the cartels. He was concerned about the demand -- growing demand problem and usage in Mexico of his people. And that was a concern there. And so it's not just about the cartel. It's about drug use. I don't know of any Latin American country that wants to legalize all of the drugs, heroin, cocaine, down the road.</t>
  </si>
  <si>
    <t>Can I -- Nick Gillespie, and then I'll come to Theodore.</t>
  </si>
  <si>
    <t>Yeah, I mean, I just wanted to say very quickly, the mob moved into other illegal pursuits, prostitution, non-casino gambling, things like that. And to the extent that the cartels in Mexico might move into human trafficking, the fix there is to legalize immigration, not to try and wipe out cartels. That's what I'm saying. And the -- you know, the -- or the generational shift here might be the Kennedy clan. And I say this as a half Italian, half Irish, so I've got, you know, a foot in each camp here.</t>
  </si>
  <si>
    <t>You're covered, yeah.</t>
  </si>
  <si>
    <t>But the Kennedys went from having connections in the liquor business within a generation or two, to, you know, moving into politics.</t>
  </si>
  <si>
    <t>Harvard and Yale again.</t>
  </si>
  <si>
    <t>Not a good -- not a good progression. But the fact is, when you legalize broad swaths of economic activity where there is a supply and a demand, peace reigns and prosperity follows.</t>
  </si>
  <si>
    <t>Well, I think the idea that Mexico, or, for example, Colombia would be a peaceful society if it were not for drugs is absolutely ludicrous. If one just takes the example of Colombia, there were two episodes in the 20th century in which the equivalent pro rata of the population of more than a million people were killed. That's twice. And the current civil war in Colombia started in 1964. I remember in 1979, really before the drug business, I remember looking -- looking in the South American handbook which was the kind of book that everyone used in -- who traveled in South America and it said of Bogota -- and I'm quoting from memory, so it might not be quite right. It said, "Try to look poor. Do not carry anything. Do not wear any jewelry. And if you can see without them, do not wear glasses. " Now, let's say you wouldn't have that in a guide book to Switzerland. I mean, more likely, you'd have, "Do not flush the lavatory after 10:00 because you'll be arrested for disturbing the peace. " And that's not a joke, incidentally. So the idea that these are -- I mean, I've seen another thing that --</t>
  </si>
  <si>
    <t>Well, I think that you've made that point. Let me go to the gentleman in the corner. And mic will come to you. You know, if you wouldn't mind, you're in a purple light. And if you took a step three seats down you'll be in a -- in a non-purple light. You just want to look good on television. Come out a little bit farther if you don't mind. Could you -- step into the light, sir.</t>
  </si>
  <si>
    <t>Take your shirt off --</t>
  </si>
  <si>
    <t>There you go.</t>
  </si>
  <si>
    <t>I've been waiting for you to say that.</t>
  </si>
  <si>
    <t>JUSTIN ROHRLICH</t>
  </si>
  <si>
    <t>So my sister is married to a --</t>
  </si>
  <si>
    <t>What's your name? What's your name? You probably don't want to say now.</t>
  </si>
  <si>
    <t>Justin Rohrlich .</t>
  </si>
  <si>
    <t>My sister married a Dutch guy. And they were -- their wedding was in Amsterdam, about seven or eight years ago. And none of the Dutch people at the wedding could care less about pot. All the Americans there, including myself, the first thing we did was go to the coffee shops and smoke a bunch of pot. None of the people that lived there were interested at all because it seemed like, you know, they took the excitement out of it. It's been available --</t>
  </si>
  <si>
    <t>So turn this into a question. Turn this into a question.</t>
  </si>
  <si>
    <t>So it's been available to them their whole lives, and it seems to have taken some of the - - some of the thrill away from it. Do you think that that would hold true here?</t>
  </si>
  <si>
    <t>Would pot stop being cool --</t>
  </si>
  <si>
    <t>Yeah, you know, you take some of the coolness -- you know, if your parents are smoking pot --</t>
  </si>
  <si>
    <t>Let me -- I'm going to take the question first to Asa Hutchinson. Would it take the thrill away and the attraction away?</t>
  </si>
  <si>
    <t>Well, perhaps.</t>
  </si>
  <si>
    <t>To legalize it, yeah.</t>
  </si>
  <si>
    <t>I mean, sure, if becomes very common. But let's look more carefully. And I've been to the Netherlands, and I've been to the coffee houses. And -- but you know, you --</t>
  </si>
  <si>
    <t>Where you drank coffee.</t>
  </si>
  <si>
    <t>You've got to -- you've got to investigate carefully. But the Dutch governments had second thoughts after years of expanding the cannabis cafes. I think they realized that it became a tourist Mecca for that purpose, and what you just described. And so the number of Dutch marijuana coffee houses dropped from almost 1,200 in 1997 to 782. And so they decreased maybe -- I don't think the -- I think the Dutch government -- and in fact many of them -- 73 percent of the Dutch towns do not allow cannabis cafes. And so I think it was a mistake, the path that they went down. They recognized it. They've retreated from that both in terms of their reputation in the commercial enterprise but also I just think it's the direction that the Dutch towns did not want to go down. So I hope we can learn something from that. You talk about availability because it was available. I was actually going through a Dutch town with the chief of police, and I had people pulling on my sleeves -- I'm with the chief of police. I'm head of the DEA. And they're pulling on my sleeve saying, "Do you want some Ecstasy? " and I'm saying, "Hey, don't you know who I am, who I'm with? " And it doesn't make any difference, because it was available and was legal.</t>
  </si>
  <si>
    <t xml:space="preserve"> Paul Butler come in.</t>
  </si>
  <si>
    <t>And so there are fewer coffeehouses because there's less of a demand. It turned out in Amsterdam, when they made smoking pot legal, fewer kids wanted to do it. It wasn't as cool. So, respectfully, Dr. Theodore and Asa, if you really want kids to stop smoking pot, you should go on TV yourselves and fire up a big juicy blunt.</t>
  </si>
  <si>
    <t>We're being live streamed, and we have a question that's come in to us from Washington State via Facebook. Tom Glassman writes, "Im someone who lives in Washington State. " He asks, "Is the legalization of a drug, for example, marijuana, something that should be left to the states to decide? " Who would like to take that question on? Nick Gillespie.</t>
  </si>
  <si>
    <t>Yeah, you know, this is a fascinating political question that the Obama Administration in particular is going to have to deal with because traditionally the democrats are at least over the past 30 or 40 years and Barack Obama and actually presidents in general assert the primacy of federal law over every matter no matter what, whether it's funding, or regulations, or whatnot. I would actually -- I guess it's the second best answer to say that drug legalization should be left to localities or to states as opposed to a one size fits all federal solution. By the same token, I do actually think that pharmacological freedom, which includes what a friend of mine calls culinary freedom -- I mean, the right to ingest what you want is pretty fundamental and should probably be respected across the board rather than parceled out, but as a second best option, let's let the states and localities be laboratories of democracy --</t>
  </si>
  <si>
    <t>No. Well, we're --</t>
  </si>
  <si>
    <t>Addressing even the Washington State situation.</t>
  </si>
  <si>
    <t>Whenever Arizona experimented and thought they ought to be engaged in enforcement of our immigration laws, President Obama's administration filed suit against Arizona, asserting the supremacy clause. And so if you -- believing there should be a national standard for such an issue as immigration, I think they're going to have a difficult time not making the same argument in reference to the state's choices on marijuana or other drugs. So it's difficult in our society for states to make choices on that particular issue whenever you have an overriding federal law. I think there's going to be a lawsuit, and I think it'll be resolved in the courts.</t>
  </si>
  <si>
    <t xml:space="preserve">Think we have time for one more question. </t>
  </si>
  <si>
    <t>TATIANA MARTUSHEV</t>
  </si>
  <si>
    <t>Hi, my name Tatiana Martushev. I'm in the health care profession. And I mostly deal with pain management. And I have a lot of clients who are getting treatment for cancer, and they actually tell me that their doctors say to them, "Listen, the best thing for you is actually just go buy some pot because it's actually much more effective in managing the pain, it's cheaper than the drugs, it's less destructive on their physical bodies than the medically prescribed drugs, and --"</t>
  </si>
  <si>
    <t>And what is your -- what do you think of --</t>
  </si>
  <si>
    <t>So my question is --</t>
  </si>
  <si>
    <t>But actually what do you think of that answer?</t>
  </si>
  <si>
    <t>Well, when you see people in that kind of pain, you really don't want them to be in that kind of pain, and if the drugs that are legally available aren't really helping them to eat, to manage their pain, et cetera, why not give them something that is readily available to them if they just walk down the street --</t>
  </si>
  <si>
    <t>Okay. Take the side arguing against legalization, Asa Hutchinson.</t>
  </si>
  <si>
    <t>Well, I mean, any time a doctor or the American Medical Society says a patient needs something for pain management, I'll be the first one to sign up for it, I mean, in terms of supporting that position. Doctors in the medical profession should determine what's appropriate pain management and care. At this point, the AMA has not approved that. Maybe they will someday, but they have not done that at this point. And so that's the answer. I don't think that relates to the overall debate question, but it's certainly an appropriate question to ask.</t>
  </si>
  <si>
    <t>Other side, response?</t>
  </si>
  <si>
    <t>I had a --</t>
  </si>
  <si>
    <t>-- a member of my family go through the same experience. He was dying of lung cancer, and his doctor told him that marijuana would be the best thing. He didn't live in a state where medical marijuana was available, and so our family faced the difficult choice of becoming lawbreakers, risking arrest and prosecution, or watching my relative live and die in pain.</t>
  </si>
  <si>
    <t>Asa Hutchinson, just take 20 seconds to do one thing. You just said that you don't feel that that question relates to the motion, and you've said that a few times on a few questions. Why not? Why not, for example, the question of medical marijuana? Marijuana use for medical uses, which would require -- which would involve legalization of that particular drug. Why does that not relate to the motion?</t>
  </si>
  <si>
    <t>Well, medical marijuana is a separate and distinct issue. Some states put medical marijuana on the ballot, which takes a doctor's prescription or authorization, and so that's not a legalization issue, it is a physician issue and pain management and doctor's care, and giving doctors the ability to prescribe marijuana if they believe that's beneficial, so it's really a separate medical issue versus the legalization across the board. You can decide they need it for pain management, that doesn't need mean that everybody should have marijuana.</t>
  </si>
  <si>
    <t xml:space="preserve">And the motion does imply all drugs, we're not -- I just want to clarify. </t>
  </si>
  <si>
    <t>Can I just ask, quickly, though, because these are lengths, I think, in some significant ways. But when you were the head of the DEA, did you support the federal government going in an raiding medical marijuana dispensaries in places like California where it was legal under state law to prescribe or to give a doctor's note for -- and if so, why?</t>
  </si>
  <si>
    <t>I don't actually think that that is on point for the debate, so I'm going to pull that one. You can answer -- come up and approach him afterwards. I don't think it's on the question of whether we should legalize drugs or not. And I can take one very, very, very, very short question and short answer. Sir, mic is coming to you down left hand side. Could you stand up? Thanks.</t>
  </si>
  <si>
    <t>My name is . Now, that statistic you provided in the brochure, that 50 percent decrease in drug use, my question is: How can you say that that's a causal relationship based on the --</t>
  </si>
  <si>
    <t>Okay. We get the question? Asa Hutchinson. Good question.</t>
  </si>
  <si>
    <t>I mean, I think you can argue it either way, you can say that that's the result of education, it's a result of enforcement efforts. I personally believe that it's the result of all of our community efforts combined. But the point is, you're not going to ever eliminate 100 percent usage of illegal drugs and addicting drugs. And the reason is we have young people, we have addictive personalities. The question is, what is the best way to keep the usage and the abuse at the lowest point for our society? And I think the present mechanisms, while we can tweak it, we can adjust it, we can change our enforcement policies, has worked pretty good in terms of keeping it -- a 9 percent level of use in the last 30 days for all of Americans. That's making some progress.</t>
  </si>
  <si>
    <t>And that concludes Round 2 of this Intelligence Squared U.S. debate. And here's where we are. We are about to hear brief closing statements from each debater in turn.</t>
  </si>
  <si>
    <t>They will be two minutes each, and this is their last chance to try to change your minds. Remember you voted before the debate and you will be asked to vote again right after these closing statements and to pick the winner. The team that has changed the most minds will be declared our winner. But, first, onto Round 3, closing statements by each debater in turn; they are two minutes each. Our motion is legalize drugs. And here to summarize his position against the motion, Asa Hutchison, former administrator of the Drug Enforcement Administration.</t>
  </si>
  <si>
    <t>Thank you for incredible attention to this important topic. Today, as I prepared for this debate, I received a call from a family friend in Arkansas who is a grown mother, actually has two 30-year-old girls, and she said both of them are on methamphetamine and she simply asked, "What do I do about it? " And so I started asking questions, and one of them actually knew she had a problem and wants to get off; the other one just is going down this path, she's got a supplier, she's got a dealer. And, of course, I started thinking through, "How does legalization impact this very real tragedy that is destroying this home and this family? " And one of the 30 year old daughters has children being neglected. And I could not think of a system of legalization that would make this better, because this person that has a problem will never get the treatment necessary in order to get over that addiction unless they're confronted with it, and probably from a legal standpoint. It is that officer that will say, "Ma'am, you've got methamphetamine in your car. You need to get help. We're going to arrest you, or you're going to go to drug court. Something's going to happen. And that will change their life. Now, if it's not illegal, all that officer can do is say, ma'am, we're going to have to take your children away from you. But you've got a right to keep your methamphetamine. You've got a right to go get some more. You've got a right to continue your abuse pattern. And this could be multiplied over and over again. Ladies and gentlemen, this is about legalizing drugs. If you send a signal to our youth of our nation, the next generation, as President Barack Obama wants to do, that it is illegal, then usage will stay at a modest level, hopefully a declining level. If you legalize it, usage will go up. If you believe it is harmful, then you should vote no on the proposition. Thank you very much.</t>
  </si>
  <si>
    <t>Thank you, Asa Hutchinson. Our motion is "legalize drugs. " And here to make his closing statement in support of the motion, Paul Butler, Georgetown law professor and former federal prosecutor.</t>
  </si>
  <si>
    <t>Thanks first to my great partner and my very worthy opponents. It sounds, though, like I was wrong about how Asa would respond to someone who he cares about who has a drug problem, because it does sound like he thinks the best thing to do is to call the police, because he said that's the only way that they'll get help. I just fundamentally disagree with that. I don't think that in order to get treated for a drug problem you should have to admit that you're a criminal. I agree with President Obama when he said, during the first campaign, that it's blind and counterproductive to lock up nonviolent drug offenders. If it worked, if it got drugs off the street, then maybe I'd support it. But we know that it just doesn't work. Clarence Thomas, before he became the first African-American on the Supreme Court, was a judge in D.C. And he said, when he would look out of the window of his chambers and see all these young black men filing into the criminal court in chains, he would think, "There but for the grace of God go I. " My friends, the determination of who goes to criminal court in chains should not be so fortuitous. It should not depend so much on the color of your skin or how much money your parents make. As long as it does, we need to legalize drugs.</t>
  </si>
  <si>
    <t>Thank you, Paul Butler. And that is our motion, legalize drugs. And here to make his closing statement against the motion, Theodore Dalrymple. He is a former prison doctor and the Dietrich Weissman fellow at the Manhattan Institute.</t>
  </si>
  <si>
    <t>Well, ladies and gentlemen, first, let me just remind you that Amsterdam is by far the most violent city in Western Europe, with a murder rate between 2.5 and 3 times higher than that of Paris, for example. And the mayor of Amsterdam recently said that he wanted to reinstate the coffee houses because he had this idea that the one and a half people who go there to take cannabis every year, they would go rampaging through the streets if they couldn't get it. I don't think anyone would have said that about smokers, for example, who couldn't smoke in bars. So this suggests that there's a big difference here, a cultural difference. To give you an idea of the -- the Utopianism that is behind this motion, let me tell you that the head of the drug agency of the United Nations once said that the drugs trade was corrupting West Africa. Now, if you can believe that, you can believe anything, because when I arrived in Lagos Airport, the first time I arrived in Lagos Airport, the customs officer said, have you brought any presents? I said, I don't know anybody in Nigeria. He said, "For me. " And I soon got the general view. Crime is not caused by the illegality of drugs, nor is there illegality that causes the problems to which they give rise. If you vote for this motion, you're saying that the British were the heroes of the opium wars because they opened to the Chinese the freedom to take opium. And which they then did on a famous or notoriously large scale. And they stopped actually when Mao Tse-Tung threatened to shoot them. If you believe that the British were liberating the Chinese, then you will vote for this motion. But remember that genies do not go back into the bottles when they are commanded to do so. So please vote against the motion.</t>
  </si>
  <si>
    <t>Thank you, Theodore Dalrymple. Our motion is legalize drugs. And here to make his closing statement in support of the motion, Nick Gillespie, editor in chief of Reason.com and Reason TV.</t>
  </si>
  <si>
    <t>Let me suggest, contra the opposition, when you consider about legalizing drugs, that in fact it does increase your freedom to be allowed to take Lexapro, or to take Lipitor or to take LSD. It will not destroy you. I will not turn you into a fried brain, lesser son of Timothy Leary. It just might make your life a little more interesting, or it's an experience worth having. The status quo in the drug war is untenable and destructive for all of the reasons that my partner outlined. It is always going to be prosecuted. The drug war is always going to be prosecuted against blacks in America, to bring it back to Dear Old Blighty, blacks in America and the drug war are what Australians were to the English in World War I. They are human fodder, and they will be ground up and used as -- their bones will be the basis for the next bunker. There is no way around it. The drug war has always been prosecuted along racial lines, along class lines and other discriminatory practices. That's not going to change. It's not going to get better in the second hundred years of drug prohibition. More to the point, I want you to think about, as you think about legalizing drugs, recognize, is use the same as abuse?, because that's the underlying kind of premise of the anti-legalization movement, to say, you know, marijuana use might go up, so what? If it's not bad, if it's no different than taking a beer -- if it's not qualitatively different than having a beer or a martini, maybe that's not such a bad thing, especially because people who are high on pot are less antisocial and less destructive and less criminal in general than people who are hopped up on a cosmo-tini or something like that. In the end, the legalization movement is a movement for personal responsibility where we criminalize bad behavior but not arbitrary substances. So please, legalize drugs.</t>
  </si>
  <si>
    <t>Thank you, Nick Gillespie.</t>
  </si>
  <si>
    <t>Legalize more drugs.</t>
  </si>
  <si>
    <t>And that concludes our closing statements. And now it is time to learn which side you feel has argued the best. We're going to ask you again to go to the key pads at your seat. And I'm going to restate the motion and see where you stand now after hearing the arguments. Our motion is, "legalize drugs. " Push number one if you agree with the motion, two if you disagree, and three if you became or remain undecided. Anybody need more time? Just call out. No? All right. So we'll have the results in about 45 seconds or a minute. First of all, I just want to -- I just want to thank the level of debate we heard here tonight. I really appreciated that these two teams respected one another, appreciated one another. It was forceful but friendly. So congratulations to them for the way they did this. And to all of the people who had the guts to get up and ask questions, and even the ones that didn't get through and people I didn't call on, thank you very much for participateding and a round of applause for them. So this is our fall season. We have one more event in our fall season. And that will be coming up on -- December 5th, okay. Thank you. It's December 5th. Even in the room knew that but me. The upcoming debate is called the -- the motion is "science refutes religion. " God. Boy, you people -- Can I sit there? And all of you come up here. Thank you. Science refutes God. And the team arguing for the motion includes Lawrence Krauss -- I'm back on script. Lawrence Kraus. He is professor of physics at the school of earth and space exploration at Arizona state. His partner is Michael Shermer who is the founding publisher of Skeptic magazine. And arguing against the motion that science refutes God, Ian Hutchinson, who is professor of nuclear science and engineering at MIT. His partner is Dinesh dSouza, the best selling author of "What's So Great About Christianity? " tickets for this debate are available for our website, that is www.IQ2US.org. Our next season begins in January. Five more debates coming up. We start on Wednesday, January 16. That will be here at Kauffman. Topics and debaters are being worked on still, but they will be posted on our website next month. If you can't be in the audience for any of those upcoming debates, there are a lot of other ways to catch them. I talked about some of them at the beginning, but you can watch the live stream on fora.tv. You can listen to the debates on NPR, WNYC here in New York. You can download them as a podcast or watch them on WNET and the World Digital Channel. Again, if you would like to tweet about the debate, we would love that. We read them all. The twitter handle is @IQ2US, and the hash tag for this debate was DrugDebate. All right, so here come the final results. All right, so remember, we've asked you to vote twice, once before the debate, and once again after the debate, where you stand on this motion before you hear the arguments and afterwards, and the team that has changed its number -- the team that has changed its results by the largest percentage will be declared our winner. So here was the motion, "Legalize drugs. " Before the debate, 45 percent agreed with the motion, 23 percent were against, and 32 percent were undecided. After the debate, let's go first to the team arguing for the motion. Their second vote was 58 percent, 45 up to 58 percent. That is a move of 13 percent. That's what needs to be beaten. The team against the motion, their first vote was 23 percent, the second vote was 30 percent. They've only gone up 7 percent. It is not enough. The team -- debate goes to the other side. Our winners, the team arguing in favor of the motion, "Legalize drugs. " Our congratulations to them. Thank you from me, John Donvan, and Intelligence Squared U.S. where we like to say, "Think twice. "</t>
  </si>
  <si>
    <t>The constitutional right to bear arms has outlived its usefulness</t>
  </si>
  <si>
    <t>i2Debates/111413 guns.p</t>
  </si>
  <si>
    <t>So let's begin now by welcoming to the stage, Mr. Robert Rosenkranz. Hi, Bob.</t>
  </si>
  <si>
    <t>Good evening, John.</t>
  </si>
  <si>
    <t>So, Bob, we've done debates on gun control issues before. We did a debate where the motion was Guns Reduce Crime. We're visiting it again, but we're phrasing it specifically a different way. Why is that?</t>
  </si>
  <si>
    <t>Well, let me start by just sort of saying what this debate is and isn't. It's not about whether the Second Amendment should be repealed. That's just a political impossibility. And it's not about whether the Second Amendment gives us an individual right to bear arms. The Supreme Court has decided that. So this is more of a debate about the historical context of the amendment itself and whether it has outlived its usefulness.</t>
  </si>
  <si>
    <t>And the team that's arguing for the motion, in terms of putting it in historical context and reflecting changing times, in fact, I'm assuming that's what they're going to be arguing.</t>
  </si>
  <si>
    <t>Well, the world was very, very different when this amendment was passed. It was a world in which state militias were relevant. It was a world in which there were no professional police forces so that the only kind of defense against violence was self- defense, and it was a world in which it was plausible to think that an armed citizenry was a bulwark against tyranny. We had just been through the Revolutionary War, after all.</t>
  </si>
  <si>
    <t>And in what ways has the world changed that might make that irrelevant now?</t>
  </si>
  <si>
    <t>Well, those who see the amendment as rooted in an historic anachronism are going to feel like we should have the most restrictions we can against gun ownership that the constitution would permit. The other side is going to say no, this is not a historic anomaly at all. This amendment enshrines the ability of Americans to defend their security at home, and 47 percent of all Americans do have guns at home and see it as essential to their -- the security of themselves and of their families and those people feel very strongly that this is an amendment that embodies values, such as self-reliance, such as independence, and such as kind of collective responsibility for public order that the founders embraced and which they embrace, too, and which are relevant to this day.</t>
  </si>
  <si>
    <t>And our four debaters have really -- some of them have been living this topic for a long time and, as you'll learn, they've been ground -- they've provided some of the groundbreaking thought between -- behind how some of this has actually been argued in the courts. They've actually been players in this debate for some time. So, Bob, thank you very much for bringing this and bringing them to the stage, and let's welcome them to the stage now.</t>
  </si>
  <si>
    <t>Thank you, John. Thank you.</t>
  </si>
  <si>
    <t>And I just want to invite one more round of applause for Bob Rosenkranz for doing this for us. This is Intelligence Squared U.S. I'm John Donvan, and sometimes a regular ordinary guy gets to have his name go down in history in a very big way, and it happened to a guy named Dick Heller, who happened to be working in security in a government building in Washington, D.C., when he sued the government of Washington, D.C., over a law that prevented him from legally owning a handgun. And it went all the way to the Supreme Court and Dick Heller won. It was District of Columbia versus Heller and it was the landmark gun rights case of all time where the Supreme Court ruled only in 2008 that the constitution guaranteed to every American a personal right to bear arms. And if it is that obvious, then perhaps people who aren't happy with how that has turned out might want to argue that perhaps that right never should have been put into the constitution in the first place. And what a debate that would be, as we are about to find out. Yes or no to this statement: The Constitutional Right to Bear Arms Has Outlived its Usefulness. A debate from Intelligence Squared U.S. I'm John Donvan. We are at the Kaufmann Music Center in New York. We have four superbly qualified debaters -- two against two. Americans all, but they're divided on this motion: The Constitutional Right to Bear Arms Has Outlived its Usefulness. As always, our debate goes in three rounds. And then our live audience in New York City votes to choose the winner. And only one side wins. Our motion, again, is The Constitutional Right to Bear Arms Has Outlived its Usefulness. Let's meet the team arguing for the motion, trying to convince you that The Constitutional Right to Bear Arms Has Outlived its Usefulness. Let's welcome, first, ladies and gentlemen, Alan Dershowitz. And Alan, you're a professor at Harvard Law School. You've played parts in these cases. The Pentagon Papers, Bush v. Gore, the WikiLeaks investigations, the defense of OJ Simpson. We have heard about those cases. But on the back cover of your recent memoir -- you just came out with a memoir called "Taking the Stand," you quote Noam Chomsky, who says, "Dershowitz is not very bright and strongly opposed to civil liberties. " And you quote him. So you've given the whole thing away to the other side here?</t>
  </si>
  <si>
    <t>ALAN DERSHOWITZ</t>
  </si>
  <si>
    <t>Well, my high school teachers said the same thing. And so -- -- I think you guys have to give me a little break. These guys are all smarter than I am, so there --</t>
  </si>
  <si>
    <t>All right. Ladies and gentlemen, Alan Dershowitz. Give him a break. And Alan, your partner in this debate is?</t>
  </si>
  <si>
    <t>My partner in this debate is the very, very distinguished professor, Sandy Levinson, who's just written his own great book.</t>
  </si>
  <si>
    <t>Ladies and gentlemen, Sandy Levinson. Sandy's great book is called "Framed: America's 51 Constitutions and the Crisis of Governance. " He's a professor of law at the University of Texas and a professor of government, there, too. In 1989, Sandy, you wrote an article in the Yale Law Journal that is really credited with reshaping the entire debate over gun rights in this country, which was not much of a debate up to that point. So this whole thing is your fault?</t>
  </si>
  <si>
    <t>SANFORD LEVINSON</t>
  </si>
  <si>
    <t>Well, if I get an obituary in the New York Times, when the time comes, no doubt that article will be the lead.</t>
  </si>
  <si>
    <t>Well, I hope you're not thinking about that right now. Ladies and gentlemen, let's welcome Sandy Levinson. Our motion is The Constitutional Right to Bear Arms Has Outlived its Usefulness. And here to convince you to vote against this motion -- I want to introduce, ladies and gentlemen, David Kopel. And David, you're research director at the Independence Institute, co-author of the first law school textbook on the Second Amendment. And in the case of District of Columbia v. Heller, the landmark Supreme Court gun rights case, you were a member of the oral argument team. You are also a member of the NRA. You are also a member of the ACLU. How do you put dinner parties together?</t>
  </si>
  <si>
    <t>DAVID KOPEL</t>
  </si>
  <si>
    <t>The trick is you make the pre-dinner prayer optional and that makes the ACLU folks happy. And then you have a lot of sharp knives around, and the NRA people are content.</t>
  </si>
  <si>
    <t>All right. Thanks very much. David Kopel, ladies and gentlemen. And David, your partner is?</t>
  </si>
  <si>
    <t>My partner is the genial genius, Eugene Volokh, perhaps the most important First Amendment scholar in the United States today.</t>
  </si>
  <si>
    <t>Ladies and gentlemen, Eugene Volokh. Eugene, you're a professor of law at UCLA. The reason that you were just referred to as a genius is that according to the Tuscaloosa News Profile done in 1981, when you were 12 years old and you were a sophomore at UCLA, the newspaper reported that your IQ was 206. And you recoiled earlier when I told you I was going to bring that up, so I thought maybe we could talk about your credit score instead.</t>
  </si>
  <si>
    <t>EUGENE VOLOKH</t>
  </si>
  <si>
    <t>On a good day it's better than that.</t>
  </si>
  <si>
    <t>Ladies and gentlemen, let's welcome Eugene Volokh and all of our debaters. Now, this is a debate. It's a contest of ideas. And our motion is The Constitutional Right to Bear Arms Has Outlived its Usefulness. And by the time this debate has ended, we will have asked you, our live audience in New York, to vote twice on this debate, because you will be the judges of the winners. Before the debate, we will ask you to vote before the debate and once again after the debate. And the team whose numbers have changed the most in percentage point terms will be declared our winner. So, let's go to the keypads at your seat and we'll be getting on to Round 1 in just a moment. Let's go to these keypads at your seat and we'll have you vote your position as you come in off the street. The motion is The Constitutional Right to Bear Arms Has Outlived its Usefulness.</t>
  </si>
  <si>
    <t>If you agree with this motion at this motion at this point we want you to push number one, and if you disagree, push number two, and if you're undecided, push number three. You can ignore the other keys. And we're going to lock this out in just a minute and just to repeat this, at the end of the debate, same thing. We have you vote another time and the team whose numbers have moved the most in percentage points from this starting point will be declared our winner. Onto round one. Opening statements by each debater uninterrupted. They are seven minutes each. The motion is: The Constitutional Right to Bear Arms has Outlived Its Usefulness, and here to persuade you to vote for this motion, let's welcome Sanford Levinson, ladies and gentleman. You're a professor of law, as well as professor of government at the University of Texas, Austin. So, ladies and gentleman, let's welcome arguing for the motion, Sanford Levinson.</t>
  </si>
  <si>
    <t>Thank you. I want to begin by repeating a point that Bob Rosenkranz made. This is not a debate about policy. As it happens, I can't completely speak for my colleague, Professor Dershowitz, but I would very much oppose, for example, a federal law banning guns independent of the Second Amendment, because it is very, very clear that there is a critical mass of Americans who would be vehemently opposed to that. It would just add to the divisions in the country and it would increase the number of criminals in the country, because just as with drug laws and gambling laws and the like, there is no reason to believe that such a law could generally be enforced. Most enforcement requires a willingness to comply with a law that one regards as relatively legitimate, and this law would not be regarded, I think, in that capacity. It's also true with regard to a number of other gun control statutes that are proposed that I have distinctly mixed feelings about, many of them on a variety of policy grounds, but fortunately we're not here to debate that. Nor do I think we are here to debate the one true meaning of the Second Amendment, as interesting as that topic is, and about which indeed I have written. Rather, I want to emphasize the topic that is in front of us, The Constitutional Right to Bear Arms has Outlived Its Usefulness. Now, one reason I relish this statement of the question is that I'm one of those relatively rare people, I will admit, who actually believe there should be a new constitutional convention, because I believe that a number of provisions of the constitution have outlived their usefulness. I wouldn't even say that the Second Amendment or the right to bear arms is the one that has most outlived its usefulness, but I'm really quite happy to argue that in 2013 the kinds of considerations that led to the placement of the Second Amendment in the Bill of Rights, which Bob Rosenkranz summarized, I think, very well, have outlived their usefulness. So, if we were going to have a debate in 2013 about what substantive rights, as well as what structures the Senate, bicameralism, presidential veto and stuff like that, what would a 2013 or 2015 constitution look like? Would it include a substantive right in the United States constitution to bear arms? And I would argue that the answer is no. Let me also emphasize that this is a different question from whether state constitutions should include a right to bear arms. Eugene has written one of the definitive articles showing, I don't know what the current number is, but I think it's over 40, state constitutions do protect a right to bear arms, and that raises a very, very important question of whether we need to have that in the United States constitution as well. Let me give you two principle reasons why a constitutionalized right to bear arms instead of a right to bear arms that would simply be fought out in the political process, and all of us know that the political process today is tilted either legitimately or illegitimately, that's the topic of yet another debate that we need not have this evening, generally in favor of the rights of gun owners. So, let me give you the two reasons why I think the Second Amendment has outlived its usefulness in the 21st century. The first reason is precisely that it is anti-federal. That is to say, one of the anomalies -- sometimes very difficult to tell the players without a scorecard -- in the debate about gun rights. There are many people who define themselves as conservatives who rail against a rampaging national government that believes in one-size-fits-all solutions to national problems. Well, this is not necessarily what Heller decides, but it is what the Supreme Court decided two years later in the McDonald case, where it held that every state in the union has to toe a single line. Louis Brandeis spoke very eloquently of states as little laboratories of experimentation. Most states have chosen to experiment in favor of gun rights. There are some states -- or cities -- very dense cities, like Washington, D.C., that would prefer different experiments. Or in New York itself, one can well imagine a particular policy for the great cities of New York and a very different policy for upstate New York, where there are far, far more hunters than is the case in Manhattan, say. And one of the things that a single national constitutional amendment -- as interpreted by the Supreme Court -- does is to stifle that kind of federalism. And I think that's a mistake. But there's a second real problem with constitutionalizing the right to bear arms in the 21st century. As Mr. Rosenkranz suggested, the right to bear arms -- or the Second Amendment -- had a kind of cosmetic value until 2008. It's not that people didn't write about it. I wrote about it. Eugene wrote about it. A number of people found it very interesting. But it played remarkably little role in actual American law. Beginning with Heller, it does play a role. But what does that mean? It means that you turn over decision-making power to a group of federal judges who are highly divided, who have no expertise in this area, and who make often quite remarkable -- even unreasoned -- distinctions. Thus, for example, in Heller, Justice Scalia says that Dick Heller is protected, which I think is a perfectly plausible argument, but he suggests that Martha Stewart is not, because she actually lied to an FBI agent and is thus a convicted felon. I don't think judges should be making those kinds of decisions. I think legislators should.</t>
  </si>
  <si>
    <t>Thank you, Sandy Levinson. Our motion is The Constitutional Right to Bear Arms Has Outlived its Usefulness. And now here to try to persuade you to vote against this motion -- let's welcome Eugene Volokh. He is the Gary T. Schwartz professor law at UCLA and founder and co-founder of the Volokh Conspiracy, one of the most widely read legal blogs in the country. Ladies and gentlemen, Eugene Volokh.</t>
  </si>
  <si>
    <t>All right. Thank you very much for having me here. And it's such a great pleasure to be on the same panel with David, and Alan, and Sandy. They're all top scholars and I also reckon all of them as friends of mine. And so let me start with something I think we all agree on, on the panel. And I think probably virtually everybody -- perhaps everybody in the audience agrees on too, and that is that there's a basic human right to self-defense. And there are, of course, debates about the particular boundaries of that right. But there's a core to that right that every state in the union recognizes. I'm sure it's well-recognized outside the U.S. as well. If somebody is threatening you with imminent death, serious injury, rape, kidnapping, you're entitled to use force, even deadly force, in order to defend yourself if that is necessary. That is very broadly agreed on. And I think it's agreed on because it is a basic human right. So I think there's little difference about that. But then there's the question -- what does that right entail? And I want to argue that a right to self-defense, like other rights, entails the right, at least presumptively, to have the tools that are necessary to reasonably effectively defend yourself. Let's take an example. The right to control whether you want to reproduce, whether you want to have children or not. Imagine somebody says oh sure, I'm all for that right, you can use birth control so long as it's the rhythm method. We wouldn't say that's a serious argument. We'd say it's a parody of an argument, right? We'd say well of course, the right to control your reproductive future involves the right to use tools that are reasonably necessary in order to effectively do that. That's not just for that right, it's also for speech. Your right to speak doesn't just mean the right to move your mouth, it's the right to use the internet, to use various other technologies that are reasonably necessary to effectively defend yourself. And guns are reasonably are necessary to effectively defend yourself. Our own bodies, you know, we sometimes can defend ourselves with that, but not when our assailant is armed with a gun or otherwise, and even if unarmed, if the assailant is sufficiently big, sufficiently strong, sufficiently ruthless, the only way we can effectively defend ourselves in many situations is with a gun, often not by shooting it. The overwhelming majority of all defensive gun users involve just threatening to use it. Just a couple of thought experiments. I'm sure some of you live in places -- in houses where on the front lawn it says protected by armed patrol. I suspect few of you live in houses where on the front lawn it says protected by unarmed patrol. I would be willing to bet that. So in a sense really, those people who have the money to have armed guards, either personal bodyguards or people driving by, are already entitled to essentially take advantage of this technology to defend themselves. The right to bear arms gives people the ability to do that, even if they can't afford to hire someone. If they are their own armed guards, that's what the right to keep and bear arms allows people to do. And I think it's no surprise then that 44 of the state constitutions specifically protect a right to bear arms, and over 40 of them clearly in a way that's an individual right to bear arms, and this isn't just some weird anachronism. This dates back from the Pennsylvania constitution 1776 to the Kansas constitution in I think 2012, and several constitutions in the preceding couple of decades as well. Now, some people may say well okay, fine. It's reasonable to say there's a presumption in favor of being able to have tools needed to defend yourself, but maybe it should be rebuttable. If there's solid enough evidence that banning guns or seriously limiting guns would protect us so much that that outweighs whatever loss to self-defense there may be, well, then we should do that. Well, interesting argument, but there is no such evidence. So, in 2004, the National Research Council appointed a committee of scholars, of criminologists. They put out this very nice report. You can read it for free online. The consensus was based on the existing studies there's no evidence that either extra gun ownership or extra gun restrictions would make people safer. Centers for Disease Control in 2005, similar study, similar result. The other studies as well from New York's own New York University: James Jacobs, looks at can gun control work. His answer, not as an ideologue on this, is probably not, at least based on what we know. Now, of course, Sandy might say all right, these are all interesting questions, but why do they need to be resolved as a constitutional matter by judges? Well, one reason might be that we do have a tradition of resolving, indeed on a national level, questions of basic human rights as to free speech, as to searches and seizures, a variety of other things we have taken them off of the federalism process. We have set them up as human rights for the country as a whole, but still one could very reasonably ask this question as to whether this makes sense. Well, I think the answer to that you have to think practically, and you have to think about what is likely to be effective in our country given the political realities. And so for that you have to ask yourself, what do you want? If you're interested in gun control, what is it that you want? Now, if what you want -- so you might want gun bans or handgun bans, or you might want modest gun controls, background restrictions on mentally ill people, limits on size of large capacity magazines. You have to decide what is it that you want. Now, if you want the former, if you want total gun bans or handgun bans, well, good luck to you with the war on guns that you're going to have to get, even if you can repeal the Second Amendment, even if you can persuade people the Second Amendment has outlived its usefulness. There are going to be lots of people you won't persuade. There are 300 million guns in the country. They're not just going away. Criminals will have access to them, and as Sandy pointed out, a lot of otherwise law-abiding people will become criminals because they will insist on retaining them. Aha, people say well, but that's not what we want, right? We want modest gun controls, that's what I always hear. Probably most people do want just modest gun controls, but if you want modest gun controls the Second Amendment in court already doesn't stand in your way. Courts have routinely upheld against right to bear arms challenges. There's a wide range of modest gun controls. To be sure, there's federal level in many states, though not so hard in other states, but that's a political constraint, not a legal constraint. The Second Amendment is not a barrier to the enactment of those gun control -- some people think it should be. But as a descriptive matter, it actually hasn't been and isn't likely to be. But what's more, if you want modest gun controls, the Second Amendment is your friend. And any attempt to repeal it -- that is what your enemy would be. Because all of those people who have been assured, "Oh, I'm not going to take away your guns. Oh, if you think people are going to take away your guns, you're just paranoid" -- if there is, indeed, a move to repeal the Second Amendment, which I think is the implication of the conclusion that it's outlived its usefulness would be, that would turn that all -- make it all sound like lies and make people worry that indeed that's what's going to happen, that people will be coming for their guns. So if you want modest gun controls -- I'm not saying you should -- but if you do, you should be arguing that the Second Amendment has not outlived its usefulness. Part of its usefulness -- besides self-defense -- is precisely the assurance it gives to people that people are not coming for their guns, as so many people, including the president --</t>
  </si>
  <si>
    <t>Thank you --</t>
  </si>
  <si>
    <t>-- have ensured them. --</t>
  </si>
  <si>
    <t>-- Eugene. Thank you. And a reminder of what's going on. We are halfway through the opening round of this out over this motion, in two teams of two: The Constitutional Right to Bear Arms Has Outlived its Usefulness. We have heard two of the debaters. And now on to the third. Let's welcome to the lectern Alan Dershowitz. He is the Felix Frankfurter Professor of Law -- -- at Harvard, the bestselling author of 30 books, including "Taking the Stand: My Life and the Law. " Alan Dershowitz.</t>
  </si>
  <si>
    <t>Thank you. What a great and powerful argument. No wonder he is considered a genius. But let's think about his argument for a minute. The argument was really not so much in favor of the Second Amendment. It was in favor of the right of self-defense. You are right. We all agree. There should be a right of self-defense. So don't you agree with me that it would have been better if the Second Amendment had been written as "Everybody has the right of self-defense" -- then we could argue whether or not guns were necessary, what kinds of guns, what kinds of restrictions. You would also then have to debate whether or not guns were permissible for hunting, because hunting is not part of self-defense. The Second Amendment reads rather differently. It starts out by saying "A well-regulated militia, being necessary to the security of a free state," then the right of the people to bear and keep arms. So, I think everybody would agree that the first clause of the Second Amendment, "well-regulated militia," has outlived its usefulness. We do not have militias, state militias. They are as anachronistic as the Third Amendment, talking about that we can't quarter troops. Now, that doesn't mean that I would want to amend the Bill of Rights. I don't want to amend the Third Amendment. I prefer to leave it there, because if you start amending the Third Amendment, Sandy will have a constitutional convention. And he'll have people who might start amending the First Amendment, and the Fourth Amendment, and the Fifth Amendment. So I'm happy to leave all the amendments there, as long as we acknowledge that the Second Amendment, like the Third Amendment, has outlived its usefulness. My point is it would have been so much better if we had established the primary right in the Constitution, the right of self-defense. Then we would have nothing to debate. We would all agree there is a right to self-defense. We would then be able to debate what the derivative right is from the right of self-defense, just like we debate today as to what the derivative right of privacy is from the Fourth Amendment, the right of the people to be secure in their homes and places. But we have to distinguish between the primary right and the secondary right. The primary right should be the right of self-defense. Of course I throw the question to my distinguished opponents: are they conceding that the Second Amendment should be interpreted to abolish the right of hunters to own weapons that are useful only in killing animals and are not useful in defending one's home or oneself? Should one have to demonstrate that one is using the weapon for self-defense? Would you rewrite the Second Amendment, if you had the choice, and abolish the term "a well- regulated militia," and say, instead, "The right of self-defense, being necessary to the security of a free state, the right of the people to keep and bear arms shall be infringed. " It seems to me, from Professor Volokh's argument, that he would support such an amendment, or at the very least, if he had been a framer of the Constitution, he would have preferred an amendment which started out with the right of self-defense being essential. So I think you've helped defeat your own argument by creating -- -- a new basic fundamental right -- -- and then deriving the right that's in the Constitution from that fundamental right. And so, the question remains, what difference would it make? The difference is fundamental. I agree with you. Basic rights should be recognized by constitutions. Virtually every country in the world today recognizes the right of self-defense. Four countries in the world, Mexico, Guatemala, Haiti, and the United States, I think, recognize the right to bear arms, so the vast majority of countries feel and believe that you can have a right of self-defense without necessarily having a fundamental right to bear arms. It seems to me that that's a relevant consideration, and I agree with my distinguished colleague that the lavatories of democracy should be allowed to operate. And we should not federalize this constitutional right. We should not be the only leading industrial country in the world that has as a fundamental right the right to bear arms. What do the four countries that have a right to bear arms have in common? What does Mexico, Guatemala, Haiti, and the United States have in common? They all have extraordinarily high crime rates, extraordinarily high murder rates, extraordinarily high death rates. I don't want to get into the argument because I agree, all of us would agree here, the statistics cut both ways. You can make arguments in favor of the fact that guns cause death, other arguments that guns prevent death, but look at the reality in a common sense way. Look at the fact that we are a country infested with murder and death and gun injuries and suicide and accidents in the home. It cannot be a coincidence that the easy availability of guns in our country has nothing to do with high murder rates. That just can't be a coincidence. Yes there are cultural differences. To be sure, Japan is not the United States, England is not the United States, but when you look at the crime rates in those countries and do all the comparisons you want, you can compare inner cities in one country with inner cities in another country and I know you can get all kind of data to support your conclusions, but at bottom the question really comes to what kind of society do you want to live in? Do you want to live in a society where we are forced to defend ourselves by guns, where the more the bad guys get guns the more the good guys have to arm and get guns? Im reminded of the great episode from "All in the Family" where Archie Bunker gets to do an op-ed on television. And he says, "The way to solve the problem of airplane hijacking is very simple. Require everybody who gets on an airplane to have a gun. That way nobody will hijack an airplane. " Do you want to get on a plane in which everybody has a gun? And do you want to live in an America where everyone has a gun? If the answer to that question is no, let's acknowledge that the 2nd Amendment is anachronistic, has outlived its usefulness. Let's not abolish or amend the 2nd Amendment, let's construe it reasonably to permit gun control, to limit the ownership of guns to the right of self- defense, perhaps -- here I'm going to go further than you, perhaps also allow hunters to have limited access to guns. That's my position. Thank you.</t>
  </si>
  <si>
    <t>Thank you, Alan Dershowitz. Our motion is: The Constitutional Right to Bear Arms has Outlived its Usefulness, and here to argue against this motion, David Kopel. He is research director at the Independence Institute, an adjunct professor at Denver University Stern College of Law, and associate policy analyst at the Cato Institute. Ladies and gentleman, please welcome David Kopel.</t>
  </si>
  <si>
    <t>Thank you. Thank you. When I'm not in New York City, I spend just about all my waking hours in one particular case in a civil rights lawsuit in federal district court in Colorado where I represent 55 of Colorado's elected sheriffs who are suing against the unconstitutional extreme and highly immodest laws pushed down on Colorado by Mr. Bloomberg's successful lobbying last spring. In the United States Supreme Court I presented briefs on behalf of a very large national coalition of law enforcement organizations in District of Columbia versus Heller and McDonald versus Chicago. Included in that coalition are the two organizations -- national organizations of police trainers, the police who train the police. My clients, like the vast majority of law enforcement officers, according to every survey of law enforcement officers ever done, strongly support the Second Amendment and oppose laws which make it difficult for law-abiding citizens to own firearms for protection, because they believe that guns in the right hands substantially enhance public safety. What's some of the evidence for this belief? Well, in the United States, when a burglary takes place against a home, 13 percent of the time, the victims are in the home. It's called a hot burglary or a home invasion burglary. In contrast, in England, the rate of home invasion burglaries is 59 percent. In the Netherlands, it's 45 percent. And this is because, in the United States, people can lawfully own guns for self-defense in their home and have them readily available for self-defense in an emergency, unlike in those other nations. Studies of working burglars in Pennsylvania, Massachusetts, Connecticut, and St. Louis have consistently found that burglars -- most burglars in the United States work quite hard, spend a large portion of their working day trying to make sure that there's nobody home because they perceive a very high risk of getting shot if they do come in when somebody is home. And in fact, in the United States, the risk that a burglar will be shot exceeds the risk that he will go to prison. And if you think prison has some deterrent value against burglary -- and I certainly do -- then home self-defense has an even stronger protective value. The Centers for Disease Control is not a pro-gun propaganda organization. They conducted a national survey in 1994. They found that that year, there were 503 thousand defensive gun uses against burglars. Usually, without -- in the United States. Usually without a shot even being fired. And in 99 percent of those cases, when the victim confronted the burglar, the burglar decided it was time to leave work early. Now, if you look at when burglaries do happen against victims in the home, they frequently lead to not only a burglary, but to assaults against people in the home. If you simply take our 13 percent home invasion burglary rate and scale that up to the 45 percent rate of some other countries, that would lead to an additional half million assaults every year in this country. That, by itself, would raise the national crime rate by nine percent. Guns are not only useful against burglars and for deterring burglars, but for self-defense in general. This summer the National Research Council and the Institute of Medicine -- two federal research centers -- at the request of President Obama, put together an expert panel of the leading social scientists on firearms policy issues to provide recommendations for what future topics need to be researched, and also, on what topics has consensus been achieved among social scientists. What they said in their report was that the social science is clear, that when a victim is attacked, using a firearm defensively leads to a lower rate of victim injury, to a lower rate of crime completion than any other protective strategy. It is the safest thing to do for the crime victim on a broadly -- broad-scaled statistical basis. And they also said the social science is clear, that guns are used at least for good, lawful, defensive purposes -- at least as often as they are used for criminal purposes. Of course the benefit to law enforcement of this is enormous, in the fewer victimizations; the fewer crimes, the fewer people they have to respond to and help so they can help other people. Now, why is the Second Amendment necessary today? To protect people from local, bigoted governments. It was necessary in the civil rights era, when civil rights workers frequently had to arm themselves in the South for protection against the domestic terrorist organization known at the Ku Klux Klan, when local police were often complicit with the Klan. It's why the Deacons for Defense and Justice were formed in Bogaloosa , Louisiana in 1965, to successfully provide armed protection to organizations such as the Congress of Racial Equality. It was necessary in Washington, D.C., where Dick Heller spent every day as an armed guard at the Federal Judicial Center and was not allowed by the D.C. City Council to use any firearm in his home, ever, for lawful self-defense against a violent home invader. It was necessary in Chicago, where Otis McDonald, a 70-year-old Korean War veteran received personal death threats from gangsters because of his anti-gang work. And Chicago said, "Well, you can have a rifle or a shotgun. " He knew how to use a rifle. He had been in the Korean War, but for his condition in the apartment he lived in with his physical strength and agility and the current status it was, the handgun was the right choice for him for self-defense, and the bigoted city council of Chicago would not allow him to use that, and that's why the Second Amendment was necessary, and it's necessary in New York City right now. If you have a handgun permit in New York City, you can go on a trip. You can drive from Brooklyn all the way to Seattle and lawfully carry that gun in your car in every state across the country and it's a good secure thing to have in case your car breaks down in the middle of the night someplace on a deserted road. But the New York City police department won't let you take the handgun out of the city. There is no rational basis for that prohibition. It is purely for the oppression of gun owners to the detriment of self-defense. It is a dangerous law and a Second Amendment lawsuit will likely be necessary to remove that. I urge you to vote against this deadly dangerous proposition to vote for public safety based on the recognition that today the Second Amendment remains vitally necessary to the security of a free state. Thank you.</t>
  </si>
  <si>
    <t>Thank you, David Kopel. And that concludes round one of this Intelligence Squared U.S. debate where our motion is: The Constitutional Right to Bear Arms has Outlived its Usefulness. Keep in mind how you voted at the top of the evening. Again, we are going to have you vote right after the arguments are concluded and the team whose numbers have changed the most in percentage point terms will be declared our winner. Now onto round two and round two is where the debaters address one another and take questions from me and from you in the audience. We have two teams of two. The motion is: The Constitutional Right to Bear Arms has Outlived its Usefulness. The team that's arguing for this motion that it's outlived its usefulness, Sandy Levinson and Alan Dershowitz. We have heard them argue that number one they're telling you that they're not here arguing to ban all guns, they're not here arguing to repeal the Second Amendment, but they are arguing that the right to bear arms has no place in the constitution, that this should be left up to local governments and to states, that judges shouldn't be involved in making these policy decisions.</t>
  </si>
  <si>
    <t>They also are making the argument that the language as written really doesn't talk about a right to self-defense, that the right to bear arms is not the same thing as a right to self-defense, and if we want a right to self-defense, let's put it in the constitution, but right now it's just not there. The team arguing against the motion, David Kopel and Eugene Volokh are trying to get you to vote against this motion that the right to bear arms has outlived its usefulness. They say the right to self-defense is a basic human right and so is access to the tools needed to carry out and execute that right. They say clearly that they believe that guns do deliver that self-defense and went through several examples of that, but they also say that it needs to be in the constitution, because there's a bigotry at the local level against gun ownership and it needs the protection of a constitutional amendment much in the same way as civil rights have in the past. So that's where the two sides stand on this basically. And I want to go to the side that's arguing against the motion, trying to convince this audience that the constitutional right to bear arms remains vital, has usefulness, and to bring to you something that your opponent, Alan Dershowitz, said, in which he said sure, you guys are arguing the right to self-defense. They concede that's a basic human right, but they also insist it's just not there in the language of the Second Amendment. It says right to bear arms, not the right to self-defense, and they say that's a difference. Which of you would like to take that on?</t>
  </si>
  <si>
    <t>Real quick. The Second Amendment is the right to keep and bear arms. As Heller and McDonald say, it's the right to keep and bear arms for all lawful purposes, self-defense, hunting, target shooting, whatever. It's not limited to self-defense. Certainly self-defense is the most important purpose of that right under Heller. That's what the Supreme Court said was the core purpose of the right, but the Supreme Court didn't say that was the only purpose of the right. The right is for all lawful purposes and modern constitutions, state constitutions say so more explicitly, but their point is the same as the Second Amendment.</t>
  </si>
  <si>
    <t>Okay, so Alan Dershowitz, I think your opponent David Kopel is saying it's pretty obvious that's what everybody means by the right to bear arms.</t>
  </si>
  <si>
    <t>Not at all. I think the Second Amendment historically gives the right of the people the right to use guns against their government. As Jefferson said over and over again, we need to have armed citizens in the state to make sure that there are no monarchies trying to take over. It was a right of revolution. There was no debate, as far as I know, about self-defense. It may have been implicit, but the Second Amendment's language and many of the people who are the strongest supporters of the Second Amendment are literalists. They go to the original understanding. They look at the words -- why are you prepared to excise the first, whatever it is -- 10 words from the Constitution? "A well-regulated militia, being necessary to the security of a free state" -- are you prepared to concede that a well-regulated militia is no longer necessary to the security of a free state?</t>
  </si>
  <si>
    <t>Uh, no.</t>
  </si>
  <si>
    <t>David Kopel.</t>
  </si>
  <si>
    <t>You want to --</t>
  </si>
  <si>
    <t xml:space="preserve"> -- David Volokh. All right. I'm sorry.</t>
  </si>
  <si>
    <t>Eugene Volokh.</t>
  </si>
  <si>
    <t>No, I want neither. I want neither. So the -- I think, on this point, the court was quite right that if you look at the way the word "militia" was understood around the time of the framing -- and actually remains a legal definition of the term, although not a common lay definition -- militia meant the armed, adult -- at the time -- male citizenry, the times being what they were. And "well-regulated" meant basically well-functioning, well-trained. So, really, what they were saying is an armed, well-functioning citizenry -- well-functioning as a body that knows how to use its weapons -- is necessary to the security of a free state. And that because of that, because -- and this is a preamble that explains the rationale or part of the rationale for the right -- because of that, the government shouldn't be able to disarm the people. But --</t>
  </si>
  <si>
    <t>Now there's -- was point to defend the state or to defend your own home?</t>
  </si>
  <si>
    <t xml:space="preserve">The point was both. And that is one of the things that the court, I think, correctly -- </t>
  </si>
  <si>
    <t>Here -- Alan, here's what you're overlooking. If you --</t>
  </si>
  <si>
    <t>-- read things like Stephen Halbrook's, "The Founders' Second Amendment" and the other intellectual sources, very clearly they understood self-defense against a lone criminal and self-defense against a tyrannical government as the same thing, except the latter was larger in scale. It's all self-defense, all the way up, all the way down.</t>
  </si>
  <si>
    <t>So, what does "well-regulated" mean? What you're trying to do is now say that everybody who owns an individual gun has to be a part of a regulated militia. They have to come to the green every day and march and --</t>
  </si>
  <si>
    <t>Well, but they're not --</t>
  </si>
  <si>
    <t>-- they're -- but they're not saying that, Alan. They're not saying that.</t>
  </si>
  <si>
    <t>They're saying -- I think what you're saying -- and I'm not taking sides, but I just want to bring clarity to -- I think that's a straw dog. I think they're saying that implicit in the fact that the -- if there were a militia, that the guys have the guns in the house, and they could also defend their house. And they need to have them to use them, whether their purpose was a militia or not.</t>
  </si>
  <si>
    <t>But we don't have a well-regulated militia now. We don't have any kind of militia now. So I think you're conceding that the first part of the amendment has outlived its usefulness. We win at least the first half of the debate, right?</t>
  </si>
  <si>
    <t>David Kopel. And I'd like you to respond to what he just said.</t>
  </si>
  <si>
    <t>Sure. Thomas Cooley, the great constitutional scholar of the latter 19th century, addressed your exact point. And he said that the interpretation you're following would defeat the purpose of the Second Amendment, because that would mean the government, by neglecting the militia, could thereby destroy the right to arms. We might have more public safety if there were something to encourage more regulated, well-trained citizen defense patrols, for example, in communities. But that's up to the government --</t>
  </si>
  <si>
    <t>Like the Ku Klux --</t>
  </si>
  <si>
    <t>Wait --</t>
  </si>
  <si>
    <t>Like the Ku Klux Klan?</t>
  </si>
  <si>
    <t>Well, we can't force them to do that.</t>
  </si>
  <si>
    <t>Let me bring in Sandy.</t>
  </si>
  <si>
    <t>But this government's neglect does not destroy the underlying right.</t>
  </si>
  <si>
    <t>Sandy Levinson. I want to return to this issue of the -- of the absence of an explicit right to self-defense in the Constitution. You want to -- you would love to draw up the Constitution all over again. You'd like to start all over. And if you did, would you write in whether it's an amendment or in the body of the Constitution -- would you write in a basic right to self-defense?</t>
  </si>
  <si>
    <t>I would certainly consider it. It makes a lot of sense. But quite obviously, as I suggested in my opening remarks, it's a very, very capacious right. Does it extend to Martha Stewart, a convicted felon? And to me, it seems the answer should be yes. If Martha Stewart had knocked over a bank with a gun, I'm not sure that I would say she preserves her constitutional right to self-defense. What about non-U.S. Nationals who live in the United States? You know, do they not bleed? Do they not have lives that are threatened? And then what about illegal aliens? The Fifth Circuit, as I'm sure Eugene and David both know, split 2-1 on whether or not a federal law that prohibits illegal aliens from possessing guns is constitutional. Their argument was that the point of the original Second Amendment -- and I think they're correct. I didn't do adequate justice to Bob Rosenkranz's initial introduction -- I think the historical origins of the Second Amendment really do have to do with citizen militias and organizing to overthrow corrupt governments. And the argument was that an illegal alien isn't part of the American community politically, which is certainly true. That doesn't mean that an illegal alien has no right to self-defense.</t>
  </si>
  <si>
    <t>The right of the people to bear --</t>
  </si>
  <si>
    <t>-- arms throughout American history has had a self-defense component as well. We see that in the Pennsylvania constitution of 1776, which talked about the right of the people to keep and bear arms in defense of themselves in the states later on was more clearly even changed to each citizen defense of himself --</t>
  </si>
  <si>
    <t>But that wasn't put in the U.S. constitution. They knew about that and they didn't put it in.</t>
  </si>
  <si>
    <t>But they talked about the right of the people to keep and bear arms. What you're suggesting is that the Second Amendment -- you're suggesting the Second Amendment is obsolete in part because it used -- the framers used the term keep and bear arms there in a way that's different from the way that it was being commonly used in the coordinate state constitutions of the time. I think you're creating obsolescence of your own making. You're interpreting it in a strange way as saying well, it wasn't intended to deal with the self-defense, and now you're saying it's obsolete. Well, I'm saying it was intended throughout to deal with self-defense. It was also aimed at a means of deterring government tyranny, but the interest of self-defense has been always around, and if you look at court decisions of the early 1800s, all the time --</t>
  </si>
  <si>
    <t>Eugene, let's let Alan . Alan Dershowitz.</t>
  </si>
  <si>
    <t>-- focusing on the wrong words. I'm not denying that the right to bear arms might have some current relevance as part of a right of self-defense. What I am arguing is that prelude to the operative words of the amendment clearly have become obsolete, a well-regulated militia being necessary to the security. Now, the answer that David gives is you want the Deacons of Justice to be able to come and have an armed conflict with the Ku Klux Klan. Now I was in the south during the Civil Rights Movement. The last thing Martin Luther King wanted was to arm the people and the civil rights workers. He wanted to confront violence with peace, and a well-regulated militia would've included the Ku Klux Klan. They were the citizens. They were the ones who were worried about the government taking away their civil right to have a segregated community. And the answer that my opponents give is if the Ku Klux Klan is armed, then we ought to arm civil rights workers, and let's have a war. I think Martin Luther King gets the better of that argument.</t>
  </si>
  <si>
    <t>I mean, Alan, David Kopel. I dont hear them saying that or even coming close to implying that. Even though it's a great -- that was a great moment. But I want . The point is -- David Kopel.</t>
  </si>
  <si>
    <t>-- those who want -- the majorities that want to oppress minorities like the Ku Klux Klan with local police connivance, they're always going to have arms and I applaud your presence in the south. You perhaps might not have been on the summer March from Mississippi to Memphis led by Dr. King where the Deacons for Defense were there and, in fact, were providing personal security for Dr. King himself.</t>
  </si>
  <si>
    <t>All right. I want to move on --</t>
  </si>
  <si>
    <t>And how did that end up for Dr. King?</t>
  </si>
  <si>
    <t>Huh?</t>
  </si>
  <si>
    <t>How did that end up for Dr. King? Not very well.</t>
  </si>
  <si>
    <t>I want to move on to the --</t>
  </si>
  <si>
    <t>The availability of a gun.</t>
  </si>
  <si>
    <t xml:space="preserve">I want to move on to another -- </t>
  </si>
  <si>
    <t>I don't understand what you're saying. The assassins are going to have the guns. The question is whether people ought to be able to have guns to defend themselves.</t>
  </si>
  <si>
    <t>The assassins have an easier time getting the guns when they're easily available in society.</t>
  </si>
  <si>
    <t>How do you propose making it hard for an assassin in a country -- How do you propose making it hard for a political assassin who is willing to throw away the rest of his life essentially for his act, making it hard for him to get a gun in a country where there are 300 million guns.</t>
  </si>
  <si>
    <t>That's the point. That there are 300 million guns. I want to live in a country where there are not 300 million guns.</t>
  </si>
  <si>
    <t>All right. I want to stop this for a moment. I want to stop this. We are starting to turn into a gun control debate here, which is not precisely what we're doing. What we're trying to focus on is the function of this power being enshrined in the constitution or not, and I want to return to that by going to something that Sandy Levinson said where you basically were telling the other side that they don't really need to have this right enshrined in the constitution and protected, because the political process as it is is already tilting, I think was the word you used, towards increasing gun rights. And I want you to take 30 seconds to push that point and then I'd like to hear the response from your opponents, because I think that they said the opposite.</t>
  </si>
  <si>
    <t>Okay. Ninety percent of the American public, rightly or wrongly, but 90 percent of the American public thought that the Senate should at least take a vote on enhancing background checks. It never got to the floor of the Senate. Last night I think the NRA invited people before the debate to chime in with their views, and I was told before we came out that the current vote is something like 43,000 against the motion and --</t>
  </si>
  <si>
    <t>You mean on the Intelligence Squared website?</t>
  </si>
  <si>
    <t>Yes, we were -- we experienced a blizzard of votes.</t>
  </si>
  <si>
    <t>Right. And --</t>
  </si>
  <si>
    <t>And it's 90 -- it's 46,000 against the motion and 700 for the motion.</t>
  </si>
  <si>
    <t>The strongest argument for substantive constitutional rights is when you believe that a vulnerable minority is likely to be victimized by what Americans learned to call "the tyranny of the majority. " Whatever your views are on gun control, at least right now -- and throughout most of American history -- it is so wildly unlikely that the -- however many people own the 300 million guns -- because most people who own guns, I think, own multiple guns -- that they are comparable to Jehovahs Witnesses, say, or some other vulnerable minority that they need the special concern of judges, basically, to make up public policy for the entire country.</t>
  </si>
  <si>
    <t>Okay. Let's --</t>
  </si>
  <si>
    <t>-- well, actually -- did -- I'd like to hear David -- from David on that --</t>
  </si>
  <si>
    <t>-- because you raised this point, that in fact, the constitutional amendment was required as a bulwark against the political process. And your opponent is saying that the winds are blowing so heavily in your -- in your direction, that that's not necessary.</t>
  </si>
  <si>
    <t>Constitutional rights are not only for persecuted minorities. I don't think ABC, CBS, the New York Times, and the New York Daily News are comparable to Jehovah's Witnesses either. And it's very important that there be a strong First Amendment to protect them. And in Nebraska, where the right to arms is culturally strong, the Second Amendment is still necessary for exactly one of the issues you raised -- the right of legal permanent resident aliens to obtain concealed carry permits to carry handguns for lawful protection as law-abiding American citizens can do. And unfortunately, there are in this large and diverse country just about anything that you can say is nationally popular is going to be nationally unpopular with some local group of people who don't celebrate diversity and respect all rights. And in places like New York City and San Francisco and Chicago, with their irrationally extreme anti-gun administrations -- absolutely the Second Amendment --</t>
  </si>
  <si>
    <t>Okay. So, then what would --</t>
  </si>
  <si>
    <t>-- look like without the Second Amendment? Everything else being equal. I know it's awkward, but everything else being equal, if the protection weren't there, where would we be in terms of gun ownership in this country?</t>
  </si>
  <si>
    <t>People in Washington DC would have no right to defend themselves in their home against a violent home intruder, for example.</t>
  </si>
  <si>
    <t>Even if they voted that way -- this is interesting. What you're --</t>
  </si>
  <si>
    <t>Alan Dershowitz.</t>
  </si>
  <si>
    <t>-- in argument for diversity, that would deny the people of New York the right to show their diversity by saying, "We don't want to be like Montana. We would much prefer to have fewer guns. " That argument is rejected in the name of diversity?</t>
  </si>
  <si>
    <t>Diversity is not suppressing someone else's rights. That's no part of diversity. Diversity is respecting everyone's human rights fully.</t>
  </si>
  <si>
    <t>And respecting them from a point of view of the majority prevails when you have different views, and different cultures, and difference societies, and different attitudes, and different approaches. And if the people of New York City have a different view from your view, why should they not have the right to express that view and have it implemented?</t>
  </si>
  <si>
    <t>Because --</t>
  </si>
  <si>
    <t>Isn't there a right to a gun-free society as well? Why don't we have that right?</t>
  </si>
  <si>
    <t>Is there a right to --</t>
  </si>
  <si>
    <t>Is there a right to a blasphemy-free society? Is there a right to a --</t>
  </si>
  <si>
    <t>No, because blasphemy doesn't hurt anybody.</t>
  </si>
  <si>
    <t>So, but the whole point of individual rights are that they are trumps on majority rule.</t>
  </si>
  <si>
    <t xml:space="preserve"> Sandy Levinson said, you need to have the right to blasphemy, otherwise the Jehovah's Witnesses would be prosecuted. The reason ABC and NBC have the First Amendment rights is we can't distinguish between them and the Jehovah's Witness handing out a leaflet. The basic right belongs to the Jehovah's Witness. The derivative right belongs to ABC --</t>
  </si>
  <si>
    <t>-- that's the only reason we have --</t>
  </si>
  <si>
    <t>Hold on. Sandy Levinson is much too polite for this debate, so I'm going to -- -- I'm creating an opening for him and you're to step through, Sandy.</t>
  </si>
  <si>
    <t>All right. I'm just a Texan. I think we ought to be aware that there's something strange. Again, what everyone's views are about gun rights in the United States -- there's something strange in referring to them as a human right, because -- and here's, I think, where Alan's point comes home -- it really is quite remarkable that among the roughly 190 countries or so that are currently in the U.N., there are a grand total of four that recognize some kind of constitutionalized right to bear arms. And you discover that the Mexican constitution allows reasonable regulation. So, it may be -- I mean, this is -- again, topic for a different sort of conversation -- it may be that there is something about American culture that recognizes that it is a right within the United States. It's part of American exceptionalism that guns are treated much more seriously than anywhere else in the world, but human rights arguments really do have a universalistic overtone. We talk about intervening in foreign countries because they don't recognize human rights. So does David suggest that we invade --</t>
  </si>
  <si>
    <t>But aren't they saying --</t>
  </si>
  <si>
    <t>-- one or another of the 108 countries --</t>
  </si>
  <si>
    <t>Just for clarity on what they said. They didn't say that guns are the basic right. They said self-defense is the basic right.</t>
  </si>
  <si>
    <t>But guns are necessary for self-defense. I think that's what David means.</t>
  </si>
  <si>
    <t>I don't think American rights should be obsolete just because foreign countries don't agree with us on that.</t>
  </si>
  <si>
    <t>No. I'm talking about -- no. I'm not making that argument. I'm simply talking about nomenclature that it's one thing to say we in America are committed to certain rights, some of which look very, very odd to the rest of the world. We could talk about hate speech in this context, and you and I both agree that hate speech is protected by the 1st Amendment. Most countries around the world don't protect hate speech, and they're decent liberal countries who simply have a different understanding of what free speech means. All I'm saying is that an argument based on the particularities of American culture is very different from an argument based on human rights.</t>
  </si>
  <si>
    <t>All right. David Kopel, would you like to respond to that?</t>
  </si>
  <si>
    <t>The United States is unique with its exclusionary rule against illegally seized evidence being used in court. We have much stronger rules against the establishment of religion than most other countries do, but I think the fact that many countries have gone away from what was traditionally their respect for much of their history of the right to arms and of the right of self-defense, does not denigrate that right from it existing at all as a human right. As the United States Supreme Court said, the right to assemble and the right to bear arms are both found wherever civilization --</t>
  </si>
  <si>
    <t>Which countries have moved away from the basic right of self-defense?</t>
  </si>
  <si>
    <t>Oh, England.</t>
  </si>
  <si>
    <t>England? England. Self-defense. You mean to have it enacted stand your ground laws?</t>
  </si>
  <si>
    <t>No. It means their guns laws are structured --</t>
  </si>
  <si>
    <t>No, no, no. I'm talking about self-defense. Great Britain common law provides for a fundamental right of self-defense. I challenge you to name one country that has abolished the right of self-defense.</t>
  </si>
  <si>
    <t>England has gravely restricted it in practice. Fortunately under intense popular pressure they had some reforms a couple of years ago, which restored some of it, but they have the principle of proportionality.</t>
  </si>
  <si>
    <t>Of course they do. That makes sense.</t>
  </si>
  <si>
    <t>Well, no. Not as it works in England, because if you're a woman and a guy who weighs 200 pounds more than you is beating you to death with his hands and fists, under English law you can only -- could only fight back with your hands and fists. You couldn't shoot that person, because then you, the victim, woman, would be escalating.</t>
  </si>
  <si>
    <t>On the other hand, the NRA proposes a law whereby if you're in your car and can go from zero to 60 in one second, somebody comes over to you with a knife and you have the option of running away, you have the right to stand your ground, pull out your oozie and kill him in cold blood. That's the NRA's position on self-defense. There are absurd NRA positions on self- defense. There are reasonable --</t>
  </si>
  <si>
    <t>All right. Again, we're not debating -- Alan Dershowitz: I prefer the English rule to the Florida rule. -- the NRA's stance on gun control tonight, but we are -- this point did come up in terms of the constitutional issue. Your opponent -- speaking out to the side that's arguing that The Constitutional Right to Bear Arms has Outlived Its Usefulness, your opponent said well, you know, the constitution -- the amendment may be there, the right to bear arms may be enshrined in the law, but that doesn't mean that you can't limit gun control. That, in fact, the Heller decision specified all sorts of situations, guns in the hands of mentally ill people, felons, et cetera, that as it is your hands aren't tied, in fact, to effect gun ownership laws in the United States, and I just want to have you respond to that and then hear what your opponent says in response.</t>
  </si>
  <si>
    <t>You know, I agree with that.</t>
  </si>
  <si>
    <t>Sandy Levinson.</t>
  </si>
  <si>
    <t>Most Americans, if you poll them, believe a) that there is some kind of fundamental individual right to own firearms, and b) that there ought to be reasonable regulation. So, the question is who ought to decide at the end of the day what counts as reasonable regulation? I believe precisely because there's so much difference -- good faith difference of opinion, that this is an America of the 21st Century, a subject for legislative resolution. You won't like some of the particular solutions, but that's what federalism and political diversity is about. But none of us on this panel is arguing that the state can never ever limit guns, and at least as a political preference, neither Alan nor I would support in the United States in the 21st Century a proposal to ban any and all firearms, but we're talking about reasonable regulation and who ought to make reasonable regulation.</t>
  </si>
  <si>
    <t>But they're saying that the existing amendment does not -- is not an obstacle to reasonable regulation.</t>
  </si>
  <si>
    <t>Well, but there's a tension here, because -- I mean, for the first 200 years of our history, the Second Amendment really played no role in American constitutional law, if you define that as judicial decisions, especially at the national level. It's only been in the last six, seven years that it's played any role. So, the debate, in part, as well, should the Second Amendment now really be invigorated so that five to four majorities of the Supreme Court will decide whether or not Martha Stewart should be able to have a gun for self-defense? And it appears, although Justice Scalia didn't offer even an iota of a reason -- that he said, "No, she doesn't get it. " Or do you want these -- let's say, hashed out? Either the Second Amendment really has some genuine bite to it or it's an expressive aspect of the Constitution --</t>
  </si>
  <si>
    <t>-- as it has -- as it was for roughly for the first 200 years of our history.</t>
  </si>
  <si>
    <t>I want to give Eugene Volokh a chance to respond. But after that, I'm going to come for questions for you in the audience. And the way that will work is just raise your hand. I'll call on you. Well, a microphone will be brought to you. We will ask you to wait until the mic reaches you so that the radio broadcast folks and the folks listening on the live stream can hear you. I'll ask you to state your name and I'll ask you to ask a question that's focused on the topic tonight. Eugene Volokh.</t>
  </si>
  <si>
    <t>So let me answer Sandy's point, and working, also, a point he made about the background checks failing in Congress. My colleague, Adam Winkler at the UCLA Law School -- I don't think anybody would think as a hardcore NRA-supporting, Second Amendment maximalist -- I think made a very good argument that the thing that probably most defeated background checks was the proposed ban on the so-called assault weapons, which are semi-automatic weapons that are really functionally not much different than other kinds of weapons. But they were singled out for specific prohibition. He said that poisoned the well, that after assuring people, "Oh, we're not going to come to take your guns," people said, "Whoa, they are coming to take our guns. " And that caused people to dig on. You're talking about the functions of individual rights. One of the functions of individual rights is to provide enough of a detente in these kinds of social battles, especially culture war battles, that a side could say, "Look, we're confident enough they're not coming to take our guns, that if what is on the table is a background check, it might pass just as it has passed in the past " -- in the early 90s. So, so, that's actually one advantage that the Second Amendment -- so securing an individual right. But more specifically, the call into question -- the quote is about the right to bear arms, specifically the right to bear arms being recognized as an individual right provides. If that were called into question, if that were repealed or people would say, "Well, we would repeal it if it weren't for our better political sensibilities," that's the sort of thing that would poison the well further. So if you want to actually get a background check passed, you're much better off with a Second Amendment respected and firmly recognized as part our Constitution, and then question and said to be something that's ripe for repeal.</t>
  </si>
  <si>
    <t>Let's go to some questions from the audience. And right there on the end. Oh, let me just say one thing, because I need to do this for the radio broadcast. And I appreciate you waiting a second. Tonight's debate is being broadcast worldwide on our website, IQ2US.org and on fora.tv. And if you're actually watching the live stream, we want to hear from you, too, during this part of the debate. You can send us questions on Twitter or Facebook with the hashtag #gunsdebate, so we won't miss it. And be sure to include your city, state, and your first name, at least. And I want to remind you that we're in the question and answer of this Intelligence Squared U.S. Debate. I'm John Donvan, your moderator. We have four debaters -- two teams of two -- debating this motion: The Constitutional Right to Bear Arms Has Outlived its Usefulness. We're going to audience questions.</t>
  </si>
  <si>
    <t>Thank you. This question is for those arguing against the motion. When you talked about self-defense being a great spectrum from against personal security and also against the tyranny of the government, and also talking about how the Second Amendment, in some circumstances, is anachronistic, can you let me know what it looks like today, in the 21st century, for someone to defend themselves with arms against the tyranny of the government?</t>
  </si>
  <si>
    <t>Well, to start with, it's normal defensive uses when you happen to be in a neighborhood that is politically powerless. In Chicago, like a lot of places, there are some neighborhoods that have a very strong police presence and a strong deterrent effect, and there are other neighborhoods that, for whatever reasons, get essentially very little protection. And when the government steps aside so that the rapists and thugs can do to you as they will, that is a form of at least of misgovernment, so people being able to protect themselves matters there. And you can look at the United States, fortunately, we don't need to protect ourselves against government in the sense that we were doing in 1776, but you can look around the world at the various tyrannies that exist and people sometimes using guns successfully protect themselves. Now I would point out, every genocidal government of the last century has assiduously disarmed the intended victims of genocide beforehand, and you can say well, if you have handgun what good is that going to do you against a tank? Well, they take the view, and they're the ones who are carrying out the genocide, they take the view that if there is any resistance, if even one of our -- out of 100 of our secret police were putting people on cattle cars gets shot, that could really mess up our genocide program.</t>
  </si>
  <si>
    <t>David, let me interrupt you a second, because I feel that you maybe slipped the question a little bit, not overly. No, no. I'm not saying that to be disrespectful, because the part of her question you answered, which was -- her question was related to where in the modern world in the United States would there be a militia resisting its government, and you described a situation in which the government was absent and so it fulfilled the function the government wasn't doing. But she asked a different question. Is there a scenario you see in this country, I think, in this country where you would need to take up arms against that absent police force or any other force that represents the established government?</t>
  </si>
  <si>
    <t>Not presently, but nobody in the United States in 1760 thought they'd have to be fighting the British 15 years later, and nobody -- no sane person in Germany in 1930 thought that the country would fall -- would within 30 years fall into the hands of genocidal maniacs.</t>
  </si>
  <si>
    <t>Well, how do you explain the fact that the highest ratio of opposition to free availability of guns are in the communities that have been subject to genocide? The Jewish community, the African American community, and other communities that have been subject to genocide are the ones that are most opposed to vigilante people in America having guns. There must be -- either you're smarter than they are or they're self- interest is correct and you're wrong about genocide.</t>
  </si>
  <si>
    <t>You are stereotyping those people. There's far more diversity --</t>
  </si>
  <si>
    <t>I'm counting them.</t>
  </si>
  <si>
    <t>There's -- Alan Dershowitz: I'm polling them. I'm saying majority wins.</t>
  </si>
  <si>
    <t>And if you look at the public opinion polls of the black community, they support gun ownership as a principle. They support the Second Amendment and they actually have a favorable view --</t>
  </si>
  <si>
    <t>At much lower ratio than White Anglo Saxon Protestants, right?</t>
  </si>
  <si>
    <t>Blah, blah, blah. The point is --</t>
  </si>
  <si>
    <t>Now that's an intelligent response.</t>
  </si>
  <si>
    <t>So your point is blacks are pro NRA, but they're not as pro NRA as white people and therefore what?</t>
  </si>
  <si>
    <t>Therefore it seems to me people know their own self-interests, and if you look at the ratio of people in various ethnic groups, I'm not stereotyping, as I say, I'm polling, you see that gun ownership favorability depends a great deal on cultural background, on background, historical background, and the very people that have been most subject to genocide are the very same people generally that seem to have a lower support for gun</t>
  </si>
  <si>
    <t>Which has what to do with our motion?</t>
  </si>
  <si>
    <t>Can I -- It has to do with his point about genocide.</t>
  </si>
  <si>
    <t>Okay. What does your point have to do with our motion?</t>
  </si>
  <si>
    <t>Can I offer a slightly different perspective?</t>
  </si>
  <si>
    <t>I actually, and this is directly related to the motion. Im not sure to what extent today private gun ownership in a country like America would be effective in stopping government tyranny. There are plausible arguments that by making tyranny more costly it may make it less likely even if ultimately they get super-tyrannical they could crush all opposition. Plausible arguments to the contrary. But the question, recall, is whether the right to keep and bear arms has become obsolete. What I'm saying is, there used to be two main functions, one deterrence of government tyranny and one assurance of self- defense. It's possible that today the first function is not really achievable, but the second function is very much out there. I don't see the right as having become obsolete if one aspect of it, given changes in the structure of the military and the security apparatus and changes in modern weaponry, if that function is no longer usable, I'm not sure, but it may very well not be.</t>
  </si>
  <si>
    <t>All right. I want to bring up another question. Very, very briefly, because I want to get in more questions.</t>
  </si>
  <si>
    <t>I think we're dancing around the fact that --</t>
  </si>
  <si>
    <t>-- there are at least thousands, and maybe even a couple of million Americans who believe we do live in a tyranny, who are organized in militia movements. And all of the focus on self-defense and the idea that the Second Amendment -- the original Second Amendment is historically anachronistic, with regard to "Oh, everybody believes the current United States is just wonderful," there are some people -- I don't agree with them, in terms of their own politics, but there are some people who don't think it's wonderful and who want to drill and know how to use arms against the possibility of engaging in armed revolt. Now, do you support that as a protected Second Amendment right? That should be constitutional?</t>
  </si>
  <si>
    <t>Oh, I'm sorry. Eugene -- take --</t>
  </si>
  <si>
    <t>That's an interesting question.</t>
  </si>
  <si>
    <t>-- 15 seconds on this or --</t>
  </si>
  <si>
    <t>I'm sorry. So --</t>
  </si>
  <si>
    <t>-- and the --</t>
  </si>
  <si>
    <t>Militias.</t>
  </si>
  <si>
    <t>I think probably would be -- I mean, if it initially --</t>
  </si>
  <si>
    <t>-- if it's a conspiracy to actually engage in revolution? No.</t>
  </si>
  <si>
    <t>No. Just to drill.</t>
  </si>
  <si>
    <t>Yeah, why don't you stand up? Yeah.</t>
  </si>
  <si>
    <t>Probably.</t>
  </si>
  <si>
    <t>You're wearing a button. That makes me nervous. No, a mic will come down this side. Sorry. And can you tell us your name, or at least your first name?</t>
  </si>
  <si>
    <t>Yes. Hello. My name is Lea. And I have a question for all of you, really, is why do you think the Second Amendment was intended to protect the rights of Americans to rise up against a tyrannical government when Article 1 in the constitution allows armed citizens in militias to suppress insurrections, not to cause them? The Constitution defines treason as "levying war against the government" in Article 3 --</t>
  </si>
  <si>
    <t>I'm going to stop you there, because you had a question mark after the --</t>
  </si>
  <si>
    <t>I did.</t>
  </si>
  <si>
    <t>You know, I think there's a deceptively easy answer --</t>
  </si>
  <si>
    <t>-- to your question. The 1787 Constitution did not include the Second Amendment. The Second Amendment, as Alan would emphasize, is part of the Bill of Rights that were added in 1791 at the behest of people who really were very suspicious of this new national government that was created by the Constitution. And, you know, one could quote Emerson or Walt Whitman, that the Constitution contains contradictions. And you have put your finger on a very key contradiction --</t>
  </si>
  <si>
    <t>Do you disagree enough with that to want to argue with it-- David Kopel?</t>
  </si>
  <si>
    <t>The Supreme Court justice Story --</t>
  </si>
  <si>
    <t>-- would disagree that there was a contradiction there, as he explained in his treatises. That insurrection is an illegitimate, violent act -- violent action against the government. But if the Second Amendment militias, led by their state governments, were ever necessary to overthrow a tyranny, that would not be an insurrection --</t>
  </si>
  <si>
    <t>Like in the Civil War.</t>
  </si>
  <si>
    <t>That would be --</t>
  </si>
  <si>
    <t>Like the Civil War, right?</t>
  </si>
  <si>
    <t>The -- let me talk, please. That would be a restoration of constitutional order. That's what Justice Story's viewpoint is. It would be a dictatorship that was the insurrection, that was lawless, that was at war with the Constitution.</t>
  </si>
  <si>
    <t>So was the Civil War --</t>
  </si>
  <si>
    <t>Wait, Alan, hang on --</t>
  </si>
  <si>
    <t>-- a legitimate --</t>
  </si>
  <si>
    <t>Are you -- David, are you done?</t>
  </si>
  <si>
    <t>Okay. What -- Alan.</t>
  </si>
  <si>
    <t>So, was the Civil War legitimate or -- was it a legitimate insurrection or an illegal insurrection?</t>
  </si>
  <si>
    <t>I have an answer to that.</t>
  </si>
  <si>
    <t>Which civil war? Do you mean the civil war against the federal government or the civil war that was fought between 1775 and 1781, in the U.S.?</t>
  </si>
  <si>
    <t>No. The one that we all refer to the "Civil War. "</t>
  </si>
  <si>
    <t>So, the answer is --</t>
  </si>
  <si>
    <t>With a capital T, a capital C, and a capital W. A guy involving Abraham Lincoln. Remember that one?</t>
  </si>
  <si>
    <t>So the answer --</t>
  </si>
  <si>
    <t>Was that a legitimate insurrection? That was lead by state militias.</t>
  </si>
  <si>
    <t>So the answer is --</t>
  </si>
  <si>
    <t>Someone help me out here with the question.</t>
  </si>
  <si>
    <t>-- that we think the Revolutionary War was legitimate, partly because we were the ones on the winning side. But partly because we think it was a just insurrection; that we think the Civil War is illegitimate because it was an unjust insurrection. But to return to your question, it's an excellent question. But if you'll look at the framing era documents and the post-framing documents -- and for that matter, the pre-framing documents, Sir William Blackstone's Commentaries on the Laws of England -- it was understood that while, obviously, every government must be able to suppress revolutions against it -- and it will, whether it's a tyrannical government or not -- one merit that was seen at the time -- again, I'm skeptical about it today -- but without question, historically seen at the time in an armed citizenry is it would preferably deter tyranny, and if necessary, overthrow it, recognizing that if it fails, that they'll be hung -- hanged for treason. That was understood.</t>
  </si>
  <si>
    <t>All right, sir.</t>
  </si>
  <si>
    <t>My name is John Donahue. I thought I heard David Kopel say that you were more likely to be shot as a burglar than to go to prison, which must be wildly off, because tens of thousands of burglars are in prison, and very few people are actually shot by homeowners. But my question goes to the question of an anachronism in light of the experience of other countries similar to the United States. So for example, Australia, after experiencing --</t>
  </si>
  <si>
    <t>Sir, I just want to ask you to zoom in on your question.</t>
  </si>
  <si>
    <t>Yeah. So, to focus on Australia, in 1996, they had experienced a horrific mass murder. And 12 days later, they decided to abolish all semi-automatic weapons and to abolish the right to use guns --</t>
  </si>
  <si>
    <t>Sir, I'm sorry. rules. I need you -- not too much premise and just get to the question, please.</t>
  </si>
  <si>
    <t>Okay. So the question is why, in light of the fact that their murder rate has dropped substantially since that time and is now about one-fourth or one-fifth the rate of the murder rate in the United States, do you parade these horribles as emanating from removing the Second Amendment if it seems as though the Second Amendment operates more in the way that Alan Dershowitz has suggested as an impediment to avoiding homicide?</t>
  </si>
  <si>
    <t>My concern with that question is I think that one of the debaters here said that there's always going to be evidence on both sides on the impact and that we would just get into descending studies.</t>
  </si>
  <si>
    <t>Well, the question was asked --</t>
  </si>
  <si>
    <t>And it would be a wash.</t>
  </si>
  <si>
    <t>Well, no, because we have other things that we want to get onto. So, I would like to move on to them.</t>
  </si>
  <si>
    <t>Well, I just want to say for the record I'm not sure of the factual assertions behind that question.</t>
  </si>
  <si>
    <t>Exactly right and these guys will say it is and you'll have studies and nobody here has read them. Sir? You were with us before, weren't you?</t>
  </si>
  <si>
    <t>Yes I was.</t>
  </si>
  <si>
    <t>How old were you last year?</t>
  </si>
  <si>
    <t>Twelve.</t>
  </si>
  <si>
    <t>You were 12 last year?</t>
  </si>
  <si>
    <t>Well, 13, I think. I don't remember exactly.</t>
  </si>
  <si>
    <t>You did a great question on our Israel debate, and you're with Collegiate School, right?</t>
  </si>
  <si>
    <t>This whole row. Welcome to our debate, guys. Thanks for coming. So you have to be as good as you were last year when you were 12.</t>
  </si>
  <si>
    <t>Okay. So my question is for the people who are arguing against the motion. And my question is if -- I think -- something that I'm a little unsure of in your argument that I think is a bit of a contradiction. You've argued that you're not going to be able to successfully impede the right -- the ability of criminals to gain weapons. You used Martin Luther King at being politically assassinated as an example of that. Yet, you also sort of stated that --</t>
  </si>
  <si>
    <t>Hey, just because you're 14 doesn't mean you can't zoom in on a question. So go for it.</t>
  </si>
  <si>
    <t>If -- let's see -- how will having political assassins not being able to access guns be related to people able to defend themselves against burglars in their home? If a burglar is able to get a gun, isn't that something a bit different than a political assassin who's willing to throw away their life? And so --</t>
  </si>
  <si>
    <t>Okay. Okay.</t>
  </si>
  <si>
    <t>Very quickly, David Kopel.</t>
  </si>
  <si>
    <t>As your question recognizes, there's a wide variety of criminals with different intensities and motivation, and so a political assassin is sort of at the top of the scale in terms of long-term planning, and you can have other criminals who are much more casual. So, one of the anti-gun control arguments is what you're referring to -- the futility thesis. That nothing you do is ever going to stop criminals from having guns, and that is true for many criminals who are determined to get guns. Can you at the margins of, you know, 1 percent or 5 percent, delay when they get the gun, or can you also have laws that say well, we can't really shut down the black market, but we can say that if you're a convicted felon for a genuinely violent crime and you're found carrying a gun, that there's going to be a severe sentence and that -- the studies do show that has some deterrent effect on them carrying guns. So I think you can't --</t>
  </si>
  <si>
    <t>I want -- again, you know, I'm sorry to be stickler about this, but we'll wander all over and you're going to have to vote on this amendment language shortly, and that's why I'm trying to keep the questions focused on that. So, sir, I hope you're going to deliver for me. And it's a tough one, by the way. I don't think it's particularly easy to frame a question on this one.</t>
  </si>
  <si>
    <t>Hi. My name is Fortuna. I have a question to David and Eugene. So, if you guys were to write constitution from scratch, what words would you put in place of the Second Amendment to properly represent the point of view you are defending?</t>
  </si>
  <si>
    <t>Great question. And how -- language that you could come up with that would defend against these guys and give you what you want. Who would like to take that? David Kopel or Eugene Volokh?</t>
  </si>
  <si>
    <t>I think Eugene is about to give you a quote, but the short answer is -- Modern state constitutions say it in modern language, and so any one of those recent ones, Wisconsin, for example.</t>
  </si>
  <si>
    <t>You would take out that whole militia thing?</t>
  </si>
  <si>
    <t>So let me read to you the 1998 Wisconsin provision, which was close backed by then state Senator Russ Feingold, not exactly the most conservative of conservatives. It says, "The people have the right to keep and bear arms for security defense, hunting, recreation, or any other lawful purpose. " So that's what Senator Feingold was willing to say. I actually don't think that the preamble today -- the militia clause today -- is terribly helpful. If I had to re-write it, I'd probably end up -- I wouldn't worry about the possible political blowback that might cause even more infringement on this issue. I probably would --</t>
  </si>
  <si>
    <t>Eugene -- just when you turn your head --</t>
  </si>
  <si>
    <t>Got it.</t>
  </si>
  <si>
    <t>So I probably wouldn't include it. And I actually wouldn't include hunting, recreation, or any other lawful purpose. I think that is something that could be left to the political process. But I think the people have the right to keep and bear arms for security and defense. I think Russell Feingold -- that's one of the few things that I'm going to agree with Russell Feingold on.</t>
  </si>
  <si>
    <t>I'd like to see what the other side would say to that. Sandy Levinson.</t>
  </si>
  <si>
    <t>Two quick things. I like state constitutions and their ability to experiment. One of the things I like about state constitutions is that with almost no exception, they're all easier to amend than the U.S. Constitution. So, if the good people of Wisconsin should decide in the next 10 years that maybe this is too broad, then it's really very easy to amend the constitution. One of the problems with the United States Constitution is that it's next to impossible to amend, so that we are stuck with the language of 1787 or 1791, which you're happy to jettison. But which does involve, in fact, re-writing the history of the Second Amendment and re-writing what many people thought was the original meaning of the Second Amendment.</t>
  </si>
  <si>
    <t>Right there, ma'am.</t>
  </si>
  <si>
    <t>Hi. My name is Stephanie, and I have a question. Does the Second Amendment protect the right to bear unsafe or unregulated firearms as a product? And what is the government's role in ensuring that firearms are safe to use, reduce accidents, and to -- the misuse of firearm products, especially for -- by young children and by minors?</t>
  </si>
  <si>
    <t>Because when you mentioned Chicago, those are kids under the age of 21. Young people under the age of 21.</t>
  </si>
  <si>
    <t>That was a very, very well-focused question. I'm going to -- I'm assuming it was to this side, arguing against the motion.</t>
  </si>
  <si>
    <t>Those --</t>
  </si>
  <si>
    <t>Those things you mentioned are legitimate governmental purposes. And the question -- if -- in pursuit of those legitimate governmental purposes, what are the particular laws which advance them? And do those laws significantly harm the ability of law-abiding people to use guns for lawful purposes? And you can look at different laws on these subjects. And as I'd say, some fail the test and some pass the test.</t>
  </si>
  <si>
    <t>And I should just say, not a single Second Amendment decision or state -- or decision under any of the 44 state constitutional rights to keep and bear arms contradict that or undermine the safety issue that you're raising. So, if, for example, a state court imposes liability because a gun is prone to misfiring or something like that, no constitutional problem. There's an interesting debate as to what the proper regulatory scheme for that is. But the Second Amendment is not an obstacle because --</t>
  </si>
  <si>
    <t>Well, that's what you say. But just remember what --</t>
  </si>
  <si>
    <t>-- David said. David said that he's going to mount a Second Amendment constitutional challenge to New York's law that prevents you from taking your gun out of the state. So, there's always the threat, if there's a constitutional amendment, that every regulation will be challenged. The NRA thinks everything is unconstitutional -- locks on guns, safety provisions for guns, making sure guns are stored properly. The NRA can make a constitutional argument against any reasonable regulation. I think every --</t>
  </si>
  <si>
    <t>And so could --</t>
  </si>
  <si>
    <t>-- body has to --</t>
  </si>
  <si>
    <t>-- admit -- everybody has to admit that if there is a constitutional amendment, the presumption is against regulation. If there is no constitutional amendment, the presumption is in favor of regulation. That's why we ought not to constitutionalize this right. We ought to constitutionalize the right of self-defense, but not the derivative right of gun ownership.</t>
  </si>
  <si>
    <t>Alan, this is like saying that the Fourth Amendment -- the problem with the Fourth Amendment is that every single criminal defendant can try to argue for reading it extra broadly and excluding all the evidence against them, and they do. And they lose.</t>
  </si>
  <si>
    <t>They lose.</t>
  </si>
  <si>
    <t>We judge the Fourth Amendment by how it's actually been interpreted, rather than by some possibility that maybe it's going to be over-interpreted --</t>
  </si>
  <si>
    <t>This is just the beginning.</t>
  </si>
  <si>
    <t>The Second Amendment? No. The right to keep and bear arms has been around -- as an individual right --</t>
  </si>
  <si>
    <t>10 years --</t>
  </si>
  <si>
    <t>-- since 1776, at the state level --</t>
  </si>
  <si>
    <t>There are dozens -- there are dozens --</t>
  </si>
  <si>
    <t>-- of court decisions from the 1800s on to the 1900s into 2000s, interpreting it. None of them have had the effect of striking down any such laws.</t>
  </si>
  <si>
    <t>Sir, could you come down just a few steps, so the camera can see you. You're a little bit of shadow. Just three steps. That's great, sir.</t>
  </si>
  <si>
    <t>My name's Eric. So, my question is that -- so on the campus where Staten Island College now sits was Willowbrook where the state of New York interns the mentally ill children to die. If we believe that the right of self-defense is to protect vulnerable citizens, which you have all said, and given that in the press, TV news, and even here tonight we've demonized the mentally ill, is it not a violation of the civil rights of the mentally ill to bear arms?</t>
  </si>
  <si>
    <t>I think it's a legitimate question. That is to say --</t>
  </si>
  <si>
    <t>Wait. Are you saying is it a violation of their right to deny them the ability to bear arms?</t>
  </si>
  <si>
    <t>Justice Scalia, without presenting any argument, announced in Heller that just as Martha Stewart can be deprived of her right to self-defense, it apparently was the case that all laws limiting the rights of mentally ill people, a notoriously accordion-like term, could be limited. I presume that all of us agree there are some mentally ill people who shouldn't be allowed close to a gun. I would imagine that as a policy matter, not as a constitutional matter, all of us might well agree that there are some mentally ill people whom we would, in fact, allow to have a gun if we really do take self-defense very seriously. This -- what you might want is legislators, city councils, et cetera, to write very careful legislation and tell us which is which, rather than to leave this up to judges who, quite frankly, have no training whatsoever in discerning differences of level of mental illness, or have no training in trying to figure out what, if anything, the data actually support.</t>
  </si>
  <si>
    <t>Would the other side like to respond?</t>
  </si>
  <si>
    <t>Sandy, that's exactly what Justice Scalia's opinion does, is he basically says that in terms of gun bans for people who are mentally ill, that the Second Amendment as he interprets it, is not going to intervene and it's going to be left to the political process. Now, the Gun Control Act of 1968, the main federal law, is a lifetime ban on gun possession by anybody who has ever been found to be in the words of the Congressional statute, our laws, mentally defective. I think that that has reflected the somewhat prejudices of the time, and as Sandy has said, that there is -- there are some people -- mentally ill people on the whole are less violent than the general public. There is also a small subset of them who are dangerously violent and absolutely should be prohibited from possessing guns, but I would also -- I agree with you that the breadth of the current prohibition, I don't think, fully makes sense based on current understandings and social science.</t>
  </si>
  <si>
    <t>So there's a touch of agreement on this. All right. And this concludes round two of this Intelligence Squared U.S. debate -- -- where our motion is: The Constitutional Right to Bear Arms has Outlived its Usefulness. Remember we had you vote just before the debate began and immediately after this closing round of closing statements we're going to have you vote a second time. The team whose numbers have changed the most will be declared our winner. On to round three, closing statements. Each debater will make a closing statement in turn uninterrupted. They will be two minutes each. Our motion is this: The Constitutional Right to Bear Arms has Outlived its Usefulness. And here to summarize his position against this motion to persuade you to vote against, Eugene Volokh. He's professor of law at the UCLA School of Law.</t>
  </si>
  <si>
    <t>So, we've heard all sorts of things about death, about assassination, about futility. I want to end this on a cheerful note. I want to tell you about some good news. So, from 1993 on, the size -- the amount of guns in America increased from 200 million to probably about 300 million. Now, you might think that's good news or not, but that's not what I'm claiming is good news. Likewise, or since from the mid -- in the mid-'80s about 10 states, any law abiding adult could carry a gun concealed on his person just by getting a license, except for one of the 10, you didnt even need a license. That state, it turns out, was Vermont. Now that number is over 40. During that time, and I'm not going to say -- I'm not making a causal claim here, I will tell you the claim I'm making in a moment. During that time, the homicide rate and the firearms homicide rate, basically fell by a factor of two. The general violent crime rate and the gun violent crime rate basically fell by a factor of roughly three to four. I will tell you, the number -- it was so shocking, I thought it was just nonsense spread on the Internet. But if it is, it's spread on the Internet by the Bureau of Justice Statistics, so that gives it some special claim as nonsense goes. So -- -- I think it's probably not nonsense. The serious violent crime with guns against youths, age 12 to 17, fell by a factor of 20 -- by 95 percent. Now, I'm not saying that the growing gun stock caused-- that's -- there's actually a hot debate about that -- I don't know what the right answer is. But it seems to have happened in spite of the growing gun stock. We'd think, if some of the arguments we've heard are correct, the result would have been vast amount of bloodshed. It hasn't been. Something worked. We don't know what. Nobody really quite knows what. But something has caused this tremendous and sustained decline of crime. We should be looking to see what that was. It wasn't gun control, maybe it wasn't gun de-control. It was something. That's --</t>
  </si>
  <si>
    <t>-- what we should be thinking about --</t>
  </si>
  <si>
    <t>Your time is up. Thank you. Eugene Volokh. Our motion is: The Constitutional Right to Bear Arms Has Outlived its Usefulness. And here to summarize his position in support of this motion, to persuade you to vote for it, Sanford Levinson, author of "Framed: America's 51 Constitutions and the Crisis of Governance" and a professor of government and professor of law at the University of Texas in Austin. Sanford Levinson.</t>
  </si>
  <si>
    <t>All right. It's no surprise that my friend Eugene Volokh makes very, very powerful, eloquent arguments about the public policy of gun control. But that's not what we're debating this evening. The question is to what extent any particular policy should be constitutionalized, which at the national level, means that it's close to written in stone and impervious to any change in the future. And I really do think when you vote, that ought to be the principal question you're asking, not whether you believe a particular policy in 2013 makes sense, because if you constitutionalize it, you also have to say, "It's going to make sense in 2023, 2033, and ad infinitum. " Secondly, I think David Kopel used interestingly different language at different points in his argument. And he, too, has made very capable arguments. I don't know him so well as I know Eugene, so you shouldn't take anything amiss when I don't refer to him as my friend. I've known Eugene, you know -- -- since he was a child, almost. But --</t>
  </si>
  <si>
    <t>He was very bright.</t>
  </si>
  <si>
    <t>-- at one point, David said that -- I think it was Washington's policy -- no rational person could agree with it.</t>
  </si>
  <si>
    <t>That was New York City --</t>
  </si>
  <si>
    <t>Oh, okay. New York-- it really doesn't matter.</t>
  </si>
  <si>
    <t>These are uninterrupted.</t>
  </si>
  <si>
    <t>Now, I really --</t>
  </si>
  <si>
    <t>-- don't think it's the case that you have to be a lunatic to agree with Michael Bloomberg. Maybe he's got the wrong policy. But it seems to me that the rationality test -- at least the way that lawyers use it -- really does require that you believe the other side is truly lunatic. But what was telling is that in his more recent comment, he said, in effect, that there are legitimate reasons for -- there are reasonable people who disagree. And --</t>
  </si>
  <si>
    <t>Sanford Levinson, I'm sorry, your time is up --</t>
  </si>
  <si>
    <t>-- we can --</t>
  </si>
  <si>
    <t>Our -- -- our motion is: The Constitutional Right to Bear Arms Has Outlived its Usefulness. And here to summarize his position against this motion, David Kopel, Research Director at the Independence Institute and Associate Policy Analyst at the Cato Institute.</t>
  </si>
  <si>
    <t>Professor Dershowitz wants to re-litigate the constitutionality of the Civil War. Well, that settled, actually, the question that we have for tonight in our political process. As of 1850, the Bill of Rights, as interpreted by federal courts, was only a limit on the federal government and did not apply to the states. And then we had the Civil War, and the terrible violations of the rights of the freedman that happened after the Civil War, when the southern states abolished slavery in name, but tried to keep the freedmen in de facto servitude and subjugation by saying they could only have public assemblies when they got special permission, and by saying they needed special permission, if ever, that they could possess firearms for protection. And again, that was part of the Ku Klux Klan's strategy of disarming them. The country recognized that not only were the oppressions of the freedmen under these black codes -- the new slave codes -- human rights violations in themselves, but that the lack of civil liberty in the south had been one of the important causes of the war, because it led to the suppression of speech, criticizing slavery, and poisoned the political dialogue there. And so, the country said we love diversity, we love the vastness of our country and the different state experimentations, but some experiments are so dangerous that they lead to catastrophe and we tried the experiment of saying well just leave it up to state governments to protect civil liberties. Thats not enough. We need to set a national baseline on human rights and the 14th Amendment was enacted to make the Bill of Rights, including especially the First and Second Amendments, applicable to the states. The baseline of the Second Amendment does not outlaw all gun control, and it allows Montana to go much further in protecting gun rights than New York City does, but it says everywhere that there are American citizens every government must respect the baseline of the fundamental civil rights contained in our Bill of Rights.</t>
  </si>
  <si>
    <t>Thank you, David Kopel. Our motion: The Constitutional Right to Bear Arms has Outlived its Usefulness; and here to summarize his position for the motion, Alan Dershowitz, professor of law at Harvard Law School.</t>
  </si>
  <si>
    <t>I ask you to vote for the motion based largely on what Professor Volokh has brilliantly argued. He has conceded that he wouldnt include a militia in his model Bill of Rights. He also has conceded that he wouldnt constitutionalize the right of hunting. By making those two arguments, he has conceded the basic proposition: that the Second Amendment the way its currently written is anachronistic and has outlived its usefulness. He would substitute another amendment for that, an amendment much like the one that he said was passed in Wisconsin. It seems to me that they have conceded away the basic argument, namely that the Second Amendment as written is anachronistic. Whats left? Whats left is: do we really want militia groups that are armed today, and armed under the Second Amendment, to have the right to confront our government and try to conduct yet another revolution of the kind that we had back in the American Revolution and the Civil War? It seems to me the answer to that is quite clearly no. Sigmund Freud had a very famous statement back 100 years ago in which he said, The first human who hurled an insult instead of a stone was the founder of civilization. The First Amendment protects insults. It does not protect stones, it does not protect violence. We could live very comfortably with a First Amendment and without a Second Amendment. I dont want to amend the Bill of Rights because I worry that other things could happen, but I do want to make it very clear that the Second Amendment with its emphasis on militias and hunting, and with no mention of self-defense has outlived its usefulness. Therefore I urge you to vote yes and lets begin a debate on whether we should have an amendment protecting the right of self-defense, not the right of guns.</t>
  </si>
  <si>
    <t>Thank you, Alan Dershowitz. And that concludes our closing statements. And now its time to learn which side has argued the best. Were going to ask you again to go to the keypads at your seat and to push the button that will register your vote. Remember the motion is this: The Constitutional Right to Bear Arms has Outlived its Usefulness. If you now side with this motion -- with this team, push number one. If you are against this motion -- if youre with this team, push number two.</t>
  </si>
  <si>
    <t>If you became or remain undecided, push number three. And well have the results in about 90 seconds from now. So while thats happening, whatd Id like to do -- first of all is say that our goal in this debate was to touch on this topic, but in a way that maybe youve never heard it argued before, and to have it argued well, and I really think that we succeeded in doing that thanks to the spirit of fairness and decency -- -- all of these debaters brought to the stage. And as you could see me struggling with shaping this questions and to -- were not used to framing it this way so everybody who got up and asked a question, even if I didnt take it, I appreciate that you got up and tried. I can obviously sense the passion that everyone in this room feels about this issue. So to everybody who asked a question and those who didnt get to, I really want to thank you as well for getting up and moving that along. Wed like to have you tweet about this debate. Use the twitter handle @IQ2US and #gunsdebate. You can join the 43,000 NRA members who have -- -- who have -- and we say welcome to Intelligence Squared U.S. We're glad to have you. We're glad you discovered us. Our next debate at the Kaufman will be on Wednesday, December 4th. The motion on that debate -- at that debate will be: Don't Eat Anything With a Face. For the motion, Dr. Neal Barnard. He's a clinical researcher who studies the effect of diet on health. His partner is Gene Baur. He is president and co-founder of Farm Sanctuary. Time Magazine calls him the "conscience of the food movement. " Arguing against, Chris Masterjohn, who is a nutritional science researcher and proponent of the Paleo diet. Anybody on that? No, you don't have to raise your hand. Oh, you raised your hand. Okay. Let's all look. And Joel Salitan. He's the third generation alternative farmer who was made famous in Michael Pollan's bestseller "The Omnivore's Dilemma. " Next Wednesday, November 20th, we're going to be in Washington DC in partnership with the McCain Institute. We're going to be debating this motion there -- "Spy on Me: I'd Rather Be Safe. " Tickets for that are free. And if you get down to DC, come see us. And tickets for all of our remaining fall debates are available through our website, www.IQ2US.org. If you can't join our live audience, of course, you can watch us on the live stream, as I believe a lot of people were doing tonight. And you can listen to all of our debates, including this one, on NPR stations across the country. You can check your local listings for air dates and times, and you can hear yourself applaud. Make sure to visit our website for up-to-date information and follow us on Twitter and Facebook. Okay. And by the way, we're always open to ideas for debate topics, so you can send those in. We just -- you know, think of something -- in terms of something that's really vital and that really is a dichotomy of views, and send it in. And we're very interested in hearing those. Okay. So, we have the final results in now. Our motion is this: The Constitutional Right to Bear Arms Has Outlived its Usefulness. The way we do this -- you've listened to the arguments. We had you vote before the debate and again after the debate. And the team whose numbers have changed the most in percentage point terms will be declared our winner. So, here are the results. Before the debate -- on the motion The Constitutional Right to Bear Arms Has Outlived its Usefulness -- 64 percent agreed with that motion. 18 percent were against. And 18 percent were undecided. Those were the first results. Remember, you have to beat the -- your starting number by more percentage points than your opponents. Here now are the results of the second vote. On the Constitutional Right to Bear Arms Has Outlived its Usefulness, the team arguing for the motion -- their second vote was 74 percent. They went from 64 percent to 74 percent. They picked up 10 percent. That is the number to beat. Against the motion, their vote -- now, their first vote was 18 percent. Their second vote was 22 percent. That's up only four percentage points. It means the team arguing for the motion has narrowly won this debate: The Constitutional Right to Bear Arms Has Outlived its Usefulness. That motion is carried. All right. Congratulations to all of our debaters, and thank you from me, John Donvan, and Intelligence Squared U.S. We'll see you next time.</t>
  </si>
  <si>
    <t>Spy on me, Id rather be safe</t>
  </si>
  <si>
    <t>i2Debates/112013 nsa.p</t>
  </si>
  <si>
    <t>And -- and as I said, we are delighted to be doing this debate in partnership with the McCain Institute for International Leadership. And I would like to welcome to this lectern the Institute's executive director, Ambassador Kurt Volker.</t>
  </si>
  <si>
    <t>Thank you, John. Thank you very much. Delighted to be here and delighted to be partnering with Intelligence Squared again. We've done another debate together on defense budgets. The McCain Institute for International Leadership is a part of Arizona State University, based in Washington, D.C. with a strong footprint in Arizona as well. And in fact, during the course of tonight's debate, we have students who will be watching this at ASU. And it will be broadcast on Arizona State television as well. We seek, at the McCain Institute, to advance the next generation of character-driven leadership. That is our core mission. And part of that core mission is to advance the culture and the practice of serious debate over serious issues affecting our country. We've launched this debate series at the McCain Institute back in January with debates on Syria policy and Afghanistan. We're delighted to be doing this one with Intelligence Squared. We have another one on December 5th. Please come, this room, December 5th, on drone policy: Are we going too far? I'm confused now about the hash tags because if you want to Tweet, and you can do it without interfering with the signals, then it's hash tag spy debate. But if it interferes, don't do that. John, what was the signal you showed for spontaneous applause? Thank you.</t>
  </si>
  <si>
    <t>Yeah, what we're really counting on is limited Tweeting competence in the audience. So -- So if you can, we're delighted, but if you're not, we just want you to shut down. And just to get us started, I just want to, one more time, give a round of applause to Ambassador Volker for bringing us here. A metaphor: The U.S. government sucking in all of that data about the phone calls that we make when we're talking, who we're talking to, how long we're talking, is a fishing trawler dragging a net across the high seas. The government and its crew at the National Security Agency wants to catch bad guys, terrorists the crew on the fishing boat wants to catch, let's make it tune a fish. But the fishermen's net also drags along with it all those good guys who are swimming out there, those cute little dolphins. And the dolphins die, which is a clear harm to them. But is there a harm to us in the data that is collected by the NSA in its net. Nobody likes it, but nobody dies from it. In fact, the argument is that the NSA's big net is saving lives, keeping all of us little dolphins out there safe. Yes? No? Well, it sounds like there's a debate in that, so let's have. Yes or no to this statement: Spy on me, I would rather be safe. A debate from Intelligence Squared U.S., in partnership with the McCain Institute for International Leadership. I'm John Donvan. We have four superbly qualified debaters, Americans all.</t>
  </si>
  <si>
    <t>But two against two in this debate for and against this motion: Spy on me, I would rather be safe. We look at this motion not as an extreme statement, all for spying and all against spying. But we're going to be talking about gradations, what's in the middle. As always, our debate goes in three rounds, and then the audience votes to choose the winner and only one side wins. Our motion is, "Spy on me, I'd rather be safe. Let's meet the team arguing for this motion. First of all, ladies and gentlemen, please welcome Stewart Baker. And Stewart, you were the NSA's top lawyer, and later on, you became the first assistant secretary for policy at the Department of Homeland Security. And in your memoir, "Skating on Stilts," you wrote about having to build the whole thing from scratch, recruiting the right people, setting up a budget. And at the end of it, you wrote this: "I did that. Now I'm tired. " So have you caught up on your sleep?</t>
  </si>
  <si>
    <t>STEWART BAKER</t>
  </si>
  <si>
    <t>Well, I may never be tan, but I'm rested, and I'm ready.</t>
  </si>
  <si>
    <t>All right. Ladies and gentlemen, Stewart Baker. And, Stewart, your partner is?</t>
  </si>
  <si>
    <t>Oh, Rich Falkenrath -- with whom I worked at the Department of Homeland Security, and one of the people I admired most in my government service.</t>
  </si>
  <si>
    <t>Ladies and gentlemen, Richard Falkenrath. Richard, you are also arguing for this motion: Spy on me, I'd rather be safe. You've held a lot of leadership positions in U.S. counterterrorism efforts. You were deputy Homeland Security advisor under the Bush administration. You were New York City's police department's deputy commissioner for counterterrorism. Both jobs, tough places, tough times. But which is the harder place to live in, New York or Washington?</t>
  </si>
  <si>
    <t>RICHARD FALKENRATH</t>
  </si>
  <si>
    <t>Washington's harder. I'll take traffic gridlock over partisan gridlock any day.</t>
  </si>
  <si>
    <t>Ooh, clever, clever. Ladies and gentlemen, Richard Falkenrath. Our motion is this: Spy on me, I'd rather be safe. We have two debaters now arguing against this motion. First, let's welcome, please, David Cole. David, you are a professor of law at north town university law center. You are one of the country's leading civil liberties advocates. You've litigated many Constitutional cases, big ones, in front of the Supreme Court. We read that when you off to law school, you did not actually plan on being a lawyer, but you were going to be a writer. So you didn't, so I'm wondering, is the nation missing one great American novel?</t>
  </si>
  <si>
    <t>DAVID COLE</t>
  </si>
  <si>
    <t>Well, I think it turns out the truth is stranger than fiction. If I'd written a novel saying the NSA was spying on every one of us, no one would have believed it.</t>
  </si>
  <si>
    <t>Thank you. Thank you, David Cole. These guys are on fire already. And your partner is?</t>
  </si>
  <si>
    <t>Mike German, one of the few people in the world who's worked for both the FBI and the</t>
  </si>
  <si>
    <t>ACLU.</t>
  </si>
  <si>
    <t>Exactly. Ladies and gentlemen, Michael German. Yeah. You worked for the FBI for 16 years. You were a special agent in domestic terrorism for 12 of those years. Then you moved on, and you resigned in 2004. And now you work for policy -- on policy for the UCLA -- the UCLA. Now you're working for -- on policy for the ACLU. And I'm just wondering, does -- how does being -- having all that undercover experience come into play for you now?</t>
  </si>
  <si>
    <t>MICHAEL GERMAN</t>
  </si>
  <si>
    <t>Well, the first rule of working undercover is never telling anyone you've ever worked undercover.</t>
  </si>
  <si>
    <t>Oh. Boy, did I make a mistake. Well, ladies and gentlemen, Michael German. So those our -- those are our debaters. And our motion is "spy on me, I would rather be safe. And this is say debate. It's a contest. These two teams are competing for your votes. And by the time this debate has ended, we will have asked you to vote twice, how you stand on this motion. And at the end of the debate, the team whose numbers have been changed the most in percentage point terms will be declared our winner. So let's go to the preliminary vote. Go to the key pads at your seat. And you look at the motion and the team arguing for it, this side -- the motion is "spy on me, I'd rather be safe. If you agree with that motion, push number one.</t>
  </si>
  <si>
    <t>If you're on the other side at this point, if you're against this motion, push number two. And if you're undecided, a perfectly reasonable position, push number three. You can ignore the other keys. They're not live. And if you push the wrong button, just correct yourself, and the system will lock in your correct vote -- your last vote. And then at the end of the debate, we're going to go through the process again, and we get a readout in about 45 seconds to a minute and a half. So you'll know -- we'll know who the winner is based on whose numbers have changed the most in percentage point terms. So we go in three rounds. And now we go onto round one, opening statements from each of our debaters in turn. They will be six minutes each. Speaking first for this motion, "Spy on me, I'd rather be safe," Richard Falkenrath. He is a principal at the Chertoff Group and former New York City Police Department deputy commissioner for counterterrorism. Ladies and gentlemen, Richard Falkenrath.</t>
  </si>
  <si>
    <t>Thank you very much, John. Thank you all for coming. These issues we're debating tonight are difficult and very complex. They engage some of the most fundamental issues in American public life: Liberty, security, technology, democracy. And there really are no simple answers to this. We'll do our best to distill it, but let me just say, anyone who's worked in these issues in a practical way knows how hard they are and that they do need to be very carefully weighed and not handled impulsively or ideologically. I'm going to make three points in this opening statement. The programs that we're going to talk about tonight really do matter for security. And for me, having been deputy commissioner of counterterrorism at the NYPD and then three different jobs in the White House before, during and after 9/11, I can really tell you this on a first hand basis. And we may get into some of the details of how this works, how these sorts of systems lead to the original lead that then leads to the unraveling of a plot and the saving of lives. It is not abstract. It is real no kidding lives at stake sort of business. I don't want to hyperventilate about it, but I've lived through enough of them to be able to recount some of the direct experiences. And if that comes up in a Q&amp;A, we'll have to go through them in greater detail. But they really do matter. Turns out a terrorist plot is not that difficult to stop if you know about it, and finding out about it in the first place is by far the hardest step in the process. In the overwhelming number of incidents that we've had since 9/11, that original lead, what's called the "predication for further investigative steps," has come from electronic surveillance of one form or another, so these programs really do matter. Second, and what I'm about to say I think is going to unite both sides of this debate. Stewart and I have worked on these issues for a while. We are for lawful surveillance, lawful forms of electronic surveillance, things which clearly backed up by the Constitution, by statute, and by court interpretation are permissible, so don't for a second think that Stewart and I are arguing for anything that is illegal. And since the other side I think is very likely not to argue in favor of illegal surveillance either, I think this is something that brings us together. We are for lawful forms of surveillance. And there is an extensive body of law that governs when, how, where these systems can be deployed. And this is not a legal seminar, but I can tell you that, that system has evolved in such a way, over the last 35 years, that it is really nothing short of an enormous success for the American privacy and civil liberties community. It's hard to believe, but it's a fact that 35 years ago there was no statutory constraint and no jurisprudential constraint on the ability of the president of the United States to conduct electronic surveillance inside the United States for foreign intelligence purposes. It was unfettered. Now it's fettered quite significantly, first with the creation of a FISA court, the Foreign Intelligence Surveillance Court, with -- and an act of 1978, and then adjusted in important ways with the FISA Modernization Acts of the last five years. And so this is something you really have to understand, if you take this in kind of broader historical context, an incredible amount of progress has been made, and these sorts of programs have been brought under the constraint of law where they were not previously. Previously -- if these laws had never been passed, it was solely the powers of the president under the Constitution, Article 2 that permitted him to do this. And those days are over. Now there is a law which governs it, and many laws, in fact, and the court is involved in overseeing things which previously were exclusively within the domain of the president. There are now checks and balances on his power to do that, and that is extraordinary progress. And the third thing I want to say is how unusual this area is in Washington. As I said, there's partisan gridlock in here. Name me another issue in public life, health care or taxation or entitlement reform or what to do in the Middle East, where you have the executive branch, the legislative branch, and the judiciary all unanimous about the contours and direction of a specific program. It's remarkable that this happened, not just the three branches of government but in the case of the executive branch a set of policies and programs which have survived partisan transition. So these programs which we have today emerged in the latter half of the Bush administration and have survived essentially unchanged into the Obama administration, two leaders who could not be more different. And they are unchanged. And so this is where the other side of this debate really have a pretty tough argument because you have broad bipartisan majorities in both chambers of Congress, the two presidents of different parties, different characters, one, the current one, quite liberal and quite educated in Constitutional law -- he taught it, University of Chicago -- and the judiciary all backing up and saying it's fine. So what the other side has to do, and it's a tough burden I think, is say, "They've all got it wrong, we've got it right, we know better. And I think frankly that's a pretty high burden for them. Thank you very much.</t>
  </si>
  <si>
    <t>Thank you, Richard Falkenrath. I just want to mention to our other debaters, we give them a visual clock so they know how much time they have left. And our clock's not functioning. Richard, you hit it. You have a magic clock in your head. But if the other debaters would like me to give them a 30-second warning to give you a target, I'm happy to do that. And if you dont think, you know, so Ill just -- Ill just gently say 30 seconds. Okay. Ill do that. Our motion is this: Spy on Me, I Would Rather Be Safe, and our next debater will be speaking against the motion. He is Michael German, senior policy counselor for the American Civil Liberty Union, Washington Legislative Office, and a former FBI special agent. Ladies and gentlemen, Michael German.</t>
  </si>
  <si>
    <t>Thank you. Thank you, John, and just to be clear, the question isnt whether there are threats; there have always been threats and I would be the last person in the world to tell you that there arent threats right here in our own community that can harm us. And its not whether the government should have tools to address those threats -- of course it should. Its whether the tools the government is using today are necessary, legal, or effective. I oppose the motion Spy on Me, Id Rather be Safe because Im not a terrorist or a violent criminal, and spying on me isnt going to keep anybody safe. And unless youre a terrorist or a criminal you should also vote no, whether you care about your privacy or not because spying on you is only going to waste security resources and fill important intelligence databases with irrelevant information. Spying on you and spying on me makes us less free and less safe. We know that spying on us didnt protect us from the Christmas Day underwear bomber, from the Times Square bomber, from Najibullah Zazis crew who got an explosive into New York City, but ultimately flushed it down the toilet rather than detonating it. These terrorists all traveled to foreign terrorist training camps. Then they came to the United States and attempted to bomb us. Luck is what protected us in these cases, not mass surveillance. Spying also didnt protect us from the Boston Marathon bombers or shootings at Fort Hood or at an army recruiting center in Arkansas. These terrorists were investigated by the FBI before they went on their rampages and yet they werent stopped. While the government was spying on us, violence from far right extremists killed 300 people in the United States since 2001. And this is just a tiny fraction of the 14,000 murders that happen in the United States every year. A third of those -- more than a third of those -- go unsolved. Solving 4,000 murders a year? That would keep us safer. In a 16-year FBI career, I can honestly say I never found a criminal or a terrorist by rummaging through the personal information of innocent people. Traditional law enforcement standards of reasonable suspicion and probable cause dont just exist to protect our rights. These standards actually helped me as an investigator, because they forced me to focus on the right people for the right reasons, to follow evidence rather than flawed hunches or profiles. In my undercover work against neo-Nazis and anti-government militias, there were a lot of people saying things I didnt like, but I knew I had to have a reasonable basis to assume somebody was engaging in violent activity or illegal activity. Otherwise, if I couldnt find that I could just turn my attention to somebody else, because again there are real threats, and this standard helped me focus my investigations properly so those cases successfully prevented terrorist attacks, ended in successful prosecution, and didnt violate anyones rights. Today our governments spying on all of us in a lot of different ways. It collects all of our telephone records on an ongoing daily basis. It photocopies every piece of domestic mail, it intercepts Americans international communications and financial transactions, it collects millions of images from license plates readers and surveillance cameras. The FBI even collects census information so it can map American communities by race and ethnicity. The problem with these programs -- the problem is that these programs collect so much information that the signal gets lost in the noise. So its not a surprise that the NSA can point to only one terrorism-related prosecution that might not have happened absent gobbling up all of our telephone numbers, and that was a material support for terrorism case that involved an $8,000 transmittal to Somalia. Think of the billions of dollars these programs cost and how that could have been spent on so many different things, including things that improve security. If a 2011 triple homicide in Waltham, Massachusetts had been solved the Boston Marathon bombing might never have happened. Instead of making us safe, these mass surveillance programs cast undeserved suspicion on innocent people, simply because theyre linked somehow to a suspect -- not a terrorist, but suspect, often by two or three degrees of separation, like that old Kevin Bacon game. This process creates a flood of false positives that then have to be run to ground. These are what the FBI used to call the "Pizza Hut leads" because they often ended up at the pizza delivery guy. The difficulty resolving this false suspicion leads to bloated watch lists, the watch list, over a million names on it now, but often not the right names, like the Underwear Bombers. The flood of data coming into the intelligence community is so overwhelming the agents that it's harming our security. The National Counterterrorism Center says it receives 5,000 pieces of information and puts 350 people on the watch list every day. The official review of the FBI's investigation of Major Nadal Hassan prior to the Fort Hood shooting blamed what is called "the relentless workload on the agent," which was caused by --</t>
  </si>
  <si>
    <t>30 seconds.</t>
  </si>
  <si>
    <t xml:space="preserve"> -- what it said was a data explosion within the FBI. The FBI assessment of Boston Marathon bomber Tamerlan Tsarnaev was one of 1,000 assessments the Boston JTTF did that year. A study of intelligence community analysts published earlier this year included some interesting quotes. One analyst said, "There's just so much information. How do I know which of 3,000 cables to pay attention to? It's an unrealistic expectation. "</t>
  </si>
  <si>
    <t>Michael German, I'm sorry, your time is up. Thank you very much. Michael German. And here's where we are. We are halfway through the opening round of this against two arguing it out over this motion: Spy on me, I'd rather be safe. You have heard from the first two debaters, and now onto the third. And Stewart, our clocks are working again. Is that going to be enough for you?</t>
  </si>
  <si>
    <t>That'll be fine.</t>
  </si>
  <si>
    <t>You don't want the audible. Okay. Thanks. Here's -- I'm going to introduce you. Here to debate for the motion, "Spy on me, I'd rather be safe," Stewart Baker. He is former general counsel of the NSA and the first assistant secretary for policy for the Department of Homeland Security, currently a professor -- currently a partner at the law firm, Steptoe and Johnston. Ladies and gentlemen, Stewart Baker.</t>
  </si>
  <si>
    <t>Thanks, John. Mike German has put the problem, I think, as directly as it could be. When, if ever, is it appropriate for the government to gather data on large populations, everybody in order to make us more safe? So that's the question. You can call it spying on everybody, if you like, and he does. But it's not as unusual or as ineffective, and certainly not illegal as he suggests. And I'll take his challenge of saying, "When has spying on everybody -- when has gathering all of the data on everybody, innocent or not, helped us stop terrorist attacks? " and let's take the Zazi case, the Times Square bombing case, the Underwear Bomber. When I was at DHS, one of the things we fought very hard to do was something that I think Mike German would call spying on everyone. We said we want the airlines to give us the travel reservation information and the passport information on everybody who's flying into the United States; everybody, not just the suspects. We need to know who's coming here. We use that data to compare the names and the information that was on there to the databases in which we had information about people we were worried about, or patterns that we were worried about. And then when those people arrived, a few of them, half of a percent, would end up spending about 45 minutes talking to a customs agent about why they were coming to the United States, who would try to determine whether this person was a threat. That was a routine practice. And most of us just, you know, it's welcome home, and you move on. But a few people, they couldn't stop everybody, but they could stop a few people. They used this data to decide who was worth worrying about. Now, let's take the Underwear Bomber. The people who did airport security had no information about him. And not surprisingly, didn't check in very carefully, and he got right past them. It turned out that when he was due to land, he had already been flagged by the customs folks who had access to that data as somebody that they, through checking back in databases, were able to identify as somebody that they were worried about. So he would have been caught if we'd had the information earlier, and he would have been caught when he landed. That's, indeed, probably why al-Qaeda wanted to blow up the plane before he had to get past the customs officials. The same thing is true for the Times Square Bomber, where after the bombing, the FBI got a phone number. They asked our guys, do you have that phone number? Did anybody with that phone number come into the United States? Turned out that he'd given that same phone number to the airline for his reservation data. The department was able to identify him, provide the data, start a man hunt. And then he got on the plane and was about to leave the country. The only reason we caught him is because we had data on everybody who was getting on that plane, and we were able to run the information in the background and determine, this is the guy we're looking for. He's on the plane. That plane had already closed its doors when the customs officials went on to pull him off. He would have gotten away, but for the data which Mike German calls, "Spying on everybody. I would call it "gathering data that is already in the hands of third parties," given it to the airlines, they're going to use it to decide whether you get chicken or tornadoes, and whether you get that 3 inches of extra leg room. You know, I'm happy to have that information also used to make sure I actually arrive at my destination. And it seems to me that the intrusion -- you can call a lot of scary things, but the fact is, at the end of the day, it's information that I willingly shared with the airlines, and I'm happy that they're using it to protect me as well. That's the real question we have here, is, can we use data that we've given to a third party, can the government use data that you've given to a third party, to try to find terrorists? We do that all the time. The NSA program is probably the most aggressive use of that. But at the end of the day, this is billing information you've given -- we've all given to the phone companies. It is searched by law enforcement outside of the NSA program 1.3 million times a year. What the NSA did, at the end of the day, through the program and through the safeguards that they established for that program, they required -- Yes, we gather the information, but no one can search it without articulable, reasonable suspicion passed on by a lawyer. It'll be audited. A limited number of people will have access to it. At the end of the day, 300 numbers went into that on a given year. 500 -- there were searches to find who they were talking to. 500 numbers came out as potentially suspicious. And only then did the government go out to try to find out whose name was associated with those phone numbers. 500 people versus -- and all used for terrorist purposes, all carefully scrubbed versus 1.3 million searches done by law enforcement every day without bringing 1984 home to America. Thank you.</t>
  </si>
  <si>
    <t>Thank you, Stewart Baker. Our motion is, "Spy on me, I would rather be safe. And now our final debater making an open statement is David Cole. He will be arguing against this motion. He's a professor at Georgetown University Law Center, and a volunteer attorney for the Center for Constitutional Rights. Ladies and gentlemen, David Cole.</t>
  </si>
  <si>
    <t>Thank you. Stewart Baker gave a great defense of the public passenger data program that we've all known about for years, and no one has had any problem with. Of course, that's not what's at issue here. What's at issue here is whether we have a problem with the secret NSA program adopted in secret through secret interpretations of a law whose author said this would never -- he never would have dreamed of authorizing this sort of program, had he known that's what the government was going to do with it. I think that's a very different question. The NSA is collecting information on every time every one of us calls or texts anybody; your son, your daughter, your mother, your doctor, your psychiatrist, your AA mentor, your old girlfriend, your new girlfriend. That's what they're collecting. It's not passenger data about people getting on airplanes. It's literally every phone call. It's doing it in secret, as I said, pursuant to a secret interpretation of a law whose author said this is not consistent with what I understood. And Rich Falkenrath says there's unanimity about this program, I don't think so. There are 30 bills that have been introduced in Congress to try to fix the problem that has now been disclosed not because of openness and checks and balances but because of Edward Snowden leaking it. And this is a program that the NSA lied to Congress to keep secret from us. When the director of National Intelligence, James Clapper , was asked pointblank, "Are you collecting data on millions of Americans? " he said -- in Congress, under oath, he said, "No. Later he said that was the least untruthful answer he could give. Well, I think I can think of two more truthful answers. One would have been, "Yes," and the other would have been, "We can't confirm or deny. But instead he lied to us, lied to us, why, because if we knew that this program was underway, we wouldn't accept it. Mike has suggested reasons why you should vote against this kind of spying, because it doesn't work, doesn't make us safe. I'm going to suggest that you should vote against the program because it violates core principles of a democracy, transparency, and privacy. A healthy democracy demands transparency from the government and privacy for the citizens, but it seems that today we have reversed that, with the government demanding transparency from us but insisting on secrecy with respect to the programs that it employs. We should be concerned about this because of the problems that secrecy poses to a democracy. Of course there's a role for secrecy in terms of national security, but there's also a role for democracy. And when you have an agency engaging in conduct that the person who passed the law says is totally inconsistent with the law he passed and doing it in secret and lying about it, you have a problem with democracy. National security is a compelling state interest, and it is justifiable to engage in surveillance of a range of kinds in order to keep us safe. But we have a right to have a say in how far the government goes in spying on us and our daughters and our sons and our mothers, et cetera. And we were denied that, say, and denied it in the worst possible way, through secrecy and lies. We should also be concerned about the program because it invades our privacy. Privacy is critical. It's essential to human development. It's essential to intimate relations. It's essential to political freedom. People can't speak freely when they fear that the government may well be listening in. Now, some people say, "Well, you know, if you've got nothing to hide, you've got nothing to fear. But I think most of us have nothing to hide but most of us nonetheless close the door to our bedrooms, close the door to our house, put password protections on our computers. Some of us limit who can be friends with us on Facebook. We seal the envelopes that we mail. We believe in maintaining privacy because it's central to human existence. And it's particularly essential to a robust democracy that people have the privacy to engage in political discussion without fear that the government's going to be coming in and invading that privacy. Stewart suggests, "Well, some -- if Verizon has it, why should we be concerned if the government gets it? " Well, I think there are a number of reasons we should be concerned. First of all, Verizon doesn't collect this data on every person and hold it for five years as the NSA is doing. That's precisely why the NSA is demanding it, because Verizon just gets it, looks at it for billing records, and then gets rid of it. Second, Verizon doesn't have the power to lock you up, it doesn't have the power to indict you, it doesn't have the power to investigate you for tax evasion because it doesn't like your politics, which we've seen this government do in the past. The government does have that power. And, third, Verizon doesn't have the incentive to go after its customers in the same way that government unfortunately all too often has an incentive to go after those that are critical of it. And we've seen it -- we saw it in the '60s and '70s with a national security program that ended up focusing on anti-war protesters, Civil War -- I mean civil rights activists, Martin Luther King, and womens rights activists. So its not an abstract concern. Its a real concern. So I think because the NSA program turns democracy on its head, demanding that our lives be transparent and insisting on secrecy for the government, you should vote against the motion.</t>
  </si>
  <si>
    <t>Thank you, David Cole. And that concludes round one of this Intelligence Squared U.S. debate where out motion is: Spy on Me, I Would Rather be Safe.</t>
  </si>
  <si>
    <t>Now youve heard the opening round. Remember how you voted just before the opening round, because were going to have you vote immediately after all of the arguments and after round three, and the team whose numbers have changed the most over the course of your two votes in percentage point terms will be declared our winner. Now on to round two. Round two is where the debaters address one and another directly and answer questions from me and from you, our live audience here in Washington, DC. We have two teams of two arguing out on this motion: Spy on My, Id Rather be Safe. The team thats arguing for this motion, Richard Falkenrath and Stewart Baker, make the argument that there are no simple answers to this; yes, there is a conflict between privacy and security, but that on the whole the mass surveillance programs such as were exposed in 2013 regarding the NSA and phone records and Verizon -- that by and large that those programs work, that they are protected by safeguards. Those safeguards are legally sanctioned and the result of years and years of concern about how to incorporate privacy into the activities -- respect for privacy into the activities of the intelligence community. The team arguing against the motion, Michael German and David Cole, theyre arguing against this motion, Spy on Me, Id Rather be Safe. Theyre saying yes, there are threats and there does need to be surveillance, but that basically a government thats able to fish in this sea of data is a government thats exceeding its position in democratic society. The violation of privacy goes too far. The failure to be transparent goes too far, and that in any case, the system would be flooded with so much data in such a situation that it actually becomes counterproductive to have that information on citizens who have done nothing wrong. I want to go to the side thats arguing for this motion, thats more comfortable with the surveillance programs that are in place, and say to you that your opponents have made the argument that -- well, one of them in particular, he said this program that the NSA conducted really affronted his sense of privacy, just in a very basic way. Now you -- your side, youre not denying the fact that to some degree there is a compromise of privacy. Its just not enough to count, and I want to know why that is. Where is your line, Stewart Baker, on just how willing to be spied on you are?</t>
  </si>
  <si>
    <t>Theres no doubt that when the government collects data, everybody in the democracy ought to be concerned and want to make sure that it is handled in as privacy-protected a fashion as possible, consistent with actually having it be effective. The difficulty here is -- or the protections here are built in to the back end of the system. That is to say the government has the data, but just because it has it doesnt mean its allowed to look at it. Its set up a whole set of rules, court enforced, aggressively audited, limited number of people who can get access to this data, and clear rules for when they can do it. To make it much more like the rules that apply to ordinary searches by law enforcement, which is you have a suspicion, and you ask a question about the person or the -- in this case, the phone number that you have a suspicion about. They dont have any ability to look at people for --</t>
  </si>
  <si>
    <t>So in answer to my question, if the safeguards were not in place, you would have a great deal more concern?</t>
  </si>
  <si>
    <t>Yes, absolutely.</t>
  </si>
  <si>
    <t>All right, so let me take that to the other side. Theyre arguing that in fact while the data is there, that there are built in safeguards, and those things are for real. You know, theres a process through which governments need to go in -- or that the government needs to know to go in order to dig more deeply into that pile of data, but Michael German, do you trust in the safeguards? Or what is your response to their basic argument that maybe its not so nice, but its safe?</t>
  </si>
  <si>
    <t>Well, I guess the easy two-word response would be Edward Snowden, right? If this data and all this stuff was so protected and so well regulated and so controlled, how would Edward Snowden have gotten so much access to it? And luckily, because Edward Snowden did get so much access to it, and because were still benefiting even this week from information thats coming forward, what has become clearer and clearer is that the FISA court was being -- that the NSA was misrepresenting the program, Ill say that in the nicest way. And continually going beyond the scope of the minimization procedures and rules to the extent that in 2011, Judge Bates said it was unconstitutional .</t>
  </si>
  <si>
    <t>Bottom line, then, are you saying that you don't trust the system?</t>
  </si>
  <si>
    <t>I don't trust any system that doesn't have effective public oversight.</t>
  </si>
  <si>
    <t>Richard Falkenrath.</t>
  </si>
  <si>
    <t>It's worth -- There's a few things that \-- neither do Stewart or I. We think it's effective in this case. And youve left out a few facts. So this program, the one that draws your ire so strongly, the bulk acquisition of telephone call records. First point: The Supreme Court has held, since the late '70s, that this data, like what number called what number at what time for how long is not privacy information. Getting it from the government is not a search. Now, professor Cole and his scholarship on this is against that and thinks the Supreme Court got it wrong. Nonetheless, the Supreme Court, for 35 years, has held this consistently. Second, going beyond what is strictly necessary from what the Supreme Court says, the Congress has authorized this provision. It's called section 215. It was in the Patriot Act. It amended the FISA court regulation. People on your side of this debate were against it then, and you're still against it now. 215 was very controversial then. It's still controversial now among the same people. But finally, you leave out the fact that this program, the bulk acquisition of telephone call records for narrow counterterrorism purposes has been authorized 34 times by 14 different federal judges, who wrote, in writing, they said they would not have authorized it but for the safeguards in place. And every 90 days, they have to do it again.</t>
  </si>
  <si>
    <t>All right. Let's let David Cole respond.</t>
  </si>
  <si>
    <t>Your opponents are saying it's credible.</t>
  </si>
  <si>
    <t>What's that -- the first --</t>
  </si>
  <si>
    <t>Your opponents are saying the safeguards are very credible.</t>
  </si>
  <si>
    <t>The first thing I'd say is I'm not sure we would be satisfied even if the safeguards were fully credible and followed in every instance. Suppose the government said, "We're going to put a video camera in each one of your bedrooms. We're going to collect the data from what happens in your bedroom, but we're not going to look at it until we have a really good reason to look at it. Would we say, "Okay, that's fine. Go ahead. Put the video camera in every one of our --" so back end safeguards don't answer all of the concerns. To Richard's point about the notion that this information is not protected -- we don't have a reasonable expectation of privacy with respect to this information. Mike Hayden has said, if they can get all the --</t>
  </si>
  <si>
    <t>Just remind people of who Mike Hayden is.</t>
  </si>
  <si>
    <t>Mike Hayden, the former head of NSA, CIA, has said, if I can get all of that phone data about who you've called over a period of time, I don't need to listen to what you're saying. I can get such a portrait of who you are that I don't even need the content. This stuff is more private than the content itself.</t>
  </si>
  <si>
    <t>David, but I don't think that I -- I directly heard an answer or an articulated answer to why you don't trust the safeguards that -- you said they're not credible after Richard actually made a pretty good point that the Supreme Court has time and again and legislation -- why don't you find them credible?</t>
  </si>
  <si>
    <t>Well, first of all, Richard's point about the Supreme Court was -- Supreme Court has not found that the safeguards are credible here. What the Supreme Court found was that in the '70s, before Al Gore invented the internet -- -- it found that when you make these phone calls, you don't have an expectation of privacy with respect to the data regarding who you called and how long you called for. Immediately Congress responded and said, yes, we do have an expectation of privacy. And they passed a law that forbade the government from getting it without individualized suspicion. This law, the government has now turned around and perverted, in secret, to get the very information that Congress originally said we shouldn't get, and to get not just the data with respect to one suspect, which is what was at issue in the Supreme Court case in the '70s, but to get every piece of phone data of every one of us every time we make a call.</t>
  </si>
  <si>
    <t>Let me try to put this in terms everyone can understand the utility of this. So professor Cole, Mike German, Stewart Baker, John, we're here at the same place, same time, participating in a complex operation. I, in fact, never had a phone call with David Cole or -- nonetheless we're here, doing something relatively complicated. Now, it turns out --</t>
  </si>
  <si>
    <t>You mean putting on this show.</t>
  </si>
  <si>
    <t>Yes. We talked to another person.</t>
  </si>
  <si>
    <t>You have no idea how complicated it is.</t>
  </si>
  <si>
    <t>We talked to another person, who is in the audience, and was the coordinator of this. And now, here's -- do you understand why this data matters and why Mike Hayden would say that we want this information where you have no expectation of right to privacy. We talked to the coordinator of this debate, who then put us together, right? That is how plots are unraveled. They find out about one perp. They look at the communications pattern, they identify the network, and they can diffuse the plot. So imagine this was not a debate but a bombing. This is how -- this call record data is how it gets unraveled and stopped. And it's why it matters. And it's not a video camera in the bedroom. That is -- that is not a fair comparison, and I think you know it. This data, for very good reasons, the government and the Congress and the court do not hold that you have the same expectations of the right to privacy as to you do in your bedroom.</t>
  </si>
  <si>
    <t>Let me bring in Michael German and move the topic a little bit to the issue of practicality, because Michael, you made the case in your opening statement against this motion, "Spy on me, I'd rather be safe. You made the case that the flood of data is actually -- it's overload, that it can't be used. And yet we heard Stewart Baker, your opponent, get up and go through a number of cases that he worked where in fact he has -- He clearly argued that the availability of the data after crimes were committed helped track down -- put together how the plot was put together and make some pretty decent arrests.</t>
  </si>
  <si>
    <t>So there's no doubt the FBI has tremendous investigative skills that can be put to place once you know something bad has happened. And I've seen that done on a personal basis. But what we're talking about -- first of all, it was sold as a preventive measure. This is for preventing terrorism, to the for solving a terrorist bombing. So you know, I think that the analysts at the NCTC really say it all. So another I was going to quote. "There are so many databases, people don't even know what buttons to push. They don't know where to get information, or they may even already have it and not know it. Another said, "More information isn't necessarily better. Better information is better. So that's what we have to focus on, how -- how do we let law enforcement have the tools it needs to get the bad guys without impacting the rights of the rest of us? And I think the founders did a pretty good job of setting up a system based on reasonable suspicion and probable cause.</t>
  </si>
  <si>
    <t>But does that mean you're just dismissing the achievements that your opponent laid out, where in fact the data was used to --</t>
  </si>
  <si>
    <t>Again, there's no transparency. There have been these cases that they say these were solved with this program --</t>
  </si>
  <si>
    <t>So you you're telling me we don't know whether he's telling the truth.</t>
  </si>
  <si>
    <t>Right. Because --</t>
  </si>
  <si>
    <t>Not that you're -- and I want to make clear --</t>
  </si>
  <si>
    <t xml:space="preserve"> -- that you're not calling -- accusing him of dishonesty. What I'm saying is there's no check to know whether the story is true or not.</t>
  </si>
  <si>
    <t>and it's also worth noting that Stewart did not say that the NSA data mining program solved any of these. What he said was the passenger data program. When the NSA was asked, point blank, by Congress, and by a friendly member of Congress, can you tell us some terrorist plots that you've stopped by virtue of the NSA data mining program? The call data program, he said, "Yes, one. And it was the one that Mike referred to earlier. It was about an $8,000 transmission. And the member of Congress who was friendly to this, to the program, said, wait a minute, you have cases of violence, right, that you stop, not just transfer of money. And the NSA guy had to say, all right, actually, no.</t>
  </si>
  <si>
    <t>Stewart Baker, we've been quoting for quite a few minutes here without letting you speak, so it's -- it's your turn.</t>
  </si>
  <si>
    <t>Yeah. I -- I have to say, there's a little confusion here. I hear Mike German saying, you know, all of these data collection programs are bad. And I think I hear Professor Cole saying, oh, no, those are all -- spying on us is fine if you're gathering data about travel reservations or border crossings. All of that data isn't the kind of spying on us that we're opposed to. We're opposed to this one program that relates to NSA. And I think that suggests that they really don't have the courage of their convictions, that information that is available to third parties should be used for security purposes. That's the position that we are arguing here. And I think we've done a good job. On the question of whether NSA and its program responds to a very real problem, let's remember how they got started with this program. In the months before 9/11, NSA was listening to communications in Yemen, and they heard calls from an al-Qaeda operative. What they didn't know is that the al-Qaeda operative was planning the hijacking in the United States. And those calls were coming from inside the United States, because they had no way to look inside the United States to see where these calls were coming from. If they had known months before the attack that somebody was inside the United States at that high rank within al-Qaeda, there would have been an all-points bulletin for that person. They would have found him, and probably the attack would not have occurred. When you have a failure like that, you ask, what can we do to make sure that never happens again? And this program responds in part to that concern. And I think that's a lesson that is written in blood for the national security agency.</t>
  </si>
  <si>
    <t>Michael German.</t>
  </si>
  <si>
    <t>Again, the public record disputes that. The CIA did know he was in the United States. But the CIA wasn't talking to the NSA or the FBI or customs is a totally different issue than whether they needed to collect the information. There were people in our intelligence community in both the CIA and NSA who knew they were in the United States.</t>
  </si>
  <si>
    <t>A few people here and there, but the NSA did not know because they had no tools to know it, to say, "Well, if somebody else had done their job perfectly, you wouldn't have needed this program," is to say, you know, "If the world were perfect, we wouldn't need counterterrorism. "</t>
  </si>
  <si>
    <t>But you have to fix the problem that exists, not create a new problem by gathering data you don't need.</t>
  </si>
  <si>
    <t>I'm going to come to the audience for questions in just a moment. And, again, I want to remind you if you raise your hand, a microphone will be brought from the side aisle, just hang for a second till the microphone reaches you. And then we'd appreciate it if you could stand up, and tell us at least your first name. And then to really shoot a question at these guys, and really make it really focused as a question. In fact, why don't we go to that since I've got some hands up already. Sir, why don't you -- right down in front mike can be brought down here. I was thinking in the very center, thanks.</t>
  </si>
  <si>
    <t>Hi, my name is Michael. Is there an alternative implementable replacement to these data collection programs to keep us safe?</t>
  </si>
  <si>
    <t>I think there is. I think --</t>
  </si>
  <si>
    <t>David Cole.</t>
  </si>
  <si>
    <t>-- the framers came up with an alternative. It's an alternative that we used for 200+ years. And the alternative says that you respect people's privacy until you have reason to believe that they're engaged in some sort of wrongdoing or that they have some sort of foreign intelligence that you want to get. And the -- but the point is it's individualized suspicion, and once you develop that, then you can tap their phone, then you can search their homes, then you can invade their privacy. What the Fourth Amendment was designed to stop was dragnet surveillance, general search warrants that gave the government the power to just pick up everybody's information in the hope that they'd find a bad guy. Yeah, it's quite possible that they'll find a bad guy if they pick up everybody's information, but the framers said, "That's not the way we want to strike the balance between liberty and security because that gives up all of our privacy in the hope that it'll make us more secure. And I -- so I think we should stick with the way we've been doing it for 200 years and not let technology and the Internet push us towards dragnet surveillance.</t>
  </si>
  <si>
    <t>We have --</t>
  </si>
  <si>
    <t>-- we have, in fact, stuck with that for information the Supreme Court deems personal privacy information. We just don't for this category of information which you think should be categorized but the rest of the legal system in the United States doesn't.</t>
  </si>
  <si>
    <t>Well, but that's actually the problem so if that's --</t>
  </si>
  <si>
    <t xml:space="preserve"> your standard still applies to content, right? It still requires particularized approval to get the content. What we're talking about here is information which you or whoever have given to a third party, namely, a telecommunications provider, and that they have in their system to use for their purposes and, as Stewart explained, the government needs for its purposes from time to time. So you're confusing the discussion by suggesting they're the same. These are different categories of information. And while you disagree with how the Supreme Court has ruled this, the entire system is built around this distinction.</t>
  </si>
  <si>
    <t>Well, two points on that. First of all --</t>
  </si>
  <si>
    <t>-- I'm not the only one who says that this information is -- gives all kinds of private information. Mike Hayden has said that it's more valuable than the content itself in terms of determining what someone's doing. That's number one. Number two, the Supreme Court has actually, in its most recent decision on whether the Fourth Amendment covers GPS monitoring of a car in public, said, "Absolutely, it does. And five justices said -- because it involved an invasion of a property right -- but five justices said, "Because collecting all that information, even though it's in public, about where you go --" they were collecting where this guy went 24/7 for a month -- and all nine justices said, "That's an invasion of privacy, that requires Fourth Amendment protection," rejecting the very position that Rich Falkenrath is putting forward, that, "Well, if it's in public, there is no expectation of privacy," or, "If you share it with a third party, there is no expectation of privacy. The reality is that everything we do today is shared with a third party. Every time you walk anywhere with your phone, you're telling the phone company where you are. Should the government be able to get that without any individualized suspicion?</t>
  </si>
  <si>
    <t>And I don't -- can I --</t>
  </si>
  <si>
    <t>Stewart Baker.</t>
  </si>
  <si>
    <t>-- a point where I think we do agree, of course the government should wherever possible be put to reasonable suspicion before it looks into individual activities. That is true even of the NSA program which is the one that you have chosen as the poster child for this issue. No one is allowed to search this data without a reasonable articulable suspicion. So the question really boils down to "Are you allowed to collect it first and put it in the database? " And, look, the question I thought was an excellent one, "Why would you do that if there's an alternative? " and the problem is there's not a good alternative. The alternative would be to leave it with the companies and search it there when we have some reason to be concerned about that individual phone number, but the companies get rid of that data on their own schedule. Theyve got no obligation to keep it, and they dont. Second, there are -- we got rid of Ma Bell. There is no one phone company you can go to search. No one computer system. So you would have to try to do this kind of analysis of whos talking to whom outside the United States and in -- youd have to go jumping from system to system to system to system. Its a nightmare. If you thought the healthcare.gov was bad, building this system would be worse.</t>
  </si>
  <si>
    <t>We -- we are in the question and answer section of this Intelligence Squared U.S. Debate. Im John Donvan. We have four debaters, two against two, arguing it out over this motion: Spy on Me, Id Rather be Safe. Lets go back to questions. Sir, right there. Orange necktie. Yeah, if youll stand up, theyll find you with the microphone. Im obviously tending to favor the middle, because youre right in front of my vision and the whole microphone thing would be a lot easier at the edges.</t>
  </si>
  <si>
    <t>Making it hard for the mic runner.</t>
  </si>
  <si>
    <t>Yeah. Yeah. Im going to go to the edges next time.</t>
  </si>
  <si>
    <t>You need a microphone.</t>
  </si>
  <si>
    <t>The radio wouldnt hear you.</t>
  </si>
  <si>
    <t>All right. Sure. Hi, my name is Afar , and my question to the proponents of this motion is that the government is spying on me, you too, and everyone in this room, and if it were to know then did not expose these programs, how would I know and you would know that the government is spying on us, whether its legal or illegal?</t>
  </si>
  <si>
    <t>Its a lot of different things, and so I think were probably going to refer back to this telephone metadata question, and in that case, its true that the scale of it was classified, but it was disclosed to every member of Congress in writing twice, 2009 and 2011, where the administration -- the Department of Justice -- by the way, the Obama Department of Justice -- wrote that this program, which we need you to reauthorize, which they did, broad bipartisan majorities, will entail the collection of substantially every telephone call record in the country. So they were told. Now whether --</t>
  </si>
  <si>
    <t>Congress knew.</t>
  </si>
  <si>
    <t>Yeah, so Congress --</t>
  </si>
  <si>
    <t>And they kept it secret.</t>
  </si>
  <si>
    <t>-- and if they didnt -- and they kept it secret -- it wasnt being hidden from them at that stage. You can make an argument about an earlier program up to 2006, but for that program in writing they were told.</t>
  </si>
  <si>
    <t>Response from the other side? You dont necessarily have to --</t>
  </si>
  <si>
    <t>Again, when Ron Wyden asked James Clapper at a hearing, Are you collecting data on millions of Americans? he flatly said no, were not. That hes talking to Congress, hes talking on the record, hes talking to CSPAN, hes talking to the American people. They are lying to us.</t>
  </si>
  <si>
    <t>And members of Congress, members in the House have complained that the House Intelligence Committee will not give them access to records. You know, the exceptive classification on these programs makes it so that only the member can see it, not the staff who actually have the time to work on these programs, to understand the legality, so its not as easy as it looks.</t>
  </si>
  <si>
    <t>So, go ahead, yes?</t>
  </si>
  <si>
    <t>I was around for the creation of the legal structure around intelligence, and it was a remarkable achievement for the United States. No other country thought you could do intelligence under law. We set up a program that was designed to prevent the abuses that had occurred in the 60s and 70s, and by and large it has done it. But everyone knows -- everyone here knows you cant do intelligence in the open because the people youre trying gather it on will be watching more closely than anyone else to figure out how to defeat it. At some point you have to say, Ive got to trust somebody. In this case we are trusting 14 judges, two different administrations, committees headed by different parties over almost a decade. At some point, you have to say, yes, I would love it if I could know about this, but I realize that everything I know about Al Qaeda knows about, and I have to trust somebody. If Im going to trust both parties and all three branches of government, thats probably as good as its going to get.</t>
  </si>
  <si>
    <t>And let me just challenge the idea that this is kept secret so that the terrorist doesnt know that theyre doing this, because I worked and met a lot of terrorists working with them and every single of them and every single criminal I worked undercover against knew they were -- that they were a terrorist or a criminal. So they knew that there was probable cause to believe that they were a terrorist and criminal, and yet they knew that the Fourth Amendment existed. So they dont worry about suspicion-less collection, because they know they can get caught up in reasonable suspicion collection, probably cause, proof beyond a reasonable doubt suspicion, right? So this was secret to keep it from us. So we wouldnt know we were being spied on.</t>
  </si>
  <si>
    <t>I think you have to address the fact that Jim Sensenbrenner, the leading Republican on the judiciary committee who wrote section 215, he says "this program is beyond anything that I would have ever dreamed of authorizing. And how can that be if he was read into the program and -- is he lying to us?</t>
  </si>
  <si>
    <t>Okay. Right down in front.</t>
  </si>
  <si>
    <t>I think one of the more compelling arguments against the proposition is that it's just not practical. There is -- there is billions of numbers being collected all the time. And both of y'all seem to have a very extensive experience in this field. Do you find that it is actually impractical, that agents are being completely overwhelmed by the numbers they're seeing every day and not at the higher levels, but down, the folks who are actually doing the collection and ?</t>
  </si>
  <si>
    <t>Stewart Baker?</t>
  </si>
  <si>
    <t>I'll try that. There is always a risk that you will be overwhelmed by data. 90 percent of the data in the world was created in the last two years, apparently. I think that's about 40 percent my kids' Facebook postings. But in fact, the tools for analyzing that are also pretty good. And no one at NSA said, we cannot keep up with this data. Once you've put it in a proper framework, they were only doing, after all, 300 identifier searches in a year. It was not a problem doing those searches. It was not a problem collecting and putting the data into a database. There may be times when an ordinary agent says, "I've got too much data," but in this program and in the program I talked about earlier, with travel data, the computer systems allowed us to use it very effectively.</t>
  </si>
  <si>
    <t>I want to -- that was kind of Michael German's opening point, that there is too much. So I'd like to hear your response to Stewart's response to that.</t>
  </si>
  <si>
    <t>Well, one of the major controversial programs was a similar program collecting internet data that ran. That was the whole hospital room confrontation with attorney general --</t>
  </si>
  <si>
    <t>Ashcroft.</t>
  </si>
  <si>
    <t xml:space="preserve"> -- Ashcroft. I'm sorry. And they ended that program in 2011 because they found that it wasn't actually very effective. So for ten years, they collected our records, and it took them that long to decide they weren't actually very useful.</t>
  </si>
  <si>
    <t>Ma'am, you just had your hand up. Right behind you, sir.</t>
  </si>
  <si>
    <t>Thank you. My name is Shelly. And I'd like to talk to the point -- ask the question about the point of what data mining means to our privacy and our safety. I have to admit that whenever I hear a government person say, "Trust me, "I get very skeptical about what they're doing. We have a long history in this country --</t>
  </si>
  <si>
    <t>Okay. I'm going to stop you there because I would rather let them make the speeches. But your question is good, and when I -- and it feels like a big softball to this side. But -- but I think it's worth getting some more detail about the way in which -- that you -- you know, you proposed something that's not happening, the TV camera in the bedroom. But let's say that data mining is happening. And what are actually the risks to privacy, aside from the kind of creepy feeling that you described having, that it can be done? What are the actual risks in the implementation? And I'll let David Cole take that.</t>
  </si>
  <si>
    <t>Well, the risks are that with all of the -- I mean, the same logic that gave them access to the phone records would give them access to your email records, to your internet records, to your credit card records, to your bank records, to your phone location data. And the danger is you put all that information together, and they can determine everything about us. They can know more about us than our closest friends know, than our spouses know. And the only thing that -- if you give them all that data, then the only thing that's stopping them from doing that are these so-called backend safeguards which were routinely violated by the NSA and which we've -- we didn't have any opportunity to debate as to whether they were adequate or not because they were put in place entirely in secret.</t>
  </si>
  <si>
    <t>The "they" that you just described, "They can put all this together, they can understand --"</t>
  </si>
  <si>
    <t>The government.</t>
  </si>
  <si>
    <t>Yeah. It sounds a lot more like Google than the government because -- and you have to take this -- this is actually a serious point. This is not the case that the government is tracking everything you do and can put it all together. And the government doesn't care what you're doing. They're actually, though, in the last 10 years, with the explosion of social media and the explosion of terms of service agreement and informed consent that no one reads, is -- what you just described emerging in the private sector, with a legal basis being a document which no one can really read and give informed consent to; unlike the program we're talking about, which is subject to extreme safeguards, rooted in the Constitution, backed up by both chambers of Congress and by the judiciary. And so I think you've really got to shift your terms of your argument here. This isn't the '70s with the FBI running around at the behest of Richard Nixon probing into people's lives. This is a world where the government is tightly regulated and overseen in a way subject to law. And it's the private sector, if anything, which is emerging as the "they" in your scary scenario.</t>
  </si>
  <si>
    <t>Well, the fact that the private sector may -- may threaten our privacy is not a justification to allow the government to invade our privacy, for two reasons. One, we can establish limits on private sector. But two, for the reasons I suggested earlier, there are lots more reasons to be concerned about the government having access to this information than the private sector having it. And that's reflected in our Constitution, which constitutionally limits government access to data, does not constitutionally limit private access to data. There's a reason for that. And it's a good reason.</t>
  </si>
  <si>
    <t>I want to point out, tonight's debate is being broadcast worldwide on our website, iq2us.org and on fora.tv. It's also being seen on Arizona State on live stream. And I'm just saying that because in the time we have left, if you're watching it and would like to join in the audience participation question, you can try sending us a Tweet on it. And if we can pick it up in time, our hash tag is "spy debate. And we'll try to work it into the debate. If you send that Tweet, the NSA will know that you have --</t>
  </si>
  <si>
    <t>They already know.</t>
  </si>
  <si>
    <t>So think carefully. Another question, right up there.</t>
  </si>
  <si>
    <t>Hi. My name is Kadeeja . I was going to say, if the NSA wanted to be safer, why did they lie to Congress about spying on us?</t>
  </si>
  <si>
    <t>I'm --</t>
  </si>
  <si>
    <t>Well, really, the question is -- really, I think the question is, should we be troubled that the NSA is accused of having been dishonest?</t>
  </si>
  <si>
    <t>I don't want to defend what the DNI said there. He was, as far as I can tell, surprised by the question and made an error in his answer. But, no, I'm sorry. How could he have said, I'm going to lie people after having gone out and said, "I want everybody to understand this program. That's -- it's quite clear that he had set up and agreed to provide this information to everyone. And so I don't think that we should be saying that there is a -- there's intentional lie being undertaken in that context.</t>
  </si>
  <si>
    <t>Other side want to respond? Michael German.</t>
  </si>
  <si>
    <t>And it was an unintentional lie? At that time, nobody knew about this program. We didn't know. Edward Snowden hadn't stolen the information. He was asked, point blank --</t>
  </si>
  <si>
    <t>This information was provided to everybody in Congress.</t>
  </si>
  <si>
    <t>Everybody in -- a letter was written that we -- you're assuming every member of Congress -- every member of Congress --</t>
  </si>
  <si>
    <t>You know, I want to move on because --</t>
  </si>
  <si>
    <t xml:space="preserve"> -- reads every letter that's sent to .</t>
  </si>
  <si>
    <t>I think the side argument on what he --</t>
  </si>
  <si>
    <t>Let me just clarify.</t>
  </si>
  <si>
    <t xml:space="preserve"> -- said will not help the audience vote on the motion so I'd like to move on.</t>
  </si>
  <si>
    <t>But Senator Wyden did come out and say that he had given the question 24 hours in advance.</t>
  </si>
  <si>
    <t>Okay. Right up here. If you can stand, please. Thanks.</t>
  </si>
  <si>
    <t>Hi. My name is Cassandra. I wanted to ask about the effect of the revelations of these programs on our foreign policy. Could you speak to that, please?</t>
  </si>
  <si>
    <t>That's another one where -- well, I'm not sure that that's relevant to the question of how we should feel about being spied on ourselves, so I'm going to pass on that question.</t>
  </si>
  <si>
    <t xml:space="preserve"> I can take that.</t>
  </si>
  <si>
    <t>I know you can take it, but -- Sir, right up there.</t>
  </si>
  <si>
    <t>Hi. My name is Jamie. It seems to me the central issue here is a reasonable suspicion. So my question is, is the massive surveillance that is being on debate here necessary to ascertain whether someone is a reasonable suspicion or not?</t>
  </si>
  <si>
    <t>Let me try this one.</t>
  </si>
  <si>
    <t>There -- no one looks at these numbers without reasonable suspicion. That's the standard that is required by some of the safeguards, not all of them, but some of the safeguards that are already built into this program.</t>
  </si>
  <si>
    <t>And Stewart, just to clarify, so that means the data's available, but nobody actually goes and looks at it.</t>
  </si>
  <si>
    <t>That's right. So that was done quite consciously because everyone at NSA and in the government believed that the right answer was not to look at data without some reason to believe that the person that you're looking at is engaged in suspicious activity. The only difference between a standard law enforcement search and the searches we're talking about in the context of NSA is they gather the information first and put it in a database, but didn't search it without a reasonable suspicion. The reason that they gathered it first was because it was not practical to leave it where it was. They would not be able to do the searches in the time with the efficiency that they needed to use.</t>
  </si>
  <si>
    <t>Would someone like to respond?</t>
  </si>
  <si>
    <t>So part --</t>
  </si>
  <si>
    <t>-- part of it is that the harm comes from the initial collection, right? If we know -- and there's studies to show this -- if we know we're under surveillance, our behavior changes, right? Every time that you're on Google and you hesitate before you put that search term in or you hesitate to go to that website that does damage to the fabric of our society, to the idea that there's a marketplace of ideas -- -- so that original collection is a harm. But even with the limited number of searches, they go three hops. So it's the reasonable suspicious number but the people they called, the people they called, and the people they called. And then that -- it's like a big scoop that goes into this database, pulls out all those numbers which could rise into the millions --</t>
  </si>
  <si>
    <t>Pulls out 500 numbers. They put in 300, they brought out 500, and they gave 500 numbers to the FBI. They didn't bring out a great gob of data.</t>
  </si>
  <si>
    <t>They said they go three hops out, so if you only talked to two people, perhaps five --</t>
  </si>
  <si>
    <t>No, they go to many places looking for suspicious numbers. When they find the suspicious numbers, they take it to the FBI. They only took 500 numbers to the FBI.</t>
  </si>
  <si>
    <t>I thought I saw a hand.</t>
  </si>
  <si>
    <t xml:space="preserve">That doesn't say how many numbers they looked at. That just says how many numbers they -- </t>
  </si>
  <si>
    <t xml:space="preserve"> names attached, it was just --</t>
  </si>
  <si>
    <t>The minimization standard says the numbers from the three hops go into the corporate store. The corporate store can be searched by anyone for any reason. If there's -- the minimization limits aren't on the corporate store. So it's like a big scoop that gets it, puts it in the store, that data can be used for a myriad purposes.</t>
  </si>
  <si>
    <t>We have time for one more question, so make it good.</t>
  </si>
  <si>
    <t>Hi, my name is Sue. And my question is for Mr. Baker. It seems at the heart of your argument is the sense of credible threat, that the public believe that there is a credible threat. But the government can't tell us what it is. They cannot reveal -- they can only say, "We've uncovered plots. They can't tell us what they are. As a journalist, I've had the privilege of talking with numerous people who do counterterrorism and journalists who cover that. And they've looked me in the eye, and they said, "The threat is real. And I believe that.</t>
  </si>
  <si>
    <t>So is your question, "Should we --"</t>
  </si>
  <si>
    <t>But my question is in the wake of supposed WMDs in Iraq, why should the public believe the government?</t>
  </si>
  <si>
    <t>I think that's a fair question. And the real answer is you don't need to believe the government. Sure, the government has access to particular threats. But it doesn't take a security clearance to know that there are a lot of people who would like nothing better than to kill everybody in this auditorium and would be delighted to have done it. We live -- that's the world we live in, and the technology that we all enjoy has empowered them. You couldn't have pulled off 9/11 30 years earlier. What I'm really suggesting is that having empowered everyone, and increasingly empowered people on the other side of the world who hate us, to cause serious damage here, we need to let the government use the technical tools that are created by lower cost for storing data to offset the advantage that the terrorists have. That's -- it seems to me you don't have to have a security clearance to have a commonsense appreciation of what the threat is and how empowered terrorists are these days.</t>
  </si>
  <si>
    <t xml:space="preserve"> you had a good long run, and we're going to wrap up. I want to give you 15 seconds for a last word. Michael German --</t>
  </si>
  <si>
    <t>-- for 15 seconds if you can do it. Land this thing.</t>
  </si>
  <si>
    <t>So we can demand accountability from our intelligence agencies, and we need to because the only way they're going to be effective -- we didn't know how bad things were on September 10, 2001, were right? So what happened now is we have less knowledge of what the intelligence community is doing and how effective it's being. That can't work. We have to have transparency. That's how we get effective government.</t>
  </si>
  <si>
    <t>And that concludes round two of this Intelligence Squared U.S. Debate where our motion is "Spy on me, I would rather be safe. " And here's where we are.</t>
  </si>
  <si>
    <t>We are about to hear brief closing statements from each debater in turn. They will be two minutes, each. And remember how you voted before the debate, we're going to have you vote again immediately after these closing statements. And the team whose numbers have changed the most in percentage point terms of your vote will be declared our winner. On to round three, closing statements. Our motion is "Spy on me, I'd rather be safe. And here to summarize his position against this motion, Michael German. He's senior policy counsel for the American Civil Liberties Union's Washington Legislative Office. Michael German, ladies and gentlemen.</t>
  </si>
  <si>
    <t>Thank you. Thank you very much for having me tonight, and thanks to Stewart and Richard for a great debate. Let me close by talking about this problem from a different standpoint. Im hopefully they only person in this room whos actually been part of a terrorist conspiracy so I have a little bit of insight on what terrorists want. They want you to be afraid. They know they arent powerful enough to overthrow a government or popular enough to win an election. So their only tool is to use horrible violence to try to provoke a government into taking measures that damages itself. They know that when people are afraid they make bad decisions, they act irrationally, and their hope is that the government is going to overreact to the threat, right? Theyre going to go after communities of suspicion rather than focusing on individuals who are meaning harm. One of the interesting things I found working in terrorist groups: they always have a manifesto, right? They create a clandestine organization and the first thing they do is tell everybody in the world who they are. From an undercover perspective, thats bad policy, but the reason they do it is because theyre trying to provoke grievance so that -- they want to let the government know who to go after so that they start to build real grievance, and thats what starts to undermine the government, when it starts losing its legitimacy by doing things that violate its own values. Thats why I think the founding fathers were so genius when they created a system that inoculated against this kind of reaction, right? It made sure that the government was accountable to the people and limited in the power that it could use, particularly in violating the civil rights of Americans, and what they knew wasnt that that was going to be a weak form of government, but that that would be the strongest government on earth. We dont need to be afraid. We need to demand accountability and we dont need to sacrifice privacy, especially for the illusion of secrecy.</t>
  </si>
  <si>
    <t>Thank you, Michael German. Our motion is: Spy on Me, Id Rather be Safe; and here to summarize his position supporting the motion, Richard Falkenrath, former Deputy Homeland Security Advisor. Ladies and gentlemen, Richard Falkenrath.</t>
  </si>
  <si>
    <t>Thank you, John, and thank you, David and Michael, for an excellent discussion and debate. I hope the audience understands that neither Stewart nor I are in favor of an unfettered, unchecked executive authority to commit domestic spying. Thats not what were arguing here. We understand that this is an incredibly difficult area of governance and requires tough oversight, the involvement of Congress, and the involvement of the judiciary. So please understand thats where were coming from. There is another side to this, aside from the legitimate interest in personal privacy that we all have, and its security. And this is, as I said in my opening, not abstract, and Ill end with a brief anecdote. I was Deputy Commissioner of Counterterrorism in New York City Police Department. We were part of the FBI joint terrorism task force. In September 2008, we learned of a case. We knew nothing about it until we were told as result of electronic surveillance there was an individual in Denver developing a bomb and intending to transport it back to New York City for the purpose of attacking the New York City subway around, he thought, communication with his bomb-making trainer in Pakistan. He drove across the country, FBI surveillance team in Denver acquired him and began surveilling him in the course of his drive across the country with one to two kilograms of TATP explosive in his trunk. We began an investigation of his contact, who he was in telephonic communication with. As a result of that, dozens of people he was in communication with were identified. Quickly, his two key co-conspirators, and then subject to much higher levels of intrusion -- of intrusive investigation. This was a real plot against the city of New York, where I was at the NYPD, and it was stopped not entirely, but in large measure because of the techniques we were talking about here tonight. This is not abstract. There is another side to this, and it something which is very, very valuable.</t>
  </si>
  <si>
    <t>Thank you, Richard Falkenrath. Our motion: Spy on Me, Id Rather be Safe; and here summarizing his position against this motion, David Cole, a professor at Georgetown University Law Center. Ladies and gentlemen, David Cole.</t>
  </si>
  <si>
    <t>Thank you. Technology has changed the calculus of surveillance in a dramatic way. It used to be if the government wanted to find out everything about who you hung out with, what books you read, who you were talking to, what you thought, it was very difficult, very costly for it to do so, and that was a check on the governments ability to invade our privacy. That check has gone out the window because of the -- because of Al Gore and the internet. We now -- it's now possible to learn everything about us through this third party information which Richard Falkenrath says we shouldn't be concerned about at all. I think we need to be concerned about it. I think we can strike a proper balance between the technology that makes it possible for this kind of very, very broad surveillance and the need to find bad guys. But we can't do so if the programs are run in secret, if the NSA is lying to us about it, and if we haven't had an opportunity to have a democratic deliberation. And when we don't have that democratic deliberation, it seems to me it's very likely that the security people are going to go overboard on the side of security. And when they're collecting texts, they're collecting data on every text that I send to my high school daughter when I go to pick her up from school, and she hasn't come out, and I say, "Where are you? I'm here. Where are you? I'm here. Where are you? I'm here. Why does the NSA need to know that information? The only reason that they have access to that information is because they did it in secret because if they had done it in public and told us they wanted to gather that information to keep us safe, I think we would have said no. And you should say no.</t>
  </si>
  <si>
    <t>Thank you, David Cole. Our motion, "Spy on me, I'd rather be safe," and here to summarize his position in support of this motion, Stewart Baker, the first assistant secretary for policy at the Department of Homeland Security. Ladies and gentlemen, Stewart Baker.</t>
  </si>
  <si>
    <t>Thanks, John. You know, when I started as general counsel of the National Security Agency, Janet Reno, the attorney general, came out for a visit. And this was a high- stakes meeting. She was deeply skeptical about whether this spy agency could be trusted at all, whether it understood what the Fourth Amendment was. And we were walking through an operations center with her when the director stopped, looked at a corporal who was going over some intercepts, and he said to the corporal, "Stand up, sir. And "what do you do if you find a communication by an American? " that corporal plucked out of a mass of people doing the intercepts, said, "Sir, we segregate that. We cannot disseminate it unless there's foreign intelligence in it. We must take the -- we must anonymize the data and destroy it if there's no intelligence in it," which was the rule. And I thought to myself, you know, the first rule of lawyering is don't ask a question if you don't know what the answer's going to be. But the director was absolutely sure that you could pick anybody out of that agency and ask him what the rules were. He would tell you and would be proud of the fact that he knew them and would obey them. That is the culture of the National Security Agency. If you give them the rules, they will follow those rules. They have -- we have given them rules in this context. They are subject to lots of constraints. We cannot say, "All of this public, or we might as well not try to gather intelligence. We have to set rules, we have to count on people to enforce them, and then we have to count on the goodwill of our agencies to carry them out because that's our only hope of being able to do intelligence under law. I think we can do it.</t>
  </si>
  <si>
    <t>Thank you, Stewart Baker. And that concludes closing statements. And now it's time to learn which side you feel has argued the best here. We're going to ask you again to go to the keypad at your seat and press keys number one, two or three. Remember, the motion is this: Spy on me, I would rather be safe. If you agree with this team that's arguing for the motion, push number one. If you agree with their opponents, this team, push number two. And if you became or remain undecided, push number three. And you can ignore the other keys. They're not live. And if you make a mistake, just correct it, and the system will lock in your final result, and we're going to lock this out in about 15 seconds, and then we need about two minutes to calculate the results for you. So while that's being done, one thing I want to say is I've been exchanging glances with our executive producer who sits in the front row. And the thumbs-up came up about halfway through. I think this is one of the best debates that we've ever had in terms of not only the material that the teammates -- that the opponents and teammates brought to the table, but also the spirit in which this was conducted and the respect, and the -- our favorite word -- the intelligence of it. So I just want to invite a round of applause for all of them. I also -- I also want to congratulate everyone who asked a question, and that includes the questions that I passed on. There was nothing wrong with any of them. This is the kind of thing that really makes you think, and your brain starts going, and I think in fact a couple of the questions that I turned down in themselves would make excellent topics for debate. So everybody who put their hands up and those who got up to ask questions, I want to thank you as well for doing that. As we said at the beginning, we would love to have you tweet about this debate. You can use the Twitter handle at IQ2US. That's us. The hash tag is SpyDebate. Our next debate will be in New York City on Wednesday, December 4, if you can get up there for that. And I happen to know that there are some of our New York audience members who came down for this debate. So you've got to copy that and go up to New York. The topic on December 4 will be "Don't eat anything with a face. " For the motion, Dr. Neal Barnard, he is a clinical researcher who studies the effects of diet on health. Also for the motion, Gene Baur, he is president and cofounder of Farm Sanctuary. Time Magazine called him the "conscience of the food movement. " Against the motion, Chris Masterjohn, who is a nutritional sciences researcher, and he's the aproponent of the Paleo Diet, and Joel Salatin, who is a third generation alternative farmer. A limited number of tickets are still available for that one on our website, www.IQ2US.org. The McCain Institute is holding another debate right here in the Burke Theater on Thursday, December 5. They are debating this question, "Drone wars, are we going too far? " To reserve a ticket for that, go to their website, McCainInstitute.org. And for people who couldn't join our live audience, there are a lot of ways to catch these debates, going forward, at IQ2US.org and on FORA.TV, and the McCain Institute debates can be seen on their site as well. And we would love to have you listen to all of our debates on NPR stations across the country. We'll almost definitely be broadcast here in Washington on WAMU, so tune in when that happens, and you can listen to your applause. And we're hoping to make it back to Washington again next year, so go to our website for up-to- date information on that. And before I announce the final results, I want one more time to turn the lectern over to Ambassador Kurt Volker.</t>
  </si>
  <si>
    <t>Well, first off, let me say that these are issues that are in the news every day, that you hear about them all the time, but I do think this was the most serious, informed, respectful, and insightful discussion of these issues that I've ever heard. And I want to hear do you agree with that? And one of the reasons that, that is true is because of the person who has not yet been thanked, wonderful moderator, John Donvan.</t>
  </si>
  <si>
    <t>Oh, thank you. Thank you very much.</t>
  </si>
  <si>
    <t>On behalf of the McCain Institute I want to say thank you, and we've loved this partnership with Intelligence Squared. And we look forward to seeing you, as John announced, here in this room December 5, 5:00, on "Drone policy, are we going too far? " John?</t>
  </si>
  <si>
    <t>Thank you, Kurt. All right, so I -- it's all in now. I have the results. Remember, we have you vote twice, once before the debate and once again after the debate. And the team whose numbers have moved the most in percentage point terms will be declared our winner. Our motion is this, "Spy on me, I would rather be safe. " The initial vote, before hearing the arguments 26 percent of you agreed with this motion, 41 percent were against it, and 33 percent were undecided. So those are the first results. Remember, you need to move the most in percentage point terms to win this game. Here is the second vote. The team arguing for the motion, their second vote is 29 percent. They went from 26 percent to 29 percent. That's a 3 percent increase. That's the number to beat. Let's see the team against the vote. They were 41 percent to start. They were 62 percent at the end. They clearly beat that 3 percent. They are our winner. Our congratulations to them. The motion "Spy on me, I'd rather be safe," the team arguing for that has lost. The team arguing against it has won. Thank you from me, John Donvan, and Intelligence Squared U.S. We'll see you next time.</t>
  </si>
  <si>
    <t>China does capitalism better than America</t>
  </si>
  <si>
    <t>i2Debates/china-transcript.p</t>
  </si>
  <si>
    <t>And now I would like to introduce the chairman of Intelligence Squared U.S., Mr. Robert Rosenkranz.</t>
  </si>
  <si>
    <t>Thank you. Welcome. Its good to have you here. My role in these proceedings is to frame the debate. So, "China does capitalism better than America. Capitalism is the polar opposite of Communism, so how can Communist China be said to do capitalism better than America? Its because China is Communist in name only. In most of the ways that matter, the Chinese economy is a model of capitalism. Firms and individuals are largely free to buy the labor technology and raw materials they need to produce the products they want in open competition with others and to sell them at whatever prices the market will bear. If you include government-controlled firms, goods produced in a market system account for a substantially larger share of Chinas output than they do in America. Capitalism requires capital to invest, and over the past 30 years, China has saved nearly half of its total output and has invested most of those savings in capital assets -- plants, machinery, infrastructure, and the like. In contrast, the American savings rates have been puny, only recently reaching 6 percent of total production. And the promise of capitalism is that by allowing individuals and firms the freedom to act, resources will be allocated efficiently and the wealth and consumption of most people in the society will grow. China has done a phenomenal job of keeping that promise. Over the past 30 years, its economy has grown approximately tenfold while Americas has barely doubled. In what respects then does America do capitalism better? Clearly, the rule of law is much more developed here. Property rights are more secure, and we encourage innovation by protecting intellectual property. As a result, the American economy is far more innovative. The Googles and Facebooks and Apples of the world are American companies. Nothing comparable has come from China. We permit individuals to move freely in search of jobs and opportunities. For hundreds of millions of rural Chinese, there is no such freedom. Corruption and abuse of power by government officials is far more prevalent in China. And crony capitalism, which is certainly an aspect of American life, is absolutely rife in China. As usual, there is a lot to be said on both sides. And in the final analysis, this debate is not just about economics but about which system, American democratic capitalism or Chinese state capitalism, will be the model that developing countries around the world admire and seek to emulate. We have an outstanding panel of experts tonight, and its my privilege to turn the evening over to them and to our moderator John Donvan.</t>
  </si>
  <si>
    <t>Thank you very much. And I would just like to invite one more round of applause for Robert Rosencranz for making these possible. Yes or no to this statement: "China does capitalism better than America. Well, perception can say a lot, and in a recent poll, 53 percent of Americans identified China as the worlds leading financial power. Only 33 percent said the U.S. is number one. Guess what? The U.S. is still number one. The 53 percent who say that China is first are wrong. Or are they simply early? Im John Donvan. Welcome to another debate from We have four superbly qualified debaters, two teams of two who will argue for this motion and against this motion. We go in three rounds of debate. Then the audience votes to choose the winner, and only one team wins. Our debaters, each connected in his own way to the China story: Orville Schell, who heads the Center for U.S.-China Relations at the Asia Society. Your partner is Peter Schiff who heads Euro Pacific Capital and who has advised Ron Paul. On the side arguing against the motion that China does capitalism better than America, Ian Bremmer, founder and president of Eurasia Group. And your partner Minxin Pei, professor of government at Claremont McKenna College. Orville Schell, many hats on your head. You are a journalist and now an in-house thinker at the Asia Society. You were coming and going to China already 30 years ago when doing such a thing here was seen as really beyond exotic, and then before that as an undergraduate at Harvard, you studied Far Eastern History. So, since you were a teenager, China has counted for you. What sparked this interest for you in the first place?</t>
  </si>
  <si>
    <t>ORVILLE SCHELL</t>
  </si>
  <si>
    <t>Well, paradoxically, I think it was the fact that you couldnt go there, and that lent a kind of a quality to it that was somewhat mysterious and begged effort to bridge that gap.</t>
  </si>
  <si>
    <t>Is that fun over now?</t>
  </si>
  <si>
    <t>No, because China still is a fickle mistress and a very difficult place to finally divine.</t>
  </si>
  <si>
    <t>All right. Your debating partner is Peter Schiff. Peter is CEO of Euro Pacific Capital. And Peter, you advised Ron Paul in 2008, and talk about being right early. You called the U.S. housing bubble long before most people even saw it coming. And youre a guy who makes predictions, and you speak the language of inevitability and you dont give yourself a lot of room to back away in case you turn out to be wrong. But on China-U.S., what if you turn out to be wrong?</t>
  </si>
  <si>
    <t>PETER SCHIFF</t>
  </si>
  <si>
    <t>Well, first of all, in fairness to Congressman Ron Paul, he really didnt need my advice. He should be giving advice to his opponents. But as far as China, being wrong in what respect? Are you talking about my investments in China?</t>
  </si>
  <si>
    <t>For example.</t>
  </si>
  <si>
    <t>Yeah, you know, I think that Chinas story is unfolding, and I think there is tremendous opportunity for investors to make money as China continues on its journey towards capitalism. I think they are abandoning some of the ideas of the past, not necessarily in favor of what America is today. Hopefully maybe more what America used to be in the past. But if Im wrong, if the political winds blow in a different direction and China doesnt live up to the potential that I think it has, Ive got investments all around the world. Its not only China.</t>
  </si>
  <si>
    <t>Thats a relief.</t>
  </si>
  <si>
    <t>Thank you Peter Schiff. I just want to bring it over to the other side. Our motion is "China does capitalism better than America. And Ian Bremmer, you are arguing against that motion. Ian, you went to college when you were 16. You won a MacArthur Fellowship at --</t>
  </si>
  <si>
    <t>IAN BREMMER</t>
  </si>
  <si>
    <t>Fifteen -- I lied about my age, but it was 15.</t>
  </si>
  <si>
    <t>-- at age 22. MacArthur Fellowship at 22, Hoover National Fellow at 25. At 28, you founded the global risk consultancy called the Eurasia Group. So, in Ian Bremmer years, its like the rest of us are dead and buried. So, with all the work and all the thinking you do, where do you rank China among the things that you think about?</t>
  </si>
  <si>
    <t>Oh, you know, over the last couple of years, weve been spending our time thinking about the United States in terms of the financial crisis, the European crisis, and now everyone wants to know about Iran. And of course, the fact is -- and this is one thing that all four of us I think will agree on -- the most important question that we need to answer is ultimately the disposition of China over the next five, 10 years. Weve taken our eye off that ball. Its going to get back.</t>
  </si>
  <si>
    <t>And your partner also saying that China does not do capitalism better than America, Minxin Pei. Minxin, you are a professor at Claremont McKenna. You were born in China, but youve been here 27 years and counting. Youre a dual citizen. You also have another duality. Youre a political scientist with a Harvard Ph.D., but you also have a Masters in creative writing. So, what does that tell us? Whats the aspiration?</t>
  </si>
  <si>
    <t>MINXIN PEI</t>
  </si>
  <si>
    <t>First of all, I want to correct, I only have U.S. citizenship. The Chinese government will not allow me to have dual citizenship. Well, having two terminal degrees gives me enormous advantage because most political scientists cannot write clearly -- -- because I have this creative writing degree, I can write more clearly than many of my colleagues.</t>
  </si>
  <si>
    <t>All right. Thank you, Minxin. And lets let this debate begin. We have explained that we want to have you vote two times tonight. You are our judges are -- you, our live audience, serve as our judges. We have you vote now your conviction on this motion. We have you vote again at the end of the debate to tell us which side you think has actually presented the better argument. So, if you go to the keypads at your seat, our motion is "China does capitalism better than America. If you agree with the motion, if youre with this side at this point, you press number one. If you disagree with this side, you push number two.</t>
  </si>
  <si>
    <t>And if you're undecided, you push number three. And you can ignore the other keys and also if you press the wrong key just correct it and the system will lock in your last vote. And so we're going to hold onto that result and we're going to present both results at the very end of the debate in the moment that we decide -- that you decide who the victor is. Okay, on to round one. Round one is opening statements from each debater in turn. These statements are uninterrupted. They are seven minutes each. And to speak first for the motion, Peter Schiff, CEO for Euro Pacific Capital. You can -- no, we -- I just explained, we save them to the end. They both come at the end, and -- yeah, but the suspense will kill you throughout the evening.</t>
  </si>
  <si>
    <t>I'll need a timer. All right, it's --</t>
  </si>
  <si>
    <t>I'm going to say some nice things about you for a moment.</t>
  </si>
  <si>
    <t>Oh, okay. Go right ahead.</t>
  </si>
  <si>
    <t>Very briefly. Peter Schiff is CEO for Euro Pacific Capital. He writes books, he has a radio show, the radio show is named after you, so there's no burden of false modesty or reticence here -- -- luckily for us. Ladies and gentlemen --</t>
  </si>
  <si>
    <t>Well, I'm the only one on the show.</t>
  </si>
  <si>
    <t>That's all you can come up with? As was stated, China is a communist nation in name only. It's not communist in the way the Soviet Union was communist. And unfortunately China kind of gives communism a good name in a way that we give capitalism a bad name. And I thought maybe a more appropriate way to have framed this debate is not, you know, "Does China do capitalism better? " but it might -- but might be, "Does America do capitalism worse than China? " because neither modern America or China does capitalism anywhere near as well as we did it in the 19th century. But the problem is China is closer to what America used to be than America is today. And if you think about America at the end of the 19th century in the year 1900, the government in this country spent 3 percent of the GDP on all levels, 3 percent. Today the American government spends better than 40 percent of our GDP. If you look at China, it's about half as much of the GDP spent. If you look at taxes, which is a real measure of freedom, back in America in the 1900s, we had no income taxes, we had no corporate income tax, no state income taxes, Americans were truly free in the sense that they got to keep the production, the fruits of their labor. If you look at modern America and modern China, taxes are very high. They're just a lot higher here than they are in China. Individual income taxes, the typical American pays a much higher share of his income in taxes when you take income taxes on a federal and state level and payroll taxes and the employer portion that's passed on, paying much higher income taxes on a personal level than the typical Chinese worker does. If you look at corporations, our corporate income tax now is, what, 35 percent, China's 25, we tax dividends at 15 percent, they're at 10 percent, so a significant difference in the amount of money that the individuals are allowed to keep. You know, the American government is taking a much larger share of what people earn, and that's what's freedom, it's keeping the fruits of your labor. Also, if you look at the regulatory environment in both China and the United States, I would argue that a young entrepreneur in America today is going to face much greater hurdles, bigger obstacles in his path that have been placed there by the government than you would have in China. The costs of complying with all the rules and regulations in America exceeds the costs in China, and not just the rules and regulations, but surviving the litigation that is a byproduct of those rules and regulations. A lot of the things that the government does, if employers don't do them properly, they open themselves up to all sorts of lawsuits, not just by government but by their employees or their customers and you don't face that kind of problem to anywhere near that extent in China. So if you look at it from the point of view of taxation, you look at it from the point of view of regulation, sure, both countries have a lot of regulation. I mean, China is not as capitalistic as Hong Kong, which is a part of China but is more capitalistic than the mainland. But if you're going to compare it to the United States, the level of taxation, the level of government spending, if you look at the debt, I mean, America has -- our government has an enormous debt. Our debt is now 100 percent of our GDP, and that is if you just count the funded portion of our debt. If you look at the off budget items, the unfunded portion of our debt, it's enormous. The Chinese government doesn't have anywhere near that kind of liability. In fact, if you look at China and the United States and just compare the results of their economy. China is today, the worlds largest creditor nation. America is the worlds biggest debtor nation. China has large trade surpluses. America has enormous trade deficits. So if you thought about it as a nation, China has got -- I mean if you thought about the nation as a country, or as a corporation rather, China has a lot of assets on its balance sheet and lots of income, lots of profits. America is loaded up with liabilities and were hemorrhaging red ink. We have huge losses. So if you think that America is more capitalist than China or China is more socialist, then you must think that socialism is a better economic system because after all, the Chinese are more successful if you want to measure it by the accumulation of assets, by the positive balance of trade. So, and I dont think that there is a way for a country, if you remember the Soviet Union, which was a Communist country, the Soviet Union didnt make anything, they didnt produce anything. We constantly had to give them money so that they can feed themselves. Pretty much everything is being made in China today and the United States; they have this enormous trade surplus. And more importantly, theyre accumulating massive savings. If you look at China, they have a savings rate of close to 50 percent. We have a savings rate, basically negative. In fact we rely in America on a Ponzi scheme called Social Security. They dont have Social Security in China. They dont have a lot of these big government programs that we have in the United States. Look at our monetary system. We have the Federal Reserve, price fixing, interest rates at practically zero. In all the macroeconomics and balances that we create, we micromanage our economy through our tax code. Weve got the U.S. government subsidizing or guaranteeing of almost 100 percent of all the mortgages in the United States, so its not up to the free market. Credit isnt being allocated by the market; its being allocated by government. Government is deciding who should get money and who shouldnt get money and who it should subsidize and who it should penalize. It does all of this through the tax code and through the Federal Reserve. Yes, youve got something similar going on in China, only in China I think its more above board. Yes, there is government and you know that governments involved and maybe you have to bribe the right bureaucrat, but the same thing is going on in the United States. Were just not as above board with it. And if you think about the partnership that government has with business in the United States, most of the laws and regulations, and I work in a highly regulated field in the securities industry, but this is the same with industries all over the United States. You have all these regulatory bodies that are created for the specific purpose of destroying competition and trying to prevent smaller firms from coming into existence or competing with these large firms that have captured all the regulatory bodies that oversee them. And that is a function of government, and its a combination of big business working with big government to stifle innovation and to stifle capitalism. And when you have the U.S. government taking such an enormous share of our GDP and taking such an enormous share of our output in taxation and then trying to regulate it and micromanage it from Washington D.C., were not even close to being a capitalist country anymore in the United States. The unfortunate thing is that China is closer. But whats more important is the direction in which the pendulum is swinging. In China, its swinging towards capitalism. Unfortunately in America, its swinging away.</t>
  </si>
  <si>
    <t>Thank you Peter Schiff. Our motion is "China does capitalism better than America" and our next debater is going to speak against the motion. Ian Bremmer, whos company Eurasia Group, makes its money by helping companies figure out when investing overseas is risky or not and so being right about China is practically his business model. Ladies and gentlemen, Ian Bremmer.</t>
  </si>
  <si>
    <t>First of all, Orville said that China is a fickle mistress. And so getting China right is hard. And one thing we do all need to admit is that the level of volatility in outcomes in China over the next 10 to 20 years is vastly greater than the level of volatility in the United States or in Europe or Japan. Can China make it? Can they fundamentally transform their economic and political system? A country of 1.3 billion people. We know they need to it. The World Bank just made it very clear. The Chinese government admitted it themselves. Doesnt mean they can do it, its never been done before. Its a bet. Id bet against. But its a bet. If you have to make a bet, you bet on the United States. Lots of people do, thats why the U.S. still has the worlds reserve currency. I dont know even where to start on this frankly, having just heard that China needs to bribe the right bureaucrats--but same in the United States, were not as above board about that... Thats on its face ludicrous, right? China is a system where if you want to do well, the highest levels, 52 percent of the GDP -- 62 percent of the GDP is state-owned enterprises, absolutely there is no rule of law. Theres no transparency. You dont have as many regulations in China as the U.S. That is true. Does that mean China does capitalism better? No. It means that if youre China and you want to move a village and build a road, you can. It is not clear to me that that is capitalism in its most effective or even most rapacious form. Thats the state doing what it wants to do for the state. Thats the problem. You want to talk about state intervention? Weve got it. Weve got it in China. Look, its unfortunate to me were even debating this. Five years ago, we wouldnt. It shames me. It shames me as an American because there are people out there that believe that the United States cant do capitalism as well as China. There are countries now that are doing capitalism better than the United States. If we were having this debate about Canada, we wouldnt have as much of a problem. We wouldnt, right. On a lot of fronts -- Im willing -- Im not saying the United States is worse on everything. Im saying that life increasingly, if you look at issues like the deficit for the U.S., if you look at financial regulations -- Im not going to stand behind all that. But I am going to go after China, because ultimately we have a problem. Look, the Chinese system is not just capitalist; its state capitalist. State capitalism is a system where the state is the principal actor in the economy. And it uses markets ultimately for their own political gain. If it turns out that profit is useful for their political gain, theyll go for it. If it turns out it isnt, theyll go against it. And thats true whether were talking about Chinese firms or whether were talking about Western firms. I mean, Facebooks doing a pretty good IPO, but theyre not in China. Why? China doesnt want Facebook in China. Itd make a lot of money. Itd make a lot of money for China. Thats not the point, right. Thats not capitalism. Thats a problem. Ultimately, when weve seen state capitalism work globally, it works until it fails. And it works because despite the fact that the state is massively inefficient, and I suspect Peter admits that the state is massively inefficient, and it is in lots of forms, but it can hide its inefficiency through cheap stuff. Argentina was state capitalist, looked as good as the United States in the Western hemisphere over 100 years ago until they ran out of cheap land. And then they started defaulting. Venezuela looked great on cheap oil. Not so much anymore, right. Chinas looked great for 34 years on the basis of cheap labor. China will ultimately run out of cheap labor. So, what we have in China is this extraordinary car with a huge engine going very fast down a long road. And that road has been straight for 34 years, but coming up theres a big turn in the road. And weve never seen steering. Maybe -- thank you, mom -- maybe -- Maybe they have steering, but we dont know. And the fact is that if you are China, theres one thing youre going to have a very hard time doing. There are no more Zhu Rongjis and Deng Xiaopings in China. You dont have strong individual leadership. You have leadership by consensus, individuals that are moving together very incrementally. Theyre very cautious. They understand the importance of the stakes they are playing for. The one thing that you will not do well is go after your own intrinsic interests. The state-owned enterprises that are providing you money -- thats where the inefficiencies are going to be as labor gets more expensive. Thats where the inefficiency will be when the United States and other Western multinationals stop giving them technology to rip off. Another problem with Chinese state capitalism is it creates enemies, you know. There are a lot of folks around Asia. They see the Chinese economic miracle, but theyre begging the United States to maintain a presence. Why? Because China does capitalism better than the United States? I dont think so. We got to watch what people do, not what people say, what they do. Did you see that piece in the Wall Street Journal, talked about the disposition of Chinese millionaires, how over 50 percent of Chinese millionaires say they prefer to live in the United States than China? And yeah, its about quality of life. Yeah, its about the environment. Yeah, its about opportunities for their kids. Its also about no rule of law in China and worrying about corruption and the sanctity of their assets over the long term. Your assets are okay tomorrow. The United States, were over-litigious. China doesnt have that problem. You dont have to worry about lawyers in China. You have to worry about someone ripping off your stuff or being forced out of the country or not being heard from again. Now, maybe Peter believes that those 50-plus percent of Chinese millionaires are stupid. Because ultimately, the United States is in decline, and so they shouldnt be coming here, in which case, fine, but then Chinas millionaires arent that bright. And those are the entrepreneurs, so we shouldnt bet on them either way. Youre in a catch-22, sir. You know, Im interested in what the Chinese do with their money. I understand that the Chinese are saying that they dont like the U.S. dollar as a reserve currency, but where are they putting their cash? In the U.S. Now, Ron Paul and Peter say they shouldnt do that, and then were in big trouble. Okay, well, when are they going to stop? Because I dont believe the Chinese are stupid. For me, thats not an interesting analytical model. For me, whats interesting is presuming the Chinese understand their interests and theyre putting all that money into treasuries because they believe thats safe over the long term. We are entering an environment of fear. Were entering an environment of volatility. When things get more volatile, we dont just bet on go-go- growth any more. We put our money under the mattresses. Central banks do that too. And in that environment, the worlds largest economy, also ultimately the most resilient, the United States of America. Thank you very much.</t>
  </si>
  <si>
    <t>Thank you, Ian Bremmer. Heres our motion: "China does capitalism better than America. We have heard the first two speakers, and now on to the third. Ive lost a page here. Well, Orville Schell, Im just going to vamp. Orville Schell is head of the Center for U.S.- China Relations at the Asian Society. You have also written something like nine books that have the word China in the title and some that dont have China in the title. You know what youre talking about. Ladies and gentlemen, Orville Schell.</t>
  </si>
  <si>
    <t>Well, I find myself in the awkward position, being an American, deeply believing in this country and its ability to innovate and in its entrepreneurial powers, to defend a Marxist-Leninist economy. And I beg you to marshal every bit of scrutiny you can to my argument and please convince me I am wrong by voting against me at the end of this debate. I would say that the comparison between capitalism in the United States and China is as much divided by the fact that capitalism here has in many ways failed its promise. And there, in a very counterintuitive way, one we hardly have expected, the Chinese Communist Party has managed to graft on a certain kind of guerilla mobility under Leninist rigidity to make their system actually function in a way which I think all of us would agree, over the past three decades, has been quite extraordinary -- something none of us who were standing in the middle of Tiananmen Square of 1989 when there were a million people demonstrating there, thought could ever possibly happen. So, I think if we look at America, we find a country that is in quite a bit of psychological self-doubt at this particular moment. We find a country that has had much of its government, many of its leaders besieged by irrationality, religiosity, they dont believe in evolution, they dont believe in climate change, we cannot pass a simple measure in Congress to extend the national debt, which is not going to not happen. How can a government that is so paralyzed by its own inability to see reason, how can it be the custodian over that critical part of every economy that a government must preside over? This is not to say that we dont venerate entrepreneurs, we dont venerate innovation, and we dont believe in a free economy. But let me read you just simply what Adam Smith had to say, the great patron saint of laissez faire capitalism. He said that when the security of the whole society is at stake, natural liberty of a few individuals which might endanger that security ought to be restrained by the laws of all governments, the most free as well as the most despotical. And I think it is precisely here that we have failed. And by doing so, we have lent a greater credence to this curious, cryptic, hybrid version of Leninist capital, which China has employed, to quite a bit of success, I would have to say. So let's quickly just look at what we see in China. I spoke of the psychological dimension of the problem in this country, and I think everybody in this room feels it. There is a sense of I think lassitude. At the same time, greed is quite a force lost in the land. There's a great deal of self deception at work. If you look at China, who's running the government in China now? They're all engineers. In many ways, the very things that we used to impute to China as a great weakness, namely, a over reliance on ideology, are now the very things that are hampering our own country, while China, governed by engineers and technocrats, tends to look at reason. There are no climate deniers in China. I have never spoken to a Chinese who doubted evolution. And yet the ranks of the American political houses of Congress are replete with these people, and they're making decisions which govern how we live and govern the American economy. China also has managed in a way that I think it deserves our esteem to combine the public with the private and to act when things need to be done. When a stimulus program needs to be enacted, they look at the facts and they enact it. Do you remember when we looked at five-year plans as quaint kind of throwbacks to some retrograde period of Stalinist economics? Well, I think the United States could do with a good five-year plan. We can't plan for three months ahead. We have no ability even to execute policy, much less long range policy. If you go to Washington, you find more and more people utterly despairing of writing policy documents. Why? Because nobody can do anything with them. I think this ability of China to martial facts rationally, to martial its resources and make policy and allocate capital where it needs to be allocated in times of crisis is something that our own country could learn from. I want to read a quick quote from Henny Sender from the Financial Times. "The combination of Chinese SOEs and debt from state owned banks is a powerful alliance that will increasingly resonate outside of China as well as within it. " I think that's an interesting statement from a paper that's basically a laissez faire capitalist paper. So finally I would say that we would do well not to assume that China has nothing to teach the United States. It may be that this system will not endure in the future. It has many structural weaknesses. But to date I would say it has been ascending while our own form of capitalism, replete with the weaknesses that you all well know, has been in a state of decline. And whether we have the ability to grab it at the last minute from its final collapse is a question which will remain for years to come.</t>
  </si>
  <si>
    <t>Thank you, Orville Schell. Our motion is, "China does capitalism better than America. " And our final debater speaking against the motion, speaks the Chinese language better than anyone on this stage, he has the advantage of having been born there, but he has been living here for decades, a professor of government at Claremont McKenna, the titles of his books and articles on China's future use phrases like, "China's Trapped Transition, Looming Stagnation," so we don't need to ask what he really thinks. But here's more of what he does think. Ladies and gentlemen, Minxin Pei.</t>
  </si>
  <si>
    <t>I'm not going to speak in Chinese. I think that the impression that China is doing capitalism better than the U.S. is understandable. That's because it's a very superficial impression. One reason why that impression is widespread is that China has been growing fast. But there's a reason China is growing fast. Low income countries tend to grow much faster than rich countries because they have much bigger growth potential. Just think of two things. Consumption of energy. Chinese consumption of energy is about one-fourth of the U.S. consumption. So the Chinese, if they consume more energy, they will grow a lot faster. The same with steel production. China consumes one-tenth of the steel that the average American consumes. So if they want to reach American consumption, they need to build a lot of steel plants, and that makes economic growth. So first of all, do not judge whether a country does capitalism better or worse by just looking at its growth numbers. Second is that when you compare the two countries, the U.S. and China, you have to look at facts. This presentation is nothing but man the facts. So what are the facts? If you look at corporate profits, U.S. companies are far more profitable than Chinese companies. And that is to think that we can trust Chinese accounting. And then you look at tax collection. I have to disagree with Peter. He says the Chinese, they collect less taxes than U.S. The opposite is true. The U.S. government takes about federal/state, about 30 percent of GDP. The Chinese government collects 35 percent. But thats not the end of the story. Because in the U.S., you actually get something back from the government in the form of Social Security, health care, Medicare, Medicaid. In China, you get very little back because the bulk of government taxes are spent on government consumption, administration. If you go to China and get treated to a 20-course meal, you think great, thats Chinese hospitality. But dont forget, its being paid for by Chinese taxpayers. Not in the USA. You do not get that kind of treatment when you go to Washington, D.C. And then you look at whether Chinas growth is using less natural resources. And here the U.S. is three times more efficient as China. Because for every dollar of GDP produced in China, China has to consume three times more in terms of its natural resources, water, clean air, land. The U.S. in other words, is a lot more efficient. Then you look at international comparisons, and here were using third-party numbers. And here, China does not look nearly as good as the U.S. Corruption. Theres a NGO based in Berlin called Transparency International. It publishes every year, a global index called Corruption Perception index. This index, the U.S. is ranked 24th in terms of, as the least corrupt country in the world. China is ranked 75. So if you think our average politician in Washington is corrupt, wait until you meet a Chinese politician. Then you look at overall economic competitiveness because capitalism is known for its efficiency and competitiveness. Here, the U.S. is ranked not number one, number five. What about China? China is number 26. So way, way behind the U.S. Then you look at something like innovation ranking. The U.S. is number seven; China is 29. You look at ease of doing business. This is by the World Bank. Because, a real capitalist country should be one in which it is very easy to do business. Overall ranking for the U.S. is number four in the world. China is number 91. Then starting a business, U.S. is number 13; China is number 151. Getting credit, the U.S. is number four; China is number 67. The list goes on and on and I dont want to bore you. Finally, I want to imagine, what will the politburo members think about this debate? If for some reason, theyve learned that in New York City, theyre debating whether China does capitalism better than the U.S. I think their first reaction is not to laugh. [laughter[ Then the second reaction, they say the Americans are really easy to impress. You stage an Olympics. They think China is number one. You build the worlds largest high-speed rail at enormous cost.</t>
  </si>
  <si>
    <t>They think the U.S. is falling behind. Then you lend the Americans $2 trillion. They think, China is definitely number one. So, the third thought that would come to their mind is that the Americans have very short memories, because when Sputnik was launched, everybody thought the Soviet Union was to dominate the world. And then in the late 1980s, I think in this city, people should have good memories about who was buying the Rockefeller Center, right. Japan was dominating the headlines. Everybody thought Japan was doing capitalism better than the U.S. Now, look at where Japan is after 20 years. So, I think what were seeing here is not that China does capitalism better than the U.S.; we are experiencing a period of self-doubt. Im sure the real issue is not about China. The real issue is about the U.S. The U.S. can do capitalism much better than it does, but China, at least for the moment and for the foreseeable future, will not be doing capitalism anywhere better, anywhere close to the U.S. in terms of competition, efficiency, even social justice. Thank you.</t>
  </si>
  <si>
    <t>Thank you, Minxin Pei. And that concludes round one of this Intelligence Squared U.S. debate. When we return, the debaters go head-to-head in round two. Well be right back. And now we are right back. Were just going to have these lecterns removed, and then Im going to raise my hand for a round of applause. And imagine commercials are playing somewhere. Okay, lets start again. Thank you. Now, on to round two of this Intelligence Squared U.S. debate. This is where the debaters address each other directly and answer questions from the audience and from me. We have here two teams of two who are arguing out this motion: "China does capitalism better than America. Weve heard the team arguing in support of the motion, Peter Schiff and Orville Schell, basically saying that China does capitalism better because theres actually more freedom to do things that involved capitalism, that there are fewer regulations, that there are lower taxes. It is not pure capitalism and theyre not arguing that, but theyre saying that its more pure than the U.S. has had in the last 100 years. Chinas amazing growth rate really seals the argument for them, but they also make the point that possibly an economy operating under the apparatus of what we call a democracy in this country has its downside. And they suggest that maybe a little planning is not such a bad thing. The team arguing against the motion, Ian Bremmer and Minxin Pei. Theyre making the argument that what Chinas doing, even if it could be called capitalism, is something thats probably cruising for a crash, that when the government is the biggest player in the market, as they argue that it is, point out that it is, this tends to lead to corruption and to cronyism and ultimately to exposure of the lack of real innovation. They basically are also making something of a hare and hedgehog argument and pointing out that China is the hare and its in a good dash right now, but that the U.S. is the hedgehog, plodding along steadily and more reliably. So, I want to take a question from this sides argument to that side, and thats that argument that what were seeing from China, this enormous growth rate, your opponents have pointed out, number one, is the result of China coming off a much lower baseline. And when things get really volatile, things can really fall apart there. And theyre essentially saying that whats happening in China over the long haul is a blip. Is it a blip? Peter Schiff.</t>
  </si>
  <si>
    <t>Well, first of all, there are a lot of countries that are starting on low baselines that are not having any kind of economic growth at all. So, the difference is you do have more capitalism now in China, and its that freedom, its that -- those market forces that are responsible for the growth, not that because theyre poor, because there were plenty of people that were poor and that didnt grow at all. As far as whether the trajectory is sustainable, I think not only is it just sustainable, but I think its going to get better because the real country thats headed for a crisis is America. And I think whats dragging the Chinese down is their currency peg. Theyre loaning America all this money, so American can keep buying the products that Americans really cant afford. And so, as a result, the Chinese are debasing their currency and theyre creating a lot of inflation, which is destabilizing their economy and, I think, undermining the standard of living of their own citizens, which would be rising even faster if the Chinese government simply let the RMB rise in value, let the dollar tank. If the Chinese government didnt take so much of the Chinese production and just loan it to America so that it could be squandered on big government and consumption, but I think eventually --</t>
  </si>
  <si>
    <t>So, if that is so unwise by the Chinese government, is this a blip period for them then?</t>
  </si>
  <si>
    <t>Well, I think theyre going to figure this out, and theyre not going to play this game anymore. And the real crash is coming here, because then interest rates skyrocket, the dollar tanks, consumer prices go through the roof, and we have our Greek moment, only theres no Europe to bail us out.</t>
  </si>
  <si>
    <t>Ian Bremmer, do you want to respond?</t>
  </si>
  <si>
    <t>Well, yeah. Were not heading for a Greek moment. I mean, comparing us with Greece is almost as ludicrous as comparing us to China.</t>
  </si>
  <si>
    <t>Yeah, its not fair to the Greeks.</t>
  </si>
  <si>
    <t>I dont think you even believe that. But leave it aside. Look, I mean --</t>
  </si>
  <si>
    <t>Youve got to read my book.</t>
  </si>
  <si>
    <t>No, Ill get there. Ill get there. Look, the United States has so many strong intrinsic advantages in terms of not just the matter of where the dollar sits but also, I mean, 30 percent of the worlds calories comes from the United States. People are increasingly fighting over food. Thats a real problem for China. The environment in China is absolutely falling apart. If you look at environment-adjusted GDP, its so much worse than the growth you see presently. We already heard from Minxin about just how much more profitable American multinationals are than Chinese SOEs, and yet that China is moving more in the direction towards SOEs, not towards private sectors, especially since 2008. All of these things are problematic, and the ability of the Chinese to suddenly make a decision to go away from the dollar, you have to go into something. What exactly are you going into? Youre going into the euro in an enormous way. I dont see that in terms of massive growth opportunities. Youre going into Japan? We already said we had two lost decades there. Youre going to go into gold or hard commodities? You can do some of that. You can only do so much. And as you go away from the dollar, you of course ruin the position that you have in the rest of those dollars. So Chinas not going to do that. They havent, and theyre not going to.</t>
  </si>
  <si>
    <t>Orville Schell. Lets bring you into the debate.</t>
  </si>
  <si>
    <t>You know, this isnt exclusively about one country or another. Were doing a comparison here, and were talking about recent history, not an idealized America. And wed be very foolish to idealize China. And I think what we have to reckon with is the chances of each country finding a new state of equipoise, the United States included. It is not a foregone conclusion that were going to pull this thing out of the water. I think if this country cannot grasp reason again, it doesnt matter how good or bad China will be, China may have an unfair advantage. I think whats going on in Washington right now is so utterly mad and broken that I put no confidence whatsoever in their ability to play that central role that every government, and I may disagree with you here, Peter, but every government must play. And we are not playing it.</t>
  </si>
  <si>
    <t>And Orville Schell, you, in making that point before, you went on to say that you think that the model of planning, which we used to think was quaint and slightly ridiculous, maybe we should be looking at in a new light now. Minxin Pei, what about that? Is a little planning a good thing after all, or a lot of planning?</t>
  </si>
  <si>
    <t>Well, in China, they plan a lot, except they do nothing about the plans they draw up. Because if you look at Chinese five-year plans, you think, my gosh, these guys are very strategic. And then, five years later, and you do some kind of plan accounting and you see what has been accomplished -- very little, because if they have actually followed through on their promises, China today would indeed be doing capitalism a lot better than the U.S.</t>
  </si>
  <si>
    <t>Peter Schiff.</t>
  </si>
  <si>
    <t>Well, you know --</t>
  </si>
  <si>
    <t>Or do you want to respond to that point?</t>
  </si>
  <si>
    <t>Not that particular point, but theres some other points that he made earlier that Id --</t>
  </si>
  <si>
    <t>All right. Tell us what the point was and go for it.</t>
  </si>
  <si>
    <t>Well, first of all, one of the things that you mentioned, you said that American citizens, we get all kinds of benefits from our government that the Chinese citizens dont get. Well, I would say that we get a lot more liability. If you try to figure out what each American share is of the national debt, it is enormous. And what the government is giving the American people is debt. I would much rather -- and if youre talking about capitalism, youre defending capitalism by saying we get Social Security, whats capitalistic about essentially planned retirement thats financed like Bernie Madoff ran his investment business. I think its much better that the Chinese are free to keep their income and plan for their retirement.</t>
  </si>
  <si>
    <t>Minxin Pei, take on the question of whether the existence of Social Security compromises the U.S. claim to be capitalist, which I think is Peters point.</t>
  </si>
  <si>
    <t>I dont think so, because capitalism produces efficiency, but it also has a lot of risks. Modern capitalist societies are a lot riskier than traditional agrarian societies because in a modern capitalist society, once you lose your job, you really have no source of income. You cannot grow your own potatoes. Let me just say something about China. The debt we know about -- because Peter says that in the U.S., you -- every citizen gets a lot of -- is responsible for a lot of government debt. The same thing is true of China, because the Chinese national debt is actually higher than the American debt. In China --</t>
  </si>
  <si>
    <t>What are you talking about?</t>
  </si>
  <si>
    <t>Okay. In China, the nominal debt is low, 20 percent, but the Chinese government knows better than Bernie Madoff, okay, does a much better job in hiding its liabilities. It would --</t>
  </si>
  <si>
    <t>We owe them over $2 trillion.</t>
  </si>
  <si>
    <t>No, two trillion dollars is not -- is foreign exchange reserve and I --</t>
  </si>
  <si>
    <t>Well, that's three trillion, if you want --</t>
  </si>
  <si>
    <t>No, no, that's three trillion.</t>
  </si>
  <si>
    <t>Are you saying that liabilities exceed that?</t>
  </si>
  <si>
    <t>Oh, the Chinese liability is about 80 percent of GDP. The U.S. public health debt is about 60 to 65 percent. The trouble with the Chinese people is that after paying taxes, having their government incur so much debt, they get no Social Security, they get no social protection, so that's why I think even capitalists are coming to this country, to enjoy some kind of protection.</t>
  </si>
  <si>
    <t>Well, certainly --</t>
  </si>
  <si>
    <t>Let's Orville Schell --</t>
  </si>
  <si>
    <t>Wait a minute. China is implementing -- trying to implement a health care system, a Social Security system, and when you say the Chinese people have gotten nothing out of the last 30 years of development, you have surely seen the infrastructure that China has built, which benefits everybody in some way or other.</t>
  </si>
  <si>
    <t>Orville, take 10, 15 seconds to describe specifically the kind of infrastructure you're talking about, housing, roads --</t>
  </si>
  <si>
    <t>Well, you look at the highway system, you look at the rails system, we haven't built a tunnel in New York City since the 1920s and the 1930s. China's throwing these things up overnight, bridges, subway systems, you name it. Now, I don't want to idealize China's system, but I do want to give credit where credit is due, and it is unfair to say that no benefit is derived from the amazing development of the last 30 years.</t>
  </si>
  <si>
    <t>Does this side concede that point?</t>
  </si>
  <si>
    <t>No, I don't concede that point at all.</t>
  </si>
  <si>
    <t>Ian Bremmer, do you want to come in on this?</t>
  </si>
  <si>
    <t>I wouldn't say that -- to say that Chinese get nothing of course is ludicrous. That's like comparing the United States to Greece. We don't want to do that, right? Clearly Chinese citizens are doing better on average than they were before. There's no question, although if you ask where a lot of the profitability from that development has gone, it's gone to the United States. I mean, you look at Apple, you look at the manufacturing of the iPad, $9, $10 is captured by China, about 60 goes back to Apple and its shareholders, most of whom are American. I like that trade, right? I mean, there's a reason why American multinationals actually do better, but we have a problem in the United States with an increasingly large percentage of Americans, right, a book that I think you probably have read by Charles Murray, "Coming Apart," increasingly, they're not doing as well. They don't have as much opportunity. We have to address that because if not, long term those folks are going to get upset. But they're not going to be as upset as the hundreds of millions of Chinese that will eventually face a crash and will have no opportunity, no option to really revolt against --</t>
  </si>
  <si>
    <t>You talk about the profits of the U.S. corporations, we'll see how real those profits are when interest rates go up and they're facing an entirely different environment. But you keep talking about living in America, yes, I'm not saying that it's not better to live in America. We still live pretty good because we're able to borrow all this money. We have a phony economy that is perpetuated based on debt. When this debt bubble bursts and this whole thing comes toppling down, it's going to be a whole different story. I don't doubt that people would want to live in America, given our lifestyle. But that's going to change. You're not looking at what's keeping it going. You're not looking at all this debt. And you're saying, "Well, the Chinese are going to throw good amount of money after bad forever because they have no choice. " They do have a choice. The more good money they throw after bad, the more money they're going to lose, and the Chinese are figuring this out.</t>
  </si>
  <si>
    <t>The Chinese are throwing good money after bad and not just in the United States; they're doing it in China, too. They're building infrastructure, more and more infrastructure that Chinese people can't use but they have to keep the growth going.</t>
  </si>
  <si>
    <t xml:space="preserve">It's better than buying treasuries. </t>
  </si>
  <si>
    <t>-- comparatively horrific. I mean, I don't know, we can have a long debate about that.</t>
  </si>
  <si>
    <t>I would prefer they did neither and just let their citizens keep their money.</t>
  </si>
  <si>
    <t xml:space="preserve">Okay, but that -- </t>
  </si>
  <si>
    <t>-- unsustainable U.S. --</t>
  </si>
  <si>
    <t>Second point, if you want to talk about Chinese profitability compared to American, look at the few -- the dozens of firms in China that are supposed to be some of the best in breed that have wanted to come to the United States to list. And they list, and they -- and we get inside the books, and we realize they're completely cooked, and they get in massive trouble. And even you know sort of billionaire brilliant folks like John Paulson, who figured out the big -- -- absolutely lose lots of money on that. But yet we do not have -- these companies are not anywhere near as sustainable or profitable as the Chinese government makes them out to be, and that is a fundamental structural problem.</t>
  </si>
  <si>
    <t>Orville Schell.</t>
  </si>
  <si>
    <t>Well, the real question is sustainability of our own enterprise. Ian, you've just written a wonderful book called, "Every Nation for Itself," and I thought it very interesting to read the following. You talk about the serious psychological toll in this country of the financial crisis and the near economic collapse. And you say, worse still is the fear that Americas leaders cant fix these problems because the U.S. political system is broken beyond repair. Is it?</t>
  </si>
  <si>
    <t>No, thats the fear that they believe that.</t>
  </si>
  <si>
    <t>And you dont, you believe that we will regain our sense and be able to restore reason to our decision making and pull out of this nadir of --</t>
  </si>
  <si>
    <t>I thought it was interesting that you brought up the fact that the United States government is trying to get this 1.2, 1.4 trillion in reductions passed. The Democrats and Republicans had a basic agreement about it, some of it was Iraq, some Afghanistan, some was going to be increased airline fees, some was going to be reductions in agriculture subsidies that was fairly easy to do. And then at the last minute, they decided not to do it. But in part the reason they decided not to do it is because theyre not being pressured. In Europe -- one second -- I know youre excited. In Europe they are being pressured and theyre finally acting. And it got really ugly before it had to happen. The unfortunate lesson that we are all learning since 2008, the world is getting faster. Governments are not getting faster. And thats true in the United States. Were kicking the can. Thats true in Europe; theyve done a lot of kicking the can. Japan. But the largest can getting kicked hardest down the road is the Chinese can, and thats by far the one Id be most worried about.</t>
  </si>
  <si>
    <t>Well, if you, first looking at your discussions about debt. We didnt have any serious discussions. That trillion dollars in cuts was an illusion. It was spread out over 10 years, so its 100 billion a year in almost a $4 trillion budget and it was simply reductions in the proposed rate of increases. So we werent even talking about dealing with the problem. But you are right, we dont have to deal with it because both the Federal Reserve continues to print dollars and buy treasuries and the Chinese central bank and foreign central banks continue to print their own currencies and buy dollars and buy treasuries. So we are the ones that are literally living on borrowed time. Youve got to think, whats going to happen in America when like Europe, we are forced to deal with the enormity of the consequences. If you look at our federal debt, which is the funded portion, is financed like a sub-prime mortgage with a teaser rate. How is the U.S. government going to handle 5 or 10 percent interest rates on this national debt? How is the banking system in America going to handle it when all their assets are imploding, their long-term government bonds and mortgages that they have on their books and they cant get cheap money anymore from the Fed. What happens to our housing market?</t>
  </si>
  <si>
    <t>Minxin Pei. Theres a lot of pessimism about the U.S. on this side. Thats a fair way to argue this, because this is a two part argument, China up and U.S. down. So theyre more heavily I would say on U.S. down than China up. You guys are --</t>
  </si>
  <si>
    <t>Well, people inside China are not very optimistic either about the countrys future prospects. The high growth period for China is over. I urge you to read the World Banks latest report on China called China 2030. Its free for downloading on the World Banks website. This is what it says. From now on until 2030, if China does well, its average growth will be somewhere between 6 and 7 percent. And if China does not do the set of reforms the World Bank recommended, probably China cannot even achieve a much reduced level of growth because China is coming into an era where savings will be a lot lower. The population will be a lot older. The environmental costs will be a lot more visible if you -- Im sure a lot of you have been to Beijing. In the future when youre in Beijing, you should bring along a space suit.</t>
  </si>
  <si>
    <t>What is the message thats getting out to the developing world? Who do they want to be more? Do they, do developing countries want to be us or do they want to be China? Ill put that to either side who wants to take it. Orville Schell, why dont you take it?</t>
  </si>
  <si>
    <t>Well, I think its interesting, its still, the United States has tremendous luster. I mean it is a great dream machine and we have a great country and many Chinese would like to live here. But what is interesting in the last few years is the number of Chinese whove gone home. And theyve gone home because they see opportunity. They feel -- anyone whos been to China lately feels an amazing sense of energy. And I would have to say that these great American virtues of get it done, whatever it takes, can do, I feel, and Im surprised, more and more, have been incarnate in China and less and less in America.</t>
  </si>
  <si>
    <t>Ian Bremmer, same question.</t>
  </si>
  <si>
    <t>Yeah, I dont think that China has that kind of luster internationally. And its part because the Chinese system is really one that is focused on China, period. One of the major problems China has is that for them to build the state capital system, they have to support China and the Chinese market. Where the system that the United States supports is really one of having as much access to global competition in markets as possible. And ultimately, thats a much more efficient system. The United States corporations benefit from it. Were the ones who are pushing the WTO. Were the ones who have been pushing the Doha around. When that doesnt work, we go for the TransPacific Partnership, the TPP. We want broader markets. The Chinese are saying no. For 4G, we want a Chinese standard. Now, I understand that theyd rather have a Chinese standard than an American standard, but the point is that the Chinese are saying we want a Chinese standard as opposed to a global standard. That -- other countries dont like that. They want more efficiency, and from that perspective, the Chinese incursion into the global free market -- my last book was called The End of the Free Market not because I thought the United States wasnt going to have a free market anymore but because I thought that the rise of China as the worlds second largest economy eroded what had been global free markets and competition and actually poses an enormous problem for third-party countries. As China gets larger, that challenge grows. And so, not only the domestic challenges, but they will have greater international challenges.</t>
  </si>
  <si>
    <t>I want to go to audience questions now. And what will happen is if you raise your hand, Ill point to you. If you can stand up, tell us who you are, and a microphone will come to you. Hold the microphone about this distance away from your mouth so that the radio broadcast can hear you quite clearly. And I really urge you to keep this on topic, to look at what the motion is, to figure out whether your question actually gets these guys talking about something that focuses on the motion itself. And I just need to say this for radio: We are in the question and answer section of this Intelligence Squared U.S. debate. Im John Donvan. We have two teams of two debating this motion: "China does capitalism better than America. Questions from the audience. In the front row. I just want to say if youre sitting in shadow and if you cant see the numbers on your wristwatch, I cant see you. So, if you want to ask a question, if you could step forward down the stairs and Ill try to call on you from there. Sir?</t>
  </si>
  <si>
    <t>NORBERT SWISSLOCKI</t>
  </si>
  <si>
    <t>Im Norbert Swisslocki . I lived in China for five years. The Chinese workers are known for their hard work. This is a question on labor. To what extent does the labor market in China fuel Chinese economy whereas the labor market in the United States seems too thwart it?</t>
  </si>
  <si>
    <t>Minxin Pei, why dont you take that first. Then well come to --</t>
  </si>
  <si>
    <t>Okay, the labor market in China is still not as free as it appears to be. What China has done in terms of making its growth faster is to move a lot of labor from agriculture into the cities. The moment that happens, automatically, they produce a lot more because thats urban areas, their jobs actually pay them more. So thats one. But in terms of labor mobility, rural migrants in China still suffer a lot of discrimination, because if they move to cities, Im sure some of your workers have experienced -- they do not enjoy the benefits of urban residence. For example, they have to stand there; they cannot enroll their kids in public schools. They have to send them to substandard private schools. And they do not enjoy any retirement pension protection. Thats available only for state workers.</t>
  </si>
  <si>
    <t>Minxin, how is that statement ammunition for you on this motion?</t>
  </si>
  <si>
    <t>For the motion, which is that if you look at the labor market, per se, you would say Chinas labor market is not as free, as well developed, or even regulated than the U.S.</t>
  </si>
  <si>
    <t>Peter Schiff?</t>
  </si>
  <si>
    <t>I would argue that our labor market is hardly a bastion of freedom either. I mean, first of all, we have a minimum wage law that effectively makes it illegal to hire a pretty sizable chunk of our population that cant get a job. But even for the Americans who are employed, you have the government dictating to employers all sorts of criteria upon which they have to base their decisions on who to hire and who to promote, and therere all sorts of mandates that, as an employer, you are required. You have to do this, you have to do that, at often great expense to yourself. So, I dont think you have a lot of freedom in the U.S. labor markets. There are so many different ways you can be sued as an employer in this country that a lot of people do what they can to avoid hiring people because they dont want to get within the crosshairs of the government or the legal system that has sprung as a result of all these mandates. So, I would think that if youre an employer in China and youre hiring people, I dont think that you have to worry about that as much as an employer in America, that youre going to be sued by your employee because you, you know, you passed them over for a promotion or maybe you didnt hire somebody and they want to sue you and claim its because youre, you know, youre handicapped or youre a different race. I think you have more freedom there. And to try to -- you know, I mean, I dont even want to hold up --</t>
  </si>
  <si>
    <t>And to nail it to the motion, youre saying, though, that those conditions make it a better form of -- a more efficient form of capitalism.</t>
  </si>
  <si>
    <t>Well, I think the fewer rules that you have -- I think labor, employees and employers should be free to negotiate with one another over the terms of their employment without any interference whatsoever from government.</t>
  </si>
  <si>
    <t>Right in the center, sir, very center. And no -- yeah -- the person who was standing should continue to stand and wait for a microphone.</t>
  </si>
  <si>
    <t>Thank you very much. My question is for the panelists in favor of the motion. While youre arguing the same conclusion, it seems to me that your premises are at odds with each other if I understand them correctly. On the one hand, Mr. Schell seems to say that for America to do capitalism better we need more top-down planning by government presumably, while Mr. Schiff if arguing that we need much less of that and more undirected bottom-up economy. Could you reconcile the drivers behind your conclusions?</t>
  </si>
  <si>
    <t>I want to see this.</t>
  </si>
  <si>
    <t>The complex answer to your question is no.</t>
  </si>
  <si>
    <t>Yeah, I guess it would be a debate within a debate, but -- But yeah, I mean, I dont think the solution is for America to become less free and to try to emulate what China does wrong, but to pick up on what Chinas doing right. And I think China needs to do the same thing, not follow the poor example of modern America and all the things that weve done to wreck our capitalist economy but to turn back the clock and to try to incorporate the system and the values that were enshrined in the Constitution by the framers. I think that is real capitalism.</t>
  </si>
  <si>
    <t>You know whats interesting? Im -- I like to sort of have a gender balance. I dont see a single woman raising her hand anywhere. And I -- am I wrong? Shout out. Thank you, I heard that. I do see, right down in front.</t>
  </si>
  <si>
    <t>MCKENNA WEBSTER</t>
  </si>
  <si>
    <t>Hi, my name is McKenna Webster . I was curious that no one mentioned human rights once this evening. And Im wondering if you think that that plays a role in a debate on capitalism?</t>
  </si>
  <si>
    <t>You know, I think the United States has, over the last decade, been not exactly exemplary as an evangelist for human rights, which has stilled our voice to some degree. This is an aspect of the Chinese system which is not exemplary. And we dont need to and wouldnt want to imitate it. But having said that, I think we have to be honest that authoritarian capitalism has been able to do things that a freer form of capitalism sometimes fails to be able to do.</t>
  </si>
  <si>
    <t>Ian Bremmer.</t>
  </si>
  <si>
    <t>I mean, God forbid youre forced to hire disabled people, right. Yes. But we cant compare human rights in the United States with China, obviously. The U.S. still makes -- does a lot of things wrong. Thats like this broader debate. The U.S. does a lot of things wrong on capitalism but still vastly more effective than China. The U.S. has a lot of problems in human rights, but China isnt in the same league, right, not on the same league sheets. Lets be very clear. And while I think that a certain level of human rights abuses facilitates rapacious capitalism, especially in the short term, in the long term, it will bite you in the hiney. And there are other places that you get problems, too. I did talk about transparency and the fact that places like Facebook and Google and Twitter are a problem for China because they want to own that data. They want to control it. They want to shape it. They want Chinese state Internet just like they have state capitalism. Thats a problem for them. When I think about responses in terms of general transparency, in the United States you do actually know largely what your officials are up to. Solyndra was a disaster. It was a bad thing for the United States. Peter and I will agree on that. But we found out about it. And we found -- on balance, people got egg on their faces. In China, they dont want to tell you about Solyndra. You dont have media thats getting inside the dirty laundry of serious Chinese officials. They are engineers that run the country. They are also billionaires. Lets remember that, okay. And thats the problem of the lack of human rights and transparency in China. It doesnt facilitate creative destruction. It doesnt facilitate allowing the Chinese people to take advantage of a free market. Maybe the Chinese people would be just as good capitalists as we are, but unfortunately, their system doesnt allow it to be. And thats a problem.</t>
  </si>
  <si>
    <t>If youre going to get into the argument that if a government can require or dictate to a private employer and say, You have to hire somebody with a disability, that doesnt create rights, that diminishes individual rights. What you're doing is you're creating a special privilege for one particular protected class. And when you do that, you diminish freedom, and you diminish liberty in the country, but apart from that, you create all sorts of problems for the businesses because now the businesses have to spend all sorts of money to protect themselves against lawsuits. And in many cases, people that would have tried to bend over backwards to hire the disabled, now they won't touch them because they're too afraid of getting sued.</t>
  </si>
  <si>
    <t>To the question as it was put, then, does human rights have any relevance to this debate about capitalism, you're saying, yes, it does, it gets in the way of capitalism.</t>
  </si>
  <si>
    <t>Well, I mean, if you're -- are you differentiating -- no -- are you differentiating human rights from individual rights? I mean, I believe in individual freedom and I believe in rights, and it certainly is part of the discussion. And the question is where do you have more individual freedom or individual liberty? Do you have more right now in China or do you have more in the United States? And my argument earlier is that the typical person in China is going to surrender less of his economic output to his government in the form of taxation, and I don't think his day-to-day life is going to be as impacted as heavily as they are in America as far as regulations. But, we have -- as far as trial, there are political prisoners in the United States, too, it's not just in China, I mean, my father's in prison for politics I believe, in this country.</t>
  </si>
  <si>
    <t>There's a gentleman wearing a -- I believe a green necktie. Everybody is going like this now. Yes, sir.</t>
  </si>
  <si>
    <t>BARRY BELGERIDE</t>
  </si>
  <si>
    <t>Barry Belgeride --</t>
  </si>
  <si>
    <t>I just need to get the microphone to you. Thank you.</t>
  </si>
  <si>
    <t>Barry Belgeride , considering that our government owes 100 percent of GDP, spends 40 percent of GDP, just took over one-seventh of the economy in the face of health care, owns a big part of our biggest heavy equipment manufacturing, which is Detroit, and regulates very heavily the financial industry, do we truly have capitalism in this country?</t>
  </si>
  <si>
    <t>Well, I already said we don't. I mean, we're not even close to having capitalism. We have -- if I was trying to figure out a word that described it, it's fascism is really what we have. And those of you who are -- don't understand what it is, it's not fascism like Hitler or Mussolini, but it's the economic system. It's a socialist system where the government takes over the means of production through taxation and regulation. And that's what we have. I mean, any business, I own my business but the U.S. government makes a lot more money from my business than I do. I mean, it's not even close. The amount of money I earn running my business is tiny in comparison to the taxes the government collects from my business. So the government has effectively nationalized my business and --</t>
  </si>
  <si>
    <t>Peter, may I respectfully say that the subject of our discussion --</t>
  </si>
  <si>
    <t>Orville Schell. Your teammate, Orville Schell, is speaking.</t>
  </si>
  <si>
    <t>-- is really not this. What we're really discussing is which economy does marketization best.</t>
  </si>
  <si>
    <t>Okay. Well, Ian Bremmer decided to just let all of that happen --</t>
  </si>
  <si>
    <t>Well, I'll say, to use debt as a measure of capitalism is not right because private companies can borrow 200 percent of their equity and still be private. I think the best measure of whether a country is capitalist is to look at the contribution to GDP from state-owned companies. And here the U.S. cannot even compare. In China state- owned companies contribute 40 percent to GDP. In the U.S., I don't know about GM -- the U.S. is getting out of GM, incidentally. Now, probably little less than 1 percent. So rest assured, we are still very capitalist.</t>
  </si>
  <si>
    <t>Well, you can't compare though government debt to corporate debt. If a corporation borrows, it does so to increase its productivity. It's acquiring income generating assets that enable it to service that debt and retire the debt, so that's productive debt. When you're talking about the federal debt, you're talking about money that has been borrowed and spent on consumption on government.</t>
  </si>
  <si>
    <t>No, we are --</t>
  </si>
  <si>
    <t>And there's no means of repaying it. You're looking at --</t>
  </si>
  <si>
    <t>The federal government is not the consumer. It is a producer of public goods.</t>
  </si>
  <si>
    <t>It doesn't produce. It's a giant consumer.</t>
  </si>
  <si>
    <t>What is it producing?</t>
  </si>
  <si>
    <t>Look, when your company goes abroad and invests, where is the security it gets? -- security services it gets from? I think the Pentagon for one thing actually does something in return for the U.S. people.</t>
  </si>
  <si>
    <t>Orville Schell, do you want to butt in this before we move on?</t>
  </si>
  <si>
    <t>Another question, sir.</t>
  </si>
  <si>
    <t>GUY WIGGINS</t>
  </si>
  <si>
    <t>Hi, my name is Guy Wiggins . I just wanted to hear from the panel their thoughts on how the one-child policy has affected capitalism in China and what the future means when you have far more men than women, and how that's going to basically I think lead to all kinds of irrational inefficiencies in the market.</t>
  </si>
  <si>
    <t>I wondered how you were going to turn that to the motion. That was very good. That was very good. Orville Schell.</t>
  </si>
  <si>
    <t>Here I would say the advantage is emphatically on the American side because we have immigration. China does not and China has one of the most rapidly aging populations. And the lower reaches are not being replenished with the one-child policy, so its going to have a huge burden of taking care of elderly people and not have younger people coming in on the bottom to support them. Thats going to be a giant problem.</t>
  </si>
  <si>
    <t>I agree with Orville, not surprisingly. And furthermore, it also leads China to export not just capital when they try to extract commodities for example in sub-Saharan Africa, but also labor because they need to do something with those men. Thats a problem for African countries that want to have employment in addition to Chinese cash. And eventually it leads to a backlash. Again, Chinese state capitalism is a problem not just because of domestic inefficiencies but because of the backlash it creates globally. Thats one we havent started to experience yet because China isnt big enough yet. But as it gets bigger, its going to get squeezed.</t>
  </si>
  <si>
    <t>I think a lot of that is going to be taken care of liberalized immigration. I think women are going to come into China, particularly when the Chinese standard of living is allowed to rise based on a stronger RMB and when the Chinese no longer have to devote such massive resources to propping up the U.S. economy and their own economy is that much more prosperous, I think youre going to see more immigrants coming into China.</t>
  </si>
  <si>
    <t>Can you, just because you used the term to our radio audience, RMB.</t>
  </si>
  <si>
    <t>The currency, the Chinese RNB, the yuan.</t>
  </si>
  <si>
    <t>Maam. Fourth row.</t>
  </si>
  <si>
    <t>I want to ask --</t>
  </si>
  <si>
    <t>Can you start again, thanks.</t>
  </si>
  <si>
    <t>Before we get into the debate, how do we define capitalism, we talk about it, elements of --</t>
  </si>
  <si>
    <t>Maam, can you, we missed a little bit of the beginning. And just for the broadcast, we need also. Im going to stop talking in a second and then if you can start. Thanks, go ahead.</t>
  </si>
  <si>
    <t>I want to ask each panel how you define capitalism. You talk about, I think different elements that contribute to capitalism or obviously America does something better and China does something better. If you keep comparing one to one, we never get to a conclusion. How do you -- China does five things better than America, America does five other things better. How do you define which one .</t>
  </si>
  <si>
    <t>Okay rather than go one, two, three, four, I just want to let each side pick somebody to answer that question, assuming you agree with each other. Peter Schiff, do you take a side, or take a side for?</t>
  </si>
  <si>
    <t>Well, I mean, capitalism to me is where the means of production are controlled completely privately. Where the factors of production, production, land, labor and capital are allocated through a market where prices for all goods and services, wages, interest rates, are set by the market. As opposed to a centrally planned or Socialist economy where a lot of these decisions are made by bureaucrats and where the means of production is being micro-managed from a centrally planned authority. Where theyre making decisions based on politics, this should be produced; that should be produced; this should be favored, that should be favored. And whether the government does it directly, like a Communist would, by nationalizing the means of production and actually owning them, or rather it takes a different route by controlling them through the tax code, through what it taxes and what it subsidies. And how it regulates and what businesses it favors and what it punishes. When you start doing that, you dont have capitalism, you have something else.</t>
  </si>
  <si>
    <t>So by that definition, neither China nor the United States is capitalist.</t>
  </si>
  <si>
    <t>Well thats what I started. I said the question should be, which question does it worse? Not which one does it better.</t>
  </si>
  <si>
    <t>Minxin Pei.</t>
  </si>
  <si>
    <t>Well, I cannot have said it better. I think thats the best description of the Chinese economic system. The part about what capitalism is not. But I would add one more thing. I think modern capitalism also has a legal system. The rule of law. Without the rule of law, there can be no capitalism. And China does not have rule of law.</t>
  </si>
  <si>
    <t>Ill just let the mic come to you. And name please. Dan O'Connor: Yeah, my name is Dan OConnor, Im running for U.S. Congress here in New York City as a Democrat. One hundred thousand Chinese people in my district. I lived in China for six years and I think in order to engage in this debate, we should define the term capitalism. I think Peter did define that term. I do think youre all very erudite in your -- and very articulate in comparing the two systems. But I think in terms of capitalism, Peter did define that. But also, I dont think its fair to use World Bank figures because theyre not on the ground. Sir, I need you to get to a question. Dan O'Connor: Okay. Actually, I guess to get right to the question. Id like to hear a definition of capitalism from everyone. Okay, we just did that. I think we -- well move on then. Right here sir. Wait -- hubbub down. Thank you.</t>
  </si>
  <si>
    <t>JOSEPH CONZELMAN</t>
  </si>
  <si>
    <t>Joseph Conzelman . My question is as China, like other low and mid-income countries, moves up the value chain, its going to eventually have to start to turn ideas into products instead of just assembling products. How do you expect that to occur in China, given the current status of intellectual property rights and in other related terms like that where its just very hard to create ideas and own them in China?</t>
  </si>
  <si>
    <t>This is a huge problem for China. And China is creating intellectual property, and as it does, I think its going to bring itself to heel. One hopes it will, and it simply must or it cant be a world player. But China must move up the value chain, because the labor is getting more expensive. Theyre just lower down than we are. America doesnt do much manufacturing anymore, not as much as it used to. Its had to move up the value chain into knowledge and information technology. Thats Chinas challenge too.</t>
  </si>
  <si>
    <t>I think the question did its work for you. Do you -- do you want to comment on that.</t>
  </si>
  <si>
    <t>No, I think that its absolutely a problem, and I guess I would say that Im more skeptical than Orville theyre going to be able to do it. I see the problem as you do, in part because the educational system doesnt support it. They create a lot of engineers, but they dont create a lot of entrepreneurs and a lot of innovators because theyre still teaching by rote as opposed to teaching students to actually question, you know, sort of whats behind. And theres a reason why so many folks that create things in the United States are college dropouts or, you know, sort of came from these kind of unusual background systems. They really want to know not just what four times four is but also why it works that way. That doesnt work well within authoritarian system. Again, human rights are a part of that. Transparency is a part of it. I think when you look at the U.S. system, you have to put it all together. It works in part and its resilient in part because its so integrated, the political and the economic together. You cant take the politics out of the Chinese economic system. If you could, theyd be doing much better right now and theyd have a longer term trajectory that Id be much more supportive of.</t>
  </si>
  <si>
    <t>What were debating at this Intelligence Squared U.S. debate, China does capitalism better than America. Im John Donvan, your moderator. We have four debaters, two teams of two debating this motion. And were taking questions from the audience.</t>
  </si>
  <si>
    <t>PETER GOODMAN</t>
  </si>
  <si>
    <t>Thanks. Im Peter Goodman with the Huffington Post and former Shanghai bureau chief with the Washington Post. I want to get your thoughts on how the growth slowdown plays out in China. Does that cause the state to double down on the state-owned sector and hang onto control of the state-owned enterprises, or does it tend toward more liberalization in an attempt to get a little bit more vibrance out of the private sector?</t>
  </si>
  <si>
    <t>Are you putting your question to either side?</t>
  </si>
  <si>
    <t>Anybody whos game. Id particularly like to hear Ian Brenner and Minxin Pei and Orville, but anybody who wants to jump in.</t>
  </si>
  <si>
    <t>Okay. Minxin Pei.</t>
  </si>
  <si>
    <t>As the World Banks prognosis shows that the slowdown is coming no matter what. The debate is when its going to happen and the speed at which the slowdown is going to happen. What the Chinese government is going to respond -- there are two paths. One is to double-down and to do the things theyve been doing, that is a lot of investment in infrastructure thats going to yield increasing returns and growth will continue to slow. And that will be a dead end. The other will be a very different trajectory; that is, to really become capitalist, which means to increase domestic consumption, to allocate capital much more efficiently, incidentally, in China, the capital market as we know it does not exist. Most of the savings is allocated through the state-controlled banking sector. So, theyve got to change that. And theyve got to privatize state-owned enterprises -- lots and lots of things that can be done to avert that kind of dramatic slowdown. But that means China will have to do capitalism.</t>
  </si>
  <si>
    <t>I dont think he wanted my --</t>
  </si>
  <si>
    <t>No, youre here. Youve got the right.</t>
  </si>
  <si>
    <t>Well, I think, ultimately, and this is the bed that Im making, the Chinese are going to make -- the biggest problem that is impeding economic growth in China is their currency peg and the misallocations of resources that are being created in that economy by their desire to prop up the dollar so that American consumers can keep buying Chinese products when, in effect, were too poor to buy those products because we have nothing to export to pay for them. And I do believe that the Chinese are going to see the error of their ways. And when they allow this change to happen, when they allow an appreciation in the value of their currency and they allow their citizens to more fully reap the rewards of their hard work and their savings, I think youre going to see a much greater growth trajectory in China. And I think a lot of some of the problems that were discussing here will go away as the Chinese economy is allowed to prosper and the government gets out of the way and lets it happen.</t>
  </si>
  <si>
    <t>Right down in front here.</t>
  </si>
  <si>
    <t>MILES LONDON</t>
  </si>
  <si>
    <t>My names Miles London . My question has to do with capitalism implies that there is a capital market. The fact that the U.S. and Europe for that matter has promoted the idea for the general -- for the better of the general good to haircut bond holders in order to save stock holders, is that driving the U.S. capitalism to be more like the Chinese capitalism as has been described?</t>
  </si>
  <si>
    <t>No ones excited. Peter Schiff.</t>
  </si>
  <si>
    <t>Well, you know, in the original.</t>
  </si>
  <si>
    <t>Oh, all right. Peter Schiff.</t>
  </si>
  <si>
    <t>Well, you know, in the original Wall Street bailouts, it was the stockholders that, in many cases, absorbed the losses. The bond holders got bailed out. But, to your point, in the long run, we are going to wipe out the bondholders, and were going to do it through either inflation or default. Most likely it will be inflation. I mean, it could be default, but the more likely outcome is that we simply print so much money that the bondholders are deprived of their purchasing power. And that is not a free market. A free market would have sound money. It wouldnt have the government issuing a currency by fiat and then deciding to punish savers at the expense of debtors, which is going to happen in the United States, especially when you realize that the U.S. government, being the largest debtor of us all, is going to benefit more from inflation than any other debtor.</t>
  </si>
  <si>
    <t>I think theres a broad question here that is very interesting, the question of is the United States going to have become a little bit more like China in this environment as the global market becomes a little bit less free. And I think that part of the reason Im skeptical it will happen is because the U.S. government is so badly set up to do it. I mean, I cant even write an op-ed in the Wall Street Journal and include the words industrial policy because its just a no-mans land. Nobody wants to talk about it. People in the State Department have said, Oh, we cant talk about industrial policy even though its kind of what were thinking about. And so we say economic statecraft. U.S. corporations dont want to coordinate with their competitors. They dont want to talk to the U.S. government on this stuff the way that in Japan you would if youre in the Keidanren. Japan has many -- the ministry of economy of trade and industry. In the United States, weve got Commerce, which is not exactly where we keep our best bureaucrats. And then weve got USTR, which is separate actually and much more capable. Youve got Energy, which is separate. Youve got the State Department which owns a lot of this but has very few people who have the background in the private sector, so the U.S. is very badly set up to do state capitalism, and I think that they wont. But I do think this is going to become an issue were going to debate a lot more in this country.</t>
  </si>
  <si>
    <t>Yes, Orville.</t>
  </si>
  <si>
    <t>Quick comment. You know, I think what Ian said is very true. I was recently on the Vice President Xi's visit. And we went to California, and I was there with Governor Brown to meet him and meet a bunch of governors. Every one of those governors and party secretaries came with 10 guys in black suits, you know, for trade, for energy, for manufacturing. Brown had me, you know, a non-paid friend. And it was very evident to me that the state capitalism of China had this incredible sort of plug-in mechanism and we didnt have a socket. And I think thats going to have to change if we want to do business with China. These guys wanted to do business. They love California, and they cant find a way to do it. We need it.</t>
  </si>
  <si>
    <t>Okay, we have time for one more question. And last question, sir, blue shirt.</t>
  </si>
  <si>
    <t>ED SAPER</t>
  </si>
  <si>
    <t>My names -- hello, my names Ed Saper . First of all, thank you all for being here tonight. Its pretty striking to me weve been talking about capitalism, I havent really heard much discussion about entrepreneurship. So, Id be curious to hear from the panelists whats your view of the link between entrepreneurship and capitalism and which country does it better?</t>
  </si>
  <si>
    <t>Well, I have to say, I mean, this is something America does exceedingly well. This is the part of American capitalism that really works -- our innovation, our scaling -- our bringing stuff to market, scaling it up, Silicon Valley. And China does this less well, but I have to say Ive been around this block for a number of decades. And what I see happening in China is a lot of incredibly interesting self-made entrepreneurs bubbling up from underneath. Where they go, where the private sector of the economy goes, can it become the majority sector? That remains to be seen. But this is a very vibrant place. Don't write it off for one second.</t>
  </si>
  <si>
    <t>So there is innovation. There is innovation.</t>
  </si>
  <si>
    <t>There is innovation, not full spectrum. They don't have Nobel Laureates yet at this far end, but there is innovation. These guys are crafty. They are good. They are smart, and boy they're on a roll.</t>
  </si>
  <si>
    <t>Entrepreneurship is a -- we think about somebody starting at a high tech company, I mean, an entrepreneur could just be a guy that goes out and, you know, starts a fruit stand or a supermarket. You don't have to be innovative. But what you have to do is be able to take control of people and property and put them together and run a business in a way to generate a profit. And there are a lot of entrepreneurs making a lot of profit in China. They're not, not there. There are a lot of them, and the population of entrepreneurs is growing, and are self-made millionaires in China and more and more of them are being created, and that is going to continue. And that's a function of gaining more freedom and moving away from a centrally planned economy and grabbing more of free market principles. And as I said earlier, I think that as a young person in China wanting to start a small business, whatever it is, I think that young person in China is going to have a better chance of succeeding than his counterpart here. I think there'll be fewer obstacles placed in his path --</t>
  </si>
  <si>
    <t>I think that young person would be so shocked to hear this because this -- these are the facts, if you are a private entrepreneur in China you cannot go into -- you cannot open a private bank. You cannot get into telecom services. You cannot get into energy. You cannot get international resources. You cannot get into 14 other very important sectors because these are the sectors reserved for state owned companies. You cannot get bank loans. You don't have secure property rights. If you get into a dispute with another entrepreneur, with another businessman, whether you win that dispute does not depend on whether you have a good case, it depends on whether you know the communist party secretary in charge of the legal system.</t>
  </si>
  <si>
    <t>And that concludes round two of this Intelligence Squared U.S. Debate. And here's where we are. We are about to hear brief closing statements from each debater in turn. They will be two minutes each. Remember how you voted before the debate because this is their last chance to convince you that they have argued best. And you're going to be asked to vote again once they finish these statements a few minutes from now, and you will pick the winner by doing so. But, first, on to round three, closing statements -- closing statements by each debater in turn. Our motion is, "China does capitalism better than America. " And here to summarize his position against the motion, Ian Bremmer. He is president of Eurasia Group and author of the upcoming book, "Every Nation for Itself: Winners and Losers in a G-Zero World. "</t>
  </si>
  <si>
    <t>Thank you very much. My colleague partner, Minxin, just talked about all the things you couldn't do to set up in China in terms of entrepreneurship, but he didn't mention fruit stands. Those, you can, and perhaps there's a Tunisian model in the future for China. I think it's an interesting question. Look, I thought I would end with the future. You know, one of the things the United States does better than anyone else in the world is creative destruction. I like independent bookstores, but I tell you, when Amazon came along they got smashed. That may not be a society that you all want to live in. You may like independent bookstores. But its a society that does capitalism better. We see that all over the place. Creative destruction is what powers the American market. The single biggest game changing innovation in the world today is fracking and unconventional oil, that is changing the nature of global energy, it is overwhelmingly dominated by U.S. universities and research, U.S. entrepreneurs -- a bunch of Canadians in there, too, don't want to forget my friends to the north -- and U.S.-based multinational corporations. This matters. I know that the Chinese are doing more patents. They're small, they're engineering patents, there's a slight improvements on processes. Don't take away from them. They're very smart in China. They're being educated well. They're great. But if you want to talk about the game changing stuff that you want to bet on that's going to make the world work over the next 20 years, overwhelmingly that stuff is being driven in the United States of America. I don't know if it's Bill Gates's new battery technology that's going to work and be the next game changer, it's going to be in biotech, it's going to be in nanotech, but if you want to make that bet -- and, by the way, the Chinese central bank wants to make it, too -- you're going to make it here. I love the fact that we live in a society as well where broad ideologies can come together, work together, and make lots of money. I applaud the fact that we live in a place that a guy like Peter Schiff can make an enormous coin for himself, and I think you guys should, too. Thank you very much.</t>
  </si>
  <si>
    <t>Thank you, Ian Bremmer. Our motion is "China does capitalism better than America. " And now to summarize his position for the motion, Peter Schiff. He is CEO and chief global strategist of Euro Pacific Capital. He is also author of the upcoming book, The Real Crash: A Blueprint for a Bankrupt America. " Peter Schiff.</t>
  </si>
  <si>
    <t>Rebuilding. I think part of the problem having this debate at this particular point in time, it would kind of be like having a debate in 2005 over which country does real estate better, the United States or China. Because in 2005, everybody thought it was great in the U.S. with the housing market. Everybody was buying a house, even the people who couldnt afford them. Everybody had second homes and it was great. But of course it was a bubble and it couldnt last. And thats the same thing with the U.S. economy. If you want to look at the U.S. economy and measure it by how much money we spend and how much we consume. You look at some of these statistics that you reference about our competitiveness, when the reality is if were so competitive, where are all the products and why do we have a huge trade deficit? I think whats really happening here is we have a bubble in the entire economy and it is based on excess consumption, excess debt. The Chinese, theyre not making a big bet on the U.S. treasury market because they want to. Its because they think they have to. If they can wave a wand and replace all their treasures with gold, theyd do it. The problem is theyre afraid. Because they know if they try to sell, theyll crush the market. But we are on the verge of this collapse. And its because we abandoned all the principles of capitalism that we once had. And these are the principles that China is now adopting. As I said earlier, whats really more important is the pendulum and the direction in which its swinging. Look at where we started from complete capitalism. And China started, they had none of it. Look at how much ground weve surrendered and look at how much the Chinese have gained. Is China perfect? Not at all. They still have a lot of progress to make. But they are making that progress. The problem with us is were still moving in the wrong direction. And were moving in that direction more rapidly. And when we actually have our crisis; when we have a sovereign debt crisis, when the dollar really plunges and we really have to confront the grim reality of our situation, the fact that weve been living beyond our means for generations and it has to come to an end, then we can have this debate again. And I think well have a much different reaction in the audience as to how well America does capitalism.</t>
  </si>
  <si>
    <t>Thank you Peter Schiff. Our motion is "China does capitalism better than America" and here to summarize his position against the motion, Minxin Pei. Hes professor of government at Claremont McKenna and author of "Chinas Trapped Transition: The Limits of Developmental Autocracy. "</t>
  </si>
  <si>
    <t>Does China do capitalism better than the U.S.? We have to add one adjective. China does do a certain kind of capitalism better than the U.S. Thats crony capitalism. And I dont think Americans want to excel in that category. Because in China, under that kind of capitalism, you are not going to get clean air to breathe. Youre afraid to buy baby formula because if you have babies in the household, youd better go to Hong Kong to buy imported baby formula because crony capitalism cannot provide food safety. And if you are part of the elite, crony capitalism serves you really well. Because Ive read that elites in China are now installing air filtering systems in their cars, in their homes. But what about ordinary people? The vision of capitalism Peter champions is a vision of 19th century capitalism. Thank God America has come a long way and will not go back. Lets also imagine 20 years from now, which system will be there. I can safely bet, 20 years from now, democracy, democratic capitalism will still be around in the U.S. But can you say this about the Communist Party in China? In the next 20 years with this kind of capitalism? Im not so sure. My bet is that it will not be there. So at the end of the day, it will be American capitalism that triumphs over crony capitalism.</t>
  </si>
  <si>
    <t>Thank you Minxin Pei. This is our motion, "China does capitalism better than America. " And here to summarize his position in support of the motion, Orville Schell, an award-winning journalist and director of Asia Societys Center on U.S., China Relations.</t>
  </si>
  <si>
    <t>Well Minxin, amen. I really want to agree with you and I truly hope youre right. It would be nice. But who would have thought five or 10 years ago, that we would be sitting here tonight even having this debate, that there would be any kind of equilibrium even to discuss between these two great economic systems. No one. Twenty years ago, impossible. Thirty years ago when I first went to China, it was unthinkable. China is undeniably in transition. We are a more finished product trying to regain our balance. And I worry about the United States. I think we have a good model, but I think we havent played it very well. I think weve deceived ourselves. I think weve fallen into a lot of self deception about what has made this country great and strong. Its a combination between regulation and control and wisdom at the top setting an equitable and fair system and a free market with a vibrant set of entrepreneurs and innovators at the bottom. China is still trying to find its balance between these things. I dont know where theyre going to go. I dont know how its going to end up. I cant see the future for us or them, but I can see the last five or 10 years. And I think everyone in this room should acknowledge that despite all its imperfections, despite the human rights questions, despite all of these other things, that what China has accomplished, as counterintuitive as it was, no one could have predicted it, is pretty extraordinary. Something has been working pretty well. We dont know where its going to go in the future, and all we can do is sit and wait. But if we want to fix something, were not going to fix China. The question is are we going to fix ourselves.</t>
  </si>
  <si>
    <t>Thank you, Orville Schell. And that concludes our closing statements. And now its time to learn which side our live audience feels has argued best. Were going to ask you to go to the keypad at your seat that will register your vote. And were going to get the readout on this almost instantaneously.</t>
  </si>
  <si>
    <t>Our motion is "China does capitalism better than America. If you feel the side arguing for this motion, this side argued best, press number one. If you feel this side, press number two. And if you became or remain undecided, push number three. And well lock out the votes almost instantly. And while were waiting for them, Im going to just do a little bit of housekeeping. First of all, Peter, did I get the name of your book wrong. Did I -- I said The Real Crash: A Blueprint for a Bankrupt America --</t>
  </si>
  <si>
    <t>Rebuilding a Bankrupt America.</t>
  </si>
  <si>
    <t>All right, thats a very important missing word. So --</t>
  </si>
  <si>
    <t>I do want to try to rebuild it.</t>
  </si>
  <si>
    <t>No, no. Im working on a book, and if like this, somebody got the name wrong, I would want to shoot myself. So, I want to -- Im going to read --</t>
  </si>
  <si>
    <t>Actually, its the real -- America is -- no, actually, thats not even it. Its The Real Crash: Americas Coming Bankruptcy. How to Save Yourself and Your Country. Thats the title.</t>
  </si>
  <si>
    <t>Well. Really, thats the title?</t>
  </si>
  <si>
    <t>Yeah, that is it. Yeah.</t>
  </si>
  <si>
    <t>Because I would really like to say it correctly so that we can edit this for the radio broadcast.</t>
  </si>
  <si>
    <t>Yeah, that was an old working title, which got changed. So the title that is actually on the book, that will be on the bookstands in May is The Real Crash --</t>
  </si>
  <si>
    <t>The Real Crash, right, yeah. I want to say this --</t>
  </si>
  <si>
    <t>Americas Coming Bankruptcy. How to Save Yourself and Your Country.</t>
  </si>
  <si>
    <t>Im pretty sure thats it.</t>
  </si>
  <si>
    <t>I hope so, because Im trying to memorize it. The Real Crash: Americas Coming Bankruptcy and how to --</t>
  </si>
  <si>
    <t>Save Yourself and Your Country.</t>
  </si>
  <si>
    <t>No, its finished. Its -- The Real Crash: Americas Coming Bankruptcy. How to Save Yourself and Your Country.</t>
  </si>
  <si>
    <t>Yes. You can buy it on Amazon since you like it so much. You can preorder it.</t>
  </si>
  <si>
    <t>Our next debate is coming up on April 17th, and here is our motion: When it comes to politics, the Internet is closing our minds. Speaking for the motion, well have Eli Pariser. He is a pioneering online organizer and board president of MoveOn.org. His book, The Filter Bubble, three words, was the -- -- so easy, so easy -- was the inspiration for this debate. His partner booked is Lawrence Lessig, a law professor at Harvard and one of the countrys preeminent legal scholars. Hes been called the philosopher king of Internet law by the New York Times and the Elvis of cyber law by Wired Magazine. Against the motion, were going to have Evgeny Morozov who is a journalist and author of The Net Delusion. He bemoans what he calls slacktivism, which is defined by him as the tendency of the Internet to distract the population from any type of serious political engagement. And his partner, Jacob Weisberg, who first joined the online magazine Slate back in 1996 -- thats when people were just figuring out what the Internet was. And today he is the chairman and editor-in-chief of the Slate Group. I also want to say that we -- I think all of us with Intelligence Squared are delighted by the spirit with which this panel came to this debate tonight, the level of arguments, the fact that you stuck to ideas, that it didnt get nasty or personal but was thoughtful and provocative. I want to thank you for the way that youve conducted yourselves during this debate. And also, to the audience questions that were on point and really did help move this debate along, thank you to all of you who stood up and asked questions. Okay, and so I now have the results. Its all in. We have asked you to vote twice, once before the debate and once again after the debate. This is the final result on who wins this argument according to our live audience here. Our motion is "China does capitalism better than America. Before the debate, 17 percent of you were in favor of the motion, 50 percent against, and 33 percent undecided. After the debate, 9 percent are for the motion -- thats down 8 percent -- 85 percent support the motion -- thats up 35 percent -- 6 percent are undecided. The team arguing against the motion, "China does capitalism better than America, wins this debate. Our congratulations to them. And thank you from me, John Donvan, and Intelligence Squared U.S. We will see you next time.</t>
  </si>
  <si>
    <t>Too many kids go to college</t>
  </si>
  <si>
    <t>i2Debates/college.p</t>
  </si>
  <si>
    <t>Intelligence Squared exists because of the efforts of Robert Rosenkranz, who brought it to the United States and has made this thing grow and spread. And it's been a terrific effort. And tonight it's a feather in his cap and our cap. So ladies and gentlemen, Mr. Robert Rosenkranz.</t>
  </si>
  <si>
    <t>Thank you, and welcome. We're so pleased to be here in Chicago and proud to be a partner with the first Chicago Ideas Week. My role in these proceedings is to frame the debate, to outline the reasons we felt it was worth having. Tonight's motion is so counterintuitive one might wonder why we chose it as a topic. After all, there seems to be ample statistical support for the value of a college education. College graduates earn about $20,000 a year more than high school graduates, nearly half a million dollars over their lifetimes. Some 9.7 percent of high school graduates are currently unemployed compared with 4.2 percent of college graduates. So going to high school and not college doubles your chance of being unemployed. In a rapidly changing global economy, many of the traditionally high-paid jobs in manufacturing that high school graduates could get are gone forever. And employers are looking for the kind of cognitive skills that we normally associate with college graduates. And turning from material considerations, a liberal arts education is likely to produce a superior electorate, a more vital civil society, a citizenry with better understanding of American ideals and better ability to adapt to changing circumstances. And on a more personal level, a Chicago reporter asked me how I, transcending an obscure family background through scholarships to Yale and Harvard Law School, could possibly entertain tonight's motion. So what is the counter argument? It is that only a small percentage of high school graduates actually have the aptitudes to do well with colleges of reasonable quality. The majority of those enrolling in college lack the basic skills and aptitudes to take pleasure in the experience or otherwise to succeed. For such students, college becomes an extended adolescence and at best a remediation for inadequate high schools. But not a grounding of the essentials of cultural intelligence and such basic skills as expository writing or quantitative reasoning or scientific method or primary research. Might not such students get more from vocationally oriented education of the sort they would likely receive in such successful economies as Germany and Switzerland? In those countries, by the way, only about 20 percent or so complete four-year degree programs compared with double that figure in the U.S. And for the students at the very top of the scale, at the most elite colleges, might college prove an impediment to creative thinking or a distraction from their entrepreneurial drive? What lessons might we take from the extraordinary contributions of such college dropouts as Bill Gates, Mark Zuckerberg, Larry Ellison and Steve Jobs? Well, your role tonight is to listen to the arguments, to question the panelists and ultimately to decide which side was more persuasive. Whatever you decide, I hope you will come away with the sense that on this issue, like so many others that seem at first blush to be one-sided, that there is an intellectually respectable position on both sides of the debate. And with that hope, I turn the evening over to our moderator John Donvan and this extraordinary panel of experts gathered for our first live debate in Chicago. Thank you, John.</t>
  </si>
  <si>
    <t>Thank you, Robert. And may I just invite one more round of applause for Robert Rosenkranz for making this possible. True or false: Too many kids go to college? That's what we're here to debate, another verbal joust from Intelligence Squared U.S. I'm John Donvan from ABC News. We are at Venue Six10 at the Spertus Center in Chicago. Too many kids go to college. Two teams will argue that proposition from opposite sides, for it and against it. All of our debaters come to this from different perspectives, all of them are trying to win you over because you, our live audience, will act as the judges. And only one side will win. So let's meet our panelist of debaters. The motion being, "Too many kids go to college. " The team arguing for the motion include tech entrepreneur, investor and philanthropist, Paypal cofounder, Peter Thiel. His teammate is a political scientist who sees the Bachelor of Arts degree as a source of class division. American Enterprise Institute scholar, Charles Murray. Opposing them at the facing table and arguing that it's not true that too many kids go to college, one of Northwestern University's most transformative leaders, president emeritus, Henry Bienen. And joining him, an entrepreneur turned academic, he is also a columnist for the Washington Post, Vivek Wadhwa. So this is a contest. It's a debate. One side will win, and one side will lose. And you, our live audience, will hear them debate for three rounds, and then you will choose the winner by voting once before the debate and once again after the debate. So let's go to the first debate now. If you go to the key pads on your seats, only pay attention because on the right hand side is the one that's relevant to you. Pay attention only to keys number one, two and three. The others are irrelevant. If you agree with the motion that too many kids go to college, if, at this point, you agree with the side -- this side that's arguing that point of view, push number one. And if you disagree with this side, push number two. And if you're undecided, push number three. And if you think you made a mistake, just correct it, and the system will lock in your last vote. So remember, we have three rounds of debate. After the third round of debate, we ask you to vote again, to tell us who you think presented the best argument. And the team that has moved its numbers the most will be declared our winner.</t>
  </si>
  <si>
    <t>So on to round one, opening statements by each debater in turn. They are seven minutes each. These statements are uninterrupted. Our motion is "Too many kids go to college. " And speaking first for the motion, I'd like to introduce Peter Thiel who is making his way to the lectern. Peter Thiel changed our world and the way we do business by cofounding PayPal. He is the creator of that online payment system as well as an early investor in Facebook. You have now, Peter, stunned the world with your -- with your decision to offer grants of a $100,000 to people under 20 who forego college at least for a time to take on some sort of entrepreneurial task, which is going how?</t>
  </si>
  <si>
    <t>PETER THIEL</t>
  </si>
  <si>
    <t>Just got started, but we selected 24 students for the first two-year cohort. And they've been starting over the last month or two, and it's off to a really great start.</t>
  </si>
  <si>
    <t>All right, sir. A bit awkward fact, Peter Thiel himself, Stanford 1989.</t>
  </si>
  <si>
    <t>BA in philosophy. 1992, law degree, Stanford University.</t>
  </si>
  <si>
    <t>That is correct. I'm going to start with that fact, actually, but yes, that is very true.</t>
  </si>
  <si>
    <t>We're going to be looking for an explanation. Ladies and gentlemen, Peter Thiel.</t>
  </si>
  <si>
    <t>Thank you. Let me actually just start with that question. You know, I went to Stanford undergrad, Stanford law school. Throughout the '90s, I had a belief that education was absolutely paramount. We should only hire people that went to the best schools. And - - and we discriminated on this basis very aggressively in hiring at PayPal. And I use this - - and I used to -- I thought this was the most important thing in our society. And over the last four or five years, I've gradually come to shift my views on it for a number of different reasons. The narrow technology context in Silicon Valley, that I saw so many very talented people who had not gone through college tracks and who had still done extraordinary well. In some ways, they were also more creative. They were not laden down with enormous college debt that was somehow forcing people to take better paying jobs that were more munitive but more boring, and track them into things that were not as interesting or important, that were discouraging people from doing things in nonprofit work or on the more entrepreneurial side. And this has become a more and more acute issue over the years because unlike the time when I went to college, the cost has gone up tremendously. The amount of debt that people leave college with have gone up tremendously. And so the choices are very different from the ones people had 25 years ago. College costs in nominal dollars have gone up by more than a factor of 10 since 1980. Even after inflation, it's gone up by 300 percent. Costs about four times as much. Inflation adjusted to go to college now as it did 30 years ago, it's gone up more than anything else in our society, more than health care, more than housing, more than any of a number of other things we think of as having been subject to runaway cost inflation and escalation. And as I looked outside of just the narrow Silicon Valley entrepreneurial context I've come to believe that the problem is much broader, it's not just the most talented people who are perhaps being misdirected and encouraged to go on a very narrow tracked career, but that this is a broader problem and that we are in fact experiencing something of a bubble in education, a bubble that is as pernicious as the bubbles we had in technology in the '90s and housing in the 2000s, and like those two other bubbles is characterized by two things, number one, runaway costs where people are paying more and more for something where the quality hasn't gone up -- in the '90s it was tech stocks, in the 2000s it was housing -- education, I'm not saying it's worse than it was 30 years ago but I don't think it's gotten much better, and secondly by an incredible psychosocial dynamic where you cannot question it. And in '99 in Silicon Valley you couldn't question the NASDAQ valuations, and in 2005 you could not question people buying houses, it was strictly taboo and forbidden, and in the same way this is the one thing people still really believe in our society. And to question the value of education is like questioning existence of Santa Claus with three- year-old kids or something like that. And while we're not trying to scare the children here or anything like that, we do think that we cannot afford to have a third bubble in this country. We had two already. They were catastrophically bad. They led to enormous misallocation of resources. And when we look at education more carefully there are a lot of worrisome signs. Student debts at this point total over a trillion dollars, and when you look at how well people are doing who come out of college, they are still doing pretty well, they're still doing better than they used to, but the outperformance has been going down, and going down since about 2000. And, you know, the law school context I'm quite familiar with, there are about 50,000 people a year who graduate from law school in the U.S., there only are 30,000 legal jobs available in the U.S. and I would argue we have maybe too many lawyers as is, but we're producing way more for a society that probably already has too many. The median wage for lawyers is 62,000 which isn't that great considering that you've taken on another quarter million in law school debt typically. Pre-med, only about nine percent of the people who study pre-med have slots available to them in medical school. The other 91 percent are wasting their time, and somebody should have told them that their freshman or sophomore year and not waited till their senior year or several years of post college to figure that sort of stuff out. If you broaden the ambit more generally, there's something like 17 million people in the labor force who have college degrees and are basically doing unskilled work or find the narrow and extreme statistics, there's something like 6,100 people in the U.S. who have Ph.D.s and are doing janitorial work. And so when we say that education is important and paramount, that is true but it can also be a distortion and it can be a distraction from some of the very real problems we have as a society. We need to figure out how do we create more jobs, how do we create more good paying jobs. We don't have enough of either in our society. And while education is linked to them, it's not this absolute thing. And we want to question this notion that education is an absolute good or an absolute necessity. And in fact when people say as our opponents do that it is an absolute good or an absolute necessity, you start ignoring all these problematic facts, you start making a lot of catastrophic approximations that abound. And that's what we want to sort of push back a little bit. Let me say one thing that we're not arguing for. We're not saying that nobody should go to college. We're not saying that college is categorically a bad thing. We're not saying everybody should drop out. We're simply saying that too many people are going to college, just like too many people are buying houses and too many tech companies were going public in the late '90s, doesn't mean there should be no tech companies or no houses, it doesn't mean we should shut down all the colleges, but we shouldn't -- we need to make this a much more careful deliberate choice. And what we are hoping to start with this discussion and debate today is a discussion that would encourage all of you to think more about your future. Do not think of education as something that's an automatic ticket to the future, you need to think about it yourself. If I had to do something over again, having gone to Stanford, I probably would still go to college even with the higher costs, if I didn't have any great ideas of what to do instead I'd probably still do the exact same thing as I did in the late '80s even with all the problems. But one thing I would try to do very differently is not accept the answer that this was the automatic thing, that this was the thing you should do without thinking, I would have tried to think about what I want to do with my life as a senior in high school and a senior in college and not simply have more education be the automatic default answer for everything. The question we want to push the other side back on a little bit is if education is an absolute good or absolute necessity, who is accountable if it is a mistake? And if these people are taking on these enormous debts are getting it wrong, where can they go to get a refund?</t>
  </si>
  <si>
    <t>Peter Thiel, your time is up. Thank you very much. Our motion is "Too many kids go to college. And here to speak against the motion, Henry Bienen. He is president emeritus of Northwestern University. And Henry, in the nearly 15 years that you were there, the universitys success really was and is recognized as your success during those 15 years. The school increased its endowment 15 times. The sports team won more titles. Applications skyrocketed. You launched a Center for Nanofabrication and Molecular Self-Assembly. Let Harvard eat that, right. But you know these guys at the other side are saying that youre a denizen of the system that they say is in a bubble. So youre going to need to impress them.</t>
  </si>
  <si>
    <t>HENRY BIENEN</t>
  </si>
  <si>
    <t>Its a joint effort to make a great university. Thank you for that, John. It took a lot of people working hard.</t>
  </si>
  <si>
    <t>Henry Bienen.</t>
  </si>
  <si>
    <t>Ladies and gentlemen.</t>
  </si>
  <si>
    <t>Well, thank you all for being here, especially Mayor Emanuel. Thank you for coming. You gave a great speech this morning on the budget. This is an important debate. Its about the American dream. Its about social mobility and American democracy. Because the answer to the question as to whether too many kids go to college is fundamentally about what kind of a society we hope to create. I care deeply about this issue. Im an educator, 28 years at Princeton, 14.5 years as Northwesterns president, now chair of a proprietary for-profit college, Rasmussen College, and a member of the Board of Education, appointed by the mayor for the Chicago Public School System. Sure, some dropouts make it big. But social and economic policy should be informed by data and analysis, not anecdotal individual life histories, no matter how compelling. Most people are not Bill Gates or Steve Jobs. We should not misread particular circumstances at particular moments in time as an indication of likely long outcomes. As Damon Runyon once said, The race is not always to the swift nor the battle to the strong, but thats how the smart money bets. The argument that too many people are going to college is not new. In his youth, Richard Freeman, a Harvard economist, argued this in The Overeducated American in 1976. He was wrong then, and our opponents are wrong now. And by the way, hes changed his mind. We now have studies and lots of information. Mr. Rosenkranz alluded to some of them, which should persuade anyone with an open mind that more years of school, post-secondary, are positively correlated with earning over ones lifetime, and also correlated with lower rates of unemployment and shorter duration being unemployed when a higher degree is not obtained. 4.3 percent of college graduates are unemployed. More than triple that number of high school students or high school dropouts are unemployed. This is very compelling. Theres a clear wage premium to education. Theres also a social premium to society, not just individual. Society benefits through greater productivity, lower crime, better health, better citizenship for more educated people. And the wage premium to education has been growing since the 1980s, not shrinking. The question to be decided is whether its true that too many kids go to college. Fact: In 2010, about 66 percent of the United States population between 25 and 30 had some college experience. The rest were high school grads or high school dropouts. Its hardly the case that everyone or too many are pouring into college. We need more, not fewer, college graduates. Going to college in the United States, by the way, means very different things. From two-year community colleges, flagship public research universities, small denominational colleges, elite privates, and for- profits. By the way, at the for-profits, the average age of the students is 28, and these are not kids. Many of them are single mothers. Many are minorities. They dont choose to attend such a place for a liberal arts education or because we have great athletic teams or a climbing wall. They come to improve their careers, their income, their life chances, and they do. In his articles, Mr. Murray argues that too many people are going to college, and I feel he believes in innate qualities. He uses a language like, He does not have it in him. But how does he know this? What measures does he have for a great understanding of cognitive abilities or their impact? He believes, I think, that abilities are fixed. Its a highly stratified view of the world and peoples places in it, and I dont share it. True, plenty of people who graduate high school are not college ready. We know this in Chicago. But low college graduation rates and dropout cannot be attributed everywhere and completely to individual's intelligence or competence. Even some qualified students in high school may not attain to a four-year degree within six to eight years because of their lack of resources which compels them to leave and drop out. No doubt, some people don't have the smarts or the personality skills to succeed. But for many, their environment at pre-college school systems have played a big role in not preparing them. We should not be so ready to consign them to what Mr. Murray may feel is their fate. Neither they nor our society will benefit from pushing them into what, for many will be low-level jobs. Because for every college degree holder who is a janitor or a waitress, there are thousands of times janitors and waitresses who are high school dropouts. Mr. Thiel has acknowledged a correlation in his own writings between college attendance and higher income. But he doubts the direction of causation. That is, college may pay off for some people because smarter people go to it. In my view, whatever the direction of causation, you can learn skills at college and improve your life chances. And by the way, we have lots of studies, including studies of twins that Allen Kruger and others have done which shows you can isolate the college experience itself among all the other variables which count. And college does make a difference. Now, high school vocational alternatives are there, but they're not widely regarded as -- they're widely regarded as second best by the general public. Polls show that most Americans agree that everyone does not need to go to college. They support alternatives for other people's children. I wonder if those in favor of the proposition want their own children or relatives to not go to college. Mr. Thiel, Mr. Murray, I know Mr. Thiel has started this fund, and I applaud his generosity. It is very generous. Will he fund tens of thousands, millions? All the trend lines show a shift in the U.S. economy and its labor force towards more people requiring post secondary education because growth industries require post secondary education. We've hollowed out industrial jobs. The clear way to premium for college graduates is growing. It skyrocketed in the 1980s and 1990s. Advanced degree holders did vastly better, and their advantage continues to hold up. And by the way, for women, that wage premium is even higher than for men. I need to conclude, but I want to conclude by saying there are not many alternatives in the U.S. We don't have a vocational system like Switzerland or Germany. I'm not against building such a vocational system. I'd like to see more tracks that people can go to. But what we really need to do is do better in pre-K through 12. We cannot accept that too many kids go to college. In summary, those who go beyond secondary school are -- not all kids. There are not too many of them. I'm not willing to consign them to low-level jobs. We need to do better, and we can't give up on the American dream. Thank you.</t>
  </si>
  <si>
    <t>Thank you, Henry Bienen. So a reminder of what's going on. We are halfway through the opening round of this members each arguing out over this motion: "Too many kids go to college. " You have heard the first two speakers, and now onto the third. Charles Murray is the W.H. Brady scholar at the American Enterprise Institute. And Charles, you rather famously said that it was thanks to an SAT exam in 1961 and your fabulous score that you were able to get out of a small town in Iowa.</t>
  </si>
  <si>
    <t>CHARLES MURRAY</t>
  </si>
  <si>
    <t>That's what I thought at the time.</t>
  </si>
  <si>
    <t>And into Harvard. Well, I want to come back to that because -- so you went Harvard. You did well in the liberal arts environment. Then you kind of moved onto the conservative arts, and you -- A trend setter in terms of thought on issues such as welfare where your writings had impact on policy. Your book, "The Bell Curve" despised by the left, and you like that. And I want to know where you are now on the SATs that got you out of Iowa.</t>
  </si>
  <si>
    <t>Oh, I now recommend that we abolish the SAT, because it turns out that if they give an achievement test, I probably would have gotten into Harvard that way too. And the SAT, as it now exists, has taken on a really bad number.</t>
  </si>
  <si>
    <t>Ladies and gentlemen, Charles Murray.</t>
  </si>
  <si>
    <t>I think we better get the topic straight. When I agreed to debate on too many kids are going to college, I thought of college as being four-year colleges leading to the BA. I didn't think of it as a whole range of community colleges and the rest. Anyway, that's the way I'm going to argue tonight because if the proposition were that too many kids are trying to get more education and training after high school, I wouldn't have accepted the position on the affirmative. Almost everybody needs more education after high school. What they don't need is to chase after this fraudulent, destructive, antediluvian thing called a BA. The thesis of my argument really is that the BA is the work of the devil. Let's go through each of those accusations. First, fraudulent. The BA is supposed to signify, in a very old-fashioned term, that you are an educated man, now -- an educated person. You know and I know that it doesn't represent that any more. The number of colleges that require the core courses that's go into a liberal education is virtually not -- don't exist. But it's much worse than that. If the only thing you know about a person is that that person has a BA, you don't know anything. If that seems too extreme, I can document all kinds of stories about courses in introductory economics which use magazine articles as the text about students who get a BA after four years without having to write a single solitary term paper, about exam scores which, by any traditional grading system means a D or an F. But guess what? They're transmuted into Bs. And why are they transmuted into Bs? Because the story they want -- have now is retention, whereby the point of a college is to bring in as much tuition money as you can. And you've got to retain kids. And in fact, if they want to drop out of courses and stay for five or six years instead of four, that's just fine with the college. You can talk to employers all over the country who will tell you about applicants who have BAs, who can't write grammatical sentences in their applications and sometimes can't read very well. All of these things do not refer to the products of a few diploma mills. I am talking about large chunks of the second tier and third tier state college and university systems. And I'm also talking about large numbers of courses and students in the first tier system and a whole lot of very expensive elite colleges. Knowing what major a person had doesn't tell you very much. Yeah, if it's math, if it's hard sciences, if it's engineering, okay. But what does it mean if you have a political science degree, spoken by a person who has a political science degree, if you're going to an employer and saying you ought to hire me. It doesn't really mean anything. Now, here is what you do know about a person with a BA if you know what school they came from. So if the applicant came from Harvard, you know a whole lot about what person was like at age 18 before he went to college. You know he had terrific SAT scores, and you know he had a terrific high school record or he wouldn't have gotten in. You don't know anything about what Harvard has added. And as a graduate of that institution, trust me, I am living proof of that statement in a whole bunch of ways. None of this should be news to any of you. The retreat of the academy from rigorous education is known to everybody who's in higher education. Except for majors in engineering and math and the hard sciences which account for just 12 percent of undergraduates, the bachelor's degree, all by itself, is meaningless. Okay, destructive. Even though we know that the BA is substantively meaningless, it remains true that for millions of jobs you can't get a job interview unless you have one. And the problem is that employers are behaving rationally when they do that because you've got about 32 percent of adults that have a BA. The employers know how clueless many of them are. Why should they go outside that pool and take even lower levels of population in terms of their ability. So they're being rational. But the problem is this: We have created a kind of self- fulfilling prophecy. We have created a culture in which not having a BA labels you, in the minds of way too many people, as being either dumb or lazy. And so a lot of ambitious kids who have no interest in sitting in classrooms for four years and accumulating these large student loan debts, nonetheless want the piece of paper. It is not surprising that we have all the horror stories which are documented in journal articles and large surveys, not anecdotally, of kids who take the easiest possible classes and don't study. They aren't there to get an education. They're there to get a piece of paper. It is hugely destructive to have created this kind of false credential. It is destructive to the majority of young people who don't try to go to college because they know college is not for them. It is destructive for about 40 percent of those who start college who never finish. But most of all it is destructive to America's civic culture. We have always prided ourselves upon the idea that everybody is equal in all the ways that count with regard to human dignity. We have given a meaningless educational credential a role in our culture that says otherwise. Antediluvian. I have time just to state the proposition and hope to have a chance to elaborate later, the four-year brick and mortar college is obsolete. Four years is almost always too long. There's hardly any profession that requires four years of class work. A lot of them require an apprenticeship much longer than that. The rationale for a big physical plant at a residential college is just vanishing. What's the rationale for having a library these days? It used to be central. Why should it be that the brilliant professor giving a lecture where he doesn't take any individual relationships with students but just giving a superb lecture, why is he giving that lecture to 150 kids who happen to be sitting in the hall, why isn't it being given to millions? Distance education has all sorts of possibilities it didn't have before. The information revolution is giving us a cornucopia of new ways to help kids get an education. Well, that just begins to say what I want to say but what I'm really coming down to is nobody should go to college as the system is now defined. What we need is a transformation that gives young people a chance to tell employers or for that matter to tell graduate admissions officers what they know and what they can do, not where they learned it and how long it took them. Thank you.</t>
  </si>
  <si>
    <t>Thank you, Charles Murray. Our motion is Too many kids go to college. " And now to speak against the motion, Vivek Wadhwa. He is director of research at Duke's Center for Entrepreneurship. In fact, you have a long list of academic credentials. You have research and teaching positions at Duke and at Emory and at Harvard Law. And what am I missing?</t>
  </si>
  <si>
    <t>VIVEK WADHWA</t>
  </si>
  <si>
    <t>And Berkeley.</t>
  </si>
  <si>
    <t>And yet you started as an entrepreneur, you've cofounded and sold successfully two software companies.</t>
  </si>
  <si>
    <t>John, I call myself a tech guy lost in academia.</t>
  </si>
  <si>
    <t>That's the shortest way of describing --</t>
  </si>
  <si>
    <t>All right. Ladies and gentlemen, Vivek Wadhwa.</t>
  </si>
  <si>
    <t>You know -- -- it must be because I'm an immigrant, I'm a tech entrepreneur, I'm a foreign born, that I have a totally different perspective on this whole debate. In fact, when I first stepped into it, it was ripping Peter Thiel's head off in an article I wrote for telling kids to drop out of college because it didn't make sense to me. You know, as an academic for the last six or seven years I've been researching what's happening globally. I've been researching the impact of globalization on U.S. competitiveness. I've been researching American schools versus other schools, and so on, and what makes America what it is, our competitiveness, immigration, those topics I've been researching. And when I step back from that, my conclusion is that these people in America are totally completely out of touch. If you read my writings, you'll see that I've been writing very controversial articles, each of them rip into a different aspect of American competitiveness because we don't get it. We're sitting here in our own little bubble disconnected from the rest of the world. Now, let -- I'm going to give you three perspectives on this. First of all, about U.S. education itself, believe it or not, U.S. education is by far the best in the world. Everyone is trying to be like us. People from abroad stake their life savings, all the money they can possibly raise and invest it in sending their kids to America because we've got the best schools. What do they gain from our schools? It's not the courses. It's really the knowledge. It's how to learn. You gain social skills. You learn how to interact with other people. You learn how to deal with failure, make compromises. You learn how to solve problems. These are sort of things you learn because our schools have a way of making you socialize, making you think, making you compete, and American kids come out the best and the brightest in the world. This is why America is what it is. Now, another argument we're discussing is well, some kids shouldn't go to college. Charles has written a lot about IQ, IQ tests being determinants of who will and won't succeed in life. To me that's complete baloney. My whole life I've faced stereotypes because I happen to be a race that may not be very smart. In my youth my people were beggars and snake charmers, then we became low level engineers, now we're hotshot CEOs. In my lifetime I've seen the transformation of how people perceive me. So if I was going by these classifications of who should be and who shouldn't be educated, my people shouldn't get education because we don't really deserve it, we're not going to be successful, therefore, leave us out. You'll find the same thing with many other minorities in America. We don't know. I tell you if -- I know from my own children that they've gone through gyrations, so trying to decide what they want to be when they grow up. When they were young, they had some ideas. Now, if I had to decide when my sons were 16 years old, whether they would go to school or not based on their aptitude, it would be the worst decision I could possibly ever make because Id be wrong. Both of them decided to do completely different things than what they were talking about when they were young. Children dont know. So who are we? Who are parents to try to figure out whether they should get education or not? America is what it is because of our education system. America started educating the masses, and its productivity rose. We became the most fiercely competitive land in the world because we educated everyone. Now there are a lot of people left out as Henry talked about, but the solution to fixing Americas competitiveness is to bring everyone up to educate everyone. Now we can debate what a college is. To me, a community college is a college. A college -- you know, Peter Thiel basically has lived in this bubble called Silicon Valley where everyone thinks -- when they think college, they think Stanford. They think Berkeley maybe, so, one level below Stanford, but thats it. And when he talks and when he gives all these great talks about education, he talks about $200,000 of debt, $250,000 of debt. I know some great people who have gone to community colleges who have almost no debt, who worked part time, been able to pay their fees off. Our community colleges in this country are also colleges, and they too are better than the best -- they too are better than the best institutions in most other countries of the world. I dont know why we keep forgetting that. Now, I also taught, you know, I teach at several universities. I was at University, and my students brought up Peter Thiel. Hes quite a legend worldwide now. They were talking -- they said, Professor, is there really an American investor whos paying children to drop out of college? I mean, they were so confused. At the end of it, we talked about it, and they said, You know, this is great because were going to eat their lunch. This is what they were thinking. They didnt say it. But this is whats happening in the world right now. Just as we had these stupid debates about educating our children, the rest of the world has learned our trick. India and China are now graduating 1.5 million engineers a year. Theyre educating all their people because they know that its going to make them like America, and theyre going to eat our lunch. So if we keep having these silly debates about four-year degrees and this and that, were going to lose out. You talk about entrepreneurship, again -- again, I have a lot of respect for Peter Thiel while chatting with him, but, you know, he talks about entrepreneurs who can be pulled out of school and be very successful. Fine. Therere 25, maybe 200, 2,000 people in America who dont need to go to college. I have researched this systematically. What we found was that the difference between entrepreneurs in the tech industry, in the same world that Peter comes from, the difference between entrepreneurs who have a Bachelors degree and who have a high school degree is huge, almost two-to-one in terms of revenue and number of employees. In terms of success, thats how much difference education makes. Now, the interesting thing is what we also learned was that it doesnt matter what school you graduate from. The tech founders in America, the most successful people in America graduated from a wide assortment of universities. There are almost as many universities as there were entrepreneurs in the research we did. It didnt matter whether you graduated from a community college or whether you graduated from Harvard. You could still make it big as an entrepreneur. Why? Because school gave you that basic foundation to be able to learn. Now, moving forward, the Indians and Chinese are going to be eating our childrens lunch, guaranteed. Ive researched it enough to know that we have a lot to worry about. If we disarm right now and stop teaching them, were going to become like they used to be. They are absolutely going to demolish this country. And whats going to happen is that globalization is going to wreak havoc on industries. Already were talking about manufacturing. Were talking about several industries now going offshore. Its going to happen more and more. Were going to have to keep constantly reeducating our workforce. Ten years from now, were going to have to have massive retraining programs for our workforce. If you dont even have a Bachelors degree, if you dont even have basic education, youre beyond hope. These people may be end up, you know, waiting tables at restaurants, but were going to have too many of those. We need to provide our workforce with a basic education. I say wed have to have every American getting at least a Bachelors degree and encouraging them to do Masters and Ph.D.s.</t>
  </si>
  <si>
    <t>Thank you, Vivek Wadhwa. And that concludes round one of this Intelligence Squared U.S. debate. Remember, we asked you to vote at the beginning of the debate, and well ask you to vote once again at the end. And the team that has moved its numbers the most will be declared our winner. So now onto round two, and thats where the debaters address each other directly and also take questions from you and questions from me. We have heard the arguments. Were at Venue Six10 at the Spertus Center in Chicago.</t>
  </si>
  <si>
    <t>We have two teams of two arguing this motion, "Too many kids go to college. The team arguing in support of that motion, Peter Thiel and Charles Murray, are arguing that college can be a drag, a waste of time for the very talented and for much of the rest of the students who are pursuing BAs, they are pursuing what has been described as a worthless document, the Bachelor of Arts degree, meaningless document, the Bachelor of Arts degree. The team on the other side that include Henry Bienen and Vivek Wadhwa are arguing that, number one, going to college is part of the American dream, that those who go to college do better financially and otherwise than those who do not. And from a competitive point of view, we will be falling behind the rest of the world if we accept the notion that we need to limit, in some way, the numbers of people going to college. I want to put a question to the side that's arguing for the motion and take on that American dream question. And Peter Thiel, I think Henry Bienen used the term, we do grow up with the notion -- I think you've acknowledged it that in fact you felt straight-jacketed by it, that you do go to college because you're supposed to go to college. And yet the other side is arguing that that's part of the dream, part of the American dream. So take that on, because it's -- I think that they're onto something with that.</t>
  </si>
  <si>
    <t>Well, it certainly was not historically part of the American dream. So if you looked at how many people went to college in the U.S. in the 19th or early 20th century, it was a very, very small percentage. And it was -- this is a very recent phenomenon that this is seen as an absolute necessity. And I think in many ways I would actually flip it around, and I would say, what's gone wrong with the American dream that we have to have people go to college when that was never a necessity in the past. People don't need college degrees for many of the jobs that we have. There are many good jobs where you don't need them, many bad jobs. People get stuck with college degrees. But I'd actually flip it around. This whole question of what sort of a good is college. Is it an investment in your future? I don't think it's a good investment because it's costing too much, and there's no -- seemingly no accountability whatsoever from the other side on the costs. It was absolute good, any price. Pay no attention what the price is. Is it a consumption decision? And I sort of have joked that it's like a four-year party. And I think that's kind of true, but I think people are too stressed out to really have a four-year party when they're taking on a quarter million in debt and know they're going to be debt slaves for the rest of their lives or for the next 10, 20 years. And so I think the way to think of it is that it's basically become an insurance policy because the cracks in our society have become so big. And we need to be asking why are so many people having to pay more and more for insurance and what's gone wrong that we're paying so much for insurance.</t>
  </si>
  <si>
    <t>So Henry Bienen, you're opponent is describing more what sounds like an American nightmare in terms of the debt, in terms of having to do this, in terms of being the wrong thing for lots of people. And yet they go into it unthinkingly and get hurt by it. Can you take that on?</t>
  </si>
  <si>
    <t>Well, I didn't think this was a debate about cost. I'd be quite happy to talk about cost. A lot of the sticker price is discounted, as you know, through very substantial financial aid. Plus I also took literally the topic of college which means lots of low-cost colleges Vivek and others and myself pointed out. I don't think it's a nightmare for people. I think most people come out of a college experience feeling better. In fact, there's even surveys about how do you feel. You feel better as a person. And it's quite positive. I think of it as a consumption good but not as a full-time party for four years. No doubt there are some people who do that. Woe to them. But it's a consumption good in that there's something good in and of itself of learning about beautiful things and learning more analytical ways of thinking. It was Steve Jobs himself, the late Steve Jobs, who said when he came back after dropping out of Reed and sat in on courses, he took a calligraphy course. And that calligraphy course gave him a whole new world of thinking about design. Who knows what, in the college experience will trigger for people thinking about the world in a different way.</t>
  </si>
  <si>
    <t>Let me go to Charles Murray and -- maybe we want to discuss what the metric is, how do we describe whether college is worth it. And your opponent is saying, you know, you can learn beautiful ideas. And I was an English major, and I speak English now superbly. It's been very practical and useful for me. But -- but seriously, is there -- are we putting dollar and cents measurement on something that needs to be measured more broadly than that?</t>
  </si>
  <si>
    <t>Well, I'm not doing that when I say that too many kids are going to college. I'm coming at it -- again, let's go back to the American dream thing. In 1960, which wasn't that long ago for somebody as old as I am, only eight percent of American adults had college degrees. So college was a big deal then. But 92 percent didn't, including most of the successful people in this country. Not having a college degree had no relationship to the American dream at all at that time. College did have prestige. But you didn't look down on somebody who hadn't gone to college. And one of the things we don't like to say any more, but it is absolutely true, is we do now. If you are just a high school graduate, you are a second class citizen in this country. That is a kind of destruction of the American dream that I think it's becoming like a caste system where if you go not just to college but to an elite college, the doors will open and you are going to be a success, and you don't give into that --</t>
  </si>
  <si>
    <t>But they're arguing for more people to go to college to --</t>
  </si>
  <si>
    <t>No, I'm not.</t>
  </si>
  <si>
    <t>No, no. No, no. I'm saying they're arguing for more people to go to college, thus to presumably reduce the caste system.</t>
  </si>
  <si>
    <t>The caste system is real. I mean, how many people out in the audience can tell to a fare-thee-well when someone says what college they graduated from, you know very well, you go clicking through your mind, and you can place that college as to where it is in the stratification.</t>
  </si>
  <si>
    <t>The argument that your opponents have made that a Bachelor's degree is meaningless, now you -- you meant that in the extreme. I'm sure you're -- you also said that it --</t>
  </si>
  <si>
    <t>If that's the only bit of information you have about a person, you don't know a thing.</t>
  </si>
  <si>
    <t>Okay. What about --</t>
  </si>
  <si>
    <t>I want to tell you, and mostly again because I am an immigrant, and I understand the American dream more -- better than most Americans do. Look at the rise of America relative to its education. We rose -- in the '50s and the '60s, we were coming out of the war. It was a different era. Over the last 50 or 60 years, we've become the only world super power. Yes, the economy is in the tank right now. Yes, things are bad. We'll come out of it. This country keeps reinventing itself because it has smart people who can think outside the box that -- who can reinvent themselves over and over again. Yes, there're some outliers who can't. But the average American can reinvent him or herself, and that's what makes this country what it is. Bachelor's degrees, if we want to declare bachelor's degree are irrelevant, then let's invent something new. But we're not going to be able to change the system like that. Like you said, if we outlaw bachelor's degrees, we're going to declare defeat to the rest of the world because the rest of the world has caught the American dream. Those Chinese students I talk about, they are just like my students here at Duke and at Berkeley. They're just like the students we meet over here. They read the books. They follow us. They understand what we're doing. They want to get those bachelor's because they want to get master's, and they want to get PhDs. That's how it is. So forget about our vision of the American dream. We're now a small part of the world. Our economy is becoming a decreasing part of the world. We're going to be competing like you won't believe over the next 10, 20, 30 years.</t>
  </si>
  <si>
    <t xml:space="preserve"> side respond to that. Peter Thiel.</t>
  </si>
  <si>
    <t>Let me just tackle this whole globalization international thing. So I think there obviously are a lot of things that are very admirable about India, China. People have a great work ethic. They're thinking very much about the future. And I do not want to at all underestimate how serious the competition is or to encourage people to be complacent. But the proposition we're debating today, do too many kids go -- are too many kids going to college, and if you look at those countries, the percentage is much smaller, and it is -- I looked these numbers up because I figured -- I thought you might make this argument. And the U.S. -- about 40 percent of college-aged students are in college. And of course there are a lot of them that end up dropping out. It starts at more than 40. But on average, 40 percent are in college. In China, the number is 20 percent. In India, the number is 10 percent. And if you want to look at China and India, it is a brutally selective system. Very few people can get in. People are worked incredibly hard once they're in college. And if we want to be more like them, the first thing -- simple approximation is you have far fewer people go to college. And this is true of any other country in the world you'd look at. And so if the U.S. should take its bearings from other countries, that is a very powerful argument for our side.</t>
  </si>
  <si>
    <t>Let's bring in Henry Bienen.</t>
  </si>
  <si>
    <t>Well, at one time, it wasn't so long ago, the United States was first in the world in post- secondary enrollment. And whatever post-secondary enrollment meant. And now we're -- we were 12th a few years ago. I think we've actually fallen to 15, to 16. If anybody thinks that's a good idea, they out to think again.</t>
  </si>
  <si>
    <t>I want to add one more perspective getting back to the Indians and the Chinese. Yes, it's a smaller percent of the population. But look at the industry in which everyone is moving, technology, engineering. 1.5 million versus about 100, 150,000 of ours. They're eating our lunch. India has become a $80 billion IT industry which came out of nothing at all the last 15 years. How? By educating its people. Zero to $80 billion in 15 years.</t>
  </si>
  <si>
    <t>But they're saying that the number of people being educated relative to the rest of the population is a tiny fraction.</t>
  </si>
  <si>
    <t>But there -- that's because they don't have the resources to do it. They're putting everything they can into education .</t>
  </si>
  <si>
    <t>So if you were king of the world, would you educate everybody in India? Would everybody go to college?</t>
  </si>
  <si>
    <t>Absolutely. I would educate everyone in the world because it uplifts society. What it does is it improves -- because the low-level jobs are going to go away. Robotics are going to take over manufacturing in the next ten years or so. So those jobs which could be menial jobs that you could have non-educated people doing, they're going to disappear. It's become a knowledge economy where everyone has to now do intelligent things or they're unemployed.</t>
  </si>
  <si>
    <t>Charles Murray.</t>
  </si>
  <si>
    <t>But look at the way the caste system persists because you have good jobs, which is being a lawyer or a doctor or a scientist, and then you have menial jobs. Now, tell me where it is written that we ought to --</t>
  </si>
  <si>
    <t xml:space="preserve"> , Charles, you're creating a new caste system.</t>
  </si>
  <si>
    <t>But let me finish my sentence.</t>
  </si>
  <si>
    <t>That we ought to think about what is more intrinsically rewarding about being a lawyer than being a cabinetmaker? Why does that have -- should that have any privilege over being a cabinetmaker? There are a whole lot of jobs in this world which are wonderfully fulfilling that don't require a college degree and we talk about them as being vocational training. That is a kind of invidious caste system in education that I want to destroy by getting rid of college degrees.</t>
  </si>
  <si>
    <t>Charles, which jobs are you talking about because what the other side is arguing is that those jobs are disappearing due to automation and robots, et cetera.</t>
  </si>
  <si>
    <t>Wait a minute, skilled jobs, listen, you want to hire a lawyer or a doctor you can do that in a nanosecond. You want to find good skilled labor? That's hard. Finding a good plumber, a good electrician to come and fix things, that's hard. We have a demand for a wide variety of skills -- -- a wide variety of skills that we aren't meeting because guess what that's demeaning those occupations.</t>
  </si>
  <si>
    <t>But now, Charles wants to overturn the wage structure of the world, not just the U.S., he wants to overturn the return to knowledge. I don't have any bias against craft skills and I agree that sometimes they're in very short supply and they get a good return, but we -- you know, if you believe at all in markets, I assume, Charles, coming from where he comes from and with his ideas believes in markets, people pay a return to something that they think is relatively scarce or that they value in some way. And sometimes it's a great scientist and sometimes it's a great artist and sometimes it's a great craft person. But that's the way it works, so you can have a lot of complaints about college and cost, but now he wants to complain about the world wage structure.</t>
  </si>
  <si>
    <t>But you can't --</t>
  </si>
  <si>
    <t>Peter Thiel.</t>
  </si>
  <si>
    <t>No, no, no.</t>
  </si>
  <si>
    <t>Let's let Peter Thiel --</t>
  </si>
  <si>
    <t>But you can't have it both ways either. You want to say on the one hand that college is an end in itself, it's an absolute good, we don't ask any questions about it, it's not instrumental, and on the other hand it is completely instrumental and it's what leads you to getting a better job, more high paying job. You cannot have it both ways.</t>
  </si>
  <si>
    <t xml:space="preserve">But the jobs -- </t>
  </si>
  <si>
    <t>One second, Vivek asked you a question about your point, but --</t>
  </si>
  <si>
    <t>I said the jobs they're talking about, the plumbers and electricians, they're less than one percent of the U.S. population. What about the other 99 percent? What do they do?</t>
  </si>
  <si>
    <t>You know, one of the great television shows on TV is "Dirty Jobs. " Any of you ever seen it? Every week they go to a dirty job but the thing is you find out a couple of things, there are a huge number of ways to make your living. They are interesting, they are fulfilling, the people who are doing the, you'd like to know --</t>
  </si>
  <si>
    <t>One percent of the population --</t>
  </si>
  <si>
    <t>There's nothing wrong with doing those jobs for people who want to do them. The issue is how do you pick a child who gets educated or who not gets educated, you basically want to do it based on IQ.</t>
  </si>
  <si>
    <t>Of course I don't.</t>
  </si>
  <si>
    <t>How would you pick someone who goes to school?</t>
  </si>
  <si>
    <t>I want absolutely open competition for every position in any kind of educational institution no matter what it's teaching. Where you got the idea I want to put IQ scores on kids' foreheads --</t>
  </si>
  <si>
    <t>Look on the bell curve.</t>
  </si>
  <si>
    <t>-- say, "You can go to college, and you cannot," I'd like you to read a passage of anywhere that I've said that.</t>
  </si>
  <si>
    <t>Charles, Charles, one point that the other side did make is that education can be transformative and somebody who may not necessarily start out as a freshman seeming like a superstar signed up for a BA even of the nature that you may not find terribly useful, that the experience of going to college can cause a blossoming and that just by being there, being in the situation, somebody who wasn't very promising might turn out to have a lot of promise, what -- can you take that on?</t>
  </si>
  <si>
    <t>Okay, Peter Thiel, you were ready with it. Go ahead.</t>
  </si>
  <si>
    <t>Well, you know, we can find all sorts of anecdotal things. We were told by the other side that we shouldn't look at anecdotes like Zuckerberg or Gates or Jobs and I agree those are exceptional cases, and there obviously are all sorts of people who have idiosyncratic things that can happen in college. They can also happen outside of college. Socialization does not have to happen in college. People should learn how -- this is again a really bizarre recent phenomenon, you know, 92 percent of people did not go to college in 1960, they were able to be citizens, they were able to vote, they were able to be -- we wouldn't say nobody should have voted in 1960 because they didn't have college degrees. That would have been an invidious thing to say.</t>
  </si>
  <si>
    <t>And when you say that college is a bubble, are you also arguing that colleges have a self interest in growing, that in other words, theyre signing up students to keep the tuition up?</t>
  </si>
  <si>
    <t>Oh, I think there are extraordinary conflicts of interest. Its like subprime mortgage brokers saying people should buy houses. I mean, the self dealing that is going on is incredibly severe in all of this. And I do think --</t>
  </si>
  <si>
    <t>All right, I want to take that point directly -- all right go ahead.</t>
  </si>
  <si>
    <t>One other -- one last point. I dont think you can separate the question entirely from the cost question. And so its like saying, you know, Mrs. Lincoln, besides that, howd you like the play? So besides the fact that college costs you an arm and a leg, how much do you like it? And these two things are linked together.</t>
  </si>
  <si>
    <t>Henry Bienen, having quintupled Northwesterns endowment, the point made from the other side is that you had a conflict of interest, not you personally but people in your profession have conflict of interest in inducing students to continue coming to school because of the revenue that flows in as a result.</t>
  </si>
  <si>
    <t>Well, first of all, Northwestern, I can tell you, if you are a full tuition payer and you had no financial aid at all, you are paying about 60, 65 percent of the total cost of the university, and it leaves out a lot of other things that universities do, which lead to higher costs, some of which I approve of and some of which I dont. But were the research generators of the world in American universities today. Bell Labs is gone. The big pharmas have offshored their research. Weve adopted those costs. Now, not every university is a research university. Its not a Northwestern or a Duke or a Stanford, but I want to speak to the question of cost directly since our opponents, though I dont think its the subject of the debate. But you know, we dont have to induce anybody to come to Northwestern. We get 33,000, 34,000 applicants for something like an entering class of 2,000 students. So -- and that is true of the elite universities. Not all universities look like that. Thats true. And there is this range of places, which weve tried to talk about. If you believe in demand at all, people are still voting with their feet. And by the way, its foreigners who are voting with their feet because they want to come to American universities for the Ph.D. level. Weve talked about undergraduate education a lot. But theres something else that universities do out there, or at least certain kinds of universities which are very, very important. Its a very important function for the place that I --</t>
  </si>
  <si>
    <t>And response for this side? If not, Ill move onto something else. Okay, I was curious to know, for you to paint a picture of, again, if you were kind of the world and these BA programs were shut down or, at the very least, people were discouraged from going to them, heard your message and stopped going, how many people would be left in college? What percentage? And where would they be going to school?</t>
  </si>
  <si>
    <t>In my ideal world, the college campuses would be more full of students than ever, but they wouldnt be there for four years. Somebody wants to go into business, so they have some marketing courses they want to take and some business administration and accounting courses. Takes them a year and a half. And they finish all the courses they want to take, and then there is a good certification exam, like the CPA exam for accountants. They take that exam, which doesnt have to consist of just filling in dots and circles. It can be work samples. It can be a variety of things, but you can take that to the employer and say, Heres what I know academically about business.</t>
  </si>
  <si>
    <t>Do you two sides have common ground on this issue, that -- because it sounds to me that when youre defining this motion as being about a variety of forms of school and education --</t>
  </si>
  <si>
    <t>College -- community college is college.</t>
  </si>
  <si>
    <t>And Charles is also talking about a variety of forms of education, it sounds to me as though theres common ground on this or youre just coming at it from different --</t>
  </si>
  <si>
    <t>Some common ground. Im not so willing to consign the B.A. four-year to the dustbin of history, as Charles is. But I dont think everything will or should stay the same. I dont disagree with that. I dont believe -- for example, take distance learning. I suspect were probably on the same page. I think youre going to see more distance learning, even at the major four-year universities. Its going to happen. People can take a statistics course online. Im chairman of the board of a company called Ithaca Harbors where were doing research on how people learn online. Maybe they learn statistics online as well as being in a classroom. Maybe they can even do Econ 101 like that. I dont know. Well see. Im for experimenting. Our law school went from everybody in a three-year law school program to some people in a two-year program. I think the great universities will change. They should change. Not everybody has to be in a bricks-and- mortar place. Online, for-profits, can be solely online or 70 percent online courses. So we ought to think about this in a flexible way. I dont disagree with Charles and Peter on that.</t>
  </si>
  <si>
    <t>I think we can close down the discussion.</t>
  </si>
  <si>
    <t>All Im asking is we dont put kids in the straightjacket of the BA and we enable them to get certifications that show what they know even if it's -- even if they'd done it all online and that the B.A. loses its mystique.</t>
  </si>
  <si>
    <t>But your -- your partner. Your partner, Peter, spices the argument with -- by coming at it from a completely different direction which is talking about the experience of college actually being a waste of great talent as opposed to a resting place for the mediocre.</t>
  </si>
  <si>
    <t>I think what Charles and I agree on very much is that there is no one size fits all approach. There are certain skilled people, very talented people. Not every talented person should go to Harvard. You know, there are a lot of different kinds of things different people should do. And I think that's sort of a basic starting point. We don't believe there is a single straight jacket. And the crazy thing in our society is that the more talented you are, the narrower the straight jacket has become. This is a very, very bizarre feature of it. We also agree that learning is generally a very good thing. And we agree that we should be -- I think we all four of us agree on that. But there's a bit of a disagreement that I don't want to understate, is that a great deal of what masquerades as learning is nothing more than credentialing. And the basic numbers I've seen is that it's something like 90 percent credentialing, 10 percent learning if you try to sort of break the numbers out. If you got into Harvard versus finishing high school, let's say you make 30,000 a year out of high school, 60,000 a year out of Harvard. Let's say it's two to one, something in that ballpark. You get to 45,000, if you were good enough to get into Harvard, that's the selection. And you get to 57,000 if people knew you got into Harvard, that's the signaling. So 90 percent is credentialing. And the learning gets you from 57 to 60. We're in favor of that 10 percent. But it is outrageous how it's been conflated with this credential which is being parasitically charged to people in this way-- costs have escalated and escalated and escalated.</t>
  </si>
  <si>
    <t>All right. Peter Thiel, thank you very much. We're going to take a break. And when we come back, we're going to go to questions from you in the audience. So I'm going to do my little bit of radio here. This is one of those moments when I need you to very spontaneously applaud when I -- exactly when I tell you to. And I'm going to -- I'm going to say a line or so, and then I'm going to -- then I'm going to say the line again without the applause to give the radio editors a chance to make an editing decision on how to do that. So when I raise my right hand, you can just do a round of applause like before, please. Our motion is too many kids go to college. This is a debate from Intelligence Squared U.S. We are in Chicago. We have two teams of two arguing out this motion, and now we're going to go to questions from the audience. And I'm going to do that one more time without the applause. Our motion is too many kids go to college. This is a debate from Intelligence Squared U.S. We are in Chicago. And now we're going to go to questions from the audience. So if you can raise your hand, a mic will come to you, and I want to encourage you to -- to -- right down in the front will be first -- to really think in terms of a question that moves us along on this motion and that is terse. No two-parters. And have some phrases so it really is a question. Thanks. Ma'am, can you tell us your name, please? Oh, and if you hold -- it's already turned on.</t>
  </si>
  <si>
    <t>KATHERINE IBATA-ARENS</t>
  </si>
  <si>
    <t>Hello? Can you hear me?</t>
  </si>
  <si>
    <t>And if you hold the mic about a fist's distance from your mouth, the radio broadcast will hear it fine.</t>
  </si>
  <si>
    <t>Hi. Katherine Ibata-Arens, professor of international political economy and expert on Asian entrepreneurship from DePaul university. I enjoyed this talk quite a lot. I'm an alum of Northwestern, so it's a great pleasure to see Dr. Bienen who was the president while I was a doctoral candidate there. It's a great pleasure to be with all of you tonight. My question is something that has not come up in the debate, and that is social networks. I do analysis of high-tech gazelles all over the world, and I find that the social networks that individual entrepreneurs obtain while they are in the K through 16 pipeline, particularly while they're at universities and/or graduate schools are absolutely critical for them getting, one, trusting business partners, their first business partners, and two, angel investments. So I'd like for both sides to comment on the quality of the social networks that you get while you're in university.</t>
  </si>
  <si>
    <t>Well, I think -- I think the social networks are quite valuable. It's still not clear that it justifies charging a quarter million. I think the social networks tend to be the most valuable only at the elite colleges. Once you go below that level, they actually function in a way where people, again, do not have access. So I think you have a very ambiguous aspect about how it works. In practice, in Silicon Valley, most of the companies do get started by people who are a few years out of college. And I tend to think that when I started PayPal, there were some people I brought in from Stanford, but I started with a colleague who--we met in a different social context in Silicon Valley. And we'd gone to different schools, so it ended up being somewhat -- my own experience was different. But I do think elite colleges have a social networking value. That's a very oddly different thing from what we've heard here. That's very different from that its about learning, that it's about turning people into citizens or anything like that. And it seems to me that even if that's true, it should cost way, way less.</t>
  </si>
  <si>
    <t>Vivek?</t>
  </si>
  <si>
    <t>You know, not just elite colleges. Peter keeps talking about a quarter million dollars. That's Stanford. The rest of America is not Stanford. Most colleges are much, much cheaper. And the direction the students have are the same. It's not that the elite, you know, students at Stanford have a big advantage over the others. It's just that they happen to have gone to a nicer campus. So the social network is equally important no matter where you go. Now, the other thing is that if you don't go to college, if you drop -- forget about dropping out. If you went directly from high school to work, you're going to have a very junior position in some big company or some startup where you have very limited interaction with anyone else. You're not going to build social skills. You're not going to have a network greater than the handful of people that you happen to work with in your department. I don't know how many of you worked in big companies or any companies. But it's always to people you're exposed to. When you're in college, you're interacting with lots and lots of people all across the board. It's those interactions that define you. That can't be quantified. But that's what carries you through your whole life. You get to meet diverse people. It's not just people who happen to work in the same field and the same company that you do. So the kids that are dropping out and starting their own startups, they're going to be disadvantaged for the rest of their lives. I don't know what they're going to be 30 years from now because they haven't had that social interaction which defines human beings. We need that. We need that extra three or four years where you get to stabilize and learn and become who you are and decide what you want to be when you grow up.</t>
  </si>
  <si>
    <t>Peter --</t>
  </si>
  <si>
    <t>You don't know that going into college.</t>
  </si>
  <si>
    <t>Peter, did you say earlier that if you were to do it all over again, you would still go to Stanford. And can you take 20 seconds to explain why, and why you don't feel that the time you spent getting your -- on a graduate degree was a drag on your -- on your other -- other energies.</t>
  </si>
  <si>
    <t>Well, I didn't know what else to do. And I think I probably would not have known what else to do. In some ways, I was probably a candidate for a good general liberal arts humanities education in many ways. I was really interested in learning. I was very interested in these things on their terms. I don't think most people are like me. I think a lot of people are at a different -- at a different place.</t>
  </si>
  <si>
    <t>Peter, they are like you. They are like you. They don't know what they want to be.</t>
  </si>
  <si>
    <t>It's -- I don't think people are identical. I think this is --</t>
  </si>
  <si>
    <t>They're not as smart as you, but they are like you. I tell you.</t>
  </si>
  <si>
    <t>I know that this is a big philosophical disagreement we have. We should not understate. I don't think everybody is cut from the same cloth. People are actually different. And we need to acknowledge the diversity that exists in our world and we shouldn't pretend that everybody is the same and everybody should do the same thing.</t>
  </si>
  <si>
    <t>Peter, you didn't know what you wanted to be when you were young. Most children don't know. They're muddling through it. They learn by interacting with other people and getting ideas from other students who have diverse backgrounds. That's how they decide what they're going to be.</t>
  </si>
  <si>
    <t xml:space="preserve">But -- but, I think -- I think that most -- I think that there are a lot of people already in high school who were not academically motivated. And I can say that even if they do not know what they wanted to do professionally or work wise, you could say they weren't particularly interested in reading books and learning. And this was not their talent. That's not what they were psyched to do. And there is something crazy about saying everyone has to be locked into a room and read books and -- and that's what we have to do. </t>
  </si>
  <si>
    <t>You made that point very forcefully, I just want to go to another question. Sir. You've got a black book in your left hand. If you raise it, a microphone will find you. There you go.</t>
  </si>
  <si>
    <t>JEFF NELSON</t>
  </si>
  <si>
    <t>Hi. My name is Jeff Nelson, and I actually run a college readiness and persistence program here in Chicago that takes low-income kids to and through colleges. And amazingly, though, I've actually been appreciating some of the comments that are coming out of this table. I do --</t>
  </si>
  <si>
    <t>By this table, you mean the side that's arguing that too many kids go to college.</t>
  </si>
  <si>
    <t>Correct.</t>
  </si>
  <si>
    <t>What I did agree with is that I share a frustration with higher ed, and I think there is a distortion. But I think the solution is unfounded. I don't think the solution is actually that you should deter kids from actually going to college. I think your frustration comes from the fact that there are fundamental reforms that need to be made to higher education. In my opinion, it should in some way mirror the reforms that are happening in charter schools.</t>
  </si>
  <si>
    <t>Could you bring this around to a question?</t>
  </si>
  <si>
    <t>I will get to a question.</t>
  </si>
  <si>
    <t>But I mean now. Thanks.</t>
  </si>
  <si>
    <t>So -- so the question is, do you think there are fundamental reforms that could be made to higher education that would sway you to want to have more kids actually stay in college?</t>
  </si>
  <si>
    <t>Do you mean the four-year classic --</t>
  </si>
  <si>
    <t>Yeah, I think that certifications as a replacement for the B.A. is the way to go. And I think there are a lot of market forces working in that direction because the B.A. really is meaningless. And employers do know that it tells them extremely little. Whereas if they could get some strong indication that the kid sitting in front of them has actually learned something about things that are relevant to the job they're going to have, that would be good for them. And it would level the playing field. Let me repeat, I do not see our college campuses having fewer people on them, I see it having as many or more but not locked into the B.A. straightjacket.</t>
  </si>
  <si>
    <t>We're being streamed live on Slate.com. Slate.com is our media partner and we had people submit questions actually beforehand once they knew what the topic was, and I just want to read one of those questions here. From Minneapolis, Minnesota, a Rob Barbeau asks if fewer people go to college, actually he said if less people go to college, but I'm an English major so -- -- sorry, sorry, Rob Barbeau, but he said if fewer people go to college, shouldn't the value of a college degree go up? Charles Murray.</t>
  </si>
  <si>
    <t>If fewer people go to college, shouldn't the value of a college degree go up?</t>
  </si>
  <si>
    <t>No. It's because the college degree, you may have heard me say this, doesn't mean anything. If you say, "Oh, well, if you have a classical education and that becomes the standard of what goes into a B.A. and you can be confident that's what a kid has gotten when they have a B.A., then you'd have a very different kind of value associated with a B.A., but it doesn't happen right now.</t>
  </si>
  <si>
    <t>Okay. Henry Bienen.</t>
  </si>
  <si>
    <t>If we have fewer people who go to college, the premium of wages will go up in China and India and Brazil and Turkey where the jobs will go, and those folks will benefit.</t>
  </si>
  <si>
    <t>You know, I'm reminded of the onion which had a suggested solution for the recession in the U.S. was just to give everybody another degree. And I think we have to think we can't just mechanically say, "You go to college, you get a B.A. " It is, "What are you learning? What are the specifics? " You have to be focused much more on the detail --</t>
  </si>
  <si>
    <t>No, I wanted to take to you, Henry Bienen, the question that -- Peter's opening point is that, that is the default position in society, increasing more so, certainly more than 45 years ago, that it is -- if you're anywhere close to middleclass or aspiring to the middleclass it is an automatic, "I have to go to college," without a whole much great deal of the sort of weighing of other options that this team is talking about. Can you take that on? Is it too much of the default's position?</t>
  </si>
  <si>
    <t>Well, I think one of the problems in the U.S., and I said this earlier, is that we haven't had a lot of other good options. So I'm not against having vocational streams in high schools, for example Westinghouse High School here, a relatively new high school, is an interesting place. It has both a high performance stream and a vocational stream. See, Mr. Mayor, you send me to these places, I try to learn something about them. So that's okay with me. I'm not against that. I'm not against for more on the job training. Only 10 percent of our labor force has what the Swiss and the Germans would call on the job training. I'm not against that. Americans have decided they didn't want to go in that direction, they didn't want to stream the kids in high school really early. But I think it's not a terrible option at least to open it up.</t>
  </si>
  <si>
    <t>There's a question down in the front room. You have a mic?</t>
  </si>
  <si>
    <t>JESSICA POSENER</t>
  </si>
  <si>
    <t>Hi, I'm Jessica Posener . My question is that it seems to me that in the -- with the invention of the Internet, technology, globalization, there seems to be less and less a concrete set of skills that people need to be successful in the world. There's much more like what a liberal arts education I think maybe focuses on developing critical thinking skills. And so how would a shift from a liberal arts or sort of a more a broader education to more concrete courses, focus on a very specific skill set, change the ability of our society to innovate and to continue to respond to changing demands?</t>
  </si>
  <si>
    <t>-- I actually very much disagree with almost every premise posted in that question but just let me -- -- let me just --</t>
  </si>
  <si>
    <t>-- I'll just flag one. The most concrete skill oriented education people get is engineering degrees, and that is actually probably the one area and we may even agree on this where I think the U.S. does not have an excess of engineers. But that is something that's specific and tracked and engineering is specific and that's what people get paid for the most. And as we were heading into a more technologically oriented world, that's actually -- there's going to probably be an increasing premium on engineering and on specific types of skills. And if I had to give people advice and they were set on going to college, you should study engineering or some form of engineering unless you are in a really unusual situation and really passionate about something else. So I would sort of quibble with the question on that level.</t>
  </si>
  <si>
    <t>Yes, because I've been wanting to make this point because I think it was Charles who -- if I were to reinterpret what he said, he wasnt against too many kids going to college. He was really against too many kids going to get four-year B.A. at expensive colleges. I dont think thats really a mis-description, but so much of this conversation from Peter and Charles has been a focus where theyre negative about the general B.A. or presumably the humanities and social sciences. So let me speak up for the humanities and social sciences. So there are lots of smart people who think analytically and rigorously who take the humanities and social sciences, who are art history majors, God love them, and who are historians and who learn Arabic and who learn Chinese, or who learn Hindi or who learn whatever. And were going to send lots of those people. They need to have those languages. They need to learn cultures that are different from the U.S. Theyre going to be business people who go abroad. Theyre going to be diplomats, whoever they may be, so why should we only think that the only place to get an education which is rigorous, analytical, and will serve you well is going to be in the engineering, mathematics --</t>
  </si>
  <si>
    <t>So whats really going on in the Center for Nanofabrication and Molecular Self Assembly? Those are not English majors hanging out there.</t>
  </si>
  <si>
    <t>No, nothing I said is against the sciences. I sunk a fortune into the sciences, and we hired the best chemists and computer scientists we could hire, and thats great. I dont think its one hand here or the other hand that. You can do lots of things in a great university.</t>
  </si>
  <si>
    <t>I just want to comment that when we talk about the humanities and social sciences and rigorous critical thinking, Im not only in favor that, I think we have a dearth of it in the university system. The problem is we are talking as if universities consisted of Stanford, of Northwestern and Harvard and places like that. Very few kids go to those colleges. Most of them are at West Podunk State or its equivalent. And you are talking about course that theyre no relation --</t>
  </si>
  <si>
    <t>Could you name some names, seriously, of the types of colleges that youre referring to?</t>
  </si>
  <si>
    <t>Yeah, you take the state university systems which usually have about three tiers. Theres the, like Ohio State and Iowa University and so forth. Then theres a second tier of colleges which are acknowledged to be not nearly as good even though theyre four- year and sometimes theres a third tier. And those are the places where you are getting the courses that teach economics with magazine articles, that teach Shakespeare by having kids watch movies of Shakespeares plays but you dont ask them to read them, places where kids do not -- Im not talking anecdotes. Im talking surveys about the percentages of kids who graduate from college unable to write grammatical sentences. Critical thinking doesnt enter the realm of college life in those places.</t>
  </si>
  <si>
    <t>Question right in the center with the beret. Thanks.</t>
  </si>
  <si>
    <t>Hi. My name is Irene and Im a final-year physics college student. And my question is, as a society, weve grown up with the notion of the importance of a well-rounded individual which is why a number of four-year Bachelor programs in the U.S. have a substantial amount of unrelated course work that has nothing to do with a persons major. On the other hand, Europe, which recently adopted the three-year Bachelor system a couple of years ago, has much less of that unrelated, more well- rounded amount of coursework and more focus on the concrete, actual coursework that pertains to ones major. And my question to you is which system do you think has an advantage in the future?</t>
  </si>
  <si>
    <t>Well, may I respond first by saying that if the required course in the humanities was to take The Epic Poem from Homer to Milton, Id say thats great. If its to take The Epic Film from Ben Hur to Lord of the Rings, its not so great. So what we have as course requirements in this country, it just doesnt fit this image you want to see of people sitting Aristotle and the classics and the rest of it. Its not the curriculum.</t>
  </si>
  <si>
    <t>Sir, there -- youre behind -- yeah, thank you. And the mics coming from your right side.</t>
  </si>
  <si>
    <t>RANDALL SPENCER</t>
  </si>
  <si>
    <t>My names Randall Spencer.</t>
  </si>
  <si>
    <t>Could you -- we didnt turn the mic on. Could you just repeat now? I think its ready for you.</t>
  </si>
  <si>
    <t>My names Randall Spencer. I myself graduated from a four-year college with an engineering degree. Weve heard about students that -- how much more people make by getting college degrees. But what do we know about those who think that they have this idea that college is something that theyre supposed to do, and they end up going to college and building up debt and they dont finish. What do we know about them as far as the money they make, the debt they accrue, the percentage of people that are going to college and are not directly --</t>
  </si>
  <si>
    <t>Can I rephrase your question to put a twist on it to relate it to our topic, is are so many kids -- are there people going to college who are hurt by going to college?</t>
  </si>
  <si>
    <t>Right, exactly. And are there more or less --</t>
  </si>
  <si>
    <t>Henry -- okay, great question. Henry Bienen.</t>
  </si>
  <si>
    <t>It's interesting. The data shows, and the data is conclusive on this, that it's not just getting a degree which increases your life chances and your income. In fact, even in community colleges, which are basically two-year places, if you're in there for a period of time like one semester, you have a better chance, and you'll earn more money than if you never went. And this is true of two-year, four-year colleges, whatever. So it's -- if you look at this, it's almost linear that the more time you spend in college, irrespective of whether you get a degree, pays off for you. Now, there is a sheepskin effect at around 16 years. But it's a little bump. It's not a huge bump so --</t>
  </si>
  <si>
    <t>How do you know that going to college is what causes that benefit as opposed to people who are able to achieve those sorts of things in life rather than people who select to go to college?</t>
  </si>
  <si>
    <t>Well, there's always a causation issue, as I said from the beginning. It's not so clear often what's correlation and what's cause. On this one, I think we have lots of studies which show that when you try to normalize or hold account for all the other variables, and there are lots of them; family background, environment, even intelligence. I mean, some people are smarter than other people. That's a fact of life. Whatever you do, you still find a college effect. But the point I was making to this question, John, because I think it's a very important question, that -- and even if you look at debt, if you look at the number of years in college or the number of even months in college, it's extraordinary. It pays off.</t>
  </si>
  <si>
    <t>Well, you know, I think there is -- I think it pays off but not nearly as much as you think because I still think it's mostly correlation and just a tiny bit causation. But I want to quibble a little bit more with the idea of the data shows and what this means. And we're always looking backwards. And so 2005, you could have said the data shows that housing prices always go up. And they are less likely to go up if they've gone up a lot. And so what I will tell you as an analytic truth, not an empirical truth, when people are paying way more than they ever have, there are going to be more people who have been hurt than who were hurt in the '50s or '60s, when it was effectively free. And so -- and this will not be seen in advance. You will see this in 10, 15, 20 years time. You're starting to see it with college students, have to move back in with their parents because they cannot afford to get their own place and pay off their debts.</t>
  </si>
  <si>
    <t>So is that the popping of the bubble that you referred to, tas college being? When you described it as a bubble in housing, and housing crashed obviously when credit dried up. What is the popping of the college bubble?</t>
  </si>
  <si>
    <t>What I think we are seeing is a gradual unravel with the -- with this incredible recession in the U.S. because the basic lie that you take on all this debt, and then you get a good job is being seen as not quite true. And there are many cases where it's not true. And I basically think it's sort of -- we see it unravel over four or five years as you have one class after another graduate, and there are no good jobs, even for the people with college degrees. I would say it's different from housing because there's no specific market. You can't precisely evaluate a college degree. And that's actually one of the things that makes it a much more pernicious bubble than housing because it will not pop instantly, and therefore it's likely to be actually even more pronounced and more extreme before it unravels.</t>
  </si>
  <si>
    <t>Another question from the rear there.</t>
  </si>
  <si>
    <t>Hi. I'm exploration and a graduate of the University of Chicago. We've heard lots of reasons to go to college. Most of it has been about work and economics, a little bit about the need to meet diverse people, be exposed to things we might not see before. In the spirit of the debate, could you clarify what it is you think college is actually for? What's the end or purpose of college?</t>
  </si>
  <si>
    <t>What a great question. Thank you. Henry Bienen or Vivek, if you want to take that.</t>
  </si>
  <si>
    <t>Different strokes for different folks. I think it's what you make of it. I think it can be sometimes very focused. It can be, as Vivek has said, people don't know what they want to do until they get there. You learn, how do I know what I want to be until I grow up. I don't have a handy dandy formula. I think it's a good question, but I don't think there's an answer to it that it should be this or that because people are so diverse. They come with different interests, different experiences, different backgrounds. And they grow presumably in those -- in those years in college. And many of them find themselves. They get sparked by different things. I don't know what's going to spark somebody's interest. I mentioned for Steve Jobs it was a calligraphy course he stepped into. For somebody, it may be reading Shakespeare. It may be looking at beautiful paintings. It may be listening to beautiful music. It may be all of a sudden math grabs them, and they didn't know what they could do.</t>
  </si>
  <si>
    <t>But would it ever be watching Lord of the Rings. Could be. One more question on the far right, ma'am. Yep, if you could just stand up.</t>
  </si>
  <si>
    <t>LAYLA DOLSIN</t>
  </si>
  <si>
    <t>Hello. My name is Layla Dolsin , and I'm currently an MBA student at the University of Chicago. We've heard that -- or some of you have compared college education to a bubble. And I'm sitting here wondering whether it might not be a bubble but rather inflation. The same kind of healthy inflation that you would experience with inflation of GDP as the economy grows. So what I'm wondering is, do you feel like high school education, in the same way that it might have been sufficient for society in the '60s, is also sufficient for society today. Thank you.</t>
  </si>
  <si>
    <t>Well, since I said that virtually everybody needs more education and training after high school, obviously, I think that high school is not sufficient. I do think that a great deal of what we talk about as a liberal education can be done at the K-12 level. There are things like the core knowledge curriculum that's created by E.D. Hirsch, which is just wonderful. And it doesn't teach everybody a full-fledged classical education, but it -- it gets a lot of the common cultural knowledge for everyone in K-12. We aren't doing it in college. I think we could do it there.</t>
  </si>
  <si>
    <t>Let me take one more question. Green, wearing all green.</t>
  </si>
  <si>
    <t>KATHERINE DARTS</t>
  </si>
  <si>
    <t>Hello. My name -- hello, my name is Katherine Darts , and I'm an architect and academic here, who was educated in Chicago, Paris and Copenhagen also. My question to everyone on the panel, what do academic institutions need to do to eliminate the influence-based system of family's previous alumni relations and money that keep us from having this open competition of education that Mr. Murray wants and get us to the opportunity of --</t>
  </si>
  <si>
    <t>I'm going to respectfully pass on the question, although I think it's a very valid point, because I don't think it's going to get us to the issue of whether too many kids go to college or not. Sir, in the black tie. But thank you for the question.</t>
  </si>
  <si>
    <t>PHIL PAPPUS</t>
  </si>
  <si>
    <t>Hi. My name is Phil Pappus . When I was young, I read that majority of the CEOs in Fortune 500 companies only had a high school education. Due to the deterioration of secondary education in the United States, isn't college, a college degree, a necessity to show that you have something that was once called a high school degree?</t>
  </si>
  <si>
    <t>It's possible that that's -- well, I think high school is very -- lots of them are still very good. A lot of them are not.</t>
  </si>
  <si>
    <t>But it seems to me that that's a perverse cure for the disease. And so if that is the disease, we should be fixing K through 12 education. And I think probably all of us on the panel would agree that K through 12 education has a lot of room for improvement.</t>
  </si>
  <si>
    <t>All right. And I have to say that concludes round two of this Intelligence Squared U.S. debate. And here is where we are. We are about to hear brief closing statements from each debater. The statements will be two minutes each. They will be uninterrupted. And remember, you voted before the debate, and this is their last chance for them to try to convince you that they have argued most persuasively. And you'll be asked to vote once again and choose a winner just a few minutes from now. So onto round three, closing statements from each debater in turn. Our motion is this: "Too many kids go to college. " And here to speak against the motion, Henry Bienen, president emeritus of Northwestern University.</t>
  </si>
  <si>
    <t>Well, no one seems to doubt, including our opponents, that there is a wage premium and a benefit to college. They may have some confusion about what kind of college, whether they're expensive or not, though the debate was not about cost, as I understood it. Mr. Thiel raises, I think, interesting points about causation, the direction of causation. But I think it's clear also that going to college isn't of itself an effect. It's a variable which moves people along in their lives, gives them more chance and gives them more income, independent of all the other things that get them to college in the first place. Now, yes, there are too many people who are unprepared that go to college. And I agree with what Peter said at the very last minute, that it would be a perverse effect to say, okay, college is going to be remedial for the lousy high school education that they got. The answer to that, which we're trying very hard to do in Chicago, is to improve the K through 12 elementary and high school education. And that's key. That is key to society as it is to make sure that higher education is good and affordable for all. So the answer is not that too many kids go to college any more than it would be too many kid go to high school or elementary school because they don't get a good education in too many of those places, and I'm sure there are plenty of colleges where they don't get a good education, sure, I'm sure that's the case. I've just never been in any of them but I know that they exist. So I think the answer is very clear and that you have to decide in the negative on the proposition that too many kids go to college. That is after all the proposition, it's not about costs, it's not about whether everything is perfect, at every college in the country, it's not about whether we should do everything exactly how we've done it, it is the proposition that too many kids go to college, and the answer is clearly and unequivocally that's a wrong answer.</t>
  </si>
  <si>
    <t>Thank you, Henry Bienen. There's a little bit of a lag on that one, but our motion is "Too many kids go to college," and here to summarize his position in support of the motion, Peter Thiel. He is PayPal cofounder who's 20 Under 20 Fellowship Awards grant cash to young tech entrepreneurs.</t>
  </si>
  <si>
    <t>The one thing that was clearly not done by the other side was to answer my question about where would the accountability be for all the people who get hurt by the system that costs too much and is not delivering. And it is clear to me that there is no accountability on the part of our education establishment. They're not willing to give people refunds. They're not -- if you get a Ford and it blows up, a Ford Pinto blows up, you can go to the Ford company, you can get money back for your car, you might even be able to sue them for torts, such a mentality is unthinkable in the college case. And given that there is this lack of accountability, buyer beware. You are on your own. You take on the loans. It's worse than housing debt. You can never get out of it, not even through bankruptcy. Bush amended the bankruptcy laws in 2005 so you cannot get out of college debts for the rest of your life. And you need to think about this on your own. The way bubbles end is when people start thinking for themselves. And that is the first thing we want to encourage people to do is not to simply go with the social pressure, not to go with the bill of goods, "This has always been done. This is automatic. This is necessary. This is globalization. " But think for yourself, "Is the cost worth the benefit? " And when more people think for themselves about this, we will get to a very different equilibrium where there's less of a caste system, less of a social need to do these things for status reasons, people will still go to college, they will still get advance degrees, but there will be fewer of them who do it because there are a lot of people who are doing it for the wrong reasons, and I think that will be a much healthier and more balanced country.</t>
  </si>
  <si>
    <t>Thank you, Peter Thiel. Our motion is "Too many kids go to college. " And here now to summarize his position against the motion, Vivek Wadhwa. He is director of research at Duke Center for Entrepreneurship and Research Commercialization.</t>
  </si>
  <si>
    <t>Yeah. What I heard from the other side was that if we define college the way Middle America does, then we actually are agreeing that we want more kids to go to college, so I'm not going to spend my two minutes on that. I want to actually challenge my new friend, Peter Thiel, on something which is very dear to his heart, about the fact that it's so expensive to go to college. That I agree with him on. And it's also antiquated. The system's antiquated. Peter and I are both associated with a great university called Singular University, which is on campus, where we teach about exponential technologies, how all these advances are happening which can change the world, impact the lives of billions. Well, you know, think about it, five or 10 years ago did you ever use an iPhone or an Android? None of us did. I'll bet you everyone in the audience has one today. The fact is that it's now possible to communicate in ways we could never do before. We have these tabular devices which can deliver 3D simulations, take us into 3D worlds. We can teach people by taking them into games. We can change the entire concept of education. He has the ability to do that. He has done it before with social network, with Facebook, he's done it with PayPal. He has the ability to do this. Instead of investing in silly little social media technologies, why don't we put our joint efforts into improving education if it's changing the way we deliver, to change the way we educate -- -- and changing the world. I tell you, Peter, you can make it happen. So I challenge you here publicly to put your energy into improving education, into automating, into rethinking the way we educate so that the masses can get educated because all of us agree that we do want more people to go to whatever we call college. Again, I'm not going to define it as a four-year degree, again to get more education so we can be more competitive, we can take on the world, we can change the world together. We're going to need it more than ever over the next few decades.</t>
  </si>
  <si>
    <t>Thank you, Vivek Wadhwa. Our motion is "Too many kids go to college. " And now to speak in support of the motion, Charles Murray. He is author of "Real Education: Four Simple Truths for Bringing America's Schools Back to Reality. "</t>
  </si>
  <si>
    <t>I think that even though we're supposed to be diametrically opposed, in fact theres a lot of common ground. Its not a very good thing to say in a debate. But suppose we got rid of the B.A. because it doesnt mean anything. Suppose we had as the goal of education not this piece of paper, but we had as a goal of education that all children shall reach adulthood having discovered things they love to do and having learned how to do them well. If we take that as the goal of education, we will have a system utterly different from the one we have now, and it will not be college as we know it. It will not be four years, and a lot of times, it wont be residential. And most of all, it will not separate people into those who are college graduates and those who are not. And the fact is that every career goes through a couple of phases. We all start out as apprentices. And after we learn our trade, we become journeyman. And some of us who get really good at it become master craftsmen. That is just as true of a history professor or a lawyer or a physician as it is of a carpenter or a plumber or an electrician. The kinds of changes we need to make to our educational system, sweeping, fundamental reforms, getting rid of the B.A., moving to certifications, has as its ultimate goal, in my view, something that is very important for America as it is increasingly stratified by class. And that is that it promotes a recognition among us that we are all engaged in the same process. We are not divided into professionals and service workers or blue collar workers. We all start out as apprentices. We become journeyman, and we all strive to become master craftsmen. Thank you.</t>
  </si>
  <si>
    <t>Thank you, Charles Murray. And that concludes our closing statements.</t>
  </si>
  <si>
    <t>We have been though all three rounds of this debate now, and it is time to learn which side you feel has argued best. Were asking you again to go to the keypad at your seat that will register your vote. Were asking you to judge on this motion, "Too many kids go to college. Which side presented the stronger arguments? Press number one if you feel this side, arguing too many kids go to college, presented a better argument. Press number two if it was this side. Press number three if you are or became undecided in the course of the debate. And well have the results in about 90 seconds from now. So before I announce the results of that debate, I just want to first of all thank our panelists for coming here with the attitude and the kind of argument that we encourage. They were terrific. And I want to say something about the questions that were asked here tonight. I really wish that I could import you folks back to New York. Because we had a lot of trouble with the question situation there, and you all really got the message. And there wasnt a bad one among them. And so thank you very much, and thanks to the audience for all of that. So this is our first debate in the city of Chicago, and it was our second outside of New York. And we want to thank very, very much the organizers of Chicago Ideas Week for inviting us to be a partner program with them. And we also want to spend a very, very huge thanks to Grosvenor Capital Management who underwrote tonights debate for us and made the whole thing possible. Thank you. So we are -- we head back to New York. We have two more debates in the fall season. You can actually watch those online, as this one, its been streamed by our media partner, Slate. It will be 5:45 p.m. in Chicago on our debate days. And this is what were doing. On October 25, were debating the motion, Congress should approve Obamas jobs plan. The panelists at this point include the chief economist at Moodys Analytics and also a former economic advisor to President Obama. On November 15, our motion is "The world would be better off without religion. And our panelists then include a rabbi and Charles Darwins great-great grandson. Streaming at 5:45 on Slate.com. You can find a full listing of the panelists for these debates in tonights program, which you should have all been handed on the way in. And if you happen to be in New York for any of these, tickets are still available for some of them, for both of them. And for updates on future debates, you can go to our website. You drop a business card in one of the boxes on your way out, and we will follow up with emails on how you can get in touch with our website. Were on Twitter, future debates by doing that. All of our debates can be heard on NPR stations across the country, including WBEZ here in Chicago. So if you tune in, youll hear your own applause, which makes it all worthwhile. All right now, these debaters have been arguing the motion "Too many kids go to college. Weve asked you to listen to these debates as they went through three rounds. You voted before the debate and once again afterwards to tell us where you stood when you came in and which side you feel argued best. So here are the results. The motion, "Too many kids go to college. " Before the debate, 39 percent supported the motion, 40 percent were against, and 21 percent undecided. After the debate, 47 percent are for the motion for the side for the motion. That's up eight percent. Against is 46 percent. That's up six percent. Undecided seven percent. The side arguing for the motion, just barely wins this debate. Our congratulations to them. And thank you from me, John Donvan and Intelligence Squared U.S. We'll see you next time.</t>
  </si>
  <si>
    <t>When it comes to politics, the internet is closing our minds</t>
  </si>
  <si>
    <t>i2Debates/internet-politics.p</t>
  </si>
  <si>
    <t>When it comes to politics, the Internet is closing our minds</t>
  </si>
  <si>
    <t>And now I'd like to introduce the chairman of Intelligence Squared, Mr. Robert Rosenkranz.</t>
  </si>
  <si>
    <t>Thank you and welcome. Well, I don't mean to be a name dropper, but last week I posed our resolution to two of my dinner partners, Rupert Murdoch and George W. Bush. They both had strong views, and both were against the motion. Murdoch was vehement that FOX News is not polarizing, but presents -- -- but presents a more balanced view than the other networks and attracts an audience that is 40 percent Democrat, which I thought was an interesting statistic. And President Bush argued that in most of the world, the internet has opened minds to the way of life in the liberal democracies and has been a hugely constructive force for change. He acknowledged the extreme polarization of American politics, but blamed it on the class warfare rhetoric of his successor. Whenever one thinks of their points, they do illuminate some of the subtleties in the language of our resolution. Murdoch correctly grasped that it does not posit that the internet is the sole or even the primary driver of the narrow ideologies that seem to dominate politics. Rather, he understood the internet as part of a broader trend toward a highly fragmented media. And President Bush, by taking the resolution in a global context, prompts me to clarify that what we expect to talk about tonight is American politics. Why might be the internet be closing our minds? The first reason is that the internet makes it very easy to tailor the information we get to conform to a preconceived world view. We can choose news aggregators on the left or on the right, not to mention highly ideological bloggers and live our lives without encountering any contrary opinion. In a great little essay called, "Why Groups Go to Extremes," Cass Sunstein, the Obama administration's regulatory czar, demonstrated empirically that discussing issues with like-minded folks tends to make positions more extreme. In addition to self selection, the internet makes it easy for websites to, "personalize our offerings. " It seems innocuous, even helpful when Netflix tells us that the viewers who enjoyed movie A also enjoyed movie B. But if you Google federal deficit or Medicare reform, is it healthy for your search to come up differently than mine based on what Google has been able to infer about our political leanings? Those against the motion will argue that the internet is a vast information utility which facilitates search, learning and communications. Personalization may be a blessing, simply helping us make the choices we want to make. We can turn personal filters on or off, so there's no real danger here. And little hard evidence that Google has helped us erect mental fortresses through which contrary ideas are not allowed to penetrate. Indeed, the filters from the pre-internet era, three like-minded networks and a handful of local newspapers, were arguably less hospitable to views outside American census than the open marketplace and information and ideas we have today. To illuminate the complexities here, we have four distinguished experts, and it's now my privilege to turn the evening over to them and to our moderator, John Donvan.</t>
  </si>
  <si>
    <t>Thank you, Robert. Thank you. And I would just like to invite one more round of applause for the benefactor of this series, Robert Rosenkranz. Yes or no to this statement: "When it comes to politics, the internet is closing our minds. " The state of the online debate, that is what we're debating here tonight. Welcome from Intelligence Squared U.S. I'm John Donvan. We have four superbly qualified debaters, two against two. And what we're touching on here -- well, it starts with this, a sampling of this, and see if it's familiar. This is a recent exchange among Wall Street Journal readers who were posting to each other about health care or actually posting at each other. Glen, the liberal, just had his argument attacked by David, the conservative. Glen gets mad. One wonders how you can even press the keys on the keyboard. Please just go away. " David responds, "Now I know you're a liberal because liberals are rude and will not listen to any reason. " A guy named Kevin joins in the attack, and he tells Glen to read up on economics and civics. Glen tells Kevin, "Put this in your pipe and smoke it, you pseudo intellectual rube. " From nowhere, a guy named Mark weighs in. He tells Glen that he is "intellectually challenged and advises him that he needs to get some lithium. " When it comes to politics, the internet is closing our minds. Is that what we just heard, our minds closing out there, or is it a great thing that these guys are actually out there engaging with each other at all? Our debate goes in three rounds, then the audience votes to choose the winner. Only one side wins. On the side for our motion, when it comes to politics, the internet is changing our minds, Eli Pariser, a board member and former executive director of MoveOn.org. His partner is Siva Vaidhyanathan, professor and chair of the Department of Media Studies at the University of Virginia. Arguing against the motion that when it comes to politics, the internet is changing our minds, Evgeny Morozov, a Schwartz fellow at the New America Foundation and author of "The Net Delusion. " And his partner, Jacob Weisberg, chairman and editor in chief of the Slate Group. Our motion is, "When it comes to politics, the Internet is closing our minds. " Let's meet our debaters now and welcome first Eli Pariser. And Eli, at the age of 20, you joined MoveOn.org to direct its foreign policy campaigns. And then a couple of years later, you became its executive director. You have been an online organizer all of your adult life. But now you are warning about the dangers of the internet. So what changed, you or the internet?</t>
  </si>
  <si>
    <t>ELI PARISER</t>
  </si>
  <si>
    <t>The internet changed more than I did.</t>
  </si>
  <si>
    <t>All right. We'll see when you -- when you get up there, we're going to see what you mean by that. Your debating partner, let's welcome Siva Vaidhyanathan. Siva, you are a professor and Department of Media Studies chair at the University of Virginia. You're also author of this book, "The Googlization of Everything and Why We Should Worry. " This is actually your second debate with us. And the first time you were debating for the motion, "Google violates its don't be evil motto," and you won. Do you still think -- do you still think Google is evil?</t>
  </si>
  <si>
    <t>SIVA VAIDHYANATHAN</t>
  </si>
  <si>
    <t>Well, I never thought Google was evil, but I did think that was an impossible standard for any company to hold, so it was actually not that hard to win. I think the really interesting question is, does Google think I'm evil.</t>
  </si>
  <si>
    <t>Thank you. Our motion is, "When it comes to politics, the Internet is closing our minds. " Let's meet the team arguing against. First, Evgeny Morozov. You're a visiting fellow at Stanford University, a Schwartz fellow at the New America Foundation. You wrote a book also, "The Net Delusion: The Dark Side of Internet Freedom. " You have said -- this was in a TED talk, that when the internet reaches a remote Russian village, people are not going to be sitting there watching reports from Human Rights Watch; they're going to be watching pornography, Sex and the City or maybe funny videos of cats. So how worried are you about these cat videos?</t>
  </si>
  <si>
    <t>EVGENY MOROZOV</t>
  </si>
  <si>
    <t>Well, cats, I think are the new opium of the masses. And the the have figured it out, and they exploit perfectly a little thought control.</t>
  </si>
  <si>
    <t>Thank you. And let's meet your debating partner, Jacob Weisberg. Jacob, you are chairman and editor in chief of the Slate Group. Now, you wrote for print, for everybody in the old days, the New Republic, New York Magazine, Financial Times among other places. But in 1996, you joined a new online magazine called Slate as its chief political correspondent. That was very early in the game. So what did you know back then?</t>
  </si>
  <si>
    <t>JACOB WEISBERG</t>
  </si>
  <si>
    <t>Well, John, I was an early visionary. No, actually, I got very lucky when my friend, Michael Kinsley decided to found Slate, and it seemed like a fun thing to do. And it turns out it's impossible to go back. The internet spoils you as a writer because of the freedom you have and the speed.</t>
  </si>
  <si>
    <t>All right. Thank you, Jacob Weisberg. Our four debaters, ladies and gentlemen. Now, in this debate, you, our audience, are our judges. By the time the debate has ended, we're going to have asked you to vote two times, once before the debate and once again after the debate on the language motion and on your position on it both before and after. And what we want to ask you to do now is go to the key pads at your seat. On the right hand side, you'll see a keypad. And we'll ask you to vote your sentiment on this motion as you're coming off the street. Our motion is, "When it comes to politics, the Internet is closing our minds. " If you agree with it, push number one.</t>
  </si>
  <si>
    <t>If you disagree, push number two. If you're undecided, push number three. And you can ignore the other keys. And if you want to correct your entry, just correct it, and the system will register your last vote. So that's locked out now. Again, at the end of the debate, we're going to ask you to vote on the quality of the arguments that were presented here tonight, and the team that has the greatest differential between this opening vote and the closing vote will be declared by you, our audience, their winners. So we go in three rounds. The first round is seven minutes, each, uninterrupted by each speaker in turn. So on to round one, opening statements from each of our debaters, and going up first for our motion, which is, "When it comes to politics, the Internet is closing our minds," Eli Pariser. He's a MoveOn.org board member, CEO of Upworthy.com, and author of, "The Filter Bubble, What the Internet is Hiding from You. " That book was the inspiration for our having this debate tonight. Ladies and gentlemen, Eli Pariser.</t>
  </si>
  <si>
    <t>Good evening, everyone. I find myself arguing that the Internet is closing our minds with a bit of regret. This isn't the place that I would want to be, and actually as of a few years ago I would have been arguing the other side, but I've come to believe that the -- well, the Internet is incredibly good at getting groups of likeminded people to get together, think together, work together. But it's actually quite bad at bridging between groups of different people, and that the view that the Internet is exposing us to all sorts of new ways of thinking and new ideas is kind of a dated view, that the Internet's changing, and that there are a few big companies that would like us to hold onto that idea that the Internet is still this kind of open place. So the core of my argument is this, attention is the most valuable commodity out there right now. If you command attention, then you can direct it towards products or services and you can make a lot of money, and that's why all of the big companies on the Internet are trying to figure out what the best strategy is for gathering as much of it as possible. And most of them are focused on the same strategy which is gathering as much data about us as they can and then using that data to give us what they think, what they predict, based on their -- this data and their algorithms, we're going to be interested in. Relevance is the big watchword here. So, you know, if you talk to these companies, if you look at what they're saying, it's very clear that this is a big part of the business plan. Eric Schmidt says, "Very soon it will be nearly impossible to see something that has not in some way been tailored to you. " Sheryl Sandberg of Facebook, says, "Within the next few years, it'll be anachronistic to visit a website that hasn't been customized to your personal interests in some way. " And Facebook is becoming this growing source of how people get their news and how people get their information. So why are they doing this? Well, I think Evgeny actually put it really well. Why does Facebook employ filters? The more they know about us, the more they can make in advertising revenues. And the thing is that these companies aren't blind to the psychology of all this. They've read all of the studies that show that when you present people with information that confirms what they already believed was true, you can actually see these little bursts of pleasure happening in people's brains. And conversely, when people are presented with information that challenges what they believed, they get cranky. That's just the way we're wired. And so if you're a company that's trying to meet stockholder demands and you have this power to present people with information that tends to validate them, why wouldn't you? As a result of this kind of personalization and self selection, we're more likely to see things we agree with and less likely to see things we disagree with. Now, to be clear, I'm not arguing that all personalization is bad. Personalization certainly can have benefits. I'm a Netflix user. But the question is, what are the driving motives behind the kind of personalization that most people use, and what are the effects of that personalization? And I'll argue that because of the motives of these companies, those filters that they're building are going to tend to surround us with information that's agreeable to us and not with information that's uncomfortable. So a few examples of what this looks like in practice, it looks like one person googling Egypt and seeing lots of information about the Arab Spring and another person googling Egypt at the same time and seeing nothing about the Arab Spring. This actually happened, I've got the screenshots on my website. And, you know, I could run through a number of other anecdotes, but actually there's been a study -- the only peer reviewed study I'm aware of on the Google search results and the effects of personalization there -- that shows that 60 percent of the search results on a given front page are usually personalized. Either they're in a different order or they're actually, you know, totally different results based on who Google thinks you are and what it thinks you'll be interested in. So what I think we have to begin to do is to tease apart what the Internet actually does from what we wish it would do or what it possibly could do. And in particular we have to tease apart what's possible to access versus what people do access. For example, now that the -- it's easy now to access the front page of Le Monde or Die Zeit, as it is, in fact to access the New York Times. So you would think, given this vast increase in accessibility of foreign policy, information, of whats going on in other countries, that people would know more about whats going on there. In fact thats not true. According to a Pew study from 2007, people actually were more informed on foreign policy matters before the internet than in 2007. So when Jacob says you can find more sources than ever, its kind of beside the point. Whats relevant is that people come into daily contact more frequently, is whether people come into daily contact with more different sources and more particular, different ideological ones. I agree here again with Evgeny who says the regular folk dont read sites like Global Voices, an aggregator of the most interesting blog posts from all over the world. Instead they are more likely to use the internet to rediscover their own culture and dare we say it, their own national bigotry. So to summarize, big companies are rapidly working to personalize your version of the web. They want to show you what they think youre going to be interested in. And this isn't passive. This isnt me turning on Fox News or me turning on -- or picking up a copy of the Nation. This is embedded in an increasing number of websites. Yahoo News in 2007, was a gateway for 80 million people that looked the same. But now, Yahoo runs 13 million different variations of Yahoo News front page every day. And theyre different for each person. Its hard to even see. We dont know how tailored our view of the web is because you have to sit down next to someone else and look at the differences. So the object of this personalization is to get us to click more. Its to get us to like more. And importantly, its to get us to click on ads. And theres little benefit in that world to presenting us with information that makes us uncomfortable, that challenges our views, or that makes us think differently. I dont think that this has caused the extreme political polarization that were seeing right now. But I think it cant help but exacerbate it. Google says that its trying to provide relevance. But what is the most relevant search result when youre a 9/11 conspiracy theorist googling 9/11? Is it the conspiracy links that Googles algorithm would tend to promote or is it the Popular Mechanics article that would debunk that stuff? I asked Google this question and they didnt really have a clear answer. So its with regret that I think the Internet is not living up to its potential. The way that most people actually use the thing isnt to broaden their political perspectives. In fact the path that we generally travel on online will tend to mirror our political views. Thank you.</t>
  </si>
  <si>
    <t>Thank you Eli Pariser. Our motion is "When it comes to politics, the internet is closing our minds. " And here to speak against the motion, Jacob Weisberg. He is a pioneer in online journalism. Jacob is editor in chief of the Slate Group, the internet based arm of the Washington Post Company.</t>
  </si>
  <si>
    <t>Thank you John. Eli, you cant have Evgeny. Hes committed to me till at least 8:15. Look, Ill concede that the internet narrowing our political perspectives is an interesting theoretical problem. People do have a tendency to prefer listening to what they already agree with. And the internet makes it easier in theory for people to live in a solid cystic bubble, where they mostly interact with people who have similar views. But is that a phenomenon thats getting worse? And if it is getting worse, is it getting worse because of the internet? Eli, and I think Siva, is going to argue that because, they think that because Google and Facebook are bad for us, it must be. But their skepticism about these tools we use every day is kind of the mirror opposite of the cyber utopians who think that new technology only brings us good things. There are a lot of interesting theoretical problems from the Malthusian food scarcity to the Y2K bug, that are just never born out in practice. The Atlantic Magazine gets a cover out of this every month right? Is Google making you stupid? Is Facebook making you lonely? Thats actually the cover this month. Is Twitter destroying your attention span? But cyber realists like Evgeny and me try to look at questions like this in a more empirical way. So whats the evidence for tonights proposition, the internet is narrowing our views. I wont say theres none, but I will say its laughably weak. And theres some really good evidence that the webs doing the opposite of what our opponents claim, that its exposing us to a broader range of perspectives and making us less parochial in our outlook. And its on that empirical basis and on the basis of your own experience of not becoming more narrow, that you should vote against tonights motion. Theres of course some studies about this. There was one a few years ago that showed left and right wing bloggers dont just talk to their own side. They respond to each other and link to each other a lot, and its not all the kind of exchange John cited at the beginning. There's a Pew study from last year that show -- this is a quote, "No evidence that social network users, including those who use Facebook, were any more likely to cocoon themselves in social networks of like minded and similar people as some have feared. " There's another new Pew study that says that people's social network friendships tend to cross political boundaries. The biggest study which involved 250 million Facebook users, yes, it was sponsored by Facebook, but it was a good study, showed convincingly that most people share links from people they aren't close to. That is, we do reach outside of our personal circles for news. So Eli said at the beginning of his very interesting book that he published last year, that "Google was tailoring search results to our politics. " He said that on the basis of one anecdote from a friend I don't think he named. He had a similar anecdote tonight about Egypt. Allow me to be skeptical. You can get -- you can do a funky search that gives you weird results at any time of the day for a variety of reasons. But I did a test on this where I asked friends of mine, different parts of the country, different political views, different worlds, to search some parallel, very political loaded terms like "climate change. " And basically, they got exactly the same thing. And I don't think that there is more than anecdotes to support what Eli is talking about. I've looked at the studies. Now, since Eli wrote his book, Google has changed, and it now includes results from your social network and search returns. So if you're spending all your time on Google Plus, and you're the only people in your circle or Bill O'Reilly and Rush Limbaugh, you may in fact see some ideological bias in the returns. But Google added social searching in a way that actually specifically addresses Eli's problem. He had a lot of influence on this. You can turn customization off by pressing the prominent button that says, "Hide personal results. " And you can toggle back and forth if you're curious about the difference. On Facebook, it's just as easy to turn off customization. You change the sort option on your top stories to most recent. In other words, the filtering they do, these giant sites, is completely transparent and optional. I leave customization on most of the time because a social filter doesn't actually trap you in your own bubble. And take music just as an example I think we can all relate to. The reason I use Spotify, which is a social music service, is that I'm a little bored with the music I already know, and I want to be exposed to stuff I don't know, which I get through my Facebook friends. So back at the level of theory, could an algorithm personalize the news to figure your -- your political perspective? I think it's much harder to do that than it seems. News organizations are really trying to do that. They actually haven't been very successful, which is why, when you go to newyorktimes.com, and I go, we get the same home page. Of course, you can get narrow minded, politically filtered news, but you don't need the internet to do that. You can go to Rush Limbaugh and the radio or FOX or MSNBC on TV. Now, it is worth noting that we did used to have the kind of constricting filter bubble Eli's worried about. And that was the mainstream media before the internet. When I was a kid in the '70s, you found out about the world through TV networks, a couple of news magazines, local newspapers. There weren't any national ones. And it was a very limited range of viewpoints and voices. And if you want to create that kind of filter bubble, all you have to do is remove technologies before television, before radio, before newspapers. So personally, I get a lot of my news these days through a tool called Twitter. I use it as a filter for stories that are relevant to me. And what it does is the opposite of narrowing my perspective. Thanks to Twitter, I'm regularly getting news from global sources as well as American ones. I tune into a lot of really interesting Arab voices during the Arab Spring. I followed China in part through an English translation of Tweets from Ai Weiwei the Chinese artist who's become one of the most important dissidents in the world today. And those filters broaden my perspective. Twitter is a serendipity engine. Finally, I don't think you need to look at all these studies or understand algorithms to make up your mind about tonight's motion. All you have to do is ask yourself a pretty simple question: Has the web narrowed my mind? Has it made me less tolerant of people I disagree with and less interested in what they have today to say? Or has it exposed me to a broader range of voices, sources and ideas than we all used to get when we relied on a consensus oriented mainstream media for all our information? Unless you're convinced that the web makes you narrower, you should vote against tonight's motion.</t>
  </si>
  <si>
    <t>Thank you, Jacob Weisberg. A reminder of what's going on. We are halfway through the opening round of this Intelligence Squared U.S. debate. I'm John Donvan. We have four debaters, two teams of two fighting it out over this motion, "When it comes to politics, the internet is closing our minds. " We have heard the first opening statements, and now onto the third. Debating for the motion, the author of "The Googlization of Everything and Why We Should Worry," chair of the University of Virginia's Department of Media Studies. He's been called "Google's gadfly," Siva Vaidhyanathan.</t>
  </si>
  <si>
    <t>Thank you. So the internet has so narrowed my mind that I didn't hear a word Jacob said. So in these brief comments, I will explain what Eli and I mean by the internet as invoked in the resolution and what we mean by politics. And I'm going to convince you to support the resolution. First, try to remember 1999, the days of AOL, the days of Prodigy, the apex of our long national nightmare of peace and prosperity. In 1999, Thomas Friedman wrote these words: "the internet is going to be like a huge vise. It's going to keep tightening and tightening that system --meaning the system of globalization -- "around everyone in ways that will only make the world smaller, smaller and faster and faster. " Well, Thomas Friedman could not have been more wrong. He's been exactly that wrong many times, but never more wrong. Now, in 2012, it's clear that there is no such thing as "The Internet, capital T, capital I as Friedman and others so often described in the 1990s. There is no equalizing force, great democratizing force, there is no global network of networks that unites us all and gives us all equal voice to interact with each other across borders and across classes, for that matter. In fact, the alleged network of networks is, in 2012, balkanized, nationalized, compromised, anesthetized, supervised, circumcised and hypnotized. It's far from global, and it's getting less so every day. The online experience of a person sitting in Turkey is so different from the online experience of someone sitting in India and so different from the online experience of someone sitting in Iran or someone sitting in China. And all of those are even more different from the experiences of people in Brazil, in Russia or the United States. And we're talking about more than censorship, although, in many of those countries, online censorship is a serious and crippling issue. We're also talking about platforms, the platforms that people use, the platforms that governments will let people use. The rise of kill switches is something we have to take into account as well. Kill switches that we saw a year ago in Egypt to wipe out internet communication in an instant, we've seen experiments in kill switches in China in early 2012, and we've seen people like Senator Lieberman even propose them in the United States. Internet technologies amplify so much of what we already are and what we already want. And the fact is, we're pretty provincial animals. So add the internet to it, we just double down. We get more provincial. Platforms matter, defaults matter, and policies matter. So here in 2012, or now in 2012, we are not all holding virtual hands with our Facebook friends across the globe singing, "We are the world. " There is no coordinated global movement for justice. There's no sophisticated online debate about our collective human state or even our basic human needs. The dominant powers governing our digital experiences, the state, for instance, in China, or corporations in Brazil or the United States are not interested in such matters. They are not interested in us being political. Sometimes these powers actively restrict us, like in China. More often than not, these powers seduce us into shallow consumption, consumptive behaviors like shopping or giggling at cats or clicking on cows. Not that there's anything wrong with clicking on virtual cows, but it ain't political. Our minds are closing because our attentions are distracted, fractured and segregated into niches and nations. But all hope is not lost. There is nothing about the nature of the internet that prevents us from being political, richly political. Many of us actually are, I would suspect that most of us in the audience have done a pretty good job of avoiding these traps. We're pretty elite. We're pretty aware. And we're pretty connected. And we route around a lot of these problems. We're also hungry for information. If you weren't hungry, you wouldn't be here. So many of us, despite what Facebook does with thoughts, despite what the Iranian government does in Iran, have managed to be richly political. But we do know that the internet by itself does not topple dictators, does not undermine newspapers. It's just not that simple. If we recognized the biases inherent in many of the platforms of our media systems, we can correct, we can adjust, we can invest, we can invent, we can resist, persist, and thrive. We could build platforms that enhance Republican deliberation and extend cosmopolitan perspectives. We just haven't done that yet. We've been really busy clicking on cows. But all that takes work. It takes real human work in addition to invention and imagination, real human effort. But the first step to recognizing that -- I'm sorry -- the first step to realizing that is to recognize what's happening. When it comes to politics, the Internet, most importantly how we experience the Internet is closing our minds one cow click at a time. Please vote for the motion. Thanks.</t>
  </si>
  <si>
    <t>Thank you. Our motion is, "When it comes to politics, the Internet is closing our minds. " And our final debater against the motion, he comes from the former Soviet Republic of Belarus, something that has shaped his interest in the Internet's role in politics, he is a Schwartz Fellow at the New American Foundation, and author of the book, "The Net Delusion," Evgeny Morozov.</t>
  </si>
  <si>
    <t>Thank you. Well, I'm glad that Siva has chosen to debate with Thomas Friedman rather than with us, but I'd like to begin with a few lessons from history. First, technology always plays the scapegoat whenever it comes to debates about the closing of the American mind. Remember Allan Bloom and his bestselling book, "The Closing of the American Mind," in the '80s? Well, let me remind you, Bloom has actually argued that the closing of the American mind occurs because of CD players and headphones. And he actually argued that those might incite teenagers to kill their parents. We know what the late Allan Bloom would have made of the iPad, why his reactionary torch is now being carried by the liberal crowd from MoveOn is beyond me. The second lesson from history is that concerns about online polarization are as old as the . As early as 1995, the Nation Magazine carried an article by Andrew Shapiro, which argued, and I quote, "Cyberspace is shaping out to be more like suburbia than cy-Berkeley, where you interact only with people of your choosing and with information tailored to your desires. " That was 1995. Six years later, Cass Sunstein argued that, "The Internet is serving as a breeding ground for extremism because likeminded people are deliberating with one another without hearing contrary views," end of quote. So enter Eli Pariser. In one respect, he follows in the tradition of Shapiro and Sunstein. All of them present virtually no evidence that such online segregation is taking place. But they're also different. Where Shapiro and Sunstein worried that we, the users, might choose the easy way out and simply award our comfortable viewpoints, but Pariser argues that filters and algorithms are doing this for us. It's a very important difference. Shapiro and Sunstein blame the filter bubble on us, the users. But Pariser blames it on the companies. Now, who doesn't like such an exciting conspiracy theory? After all, it's always good to find someone else to blame but us. I think this is a fairytale for many of the reasons that Jacob has outlined, but let me also provoke and give you three examples of how filters naturally enhance our political culture. So let's take Twitter. Many people think that Twitter, unlike Google and Facebook, does not engage in customizing and filtering. That is actually not true. Twitter does hide certain types of messages. Thus, if you follow me but you don't follow Siva, and I send Siva a public tweet, you will not see that tweet. Just think about it, you choose to follow me and you probably expect to get all of my messages, but you're actually not seeing my tweet to Siva. And, mind you, Twitter made that filtering decision on your behalf. Is it paternalistic? Sure. Are these types of paternalism justified? Well, take my case. I follow more than 2,000 people on Twitter, and I'm very happy with the breadth of news I get. But if I have to read every single conversation that these 2,000 people have with thousands of people that they know but I don't know, I will have never managed to follow 2,000 people. At best, I would follow 100. This is the beauty of it, Twitter's filter allows me to access more, not less useful information. Now, let's take Facebook. It has 800 million users. Some of them are heavy users, they have 5,000 friends and spend hours on it every day. Others open it every few weeks and only have a few dozen friends. So Facebook has built this very collaborative differentiation. If you are a heavy user, it presents you all updates from your friends in the chronological order. Thats the most recent updates from all your friends come first. However, if you only use it occasionally, they will show you only the most interesting updates. The assumption there is that if you have been away for three weeks and you only have 30 minutes to catch up, why go through thousands of messages in chronological order? To Facebook and to me, this seems like a reasonable assumption. Thats why relevance rather than recency is the default filter for the occasional users. If you want to see all the recent messages, all you have to do, as Jacob said, is just click a button called most recent. Sure we can have a broad philosophical debate on whether social networking is good or evil, but as long as we accept that social networking is a legitimate activity, we should also accept that filters make it better. Now lets tackle the elephant in the room, which is Google. Suppose Im so keen on conspiracy theories that my blackboard is larger than Glenn Becks. So I believe that 9/11 was an inside job. I believe that Obama is a Kenya-born Muslim, that climate change is a non-issue manufactured by the lamestream media, that the government is hiding the truth about the UFOs and so on. In other words, Im exactly the kind of guy that Eli is worried about. Furthermore, suppose that I became all of that before the filter bubble set in. In the great age of unfiltered viewpoints that we used to call the era of cable television. So now comes the filter bubble and Google starts personalizing my search results. Instead of seeing generic search results say about 9/11, actually see that some search results have already been endorsed or liked by my friends. In turn, when my friends use Google, they see the links that I visited and I liked as well. Now this is the new mutual exposure, why is it a good thing? Well if you think that all my friends are nut cases like me, then we do have a problem, because exposure all of us may end up becoming even more paranoid. But lets leave Charlie Manson and the Unibomber aside for a moment. I dont think theyre representative of most internet users and their friends. The way Google and Facebook map out our social connections, they try to be very comprehensive. We see links from people we went to school with, our colleagues, our relatives, and so forth. Its quite likely that many of these people will have radically different positions on 9/11, climate change, Obamas birthplace, and UFOs. So my point is this, that a link to the report of 9/11 commission that has been endorsed by someone from my social circle, is more trustworthy than a generic Google link that has not passed through a similar social filter. In other words, its a possibility that people would now be paying more attention or at least more respect to positions they would otherwise find crazy and conspiratorial, only because their friends are known to endorse those positions. So, to conclude, there are many good concerns about the future of the Internet. That of privacy ranks very high on my personal list, but the filter bubble is not one of them. Its okay to hate Google and Facebook, but we should hate them for the right reasons. Thank you.</t>
  </si>
  <si>
    <t>Thank you Evgeny Morozov. And that concludes round one of this Intelligence Squared US debate, where the motion being argued is, "When it comes to politics, the internet is closing our minds. " Keep in mind how you voted at the beginning of the evening, because were going to ask you to vote again at the end and the team that has moved its numbers the most will be declared our winner. Now we go on to round two. Round two is where the debaters address each other directly and also answer questions from you in the audience and from me. We have two teams of two, who are arguing over this motion, "When it comes to politics, the internet is closing our minds. " The side arguing for the motion, Eli Pariser and Siva Vaidhyanathan. Theyre arguing that the internet is actually several internets, that they put up walls between the lands that are occupied by people of differing opinions, between nations as much as between liberals and conservatives. And that especially with customization, designed to give us what we want, that the internet is getting worse at bringing together people who are not like minded. The team arguing against the motion, Jacob Weisberg and Evgeny Morozov, theyre saying sure, maybe these bad things could happen someday but theres not much evidence that they are happening a lot yet right now. And besides a tool that can and does connect strangers globally around the world by definition, almost, is a good thing.</t>
  </si>
  <si>
    <t>And that customization, perhaps helps to organize the way that we think. So I want to put a question to the side that is arguing against the motion, that when it comes to politics, the internet is closing our minds. Jacob Weisberg, you said as your sort of slam dunk point to the audience, you have to decide whether you think the audience is closing your mind. But if the other guys are right, they wont know whether the audience is closing their minds because if their minds are being closed, part of having their minds closed is not knowing that their minds are being closed. I mean, but they're saying that it's an insidious thing, that it's a stealth thing, particularly with the customization, that it happens in a way that it comes to you -- you go through this process unawares. Can you take that on?</t>
  </si>
  <si>
    <t>Well, this is the minds in a vat --</t>
  </si>
  <si>
    <t>Are you -- I'm sorry.</t>
  </si>
  <si>
    <t>This is the minds in a vat argument in philosophy, that if we were not actually embodied, but have our minds in vats being manipulated by space aliens, we have no way to know. I'm not sure I can answer that. But I do think -- Siva made this point that, well, for those of us in this room, this really isn't a problem. I mean, we're media savvy. We're educated. We're sophisticated. It's a bit -- it's a problem for the hoi polloi out there, the unwashed masses who, you know, are just getting spoon fed whatever they get fed. I find that argument condescending. I mean, we live in a democracy, and it seems to me that we're all responsible for the information we receive. And not everybody engages as deeply in different subjects. But the difference with the internet is we can measure it. You know, we never knew who read the stories in the B section of the New York Times about Albany and the state legislature. On the internet, you know how many people click on them, but that doesn't mean --</t>
  </si>
  <si>
    <t>Its about 11, I think.</t>
  </si>
  <si>
    <t>Yeah, exactly. But how many people actually read to the end or even the beginning of the story before we had the internet?</t>
  </si>
  <si>
    <t>Well, Siva, take on, number one, Jacob's point that you're, I think, suggesting a little bit of snobbery here, that you're saying, we all can keep up with things, but that there's a great unwashed public out there that can be deceived by the power of these algorithms that are telling them what needs to show up in their searches.</t>
  </si>
  <si>
    <t>I merely meant that Jacob's test, whether it works for you, wasn't a good enough test, largely because you are just you, and you are not we. You are not a greater sample, right? So if we're going to be empirical, let's be good about the social science we deploy. That is the worst possible empirical test, what happens to you. It's almost laughable in its suggestion. So that can't possibly be the test when you address this question.</t>
  </si>
  <si>
    <t>But wasn't your partner using the "that's what happened to me when I typed in Egypt"?</t>
  </si>
  <si>
    <t>Let's talk a little bit about the studies about --</t>
  </si>
  <si>
    <t>Eli Pariser.</t>
  </si>
  <si>
    <t>-- because I think it's worth digging into this a little bit. There is one -- first off, the reason that it's so hard to study this stuff is because the easiest way to study it is to get inside the black box of these companies. And these companies don't have any interest in letting people go in and prove that these companies are doing bad things. But it's very hard to look at from the outside, which is why there's just not many studies that haven't been, as Jacob said, you know, funded by Facebook, funded by Microsoft, funded by the companies themselves. The one clear study on Google personalization that has been peer reviewed is a study by a guy named Martin Feuz. And it's pretty clear. The methodology is good. He looked at how a search history affects the personalization you get. And it's very clear, again, 60 percent of the search results on the first page are different for most -- for people who have a long web history in Google. But actually, the study that's the most interesting here is the Gentzkow study that Jacob was referring to. This is a study that was sort of initially described as a study that showed that people are linking to each other and that the internet isn't as polarizing as we thought. And the interesting thing is that if you dig into that study, it actually arguably shows the exact opposite. What they did was they created an isolation index for each different kind of medium. And so the isolation index for cable news that that study used was about 3.3. On the internet, the internet had a 7 -- an isolation index of 7. And so it's twice as polarizing as polarized as cable news. Now, what's more interesting is that this was -- the study was done before the personalized internet. So the main thing that that study was looking at was the fact that a lot of people, their online serving patterns lead them to Yahoo! and then from Yahoo! out to a whole bunch of ideologically diverse links. But Yahoo! 's changed since 2007, since that study was written. And so now, Yahoo! looks at your history on what links you've clicked at in the past and sends different people out in different directions.</t>
  </si>
  <si>
    <t>Let me let the other side come in and take on --</t>
  </si>
  <si>
    <t>One more , though.</t>
  </si>
  <si>
    <t>Okay, go ahead.</t>
  </si>
  <si>
    <t>Which is that the other thing that's changed since that study was done is the rise of social media as one of the primary ways that people get information. And they did this isolation index calculation on people's sets of friends as well. So cable news is 3.3. The internet in 2007 in the Yahoo! era was 7. And people's groups of friends was 30. Now, that 30 has become embedded in every experience that we have on the internet now. So you know, I think actually if you look into the studies that have been done --</t>
  </si>
  <si>
    <t>Okay, let's let --</t>
  </si>
  <si>
    <t>-- it's quite clear --</t>
  </si>
  <si>
    <t>Let's let Jacob Weisberg .</t>
  </si>
  <si>
    <t>I read the same study. It was a little baffling, but it said the polarization index for newspapers was 10. So the old media is well beyond the mean. I think you need to take all of that with a grain of salt. I mean --</t>
  </si>
  <si>
    <t>But you cited it. I mean, this is the study that you were citing.</t>
  </si>
  <si>
    <t>Right, exactly. And it doesn't show that the internet is the most polarizing thing. But there -- I looked at about half a dozen studies for this. And I would have to say, just trying to be as objective as possible, that the preponderance, the studies I didn't cite, say that there's not clear evidence this is happening. There's no evidence it's getting worse. And I --</t>
  </si>
  <si>
    <t>What do you think of the Feuz study? Because we Tweeted about this.</t>
  </si>
  <si>
    <t>I don't think it showed what you're saying it showed.</t>
  </si>
  <si>
    <t>Let's bring Evgeny in and --</t>
  </si>
  <si>
    <t>No, I just think, it's fine if we're talking about studies that no one but a few people in this audience have read, so they all sound . But I think you also have to keep in mind that a lot depends on what kind of information you're trying to access online. If you're searching for a piece on Manhattan and I'm searching it from my mobile phone, then Google knows where I am, I would actually want 99 percent of the searches also to be personalized, probably not 60. Sixty is not high enough, in part because it's very obvious that what I want to do is to order a pizza. Right? So then if I am searching for political information, right, maybe the ratio should be 10 percent or 5 percent or zero. So to say that there is 60 percent of information that's personalized doesn't say much because it all depends on what it is that's being personalized. Another point is that, again, take something like YouTube. So if you don't sign in to YouTube, YouTube will show you at the very front page videos that are most popular with the rest of the crowd. You see all those fascinating cat videos. You will see all those videos from MTV. You will see whatever is now popular in the online world. They will all be displayed to you, and you will see them there prominently. If I sign in with my Google account, with my search history, instead of cat videos, I'll see links to new exciting videos about history, about culture, about theater. Why? Because Google and YouTube know that those are the kind of videos that I like to watch. So if Google can show me more videos about history than videos about cats, I can't really see how the internet is closing our minds.</t>
  </si>
  <si>
    <t>All right. Siva, are you arguing that the internet is closing our minds for your response.</t>
  </si>
  <si>
    <t>Thank you, Evgeny, for making two of my points. Number one -- that the notion of personalization, either through Facebook or another social network or through Google is actually tremendously helpful to us for shopping. It's not so good for learning. When you want to learn --</t>
  </si>
  <si>
    <t>About cats.</t>
  </si>
  <si>
    <t>When you want to learn about anything complex, the worst thing you can do is subject yourself to a social filter. The best thing you can do --</t>
  </si>
  <si>
    <t>You need better friends.</t>
  </si>
  <si>
    <t>-- is to challenge yourself -- -- the best thing -- you're the person I retweet the most. The best thing you can do, you need to get out of the bubble. The best thing you can do is seek sources of expertise, seek sources that have -- that are particularly good at researching particular areas. Use online sources that are focused in particular areas like health, like science, right? That means call your librarian. That means talk to an expert. And that means go beyond asking a small set of people what the best way to explore a particular issue is. But for pizza, not a bad idea. And we can talk later, because I'll tell you if you're still interested.</t>
  </si>
  <si>
    <t xml:space="preserve"> integrate 2,000 people that are following Twitter, one of whom is you, why not integrate those sources in my search results? Why shouldn't I be able to see the searches of those highlights if no one is concerned about privacy? Don't you think the links you share or click on are not smart or interesting for me?</t>
  </si>
  <si>
    <t>They are for you. That's why you're my buddy, right? But that doesn't mean necessarily that what I'm doing is enhancing anybody else's --</t>
  </si>
  <si>
    <t>Why didn't you trust me to choose my friends and sources?</t>
  </si>
  <si>
    <t>Eli Pariser, I --</t>
  </si>
  <si>
    <t>You want to choose them for me?</t>
  </si>
  <si>
    <t>We also think your opponents who are arguing against the closing of American's minds through the internet have also made the argument that this personalization and customization, the filtering helps you think. It helps you organize. It cuts away the chafe. It brings things down to a manageable amount of material. And I can see the appeal to that argument. So take that on, Eli Pariser.</t>
  </si>
  <si>
    <t>Well, you don't hear me arguing that all personalization is bad or all filtering is bad. That's kind of a nonsensical argument. As everyone has said, filtering has been around as long as there's information to filter. But the question is, what are the filters -- what are the lenses through which we're looking at the world now doing for most people who are looking at the world through those lenses? And I think we're talking a lot here about Twitter, but it's important to remember that Twitter -- actually it's hard to remember in a group of New Yorkers -- Twitter is a fringe phenomenon on the Internet relative to Google or Facebook. Twitter has a tiny, tiny user base compared to these other -- sorry?</t>
  </si>
  <si>
    <t>Only 200 million.</t>
  </si>
  <si>
    <t>Well, the -- but the actual -- the actual user -- you know, the active users, if you look at active users on Twitter, it's actually much smaller, it's about 25 million people, which is a lot of people, but not compared to Facebook, not compared to Google. And so we have to look at sort of how most people are using this stuff.</t>
  </si>
  <si>
    <t>Yes, Jacob Weisberg.</t>
  </si>
  <si>
    <t>I want to ask Eli one other question, I mean, since we're dealing with the interesting implications of this thing that I don't think is happening, how do you want to -- what kind of regulation do you want to deal with this problem? Do you want to say that Google and Facebook aren't allowed to filter in certain ways, or do you want them to become this sort of paternalistic gatekeepers that say, "If you're searching for Lady Gaga video, you also have to have a little bit of this interesting study from the nonpartisan Congressional Budget Office. Right?</t>
  </si>
  <si>
    <t>I'm not suggesting that we replace the old media paternalism with new paternalism. I'm suggesting that, if we built these tools toward the purpose of helping people get good information, including a diversity of perspective, we could do that in a way that would draw on the Internet strength. So I'll give you one example, Facebook, the main way that you propagate information across Facebook is with the Like button. The Like button has a very particular valence. It's easy to click Like on, "I baked a cake," it's hard to click Like on, "Massacre in Darfur continues for 11th year. " And so certain kinds of information propagate very readily. Other kinds of information don't propagate at all. Now, without instituting any kind of objective paternalism, this is more important than that, you could put an Important button on Facebook that'll allow people to elevate the topics that they believed were important as well as the topics that they think are fun and interesting and that they'd like their friends to see. So there are ways of doing this that are Internety, that don't require, you know, someone in a room making these value judgments but that actually lead toward filtering, that helps us seek --</t>
  </si>
  <si>
    <t>That still doesn't solve the filtering problem, come on, we'll still be as close minded if you buy into a paradigm with the Important button, it's just that now in addition to being close minded, three people in the audience will care about Darfur.</t>
  </si>
  <si>
    <t>Well, it's better than none, but I think the interesting thing here that I kind of want to get to is -- I wanted to ask you about this, Evgeny, because you wrote a Slate piece recently in which closed with a call that was actually kind of more paternalistic than where I would go.</t>
  </si>
  <si>
    <t>True.</t>
  </si>
  <si>
    <t>You know, it closes by saying, "It's not unreasonable to think that the denialists of global warning or benefits of vaccination are online friends with other denialists. As such, finding information that contradicts one's views would be even harder. This is a reason for Google to atone for its sins and ensure that the subject dominated by pseudoscience and conspiracy theories are given a socially responsible curated treatment. " So can you talk about -- I was just curious about that because I can't make it square with your position.</t>
  </si>
  <si>
    <t>Evgeny Morozov.</t>
  </si>
  <si>
    <t>No, I think it's very easy to make it square. I mean, first of all, public health, particularly vaccination, I think it's different from political information. Political information is contentious by default. Vaccination related decisions are far more contentious because public health and often national security is at stake, so there is a difference there, first of all.</t>
  </si>
  <si>
    <t>So you think--</t>
  </si>
  <si>
    <t>Second of all --</t>
  </si>
  <si>
    <t>-- global warming isn't political?</t>
  </si>
  <si>
    <t>Well, I mean, look, is anyone going to shut down the school or public square because of global warming tomorrow? They will if there is an outbreak of an epidemic or some contagious disease. Again, you have to understand that this is a very particular context in which I think warning people about certain types of websites, which has nothing to do with socialization, has everything to do with certain publishers publishing deliberately misleading information about vaccination, for example, or about the risks of flu vaccines or any other sort of vaccine, and I think it would not be a bad idea for Google to show that there are sites which have actually been approved through peer review and through normal scientific practice and -- to show that, "Hey, you actually have sites which you can trust. " I don't think it has much to do with filtering or the social layer.</t>
  </si>
  <si>
    <t>But when you say it's not unreasonable for denialists to be online friends with other denialists and as such finding information that contradicts one's views --</t>
  </si>
  <si>
    <t>We have freedom of association so its not unreasonable --</t>
  </si>
  <si>
    <t>But let me bring in Siva, yeah.</t>
  </si>
  <si>
    <t>Well, I would go to a less paternalistic position. I don't think we should be in the business of telling Google what to do or telling Facebook what to do. I think we should be in the business of building new platforms, new tools, new ways of relating to each other. And having these conversations, I think everybody should read books about the subject, which is a pretty good way. And then adjust your own behavior and have those ideas echo through your social networks, that perhaps its a good idea to break out of the filter bubble.</t>
  </si>
  <si>
    <t>Let me ask the side thats arguing that when it comes to politics, the internet is closing our minds. For some concrete examples of this phenomenon that concerns you, actually having caused harm to the body politic, because theres a little bit of an assumption, and maybe youre not making this point, but theres a little bit of this assumption that all do need to be talking to each other and that theres a middle that well all reach in some kumbaya moment. But in fact, whats wrong with having people entrenched in their own camps, angry at each other? As long as the political spectrum is covered overall, whats wrong with that? And what examples of harm can you talk about that have been caused by that.</t>
  </si>
  <si>
    <t>Just a little story, when I was on the book tour for my book, I was on a radio show in St. Louis. And the host decided to make this big spectacle of having people Google Barack Obama and call-in and read their search results. It was a really boring radio hour. And the first person called in, the second person called in and they interviewed everybody and had people kind of do a read-off where theyre both reading it off at the same time and it was exactly the same. And I was thinking, this is the worse book promotion Ive ever done. And then a third guy called in, and he said you know its the damndest thing, when I Google Barack Obama, the first thing that comes up is this link to this site about how hes not a natural citizen. And the second link is also a link to a website about how he doesnt have a birth certificate.</t>
  </si>
  <si>
    <t>That was your publicist.</t>
  </si>
  <si>
    <t>Oh, I was wondering about that. But so, I think the danger here is that its not just that he was getting a view of the world that was really far off the average here. But he didnt even know that that was the view that he was getting. He had no idea how tilted that view was. And thats sort of the challenge. I just want to address one other point, which is that there seems to be this question about whether this is happening. And its really kind of funny to me, because if you talk to these companies and if you listen to what theyre saying, all of these companies are very clear that personalization is a big part of what theyre doing and what they're --</t>
  </si>
  <si>
    <t>For pizza, weighted decisions. They are very clear. And they say we dont want to do it for politics, we only want to do it for pizza.</t>
  </si>
  <si>
    <t>Right, and the question is, can you trust them?</t>
  </si>
  <si>
    <t>Let me -- Jacob, I think Eli left a pretty good image hanging out there, of these folks truly not knowing how much they dont know and believing what theyre getting and not understanding how slanted it is. That landed pretty well I think, so can you respond to that?</t>
  </si>
  <si>
    <t>But a guy who called into a radio show? I know the plural of anecdote is data. But I mean, if this were really happening in the way you say it is, wouldnt there be some kind of decent study that actually showed widely varying results? I mean as I say, Ive tried to test this out as best I can. Ive tried it myself on various browsers, signed in, signed out, Wikipedia always comes up first, sometimes it comes up second. Wikipedias vaccine entry is pretty good. I do not think there is actually the kind of variety youre talking in searches done most of the time by most people.</t>
  </si>
  <si>
    <t>Siva.</t>
  </si>
  <si>
    <t>So, doing social science online is really hard because almost nothing is replicable. Right so almost any, even if you did a broader study than that, even if Eli did a broader study than that, the third person to do that study would not come up with the same results. For the simple reason that both Facebook and Google are constantly changing their algorithms, constantly tweaking their algorithms for reasons we cant possibly understand and are not allowed to understand. Its also important to remember that there are so many variables in what you get. There are some searches that are more personalized than other searches. Again, for reasons that Google understands and we are not allowed to understand. There are some ways that you can generate different searches because there are certain keywords that matter more in certain geographic locations than others. So a search for S-O-X in Boston or Chicago will yield a particularly strong result and personalized in those areas where as S-O-X searched somewhere else in the world might yield gibberish because it doesnt mean anything. So all of these variables, plus the big variable, whether or not youre a Gmail user, whether or not youre signed into YouTube, whether or not --</t>
  </si>
  <si>
    <t>Are you agreeing with your opponent that you cant make the case based ?</t>
  </si>
  <si>
    <t xml:space="preserve">No, no, Im, what Im saying is that the empirical studies that have been done are limited in their utility. What we do know is exactly what the companies say they do. And they say, and they've said to Eli on a number of occasions, that they personalize our results. And not that -- </t>
  </si>
  <si>
    <t>You have just disbanded the companies because I would actually prefer Google and Facebook to personalize my search results based on 500 factors rather than on just two factors.</t>
  </si>
  <si>
    <t>I'm not interested in --</t>
  </si>
  <si>
    <t>I don't want them to personalize my news or search results based on my sex and based on my race or based on how old they think I am. I would like them to take a broader view and incorporate 300 factors, 500 factors if it's necessary, rather than --</t>
  </si>
  <si>
    <t>Okay, but you don't get to say --</t>
  </si>
  <si>
    <t xml:space="preserve"> me into a social group to which I don't want to be known. It's a good thing.</t>
  </si>
  <si>
    <t>I'm not interested in attacking or defending the companies. I'm interested in explaining what's going on to the best of our ability. And we are feeling around in the dark because all of this is in a black box, private data, and yet so deeply important to our public lives --</t>
  </si>
  <si>
    <t>That's how capitalism works. They have trade secrets. They will never disclose their algorithms --</t>
  </si>
  <si>
    <t>I know.</t>
  </si>
  <si>
    <t>-- because if they do, you're going to suffer.</t>
  </si>
  <si>
    <t>Jacob Weisberg.</t>
  </si>
  <si>
    <t>I know. And that's the problem.</t>
  </si>
  <si>
    <t>So why ask the impossible?</t>
  </si>
  <si>
    <t>I think there's another point here. We're talking mainly about Google and about Facebook that have these kinds of personalization you can turn off. Whether when they're turned on, they do what you say they're doing is a matter of some dispute. But most people don't get their news from Google search. And most people don't get their news from Facebook. They get their news from the news. Now, these are increasing sources of information of different kinds. But have you used Google news? It's not a great product, and it's not one of the top ways that people get their news. People still get their news both from traditional news sources and from big online sources like CNN, Yahoo! news --</t>
  </si>
  <si>
    <t>Which is personalized.</t>
  </si>
  <si>
    <t>Yahoo! news is the AP. If you go -- it's basically an AP news feed. There is a social feature, similar to Facebook and Google. You can turn off. You can have it personalized or not personalized if you prefer.</t>
  </si>
  <si>
    <t>First of all, defaults matter. The fact that you have to know to turn it off to turn it off is a huge issue. There is a reason those social phenomena are on by default because it's in those company's interests to make sure that you do get personalized results.</t>
  </si>
  <si>
    <t>But that's in our interest. I want it turned on.</t>
  </si>
  <si>
    <t xml:space="preserve">But you might not realize that it's happening unless you happen to -- </t>
  </si>
  <si>
    <t>-- personalized option. I mean, Siva, it's a chicken and egg problem. You will not realize that you can personalize them otherwise. And then I don't see this as an argument.</t>
  </si>
  <si>
    <t>All right. I'd like to go to audience questions at this point. We're in the middle of round two. Our motion is, "When it comes to politics, the internet is closing our minds. " Microphones will be brought forward if you raise your hand. Remember, about 30 seconds is what you'll get. You can state a quick premise, but please ask a question that keeps us on the topic of this motion, and we'll move along this debate. And I really do mean it to be a question, not a -- not a debating point. But we -- we did put out, on slate.com, who is our media partner, a request to them for questions from some of their subscribers. And we also -- is Lenny Gengrinovich here? Did you show up? Yep, there he is. All right. So Lenny took the initiative of sending a question into us by email. So thank you for that. And I'm going to actually -- you can ask the question yourself. I just wanted you to actually make it drastically shorter.</t>
  </si>
  <si>
    <t>Just one page.</t>
  </si>
  <si>
    <t>And if you want, I can paraphrase it or -- I'll go ahead and paraphrase it for you. He basically makes this statement: The tiny minority of democratic citizens who are interested in political ideas and issues cannot have a discussion. They have freedom of speech, but there's nobody to speak to in the internet -- ersatz world of discussions which only hides the problem. Do you agree that our nation needs affirmative action for intelligent conversation? I'll put that to Siva first.</t>
  </si>
  <si>
    <t>Most definitely, but we're doing it right now, right? It means that we have to have foundations like the foundation that supports this discussion. It means that we have to have universities, and we have to have schools take these issues seriously. And make sure that we are all able to understand the environments in which we operate, that we have to understand the nature of these platforms and technologies. And when there is a suboptimal result, we have to know how to correct for it. And if we're not happy with it, to invent something new.</t>
  </si>
  <si>
    <t>On this side, do you want to respond, or do you agree? Jacob Weisberg.</t>
  </si>
  <si>
    <t>Well, I think, you know, the low quality of commenting is one of the big problems on the internet. It's one we've been very concerned with, particularly --</t>
  </si>
  <si>
    <t>Jacob, can you just come in a little closer?</t>
  </si>
  <si>
    <t>Oh, I'm sorry. We've been very concerned about -- at Slate over the years with improving it. The big breakthrough, I have to say, came from Facebook, through a technology -- an interface known as Facebook connect, which basically brought identity- based commenting to every website. And it means that because people are themselves when they comment, they're actually a lot more reasonable, not necessarily reasonable all the time, but they don't engage in quite the level of viciousness and ad homonym attacks and just soft point arguing they do when they're anonymous. So I think partly this say problem I'm optimistic about improving through technology.</t>
  </si>
  <si>
    <t>All right. Let's go out to the audience now. And right in the front row, right behind the clock. Again, if you can stand up and hold the mic close to your mouth. Tell us your name, please.</t>
  </si>
  <si>
    <t>Hi. My name is Tal. And there's two main points in the premise tonight, one that our minds are being closed, at least more so than any other time. And two, that the internet is doing it. And I would like to ask the panel for the motion to address both of those issues.</t>
  </si>
  <si>
    <t>I think they have. So unless you feel that you haven't covered that, I think that it's --</t>
  </si>
  <si>
    <t>I would only qualify it by saying --</t>
  </si>
  <si>
    <t>-- it's not as simple as doing. It is that we are interacting with these platforms at such a high and intense level without realizing what's going on. And that's what's happening. So it's amplifying what we were already willing to do, which is gather among ourselves and reward ourselves with positive affirmation. And that's really mostly what goes on on Facebook.</t>
  </si>
  <si>
    <t>Siva, but first you argue to govern among themselves, but then you argue that the internet is getting balkanized, and we are all in our own little niches. I mean, how do you square it both of them.</t>
  </si>
  <si>
    <t xml:space="preserve">Ourselves, that's one of the niches, right? And it's being balkanized nationally which then reduces the global political -- </t>
  </si>
  <si>
    <t>You aspire to this one global Utopia --</t>
  </si>
  <si>
    <t>Very much.</t>
  </si>
  <si>
    <t xml:space="preserve">Yeah, that would be really nice. </t>
  </si>
  <si>
    <t>-- is, you know, there's a great book called "the big sort" about how increasingly people live in communities that are like them, in homogenous communities. And one of the fascinating things about this book is that you have two things going on at the same time. On the one hand, there is a broader set of types of communities than there was 30 years ago, right? That's undoubtedly true. On the other hand, for each individual person in that system, their neighborhood is more like people like them than it ever was in the past. And so you have local homogeneity and heterogeneity at the top level. And I think when people are trying to make the opposite argument, they point to, hey, look at the internet, there's all this different stuff out there. It's so heterogeneous. Everybody's talking. But actually, the question is, what are people's local neighborhoods like? And to the extent that we're now bringing those local neighborhoods with us online, what effect does that have in, you know, amplifying the homogeneity that increasingly surrounds us even when we're off line.</t>
  </si>
  <si>
    <t>I would encourage you to look at the recent issue of American Journal of Political Science which actually debunks, the big sort bulk with a load of empirical data and shows that even in the off line world, that this has never held true.</t>
  </si>
  <si>
    <t>Can you go up three steps, please, and turn right? Ma'am? Yeah, you're rising -- on your other side, sorry. Just wait for the mic. Thanks.</t>
  </si>
  <si>
    <t>My name is . And I'm curious about either the growth of your audiences or the decrease of your audiences and the quality and the quantity of discourse that's been created over the past let's say three years.</t>
  </si>
  <si>
    <t>So how would you relate that directly to the motion? Are you asking whether they're seeing a closing of the minds in the interaction with their readers?</t>
  </si>
  <si>
    <t>In their own personal -- in their own personal writing and their own personal blogs and the information that they're providing --</t>
  </si>
  <si>
    <t>Are they seeing minds closing?</t>
  </si>
  <si>
    <t>Are they seeing minds closed?</t>
  </si>
  <si>
    <t>Well, I think I tried to answer -- I tried to speak to that in my introduction. No. I felt personally just the opposite. I feel like I've never been in touch with a wider variety of viewpoints and people. And a lot of that is through social media, because people act as filters for you. When you find something that's somewhat interesting, whether they're a personal friend, whether they are someone in a field you're interested in, whether they're in another field or just someone you admire, they bring you a whole range of things, on Twitter, on Facebook. So no, my experience has been just the opposite.</t>
  </si>
  <si>
    <t>Siva?</t>
  </si>
  <si>
    <t>Well, I've written for Slate, so I've had a great experience. But I -- my experience is narrow. My experience is my own, and my experience is based on the particular subjects that I cover, which happen to plug right into these questions, for the same reason that this is not a representative audience of internet users, my readers are not a representative audience of internet users.</t>
  </si>
  <si>
    <t xml:space="preserve">I just want to -- </t>
  </si>
  <si>
    <t xml:space="preserve">So I think that the fear that somehow diversity online is shrinking. I think my own case disproves that. I mean, I have an unpronounceable name. I was born in the middle of nowhere in Belarus, and the only reason why I actually have the attention and the audience I have is mostly because of the Internet, because of the Twitter stream I run and because of active writing for online publications and doing a lot of online research in Google Scholar. So I would say that the fear that somehow it will become impossible for diverse voices from Iran or or elsewhere to get heard -- </t>
  </si>
  <si>
    <t>-- direct interaction with the public has indicated to you that -- am I right, ma'am, you're talking about --</t>
  </si>
  <si>
    <t>But, I mean, if I look at the public --</t>
  </si>
  <si>
    <t xml:space="preserve"> quality of discourse. I'm assuming that this debate is about whether discourse is closed, whether --</t>
  </si>
  <si>
    <t>My point of my own case shows that it's actually getting more diverse in terms of voices who never previously would have a chance to sit in an audience like this or participate in political debates but, you know, I participate in them.</t>
  </si>
  <si>
    <t>When I was at Move On, we tried a number of times to do these kinds of cross partisan conversations and have people sit down in a room together and talk. And it is amazingly hard to do. And, you know, I think it's probably always been hard. I don't think that, that's a new phenomenon, but the degree to which people live in different universes of fact, not just different universes of opinion, in other words, the degree to which you can't even get to something to argue about because people won't even agree that, that's a thing, is, you know, really striking. And I can't help but wonder as Evgeny has, as have many of us, if the way that the Internet is structured isn't amplifying that and helping people who believe, you know, pretty in my opinion, you know, misinformation, like the Obama birth certificate stuff or that climate change is not something that's partly caused by people, is it amplified by that.</t>
  </si>
  <si>
    <t>I have a really quick answer. I misunderstood your question. I apologize. Before five years ago, I didn't have such a thing as Facebook in which to engage in conversation with my friends. I ran two blogs. And both of them were maddening because every conversation I had was overwhelmed by harassing people, people who were merely there to disrupt the conversation, not there to engage in a reasonable and rational way. We call them trolls. And one of the reasons that I closed down my blogs is it was so maddening that --</t>
  </si>
  <si>
    <t>As opposed to taking lithium.</t>
  </si>
  <si>
    <t>Exactly, exactly. The quality of discourse in the comments plus the spam was just out of control. On Facebook it's a lot more comfortable, right? It's a lot more pleasant. It's because I never see people I disagree with. It's really lovely now.</t>
  </si>
  <si>
    <t>I think I -- a lot of the questions that came in --</t>
  </si>
  <si>
    <t>You follow me on Twitter, though.</t>
  </si>
  <si>
    <t>-- a lot of the questions that came in through Slate are similarly focused on this question of the impact on the quality of the American political discourse and they -- Levi Osborne in Warrensburg, Missouri, asks, "Is it so much the internet in itself that is closing our minds as it is the hyper partisanship of these commentators which so many people listen to? " And by, "commentators," he's talking also not just about people who are online, but people who are also in television who are blogging, and people in newspapers who are blogging, but he's talking about the blogging aspect of people with hyper partisan points of view, and -- Jacob Weisberg.</t>
  </si>
  <si>
    <t>Well, I do think the phenomenon of increased polarization in Congress is pretty clearly documented at this point. That's happening, and I deplore it. I just don't think the Internet has anything to do with it. I think the big drivers of that are redistricting which put people in districts that tend to go one way or the other and fewer that swing back and forth. I think it's fundraising which means politicians spend all their time fundraising and actually don't have human relationships with each other very much. I think hyper partisan media, of which Fox is probably the best example, have some impact on it. But members of Congress, these are -- if you want to look for a group of people who really aren't on the Internet very much, that's them. I mean, I don't think it's what's driving it.</t>
  </si>
  <si>
    <t>So part of the phenomenon of the punditocracy is indignation. That's the currency. And indignation is a subset of the attention economy. In order to appear on CNN at 2:00 in the afternoon, in order to appear on Fox News at 7:00 p.m., you have to say something that angers somebody, either directly in their face, "I'm angering you as someone who disagrees with me," or more likely you gather people on your side to be angry. And the notion that we are so addicted to something now we can measure, the click, the instant attention, the instant affirmation, just reinforces that, so it is a phenomenon that's actually moved from the blogosphere, and that's why we've seen so many people who got famous being bloggers now are appearing on CNN at 2 PM, now appearing on Fox at 7 PM. Right, thats whats happening. Its why MSNBC is filled with former bloggers. It is because theyre already adept at generating indignation towards one side or another.</t>
  </si>
  <si>
    <t>And is this a mind closing exercise or this just meaningless entertainment?</t>
  </si>
  <si>
    <t>I think the results are.</t>
  </si>
  <si>
    <t>It does have an impact.</t>
  </si>
  <si>
    <t>But mind closing, yes.</t>
  </si>
  <si>
    <t>I think, just to take a step for the resolution.</t>
  </si>
  <si>
    <t>I dont think anyone up here thinks that the primary thing driving American-- the very partisan spirit of American discourse is the internet. The question is, is the way that most people use the internet helping or hurting? Thats the question that you really have to answer. Is the way that people are using the internet helping or hurting in this? And I think, its hard to argue, most peoples social networks are homogenous, thats just true. Most people do have social networks that are largely made up of people like them. Now there are the outliers for sure. But if youre getting more from people who you know, youre getting more of your news from people who are like you.</t>
  </si>
  <si>
    <t>Okay, lets go back to questions. Youre wearing a lime green tie. Youre looking at your tie. Sorry, that was a terrible cue to give, youve got to look down.</t>
  </si>
  <si>
    <t>My name is Andy, so I have a question about confirmation bias. This is -- I really dont know the answer, which is, do you think now, or before the internet, it was harder to avoid, whatever your ideology, information that would challenge your belief, be it the nightly news or an encyclopedia or the newspaper, whereas now, you mentioned Wikipedia. But that might be, there might be an analogue to the encyclopedia of old, but now you could just go to Conservapedia and find out that wow, Paul Revere actually, the ride was consistent with what it was described as. And so its a lot easier to find that information thats going to confirm your biases and that would contribute to the closing of the mind.</t>
  </si>
  <si>
    <t>But Evgeny kind of addressed that point when he -- I think you said, Evgeny, earlier in your opening statements, that initially the theory was the internet gave us tools to do stuff that we were already doing. But the other side is arguing that without our knowing it now, the internet is making us do that and were unaware of it. So do you feel that your question was answered?</t>
  </si>
  <si>
    <t>Well it was more the idea of seeking out information that is going to be feeding your own biases, whereas youre not exposing yourself. Youre not going to be exposed as much as you would before to stuff.</t>
  </si>
  <si>
    <t>But is it, how is it different from 30 years ago, that if you, you could go down to the library and take out all the crackpot books that you wanted to.</t>
  </si>
  <si>
    <t xml:space="preserve">Well thats the question. </t>
  </si>
  <si>
    <t>Lets let Jacob Weisburg take that one.</t>
  </si>
  <si>
    <t>Daniel Patrick Moynihan used to always say, everyones entitled to their opinion but not their own facts. And I think we all agree that in a democracy, you need an informational common to some extent, where people are arguing about what they think about reality, not about reality itself. But I think Wikipedias a pretty great information commons. And it is again, the first search return on almost everything, or at least one of the first few. And Wikipedia has its issues and its problems but overall, Wikipedia strives to be neutral ground on an informational level. Thats an anecdote, but I think its an important one. I think the internet cuts both ways and in some ways, it can cut in favor of confirmation biases that youre talking about, and in some ways it can cut right against it.</t>
  </si>
  <si>
    <t>I think we also --</t>
  </si>
  <si>
    <t>Evgeny, let me let the other side come back to that, to Eli Pariser, is arguing the internet is closing our minds.</t>
  </si>
  <si>
    <t>Well just to go from anecdote to the study. One of the findings of the Pew study was that the more personalized Google search results, the further down Wikipedia was in the search results. So if you have an empty search history, Wikipedia is the top result. But the larger your search history, the less Wikipedia comes up. The more its replaced by -- so this was the best study that we have on Google personalization. And it suggests, I agree --</t>
  </si>
  <si>
    <t>But do you see any logic, why would Google deliberately want to demote Wikipedia in search results?</t>
  </si>
  <si>
    <t>Totally, I see the logic.</t>
  </si>
  <si>
    <t>Whats the logic?</t>
  </si>
  <si>
    <t>I just think -- the logic, they have the means and the motives to provide the links that people will click on the most. Thats not the means and the motive to provide the links that are the most useful to people.</t>
  </si>
  <si>
    <t>Because of that burst of pleasure that you talked about in peoples brains. But Evgeny, I just want to let him finish the point. Is it because of that burst of pleasure principle that you talked about, that in fact, theyve actually studied it. And that we feel good and we stick around if we get results that we like.</t>
  </si>
  <si>
    <t xml:space="preserve">Yeah I think thats one of the -- </t>
  </si>
  <si>
    <t>You never got the chance to respond to that point.</t>
  </si>
  <si>
    <t>Google places no ads on Wikipedia. Google doesnt care what you click on; all they care is you stay on Google. Right? They dont really care whether you go to Wikipedia or Conservapedia or somewhere else. Right, and I think right now what Google actually wants to do is present the result right away without having to spend any time on it. So, yeah, I just don't see the logic on which you're basing that decision. But the response to the question you asked, I think you need -- we need to set realistic goals for ourselves. We are not going to dissuade people who deliberately decide to go to Conservapedia instead of Wikipedia. There is nothing policy-wide that we can do. If people already decided to seek those very biased views. There is little we can do. I think we need not be Utopian. We have to set realistic policy goals. And from a public policy perspective, to figure out what we can do, change design, regulate Google, ask them to do something. But to expect that Google suddenly can wave the magic wand and make sure that people stop going to FOX News.com or Conservapedia and start going to Wikipedia instead, I think it's an unrealistic goal that we shouldn't even set for ourselves.</t>
  </si>
  <si>
    <t>Again, thank you for making our point. That's basically what we're saying, that Google is in the business of making sure that if you are looking for a conservative opinion about something, you're going to get more conservative opinions about things. I'm sorry. If you've expressed a desire to click on conservative things, you're going to get more conservative things.</t>
  </si>
  <si>
    <t>It is --</t>
  </si>
  <si>
    <t xml:space="preserve">And we don't expect Google not to magically -- </t>
  </si>
  <si>
    <t>Evgeny, hold, let him -- let Siva finish, and you can come back.</t>
  </si>
  <si>
    <t>Don't expect Google to change magically. We don't ask Google to change magically. What we ask is --</t>
  </si>
  <si>
    <t>It doesn't do anything, what you are saying.</t>
  </si>
  <si>
    <t>What we ask is that we pay attention closely to what Google itself says about what it does as is well documented, and we pay attention to the totality of our information ecosystem and the strong role that Google plays in that.</t>
  </si>
  <si>
    <t>It's all fine if you're paying attention. I'm all for paying attention to Google. It's just that Google itself goes on the record saying that they do not want to personalize politics. All they want to do is personalize pizza. I think from a business perspective, I see no reason why Google would want to serve you biased search results and show Conservapedia before Wikipedia. If you can produce a study that will prove that --</t>
  </si>
  <si>
    <t>It does so mathematically, not politically.</t>
  </si>
  <si>
    <t>-- it's a vast for Google.</t>
  </si>
  <si>
    <t xml:space="preserve">It does so mathematically, not politically. It doesn't distinguish between a political site and a pizza site because it doesn't do that. </t>
  </si>
  <si>
    <t>-- search for GOP, it knows you're searching for GOP and not pizza. It doesn't --</t>
  </si>
  <si>
    <t>It doesn't read what GOP is, it associates it with all the other GOP clicks. It doesn't flag it as political. It just associates it mathematically with all the other behavior going on on the web.</t>
  </si>
  <si>
    <t>So GOP could be pepperoni as far as the algorithm is concerned.</t>
  </si>
  <si>
    <t>Grand ol' pepperoni, yes.</t>
  </si>
  <si>
    <t>All right. I want to remind you we're in the question and answer section of this debaters, two teams of two debating this motion: "When it comes to politics, the internet is closing our minds. " And, sir, right in the center there. Yes. I'm sorry. I meant a few rows back. I'll try to come back to you. My apologies. That was an ambiguous signal. And I didn't mean you, either, but -- I'm -- you got the mic. You win.</t>
  </si>
  <si>
    <t>Hi. My name is John. So I don't really hear anyone saying that information moving quickly and lots of information is closing our minds. I hear not the internet but internet companies or even personalization is closing our minds. So my question for the team arguing for the motion is, would something that wasn't corporate, like a public search engine alternative to Google that's nonprofit and not commercial solve some of the problems? And then my question for the against the motion team would be, would you be opposed to something like that as a policy decision because you love personalization so much?</t>
  </si>
  <si>
    <t>And I'm assuming that this publicly -- this public service search engine would not be doing personalization.</t>
  </si>
  <si>
    <t>Well, perhaps it -- I mean, there could be a social aspect like, town halls.</t>
  </si>
  <si>
    <t xml:space="preserve">Sort of public spaces -- </t>
  </si>
  <si>
    <t>That's a really intriguing possibility of a public search facility or public search engine or some sort of non-corporate entity that would help us guide us in certain issues, right? That's a nice idea, and I think it's worth pursuing and experimenting. I'm not willing to predict the results. I think the important thing is that we try everything. The important thing is that we let a few things fail, and we try to learn from our mistakes. But we do so openly. We do so deliberately. And we don't sign away so many important things to a black box.</t>
  </si>
  <si>
    <t>Jacob Weisberg, your point.</t>
  </si>
  <si>
    <t>I was going to say that the Google skeptics -- have you tried Bing? There are alternative search engines. But I think -- I don't think it's something the government needs to do. I think the idea of a nonprofit search engine is not a bad one, but I don't think it would fail to do personalization because I think a search engine that wasn't capable of personalization would be tremendously ineffective and disappointing. And nobody would use it. If it didn't know where you were, if it didn't gather any information about what kinds of things you were interested in. I do think --</t>
  </si>
  <si>
    <t>I don't disagree. I was just talking about transparency.</t>
  </si>
  <si>
    <t>I want to go to another question, but I want to -- I want to confess that I would love to hear a female voice or two more in the mix tonight. And I -- I may be -- suddenly every hand went down. All right. I tried. Sir. Oh, right here? I'm sorry. I didn't see you. Let the mic come. Stand up. Let us know your name and justify my choosing you.</t>
  </si>
  <si>
    <t>Hi. I was recently reading an article by Ethan Zimmerman, I think it was.</t>
  </si>
  <si>
    <t>Zuckerman.</t>
  </si>
  <si>
    <t>Okay, I'm seeing nods, yes. And suppose you don't know. It's an article about a theory known as cute cat theory, which is basically they applied it to the Arab Spring and saying that all of these movements, people that might want to watch cute cat videos, that's the majority of the people on the internet. That's what they use it for. There is a small majority who use it for internet activism. Now, a site like YouTube that uses the majority of people want to watch cute cat videos, but it also posts things like -- like --</t>
  </si>
  <si>
    <t>I need you to target in on a question.</t>
  </si>
  <si>
    <t>Okay. Anyway, as far as maybe you guys can explain the cute cat theory a little better than I can. But cute cat theory, I'm interested to know -- I think that the cute cat theory opens up the possibility for neighbors, when the websites get shut down to talk about political issues. So for those of you arguing against the motion, I would be interested to hear your thoughts.</t>
  </si>
  <si>
    <t>For -- for the people who have to edit this for television --</t>
  </si>
  <si>
    <t>Could you just restate the question and --</t>
  </si>
  <si>
    <t>No, no. I think this is actually a great question. And I like the idea that they'll tell you what cute cat theory is. But if you could ask them about cute cat theory.</t>
  </si>
  <si>
    <t>No, yeah. I'm sorry. I'm a little nervous .</t>
  </si>
  <si>
    <t>Sure. Go ahead.</t>
  </si>
  <si>
    <t>Okay. My question basically is about cute cat theory and whether those who watch cute cat videos, when a site like YouTube gets shut down, if they -- they're more likely to then go find out why YouTube got shut down, thus turning them into internet activists.</t>
  </si>
  <si>
    <t>Okay. Eli Pariser, tell us what cute cat theory is and whether it's relevant.</t>
  </si>
  <si>
    <t>I'm not -- I don't feel well versed in cute cat theory, unfortunately.</t>
  </si>
  <si>
    <t>Who's good on the cats?</t>
  </si>
  <si>
    <t xml:space="preserve">Siva actually got tenure for his work on cute cat theory. </t>
  </si>
  <si>
    <t>If I understand the -- I think this is a question about whether people will rally to support these online media that they depend on when they're under threat.</t>
  </si>
  <si>
    <t>So it basically throws my cats are the opiate of the masses theory. You get home, you watch videos of cats. Internet gets shut down. You go and overthrow Mubarak. If you think it's a good theory, good luck.</t>
  </si>
  <si>
    <t>We actually know that there -- it's really hard to watch YouTube in China right now. And for a while, it wasn't so hard. First of all, YouTube comes over really slowly in the people's republic because its servers are hosted in North America. Google knows not to put the servers in China. That would be bad news. During the Tibetan uprising three years ago, YouTube basically went dark. During the Olympics, it went dark. And it's been intermittent since. And nobody has banged on the doors of the Chinese government saying, "I want my YouTube. " They're busy with their own video services. They're busy with their own business. They're busy clicking on their own issues, right? So it doesn't necessarily follow in that example. The other thing to remember, when talking about the Arab Spring, going to a different part of the world, is that only 30 percent of the Egyptian population was online at the time. And then 11 days into the protest, zero percent were. SMS was a much more important media form for doing anything. And Al Jazeera was probably the most important media forum for informing people. So what happened in North Africa had very little to do with cats, cute or otherwise.</t>
  </si>
  <si>
    <t>Okay. Ma'am, right down in the front. In the third row, sorry. Right behind you, sir.</t>
  </si>
  <si>
    <t>You guys have talked a lot about --</t>
  </si>
  <si>
    <t>Debbie. You guys talked a lot about personalization of the internet and why that's bad. But I'm asking those who are for the motion, what about people who go and seek out information in terms of wanting to comment on articles and videos that are against their own beliefs?</t>
  </si>
  <si>
    <t>Yes --</t>
  </si>
  <si>
    <t>Again, it's not that it's impossible or even that hard to find information that you disagree with online. There's a great cartoon that someone's staying up late at night and person tries to get them to come to bed, and they say, but someone on the internet is wrong. That's like the experience that a lot of us have a lot of the time, but the question is whether the daily routines that we move through online will tend to bring us into contact more with people who make us feel that way or more with people who actually validate who we feel. And as social networking becomes a bigger phenomenon, and I think in specific Facebook, lets separate Facebook from Twitter, it's easier than ever to surround yourself with people who mostly agree with you, that's who your friends are. Now, just to address Twitter in particular, like I agree with these guys that Twitter is like a pretty good medium for filtering the Internet and I use it to -- I follow Karl Rove on Twitter and I get Karl Rove's tweets and it's great. And, you know, I also follow him on Facebook, and I never see his Facebook posts because Facebook actually does a lot more personalization than Twitter does. Now, you know --</t>
  </si>
  <si>
    <t>Is that a relief to you or --</t>
  </si>
  <si>
    <t>Yes, it -- well, Twitter's a relief --</t>
  </si>
  <si>
    <t>Do you want more Karl Rove?</t>
  </si>
  <si>
    <t>Twitter's great, but Twitter's not how most people use the Internet.</t>
  </si>
  <si>
    <t>No, no, I mean, the -- I mean, the lack of Karl Rove's presence in your Facebook feed, do you want more?</t>
  </si>
  <si>
    <t>The fact that he writes boring messages on Facebook and Facebook doesn't find them interesting doesn't necessarily mean that personalization is so bad.</t>
  </si>
  <si>
    <t>But there are a lot of caveats where you can say, "Oh, well, Twitter's great, but it doesn't count because it's not big enough. " I mean, just to go back to the numbers a minute, Twitter claims either, their numbers, 200 -- more than 200 million registered users, more than 100 million active users. Facebook claims 800 million registered users, 400 million active users. I actually think Facebook's definition of an active user is much more generous to itself than Twitter, so maybe it is four times users, but, I mean, it's not insignificant.</t>
  </si>
  <si>
    <t>Americans spend seven hours a month on Facebook. They spend minutes on Twitter, like that's just -- you know, if you look at the comScore numbers, if you look at -- I mean, it's just nowhere near as powerful a medium.</t>
  </si>
  <si>
    <t>As I said, people who use Facebook frequently, all see all most recent messages. There is no personalization. If you use it not seven hours a day but just one day a month, then -there is personalization. And then there is no justification for you to see every single Karl Rove message because you only have 30 minutes and you have 5,000 friends and you have one hour a month to spend on it. There is no way for you to do it except for personalization.</t>
  </si>
  <si>
    <t>Right, no, I agree with that. I'm just saying that a fact of that personalization --</t>
  </si>
  <si>
    <t>So for seven -- for people who spend seven hours on Facebook every day, there is no personalization.</t>
  </si>
  <si>
    <t>No, that's not correct.</t>
  </si>
  <si>
    <t>There is no personalization whatsoever.</t>
  </si>
  <si>
    <t xml:space="preserve">--I went on EdgeRank and-- </t>
  </si>
  <si>
    <t>Evgeny's right about that.</t>
  </si>
  <si>
    <t xml:space="preserve">No, it's not true. There's -- </t>
  </si>
  <si>
    <t>All right, we're at an impasse. And that ends round two of this Intelligence Squared U.S. debate -- -- where our motion is, "When it comes to politics, the Internet is closing our minds.</t>
  </si>
  <si>
    <t xml:space="preserve"> And here's where we are, we are about to hear closing statements from each debater. They will be two minutes each. Remember how you voted before the debate because this is their last chance to persuade you that they've presented the better argument. And you'll be asked once again to vote and to pick the winner in just a few minutes. On to round three, closing statements from each debater in turn. Our motion is, When it comes to politics, the internet is closing our minds. " And here to summarize his position against the motion, Jacob Weisberg, chairman and editor in chief of the Slate Group.</t>
  </si>
  <si>
    <t>I did like one suggestion Eli made which is that there should be buttons other than like on Facebook. There should be a, "I'm not buying it," button, and I would have been clicking that the whole time I was hearing this argument. The Internet doesn't change human nature, it just creates new opportunities for us. And if your view of human nature is that people are naturally inclined to be ignorant and bigoted and extreme, you're going to focus on the way the web lets them become even narrower and more close minded. But if that's your view of things, your problem isn't with the web, it's with democracy, because people like that aren't going to do a very good job of governing themselves. If on the other hand you think people are capable of informing and governing themselves, you have to appreciate the way that the web, which is the greatest trove of open information that the world has ever known, empowers us and broadens our political perspective. Evgeny and I have talked about some of those ways tonight, and I think Siva and Eli have talked about a theoretical problem that just hasn't been supported by the evidence or borne out. Does anyone here actually think that our political system would be better off without the web's democratization of information and the multiplicity of voices, if Tim Berners-Lee had never invented the world wide web, do you think we'd be better off if the web or Google or Facebook and Twitter or blogs were somehow magically taken away or regulated in some paternalistic way? And I want to ask you again to think about your personal experience because it may not be an academic study but collectively it's meaningful. Do you think the internet is making you more narrow or is it exposing you to ideas, people, and arguments, and points of view that you wouldnt have access to without it? In closing I just want to say that the idea that you and I would be less narrow in our politics without the web, isnt just wrong, its actually preposterous. And thats why you have to vote against tonights motion.</t>
  </si>
  <si>
    <t>Thank you Jacob Weisberg. Our motion is "When it comes to politics the internet is closing our minds" and here to summarize his position for the motion, Eli Pariser, MoveOn.org, board member and author of the Filter Bubble.</t>
  </si>
  <si>
    <t>So I want to read you a quote from two Stanford researchers from 1997. They said, "We expect that advertising funded search engines will be inherently biased towards the advertisers and away from the needs of the consumers. We believe that the issue of advertising causes enough mixed incentives that its crucial to have a competitive search engine that is transparent and in the academic realm. " Now, the two researchers were Sergey Brin and Larry Page, and this was just months before they launched Google as a for-profit entity. I think that version of them was right. I think that the companies that increasingly control where and how we put information online have mixed motives. And the motives that they use in creating these filters may not be, and in fact arent in our best interests. Theyre more likely to surround us with voices that tell us that were great and were right and were good enough and strong enough. And theyre less likely to confront us with the places where were wrong. Whats been interesting for me since writing the book is that Ive actually been invited to come talk with engineers at all of these companies, Amazon, Apple, Google, YouTube, and Facebook. Ive had conversations with people in each of those places. And its sort of funny for me to hear people try to suggest that it isnt a big part of what these companies are trying to do. The engineers know that it is. They wrestle with it every day. They wrestle with the mixed motives, with these questions of how they should be building these platforms. And they know as one Netflix vice president told me, that they can easily end up trapping people in these bubbles where they tend to believe the same thing. So if you believe that the companies whose algorithms decide what we pay attention to, will tend to expose us to a broad diverse set of sources, you should vote with them. But if you agree with me that we should scrutinize that, and that these commercial interests will tend to use that power to placate people rather than exposing them to more broad senses of view, then you should vote that the internet has in fact, unfortunately, been closing our minds.</t>
  </si>
  <si>
    <t>Thank you Eli Pariser. This is our motion. "When it comes to politics, the internet is closing our minds. " And here to summarize his position against the motion, Evgeny Morozov, author of The Net Delusion, visiting scholar at Stanford and Schwartz Fellow at the New America Foundation.</t>
  </si>
  <si>
    <t>Well I wish that Don Draper had a chance to respond to that 1997 paper from Google. Again, you may think that advertising is evil, but again, advertising is the kind of evil thats also inevitable. So Eli has mostly avoided the whats to be done question. In his book, he actually is much more I think straightforward. And he does want Google and Facebook to intervene and to expose us to more diverse information. More diverse information diet even, that you are normally up for. This second attempt is an utopian dream that is not realizable in practice. Do we really want Facebook and Google to start nudging us to pay more attention to Joseph Kony in Uganda when we are searching for information about our local city council? Okay, but then why pay more attention to Joseph Kony and say not climate change, or Syria? Who will adjudicate here? Do we really think that Silicon Valley is capable of this? Do we really think Silicon Valley should be in this business? Again, you have to think about the proposed solution. Often theyre worse than the cure. Dont forget, that in 1995, in that article in The Nation, Andrew Shapiro proposed that the government should re-nationalize the internet, to bring it back to avoid all that advertising evil that youve just alluded to. Cass Sunstein in his book, wanted to force, by government, bloggers to link to their ideological opponents. He wanted them, conservatives to link to liberals, and liberals to link to conservatives. All of those ideas now seem very ridiculous. And thats what I think we will think about the idea that Google and Facebook should be in the business of actually preserving us and presenting us with a more diverse information diet. Information is not like food. Politics is not like food. Diversity here is a very political matter that will not be settled very easily. Ideological conflict here is inevitable and I think this is why you should vote against this proposition. The sooner we do it, the sooner we can start attacking more important threats like privacy.</t>
  </si>
  <si>
    <t>Thank you Evgeny Morozov. Our motion is "When it comes to politics, the internet is closing our minds. " And here to summarize his position for the motion, Siva Vaidhyanathan, chair of the University of Virginia's department of media studies and author of the Googlization of everything.</t>
  </si>
  <si>
    <t>Evgeny has just done a great job to convince me that there is no virtue in the arguments made by people who are not me and not Eli and not made during this debate. We have not advocated a government takeover of anything. We have not advocated any Cass Sunstein-type intervention. We merely want you to be aware of the problem and correct for it. Jacob said, what if we had a world without the web? What if we had the world without the web? We might get there. Let me tell you why, because Facebook and Google and Microsoft and Apple all wish to be the operating systems of our lives. They're explicit about this. They don't just want to be on the web because the web is 20 years old, and it's actually kind of creaky. What they want to do is be there with you all the time in your glasses, in your pocket, in your purse and on your mind always. They want to be your personal assistant. There's quote after quote after quote from every CEO of every one of these companies that that's what they want. And it might make things really cool for us. But it's not going to make things rich and diverse. It's not going to be the wonderful conversation that we could have had on the web if we hadn't instigated these gated communities, these operating systems of our lives. We're on the way to having a Balkanized world and a Balkanized society because of these gated communities. The fact is, nothing is determined here. We can decide that we like what the web was supposed to be. We can opt out of certain of these practices. We should encourage diversity, encourage other platforms. We should encourage experimentation. We should recognize that Facebook and Google and Yahoo! and Bing and Apple and Microsoft are designed to gratify us immediately. And that's great for pizza, but it's not for politics. Thank you very much. Please vote for the resolution.</t>
  </si>
  <si>
    <t>Thank you. And that concludes our closing statements. And now it is time to learn which side you believe has argued best. We're going to ask you again to go to those key pads at your seat that will register your vote on which side you feel presented the stronger argument tonight. And we will get the readout pretty much immediately. Press one if you support the motion that when it comes to politics, the internet is closing our minds. Press number two if you are against this motion. And press number three if you remain or became undecided. And you can correct your vote if you think you pressed the wrong button, and it will be locked in right away. And we'll have the results in about 90 seconds.</t>
  </si>
  <si>
    <t>So first, I want to ask -- I want to ask for a round of applause for our debaters, for the quality of -- -- of the arguments that they brought here tonight. It was witty, and it was informative, and it went places. Thank you very much to them. Thank you also to everyone in the audience who had the guts to stand up and ask a question and to all the people who I didn't get to answer -- to ask questions, I wasn't able to allow to ask questions, thank you, very much for your contribution to those as well. So going forward, I just want to let you know that our next debate is in May. It's our last debate of the season. And our motion comes down to three words, "Ban college football. " And we had actually set this debate up quite a while back. It has -- it was not in relation to the Penn State scandal. It was actually motivated more by reporting that was done about the business side of college football and the sometimes harsh nature of the sport on the bodies of the athletes who play it. So our debaters will include somebody who wrote one of those articles, Malcolm Gladwell, who is author of "The Tipping Point," and "Blink," and he will be on the panel arguing for the motion. And he wrote the piece in the New Yorker in which he compares college football to dog fighting. His partner will be Buzz Bissinger. He is the Pulitzer prize-winning journalist and author of Friday Night Lights. That served as the inspiration for a movie of the same name and a critically acclaimed television series also of the same name. Opposing them, we have a football player, Tim Green. He is the former Atlanta falcons NFL defensive end, and Syracuse University all American. He was inducted into the college football hall of fame in 2002. And his partner also debating against the motion, Jason Whitlock. He is Foxsports.coms national columnist, and he's already as an offensive tackle at Ball State University. So that's our last debate. That's on May 17th. And we would love to see you there. Also we're trying something new tonight after the debate. Any of you want to join us, we are partnering with the New American Tavern to host a post debate reception that will be upstairs at Amity Hall. That's a block away from here on Third Street between Thompson and Sullivan. Details are in the programs that you have. But our idea was that we noticed a lot of times people walk out of here still kind of energized and revisiting the issues and debating among yourselves. We wanted to give you a place to do it and get together. And to share your ideas across the partisan divide. So that'll be at Amity Hall, $5 beer and well drinks. And I will be there for a bit as well along with other members of the Intelligence Squared staff. And finally, you are encouraged to Tweet about this debate. Our Twitter handle is @IQ2US. And the hash tag is IQ2US. So we'll just wait about -- it's ready already. Thank you. All right. So the results are all in. Our motion is this: "When it comes to politics, the internet is closing our minds. " You have heard the arguments for and against over the course of this debate. We ask you to vote before and again afterwards where you stand on this and how persuasive the teams were. Here are the results. Before the debate, 28 percent voted for the motion. 37 percent against and 35 percent were undecided. After the debate, 53 percent are for the motion. That is up 25 percent. 36 percent are against it. That is down 1 percent. We have 11 percent undecided. The motion, when it comes to politics, the internet is closing our minds has carried. Our congratulations to that team. Thank you for me, John Donvan and Intelligence Squared</t>
  </si>
  <si>
    <t>Men are finished</t>
  </si>
  <si>
    <t>i2Debates/men-are-finished.p</t>
  </si>
  <si>
    <t>Men Are Finished</t>
  </si>
  <si>
    <t>And to launch, with opening remarks that help frame the issue for us, I'd like to introduce the chairman of Intelligence Squared U.S., Mr. Robert Rosenkranz.</t>
  </si>
  <si>
    <t>Welcome. Well, "Men are finished," mmm. I for one hope not. But there does seem to be a lot of evidence that we are. Traditional male attributes like competitiveness, aggression and risk taking are discouraged in -- in classrooms and derided in popular culture. As a society, our values seem to be shifting toward the traditional feminine virtues of empathy, cooperation, emotional intelligence. Increasingly, men are not taking the responsibility for parenting, and women are proceeding on their own. At the top of the cognitive pyramid, women are now a majority in our universities, graduate schools of law, business and medicine. And at the bottom, the high-paid jobs men used to hold in construction have vanished with the financial crisis and those in factories have fallen victim to globalization. Men are overrepresented in prisons and in the ranks of the unemployed. And underrepresented in higher education. Project these trends forward for a couple of decade, and the future looks pretty bleak for men. On the other hand, and there always is another hand in our debates, men still hold positions of overwhelming dominance as CEOs of our largest companies and financial institutions, as creators of large-scale entrepreneurial successes, the Microsofts, Oracles, Googles, Facebooks, as top elected officials in both the federal and state governments, as the most influential artists and writers, as scientists with breakthroughs worthy of Nobel prizes and on and on. So where do you come out tonight on this question, are men finished? The answer may depend on how you interpret the question. What we meant but couldn't say in three provocative words, is whether we're at a tipping point where women are likely to achieve in the future the same sort of dominance that men have had in the past, or whether the changes in the relative position of men and women are significant, perhaps, but hardly fundamental. Well, we have an extraordinary group of panelists to help you make that decision, and it's now my privilege to turn the evening over to them, and to our moderator, John Donvan.</t>
  </si>
  <si>
    <t>And I'm going to introduce our debaters in turn. And when I say their names, I'd appreciate it if you could applaud for their names. But first I'd like to ask for one more round of applause for Mr. Robert Rosenkranz for making this possible. True or false, men are finished? That's what we are here to debate, another verbal matchup from Intelligence Squared U.S. I'm John Donvan of ABC News. We are at the Skirball Center for the Performing Arts at New York University. Men are finished. Two teams will be arguing that proposition from opposite sides, one for it and one against it. These teams include Dan Abrams, my colleague at ABC News, where he is chief legal analyst and author of "Man Down," which gives proof that women are unequivocally better than men. His debating partner is Hanna Rosin. She is a senior editor at the Atlantic and founding editor of XX, a woman-focused section of the online magazine, Slate. Nothing like a packed house. Opposing them at the facing table, Christina Hoff Sommers. She is a philosophy professor and author of Who Stole Feminism? and The War Against Boys. Her partner, David Zinczenko, executive vice president and editor in chief of Men's Health magazine. Now, this is the debate. It is a contest. One team will win, and one team will lose in this joust of ideas. And you, our live audience here at the Skirball Center will be functioning as our judges. By the time the debate has ended, you will have been asked to vote twice, once before the debate and once again afterwards to register where you stand on this motion, "Men are finished. " And the team that has changed the most of your minds in the course of the debate will be declared our winner.</t>
  </si>
  <si>
    <t>So let's go to your preliminary vote. If you go to these key pads at your seat, they have numbers one through three along the top row. If you agree with the motion, "Men are finished," push number one. If you disagree, push number two. And if you are undecided, push number three. And if you feel that you've made an error, just correct it, and the system will lock in your last vote. And what we're going to do is tabulate those. And at the end of the debate after the second vote, I'll present both numbers. And reminding you again the team that has changed the most minds in the course of the debate will be declared our winner. So our motion is, "Men are finished. " And now onto round one, opening statements by each debater in turn. They will be seven minutes each. And I'd like to introduce first for the motion, Hanna Rosin. She is an award-winning journalist for Slate and the Atlantic. Her 2010 cover story, which was titled, "The End of Men," provoked a fire storm of responses. She is now writing a book expanding on her theory that men are losing their dominance. And as a matter of fact, she went to high school, Stuyvesant, a few blocks away from here where I understand you were a debater?</t>
  </si>
  <si>
    <t>HANNA ROSIN</t>
  </si>
  <si>
    <t>I was a debater, and I'm hoping I can channel that inner nerd tonight and bring it right back again.</t>
  </si>
  <si>
    <t>Did -- did you beat the boys a lot?</t>
  </si>
  <si>
    <t>We beat everybody. But my partner was a boy, so I don't know if that counts.</t>
  </si>
  <si>
    <t>Ladies and gentlemen, Hanna Rosin.</t>
  </si>
  <si>
    <t>I'd like to welcome you all to this debate tonight. I'd even like to welcome the men to the debate tonight although of course I pity you. Just kidding. Before I dive in, I just want to say -- I just want to start with a definition. What do we mean by men are finished? We'd like you to think of this as the writing on the wall, as the sign that points to an inevitable future. What I mean by that is that in order to win this debate, we don't have to prove that there are no male geniuses, that there's no more male CEOs, that Bill Gates and Steve Jobs are figments of your imagination or that all the men are any minute going to be rounded up and locked up as -- only to be released every once in a while as sex slaves. That would be -- that would be a preposterous standard. Maybe it sounds good to you guys. But what we do have to prove, and what we will prove is that the world where men dominate the public sphere and where the male traits are the ones that lead to success is the world that we are currently saying goodbye to. We are living through an unprecedented moment in history where the power dynamics between men and women are shifting very radically. I'll start with the fundamentals. In 2010, for the first time ever, women became the majority of the work force. This is kind of an amazing fact. As recently as the 1980s, the working woman was such a cool new sociological phenomenon that there were several sitcoms dedicated to her existence, which many of you might remember. Now she is the majority of the work force. If you look back at your professional schools that you guys went to, law school, medical school, accounting, even business schools, you are likely to find that women are the majority of all of those schools. And last year for the first time, women became 54 percent of all American managers. Now, how are men doing these days? They're doing very, very badly. The annual income of men peaked around 1973, which is just when women started to get going. Right now, one in five men are out of work, which is the highest percentage that's ever existed. When Larry Summers was recently asked by the New York Times what keeps him up at night, you would think he would have mentioned the healthcare crisis or maybe the many, many gaps he has made over his long career, but he did not mention either of those things. What he mentioned was this one in five ratio which he described as having vast social consequences. Now, why is this happening? The very simple answer is college. Most economists agree that what you need to get ahead these days is pretty simple. It's just a college degree. But women, for some reason, are much better these days at getting college degrees than men. For every two men who get a college degree, three women will do the same. So why are women getting more college degrees? It's not that women are smarter because they're not smarter. These days, men and women test about the same on standardized tests for both math and English. But women have something. Some sociologists call it grit, some call it engagement, some call it focus, some call it social intelligence. It's some special formula that's required for success these days, which women just seem to have in greater abundance than men. And this is a very new thing. Now, I imagine that our opponents are going to concede that women do better in college. But then they're going to say so what? Women are goody goodies, then they go to work, and they just flame out, and they never get anywhere else. But this is, of course, completely preposterous. For one thing, it's only been happening for about a generation and a half, and you already see the results in the economy. You already see that for women under 30 these days are making more money than men under 30. And that's really, really new. Also women are getting much more aggressive than they ever were, which is something that's brand new. And also the qualities that we think of as making a great leader are starting to be defined as more feminine than masculine which is something that my partner is going to talk about later. So now you really have to be blind not to see the effects of this all around us in the culture. We've all gotten used to the new guy antihero or what my friend at Slate calls the omega male who's two rungs below the alpha in the wolf pack. And so we see him in the Judd Apatow movies, we see him in the Bud Light commercials. He's sitting around, putting his feet up, drinking beers, basically not working and not sure what to do with his life, he's still wearing Keds and a band T-shirt even though he's well into his 40s and at an age where men in generations before were already picking their kids up from college. I just spent the last couple of weeks watching the new sitcoms for the new TV season. The theme for this TV season was called by TV Guide the emasculation of men, and here again you have lots and lots of guys playing videogames while their wives work, sometimes they work double shifts, their wives are working powerhouse jobs, and they're coming home to see their husbands play videogames. One of the guys in the sitcoms, one of the characters decided that he was going to bestow his business upon his granddaughter and not his grandson because his granddaughter had an MBA from Purdue and his grandson as he put it was a jet skiing idiot. So this is the middle class's reflection of itself these days. Now we're on to my favorite subject which is male vanity, the new male vanity. Lose your guts, 30 red hot sex secrets. Dave Zinczenko will recognize these phrases because they come from the cover of his magazine, Men's Health. Once upon a time men's magazines used to actively flaunt their dominance and aggression. The very first issue of Playboy called women people who crush man's adventurous free loving spirit. These days they seem to flaunt male insecurity. Men are fueling the rise in plastic surgery, hair products, and waxes. If you look at the back at the 1986 Sexiest Man Alive, you'll see Mark Harmon who basically looks like an orangutan by the standards of the day, he's got hair coming out of his shoulders, coming out of his thighs, he's a really big hairy man. These days the men are waxing and primping more than I have ever done in my entire life, as we all became deeply familiar with, unfortunately, when we have the close-up of Anthony Weiner. Now, from my opponents, you'll likely hear a lot of talk about the new generation about how men are still geniuses, men are still inventors, how they drive the technology industry. I have a few things to say to that. First of all, we're talking about a tiny percentage of men, and they're more than balanced out by the men at the other end who are incarcerated or having trouble in school. It's perfectly possible that we'll have a handful of great inventors and that still broadly speaking men are finished. You're also likely to hear about the Fortune 500 list and at the echelons of Hollywood and how few women there are out there at the top. I hear this argument on nearly every panel that I'm on and my answer is always the same, duh, men have been at this for 40,000 years and women have only been at this for 40 years, so of course the world doesn't flip upside- down overnight. But the writing on the wall is still clear, men are finished, which is why you should vote for us.</t>
  </si>
  <si>
    <t>Thank you, Hanna Rosin. "Men are finished" is our motion and now here to speak against the motion I'd like to introduce Christina Hoff Sommers. She's a resident scholar at the American Enterprise Institute. She is a critic of radical feminism and the author of The War Against Boys and also Who Stole Feminism? Does the answer to that question figure in to the argument you're going to make here tonight?</t>
  </si>
  <si>
    <t>CHRISTINA HOFF SOMMERS</t>
  </si>
  <si>
    <t>Oh, actually it does, in Who Stole Feminism I argued against a very ferocious form of male bashing feminism and in favor of a feminism that affirmed friendship and equality and mutual respect between the sexes and I'm going to talk a lot about that tonight.</t>
  </si>
  <si>
    <t>All right. Here we go. Ladies and gentlemen, Christina Hoff Sommers.</t>
  </si>
  <si>
    <t>First of all, men are not finished. Yes, yes, indeed, women are joining men as partners in running the world but they're not replacing them. Women are flourishing in ways which are unprecedented, exciting, glorious. But men have hardly vanished from the limelight. I mean, after almost 40 years of gender neutral pronouns, men are still more likely than women to run for political office, start businesses, file patents, write editorials, tell jokes. They conduct the orchestras. They direct the great movies. They blow up things. Now, I admit blowing up things is problematic. I wish they would do less of it. Men commit most acts of wanton violence. But, at the same time, it usually takes other men to stop them. The males are in decline crowd seem to imagine a world of consensus-building women, happily and confidently interacting and managing the new economy. They point to an explosion of jobs for nurturers and communicators, more social workers, veterinarians, dance therapists, teachers. The problem is that you cant sustain a network of nurturers and communicators without someone paying for it. Youre still going to need ambitious, hard-driven innovators, manufacturers, engineers, construction workers, along with police officers, firefighters and the military. Now, were told that toughness and assertiveness, those are obsolete, fit for another age, not the 21st century. Thats absurd. Its worse than absurd. It borders on being ungrateful and even elitist. It ignores the actions and virtues of the very people that make it possible for us to assemble here tonight and debate whether men are in decline. It reminds me of a quote by -- well, attributed to George Orwell. Orwell allegedly said, We sleep peaceably in our beds at night only because rough men stand ready to do violence on our behalf. Well, the world is still dangerous, and our civilization still depends on the protection of brave men and some women who are willing to fight and die to protect us. Now, Hanna concedes that men are still at the top of the pyramid, but she says, quote, Mens hold on power in elite circles is loosening. Loosening? Yes, of course. I agree. And I welcome it. But its not evidence of a female takeover. I mean, just think about it. Women have amazing talents. They can be as dazzling as men when they set their minds to it. But the sexes are equal. But they exercise their equality in different ways. Consider science and technology. Women now hold a majority of college degrees, and they hold most of the jobs in fields like psychology, veterinary medicine, biology. Its quite likely women are not only going to compete with men but surpass them in these fields and, indeed, very exciting to behold. Theyre just as competitive as men in those fields, if not more. But those numbers dont hold in other fields. Math, technology, engineering -- those are fields where men prevail by huge numbers. And give them time, says Hanna. Women have only just begun, and that women are in ascendancy. Theyre going to gain momentum. Where is it? I see no sign of it. According to a recent study by the Commerce Department, womens numbers in computer science and mathematics have actually gone down in the last 10 years. I mean, if Hanna were right, these trends -- we would begin to see women taking over, or at least showing some progress. We see no progress, very little progress in those fields. Now, ask yourself, is technology finished? Is engineering finished? Is the military finished? Are dangerous jobs like working on an oil rig or being a police officer or a roofer, a logger -- are those finished? Now, its true that minimally educated men are in serious trouble. And I agree very much with Hanna that this is a matter of grave concern. Girls do better than boys in school. They get better grades. They score higher on reading and writing tests. Theyre more likely to go to college. The reason for girls educational success, theyre complicated and surely have something to do with a complex combination of innate and cultural differences. Teenage girls, for example, tend to pay attention better than teenage boys. But instead of declaring men finished because of their educational deficits, we should be looking for ways to make our classrooms friendlier places for boys and young men, and more conducive to their success. Why are we even having this debate about mens demise? The reason is we are living in an era you could call WAW, women are wonderful. Its a phenomenon thats been identified by some psychologists. And it used to be fashionable to celebrate mens superiority over women when women were truly the second sex. Fortunately, those chauvinist days are long gone. Today, a new kind of reverse chauvinism is in ascendancy, female chauvinism. Magazines, TV shows, yes, sitcoms claim, you know, the endless heroics about girl power, "You go, girl," claiming that women are better at everything. Women are better leaders, women are better communicators, all around better human beings. I saw one-story that said women have better orgasms than men. The rules of the WAW game make it impossible for them to -- to win, because if women do something better than men, that's evidence of their superiority. If men outperform women, that's proof of discrimination and the continuing male culture. What you see tonight on the other side of the stage is an extreme form of the WAW phenomenon. The idea that men are finished is crazy. Men and women complement each other. We are not separate teams competing for a trophy. This is not a zero sum competition. We're dance partners like Fred Astaire and Ginger Rogers. Our fates are inextricably tied together. If one is in trouble, so is the other. Several years ago the Hasbro toy company manufactured a toy house. They wanted to manufacture -- they wanted to sell it to both boys and girls. The girls came in, and the boys. The girls played constructively with the dolls. The kids took the dolls and played house. The boys catapulted the baby carriage from the roof. And the Hasbro general manager had a brilliant explanation: Boys and girls are different.</t>
  </si>
  <si>
    <t>Christina the sum of your time is up.</t>
  </si>
  <si>
    <t>I'm almost finished.</t>
  </si>
  <si>
    <t>I've got to -- I've got to --</t>
  </si>
  <si>
    <t>I -- I -- -- I can't let you. I'm sorry. Thank you very much.</t>
  </si>
  <si>
    <t>Pleasure. Okay. A reminder of what's going on. We are halfway through the opening statements of this Intelligence Squared U.S. debate. I'm John Donvan of ABC News. We have four debaters, two teams of two, who are fighting it out over this motion, men are finished. We have heard two of the opening statements and now onto the third. I'd like to introduce Dan Abrams. He is chief legal analyst for ABC News. He is also the author of a book whose title is a lot of fun to read. It's called "Man Down: Proof Beyond a Reasonable Doubt that Women are Better Cops, Drivers, Gamblers, Spies, World Leaders, Beer Tasters, Hedge Fund Managers and Just About Everything Else. " I notice that you don't say women are better legal analysts. Have you raised the bar for men with your performance?</t>
  </si>
  <si>
    <t>DAN ABRAMS</t>
  </si>
  <si>
    <t>No, no, no. There's just the -- the obvious example of the woman who is a better legal analyst. Of course, there's Nancy Grace who's --</t>
  </si>
  <si>
    <t>Ladies and gentlemen, Dan Abrams.</t>
  </si>
  <si>
    <t>-- my frequent opponent. How the heck did Dan Abrams, a far too old to still be single guy, not particularly known as a feminist end up writing a book about female superiority? Did he do it to meet women? Did he -- did he do it to pander? You know, it's always frustrating for me when I'm asked about a single reason why I wrote the book. I did it for both reasons, and it's worked incredibly well. Now, it has not had any substantial impact on my social life, and there is no question that that sort of silliness is what has gotten my book, "Man Down," far more attention than it ever would have received. I made a case based on evidence and men's rights groups and others have attacked me, saying, "He didn't use the scientific method in this book. " Look, this book was, at times, a fun, tongue-in-cheek effort. So I separate it into two broad themes, chapters that at least get people reevaluating their preconceived notions and others which I think truly prove female superiority. Can I definitively prove that women are really better spies or competitive eaters or even they tolerate pain better than men for certain, or even my beloved chapter on women handling breakups better than men? I presented evidence. I presented studies, research. But certainly someone on the other side could attack those chapters. So let's put the frivolous aside and talk about the evidence that examines issues that are important. Hanna talked about women as students. They'll be better educated. They'll navigate tough economies better. They'll be better equipped for the workplace of the next generation. But I don't know. What about politics, finance, taking care of the planet? These are areas where the evidence is crystal clear and maybe just as important the trends for the future support women and also help explain why women lag in certain areas. Let's start with politics. Women vote more, period, both in number of votes and the percentage of the population. In terms of registered voters in the year 2000, 61 percent of women voted. 58 percent of men. In 2004, 65-62; 2008, with more women on the ballots, by the way, 66-62. Same thing in midterm elections in 2010. 53 percent of those who voted were female. But wait, they, we are still tending to elect more women -- sorry, more men. Four out of five being elected are men. In fact, in 2010, women gained no Senate seats. And for the first time in 30 years, lost House seats. This is true for now. But once the women voters and the men realize how much more effective female leaders are, it will not -- it cannot continue. Men will be if not finished, certainly marginalized, the very first research has come out this year evaluating men and women in Congress. The American journal for political science reported this year that from 1984 to 2004 women won their home districts an average of $49 million more per year than their male counterparts. Women sponsored more bills. They cosponsored many more bills. They attracted a greater number of cosponsors than their male colleagues. In addition, two Ohio State political science professors tracked every bill passed between 1981 and 2009 and found that those sponsored by women survived further into the legislative process, received more attention and were more likely to be deemed important overall. And as political leaders and police officers, for that matter -- you mentioned police officers -- women are less corruptible. Two major international studies, one at the World Bank development research group, one from Williams College analyzed data from dozens of countries' parliaments, plus a 93-country survey. They took a count of corruption levels within the countries. They took a count of culture, religion, education. The results were clear. The more women legislators, the less corruption in a legislature. So what the heck's going on? Why aren't there more women? I think a 2008 Pew research study explains it all. They surveyed 2,250 people, asked them about eight traits key to political leaders and whether they thought men or women were superior. Honesty, overwhelmingly women; intelligence, women; hard working tied; compassionate, outgoing, creative, overwhelmingly women, women, women; ambition, tied. The only one of the eight relevant traits where men were deemed superior, decisiveness. In that same study, though, only six percent of the respondents felt women made better political leaders. Similar results when it came to newscasters. A rigorous study done, male and female news casters reading the exact same message. The participants agreed that when it came from a woman, they viewed it adds more credible. And yet when those same people were asked, are men or women news casters more credible, they said men. There is only so long men will be able to thrive, much less survive on the fumes of past sexism and assumptions. Now, finance. You don't need to survey the attitude of the people in finance. 2009 and 2010, Wall Street Journal and New York Times published articles entitled, "For Mother's Day, give her the reins to the portfolio" and "How men's overconfidence hurts them as investors. " Both presented multiple statistics that men were taking more risks based on less information, buying and selling more often and losing more money. Female hedge fund managers outperformed their male counterparts from 2000 to 2009 according to hedge fund research by a whopping three percent. Business Week reported that when the downturn began, funds run by women lost 9.6 percent compared to 19 percent for men. Yes, women are only a fraction of the hedge fund managers. Maybe they have to work harder to get there. Maybe these are the females who are at the top of the game. But in the world of finance, numbers should speak for themselves. And all other things equal, anyone who wants to make money out to go with a woman. Finally, new studies show that women are more committed to protecting the planet. They recycle more. They're more likely to be green. They eat less meat. They take shorter trips. In part because they give and follow better directions than men. They take public transportation more. They are also better and safer bus drivers. They save gas by speeding less. They make more eco purchases. Heck, God has decided that men are finished. Between 1995 and 2008, 82 percent of lightning strikes were on men. So bottom line, why are women still lagging in so many areas? Three reasons: Married or unmarried, they're still primarily responsible for childcare; two, they often lack the overconfidence of men; and three, sexism. When number one may not ever change for certain, number two and three will. They must. And then us men are in big trouble.</t>
  </si>
  <si>
    <t>Thank you, Dan Abrams. "Men are finished," that is our motion and now here to speak against the motion, David Zinczenko, who is executive vice president and editor in chief of Men's Health Magazine. He is editorial director of both Women's Health and Prevention Magazine and he's a bestselling author. And Men's Health -- it's about fitness, it's about technology, it's about handling your finances, so if men were going down the tubes, you would have your finger on the pulse of all of these --</t>
  </si>
  <si>
    <t>DAVID ZINCZENKO</t>
  </si>
  <si>
    <t>We would know, John. Men aren't finished. Dan may be finished. But men aren't finished.</t>
  </si>
  <si>
    <t>Ladies and gentlemen, David Zinczenko.</t>
  </si>
  <si>
    <t>Thank you. Thank you, John, and thank you, Dan. I want you to vote against this proposition, against this misguided motion because it's preposterous. Men can't possibly be finished because as all of you know, when men are finished, they roll over immediately and go to sleep. That's not happening. Clearly men are not rolling over. Now, they will have you believe that, that is the case. It's not, if anything they continue to do what they have always done, invent new technology -- makes them smarter -- lead nations, build bridges, drive corporations, yes, win elections, and to your point quite sadly, tweet pics of their genitalia to complete strangers. That's true. Nothing's changed. Now, our opponents are arguing that men have lost their edge, that women now outpace men in both graduate and undergraduate degrees while the world's economy continues to place greater and greater importance on education. And men are certainly falling behind in this regard as you know through the mancession or great he-cession, nearly 78 percent initially of the job losses belong to men, yes. Men make up the largest sector of the unemployed, they are the majority of people in prison, in rehab, the majority of people who ought to be in rehab. And as Jeff Foxworthy might have put it, very few women say as their last words, "Hey, watch this. " It's a fact. Testosterone fueled accidents and testosterone fueled illnesses fell men seven years sooner than women. So how can I concede these points right at the top of this debate and still say you must vote against this measure? It's simple. All of the statistics that my opponents will be citing tonight are indicative of a trend. Women are beginning to catch up to men. But the pace of that progress is inexorably slow. According to the United Nations women perform two-thirds of the world's work, but only earn a fraction of the world's income. Men own 99 percent of the world's property and rule 92 percent of its sovereign nations. Now, I didn't get through all of Freakonomics, admittedly, but these do not seem like winning statistics for that side. Obviously, the other 150 million American males out there aren't particularly alarmed either. I don't think anybody came through a gauntlet of men protesting the topic of this debate out there burning their jockstraps. Men aren't finished. You have to vote against this motion. Now, what's going on? In part it's the biological drive. There is a women's movement for the simple reason that women are willing to move together more as a unit. Men are rugged individualists. They want to move together probably but they -- none is willing to stop and ask for directions. So that's the way that men are, and we need to move beyond our opponents' assertions that there's something wrong with that. It may not be true that the male of the species is in fact stronger, braver, or more action oriented in times of crisis, but we are certainly still asked to play an outsize role. It was still men who spent those long weeks in the Chilean mine. Its still men who make up 90 percent of the on-the-job deaths, performing dangerous tasks at dangerous hours. It was still 343 firemen who lost their lives 10 years ago in the World Trade Center. And while women are clearly capable of heroic actions in desperate circumstances, I personally am in awe of Rupert Murdochs wife. We are hard-wired as a species to count on the comforts of masculine leadership. Even women who aspire to become leaders often seem to take on the trappings of masculinity. Consider Sarah Palin who dobbed such masculine traits as wearing black leather jackets, carrying a gun, bragging about how hot her spouse is. Or Michele Bachmann whose tribute to traditional masculinity includes putting down gays and trying to pretend our daughters are still virgins. Yes, women are making enormous gains in education. They now earn the majority of graduate and undergraduate degrees. And I feel terrible, just terrible, for Bill Gates and Barry Diller and Sergey Brin and Mark Zuckerberg and Tyler Perry and Larry Ellison and Steve Jobs and all the other poor non-degree-holding men who were too busy becoming billionaires to finish their homework. Awful. Its so tough. It would have been much better -- It would have been much better if they had just stayed at home, stayed in school, taken on their share of the more than $1 trillion in student loan debt, the majority of which now belongs to -- you guessed it -- the fairer sex. Of course, theres self-made women billionaires -- Oprah, Martha, J.K. Rowling, imaginative visions shared worldwide. But its men who flood the patent offices with their big ideas. And until a woman invents the next Google or Facebook or iPad or bass- o-matic -- -- the economic inequality between men and women will not be righted in our lifetimes. So, men are driven to achieve power and influence. Men arent worried about losing out to women. Theyre still too focused on not losing out to other men. Thats why men are not finished. And its why you have to vote against this ridiculous proposition.</t>
  </si>
  <si>
    <t>Thank you, David Zinczenko. And that concludes round one of this U.S. Intelligence Squared U.S. debate where the motion being debated is "Men are finished. " All right, so were going to move on to round two, and this is one of those times when I would solicit your highly spontaneous applause. Welcome back to this Intelligence Squared U.S. debate. Im John Donvan of ABC News. Were at the Skirball Center for the Performing Arts at New York University. Our motion is "Men are finished," and we have two teams debating this motion. We have Hanna Rosin and Dan Abrams arguing for the motion that "Men are finished. " Theyre saying that as a result of a changing economy and shifting cultural values, men who once, like it or not, were seen as the dominant sex, the bosses and the breadwinners, are now already in a deep slide to number two status. Arguing against them, saying that men are not finished, Christina Hoff Sommers and David Zinczenko. Theyre saying that men are doing just fine, thank you, that they still hold most of the power. And besides, just because women are doing better, that does not mean that men have to be doing worse. Were in round two where the debaters are going to be able to talk directly to each other and take questions from you and from myself and from readers of Slate who are watching this debate online. And Id like to start with initially with a question to the side thats arguing for the motion, and I think perhaps to you, Hanna Rosin. Your opponents are making the case that part of the reason that the notion is afloat, that "Men are finished," is because theres an attitude about, theres a sense that women can only be doing better if men are doing worse, that this is a zero-sum game. So is it? Is it not possible for both sides to do well without this imbalance resulting?</t>
  </si>
  <si>
    <t>It is possible, but it just doesnt work that way. I mean, if we can all agree that there was male dominance for a long time and that male dominance is over, then I think we agree that men are finished. So the resolution is about male dominance which weve taken for granted for so many tens of thousands of years. And so, even if you have parity, you have the end of male dominance. I mean, if you have women rising and catching up to men, then you no longer have male dominance. And so that's what I meant when I, early on, tried to define the resolution as men are finished, the era of male dominance, it's finished, which we've taken for granted for all this time.</t>
  </si>
  <si>
    <t>Christina Hoff Sommers.</t>
  </si>
  <si>
    <t>But the opposite of male dominance is not female dominance. It's mutuality.</t>
  </si>
  <si>
    <t>That's fine. Men are still finished. I mean, men are finished as the dominant sex. I'm not --</t>
  </si>
  <si>
    <t>They are not finished. That's absurd. You agreed to it in your opening that you didn't want to say men are finished. You thought there might be inklings of a suggestion that it may be happening. But what you're defending now is that men are finished. I'm saying it's absurd. I'm saying that some men are in trouble. But rather than declare their extinction, we should be doing what we can to help them. And that is --</t>
  </si>
  <si>
    <t>Totally.</t>
  </si>
  <si>
    <t>-- not happening in our schools. Our schools are --</t>
  </si>
  <si>
    <t>I'm not saying we should crush them further. I mean --</t>
  </si>
  <si>
    <t>Well, let's talk about -- Dan Abrams.</t>
  </si>
  <si>
    <t>You say we need to -- we need to do that in our schools, and yet that's exactly what universities have tried, which is to have affirmative action for men. It's gotten that bad. And the problem is that the civil rights --</t>
  </si>
  <si>
    <t>Wait. Why are they laughing? This is true.</t>
  </si>
  <si>
    <t>Schools have affirmative action for men.</t>
  </si>
  <si>
    <t>No, and the civil rights commission actually investigated this, and may investigate it again because the situation has gotten so dire at our universities that we feel the need to discriminate against women. Is that the solution? That's frightening.</t>
  </si>
  <si>
    <t>Christina.</t>
  </si>
  <si>
    <t>The civil rights commission chose not to investigate it. It never happened, but --</t>
  </si>
  <si>
    <t>No, they did investigate it.</t>
  </si>
  <si>
    <t>They -- they did not. They did not.</t>
  </si>
  <si>
    <t>They -- I know --</t>
  </si>
  <si>
    <t>However, they --</t>
  </si>
  <si>
    <t>-- as to why they shut down the investigation and --</t>
  </si>
  <si>
    <t>It doesn't matter.</t>
  </si>
  <si>
    <t>-- believe me --</t>
  </si>
  <si>
    <t>They shut it down.</t>
  </si>
  <si>
    <t>-- you don't want to get into why they shut .</t>
  </si>
  <si>
    <t>Because they did not want to get into it and --</t>
  </si>
  <si>
    <t>All right. Let's move forward on the impasse. Let's move forward.</t>
  </si>
  <si>
    <t>Let's not have an impasse. But if you look at the early grades as how young men are treated in our schools, it's a very girl friendly environment. And boys are not keeping up with -- with the girls.</t>
  </si>
  <si>
    <t>But does that mean boys are finished?</t>
  </si>
  <si>
    <t>We had massive effort -- well --</t>
  </si>
  <si>
    <t>But seriously, is that -- is that not -- Christina, is that not indicative of -- of their argument that the system is set up in such a way that males, let's say, are on a bad track?</t>
  </si>
  <si>
    <t>Males aren't on a bad track. But our system is rigged against them. And if you look into the average classroom, it's a male averse environment. Schools, for example, now don't allow rough and tumble play. There is zero tolerance for male rambunctiousness. You have schools where they don't allow them to play tag where anyone is out. They have to replace it with games like circle of friends, tug-of-war. Tug-of-war has become tug of peace. This is not -- this is hostile to the interests of young men. And it gets more serious if you look at the readings. A friend of mine at Harvard graduate school of education did a content analysis of textbooks, readers for eighth and -- seventh and eighth grade social studies class. She said you'd think the American West was settled by teenage girls traveling with parents. So male heroes have been taken out. Boys are badly neglected.</t>
  </si>
  <si>
    <t>Now -- just one last point. We did a lot to help girls and to strengthen them in math and science. At the same time, we did nothing to help boys with their reading and writing skills and their college matriculation --</t>
  </si>
  <si>
    <t>But it seems like you're --</t>
  </si>
  <si>
    <t>Dan Abrams.</t>
  </si>
  <si>
    <t>-- conceding that men are finished. I mean, what you're doing is you're saying, yes, men are finished, and here's why we need to change it.</t>
  </si>
  <si>
    <t>I said men are in trouble. That's not the same as saying they are finished.</t>
  </si>
  <si>
    <t>David -- David Zinczenko.</t>
  </si>
  <si>
    <t>I mean, I would just say that --</t>
  </si>
  <si>
    <t>David, could you move just a tiny bit to --</t>
  </si>
  <si>
    <t>I mean, what's happening here is what needs to happen. They are on the ridiculous side of this issue. So they have to attempt to redefine it. If the issue is that the stranglehold on men is coming to the end or men omnipotence is finished, well, two things would be happening. We would be conceding right off the bat that men's omnipotence is finished, and this debate would be taking place in 1962, okay. The fact is that, at this point, we have come to accept a shared power structure between men and women. And it really doesn't matter. It's not the issue that we're really discussing here, which is why you have to vote against this motion.</t>
  </si>
  <si>
    <t>Wait. What was that phrase you used, surviving off the fumes of sexism? I think we are our finest example there.</t>
  </si>
  <si>
    <t>Well, I'm --</t>
  </si>
  <si>
    <t>David Zinczenko. Oh, you want to concede to Hanna Rosin. I think you scored on that one.</t>
  </si>
  <si>
    <t>I want to make another point about police officers which Christina made a reference to consistently, and I think it's indicative, actually, of the larger issue, which is people like to think, oh, you know, men will be the better police officers because they're bigger and stronger. And if I was out there, and I needed someone, I'd want a big, strong police officer. Well, okay in certain cases. But what if I told you that there is solid evidence to demonstrate that women can defuse a violent situation better than men can? Hmm. Okay. Now instead of having to tackle the guy, you can get the guy to a -- you can avoid a conflict altogether and then avoid taxpayer lawsuits and have less corruption within your police force. Hmm. Suddenly we're looking at police officers in a totally different way. Does that mean that there's no advantage to being faster or bigger? No. But the number of times in real life as opposed to the movies where people are actually sort of running down across the street to catch the guy jumping over the fence is actually pretty far -- you know, it's pretty rare.</t>
  </si>
  <si>
    <t>First of all, don't trust Dan and -- and his statistics. He is -- he has a fairly serious case of --</t>
  </si>
  <si>
    <t>And he's a columnist for Men's Health magazine. He has the hardest time getting his pieces through our fact-checking department.</t>
  </si>
  <si>
    <t>Dan --</t>
  </si>
  <si>
    <t>He is so fired, yeah, yeah. It's ridiculous.</t>
  </si>
  <si>
    <t>Did you not say -- didn't you not claim in your book that women have better physical endurance? Did you not claim that women could take pain better than men?</t>
  </si>
  <si>
    <t>Both of these things are false. There is a vast library of literature --</t>
  </si>
  <si>
    <t>Childbirth. Childbirth. Childbirth.</t>
  </si>
  <si>
    <t>Epidural, epidural, invented by men.</t>
  </si>
  <si>
    <t>Yes. Sorry. What's the question?</t>
  </si>
  <si>
    <t>Endurance, physical endurance.</t>
  </si>
  <si>
    <t>You think that women have better physical endurance.</t>
  </si>
  <si>
    <t>That's that there is an advantage that women have with estrogen and fat that provides them an advantage --</t>
  </si>
  <si>
    <t>Fat?</t>
  </si>
  <si>
    <t>It's true, yes. It's true.</t>
  </si>
  <si>
    <t>I rest my case.</t>
  </si>
  <si>
    <t>It allows --</t>
  </si>
  <si>
    <t>It allows women to engage certain endurance activities better and longer than men. That does not mean they're faster.</t>
  </si>
  <si>
    <t>Name one activity.</t>
  </si>
  <si>
    <t>I'll tell you one. In the -- in the ultra marathons is the only race where women can beat men, okay? This is --</t>
  </si>
  <si>
    <t>Don't clap. He's just wrong. He's got to be --</t>
  </si>
  <si>
    <t>It's not true? Am I making it up?</t>
  </si>
  <si>
    <t>You are making it up.</t>
  </si>
  <si>
    <t>-- that a woman won the ultra marathon. It's the only sport where men versus women, that women -- I didn't say always win. Women can win.</t>
  </si>
  <si>
    <t>Oh, one woman won in the Mojave Desert a couple of years ago.</t>
  </si>
  <si>
    <t>But wait a sec. Wait a sec. There's a --</t>
  </si>
  <si>
    <t>There's a huge record --</t>
  </si>
  <si>
    <t>-- fact that a woman beat a man in an athletic competition is unheard of. The bottom line is men are still better athletes than women. Men are stronger than women, and they're faster than women. But the one area where women can compete is in areas where it requires excessive endurance. And these ultra marathons are 135 miles plus.</t>
  </si>
  <si>
    <t>Just to stop this discussion, there's some very good articles that have come out in recent years. Just look at Richard Coast at Northern Arizona University who did a definitive study to undue this myth that was born in the '90s where they predicted women -- it came in Nature magazine. They predicted women were going to win the marathon in 1998. It came and went. Women didn't win.</t>
  </si>
  <si>
    <t>They're not going to win the marathon. They're not. The bottom line is men are --</t>
  </si>
  <si>
    <t>And they're not winning the ultra marathon.</t>
  </si>
  <si>
    <t>No, it's not true.</t>
  </si>
  <si>
    <t>And what Coast and other experts say is the longer and the -- the test of endurance, the greater the gap favoring males. You've just got it wrong. You've got your facts wrong.</t>
  </si>
  <si>
    <t>It's not wrong. The reality --</t>
  </si>
  <si>
    <t>All right. We're going to move past on that one. Okay. What about billiards?</t>
  </si>
  <si>
    <t>Billiards.</t>
  </si>
  <si>
    <t>Oh, billiards. Billiards, yes.</t>
  </si>
  <si>
    <t>Christina, I want to put a question to you -- a question to you. You -- you talked about fields where men's, I would say, brawn is relevant; firefighters, the people who protect us, soldiers. You mentioned loggers. And -- and they're kind of creating a world where they're saying it's -- it's more important now to be a blogger than to be a logger, that -- that there is -- that it's a Facebook world, and the Facebook world works better for women in many different ways, the social skills, et cetera. So I just wanted you to take on that notion that structurally we're changing so that the relevance of female characteristics to the economy, their economic value has become enhanced, while male so-called characteristics, brawn, for example --</t>
  </si>
  <si>
    <t>I don't disagree with Dan or Hanna that there -- there's a female ascendancy which I find as exciting as -- both as a woman and grandmother of Eliza. I like to see these opportunities for women and women moving into centers of power. But again, I insist that what they're doing is forging a partnership with men in running the world. They're not taking over. And -- and women are men are equal but different. And I think women are dazzling but in different ways. And so if I had been allowed to finish when I was up there instead of --</t>
  </si>
  <si>
    <t>Now -- now you --</t>
  </si>
  <si>
    <t>-- only a woman was not allowed .</t>
  </si>
  <si>
    <t>No, no, now you've got that moment, so I would take it.</t>
  </si>
  <si>
    <t>When I talked about the boys and girls with the doll house, and the boys catapulted the baby carriage from the roof, even when -- when men and women get older, there's this complementarity. We still need the catapulters. We still need the nurturers. Typically if a parent -- you know, a father and mother go to a park with a child and there's a jungle gym, the mother will say, "Be careful. " The father will say, "Can you get to the top? " I think that we need both the nurturers and the catapulters and that the idea that we're going to have one over the other is unknown and can --</t>
  </si>
  <si>
    <t>But the notion that the -- that so-called feminism qualities which would include what, Hanna, become more relevant economically?</t>
  </si>
  <si>
    <t>You know, I'm so reluctant to enter this WAW women are wonderful -- how do we say it -- debate? I mean, I don't know that women are particularly awesome, like when I enter this bloggers versus loggers conversation, this isn't a value judgment like loggers are losers, it's not the -- that's not the motto --</t>
  </si>
  <si>
    <t>The loggers are going to be so relieved to hear you.</t>
  </si>
  <si>
    <t>Loggers are not losers, we'll make the T-shirt after this debate, that's not what our side represents, it's just that they're an incredibly shrinking part of the American economy. It just is. It's really not a value judgment; it's like whatever it is that women have -- you know, people have called it so many things. They've called it grit. They've called it emotional intelligence. They've called it focus. Nobody really knows what it is. Some people try to say, like, oh, it's in the hardwiring of the brains of women. I'm not sure it's in the -- it might be that women have been behind all these years and now they're catching up the way immigrants do, it might be that, but it's just an economic fact that whatever it is -- I just have a question for Hanna --</t>
  </si>
  <si>
    <t>David, and then go --</t>
  </si>
  <si>
    <t>Well, if you look at all of the relevant stats, what you see is this is not the case, that when you look at concentrations of wealth, when you look at poverty in the United States and elsewhere, the deck has been stacked against women. That is not good. We need more gender equality. But in their world they have to twist what this debate means. And the fact is if men adjust to the work life realities, they are emasculated and feminized and therefore they lose. If they don't adapt to the new reality, men are emasculated and unnecessary and irrelevant and antiquated, and they lose. So I think women can become CEOs, they can become stay at home moms, they can be considered masters of the new universe, and it is easy to structure in your mind the decline and fall of men when in your own mind when all the rules are stacked against your opponents, but here in the real world there is no truth to the facts.</t>
  </si>
  <si>
    <t>Well, let me put the questions here aside then, in this -- we're talking about a process and we're talking about possibly being in the early stages of the process of male loss of dominance to women, so what is the endgame? Thirty years from now if this process continues and accelerates, where are men as you imagine it, I mean, are we all wearing diapers in a closet somewhere or -- -- where are we in the picture if this continues?</t>
  </si>
  <si>
    <t>Where did the diapers come from?</t>
  </si>
  <si>
    <t>Infantilization.</t>
  </si>
  <si>
    <t>I get it, infantilization, well, I mean, you want to talk about the saddest part of this? When you guys say something like "logger," you make it sound like it's a very tiny minute percentage of the population. We're actually talking about 60 percent of the population that's not college educated, okay? So you keep mentioning Bill Gates. This is the American middle class, okay? You tap into the American middle class, I've done a lot of reporting on this issue, it is actually sad. I mean, you see that women are holding up these families, they're in community colleges, the men are struggling, and for some reason they're not getting the message that they have to go to school. So I think we can be in one of two different places. The men could start getting the message that they have to retool themselves, that the factories that their fathers worked for are not going to be there anymore and that they have to do something different, and then we'll end up in a situation that's closer to parity. Or you could end up in a situation where it gets worse and worse and worse and the income -- you know, you have a sort of little upper class of people that these guys are talking about that consists of Bill Gates and maybe the people in this audience and not very many more people and everybody else is sort of struggling with the women holding the bag, it's called the last bag theory where the woman because she's raising the child is also going to school and making the money and the men are just sort of struggling and out of work.</t>
  </si>
  <si>
    <t>I would just add to that, the bigger problem I think for men is the unwillingness to take what have been viewed as classically female jobs, teachers, nurses, or healthcare professionals, et cetera, and that's the area where if you want to talk about how do we make this better, how do we end -- how do we reverse men being finished, which they are -- -- how do we reverse that? Well, part of it has got to be that men are going to have to start accepting some of these jobs that have not been classically viewed as male. And I mean think about --</t>
  </si>
  <si>
    <t>Oh, may I say something that I --</t>
  </si>
  <si>
    <t>-- think about the Ben Stiller movie where he plays a male nurse, right, and everyone's like well he's a male nurse, ha, ha.</t>
  </si>
  <si>
    <t>About six miles, seven miles from here is a high school called Aviation High School, and it's got 2,000 students approximately, you go into that school, whereas at most schools, kids are detached and not paying attention, at Aviation they are enthralled. You walk into that high school and you think all the kids are gone because it's so quiet. It's the quietest place in New York City. It's there the kids have to do academic courses, but they can spend half the day working on airplanes. They build mainframes and so forth. Now it has one defect. Its 87 percent male. And so the womens lobby in Washington has put it on a hit list. Aviation High School has one of the best graduation rates. Most of the kids going there are from -- their African American and Hispanic kids living under the poverty line, and their chances of graduating are vastly higher than in any other school, very high college matriculation rate. That is a school that is working, but it now more likely to be investigated rather than replicated. People come to study this school from Finland and Ireland, but in the United States theyre more likely to be visited with a Title 9 lawsuit because were not helping young men find jobs that they might find interesting and be suited for. The -- and Im not talking about feminists. Feminists are -- in my book, I talked about lots of different styles of feminism, and theyre not in favor of this. This is the Womens Lobby in Washington, which is carried away with a very hostile agenda and working against helping young men. Thats the problem. Young men arent getting the help.</t>
  </si>
  <si>
    <t>But how does that not help their argument?</t>
  </si>
  <si>
    <t>Yes, yes, because what Christina is saying is proof--</t>
  </si>
  <si>
    <t>Yes, because theyre finished.</t>
  </si>
  <si>
    <t>No, no, no. Christina, finish -- let Christina finish the point.</t>
  </si>
  <si>
    <t>No, to say that the system is rigged against them is not to say theyre finished. Its saying theyre operating under a very severe handicap. And instead of using all of your creativity and energy to argue for this absurd proposition that men are finished, you should be doing something to alleviate the problem thats leading to their struggle.</t>
  </si>
  <si>
    <t>Well, acknowledging that this true would be the first step to helping them. It wouldnt be that, you know, we would want them to be down --</t>
  </si>
  <si>
    <t>Look, if men are finished, were all finished, so lets not go there.</t>
  </si>
  <si>
    <t>David Zinczenko.</t>
  </si>
  <si>
    <t>Well, I -- you know, I was just going to add that its kind of silly too to say that men will need to learn how to adopt female characteristics to survive, whether its moving into jobs like interior decorating or health care providing or these counselors. I mean, I think that Sigmund Freud and Nate Berkus and Dr. Christian Bernard would disagree with the assertion. The guys are moving too --</t>
  </si>
  <si>
    <t xml:space="preserve">The men will be unemployed. I mean, its a simple choice. They will remain then unemployed. </t>
  </si>
  <si>
    <t>In a world where men do, say, fill the positions of school teachers and nurses such as they dont now, in the vision that youre saying would be the solution, would they still be dominant?</t>
  </si>
  <si>
    <t>Well, look, the bottom line is dominance. How do we define that? I will tell you that health care will become a dominant industry. Its becoming -- it already is -- but its becoming an even more dominant industry in our country and in our world. If men are simply saying Im not playing in that industry, and women are saying Ill play in any industry, I dont care what it is. Im going to do what it takes to make it work, then men are going to be at a distinct advantage and are going to remain finished.</t>
  </si>
  <si>
    <t>But this also gets to the heart of the problem. I mean, historically whats happened is that women have operated pretty flexibly. Theyve gone in a very short period of time from not being able to work when they were married to not being able to work when they had little kids, to being able to work whenever they wanted in a vast number of professions. I can name a number of professions that have gone from entirely male to entirely female. And you cant name any that have gone the other way around. Why? Because men operate in a narrower range at this point in time. That doesnt mean that they always will, but at this point in time, theyre just not that flexible about their identities.</t>
  </si>
  <si>
    <t>Okay. I want to come to the audience for questions shortly, but first I want to mention this, as I mentioned before. Were very pleased to have Slate as our media partner, and theyre streaming this debate -- thank you. And theyre live streaming this debate on their site, and we have a question from a William Nitrous of New York City who Im going to slightly paraphrase. Hes saying is this just a natural consequence -- Im thinking what he means to say is this perception that perhaps men are finished, is it just a natural consequence of the assumption of superiority among men who, unlike females, didnt have the pressure of needing a college degree to succeed? And the more interesting part of his question, he says, Does this apply outside of America? So I want to put to both sides the cultural aspect of that question. To what degree are we talking about an American phenomenon here and to what degree is it more global?</t>
  </si>
  <si>
    <t>Well, men are languishing academically throughout the world. In most countries in Europe, far more women go to college -- I mean, more women go to college than men in Iran, so its not only the United States. But whats true is that the United States, were having a hard time finding ways to help young men.</t>
  </si>
  <si>
    <t>Hanna Rosin.</t>
  </si>
  <si>
    <t>Men are languishing in all countries of the world.</t>
  </si>
  <si>
    <t>Academically.</t>
  </si>
  <si>
    <t>Academically, their language --</t>
  </si>
  <si>
    <t>Oh, no, no, not politically, no way.</t>
  </si>
  <si>
    <t>Well, what -- you know, so here's an interesting statistic. So we always think -- male preference is something that comes up a lot. You know, preference for the first born son. One of the first things I did when I started this research was, on a lark and a tip, I went to go visit fertility clinics because, you know, we all understand that people prefer sons. And it turns out that, no, 75 percent of couples are actually requesting girls. So then I started to ask, well, is this true in these very patriarchal places like South Korea, China and India? Well, you look at the charts, and here's what happened. At some point, technology allowed them, you know, to easily choose a son. And then by the mid '90s, this plummeted. Women started to go to school. Women started to get jobs that they could never have before. And all these strict patriarchal structures started to break down. So you can see all over the world that different things are happening. I mean, China, for example, has a higher percentage of female CEOs than the U.S. does. Why? I think it's because childcare is easier. I think it's because families take care of children. There's all sorts of reasons why culturally that's true.</t>
  </si>
  <si>
    <t>Chinese men finished?</t>
  </si>
  <si>
    <t>Eventually.</t>
  </si>
  <si>
    <t>Okay, let's go -- no, take it, Christina, go ahead.</t>
  </si>
  <si>
    <t>Im sorry, do you think that Americans prefer to have female children?</t>
  </si>
  <si>
    <t>Well, the difference is when you poll them and ask them what they want, they say we want a son. When they actually choose, they choose girls.</t>
  </si>
  <si>
    <t>It's amazing. This is the consistent theme again --</t>
  </si>
  <si>
    <t>No, no. Wrong, wrong, wrong, because she's overlooking something. When they actually choose, you're talking about women who go to fertility clinics.</t>
  </si>
  <si>
    <t>But that's the only place that keeps statistics.</t>
  </si>
  <si>
    <t>But -- but --</t>
  </si>
  <si>
    <t>Fertility clinics have to write down for the FDA exactly what everybody else -- exactly what everybody does. And they keep the only reliable statistics. I mean, you can ask them, well, what do people want, and they'll say a certain thing. But --</t>
  </si>
  <si>
    <t>But it's mostly --</t>
  </si>
  <si>
    <t>-- it's not recorded.</t>
  </si>
  <si>
    <t>That's kind of -- that's led by women and slightly older women and the Gallup Poll kept records for -- since 1941, and you found a distinct preference for males. It hasn't changed since 1941.</t>
  </si>
  <si>
    <t>That's what people say. It's just not what they do.</t>
  </si>
  <si>
    <t>Okay. But let's go to the audience for some questions now. What you do is, if you raise your hand, I'll find you. Wait until -- please stand up. A microphone will be brought to you. Hold the microphone about a fist's distance away from your mouth so that the radio can hear you. And identify yourself. And if you're part of a relevant organization, you know what I mean by that, or news organization, please let us know. We'd just like to know that. And please make it a question that's terse, focused and on topic and that has a question mark at the end. You didn't have to sit down because I was making that long speech.</t>
  </si>
  <si>
    <t>ALICIA BONNER</t>
  </si>
  <si>
    <t>Hello. My name Alicia Bonner, and I am a graduate of a girl's high school, a women's college. And I earn a percent more than my fianc. I am interested in a couple of the things that David and Christina posed and hearing, Dan and Hanna, your responses. David, you spoke about financial inequality and how -- whatever, 92 percent of the world's resources are in the hands of men and X percent of the countries in the world are governed by men. Christina, you seem to allude to the fact that anything that women are able to do, it's because men are there to earn money to fund it, which I think might be a little bit more problematic. But Dan, you also mentioned that people on the whole --</t>
  </si>
  <si>
    <t>Could --</t>
  </si>
  <si>
    <t>I'm getting there.</t>
  </si>
  <si>
    <t>The -- the -- they say that, um, you know, they say, yes, I like the way women sound, but I like male news casters better. How do we overcome this, yes in the middle class, you know, women -- women are holding the bag, as you say. But at the upper level, at the most visible levels, and if money talks, when is that power going to lie with women?</t>
  </si>
  <si>
    <t>Yeah, take it, Dan Abrams, first.</t>
  </si>
  <si>
    <t>I think that eventually the results are going to speak for themselves. When people start thinking about and hearing about and learning about how much more effective female political leaders are, for example, I think that there will be a change. People will vote differently. Remember, when people say to me, well, why are there so many -- look, women should be blaming themselves with regard to voting because women are the majority of the voters out there. But what's interesting is, when you get more female candidates, you don't necessarily get a change with regard to the voting habits of women. So the answer to your question, is I think when it comes to newscasters, when it comes to political leaders, and I think in a lot of these other areas, in finance, I think that ultimately the results will speak for themselves. And that's part of the reason why I think this proposition of men are finished -- you know, while certainly hyperbole, if you look at the results, it's a dangerous world upcoming, not today, a dangerous world coming for men.</t>
  </si>
  <si>
    <t>Other side? David?</t>
  </si>
  <si>
    <t>I mean, I think buildings are always going to fall down. Things are going to burn. You're always going to need men to get in there and do the dirty jobs, do the dangerous jobs. The world is becoming more dangerous than ever. I think that a lot of the leaders of the world as we discussed are men. And I think the -- you have to get the country running right here first. You have to focus on health and wellness. I think that universal healthcare is a step in the right direction. Men and women are partners. And once that happens, but it's a long ways away right now, you're right, it's 16 percent of women are in Congress. 16 percent of women are serving on the board of corporations. So there's a lot of work that needs to be done. But we have to do it together. And that's -- and we have to do it here first.</t>
  </si>
  <si>
    <t>Okay. Sir? You're holding two fingers up. Yep.</t>
  </si>
  <si>
    <t>To Dan and Hanna, even as women take over, if you will -- and I agree the trends are there. There's no question about it -- wouldn't there be inevitably a sort of market adjustment whereby men will learn from women how to be better CEOs, how to be better political leaders, better administrators, better members of society and that ultimately, it won't mean that anybody's finished, but that there will be a balancing and an improvement.</t>
  </si>
  <si>
    <t>Christina, why don't you take that first, and then we'll come to the other side. Christina Hoff Sommers.</t>
  </si>
  <si>
    <t>Yes, I don't disagree that there is going to be transformation. This debate is not about whether or not we're in a period of transformation and men's and women's roles are changing. Of course they are. So I'm not contesting that. What I'm contesting is this very aggressive, dramatic resolution, defended by my colleagues that men are finished. So I pose that. But as far as men improving, I think they will. I think --</t>
  </si>
  <si>
    <t>That's the best-case scenario, and that's what I wish would happen. However, like I said, there's just all this evidence that men don't respond that well and are not that flexible. People, like she says, people have measured things for many, many years about male preference. People have measured male feelings about male identity. Now, female feelings about what's okay as a woman, and people have measured this for college students and adults have changed radically. Women now think it's much more okay to be aggressive in the workplace. It's much more okay to win. They ask a series of questions. The male identification hasn't -- self-identification hasn't changed basically in 60 years. Men always think it's only acceptable to be a guy in this tiny, narrow range. And they're always defining themselves against women, not towards women, where women are always doing the opposite, which is they're defining themselves as more aggressive, competitive, et cetera. Why? I don't know why. I don't know if that's biology or what. But that's just how it is. So we would hope so, but we don't know.</t>
  </si>
  <si>
    <t>Sir, right in the aisle there. And I just want to mention that if you're in an area where you can't see the numbers on your wristwatch, I can't see you because you're -- the lights aren't bright enough. So that if you are in that area where it's darker, and you want to ask a question, if you could move down, I might have a chance to find you. Sir, go ahead. Can you identify yourself?</t>
  </si>
  <si>
    <t>My name is Aaron, and the group that I am a part of is men with a bachelor's degree. That's the relevant group that I'm a part of. Bachelor's degree, by the way, may be overdue for a name change. But --</t>
  </si>
  <si>
    <t>I can't believe we never thought of that before.</t>
  </si>
  <si>
    <t>I think you deserve a round of applause for that.</t>
  </si>
  <si>
    <t>Wow. I wasn't planning to start the standup comedy till next week. I look at this, I see a man and a woman -- a man and a woman, but one style of debate here, one style of debate here. And I'm -- and it just seems that men are finished is just an unfortunate title since both groups seem to be saying it's more about traits. And so my question is, is it -- could it be more men who have more feminine traits, who -- or traditionally feminine traits, who are succeeding. And I'm thinking of people like Bill Gates or Mark Zuckerberg, and are succeeding for that reason. Could they then potentially reverse the trend and be more successful than women because there are the --</t>
  </si>
  <si>
    <t>What are the feminine traits, though, that you would have in mind?</t>
  </si>
  <si>
    <t>Well, I'm just -- what they've been saying, that women pay attention more, they're more patient, they're better at certain things.</t>
  </si>
  <si>
    <t>Okay. All right. I hear your question then. Why don't we take it first to Dan Abrams.</t>
  </si>
  <si>
    <t>Just so I understand, what -- do I --</t>
  </si>
  <si>
    <t>I think your question is, if more men could be more like women --</t>
  </si>
  <si>
    <t>Yeah, look. There's -- no, no, no, no. That's actually a fair point. Look, I'll take that serious. I don't mean to -- You want to ask anything else?</t>
  </si>
  <si>
    <t>No, no, go ahead, just take it then because --</t>
  </si>
  <si>
    <t>It's not men acting more like women just because they want to act like women or learning to act like women, it's men who do by nature -- like I feel like people told me that I have traits that are more like a woman personality-wise, not physically and my voice --</t>
  </si>
  <si>
    <t>Not your hair, it's not your hair they're talking about.</t>
  </si>
  <si>
    <t>I'll say this, that in the world of finance there is a clear recognition that the traders need to behave more classically female, meaning that they are now being trained at many classically male financial firms to engage in behavior, consensus building, less of the sort of typically male buying and trading like crazy, taking risks, and becoming a bit more risk averse, et cetera, to improve long term performance. Again, getting back to some of the statistics that I laid out, that's as a result of risk aversion, now, that doesn't -- that means if you're going to swing for the homerun every time, you're going to hit that homerun more often and you're also going to strike out more often. And yet if you behave more in what is viewed as classically female, more risk averse, you're going to end up with more -- and to use the sports analogy -- singles, doubles, and triples, and as a result have better returns, so just --</t>
  </si>
  <si>
    <t>David, do you want to respond to that?</t>
  </si>
  <si>
    <t>I think you're a superior human being who is adapting, that's exactly what's going on. You are adopting certain traits that will help you survive and excel. There is nothing wrong with that. What is unfortunate is the argument cannot -- of women gaining traction, which they're trying to make this about, is not what in fact the debate is about, which is men aren't finished. And --</t>
  </si>
  <si>
    <t>Right, I was talking about surpassing them, not equaling them, surpassing them.</t>
  </si>
  <si>
    <t>Yes, and maybe -- look, I can sit here and talk about the ratio of college-educated men to women in Birmingham being 13 to 17 and in Oakland 11 to eight, we can talk about stats all day long. But if you come back to the facts, the main facts when it comes to how wealth is distributed, the fact that men are still earning more than women, that they're still running boards, running countries, inventing new technologies, you are in a situation where men aren't finished, and that's why you have to vote against this motion.</t>
  </si>
  <si>
    <t>Yeah, right there with this -- yeah, I'm looking right at you. And just wait for the mic.</t>
  </si>
  <si>
    <t>Something for Dave and then one question for the panel, but you mentioned that men still hold the majority of resources, 99 percent and they run 92 percent of the countries, do you honestly think that's because they're more competent? I mean, why do you think that is? Do you think it has something to do with deeply rooted structural patriarchy that's been enforced through violence over the past 40,000 years, like -- -- and then one more question for the whole panel --</t>
  </si>
  <si>
    <t>Wait on that one because --</t>
  </si>
  <si>
    <t>I'm sorry .</t>
  </si>
  <si>
    <t>It's a quick one, it's just --</t>
  </si>
  <si>
    <t>No, hold off, I'll come back to you for the second one and -- but let this one go and then -- but I'll come back. Go ahead, David.</t>
  </si>
  <si>
    <t>Yeah, look, I think that men have had an enormous head start. That's what I'm arguing. I am for gender equality. I am just saying men aren't finished. You know, and I --</t>
  </si>
  <si>
    <t>And that's why you have to vote against the motion.</t>
  </si>
  <si>
    <t>And that's why you have to vote against the motion. We have to stay very focused here. And look, I think one of the things -- so men have had a tremendous head start, that's worldwide, the gains they've made, certainly women have made enormous gains and will continue to make them, and we should support all of them, but it's not what we're debating here tonight. And it's funny the point that Hanna made about Men's Health as a lose your gut type magazine. Well, let's get back to that for one second, okay? This right here is the world's leading women's magazine, okay, right here.</t>
  </si>
  <si>
    <t>For the radio audience, tell us what you're holding up right now.</t>
  </si>
  <si>
    <t>This is Cosmopolitan, okay, which just happens to be the worlds leading womens magazine. I think theyre in like 97 countries or something. Left side, naughty -- 21 naughty sex tips, bold breathless moves.</t>
  </si>
  <si>
    <t>Wait, so why do you want to be like that?</t>
  </si>
  <si>
    <t>Shrink your inner thighs in six minutes a day. Times he wants you to be jealous. Four words that seduce any man any time. This magazine is concerned -- it seems like women are concerned a lot with men, okay. Then we go over to a magazine like Mens Health, -- --which also happens to be the worlds largest mens magazine. And now, here you have gym-free abs --</t>
  </si>
  <si>
    <t>You know this is a non-profit organization.</t>
  </si>
  <si>
    <t>Get ripped workout, you know, Torn to Shreds: The Untold Story of the Afghanistan War.</t>
  </si>
  <si>
    <t>So why dont we -- weve just proved that men are obsessed with themselves, and women are obsessed with men.</t>
  </si>
  <si>
    <t>Im sorry, women --</t>
  </si>
  <si>
    <t>Let me come back to your second question and make it very short because Id like to move on to --</t>
  </si>
  <si>
    <t xml:space="preserve"> go back, this whole conversation also has been very binary between men and women. And I was curious, for everyone and maybe for Hanna whos done so much on-the-ground reporting, also, where like gender non-conforming people and trans people fit into this conversation?</t>
  </si>
  <si>
    <t>Well, they -- you know, I mean, one thing that we all wish for is for men to accept a broader range of self identities. So in the sense that, you know, its much more acceptable to be gay now, no, theres no problem with being gay. You know, gay people can get married, they cannot get married, that maybe holds up a world in which its okay for a wide range, like its okay for a guy to be a stay-at-home dad. Theres a new sitcom about a guy whos a stay-at-home dad and maybe you should watch it, you know. Maybe more guys will become stay-at-home dads. So you dont have to feel like super self-conscious if youre a guy whose wife, for example, makes more money than you do, which is a -- which is now almost 30 percent of the population, which, again, was unheard of only, you know, 20 years ago is now fairly common. And you dont have to like slink away in shame if that is you.</t>
  </si>
  <si>
    <t>Okay, I need to do another radio break, so Id just like to ask you to applaud again, and Ill come back and -- So we are in the middle of a question and answer section of this Intelligence Squared U.S. debate. Im John Donvan, your moderator. We have four debaters, two teams of two. And they are debating this motion, "Men are finished. " And I want to do one more time without the applause to give them that option. So were in the middle of the Q and A section of this Intelligence Squared U.S. debate. Im John Donvan of ABC News, your moderator. We have four debaters, two teams of two, debating this motion, "Men are finished. " So lets go to another question. Sir, youve got a white card in your hand.</t>
  </si>
  <si>
    <t>JAY SEARSON</t>
  </si>
  <si>
    <t>But one thing I want to say. The two-part questions are driving me nuts and long, long premises are driving me nuts, so just write out the question. Thanks.</t>
  </si>
  <si>
    <t>Its very brief.</t>
  </si>
  <si>
    <t>My name is Jay Searson . Im one of the few men in that own- your-own-company, entrepreneurial category, so Im not finished, I think. So Id like to point out, Ms. Rosin, your whole point seems to be, you know, youre arguing that what we have now is the beginning of a trend. So, suppose that just before Tom Edison invents the light bulb, all the candlestick makers are Irishmen. After Edison invents the light bulb, all those candlestick-making jobs go away, and things look pretty bad for the Irish. But nobody would say that its the end of Irishmen. Its the end of candlestick makers. And weve just had a housing bubble that eliminated a ton of construction jobs. And those construction jobs were overwhelmingly male because men actually had a genetic advantage doing construction. It requires heavy lifting.</t>
  </si>
  <si>
    <t>Okay, okay, okay.</t>
  </si>
  <si>
    <t>So why is it a trend --</t>
  </si>
  <si>
    <t>One more sentence from your mouth and have a question mark at the end. Because youve got a good point, but focus it.</t>
  </si>
  <si>
    <t>Thats the question. Why is it a trend?</t>
  </si>
  <si>
    <t>I think I got it. I got it, I got it.</t>
  </si>
  <si>
    <t>Okay, so in the first recession, thats what we thought. We thought, Oh, its just the end of construction jobs. And then in the second recession, we thought, Oh, its just the end of, you know, pipeline fitter jobs, and then we thought its just the end of this and the end of that. And then suddenly we realized, no, its actually the end of the manufacturing era. So you realize that this was a trend that was not going to go away or reverse itself and that all these jobs that men happened to do were sort of shrinking and shrinking and shrinking. And they were never going to come back. So, you know, I dont know -- you want me to say its like the end of manufacturing --</t>
  </si>
  <si>
    <t>Lets hear from your opponents. Christina?</t>
  </si>
  <si>
    <t>First of all, I just dont accept the idea that men, the jobs that men will hold in the future are going to be -- theyre going to have to be dance therapists or executive producers. If you look at the projections from the labor department, we're going to need vast -- millions and millions of engineers and people that are experts in information technology. And there are still going to have to be people constructing and manufacturing. So it's naive to suggest that we're moving away entirely from jobs that were conventionally done by men. And I just want to go back to one question that was raised before about where do transgendered people and gay people fit in. It was actually -- a lot of my positions about men and women came from sympathy that I had for transgendered and gay people, people that didn't fit into their gender role, because one of the things they tell us is that your gender role is very powerful. And it's not socially constructed. It's something you are born with. And what I urge in my writing is to be respectful, yes, of people who defy the stereotypes of their gender, but also to be respectful of those of us who embody the stereotypes. There are many people who are --</t>
  </si>
  <si>
    <t>-- conventionally fem --</t>
  </si>
  <si>
    <t>Yep.</t>
  </si>
  <si>
    <t>He wants --</t>
  </si>
  <si>
    <t>Did you want to --</t>
  </si>
  <si>
    <t>I would just say I completely agree with the point about trends. They're called trends for a reason. They don't last forever. That's why we're not all walking around --</t>
  </si>
  <si>
    <t>No, they're called trends because they're true.</t>
  </si>
  <si>
    <t>But it misses the point, which is that the more important point, directly responding to your question about the candlesticks, is that what we're seeing in society today, and Hanna has studied a lot more than have I, is the idea that the people who are making candles and engaging in jobs that are becoming outdated or whatever the case may be, women have figured out a way to navigate the tough economy better than men. And they are simply adapting better than are men. And that's the really important point here. It's not just that the male jobs are being eliminated.</t>
  </si>
  <si>
    <t>Yes. Thank you.</t>
  </si>
  <si>
    <t>DIANE SALVATORE</t>
  </si>
  <si>
    <t>Yes, hi. Hello. Diane Salvatore, editor of Prevention magazine. Is it true that -- that men with power and money tend to self-destruct more than women do? And I think here of Oprah versus Charlie Sheen.</t>
  </si>
  <si>
    <t>Or how about anybody versus Charlie Sheen?</t>
  </si>
  <si>
    <t>That's why I said before that Dan is probably finished, but not others.</t>
  </si>
  <si>
    <t>I'm just thankful to you for mentioning Charlie Sheen because I feel like you just say "Charlie Sheen" enough times, and everybody will vote for us.</t>
  </si>
  <si>
    <t>Sir, I'm looking right at you. If you stand up -- yep. Michael, come in, please. Thank you. That was a question. That was a focused question. That's the model.</t>
  </si>
  <si>
    <t>By a woman.</t>
  </si>
  <si>
    <t>All right. I'm going to try and redeem the men's side with this question. You spoke earlier about bloggers versus loggers. I guess everybody would agree that technology is the new frontier. And if you look at Silicon Valley, it's dominated by young men. What do you say to that?</t>
  </si>
  <si>
    <t>Well, whenever I look at these --</t>
  </si>
  <si>
    <t>-- questions, because we always think, oh, men are better at technology. They're better engineers. I do, in my head what I call the cross-border biology check. Now, what is a cross-border biology check? I try and think, okay, is this just something we think is true because we look at it, and we assume it ever has to be true, while in India, half of engineering students are women. Now, why is that? Because it's encouraged in India, and because that's something everybody has to do. It's not something that men are necessarily better than women at. So I just feel like eventually that will be true here too. We put an emphasis on it, and women will do it.</t>
  </si>
  <si>
    <t>Correction about India? In countries like -- people often say, Look at India, look at Malaysia. Women are the engineers, and far more women are becoming physicists. In those countries, women don't have as much choice of what they do. Because of economic pressures, they are forced to do careers in a society where there's more prosperity, women have more choice, and they go into other fields. And that's why if you look at what American women are majoring in it's art history and education, all sorts of things. They're not forced to do something they don't want to do. Men do. That is their number one choice in college majors, or it's -- of all the majors, that's the one men choose, I guess, after business. Whereas women, it's teaching. So there are -- there are differences in that, again, I am insisting that we need both in the new economy.</t>
  </si>
  <si>
    <t>Right here, second row. A mic's going to come for you. Second -- third stand. I'm sorry. I meant -- sorry.</t>
  </si>
  <si>
    <t>All right. I just wanted to clarify some things. The debate's title is called "Men are finished. " And it seems that all four of you agree and disagree on different points on how to interpret that. So can you -- can each panelist give some examples on the representative man and the representative woman that they think is defining these new trends?</t>
  </si>
  <si>
    <t>It's a good question. It will take a half an hour. So I'm going to respectfully pass, but not to disrespect the question. I just think it would chew up too much time and maybe not get us to a new place. So if you could pass to your -- see, by being persistent --</t>
  </si>
  <si>
    <t>Yes. Hello. My name is David, and I am a student here at NYU. And I'm male. But I just wanted to ask, because I've seen that a lot of the debate has been going on about what is considered traditionally male or traditionally female. And I was wondering if it was really possible to determine whether or not men are, quote, unquote, "finished," based on these traditional sort of stereotypical characteristics, because if you look at it, what is considered traditionally female is not what they're right now. Like the female workers in business or economics or whatever tend to have more what we consider traditionally male traits.</t>
  </si>
  <si>
    <t>So a man going into nursing you feel would be going into a female profession?</t>
  </si>
  <si>
    <t>Well, I would say that it's whats considered traditionally female. But I think what we consider traditionally male or female --</t>
  </si>
  <si>
    <t>So if you focus your question down to one sentence, what, what is it?</t>
  </si>
  <si>
    <t>All right. Is it -- is it really possible to say that men are finished based on what we consider to be traditionally male and female -- considering the fact that in modern times the definitions of said genders --</t>
  </si>
  <si>
    <t>That the world is changing. I think I see what he's saying.</t>
  </si>
  <si>
    <t>Can the lady from Prevention magazine reformulate that?</t>
  </si>
  <si>
    <t>Hanna Rosin, do you want to take it?</t>
  </si>
  <si>
    <t>Who would like to take that?</t>
  </si>
  <si>
    <t>Well, there is some evidence --</t>
  </si>
  <si>
    <t>-- that as women become more dominant, they take on more traits that we think of as traditionally masculine. So I think that a lot of these things are much more fluid than we think they are. That's why I'm always reluctant to enter into this gender biology question: Women are like this, and men are like this. Women have gotten vastly more aggressive. They are -- they're much, much more likely to get arrested, especially juvenile females than they were 20 years ago. You know, so this is a sort of scale that moves along a continuum.</t>
  </si>
  <si>
    <t>Though, as I said --</t>
  </si>
  <si>
    <t>I'm guessing you will agree with that. So, sir --</t>
  </si>
  <si>
    <t>No?</t>
  </si>
  <si>
    <t>One thing she's left out. Okay. Go on.</t>
  </si>
  <si>
    <t>Okay, no, no, no. Christina, if you're serious, go ahead.</t>
  </si>
  <si>
    <t>Well, it's one thing that does not change in human nature is that men tend to succeed and fail more spectacularly than females. So you find more males who are, in any economy, any situation, there are going to be males that are going to find their way to the top. And there will be males that will find their way to the bottom.</t>
  </si>
  <si>
    <t>Men have that -- that capacity.</t>
  </si>
  <si>
    <t>That was Dan Abrams homerun -- swinging for the fence point. Sir, you're standing in the aisle? Yes. You just pointed to yourself. Yeah, that's -- No, that's not -- that's me being confused, not him, all right?</t>
  </si>
  <si>
    <t>Thank you. This is a point first made by Slate magazine's Emily Bazelon who I think it was -- or what I heard is I think it's appropriate to do it here where you're a cosponsor. But the company Wal-Mart recently faced a lawsuit about systematically discriminating against women and whatever you think about the outcome of that. The point was, clearly Wal-Mart wasn't utilizing their -- or empowering their female work force. And all the economic evidence which Wal-Mart would have definitely had at its disposal would suggest that that would be the profit maximizing thing to do. And we all know Wal-Mart loves profit. So I guess my question for the panel is, why is that, and what does that mean for our motion?</t>
  </si>
  <si>
    <t>You know, I think it's a little -- I think it's a little bit off point on getting us to the question of whether we think men are finished or not, so respectfully, I'm going to pass on that.</t>
  </si>
  <si>
    <t>But I could just reformulate it.</t>
  </si>
  <si>
    <t>But I -- I --</t>
  </si>
  <si>
    <t>I would just like to ask, why don't all of our leading companies, if they were really smart, fire all their males who are useless and hire females? Well, they don't --</t>
  </si>
  <si>
    <t>Well, they're not saying that they're useless. They haven't gone that far.</t>
  </si>
  <si>
    <t>They're not useless, but they're on their way out.</t>
  </si>
  <si>
    <t>Okay. So you want to answer that?</t>
  </si>
  <si>
    <t>Yeah. I mean, they don't have to fire all of their males, but they certainly have to -- -- fire most of them.</t>
  </si>
  <si>
    <t>No, that's not where I was going with that.</t>
  </si>
  <si>
    <t>Right there in the aisle, to your right, right, yes. Could you please rise. Thanks.</t>
  </si>
  <si>
    <t>LESLIE BENNETTS</t>
  </si>
  <si>
    <t>The moderator started out by saying that increasing -- Leslie Bennetts, Newsweek Daily Beast. The moderator started out by saying that increasingly men are not assuming the responsibilities of parenthood. Both the men on the panel who are middle aged, single and childless would be examples of this. And I'd like to know why they think that this is so often the case these days, men are marrying less and less. Men are not supporting their families. The statistics on the nonpayment of things like child support are astronomical. And that's always been one of the hallmarks of adulthood. I'd like to know what the panel has to say about that.</t>
  </si>
  <si>
    <t>Since I'm being lumped in with dead beat dads, I think I'll probably pass on this one.</t>
  </si>
  <si>
    <t>I'm not touching that. I have three children. I just like to brag about that. I'm not going near that one. Dave and Dan, you can take that one.</t>
  </si>
  <si>
    <t>Well, I mean, I -- you know, obviously you're well-read and you've probably read the Times today and the piece about how single men or unmarried men are sometimes the biggest contributors to their family and in their community, so --</t>
  </si>
  <si>
    <t>-- statistically there's a lot of evidence --</t>
  </si>
  <si>
    <t>If you're going to come back, it's okay to do so, but could you stand up again?</t>
  </si>
  <si>
    <t>Statistically there's a lot of evidence and I'm really curious about why you guys think that men are turning away from -- you know, I mean, a generation or two ago by the time men were in their late 20s they often had three or four kids. That's not the model today. I'm interested in what the men have to say about --</t>
  </si>
  <si>
    <t>But women are also having -- but women are also having children later, I mean, it's not a male-female .</t>
  </si>
  <si>
    <t>Yeah, but a lot of women are having children alone because men don't want to participate.</t>
  </si>
  <si>
    <t>Yeah, no, if we look at --</t>
  </si>
  <si>
    <t>Okay. Or because --</t>
  </si>
  <si>
    <t>-- if we look at this from the children's perspective and the children in this sort of 59 percent that I was talking about, we would definitely win and you would definitely have to vote for men are finished. It's like a shocking phenomenon, 40 percent of American children are now born to single parent households. You could say that's because the women have decided that the men are finished, they don't need them, they don't contribute to the household, the women are the ones doing all the work and going to school and the men are just sort of another child in the house to feed and that's what all the women tell me. I wish that it was funny but it's not funny. That's the part of this that's the tragedy about men are finished.</t>
  </si>
  <si>
    <t>One last question, sir.</t>
  </si>
  <si>
    <t>Well, my background is in the apparel industry. I was the largest employer in the State of Tennessee, and the largest employer in the State of Maryland, and the largest employer in Alabama, all women sewing apparel. And we had to train women managers, and we made a major effort to do that.</t>
  </si>
  <si>
    <t>So what's your question then?</t>
  </si>
  <si>
    <t>My education is business school where there was one woman in a class of 800 when I went --</t>
  </si>
  <si>
    <t>Right, but I'd like you to get to a question, sir.</t>
  </si>
  <si>
    <t>What we need to do is be sure that women are taught how to manage large groups of people and then they will get the important jobs, not just do the work, and we haven't done that, now how can we make more women managers, not just family managers, but managers of businesses, service businesses, and manufacturing businesses, most of which in my industry worked overseas?</t>
  </si>
  <si>
    <t>Okay, I'm not sure that, that's getting to our question of what do we do for the men, which I think is a little bit more on point.</t>
  </si>
  <si>
    <t>There are women managers -- there -- 54 percent of American managers are now women, they don't need that much help on that.</t>
  </si>
  <si>
    <t>I'm going to take one more question, right down in front with .</t>
  </si>
  <si>
    <t>I just have a quick question. Does anybody have the statistics on how many men become women and how many women become men?</t>
  </si>
  <si>
    <t>It's -- that's a whole nother debate which we're going to have shortly. All right. Folks, really, really, I think it has been so clear and all instances about how to do this. Sir, can you stand up? That's one of the parts --</t>
  </si>
  <si>
    <t>My question is, can you imagine being a cofounder or founder of an island where only women live on this island?</t>
  </si>
  <si>
    <t>Okay, I'm going to go to another -- Yes, I can, but --</t>
  </si>
  <si>
    <t>I have an answer.</t>
  </si>
  <si>
    <t>I sometimes do, but -- right down front.</t>
  </si>
  <si>
    <t>Someone did ask the question, what would it be like if women ran the world and the reply was there would be no more war, just lots of jealous countries refusing to speak to one another.</t>
  </si>
  <si>
    <t>Okay, can you rise? And make this a -- give us a finish here. Because you might be our last question.</t>
  </si>
  <si>
    <t>Although it's true that women have been earning more bachelor's degrees, how significant of a point is that when women are still doing two thirds of the work in the world and earning 10 percent of the income and owning less than one percent of the property? And that's directed towards Hanna and Dan.</t>
  </si>
  <si>
    <t>Okay, again, it's not on our topic about men. Somebody, hear me, hear me. You got it?</t>
  </si>
  <si>
    <t>Men are not finished.</t>
  </si>
  <si>
    <t>You got it?</t>
  </si>
  <si>
    <t>Hello?</t>
  </si>
  <si>
    <t>Front row, sorry, please, don't make me regret choosing you.</t>
  </si>
  <si>
    <t>I'm a do you proud, I'm a do you proud. My question is for Christina. You were speaking earlier about how in elementary school it's designed against boys.</t>
  </si>
  <si>
    <t>Sometimes, yes, very often.</t>
  </si>
  <si>
    <t>Well, you were emphasizing how dire it was that we have to change that and we have to help boys.</t>
  </si>
  <si>
    <t>In doing so, are you conceding that if something doesn't change, then men are finished?</t>
  </si>
  <si>
    <t>Christina, take that question.</t>
  </si>
  <si>
    <t>First of all, men -- that's ridiculous, men are not finished. And thats why you should vote against the proposition. No, but -- No, what Im saying is we have set up an obstacle course for young men that makes it -- and were doing a much better job educating young women, supporting young women, encouraging young women. There is -- every scintilla of evidence suggests it. So what we have to do is find a way and, yes, it goes back to the elementary school classroom where we have to support boys. Now am I saying that means men are finished? No, I dont see how you hear that. Im saying weve set up handicaps. Weve set up obstacles.</t>
  </si>
  <si>
    <t>Yes, and unless we change and get rid of those handicaps, men are finished.</t>
  </si>
  <si>
    <t>No, false. Wrong, illogical. Ill give you one statistic, patents.</t>
  </si>
  <si>
    <t>Ive got to get my brother to sit down.</t>
  </si>
  <si>
    <t>Ladies and gentlemen, ladies and gentlemen, that concludes round two of this And heres where we are. We are about to hear closing statements from each debater in turn. They will be two minute each. And remember how you voted before the debate. Right after these closing statements, were going to ask you once again to vote. And the team that has changed your minds -- most of your minds in the course of this debate -- Im going to say that again. And the team that has most of your minds in the course of the debate will be declared our winner. So, onto round three, closing statements. Our motion is this, "Men are finished. " And here to summarize his position again, her position -- and here to summarize her position against the motion, Christina Hoff Sommers, resident scholar at the American Enterprise Institute and author of The War Against Boys.</t>
  </si>
  <si>
    <t>I urge you to vote against this proposition for three reasons. Number one, its false. Okay, women are not replacing men. Women are not becoming the first sex. Women are becoming partners with men. Men continue to do most of the arduous and dangerous work, and they are the primary risk-takers and innovators. Society is driven by what the classical economist Joseph Schumpeter called the gale of creative destruction. Women can cause such gales, but it has always been a masculine specialty, and there is zero evidence that that is changing. Now as I said in my earlier remarks, men have been doing less well in the classroom, but this does not herald the end of men. Rather, it means that we have to find ways of making our schools more effective for male students. Reason two you should oppose this proposition: Its chauvinistic. As I said, in the old days, we had female supremacy. Its been replaced by this variety of women are wonderful phenomenon. The battle days of male supremacy are now followed by this female chauvinism. So, I believe that an act in favor of this proposition is a vote for chauvinism. Third and most important, the sexes need each other. They complement each other. They have been known to love one another. As Henry Kissinger once said, No one will ever win the war between the sexes. Theres just too much fraternizing with the enemy. Now women and men do not succeed at one anothers expense. Were on the same team. Were co-dependent. That was true on the African Savanna 100,000 years ago. It has been true ever since. Its true in 21st century America. You can certainly find times when one sex has acquitted itself better than the other, but you will never find examples of one sex becoming irrelevant. Such a development is beyond anything in human experience. I urge you to vote in favor of reality. Thank you.</t>
  </si>
  <si>
    <t>Thank you, Christina Hoff Sommers. Our motion is "Men are finished," and here to summarize her position in support of this motion, Hanna Rosin, an award-winning journalist for Slate and The Atlantic.</t>
  </si>
  <si>
    <t>Im going to start out by reading you a couple of quotes. One is from a story called, The Decline of the American Male. Men, this writer says, are endangered species. They are expendable. Another quote: Women have gained in the past century while men have fallen behind. Who is this mystery author? Dave Zinczenko is the mystery author who wrote this story at USA Today in 2009. He keeps saying this is preposterous, this is preposterous. Merely two years ago, he thought that it was true. Now Im going to read you another series of quotes. It is boys who are the second sex. Its a bad time to be a boy in America. The research -- listen to this closely -- commonly cited to support claims of male privilege and male sinfulness is riddled with errors. Who is the mystery author of this article? Christina Hoff Sommers, whos also saying that this is all very preposterous. So, as you can see, its not that preposterous. We can all see the writing on the walls. They keep talking about how men are still running the country. Men are still doing this, men are still doing that. But that's not interesting. That just shows a lack of imagination. As we said, this "Men are finished" proposition, you literally have to think of it as graffiti, as the writing on the wall pointing to an inevitable future. All the signs are there. So -- and then the final thing I want to say is, Christina says this is a vote for chauvinism, that "Men are finished" is a vote for chauvinism. Don't think of it that way. You're actually doing a public service to men if you vote for our team because I think if we finally acknowledge that this is a problem and that men are finished and that they need our help, and they might even need some affirmative action, then maybe we would behave the right way, and we would help the men who desperately need our help. So remember, vote for men are finished. "</t>
  </si>
  <si>
    <t>Thank you, Hanna Rosin. Our motion is "Men are finished. " And here to summarize his position against the motion, David Zinczenko, executive vice president and editor in chief of Men's Health magazine.</t>
  </si>
  <si>
    <t>Well, thank you. Thank you, John. Thank you. Hats off to Dan and Hanna. That article, by the way, was arguing for better healthcare for men. There are five offices of women's health in the federal government, zero for men. That was really the context. Now, my opponents tonight have outlined some trends that seem to herald the final decent of the American male into a metaphorical trash heap of irrelevance and impotence. They are trying to bury legions of men alive, okay? You have to vote against this measure. Sure, there are some worrisome trends. They went through them, okay? And as we all know once a trend starts, it keeps going on forever. That's why all of our houses are worth so much more today than they were in 2007. Now, in the end, there are two reasons why you must vote against this motion, because they might be wrong, but they might be right. Now, the first point, consider this: Gender equality is something, we can all agree on, as an ideal. But if we are approaching gender equality, why are there fewer women in government today than there were ten years ago? Why is it so much easier for men to hold onto their gun rights than it is for women to hold onto their reproductive rights? Not only aren't men finished, but women haven't even begun. Let's at least get to the point where the game is tied before we start writing all the men off. Let's imagine, though, that the trend toward greater female political social and economic power continues unabated. Highly unlikely because the great recession started with men and now it's starting to hit predominantly female jobs more than before. And the scales are tilting. So the more educated independent single women there are the more wonderful the world will actually get for men, okay? So regardless of whether we one day achieve gender equality, men are not finished. And by the way, women are not either. You have to vote against this measure.</t>
  </si>
  <si>
    <t>Thank you, David Zinczenko. Our motion is "Men are finished. " And here to summarize his position in support of the motion, Dan Abrams, chief legal analyst for ABC News, author of "Man Down. "</t>
  </si>
  <si>
    <t>It seemed at times that our opponents were pleading to you as a moral matter to vote against this. It would be wrong, be horrible. Look what would happen? You would make the guys feel bad. Look, the reality is that we're not just talking about women catching up. We're talking about women surpassing men. Both Hanna and I have talked to you in depth and at length about how significantly women have not caught up but surpassed men in very significant areas in our society. David mentioned before that you're not going to see jock strap protests outside. That's right. That's part of the problem is that men are not alarmed by the situation. And that's one of the main reasons that men are finished, is they don't seem to care. They think -- they think it's cool to be a slacker. It's not. Dave mentioned the Chilean mines and the miners there as an effort to sort of pull at your heartstrings. There's no question that that was a heartfelt moment. But what if a woman had designed that mine? I'm guessing that we might not have ever had that sort of problem. I will end with one note from my book which is that there was a study done on how long it takes men and women to get ready to leave the house. And this study, in England, of 2,000 people showed that men take, on average, four minutes longer. When you think about a Saturday night, no question women will take longer to get ready to leave the house. But when you think about the realities that women face every day of bringing up children, of working a job very often, of doing all the hard work and trying to get ready to leave the house, it starts to make sense. And if that study's true, then men really are finished.</t>
  </si>
  <si>
    <t>Thank you, Dan Abrams. And that concludes our closing statements.</t>
  </si>
  <si>
    <t>And now it's time to learn which side you feel has argued the best. Remember, we've asked you to vote before the debate began. We're going to ask you to vote "against" now judging the qualities of these arguments. You go to the keypad at your seat. Our motion is this: "Men are finished. " If you agree with the motion or feel that the argument was presented best on that side, you push number one. If you disagree, you push number two. If you remain or became undecided, you push number three.</t>
  </si>
  <si>
    <t>Yes. Seriously? One, if you're for the motion. Two if you're against. They're number one.</t>
  </si>
  <si>
    <t>Were number 1, theyre number 2.</t>
  </si>
  <si>
    <t>That's a very good way to put it. We've never done that. And a woman came up with that idea. Number one, number two, undecided is number three. All right. We're going to have the results very, very quickly. I want to just talk a little bit about a couple of things that are coming up. But first I want to thank the debaters for the quality of the arguments that they brought here. And for the unique and difficult to achieve combination of being serious and intelligent while also a lot of fun at the same time. This is also normally the point in the evening in which I thank the audience for its great questions. And I -- I want to say that it really pleased me to see those neurons firing rapidly, and in some cases randomly. But -- but all of you for having the guts to get up and face this and face what I was doing. In any case, I really appreciate it. And as an audience, you actually have been spectacular, wonderful and very vocal. So thank you very much for this evening. We'd like to thank Slate for being our media partner for live streaming this debate and for bringing questions to us and for being part of this in the future as well. So -- we're back here again on Tuesday, October 4th. Our next debate has this motion: "Grandma's Benefits Imperil Junior's Future. " Arguing in support of this motion, we'll have Margaret Hoover. She is author of "American Individualism. " It's a political manifesto that evokes her great-grandfather, Herbert Hoover's, emphasis on the values of civic responsibility. Joining her as her teammate is Mort Zuckerman, chairman and editor in chief of U.S. News and World Report who wondered, in a recent op ed, how, quote, "a country of pioneers and self- made men could evolve into a culture of entitlement. " Arguing against this motion, we're going to have Howard Dean, former chairman of the Democratic National Committee, six-term governor of Vermont, a physician and one-time candidate for president in 2004. And his partner will be Jeff Madrick editor of Challenge magazine and author of "The Case for Big Government. " And that argues -- that says that engaged government, a big government of high taxes and wise regulations is necessary to ensure America's social and economic security. You can find a full listing of all of our fall debates in tonight's program and also on our website where tickets are available for purchase. All of our debates, as we've said already, can be heard on NPR stations across the country, including WNYC here in New York and also watched on WNET's 13, WLIW and NJTV. And don't forget to follow Intelligence Squared U.S. on Twitter and make sure to become a fan of Facebook. And if you do, you will get a discount on future debates. Okay. I'm going to announce the results. And I want to do it this way. So these debaters have spent the last hour plus trying to win you over to their point of view on our motion, "Men are finished. " We had you vote once before the debate and once again at the end of the debate. Both of those votes are now in. And here are the results. Before the debate, with the motion being, "Men are finished," 20 percent were for the motion, 54 percent were against, and 26 percent undecided. After the debate, 66 percent are for the motion. That's up 46 percent. 29 percent are against. That is down 25 percent. 5 percent undecided. That's down 21 percent. The side arguing for the motion, "Men are finished," has carried our debate. Our congratulations to them. Thank you from me, John Donvan, and Intelligence Squared U.S., we'll see you next time.</t>
  </si>
  <si>
    <t>Congress should pass Obamas jobs act - piece by piece</t>
  </si>
  <si>
    <t>i2Debates/obama-jobs-act.p</t>
  </si>
  <si>
    <t>And Intelligence Squared only exists because of the foundation, the Rosenkranz Foundation which is making all of this possible. And I would like to introduce, to set the stage for the debate, the chairman of the Rosenkranz Foundation, Mr. Robert Rosenkranz.</t>
  </si>
  <si>
    <t>Thank you very much. My role in these proceedings is to frame the debate. And tonight's concerns, obviously, Obama's jobs plan. Congress should approve Obama's jobs plan piece by piece, since the whole thing is no longer at issue in the Senate. The U.S. economy is cruelly stagnating. Unemployment is stubbornly above nine percent. And we risk a serious contraction if Europe fails to deal effectively with its own debt crisis. While we do need to address the federal government's fiscal position in the medium term, the short term need is for government to encourage jobs creation. President Obama's plan does target the short term, specifically fiscal 2012, with a variety of measures. These include an extension of the payroll tax holiday for employers which is currently in effect. This is Economics 101. By decreasing the cost of labor, the payroll tax holiday encourages business to do more hiring. Another element of the plan is infrastructure spending, putting construction labor back to work for needed improvements to our roads, bridges, airports and the like. The plan will create 1.9 million jobs next year and add nearly two percent to national output. Where is a counter argument? It's that the proposal simply repeats the failed policies of the past, naively hoping for a different result this time. At nearly half a trillion dollars, the plan adds around 40 percent to the already staggering trillion dollar deficit projected for next year. Even accepting administration claims at face value, it amounts to nearly a quarter of a million dollars in deficit spending to put a single worker in a job for one year. Moreover, it's arguable that the extra jobs will not materialize at all because the bill is rife with regulatory provisions that favor unions and discourage employers. Both sides of the debate will acknowledge that for the economy to grow, consumers must have the confidence to spend, and businesses must have the confidence to invest and to hire. Will the passage of President Obama's proposals restore confidence that our government is capable of decisive action and is doing the right thing to jump start the economy? Or will it destroy confidence by portending higher deficits, higher taxes, higher inflation and a bigger regulatory burden in the years ahead. The decision is yours. And we've assembled here an extraordinary panel of experts to help you decide. It's my privilege to turn the evening over to them and to our moderator, John Donvan.</t>
  </si>
  <si>
    <t>Thank you. Thank you. And I'd just like to invite one more round of applause to Robert Rosenkranz for making this possible. True or false, Congress should pass Obama's jobs plan piece by piece? That's what we're here to debate, another verbal joust from Intelligence Squared U.S. I'm John Donvan of ABC News. We're at the Skirball Center for the Performing Arts at New York University. Congress should pass Obama's jobs plan piece by piece. Two teams will argue that proposition from opposite sides, one for it and one against it. And only one team will win. And you, our audience here at the Skirball Center, a packed house, will decide the winner. Let's meet our debaters. Arguing for this motion that Congress should pass the jobs plan piece by piece, a former economic advisor to President Obama and a professor at Princeton University, Cecilia Rouse. Her partner is one of the nation's most prominent economic forecasters, chief economist of Moody's analytics, Mark Zandi. Putting the "Not" in the proposition, Congress should not pass Obama's jobs plan piece by piece, this team includes an influential thinker in legal academia, a professor here at New York University's school of law, Richard Epstein. And his partner is a libertarian economist who focuses on tax reform and policy. He's a senior fellow at the Cato Institute, Daniel Mitchell. Now, this is the debate. One side will win, and one side will lose. And you, our live audience, will pick the winners. By the time the debate has ended, you will have been asked to vote twice, once before the debate and once again afterwards. And the team that has changed the most minds will be declared the winner. So let's now establish the baseline. We're going to go to the preliminary vote. If you go to those key pads at your seat, the way that it works, there are a lot of buttons on it. Pay attention to numbers one, two and three. If you agree at this point with this motion that Congress should pass Obama's jobs plan piece by piece, push number one. If you are against this motion, push number two. And if you are undecided, push number three. You can ignore the other keys. And if you feel that you made an error, just correct it, and the system will lock in the last vote. So as the end of the debate, we will reveal this number that we're registering now and the second number. And by that, you will pick our winner. Okay. So we go in three rounds. And round one, opening statements by each debater in turn. Our motion is, "Congress should pass Obama's jobs plan piece by piece. " And here to argue for that motion, Mark Zandi. He is chief economist of Moody's Analytics where he directs research and consulting.</t>
  </si>
  <si>
    <t>We're at the Skirball Center for the Performing Arts at New York University. Congress should pass Obama's jobs plan piece by piece. Two teams will argue that proposition from opposite sides, one for it and one against it. And only one team will win. And you, our audience here at the Skirball Center, a packed house, will decide the winner. Let's meet our debaters. Arguing for this motion that Congress should pass the jobs plan piece by piece, a former economic advisor to President Obama and a professor at Princeton University, Cecilia Rouse. Her partner is one of the nation's most prominent economic forecasters, chief economist of Moody's analytics, Mark Zandi. Putting the "Not" in the proposition, Congress should not pass Obama's jobs plan piece by piece, this team includes an influential thinker in legal academia, a professor here at New York University's school of law, Richard Epstein. And his partner is a libertarian economist who focuses on tax reform and policy. He's a senior fellow at the Cato Institute, Daniel Mitchell. Now, this is the debate. One side will win, and one side will lose. And you, our live audience, will pick the winners. By the time the debate has ended, you will have been asked to vote twice, once before the debate and once again afterwards. And the team that has changed the most minds will be declared the winner. So let's now establish the baseline. We're going to go to the preliminary vote. If you go to those key pads at your seat, the way that it works, there are a lot of buttons on it. Pay attention to numbers one, two and three. If you agree at this point with this motion that Congress should pass Obama's jobs plan piece by piece, push number one. If you are against this motion, push number two. And if you are undecided, push number three. You can ignore the other keys. And if you feel that you made an error, just correct it, and the system will lock in the last vote. So as the end of the debate, we will reveal this number that we're registering now and the second number. And by that, you will pick our winner. Okay. So we go in three rounds. And round one, opening statements by each debater in turn. Our motion is, "Congress should pass Obama's jobs plan piece by piece. " And here to argue for that motion, Mark Zandi. He is chief economist of Moody's Analytics where he directs research and consulting. He is cofounder of economy.com and the author of the book "Financial Shock. " He is also interestingly enough, Mark, I notice that on the White House blog where they are defending this plan, they cite, when they talk about independent points of view, Mark Zandi.</t>
  </si>
  <si>
    <t>Well, I must be right then.</t>
  </si>
  <si>
    <t>Well, it would be very interesting to see you agree with yourself tonight. Ladies and gentlemen, Mark Zandi.</t>
  </si>
  <si>
    <t>Thank you. Thank you, John, thank you Intelligence Squared for the opportunity to be here. And it is certainly an honor to be here with such a thoughtful group of individuals. It's an honor to be here. I'm going to make four points in my opening remarks. Point number one is that I think there are a number of different reasons for why the Obama jobs plan should be passed. I'm not going to go through all of them. Cece's going to go through some of her reasoning. But for me the key thing is we need to avoid going back into a recession. And the jobs plan is instrumental in ensuring that we don't. The economy is obviously struggling. This is very obvious by looking at the job market. If you take a look at the jobs data over the last few months, we've been getting job growth that's close to 75,000 per month on average. Just for context, we need almost double that to maintain a stable rate of unemployment. And unemployment is already 9.1 percent and thus threatens to higher. This is a rather dramatic reversal of fortune from where we were at the start of the year. I mean, it's hard to remember back, but just think about January, February, March, April. We were creating a couple hundred thousand jobs per month. And I was quite optimistic about the economy's prospects. But we got nailed by a number of what I call unfortunate events. In fact, John, I say they're unpredictable, largely because I didn't predict them. Higher energy prices due in part to the Arab Spring and the Libyan conflict, and even with the declining energy prices more recently, we're going to spend about a hundred, 125 billion more on gasoline this year than last. And by the way, that's roughly equal to the payroll tax holiday that we got this year. So we literally took our tax cut, and we put it into our gas tank. It didn't provide the juice that we were hoping for, but I think it forced all the recession, very helpful. The Japanese quake, very hard on manufacturing, which has been a key source of growth. But I think the key thing that did us in this year was a series of what I consider very egregious policy errors. Most obvious being the spectacle over the debt ceiling debate. I think that just completely eviscerated confidence, undermined sentiment. It's not that people are pulling back yet. It's not that businesses are increasing their layoffs. But they certainly have stopped hiring, and that's why we're in the predicament that we're in. I do think that if policy makers do nothing, just sit on their hands and do nothing, the odds of recession are very serious. In fact, I think they're better than even. Because in current policy, under current law, there is significant fiscal restraint, meaning that given some of the tax cuts that expire, given some of the spending increases that fade away, a federal fiscal policy will cut 1.7 percentage points from GDP growth. GDP is the value of all the things that we produce. They'll cut 1.7 percentage points from GDP growth next year, and if you throw in the cuts at state and local government, it's almost a couple percentage points. The good economy, a solid economy that's growing strongly would have trouble digesting that kind of restraint. A weak economy, the economy that we're in today, I think would be pushed into recession. So we've got to make some policy changes to ensure that, that fiscal drag is less significant than it is currently. Point number two, I think the fiscal stimulus that has been implemented to date has been effective. I think it succeeded. The purpose of physical stimulus is not to provide a source of long term economic growth. It's about ending the recession. In fact, the Recovery Act -- this is the stimulus that most people are focused on, the $850 billion package that was implemented at the start of the Obama administration, succeeded in ending the great recession just-- a few days. The Recovery Act was passed in mid-late February '09. And by the way, in February '09 we lost 750,000 jobs. The economy was in freefall. By June the economy was growing again, GDP, again, the value of all the things that we produce was increasing, the recession was over by February 2010, one year later. We were creating jobs. And over the past year and a half since February 2010, we've created well over two million jobs. It's not good enough but in the -- I think the counterfactual is here -- here is a much more serious recession. In my view, we would've suffered a depression. The stimulus efforts were very successful in ending the great recession, jump starting an economic recovery. Third point -- did I tell you how many points I was going to make?</t>
  </si>
  <si>
    <t>AUDIENCE</t>
  </si>
  <si>
    <t>Four.</t>
  </si>
  <si>
    <t>Four. The third point -- just testing, making sure you're paying attention -- -- third point is that the Obama plan is pretty well structured, 450 billion over two years, 250 billion of which approximately are temporary tax cuts, another 200 billion in temporary spending increases. You know, not all of the pieces of the package are made equal. In my view, the most important element of the plan is the extension of the payroll tax holiday for workers. If we do not extend that, taxes for everyone will rise on January 1, 2012, and again, given this economy, that would be a very significant problem. There are elements of the plan that are really quite creative, some of which Cece has worked on with respect to providing incentives for employers to go out and hire people. There are reforms to the unemployment insurance system that I think has wide bipartisan support, and there's some really creative elements with respect to infrastructure spending and infrastructure banks to try to get private capital married with public money to go out and invest in our much depleted infrastructure, and the most important thing you should know, it is all paid for. This is not a deficit of finance. It will be paid for by -- at this point, the discussion is to have a tax surcharge on people who make a million dollars a year. Now, that's a negative. I don't like raising taxes on anybody, but I think that's a modest negative in the context of, again, not going back into recession. And finally, point number four, this is very important, the jobs bill is only one part of what policymakers need to do to get this economy on the right track. We also need long term economic policy, but we have -- Congress and the administrative have to follow through on the debt ceiling deal, and we need tax reform. So we need to reduce the tax expenditures in the tax code, make it fairer, less complex, and put our businesses on solid ground. So this is only the start of what we need to do. It's not the end. I want to thank you very much for your kind attention. We just can't go back into recession. Obama's job plan will ensure that we don't. Thank you.</t>
  </si>
  <si>
    <t>Thank you, Mark Zandi. Our motion is "Congress should pass Obama's jobs plan piece by piece," and here to speak first against the motion, Daniel Mitchell. He is a senior fellow at the Cato Institute where he focuses on tax reform and supplied side tax policy. In his past, he was an economist for Senator Bob Packwood and the Senate Finance Committee. And, Dan, you do these videos online that I've seen where you explain economics to the masses. I want to compliment you on your delivery --</t>
  </si>
  <si>
    <t>DANIEL MITCHELL</t>
  </si>
  <si>
    <t>-- as from inside the business. It's excellent. I was taken with your discussion of government spending in which you said that in the end you feel that the real reason that government spending happens, you say, "I suspect it's because politicians just love spending other people's money," but you worked for a politician?</t>
  </si>
  <si>
    <t>Yes, but I've reformed.</t>
  </si>
  <si>
    <t>You -- okay. Ladies and gentlemen, Daniel Mitchell.</t>
  </si>
  <si>
    <t>Thank you very much. Its a real honor to be here, especially with such a distinguished group of co-panelists. As a matter of fact, I think what am I doing here? Im sort of like the SAT answer, one of these things is not like the other. But hopefully, since I am representing the Cato Institute, I want to give people a very good impression about what libertarian philosophy of left government and individual freedom is all about. And the way Richard and I are going to divide up our responsibility, Im going to look at sort of the macro issues of stimulus and Keynesianism and Obamas Jobs Act. And hes going to look at some of the nitty gritty details. That of course enables me to do the easy part and him to do the hard part. And I want to divide my part up, the macro part looking first at the theory and then at the evidence. Now Keynesians say that whenever the economys weak, the government should borrow money, spend the money, or give tax rebates or tax relief in some form or fashion. The goal of both the spending and the tax relief is to put money in peoples pockets so people will go out and spend the money and sort of jump start the economy. And that sounds very plausible. It makes sense. Were all going to have money in our pockets. Were going to go out and spend money. That has to do something good for the economy. Theres only one little problem with the theory. Where does the government get the money? Government can print money. Government can borrow money. Government can tax money. But theres no way the government can put money into the economy without first in some form or fashion taking money out of the economy. And what is it that were trying to do? What is a recession? A recession means that our GDP, which used to be this much, is now this much. This by the way is a West Virginia PowerPoint slide here. What is it that we want to do? What is economic growth? Economic growth means were going to take this GDP and we want it to be higher. But what is Keynesianism? What is stimulus at least as its defined inside Washington? Stimulus inside Washington is well lets money from the economys right pocket and put it in the economys left pocket. But are we doing anything to increase this blob called GDP? No, were not. My contention is that what Keynesianism does is it redistributes national income, usually in ways that politicians find attractive because they can try to become Santa Claus and buy votes, but our goal should be not to redistribute national income; we want to increase national income. We want a bigger pie so everyone can get a bigger slice, thats what economic growth is all about. Let me give you an example that I think makes this clear. This is actually a quiz. Its not like the thing where you get to vote twice. By the way, if you let them vote five times, you could rename this Chicago. Heres a little quiz that will determine whether or not youre qualified to be a member of Congress. Lets divide this room in half. Lets borrow all the money out of the pockets of the people on this side of the room and give it to the people on this side of the room. Now heres the quiz. Raise your hand if you think theres more money in the room. Im sorry, none of you are allowed to be in Washington because you have failed your elementary test on Keynesian economics. And if you look at whats happened. If you look at the evidence for Keynesian economics, for stimulus, whatever you want to call it, what do we find? I dont think we find very good results. You can go back to the 1930s, Hoover and Roosevelt were both Keynesians. Hoover increased government spending by 47 percent in just four years, that was a period of deflation so it was actually more than 50 percent in real terms. The economy didnt do any better. Roosevelt in eight years, from 32 to 40, increased government spending by more than 100 percent. Unemployment stayed high, the economy stayed in recession. Now, let me give a little bit of humility, first, on behalf of all economists. If you ask five economists a question, youll get nine answers . We have correctly predicted 14 of the last three recessions. Were not very good at these things. And especially when youre looking at something like the overall macro economy. Theres trade policy, theres regulatory policy, theres labor policy, monetary policy. There are all of these different things going on in the economy, not to mention some of the exogenous factors that Mark talked about. Earthquakes, hurricanes, tsunamis, oil price shocks, you name it. And now were expecting to look at one little slice of all of these different policy levers, fiscal policy, and were supposed to make sweeping judgments about what exactly it means. Of course at best all were really doing is guessing. But if you look at those periods in time when you did have politicians like Hoover and Roosevelt increasing government spending, it doesnt seem to have worked. But its not just the 1930s. Gerald Ford had a Keynesian tax rebate package in the 1970s. It didn't work. Japan has had, by some accounts, 16 different stimulus packages since their economy entered the doldrums in the 1990s. Those haven't worked. Bush had a Keynesian stimulus package in 2008. It didn't work. And then, of course, Obama more recently has done the same thing. And time after time after time we don't seem to be getting very good results. Now, I'm not up here to make partisan points at all. What I think of policies that have not worked very well, you'll notice that I've listed Republican administrations and Democratic administrations. But if you ask me what should happened, if you ask me for the success story, I look at things such as the Clinton years and the Reagan years. And this should make Cecilia happy because she worked for the Clinton administration before working for the Obama administration. She did a good job her first time around. Her second time, maybe not so much. But if you look at what happened during the Reagan years and the Clinton years, and you look at these broad measures of economic freedom such as the Frazier Institute, economic freedom of the world index or my old employers at the Heritage Foundation, their economic freedom of the world index, or the world economic forum's global competitiveness report, you will see that during the Reagan years, during the Clinton years, you had more economic liberalization, more freedom, a reduced burden of government spending. And that's why I think we got better economic results during those periods. Now, I'm running out of time, so let me go ahead and say something about what should happen, because obviously I'm up here trying to convince you to vote against the motion. In some sense, politicians should follow the Hippocratic Oath. First, do no harm. And I do worry that when politicians, especially driven by that short- term time horizon of trying to get reelected and wanting to send out press releases, oh, we're doing something. They want to show that, oh, we care. You know, what was that, the first President Bush went up to New Hampshire in '92, message, "I care. " I mean, boy, talk about an empty, vacuous statement to make. But that's how most politicians think. They really are driven by this desire to try to demonstrate to voters that they really are concerned about your best interests, when in reality, in many cases, at least part of their decision making is driven by their desire to get more votes. So I don't want --</t>
  </si>
  <si>
    <t>Daniel Mitchell, your time up. Thank you very much.</t>
  </si>
  <si>
    <t>Thank you very much. Thank you.</t>
  </si>
  <si>
    <t>So here's where we are. We are halfway through the opening round of this Intelligence Squared U.S. debate. I'm John Donvan of ABC News. And we have four debaters, two teams of two arguing out this motion: "Congress should pass Obama's job plan piece by piece. " You've heard the first two debaters and now onto the third. Arguing for the motion, I'd like to introduce Cecilia Rouse. She's a professor of economics and public affairs at Princeton University's Woodrow Wilson School. From 2009 to 2011, she was on the inside. She served as a member of the president's Council of Economic Advisors. And Cecilia, I want to ask you about Thanksgiving at your house, because I understand you have a physicist father and a physicist brother, and you're an economist and three PhDs. Maybe there's a fourth one in the family somewhere. So what, do you talk numbers and formula all through --</t>
  </si>
  <si>
    <t>CECILIA ROUSE</t>
  </si>
  <si>
    <t>Actually, there is a fourth PhD, my sister who is also a professor at Princeton, actually. But she's in anthropology. So Dan Hamermesh who is a professor of economics at Texas, says, let me think. Your father was a theoretical physicist. Your brother's an experimental physicist. You're an economist, and your sister's an anthropologist. You're getting weaker as you go.</t>
  </si>
  <si>
    <t>Ladies and gentlemen, Cecilia Rouse.</t>
  </si>
  <si>
    <t>Thank you. It really is a pleasure to be here tonight. And, you know, Dan really said it right when you said you have five economists, you really only get nine opinions. I think you get many more. I was in the Clinton administration. Those were good years in the '90s. I think many people might interpret those times, though as that the Federal Reserve, because we were having a lot of economic growth, and the Federal Reserve was not anywhere near having interest rates which were so near to zero, that monetary policy -- the Federal Reserve was actually responsible for a lot of that growth. In contrast, what we have today is, specifically, a Fed that cannot do as much as it normally can in normal times. Interest rates are near zero. It's near zero, lower bound. You can't have negative interest rates, and therefore it's an opportune time to have more fiscal policy. But my debate partner talked about some of these bigger pictures. I'm a labor economist. I got into economics because I was worried about the unemployed, and I still am. There are 14 million workers in the United States who are unemployed. Half of them have been unemployed for more than six months. There are another two and a half million who are discouraged, meaning that they've even given up looking. And there's about nine million who are working part time, but who would actually like to work full time. So they're working part time for economic reasons. We've had 19 straight months of private sector employment growth. But we've also had many months where the public sector has had negative employment growth. And as a result, we have a recovery, but it's a recovery with a small R. It's just fledgling. And as Mark pointed out I'm also very concerned that this recovery is just not far enough along. Now, there're huge challenges that this entire downturn is going to pose for us going forward. When workers become displaced, they do not earn -- they have, going forward, for 15, 20 years, they're going to earn much less, by some estimates, 10 to 15, 20 percent less than they were earning before their displacement. It has impact on their children. Their children get lower levels of schooling going forward. It is going to affect the earnings of their children. And look at all of the young people today who are finishing their schooling and can't get a job, meaning they're not even getting started into the labor force. So we know that these have the potential to really hold back economic growth going forward. So yes, I support the Obama plan. I support any plan where it's going to provide some sort of short-term insurance against another double-dip recession or having more downturn. Now look, last year, I was at the Council of Economic Advisors. And things were looking a lot better. And as a result, if you listened to the president's State of the Union, what he proposed in his budget were investments that were not towards stimulus, but were really towards the foundations of growth, in infrastructure and education, in innovation. And I believe that they are very important. And we all believe that. But we don't have the economy today that we had just six, nine months ago. And therefore, I think the time is right for Congress to act. Now, let's first talk about the pillars of what -- the major components of this plan and what it would do. So first of all, about 40 percent of it is putting money in the hands of individuals. Okay. Some people may say, well, look, that's putting money in their pockets. They're not doing much. But let's talk about it. So the tax cut was providing about $1,500 a year in tax cuts for those who are earned about $50,000 a year, which is about what the median family earns, I should say. It was about $2,500 for those earning $80,000 or more. It continues the federally funded unemployment insurance benefits. Now, let's talk about that. Six million workers will lose those unemployment insurance benefits. They lost their job through no fault of their own. These benefits are not helping them live high on the hog. It's only replacing about half of their wages, which means they're getting a check of about $320 a week. And we know that that's about a third of the family income. It helps them to pay their mortgage or pay their rent, helps them put food on the table. It helps them to support their local businesses, et cetera. And that's the way in which it helps to support the economy. The Congressional Budget Office has said that these sorts of benefits are one of the fastest and most effective ways in which to help our economy in the short term. Important we can talk more about this. I know many believe that this is not the time to continue -- to continue these sorts of benefits. And I would argue this is exactly the time to do so. It also -- let's face it, the private sector is the most important source of job growth in this country. They provide 80 percent of the jobs. So another part of this is -- this is not about trying to create a gigantic public sector jobs program. It's about trying to stand up the private sector. So another 20 percent or so are ways to try to cut the cost for businesses to do their business. So I teach microeconomics. Firms do business by having labor and capital. I hope that's as geeky as I get tonight. And there are ways to cut their investments for next year and as well as lowering costs of hiring workers. Again, it extends the payroll tax cut not just to the employee but to the employer now. And it also provides an extra incentive for firms to bring on more workers. And lastly, as I mentioned before -- all of those should help in the next year. But we know we're going to be in this for a little while. It takes a while to recover from downturns that are caused by crises in the financial sector. And so 20 percent of it is also directed towards infrastructure, which again we think is actually one of the pillars of economic growth. Now, as Mark mentioned, there are some innovations in the way some of this money would be spent. In terms of the unemployment insurance benefit, there are some encouraging states to provide more employment, reemployment assistance to workers. There is encouraging states to stand up programs where firms don't have to choose between laying off workers and keeping some-- they can share the pain, if you will, for a temporary downturn, through work sharing. It encourages entrepreneurship by encouraging states, some of which already have them, including my own state of New Jersey -- help making it easier for aspiring entrepreneurs who are unemployed to be able to start their business while they're receiving these unemployment insurance benefits which they currently are not technically allowed to do. And it also starts an infrastructure bank which is a creative way of trying to bring private money into trying to foster some of these public projects for which normally the private sector doesn't receive enough of a return in order to do. So I think that it's a balanced package, and I think it hits a lot of the right parts. As Mark mentioned, it's paid for. We can talk more about the way it's paid for. You know, the current idea on the table is Senator Reid proposing a 5.6 percent tax on those whose adjusted gross income is more than a million dollars, that's about .03 percent of American taxpayers. So, in closing, yes, I support a program that will provide support to this economy today because I am very worried about how families are getting by. We have 46 million families living in poverty. I'm worried that our recovery is fragile. This doesn't mean that we don't need longer term strategies to have more robust growth going forward, but I just don't happen to believe that these aren't mutually exclusive. Maybe hope springs eternal, but I think that Congress can walk and chew gum at the same time, thank you.</t>
  </si>
  <si>
    <t>Thank you, Cecilia Rouse. Our motion is "Congress should pass Obama's jobs plan piece by piece," and now here to speak against the motion, I'd like to introduce Richard Epstein. He's a professor of law here at New York University Law School, a senior fellow at the Hoover Institution, and a professor of law emeritus and senior lecturer at the University of Chicago where, interestingly enough, given the context, a colleague you used to bump into in the hallways, an adjunct professor was named Barack Obama --</t>
  </si>
  <si>
    <t>RICHARD EPSTEIN</t>
  </si>
  <si>
    <t>Yes, he was --</t>
  </si>
  <si>
    <t>And I understand you knew him a little bit, and you're quoted as saying that you found him to be an amazingly talented intellectual -- amazingly talented at playing intellectual poker, which, to me, sounds pretty cool.</t>
  </si>
  <si>
    <t>It's very cool. It was very difficult to read the man, and that's why it was that he was such a great poker player. But the question is not whether he could play poker, it's whether or not the statute that he proposes is one that will do the things that we want it to do. And in this debate, there is no disagreement over the sad state of the American economy and the need for something to be done. The question is how it should be done, what should be done, and why. And I'm a lawyer, and I'm with three economists, and I have at least one comparative advantage or disadvantage as the case may be, I actually spent time reading the statute to see what it says in order to figure out whether or not the pieces make any sense. And it's interesting that you can talk about this at the macro level, but it's also extremely important to talk about it at the micro level, and so let me tell you some of the pieces which I think are positively self destructive and ought never to see the light of day. One of the truly misguided features of the stimulus program of 2009 was the passage of ARRA, the American Recovery and Reinvestment Act, which instituted a whole variety of buy American provisions in the bill with respect to those funds which were to be distributed through the government to various kinds of employees. If you look at the kinds of provisions that are created there, it's a massive bureaucracy which is designed to ensure that the money which is so distributed will be largely wasted. It is the kind of thing which says that you cannot buy from sensible foreign providers if they are expensive and inefficient American providers, then there are huge amounts of administrative discretion as to when these particular requirements will be relaxed. The whole thing in effect will take a large portion of the stimulus program, and it will turn it into a waste. A similar provision is a re-incantation of one of the worst pieces of Hoover's legislation, the Davis-Bacon Act, saying that when the government gives this kind of money out, you have to pay prevailing i.e. union wages with respect to the money in question. So the stimulus program seems to say, "The way in which you get the most for your money is to spend as much as you can on labor rather than as little as you can," and there's no way that this kind of monopoly waste can possibly improve the situation with respect to the legislation in question. A third feature of the bill is to introduce a new form of an anti-discrimination act which says that you cannot discriminate against people who are unemployed when you decide whom to hire. That of course is an extremely complicated provision. It has about four separate pages to it, and there's an exception which says that, "Yes, you can take into account their job record under these circumstances. " So any employer who now wants to go out into the labor market has to worry about the question when they hire from other places that they may be running -- exposing themselves to either government liability or to private lawsuits. But of course this does nothing to improve aggregate hiring because if you hire somebody who's already employed, that opens up a position for somebody else. So what you have to understand is at these particular levels, all of the micromanagement is counterproductive to the macroeconomic goal that is in question. Then the next thing that we've heard about, and was praised mightily, was the payroll reduction tax for a single year, and what happens is we know what's wrong with this tax because we've been told so by our opponents in this case. Employers are not people who are foolish. They understand that if they want to hire somebody for the long run, they don't only look at this year's rates, they look at next year's rates as well. Our objective with respect to tax policy is to create some kind of a sustainable system of growth. We cannot do that, say, to people -- hire people this year, train them for 26 weeks, and then when you get to next year, what's going to happen is you're going to go back to the higher rates of taxation. People will look and discount the future and therefore will not hire on the strength of something unless it has a time horizon equal to that of the benefits that you hope to achieve. You must create lower tax rates that last for a longer period of time if this is going to be able to succeed. Any kind of short term fix at this particular point is doomed to failure. There is no escape from that particular kind of conclusion. So then the question comes, and Ill talk about this for the remainder of my time, what is it that we ought to do if it turns out that we think that for both macro and microeconomic reasons that the Obama tax plan is doomed to failure? And it seems to me what we have to do is to start from the ground up and then think about how it ties into macroeconomic policy. So as a lawyer in particular, one of things that impresses me is at the same time we hear the grand talk about how it is we have to stimulate labor markets with respect to macro policies, we have an administration that has introduced very destructive policy at the micro level and all of these things have to be reversed. So if you want to start with some of the difficulties in question, just take for example, as one particular, the decision of the administration to chase after the Boeing company with respect to its decision to locate a plant in Columbus -- or Charleston rather, South Carolina. The net effect of this is that any time a union negotiation breaks down, an employer who tries to make an intelligent response by shifting states is going to be faced with a government prosecution. This is not an incentive to create new plants and new jobs. In effect what it is is it gives the union captive power over workers, over jobs in fact that a sensible employer might want to move to some other place. When you start looking at the other micro things, for example, in 2005, what we decided to do was to raise the minimum wages. And it seemed to be a fine thing because those were optimistic days. But if those wages happen to go down in market terms at the same time that the minimum wage is moved up, whats going to happen is at the lower level youre going to find that its very difficult for lots of unskilled people to get that first job. And the point that was already said, namely if you dont get the first job, youll not get the second and third job is in fact something which has been done. So this is another kind of policy that you have to be able to reverse under the circumstances of this case. And the list can go on. The government has decided that what it wants to do is increase the ability of unions to organize by allowing quickie elections to take place after it turns out that the requisite number of cards have been filed with the National Labor Relations Board. If youre a small business trying to go in, its just a wonderful thing to note that after youve been in business for three or four weeks, all of a sudden youre hit with a suit by a union which says we want to unionize, youd better go out and find a lawyer otherwise capitulate to our demands. There is no way you can create things in a labor market under these circumstances if in fact you keep kicking people in the shins at the same time that youre trying to subsidize it at the top. And also there is at present, the Obama legislation which is essentially designed to create all sorts of medical benefits through the health care system which is going to predicate itself upon the employment relationship. And these again are implicit taxes. So the final message that I want to leave you with is this. The way to deal with labor problems is not to talk about earthquakes; its to talk about labor markets. And the way to talk about labor markets is to liberalize it such that when people realize their chances to get gains from trade, they will return to the hiring market. Thank you.</t>
  </si>
  <si>
    <t>Thank you Richard Epstein. And that concludes round one of this Intelligence Squared US Debate where our motion is "Congress should pass Obamas jobs plan piece by piece. " Remember we had you vote before the debate to tell us where you stand on this motion. Well have you vote again at the end of the debate asking as which side you feel argued best and the team that has moved its numbers the most will be declared our winner. So now on to round two where I ask questions to the debaters.</t>
  </si>
  <si>
    <t>He is cofounder of economy.com and the author of the book "Financial Shock. " He is also interestingly enough, Mark, I notice that on the White House blog where they are defending this plan, they cite, when they talk about independent points of view, Mark Zandi.</t>
  </si>
  <si>
    <t>Thank you. Thank you. And I'd just like to invite one more round of applause to Robert Rosenkranz for making this possible. True or false, Congress should pass Obama's jobs plan piece by piece? That's what we're here to debate, another verbal joust from Intelligence Squared U.S. I'm John Donvan of ABC News.</t>
  </si>
  <si>
    <t>They address one another. We take questions from you. Our motion is "Congress should pass Obamas jobs plan piece by piece. " We have two teams of debaters. We have Cecilia Roust and Mark Zandi who are presenting the argument in favor of this motion and in favor of the jobs plan, arguing that they feel that it is absolutely critical to avoiding another recession. That workers who are not floating, who are sinking, are going to lead to no growth in the economy and if anything, a step backward, that this program at a minimum, at a minimum puts a stop in there. Arguing against them, Richard Epstein and Daniel Mitchell who argue that this is essentially another stimulus plan, that historically stimulus plans do not work and that it is rife with all kinds of bureaucratic induction of distorted enhancements that will make it difficult for businessmen simply to hire people and make decisions going forward. And therefore, if it were passed, it would never work. Thats where the two sides stand on this. And I want to start with the question to the side arguing for the motion and to Mark Zandi. With your opponents arguments very strenuously. But essentially this is a stimulus program, and I think you agree with that, and you're saying that, in your argument, that this is needed to avoid a recession. And you have argued that stimulus programs have already worked in this administration in doing good. I wanted you to take on their argument that historically, that's not the case at all.</t>
  </si>
  <si>
    <t>Well, I don't think that's true. I think fiscal stimulus is a tried and true policy response to recession. Since every recession since World War II, we've had fiscal stimulus. In fact, the degree of fiscal stimulus provided is commensurate with the severity of the recession, at least as measured by the unemployment rate. And in fact, one could argue that the fiscal stimulus that was provided in this recession, the great recession, was inadequate. It was not proportional to the severity of the recession. And that's one of the reasons why the economy hasn't engaged to the degree that I think most would have thought at this point. Moreover, I'm not alone in this view. Cece brought up the Congressional Budget Office. The CBO is a nonpartisan group respected by both Republicans and Democrats. They score the various proposals made by policy makers, tax policy and spending policy. And they do studies of various stimulus packages. And they released the estimates on the impact on GDP, on jobs, unemployment on a regular basis and they show consistently that they believe that this had been --</t>
  </si>
  <si>
    <t>So you're saying it's a mainstream view. I'd like to bring it to Richard Epstein on the other side.</t>
  </si>
  <si>
    <t>Look, I think in effect we've seen the results already. At the time that the Obama administration introduced its first stimulus program, there was a confident prediction supported by the CBO that it would lower the unemployment rate down to eight percent. Nothing of the sort happened. It stayed exactly dead level under the circumstances. So the question is, why is this going to happen? And essentially the CBO scores in a very static way. It listens to what the administration says about the number of dollars they're going to spend and the cost for particular jobs, and it thinks that economics is a form of multiplication and subtraction and addition. The problem is the money has to come from somewhere. And the basic tradeoff that you have is this: If in fact you decide to run this thing through a stimulus program, you must raise taxes. If you raise them, as is now proposed on the most productive individuals in society, it turns out that you're taking money from the hands of people who know how to use it and to put it into the hands of a government which simply does not. So the prediction is, at this particular time, what will happen is exactly the same thing that happened before. There will be a short-term burst, and then magically, there will be another earthquake, and the program will fail.</t>
  </si>
  <si>
    <t>Okay. Cecilia Rouse, I'd like you to respond. There were a bunch of points in there, including don't trust the CBO, I think.</t>
  </si>
  <si>
    <t>Never.</t>
  </si>
  <si>
    <t>Never trust the CBO.</t>
  </si>
  <si>
    <t xml:space="preserve"> percent unemployment. That wasn't the CBO.</t>
  </si>
  <si>
    <t>Yeah, that wasn't the CBO.</t>
  </si>
  <si>
    <t>Well, who did? Did you?</t>
  </si>
  <si>
    <t>Cecilia. But Richard's point about these programs remove money from people who make the best use of it and give it to those who don't, can you take that on?</t>
  </si>
  <si>
    <t>Well, you know, there is a theory in public finance that says that you shouldn't have a very high marginal tax rate on the very highest earners. But if you actually look at the -- in our experience over time, there's not a great relationship between the highest marginal tax rates and how we're doing in terms of economic growth. If you look at Reagan, he lowered tax rates for high income individuals. Clinton increased them. And you saw somewhat greater economic growth under Clinton than under Reagan. So I think the evidence tells us that, yes, there is -- these are tax rates. So I'm not going to say that there's no impact at all in terms of lowering economic growth, et cetera. But it's very small for the highest earners because they don't spend the tax cuts. And it doesn't have that big of an impact on their earnings. You know, some have looked at what some of the highest paid CEOs did with their tax cuts. Some of them, it's true. They exercised stock options creatively and strategically. But in terms of their general income, which is really the income-generating activity, there was really no impact. So I actually think that this is -- I think it's a small tax increase today, but -- not today, it's in a couple of years, and that it'll be at a time when the economy can actually sustain it.</t>
  </si>
  <si>
    <t>Daniel Mitchell.</t>
  </si>
  <si>
    <t>Well, a couple of points. One good thing about being a libertarian is I don't have to respect the CBO because CBO, like a lot of the Keynesian models, they presuppose their results. It's just a mathematical formula. If the mathematical formula is wrong, if they automatically assume that if the government increases spending by X, the economy goes up by Y, and they never pay attention to the fact that while the economy actually went down by Z, they say, well, it would have gone down by more than Z if it wasn't for the government spending. So it's sort of this perpetual motion machine of economics. The White House in 2009 said if you pass the so-called stimulus, the unemployment rate will never rise above eight percent. And instead, it's never dropped below nine percent.</t>
  </si>
  <si>
    <t>Let me just fact check you to the other side. Is that accurate? Cecilia Rouse.</t>
  </si>
  <si>
    <t>That -- okay. So that wasn't the White House. That was a transition paper by Christina Romer and Jared Bernstein.</t>
  </si>
  <si>
    <t>Okay. So --</t>
  </si>
  <si>
    <t>But you have to remember --</t>
  </si>
  <si>
    <t>No. We weren't at the CEA at that point. But here is --</t>
  </si>
  <si>
    <t>But the person who wound up there.</t>
  </si>
  <si>
    <t>Okay. So here is the point about that number, though, right? There's always a counter factual. And as it turned out, they generated that estimate based on what they knew at the time which was in December 2008. As it turned out, the economy was a lot sicker than what they even knew.</t>
  </si>
  <si>
    <t>Well, the unemployment rate was higher when they did the forecast.</t>
  </si>
  <si>
    <t>It was. Exactly.</t>
  </si>
  <si>
    <t>They didn't know it. So in other words, that's -- the Krugman is that no matter how much Keynesianism fails, you just should have spent more money. But that's what gets you eventually to becoming Greece.</t>
  </si>
  <si>
    <t>There is no way to --</t>
  </si>
  <si>
    <t>They keep spending more money.</t>
  </si>
  <si>
    <t>Richard Epstein.</t>
  </si>
  <si>
    <t>There's no way to falsify that proposition because if things go better, the stimulus did it. If things go worse, they would have been even worse still. So the question is, why do we believe when we've had a system of stagnation, when what you propose are short- term stimulus, which by definition will drop off. These are not going to have long-term benefits. You're eating your seed corn. Remember, tax revenues are down to an all- time low. Government expenditure is to a high. You now have 40 percent of the budget which is being financed by deficits. And the question is, how long is that going to be sustainable? There is an optimism in your position that somehow or other we can go from short-term stuff to long-term stuff, and yet there's no explanation as to how that transition is to be made--</t>
  </si>
  <si>
    <t>And, Mark, Richard is also making the point that you really can't prove your claims for stimulus spending having worked, because as he says, you're saying, well, it would have been worse if they hadn't. So what --</t>
  </si>
  <si>
    <t>I cant counter-factual. I mean, we can't prove the counter-factual.</t>
  </si>
  <si>
    <t>But where does that put you in terms of your argument? And winning that argument is a big thing .</t>
  </si>
  <si>
    <t>Well, I tried to make my case with respect to timing. I mean, that's more obvious, right? So February '09, the stimulus, the one that we're focused on, most people are focused on, passed. It was mid February '09, I believe. In February '09, we lost literally 750,000 jobs. We lost 750,000 jobs in January, we lost 750,000 job in March. The economy was shrinking rapidly. We were in a free fall. By June, the recession was over, not by my definition, by the National Bureau for Economic Research. By one year later, we were having job growth. So, okay, you could argue maybe the economy magically would have found its footing without help from the federal government. And I'm not saying stimulus was the only thing. There were many policy responses. There was the Federal Reserve. There were the TARP programs. There were lots of different things.</t>
  </si>
  <si>
    <t>We know --</t>
  </si>
  <si>
    <t>But I think it's fair to say, just given the chronology of events, that the stimulus had a very positive impact. The economy would have performed measurably worse.</t>
  </si>
  <si>
    <t>No, because at the same time, you have to --</t>
  </si>
  <si>
    <t>-- predict that the stimulus also would fizzle. And that's exactly what it did. So in other words, there are two ways to look at this. What you do is you give people a boost of adrenaline, and they start running furiously. And then you've depleted their future resources, and there's nothing left to recoup. And the question here is long-term sustainability. As Cecilia said, if you're worried about labor markets, keep people out at the beginning, and it's going to affect them for the rest of their lives. And so what I don't understand is why don't you take up the proposals to deregulate the labor markets to increase the expansions from gains from trade?</t>
  </si>
  <si>
    <t>Okay, can I respond?</t>
  </si>
  <si>
    <t>Yeah. Mark Zandi.</t>
  </si>
  <si>
    <t>I concur. I concur. I agree with you entirely that the stimulus efforts are not a source of long-term growth. They are not. They were never intended to be. They were to provide support to the economy in a time of crisis, when we were in free fall. But we also need policies, like the ones you're talking about. And we can discuss the merits of it, where we need to focus on regulatory policy. We need to focus on tax policy. And most importantly of all, we need to focus on our long-term fiscal</t>
  </si>
  <si>
    <t>So you're saying that jobs plan is the fire truck rushing from the fire house right now.</t>
  </si>
  <si>
    <t>That's exactly what it is. If you had asked me to come to this debate six months ago when the economy was -- we were creating a couple hundred thousand jobs a month, I'd say, "John, I'm not coming. "</t>
  </si>
  <si>
    <t>Yeah, but can I ask you --</t>
  </si>
  <si>
    <t>But I -- you know, and I'm not a hard -- Keynesian theory works at specific points in time. It's not an immutable fact. It doesn't work in every environment.</t>
  </si>
  <si>
    <t>All right, Dan --</t>
  </si>
  <si>
    <t>This is an environment where --</t>
  </si>
  <si>
    <t>Wait, wait, Richard, let's -- Richard, let your opponent have the mic for a minute. Daniel, can you respond to the point that Mark just made, that sometimes at specific points in times it works. In your remarks earlier, you said pretty much I think that it never works.</t>
  </si>
  <si>
    <t>Well, if you take a long-term view and not just cherry-pick an odd month here or there, and you go back in time, and you look at different countries where they have tried Keynesianism, it hasn't worked. And one of the most interesting periods is when we didn't try Keynesianism. The recession coming out of World War I was very steep. We didn't do anything. The economy recovered very rapidly. And probably even more interesting is what happened after World War II. All the Keynesians thought we were going to have a giant recession. They wanted to plan massive public work spending and things like that. But Republicans control Congress. We had gridlock, we had stalemate. That turned out to be a wonderful thing. Because government didn't do anything and the economy relatively quickly digested millions and millions of people of being demobilized from war. In other words, the Hippocratic Oath about do no harm I think really applies, not to mention the fact that at some point we should consider why do we get recessions in the first place which in many cases is because of government policy mistakes, housing subsidies, easy money policy by the Fed, and things like that.</t>
  </si>
  <si>
    <t>Right, but -- you're welcome to -- you don't have to suppress stuff. It sounded so timid and halfhearted. I want the other side to respond. You just gave us an incident in which you said there was a recession without stimulus, and there was a terrific comeback, and that proves -- that establishes that at least in that instance, if we're going to talk about specific situations, that it -- you can get out of it without this kind of program, and I'd like this side to respond to that.</t>
  </si>
  <si>
    <t>Well, you mean -- okay. You're going to drag me into the 1950s?</t>
  </si>
  <si>
    <t>A little bit.</t>
  </si>
  <si>
    <t>Okay, all right, okay, fair enough. I don't agree with that interpretation --</t>
  </si>
  <si>
    <t>Well you know what, let Cecilia --</t>
  </si>
  <si>
    <t>No. I actually don't want to speak to this specific point, but I --</t>
  </si>
  <si>
    <t>All right, no, no -- I want -- I just to that point. Okay.</t>
  </si>
  <si>
    <t>The 1950s were actually a pretty difficult period. Now, I'm not arguing that stimulus would've been the right that big public works project would've been the right response to that, but, you know, the '50s weren't the greatest decade. It was --</t>
  </si>
  <si>
    <t>I'm talking about the 1940s, though.</t>
  </si>
  <si>
    <t>Well, you said after the recession -- I mean, after the war, World War II ended in 1945, and then that period -- then we had the Korean War which was a lot of fiscal stimulus, and then the 1950s was a period of really no growth. In fact, we had three recessions in the 1950s, and it was a very difficult time. So I don't know, maybe. That's stretching the limits of my historical experience, but -- and I know in our recent history, stimuluses work quite well, and in the most recent period, it's been highly successful.</t>
  </si>
  <si>
    <t>Richard Epstein, what -- the president's plan also calls for putting investment into jobs that would rebuild highways, and bridges, and airports, and waterways, all of which, you know, it's clear we need, what's wrong with that?</t>
  </si>
  <si>
    <t>There's nothing wrong with doing it so long as you do it correctly and so long as you do it systematically, and what's happened is, of course, with the rise of the transfer society, there's been a systematic neglect of infrastructure. And so clearly money has to go there, but if you look at this particular statute and the elaborate hoops that you have to go through, it is not a bill which is designed to promote infrastructure. It is a bill which is designed to make sure that the president's supporters, strong union members get jobs which will allow them to contribute to the campaign to win. The difference between this particular -- -- well, I'm glad to see that you all approve. But if you look at this program as against for example, the WPA, the administrative overlay that you have here is very, very much higher, and if you look at the way in which this relates to the employment jobs, the last stimulus program that was designed to deal with infrastructure was capital intensive and labeled weak, so that it had absolutely nothing to do, whatsoever, with jobs. So my own view about this is the infrastructure question should be handled on its own merits. It should not be bundled in with the stimulus bill, and once you get that right, if you look at this particular bill with its new and it's four for the president, and three for the other side, that's the last thing that you want to have running this kind of program.</t>
  </si>
  <si>
    <t>Cecilia Rouse, could you -- I know you want to get to another point and I'll come back to that, but can you respond to --</t>
  </si>
  <si>
    <t>Yeah, you know, first of all -- look, I'm not a regulatory law expert, but my understanding is at least some of the provisions, such as the buy American provisions and the Davis Bacon, applied to infrastructure projects without this bill, meaning they've been in statute for decades since the 1930s as you mentioned --</t>
  </si>
  <si>
    <t>And that's why we should get rid of it.</t>
  </si>
  <si>
    <t>Well -- but that would mean that in order for this bill to get rid of them, that would be something new in this bill. And so we could argue about the merits or not, but really all this bill is doing is making it consistent with current law.</t>
  </si>
  <si>
    <t>Yes, but the --</t>
  </si>
  <si>
    <t>The agencies know how to administrate them, it doesn't add an additional administrative burden, but like I said, we could argue the merits of it, but I think that, that's not really the main purpose of the bill.</t>
  </si>
  <si>
    <t>When you have failed policies, you try to change them. You're arguing for consistency, and I think that's fine, but if you're doing this as sort of an academic debate, the question is consistency, meaning getting rid of it across the board or keeping it across the board. And the question is -- that Dan put to you is how do we figure out, in theory, which way we want to go, and here's one simple device. If you don't know what you're doing, don't spend government money to do it. And these things are highly problematic, completely protectionist, and so, therefore, their elimination is something which is a matter of first principle should want, not only here, but in all the other bills. Davis Bacon is a public outrage, and there's no reason why we ought to extend it.</t>
  </si>
  <si>
    <t>Cecilia, what was the question you wanted to bring up before?</t>
  </si>
  <si>
    <t>The point that I was going to bring up earlier was more about how do we judge the value of stimulus and of the Recovery Act. And I really just wanted to say, "Look, as Richard pointed out, the problem here is that we're trying to argue about a counterfactual, but I'm really sympathetic to --"</t>
  </si>
  <si>
    <t>Can you translate, "We are trying to argue about a counterfactual --"</t>
  </si>
  <si>
    <t>About a counterfactual meaning. Okay we passed the stimulus. And the way we will judge whether a policy is effective, we say what would have happened had we not done so. So we passed it. I dont yet have a time machine. President doesnt have a time machine, so we cant go back and unpass it and see what would have happened had we not passed it. Therefore what economists have to do is try to say, try to create that counterfactual, what would have happened in its absence. Okay, Im very sympathetic to the Keynesian multipliers, just sort of mindlessly applying the multiplier and saying what would happen.</t>
  </si>
  <si>
    <t>Which means what?</t>
  </si>
  <si>
    <t>Which means that economists have estimated okay, if we spend this much on infrastructure spending, then its going to chug through the economy and were going to get this much out and its going to create this much employment. And thats their way of doing a counterfactual in a sense. Im a micro-economist. My job is, I do a lot in education, its to do a lot of evaluation of programs, so that doesnt make sense to me. But what does make sense to me, is that therere some economists that have not taken that route but have said instead, well can we compare the outgrowth of, or the employment growth in states where theyve got more money, or in localities where they got more money than in others. Now, you might worry that okay, well but why did some get more money than others. Maybe you got more money because you were doing more poorly. Theyve tried to adjust for that in very creative and credible ways I might add. And this is not by economists that were working for the Obama administration or really had a dog in the hunt. And what they find is, it was actually fairly positive as well. So Im fairly convinced that not just with one methodology do we find that the stimulus made a difference, but using a variety of them. Will we ever know for sure? No. I can see that because I think thats what my business --we have to be humble about that.</t>
  </si>
  <si>
    <t>It seems to be down on the other side, that you will never know for sure that it doesnt work in the same way that theyre saying for sure that it does work.</t>
  </si>
  <si>
    <t>Well thats why I made my remarks during, about economists having a little bit of humility because were trying to predict things that are fundamentally -- well never know the right answer. Well be debating, well all be 80 years old up here having the same debate. But I do think looking at history, looking at periods where we tried Keynesianism versus periods when we didnt, I think there is a pattern there that supports the negative proposition in this debate. Also, you look at countries around the world during this recent economic downturn. Its been fairly global. Counties that were much less Keynesian in their approach, like Germany and Canada, seem to do better than countries that were more Keynesian in their approach like the United Kingdom and the United States. But again, there are 50 different policies out there and were trying to focus on just the narrow issue of fiscal policy. And so it really is a challenge. And I think all of us up here want America to be more profitable and have more jobs. So I think we all start from the same goal, but it really is difficult to figure out whats going to work. But I do look at Europe and the fact that theyve gone down this path of deficit spending and it really does seem to eventually lead you into a cul-de-sac. And theyre in very serious trouble. And I worry about, I have three kids, I dont want America to be like Greece in 15 or 20 years.</t>
  </si>
  <si>
    <t>All right, Im going to go to questions from the audience.</t>
  </si>
  <si>
    <t>Can I just make one point?</t>
  </si>
  <si>
    <t>Let me just do this, and then while the mics are moving, you can make your point, are you cool with that?</t>
  </si>
  <si>
    <t>So, what will happen is, if you raise your hand, Ill find you and a microphone will be brought to you. We ask you to stand up and tell us your name and then ask a question that is focused, terse, on point, and really is a question. And no two parters or three parters. And also what doesnt work is, Id like to hear every member of the panel tell me their list of because it would just take up too much time. So those are the questions that Ill have to throw out, so I just want you to think about that. And while youre getting ready, Cecilia.</t>
  </si>
  <si>
    <t>I just wanted to thank Dan for bringing up Germany and Canada. Because, one of the reasons why many people believe that, especially Germany, which had a larger, or Germany did not suffer the same employment losses that we did and many people have asked why. And Canada as well, and both of them have work sharing programs, which were very active. So many people believe, and again if you ask German economists what exactly explains it, youll get many answers. But one of the reasons is because German employers were not obligated to try to adjust to the downturn by laying off all of their workers. Thats a lot of the reason why the president actually was looking to Germany and weve been trying to expand our own work sharing program for exactly this reason.</t>
  </si>
  <si>
    <t>You could do work share programs voluntarily without government intervention.</t>
  </si>
  <si>
    <t>Okay, lets go to some questions from the audience. Sir, right there. Yeah, yes sir. Remember the rules.</t>
  </si>
  <si>
    <t>ROBIN YELLEN</t>
  </si>
  <si>
    <t>Daniel.</t>
  </si>
  <si>
    <t>Can you tell us who you are?</t>
  </si>
  <si>
    <t>My name's Robin Yellen .</t>
  </si>
  <si>
    <t>You mentioned just now that, to me the whole argument is stimulus, no stimulus, this is basically what it sounds like to me. Now, youve mentioned earlier that in, after the First World War, there was a recession, but America survived it, and everything came right. After the Second World War, the same thing. But after two world wars, countries were in situations where they had to build. They had to rebuild. They had to restructure everything. And that, to me, is what President Obama is proposing, is the restructuring, building again to get things going. Do you not think that's -- that was a stimulus all on its own?</t>
  </si>
  <si>
    <t>Thank you. Dan Mitchell.</t>
  </si>
  <si>
    <t>If I understand your question correctly, no, I don't. The reason I pointed out the recession of 1920, which, if we didn't have the Great Depression that would have been viewed as our Great Depression because the macroeconomic numbers were absolutely terrible then, worse than anything we had ever experienced. And politicians didn't do anything, and the economy quickly recovered. We've always had downturns. And the question is how quickly do we get out of the downturn, what malinvestments and economic mistakes were made, and did the economy have the ability to quickly adjust? My concern about stimulus, if you define stimulus by government involvement and intervention, I think it hinders and retards the economy's ability to adjust and to sort of digest the mistake that caused resources to be misallocated. And I think what's happening today, not only under Obama, but also under Bush, we have gotten to a point where government is so big, so -- you know, just involved in all sectors of the economy, not just spending and taxes, but regulations and intervention, the types of thing Richard was talking about. We have moved to a lower growth level that we may be stuck with permanently in the same way that Europeans have had these, for decades now, slower rates of economic growth.</t>
  </si>
  <si>
    <t>And that's what's important to me.</t>
  </si>
  <si>
    <t>Along the right side. Oh, I thought I saw a bunch of hands go up there. Sorry. Right in the center here. Yes. If you look to your right, I think it'll come faster.</t>
  </si>
  <si>
    <t>GENE EPSTEIN</t>
  </si>
  <si>
    <t>My name is Gene Epstein. A question for those who support the proposal. If there is indeed a crying need for jobs right now, and if there are indeed structural problems in the economy, partly caused by government right now, that could be altered, wouldn't you want to pick up on Richard Epstein's proposal right now to address those problems so that we can have job creation, such as the harassment of Boeing, the greater --</t>
  </si>
  <si>
    <t>-- strength in --</t>
  </si>
  <si>
    <t>I'm going to stop you there because you --</t>
  </si>
  <si>
    <t>You actually asked a perfect question, and so Mark Zandi, do you want to take that on?</t>
  </si>
  <si>
    <t>Hi, Gene. How are you? Good to see you. I recognize the voice. Yeah. We haven't talked in a while. Please give me a call, Gene. Yeah.</t>
  </si>
  <si>
    <t>You don't return my calls, Zandi.</t>
  </si>
  <si>
    <t>Oh, yeah, yeah. I return everybody's call. I think I would do both. I think Cece said it nicely. You know, policy makers can walk and chew gum at the same time. And we need to do that. I do sympathize with a lot of the points that are being made with respect to regulatory policy and government intervention. I do think some of the policy steps have created uncertainty for businesses and for the banking system. And that's impaired the ability and willingness of businesses to step up and hire and for banks to lend. So I sympathize with that perspective. And I think we need to work on policies to address that. But that does not preclude the fact that we need to reduce some of the fiscal restraint that's dead ahead of us. If we don't make some policy steps here, taxes are going to rise on everybody. Unemployment insurance for many hard-pressed households are going to expire. And that's the prescription for a recession.</t>
  </si>
  <si>
    <t>All right. Now speaking of right now, I want to mention our media partner in these debates is Slate. And in fact we're being live-streamed on Slate right now. So to everybody who's watching on Slate, welcome. And thanks for being with us. And we've asked you to submit questions. And there's a "right now" type of question, or its reverse from a Rhonda DuBose -- I'm sorry, from a Darin Clements in Williamsburg, Missouri, who asks, since the jobs bill is basically a temporary funding program, what are -- what are the prospects for this actually having an impact on long-term employment? Are we really talking about jobs, or are we only talking about getting money into the system for stimulus? Are people really going to be better employed in the long term as a result of this program?</t>
  </si>
  <si>
    <t>Cecilia Rouse.</t>
  </si>
  <si>
    <t>Yeah, please.</t>
  </si>
  <si>
    <t>Here's the -- this is what I worry about. I think our economy has made significant progress in righting the wrongs that got us into this mess. We've reduced debt. The businesses are in very good shape financially. Households have made a lot of progress. There's work to be done. We've got foreclosure issues. The banking system is recapitalized. We've made significant progress. We're on the verge of a much better economy. But if we go back into recession, all that good, hard work is going to go down the tubes. And this is going to cost us enormously. We go into recession, revenues are going to fall because there's going to be fewer people employed. Government spending's going to rise because there's automatic spending increases in our budget. People become unemployed, they'll go get unemployment insurance. It's going to cost us more than this package, a lot more than this package. So it's not only about the very near term. It's about the long run. We can't take that chance. If we go into recession, it's going to undermine the fundamentals of our economy.</t>
  </si>
  <si>
    <t>Mark, the question is a little bit different. It's about people actually having -- having jobs, having careers, if you will, being able to count on this going forward. And your opponents have argued that one of the problems they see with this, particularly something like -- like the tax holiday that's being offered to employers, it's a holiday, then it ends. And it's so short term that there's no real incentive for a company to hire workers.</t>
  </si>
  <si>
    <t>But this is the point, John. This is -- let me try one more time. Listen, if we go back into recession, all those fundamentals of our economy are going to erode. All the good things, all the progress we've made is going is go away, and it's going to hurt the ability of businesses to hire and people to get jobs for the long run, for a long time to come. We are running the risk of going into a Japanese-like decade if we go back in a recession in six to nine months. We just can't allow that to happen.</t>
  </si>
  <si>
    <t>But the difficulty --</t>
  </si>
  <si>
    <t>-- with that is you can go into recession in 16 to 18 months. And you're talking about the short-term disasters. What about the midterm disasters? The advantage of the deregulation on the labor market side, which could be quite big, getting rid of industrial policies, no more cylinders and so forth, is that has an effect today. It has a long-term effect. It reduces the size of government burdens, and it increases the gains from potential hiring of labor. So I'm going to ask you, Mark, just plain out, if you're in favor of this bill. Would you get rid of the Davis Bacon provision and the -- and the ARRA provision and the unemployment discrimination provision? I think the answer's got to be yes.</t>
  </si>
  <si>
    <t>This gets to the question of political economy. We have no time left.</t>
  </si>
  <si>
    <t>But you are --</t>
  </si>
  <si>
    <t>Wait, wait, wait. If you want -- you asked me a question. I'm going to answer it. If we go down that path of trying to repeal these laws that have been in statute since 1930, we'll be debating this 10 years from now. And we're toast.</t>
  </si>
  <si>
    <t>That's not the --</t>
  </si>
  <si>
    <t>So in -- and here's the other point. And I'm going to ask you a question. Of $450 billion in the package --</t>
  </si>
  <si>
    <t>$450 billion package. How much of that is subject to the statutes that you are concerned about by America?</t>
  </si>
  <si>
    <t>A fair --</t>
  </si>
  <si>
    <t>No. How much, exactly?</t>
  </si>
  <si>
    <t>I don't know the exact number.</t>
  </si>
  <si>
    <t>$50 billion.</t>
  </si>
  <si>
    <t>50 out of the 450 billion.</t>
  </si>
  <si>
    <t>Okay. Let's get --</t>
  </si>
  <si>
    <t>Do not let the perfect be the enemy of the good.</t>
  </si>
  <si>
    <t>Let's go back to the other point.</t>
  </si>
  <si>
    <t>I read the statute as well.</t>
  </si>
  <si>
    <t>No, no, no. That may be for the ARRA provisions. You've got the Davis Bacon provisions. You've got the employment discrimination provisions. Which . And so I'm not asking you to repeal the statutes as they exist everywhere else. I'm asking you not to put them in this particular bill. We're going piece by piece. Will you get rid of these pieces? You don't have to repeal anything. You don't have to have a long-term debate. All you have to say is, not with this one now. And all you've told me is you don't think it's going to do a lot of good. I'm going to tell you it's going to do at least some harm. And spending nothing on this is a lot better than trying to say, we have to tie the two things together. You know it's a political fix. I know it's a political fix.</t>
  </si>
  <si>
    <t>Just disentangle.</t>
  </si>
  <si>
    <t>I just wanted to say something about the anti-discrimination provision.</t>
  </si>
  <si>
    <t>And take one minute --</t>
  </si>
  <si>
    <t>To say what it is.</t>
  </si>
  <si>
    <t>Not even a minute, 15 seconds to remind us what this is about.</t>
  </si>
  <si>
    <t>I was going to do that. So many employers have actually been having their ads, when they post for employment, they say, "if you are unemployed, you need not apply. " We'll not consider -- or you must currently have a job. So many employers have this in statute -- or not in statute, but they have that in their ads. And as a result, many people are concerned that this is not particularly conducive to employment growth. So, I understand that employers are being inundated with applications and with applicants. There are over four unemployed workers for every job opening. And employers are having to find ways to really sift through. And I also understand that we want to let employers hire who they need to hire, who they think is the best match. But let's think of some of the negative spillovers of these ads to the rest of society, which is where I think we have a place for government intervention. First of all, imagine you're an unemployed worker. Especially imagine you're an unemployed worker who's been unemployed for at least six months. So you're actually bordering on discouraged. I actually know of a single mother who has been on welfare and is -- you know, marginally thinks she's not very attractive to employers. You understand that employers are putting out these ads, you don't even try to get a job. And the worst thing we want to do right now is to discourage workers from even trying, from even applying for jobs. So one is I think it discourages workers from even trying to get hired. The second negative spillover is that in our economy one of the ways in which young people in particular have job growth early in their career is by quitting jobs. We have a lot of dynamism in our labor market, and one of the problems we have right now is actually because of the labor market, we have fewer quits than we normally would have, and as a result, workers are staying in jobs, they're not quitting, and so they're not going to be climbing up the career ladder. It's a negative spillover to the rest of society.</t>
  </si>
  <si>
    <t>Okay, Cecilia, let me stop you there for some response --</t>
  </si>
  <si>
    <t>You know, look, I mean --</t>
  </si>
  <si>
    <t>Dan Miller, please -- Richard, let Dan Miller come in.</t>
  </si>
  <si>
    <t>Mitchell, but that --</t>
  </si>
  <si>
    <t>-- but I'll go by Miller.</t>
  </si>
  <si>
    <t>No, there is no Miller here, Dan Mitchell.</t>
  </si>
  <si>
    <t>I want to make a point that some of you should get ready to hiss about because I think this point makes perfect sense but some people don't like it, employers only hire people that they think is going to make them money. And so, therefore, when we're considering what is going to increase -- oh, you're ruining my fun by clapping instead of hissing -- -- so when we're thinking about what in terms of like the boots on the ground type issue, what is going to convince companies to hire workers? If you create a new potential legal liability with new government rules about how you're writing your want ads and who you're allowed to hire and what you're allowed to say when you're interviewing, is that going to increase or decrease the likelihood that companies are going to want to hire new people? We want workers to be an asset to firms, not a liability, and this gets into of course all the other policies about what are the -- if we lower tax rates, will that help? If we reduce government regulation of red tape, will that help? I think markets, I think copying Hong Kong is a better idea than copying France. That in some sense is the summary of everything I would say this evening.</t>
  </si>
  <si>
    <t>Dan Mitchell, slight -- -- slight variation on that question, is not having held a job for six to nine months to a year an accurate indicator of your ability to do a job well and to hold onto a job?</t>
  </si>
  <si>
    <t>Well, there's no question we have a major problem with long term unemployment in this country. You know, five years ago I used to look at the OECD, Organization for Economic Cooperation and Development data, international bureaucracy based in Paris. They look at industrialized countries, all sorts of interesting data. I don't think we should be subsidizing them, but that's a whole separate issue. It used to be that you would look at the data on six months-plus unemployment, and Europe had the terrible numbers, and we had the great numbers. And now we've gone up to Europe and in some cases beyond, in terms of our long term unemployment. Now, interestingly, scholars like Paul Krugman and Larry Summers, at least when they're outside their New York Times writing and their democratic administration appointments, have written that unemployment insurance subsidizes unemployment. Now, as an economist --</t>
  </si>
  <si>
    <t>Wait, wait, wait, wait, what is the answer to my question, though?</t>
  </si>
  <si>
    <t>Well, no, I'm making -- the answer to your question is that we have a problem with long term unemployment, one of the reasons we have this problem is because the academic data shows that people get jobs much quicker when their unemployment insurance runs out, but we now are going on 99 weeks of unemployment insurance, and it sounds like you're an ogre, and, yes, so hiss me, hiss me, but when even Larry Summers and Paul Krugman and their academic writings are saying, "This increases unemployment," we need to figure out a better way of doing it then.</t>
  </si>
  <si>
    <t>Mark -- Mark Zandi, Mark Zandi, please.</t>
  </si>
  <si>
    <t>I just want to make one point about the jobs package. You know, there is money in the package, about 50 billion for unemployment insurance -- additional unemployment insurance, but in addition to that, there are a number of reforms to the unemployment insurance system that have been proposed. When Cece talked about the work share that's very popular in Germany and credited for German success, there's also a very popular program in Georgia called Georgia Works that helps send unemployed workers to get on the job training. These are things that have historically had bipartisan support. There's empirical evidence that they work reasonably well. They do address some of the concerns Dan brought up. I -- they're reasonable concerns. You know, you can't dismiss them. So I think it's very important to realize that in the package there are efforts to address some of these things.</t>
  </si>
  <si>
    <t>Yes, I mean, to go back to the discrimination point and the part time point, on the discrimination issue, the evidence suggests that 150 firms have announced that they will not consider people. There are obviously going to be some more -- you're talking about millions of companies, and many people get first jobs, and it seems to me that you can -- if you got rid of minimum wage that's for teenagers it would do much more because then what you could do is to handle the problem of your decreased skills which everybody agrees takes place by making a compensating wage offer. And so freeing up markets will do much better than putting additional burdens on the overall economy in the way in which you're doing. With respect to part time workers and so forth, the other thing to remember is we've had a long term policy in which there's constantly the notion that there are mandates for the kinds of benefits that you must supply to full time employees, which leads to this fine art where everybody now tries to become an independent contractor so you don't have to supply health insurance in a variety of other situations. One way to improve the employment situation is to drop the mandate. And put it in another term. What the government has now said, there will be no jobs with lavish benefits or you can have real jobs with less benefits. In my view, if youre trying to increase the employment levels, what you have to do is to stop putting the ties. If you wish to hire X, you must provide for them Y. Because what happens is thats often the decider and it kills the labor markets. What we did for many, many years is to think that labor markets were robust so you could burden them with all sorts of restrictions. When you get bad times, these restrictions are a lot more costly and what they do is they create a lot more devastation. You can improve this market tomorrow.</t>
  </si>
  <si>
    <t>Richard, I have to stop you thee because I need to take a break. Do you know that when you speak, theres only commas at the end of everything you say? I was looking for the period to break in, and there were semicolons and dashes and commas.</t>
  </si>
  <si>
    <t>One continuous argument.</t>
  </si>
  <si>
    <t>Cecilia, Im going to do a little break and then Im going to come back to have you respond to it and then were going to go back to questions from the audience. Now I need some spontaneous applause from you, if you can do that. Thank you. Our motion is "Congress should pass Obamas jobs plan piece by piece. " Were in the question and answer section of this Intelligence Squared U.S. Debate. Im John Donvan of ABC News. We have four debaters, two teams of two, arguing this out and we are talking about the part of the jobs bill that would outlaw discrimination against workers who have been unemployed. And Cecilia Rouse is going to take up the point.</t>
  </si>
  <si>
    <t>So I just wanted to come back to that for just a moment because this law, what this proposes is not saying that employers have to hire a specific person. What it says is one, you cant put it in the ad. Okay that is true, that is a restriction. You cant put in the ad that you will not look at an unemployed person. And two it says that there cant be a blanket policy, so there cant be a memo. So what is -- let me say, its a largely symbolic gesture. The Obama administration caps damages at a thousand dollars if you actually put something in an ad. It caps it at $5,000 if you can come up with, if the EEOC, Equal Opportunity Employment Commission can actually come up with a memo documenting it. So its not, its meant to say look, we need for, at least, there not to be overt discrimination against those who are unemployed so we dont discourage workers from trying to apply to a job.</t>
  </si>
  <si>
    <t>Doesnt the act though also, allow for a waiver that there would be a government official who would have the job of saying well in this case, were going to give you a pass. Which does sound to me like one more layer of somebody making decisions for who you can hire and who you cant and the ultimately this sin that is considered un- committable, you can commit if the government guy says this time well let you go.</t>
  </si>
  <si>
    <t xml:space="preserve">Look, it really is meant to -- Governor Christie in my fair state, our Governor Christie passed a law that was similar. Im not saying that makes it okay. But what Im saying is that, it really is a problem if unemployed workers are discouraged from applying for jobs. And it's really just saying employers try to make -- </t>
  </si>
  <si>
    <t>Lets move on to another topic. In the red top, thanks.</t>
  </si>
  <si>
    <t>SHAILA DEWAN</t>
  </si>
  <si>
    <t>Im Shaila Dewan from the New York Times and my question is for the no side. And the question is, what do you propose for the short term. I mean, if your proposals all seem to be about long term issues, if were going to do a tax cut, lets make it permanent, that kind of thing. But what do you do for those unemployed people when their payments stop and they cant get a job because there arent enough jobs?</t>
  </si>
  <si>
    <t>What is your fire truck from the firehouse I think is the question. Richard Epstein.</t>
  </si>
  <si>
    <t>The answer that I said is, the only way this thing will stop is through liberalization of markets. If you repeal the restrictions against people getting jobs, employers will start to hire again. The difficulty with the umemployment situation is that the amount of revenues we have to spend now is probably two or three times the amount of taxes that we collect. And what happens is you will not be able to reverse that pattern so long as you think that stimulus at the grand level --</t>
  </si>
  <si>
    <t>But Richard, the question is what is your short term solution?</t>
  </si>
  <si>
    <t>My short term solution is deregulation. Get rid of mandates, get rid of minimum wages, get rid of the anti-discrimination proposals and so forth. Because what you laugh about, I think its fine for you to laugh, but I think you also ought to reflect upon the fact that if you dont have gains from trade, you dont get employment. And whats happened is every time you put an implicit tax on the trade, what you do is release the opportunities for gains. This is the interesting feature about this, is the macroeconomic stuff everybody guesses about. The microeconomic stuff is perfectly clear.</t>
  </si>
  <si>
    <t>Okay, your partner Dan Mitchell.</t>
  </si>
  <si>
    <t>I would just like to make the point that good long-term policy also happens to be good short term policy. Now I come from a school of thought that says that if the economy has misallocation of labor and capital and a recession gets baked into the cake, there's not much you can do but sort of just grit your teeth and try to get through it as quickly as possible. But government sometimes extends and delays and an economic downturn by interfering. I think that's what happened in the 1930s with the Hoover-Roosevelt policies. I want to have a lower burden of government. I sort of throughout, as a throwaway line, I want to be Hong Kong rather than France. But there's actually a very serious point behind it. If you look at all these different measures of economic freedom, Hong Kong's always near the top. And France, among industrialized countries, is down lower. And I think that is one of the reasons why Hong Kong grows five to six percent a year on average, and France grows one to two percent a year. And if we want the unemployed to get jobs, we want a strong, tight labor market like we had during the Clinton years when government spending fell from 22 percent of GDP to 18 percent of</t>
  </si>
  <si>
    <t>GDP.</t>
  </si>
  <si>
    <t>And what happened during the Reagan years when we also had more free market oriented policies. That, I think is the best answer.</t>
  </si>
  <si>
    <t>Cecilia mentioned much earlier that Clinton raised taxes on the wealthy, and things got really good.</t>
  </si>
  <si>
    <t>No. He -- Clinton raised taxes, but he also did GAT and NAFTA and welfare reform, reduced government spending by four percentage points of GDP. He deregulated telecommunications and agriculture. I mean, if I could take everything else of Clinton's policies and it meant that I had to take the 39.6 percent marginal tax rate, I'd do it. We had a lot more economic freedom under Clinton than we've had under Bush and Obama.</t>
  </si>
  <si>
    <t>Okay. Let's take another question from the audience. Ma'am? Yep. If you can stand and tell us your name.</t>
  </si>
  <si>
    <t>JANE DOE</t>
  </si>
  <si>
    <t>Hi. My name is Jane Doe, and I'm proud to say I'm not from -- I'm not from the New York Times. My question is for Cecilia. By your own admission, you said that the Clinton administration was able to -- to increase economic growth, but did so because of monetary policy. And even President Clinton has said so on the Daily Show. My understanding is it's not the job of the president to intervene in monetary policy. He's admitted that he's gone into --</t>
  </si>
  <si>
    <t>Can you come to a question?</t>
  </si>
  <si>
    <t>-- in two seconds. Sorry. I paid a hundred thousand dollars to go to this university during the Clinton administration, so I'd like to make my point and have her answer the question.</t>
  </si>
  <si>
    <t>Okay, but other people want to speak.</t>
  </si>
  <si>
    <t>My question is about monetary policy and the Clinton administration. I'm a Democrat. His policies of fiscal policy did not increase economic growth. It was his monetary policy. Could you comment on it?</t>
  </si>
  <si>
    <t>Well, look, I think that there was a lot of good fiscal policy that happened under the Clinton administration as well. So I'm not going to agree with your premise that it was only the monetary policy and that there was no fiscal policy under Clinton. Now, was it necessarily fiscal policy in terms of stimulus as Dan has mentioned? There was a lot of other--there was NAFTA. There were other attempts to stimulate economic growth. But --</t>
  </si>
  <si>
    <t>No, no. Can -- no, we -- seriously. And also I want to move on because we're not talking about the Clinton administration.</t>
  </si>
  <si>
    <t>Exactly.</t>
  </si>
  <si>
    <t>And -- and, sir, down in the front. I hope you have gotten your money's worth, though, in terms of a diploma and the whole thing.</t>
  </si>
  <si>
    <t>Question for Dan Mitchell. You earlier mentioned Germany. Now, looking at this , on the one side, it increases taxes for high income Americans but it reduces taxes for lower income Americans. Isn't that what -- what has been done in Germany?</t>
  </si>
  <si>
    <t>That's how you do a question. Dan Mitchell.</t>
  </si>
  <si>
    <t>As the Germans would say, "Der good. Der good. " What I was focusing on in my comments on Germany is what happened to government spending as a share of GDP. Germany did not do a big Keynesian stimulus program. It doesn't mean that I want to embrace German fiscal policy because the overall burden of government spending is higher, actually not that much higher than it is in the U.S. They're something like 44 percent of GDP. We're getting close to 40 now after the Bush-Obama spending binge. But Germany didn't do a Keynesian stimulus package of any magnitude close to the U.S. And I think that served them well, similar to what happened in Canada. Now, other things were involved. Canada never had a housing bubble. And of course that helped a lot. There's a ton of different economic policies that matter. But my point on Germany was just a simple one, that they didn't do the Keynesian policy --</t>
  </si>
  <si>
    <t>Okay, Mark -- Mark Zandi would actually like a crack at that question.</t>
  </si>
  <si>
    <t>Yeah, no, I was just going to make the point that the Germans provided just as much fiscal support to their economy as we did in the recession. The difference is that in Germany, they have automatic stable -- what's called automatic stabilizers in their budget. That means that there is more unemployment insurance. There is more welfare. There are -- the tax code is such that you generate a lot more fiscal support. In the U.S., we have some automatic stabilizers, but they're not nearly as large as in Europe. And therefore, when we get into recessions, we rely more on what we're calling fiscal stimulus. That is temporary tax cuts and temporary spending.</t>
  </si>
  <si>
    <t>So in terms of the fiscal support to the economy, the Germans did exactly what we did in terms of the GDP.</t>
  </si>
  <si>
    <t>It's hard for me to see folks that are not in the lights, so I have to keep calling down towards the front. If somebody is up there, wants to take a step down, I'll try to call on you. But for -- oh, actually, yeah, so I see you standing up. Can you come down into the -- walk toward the light. Just five or six steps, and then we can see you. Thanks.</t>
  </si>
  <si>
    <t>He's a tough moderator, isn't he? I mean he --</t>
  </si>
  <si>
    <t>No. No, no, no. And -- but I do need this to be terse and, you know --</t>
  </si>
  <si>
    <t>This addressed to the opponents who --</t>
  </si>
  <si>
    <t>Can you give -- sir, can you tell us your name, please?</t>
  </si>
  <si>
    <t>ARTHUR TANNENBAUM</t>
  </si>
  <si>
    <t>Arthur Tannenbaum.</t>
  </si>
  <si>
    <t>From where I sit, you've been talking mostly about structural issues. This motion is supposed to be directed towards cyclical issue. So my question for you is this: Isn't it a fact that we've had a number of recessions since World War II? There's been some form of stimulus that was the response to each of those recessions? And we have always come out of these recessions and started growing again.</t>
  </si>
  <si>
    <t>Well, the question is --</t>
  </si>
  <si>
    <t>Okay, Richard, do you want to take it?</t>
  </si>
  <si>
    <t>Okay. Richard Epstein.</t>
  </si>
  <si>
    <t>Why not? I mean, I think it's a fair question. But, of course, we always came out of them. We're not coming out of them now. So the question is, what's the source of the difference? And the answer is that the degree of regulation that you have with respect to the economy now has deprived it of the kind of flexibility that allows it to respond. And it's in all the markets . Thus far we've talked mainly about labor markets. And those are completely tied up by the kind of regulations that are put into place. Every point and effort to try to revive the housing markets by giving mortgage support programs have turned out to be complete failures. The correct response on that may sound harsh, but in fact, it's the only way to get back the stability which is that banks decide to foreclose, tenants, current owners go, and the property re-circulates at lower rates so that you get the housing market start. You cannot keep a housing market going when essentially you allow people to remain in possession while the underlying value of the assets go down. So our position is really quite this. This stimulus program we don't think it does very much good and has already exhausted itself. But the mid-level regulations that you see in mortgages, in labor, in the banking industry, in the health care industry, all of these things are novel drags. These are discreet programs introduced by --</t>
  </si>
  <si>
    <t>Okay. I'm going to -- I'm going to stop you because --</t>
  </si>
  <si>
    <t xml:space="preserve"> and those are the source of the difficulty.</t>
  </si>
  <si>
    <t>I'm going to stop you because we have to let you make you that point. And, sir, in the blue shirt. Yep, if you can stand, please.</t>
  </si>
  <si>
    <t>SCOTT STEVENS</t>
  </si>
  <si>
    <t>My name is Scott Stevens, and I have a question for Mr. Zandi. You say that the $450 billion stimulus should keep us out of recession. Could you put a number on that? How many percent in growth do you think we'll get from the stimulus compared to the counter factual? Is that enough, do you think? And --</t>
  </si>
  <si>
    <t>I think your answer to that is quoted on the White House blog, actually.</t>
  </si>
  <si>
    <t>Yeah, it is.</t>
  </si>
  <si>
    <t>I haven't had a chance to read that.</t>
  </si>
  <si>
    <t>Yeah. Which, as I said earlier, means it's right, right?</t>
  </si>
  <si>
    <t>So, Mark, why don't you take that question? Put --</t>
  </si>
  <si>
    <t>Do you have something else you'd like to say?</t>
  </si>
  <si>
    <t>I'd like to keep it as a one-part --</t>
  </si>
  <si>
    <t>It's enough and --</t>
  </si>
  <si>
    <t>Considering that it's being paid for too, that'd take a lot of the growth away from it.</t>
  </si>
  <si>
    <t>And while you're at it --</t>
  </si>
  <si>
    <t>No, no. That's good. Thank you.</t>
  </si>
  <si>
    <t>Yes, and the Cardinals will win the World Series, yes. You like that, huh? Well, if you do the arithmetic, the math, under current policy, if there is no change in policy, federal fiscal policy will shave 1.7 percentage points from GDP growth in 2012. State and local governments cuts will take the total fiscal drag -- this is the headwind to the economy -- to two percentage points of GDP. The Obama jobs package provides stimulus equal to two percent of GDP. So the intent is to neutralize the fiscal drag. Now, you know, if I were king for the day, I'd say, you know, we can digest some fiscal austerity. We don't have to go the whole Monty here, but we need to do something. We can't just -- we're not going to be able to digest two percentage points .</t>
  </si>
  <si>
    <t>All right. So you were very specific. I want to go to the other side and say that he was very specific.</t>
  </si>
  <si>
    <t>Well, there's a certain beauty to being exact about something. But if you go back and look at what Mark was saying in 2010 and what Mark was saying in 2009 and what Mark was saying in 2008, and then you compare those things to reality, they're always different than what actually happened. Now, of course, Mark will say, but other things happened in the economy.</t>
  </si>
  <si>
    <t>No, no, I think I got it right.</t>
  </si>
  <si>
    <t>But I think this gets at the problem that when you have a model that presupposes the results, Mark has a model and if you put in the certain amount of government spending, that will automatically spit out a certain number of GDP unemployment, probably depending on how it's spent. I'm sure there are some greater details to it. CPO has the same model, and these are the kinds of models that gave us the White House, I guess, Transition Team document that said if we squandered $850 billion, our unemployment rate would never go above eight percent, and it just didn't work. It doesn't matter how many decimals you have in your estimate. If the fundamental underlying premise is wrong, it doesn't work.</t>
  </si>
  <si>
    <t>Okay, on that --</t>
  </si>
  <si>
    <t>You're not giving me a chance to respond to that, John? What's that all about?</t>
  </si>
  <si>
    <t>You're going to say you were right.</t>
  </si>
  <si>
    <t>That's really why I'm not coming back. You're going to say you were right. And down the front?</t>
  </si>
  <si>
    <t>GIOVAN JUCOVOVIC</t>
  </si>
  <si>
    <t>Hi, my name is Giovan Jucovovic . I would like to ask a question to the opponent to this. You seem to be presenting a broader and more long term vision for what you think with deregulation and whatnot. I would like to know how your plan of deregulation in general in the economy would benefit Americans besides the wealthiest of Americans and what specifically this would do by creating, like you say, abolishing minimum wage, creating low paying jobs, how would this really benefit Americans as a whole and not just the top one percent?</t>
  </si>
  <si>
    <t>And how soon?</t>
  </si>
  <si>
    <t>The top one percent --</t>
  </si>
  <si>
    <t>First of all, with respect to the top one percent, I think one ought to look at some of the numbers. The amount of revenue that has been collected from the top one percent in the last -- from 2007 to 2009 declined by about 30 percent, so that what you're trying to do is to hit a top figure and assume that nothing you could do to them can hurt them. They have been hurt in terms of the money they have very much. Oh, laugh, if you may, but remember, 40 percent of that goes into your tax revenues. So every time, what you do is you cut the revenue at the top, you cut the revenue for the programs that are needed to support the stimulus. Dream on if you think that you can avoid that kind of situation. If you reduce income at the top, you reduce the amount of money available for transfer .</t>
  </si>
  <si>
    <t>Mark Zandi, do you --</t>
  </si>
  <si>
    <t>At the bottom, what you have to do is if you reduce these things, you would get people on the job ladder. The moment they are on the job ladder because employers now find it in their interest, they will advance. When you look at -- for example if people could get in at minimum wage jobs, typically within six months or less they have managed to promote themselves to another type of job. This can take place immediately, but it will not take place by employers unless they have some confidence in the long term stability of the system. Every major tax measure that we have now has a two-year timeframe on it so that the uncertainty dominates in my judgment the kinds of stimulus that you hope to get by the spending policy.</t>
  </si>
  <si>
    <t>And that concludes round two of our debate. And here's where we are -- we're about to hear a brief closing statement from each debater in turn, they will be two minutes each, uninterrupted. And remember how you voted before the debate, because this is their last chance to try to persuade you to vote for their arguments at the end, and the team that has changed the most minds will be declared our winner. So on to round three. These are closing statements from each debater in turn, two minutes each. Our motion is this, "Congress should pass Obama's jobs plan piece by piece," and here to summarize his position against this motion, Daniel Mitchell, senior fellow at the Cato Institute.</t>
  </si>
  <si>
    <t>Congress should not pass the president's job proposal either in its entirety or piece by piece because it represents a fundamentally misguided view of the economy, that you can make yourself richer by taking money out of one pocket and putting it in the other. I think the historical evidence, the cross-country evidence does not support the Keynesian theory. But more importantly, I think good long run policy is good short run policy. I want to try to get back the labor market conditions we had under Reagan and Clinton, and the one common characteristic of what we had under both Reagan and Clinton was that economic freedom in America broadly defined -- so we're not just talking the fiscal policy, but more than just fiscal policy affects the economy -- economic freedom in America increased during the Reagan years and the Clinton years, by contrast, economic freedom declined during the Bush years, and that decline has continued during the Obama years. And if we accept -- even if we don't like it, if we accept the notion that jobs are only created when employers think that it's going to be profitable to create those jobs, we need to figure out what type of economic conditions will lead to that greater prosperity. And, again, I come back to what originally was a joke line, but I really want to make a premise, why is it that an economy like Hong Kong manages to grow so fast over such a long period of time, it takes in enormous amounts of immigrants, people rise from poverty to prosperity relatively quickly. Thats the kind of economy I want to mimic. Not because I care about the top one percent. The top one percent have never really, I dont know, maybe some of them gave to the Cato Institute, so if youre out there listening, I love you. But I care a lot more about the people at the bottom than at the top. If theres a recession, the Donald Trumps and Warren Buffetts and Bill Gates of the world never have to worry about how their household budget is going to be balanced. Thats why I want to copy Hong Kong. In France, the rich people have figured how to work it; I dont care about them. Thank you.</t>
  </si>
  <si>
    <t>Thank you Daniel Mitchell. Our motion, "Congress should pass Obamas job plan piece by piece" and here to summarize his position for the motion, Mark Zandi, chief economist at Moodys Analytics.</t>
  </si>
  <si>
    <t>Thank you John. I want to thank you for the opportunity again. And I commend the other group for articulating their views so thoughtfully. I sympathize with a lot of whats being said by the other group. I do think that the economy is encumbered by regulatory, legal uncertainty. We have made some major changes to our economy, to our health care system, to our banking system. And these are difficult things for businesses and individuals to adjust to. And I do think we need to work hard in reducing that regulatory and legal uncertainty. And we do need to take steps to address our long-term problems. Again I think its vital that we work to achieve fiscal sustainability, to get the long term deficits down so that our nation doesnt go the way of Europe or France. I think tax reform is absolutely vital. I think its key to bring down the tax expenditures, the tax credits and deductions in the tax code, make the tax code much fairer, simpler. I think our economy would be better for it. And I actually am quite optimistic about our economic prospects. I think, as I said earlier, we have come a long way. Our economy has righted a lot of the wrongs that got us to this point. Were really very close. We just cannot go back into recession in the near future. That would be damaging, the collective psyche is on edge. Youre nervous; Im nervous; were all very frazzled. Recession will just tip us over. The Obama jobs package, even if its passed in small parts, would go a long way to ensuring that we dont go back into recession and that bright economic future actually will be upon us I think sooner than we realize. Thank you.</t>
  </si>
  <si>
    <t>Thank you Mark Zandi. Our motion, "Congress should pass Obamas jobs plan piece by piece," and here to summarize his position against this motion, Richard Epstein, professor at the New York University School of Law.</t>
  </si>
  <si>
    <t>Yes, I think what happens is everybody agrees on the importance of trying to get both short term and long term proposals. My view about this is, if we do not make long-term structural returns and make them soon, the stimulus program will not succeed. The most that you could get out of this is six or nine months. After that time, the long term structures will remain and you will fall into a recession that might be deeper than one that you take today. So what is it that you have to do? You have to try to figure out why it is that in the last 10 years it has been a lost decade in terms of economic growth. And the answer is not that the stimulus program does or does not work. It is because all on mid-level institutions are inferior to what they were at an earlier time. The labor markets have become much more regulated. The banking industry has become much more concentrated at this particular point. Dodd-Frank will introduce all sorts of layers of confusion. The health care bill is a huge drain with respect to potential resources because the unemployment uncertainty is associated with the mandate and everything else are in fact going to wield a very heavy load on this system. The question is when will this load be bourn? The answer is it will be bourn today. There is no way in effect that you can change the situation in the future if in fact you do not change the system correctly today. Employers and everybody else in this economy has rational expectations which dont only look at the short periods, they look at the long periods. So if we start talking about stimulus programs which have never worked, what happens is were just going to add another layer of uncertainty on top of the layer of regulation. And well be worse off than we are before. The question then is, will liberalization work? And the answer is if you engage in a systematic program of retrenchment and repeal, these things in fact will take effect immediately and you will start to see some kind of reversal. We do have a serious problem. We must do something. But if we think of the economy as being somebody with a diabetic shock, we ought not to add fix it, add to it some sugar.</t>
  </si>
  <si>
    <t>Thank you Richard Epstein. The motion "Congress should pass Obama's jobs plan piece by piece," and here to summarize her position in support of the motion, Cecilia Rouse, professor of economics at Princeton University.</t>
  </si>
  <si>
    <t>So I do believe that Congress should pass the Obama jobs plan. I too am concerned about the impact of employer mandates on labor markets and believe we should be very judicious in looking at regulation. I think we should only put into place regulations where the benefits clearly exceed the costs. I think the evidence isn't really there that minimum wage is such an egregious regulation. But that would be another debate. However, if the Clinton administration in the Clinton years were such an example of economic freedom, in 2001, we had a recession where we had a jobless recovery. So what happened? Did the regulatory environment magically change with an election? I think that what we have is -- what that tells us is that this regulatory environment is not going to address the cyclical changes. And I think we have a cyclical challenge right now. And so I think it's appropriate for the Congress to step in. Now, as I said from the outset, I think one of the most important pieces of this is one that's a tax relief for employees. I think continuing the federally funded unemployment insurance benefit is very important as well. I just want to add to that that Congress has always extended these benefits during times of recession. And the reason is clear. It's pennywise and pound foolish not to do so. If workers and their families aren't supported, they're going to end up on other government programs. And so Congress -- even Reagan did not stop supporting unemployment insurance benefits until employment had fallen below 7.5 percent. So I think Congress typically steps in during times of recession. I think there are good economic reasons for it to do so. And I think this is one of those times. More importantly, you know, as Mark has said very carefully, we really do risk falling into another recession which will be just devastating for all of us. Might doing nothing make a difference? It might work. But I've got to tell you, I'm not a gambling girl, and I'm just not willing to make that gamble for 42 million workers who are out of work and the millions more who are really suffering economically. Thank you.</t>
  </si>
  <si>
    <t>Thank you, Cecilia Rouse. And that concludes our closing statements. And that means it's time to find out which side you feel argued best. We want to go again -- we want to ask you again to go to the keyboards at your seat and to register your vote for the team that you feel presented the best argument on this motion: "Congress should pass Obama's jobs plan piece by piece. " If you feel that the side arguing for the motion has argued best, push number one. If you feel that the side arguing against the motion has argued best, push number two. And if you remain or became undecided, push number three. And we'll have the results in about one minute and 17 seconds, actually.</t>
  </si>
  <si>
    <t>Come up quite shortly. Yes, yeah. So while that's happening, I just want to -- I just want to say thanks to this panel for -- for the level of debate they brought to this and -- -- for the spirit and the style and the humor and the intelligence. And to everybody who got up and asked a question, the questions were pretty good tonight, so I want to thank you for having the nerve to stand up and ask the questions. We really do appreciate it. And to everybody who is out there watching on Slate, thank you to as well. So our final debate of the season will be on Tuesday, November 15th. And the motion that we're debating is this: "The world would be better off without religion. " Arguing for the motion -- arguing for the motion, the great, great grandson of Charles Darwin whose name tragically is not Darwin because that would be -- his name is Matthew Chapman. He is an author, and he is a filmmaker, and he's cofounder of Science Debate. His debating partner is A.C. Grayling. He is a renowned philosopher, humanist and an atheist who recently authored a book called "The Good Book: A Secular Bible, a manifesto for rational thought. On the other side of that debate, we're going to have Dinesh DSouza who is the president of the King's College and author of "What's so Great About Christianity? " And Rabbi David Wolpe who was named one of the most influential rabbis in America by Newsweek. We'll be announcing our spring topics next month. Is that right, Dana? Next month we're going to have a list of our topics for the spring season, and we'll have five more. And we hope to see all of you there. You can get a discount if you go to our Facebook page and join. And you can follow us as well on Twitter. Also, as I said before, and thank you for all of your -- your audibleness. These -- yeah, you were great. These debates are being carried on hundreds of NPR stations across the nation, and it's glad -- it's good to have you all breathing and speaking and voicing your opinions. So thank you. It really gives a sense of life to it. You're also on television here in New York City on WNET13 and WLIW and NJTV. All right, now, it's all in. We've had two teams arguing out this motion: "Congress should pass Obama's jobs plan piece by piece. " You voted twice, once before the debate to tell us where you stood on it, and again at the end of the debate after listening to these teams try to persuade you to their point of view. We've asked you to choose which team argued the best. Here is the result. Before the debate on this motion, "Congress should pass Obama's jobs plan piece by piece," 45 percent were for the motion, 16 percent against, and 39 percent undecided. After the debate, 69 percent are for the motion. That is up 24 percent. 22 percent are against, that's up only six percent. 30 percent -- nine percent are undecided. That's down 30 percent. The team arguing for the motion that Congress should pass Obama's jobs plan piece by piece carries the debate. Our congratulations to them. Thank you for me, John Donvan. And we'll see you next time.</t>
  </si>
  <si>
    <t>Repeal Obamacare</t>
  </si>
  <si>
    <t>i2Debates/obamacare.p</t>
  </si>
  <si>
    <t>590 Madison Avenue, 30th Fl. Contact Publicist: Eileen Murphy Repeal Obamacare</t>
  </si>
  <si>
    <t>RESULTS</t>
  </si>
  <si>
    <t>And now to open what is our spring season of our fifth year of Intelligence Squared U.S. the chairman of the organization that makes it all possible, Mr. Robert Rosenkranz.</t>
  </si>
  <si>
    <t>Well thank you all. Thank you all for braving the weather to come and for joining us tonight. You know I do have in addition to my role on Intelligence Squared a day job and its running an insurance company which gets around two percent of its premiums from medical insurance. So this debate is not very material to our business but I thought I should share that fact with you in the interest of full disclosure. You know, I also want to share some of my own insurance expertise as it relates to tonights motion. What seems clear to me is that healthcare costs are out of control. They amount to around 16 percent of the U.S. economy compared to nine percent in other rich countries. Health costs have been a major drag on employment and growth and have jeopardized the financial position of the federal government, state governments and frankly we have no better health outcomes to show for these costs. In considering the arguments of our panelists tonight, you might want to think about the effect of this bill on costs. There is a credible argument that the bill makes a serious effort to address Medicare costs in particular. After all, some 30 percent of all healthcare costs in America are incurred in the last hundred and eighty days of life. Some Republicans, by the way, have been quite disingenuous about this, raising the specter of death panels and World War II vets languishing without appropriate care. But another major driver of out-of-control costs are tort lawyers, medical malpractice insurance premiums and especially the defense of cover-you-rear medicine that they foster. Democrats, traditional allies of the tort bar, have hardly been forthright about this aspect of the situation. Another factor is that consumers of health care generally have little incentive to control costs. Why should they economize if insurance companies are paying? Most insurance covers things you cant budget. Car insurance doesnt cover oil changes. Home owners insurance doesnt cover a soiled rug. But when it comes to health insurance, we expect coverage of every conceivable medical benefit. Most insurance policies are priced to reflect risk. Teenagers pay more for auto insurance. Smokers pay more for life insurance and so forth. But for health coverage, most states have mandated that everyone in the community pays the same. What this means is that healthy young people pay excessive premiums they cant well afford in order to subsidize their better-off but more illness prone elders. They often quite rationally elect to not buy the over-priced coverage. This bill would force them to do so. But whether requiring someone to purchase something they dont want is even constitutional will surely be touched on in tonights debate. So in considering the arguments youll hear this evening, I encourage you to listen with the following kinds of questions in mind. Does the bill address unproductive and undignified end-of-life care? Does it rein in tort lawyers to discourage defensive medicine? Does it encourage us as consumers to care about what we spend? Does it provide appropriate incentives for healthy life styles and preventive care? These are not rhetorical questions. But theyre very complex just like the bill were discussing. We have a stellar roster of panelists to help illuminate these issues and its now my pleasure to turn the evening over to them and to our moderator, John Donvan. Thank you very much.</t>
  </si>
  <si>
    <t>Thank you. Thank you, Robert. And I would just like another round of applause for Robert Rosenkranz. Two words, Repeal Obamacare, that is our motion. That is what we are here to debate. Im John Donvan of ABC News at the Skirball Center for the Performing Arts at New York University and on hundreds of NPR stations across the nation for another debate from Intelligence Squared U.S. Repeal Obamacare, and to debate this motion we have a congressman, presidential advisers, and a man who has written more about the topic than anybody, I think we can say literally. And in this debate, we want you to listen carefully because you are a live audience. You act as our judges. By the time this debate has ended, you will have been asked to vote two times, once before the debate and once again afterwards. And the team that has been most persuasive, that has changed most of your minds will be declared our winner. So let's go to our preliminary vote. Go to those key pads at the right hand side of your seat. Our motion is "Repeal Obamacare. " And if you agree with this motion, push number one. If you're for repeal, it's number one. If you disagree, it you are against repeal, it's number two. If you are undecided, it's number three. And if you feel that you've made an error, just correct it, and the system will lock in your last vote.</t>
  </si>
  <si>
    <t>By the time this debate has ended, you will have been asked to vote two times, once before the debate and once again afterwards. And the team that has been most persuasive, that has changed most of your minds will be declared our winner. So let's go to our preliminary vote. Go to those key pads at the right hand side of your seat. Our motion is "Repeal Obamacare. " And if you agree with this motion, push number one. If you're for repeal, it's number one. If you disagree, it you are against repeal, it's number two. If you are undecided, it's number three. And if you feel that you've made an error, just correct it, and the system will lock in your last vote. And you can ignore the other keys. All right. We're locking out the system, and we will present the results of both votes at the end of the debate. So on to round one. Our motion is it "Repeal Obamacare. " And first, to argue for this motion, for repeal, I'd like to introduce John Shadegg, a congressman from Arizona. Let me say, former congressman. After eight terms, John Shadegg decided to step away from the job which is not something that a lot of people in your position -- actually, he tried twice. The first time -- the first time your fellow Republicans asked you not to leave.</t>
  </si>
  <si>
    <t>JOHN SHADEGG</t>
  </si>
  <si>
    <t>That's true.</t>
  </si>
  <si>
    <t>Finally, you got away, John. And they liked your rhetoric, which included on this topic a reference to the Obama reform program as Soviet style gulag healthcare. I want to say, come now. Hey. Do you stand by that?</t>
  </si>
  <si>
    <t>No. I think that it is a -- it is a part of the dialogue that you try to get attention. And that was an attempt to gather some attention.</t>
  </si>
  <si>
    <t>And it worked. We'll see what else you have to say tonight. Ladies and gentlemen, John Shadegg.</t>
  </si>
  <si>
    <t>Thank you very much, John. And thank you to the audience. You play a key role here tonight. I want to thank Intelligence Squared for sponsoring this debate. And I want to recognize my opponents, one of whom has written more than anybody else in the world on this topic. And most of all, I want to thank my debate partner, Douglas Holtz-Eakin, former CBO director and a senior policy advisor to Senator John McCain. My partner, Douglas Holtz-Eakin is a numbers guy, and he will focus on the numbers. And I believe he will be able to clearly show you that Obamacare both won't work and perhaps more importantly, will put a critical strain on our nation's fiscal stability. Let me begin, however, by refuting two arguments. First, supporters of Obamacare will say that Republicans simply don't believe in healthcare and indeed that they favor the status quo. That is simply wrong. I believe in my tenure in Congress I had written more healthcare reform bills than any other member of Congress. I wrote a number of patients rights bills in the early debate. But I was also joined throughout this with the help of Paul Ryan and Tom Coburn and Jim DeMint and Richard Burr and Dr. Tom Price and Dr. Burgess and on and on. And you would find countless proposals by Republicans to reform our nation's healthcare. Second, supporters of Obamacare will tell you that it will actually save the government money. And they will tell you that repealing it will cost the government money. Now, Douglas Holtz-Eakin will demonstrate with the numbers that those claims are unfounded. But I urge you to begin by just looking at this question with common sense. Obamacare insures roughly 32 million additional Americans, most through Medicaid. That will increase costs. It creates a massive new bureaucracy, some 150 plus agencies and bureaus. That's got to increase costs. And it extends dramatic new mandates over health insurance in America. And that will increase costs. Now, let me move on to one point that I think is very important to understand. The current system is in fact broken. As I said, I have written numerous bills to try to fix it. Costs are way too high, and they're going up too quickly. There are too many uninsured and too many Americans have pre-existing conditions and cannot get affordable coverage. I have a pre-existing condition, and I have an older sister who has -- who is a breast cancer survivor, probably the worst kind of pre-existing condition. One aspect of the current system is in fact indefensible. It's the provision that says your employee-provided care is tax free. It costs them no taxes and you no taxes. But it punishes those without employee-provided care. Indeed, it tells them, we want you to get insurance so much we're going to force you to pay for it with after-tax dollars, making it a third more expensive. That is simply outrageous and indefensible. And stunningly, Obamacare does not fix that problem. Obamacare is simply the wrong answer. First, it addresses symptoms, namely the uninsured, which are too high. But it does not address, I do not believe appropriately, certainly not with incentives, cost. Second, it will not only increase the cost to the government, but it will drive up your premiums. And the experts agree on that point. It moves -- and perhaps this is most important--healthcare decision making away from employers and the insurance companies they hire, and they're making lousy decisions, and they shouldn't be deciding. But it doesn't give those decisions to you and me. It gives them to the government. What we need to do is take decision making away from employers and insurance companies and give it to people. Give it to patients, individuals and their families, and let them consult with their doctor and make those decisions. Republican proposals in Congress do exactly that. Why? Because if the health insurance is yours, not your employer's and not the government's, it's personal, and it belongs to you. You can make the changes. You aren't trapped in a plan your employer picked. You can force the insurance companies to compete, which they don't do now. You can hire the plan of your choice. And because it's yours, you can fire it, meaning you can hold it accountable to you. Briefly, let me touch on why Obamacare will drive costs up. By its terms, Obamacare institutes lots of mandates. One is guaranteed issue, meaning nobody can be turned down. That will increase cost. One is modified community rating. That will increase costs. And a third is an array of new benefit mandates. All of those will increase costs. Indeed, in every state, with guaranteed issue and community rating, and in every state where they mandated more and more benefits, costs have gone up dramatically. In Massachusetts, after adopting a plan very similar to Obamacare, costs have continued to go up at a rate faster than the national average. Let me touch on some of Obamacare's broken promises. The president told us over and over, and quite frankly, over again, that if you like your plan, you can keep it. Not true. He said if you like your doctor, you can keep it. You can keep him or her. Not true. And he said that Obamacare would send the cost curve down. None of those promises, as we examine the plan, turn out to be true. The Medicare actuary has already estimated that some 14 million people will lose their current coverage. Leading experts say few plans will actually survive. How could they survive? They have to meet benefit mandates that haven't even yet been written. In fact, thousands of Americans will lose their employer-provided healthcare because their small employer or large employer cannot afford to continue to offer it. They will lose their healthcare. AT&amp;T, a study was done and provided to the commerce committee that showed AT&amp;T will save $2 billion, $2 billion if they cancel their employees' care and pay the fine. John Deere will lose $150 million a year. Caterpillar, $100 million a year. 3M, $90 million a year. The numbers go on and on. Those employers will have no choice to their stockholders but to drop that care. They'll be forced. And think about their workers. Their workers will lose their current plan, and they'll lose their doctor. We simply have to do better than that. The new, indeed, one provision of the law is outrageously unfair, as unfair as the tax code is now. It provides, in the new healthcare exchanges, that if you are uninsured, or if you buy in the individual market, you can enjoin the exchange. And if you join the exchange, you can get a government subsidy. But if you have employer-provided care, you cannot join the exchange. That simply isn't fair because it means the cost of your care is subsidized, some with the exact same income cannot get subsidized care.</t>
  </si>
  <si>
    <t>John Shadegg, your time is up. Thank you very much.</t>
  </si>
  <si>
    <t>Thank you, John Shadegg. We're debating a motion, "Repeal Obamacare" in this is a professor of sociology and public affairs at Princeton. He's a Pulitzer Prize winner for his book on healthcare called The Social Transformation of American Medicine. Paul, you also were an advisor to President Clinton the first time the Democrats tried to pull off a major reform and failed. What got right this time that you got wrong last time to at least get the act -- get the law passed?</t>
  </si>
  <si>
    <t>PAUL STARR</t>
  </si>
  <si>
    <t>Well, I think one of the big differences this time was more consensus. Might seem strange in the light of what Congressman Shadegg has said, but more consensus among Democrats in Congress, consensus between the White House and Congress, more consensus also with the stakeholder groups in healthcare who realize that the current course is unsustainable, that we need to change and --</t>
  </si>
  <si>
    <t>Well, let me let you get launched on your seven minutes.</t>
  </si>
  <si>
    <t>Okay, well, because --</t>
  </si>
  <si>
    <t>I feel like I should deduct.</t>
  </si>
  <si>
    <t>I'm joking. Ladies and gentlemen, Paul Starr.</t>
  </si>
  <si>
    <t>Thank you. We should uphold the Affordable Care Act because it is morally the right thing to do and it is in our common interest. And when I first began work on the healthcare back in the 1970s, the official number for the uninsured was 26 million, 12 percent of the population. By the early '90s, it was up to 37 million. Now it's reached 50 million. And if we were to do the kinds of things that the Congressman has advocated, the number will go higher. Fifty million, that's already a lot of people for whom illness is devastating, who may lose everything they have because of illness. For years surveys have shown that anxiety about not being able to pay for the healthcare you need ranks at the top of Americans' anxieties. And Americans are more likely -- much more likely than people in the other rich democracies to put off getting medical care for fear of the cost. Still, the majority of Americans, and I guess most of the people here tonight, do have insurance, and it's tricky to figure out how to help the millions who get a raw deal while protecting the interests of those who already have protection. The Affordable Care Act is an intelligently crafted effort to do that. It extends coverage in two ways, by expanding Medicaid for poor people who've been cut out of that program, and by creating insurance exchanges where other people can easily and efficiently buy a private insurance plan under a new set of rules that, for example, prevent insurers from excluding preexisting conditions, and where subsidies are available to keep the premium for a medium leveled package at no more than eight percent of income. Now, the insurance exchange is not just a hypothetical concept. Massachusetts has a working exchange, The Health Connector, adopted as part of the reforms introduced by Governor Mitt Romney and passed overwhelmingly by both parties. If you move to Massachusetts, you can use The Connector's website and, in half an hour, sign up for an insurance plan, no broker's fees, no hassle. No wonder brokers dont like the idea of the insurance exchange but we dont kill off Expedia or Travelocity for the sake of the travel agents, do we? And currently, if you buy coverage individually or through a small business, and if we all bought coverage individually the way the Congressman wants, 30 cents or more out of every premium dollar gets sucked up in administrative and marketing costs. The exchanges are just one way the reform squeezes out costs from the system. In regard to coverage, the Affordable Care Act is modeled on the Massachusetts reforms. It does a lot more on cost containment, and far from being a government takeover, the program aims to create a better functioning market for private insurance. The origins of this idea go back to old Republicans -- Republican proposals, to a plan that Richard Nixon proposed in 1974, and to a bill introduced by Senator John Chafee, with 20 Republican cosponsors, back in 1981 -- 1991, a bill by the way that had an individual mandate in it. And substantively, the Affordable Care Act is bipartisan legislation. We just dont happen to live in a bipartisan political era. Consider the law's moderate responsible approach to financing. The basic idea is to find most of the money to expand coverage from within the healthcare system. We spend enough on healthcare, we just dont allocate it well. Healthcare providers and insurers will get more than 30 million new paying customers, and since the law's purpose is not to provide them with windfall profits, it claws back some of the revenue, for example, by reducing the future growth in Medicare payments, and by cutting excessive payments to private Medicare plans. The law also imposes a tax on high cost health plans that really should bring a smile to Douglas Holtz-Eakin because he defended a proposal that was functionally identical when he was John McCains Health Policy Advisor. Our Republican friends will tell you that this legislation will explode the deficit, even though the CBO tells us it will reduce the deficit. Now, Jon is my partner in this. Jon Cohn is going to talk more about cost. But while you're listening to the other side, please bear in mind that when Bill Clinton left office we were looking at a $3.1 trillion surplus back then. And Bush came in, cut taxes, passed a Medicare prescription drug benefit with no financing, sent us to war in Iraq without taxes to pay for it and, of course, the deficit exploded. It exploded on their watch leaving us in the end with a financial crisis and the great recession. What happened to health care costs in that period, in the years between 2001 and 2006 when Republicans had control of both the White House and Congress? What did they do about health care costs? Here are the facts. Family health insurance premiums went up 87 percent compared to 20 percent increase in general inflation and a decline of three percent in real median household income. Faced with a potential death spiral in the individual and small group markets, many of the interest groups that opposed healthcare reform in the past, the American Medical Association, the hospitals, the for- profit hospitals, too, even many of the insurers decided that the current situation had to be changed. And thats why we got legislation in 2010 and not just because of the Democrats but because so many in healthcare saw it was wrong and worked to make it -- to change it. Now just a word on Mr. Shadeggs proposals. We have low-regulation states, states that dont regulate the insurance industry. His own state of Arizona is one of those states and their costs are just as high as elsewhere. Arizona has 20 percent uninsured. The high deductible insurance policies combined with tax-advantage savings accounts that he and other Republicans favor and put into law havent shown any sign of reducing costs or extending coverage. They are, however, a great tax shelter and in fact if youre in a high tax bracket, its great to have a health savings account. You can put money in the account, dont even use it for healthcare and withdraw it after age 65 without penalty. So those are proposals that are great for people who are healthy and well-off. They just dont happen to do much for the low-income workers and the others who really face the difficulties in paying for healthcare.</t>
  </si>
  <si>
    <t>Sir, your time is up. Thank you very much. We are halfway through the opening round of this Intelligence Squared U.S. debate. Im John Donvan of ABC News. We have four debaters, two teams of two, who are fighting it out over this motion, Repeal Obamacare. You have heard from the first two debaters and now on to the third. To argue for the motion, to argue for the repeal of Obamacare, Id like to introduce Douglas Holtz-Eakin, who is president of the American Action Forum. He was with the McCain campaign as an adviser and in his critiques of the Obama health plan, came up with the telling phrase, fantasy in, fantasy out. I believe thats yours. You own that. You also --</t>
  </si>
  <si>
    <t>DOUGLAS HOLTZ-EAKIN</t>
  </si>
  <si>
    <t>Not very profitable but I own it.</t>
  </si>
  <si>
    <t>Yes. I also learned through Google another delicious fact -- you were a good sport about it -- but after leaving the McCain campaign, you couldnt get health insurance for some time.</t>
  </si>
  <si>
    <t>Not exactly right but I have a pre-existing condition. Actually, I have two kidneys on my left side from some extensive work before the 21st Century and I was left on COBRA coverage and the solution, of course, is to start your own employer so I started a think tank to get insurance.</t>
  </si>
  <si>
    <t>So youre covered.</t>
  </si>
  <si>
    <t>I am covered.</t>
  </si>
  <si>
    <t>You took it the hard way. Ladies and gentlemen, Douglas Holtz-Eakin. Thank you.</t>
  </si>
  <si>
    <t>So thank you very much for the chance to be here tonight to our sponsors and to our opponents. You know, Im going to ask you to support the motion but in the end, youve all realized that what were debating tonight is about getting healthcare reform in the United States because there is no dispute about the need for healthcare reform. My own history, Johns history, probably the histories on the other side of the table of which Im unaware are stark tribute to the need to do things better in the United States. Real healthcare reform has two pieces. Number one, it extends healthcare coverage to Americans, gives them options for insurance and insurance is a product which shifts around the cost of your healthcare. In the end, an insurance system takes the nations health care bill and shifts around who picks up the ultimate cost, moving it from some people who are unable to shoulder the full burden of the cost of their care to some others who may be able to. The second piece, the piece that drives everything, is the overall healthcare bill. And the United States has a health care bill which is far too large and certainly far too large for what we get. At one-sixth of our economy, its one of the most inefficient pieces of economics that one could imagine. And the key fact to remember in thinking about this debate is that over the past four decades. If you look at income per person in the United States and healthcare spending per person, the resources versus the costs, costs have been winning at two to two and a half percentage points every year for four decades. Republicans, Democrats alike. It is the costs and the spending on healthcare that ultimately has to be covered by insurance premiums. And if you don't control costs, you cannot control insurance premiums, and you cannot deal with extending coverage to Americans, which is ultimately what real healthcare reform is about. I favor repeal because this reform flunks the test of healthcare reform. It does not deal with the cost problem. Now, I don't need to say so. Many people, far more qualified than I, have said so. The Congressional Budget Office, in the aftermath of passage of the Affordable Care Act, put out its new long-term care -- or its new long-term budget projections. Did health spending in the federal budget grow more slowly as a result of this? No, it does not. You can look at the CMS actuary, the administration, the Obama administration's own chief actuary, Richard Foster, who estimates that the affordable care actually will raise national healthcare spending, not lower it, and will actually endanger the future of Medicare, not make it more solid. You can ask Jonathan Gruber. Jonathan Gruber is one of the architects of Obamacare. He's one of the architects of the Massachusetts reform on which Obamacare was founded. And in his article in the Journal of Policy Analysis and Management, he says, This isn't about cost reform. This is health insurance reform. There's nothing in it. Much like Massachusetts, it's just about covering people. It doesn't control costs. And you can look at the experience in Massachusetts where, prior to reform, Massachusetts had costs that were 25 percent higher than the national average. And after reform, they were at 30 percent higher than the national average, no improvement in the fundamental requirement of healthcare reform. So we need to get the healthcare reform. And without that, we will never control the budgetary costs that threaten our nation. Now, I'm a former CBO director. It is my obligation to stand up in public and say apocalyptic things about the budgetary future. I'll spare you the numbers tonight because I like you more than my children. But the bottom line is this nation, looking forward -- forget re-litigating the past. Mr. Starr is good at that. But looking forward in the administrations budget 10 years from now, after the financial crisis is in memory, after were soon to be out of Iraq, out of Iran, after the economy is back at five percent unemployment, we are running a deficit of a trillion dollars. Nine hundred billion of it's to pay interest on previous borrowing. We are headed to that magical position where we're borrowing to pay previous borrowing and nothing else. Along the road, we will pass the criteria for downgrade as a sovereign nation. We will no longer be a top- rated borrower. This act makes that situation worse, not better. It says that two new open-ended entitlement programs that will grow, according to CBO, at eight percent a year, as far as the eye can see, the economy is not going to grow at eight percent. Revenue's not going to grow at eight percent. The only way you could make that kind of a move add up budgetarily is smoke, mirrors and gimmicks. And that's what the Affordable Care Act is riddled with, in which the CBO was forced to acknowledge in its score. If you give them handcuffs, they'll come up with any answer that you might want. So we can't afford this as a nation. It is dangerous because it doesn't control costs. It's not really healthcare reform. You need to vote for healthcare reform, not Obamacare. One sixth of our economy is underperforming. If we care about economic performance, we should repeal Obamacare. Forget the mandates, forget the taxes. We had a system that was broken to begin with. One-sixth of our economy is broken. Why not fix it instead of writing checks and papering over it? But you hear some other arguments from the other side, the popular ones, now, the issues of fairness. Let us stipulate this is one of the most unfair pieces of legislation ever passed. There are the inequities between two people similarly situated, making $70,000. One's going to get $7,000 in federal subsidies, 10 percent of their income. The other's going to get zip. That is grotesquely unfair. And if any future Congress acts pass one, it'll get solved in a nanosecond. They'll give everybody the money. And my first problem will blow up even worse. Terrible idea. And for every young person in this audience, this is a disaster. Through the individual mandate you'll be obligated to be in the pool. The purpose is to put you in there to pay the healthcare bills of people who are older and sicker than you. And at the end of your life, you get to pick up the debt that's been incurred through Obamacare. You'll get it at the front end. You'll get it at the back end. It is one of the most inter-generationally unfair things that has ever been scripted by the United States Congress. Should be repealed on those grounds alone. There are other sort of detours along the way. The insurance companies, that's where all the costs come from. Oh, my God, there are administrative costs. There are profits. The top 10 insurance companies in 2009 made $260 billion. That's a lot of money. I'd like to have it. The cost growth problem every year is $175 billion. So go for it. Nationalize the insurance companies, confiscate their profits. You get about a year and a half's worth of relief, and we're right back where we were. This isn't about insurance companies. This is about fundamental changes to the delivery system so that we coordinate care so that we deliver high quality care at lower costs. And the greatest missed opportunity here was the chance to fix Medicare, which is at the root of our problems. Medicare pays doctors. It pays hospitals. It pays some insurance companies, and it pays drug companies. And it has silos to pay them all. And nowhere in there can you find a beneficiary. Nowhere in there can you get coordination of care. Nowhere in there is the kind of healthcare Americans deserve. We should fix that first. We should repeal this now. Thank you.</t>
  </si>
  <si>
    <t>Thank you, Douglas Holtz-Eakin. Our motion, "Repeal Obamacare" and our final speaker in opening statements to speak against the motion, Jonathan Cohn who is a senior editor at the New Republic. He wrote a book called Sick: The Untold Story of America's Healthcare Crisis, which in some ways explains his evolution from pure journalist into advocate with these scores and scores of stories of people in dire straits that he reported and is very passionate about. You also had a blog throughout the debate called The Treatment. And you signed off, after the legislation passed, saying, and I quote you, "The debate has ended. " So why are we here?</t>
  </si>
  <si>
    <t>JONATHAN COHN</t>
  </si>
  <si>
    <t>I like to think it's been a full employment act for people like me who write about healthcare.</t>
  </si>
  <si>
    <t>Ladies and gentlemen, Jonathan Cohn.</t>
  </si>
  <si>
    <t>Thank you. I want to thank the audience. I want to thank the foundation. I want to thank my opponents. I want to thank Doug Holtz-Eakin in particular for some of the comments he just made about the dire fiscal straits of the country, the importance of trying to get healthcare costs under control because if we don't get healthcare costs under control, we're not only going to bankrupt our government, we're going to bankrupt our entire society. And you know, I agree with all of that. I do. Where we differ you may -- as you may imagine, is that I happen to think the Affordable Care Act, Obamacare, helps us in that regard. Now, you listened to this team over here. You've listened to their argument. And they painted a very dire picture of a program out of control that's going to cost more than anybody thinks. It's going to leave us all paying tons in insurance premiums. And you know, they have to paint an apocalyptic picture because I think the honest truth is most of us, when we hear that -- about the benefits of the plan, that we'll be able to guarantee coverage for people who have pre-existing conditions, the right to appeal treatments when their insurance company turns it down, subsidies for people who can't buy coverage now. People like that. They think that is a good idea. So they focus on this cost question. And, you know, during the healthcare debate, we had all this scare talk about death panels and other things that just were simply not in the -- with all due respect to my -- to our debating opponents here who I know have spent a lot of time talking about it, I think they're giving you, well, I don't want so say they're making things up out of whole costs , but I think they're giving you a slightly, let's say, one-sided picture of things. So I did two things here. First, I want to explain why I have faith that the Obama healthcare bill will in fact reduce costs. And I want to specifically go through some of the arguments they have made and tell you why they are misleading. Now, why do I have faith that this healthcare bill will save money? I mean isn't -- Congressman Shadegg said, isn't it common sense that it won't? I don't think it's common sense. I look around the world. I look at countries like France and Germany and Switzerland and Japan, countries that get just as good healthcare as we do or better, people who have easier access to healthcare, and yet they spend less than we do. Now, is there something about the United States that we're not capable? We're not innovative enough? We can't do that? I don't think so. Certainly it is possible, certainly, to get excellent healthcare, cover everybody and save money. So the question is, will this bill do it? And I believe it will. Let me take a second to explain how the bill is designed to do that. It has three basic approaches. One is to get the low-hanging fruit of healthcare, the waste. A lot of it's corporate welfare. Right now, for example, insurance companies that provide benefits through Medicare, study after study has shown that we pay them too much. They're making too much in profits. So we say we're going to take some of that back. We're going to take back that corporate welfare. Another source of offsetting revenue for the healthcare program is to go and ask people who have benefited the most from our economy, the people who are the very wealthiest in our society, to pay back a little more in taxes. And we get money from there. Now, I don't think either of those propositions are in dispute in terms of that those things will generate money to offset the costs of the healthcare plan. Now, they may not like those ideas. And that's fine. And maybe in the question and answer period they can tell us why they think we need to keep giving insurance companies corporate welfare. Why the richest people in this country, who are enjoying far lower tax rates than they had during the Clinton administration, can't afford to pay a little more. But it's the third part of healthcare reform, the third part of cost control that's the most important. And this is where we really look at the way the American medical care system works. Everybody who is -- every expert left and right says we waste a ton of money in our medical care system. Some of this is administrative waste because everyone's dealing with 10 different insurance companies. Some of this is duplicative treatments because Dr. A doesn't know what Dr. B is doing to patient C. Some of this is the fact that we pay tons of money for treatments that don't work. The Obama healthcare bill, what it does is it tries to attack those, and it tries dozens of different approaches, and it's not a liberal takeover, it is not something crazy extremists cooked up on one side, it's actually the best ideas of the left and the right. It's ideas like not paying hospitals if they run high rates of in-hospital infection. It's things like developing electronic medical records so we can keep track of what patients are getting as they move through the medical system. It's about giving financial incentives to doctors and hospitals that coordinate care and focus on prevention, and efforts like this that together, the smartest people have stated this, all believe will help control healthcare costs. Now, Douglas Holtz-Eakin got up here and said these numbers are crazy, that of course this is going to explode the deficit, and again, common sense, well, the most reliable authority we have on this is the Congressional Budget Office. Congressional Budget Office is the gold standard of accounting. The CBO -- my reading of the CBO report is that they looked at the healthcare bill and they said, "You know what? This bill will reduce the deficit. It will reduce the deficit in the first 10 years, it will reduce it by a lot more afterwards. " And by the way, the rate of growth in healthcare spending is going to start to slow down. Now, it is true that the CBO, you can say, "Well, the CBO ought to use these rules," or whatever. Well, what the CBO rules mean is that we are assuming that the laws that we have passed are going to be implemented, and that is the way -- and that is the way the government accounting system works. Douglas Holtz-Eakin says, "Well, that never works because we've never seen it happen. " Well, you know what? It's happened before. During the late 1990s we tried to control costs in Medicare and we did for a while. We passed very large cuts to Medicare during the Balanced Budget Act. It was the late 1990s, and you know what? Those cuts stuck, and we were able to reduce the growth of Medicare from where it wouldve been otherwise. Its entirely possible to do this. Now, in order to do this you have to actually stick with a program. As my colleague mentioned, during the Bush administration they passed a different -- they tried to approach healthcare in a different way. They said, All right, lets try a different approach, and lets have a healthcare bill, let's not pay the cost for it. Well, that did increase the deficit, and that is the sort of choice were talking about facing here. Now, my colleague -- my opponent, Mr. Holtz-Eakin, cited a number of authorities he believed, and he said, Well, John Gruber of MIT says this is not good, or he said, The CMS actuary said this. " Well, in fact, if you look at the written record, the people -- the list of experts who have endorsed this, its not just the Congressional Budget Office, its people like David Cutler, a professor at Harvard University, who won the John Base Clark Medal for the most accomplished economist under 40. It's people like Jonathan Gruber from MIT -- I know he quoted Jonathan Gruber -- Jonathan Gruber has said many times he endorses this bill. He thinks it's our best shot right now to get healthcare costs under control. It's people like Mark McClellan, who hasn said that he believes the Affordable Care Act will start to reduce healthcare spending, and why do we care about Mark McClellan? Because Mark McClellan ran Medicare in the Bush administration, and its people like the Simpson-Bowles Commission, the bipartisan fiscal commission said, "The cost control in the Affordable Care Act will be affected, and we need if anything to double down on it. " This is not my opinion, its not some crazy opinion, it is in fact the opinion of the best experts of left and right.</t>
  </si>
  <si>
    <t>Jonathan Cohn, your time is up.</t>
  </si>
  <si>
    <t>Thank you very much. And that concludes round one of this Intelligence Squared U.S. debate, where the motion being argued is "Repeal Obamacare. " Now, keep in mind how you voted at the top of the evening, because youre going to be asked to vote again at the conclusion, and I want to remind you that the team that changes the most minds will be declared our winner. So, now, on to round two where the debaters can address one another directly, and also take questions from me and you in the audience.</t>
  </si>
  <si>
    <t>And you can ignore the other keys. All right. We're locking out the system, and we will present the results of both votes at the end of the debate. So on to round one. Our motion is it "Repeal Obamacare. " And first, to argue for this motion, for repeal, I'd like to introduce John Shadegg, a congressman from Arizona. Let me say, former congressman. After eight terms, John Shadegg decided to step away from the job which is not something that a lot of people in your position -- actually, he tried twice. The first time -- the first time your fellow Republicans asked you not to leave.</t>
  </si>
  <si>
    <t>Thank you. Thank you, Robert. And I would just like another round of applause for Robert Rosenkranz. Two words, Repeal Obamacare, that is our motion. That is what we are here to debate. Im John Donvan of ABC News at the Skirball Center for the Performing Arts at New York University and on hundreds of NPR stations across the nation for another debate from Intelligence Squared U.S. Repeal Obamacare, and to debate this motion we have a congressman, presidential advisers, and a man who has written more about the topic than anybody, I think we can say literally. And in this debate, we want you to listen carefully because you are a live audience. You act as our judges.</t>
  </si>
  <si>
    <t>Im John Donvan of "ABC News. " We are at the Skirball Center for the Performing Arts at New York University. We have two teams of debaters, two against two, who are arguing over this motion, "Repeal Obamacare. " On one side, a former Congressman and former aide to John McCain are arguing that the plan passed by the Obama administration is going to blow up financially and will hurt America and is headed for the dust bin. Arguing against them, a former advisor to the Clinton administration and a journalist who has written extensively about healthcare, arguing that this act -- that this law should be preserved, and not only preserved, but built upon. I want to ask a question about philosophy. Both sides agree that the system weve lived with for the last 30 years, particularly in its last 15 or 20 years, is broken. You agree that something needs to be done. You're arguing over the solutions. Your opposition on one side to the presidents program and youre supporting the other side says what fundamentally about what you think we are as a nation, as Americans. I want to put that question first to you, John Shadegg, former congressman.</t>
  </si>
  <si>
    <t>Im thrilled to have that question because I think its vitally important. I think were already -- were a nation that does support taking care of those who cant care for themselves. Were a nation -- and my legislation covers every single American -- were a nation that thinks its outrageous that anybody would lose coverage because there are pre-existing condition like my heart condition or my sisters breast cancer. But were also a nation that honors limited government and honors individual choice. I think on the one hand what you hear from the other side is that the government can manage this issue better. And what I would suggest to you is we are in this problem because the government made changes that took you and I out of the equation. The government said health insurance is available only if your employer buys it and you get a tax deduction. But if you go out and buy it, its one-third more expensive. If you cant hire and fire somebodys who delivering a service to you, you cant hold it accountable including its costs.</t>
  </si>
  <si>
    <t xml:space="preserve">John, youre saying theres an issue of individual freedom here </t>
  </si>
  <si>
    <t>Absolutely. The individual freedom is tied back to the cost of the service and because we cant control it, you are controlling its cost.</t>
  </si>
  <si>
    <t>Let me take your response to the other side, Paul Starr who worked for the Clinton administration.</t>
  </si>
  <si>
    <t>I do think this is a question of our public philosophy and the obligations that we owe to one another. And it is, I think, a sad commentary on us that we remain the only advanced country that doesnt provide protection to all of our citizens. Now the reason that we have -- lets go back to why we have this employer-based system. If you dont have government share, spread the costs of healthcare, there needs to be some organization that serves as the pool for risk. And the employer is the most convenient way to do it. Thats actually why this first developed in the 1930s and 40s before we had the tax advantages. Its simply going to default from the government to employers. Its not as though the government took this away from individuals. That individual market that the Congressman loves is phenomenally inefficient.</t>
  </si>
  <si>
    <t>But Paul, what about your opponents point that as a nation, philosophically as a nation, were defined by a commitment to limited government and that this program actually assaults that notion?</t>
  </si>
  <si>
    <t xml:space="preserve">But it is a program, as I said before, that is trying to create a functioning market, a better functioning market than the one that currently exists. Those exchanges will give people choices that they dont now have. </t>
  </si>
  <si>
    <t>All the Republicans are arguing is that you ought to give that choice to people. I do not favor individual purchase. That was the attack made against Senator McCain throughout the campaign and it was absolutely unfair. I favor a plan which says I as an individual can buy an individual plan, I can take my employers plan or I can buy from a whole group of expanded choices. We could have my social club. The Kiwanis Club can offer a plan. My university alumni can offer a plan. Give me that choice, force those insurance companies to compete. They dont compete right now. They dont care what you and I pay for health insurance and they dont, quite frankly, care whether it treats us well. They only care that our employer bought the plan.</t>
  </si>
  <si>
    <t>Jonathan Cohn. Jonathan Cohn, arguing against repeal.</t>
  </si>
  <si>
    <t>Well, I would say I think all of us favor choice. Choice is a wonderful thing. We want to give choice. People who buy, I mean, we need to realize that the employer -- people who are getting private insurance are now divided into two groups. There are people who get it from their employers and there are people who buy it on their own. Neither of them has choices right now. Youre buying insurance on your own? Good luck buying a coverage policy. Youre going to have trouble finding one, particularly if you have pre-existing conditions.</t>
  </si>
  <si>
    <t>Youve got to shop across state lines.</t>
  </si>
  <si>
    <t>Well talk about that in a second. This Affordable Care Plan, what it does is it says, all right, lets create a market, a real market, a place -- kind of like Expedia, like they have in Massachusetts now where everybody whos buying one actually gets a choice of insurance programs, a set of plans that they know they can afford that will be made available to them regardless if theyre a cancer survivor and let all of those people shop. Meanwhile, employers who have insurance for their employees will continue to provide that. Look, at some point it is very easy to say we want to open up exchanges for everybody and let everybody shop. You can build on this system to do that. You can do that. But youre never going to get to that system youre talking about. You will never get to a system where people have choice and a choice of actual plans that are available to everybody, that cover what they need, until you build these exchanges that are in the affordable care act.</t>
  </si>
  <si>
    <t>Douglas Holtz-Eaken. Youre against the plan. I want to ask you, what -- what do you think the public actually wants?</t>
  </si>
  <si>
    <t>I have no idea. Let me just -- I would never speak for 300 million Americans. And that's one of the beautiful things about this country. And I think the -- you know, I agree, obviously, with a lot of what Jon has said. Go back to the beginning of the evening when we were asked to think about end of life care. Now, do you really think that Americans want an insurance company making decisions about the end of life care? No. They've already seen that model and rejected it --</t>
  </si>
  <si>
    <t xml:space="preserve">So you are telling us what Americans want, or not. </t>
  </si>
  <si>
    <t>That you can't do that. They told us, Ill read that evidence. I don't think they want the government making those decisions. I think we know who makes those decisions. It's the family. It's -- those are the only people who are ethically well situated to make those tough calls. And so we must, in the end, invest in families, the authority to make decisions, invest in them, their insurance. Invest in them the information and the ability to make those decisions and center this system around families and Americans, not around these large government entities. What does that mean in practice? I'm an economist. I mean, economists are practical people. You follow your nose and incentives. If I have an insurance policy when I'm 21, and then I develop an odd thing where I have to have my kidneys transplanted, I'm still on that insurance policy. Any insurance company now has to recognize they've got me for life. It's not a one-year sign-up proposition where they can minimize on preventive care or they can try to cut off covering some things. They have to deal with the right lifetime incentives. Pay for the cheap prevention up front. A lot of them eventually want to do that. And align the insurance and the medical incentives to transform the way we deliver medicine in America. That's what we need. And in the process, guess what? My insurance goes with me from job to job, job to home when I stayed home with my kids. You don't have to spend the whole time fighting over who works full time to get the insurance. It's madness. Americans are rearranging their lives for the insurance. Let's rearrange the insurance so it fits American lives. That's what this system will be.</t>
  </si>
  <si>
    <t>Jonathan Cohn, you said in your opening remarks -- Jonathan Cohn, you have said that the Obama plan took the best from both left and right. Give me one idea from the right that your opponents will recognize as an idea that is from their side, that they just love.</t>
  </si>
  <si>
    <t>Sure, absolutely. Well, first of all, to start, there's a pilot program funding for malpractice reform. You know, believe it or not, people who wrote the Affordable Care Act, and I would include myself among this, actually believe that there is some money to be saved by reforming the malpractice system. So there's money out there for --</t>
  </si>
  <si>
    <t>Let me just take that to this side. Do you recognize that as one of your ideas?</t>
  </si>
  <si>
    <t>Can I just say the big problem --</t>
  </si>
  <si>
    <t>Douglas Holtz-Eakin.</t>
  </si>
  <si>
    <t xml:space="preserve">I will stipulate late one thing I want to get very clear on the table. I support exchanges. I support -- I always support good competitive markets. And you can build exchanges that enhance competition left to do that. There is a lot in the bill that is bipartisan. It's in the delivery system reforms, not in the coverage expansions which are madness. But they're all tiny. They're pilots. Pilots have a terrible track record of actually turning into real policy. In fact the road to healthcare hell is paved with pilots and demonstrations. And that's a pilot and a demonstration for a known problem. If you've got a problem, fix it. The problem with this bill, it doesn't fix what we know is the issue, healthcare costs. Instead, it's got a bunch of pilots that Congress will never actually implement. And it doesn't fix the biggest source of our problem, which is the Medicare system which pays for fragmentation, pays for overuse. It's a fee for service system. We have more problems created by those programs than this could ever solve. </t>
  </si>
  <si>
    <t xml:space="preserve">So what's the point of the program. </t>
  </si>
  <si>
    <t xml:space="preserve">I have to respond to this because really, you know, that's amazing for you to say about the Medicare program. We had legislation under the Republicans to reform Medicare, to introduce private insurance plans into Medicare. And what is the result? We now know that those plans cost Medicare an extra $1,000 per beneficiary compared to what it would have cost Medicare just to deal with them in a traditional program. So. </t>
  </si>
  <si>
    <t>John . You want to share some time with your --</t>
  </si>
  <si>
    <t>No. I'd like to -- -- 30 seconds of getting facts straight. The problem is the healthcare bill. Medicare Advantage is one way to shift it from one person to another. Tax policy, which he said would save us money, doesn't. It just shifts the bill around from one person to another. The problem is the bill. This law does not change our healthcare bill. That's its issue.</t>
  </si>
  <si>
    <t>Can I just say --</t>
  </si>
  <si>
    <t>Jonathan Cohn.</t>
  </si>
  <si>
    <t>With all due -- did you read the bill? I mean, I -- is. And did you read the -- I know you've cited CBO reports. There are page -- I mean, we all know it's a thousand-page bill. Let me tell you --</t>
  </si>
  <si>
    <t xml:space="preserve">No, no, it's not a thousand page bill. It's $2800. 2800 pages. </t>
  </si>
  <si>
    <t>Okay. Well, the type's very big. That's how they do congressional --</t>
  </si>
  <si>
    <t>Okay. Whatever. You know, I think if you condense it -- true story, if you condense it, it actually comes down to about 300 pages, which you know, is less than a John Grisham book so take that into account.</t>
  </si>
  <si>
    <t>But not nearly as good, right? Not nearly as good.</t>
  </si>
  <si>
    <t>I'm actually not a John Grisham fan. But your mileage may vary. But I mean there are -- and you yourself admitted the delivery reforms in there--you think they're not big enough, okay? And you know what? I would agree with you. I would like those delivery reforms to be stronger. So here is a proposition. You're talking about repealing Obamacare.</t>
  </si>
  <si>
    <t>How about let's reinforce it. Let's make those bigger. Why do you want to go back and start from scratch?</t>
  </si>
  <si>
    <t>John Shadegg.</t>
  </si>
  <si>
    <t>I have to raise an issue which your side has raised, and that is you say it gives people choices. It takes a lot of gall to say that it gives people choices. For example, in Medicare Advantage, it repeals Medicare Advantage for millions of Americans and takes them off.</t>
  </si>
  <si>
    <t>It reduces subsidies that are .</t>
  </si>
  <si>
    <t>No, no. It takes -- it will drive people off of Medicare Advantage. Every expert agrees on that. Two, you say that people will have choice of plans. There is one plan prescribed by the government, actually has three different components, but that's it. Three. Secretary Sebelius can grant exemptions. She already has too many companies. She has the ability to impose new benefit mandates. She has ability to say what premium increase is effective or not effective. The notion that this bill gives the average American more choice is ridiculous. It's going to take away the choices Americans have now, and it's going to force them into essentially a one-size-fits-all plan. When you say, for example, to employers, that your costs are going to up, such as AT&amp;T, to the tune where you could pay the fine for not insuring every one of your employees and still save $2 billion, they're going to have no choice but to drop their coverage and put people into the government- run plan.</t>
  </si>
  <si>
    <t>Can I just respond to this because this is the second time that you've mentioned this.</t>
  </si>
  <si>
    <t>Let me finish. Let me finish.</t>
  </si>
  <si>
    <t>Let him finish, Paul, because I do want to hear the response to this. John Shadegg.</t>
  </si>
  <si>
    <t>If AT&amp;T or any of these other companies wanted to drop coverage now --</t>
  </si>
  <si>
    <t>Hold on just one minute. And you get 15 more seconds to finish your point. Sit this thing down.</t>
  </si>
  <si>
    <t>No, he can go. That's fine.</t>
  </si>
  <si>
    <t>Oh, I give you 15 seconds, and you throw it away.</t>
  </si>
  <si>
    <t>Okay. Paul.</t>
  </si>
  <si>
    <t>Under current law, if any of those companies wanted to drop coverage, they could do it legally. This law introduces a penalty for dropping coverage. So how can you say that the law encourages them to --</t>
  </si>
  <si>
    <t>Precisely because right now they choose to provide that coverage for their employees because that competitive market requires them to do that. People want good coverage. If they drop that coverage, there's no place for those employees to go. Under this bill, they will all get government subsidies. And oh, by the way, AT&amp;T can take that $2 billion savings and add it to people's salaries. So the notion that this is going to give you more choice, when, for example, we don't allow interstate competition in health insurance now. Your employer makes the choice of your plan. You can't hire --</t>
  </si>
  <si>
    <t>You can't fire.</t>
  </si>
  <si>
    <t>Jonathan -- Jonathan -- I want you to have -- It's actually quite cogently put.</t>
  </si>
  <si>
    <t xml:space="preserve">And you know, it makes sense. And then, gosh, why would AT&amp;T keep providing coverage? If you're right, and I know Doug has written a paper on this also, if you guys are right, that in offering all of these subsidies companies are going to drop, then we should see that in Massachusetts right now because that's what they have in Massachusetts. They offer the subsidies, and companies -- but you know what? It hasn't happened. Employer-sponsored insurance in Massachusetts -- No, no, no, no. Let me... It hasn't happened. And the best estimates from the experts are that it won't happen. And there's a very complicated -- I mean, I could go through all the math -- I read Doug's paper on this, and I know it seems like it makes sense, but it doesn't happen. Would it happen right now with Medicaid? And you know, you don't see company -- half the people who qualify for Medicaid -- </t>
  </si>
  <si>
    <t>Let's let your Massachusetts . Respond to that.</t>
  </si>
  <si>
    <t xml:space="preserve">Actually, number one, in Massachusetts, we're down to, I think, to only four carriers. Several of them are in dire straits. Many of them have demanded from the governor that he allow them to raise rates. The governor has said no. And some of them -- -- are on the verge of folding. Now, let me ask you something. The plan, under Obamacare, says that if you're in an exchange, a government-run exchange, and you only offer the policy that the government exchange allows, then you can get a subsidy. Every Republican plan says let's give every single American a tax refund, a tax credit to go buy the plan of their choice. Now, I guarantee you, if we do that, so we say to every American, you get a refundable tax credit, a refund, and for the poor, it's cash, to go buy the plan of your choice. And you can buy your employer's plan. You can buy in the individual market. You can join a new group sponsored by the Kiwanis club. You can join a new group sponsored by -- </t>
  </si>
  <si>
    <t>Would you mandate a purchase? Would you mandate it?</t>
  </si>
  <si>
    <t xml:space="preserve">No, I would not mandate it because I think freedom is a hallmark of this country. And I think if we offer great -- </t>
  </si>
  <si>
    <t>So maybe a lot of that money would end up at the amusement park or the race track?</t>
  </si>
  <si>
    <t>Well, let me tell you how my plan works. It offers every single American, every single American that refundable tax credit if they don't make enough money if they do not enroll because they are homeless and don't get the notice we automatically enroll them because we know their Social Security number and we knew it as one point, they show up for care somewhere, and they say, "What plan did you enroll in? " And the individual says -- she's a mother of three that was moving from Idaho to Arizona on the day that the notice came to her, she says, "I didn't enroll. " They look her up on a Social Security number and they say, "Oh, yeah, you're in the pool. "</t>
  </si>
  <si>
    <t xml:space="preserve">And you're covered.  That's the way Paul Ryan's bill works, that's the way Tom Coburn's -- </t>
  </si>
  <si>
    <t>Okay, John, you've made that point. I want to stay on the merits of the Obama plan. Do you want to respond to that, either of you, gentlemen?</t>
  </si>
  <si>
    <t>I want to respond to this whole notion that it's a complete individual free market here, to talk a little bit about the way insurance works. Healthcare is very different from other kinds of services and commodities. Seventy percent of the healthcare costs in any year are concentrated in 10 percent of the people. So insurance companies have a very strong incentive to cherry pick, to go out and to look for the 50 percent of people who actually account for only three percent of the costs. And when you have this market where supposedly everybody has individual choices, you also have a market where the insurance companies are going to cherry pick and avoid the sick people. They will do everything in their -- it is the best business model for them. Rather than try to control healthcare costs, it's just to avoid sick people. The way the exchanges work is that if you want to sell insurance in the exchange, you have to agree to take anybody. Thats the bargain. And what the exchange does, so the people pay in on a community rated basis, but the insurance companies get paid according to the risk of the population they enroll. So if they enroll an older population, if they enroll a sicker population, they get paid more. Thats what goes on through the exchange that wont go on through this market. I realize this is complicated. Insurance is a complicated business, and this law is trying to take account of the way this business characteristically malfunctions. Thats why we end up with millions of people uninsured.</t>
  </si>
  <si>
    <t>Okay, Im going to come to questions and -- Im going to come to questions from you in just a minute. I want to give this side one 35- second shot at -- So John Shadegg is taking .</t>
  </si>
  <si>
    <t>This criticism is often made, and the Democrat answer, the Obamacare answer is to say, Okay, were going to do guaranteed issue, everybody gets insurance even if you're already sick. " The incentive of that is not to buy insurance until its too late or until the costs have gone up. Id like to ask Paul, How is it the insurance companies know whos going to get sick before the people know, and how is it that they can cherry pick the healthy? But let me tell you how Republicans solve this problem.</t>
  </si>
  <si>
    <t>Let me tell you how Republicans would solve this problem, I know because I happen to have written it, what you do is you say to everyone that has a preexisting condition or has a chronic illness, "You have the right, the absolute right to join whats called a high risk pool. You may enroll in that plan if you are either denied coverage altogether or if your coverage is priced at, well say, 20 percent, or 30 percent, or more above the average cost, because you have a preexisting condition. Once you enroll in the high risk pool, your health is covered comprehensively including my sister's breast cancer or my heart condition, and the -- so that means that the cost of insuring that pool is higher than the cost of insuring any other pool. Thats a high risk pool. The costs of insuring that group are then subsidized either by dividing it equally, the extra costs amongst every insurance company in the jurisdiction, it could be the state or it could be federal, or by general revenues from the state, often done by sin taxes. I happen to know that because its already the law in 22 different states.</t>
  </si>
  <si>
    <t>I happen to know it because I wrote the last federal law that allows it.</t>
  </si>
  <si>
    <t>John, John, let me move on to some questions from the audience. And if you -- what Id like to ask you to do, Ill call on you, wait till a microphone reaches you, and then hold the microphone about one fist's distance from your mouth so that the television and radio can hear you very clearly. And theres a gentleman in a black sweater. Hey, sir, before you begin, I just want to ask you something, what have you heard so far that you thought, "Well, I hadnt thought of that before"?</t>
  </si>
  <si>
    <t>Hmm. That's a tough question. I thought I was asking the question.</t>
  </si>
  <si>
    <t>Guess we haven't -- Your turn will come. And Ill give you a pass if you dont have a ready answer to that. And I'm not meaning to put you on the spot, Im actually quite curious to know how its being received out there. So if you have no thoughts on that, we will pretend that question didnt come up.</t>
  </si>
  <si>
    <t>My only thought is, next time I will not be the first questioner.</t>
  </si>
  <si>
    <t>Go ahead.</t>
  </si>
  <si>
    <t>My question is for the gentleman on this side. Recently my house burned down and I tried to buy fire insurance after the fact and the insurance company said it was a pre- existing fire. Now, that doesnt sound fair to me. Does it sound fair to you?</t>
  </si>
  <si>
    <t>No, no its not. That is why --</t>
  </si>
  <si>
    <t>So I should be able to buy fire insurance after my house burns down.</t>
  </si>
  <si>
    <t>No, no absolutely not. Look, one of the reasons that there is a mandate in this law is precisely to avoid the possibility that people will refuse to buy insurance until they get sick. Thats the whole rationale for the mandate. Now Ive actually proposed another way to accomplish the same purpose because the mandate is the single most unpopular part of the bill. People dont understand that the mandate is directly related to the elimination of pre-existing condition exclusion. You cant eliminate those exclusions just for the reasons you said unless you have some way to get the people into the pool. My alternative is the following. If you want to opt out, if you dont want to be part of the system, okay, you can do that without penalty. But you have to sign a form saying I wont come back and I cannot come back in. For five years, I cant use the exchanges, I cant get the subsidies, I cant get a policy without the pre-existing conditions. So I understand your position completely. We need to be able to avoid the possibility that people will behave opportunistically.</t>
  </si>
  <si>
    <t>So Paul, you dont want to repeal but you do want to tinker.</t>
  </si>
  <si>
    <t>Oh, I am willing to make changes.</t>
  </si>
  <si>
    <t>Tinkerings fine. Were not against it. Everybody who understands this plan thinks its not a perfect bill. No bill is perfect. The question is is it a good foundation.</t>
  </si>
  <si>
    <t>Let me do a very quick thing for radio. This is a U.S. debate -- This is a great debate. I just wanted to say that. Im John Donvan of ABC News. This is a debate from Intelligence Squared U.S. We are at the Skirball Center for the Performing Arts at New York University, New York and hundreds of NPR stations across the nation. Our motion is Repeal Obamacare and we are taking questions from the audience. How was that? Not bad.</t>
  </si>
  <si>
    <t>Very good.</t>
  </si>
  <si>
    <t>Woman with your hand up right there. Yep. Im going to ask you the same question and if youre not prepared to answer thats fine, I just want to -- what are you hearing that has caught your ear?</t>
  </si>
  <si>
    <t>What Im hearing is that the Republicans have a plan. Ive never heard of any Republican plan in all the years that Republicans were in control.</t>
  </si>
  <si>
    <t>Okay, your question. Maybe that was it.</t>
  </si>
  <si>
    <t>That was it.</t>
  </si>
  <si>
    <t>Oh, that was a comment. Okay. Well, there you go. On the side, gentleman, yes, right there. Thanks. If you could stand. Also if you happen to be a member of the news media, we would appreciate it if you could identify yourself as such.</t>
  </si>
  <si>
    <t>Im from the state of Massachusetts, actually. My question is not about that. Im the son of a surgeon and Im wondering if the bill does anything to address the so-called doctor fix with regards to Medicare pay outs to doctors? That comes up in Congress pretty frequently. I was wondering --</t>
  </si>
  <si>
    <t>Fourteen seconds on what that means for people who dont know what that is.</t>
  </si>
  <si>
    <t>To my knowledge, Im not an expert on it. I just hear my father rant and rave about it. The -- I believe it was in the cost bills back in the 90s to try to reform Medicare, they had a formula to try to pay doctors at some rate pegged to inflation and it doesnt work. Im not an expert on it myself. But I know it comes up in Congress quite frequently. It causes a stir. I think it somehow drives pay outs to doctors who see Medicare patients. Down 40 or 50 percent every six months. I know it comes up in Congress pretty frequently. I --</t>
  </si>
  <si>
    <t xml:space="preserve">Okay. If you dont mind, Im going to pass on the question unless its quite relevant. </t>
  </si>
  <si>
    <t>-- on this broken formula that reimburses doctors under Medicare, part of the BBA that Jonathan lauded which in the end failed miserably. The bottom line is its not part of the bill because they left it out. Its part of the cost they dont want to acknowledge. If you want to know why this doesnt reduce the deficit, they left out $300 billion worth of costs. And the CBO doesnt have the option of saying hey, you left that out. They have the obligation to price only what is in there.</t>
  </si>
  <si>
    <t>And they are precluded by law from raising their hand and saying but you left out the doctors.</t>
  </si>
  <si>
    <t>I ran the CBO.</t>
  </si>
  <si>
    <t>Heres something else. You look at the CBO report on the Affordable Care Act and youll discover something shocking. It doesnt account for the cost of the war in Afghanistan. Now thats because the war in Afghanistan is a separate piece of legislation. During the late 1990s, as part of a much larger balanced budget bill that I recall quite correctly working and getting us balanced budgets for a while --</t>
  </si>
  <si>
    <t xml:space="preserve">Youve given back all those savings. Youve given them all back. They dont work. </t>
  </si>
  <si>
    <t>Before the tax cut, I remember, I was against it.</t>
  </si>
  <si>
    <t>Nothing to do with tax cuts? Nothing to do with tax cuts? Really.</t>
  </si>
  <si>
    <t>The BBA health provisions have --</t>
  </si>
  <si>
    <t>Wait, wait, wait. You're really saying the Bush tax cuts have nothing to do with the deficits?</t>
  </si>
  <si>
    <t>No. It has nothing to do with healthcare.</t>
  </si>
  <si>
    <t>I agree.</t>
  </si>
  <si>
    <t>So this is --</t>
  </si>
  <si>
    <t>You're making my point.</t>
  </si>
  <si>
    <t>This is a debate about healthcare. And the fact of the matter is the balanced budget agreement healthcare provisions passed in the late '90s failed. They did not control costs. And in the end, the Congress had to give the money back, as they will have to give it to the physicians under Medicare. That --</t>
  </si>
  <si>
    <t>Jonathan, 20 seconds.</t>
  </si>
  <si>
    <t>Okay. You're hearing a very interesting version of the history of the '90s and healthcare. The doctor fix was built into our budgets for the government long before healthcare reform came on the scene. It is something that needs to be fixed separately. It would have to be fixed separately if we never had Obamacare. It is a separate cost.</t>
  </si>
  <si>
    <t>Who can tell me in 15 seconds what it is, because I don't know.</t>
  </si>
  <si>
    <t>It is literally this. It was a formula for reimbursements for doctors. Doctors are very expensive. And so they keep pretending they're not going to fulfill the formula. And then doctors face a big pay cut. And then Congress says, Well, I guess we do have to pay doctors. Doctors are part of healthcare.</t>
  </si>
  <si>
    <t>They are part of healthcare.</t>
  </si>
  <si>
    <t>Part of healthcare reform.</t>
  </si>
  <si>
    <t>So your dad is afraid he's going to be paid less, but he isn't --</t>
  </si>
  <si>
    <t>Twenty five percent less next year unless they, once again, put the money back in.</t>
  </si>
  <si>
    <t>Another question, please. From the far side with the gray hair.</t>
  </si>
  <si>
    <t>I found it interesting that the panel is assuming that healthcare runs on a perfect market economy, which is fundamentally flawed. I wanted to know about, you keep addressing costs. And I think that this debate is mostly about access to care and not really about costs. Do either of you have an answer to utilization and patient and physician-induced demand, which is really the cost --</t>
  </si>
  <si>
    <t>So is the bill designed to get people insured, or is it designed to keep the costs down primarily? Paul Starr.</t>
  </si>
  <si>
    <t>But nobody's addressed cost, which is utilization.</t>
  </si>
  <si>
    <t>Well, it's both of those things. But the questioner used a phrase which probably went by a lot of people. He talked about physician-induced demand or provider-induced demand. So this is another aspect of how healthcare is different. Normally, when you are the customer, you make decisions about what to buy. But when you're a patient, particularly when you're very sick, you're in the hospital, other people are making decisions. They're prescribing drugs, procedures and so forth. And if you're really sick, and most of the big costs are generated for people who are very ill, it's not -- the demand isn't coming from you. It's coming from the supplier. This is a very bizarre system.</t>
  </si>
  <si>
    <t xml:space="preserve"> a very interesting point. I want to hear -- and that's one of Paul Starr's basic arguments for why this is not like other things that you pay money for. Can you respond to that, John -- Douglas Holtz-Eakin.</t>
  </si>
  <si>
    <t>Couple responses. Number one, there are no perfect markets. And to somehow compare health markets against perfection misses the point. All markets are, at some level, imperfect and have anomalies of the same type. The solution to this is to better inform -- hang on. Let me finish. Let me finish. The important thing here is to have reforms which Republicans include as well as the -- your arguments, to better inform patients so they can distinguish between valuable and invaluable treatments. And we have a system riddled with low-value care. And all of the reforms Republicans propose address that issue. An important thing to recognize, the reason I'm deeply opposed to this bill is, it is fundamentally -- there are pages attached to all the issues. But it is fundamentally a coverage bill. And if you look at half the expansions, they are in Medicaid. Sixteen million Americans we've put into Medicaid. Medicaid's a terrible system. Fifty percent of providers will not see Medicaid patients. Medicaid patients are twice as likely to show up at the ER for regular medical care than are the uninsured. And it is a great joke to give someone an insurance policy called Medicaid and not let them actually see a physician.</t>
  </si>
  <si>
    <t>John Shadegg, you want to add to that briefly?</t>
  </si>
  <si>
    <t>I do.</t>
  </si>
  <si>
    <t>To what your partner said.</t>
  </si>
  <si>
    <t>In a New Republic article that came out some time ago, I'm sorry, the New York Times -- New York --</t>
  </si>
  <si>
    <t>One of those.</t>
  </si>
  <si>
    <t>-- article. New Yorker magazine was the article. It documented --</t>
  </si>
  <si>
    <t>John, start that again for the editing later on.</t>
  </si>
  <si>
    <t>You're taking out our --</t>
  </si>
  <si>
    <t>For radio.</t>
  </si>
  <si>
    <t>In a recent authoritative article which appeared in the New Yorker, they studied where healthcare costs are the highest. And interestingly, they found that the highest place for healthcare costs in America is a little town called McAllen, Texas. And they went to McAllen, Texas, and tried to find out why are costs so high. And what they found was a couple of different factors. Number one, they found that doctors in fact do prescribe lots of procedures that are unnecessary. And they do so in McAllen, Texas. They noted that, for example, great healthcare centers do not prescribe that many procedures. And so they figured out there needed to be a way. They actually began interviewing doctors. And they said, you know what? In the current system, we are not incentivized to control costs. Why are they not incentivized to control costs? Because nobody's watching the store. The reality is --</t>
  </si>
  <si>
    <t>But youre agreeing with that sort of monitoring.</t>
  </si>
  <si>
    <t>As Paul said, if the consumer isn't paying the bill, then nobody's watching.</t>
  </si>
  <si>
    <t>Yeah, yeah.</t>
  </si>
  <si>
    <t>And in this circumstance, yeah, if you're sick, you're not making the decision. But right now, your family could be making that decision. But right now under the current system and under Obamacare, you will not be making that cost decision because you're cut out of the process.</t>
  </si>
  <si>
    <t>So I'm having this very disoriented feeling listening to a lot of this because you're stealing some of my talking points here. Maybe --</t>
  </si>
  <si>
    <t>I love to do that.</t>
  </si>
  <si>
    <t>But, no, I agree. That article was very influential. Actually President Obama was known to have read it.</t>
  </si>
  <si>
    <t>He did.</t>
  </si>
  <si>
    <t xml:space="preserve">He handed it around to his staff. And I think most people who study the healthcare system agree that, you know, one of the weird things about our healthcare system is you have these bizarre regional variations. So you go to some parts of the country, and they're doing all kinds of extra procedures, and other parts of the country, they're not. And why is that? Well, the people who wrote this bill, they all read that article. They all know this. And the article actually built on years and years of studies showing that and its very specifically designed to help address that problem. And there're all kinds of ways it does. I mean, it would be -- I would love to be able to sit here and say, here is the silver bullet that will change it. Because that's what he thinks. Oh, you know, if we just give everyone choice, you know, if we give everyone the consumer power it will somehow sort this all out. Well, good luck with that. I mean, I don't know about you. But the last time my kid was sick, it took me three hours on WebMD to figure out even what the symptoms were. </t>
  </si>
  <si>
    <t>Did you -- do you just not like what you're hearing, or did you have a question to follow?</t>
  </si>
  <si>
    <t xml:space="preserve"> 40 percent of all healthcare costs, so --</t>
  </si>
  <si>
    <t>Okay. I'm going to pass on to another question. This gentleman right in the center. You've been very patient. Here.</t>
  </si>
  <si>
    <t>I'd sort of like to get to the heart of the cost things because I think there's a little bit of denial going on. An early mentor said to me if the financial analysis defies common sense, go with common sense. So now we get 35 million new people coming into Medicaid. We've got baby boomers retiring in droves going into the Medicare program. And we've got all that intercepting with all advancements in care and treatments, procedures and drugs which extend life and make life more livable. And a big underpinning, a big way that the Obama bill is going to get this under control is by slowing the cost of Medicare and Medicaid. I believe the number is about --</t>
  </si>
  <si>
    <t>So can you focus to a question.</t>
  </si>
  <si>
    <t>Pardon me?</t>
  </si>
  <si>
    <t>Can you focus to a question, having studied your premise.</t>
  </si>
  <si>
    <t>Well, yeah, yeah, yeah. Here's what I think is going to happen. I want you to tell me it's not.</t>
  </si>
  <si>
    <t>That will result -- there's a videotape of every president since Richard Nixon saying they're going to solve this problem by getting waste and fraud out of the system. I think it's going to reduce reimbursements. And I think that's going to drive more and more of the better docs out of the system. It's already happening. Where I live in Sarasota, Florida --</t>
  </si>
  <si>
    <t>I need a question, please.</t>
  </si>
  <si>
    <t>Tell me why that's not going to happen and why it's not going to hurt the people at the bottom of our economic scale.</t>
  </si>
  <si>
    <t>Thank you. Jonathan Cohn, who is against repeal.</t>
  </si>
  <si>
    <t>Very quickly on this question about physician -- and what you're -- if I understand what you're saying, your last question there is about if we're going to spend less on Medicare, if Medicare is going to pay less, then why won't doctors just leave the system? Well, we've done reductions in Medicare like this before. We've done reductions larger than the ones we've done before. And by the way, during the McCain campaign, Mr. Holtz- Eakin, I remember, very vividly, saying that they were going to pay for their healthcare plan by enacting Medicare cuts that were even larger. Now, I don't think he was trying to deprive Medicare patients of access. But the fact is we've had these cuts before. And every time it happens, you hear a lot of predictions, oh, my God, people are going to stop seeing Medicare patients. And I understand that. Look, my father is a surgeon. He's in south Florida where you see people walking around with little dollar signs because there are cataract surgeries and, you know, that's what it's like. And I understand that. The fact is, every single time that we have done this, there have been predictions that doctors are going to flee the system. And you'll always get the anecdotal, of course, this doctor is leaving that -- but the Medicare payment advisory committee looks at this. There's a government, independent, not partisan authority that looks at these statistics to monitor this, because they want to make sure that's not happening. There's a group called the Center for the Study of Healthcare System Change, which is the longest acronym ever for a think tank. But believe me, they're very reliable, totally nonpartisan. Everyone trusts -- And what they all found is it never happens. The doctors have not left the system.</t>
  </si>
  <si>
    <t>Douglas Holtz-Eakin. Douglas Holtz-Eakin.</t>
  </si>
  <si>
    <t>I want to, first, stipulate late, that the place they send old CBO directors to die is the Medicare payment advisory commission. I've been there. And prospectively, the MedPAC as well as the CMS actuary would say that the kinds of cuts and vision for Medicare will either lead to inadequate care, inability to see providers, or you can go put the money back in. So there are no real changes in the business model that would allow a physician to practice more cheaply in Medicare, and that is why we should have fixed the problem instead of written the checks that is this system. I think that is the fundamental indictment, we are not fixing the problem, and it is important to recognize that although there's all these bells and whistles that Jonathan likes to point to, there are lots of pages, they don't have any teeth. They put something in called the "Independent Payment Advisory Board," that's like MedPAC on steroids, and -- but the law says they can't make beneficiaries pay more, they can't touch the hospitals and the nursing homes for 10 years, they can't mess with the way the docs get paid, so where's the big change in the way the delivery system's going to happen?</t>
  </si>
  <si>
    <t>Let's go to the audience for more questions. Ma'am.</t>
  </si>
  <si>
    <t>Can you stand, please?</t>
  </si>
  <si>
    <t>And just give a second for the camera to find you.</t>
  </si>
  <si>
    <t>Yes. I am retired psychiatric social worker, and I haven't really heard much about the pain and suffering, it's cost, cost, and I know money's an issue, but I haven't heard the human side of this at all, and it's very dismaying. The other thing is, what about the issue of Americans are not taking very good care of themselves and they say 75 percent of the health issues of course are people's bad habits, or a lot of them.</t>
  </si>
  <si>
    <t>But do you think that's about a law?</t>
  </si>
  <si>
    <t>Well, no, but, I mean, but a law, I mean, I think one of the things Obamacare wanted to do was try to get people to take care of themselves better and reward, you know, doctors who concentrate on prevention, and change of habits, and diet, and exercise. And thats a very important --</t>
  </si>
  <si>
    <t>Paul Starr, is there any traction in that argument? And Ill come back to you, John.</t>
  </si>
  <si>
    <t>Well, there are a number of measures in the bill that promote preventive services but -- and they are very important. Medicare beneficiaries will get preventive services that have never been covered before. Those are some of the terrible mandates for private insurance thats going to have to cover vaccinations, things like that. But, you know, Im not counting on that for big savings. I dont think the government really can change personal behavior in that profound a way, and I -- personally, actually, I dont want to change that.</t>
  </si>
  <si>
    <t>I bet, John Shadegg, you agree with that point?</t>
  </si>
  <si>
    <t>I dont think government can change personal behavior, but I think law can change personal behavior because right now this system does not incentivize you or I to take care of ourselves. There are companies that have looked at this. Safeway, for example, has said, You know what? Having obese employees, having employees with out of control blood pressure, having employees with severe cholesterol is a severe problem," and so theyve gone in and they have --</t>
  </si>
  <si>
    <t>John, youre talking about the system that existed prior to the reform, or youre talking about the reform plan does not address these issues?</t>
  </si>
  <si>
    <t>The reform plan says governments going to do it. What Im saying is you have to incentivize people to do it, and the way you can incentivize people to do it is to give them skin in the game. Actually, Safeway cuts the cost of its employees healthcare if they lower their blood pressure, or if they consistently take their cholesterol medicine. We cant --</t>
  </si>
  <si>
    <t>May I just say so does the Walt Disney Company, of which I am an employee.</t>
  </si>
  <si>
    <t>There you go. I take the human side of this argument very, very seriously. When we were kids growing up, our parents bought indemnity plans, and the doctors cared about us because there was a physician-patient relationship. We put the cash on their table. The system we have created now divorces us completely from our doctor. It says your doctor isnt hired by you, your doctor is hired by a plan who was hired by your employer. And that is what has caused medicine to -- caused damage to the physician-patient relationship, its caused a loss of control in costs, and it has caused the kind of devastation that youre talking about. I know people that cant afford care because the insurance companies dont give a damn about what it cares. Its time to stop shoveling money to them and put the power and control in your hands, not to give it to the government so Secretary Sebelius could write a thousand new regulations. Thats not going to make it more personal, and then the plan I propose covers every single American, every one.</t>
  </si>
  <si>
    <t xml:space="preserve">I think you agree with most of that. </t>
  </si>
  <si>
    <t xml:space="preserve"> Do I agree that I -- I think that people sometimes are at the mercy of their insurance company? Absolutely, and that is why I support this bill and dont think we should repeal it. I mean, remember right now your insurance company says you cant get that treatment, youre stuck. Right now youre moving between insurance companies -- You know, you're -- right now you're moving between insurance company and insurance company, you change plans and tomorrow you have to change doctors because theyre not in the same network. This plan allows people to stay on the same insurance plan longer and when that denial comes down, guess what? You can appeal it. What a notion. You can actually go to an impartial person and say You know what? Theyre saying I cant get this premium because they think its too expensive. I think I have the medical evidence that it works, and the board says, You know what? Youre right. Thats a mandate. Thats a regulation, and you know what? It helps people. </t>
  </si>
  <si>
    <t>Yeah. You just raised your right hand. Will you stand up and the mic will come to you, thanks. Can I ask you what youre hearing so far that in any way changed your mind?</t>
  </si>
  <si>
    <t>It hasnt changed my mind. Its been a lot of the same rhetoric I think. But I keep hearing always the proponents of repealing the law about consumer choice and way before this law they kept talking about consumer choice will lower costs. And I want to ask you if you really believe that a parent with a child that needs heart surgery is going to choose the cheapest heart surgeon and the cheapest hospital. And when your fathers dying of prostate cancer theyre going to choose to not give four months of very expensive treatment and thus lower cost.</t>
  </si>
  <si>
    <t xml:space="preserve">Thats a question for the side arguing for repeal. </t>
  </si>
  <si>
    <t>Im going to give you a bad answer and I will hand it over to Mr. Shadegg. This is what I would say to you. Healthcare is not a one thing. Its not just the circumstances tragic and threatening as you described. Healthcare and where we spend this is an enormous range that involves elective procedures, it involves chronic conditions, it involves traumatic injury and we have a system that does not provide individuals with anything like the ability to manage their care, anything like information needed to choose from high and low value care and never gets them in a preventive way in a position to avoid being stuck with a tragic choice. Thats wrong. We need a system that they control all aspects of their life cycle up to those very moments. And I have a great faith in the ability of the American people. They do it in every other aspect of their lives some of which are enormous, they have kids. Thats a pretty life and death situation.</t>
  </si>
  <si>
    <t>Paul Starr who is against repeal.</t>
  </si>
  <si>
    <t>I have great faith in the ability to do it.</t>
  </si>
  <si>
    <t>Well, I agree with the sympathies of the questioner that theres something really fundamentally amiss here, this image of the patient as economic man. How really out of touch it is with the conditions of illness. How, in fact, it assumes a kind of marketplace where, for example, prices would be available. Actually, you cant find out what the prices are for different things. And in fact a hospital has 12 different prices for the same thing depending on who its treating. We dont have a system of posted prices in healthcare. Now, maybe you want to change all that. Maybe you want to transform it but you were in power for years and you didnt do anything about it.</t>
  </si>
  <si>
    <t xml:space="preserve">Yeah. The decision point that you referred to, once theyve gotten sick, is not the right one. The reality is people are economic beings and they do make economic decisions. Indeed, I proposed a bill in the United States Congress that would allow you if you live in New Jersey to buy a plan that was written and offered for sale in Arizona or Idaho or Illinois or Connecticut. No, no. Let me explain how it works. You could buy that policy -- and the reason I wrote that bill is because the people in New Jersey today pay at least four times more than the people in Pennsylvania because of those strictures [spelled phonetically] of the law in New Jersey. Indeed, Americans who go to New Jersey are going to their friends that live in Pennsylvania and say, What are you paying? And theyre saying Well, Im paying one-fourth of what youre paying. And people are actually buying health insurance by pretending they live in Pennsylvania when they really live in New Jersey because it costs one-fourth as much. Now we heard the argument that nobody would shop but people really do shop. But heres why shopping -- ah -- if they can shop -- what makes me maddest about all of this- - </t>
  </si>
  <si>
    <t>To quote you, youre saying from the audience, cheaper premiums do not mean cheaper healthcare. John, respond to that.</t>
  </si>
  <si>
    <t>The ability, for example, to buy across lines. People are not going to pay, are not going to choose to pay cheaper premiums unless they have to. What theyre going to do is pay, theyre going to spend as much as they can on healthcare and get the best product they can. They wont choose to buy a cheap policy, some may, but most people buy the most expensive policy they can. In fact, that was a study done on my bill allowing across state line health insurance sales and indeed, no less than the Department of Health and Human Services said if you simply allowed cross state sales of health insurance we would have eight million fewer people uninsured in America today. Now, here's the point. It's not -- the key isn't that you will be able to get a cheaper policy. The problem is the insurance companies are cheating us right now. They're charging too much because they don't have to compete.</t>
  </si>
  <si>
    <t xml:space="preserve">The reality is -- </t>
  </si>
  <si>
    <t>On the far right. You're standing in the aisle and making yourself known.</t>
  </si>
  <si>
    <t>Thank you. Hi. I know we're here to discuss to repeal or not to repeal. But that is not the question. I think the central question should be -- and it is also my question to you, what is our path to a truly universal, affordable healthcare system? Because whether we have the Affordable Care Act or whether we have the status quo, both systems are asking us to put our faith in the private health insurance industry which is profit driven. And life and death matters should not be decided by the profit motive. So that what is the path -- What is the path to an improved Medicare system open to all?</t>
  </si>
  <si>
    <t>Repealing Obamacare is the question. But given your passion and verve, I'd just like to give each side 30 seconds each to respond to that. And either of you can take it from there.</t>
  </si>
  <si>
    <t>This law reflects a conviction that we can regulate a private system, not just private insurers, but also private hospitals, private doctors, and achieve the goals that you're interested in, a universal system. And in fact, really, if you look at other countries, they're not all government controlled. They have many private insurance funds in many European countries and achieve a universal --</t>
  </si>
  <si>
    <t>Thank you. On this side. Douglas Holtz-Eakin.</t>
  </si>
  <si>
    <t>There's nothing about insurance companies, per se, that anyone should like. But the alternative, a monopoly that you have to deal with, is completely inferior to having a vibrant insurance industry that has to compete for your business. I would much rather force them to give me a decent service than have a mandate that I have to use the one that's supplied by the government. The second thing is, remember, for those advocates of a single big national payer, a national payer cannot negotiate any better between one hospital in Wichita and another hospital in Wichita which is ultimately where you have to negotiate who can provide this care at the cheapest price. They can't do it any better than the guy in Wichita. So there is literally no advantage to a national plan. It's a charade.</t>
  </si>
  <si>
    <t>John Shadegg, your partner.</t>
  </si>
  <si>
    <t>Your goal is my --</t>
  </si>
  <si>
    <t>All right. Debaters are here on this one. John Shadegg, very quickly.</t>
  </si>
  <si>
    <t>Your goal is my goal. Long ago, I embraced universal coverage. One point we haven't talked about tonight very much is how many people are going to lose the coverage they have. You said how do we get to that right healthcare system. I'll tell you how. Number one, allow the people that like their plan to keep their plan. Number two, deal with the issue of the uninsured by giving them a refundable tax credit. Give them cash --</t>
  </si>
  <si>
    <t>John, you've made this point before so I'm going to -- in the interest of time, I'm going to move on. One more question. And, ma'am, purple scarf, yeah.</t>
  </si>
  <si>
    <t>My question is, why should we not trust our elected officials? Why, if people have their lives in public service -- well, I mean, you were voted into office. Why should we not? I lived in Great Britain for 25 years. I was a beneficiary of the National Health Service as well as private medicine. But there was an implicit trust that my tax pounds from my paycheck would help subsidize healthcare.</t>
  </si>
  <si>
    <t>But I trusted that they would, regardless of whether they were labor or conservative. And same in this country, Republican, Democrats, we're all --</t>
  </si>
  <si>
    <t>So your question is why be so suspicious and skeptical of the ability of the bureaucracy to do the job well. I want to put that --</t>
  </si>
  <si>
    <t>Bureaucracy -- people who have devoted their lives to public service who are elected officials, because some Americans --</t>
  </si>
  <si>
    <t>The elected officials. Let's put that to the side that's arguing to repeal. John Shadegg.</t>
  </si>
  <si>
    <t>I think we should trust them. However, in this instance, we didn't. And point of fact, when Obamacare passed, it was opposed by roughly 54 percent of the American people. Each day it's opposed by somewhere closer to 60 percent of the people. There is no poll out there yet that says that it's favored by more people than not. But more importantly than that -- and this is a key point -- when a nation that is a democracy makes a radical change in public policy, it should be reflected not by the narrowest of consensus but by a very broad consensus. When Social Security was adopted, more than 80 percent of the members of the Congress, House and Senate, voted for the creation of Social Security. When Medicare and Medicare were created, more than 70 percent of the members of Congress supported those programs. When SCHIP was adopted, again, the numbers were well over 75 percent of the members of Congress.</t>
  </si>
  <si>
    <t>When this bill passed, it passed by the slimmest of margins. In the House, 50.8 percent, purely partisan vote. And without the kind of consensus that I think will make it sustainable.</t>
  </si>
  <si>
    <t>If it were sustainable, we wouldn't be having this debate.</t>
  </si>
  <si>
    <t>Jonathan Cohn, 30 seconds.</t>
  </si>
  <si>
    <t xml:space="preserve">Okay. Very quickly, the polls -- if you scratch those polls even a little bit, what you will find is that it's a country overall. Do you like the healthcare reform? Yes, no, about divided. Ask the people who don't like it, do you think it should be repealed and just we should go back to the way we were, or make it stronger? About half the people break off, say, Oh, no, we want it to be stronger. And if you test the individual elements, they're wildly popular-- protection against pre-existing conditions, getting kids under 25 on parents insurance. All of these things are wildly popular. And yes, it's true, the Republican Party did not -- this was a closed vote. You know why that is? It's because we live in a world not like the one 20, 30 years ago, where you had a responsible Republican party, where you had moderate Republicans -- </t>
  </si>
  <si>
    <t>Oh. Ooh!</t>
  </si>
  <si>
    <t>Just like, as my colleague said. The ideas in this plan were virtually identical in the broad framework to what the Republicans were proposing just 12 years ago. It's what Mitt Romney said. This is not a radical plan.</t>
  </si>
  <si>
    <t>John Shadegg, equal time for you on that.</t>
  </si>
  <si>
    <t>I think it's offensive to say that the Republican Party is irresponsible. You know, I'm sorry. I take offense at that. I have offered healthcare reform bills every year I've been in Congress. There are many. I'm sorry the woman over there didn't hear them. Yes, Republicans passed the opportunity when they hold both majorities of Congress. But quite frankly, we did not have the demand that we have now seen. But how do you defend the fact that broad consensus is necessary to support this legislation? Have you defended it other than to say -- other than to say, well, back then, the Republican Party was responsible, and now it's not. That's really -- quite frankly, in the context of what happened last week, inappropriate.</t>
  </si>
  <si>
    <t>When you pass the Medicare prescription drug program --</t>
  </si>
  <si>
    <t>Paul Starr.</t>
  </si>
  <si>
    <t>When you pass the Medicare prescription drug program, the polls ran two to one against it among seniors and the general population. Eighty percent of people in polls said this is too complicated. You did it anyway.</t>
  </si>
  <si>
    <t>And that concludes round two of this Intelligence Squared U.S. debate. And here's where we are. We are about to hear brief closing remarks from each of the debaters in turn. They will be two minutes each. And it's their last chance to try to change your minds to their point of view. Our motion is "Repeal Obamacare. " You've been asked to vote once. And we'll ask you to vote again in just a couple of minutes.</t>
  </si>
  <si>
    <t>But first, round three. Round three, closing statements from each debater in turn. They will be brief. And first, to speak against our motion, Repeal Obamacare, against repeal, Paul Starr, professor at Princeton University, cofounder and coeditor of the American Prospect and Pulitzer Prize winning author of The Social Transformation of American Medicine.</t>
  </si>
  <si>
    <t>Thank you. Two months ago, the editor of an Austrian newspaper, a conservative, by the way, asked me how Americans could possibly oppose giving health insurance to the millions who don't have it. To Europeans across the political spectrum, it's unthinkable to withhold health insurance, just as we would regard it as unthinkable to deny an education to children. The Austrians, the French, the Germans, who have excellent medical care, don't become uninsurable when they get ill. They don't get locked into a job for fear of losing health coverage. Universal coverage makes it more secure, and it actually makes them more free. But every time the issue of universal coverage has arisen here, the opponents have used innuendo and fear to defeat health reforms that are common to every other advanced democracy. And last year, we finally broke through that drum beat of fear with moderate legislation and to creating a more just and efficient system to cover the excluded and create mechanisms to slow the growth in costs. Repealing the law would mean denying coverage to more than 30 million people. It would mean repealing the laws' protections against abusive insurance practices, some of which have already gone into effect like barring the rescission of policies just because the subscriber gets sick. It would mean giving up a whole series of cost-containment measures that show a lot of promise for reign in medical inflation. But even more importantly, repeal would be a concession of political helplessness in the face of a problem that has nagged at the national conscience for a century. It would be a confession that we simply are not capable of the elementary decency toward the sick that characterizes every other advanced democracy. There are surely changes that should be made in the law. And it can be made. But it would be an unspeakable tragedy for millions of people if we were to repeal it.</t>
  </si>
  <si>
    <t>Thank you, Paul Starr. Our motion is "Repeal Obamacare. " And here to speak for the motion, for repeal, John Shadegg, former eight-term Congressman from Arizona and a Senior Fellow at the Goldwater Institute.</t>
  </si>
  <si>
    <t>The current system is broken. There is no question about it. It's broken because it costs too much, it's broken because there are too many people who don't have insurance, and it's tragically broken because some people are denied care because they have a chronic illness or preexisting condition. We need to address those problems, and there are lots of reforms that we can to address them. We can allow group pooling. We can force the insurance companies to become cost conscious and to have to compete with each other. We can give you control over your health insurance. We can move away from third party payer systems. And we can begin to redo the system. But we don't have to say that it's not universal care. Indeed, my legislation and other legislation that Republicans have offered provide universal coverage. My legislation says you give every single American a tax credit. For the poor, you give them a refundable tax credit, an amount of money. In the Coburn legislation and the Ryan legislation, you write specific dollar amounts for people to buy health insurance, and it's cash in their hands to go buy a coverage that they choose. So we achieve universal coverage, every single American. You can do universal enrollment as I described, where you're automatically enrolled in that process. We can deal with the problem of the uninsured without forcing a million Americans who like their current coverage to lose it, which is what Obamacare will do. You will force millions of Americans to lose the coverage they currently have and they currently like. And we can deal with the problem of preexisting conditions. I had heart bypass surgery. I have a preexisting condition. I care about this issue. I have an older sister -- my oldest sister, who has breast cancer. No one should be denied healthcare because they have a preexisting condition. But we can do that without forcing everybody out of the coverage they have now. But rather by creating high risk pools that are funded by all the other insurance companies or by government, and helping those who are in need because they have high risks. Americans will happily pay to support people who have that kind of condition because they dont know when they will have it next. High risk pools will work for those with preexisting conditions.</t>
  </si>
  <si>
    <t>John -- John Shadegg, your time is up. Thank you very much. Our motion is, "Repeal Obamacare. " And to speak in his closing remarks against the motion, Jonathan Cohn, senior editor at the New Republic, Senior Fellow at Demos, and author of "Sick: The Untold Story of Americas Healthcare Crisis and the People Who Pay the Price. "</t>
  </si>
  <si>
    <t>There was a question at some point that talked about the human side to this, and I wanted to just take this and say thats where I started. About 15 years ago I started interviewing people all over the country, and I met people who had their own firsthand experiences with the healthcare system, and I remember very, very vividly a man in upstate New York who had a good job, a good college education, was a defense contractor, he lost that job, he got the job back, but without benefits, and because of that, two years his wife who was ill did not get any medical visits, ended up she had cancer, it went undiagnosed, she died, and the family had to declare bankruptcy. For me, hearing that story and literally hundreds like it is where this all starts for me. This is a problem we have had in this country for a long time. It is a problem that keeps getting worse. Two years ago we had a presidential election. And we debated, what are we going to do about this? One, President Obama won, the Democrats got in and this was job number one. They reached out to the Republicans. They took ideas that Republicans had for years claimed as their own and said, "All right, well meet you halfway, and well try -- we will come up with a plan that builds on your ideas and our ideas and well work together. " And the Republicans walked away, and they said, "Fine. We have to go it alone, well go it alone. " But they kept the same ideas, they took the best from left and right, and what did they get? Its not a perfect plan, but it is a plan that will mean 30 million people have health insurance. It will mean that the insurance people have will be good insurance that will cover what they need. It will mean that people will have financial assistance. Congressman Shadegg never tells you this part of his plan, but the credit he would offer people isnt enough to pay for a good plan and people with pre-existing conditions, it would basically work out to second class insurance for second class people. This is the plan they're talking about. The cost control, not perfect, it could be better, fine, as Doug Holtz-Eakin, himself, said, these are the same ideas, we all agree on them, let's work together and double them down. But repeal Obamacare? Tom Harkin said, "This is a starter house, its got a good foundation, and its got room for expansion. " I say lets keep that foundation, lets build onto it, and lets not repeal Obamacare, lets not start over, lets go forward.</t>
  </si>
  <si>
    <t>Thank you, Jonathan Cohn. Our motion is "Repeal Obamacare. " And finally, to speak for the motion, for repeal, Douglas Holtz-Eakin, who is President of the American Action Forum and a former Director of the Congressional Budget Office and former advisor to John McCain.</t>
  </si>
  <si>
    <t>I thank you for listening tonight and this is ultimately a debate about our future and I dont think anyone should question the aspirations or good will of either side of this stage in terms of what one would like in affordable coverage for every American and access to high quality care. Those values are shared. What is at issue is what is the best way to go forward and to try to build on this foundation, one that is riddled with financial cancer and one that has only window dressing at attempting to deal with the real problems of the American healthcare system is a dangerous place to begin and it should be repealed in favor of a real future of the American healthcare system. Now, weve heard that somehow the Republicans got all their ideas and I believe that the vigorous debate tonight would stipulate thats not the case. This is not something on which we can build a future. This is a dangerous beginning. It does not fix the broken programs that are threatening the financial future of the United States. Medicare and Medicaid are not touched by this program. They are important pieces of the social welfare system in the United States. They deserved the attention of the healthcare reform. They were dismissed as unimportant. Instead we got a strategy to double down on those broken failures and try to write checks to paper over a broken system and in the process we are threatening the very future of this country, threatening the freedom and prosperity of Americans on which the healthcare system and everything else will be built. And we are most tragically doing it at the expense of our youngest and most vulnerable, our kids. They didnt get a vote. They arent going to be able to believe what we have done to them when they grow up. They will pay the bills now. They will pay the bills later. They wont see higher quality care. Theyll see more expensive care. And we will, in the process, take many of them into systems that ostensibly give them access but where no physician can treat them, no hospital will want them in their beds and they will not get good care and they will be broke to boot. Repeal Obamacare today.</t>
  </si>
  <si>
    <t>Thank you, Douglas Holtz-Eakin and that concludes our closing statements and now its time to learn which side has argued best. Were having you vote twice, once before the debate and again after the debate and were going to get the results and choose the winner. Were asking you to go to the keypad at your seat. Our motion is Repeal Obamacare. If you agree with the motion after hearing the debate, push number one. If you disagree, push number two. If you remain undecided or became undecided, push number three. And well have the results of that vote in about 90 seconds but before we get to that, I just want to thank both teams for coming to this debate with the kind of arguments that they did.</t>
  </si>
  <si>
    <t xml:space="preserve">We aspire to ideas here and we certainly heard them tonight. Thank you to all of our debaters for the way that they conducted themselves and did this-- Thank you also to those of you in the audience who asked questions. I like your passion. Im glad that question got in there. Thank you for doing that, for forcing that issue. Wed like to first of all thank the American Clean Skies Foundation for helping to underwrite this season of debates. This season we have a theme throughout the winter and the spring for all five of our debates. That theme is Americas House Divided and we are focusing on themes that reflect this division, this basic philosophical division in our society. Our next debate is Tuesday, February 15th. The motion on that Tuesday night is Two Party System is Making America Ungovernable. Arguing for the motion are New York Times op/ed columnist David Brook and co-founder and editor-in-chief of Huffington Post, Arianna Huffington. Against the motion we have Zev Chaffets who is a journalist and hes the former director of the government press office in Israel where the system is a parliamentary system and works differently. His partner arguing against the motion is P. J. ORourke, a political satirist and author of Dont vote, it just encourages the bastards. Tickets to those debates are available through our Web site and at the Skirball box office and do not forget to follow the Intelligence Squared U.S. on Twitter and to make sure to become a fan on Facebook. If you do that you can get a discount on our upcoming debates. And for those of you who want to learn more about our debate topics, you can now visit the online research center that we have at Intelligence Squareds Web site, thats IQ2US.org. All of our debates can be heard on NPR stations across the country and you can watch this debate on Bloomberg television starting next Monday at 9:00 p.m. So visit Bloomberg.com to find out your local channel. Alright. Its over now. I have been given the results. Remember you have been asked to vote twice in this debate, once before and once again at the end. And the team that has changed the most minds is declared our winner. And here it is. Our motion is "Repeal Obamacare. " Before the debate, 17 percent were for repeal. 47 percent against, 36 percent undecided. After the debate, 22 percent are for Repeal Obamacare. That's up five percent. Seventy-two percent are against. That's up 25 percent. Six percent are undecided. The motion, Repeal Obamacare is defeated. That's it for us at Intelligence Squared. Thank you from John Donvan, and we'll see you next time. </t>
  </si>
  <si>
    <t>The UN should admit Palestine as a full member state</t>
  </si>
  <si>
    <t>i2Debates/palestine.p</t>
  </si>
  <si>
    <t>The U.N. should admit Palestine as a full member state</t>
  </si>
  <si>
    <t>We have these debates because of the generosity of the Rosenkranz Foundation which started them and continue to sustain them. And I want to welcome to the stage, to launch things, the chairman of the Rosenkranz Foundation, Mr. Robert Rosenkranz.</t>
  </si>
  <si>
    <t>Nearly 18 years ago, the Oslo Accords were reached, which provided for mutual recognition of Israel and the PLO. Ever since there have been outbreaks of violence and an intermittent peace process has been carried on with the hope of resolving the conflicts. Very little tangible progress has been made, while Israeli settlements have altered the facts on the ground is Israels favor. On the other hand, the facts on the ground, in terms of world public opinion have moved decisively against Israel, not only in the Middle East, but in Europe, and perhaps in the U.S., as well. Against this back drop, the Palestinian authority is asking the UN for admission as a member state. A bit of background about the UN is helpful. The UN Security council includes five permanent members, the US, China, Russia, France, and the UK. Any one of these can veto the admission of Palestine. In contrast, the General Assembly, in which all members vote equally, can acknowledge Palestines status as a state, but only as a non member. Granting Palestine status as a member state would reinforce the UNs long standing resolutions in favor of a two state solution, express its disapproval of Israels settlements policy and the difficulties it has imposed on the lives of Palestinians living in the west bank. It would lend moral authority to the Palestinian cause, and might induce Israel to take a more conciliatory posture in negotiations. The US could exercise its veto power in the Security Council but at a cost in terms of our relations with the Arab world. And even a vote by the General Assembly to grant Palestine status as a non member state might give the Palestinians access to the International Criminal Court, where they could legally challenge the Israel occupation. On the other hand, nothing the UN can do will alter the facts on the ground. Nothing will resolve the dysfunctional, fragmented, conflict ridden, often corrupt, character of Palestinian attempts at self- government. Nothing will get the Palestinians to develop a coherent negotiating position, or to provide realistic assurances that agreements once reached would be enforced. Prior UN resolutions have endorsed the goal of Palestinian sovereignty. A UN admission of Palestine would be a redundant expression of hope, rather than a meaningful step toward peace. Debates about Israel and the Middle East are always heated. Tonights debate should generate light as well. We have an outstanding group of experts to illuminate these vexing issues, and its my pleasure to turn the evening over to our moderator, John Donvan.</t>
  </si>
  <si>
    <t>Thank you, Robert.</t>
  </si>
  <si>
    <t>Thank you. And may I just invite one more round of applause for Robert Rosenkranz for making this possible. Yes or no to this statement: The UN should admit Palestine as a full member state. It is a statement that divides us, but it's one that is worthy of fair and open debate. And that's what this is, another debate from Intelligence Squared US. I'm John Donvan.</t>
  </si>
  <si>
    <t>Welcome. We have two teams, four superbly qualified debaters, all of whom have lived at the heart of this argument. And it's an argument that, let's face it, in our lifetime, has seemed to be rather permanent, the way that the Berlin wall once seemed permanent, but turned out not to be, or apartheid in South Africa seemed permanent, but turned out not to be. But Israel and Palestine, this is the one that seems never to end. And why is that? Well, nothing helps expose the fault lines like a good debate. And debaters who are trying to make you understand their point of view and maybe get you to see something in a way that you have never seen it before. We go in three rounds of debate. Then the audience votes on the winning debate. Only one side wins. Our motion is "the UN should admit Palestine as a full member state. " And to meet our debaters, Mustafa Barghouthi, you are a Palestinian, a former presidential candidate in the Palestinian authority. You are a Nobel Peace Prize nominee because you lead a party that is adamantly devoted to peaceful resistance to the Israeli occupation. And just very briefly, before we get started, what do you think is the point in this debate that your opponents don't understand yet, that you want to make them understand?</t>
  </si>
  <si>
    <t>MUSTAFA BARGHOUTHI</t>
  </si>
  <si>
    <t>I think the point is that admitting Palestine to the UN as a full member is in the best interest not only of the Palestinian people, but also of Israeli people.</t>
  </si>
  <si>
    <t>And that it is in the best interest of peace with everybody.</t>
  </si>
  <si>
    <t>Thank you, Mustafa. Your teammate, who is also arguing for admission, Daniel Levy. It's going to surprise some people that Daniel Levy arguing on this side is actually a citizen of the state of Israel. You were also a negotiator on the Israeli side in negotiations with Palestinians. And Daniel, from your point of view again, knowing that many of your fellow Israelis would oppose admission, what do you want the doubters to hear tonight?</t>
  </si>
  <si>
    <t>DANIEL LEVY</t>
  </si>
  <si>
    <t>Well, doubt is okay. Skepticism is healthy. But we can't pretend the Palestinians away. And time isn't healing this. So not acting to facilitate the Palestinian state is just a dereliction of responsibility to ourselves and to future generations.</t>
  </si>
  <si>
    <t>And because I just mispronounced your name, I'm going to repeat the first sentence I said. Your team, and also arguing for the motion, Daniel Levy. I will be consistent with that from this point on. Our motion is this: "The UN should admit Palestine as a full member state. " And arguing against the motion, Dore Gold, you are at the United Nations as Israel's representative. You are an advisor to Prime Minister Netanyahu. You have been around the block on this one for years and years and years. And my question to you is what do you think the audience needs to hear tonight that they've never considered before?</t>
  </si>
  <si>
    <t>DORE GOLD</t>
  </si>
  <si>
    <t>I'm sorry. I have to correct you. I'm currently not an advisor. I'm a private citizen. But nonetheless, I'll answer your question.</t>
  </si>
  <si>
    <t>Does he listen to what you say?</t>
  </si>
  <si>
    <t>Have to ask him. Look, the position I am taking has nothing to do with recognition of the Palestinians. It has nothing to do with national dignity, which every people is entitled to. It has everything to do with undertaking an act which will create chaos, precisely at a time when the Middle East is more dangerous than ever.</t>
  </si>
  <si>
    <t>Thank you very much. And your partner is Aaron David Miller. Aaron, you are a former U.S. Middle East negotiator, a public policy scholar at the Woodrow Wilson international center for scholars. And you also have been involved in this at the negotiating table as an American and as the American at the table for 20 years. And what do you want your audience to key in on tonight?</t>
  </si>
  <si>
    <t>AARON DAVID MILLER</t>
  </si>
  <si>
    <t>John, thanks -- thanks for having all of us. No more illusions is my trope. Americans and Israelis have had their fair share. And now the Palestinians have theirs. UN admission in the absence of an agreement between Israelis and Palestinians will not take the Palestinians any closer to the full sovereign state that they deserve.</t>
  </si>
  <si>
    <t>Thank you, Aaron David Miller. So we've heard from all of our debaters. We've met them all. And shortly, we're going to move on to round one. But first we want to ask you to go to the key pads at your seat and take a look again at our motion: "The UN should admit Palestine as a full member state. " If you agree with this motion at this point, push number one, if you disagree, please push number two, and if you are undecided, push number three. And if you've made an error, just correct your vote, and the last vote will be registered. These will be tabulated. We're going to hold this result till the end of the debate.</t>
  </si>
  <si>
    <t>We'll have a second vote. We'll ask you in that second vote to judge which team presented the better arguments. And the team that has moved its numbers the most will be declared our winner. So onto round one, opening statements from each debater in turn. They will be seven minutes each. Our motion is, "The UN should admit Palestine as a full member state. " Up for the motion first, "The UN should admit Palestine as a full member state," former Israeli government negotiator, senior fellow at the New America Foundation where he is co-director of the Middle East task force, Daniel Levy.</t>
  </si>
  <si>
    <t>Thank you. Ladies and gentlemen, on October 10, 1971, the United Nations admitted the People's Republic of China as a member and kicked out Taiwan. If that were the kind of motion we were debating tonight, I would not be standing here arguing in favor. What we are proposing is to admit Palestine at the U.N. not instead of Israel but alongside Israel, unfinished U.N. business from the middle of the last century. Let me first clear up what I hope will not become debris in the way of constructive debate tonight. We have not convened here to discuss matters of legal principle, "Does Palestine meet the criteria of Montevideo for statehood? " Law matters, but this is primarily a political, not a legal question. And it's not about the United Nations and whether it is a force for good or a frustrating institution. It can be both, and Israel of course went to the U.N. to get its own birth certificate endorsed. But the assumption of this debate is the two-state paradigm. We do not have anyone here advocating a greater Jewish Israel or a binational democratic state, nevertheless, it would be hubris to take two states for granted, and we need to recognize certain realities. The territorial viability of a second state in this area looks increasingly precarious. Approximately 600,000 Israelis, one in 10 Israeli Jews live beyond the green line. Settlements grow. Outposts are legalized. I invite you to go and see the reality. And it's not just a physical manifestation of blurring. It is also the conceptual universe in which a growing number of Israelis live. Prime Minister Netanyahu may have talked the talk on two states, but he has not walked the walk. His own Likud party platform opposes two states, and one must take seriously the Jewish-Israeli narrative that says 100 years ago we had nothing, then we got Balfour, then we got the '47 partition, then we got 78 percent of the land, then in 1967 we got 100 percent of the land, and we're not going anywhere. That's a serious view, and it has an amen corner, by the way, certain people perhaps in New Hampshire tonight's part of that amen corner. Passivity cannot be the response. If we want two states, we have to act. And U.N. admission for Palestine is precisely the anchor for a two-state future, a clarifying moment. We need to be deeply respectful of the choices that Israelis are going to have to make, difficult choices, and the conversations in Israel, and, therefore, to understand just how unproductive the lack of clarity is for that Israeli conversation. Indulging bad behavior, treating that with impunity, is unhelpful in any human predicament. And we encourage the most self destructive tendencies in Israeli behavior when we pretend that by doing nothing, allowing this slippage away from two states, somehow we're making it easier for Israeli society to change course. We are not. The cost benefit calculation of Israelis needs to look different. Do we really think that Israel is waiting to leave the territory, it's just waiting, and the Palestinians just need to ask politely enough and behave well enough, and that's the key to unlock this? Let's acknowledge that it's not going to be easy but the current policies aren't helping. What, then, can be done? The Palestinians do actually have options, violence. I'm against that. That's illegitimate. They can use nonviolence, coercive diplomacy of sanctioning. I can see its legitimacy, but I'm not an advocate of that. Or they can use declarative diplomacy, draw a line, lay down a marker to get the attention of Israelis. That's what U.N. membership is, and I would argue it correlates with what is best, therefore, for Israel. We can't expect the Palestinians to wait forever, and we can't say to them that you can neither have self-determination and express it at the U.N. but nor can you accept the one-state reality and argue for equal rights in one state. Suggesting the Palestinians can do neither is unrealistic, but it's also immoral. So if we want to salvage a two-state solution but at the same time if we can't impose a solution and if we can't even prevent deterioration, if we can't even get a settlement freeze, then how do we give oxygen to this gasping for breath two-state idea? We vote to admit Palestine to the U.N. and we vote for this motion tonight. U.N. membership is not a silver bullet. Its not a panacea. Its not sprinkling pixie dust on the harsh realities of the Middle East. But it is an important and legitimate part of a strategy to signal a different future. We will no doubt be told that this cant happen, that its meaningless symbolism, and especially not now with the Arab spring. Wrong. Yes, the U.S. has committed to a veto. No doubt, well discuss that. But does that make this debate pointless? Can the realpolitik argument really close down our entire conversation? If thats the case, I strongly suggest you guys cancel the debate you have planned in March about banning college football, because it wont be. And that can always be an argument. I urge the other side of this debate to give us more than naysaying, to give us more than negotiations. Those negotiations are asymmetrical. One side is so lacking in leverage and they are so steeped in years of failure. Negotiations cannot be the singular tool in our toolkit. And finally, if we are concerned about Israels security, then lets acknowledge that hope too is a security currently. Hopelessness encourages violence. There will always be the next mountain range that you need to occupy, but strategic security is about a basket of interests and balances and avoiding casus belli. And perhaps, perhaps, occupation itself contributes to insecurity and Israeli democracy. Eventually managing an occupation and justifying it and sustaining democracy cannot happily coexist. Not to dramatize, but if we dont have a Palestine, we are saying Kaddish. We are saying the right of prayer, of last prayer for Israeli democracy. I urge you to support this motion, to support the principle of Palestine alongside Israel at the U.N. Thank you.</t>
  </si>
  <si>
    <t>Thank you, Daniel Levy. Thank you, Daniel Levy. Our motion is The U.N. should admit Palestine as a full member state. And here to speak against the motions, Aaron David Miller. For over two decades, he advised six secretaries of State, shaping U.S. policy on the Middle East in the Arab-Israeli peace process. He is a public fellow at the Woodrow Wilson Center.</t>
  </si>
  <si>
    <t>John, thank you very much. And thank all of you for coming. Daniel, Ive known you for many years. I admire your passion and your intellect. Youre a powerful advocate of Israeli-Palestinian peace, of logic and common sense. All of this, however, does not address the fundamental problem, the conundrum now, Daniel. Were dealing with a conundrum. We are stuck. Violence will never produce sovereignty for Palestinians, but neither will negotiations right now. So the question is what to do. What you are suggesting, in my judgment, is that we take an action that is not simply neutral, that will retard and undermine the very concept as dubious as you may believe it is. And Mustafa will agree. Dore may even agree. It is simply no justification for proceeding in the face of common sense logic toward an alternative that ultimately will not bring Palestinians closer to meaningful sovereignty. I speak here not as an Israeli to you and not as a Palestinian. I speak with all its imperfections and contradictions as an American, absorbed in this process for many years, 25 years. And during the course of that period, I developed a faith in three primary assumptions: Number one, there was a solution, equitable and durable; number two, negotiations were the only way to achieve it. And negotiations is flawed and its imperfect because its based on human frailty and weakness and on the need and the capacity to compromise; and finally, that the United States had a critical role to play in this process by being fair, by being tough and by being reassuring -- all of these assumptions. Any honest man or woman would acknowledge . And the situation, youre quite correct, Dan, it will be worse. It will get worse before it gets worse. But the question still has to be addressed. How will granting the putative state of Palestine admission as a full-member state into the U.N. address any of this? Now, Im here to argue in six basic points. I dont want to bore you. Im not here to entertain you, but to leave you with perhaps a bakers dozen in the next four-and-a-half minutes of why I believe this is a bad idea. And, by the way, I concede, particularly to you, Daniel, that I know bad ideas when I see them. I know illusions when I see them. I was responsible, over the course of a 20-year period, for quite a few, as Mustafa will attest, perhaps even Dore. But not tonight. I have no illusions tonight. First, as an American whose country sits on the Security Council, I cannot, in all good conscience, recommend the admission of a putative state however morally or ethically compelling it may be as a full member state. Prime Minister Salam Fayyad, the man who has done more to build institutions of Palestinian statehood on the ground is against this proposition because he knows it'll undermine the work that he has done. It'll undermine the institutions. Palestine has no borders. It has no control over its population. It has no monopoly over the forces of violence within its own society. In short, it does not control the guns, all of the guns in its society. I would argue that's critically important for statehood. Yes, much of this may be due to the Israeli occupation. But that doesn't change the reality. Admission of Palestine now will create a situation in which it cannot discharge its own obligations as a member state, in large part because half of its government, the rival Palestinian national movement doesn't ascribe to a peaceful solution of interstate conflicts. Mustafa may have much to say about this, but this is an obligation of UN membership. Second, as an American, I'd oppose this because I believe it's not symbolic. It's not symbolic at all. It's a prescription, and an RX, if you will, for instability and perhaps even escalation. Think about it. We are admitting the Palestinian authority that presumes to control Palestine into the UN when in fact two other entities, one, the state of Israel, an ally of the United States, and the second factor and force, Hamas, an entity which is an adversary of the United States, has more control over what transpires in Palestine, this putative state than the Palestinian authority. That is a prescription for endless contradictions and perhaps even violence. Mustafa will tell you, and he may be right, that the basis for this negotiation, and the basis of -- for any Palestinian state will be June 4, '67 borders. But admitting Palestine into the UN will mean that a Palestinian president not only has the right and the obligation to defend those borders. I wouldn't want -- I mean, maybe you see this as a blessing. I see it as a huge contradiction, to put any head of a putative state in a position where he has to defend borders that he cannot defend. And what is he to say to his public when the Israelis continue to do what they will do? Which brings me to my third point. There will be an Israeli reaction. And who is going to control that reaction? The United States? The international community? As Israel seeks perhaps to set its own boundaries, to basically say to the Palestinians, fine, you have now set your boundaries. June 4, '67, is the basis of a negotiation if we ever return to the table. But we're going to set ours now as well. We will set our boundaries. And we will be dragged sooner rather than later away from the prospect of any kind of solution. For, if the Palestinians want to pick a fight with the Americans, that's their business. But I would argue it's counterproductive. You're going to have an election in November. And I'm not talking as a Republican or as a Democrat. But anybody looking at this situation might argue that if you truly had a strategic interest in promoting Palestinian statehood, you probably would want to see the re-election of the current president. You would probably want to see the re-election of the current president, which would mean essentially that you're not going to force him into a position to take action that will weaken the prospects of his own election. Finally, I'll come back to my initial point. Just because we're stuck does not mean the pursuit of a strategy that's going to take us farther away than ever from our goal. Admission of Palestine now without an agreement will take Palestinians farther away from sovereignty.</t>
  </si>
  <si>
    <t>Thank you, Aaron David Miller. Your time is up. Thank you. A reminder of what's going on. We are halfway through the opening statements in this of two fighting it out over this motion: "The UN should admit Palestine as a full member state. " You have heard the first two opening statements, and now onto the third. To debate in support of this motion that the UN should admit Palestine as a full member state, Palestinian democracy activist, secretary general of the Palestinian National Initiative and Nobel Peace Prize nominee, Mustafa Barghouthi.</t>
  </si>
  <si>
    <t>Thank you so much. And thank you for coming tonight, and thank you for inviting me to this debate. I have four reasons that I would like to emphasize why Palestine should be admitted to the UN. The first is that time is not an infinite commodity. And time -- we're losing time. And with the continuation of Israeli settlements on the ground, which are illegal, and after 20 years of failed negotiations, we cannot have the risk of losing the two-state solution. If Palestine is not accepted as a state very soon, there will be no two-state solution. And the outcome will be dangerous and bad for everybody. So we need the UN in this case to change the parameters, to change the course, the course of failure which Mr. Miller is defending. What Mr. Miller has suggested and what probably Mr. Gold will suggest is to continue the same path of failure, the same negotiation that's failed to produce anything because of the imbalance. What -- and that, in my opinion, is irresponsible towards Palestinians and irresponsible towards Israelis as well. What they are proposing is to continue what Einstein described as insanity, which is doing the same thing over and over again and expect different results. Third, it also indicates, as I suspect Mr. Gold will show, such a position against UN admission indicates an underlying intention of rejecting the principle of having a Palestinian state, which means rejecting the right of the Palestinian people to be free. Continuing negotiations while settlements continue to grow is like having two sides negotiating over a piece of cheese. One side, the Palestinian side, is stuck behind bars. The Israeli side having access to the piece of cheese and eating it while negotiating. At the end of the day, we'll find nothing to negotiate about. And that is not a solution. So my second point is that in the light of the failure of the disability and inability of the United States for internal reasons that are well-known to you, and in the light of the weakness of the Europeans and their participation, and in the light of the stubbornness of the Israeli extreme right wing, we have to find a way for a new strategy. We have one of three options. Either Palestinians would surrender to injustice, and that's what some people are calling for. In this case, what you will witness is the consolidation of a system of apartheid, where Palestinians are discriminated against. And Israel would become the worst apartheid system in the 21st century, something that nobody could be proud about. Or the second option is violence, which we reject, and we don't want. The third option is to have nonviolence, peaceful resistance, exactly like Gandhi did in India, and like Martin Luther King did here in the United States. And that's the course we are taking. And that's why going to the UN is nothing but another act of diplomatic resistance within the context of popular nonviolent resistance to change parameters and to change the balance of power so that we can have productive negotiations really and have a result at the end of the road. My third point is that, supposing our right to be admitted to the United Nations will be sending the right message, the message of respect to human rights, the message of respect to people's right for self-determination, the message of respect of the right of people to be sovereign. If we speak about the right of people in South Sudan and in Kosovo and in Libya and in Syria to be free and to have self-determination, then why not Palestine? And why continue to use the double standard, especially that admitting Palestine in the UN would be about correcting a historical mistake that was made. Since 1947 resolution the United States spoke about two states, Israel was established. Palestine was not. My last point is that we know that admitting Palestine to the United Nations would not immediately create a change on the ground. We understand, but it will achieve three goals. First, it will give us hope. It will give Palestinians hope. Hope is what we need today to sustain a nonviolent approach to our resistance and struggle. Desperation and lack of hope as is advocated on the other side will only bring violence and dangerous things. Second, accepting Palestine will actually invalidate all the de facto actions on the ground that are made by Israel and by creating settlements. And, third, it will send a message to the Israelis that they will not be really free unless Palestinians are also free. We are now victims of oppression and discrimination. The Israelis are hostage to occupation and fear, especially security fear. And Mr. Gold will try to show you that there is more fear today because of the Arab Spring. Instead of Israel being happy about people becoming democratic, they are having more fear. This is not the right approach. We want to liberate ourselves through popular nonviolent resistance through admission to the United Nations, but we also want to liberate the Israelis as well. Martin Luther King liberated the United States, not only the African-Americans, from segregation as well as Mandela liberated the whole of South Africa, the whites and the blacks together by liberating South Africa from apartheid. And that's why what we want, what we are working for, is to liberate ourselves from oppression, the longest occupation in modern history, and the worst apartheid system, and to liberate the Israelis from fear, from the security phobia. One time a Palestinian leader came to the United Nations with a gun and an olive branch. Today we are coming to the United Nations with two olive branches. Don't let us drop them. Thank you.</t>
  </si>
  <si>
    <t>Thank you, Mustafa Barghouthi. Our motion is "The U.N. should admit Palestine as a full member state. " Our final debater is going to speak against the motion. He's Dore Gold, world renowned expert on Middle Eastern affairs. He's former prime minister of Israel's foreign policy advisor and former ambassador to the United Nations. Dore Gold.</t>
  </si>
  <si>
    <t>Those of you who are voting tonight should remember that we're speaking about Palestinian membership at the U.N., we're not in New Hampshire. When I served as Israel's ambassador to the United Nations back in the late 1990s, I had a colleague, a counterpart, who was the U.S. ambassador to the United Nations, became a very close friend, it's someone I intellectually admired. His name, unfortunately he's passed away, was Richard Holbrooke. And one of the things I was struck by, before I was sent to the U.N. I was the Israeli negotiator. I was sent to the sand dunes of Gaza where Muhammad picked me up in that extended Mercedes and take me to Arafat's house. We would discuss how to move forward in peace, and, by the way, those discussions were tough because he -- when you're in a meeting like that, you don't know where to park your head. Should you remember the Israelis who died in repeated suicide terrorist attacks that came out of territory under Arafat's jurisdiction? I know that's tough to mention, but you've got to know that. Do you think of those people? Do you think about the moment? Do you think about building a future? Do you forget about the tragedies of the past so you'll have hope? How do you orient yourself? It's very, very tough. But I had that experience. We were involved in -- I spent hours with Mahmoud Abbas, Abu Mazen. I spent a tremendous time on the Hebron Agreement with Aaron and of course the Wye Agreement that followed afterwards. And what I had seen in the '90s is that we didn't succeed. We didn't succeed. We reached agreements. And, by the way, the man that some spokesmen like to try and put in the corner Prime Minister Benjamin Netanyahu signed two agreements with the Palestinians -- withdrew from territory, made sacrifices for peace, risked his whole political base because he wanted to move the process forward. It may not be the conventional wisdom in certain circles, but I experienced that. But let me go back to Holbrooke. So I saw that we had a tough time moving forward. And after I left government in 1999 and when Mr. Ehud Barak came into office. And Barak went to Camp David with Yasser Arafat. The peace wasnt concluded. But I asked myself through my contacts with Holbrooke, How was it? And Richard Holbrooke delivered the greatest political diplomatic achievement of the Clinton administration, the Dayton Accords over Bosnia. Well, we didnt succeed in the Middle East. We failed at Camp David. Im not sure I still understand why that occurred. By the way, that is a tough conflict, the battle between Croats, Bosnian Muslims, the Serbs, was religious, ethnic, territorial. It had all the ingredients that we had. But they persisted. They persisted to negotiate. I discerned from my discussions with Holbrooke and from reading his memoirs on that conflict that there were three elements. He concluded that there must be a negotiated outcome. As much as you could be cynical about tough negotiations, thats the only outcome that will work. The second thing that comes from my experience with talking to him and also in his memoirs is that peacemaking must come from the parties themselves. The great breakthroughs of Dayton came from those three warring parties. Its true. They were brought to Ohio. Its true. Secretary of State was in and out. President Clinton was ready to come in. But they themselves were responsible for reaching peace and imperfect peace. And finally, you need diplomatic flexibility. Let me tell you something. Both sides, certainly in our case -- I can speak to Israelis -- we have a deep inner conviction in the justice of our cause. But tonights not the night to lay that out to you. The point is that even though you have that deep inner conviction, the point is that even though you can go on every American network from CNN to FOX Television and lay that out to the American audience, you have got to make a compromise. Youve got to cut a deal. You cant walk away. And because they knew there had to be a negotiated outcome, because they knew it had to come from the parties themselves and the needed diplomatic flexibility, in the Balkans, they cut a deal, an imperfect deal. In fact, Holbrooke writes in his book the critical question: Will the Bosnians grasp an imperfect peace or let the war resumed remain unresolved right up until Dayton was convened? Now, let me move to the issue at hand between us. What is my problem with the proposal that a Palestinian state be recognized as a U.N. member state? As I said in my opening words, this isnt about national dignity. You know, every people wants to recognized. And there are a lot of peoples out there beyond the discussion of whos supposed to get independence -- Kurds, Tibetans, you name it -- every national movement wants to be recognized to the U.N. So my question isnt about recognizing the rights of Palestinians. That was recognized by Menachem Begin back at Camp David in 1978. My question is really twofold, and my concern is twofold. First of all, carefully listening to the speech of Mahmoud Abbas on September 23rd this year, or last year now, at the U.N. General Assembly, he wasnt just saying, Accept us in principle. He was laying out borders. And I think Aaron made the reference to it, the June 4, 1967 line, as though there was some kind of pre-67 boundary, border, that was an international line that we have to agree to. Thats it. When we signed the Oslo Agreements, borders were supposed to be negotiated. And that -- to that point, to that very point, Yasser Arafat agreed. He signed those agreements. Or actually Abu Mazen signed the first agreement. The implement agreements, he later signed. So we're talking about predetermining the final boundaries by moving to the</t>
  </si>
  <si>
    <t>UN.</t>
  </si>
  <si>
    <t>Dore Gold, I'm sorry. Your time is up. It went by quickly, but you can bring some of that in later on. And that concludes round one of this Intelligence Squared U.S. debate. And you can do one of those applause moments. Thank you. So our motion is: "The UN should admit Palestine as a full member state. " Keep in mind how you voted at the beginning of the evening because we're going to ask you to vote again at the end of the evening. And the team that has changed the most of your views on this motion will be declared our winner.</t>
  </si>
  <si>
    <t>So now onto round two. And this is where the debaters address one another directly and answer questions from you in the audience and from me. We have two teams of two. We have Mustafa Barghouthi and Daniel Levy who have been arguing that the UN should admit Palestine as a full member state for several reasons, including the fact that it introduces hope to the Palestinian people, and that hope militates against violence. Also, that in a peace process that is going nowhere, that is stuck, it lays down a marker that the Israelis cannot ignore. The team arguing against the motion, they include Dore Gold and Aaron David Miller, are arguing against this motion on the grounds, number one, that what exists now in the territory controlled by the Palestinian Authority doesn't really meet the qualifications of a state because it can't control its borders, it can't control its guns. And they're also arguing that it is too soon to give up on negotiation itself. So we're going to take questions from you. But first from me, I want to put a question to the side arguing against the motion. And I think, Dore, this may have been where you were heading. I want to understand why admission of the UN -- why admission of Palestine to the UN necessarily precludes the continuation of negotiations. Why can't there be this admission to the UN, and yet negotiations continue and ultimately a solution reached?</t>
  </si>
  <si>
    <t>I mentioned that point already, which is, of course, that these are issues that have to be negotiated. You know, for example, one of the hard choices that Mahmoud Abbas has to face, one of the critical issues that he has to deal with is announcing, it's the end of the conflict. By going to the UN, getting a Palestinian state, he doesn't have to do that. He doesn't have to come to terms with the question that we keep raising. We're being asked, recognize the rights of the Palestinians to an independent state. So we've done that. But we're asking the Palestinians to recognize the right of the Jewish people to a nation state of their own. That has to be in the package. But in fact, there -- there --</t>
  </si>
  <si>
    <t>But how are you recognizing the Palestinian state when you refuse to go back to '67 borders?</t>
  </si>
  <si>
    <t>Because the borders have nothing to do with the existence of a state.</t>
  </si>
  <si>
    <t>The borders would be up in the air, or no borders?</t>
  </si>
  <si>
    <t>No. We have to work out the borders. We have real problems. You know, everyone says, oh, just get out of the Gaza Strip unilaterally in 2005. You won't have a full peace agreement because we didn't negotiate it unilaterally. And the situation will stabilize.</t>
  </si>
  <si>
    <t>Sorry. No one says that. That was the initiative of the Israeli prime minister.</t>
  </si>
  <si>
    <t>Daniel Levy.</t>
  </si>
  <si>
    <t>And he refused to --</t>
  </si>
  <si>
    <t xml:space="preserve">No one was telling him unilaterally -- </t>
  </si>
  <si>
    <t>No one was telling us unilaterally. It does, but everyone said, if you end the occupation, the source of violence will end.</t>
  </si>
  <si>
    <t>Gaza is 6 percent of the land mass of the remaining 22 percent of mandatory Palestine that we're talking about in a two-state solution. No one was saying, any occupation in six percent, maintain and entrench the occupation in 94 percent and see how that goes.</t>
  </si>
  <si>
    <t>Wouldn't you expect --</t>
  </si>
  <si>
    <t>Dore Gold.</t>
  </si>
  <si>
    <t>Wouldn't you expect that if you get out of the given territory, that the level of violence from that territory would decline? Maybe it would go up elsewhere.</t>
  </si>
  <si>
    <t>Dore, I -- let me -- wait. Wait a minute. Dore, let -- let -- wait a minute. Excuse me. Excuse me. Dore.</t>
  </si>
  <si>
    <t>I have a right of response.</t>
  </si>
  <si>
    <t>I don't feel that you answered my question.</t>
  </si>
  <si>
    <t>Although, although you said that you had addressed it. My question is, you just talked about what's left to be negotiated. Let's take borders for example. Why not do this political gesture at the UN for the Palestinians? Why would that preclude then having discussions on the borders afterwards? In other -- you were saying this stops everything. And I'm trying to understand why this would stop everything, and these negotiations could not continue on those points afterwards.</t>
  </si>
  <si>
    <t>Well, what if the very resolution itself states that the borders will be the June 4 lines? Is the Palestinian side willing to relinquish that phraseology from a Security Council resolution?</t>
  </si>
  <si>
    <t>Mustafa Barghouthi.</t>
  </si>
  <si>
    <t>Well, let me reiterate one thing. Let's remember that in 1947 the --</t>
  </si>
  <si>
    <t>Are you going to -- will you answer his question?</t>
  </si>
  <si>
    <t>Simple question.</t>
  </si>
  <si>
    <t>Yeah, I'm answering this question. In 19 -- he has -- he has been talking a lot, so let me . In 1947, it was decided there would be two states. Israel would be on 54 percent of the land, Palestine on 44 percent of the land. Now we are accepting 22 percent. That's less than half of what we should have had according to the UN in '47. And Mr. Gold wants to take away parts of that land because for the settlements that keep growing, Israel is the only country in the world that has not told anybody what are its borders. Why?</t>
  </si>
  <si>
    <t>But you're not answering his question.</t>
  </si>
  <si>
    <t>His question was-- -- the resolution --</t>
  </si>
  <si>
    <t>What about India or Pakistan?</t>
  </si>
  <si>
    <t>Excuse me, Dore.</t>
  </si>
  <si>
    <t>Why do you --</t>
  </si>
  <si>
    <t>Dore, excuse me. Excuse me.</t>
  </si>
  <si>
    <t xml:space="preserve">And why do you keep -- </t>
  </si>
  <si>
    <t>Dore, Dore, excuse me.</t>
  </si>
  <si>
    <t>-- assertion for this totally based --</t>
  </si>
  <si>
    <t>Dore, excuse me. The question that he put, could there be a resolution that would not stipulate borders, that would leave that to be negotiated?</t>
  </si>
  <si>
    <t>I think there are four issues for negotiation. There is settlements, there is the borders, there is the issue of refugees, there is the issue of Jerusalem. Nobody said that admitting us to the UN will mean that we will not negotiate about all these issues.</t>
  </si>
  <si>
    <t>Okay. That's what we're trying to come back to. And Dore, I'm to understand why you say that can't happen.</t>
  </si>
  <si>
    <t>As one final point, please, it's very dangerous to say we admit, we accept Palestinian, that they should have a state, but we don't agree with '67 borders because what that means is that you want us to have a Bantustan like there was in South Africa. There were also Bantustans in South Africa with kings, not only presidents. But that did not mean that people were free. They were subjected to discrimination and apartheid system.</t>
  </si>
  <si>
    <t>Let me bring in Aaron David Miller.</t>
  </si>
  <si>
    <t>Look, we're getting away from some very basic issues here. Admission to the UN recognition would conflate with acknowledgment of sovereignty. Legally, that may not be the case, but that is the way it would be read. That is the way the Palestinian Authority would interpret it. And presumably, that is the way the international community might interpret it as well. And that, the notion that recognition and admission would create the mindset, the June 4, '67 borders have been established, have been laid down, would make it more difficult, even though, Mustafa and Daniel, it may well be the only rational, logical outcome is a negotiation with June 4, '67 borders as a basis. Second, you have a divided Palestinian polity. And let's not forget this point because it's fundamental to the entire argument. You're not dealing here with a negotiation which consists of one gun, one authority and one negotiating position. The notion that you would admit, as a member state, a divided Palestinian polity, half of which has not even signed up to the conditions that are essentially, by definition, basic to a negotiation --</t>
  </si>
  <si>
    <t>Okay. Let me bring in Daniel -- you've made two --</t>
  </si>
  <si>
    <t>It's critically important --</t>
  </si>
  <si>
    <t>It's not -- it's not -- one more point, John. John, John, another -- one last point. It's not - - this notion of a division between what is morally acceptable, what is symbolic and what is pragmatic is a -- is a division without distinction. No one is doubting the fact that if the Palestinians were admitted into the UN, they would be more hopeful. No one is doubting that it would impress on the international community the notion of Palestine as a sovereign state. What I am doubting, and what you have yet to demonstrate, is that such an act would bring us any closer to --</t>
  </si>
  <si>
    <t>-- meaningful sovereignty --</t>
  </si>
  <si>
    <t>Daniel -- Aaron, I want to bring it to Daniel because I want to come back to some of the points -- Daniel Levy.</t>
  </si>
  <si>
    <t>Aaron, given that you've told us that it has to get worse before it gets worse and that the Palestinians should join the reelect President Obama campaign, I'm not sure -- and this isn't easy because it is probably obvious to everyone in this room. Me and Aaron aren't exactly hostile when it comes to one another. There's deep mutual appreciation, and I greatly respect the service that Dore Gold has given to the state of Israel. I want to address the two points you put out there. First of all, what -- what we've tried to make the point of is that if you want a two-state solution, you have to do something about it, and you have to begin to anchor it, and you have to send signals. No one is expecting, the morning after admission of Palestine to the UN, Palestine actually realizes its sovereignty. This isn't a standalone gesture. No, Aaron, I'm going to -- I'm --</t>
  </si>
  <si>
    <t>I'm not going to say a word. I'm not going to say a word.</t>
  </si>
  <si>
    <t>Well, ultimately, you will.</t>
  </si>
  <si>
    <t>Yeah, exactly. As for the expectation that, if it's admitted to the UN, well, that means it's got full sovereignty. Listen, for 40 plus years, the Soviet Socialist Republic of Belarus, and of Ukraine, were members of the U.N. Did that mean that they were independent states in the USSR? Come on, this is a political act. What we're talking about here is sending a political signal from the U.N. Your second point, the divided Palestinian authority. First of all, Aaron, you didn't get it exactly right in your description of who takes -- who assumes that Palestinian seat at the U.N. It's not the Palestinian authority, it's the PLO, and that has been clarified and made clear. The PLO is still headed by Abbas. The PLO has certain commitments that it has made in signed treaties. And I would look at this as I try and look at most things, to be honest, as how do we use this opportunity? How does this become an entry point to problem solving rather than rejecting it as another nonstop --</t>
  </si>
  <si>
    <t>All right, let me come back to --</t>
  </si>
  <si>
    <t>I want to finish the point.</t>
  </si>
  <si>
    <t>My entry point for this is a problem solver is I would turn around and say, "Palestine, you're in the U.N., you sign the U.N. charter, read the words of the U.N. Charter. Hamas, you want reconciliation, you have to be signing up to the U.N. Charter as well. " I would make this part of the encouragement of internal Palestinian unity, to see the opportunity, not a way to threat.</t>
  </si>
  <si>
    <t>Daniel Levy mentions the U.N. Charter. And, you know, one of the most important points in this discussion to keep in mind is -- sorry to be legal -- but Article 4 of the Charter, which says, "Membership in the United Nations is open to all other peace loving states which accept the obligation to continue the present charter," peace loving states. Why is that important? Mustafa Barghouthi has invoked the names of Martin Luther King -- I don't know if he said "Gandhi," but --</t>
  </si>
  <si>
    <t>I said "Gandhi" and "Mandela. "</t>
  </si>
  <si>
    <t>If only we had them.</t>
  </si>
  <si>
    <t>Exactly, if only -- I mean, Palestinian political culture had adopted those positions, but -- -- frankly, frankly, just now, on December 22, in a meeting in Cairo, and I'm not sure whether you were there or not --</t>
  </si>
  <si>
    <t>I was.</t>
  </si>
  <si>
    <t>Yes, okay. I don't want to get it personal, but there was a meeting of the Palestinian leadership and it included Khaled Meshal, the head of Hamas, it included the heads of Islamic jihad, and these are organizations that call for the obliteration of the State of Israel, the destruction of the State of Israel. So how do you square the circle of invoking to an American audience names like Martin Luther King and then going to an event in Cairo with the leaders of the Islamic jihad which is a wing of the Pasdaran of Iran, of sitting with the Hamas leadership while they -- after your meeting with them are quoted in Al-Hayat, in the Arabic press, still calling for armed struggle against the State of Israel?</t>
  </si>
  <si>
    <t>I can't square the circle and you cannot have U.N. membership, you cannot have U.N. membership when you're coming to the U.N., when you're going to the secretary general --</t>
  </si>
  <si>
    <t>All right, we take -- -- I can't just let you have the floor forever. We got your point and we want to keep the point moving.</t>
  </si>
  <si>
    <t>But you want to cut me off.</t>
  </si>
  <si>
    <t>Thank you. Mustafa Barghouthi.</t>
  </si>
  <si>
    <t>You know, Dore, I want to ask you about the policy of Israel.</t>
  </si>
  <si>
    <t>I asked you about the policy of the Palestinians.</t>
  </si>
  <si>
    <t>I think --</t>
  </si>
  <si>
    <t>And tell me about Cairo. You were there --</t>
  </si>
  <si>
    <t>I want to ask you about the fact that Israel is the third largest --</t>
  </si>
  <si>
    <t xml:space="preserve">No, Mustafa, he -- </t>
  </si>
  <si>
    <t>No, no, give me the chance to speak here. Israel is the third largest military exporter in the world.</t>
  </si>
  <si>
    <t>Exporter?</t>
  </si>
  <si>
    <t>Yes, Israel is now -- has you know hundreds of nuclear heads. We all know that, so when you speak about peace and you speak about nonviolence, you might as well think of how Israel itself should stop using violence. Now, you said one of the arguments that were told here by Mr. Miller is that --</t>
  </si>
  <si>
    <t>Wait, wait, wait. The reason I'm intervening, there's a lot of scores being settled here. And we're traveling very far, and I'm not disregarding or disrespecting the passion about these issues, but we're trying to talk on the practicality or the morality either of this motion. And a very focused question was put to you -- -- but you've already -- you took the moment to take a slam at Israel's record, fine.</t>
  </si>
  <si>
    <t>No, no, no, no.</t>
  </si>
  <si>
    <t>But there's a good point that he raised, and it's the same reason I'm interrupting you. There's a good point that I would like to hear the answer to, and I think the audience as well, if in fact -- it's very simple. If Hamas is part of this state and the U.N. is an organization devoted to peace, can you please just bring those -- reconcile those two things. Its a pretty obvious question.</t>
  </si>
  <si>
    <t>There are two major important developments that have happened thanks to our work, thanks to our advocacy of non-violence, which is that I know there are several statements and you could pick up the bad ones, but the official position now of Hamas is to accept non-violence. This is a big achievement, and you should be happy about it. If people change positively, you should not get angry, as Mr. Gold does. Also, they are accepting 67 borders. Thats an important change.</t>
  </si>
  <si>
    <t xml:space="preserve">Excuse me, can I make a point? </t>
  </si>
  <si>
    <t>And when we --</t>
  </si>
  <si>
    <t>Let him finish, yeah.</t>
  </si>
  <si>
    <t xml:space="preserve">When you speak about the Palestinian authority being incapable of controlling security, of course, because its under occupation. We are the first people in the human history who are asked to provide protection to their occupiers without being able to defend themselves from the occupiers. That makes no sense. We are saying we are ready to have international troops standing on the borders, even inside the Palestinian government state. We are ready to be totally demilitarized. We are, but we cannot provide security to anybody and even to ourselves if we are not independent. </t>
  </si>
  <si>
    <t xml:space="preserve">Do you want to yield to Aaron? </t>
  </si>
  <si>
    <t>Why going to the U.N., why admission of the U.N will change the parameters for once ? The balance of power today is so much skewed in the interest of Israel, and Israel does what it wants. What we need to do is to change the balance of power.</t>
  </si>
  <si>
    <t xml:space="preserve">Okay, so let me bring -- </t>
  </si>
  <si>
    <t>Were engaged -- with all due respect, I --</t>
  </si>
  <si>
    <t>Aaron, can you come a little closer to the mic?</t>
  </si>
  <si>
    <t>With all due respect to IQ2 U.S. -- I want to be invited back at some point -- were engaged in a kind of a thought experiment here. Theres a certain reality which we, once we leave this theater tonight, well have to take account of there are only three ways that the Palestinian state will be born. Either the Palestinians will take it from the Israelis by force, which they are unable and I take you at your word, Mustafa, unwilling to do. Second, an international organization or body where the will of the international community will somehow deliver it to them on their behalf, but that is incredibly fanciful. The notion that admission into the U.N. will give you access to the ICC, the International Criminal Court, the Israelis will have their own case to be made against you. And, by the way --</t>
  </si>
  <si>
    <t>What did you think of Mustafas response to Dores point, that in fact Hamas has accepted 1967 borders and --</t>
  </si>
  <si>
    <t xml:space="preserve">That in itself is a -- I have a tremendous respect for you, Mustafa, but that is -- that strains the bounds of credulity to the breaking point -- And by the way, and by the way, this is a political organization which may, in fact, be undergoing a transformation. It is going to have to find a new home because the arc on the Assads is running south. </t>
  </si>
  <si>
    <t xml:space="preserve">No, what Im saying to you is that if in fact there is a change, it is a process that will have to be demonstrated not in words and not in quiet conversation and not in Cairo -- </t>
  </si>
  <si>
    <t>Lets bring in Daniel Levy.</t>
  </si>
  <si>
    <t>That is not -- that is not the main issue.</t>
  </si>
  <si>
    <t>I will come back to you.</t>
  </si>
  <si>
    <t>Why are you afraid of change?</t>
  </si>
  <si>
    <t>Mustafa, Mustafa, I want to hear from your partner. And Ill come back to Dore.</t>
  </si>
  <si>
    <t>I know this is an issue in which people, you know, kind of skate in and out, dont have very deeply held feelings. I think its a shame that weve descended into a blame game here, and I want to try and pick up on the thread that I think Aaron was trying to reintroduce to the conversation. The Palestinians can take this by force. They can have it delivered to them by the international community. And Im guessing where youre going with the third one is they can convince the Israelis to actually withdraw. Or at least thats where I would go with it. And if youre about to tell me that they can wait for America to deliver it for them, then I suggest you see a production of Waiting for Godot. No, the point I want to make is that I think what the Israeli public needs to see right now, yes, theres a continued -- theres more of a Palestinian commitment and are continued by those who are already there, commitment to living alongside Israel, but I dont think a charm offensive is the entirety of the ingredients that we have to bring into the mix. We have to bring in the ingredients which say to the Israelis, Hey, I hope were moving away from violence, but we cant sit on the sidelines while you swallow up all of Palestine. So we're going to make declarative attempts. This does not mitigate against the fact that we want to live alongside you. We're not trying to replace you at the UN. But we do have to begin to accumulate some beginnings of a balance of leverage, some addressing of this asymmetry. I think that's productive for any future Israeli-Palestinian process.</t>
  </si>
  <si>
    <t>All right. I'm going to -- I'm going to come to the audience for questions in a moment. Dore Gold has been very patient waiting through two rounds for a chance to respond.</t>
  </si>
  <si>
    <t>Well, one of the purposes --</t>
  </si>
  <si>
    <t>One of the purposes of this discussion -- we're in an academic setting. Academic setting means we have to distill what the truth is about certain situations. And we have to report the facts. And it is interesting to share those facts when you come from Cairo, or I come from Jerusalem. And unfortunately, there is the fact that five days after your meeting in Cairo, Hamas, on its official website, Palestine-info.info, Hamas made the following statement. "We underline our adherence to our right to the struggle in all its forms, particularly the armed struggle. " That's not Martin Luther King. Sorry. And if I can just finish the sentence, it's not the UN charter which is our subject for tonight. And you can't embellish this. You can't somehow treat it as though it's not there, because you're asking these people to vote for admission of Palestine to the UN. If Palestine involves arms struggle, are you prepared to vote for arms struggle against my people, the people of Israel?</t>
  </si>
  <si>
    <t>I can quote here --</t>
  </si>
  <si>
    <t>-- many Israelis, including rabbis and Mr. Lieberman, your foreign minister, who described Palestinians as crushers . But I'm not going to do that. I -- I --</t>
  </si>
  <si>
    <t xml:space="preserve">-- Hamas. There is some guy on the fringe of Hamas -- </t>
  </si>
  <si>
    <t>Sorry, sorry. So Avigdor Lieberman is some guy on the fringe of Israeli politics? On the same day that Israeli negotiators sat with Palestinian negotiators in Amman, this week, last week, Foreign Minister Lieberman said, this isn't going anywhere. There's not going to be a Palestinian state. The Likud platform says the government --</t>
  </si>
  <si>
    <t>Excuse me, Daniel Levy. Daniel Levy.</t>
  </si>
  <si>
    <t xml:space="preserve">Dore, let him finish. </t>
  </si>
  <si>
    <t>I'm against the establishment of Palestinian-Arab state. I'm against Hamas' position. But this is not coming from one side --</t>
  </si>
  <si>
    <t>Daniel Levy, that's called moral equivalents, Daniel Levy.</t>
  </si>
  <si>
    <t>Oh, don't throw moral equivalents at me.</t>
  </si>
  <si>
    <t>Yes, it is. Because --</t>
  </si>
  <si>
    <t>What delegitimizes Israel, which we don't the border--</t>
  </si>
  <si>
    <t>Daniel Levy, you can't --</t>
  </si>
  <si>
    <t>What delegitimizes Israel is when --</t>
  </si>
  <si>
    <t>Daniel Levy, you cannot --</t>
  </si>
  <si>
    <t>You cannot compare --</t>
  </si>
  <si>
    <t>Passions are running high --and debate is robust. I'd like to go to audience questions please.</t>
  </si>
  <si>
    <t>-- Foreign Minister Lieberman did not call for murder, so don't put him in the same box as Hamas.</t>
  </si>
  <si>
    <t xml:space="preserve">All right. </t>
  </si>
  <si>
    <t>You're wrong. You cannot -- What undermines the state of Israel is your continued settlement project.</t>
  </si>
  <si>
    <t>Daniel?</t>
  </si>
  <si>
    <t>You think settlements are not a big deal. The settlements are the death knell, the death knell of Israeli democracy.</t>
  </si>
  <si>
    <t xml:space="preserve">Nobody is killing anybody. I'm talking about our struggle. </t>
  </si>
  <si>
    <t xml:space="preserve">But the settlements arent backed by the Israeli military. The settlements exist in some kind of bubble, esoteric world of -- come on. The real world. Who defends the settlements? The tooth fairy? </t>
  </si>
  <si>
    <t>I'm really sorry for Mr. Gold because you are really advocating the creation of apartheid. And that means killing the two-state option.</t>
  </si>
  <si>
    <t>You know, you know, what we aspire to here, and we just went to an episode of not doing it -- -- is actually to shed light by arguing relevant facts. And all of these facts may be relevant to the larger argument. We're talking about the practicality or the morality of this motion. And we can talk about Cairo and who was at the meeting. And we got that point the very first time. And we can -- we know that Israel has a record that is offensive to the Palestinians. And we got that the first time. We would really ask you all to try to bring this level up to -- and I do think settlements are completely relevant, and you made that point well. But we would like to ask you to bring this up to a level of keeping this on the facts that are happening here. Now I'm going to the questions. And I'm -- I'm -- I'm counting on you folks to hear what I just said. So again, I urge to you really try to focus it as a question. Keep it on this point. We cannot argue every point of history back to 1948 and before. And we're trying to understand -- we're trying to understand what will happen if this motion were to pass or if this motion were not to pass. Sir, and you're wearing a pink shirt on the far right.</t>
  </si>
  <si>
    <t>Hi. I'd like to ask Mr. Barghouthi a question. Two brief questions, one is --</t>
  </si>
  <si>
    <t>I'd like to just ask one. Pick one.</t>
  </si>
  <si>
    <t>Well, they're so fast, it's going to be less than --</t>
  </si>
  <si>
    <t>Just pick one. I want him to answer one.</t>
  </si>
  <si>
    <t>Well, okay. One is there was a 10-month settlement freeze and the Palestinians, there's no movement on the part of the Palestinians. And two is, in '47 -- I'm sorry.</t>
  </si>
  <si>
    <t>All right. How is that -- sir, how does that relate to our motion directly?</t>
  </si>
  <si>
    <t xml:space="preserve"> to a motion. It's a question about what he was talking about.</t>
  </si>
  <si>
    <t>Okay. Thank you, I'm going to go on to another question. We're trying to stay on the topic of this motion. With respect. Ma'am, right in the center.</t>
  </si>
  <si>
    <t>So staying away from the question of whether it should be a two-state solution, but going back into the argument before. What do you feel is the impact of passing a Palestine into the UN? How does it impact the actual negotiation process? So going back to what would actually --</t>
  </si>
  <si>
    <t>I think Dore Gold said it would be --</t>
  </si>
  <si>
    <t>-- take two steps back --</t>
  </si>
  <si>
    <t>-- it would kill it. Didn't -- did Dore Gold not argue that it would be very detrimental to negotiations --</t>
  </si>
  <si>
    <t>But I want to -- I want to understand from the side that's arguing for, how do you actually deal with -- I mean, are you undermining negotiations by prematurely entering into this position.</t>
  </si>
  <si>
    <t>Okay. Let's let Mustafa Barghouthi take that question.</t>
  </si>
  <si>
    <t>I have two questions. The first is about the 10-month settlements. The 10-month settlement to me, it's -- actually, there was no freeze, because it did not include Jerusalem. It did not include what they call natural growth. So there wasn't freeze. And Palestinians are trying their best, although I would agree with the tactics. But yesterday --</t>
  </si>
  <si>
    <t>Mustafa, this audience is going to vote on what you said about the motion tonight. She asked a direct question about -- about the motion. If you could tell --</t>
  </si>
  <si>
    <t>About the motion, yes. The second question is about the motion. And I want to say here that if we are admitted to the UN, the most important thing that will come out is that the illegal actions of settlements which are destroying the possibility of a two-state solution would be invalid. That means de facto creation of settlements on the ground does not undermine the right of the Palestinians to have a state. That will be good for peace and for two-state solution.</t>
  </si>
  <si>
    <t>Aaron David Miller, do you have a response to that? It's a very interesting answer.</t>
  </si>
  <si>
    <t>Well, I think it --</t>
  </si>
  <si>
    <t>But could you come a little closer?</t>
  </si>
  <si>
    <t>With all due respect, I think that exists in the level again of a thought experiment.</t>
  </si>
  <si>
    <t>It doesn't.</t>
  </si>
  <si>
    <t>It is -- admission to the UN will not stop Israeli settlement activity. I would argue actually it's going to accelerate it. And it will allow the Israelis to make it unmistakably clear to the Americans, who will, in fact, take their part in this, in large part because we - -</t>
  </si>
  <si>
    <t>Mustafa's point is not -- not that the Palestinians would have more legal standing to resist.</t>
  </si>
  <si>
    <t>The legal standing to do what? The day after you are admitted --</t>
  </si>
  <si>
    <t>The fact --</t>
  </si>
  <si>
    <t>Mustafa, let me finish.</t>
  </si>
  <si>
    <t>-- on the ground will not become fact --</t>
  </si>
  <si>
    <t>Mustafa, let me finish. The day after you are admitted into the UN, nothing will change. And arguably -- and we've been arguing about it. Nothing is going to change because neither -- you need two powers to support and make sovereignty meaningful to you. You may have given up on them. You may have convinced yourselves that their administrations are bankrupt, and they may offer you no hope. But it is a reality that unless you can take what you want by force, unless the international community is going to give it to you, which they will not. They will not. They have the Iranians, they have the Syrians. People are standing in line to sanction well ahead of what the international community would do with respect to the Israelis. Your ultimate objective is to create -- and I would agree with Daniel -- a different constellation of forces to support a negotiation, to end the conflict. But you cannot create that improved balance by seeking admission into the UN. It will not improve your standing. And I have heard nothing in the last hour --</t>
  </si>
  <si>
    <t>All right. Daniel -- Daniel, do you have --</t>
  </si>
  <si>
    <t>Do you have something new to say to him?</t>
  </si>
  <si>
    <t>But before that, one second, please. I didn't say that admission to the UN is the only factor that will change the balance. I said this is part of a bigger thing which is popular, nonviolent resistance. It's diplomatic resistance within the context of something bigger. This will change parameters.</t>
  </si>
  <si>
    <t>But you'll get the --</t>
  </si>
  <si>
    <t>You'll get the opposite reaction.</t>
  </si>
  <si>
    <t>Aaron, let me let Daniel Levy, because I didn't hear from him.</t>
  </si>
  <si>
    <t>Two responses, Aaron. First, I really beg to differ with you on what looks different the morning after Palestine's admitted to the UN. In the following way, and this isn't just about Prime Minister Netanyahu and his coalition, but I do think that when Prime Minister Netanyahu can strut his stuff and say, "You see, the international community doesn't admit Palestine to the U.N.," I think that sends precisely the wrong signal to the Israeli public. I give credit to the Israeli public intelligence in knowing the cost benefit calculation of the signals they're receiving are not affirmative enough yet regarding two states, and I think it's that signal that matters, and I do think it's not going to change everything but it would change something in the discourse if Palestine is admitted to the U.N. And that's the kind of change that we need to begin to see happening.</t>
  </si>
  <si>
    <t>All right. We are in the question and answer section of this Intelligence Squared U.S. debate. I'm John Donvan, your moderator. We have four debaters, two teams of two, arguing out this motion, "The U.N. should admit Palestine as a full member state. " And on to another question, yeah, you're very enthusiastic and you've got a red sweater.</t>
  </si>
  <si>
    <t>You asked for questions that would eliminate a good discussion here. Could you please define to me who are the Palestinians? Whom are we negotiating with?</t>
  </si>
  <si>
    <t>Wait, wait. I'm going to let you elaborate. I want to -- I want to know what you're --</t>
  </si>
  <si>
    <t>I can't elaborate. I am sincerely asking.</t>
  </si>
  <si>
    <t>So you're saying the PLO, the PA, the Hamas, are you confused or what?</t>
  </si>
  <si>
    <t>Yes, I don't -- I do not have a sense of a nation of people that are properly represented to have negotiations to make --</t>
  </si>
  <si>
    <t>All right. I'd like Mustafa Barghouthi to take this.</t>
  </si>
  <si>
    <t>There was once an Israeli prime minister by the name of Golda Meir. She said, "Who are the Palestinians? They don't exist. " Well, since then, Israel has been fighting with a non-existing people. And I feel -- I'm so sorry that you think --</t>
  </si>
  <si>
    <t>That you were nonviolent.</t>
  </si>
  <si>
    <t>I'm so sorry that you think this way, ma'am, because denying the presence of people is nothing but a reflection of racism. We are there. We are there. We have our history. We're 11 million people. Six million of us are in the Diaspora. You know what would surprise you most is how much Palestinians are similar to the Jewish people. The suffering you had, we have and we will get there one day. And you and us would be happy --</t>
  </si>
  <si>
    <t>I just have to ask you, what is the premise of your question, the Golda Meier, "Palestinians don't exist" thought, is that what you were --</t>
  </si>
  <si>
    <t>No, I am --</t>
  </si>
  <si>
    <t>Take the mic back. That's why I asked for clarification. Are you saying there's simply a splinter --</t>
  </si>
  <si>
    <t>I would like to have a -- some kind of a description of whom are we talking about that we are negotiating with or not negotiating with, what is the entity that we can actually work with? What is the actual --</t>
  </si>
  <si>
    <t>Daniel Levy, do you want to take a very quick run at this?</t>
  </si>
  <si>
    <t>Well, Israel signs agreements with the PLO or the agreements that Prime Minister Netanyahu signed that were referred to earlier, those are signed with the PLO, the Palestinian Liberation Organization. There's negotiation right now as to whether on the conditions under which Hamas and other bodies will join the PLO. They're not in the PLO at the moment. The PNC is in the PLO. Every member of the Palestinian parliament, which means the gentleman sitting next to me is included in the PLO, that's who Israel --</t>
  </si>
  <si>
    <t>Okay, let's move on to another question. Sir, in the very center, dark sweater, you have -- wait for a microphone and please ask a question. And, by the way, ma'am, that was a question, and it was tightly focused, formally perfect.</t>
  </si>
  <si>
    <t>Uh oh. Male Speaker Solid answer, I am a third party here. . I heard this side. I heard this side. special like me, he mentioned about peaceful nation under Article Number 4. I need you to get to a question in the next two sentences.</t>
  </si>
  <si>
    <t>So that is -- the question is whether Palestine is qualified to be a peaceful nation or not. The situation tells now that they don't. And my comments on that are that they should be given another 100 years to go through the training and be a peaceful nation.</t>
  </si>
  <si>
    <t>Okay, I dont think youre going to get any argument from -- maybe from this side. And weve heard the response already because this side has made that argument, so I want to move on, maam. Maam, right there. Yeah, yeah, you just pointed to yourself. Oh, Im sorry. Im not sure whether there is a mic is on this side. Its going to come -- right on the edge there -- no. Yeah, thats it, thats it, thats it. Thank you.</t>
  </si>
  <si>
    <t>I think there are about 133 U.N. Security Council Resolutions against Israel or something like that. No?</t>
  </si>
  <si>
    <t>I think you --</t>
  </si>
  <si>
    <t>How many U.N. --</t>
  </si>
  <si>
    <t>Okay, well, how many U.N. resolutions have --</t>
  </si>
  <si>
    <t>There are 41 U.N. vetoes against resolutions in the Security Council.</t>
  </si>
  <si>
    <t>Well, I wanted to know how many U.N. resolutions Israel has formally rejected against it and why, if it rejected those, it suddenly sees the viability of U.N. decisions in this case?</t>
  </si>
  <si>
    <t>But it wont. So Im going to move onto another question. Maam, in the far left -- youre right at the last seat against the wall, yeah. No, with respect, sorry.</t>
  </si>
  <si>
    <t>Hi. Thank you. I wanted to address this to Daniel Levy. The point that Mr. Miller made about that how can they control the guns, youre saying that the PLO will be the one to take the seat at the U.N. Council. How will they then control the guns if theres division within the Palestinian people?</t>
  </si>
  <si>
    <t>You mean, how will they control the guns in Gaza?</t>
  </si>
  <si>
    <t>Yeah. I mean, as Ive said, I think there are two ways of coming at this. First of all, call me curmudgeonly pessimist, but I dont think the morning after Palestines admitted to the U.N., Israel is going to say, Ah, games up. Were withdrawing to the 67 lines now. So, in practical terms, you know, I believe that this is about what signals do we send, even as an academic exercise. So in practical terms, I think its a crucial question, but its not the morning after we all vote tonight or you all vote tonight or Palestine is admitted to the U.N. What I do think is -- and you know, lets be creative diplomatically here -- what I do think is you should be encouraging realistic terms for Palestinian reconciliation, for one authority with one gun. And I think part of the blend of how you do that could be using the very admission of Palestine to the U.N., the very signing of that U.N. charter to hold Hamas to a certain standard on violence. Personally, I think, the --</t>
  </si>
  <si>
    <t xml:space="preserve">Dore Gold, do you think that would happen? </t>
  </si>
  <si>
    <t>Dore Gold, do you think thats what would happen?</t>
  </si>
  <si>
    <t>Unfortunately, Hamas, and this is hard for us to understand this in the West, is a rigidly ideological organization. You know, in 2006, Hamas won the Palestinian election, not just in Gaza Strip but also in the West Bank. And Mahmoud al-Zahar, who would become the Hamas foreign minister, was asked by a Western correspondent, Are you willing to change the Hamas Charter from 1988, which, by the way, does not call just for the destruction of Israel. It calls for the murder of Jews. Its a genocidal document, and I have to use that language because thats what it is. And do you know how al-Zahar responded in 2006? Not a single word. And many of us thought, you know, British Gas has found huge gas deposits offshore in the Mediterranean next to the Gaza Strip. They want to have commerce with the EU, with the world. Theyll change. Theyll be flexible. Theyll meet the Quartet conditions. Hamas, in 2006 until our conflict with them in 2008, 2009, didnt move and still havent moved.</t>
  </si>
  <si>
    <t>Your answer is no. No, no, Im not -- your partner wants to bring in a point .</t>
  </si>
  <si>
    <t>Daniels response to this --</t>
  </si>
  <si>
    <t>Aaron David Miller.</t>
  </si>
  <si>
    <t>-- question, to me, is an indication of the fundamental problem. It isnt thought through, Daniel. Your response to this young woman is simply not rigorously thought through. You're assuming that we can create --</t>
  </si>
  <si>
    <t>Go on. Help me with my lack of rigorous thinking Aaron--</t>
  </si>
  <si>
    <t>No, no, that is not my -- Im out of that business. Im not here to help you think it through cleanly, but you are dispending a proposition that will in effect set into a motion a set of consequences over which you will have absolutely no control. This is the fundamental problem. Just because negotiations are stuck, and I am the first person to acknowledge just how stuck they really are -- doesn't mean that in an effort to maintain hope, to diffuse desperation and to accommodate some measure of urgency, we need to pursue an idea that I would argue to you -- and you've, in my judgment, failed to demonstrate where the real upsides are. The downsides of this are very, very real. In July 2000, we decided to recommend to Bill Clinton to go to Camp David to try to create a conflict-ending solution between Israelis and Palestinians. Do you realize that a dozen years after that summit, we are still paying for the lack of wisdom and the recklessness of that decision? Israelis and Palestinians have not yet recovered from the trauma of those ten years, because we believed in an effort to do something in the face of a desperate situation, that we could make it better. This notion --</t>
  </si>
  <si>
    <t>-- is reckless, and it's not well thought through.</t>
  </si>
  <si>
    <t>Daniel Levy to respond quickly.</t>
  </si>
  <si>
    <t>With all due respect -- with all due respect, Aaron, to American omnipotence, I think we can allow Israelis and Palestinians just a little bit of agency for what happened --</t>
  </si>
  <si>
    <t>They can have all the agency they want.</t>
  </si>
  <si>
    <t>-- in the last dozen years. And I'm sorry, Aaron. What you have failed to demonstrate is what is the negative impacts of having two states at the UN. What you've failed to -- what have you said?</t>
  </si>
  <si>
    <t>Because you --</t>
  </si>
  <si>
    <t>No, sorry. You've said this may harm Obama's re-election. Well, I don't think it's realistic --</t>
  </si>
  <si>
    <t>No, that's not the major point.</t>
  </si>
  <si>
    <t>Okay. Let's go on then. You have said -- you have said that it might lead to more settlements. You know what? If the Israeli goal is to make this territory indivisible -- and I hope it's not, but if that's the goal, let's start dealing with that reality. I don't want to go there. You've said it would undermine negotiations. Negotiations have gone nowhere. You're the one who wrote that it was America acting as Israel's lawyer that undermined that very Camp David effort that you just reminded us about. So come on. Give us a constructive proposal to move forward because we've explained why this helps, and you haven't explained why it doesn't.</t>
  </si>
  <si>
    <t>On the aisle here. Could you stand -- could you stand, please? Thank you.</t>
  </si>
  <si>
    <t>Quick, yes, another question for Daniel Levy. Is it fair for the Israelis and the international community to expect that in return for what you support, the membership in the UN, that Hamas will say publicly and clearly and consistently, forevermore that they disavow violence in an arms struggle against Israel. Yes or no?</t>
  </si>
  <si>
    <t>Daniel Levy. Do you want to concede to Mustafa on that, or do you want to take it, or share?</t>
  </si>
  <si>
    <t>I do not think that the Palestinian right to self-determination, and therefore, by extension, Palestinian membership at the UN should be contingent on that. What I do think -- and I made clear here tonight -- I do not think that. I don't think that Israel's right to self-determination should be contingent on certain things that I believe Israel should stop doing, okay? Not that I'm drawing the .</t>
  </si>
  <si>
    <t>Mustafa.</t>
  </si>
  <si>
    <t>What I do think -- what I do think is we should use this, vis-a-vis Hamas. And I want to make another point here, because we've spoken an awful lot about Hamas. And anyway, as people have noticed, there's something going on in the Middle East. The Muslim Brotherhood, political Islam, of which Hamas is a part, is kind of popular when people get the chance to vote democratically. This is a reality we have to deal with. Now, we can bury our heads in the sand and say, there's a charter, and you have to stand up and publicly disavow X, Y or zed, or we can work, work day in, day out, to try and create a new reality that Hamas relates to, to try and create a new reality that the Muslim Brotherhood relates to, to work with this new reality in the Middle East. And the more Israel buries its head in the sand and says, you have to tick boxes X, Y and zed before we do anything, the worst we are going to make are predicament.</t>
  </si>
  <si>
    <t>All right, Mustafa Barghouthi.</t>
  </si>
  <si>
    <t>But on one side, we are told we would not be able to progress because Palestinians are divided. But then the same people, Israel and Mr. Gold, are against Palestinian unity. What we are working on, what we have achieved, actually, through the most recent negotiations is that Hamas officially declared, on the words of Khaled Meshal, that they are committing to nonviolence. I am trying to explain that to you, and you -- you don't want even to hear it, because if change is happening in the positive direction, what you see today is -- there is no violence in --</t>
  </si>
  <si>
    <t>But Mustafa, let me make this point.</t>
  </si>
  <si>
    <t>And -- no, no, but just one last point. If you -- what Mr. Miller is reporting is just specifically a continuation of the status quo. And we are saying this is dangerous, because today you have the whole Palestinian camp ready to accept nonviolence. If nothing changes, if a solution is not found, if we don't move forward, then things will get worse. Is that what we want? We want to find a solution. And when we say we are admitting -- we are committing to nonviolence, we are doing diplomatic resistance, Israel should be happy about that, because that opens the road for a solution.</t>
  </si>
  <si>
    <t>-- just staying on the same course means--</t>
  </si>
  <si>
    <t>Okay, Mustafa, I'm interrupting because you've made this point. But Dore Gold has left hanging out there several very alarming statements made by Hamas.</t>
  </si>
  <si>
    <t>-- very recently that do not suggest a commitment to nonviolence. So -- so I just need you -- I just need you to -- I just need you to tell us, what do we do with those statements? What is the ?</t>
  </si>
  <si>
    <t>What did you do in Iraq? What did you do in Iraq? What was the Sunni awakening that you worked with? Were these people who were shooting Americans, did you ask them to make all kinds of pretty statements? You faced a tough situation. What are you doing now with the Taliban? Sometimes you have to mix it with unpleasant, unsavory elements. This isn't a lesson in how to primly have nice tea parties. This is a hard reality --</t>
  </si>
  <si>
    <t>Daniel, if you -- if you --</t>
  </si>
  <si>
    <t>Aaron David Miller. All right. Let him respond, and then I'll come to you.</t>
  </si>
  <si>
    <t>The fact that Mr. Zahar and others came out against Meshal is proving my point, because that means that a division is happening there. But the official spokesperson, the leaders of this movement are admitting this. If this positive change is creating opposition within that organization, that is another proof that this is serious.</t>
  </si>
  <si>
    <t>And at the end of the day, the Palestinians are coming to the United Nations and saying, we are committed to nonviolence as the PLO and as Palestinians.</t>
  </si>
  <si>
    <t>Look, in a negotiation, at least this negotiation, even if you were admitted as a member state, the logic of your analysis just isn't good enough. You are going to need a monopoly over the organized forces of violence in your society, even to induce the Israelis or even by extension the Americans.</t>
  </si>
  <si>
    <t>But isn't that what you praised in the West Bank today?</t>
  </si>
  <si>
    <t>To help broker a solution on --</t>
  </si>
  <si>
    <t>Arent you praising the government in the West Bank for having done that.</t>
  </si>
  <si>
    <t>Can I finish? On the four core issues that drive the conflict, you will need one gun, one authority and one negotiating .</t>
  </si>
  <si>
    <t>Isn't that the case here?</t>
  </si>
  <si>
    <t>But you don't have that. And the presumption is that you should be admitted into the United Nations as a full member state without it.</t>
  </si>
  <si>
    <t>But he's saying that they do -- that you do have it.</t>
  </si>
  <si>
    <t xml:space="preserve">In the West Bank, and he is praising it. He is praising Mr. Fayyad on -- </t>
  </si>
  <si>
    <t>On this point, he's saying that in fact that controls in the West Bank.</t>
  </si>
  <si>
    <t>Isn't that the case today in the West Bank?</t>
  </si>
  <si>
    <t>Sadly, as a consequence of the Oslo process, the area that you do control, you've actually done it as a consequence of intimate security cooperation with the Israelis and assisted by the United States and the Jordanians quite a lot, yes.</t>
  </si>
  <si>
    <t>So why are you unhappy?</t>
  </si>
  <si>
    <t>And you're building the institutions of statehood. But it's a far cry to assume that your national movement right now is unified and cohesive enough to warrant what it is you seek. Right now -- and I don't mean to trivialize this. The Palestinian national movement is literally like Noah's ark. There are two of everything. There are two Constitutions. There are two sets of security services. There are two polities. There are two independent entities --</t>
  </si>
  <si>
    <t>At least we have a Constitution. Israel does not have a constitution.</t>
  </si>
  <si>
    <t>Neither does Great Britain.</t>
  </si>
  <si>
    <t xml:space="preserve">On this narrow point -- on this narrow point -- </t>
  </si>
  <si>
    <t>Daniel -- Daniel, the Noah's ark point.</t>
  </si>
  <si>
    <t>What I'm hearing is that a case has been made. What I'm hearing is a lot of obfuscation from the other side. What I'm not hearing is, how do we advance this in a different way? What I've not heard --</t>
  </si>
  <si>
    <t>That's not their --</t>
  </si>
  <si>
    <t>I know. I know. I know. But we're making a case. We're making a case for how you can begin to lay down a marker on a rapidly evaporating two-state prospect. And all we've heard -- and I thought we'd hear it. And even -- I do think there's some onus on the other side to do a little more than give us an hour and a half of nay saying. I'm sorry, but I really --</t>
  </si>
  <si>
    <t>If the proposition -- John, can I -- can I respond?</t>
  </si>
  <si>
    <t>Yes. Yes, you can.</t>
  </si>
  <si>
    <t>If the proposition that IQ2 US wanted to sponsor was, is Israeli-Palestinian peace possible, then we could have had a discussion. But the assertion that is made here -- the motion is -- you are asserting that Palestine should be admitted as a member state. And it is our -- it was our objective -- we may not have succeeded to your satisfaction --</t>
  </si>
  <si>
    <t xml:space="preserve">-- perhaps even to the audience's, demonstrate why in fact that course of action-- </t>
  </si>
  <si>
    <t>What you are suggesting, Mr. Miller, is that we give Israel the time to finish the settlement project.</t>
  </si>
  <si>
    <t>I'm not suggesting that at all.</t>
  </si>
  <si>
    <t>You premised a lot of your argument on --</t>
  </si>
  <si>
    <t>Who's the question for?</t>
  </si>
  <si>
    <t>Mr. Barghouthi.</t>
  </si>
  <si>
    <t>You premised a lot of your argument on claims about the balance of power between Israel and the Palestinians. The last negotiation in my mind is one in which the Israelis traded one soldier for hundreds of Palestinian terrorists -- thousand -- excuse me. And I'm wondering, given the willingness on one side -- on behalf of one side of the debate, namely the Palestinians, to send in young boys and girls to kill themselves, how can you argue that the piece of cheese is entirely on the side of Israel and that the Palestinians are left with nothing to do? It seems like the willingness to commit suicide leaves them with a lot to do and transforms radically this balance of power which you're arguing has completely shifted to the side of the Israelis.</t>
  </si>
  <si>
    <t>You are a young man. You are a young man. And I think as a young person -- I'm responding to your question -- no, I'm saying as a young person, and I admire young people, you should look into the reality today, not keep talking about the past. What you are describing -- what you are describing is something that is a long time disappeared. And if we keep going back to the past, we will not find a way to the future. You're asking why Israel exchanged one prisoner for 1,000 Palestinian prisoners, because Palestinians had only one prisoner. And, by the way, by the way, by the way, there are still 5,000 Palestinian prisoners in Israeli jails. Do you know how it feels -- do you know how it feels -- what is strange to me is why when the Oslo agreement was signed, not all of the Palestinian prisoners were released, why did it take Hamas to capture an Israeli soldier so that spent 33 years in jail had to be released? Why couldn't they be released? Because of the peace agreement. This is the mistake.</t>
  </si>
  <si>
    <t>One last question.</t>
  </si>
  <si>
    <t>Little far from the U.N. Can we keep it on the issue?</t>
  </si>
  <si>
    <t>Can you come forward? Come forward into the -- so the camera can see you.</t>
  </si>
  <si>
    <t>I'd like to address my question to Daniel Levy and Dr. Barghouthi. This is a question of context, gentlemen, which I don't think we've heard in this debate. The last legitimate democratic election in Palestinian areas was won by the Hamas convincingly in 2006. The Palestinians, the PLO, Fatah as the lead faction of the PLO has failed to conduct negotiations in January 2010 and subsequent. So the only legitimate government in the eyes of the Palestinian people today is the Hamas. On the basis of Mr. Haniya in Gaza, he is the legitimate Palestinian leader in the eyes of the Palestinian people.</t>
  </si>
  <si>
    <t>All right --</t>
  </si>
  <si>
    <t>So how do you argue that the Israelis should be -- that the Israeli public should be comfortable with a legitimate sovereign called the "PLO" when in the eyes of the Palestinians, the majority of the Palestinians, it is only the Hamas that was the sideline and jailed and tortured by the Fatah, legitimate Palestinian leadership?</t>
  </si>
  <si>
    <t>Let me clarify one point here. When Hamas won election, they got 44 percent of the votes and Fata got 41 percent. It was the stupidity of Fatah, who did not accept full proportional system that led to Hamas getting a majority in the parliament. Today I assure you there is a growing number of Palestinians that want to see a third alternative, which I think we represent. And I do not think that either Hamas or Fatah will get an absolute majority in any future elections. What you should encourage is that Palestine becomes a full state democracy with pluralism. I always believed and I still believe that the only way to have a peaceful -- a lasting peace between both sides is if we have two democracies negotiating an agreement and not to have an agreement enforced from one side to another.</t>
  </si>
  <si>
    <t>All right. Thank you. And that concludes round two of this Intelligence Squared U.S. debate. And heres where we are. We are about to give brief closing statements from each debater in turn. Those closing statements will be two minutes each. And after those statements, we will ask you to vote on this debate and choose the winner. Our motion is The U.N. should admit Palestine as a full member state. And here to summarize his position against this motion, Aaron David Miller, a former U.S. Mideast peace negotiator, advisor to six secretaries of State, author of a book coming out in September of 2012 called, Can America Have Another Great President? Aaron David Miller.</t>
  </si>
  <si>
    <t>Yeah, thank you very much. I realize that in the last 90 minutes that perhaps one of the most astute things that Ive done, one of the best decisions Ive made was to leave the Arab-Israeli negotiating process. And I say that with tremendous respect and affection for everybody on this panel. If the goal is achieving statehood, if that is really the goal, then it seems to me that U.N. admission simply doesnt make much sense. You alienate the two countries that Palestinians will need -- Israel and the United States -- to produce meaningful and legitimate Palestinian sovereignty. You will kill Salam Fayyads nation-state building effort. Theres no question about that. And youre putting your hope in an international community that has never ever abandoned you, actually, but isnt capable of delivering your sovereignty. And I would argue that even though, Dan, you persist in saying that we havent demonstrated what the downsides are, I think given, in my judgment, the risks of admission and the uncertainties that will certainly follow, other than hope, which is extremely important, and diffusing a measure of desperation, even more important, you havent demonstrated how in effect U.N. membership will bring Mustafa Barghouthi and his people any closer, any closer to negotiating Jerusalem borders, security, refugee into meaningful statehood. Maybe the strategy has more to do with internal Palestinian politics with Mahmoud Abbass exit strategy, with the Arab spring and the Arab winter, with a full reconciliation with Hamas. In effect, if that is your objective, well then maybe you should seek U.N. admission but not if you want to facilitate the negotiations. My good friend, Daniel Levy, wrote the day before yesterday, the PLO strategy -- the PLO has a bad case of strategic combobulation. And the U.N-Palestinian effort was a weak -- a damp squib, a damp squib -- damp squib --</t>
  </si>
  <si>
    <t>Aaron, I have to set you -- one more sentence, please.</t>
  </si>
  <si>
    <t>If Daniel Levy doesnt believe it, which I dont think he does, then why should --</t>
  </si>
  <si>
    <t>No subordinate clauses.</t>
  </si>
  <si>
    <t>Then why should we believe it?</t>
  </si>
  <si>
    <t>Thank you, Aaron David Miller. Our motion is The U.N. should admit Palestine as a full member state, and here to summarize his position in support of this motion, Daniel Levy, former Israeli peace negotiator and senior fellow at the New America Foundation.</t>
  </si>
  <si>
    <t>What I said was right. I think the Palestinians should pursue this in a different way, and its going to take time, but theres a strategy for getting there. Weve spoken a lot here about Hamas. But I think the way you further empower Hamas and discourage change in Hamas is to close all nonviolent diplomatic options in the face of the Palestinians. I know people here. And I also dont like to hear the word apartheid. Heres what the Israeli minister of defense, Ehud Barak, said in February 2010, The simple truth, there is one state including Israel, the West Bank and Gaza. Its either bi-national or undemocratic. That will be an apartheid state. Thats the tragedy that we want to prevent. And you know what? Our toolbox is an impoverished one because we have tried so much already. But sticking exclusively with negotiations really must be the dumbest idea. So what do we have left thats nonviolent. Lets use the international tools of diplomacy that are at our disposal to make a statement. We havent heard negative consequences that can come from this. And mostly we havent heard what else to do except to blindly continue to place our faith in negotiations or that the Palestinians somehow should only be ingratiating themselves without creating any leverage with Israel and America. Its been tried. It hasnt worked. The risk is the status quo. The risk is the continued dissent of Israeli democracy to a place where it will be unrecognizable and an inability to reach a two-state solution. We need to send a signal here from this room that Palestine should be admitted to the UN. And the UN needs to send a signal to Israelis and Palestinians that there's going to be a two-state solution, otherwise the next debate will be about equal rights in one indivisible territorial unit. I'm not against equal rights in democracy, but I want an Israel, an Israel that's different, that changes. But I want an Israel. And I'm sure Mustafa wants a Palestine. And we should have both of those as member states of the UN.</t>
  </si>
  <si>
    <t>Daniel Levy, your time is up. Thank you. Our motion is, "The UN should admit Palestine as a full member state. " And here to summarize his position against the motion, Dore Gold, former Israeli ambassador to the UN and former advisor to Prime Minister Netanyahu.</t>
  </si>
  <si>
    <t>These are -- this is a very important issue. And I am sorry that at certain points in this discussion we got heated. But the stakes are not just winning a debate in this very nice auditorium in NYU. This is about issues that relate to our very existence. I started, before I was cut off earlier on, telling you that when we withdrew from the Gaza strip in 2005, we had great hopes that we were removing a cause, an irritant, and therefore, Prime Minister Sharon, whom I knew very well, decided to take that risk and pulled out unilaterally. And instead of rocket fire dropping as a result, it increased between 2005 and 2006 by 500 percent. The state of Israel is obligated to make sure that whatever arrangement we make on the West Bank doesn't replicate the conditions in the Gaza Strip. Unfortunately, unfortunately, Mahmoud Abbas has decided on a course of action that he actually began at the end of the Olmert government. It's a course of unilateralism. And with this unilateralism is an effort to get recognized as a Palestinian state with UN membership, without having to address our concerns, without having to address the security of Israel, without having to recognize my people's right to a nation state, even though I'm being asked to recognize his people's right to a nation state. And finally, to predetermine the outcome of negotiations by going to the UN and saying, the borders will be June 4, even though the UN back in '67 said we weren't going back to the exact '67 lines. And therefore, I suggest to you, particularly in light of the fact that we're seeing an effort to sell you an unreformed Hamas, and unreformed Islamic Jihadist part of the Palestinian political community, to reject the notion that the Palestinians should be accepted as a member state until they change.</t>
  </si>
  <si>
    <t>Thank you, Dore Gold. Our motion is, "The UN should admit Palestine as a full member state. " And here to summarize his position in support of this motion, Mustafa Barghouthi, member of the Palestinian parliament and leader of the Palestinian National Initiative.</t>
  </si>
  <si>
    <t>Thank you. Mr. Gold has repeated practically what Weisglass, who was an advisor to Mr. Sharon when he said that we withdraw from Gaza so that we can put peace in formaldehyde. We can put peace to sleep. Unfortunately, creating fear is not a solution. And everything that Mr. Miller and Gold have suggested today is nothing but wasting time and using time. And I am telling them, you can maybe afford to lose time because you haven't lived for 44 years under occupation. You haven't lived in this position for a long time. And you haven't been humiliated every day by occupying forces. You can maybe even afford to be sarcastic, gloomy, and even depressed. But that will not bring change. Yes, the peace process has become a substitute to peace, and that's why we need to change the situation. I cannot afford to lose time because this is about my life, about my daughter's life, and it's about the lives of the Palestinians and Israelis. And the Israelis themselves cannot afford it. When I ask people, what do you want? They say we want jobs, we want education, and we want health care. We could not have had that -- we couldn't have that because we have occupation. And this needs to end. What the Israelis want is also security. But that also cannot be available as long as Palestinians are insulted and humiliated. Where Azizi in Tunisia created a revolution because he brought the issue of dignity to people's minds. And every day, thousands of Palestinians dignity is harmed. What we are trying to say to bring light in the end of the tunnel. When you vote today, don't take away hope. Don't take away light at the end of the tunnel. And let me remind you here with what Plato said. He said, We can easily forgive children for being afraid of dark. The tragedy is when grown people are afraid of light. "</t>
  </si>
  <si>
    <t>Thank you, Mustafa Barghouthi, very much. And that concludes our closing statements. And now it's time to learn which side this audience feels has argued best. We're going to ask you again to go to the key pads at your seat and to push the keypad whose number corresponds to the side that you feel argued best. Our motion is "The UN should admit Palestine as a full member state. " If you feel this side, the side in support, argued best, push number one. If you feel the side against, this side argued best, push number two. If you remain or became undecided, push number three.</t>
  </si>
  <si>
    <t>And as I said before, just correct it, and you'll get the last one come in correctly. So I want to -- there is no need to apologize for bringing a little bit of heat to the conversation tonight. In fact, it was justified and passionate. But I also have a thing for light. And so I like to bring as much light as heat. And I think that ultimately this team -- both teams rose to that. And I want to thank you for hearing each other and for hearing me. And debating this honestly and fairly. And I also want to thank members of the audience who had the guts to get up and ask questions. And the vast majority were very good and very on point and really did move this along. So a round of applause to those of you who are able to get up and ask questions. So we'll have the vote -- the results of the vote in just a minute. What I'll do is I'll read off the preliminary numbers for, against and undecided, and then the final numbers, for, against and undecided. And the team with the largest difference will be declared our winner. In the meantime, very briefly, I want to tell you about our next debate. It's coming up on February 7th. And in light of the fact that there is a health crisis in this country of many, many varieties, but we're going to be talking about the obesity epidemic, with 33 percent of adults in this country, and 17 percent of children obese, we thought it was time to find a way to look at this issue as a matter of debate. And the way that we're looking at it is whether -- where is the issue of personal responsibility and government responsibility in this in terms of, are people obese simply because they eat too much, or are they obese because they're being advertised to because of what's in food, and additives, the proliferation of fast food. And does government have a role in that or not. Basically, whose fault is it? And who should do something about it? Arguing in support of the following motion: "Obesity is the government's business will be Pamela Peeke, also a medical doctor. She's a nationally renowned physician, a scientist and an expert in the fields of nutrition and fitness. And on web MD, she is the chief lifestyle expert. The team arguing against this, that's saying obesity is not the government's business, is Paul Campos. He is author of "The Obesity Myth. " He's a Constitutional law professor who came to this issue in an unusual way. He was watching all of the coverage of the Monica Lewinsky story back in the late '90s, and he became obsessed with the obsession in the news media over Monica Lewinsky's weight. And he just started thinking. And he ended up writing some books and has strong points of view on this issue. And his debating partner, also arguing that it is not the government's business, but a matter of personal responsibility, John Stossel, an Emmy award-winning journalist. He is host of FOX Business Network's Stossel, a weekly program that highlights consumer issues. He is a contrarian. If you know him, who would like government to stop meddling in people's business. And he is himself a very, very slender television correspondent. And I can -- I can only admire him. So we'll take just about 30 seconds more. And the results will come to us. But thank you very much for your patience. Okay. I've got them. I've just been given the results. Remember now, we had you vote twice. You've heard this debate, this argument, the arguments for and against this motion, "The UN should admit Palestine as a full member state. " We asked you to vote before and again afterwards. The vote afterwards telling us which side you feel presented the better argument. Before the debate, 37 percent were in support of the motion that the U.N. should admit Palestine as a full member state, 30 percent were against, and 33 percent were undecided. After the debate, 55 percent support this motion, that is up 18 percent, 37 percent are against, that is up only seven percent, the undecideds went down by 25 percent to eight percent. That means the motion has carried, the side arguing the U.N. should admit Palestine as a full member state has won this debate. Our congratulations to them. Thank you from me, John Donvan, and Intelligence Squared U.S. We'll see you next time.</t>
  </si>
  <si>
    <t>date-day</t>
  </si>
  <si>
    <t>date-month</t>
  </si>
  <si>
    <t>date-year</t>
  </si>
  <si>
    <t>poll-after-against</t>
  </si>
  <si>
    <t>poll-after-for</t>
  </si>
  <si>
    <t>poll-after-undecided</t>
  </si>
  <si>
    <t>poll-before-against</t>
  </si>
  <si>
    <t>poll-before-for</t>
  </si>
  <si>
    <t>poll-before-undecided</t>
  </si>
  <si>
    <t>poll-delta-against</t>
  </si>
  <si>
    <t>poll-delta-for</t>
  </si>
  <si>
    <t>poll-delta-undecided</t>
  </si>
  <si>
    <t>January</t>
  </si>
  <si>
    <t>February</t>
  </si>
  <si>
    <t>March</t>
  </si>
  <si>
    <t>April</t>
  </si>
  <si>
    <t>June</t>
  </si>
  <si>
    <t>September</t>
  </si>
  <si>
    <t>October</t>
  </si>
  <si>
    <t>November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</si>
</sst>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6024"/>
  <sheetViews>
    <sheetView showRuler="0" topLeftCell="BM1" workbookViewId="0">
      <selection activeCell="BS1" sqref="BS1:BT1"/>
    </sheetView>
  </sheetViews>
  <sheetFormatPr baseColWidth="10" defaultRowHeight="15" x14ac:dyDescent="0"/>
  <sheetData>
    <row r="1" spans="1:7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spans="1:73">
      <c r="A2" t="s">
        <v>73</v>
      </c>
      <c r="B2" t="s">
        <v>74</v>
      </c>
      <c r="C2">
        <v>0</v>
      </c>
      <c r="D2" t="s">
        <v>75</v>
      </c>
      <c r="E2" t="s">
        <v>76</v>
      </c>
      <c r="F2" t="s">
        <v>77</v>
      </c>
      <c r="G2">
        <v>0</v>
      </c>
      <c r="H2">
        <v>2</v>
      </c>
      <c r="I2">
        <v>0</v>
      </c>
      <c r="J2">
        <v>0</v>
      </c>
      <c r="K2">
        <v>0</v>
      </c>
      <c r="L2">
        <v>0</v>
      </c>
      <c r="M2">
        <v>0</v>
      </c>
      <c r="N2">
        <v>1</v>
      </c>
      <c r="O2">
        <v>0</v>
      </c>
      <c r="P2">
        <v>0</v>
      </c>
      <c r="Q2">
        <v>0</v>
      </c>
      <c r="R2">
        <v>0</v>
      </c>
      <c r="S2">
        <v>0</v>
      </c>
      <c r="T2">
        <v>0</v>
      </c>
      <c r="U2">
        <v>0</v>
      </c>
      <c r="V2">
        <v>0</v>
      </c>
      <c r="W2">
        <v>0</v>
      </c>
      <c r="X2">
        <v>0</v>
      </c>
      <c r="Y2">
        <v>0</v>
      </c>
      <c r="Z2">
        <v>0</v>
      </c>
      <c r="AA2">
        <v>0</v>
      </c>
      <c r="AB2">
        <v>3</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1</v>
      </c>
      <c r="AZ2">
        <v>1</v>
      </c>
      <c r="BA2">
        <v>0</v>
      </c>
      <c r="BB2">
        <v>0</v>
      </c>
      <c r="BC2">
        <v>2</v>
      </c>
      <c r="BD2">
        <v>0</v>
      </c>
      <c r="BE2">
        <v>0</v>
      </c>
      <c r="BF2">
        <v>0</v>
      </c>
      <c r="BG2">
        <v>0</v>
      </c>
      <c r="BH2">
        <v>0</v>
      </c>
      <c r="BI2">
        <v>0</v>
      </c>
      <c r="BJ2">
        <v>1</v>
      </c>
      <c r="BK2">
        <v>0</v>
      </c>
      <c r="BL2">
        <v>0</v>
      </c>
      <c r="BM2">
        <v>0</v>
      </c>
      <c r="BN2">
        <v>1</v>
      </c>
      <c r="BO2">
        <v>1</v>
      </c>
      <c r="BP2">
        <v>0</v>
      </c>
      <c r="BQ2">
        <v>0</v>
      </c>
      <c r="BR2">
        <v>0</v>
      </c>
      <c r="BS2">
        <v>1</v>
      </c>
      <c r="BT2">
        <v>5</v>
      </c>
      <c r="BU2" t="s">
        <v>73</v>
      </c>
    </row>
    <row r="3" spans="1:73">
      <c r="A3" t="s">
        <v>73</v>
      </c>
      <c r="B3" t="s">
        <v>74</v>
      </c>
      <c r="C3">
        <v>1</v>
      </c>
      <c r="D3" t="s">
        <v>75</v>
      </c>
      <c r="E3" t="s">
        <v>78</v>
      </c>
      <c r="F3" t="s">
        <v>77</v>
      </c>
      <c r="G3">
        <v>0</v>
      </c>
      <c r="H3">
        <v>3</v>
      </c>
      <c r="I3">
        <v>1</v>
      </c>
      <c r="J3">
        <v>0</v>
      </c>
      <c r="K3">
        <v>0</v>
      </c>
      <c r="L3">
        <v>4</v>
      </c>
      <c r="M3">
        <v>0</v>
      </c>
      <c r="N3">
        <v>7</v>
      </c>
      <c r="O3">
        <v>0</v>
      </c>
      <c r="P3">
        <v>0</v>
      </c>
      <c r="Q3">
        <v>2</v>
      </c>
      <c r="R3">
        <v>0</v>
      </c>
      <c r="S3">
        <v>12</v>
      </c>
      <c r="T3">
        <v>3</v>
      </c>
      <c r="U3">
        <v>0</v>
      </c>
      <c r="V3">
        <v>0</v>
      </c>
      <c r="W3">
        <v>0</v>
      </c>
      <c r="X3">
        <v>0</v>
      </c>
      <c r="Y3">
        <v>0</v>
      </c>
      <c r="Z3">
        <v>0</v>
      </c>
      <c r="AA3">
        <v>0</v>
      </c>
      <c r="AB3">
        <v>35</v>
      </c>
      <c r="AC3">
        <v>0</v>
      </c>
      <c r="AD3">
        <v>0</v>
      </c>
      <c r="AE3">
        <v>0</v>
      </c>
      <c r="AF3">
        <v>0</v>
      </c>
      <c r="AG3">
        <v>0</v>
      </c>
      <c r="AH3">
        <v>2</v>
      </c>
      <c r="AI3">
        <v>3</v>
      </c>
      <c r="AJ3">
        <v>0</v>
      </c>
      <c r="AK3">
        <v>0</v>
      </c>
      <c r="AL3">
        <v>0</v>
      </c>
      <c r="AM3">
        <v>5</v>
      </c>
      <c r="AN3">
        <v>0</v>
      </c>
      <c r="AO3">
        <v>3</v>
      </c>
      <c r="AP3">
        <v>3</v>
      </c>
      <c r="AQ3">
        <v>0</v>
      </c>
      <c r="AR3">
        <v>0</v>
      </c>
      <c r="AS3">
        <v>0</v>
      </c>
      <c r="AT3">
        <v>0</v>
      </c>
      <c r="AU3">
        <v>0</v>
      </c>
      <c r="AV3">
        <v>0</v>
      </c>
      <c r="AW3">
        <v>1</v>
      </c>
      <c r="AX3">
        <v>7</v>
      </c>
      <c r="AY3">
        <v>8</v>
      </c>
      <c r="AZ3">
        <v>8</v>
      </c>
      <c r="BA3">
        <v>12</v>
      </c>
      <c r="BB3">
        <v>1</v>
      </c>
      <c r="BC3">
        <v>6</v>
      </c>
      <c r="BD3">
        <v>0</v>
      </c>
      <c r="BE3">
        <v>0</v>
      </c>
      <c r="BF3">
        <v>0</v>
      </c>
      <c r="BG3">
        <v>0</v>
      </c>
      <c r="BH3">
        <v>0</v>
      </c>
      <c r="BI3">
        <v>6</v>
      </c>
      <c r="BJ3">
        <v>2</v>
      </c>
      <c r="BK3">
        <v>0</v>
      </c>
      <c r="BL3">
        <v>2</v>
      </c>
      <c r="BM3">
        <v>0</v>
      </c>
      <c r="BN3">
        <v>0</v>
      </c>
      <c r="BO3">
        <v>10</v>
      </c>
      <c r="BP3">
        <v>3</v>
      </c>
      <c r="BQ3">
        <v>0</v>
      </c>
      <c r="BR3">
        <v>0</v>
      </c>
      <c r="BS3">
        <v>6</v>
      </c>
      <c r="BT3">
        <v>67</v>
      </c>
      <c r="BU3" t="s">
        <v>79</v>
      </c>
    </row>
    <row r="4" spans="1:73">
      <c r="A4" t="s">
        <v>73</v>
      </c>
      <c r="B4" t="s">
        <v>74</v>
      </c>
      <c r="C4">
        <v>2</v>
      </c>
      <c r="D4" t="s">
        <v>75</v>
      </c>
      <c r="E4" t="s">
        <v>80</v>
      </c>
      <c r="F4" t="s">
        <v>77</v>
      </c>
      <c r="G4">
        <v>0</v>
      </c>
      <c r="H4">
        <v>0</v>
      </c>
      <c r="I4">
        <v>0</v>
      </c>
      <c r="J4">
        <v>0</v>
      </c>
      <c r="K4">
        <v>0</v>
      </c>
      <c r="L4">
        <v>0</v>
      </c>
      <c r="M4">
        <v>0</v>
      </c>
      <c r="N4">
        <v>0</v>
      </c>
      <c r="O4">
        <v>0</v>
      </c>
      <c r="P4">
        <v>0</v>
      </c>
      <c r="Q4">
        <v>0</v>
      </c>
      <c r="R4">
        <v>0</v>
      </c>
      <c r="S4">
        <v>0</v>
      </c>
      <c r="T4">
        <v>0</v>
      </c>
      <c r="U4">
        <v>0</v>
      </c>
      <c r="V4">
        <v>0</v>
      </c>
      <c r="W4">
        <v>0</v>
      </c>
      <c r="X4">
        <v>0</v>
      </c>
      <c r="Y4">
        <v>0</v>
      </c>
      <c r="Z4">
        <v>0</v>
      </c>
      <c r="AA4">
        <v>0</v>
      </c>
      <c r="AB4">
        <v>3</v>
      </c>
      <c r="AC4">
        <v>0</v>
      </c>
      <c r="AD4">
        <v>0</v>
      </c>
      <c r="AE4">
        <v>0</v>
      </c>
      <c r="AF4">
        <v>0</v>
      </c>
      <c r="AG4">
        <v>0</v>
      </c>
      <c r="AH4">
        <v>1</v>
      </c>
      <c r="AI4">
        <v>0</v>
      </c>
      <c r="AJ4">
        <v>0</v>
      </c>
      <c r="AK4">
        <v>0</v>
      </c>
      <c r="AL4">
        <v>0</v>
      </c>
      <c r="AM4">
        <v>0</v>
      </c>
      <c r="AN4">
        <v>0</v>
      </c>
      <c r="AO4">
        <v>0</v>
      </c>
      <c r="AP4">
        <v>0</v>
      </c>
      <c r="AQ4">
        <v>0</v>
      </c>
      <c r="AR4">
        <v>0</v>
      </c>
      <c r="AS4">
        <v>0</v>
      </c>
      <c r="AT4">
        <v>0</v>
      </c>
      <c r="AU4">
        <v>0</v>
      </c>
      <c r="AV4">
        <v>0</v>
      </c>
      <c r="AW4">
        <v>0</v>
      </c>
      <c r="AX4">
        <v>1</v>
      </c>
      <c r="AY4">
        <v>0</v>
      </c>
      <c r="AZ4">
        <v>0</v>
      </c>
      <c r="BA4">
        <v>3</v>
      </c>
      <c r="BB4">
        <v>0</v>
      </c>
      <c r="BC4">
        <v>0</v>
      </c>
      <c r="BD4">
        <v>0</v>
      </c>
      <c r="BE4">
        <v>0</v>
      </c>
      <c r="BF4">
        <v>0</v>
      </c>
      <c r="BG4">
        <v>0</v>
      </c>
      <c r="BH4">
        <v>0</v>
      </c>
      <c r="BI4">
        <v>0</v>
      </c>
      <c r="BJ4">
        <v>0</v>
      </c>
      <c r="BK4">
        <v>0</v>
      </c>
      <c r="BL4">
        <v>0</v>
      </c>
      <c r="BM4">
        <v>0</v>
      </c>
      <c r="BN4">
        <v>0</v>
      </c>
      <c r="BO4">
        <v>0</v>
      </c>
      <c r="BP4">
        <v>0</v>
      </c>
      <c r="BQ4">
        <v>0</v>
      </c>
      <c r="BR4">
        <v>0</v>
      </c>
      <c r="BS4">
        <v>1</v>
      </c>
      <c r="BT4">
        <v>4</v>
      </c>
      <c r="BU4" t="s">
        <v>81</v>
      </c>
    </row>
    <row r="5" spans="1:73">
      <c r="A5" t="s">
        <v>73</v>
      </c>
      <c r="B5" t="s">
        <v>74</v>
      </c>
      <c r="C5">
        <v>3</v>
      </c>
      <c r="D5" t="s">
        <v>75</v>
      </c>
      <c r="E5" t="s">
        <v>78</v>
      </c>
      <c r="F5" t="s">
        <v>77</v>
      </c>
      <c r="G5">
        <v>0</v>
      </c>
      <c r="H5">
        <v>11</v>
      </c>
      <c r="I5">
        <v>1</v>
      </c>
      <c r="J5">
        <v>0</v>
      </c>
      <c r="K5">
        <v>0</v>
      </c>
      <c r="L5">
        <v>19</v>
      </c>
      <c r="M5">
        <v>0</v>
      </c>
      <c r="N5">
        <v>22</v>
      </c>
      <c r="O5">
        <v>0</v>
      </c>
      <c r="P5">
        <v>0</v>
      </c>
      <c r="Q5">
        <v>7</v>
      </c>
      <c r="R5">
        <v>0</v>
      </c>
      <c r="S5">
        <v>31</v>
      </c>
      <c r="T5">
        <v>18</v>
      </c>
      <c r="U5">
        <v>0</v>
      </c>
      <c r="V5">
        <v>1</v>
      </c>
      <c r="W5">
        <v>7</v>
      </c>
      <c r="X5">
        <v>0</v>
      </c>
      <c r="Y5">
        <v>0</v>
      </c>
      <c r="Z5">
        <v>0</v>
      </c>
      <c r="AA5">
        <v>0</v>
      </c>
      <c r="AB5">
        <v>136</v>
      </c>
      <c r="AC5">
        <v>1</v>
      </c>
      <c r="AD5">
        <v>0</v>
      </c>
      <c r="AE5">
        <v>0</v>
      </c>
      <c r="AF5">
        <v>0</v>
      </c>
      <c r="AG5">
        <v>0</v>
      </c>
      <c r="AH5">
        <v>1</v>
      </c>
      <c r="AI5">
        <v>6</v>
      </c>
      <c r="AJ5">
        <v>0</v>
      </c>
      <c r="AK5">
        <v>0</v>
      </c>
      <c r="AL5">
        <v>5</v>
      </c>
      <c r="AM5">
        <v>19</v>
      </c>
      <c r="AN5">
        <v>0</v>
      </c>
      <c r="AO5">
        <v>13</v>
      </c>
      <c r="AP5">
        <v>10</v>
      </c>
      <c r="AQ5">
        <v>3</v>
      </c>
      <c r="AR5">
        <v>0</v>
      </c>
      <c r="AS5">
        <v>0</v>
      </c>
      <c r="AT5">
        <v>0</v>
      </c>
      <c r="AU5">
        <v>1</v>
      </c>
      <c r="AV5">
        <v>2</v>
      </c>
      <c r="AW5">
        <v>1</v>
      </c>
      <c r="AX5">
        <v>20</v>
      </c>
      <c r="AY5">
        <v>27</v>
      </c>
      <c r="AZ5">
        <v>33</v>
      </c>
      <c r="BA5">
        <v>39</v>
      </c>
      <c r="BB5">
        <v>7</v>
      </c>
      <c r="BC5">
        <v>25</v>
      </c>
      <c r="BD5">
        <v>0</v>
      </c>
      <c r="BE5">
        <v>0</v>
      </c>
      <c r="BF5">
        <v>2</v>
      </c>
      <c r="BG5">
        <v>0</v>
      </c>
      <c r="BH5">
        <v>1</v>
      </c>
      <c r="BI5">
        <v>22</v>
      </c>
      <c r="BJ5">
        <v>9</v>
      </c>
      <c r="BK5">
        <v>0</v>
      </c>
      <c r="BL5">
        <v>5</v>
      </c>
      <c r="BM5">
        <v>8</v>
      </c>
      <c r="BN5">
        <v>1</v>
      </c>
      <c r="BO5">
        <v>37</v>
      </c>
      <c r="BP5">
        <v>2</v>
      </c>
      <c r="BQ5">
        <v>2</v>
      </c>
      <c r="BR5">
        <v>7</v>
      </c>
      <c r="BS5">
        <v>10</v>
      </c>
      <c r="BT5">
        <v>234</v>
      </c>
      <c r="BU5" t="s">
        <v>82</v>
      </c>
    </row>
    <row r="6" spans="1:73">
      <c r="A6" t="s">
        <v>73</v>
      </c>
      <c r="B6" t="s">
        <v>74</v>
      </c>
      <c r="C6">
        <v>4</v>
      </c>
      <c r="D6" t="s">
        <v>75</v>
      </c>
      <c r="E6" t="s">
        <v>80</v>
      </c>
      <c r="F6" t="s">
        <v>77</v>
      </c>
      <c r="G6">
        <v>1</v>
      </c>
      <c r="H6">
        <v>1</v>
      </c>
      <c r="I6">
        <v>5</v>
      </c>
      <c r="J6">
        <v>0</v>
      </c>
      <c r="K6">
        <v>0</v>
      </c>
      <c r="L6">
        <v>6</v>
      </c>
      <c r="M6">
        <v>0</v>
      </c>
      <c r="N6">
        <v>8</v>
      </c>
      <c r="O6">
        <v>0</v>
      </c>
      <c r="P6">
        <v>0</v>
      </c>
      <c r="Q6">
        <v>1</v>
      </c>
      <c r="R6">
        <v>0</v>
      </c>
      <c r="S6">
        <v>14</v>
      </c>
      <c r="T6">
        <v>5</v>
      </c>
      <c r="U6">
        <v>0</v>
      </c>
      <c r="V6">
        <v>3</v>
      </c>
      <c r="W6">
        <v>0</v>
      </c>
      <c r="X6">
        <v>0</v>
      </c>
      <c r="Y6">
        <v>0</v>
      </c>
      <c r="Z6">
        <v>0</v>
      </c>
      <c r="AA6">
        <v>0</v>
      </c>
      <c r="AB6">
        <v>46</v>
      </c>
      <c r="AC6">
        <v>1</v>
      </c>
      <c r="AD6">
        <v>0</v>
      </c>
      <c r="AE6">
        <v>0</v>
      </c>
      <c r="AF6">
        <v>0</v>
      </c>
      <c r="AG6">
        <v>0</v>
      </c>
      <c r="AH6">
        <v>0</v>
      </c>
      <c r="AI6">
        <v>3</v>
      </c>
      <c r="AJ6">
        <v>0</v>
      </c>
      <c r="AK6">
        <v>0</v>
      </c>
      <c r="AL6">
        <v>2</v>
      </c>
      <c r="AM6">
        <v>5</v>
      </c>
      <c r="AN6">
        <v>0</v>
      </c>
      <c r="AO6">
        <v>2</v>
      </c>
      <c r="AP6">
        <v>1</v>
      </c>
      <c r="AQ6">
        <v>0</v>
      </c>
      <c r="AR6">
        <v>0</v>
      </c>
      <c r="AS6">
        <v>0</v>
      </c>
      <c r="AT6">
        <v>0</v>
      </c>
      <c r="AU6">
        <v>1</v>
      </c>
      <c r="AV6">
        <v>1</v>
      </c>
      <c r="AW6">
        <v>5</v>
      </c>
      <c r="AX6">
        <v>3</v>
      </c>
      <c r="AY6">
        <v>12</v>
      </c>
      <c r="AZ6">
        <v>7</v>
      </c>
      <c r="BA6">
        <v>9</v>
      </c>
      <c r="BB6">
        <v>5</v>
      </c>
      <c r="BC6">
        <v>6</v>
      </c>
      <c r="BD6">
        <v>0</v>
      </c>
      <c r="BE6">
        <v>0</v>
      </c>
      <c r="BF6">
        <v>1</v>
      </c>
      <c r="BG6">
        <v>0</v>
      </c>
      <c r="BH6">
        <v>0</v>
      </c>
      <c r="BI6">
        <v>6</v>
      </c>
      <c r="BJ6">
        <v>2</v>
      </c>
      <c r="BK6">
        <v>0</v>
      </c>
      <c r="BL6">
        <v>1</v>
      </c>
      <c r="BM6">
        <v>0</v>
      </c>
      <c r="BN6">
        <v>3</v>
      </c>
      <c r="BO6">
        <v>12</v>
      </c>
      <c r="BP6">
        <v>1</v>
      </c>
      <c r="BQ6">
        <v>2</v>
      </c>
      <c r="BR6">
        <v>2</v>
      </c>
      <c r="BS6">
        <v>4</v>
      </c>
      <c r="BT6">
        <v>84</v>
      </c>
      <c r="BU6" t="s">
        <v>83</v>
      </c>
    </row>
    <row r="7" spans="1:73">
      <c r="A7" t="s">
        <v>73</v>
      </c>
      <c r="B7" t="s">
        <v>74</v>
      </c>
      <c r="C7">
        <v>5</v>
      </c>
      <c r="D7" t="s">
        <v>75</v>
      </c>
      <c r="E7" t="s">
        <v>78</v>
      </c>
      <c r="F7" t="s">
        <v>77</v>
      </c>
      <c r="G7">
        <v>0</v>
      </c>
      <c r="H7">
        <v>3</v>
      </c>
      <c r="I7">
        <v>3</v>
      </c>
      <c r="J7">
        <v>0</v>
      </c>
      <c r="K7">
        <v>0</v>
      </c>
      <c r="L7">
        <v>4</v>
      </c>
      <c r="M7">
        <v>0</v>
      </c>
      <c r="N7">
        <v>6</v>
      </c>
      <c r="O7">
        <v>0</v>
      </c>
      <c r="P7">
        <v>0</v>
      </c>
      <c r="Q7">
        <v>0</v>
      </c>
      <c r="R7">
        <v>0</v>
      </c>
      <c r="S7">
        <v>5</v>
      </c>
      <c r="T7">
        <v>2</v>
      </c>
      <c r="U7">
        <v>0</v>
      </c>
      <c r="V7">
        <v>0</v>
      </c>
      <c r="W7">
        <v>0</v>
      </c>
      <c r="X7">
        <v>0</v>
      </c>
      <c r="Y7">
        <v>0</v>
      </c>
      <c r="Z7">
        <v>0</v>
      </c>
      <c r="AA7">
        <v>0</v>
      </c>
      <c r="AB7">
        <v>29</v>
      </c>
      <c r="AC7">
        <v>0</v>
      </c>
      <c r="AD7">
        <v>0</v>
      </c>
      <c r="AE7">
        <v>0</v>
      </c>
      <c r="AF7">
        <v>0</v>
      </c>
      <c r="AG7">
        <v>0</v>
      </c>
      <c r="AH7">
        <v>3</v>
      </c>
      <c r="AI7">
        <v>2</v>
      </c>
      <c r="AJ7">
        <v>0</v>
      </c>
      <c r="AK7">
        <v>0</v>
      </c>
      <c r="AL7">
        <v>1</v>
      </c>
      <c r="AM7">
        <v>7</v>
      </c>
      <c r="AN7">
        <v>0</v>
      </c>
      <c r="AO7">
        <v>0</v>
      </c>
      <c r="AP7">
        <v>2</v>
      </c>
      <c r="AQ7">
        <v>0</v>
      </c>
      <c r="AR7">
        <v>0</v>
      </c>
      <c r="AS7">
        <v>0</v>
      </c>
      <c r="AT7">
        <v>0</v>
      </c>
      <c r="AU7">
        <v>0</v>
      </c>
      <c r="AV7">
        <v>1</v>
      </c>
      <c r="AW7">
        <v>3</v>
      </c>
      <c r="AX7">
        <v>3</v>
      </c>
      <c r="AY7">
        <v>6</v>
      </c>
      <c r="AZ7">
        <v>10</v>
      </c>
      <c r="BA7">
        <v>10</v>
      </c>
      <c r="BB7">
        <v>3</v>
      </c>
      <c r="BC7">
        <v>8</v>
      </c>
      <c r="BD7">
        <v>0</v>
      </c>
      <c r="BE7">
        <v>0</v>
      </c>
      <c r="BF7">
        <v>1</v>
      </c>
      <c r="BG7">
        <v>0</v>
      </c>
      <c r="BH7">
        <v>0</v>
      </c>
      <c r="BI7">
        <v>0</v>
      </c>
      <c r="BJ7">
        <v>3</v>
      </c>
      <c r="BK7">
        <v>0</v>
      </c>
      <c r="BL7">
        <v>0</v>
      </c>
      <c r="BM7">
        <v>0</v>
      </c>
      <c r="BN7">
        <v>0</v>
      </c>
      <c r="BO7">
        <v>10</v>
      </c>
      <c r="BP7">
        <v>0</v>
      </c>
      <c r="BQ7">
        <v>0</v>
      </c>
      <c r="BR7">
        <v>0</v>
      </c>
      <c r="BS7">
        <v>2</v>
      </c>
      <c r="BT7">
        <v>43</v>
      </c>
      <c r="BU7" t="s">
        <v>84</v>
      </c>
    </row>
    <row r="8" spans="1:73">
      <c r="A8" t="s">
        <v>73</v>
      </c>
      <c r="B8" t="s">
        <v>74</v>
      </c>
      <c r="C8">
        <v>6</v>
      </c>
      <c r="D8" t="s">
        <v>75</v>
      </c>
      <c r="E8" t="s">
        <v>80</v>
      </c>
      <c r="F8" t="s">
        <v>77</v>
      </c>
      <c r="G8">
        <v>0</v>
      </c>
      <c r="H8">
        <v>0</v>
      </c>
      <c r="I8">
        <v>3</v>
      </c>
      <c r="J8">
        <v>0</v>
      </c>
      <c r="K8">
        <v>0</v>
      </c>
      <c r="L8">
        <v>6</v>
      </c>
      <c r="M8">
        <v>0</v>
      </c>
      <c r="N8">
        <v>8</v>
      </c>
      <c r="O8">
        <v>0</v>
      </c>
      <c r="P8">
        <v>0</v>
      </c>
      <c r="Q8">
        <v>1</v>
      </c>
      <c r="R8">
        <v>0</v>
      </c>
      <c r="S8">
        <v>9</v>
      </c>
      <c r="T8">
        <v>4</v>
      </c>
      <c r="U8">
        <v>0</v>
      </c>
      <c r="V8">
        <v>2</v>
      </c>
      <c r="W8">
        <v>2</v>
      </c>
      <c r="X8">
        <v>0</v>
      </c>
      <c r="Y8">
        <v>0</v>
      </c>
      <c r="Z8">
        <v>1</v>
      </c>
      <c r="AA8">
        <v>0</v>
      </c>
      <c r="AB8">
        <v>31</v>
      </c>
      <c r="AC8">
        <v>1</v>
      </c>
      <c r="AD8">
        <v>0</v>
      </c>
      <c r="AE8">
        <v>0</v>
      </c>
      <c r="AF8">
        <v>0</v>
      </c>
      <c r="AG8">
        <v>0</v>
      </c>
      <c r="AH8">
        <v>0</v>
      </c>
      <c r="AI8">
        <v>0</v>
      </c>
      <c r="AJ8">
        <v>0</v>
      </c>
      <c r="AK8">
        <v>0</v>
      </c>
      <c r="AL8">
        <v>2</v>
      </c>
      <c r="AM8">
        <v>1</v>
      </c>
      <c r="AN8">
        <v>0</v>
      </c>
      <c r="AO8">
        <v>2</v>
      </c>
      <c r="AP8">
        <v>1</v>
      </c>
      <c r="AQ8">
        <v>1</v>
      </c>
      <c r="AR8">
        <v>0</v>
      </c>
      <c r="AS8">
        <v>0</v>
      </c>
      <c r="AT8">
        <v>0</v>
      </c>
      <c r="AU8">
        <v>0</v>
      </c>
      <c r="AV8">
        <v>0</v>
      </c>
      <c r="AW8">
        <v>3</v>
      </c>
      <c r="AX8">
        <v>5</v>
      </c>
      <c r="AY8">
        <v>7</v>
      </c>
      <c r="AZ8">
        <v>9</v>
      </c>
      <c r="BA8">
        <v>6</v>
      </c>
      <c r="BB8">
        <v>0</v>
      </c>
      <c r="BC8">
        <v>6</v>
      </c>
      <c r="BD8">
        <v>0</v>
      </c>
      <c r="BE8">
        <v>0</v>
      </c>
      <c r="BF8">
        <v>0</v>
      </c>
      <c r="BG8">
        <v>0</v>
      </c>
      <c r="BH8">
        <v>0</v>
      </c>
      <c r="BI8">
        <v>8</v>
      </c>
      <c r="BJ8">
        <v>3</v>
      </c>
      <c r="BK8">
        <v>0</v>
      </c>
      <c r="BL8">
        <v>2</v>
      </c>
      <c r="BM8">
        <v>0</v>
      </c>
      <c r="BN8">
        <v>2</v>
      </c>
      <c r="BO8">
        <v>10</v>
      </c>
      <c r="BP8">
        <v>0</v>
      </c>
      <c r="BQ8">
        <v>1</v>
      </c>
      <c r="BR8">
        <v>5</v>
      </c>
      <c r="BS8">
        <v>1</v>
      </c>
      <c r="BT8">
        <v>53</v>
      </c>
      <c r="BU8" t="s">
        <v>85</v>
      </c>
    </row>
    <row r="9" spans="1:73">
      <c r="A9" t="s">
        <v>73</v>
      </c>
      <c r="B9" t="s">
        <v>74</v>
      </c>
      <c r="C9">
        <v>7</v>
      </c>
      <c r="D9" t="s">
        <v>75</v>
      </c>
      <c r="E9" t="s">
        <v>78</v>
      </c>
      <c r="F9" t="s">
        <v>77</v>
      </c>
      <c r="G9">
        <v>0</v>
      </c>
      <c r="H9">
        <v>0</v>
      </c>
      <c r="I9">
        <v>0</v>
      </c>
      <c r="J9">
        <v>0</v>
      </c>
      <c r="K9">
        <v>0</v>
      </c>
      <c r="L9">
        <v>1</v>
      </c>
      <c r="M9">
        <v>0</v>
      </c>
      <c r="N9">
        <v>1</v>
      </c>
      <c r="O9">
        <v>0</v>
      </c>
      <c r="P9">
        <v>0</v>
      </c>
      <c r="Q9">
        <v>0</v>
      </c>
      <c r="R9">
        <v>0</v>
      </c>
      <c r="S9">
        <v>0</v>
      </c>
      <c r="T9">
        <v>0</v>
      </c>
      <c r="U9">
        <v>0</v>
      </c>
      <c r="V9">
        <v>0</v>
      </c>
      <c r="W9">
        <v>0</v>
      </c>
      <c r="X9">
        <v>0</v>
      </c>
      <c r="Y9">
        <v>0</v>
      </c>
      <c r="Z9">
        <v>0</v>
      </c>
      <c r="AA9">
        <v>0</v>
      </c>
      <c r="AB9">
        <v>4</v>
      </c>
      <c r="AC9">
        <v>0</v>
      </c>
      <c r="AD9">
        <v>0</v>
      </c>
      <c r="AE9">
        <v>0</v>
      </c>
      <c r="AF9">
        <v>0</v>
      </c>
      <c r="AG9">
        <v>0</v>
      </c>
      <c r="AH9">
        <v>0</v>
      </c>
      <c r="AI9">
        <v>0</v>
      </c>
      <c r="AJ9">
        <v>0</v>
      </c>
      <c r="AK9">
        <v>0</v>
      </c>
      <c r="AL9">
        <v>0</v>
      </c>
      <c r="AM9">
        <v>2</v>
      </c>
      <c r="AN9">
        <v>0</v>
      </c>
      <c r="AO9">
        <v>0</v>
      </c>
      <c r="AP9">
        <v>0</v>
      </c>
      <c r="AQ9">
        <v>0</v>
      </c>
      <c r="AR9">
        <v>0</v>
      </c>
      <c r="AS9">
        <v>0</v>
      </c>
      <c r="AT9">
        <v>0</v>
      </c>
      <c r="AU9">
        <v>0</v>
      </c>
      <c r="AV9">
        <v>0</v>
      </c>
      <c r="AW9">
        <v>0</v>
      </c>
      <c r="AX9">
        <v>0</v>
      </c>
      <c r="AY9">
        <v>0</v>
      </c>
      <c r="AZ9">
        <v>1</v>
      </c>
      <c r="BA9">
        <v>2</v>
      </c>
      <c r="BB9">
        <v>0</v>
      </c>
      <c r="BC9">
        <v>1</v>
      </c>
      <c r="BD9">
        <v>0</v>
      </c>
      <c r="BE9">
        <v>0</v>
      </c>
      <c r="BF9">
        <v>0</v>
      </c>
      <c r="BG9">
        <v>0</v>
      </c>
      <c r="BH9">
        <v>0</v>
      </c>
      <c r="BI9">
        <v>0</v>
      </c>
      <c r="BJ9">
        <v>0</v>
      </c>
      <c r="BK9">
        <v>0</v>
      </c>
      <c r="BL9">
        <v>0</v>
      </c>
      <c r="BM9">
        <v>0</v>
      </c>
      <c r="BN9">
        <v>0</v>
      </c>
      <c r="BO9">
        <v>1</v>
      </c>
      <c r="BP9">
        <v>0</v>
      </c>
      <c r="BQ9">
        <v>0</v>
      </c>
      <c r="BR9">
        <v>0</v>
      </c>
      <c r="BS9">
        <v>1</v>
      </c>
      <c r="BT9">
        <v>5</v>
      </c>
      <c r="BU9" t="s">
        <v>86</v>
      </c>
    </row>
    <row r="10" spans="1:73">
      <c r="A10" t="s">
        <v>73</v>
      </c>
      <c r="B10" t="s">
        <v>74</v>
      </c>
      <c r="C10">
        <v>8</v>
      </c>
      <c r="D10" t="s">
        <v>75</v>
      </c>
      <c r="E10" t="s">
        <v>80</v>
      </c>
      <c r="F10" t="s">
        <v>77</v>
      </c>
      <c r="G10">
        <v>0</v>
      </c>
      <c r="H10">
        <v>9</v>
      </c>
      <c r="I10">
        <v>11</v>
      </c>
      <c r="J10">
        <v>0</v>
      </c>
      <c r="K10">
        <v>0</v>
      </c>
      <c r="L10">
        <v>18</v>
      </c>
      <c r="M10">
        <v>0</v>
      </c>
      <c r="N10">
        <v>27</v>
      </c>
      <c r="O10">
        <v>7</v>
      </c>
      <c r="P10">
        <v>0</v>
      </c>
      <c r="Q10">
        <v>0</v>
      </c>
      <c r="R10">
        <v>0</v>
      </c>
      <c r="S10">
        <v>31</v>
      </c>
      <c r="T10">
        <v>12</v>
      </c>
      <c r="U10">
        <v>0</v>
      </c>
      <c r="V10">
        <v>7</v>
      </c>
      <c r="W10">
        <v>8</v>
      </c>
      <c r="X10">
        <v>0</v>
      </c>
      <c r="Y10">
        <v>0</v>
      </c>
      <c r="Z10">
        <v>1</v>
      </c>
      <c r="AA10">
        <v>0</v>
      </c>
      <c r="AB10">
        <v>139</v>
      </c>
      <c r="AC10">
        <v>5</v>
      </c>
      <c r="AD10">
        <v>7</v>
      </c>
      <c r="AE10">
        <v>0</v>
      </c>
      <c r="AF10">
        <v>0</v>
      </c>
      <c r="AG10">
        <v>0</v>
      </c>
      <c r="AH10">
        <v>1</v>
      </c>
      <c r="AI10">
        <v>2</v>
      </c>
      <c r="AJ10">
        <v>0</v>
      </c>
      <c r="AK10">
        <v>0</v>
      </c>
      <c r="AL10">
        <v>5</v>
      </c>
      <c r="AM10">
        <v>27</v>
      </c>
      <c r="AN10">
        <v>4</v>
      </c>
      <c r="AO10">
        <v>9</v>
      </c>
      <c r="AP10">
        <v>4</v>
      </c>
      <c r="AQ10">
        <v>3</v>
      </c>
      <c r="AR10">
        <v>1</v>
      </c>
      <c r="AS10">
        <v>1</v>
      </c>
      <c r="AT10">
        <v>0</v>
      </c>
      <c r="AU10">
        <v>3</v>
      </c>
      <c r="AV10">
        <v>0</v>
      </c>
      <c r="AW10">
        <v>9</v>
      </c>
      <c r="AX10">
        <v>9</v>
      </c>
      <c r="AY10">
        <v>34</v>
      </c>
      <c r="AZ10">
        <v>23</v>
      </c>
      <c r="BA10">
        <v>38</v>
      </c>
      <c r="BB10">
        <v>4</v>
      </c>
      <c r="BC10">
        <v>23</v>
      </c>
      <c r="BD10">
        <v>0</v>
      </c>
      <c r="BE10">
        <v>0</v>
      </c>
      <c r="BF10">
        <v>0</v>
      </c>
      <c r="BG10">
        <v>0</v>
      </c>
      <c r="BH10">
        <v>0</v>
      </c>
      <c r="BI10">
        <v>16</v>
      </c>
      <c r="BJ10">
        <v>9</v>
      </c>
      <c r="BK10">
        <v>0</v>
      </c>
      <c r="BL10">
        <v>5</v>
      </c>
      <c r="BM10">
        <v>3</v>
      </c>
      <c r="BN10">
        <v>7</v>
      </c>
      <c r="BO10">
        <v>33</v>
      </c>
      <c r="BP10">
        <v>0</v>
      </c>
      <c r="BQ10">
        <v>3</v>
      </c>
      <c r="BR10">
        <v>5</v>
      </c>
      <c r="BS10">
        <v>9</v>
      </c>
      <c r="BT10">
        <v>226</v>
      </c>
      <c r="BU10" t="s">
        <v>87</v>
      </c>
    </row>
    <row r="11" spans="1:73">
      <c r="A11" t="s">
        <v>73</v>
      </c>
      <c r="B11" t="s">
        <v>74</v>
      </c>
      <c r="C11">
        <v>9</v>
      </c>
      <c r="D11" t="s">
        <v>75</v>
      </c>
      <c r="E11" t="s">
        <v>78</v>
      </c>
      <c r="F11" t="s">
        <v>77</v>
      </c>
      <c r="G11">
        <v>0</v>
      </c>
      <c r="H11">
        <v>5</v>
      </c>
      <c r="I11">
        <v>2</v>
      </c>
      <c r="J11">
        <v>0</v>
      </c>
      <c r="K11">
        <v>0</v>
      </c>
      <c r="L11">
        <v>7</v>
      </c>
      <c r="M11">
        <v>0</v>
      </c>
      <c r="N11">
        <v>6</v>
      </c>
      <c r="O11">
        <v>0</v>
      </c>
      <c r="P11">
        <v>0</v>
      </c>
      <c r="Q11">
        <v>2</v>
      </c>
      <c r="R11">
        <v>0</v>
      </c>
      <c r="S11">
        <v>8</v>
      </c>
      <c r="T11">
        <v>2</v>
      </c>
      <c r="U11">
        <v>0</v>
      </c>
      <c r="V11">
        <v>0</v>
      </c>
      <c r="W11">
        <v>1</v>
      </c>
      <c r="X11">
        <v>0</v>
      </c>
      <c r="Y11">
        <v>0</v>
      </c>
      <c r="Z11">
        <v>1</v>
      </c>
      <c r="AA11">
        <v>0</v>
      </c>
      <c r="AB11">
        <v>58</v>
      </c>
      <c r="AC11">
        <v>0</v>
      </c>
      <c r="AD11">
        <v>0</v>
      </c>
      <c r="AE11">
        <v>1</v>
      </c>
      <c r="AF11">
        <v>0</v>
      </c>
      <c r="AG11">
        <v>0</v>
      </c>
      <c r="AH11">
        <v>4</v>
      </c>
      <c r="AI11">
        <v>0</v>
      </c>
      <c r="AJ11">
        <v>0</v>
      </c>
      <c r="AK11">
        <v>0</v>
      </c>
      <c r="AL11">
        <v>1</v>
      </c>
      <c r="AM11">
        <v>6</v>
      </c>
      <c r="AN11">
        <v>0</v>
      </c>
      <c r="AO11">
        <v>0</v>
      </c>
      <c r="AP11">
        <v>4</v>
      </c>
      <c r="AQ11">
        <v>0</v>
      </c>
      <c r="AR11">
        <v>0</v>
      </c>
      <c r="AS11">
        <v>0</v>
      </c>
      <c r="AT11">
        <v>1</v>
      </c>
      <c r="AU11">
        <v>1</v>
      </c>
      <c r="AV11">
        <v>1</v>
      </c>
      <c r="AW11">
        <v>2</v>
      </c>
      <c r="AX11">
        <v>14</v>
      </c>
      <c r="AY11">
        <v>13</v>
      </c>
      <c r="AZ11">
        <v>8</v>
      </c>
      <c r="BA11">
        <v>21</v>
      </c>
      <c r="BB11">
        <v>3</v>
      </c>
      <c r="BC11">
        <v>11</v>
      </c>
      <c r="BD11">
        <v>0</v>
      </c>
      <c r="BE11">
        <v>0</v>
      </c>
      <c r="BF11">
        <v>0</v>
      </c>
      <c r="BG11">
        <v>0</v>
      </c>
      <c r="BH11">
        <v>0</v>
      </c>
      <c r="BI11">
        <v>10</v>
      </c>
      <c r="BJ11">
        <v>1</v>
      </c>
      <c r="BK11">
        <v>0</v>
      </c>
      <c r="BL11">
        <v>1</v>
      </c>
      <c r="BM11">
        <v>0</v>
      </c>
      <c r="BN11">
        <v>4</v>
      </c>
      <c r="BO11">
        <v>11</v>
      </c>
      <c r="BP11">
        <v>5</v>
      </c>
      <c r="BQ11">
        <v>0</v>
      </c>
      <c r="BR11">
        <v>3</v>
      </c>
      <c r="BS11">
        <v>6</v>
      </c>
      <c r="BT11">
        <v>88</v>
      </c>
      <c r="BU11" t="s">
        <v>88</v>
      </c>
    </row>
    <row r="12" spans="1:73">
      <c r="A12" t="s">
        <v>73</v>
      </c>
      <c r="B12" t="s">
        <v>74</v>
      </c>
      <c r="C12">
        <v>10</v>
      </c>
      <c r="D12" t="s">
        <v>89</v>
      </c>
      <c r="E12" t="s">
        <v>78</v>
      </c>
      <c r="F12" t="s">
        <v>77</v>
      </c>
      <c r="G12">
        <v>1</v>
      </c>
      <c r="H12">
        <v>14</v>
      </c>
      <c r="I12">
        <v>5</v>
      </c>
      <c r="J12">
        <v>0</v>
      </c>
      <c r="K12">
        <v>0</v>
      </c>
      <c r="L12">
        <v>22</v>
      </c>
      <c r="M12">
        <v>0</v>
      </c>
      <c r="N12">
        <v>24</v>
      </c>
      <c r="O12">
        <v>0</v>
      </c>
      <c r="P12">
        <v>0</v>
      </c>
      <c r="Q12">
        <v>2</v>
      </c>
      <c r="R12">
        <v>0</v>
      </c>
      <c r="S12">
        <v>30</v>
      </c>
      <c r="T12">
        <v>15</v>
      </c>
      <c r="U12">
        <v>0</v>
      </c>
      <c r="V12">
        <v>0</v>
      </c>
      <c r="W12">
        <v>5</v>
      </c>
      <c r="X12">
        <v>0</v>
      </c>
      <c r="Y12">
        <v>0</v>
      </c>
      <c r="Z12">
        <v>3</v>
      </c>
      <c r="AA12">
        <v>0</v>
      </c>
      <c r="AB12">
        <v>154</v>
      </c>
      <c r="AC12">
        <v>1</v>
      </c>
      <c r="AD12">
        <v>0</v>
      </c>
      <c r="AE12">
        <v>1</v>
      </c>
      <c r="AF12">
        <v>0</v>
      </c>
      <c r="AG12">
        <v>1</v>
      </c>
      <c r="AH12">
        <v>2</v>
      </c>
      <c r="AI12">
        <v>14</v>
      </c>
      <c r="AJ12">
        <v>0</v>
      </c>
      <c r="AK12">
        <v>0</v>
      </c>
      <c r="AL12">
        <v>1</v>
      </c>
      <c r="AM12">
        <v>17</v>
      </c>
      <c r="AN12">
        <v>0</v>
      </c>
      <c r="AO12">
        <v>1</v>
      </c>
      <c r="AP12">
        <v>5</v>
      </c>
      <c r="AQ12">
        <v>0</v>
      </c>
      <c r="AR12">
        <v>0</v>
      </c>
      <c r="AS12">
        <v>0</v>
      </c>
      <c r="AT12">
        <v>5</v>
      </c>
      <c r="AU12">
        <v>4</v>
      </c>
      <c r="AV12">
        <v>7</v>
      </c>
      <c r="AW12">
        <v>5</v>
      </c>
      <c r="AX12">
        <v>19</v>
      </c>
      <c r="AY12">
        <v>28</v>
      </c>
      <c r="AZ12">
        <v>27</v>
      </c>
      <c r="BA12">
        <v>38</v>
      </c>
      <c r="BB12">
        <v>5</v>
      </c>
      <c r="BC12">
        <v>41</v>
      </c>
      <c r="BD12">
        <v>0</v>
      </c>
      <c r="BE12">
        <v>0</v>
      </c>
      <c r="BF12">
        <v>5</v>
      </c>
      <c r="BG12">
        <v>0</v>
      </c>
      <c r="BH12">
        <v>0</v>
      </c>
      <c r="BI12">
        <v>25</v>
      </c>
      <c r="BJ12">
        <v>20</v>
      </c>
      <c r="BK12">
        <v>0</v>
      </c>
      <c r="BL12">
        <v>5</v>
      </c>
      <c r="BM12">
        <v>0</v>
      </c>
      <c r="BN12">
        <v>14</v>
      </c>
      <c r="BO12">
        <v>32</v>
      </c>
      <c r="BP12">
        <v>9</v>
      </c>
      <c r="BQ12">
        <v>0</v>
      </c>
      <c r="BR12">
        <v>8</v>
      </c>
      <c r="BS12">
        <v>15</v>
      </c>
      <c r="BT12">
        <v>267</v>
      </c>
      <c r="BU12" t="s">
        <v>90</v>
      </c>
    </row>
    <row r="13" spans="1:73">
      <c r="A13" t="s">
        <v>73</v>
      </c>
      <c r="B13" t="s">
        <v>74</v>
      </c>
      <c r="C13">
        <v>11</v>
      </c>
      <c r="D13" t="s">
        <v>89</v>
      </c>
      <c r="E13" t="s">
        <v>91</v>
      </c>
      <c r="F13" t="s">
        <v>92</v>
      </c>
      <c r="G13">
        <v>0</v>
      </c>
      <c r="H13">
        <v>0</v>
      </c>
      <c r="I13">
        <v>1</v>
      </c>
      <c r="J13">
        <v>0</v>
      </c>
      <c r="K13">
        <v>0</v>
      </c>
      <c r="L13">
        <v>3</v>
      </c>
      <c r="M13">
        <v>0</v>
      </c>
      <c r="N13">
        <v>0</v>
      </c>
      <c r="O13">
        <v>0</v>
      </c>
      <c r="P13">
        <v>0</v>
      </c>
      <c r="Q13">
        <v>0</v>
      </c>
      <c r="R13">
        <v>0</v>
      </c>
      <c r="S13">
        <v>2</v>
      </c>
      <c r="T13">
        <v>1</v>
      </c>
      <c r="U13">
        <v>0</v>
      </c>
      <c r="V13">
        <v>0</v>
      </c>
      <c r="W13">
        <v>0</v>
      </c>
      <c r="X13">
        <v>0</v>
      </c>
      <c r="Y13">
        <v>0</v>
      </c>
      <c r="Z13">
        <v>0</v>
      </c>
      <c r="AA13">
        <v>0</v>
      </c>
      <c r="AB13">
        <v>9</v>
      </c>
      <c r="AC13">
        <v>0</v>
      </c>
      <c r="AD13">
        <v>0</v>
      </c>
      <c r="AE13">
        <v>0</v>
      </c>
      <c r="AF13">
        <v>0</v>
      </c>
      <c r="AG13">
        <v>0</v>
      </c>
      <c r="AH13">
        <v>0</v>
      </c>
      <c r="AI13">
        <v>1</v>
      </c>
      <c r="AJ13">
        <v>0</v>
      </c>
      <c r="AK13">
        <v>0</v>
      </c>
      <c r="AL13">
        <v>0</v>
      </c>
      <c r="AM13">
        <v>2</v>
      </c>
      <c r="AN13">
        <v>0</v>
      </c>
      <c r="AO13">
        <v>0</v>
      </c>
      <c r="AP13">
        <v>0</v>
      </c>
      <c r="AQ13">
        <v>0</v>
      </c>
      <c r="AR13">
        <v>0</v>
      </c>
      <c r="AS13">
        <v>0</v>
      </c>
      <c r="AT13">
        <v>0</v>
      </c>
      <c r="AU13">
        <v>0</v>
      </c>
      <c r="AV13">
        <v>0</v>
      </c>
      <c r="AW13">
        <v>1</v>
      </c>
      <c r="AX13">
        <v>0</v>
      </c>
      <c r="AY13">
        <v>2</v>
      </c>
      <c r="AZ13">
        <v>1</v>
      </c>
      <c r="BA13">
        <v>2</v>
      </c>
      <c r="BB13">
        <v>0</v>
      </c>
      <c r="BC13">
        <v>1</v>
      </c>
      <c r="BD13">
        <v>0</v>
      </c>
      <c r="BE13">
        <v>0</v>
      </c>
      <c r="BF13">
        <v>0</v>
      </c>
      <c r="BG13">
        <v>0</v>
      </c>
      <c r="BH13">
        <v>0</v>
      </c>
      <c r="BI13">
        <v>0</v>
      </c>
      <c r="BJ13">
        <v>1</v>
      </c>
      <c r="BK13">
        <v>0</v>
      </c>
      <c r="BL13">
        <v>1</v>
      </c>
      <c r="BM13">
        <v>0</v>
      </c>
      <c r="BN13">
        <v>0</v>
      </c>
      <c r="BO13">
        <v>1</v>
      </c>
      <c r="BP13">
        <v>0</v>
      </c>
      <c r="BQ13">
        <v>0</v>
      </c>
      <c r="BR13">
        <v>0</v>
      </c>
      <c r="BS13">
        <v>2</v>
      </c>
      <c r="BT13">
        <v>23</v>
      </c>
      <c r="BU13" t="s">
        <v>93</v>
      </c>
    </row>
    <row r="14" spans="1:73">
      <c r="A14" t="s">
        <v>73</v>
      </c>
      <c r="B14" t="s">
        <v>74</v>
      </c>
      <c r="C14">
        <v>12</v>
      </c>
      <c r="D14" t="s">
        <v>89</v>
      </c>
      <c r="E14" t="s">
        <v>78</v>
      </c>
      <c r="F14" t="s">
        <v>77</v>
      </c>
      <c r="G14">
        <v>0</v>
      </c>
      <c r="H14">
        <v>1</v>
      </c>
      <c r="I14">
        <v>0</v>
      </c>
      <c r="J14">
        <v>0</v>
      </c>
      <c r="K14">
        <v>0</v>
      </c>
      <c r="L14">
        <v>0</v>
      </c>
      <c r="M14">
        <v>0</v>
      </c>
      <c r="N14">
        <v>0</v>
      </c>
      <c r="O14">
        <v>0</v>
      </c>
      <c r="P14">
        <v>0</v>
      </c>
      <c r="Q14">
        <v>0</v>
      </c>
      <c r="R14">
        <v>0</v>
      </c>
      <c r="S14">
        <v>0</v>
      </c>
      <c r="T14">
        <v>0</v>
      </c>
      <c r="U14">
        <v>0</v>
      </c>
      <c r="V14">
        <v>0</v>
      </c>
      <c r="W14">
        <v>0</v>
      </c>
      <c r="X14">
        <v>0</v>
      </c>
      <c r="Y14">
        <v>0</v>
      </c>
      <c r="Z14">
        <v>0</v>
      </c>
      <c r="AA14">
        <v>0</v>
      </c>
      <c r="AB14">
        <v>3</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1</v>
      </c>
      <c r="AY14">
        <v>0</v>
      </c>
      <c r="AZ14">
        <v>0</v>
      </c>
      <c r="BA14">
        <v>1</v>
      </c>
      <c r="BB14">
        <v>0</v>
      </c>
      <c r="BC14">
        <v>0</v>
      </c>
      <c r="BD14">
        <v>0</v>
      </c>
      <c r="BE14">
        <v>0</v>
      </c>
      <c r="BF14">
        <v>0</v>
      </c>
      <c r="BG14">
        <v>0</v>
      </c>
      <c r="BH14">
        <v>0</v>
      </c>
      <c r="BI14">
        <v>1</v>
      </c>
      <c r="BJ14">
        <v>0</v>
      </c>
      <c r="BK14">
        <v>0</v>
      </c>
      <c r="BL14">
        <v>0</v>
      </c>
      <c r="BM14">
        <v>0</v>
      </c>
      <c r="BN14">
        <v>0</v>
      </c>
      <c r="BO14">
        <v>0</v>
      </c>
      <c r="BP14">
        <v>0</v>
      </c>
      <c r="BQ14">
        <v>0</v>
      </c>
      <c r="BR14">
        <v>1</v>
      </c>
      <c r="BS14">
        <v>2</v>
      </c>
      <c r="BT14">
        <v>11</v>
      </c>
      <c r="BU14" t="s">
        <v>94</v>
      </c>
    </row>
    <row r="15" spans="1:73">
      <c r="A15" t="s">
        <v>73</v>
      </c>
      <c r="B15" t="s">
        <v>74</v>
      </c>
      <c r="C15">
        <v>13</v>
      </c>
      <c r="D15" t="s">
        <v>89</v>
      </c>
      <c r="E15" t="s">
        <v>91</v>
      </c>
      <c r="F15" t="s">
        <v>92</v>
      </c>
      <c r="G15">
        <v>0</v>
      </c>
      <c r="H15">
        <v>0</v>
      </c>
      <c r="I15">
        <v>0</v>
      </c>
      <c r="J15">
        <v>0</v>
      </c>
      <c r="K15">
        <v>0</v>
      </c>
      <c r="L15">
        <v>0</v>
      </c>
      <c r="M15">
        <v>0</v>
      </c>
      <c r="N15">
        <v>0</v>
      </c>
      <c r="O15">
        <v>0</v>
      </c>
      <c r="P15">
        <v>0</v>
      </c>
      <c r="Q15">
        <v>0</v>
      </c>
      <c r="R15">
        <v>1</v>
      </c>
      <c r="S15">
        <v>1</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1</v>
      </c>
      <c r="BD15">
        <v>0</v>
      </c>
      <c r="BE15">
        <v>0</v>
      </c>
      <c r="BF15">
        <v>0</v>
      </c>
      <c r="BG15">
        <v>0</v>
      </c>
      <c r="BH15">
        <v>0</v>
      </c>
      <c r="BI15">
        <v>0</v>
      </c>
      <c r="BJ15">
        <v>0</v>
      </c>
      <c r="BK15">
        <v>0</v>
      </c>
      <c r="BL15">
        <v>0</v>
      </c>
      <c r="BM15">
        <v>0</v>
      </c>
      <c r="BN15">
        <v>1</v>
      </c>
      <c r="BO15">
        <v>0</v>
      </c>
      <c r="BP15">
        <v>0</v>
      </c>
      <c r="BQ15">
        <v>0</v>
      </c>
      <c r="BR15">
        <v>0</v>
      </c>
      <c r="BS15">
        <v>1</v>
      </c>
      <c r="BT15">
        <v>5</v>
      </c>
      <c r="BU15" t="s">
        <v>95</v>
      </c>
    </row>
    <row r="16" spans="1:73">
      <c r="A16" t="s">
        <v>73</v>
      </c>
      <c r="B16" t="s">
        <v>74</v>
      </c>
      <c r="C16">
        <v>14</v>
      </c>
      <c r="D16" t="s">
        <v>89</v>
      </c>
      <c r="E16" t="s">
        <v>78</v>
      </c>
      <c r="F16" t="s">
        <v>77</v>
      </c>
      <c r="G16">
        <v>1</v>
      </c>
      <c r="H16">
        <v>3</v>
      </c>
      <c r="I16">
        <v>3</v>
      </c>
      <c r="J16">
        <v>0</v>
      </c>
      <c r="K16">
        <v>0</v>
      </c>
      <c r="L16">
        <v>5</v>
      </c>
      <c r="M16">
        <v>0</v>
      </c>
      <c r="N16">
        <v>9</v>
      </c>
      <c r="O16">
        <v>0</v>
      </c>
      <c r="P16">
        <v>0</v>
      </c>
      <c r="Q16">
        <v>0</v>
      </c>
      <c r="R16">
        <v>0</v>
      </c>
      <c r="S16">
        <v>6</v>
      </c>
      <c r="T16">
        <v>4</v>
      </c>
      <c r="U16">
        <v>0</v>
      </c>
      <c r="V16">
        <v>0</v>
      </c>
      <c r="W16">
        <v>1</v>
      </c>
      <c r="X16">
        <v>0</v>
      </c>
      <c r="Y16">
        <v>0</v>
      </c>
      <c r="Z16">
        <v>0</v>
      </c>
      <c r="AA16">
        <v>0</v>
      </c>
      <c r="AB16">
        <v>42</v>
      </c>
      <c r="AC16">
        <v>0</v>
      </c>
      <c r="AD16">
        <v>0</v>
      </c>
      <c r="AE16">
        <v>0</v>
      </c>
      <c r="AF16">
        <v>0</v>
      </c>
      <c r="AG16">
        <v>0</v>
      </c>
      <c r="AH16">
        <v>0</v>
      </c>
      <c r="AI16">
        <v>1</v>
      </c>
      <c r="AJ16">
        <v>0</v>
      </c>
      <c r="AK16">
        <v>0</v>
      </c>
      <c r="AL16">
        <v>1</v>
      </c>
      <c r="AM16">
        <v>6</v>
      </c>
      <c r="AN16">
        <v>0</v>
      </c>
      <c r="AO16">
        <v>0</v>
      </c>
      <c r="AP16">
        <v>0</v>
      </c>
      <c r="AQ16">
        <v>0</v>
      </c>
      <c r="AR16">
        <v>2</v>
      </c>
      <c r="AS16">
        <v>0</v>
      </c>
      <c r="AT16">
        <v>1</v>
      </c>
      <c r="AU16">
        <v>4</v>
      </c>
      <c r="AV16">
        <v>0</v>
      </c>
      <c r="AW16">
        <v>1</v>
      </c>
      <c r="AX16">
        <v>1</v>
      </c>
      <c r="AY16">
        <v>10</v>
      </c>
      <c r="AZ16">
        <v>8</v>
      </c>
      <c r="BA16">
        <v>7</v>
      </c>
      <c r="BB16">
        <v>2</v>
      </c>
      <c r="BC16">
        <v>10</v>
      </c>
      <c r="BD16">
        <v>0</v>
      </c>
      <c r="BE16">
        <v>0</v>
      </c>
      <c r="BF16">
        <v>0</v>
      </c>
      <c r="BG16">
        <v>0</v>
      </c>
      <c r="BH16">
        <v>0</v>
      </c>
      <c r="BI16">
        <v>1</v>
      </c>
      <c r="BJ16">
        <v>3</v>
      </c>
      <c r="BK16">
        <v>0</v>
      </c>
      <c r="BL16">
        <v>3</v>
      </c>
      <c r="BM16">
        <v>0</v>
      </c>
      <c r="BN16">
        <v>6</v>
      </c>
      <c r="BO16">
        <v>12</v>
      </c>
      <c r="BP16">
        <v>0</v>
      </c>
      <c r="BQ16">
        <v>0</v>
      </c>
      <c r="BR16">
        <v>1</v>
      </c>
      <c r="BS16">
        <v>5</v>
      </c>
      <c r="BT16">
        <v>75</v>
      </c>
      <c r="BU16" t="s">
        <v>96</v>
      </c>
    </row>
    <row r="17" spans="1:73">
      <c r="A17" t="s">
        <v>73</v>
      </c>
      <c r="B17" t="s">
        <v>74</v>
      </c>
      <c r="C17">
        <v>15</v>
      </c>
      <c r="D17" t="s">
        <v>89</v>
      </c>
      <c r="E17" t="s">
        <v>97</v>
      </c>
      <c r="F17" t="s">
        <v>92</v>
      </c>
      <c r="G17">
        <v>3</v>
      </c>
      <c r="H17">
        <v>0</v>
      </c>
      <c r="I17">
        <v>2</v>
      </c>
      <c r="J17">
        <v>0</v>
      </c>
      <c r="K17">
        <v>0</v>
      </c>
      <c r="L17">
        <v>4</v>
      </c>
      <c r="M17">
        <v>0</v>
      </c>
      <c r="N17">
        <v>6</v>
      </c>
      <c r="O17">
        <v>0</v>
      </c>
      <c r="P17">
        <v>0</v>
      </c>
      <c r="Q17">
        <v>0</v>
      </c>
      <c r="R17">
        <v>0</v>
      </c>
      <c r="S17">
        <v>15</v>
      </c>
      <c r="T17">
        <v>2</v>
      </c>
      <c r="U17">
        <v>0</v>
      </c>
      <c r="V17">
        <v>1</v>
      </c>
      <c r="W17">
        <v>0</v>
      </c>
      <c r="X17">
        <v>0</v>
      </c>
      <c r="Y17">
        <v>0</v>
      </c>
      <c r="Z17">
        <v>0</v>
      </c>
      <c r="AA17">
        <v>0</v>
      </c>
      <c r="AB17">
        <v>33</v>
      </c>
      <c r="AC17">
        <v>1</v>
      </c>
      <c r="AD17">
        <v>0</v>
      </c>
      <c r="AE17">
        <v>0</v>
      </c>
      <c r="AF17">
        <v>0</v>
      </c>
      <c r="AG17">
        <v>0</v>
      </c>
      <c r="AH17">
        <v>0</v>
      </c>
      <c r="AI17">
        <v>8</v>
      </c>
      <c r="AJ17">
        <v>0</v>
      </c>
      <c r="AK17">
        <v>0</v>
      </c>
      <c r="AL17">
        <v>3</v>
      </c>
      <c r="AM17">
        <v>6</v>
      </c>
      <c r="AN17">
        <v>0</v>
      </c>
      <c r="AO17">
        <v>0</v>
      </c>
      <c r="AP17">
        <v>0</v>
      </c>
      <c r="AQ17">
        <v>1</v>
      </c>
      <c r="AR17">
        <v>0</v>
      </c>
      <c r="AS17">
        <v>0</v>
      </c>
      <c r="AT17">
        <v>0</v>
      </c>
      <c r="AU17">
        <v>1</v>
      </c>
      <c r="AV17">
        <v>0</v>
      </c>
      <c r="AW17">
        <v>1</v>
      </c>
      <c r="AX17">
        <v>2</v>
      </c>
      <c r="AY17">
        <v>8</v>
      </c>
      <c r="AZ17">
        <v>6</v>
      </c>
      <c r="BA17">
        <v>10</v>
      </c>
      <c r="BB17">
        <v>0</v>
      </c>
      <c r="BC17">
        <v>6</v>
      </c>
      <c r="BD17">
        <v>0</v>
      </c>
      <c r="BE17">
        <v>0</v>
      </c>
      <c r="BF17">
        <v>0</v>
      </c>
      <c r="BG17">
        <v>0</v>
      </c>
      <c r="BH17">
        <v>0</v>
      </c>
      <c r="BI17">
        <v>3</v>
      </c>
      <c r="BJ17">
        <v>5</v>
      </c>
      <c r="BK17">
        <v>0</v>
      </c>
      <c r="BL17">
        <v>0</v>
      </c>
      <c r="BM17">
        <v>0</v>
      </c>
      <c r="BN17">
        <v>0</v>
      </c>
      <c r="BO17">
        <v>8</v>
      </c>
      <c r="BP17">
        <v>1</v>
      </c>
      <c r="BQ17">
        <v>2</v>
      </c>
      <c r="BR17">
        <v>0</v>
      </c>
      <c r="BS17">
        <v>3</v>
      </c>
      <c r="BT17">
        <v>49</v>
      </c>
      <c r="BU17" t="s">
        <v>98</v>
      </c>
    </row>
    <row r="18" spans="1:73">
      <c r="A18" t="s">
        <v>73</v>
      </c>
      <c r="B18" t="s">
        <v>74</v>
      </c>
      <c r="C18">
        <v>16</v>
      </c>
      <c r="D18" t="s">
        <v>89</v>
      </c>
      <c r="E18" t="s">
        <v>78</v>
      </c>
      <c r="F18" t="s">
        <v>77</v>
      </c>
      <c r="G18">
        <v>0</v>
      </c>
      <c r="H18">
        <v>7</v>
      </c>
      <c r="I18">
        <v>1</v>
      </c>
      <c r="J18">
        <v>0</v>
      </c>
      <c r="K18">
        <v>0</v>
      </c>
      <c r="L18">
        <v>6</v>
      </c>
      <c r="M18">
        <v>0</v>
      </c>
      <c r="N18">
        <v>9</v>
      </c>
      <c r="O18">
        <v>0</v>
      </c>
      <c r="P18">
        <v>0</v>
      </c>
      <c r="Q18">
        <v>4</v>
      </c>
      <c r="R18">
        <v>0</v>
      </c>
      <c r="S18">
        <v>15</v>
      </c>
      <c r="T18">
        <v>10</v>
      </c>
      <c r="U18">
        <v>0</v>
      </c>
      <c r="V18">
        <v>1</v>
      </c>
      <c r="W18">
        <v>1</v>
      </c>
      <c r="X18">
        <v>0</v>
      </c>
      <c r="Y18">
        <v>0</v>
      </c>
      <c r="Z18">
        <v>0</v>
      </c>
      <c r="AA18">
        <v>0</v>
      </c>
      <c r="AB18">
        <v>60</v>
      </c>
      <c r="AC18">
        <v>0</v>
      </c>
      <c r="AD18">
        <v>0</v>
      </c>
      <c r="AE18">
        <v>0</v>
      </c>
      <c r="AF18">
        <v>0</v>
      </c>
      <c r="AG18">
        <v>3</v>
      </c>
      <c r="AH18">
        <v>0</v>
      </c>
      <c r="AI18">
        <v>4</v>
      </c>
      <c r="AJ18">
        <v>0</v>
      </c>
      <c r="AK18">
        <v>0</v>
      </c>
      <c r="AL18">
        <v>1</v>
      </c>
      <c r="AM18">
        <v>7</v>
      </c>
      <c r="AN18">
        <v>0</v>
      </c>
      <c r="AO18">
        <v>0</v>
      </c>
      <c r="AP18">
        <v>0</v>
      </c>
      <c r="AQ18">
        <v>0</v>
      </c>
      <c r="AR18">
        <v>0</v>
      </c>
      <c r="AS18">
        <v>0</v>
      </c>
      <c r="AT18">
        <v>1</v>
      </c>
      <c r="AU18">
        <v>3</v>
      </c>
      <c r="AV18">
        <v>0</v>
      </c>
      <c r="AW18">
        <v>1</v>
      </c>
      <c r="AX18">
        <v>6</v>
      </c>
      <c r="AY18">
        <v>12</v>
      </c>
      <c r="AZ18">
        <v>12</v>
      </c>
      <c r="BA18">
        <v>16</v>
      </c>
      <c r="BB18">
        <v>0</v>
      </c>
      <c r="BC18">
        <v>13</v>
      </c>
      <c r="BD18">
        <v>0</v>
      </c>
      <c r="BE18">
        <v>0</v>
      </c>
      <c r="BF18">
        <v>0</v>
      </c>
      <c r="BG18">
        <v>0</v>
      </c>
      <c r="BH18">
        <v>0</v>
      </c>
      <c r="BI18">
        <v>13</v>
      </c>
      <c r="BJ18">
        <v>8</v>
      </c>
      <c r="BK18">
        <v>0</v>
      </c>
      <c r="BL18">
        <v>1</v>
      </c>
      <c r="BM18">
        <v>0</v>
      </c>
      <c r="BN18">
        <v>3</v>
      </c>
      <c r="BO18">
        <v>15</v>
      </c>
      <c r="BP18">
        <v>1</v>
      </c>
      <c r="BQ18">
        <v>1</v>
      </c>
      <c r="BR18">
        <v>5</v>
      </c>
      <c r="BS18">
        <v>10</v>
      </c>
      <c r="BT18">
        <v>115</v>
      </c>
      <c r="BU18" t="s">
        <v>99</v>
      </c>
    </row>
    <row r="19" spans="1:73">
      <c r="A19" t="s">
        <v>73</v>
      </c>
      <c r="B19" t="s">
        <v>74</v>
      </c>
      <c r="C19">
        <v>17</v>
      </c>
      <c r="D19" t="s">
        <v>89</v>
      </c>
      <c r="E19" t="s">
        <v>100</v>
      </c>
      <c r="F19" t="s">
        <v>101</v>
      </c>
      <c r="G19">
        <v>0</v>
      </c>
      <c r="H19">
        <v>3</v>
      </c>
      <c r="I19">
        <v>5</v>
      </c>
      <c r="J19">
        <v>0</v>
      </c>
      <c r="K19">
        <v>0</v>
      </c>
      <c r="L19">
        <v>7</v>
      </c>
      <c r="M19">
        <v>0</v>
      </c>
      <c r="N19">
        <v>10</v>
      </c>
      <c r="O19">
        <v>0</v>
      </c>
      <c r="P19">
        <v>0</v>
      </c>
      <c r="Q19">
        <v>0</v>
      </c>
      <c r="R19">
        <v>0</v>
      </c>
      <c r="S19">
        <v>16</v>
      </c>
      <c r="T19">
        <v>6</v>
      </c>
      <c r="U19">
        <v>0</v>
      </c>
      <c r="V19">
        <v>1</v>
      </c>
      <c r="W19">
        <v>3</v>
      </c>
      <c r="X19">
        <v>0</v>
      </c>
      <c r="Y19">
        <v>0</v>
      </c>
      <c r="Z19">
        <v>1</v>
      </c>
      <c r="AA19">
        <v>0</v>
      </c>
      <c r="AB19">
        <v>44</v>
      </c>
      <c r="AC19">
        <v>0</v>
      </c>
      <c r="AD19">
        <v>0</v>
      </c>
      <c r="AE19">
        <v>2</v>
      </c>
      <c r="AF19">
        <v>0</v>
      </c>
      <c r="AG19">
        <v>0</v>
      </c>
      <c r="AH19">
        <v>0</v>
      </c>
      <c r="AI19">
        <v>1</v>
      </c>
      <c r="AJ19">
        <v>0</v>
      </c>
      <c r="AK19">
        <v>0</v>
      </c>
      <c r="AL19">
        <v>4</v>
      </c>
      <c r="AM19">
        <v>10</v>
      </c>
      <c r="AN19">
        <v>0</v>
      </c>
      <c r="AO19">
        <v>0</v>
      </c>
      <c r="AP19">
        <v>0</v>
      </c>
      <c r="AQ19">
        <v>3</v>
      </c>
      <c r="AR19">
        <v>0</v>
      </c>
      <c r="AS19">
        <v>0</v>
      </c>
      <c r="AT19">
        <v>0</v>
      </c>
      <c r="AU19">
        <v>5</v>
      </c>
      <c r="AV19">
        <v>2</v>
      </c>
      <c r="AW19">
        <v>5</v>
      </c>
      <c r="AX19">
        <v>2</v>
      </c>
      <c r="AY19">
        <v>7</v>
      </c>
      <c r="AZ19">
        <v>9</v>
      </c>
      <c r="BA19">
        <v>13</v>
      </c>
      <c r="BB19">
        <v>1</v>
      </c>
      <c r="BC19">
        <v>5</v>
      </c>
      <c r="BD19">
        <v>0</v>
      </c>
      <c r="BE19">
        <v>0</v>
      </c>
      <c r="BF19">
        <v>0</v>
      </c>
      <c r="BG19">
        <v>0</v>
      </c>
      <c r="BH19">
        <v>2</v>
      </c>
      <c r="BI19">
        <v>8</v>
      </c>
      <c r="BJ19">
        <v>1</v>
      </c>
      <c r="BK19">
        <v>0</v>
      </c>
      <c r="BL19">
        <v>2</v>
      </c>
      <c r="BM19">
        <v>1</v>
      </c>
      <c r="BN19">
        <v>4</v>
      </c>
      <c r="BO19">
        <v>15</v>
      </c>
      <c r="BP19">
        <v>0</v>
      </c>
      <c r="BQ19">
        <v>1</v>
      </c>
      <c r="BR19">
        <v>1</v>
      </c>
      <c r="BS19">
        <v>4</v>
      </c>
      <c r="BT19">
        <v>72</v>
      </c>
      <c r="BU19" t="s">
        <v>102</v>
      </c>
    </row>
    <row r="20" spans="1:73">
      <c r="A20" t="s">
        <v>73</v>
      </c>
      <c r="B20" t="s">
        <v>74</v>
      </c>
      <c r="C20">
        <v>18</v>
      </c>
      <c r="D20" t="s">
        <v>89</v>
      </c>
      <c r="E20" t="s">
        <v>78</v>
      </c>
      <c r="F20" t="s">
        <v>77</v>
      </c>
      <c r="G20">
        <v>0</v>
      </c>
      <c r="H20">
        <v>1</v>
      </c>
      <c r="I20">
        <v>0</v>
      </c>
      <c r="J20">
        <v>0</v>
      </c>
      <c r="K20">
        <v>0</v>
      </c>
      <c r="L20">
        <v>0</v>
      </c>
      <c r="M20">
        <v>0</v>
      </c>
      <c r="N20">
        <v>1</v>
      </c>
      <c r="O20">
        <v>0</v>
      </c>
      <c r="P20">
        <v>0</v>
      </c>
      <c r="Q20">
        <v>1</v>
      </c>
      <c r="R20">
        <v>0</v>
      </c>
      <c r="S20">
        <v>5</v>
      </c>
      <c r="T20">
        <v>2</v>
      </c>
      <c r="U20">
        <v>0</v>
      </c>
      <c r="V20">
        <v>0</v>
      </c>
      <c r="W20">
        <v>0</v>
      </c>
      <c r="X20">
        <v>0</v>
      </c>
      <c r="Y20">
        <v>0</v>
      </c>
      <c r="Z20">
        <v>0</v>
      </c>
      <c r="AA20">
        <v>0</v>
      </c>
      <c r="AB20">
        <v>6</v>
      </c>
      <c r="AC20">
        <v>0</v>
      </c>
      <c r="AD20">
        <v>0</v>
      </c>
      <c r="AE20">
        <v>0</v>
      </c>
      <c r="AF20">
        <v>0</v>
      </c>
      <c r="AG20">
        <v>1</v>
      </c>
      <c r="AH20">
        <v>0</v>
      </c>
      <c r="AI20">
        <v>2</v>
      </c>
      <c r="AJ20">
        <v>0</v>
      </c>
      <c r="AK20">
        <v>0</v>
      </c>
      <c r="AL20">
        <v>0</v>
      </c>
      <c r="AM20">
        <v>0</v>
      </c>
      <c r="AN20">
        <v>0</v>
      </c>
      <c r="AO20">
        <v>0</v>
      </c>
      <c r="AP20">
        <v>0</v>
      </c>
      <c r="AQ20">
        <v>0</v>
      </c>
      <c r="AR20">
        <v>0</v>
      </c>
      <c r="AS20">
        <v>0</v>
      </c>
      <c r="AT20">
        <v>0</v>
      </c>
      <c r="AU20">
        <v>0</v>
      </c>
      <c r="AV20">
        <v>1</v>
      </c>
      <c r="AW20">
        <v>0</v>
      </c>
      <c r="AX20">
        <v>3</v>
      </c>
      <c r="AY20">
        <v>0</v>
      </c>
      <c r="AZ20">
        <v>2</v>
      </c>
      <c r="BA20">
        <v>3</v>
      </c>
      <c r="BB20">
        <v>0</v>
      </c>
      <c r="BC20">
        <v>0</v>
      </c>
      <c r="BD20">
        <v>0</v>
      </c>
      <c r="BE20">
        <v>0</v>
      </c>
      <c r="BF20">
        <v>1</v>
      </c>
      <c r="BG20">
        <v>0</v>
      </c>
      <c r="BH20">
        <v>0</v>
      </c>
      <c r="BI20">
        <v>4</v>
      </c>
      <c r="BJ20">
        <v>0</v>
      </c>
      <c r="BK20">
        <v>0</v>
      </c>
      <c r="BL20">
        <v>0</v>
      </c>
      <c r="BM20">
        <v>0</v>
      </c>
      <c r="BN20">
        <v>0</v>
      </c>
      <c r="BO20">
        <v>2</v>
      </c>
      <c r="BP20">
        <v>1</v>
      </c>
      <c r="BQ20">
        <v>0</v>
      </c>
      <c r="BR20">
        <v>2</v>
      </c>
      <c r="BS20">
        <v>3</v>
      </c>
      <c r="BT20">
        <v>17</v>
      </c>
      <c r="BU20" t="s">
        <v>103</v>
      </c>
    </row>
    <row r="21" spans="1:73">
      <c r="A21" t="s">
        <v>73</v>
      </c>
      <c r="B21" t="s">
        <v>74</v>
      </c>
      <c r="C21">
        <v>19</v>
      </c>
      <c r="D21" t="s">
        <v>89</v>
      </c>
      <c r="E21" t="s">
        <v>100</v>
      </c>
      <c r="F21" t="s">
        <v>101</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1</v>
      </c>
      <c r="BT21">
        <v>2</v>
      </c>
      <c r="BU21" t="s">
        <v>104</v>
      </c>
    </row>
    <row r="22" spans="1:73">
      <c r="A22" t="s">
        <v>73</v>
      </c>
      <c r="B22" t="s">
        <v>74</v>
      </c>
      <c r="C22">
        <v>20</v>
      </c>
      <c r="D22" t="s">
        <v>89</v>
      </c>
      <c r="E22" t="s">
        <v>78</v>
      </c>
      <c r="F22" t="s">
        <v>77</v>
      </c>
      <c r="G22">
        <v>2</v>
      </c>
      <c r="H22">
        <v>5</v>
      </c>
      <c r="I22">
        <v>2</v>
      </c>
      <c r="J22">
        <v>0</v>
      </c>
      <c r="K22">
        <v>0</v>
      </c>
      <c r="L22">
        <v>8</v>
      </c>
      <c r="M22">
        <v>0</v>
      </c>
      <c r="N22">
        <v>7</v>
      </c>
      <c r="O22">
        <v>0</v>
      </c>
      <c r="P22">
        <v>0</v>
      </c>
      <c r="Q22">
        <v>0</v>
      </c>
      <c r="R22">
        <v>0</v>
      </c>
      <c r="S22">
        <v>7</v>
      </c>
      <c r="T22">
        <v>6</v>
      </c>
      <c r="U22">
        <v>0</v>
      </c>
      <c r="V22">
        <v>0</v>
      </c>
      <c r="W22">
        <v>0</v>
      </c>
      <c r="X22">
        <v>1</v>
      </c>
      <c r="Y22">
        <v>0</v>
      </c>
      <c r="Z22">
        <v>0</v>
      </c>
      <c r="AA22">
        <v>0</v>
      </c>
      <c r="AB22">
        <v>48</v>
      </c>
      <c r="AC22">
        <v>0</v>
      </c>
      <c r="AD22">
        <v>0</v>
      </c>
      <c r="AE22">
        <v>0</v>
      </c>
      <c r="AF22">
        <v>1</v>
      </c>
      <c r="AG22">
        <v>0</v>
      </c>
      <c r="AH22">
        <v>0</v>
      </c>
      <c r="AI22">
        <v>4</v>
      </c>
      <c r="AJ22">
        <v>0</v>
      </c>
      <c r="AK22">
        <v>0</v>
      </c>
      <c r="AL22">
        <v>0</v>
      </c>
      <c r="AM22">
        <v>3</v>
      </c>
      <c r="AN22">
        <v>1</v>
      </c>
      <c r="AO22">
        <v>1</v>
      </c>
      <c r="AP22">
        <v>0</v>
      </c>
      <c r="AQ22">
        <v>1</v>
      </c>
      <c r="AR22">
        <v>0</v>
      </c>
      <c r="AS22">
        <v>0</v>
      </c>
      <c r="AT22">
        <v>0</v>
      </c>
      <c r="AU22">
        <v>2</v>
      </c>
      <c r="AV22">
        <v>0</v>
      </c>
      <c r="AW22">
        <v>2</v>
      </c>
      <c r="AX22">
        <v>6</v>
      </c>
      <c r="AY22">
        <v>10</v>
      </c>
      <c r="AZ22">
        <v>10</v>
      </c>
      <c r="BA22">
        <v>9</v>
      </c>
      <c r="BB22">
        <v>0</v>
      </c>
      <c r="BC22">
        <v>12</v>
      </c>
      <c r="BD22">
        <v>0</v>
      </c>
      <c r="BE22">
        <v>0</v>
      </c>
      <c r="BF22">
        <v>0</v>
      </c>
      <c r="BG22">
        <v>0</v>
      </c>
      <c r="BH22">
        <v>0</v>
      </c>
      <c r="BI22">
        <v>10</v>
      </c>
      <c r="BJ22">
        <v>6</v>
      </c>
      <c r="BK22">
        <v>0</v>
      </c>
      <c r="BL22">
        <v>0</v>
      </c>
      <c r="BM22">
        <v>0</v>
      </c>
      <c r="BN22">
        <v>5</v>
      </c>
      <c r="BO22">
        <v>12</v>
      </c>
      <c r="BP22">
        <v>2</v>
      </c>
      <c r="BQ22">
        <v>0</v>
      </c>
      <c r="BR22">
        <v>4</v>
      </c>
      <c r="BS22">
        <v>7</v>
      </c>
      <c r="BT22">
        <v>103</v>
      </c>
      <c r="BU22" t="s">
        <v>105</v>
      </c>
    </row>
    <row r="23" spans="1:73">
      <c r="A23" t="s">
        <v>73</v>
      </c>
      <c r="B23" t="s">
        <v>74</v>
      </c>
      <c r="C23">
        <v>21</v>
      </c>
      <c r="D23" t="s">
        <v>89</v>
      </c>
      <c r="E23" t="s">
        <v>106</v>
      </c>
      <c r="F23" t="s">
        <v>101</v>
      </c>
      <c r="G23">
        <v>0</v>
      </c>
      <c r="H23">
        <v>1</v>
      </c>
      <c r="I23">
        <v>1</v>
      </c>
      <c r="J23">
        <v>0</v>
      </c>
      <c r="K23">
        <v>0</v>
      </c>
      <c r="L23">
        <v>2</v>
      </c>
      <c r="M23">
        <v>0</v>
      </c>
      <c r="N23">
        <v>5</v>
      </c>
      <c r="O23">
        <v>0</v>
      </c>
      <c r="P23">
        <v>0</v>
      </c>
      <c r="Q23">
        <v>2</v>
      </c>
      <c r="R23">
        <v>0</v>
      </c>
      <c r="S23">
        <v>3</v>
      </c>
      <c r="T23">
        <v>2</v>
      </c>
      <c r="U23">
        <v>0</v>
      </c>
      <c r="V23">
        <v>0</v>
      </c>
      <c r="W23">
        <v>0</v>
      </c>
      <c r="X23">
        <v>0</v>
      </c>
      <c r="Y23">
        <v>0</v>
      </c>
      <c r="Z23">
        <v>0</v>
      </c>
      <c r="AA23">
        <v>0</v>
      </c>
      <c r="AB23">
        <v>10</v>
      </c>
      <c r="AC23">
        <v>0</v>
      </c>
      <c r="AD23">
        <v>0</v>
      </c>
      <c r="AE23">
        <v>0</v>
      </c>
      <c r="AF23">
        <v>0</v>
      </c>
      <c r="AG23">
        <v>0</v>
      </c>
      <c r="AH23">
        <v>0</v>
      </c>
      <c r="AI23">
        <v>0</v>
      </c>
      <c r="AJ23">
        <v>0</v>
      </c>
      <c r="AK23">
        <v>0</v>
      </c>
      <c r="AL23">
        <v>2</v>
      </c>
      <c r="AM23">
        <v>0</v>
      </c>
      <c r="AN23">
        <v>0</v>
      </c>
      <c r="AO23">
        <v>0</v>
      </c>
      <c r="AP23">
        <v>0</v>
      </c>
      <c r="AQ23">
        <v>1</v>
      </c>
      <c r="AR23">
        <v>0</v>
      </c>
      <c r="AS23">
        <v>0</v>
      </c>
      <c r="AT23">
        <v>0</v>
      </c>
      <c r="AU23">
        <v>0</v>
      </c>
      <c r="AV23">
        <v>0</v>
      </c>
      <c r="AW23">
        <v>1</v>
      </c>
      <c r="AX23">
        <v>0</v>
      </c>
      <c r="AY23">
        <v>0</v>
      </c>
      <c r="AZ23">
        <v>6</v>
      </c>
      <c r="BA23">
        <v>0</v>
      </c>
      <c r="BB23">
        <v>0</v>
      </c>
      <c r="BC23">
        <v>1</v>
      </c>
      <c r="BD23">
        <v>0</v>
      </c>
      <c r="BE23">
        <v>0</v>
      </c>
      <c r="BF23">
        <v>0</v>
      </c>
      <c r="BG23">
        <v>0</v>
      </c>
      <c r="BH23">
        <v>0</v>
      </c>
      <c r="BI23">
        <v>0</v>
      </c>
      <c r="BJ23">
        <v>1</v>
      </c>
      <c r="BK23">
        <v>0</v>
      </c>
      <c r="BL23">
        <v>0</v>
      </c>
      <c r="BM23">
        <v>0</v>
      </c>
      <c r="BN23">
        <v>0</v>
      </c>
      <c r="BO23">
        <v>8</v>
      </c>
      <c r="BP23">
        <v>0</v>
      </c>
      <c r="BQ23">
        <v>0</v>
      </c>
      <c r="BR23">
        <v>0</v>
      </c>
      <c r="BS23">
        <v>1</v>
      </c>
      <c r="BT23">
        <v>18</v>
      </c>
      <c r="BU23" t="s">
        <v>107</v>
      </c>
    </row>
    <row r="24" spans="1:73">
      <c r="A24" t="s">
        <v>73</v>
      </c>
      <c r="B24" t="s">
        <v>74</v>
      </c>
      <c r="C24">
        <v>22</v>
      </c>
      <c r="D24" t="s">
        <v>89</v>
      </c>
      <c r="E24" t="s">
        <v>78</v>
      </c>
      <c r="F24" t="s">
        <v>77</v>
      </c>
      <c r="G24">
        <v>3</v>
      </c>
      <c r="H24">
        <v>4</v>
      </c>
      <c r="I24">
        <v>5</v>
      </c>
      <c r="J24">
        <v>0</v>
      </c>
      <c r="K24">
        <v>0</v>
      </c>
      <c r="L24">
        <v>21</v>
      </c>
      <c r="M24">
        <v>1</v>
      </c>
      <c r="N24">
        <v>20</v>
      </c>
      <c r="O24">
        <v>0</v>
      </c>
      <c r="P24">
        <v>0</v>
      </c>
      <c r="Q24">
        <v>1</v>
      </c>
      <c r="R24">
        <v>0</v>
      </c>
      <c r="S24">
        <v>40</v>
      </c>
      <c r="T24">
        <v>20</v>
      </c>
      <c r="U24">
        <v>0</v>
      </c>
      <c r="V24">
        <v>2</v>
      </c>
      <c r="W24">
        <v>5</v>
      </c>
      <c r="X24">
        <v>0</v>
      </c>
      <c r="Y24">
        <v>0</v>
      </c>
      <c r="Z24">
        <v>0</v>
      </c>
      <c r="AA24">
        <v>0</v>
      </c>
      <c r="AB24">
        <v>164</v>
      </c>
      <c r="AC24">
        <v>5</v>
      </c>
      <c r="AD24">
        <v>0</v>
      </c>
      <c r="AE24">
        <v>0</v>
      </c>
      <c r="AF24">
        <v>0</v>
      </c>
      <c r="AG24">
        <v>2</v>
      </c>
      <c r="AH24">
        <v>2</v>
      </c>
      <c r="AI24">
        <v>22</v>
      </c>
      <c r="AJ24">
        <v>0</v>
      </c>
      <c r="AK24">
        <v>0</v>
      </c>
      <c r="AL24">
        <v>3</v>
      </c>
      <c r="AM24">
        <v>12</v>
      </c>
      <c r="AN24">
        <v>0</v>
      </c>
      <c r="AO24">
        <v>0</v>
      </c>
      <c r="AP24">
        <v>7</v>
      </c>
      <c r="AQ24">
        <v>2</v>
      </c>
      <c r="AR24">
        <v>1</v>
      </c>
      <c r="AS24">
        <v>0</v>
      </c>
      <c r="AT24">
        <v>7</v>
      </c>
      <c r="AU24">
        <v>4</v>
      </c>
      <c r="AV24">
        <v>3</v>
      </c>
      <c r="AW24">
        <v>4</v>
      </c>
      <c r="AX24">
        <v>32</v>
      </c>
      <c r="AY24">
        <v>31</v>
      </c>
      <c r="AZ24">
        <v>20</v>
      </c>
      <c r="BA24">
        <v>45</v>
      </c>
      <c r="BB24">
        <v>2</v>
      </c>
      <c r="BC24">
        <v>35</v>
      </c>
      <c r="BD24">
        <v>0</v>
      </c>
      <c r="BE24">
        <v>1</v>
      </c>
      <c r="BF24">
        <v>3</v>
      </c>
      <c r="BG24">
        <v>0</v>
      </c>
      <c r="BH24">
        <v>0</v>
      </c>
      <c r="BI24">
        <v>35</v>
      </c>
      <c r="BJ24">
        <v>13</v>
      </c>
      <c r="BK24">
        <v>0</v>
      </c>
      <c r="BL24">
        <v>5</v>
      </c>
      <c r="BM24">
        <v>1</v>
      </c>
      <c r="BN24">
        <v>6</v>
      </c>
      <c r="BO24">
        <v>34</v>
      </c>
      <c r="BP24">
        <v>17</v>
      </c>
      <c r="BQ24">
        <v>0</v>
      </c>
      <c r="BR24">
        <v>10</v>
      </c>
      <c r="BS24">
        <v>17</v>
      </c>
      <c r="BT24">
        <v>251</v>
      </c>
      <c r="BU24" t="s">
        <v>108</v>
      </c>
    </row>
    <row r="25" spans="1:73">
      <c r="A25" t="s">
        <v>73</v>
      </c>
      <c r="B25" t="s">
        <v>74</v>
      </c>
      <c r="C25">
        <v>23</v>
      </c>
      <c r="D25" t="s">
        <v>109</v>
      </c>
      <c r="E25" t="s">
        <v>78</v>
      </c>
      <c r="F25" t="s">
        <v>77</v>
      </c>
      <c r="G25">
        <v>1</v>
      </c>
      <c r="H25">
        <v>0</v>
      </c>
      <c r="I25">
        <v>0</v>
      </c>
      <c r="J25">
        <v>0</v>
      </c>
      <c r="K25">
        <v>0</v>
      </c>
      <c r="L25">
        <v>3</v>
      </c>
      <c r="M25">
        <v>0</v>
      </c>
      <c r="N25">
        <v>4</v>
      </c>
      <c r="O25">
        <v>0</v>
      </c>
      <c r="P25">
        <v>0</v>
      </c>
      <c r="Q25">
        <v>0</v>
      </c>
      <c r="R25">
        <v>0</v>
      </c>
      <c r="S25">
        <v>5</v>
      </c>
      <c r="T25">
        <v>3</v>
      </c>
      <c r="U25">
        <v>0</v>
      </c>
      <c r="V25">
        <v>0</v>
      </c>
      <c r="W25">
        <v>0</v>
      </c>
      <c r="X25">
        <v>0</v>
      </c>
      <c r="Y25">
        <v>0</v>
      </c>
      <c r="Z25">
        <v>0</v>
      </c>
      <c r="AA25">
        <v>0</v>
      </c>
      <c r="AB25">
        <v>26</v>
      </c>
      <c r="AC25">
        <v>1</v>
      </c>
      <c r="AD25">
        <v>0</v>
      </c>
      <c r="AE25">
        <v>0</v>
      </c>
      <c r="AF25">
        <v>0</v>
      </c>
      <c r="AG25">
        <v>1</v>
      </c>
      <c r="AH25">
        <v>0</v>
      </c>
      <c r="AI25">
        <v>5</v>
      </c>
      <c r="AJ25">
        <v>0</v>
      </c>
      <c r="AK25">
        <v>0</v>
      </c>
      <c r="AL25">
        <v>0</v>
      </c>
      <c r="AM25">
        <v>0</v>
      </c>
      <c r="AN25">
        <v>0</v>
      </c>
      <c r="AO25">
        <v>0</v>
      </c>
      <c r="AP25">
        <v>0</v>
      </c>
      <c r="AQ25">
        <v>0</v>
      </c>
      <c r="AR25">
        <v>0</v>
      </c>
      <c r="AS25">
        <v>0</v>
      </c>
      <c r="AT25">
        <v>1</v>
      </c>
      <c r="AU25">
        <v>0</v>
      </c>
      <c r="AV25">
        <v>0</v>
      </c>
      <c r="AW25">
        <v>0</v>
      </c>
      <c r="AX25">
        <v>0</v>
      </c>
      <c r="AY25">
        <v>8</v>
      </c>
      <c r="AZ25">
        <v>2</v>
      </c>
      <c r="BA25">
        <v>0</v>
      </c>
      <c r="BB25">
        <v>2</v>
      </c>
      <c r="BC25">
        <v>9</v>
      </c>
      <c r="BD25">
        <v>0</v>
      </c>
      <c r="BE25">
        <v>0</v>
      </c>
      <c r="BF25">
        <v>0</v>
      </c>
      <c r="BG25">
        <v>0</v>
      </c>
      <c r="BH25">
        <v>0</v>
      </c>
      <c r="BI25">
        <v>3</v>
      </c>
      <c r="BJ25">
        <v>4</v>
      </c>
      <c r="BK25">
        <v>0</v>
      </c>
      <c r="BL25">
        <v>0</v>
      </c>
      <c r="BM25">
        <v>0</v>
      </c>
      <c r="BN25">
        <v>2</v>
      </c>
      <c r="BO25">
        <v>4</v>
      </c>
      <c r="BP25">
        <v>0</v>
      </c>
      <c r="BQ25">
        <v>0</v>
      </c>
      <c r="BR25">
        <v>0</v>
      </c>
      <c r="BS25">
        <v>6</v>
      </c>
      <c r="BT25">
        <v>62</v>
      </c>
      <c r="BU25" t="s">
        <v>110</v>
      </c>
    </row>
    <row r="26" spans="1:73">
      <c r="A26" t="s">
        <v>73</v>
      </c>
      <c r="B26" t="s">
        <v>74</v>
      </c>
      <c r="C26">
        <v>24</v>
      </c>
      <c r="D26" t="s">
        <v>109</v>
      </c>
      <c r="E26" t="s">
        <v>91</v>
      </c>
      <c r="F26" t="s">
        <v>92</v>
      </c>
      <c r="G26">
        <v>19</v>
      </c>
      <c r="H26">
        <v>59</v>
      </c>
      <c r="I26">
        <v>21</v>
      </c>
      <c r="J26">
        <v>1</v>
      </c>
      <c r="K26">
        <v>0</v>
      </c>
      <c r="L26">
        <v>101</v>
      </c>
      <c r="M26">
        <v>0</v>
      </c>
      <c r="N26">
        <v>76</v>
      </c>
      <c r="O26">
        <v>0</v>
      </c>
      <c r="P26">
        <v>0</v>
      </c>
      <c r="Q26">
        <v>7</v>
      </c>
      <c r="R26">
        <v>4</v>
      </c>
      <c r="S26">
        <v>124</v>
      </c>
      <c r="T26">
        <v>53</v>
      </c>
      <c r="U26">
        <v>1</v>
      </c>
      <c r="V26">
        <v>7</v>
      </c>
      <c r="W26">
        <v>18</v>
      </c>
      <c r="X26">
        <v>4</v>
      </c>
      <c r="Y26">
        <v>0</v>
      </c>
      <c r="Z26">
        <v>0</v>
      </c>
      <c r="AA26">
        <v>0</v>
      </c>
      <c r="AB26">
        <v>603</v>
      </c>
      <c r="AC26">
        <v>8</v>
      </c>
      <c r="AD26">
        <v>0</v>
      </c>
      <c r="AE26">
        <v>0</v>
      </c>
      <c r="AF26">
        <v>6</v>
      </c>
      <c r="AG26">
        <v>0</v>
      </c>
      <c r="AH26">
        <v>3</v>
      </c>
      <c r="AI26">
        <v>38</v>
      </c>
      <c r="AJ26">
        <v>0</v>
      </c>
      <c r="AK26">
        <v>0</v>
      </c>
      <c r="AL26">
        <v>8</v>
      </c>
      <c r="AM26">
        <v>73</v>
      </c>
      <c r="AN26">
        <v>4</v>
      </c>
      <c r="AO26">
        <v>5</v>
      </c>
      <c r="AP26">
        <v>16</v>
      </c>
      <c r="AQ26">
        <v>11</v>
      </c>
      <c r="AR26">
        <v>3</v>
      </c>
      <c r="AS26">
        <v>1</v>
      </c>
      <c r="AT26">
        <v>8</v>
      </c>
      <c r="AU26">
        <v>16</v>
      </c>
      <c r="AV26">
        <v>3</v>
      </c>
      <c r="AW26">
        <v>14</v>
      </c>
      <c r="AX26">
        <v>25</v>
      </c>
      <c r="AY26">
        <v>165</v>
      </c>
      <c r="AZ26">
        <v>79</v>
      </c>
      <c r="BA26">
        <v>104</v>
      </c>
      <c r="BB26">
        <v>28</v>
      </c>
      <c r="BC26">
        <v>137</v>
      </c>
      <c r="BD26">
        <v>0</v>
      </c>
      <c r="BE26">
        <v>1</v>
      </c>
      <c r="BF26">
        <v>3</v>
      </c>
      <c r="BG26">
        <v>0</v>
      </c>
      <c r="BH26">
        <v>1</v>
      </c>
      <c r="BI26">
        <v>47</v>
      </c>
      <c r="BJ26">
        <v>77</v>
      </c>
      <c r="BK26">
        <v>0</v>
      </c>
      <c r="BL26">
        <v>21</v>
      </c>
      <c r="BM26">
        <v>6</v>
      </c>
      <c r="BN26">
        <v>29</v>
      </c>
      <c r="BO26">
        <v>112</v>
      </c>
      <c r="BP26">
        <v>4</v>
      </c>
      <c r="BQ26">
        <v>12</v>
      </c>
      <c r="BR26">
        <v>9</v>
      </c>
      <c r="BS26">
        <v>65</v>
      </c>
      <c r="BT26">
        <v>1098</v>
      </c>
      <c r="BU26" t="s">
        <v>111</v>
      </c>
    </row>
    <row r="27" spans="1:73">
      <c r="A27" t="s">
        <v>73</v>
      </c>
      <c r="B27" t="s">
        <v>74</v>
      </c>
      <c r="C27">
        <v>25</v>
      </c>
      <c r="D27" t="s">
        <v>109</v>
      </c>
      <c r="E27" t="s">
        <v>78</v>
      </c>
      <c r="F27" t="s">
        <v>77</v>
      </c>
      <c r="G27">
        <v>0</v>
      </c>
      <c r="H27">
        <v>4</v>
      </c>
      <c r="I27">
        <v>0</v>
      </c>
      <c r="J27">
        <v>0</v>
      </c>
      <c r="K27">
        <v>0</v>
      </c>
      <c r="L27">
        <v>2</v>
      </c>
      <c r="M27">
        <v>0</v>
      </c>
      <c r="N27">
        <v>6</v>
      </c>
      <c r="O27">
        <v>0</v>
      </c>
      <c r="P27">
        <v>0</v>
      </c>
      <c r="Q27">
        <v>0</v>
      </c>
      <c r="R27">
        <v>0</v>
      </c>
      <c r="S27">
        <v>6</v>
      </c>
      <c r="T27">
        <v>3</v>
      </c>
      <c r="U27">
        <v>0</v>
      </c>
      <c r="V27">
        <v>1</v>
      </c>
      <c r="W27">
        <v>1</v>
      </c>
      <c r="X27">
        <v>0</v>
      </c>
      <c r="Y27">
        <v>0</v>
      </c>
      <c r="Z27">
        <v>0</v>
      </c>
      <c r="AA27">
        <v>0</v>
      </c>
      <c r="AB27">
        <v>35</v>
      </c>
      <c r="AC27">
        <v>0</v>
      </c>
      <c r="AD27">
        <v>0</v>
      </c>
      <c r="AE27">
        <v>1</v>
      </c>
      <c r="AF27">
        <v>0</v>
      </c>
      <c r="AG27">
        <v>0</v>
      </c>
      <c r="AH27">
        <v>4</v>
      </c>
      <c r="AI27">
        <v>3</v>
      </c>
      <c r="AJ27">
        <v>0</v>
      </c>
      <c r="AK27">
        <v>0</v>
      </c>
      <c r="AL27">
        <v>0</v>
      </c>
      <c r="AM27">
        <v>5</v>
      </c>
      <c r="AN27">
        <v>0</v>
      </c>
      <c r="AO27">
        <v>0</v>
      </c>
      <c r="AP27">
        <v>1</v>
      </c>
      <c r="AQ27">
        <v>0</v>
      </c>
      <c r="AR27">
        <v>0</v>
      </c>
      <c r="AS27">
        <v>0</v>
      </c>
      <c r="AT27">
        <v>0</v>
      </c>
      <c r="AU27">
        <v>0</v>
      </c>
      <c r="AV27">
        <v>2</v>
      </c>
      <c r="AW27">
        <v>0</v>
      </c>
      <c r="AX27">
        <v>5</v>
      </c>
      <c r="AY27">
        <v>10</v>
      </c>
      <c r="AZ27">
        <v>8</v>
      </c>
      <c r="BA27">
        <v>10</v>
      </c>
      <c r="BB27">
        <v>0</v>
      </c>
      <c r="BC27">
        <v>8</v>
      </c>
      <c r="BD27">
        <v>0</v>
      </c>
      <c r="BE27">
        <v>0</v>
      </c>
      <c r="BF27">
        <v>0</v>
      </c>
      <c r="BG27">
        <v>0</v>
      </c>
      <c r="BH27">
        <v>0</v>
      </c>
      <c r="BI27">
        <v>4</v>
      </c>
      <c r="BJ27">
        <v>4</v>
      </c>
      <c r="BK27">
        <v>0</v>
      </c>
      <c r="BL27">
        <v>0</v>
      </c>
      <c r="BM27">
        <v>0</v>
      </c>
      <c r="BN27">
        <v>1</v>
      </c>
      <c r="BO27">
        <v>8</v>
      </c>
      <c r="BP27">
        <v>1</v>
      </c>
      <c r="BQ27">
        <v>0</v>
      </c>
      <c r="BR27">
        <v>0</v>
      </c>
      <c r="BS27">
        <v>10</v>
      </c>
      <c r="BT27">
        <v>79</v>
      </c>
      <c r="BU27" t="s">
        <v>112</v>
      </c>
    </row>
    <row r="28" spans="1:73">
      <c r="A28" t="s">
        <v>73</v>
      </c>
      <c r="B28" t="s">
        <v>74</v>
      </c>
      <c r="C28">
        <v>26</v>
      </c>
      <c r="D28" t="s">
        <v>109</v>
      </c>
      <c r="E28" t="s">
        <v>106</v>
      </c>
      <c r="F28" t="s">
        <v>101</v>
      </c>
      <c r="G28">
        <v>9</v>
      </c>
      <c r="H28">
        <v>63</v>
      </c>
      <c r="I28">
        <v>38</v>
      </c>
      <c r="J28">
        <v>1</v>
      </c>
      <c r="K28">
        <v>0</v>
      </c>
      <c r="L28">
        <v>69</v>
      </c>
      <c r="M28">
        <v>0</v>
      </c>
      <c r="N28">
        <v>129</v>
      </c>
      <c r="O28">
        <v>1</v>
      </c>
      <c r="P28">
        <v>0</v>
      </c>
      <c r="Q28">
        <v>7</v>
      </c>
      <c r="R28">
        <v>2</v>
      </c>
      <c r="S28">
        <v>194</v>
      </c>
      <c r="T28">
        <v>77</v>
      </c>
      <c r="U28">
        <v>1</v>
      </c>
      <c r="V28">
        <v>19</v>
      </c>
      <c r="W28">
        <v>45</v>
      </c>
      <c r="X28">
        <v>3</v>
      </c>
      <c r="Y28">
        <v>0</v>
      </c>
      <c r="Z28">
        <v>2</v>
      </c>
      <c r="AA28">
        <v>0</v>
      </c>
      <c r="AB28">
        <v>719</v>
      </c>
      <c r="AC28">
        <v>10</v>
      </c>
      <c r="AD28">
        <v>1</v>
      </c>
      <c r="AE28">
        <v>4</v>
      </c>
      <c r="AF28">
        <v>2</v>
      </c>
      <c r="AG28">
        <v>3</v>
      </c>
      <c r="AH28">
        <v>6</v>
      </c>
      <c r="AI28">
        <v>69</v>
      </c>
      <c r="AJ28">
        <v>0</v>
      </c>
      <c r="AK28">
        <v>0</v>
      </c>
      <c r="AL28">
        <v>4</v>
      </c>
      <c r="AM28">
        <v>85</v>
      </c>
      <c r="AN28">
        <v>7</v>
      </c>
      <c r="AO28">
        <v>25</v>
      </c>
      <c r="AP28">
        <v>13</v>
      </c>
      <c r="AQ28">
        <v>36</v>
      </c>
      <c r="AR28">
        <v>12</v>
      </c>
      <c r="AS28">
        <v>0</v>
      </c>
      <c r="AT28">
        <v>16</v>
      </c>
      <c r="AU28">
        <v>61</v>
      </c>
      <c r="AV28">
        <v>7</v>
      </c>
      <c r="AW28">
        <v>22</v>
      </c>
      <c r="AX28">
        <v>69</v>
      </c>
      <c r="AY28">
        <v>154</v>
      </c>
      <c r="AZ28">
        <v>114</v>
      </c>
      <c r="BA28">
        <v>160</v>
      </c>
      <c r="BB28">
        <v>35</v>
      </c>
      <c r="BC28">
        <v>133</v>
      </c>
      <c r="BD28">
        <v>0</v>
      </c>
      <c r="BE28">
        <v>4</v>
      </c>
      <c r="BF28">
        <v>2</v>
      </c>
      <c r="BG28">
        <v>0</v>
      </c>
      <c r="BH28">
        <v>1</v>
      </c>
      <c r="BI28">
        <v>100</v>
      </c>
      <c r="BJ28">
        <v>63</v>
      </c>
      <c r="BK28">
        <v>0</v>
      </c>
      <c r="BL28">
        <v>31</v>
      </c>
      <c r="BM28">
        <v>9</v>
      </c>
      <c r="BN28">
        <v>42</v>
      </c>
      <c r="BO28">
        <v>201</v>
      </c>
      <c r="BP28">
        <v>30</v>
      </c>
      <c r="BQ28">
        <v>3</v>
      </c>
      <c r="BR28">
        <v>21</v>
      </c>
      <c r="BS28">
        <v>62</v>
      </c>
      <c r="BT28">
        <v>1205</v>
      </c>
      <c r="BU28" t="s">
        <v>113</v>
      </c>
    </row>
    <row r="29" spans="1:73">
      <c r="A29" t="s">
        <v>73</v>
      </c>
      <c r="B29" t="s">
        <v>74</v>
      </c>
      <c r="C29">
        <v>27</v>
      </c>
      <c r="D29" t="s">
        <v>109</v>
      </c>
      <c r="E29" t="s">
        <v>78</v>
      </c>
      <c r="F29" t="s">
        <v>77</v>
      </c>
      <c r="G29">
        <v>0</v>
      </c>
      <c r="H29">
        <v>7</v>
      </c>
      <c r="I29">
        <v>0</v>
      </c>
      <c r="J29">
        <v>0</v>
      </c>
      <c r="K29">
        <v>0</v>
      </c>
      <c r="L29">
        <v>6</v>
      </c>
      <c r="M29">
        <v>0</v>
      </c>
      <c r="N29">
        <v>8</v>
      </c>
      <c r="O29">
        <v>0</v>
      </c>
      <c r="P29">
        <v>0</v>
      </c>
      <c r="Q29">
        <v>0</v>
      </c>
      <c r="R29">
        <v>0</v>
      </c>
      <c r="S29">
        <v>7</v>
      </c>
      <c r="T29">
        <v>3</v>
      </c>
      <c r="U29">
        <v>0</v>
      </c>
      <c r="V29">
        <v>0</v>
      </c>
      <c r="W29">
        <v>0</v>
      </c>
      <c r="X29">
        <v>0</v>
      </c>
      <c r="Y29">
        <v>0</v>
      </c>
      <c r="Z29">
        <v>0</v>
      </c>
      <c r="AA29">
        <v>0</v>
      </c>
      <c r="AB29">
        <v>51</v>
      </c>
      <c r="AC29">
        <v>0</v>
      </c>
      <c r="AD29">
        <v>0</v>
      </c>
      <c r="AE29">
        <v>1</v>
      </c>
      <c r="AF29">
        <v>0</v>
      </c>
      <c r="AG29">
        <v>0</v>
      </c>
      <c r="AH29">
        <v>2</v>
      </c>
      <c r="AI29">
        <v>7</v>
      </c>
      <c r="AJ29">
        <v>0</v>
      </c>
      <c r="AK29">
        <v>0</v>
      </c>
      <c r="AL29">
        <v>0</v>
      </c>
      <c r="AM29">
        <v>3</v>
      </c>
      <c r="AN29">
        <v>0</v>
      </c>
      <c r="AO29">
        <v>0</v>
      </c>
      <c r="AP29">
        <v>0</v>
      </c>
      <c r="AQ29">
        <v>0</v>
      </c>
      <c r="AR29">
        <v>0</v>
      </c>
      <c r="AS29">
        <v>0</v>
      </c>
      <c r="AT29">
        <v>2</v>
      </c>
      <c r="AU29">
        <v>1</v>
      </c>
      <c r="AV29">
        <v>1</v>
      </c>
      <c r="AW29">
        <v>0</v>
      </c>
      <c r="AX29">
        <v>5</v>
      </c>
      <c r="AY29">
        <v>13</v>
      </c>
      <c r="AZ29">
        <v>8</v>
      </c>
      <c r="BA29">
        <v>9</v>
      </c>
      <c r="BB29">
        <v>0</v>
      </c>
      <c r="BC29">
        <v>12</v>
      </c>
      <c r="BD29">
        <v>0</v>
      </c>
      <c r="BE29">
        <v>0</v>
      </c>
      <c r="BF29">
        <v>0</v>
      </c>
      <c r="BG29">
        <v>0</v>
      </c>
      <c r="BH29">
        <v>0</v>
      </c>
      <c r="BI29">
        <v>4</v>
      </c>
      <c r="BJ29">
        <v>9</v>
      </c>
      <c r="BK29">
        <v>0</v>
      </c>
      <c r="BL29">
        <v>0</v>
      </c>
      <c r="BM29">
        <v>0</v>
      </c>
      <c r="BN29">
        <v>2</v>
      </c>
      <c r="BO29">
        <v>9</v>
      </c>
      <c r="BP29">
        <v>1</v>
      </c>
      <c r="BQ29">
        <v>0</v>
      </c>
      <c r="BR29">
        <v>1</v>
      </c>
      <c r="BS29">
        <v>8</v>
      </c>
      <c r="BT29">
        <v>82</v>
      </c>
      <c r="BU29" t="s">
        <v>114</v>
      </c>
    </row>
    <row r="30" spans="1:73">
      <c r="A30" t="s">
        <v>73</v>
      </c>
      <c r="B30" t="s">
        <v>74</v>
      </c>
      <c r="C30">
        <v>28</v>
      </c>
      <c r="D30" t="s">
        <v>109</v>
      </c>
      <c r="E30" t="s">
        <v>97</v>
      </c>
      <c r="F30" t="s">
        <v>92</v>
      </c>
      <c r="G30">
        <v>11</v>
      </c>
      <c r="H30">
        <v>55</v>
      </c>
      <c r="I30">
        <v>20</v>
      </c>
      <c r="J30">
        <v>0</v>
      </c>
      <c r="K30">
        <v>0</v>
      </c>
      <c r="L30">
        <v>75</v>
      </c>
      <c r="M30">
        <v>1</v>
      </c>
      <c r="N30">
        <v>147</v>
      </c>
      <c r="O30">
        <v>2</v>
      </c>
      <c r="P30">
        <v>1</v>
      </c>
      <c r="Q30">
        <v>20</v>
      </c>
      <c r="R30">
        <v>10</v>
      </c>
      <c r="S30">
        <v>233</v>
      </c>
      <c r="T30">
        <v>85</v>
      </c>
      <c r="U30">
        <v>0</v>
      </c>
      <c r="V30">
        <v>18</v>
      </c>
      <c r="W30">
        <v>29</v>
      </c>
      <c r="X30">
        <v>1</v>
      </c>
      <c r="Y30">
        <v>0</v>
      </c>
      <c r="Z30">
        <v>1</v>
      </c>
      <c r="AA30">
        <v>0</v>
      </c>
      <c r="AB30">
        <v>805</v>
      </c>
      <c r="AC30">
        <v>9</v>
      </c>
      <c r="AD30">
        <v>0</v>
      </c>
      <c r="AE30">
        <v>6</v>
      </c>
      <c r="AF30">
        <v>1</v>
      </c>
      <c r="AG30">
        <v>0</v>
      </c>
      <c r="AH30">
        <v>0</v>
      </c>
      <c r="AI30">
        <v>78</v>
      </c>
      <c r="AJ30">
        <v>0</v>
      </c>
      <c r="AK30">
        <v>5</v>
      </c>
      <c r="AL30">
        <v>11</v>
      </c>
      <c r="AM30">
        <v>108</v>
      </c>
      <c r="AN30">
        <v>2</v>
      </c>
      <c r="AO30">
        <v>7</v>
      </c>
      <c r="AP30">
        <v>15</v>
      </c>
      <c r="AQ30">
        <v>28</v>
      </c>
      <c r="AR30">
        <v>2</v>
      </c>
      <c r="AS30">
        <v>0</v>
      </c>
      <c r="AT30">
        <v>10</v>
      </c>
      <c r="AU30">
        <v>79</v>
      </c>
      <c r="AV30">
        <v>14</v>
      </c>
      <c r="AW30">
        <v>16</v>
      </c>
      <c r="AX30">
        <v>76</v>
      </c>
      <c r="AY30">
        <v>177</v>
      </c>
      <c r="AZ30">
        <v>123</v>
      </c>
      <c r="BA30">
        <v>199</v>
      </c>
      <c r="BB30">
        <v>39</v>
      </c>
      <c r="BC30">
        <v>144</v>
      </c>
      <c r="BD30">
        <v>0</v>
      </c>
      <c r="BE30">
        <v>2</v>
      </c>
      <c r="BF30">
        <v>8</v>
      </c>
      <c r="BG30">
        <v>0</v>
      </c>
      <c r="BH30">
        <v>0</v>
      </c>
      <c r="BI30">
        <v>129</v>
      </c>
      <c r="BJ30">
        <v>78</v>
      </c>
      <c r="BK30">
        <v>0</v>
      </c>
      <c r="BL30">
        <v>28</v>
      </c>
      <c r="BM30">
        <v>29</v>
      </c>
      <c r="BN30">
        <v>33</v>
      </c>
      <c r="BO30">
        <v>234</v>
      </c>
      <c r="BP30">
        <v>26</v>
      </c>
      <c r="BQ30">
        <v>5</v>
      </c>
      <c r="BR30">
        <v>17</v>
      </c>
      <c r="BS30">
        <v>68</v>
      </c>
      <c r="BT30">
        <v>1342</v>
      </c>
      <c r="BU30" t="s">
        <v>115</v>
      </c>
    </row>
    <row r="31" spans="1:73">
      <c r="A31" t="s">
        <v>73</v>
      </c>
      <c r="B31" t="s">
        <v>74</v>
      </c>
      <c r="C31">
        <v>29</v>
      </c>
      <c r="D31" t="s">
        <v>109</v>
      </c>
      <c r="E31" t="s">
        <v>78</v>
      </c>
      <c r="F31" t="s">
        <v>77</v>
      </c>
      <c r="G31">
        <v>0</v>
      </c>
      <c r="H31">
        <v>1</v>
      </c>
      <c r="I31">
        <v>0</v>
      </c>
      <c r="J31">
        <v>0</v>
      </c>
      <c r="K31">
        <v>0</v>
      </c>
      <c r="L31">
        <v>5</v>
      </c>
      <c r="M31">
        <v>0</v>
      </c>
      <c r="N31">
        <v>4</v>
      </c>
      <c r="O31">
        <v>0</v>
      </c>
      <c r="P31">
        <v>0</v>
      </c>
      <c r="Q31">
        <v>0</v>
      </c>
      <c r="R31">
        <v>0</v>
      </c>
      <c r="S31">
        <v>2</v>
      </c>
      <c r="T31">
        <v>2</v>
      </c>
      <c r="U31">
        <v>0</v>
      </c>
      <c r="V31">
        <v>0</v>
      </c>
      <c r="W31">
        <v>0</v>
      </c>
      <c r="X31">
        <v>0</v>
      </c>
      <c r="Y31">
        <v>0</v>
      </c>
      <c r="Z31">
        <v>0</v>
      </c>
      <c r="AA31">
        <v>0</v>
      </c>
      <c r="AB31">
        <v>26</v>
      </c>
      <c r="AC31">
        <v>0</v>
      </c>
      <c r="AD31">
        <v>0</v>
      </c>
      <c r="AE31">
        <v>1</v>
      </c>
      <c r="AF31">
        <v>0</v>
      </c>
      <c r="AG31">
        <v>0</v>
      </c>
      <c r="AH31">
        <v>0</v>
      </c>
      <c r="AI31">
        <v>2</v>
      </c>
      <c r="AJ31">
        <v>0</v>
      </c>
      <c r="AK31">
        <v>0</v>
      </c>
      <c r="AL31">
        <v>0</v>
      </c>
      <c r="AM31">
        <v>2</v>
      </c>
      <c r="AN31">
        <v>0</v>
      </c>
      <c r="AO31">
        <v>0</v>
      </c>
      <c r="AP31">
        <v>2</v>
      </c>
      <c r="AQ31">
        <v>0</v>
      </c>
      <c r="AR31">
        <v>0</v>
      </c>
      <c r="AS31">
        <v>0</v>
      </c>
      <c r="AT31">
        <v>0</v>
      </c>
      <c r="AU31">
        <v>0</v>
      </c>
      <c r="AV31">
        <v>1</v>
      </c>
      <c r="AW31">
        <v>0</v>
      </c>
      <c r="AX31">
        <v>1</v>
      </c>
      <c r="AY31">
        <v>6</v>
      </c>
      <c r="AZ31">
        <v>4</v>
      </c>
      <c r="BA31">
        <v>3</v>
      </c>
      <c r="BB31">
        <v>0</v>
      </c>
      <c r="BC31">
        <v>3</v>
      </c>
      <c r="BD31">
        <v>0</v>
      </c>
      <c r="BE31">
        <v>0</v>
      </c>
      <c r="BF31">
        <v>0</v>
      </c>
      <c r="BG31">
        <v>0</v>
      </c>
      <c r="BH31">
        <v>0</v>
      </c>
      <c r="BI31">
        <v>2</v>
      </c>
      <c r="BJ31">
        <v>0</v>
      </c>
      <c r="BK31">
        <v>0</v>
      </c>
      <c r="BL31">
        <v>0</v>
      </c>
      <c r="BM31">
        <v>0</v>
      </c>
      <c r="BN31">
        <v>1</v>
      </c>
      <c r="BO31">
        <v>4</v>
      </c>
      <c r="BP31">
        <v>1</v>
      </c>
      <c r="BQ31">
        <v>0</v>
      </c>
      <c r="BR31">
        <v>0</v>
      </c>
      <c r="BS31">
        <v>6</v>
      </c>
      <c r="BT31">
        <v>56</v>
      </c>
      <c r="BU31" t="s">
        <v>116</v>
      </c>
    </row>
    <row r="32" spans="1:73">
      <c r="A32" t="s">
        <v>73</v>
      </c>
      <c r="B32" t="s">
        <v>74</v>
      </c>
      <c r="C32">
        <v>30</v>
      </c>
      <c r="D32" t="s">
        <v>109</v>
      </c>
      <c r="E32" t="s">
        <v>100</v>
      </c>
      <c r="F32" t="s">
        <v>101</v>
      </c>
      <c r="G32">
        <v>13</v>
      </c>
      <c r="H32">
        <v>65</v>
      </c>
      <c r="I32">
        <v>22</v>
      </c>
      <c r="J32">
        <v>0</v>
      </c>
      <c r="K32">
        <v>0</v>
      </c>
      <c r="L32">
        <v>99</v>
      </c>
      <c r="M32">
        <v>0</v>
      </c>
      <c r="N32">
        <v>195</v>
      </c>
      <c r="O32">
        <v>2</v>
      </c>
      <c r="P32">
        <v>0</v>
      </c>
      <c r="Q32">
        <v>25</v>
      </c>
      <c r="R32">
        <v>13</v>
      </c>
      <c r="S32">
        <v>223</v>
      </c>
      <c r="T32">
        <v>63</v>
      </c>
      <c r="U32">
        <v>0</v>
      </c>
      <c r="V32">
        <v>19</v>
      </c>
      <c r="W32">
        <v>35</v>
      </c>
      <c r="X32">
        <v>0</v>
      </c>
      <c r="Y32">
        <v>0</v>
      </c>
      <c r="Z32">
        <v>2</v>
      </c>
      <c r="AA32">
        <v>0</v>
      </c>
      <c r="AB32">
        <v>901</v>
      </c>
      <c r="AC32">
        <v>5</v>
      </c>
      <c r="AD32">
        <v>2</v>
      </c>
      <c r="AE32">
        <v>7</v>
      </c>
      <c r="AF32">
        <v>0</v>
      </c>
      <c r="AG32">
        <v>3</v>
      </c>
      <c r="AH32">
        <v>4</v>
      </c>
      <c r="AI32">
        <v>41</v>
      </c>
      <c r="AJ32">
        <v>0</v>
      </c>
      <c r="AK32">
        <v>1</v>
      </c>
      <c r="AL32">
        <v>15</v>
      </c>
      <c r="AM32">
        <v>133</v>
      </c>
      <c r="AN32">
        <v>0</v>
      </c>
      <c r="AO32">
        <v>7</v>
      </c>
      <c r="AP32">
        <v>34</v>
      </c>
      <c r="AQ32">
        <v>37</v>
      </c>
      <c r="AR32">
        <v>0</v>
      </c>
      <c r="AS32">
        <v>1</v>
      </c>
      <c r="AT32">
        <v>7</v>
      </c>
      <c r="AU32">
        <v>50</v>
      </c>
      <c r="AV32">
        <v>9</v>
      </c>
      <c r="AW32">
        <v>20</v>
      </c>
      <c r="AX32">
        <v>100</v>
      </c>
      <c r="AY32">
        <v>157</v>
      </c>
      <c r="AZ32">
        <v>193</v>
      </c>
      <c r="BA32">
        <v>248</v>
      </c>
      <c r="BB32">
        <v>49</v>
      </c>
      <c r="BC32">
        <v>142</v>
      </c>
      <c r="BD32">
        <v>0</v>
      </c>
      <c r="BE32">
        <v>0</v>
      </c>
      <c r="BF32">
        <v>2</v>
      </c>
      <c r="BG32">
        <v>0</v>
      </c>
      <c r="BH32">
        <v>0</v>
      </c>
      <c r="BI32">
        <v>154</v>
      </c>
      <c r="BJ32">
        <v>64</v>
      </c>
      <c r="BK32">
        <v>0</v>
      </c>
      <c r="BL32">
        <v>29</v>
      </c>
      <c r="BM32">
        <v>33</v>
      </c>
      <c r="BN32">
        <v>30</v>
      </c>
      <c r="BO32">
        <v>267</v>
      </c>
      <c r="BP32">
        <v>16</v>
      </c>
      <c r="BQ32">
        <v>5</v>
      </c>
      <c r="BR32">
        <v>32</v>
      </c>
      <c r="BS32">
        <v>85</v>
      </c>
      <c r="BT32">
        <v>1411</v>
      </c>
      <c r="BU32" t="s">
        <v>117</v>
      </c>
    </row>
    <row r="33" spans="1:73">
      <c r="A33" t="s">
        <v>73</v>
      </c>
      <c r="B33" t="s">
        <v>74</v>
      </c>
      <c r="C33">
        <v>31</v>
      </c>
      <c r="D33" t="s">
        <v>109</v>
      </c>
      <c r="E33" t="s">
        <v>78</v>
      </c>
      <c r="F33" t="s">
        <v>77</v>
      </c>
      <c r="G33">
        <v>1</v>
      </c>
      <c r="H33">
        <v>11</v>
      </c>
      <c r="I33">
        <v>3</v>
      </c>
      <c r="J33">
        <v>0</v>
      </c>
      <c r="K33">
        <v>0</v>
      </c>
      <c r="L33">
        <v>7</v>
      </c>
      <c r="M33">
        <v>0</v>
      </c>
      <c r="N33">
        <v>15</v>
      </c>
      <c r="O33">
        <v>0</v>
      </c>
      <c r="P33">
        <v>0</v>
      </c>
      <c r="Q33">
        <v>0</v>
      </c>
      <c r="R33">
        <v>1</v>
      </c>
      <c r="S33">
        <v>37</v>
      </c>
      <c r="T33">
        <v>19</v>
      </c>
      <c r="U33">
        <v>0</v>
      </c>
      <c r="V33">
        <v>4</v>
      </c>
      <c r="W33">
        <v>10</v>
      </c>
      <c r="X33">
        <v>0</v>
      </c>
      <c r="Y33">
        <v>0</v>
      </c>
      <c r="Z33">
        <v>1</v>
      </c>
      <c r="AA33">
        <v>0</v>
      </c>
      <c r="AB33">
        <v>120</v>
      </c>
      <c r="AC33">
        <v>1</v>
      </c>
      <c r="AD33">
        <v>0</v>
      </c>
      <c r="AE33">
        <v>1</v>
      </c>
      <c r="AF33">
        <v>2</v>
      </c>
      <c r="AG33">
        <v>0</v>
      </c>
      <c r="AH33">
        <v>1</v>
      </c>
      <c r="AI33">
        <v>18</v>
      </c>
      <c r="AJ33">
        <v>0</v>
      </c>
      <c r="AK33">
        <v>0</v>
      </c>
      <c r="AL33">
        <v>0</v>
      </c>
      <c r="AM33">
        <v>11</v>
      </c>
      <c r="AN33">
        <v>0</v>
      </c>
      <c r="AO33">
        <v>0</v>
      </c>
      <c r="AP33">
        <v>5</v>
      </c>
      <c r="AQ33">
        <v>3</v>
      </c>
      <c r="AR33">
        <v>1</v>
      </c>
      <c r="AS33">
        <v>0</v>
      </c>
      <c r="AT33">
        <v>5</v>
      </c>
      <c r="AU33">
        <v>0</v>
      </c>
      <c r="AV33">
        <v>1</v>
      </c>
      <c r="AW33">
        <v>2</v>
      </c>
      <c r="AX33">
        <v>21</v>
      </c>
      <c r="AY33">
        <v>26</v>
      </c>
      <c r="AZ33">
        <v>16</v>
      </c>
      <c r="BA33">
        <v>33</v>
      </c>
      <c r="BB33">
        <v>2</v>
      </c>
      <c r="BC33">
        <v>27</v>
      </c>
      <c r="BD33">
        <v>0</v>
      </c>
      <c r="BE33">
        <v>1</v>
      </c>
      <c r="BF33">
        <v>0</v>
      </c>
      <c r="BG33">
        <v>0</v>
      </c>
      <c r="BH33">
        <v>0</v>
      </c>
      <c r="BI33">
        <v>23</v>
      </c>
      <c r="BJ33">
        <v>13</v>
      </c>
      <c r="BK33">
        <v>0</v>
      </c>
      <c r="BL33">
        <v>6</v>
      </c>
      <c r="BM33">
        <v>1</v>
      </c>
      <c r="BN33">
        <v>7</v>
      </c>
      <c r="BO33">
        <v>23</v>
      </c>
      <c r="BP33">
        <v>8</v>
      </c>
      <c r="BQ33">
        <v>0</v>
      </c>
      <c r="BR33">
        <v>9</v>
      </c>
      <c r="BS33">
        <v>11</v>
      </c>
      <c r="BT33">
        <v>193</v>
      </c>
      <c r="BU33" t="s">
        <v>118</v>
      </c>
    </row>
    <row r="34" spans="1:73">
      <c r="A34" t="s">
        <v>73</v>
      </c>
      <c r="B34" t="s">
        <v>74</v>
      </c>
      <c r="C34">
        <v>32</v>
      </c>
      <c r="D34" t="s">
        <v>119</v>
      </c>
      <c r="E34" t="s">
        <v>78</v>
      </c>
      <c r="F34" t="s">
        <v>77</v>
      </c>
      <c r="G34">
        <v>0</v>
      </c>
      <c r="H34">
        <v>11</v>
      </c>
      <c r="I34">
        <v>11</v>
      </c>
      <c r="J34">
        <v>2</v>
      </c>
      <c r="K34">
        <v>0</v>
      </c>
      <c r="L34">
        <v>25</v>
      </c>
      <c r="M34">
        <v>0</v>
      </c>
      <c r="N34">
        <v>27</v>
      </c>
      <c r="O34">
        <v>0</v>
      </c>
      <c r="P34">
        <v>0</v>
      </c>
      <c r="Q34">
        <v>0</v>
      </c>
      <c r="R34">
        <v>1</v>
      </c>
      <c r="S34">
        <v>45</v>
      </c>
      <c r="T34">
        <v>13</v>
      </c>
      <c r="U34">
        <v>0</v>
      </c>
      <c r="V34">
        <v>6</v>
      </c>
      <c r="W34">
        <v>7</v>
      </c>
      <c r="X34">
        <v>0</v>
      </c>
      <c r="Y34">
        <v>0</v>
      </c>
      <c r="Z34">
        <v>1</v>
      </c>
      <c r="AA34">
        <v>0</v>
      </c>
      <c r="AB34">
        <v>156</v>
      </c>
      <c r="AC34">
        <v>4</v>
      </c>
      <c r="AD34">
        <v>0</v>
      </c>
      <c r="AE34">
        <v>0</v>
      </c>
      <c r="AF34">
        <v>0</v>
      </c>
      <c r="AG34">
        <v>0</v>
      </c>
      <c r="AH34">
        <v>2</v>
      </c>
      <c r="AI34">
        <v>13</v>
      </c>
      <c r="AJ34">
        <v>0</v>
      </c>
      <c r="AK34">
        <v>0</v>
      </c>
      <c r="AL34">
        <v>0</v>
      </c>
      <c r="AM34">
        <v>26</v>
      </c>
      <c r="AN34">
        <v>0</v>
      </c>
      <c r="AO34">
        <v>0</v>
      </c>
      <c r="AP34">
        <v>5</v>
      </c>
      <c r="AQ34">
        <v>4</v>
      </c>
      <c r="AR34">
        <v>2</v>
      </c>
      <c r="AS34">
        <v>0</v>
      </c>
      <c r="AT34">
        <v>2</v>
      </c>
      <c r="AU34">
        <v>4</v>
      </c>
      <c r="AV34">
        <v>0</v>
      </c>
      <c r="AW34">
        <v>7</v>
      </c>
      <c r="AX34">
        <v>14</v>
      </c>
      <c r="AY34">
        <v>33</v>
      </c>
      <c r="AZ34">
        <v>22</v>
      </c>
      <c r="BA34">
        <v>41</v>
      </c>
      <c r="BB34">
        <v>5</v>
      </c>
      <c r="BC34">
        <v>34</v>
      </c>
      <c r="BD34">
        <v>0</v>
      </c>
      <c r="BE34">
        <v>0</v>
      </c>
      <c r="BF34">
        <v>0</v>
      </c>
      <c r="BG34">
        <v>0</v>
      </c>
      <c r="BH34">
        <v>0</v>
      </c>
      <c r="BI34">
        <v>22</v>
      </c>
      <c r="BJ34">
        <v>17</v>
      </c>
      <c r="BK34">
        <v>0</v>
      </c>
      <c r="BL34">
        <v>5</v>
      </c>
      <c r="BM34">
        <v>7</v>
      </c>
      <c r="BN34">
        <v>9</v>
      </c>
      <c r="BO34">
        <v>32</v>
      </c>
      <c r="BP34">
        <v>2</v>
      </c>
      <c r="BQ34">
        <v>0</v>
      </c>
      <c r="BR34">
        <v>2</v>
      </c>
      <c r="BS34">
        <v>10</v>
      </c>
      <c r="BT34">
        <v>263</v>
      </c>
      <c r="BU34" t="s">
        <v>120</v>
      </c>
    </row>
    <row r="35" spans="1:73">
      <c r="A35" t="s">
        <v>73</v>
      </c>
      <c r="B35" t="s">
        <v>74</v>
      </c>
      <c r="C35">
        <v>33</v>
      </c>
      <c r="D35" t="s">
        <v>119</v>
      </c>
      <c r="E35" t="s">
        <v>91</v>
      </c>
      <c r="F35" t="s">
        <v>92</v>
      </c>
      <c r="G35">
        <v>3</v>
      </c>
      <c r="H35">
        <v>4</v>
      </c>
      <c r="I35">
        <v>9</v>
      </c>
      <c r="J35">
        <v>0</v>
      </c>
      <c r="K35">
        <v>0</v>
      </c>
      <c r="L35">
        <v>13</v>
      </c>
      <c r="M35">
        <v>0</v>
      </c>
      <c r="N35">
        <v>33</v>
      </c>
      <c r="O35">
        <v>4</v>
      </c>
      <c r="P35">
        <v>0</v>
      </c>
      <c r="Q35">
        <v>4</v>
      </c>
      <c r="R35">
        <v>0</v>
      </c>
      <c r="S35">
        <v>41</v>
      </c>
      <c r="T35">
        <v>18</v>
      </c>
      <c r="U35">
        <v>0</v>
      </c>
      <c r="V35">
        <v>7</v>
      </c>
      <c r="W35">
        <v>4</v>
      </c>
      <c r="X35">
        <v>0</v>
      </c>
      <c r="Y35">
        <v>0</v>
      </c>
      <c r="Z35">
        <v>0</v>
      </c>
      <c r="AA35">
        <v>0</v>
      </c>
      <c r="AB35">
        <v>146</v>
      </c>
      <c r="AC35">
        <v>3</v>
      </c>
      <c r="AD35">
        <v>4</v>
      </c>
      <c r="AE35">
        <v>0</v>
      </c>
      <c r="AF35">
        <v>1</v>
      </c>
      <c r="AG35">
        <v>0</v>
      </c>
      <c r="AH35">
        <v>0</v>
      </c>
      <c r="AI35">
        <v>18</v>
      </c>
      <c r="AJ35">
        <v>0</v>
      </c>
      <c r="AK35">
        <v>0</v>
      </c>
      <c r="AL35">
        <v>3</v>
      </c>
      <c r="AM35">
        <v>24</v>
      </c>
      <c r="AN35">
        <v>0</v>
      </c>
      <c r="AO35">
        <v>1</v>
      </c>
      <c r="AP35">
        <v>1</v>
      </c>
      <c r="AQ35">
        <v>7</v>
      </c>
      <c r="AR35">
        <v>2</v>
      </c>
      <c r="AS35">
        <v>0</v>
      </c>
      <c r="AT35">
        <v>1</v>
      </c>
      <c r="AU35">
        <v>6</v>
      </c>
      <c r="AV35">
        <v>0</v>
      </c>
      <c r="AW35">
        <v>5</v>
      </c>
      <c r="AX35">
        <v>16</v>
      </c>
      <c r="AY35">
        <v>35</v>
      </c>
      <c r="AZ35">
        <v>37</v>
      </c>
      <c r="BA35">
        <v>40</v>
      </c>
      <c r="BB35">
        <v>1</v>
      </c>
      <c r="BC35">
        <v>26</v>
      </c>
      <c r="BD35">
        <v>0</v>
      </c>
      <c r="BE35">
        <v>2</v>
      </c>
      <c r="BF35">
        <v>0</v>
      </c>
      <c r="BG35">
        <v>0</v>
      </c>
      <c r="BH35">
        <v>0</v>
      </c>
      <c r="BI35">
        <v>27</v>
      </c>
      <c r="BJ35">
        <v>20</v>
      </c>
      <c r="BK35">
        <v>0</v>
      </c>
      <c r="BL35">
        <v>4</v>
      </c>
      <c r="BM35">
        <v>7</v>
      </c>
      <c r="BN35">
        <v>2</v>
      </c>
      <c r="BO35">
        <v>47</v>
      </c>
      <c r="BP35">
        <v>3</v>
      </c>
      <c r="BQ35">
        <v>2</v>
      </c>
      <c r="BR35">
        <v>4</v>
      </c>
      <c r="BS35">
        <v>7</v>
      </c>
      <c r="BT35">
        <v>241</v>
      </c>
      <c r="BU35" t="s">
        <v>121</v>
      </c>
    </row>
    <row r="36" spans="1:73">
      <c r="A36" t="s">
        <v>73</v>
      </c>
      <c r="B36" t="s">
        <v>74</v>
      </c>
      <c r="C36">
        <v>34</v>
      </c>
      <c r="D36" t="s">
        <v>119</v>
      </c>
      <c r="E36" t="s">
        <v>78</v>
      </c>
      <c r="F36" t="s">
        <v>77</v>
      </c>
      <c r="G36">
        <v>0</v>
      </c>
      <c r="H36">
        <v>0</v>
      </c>
      <c r="I36">
        <v>0</v>
      </c>
      <c r="J36">
        <v>0</v>
      </c>
      <c r="K36">
        <v>0</v>
      </c>
      <c r="L36">
        <v>3</v>
      </c>
      <c r="M36">
        <v>0</v>
      </c>
      <c r="N36">
        <v>3</v>
      </c>
      <c r="O36">
        <v>0</v>
      </c>
      <c r="P36">
        <v>0</v>
      </c>
      <c r="Q36">
        <v>0</v>
      </c>
      <c r="R36">
        <v>1</v>
      </c>
      <c r="S36">
        <v>3</v>
      </c>
      <c r="T36">
        <v>1</v>
      </c>
      <c r="U36">
        <v>0</v>
      </c>
      <c r="V36">
        <v>0</v>
      </c>
      <c r="W36">
        <v>0</v>
      </c>
      <c r="X36">
        <v>0</v>
      </c>
      <c r="Y36">
        <v>0</v>
      </c>
      <c r="Z36">
        <v>0</v>
      </c>
      <c r="AA36">
        <v>0</v>
      </c>
      <c r="AB36">
        <v>20</v>
      </c>
      <c r="AC36">
        <v>0</v>
      </c>
      <c r="AD36">
        <v>0</v>
      </c>
      <c r="AE36">
        <v>0</v>
      </c>
      <c r="AF36">
        <v>0</v>
      </c>
      <c r="AG36">
        <v>0</v>
      </c>
      <c r="AH36">
        <v>0</v>
      </c>
      <c r="AI36">
        <v>1</v>
      </c>
      <c r="AJ36">
        <v>0</v>
      </c>
      <c r="AK36">
        <v>0</v>
      </c>
      <c r="AL36">
        <v>0</v>
      </c>
      <c r="AM36">
        <v>6</v>
      </c>
      <c r="AN36">
        <v>0</v>
      </c>
      <c r="AO36">
        <v>0</v>
      </c>
      <c r="AP36">
        <v>0</v>
      </c>
      <c r="AQ36">
        <v>1</v>
      </c>
      <c r="AR36">
        <v>0</v>
      </c>
      <c r="AS36">
        <v>0</v>
      </c>
      <c r="AT36">
        <v>0</v>
      </c>
      <c r="AU36">
        <v>0</v>
      </c>
      <c r="AV36">
        <v>0</v>
      </c>
      <c r="AW36">
        <v>0</v>
      </c>
      <c r="AX36">
        <v>1</v>
      </c>
      <c r="AY36">
        <v>6</v>
      </c>
      <c r="AZ36">
        <v>3</v>
      </c>
      <c r="BA36">
        <v>7</v>
      </c>
      <c r="BB36">
        <v>1</v>
      </c>
      <c r="BC36">
        <v>5</v>
      </c>
      <c r="BD36">
        <v>0</v>
      </c>
      <c r="BE36">
        <v>0</v>
      </c>
      <c r="BF36">
        <v>0</v>
      </c>
      <c r="BG36">
        <v>0</v>
      </c>
      <c r="BH36">
        <v>0</v>
      </c>
      <c r="BI36">
        <v>1</v>
      </c>
      <c r="BJ36">
        <v>4</v>
      </c>
      <c r="BK36">
        <v>0</v>
      </c>
      <c r="BL36">
        <v>0</v>
      </c>
      <c r="BM36">
        <v>0</v>
      </c>
      <c r="BN36">
        <v>0</v>
      </c>
      <c r="BO36">
        <v>3</v>
      </c>
      <c r="BP36">
        <v>0</v>
      </c>
      <c r="BQ36">
        <v>0</v>
      </c>
      <c r="BR36">
        <v>1</v>
      </c>
      <c r="BS36">
        <v>1</v>
      </c>
      <c r="BT36">
        <v>30</v>
      </c>
      <c r="BU36" t="s">
        <v>122</v>
      </c>
    </row>
    <row r="37" spans="1:73">
      <c r="A37" t="s">
        <v>73</v>
      </c>
      <c r="B37" t="s">
        <v>74</v>
      </c>
      <c r="C37">
        <v>35</v>
      </c>
      <c r="D37" t="s">
        <v>119</v>
      </c>
      <c r="E37" t="s">
        <v>91</v>
      </c>
      <c r="F37" t="s">
        <v>92</v>
      </c>
      <c r="G37">
        <v>0</v>
      </c>
      <c r="H37">
        <v>0</v>
      </c>
      <c r="I37">
        <v>0</v>
      </c>
      <c r="J37">
        <v>0</v>
      </c>
      <c r="K37">
        <v>0</v>
      </c>
      <c r="L37">
        <v>1</v>
      </c>
      <c r="M37">
        <v>0</v>
      </c>
      <c r="N37">
        <v>1</v>
      </c>
      <c r="O37">
        <v>0</v>
      </c>
      <c r="P37">
        <v>0</v>
      </c>
      <c r="Q37">
        <v>0</v>
      </c>
      <c r="R37">
        <v>0</v>
      </c>
      <c r="S37">
        <v>0</v>
      </c>
      <c r="T37">
        <v>0</v>
      </c>
      <c r="U37">
        <v>0</v>
      </c>
      <c r="V37">
        <v>0</v>
      </c>
      <c r="W37">
        <v>0</v>
      </c>
      <c r="X37">
        <v>0</v>
      </c>
      <c r="Y37">
        <v>0</v>
      </c>
      <c r="Z37">
        <v>0</v>
      </c>
      <c r="AA37">
        <v>0</v>
      </c>
      <c r="AB37">
        <v>4</v>
      </c>
      <c r="AC37">
        <v>0</v>
      </c>
      <c r="AD37">
        <v>0</v>
      </c>
      <c r="AE37">
        <v>0</v>
      </c>
      <c r="AF37">
        <v>0</v>
      </c>
      <c r="AG37">
        <v>0</v>
      </c>
      <c r="AH37">
        <v>0</v>
      </c>
      <c r="AI37">
        <v>0</v>
      </c>
      <c r="AJ37">
        <v>0</v>
      </c>
      <c r="AK37">
        <v>0</v>
      </c>
      <c r="AL37">
        <v>0</v>
      </c>
      <c r="AM37">
        <v>3</v>
      </c>
      <c r="AN37">
        <v>0</v>
      </c>
      <c r="AO37">
        <v>0</v>
      </c>
      <c r="AP37">
        <v>0</v>
      </c>
      <c r="AQ37">
        <v>0</v>
      </c>
      <c r="AR37">
        <v>0</v>
      </c>
      <c r="AS37">
        <v>0</v>
      </c>
      <c r="AT37">
        <v>0</v>
      </c>
      <c r="AU37">
        <v>0</v>
      </c>
      <c r="AV37">
        <v>0</v>
      </c>
      <c r="AW37">
        <v>0</v>
      </c>
      <c r="AX37">
        <v>0</v>
      </c>
      <c r="AY37">
        <v>0</v>
      </c>
      <c r="AZ37">
        <v>1</v>
      </c>
      <c r="BA37">
        <v>3</v>
      </c>
      <c r="BB37">
        <v>0</v>
      </c>
      <c r="BC37">
        <v>0</v>
      </c>
      <c r="BD37">
        <v>0</v>
      </c>
      <c r="BE37">
        <v>0</v>
      </c>
      <c r="BF37">
        <v>0</v>
      </c>
      <c r="BG37">
        <v>0</v>
      </c>
      <c r="BH37">
        <v>0</v>
      </c>
      <c r="BI37">
        <v>0</v>
      </c>
      <c r="BJ37">
        <v>0</v>
      </c>
      <c r="BK37">
        <v>0</v>
      </c>
      <c r="BL37">
        <v>0</v>
      </c>
      <c r="BM37">
        <v>0</v>
      </c>
      <c r="BN37">
        <v>0</v>
      </c>
      <c r="BO37">
        <v>1</v>
      </c>
      <c r="BP37">
        <v>0</v>
      </c>
      <c r="BQ37">
        <v>0</v>
      </c>
      <c r="BR37">
        <v>0</v>
      </c>
      <c r="BS37">
        <v>1</v>
      </c>
      <c r="BT37">
        <v>6</v>
      </c>
      <c r="BU37" t="s">
        <v>123</v>
      </c>
    </row>
    <row r="38" spans="1:73">
      <c r="A38" t="s">
        <v>73</v>
      </c>
      <c r="B38" t="s">
        <v>74</v>
      </c>
      <c r="C38">
        <v>36</v>
      </c>
      <c r="D38" t="s">
        <v>119</v>
      </c>
      <c r="E38" t="s">
        <v>106</v>
      </c>
      <c r="F38" t="s">
        <v>101</v>
      </c>
      <c r="G38">
        <v>0</v>
      </c>
      <c r="H38">
        <v>0</v>
      </c>
      <c r="I38">
        <v>3</v>
      </c>
      <c r="J38">
        <v>0</v>
      </c>
      <c r="K38">
        <v>0</v>
      </c>
      <c r="L38">
        <v>5</v>
      </c>
      <c r="M38">
        <v>0</v>
      </c>
      <c r="N38">
        <v>12</v>
      </c>
      <c r="O38">
        <v>0</v>
      </c>
      <c r="P38">
        <v>0</v>
      </c>
      <c r="Q38">
        <v>0</v>
      </c>
      <c r="R38">
        <v>0</v>
      </c>
      <c r="S38">
        <v>10</v>
      </c>
      <c r="T38">
        <v>2</v>
      </c>
      <c r="U38">
        <v>0</v>
      </c>
      <c r="V38">
        <v>2</v>
      </c>
      <c r="W38">
        <v>2</v>
      </c>
      <c r="X38">
        <v>0</v>
      </c>
      <c r="Y38">
        <v>0</v>
      </c>
      <c r="Z38">
        <v>0</v>
      </c>
      <c r="AA38">
        <v>0</v>
      </c>
      <c r="AB38">
        <v>42</v>
      </c>
      <c r="AC38">
        <v>1</v>
      </c>
      <c r="AD38">
        <v>0</v>
      </c>
      <c r="AE38">
        <v>0</v>
      </c>
      <c r="AF38">
        <v>0</v>
      </c>
      <c r="AG38">
        <v>0</v>
      </c>
      <c r="AH38">
        <v>0</v>
      </c>
      <c r="AI38">
        <v>2</v>
      </c>
      <c r="AJ38">
        <v>0</v>
      </c>
      <c r="AK38">
        <v>0</v>
      </c>
      <c r="AL38">
        <v>0</v>
      </c>
      <c r="AM38">
        <v>5</v>
      </c>
      <c r="AN38">
        <v>0</v>
      </c>
      <c r="AO38">
        <v>0</v>
      </c>
      <c r="AP38">
        <v>1</v>
      </c>
      <c r="AQ38">
        <v>0</v>
      </c>
      <c r="AR38">
        <v>0</v>
      </c>
      <c r="AS38">
        <v>0</v>
      </c>
      <c r="AT38">
        <v>0</v>
      </c>
      <c r="AU38">
        <v>0</v>
      </c>
      <c r="AV38">
        <v>0</v>
      </c>
      <c r="AW38">
        <v>3</v>
      </c>
      <c r="AX38">
        <v>10</v>
      </c>
      <c r="AY38">
        <v>5</v>
      </c>
      <c r="AZ38">
        <v>14</v>
      </c>
      <c r="BA38">
        <v>15</v>
      </c>
      <c r="BB38">
        <v>3</v>
      </c>
      <c r="BC38">
        <v>7</v>
      </c>
      <c r="BD38">
        <v>0</v>
      </c>
      <c r="BE38">
        <v>0</v>
      </c>
      <c r="BF38">
        <v>0</v>
      </c>
      <c r="BG38">
        <v>0</v>
      </c>
      <c r="BH38">
        <v>0</v>
      </c>
      <c r="BI38">
        <v>14</v>
      </c>
      <c r="BJ38">
        <v>4</v>
      </c>
      <c r="BK38">
        <v>0</v>
      </c>
      <c r="BL38">
        <v>4</v>
      </c>
      <c r="BM38">
        <v>0</v>
      </c>
      <c r="BN38">
        <v>0</v>
      </c>
      <c r="BO38">
        <v>18</v>
      </c>
      <c r="BP38">
        <v>3</v>
      </c>
      <c r="BQ38">
        <v>0</v>
      </c>
      <c r="BR38">
        <v>7</v>
      </c>
      <c r="BS38">
        <v>2</v>
      </c>
      <c r="BT38">
        <v>64</v>
      </c>
      <c r="BU38" t="s">
        <v>124</v>
      </c>
    </row>
    <row r="39" spans="1:73">
      <c r="A39" t="s">
        <v>73</v>
      </c>
      <c r="B39" t="s">
        <v>74</v>
      </c>
      <c r="C39">
        <v>37</v>
      </c>
      <c r="D39" t="s">
        <v>119</v>
      </c>
      <c r="E39" t="s">
        <v>91</v>
      </c>
      <c r="F39" t="s">
        <v>92</v>
      </c>
      <c r="G39">
        <v>0</v>
      </c>
      <c r="H39">
        <v>2</v>
      </c>
      <c r="I39">
        <v>5</v>
      </c>
      <c r="J39">
        <v>0</v>
      </c>
      <c r="K39">
        <v>0</v>
      </c>
      <c r="L39">
        <v>10</v>
      </c>
      <c r="M39">
        <v>0</v>
      </c>
      <c r="N39">
        <v>26</v>
      </c>
      <c r="O39">
        <v>0</v>
      </c>
      <c r="P39">
        <v>0</v>
      </c>
      <c r="Q39">
        <v>2</v>
      </c>
      <c r="R39">
        <v>1</v>
      </c>
      <c r="S39">
        <v>18</v>
      </c>
      <c r="T39">
        <v>5</v>
      </c>
      <c r="U39">
        <v>0</v>
      </c>
      <c r="V39">
        <v>0</v>
      </c>
      <c r="W39">
        <v>1</v>
      </c>
      <c r="X39">
        <v>0</v>
      </c>
      <c r="Y39">
        <v>0</v>
      </c>
      <c r="Z39">
        <v>1</v>
      </c>
      <c r="AA39">
        <v>0</v>
      </c>
      <c r="AB39">
        <v>93</v>
      </c>
      <c r="AC39">
        <v>0</v>
      </c>
      <c r="AD39">
        <v>0</v>
      </c>
      <c r="AE39">
        <v>0</v>
      </c>
      <c r="AF39">
        <v>0</v>
      </c>
      <c r="AG39">
        <v>0</v>
      </c>
      <c r="AH39">
        <v>0</v>
      </c>
      <c r="AI39">
        <v>8</v>
      </c>
      <c r="AJ39">
        <v>0</v>
      </c>
      <c r="AK39">
        <v>0</v>
      </c>
      <c r="AL39">
        <v>3</v>
      </c>
      <c r="AM39">
        <v>15</v>
      </c>
      <c r="AN39">
        <v>0</v>
      </c>
      <c r="AO39">
        <v>0</v>
      </c>
      <c r="AP39">
        <v>1</v>
      </c>
      <c r="AQ39">
        <v>4</v>
      </c>
      <c r="AR39">
        <v>0</v>
      </c>
      <c r="AS39">
        <v>0</v>
      </c>
      <c r="AT39">
        <v>0</v>
      </c>
      <c r="AU39">
        <v>4</v>
      </c>
      <c r="AV39">
        <v>1</v>
      </c>
      <c r="AW39">
        <v>5</v>
      </c>
      <c r="AX39">
        <v>7</v>
      </c>
      <c r="AY39">
        <v>23</v>
      </c>
      <c r="AZ39">
        <v>28</v>
      </c>
      <c r="BA39">
        <v>24</v>
      </c>
      <c r="BB39">
        <v>1</v>
      </c>
      <c r="BC39">
        <v>18</v>
      </c>
      <c r="BD39">
        <v>0</v>
      </c>
      <c r="BE39">
        <v>0</v>
      </c>
      <c r="BF39">
        <v>1</v>
      </c>
      <c r="BG39">
        <v>0</v>
      </c>
      <c r="BH39">
        <v>0</v>
      </c>
      <c r="BI39">
        <v>10</v>
      </c>
      <c r="BJ39">
        <v>12</v>
      </c>
      <c r="BK39">
        <v>0</v>
      </c>
      <c r="BL39">
        <v>0</v>
      </c>
      <c r="BM39">
        <v>1</v>
      </c>
      <c r="BN39">
        <v>5</v>
      </c>
      <c r="BO39">
        <v>35</v>
      </c>
      <c r="BP39">
        <v>3</v>
      </c>
      <c r="BQ39">
        <v>2</v>
      </c>
      <c r="BR39">
        <v>1</v>
      </c>
      <c r="BS39">
        <v>7</v>
      </c>
      <c r="BT39">
        <v>146</v>
      </c>
      <c r="BU39" t="s">
        <v>125</v>
      </c>
    </row>
    <row r="40" spans="1:73">
      <c r="A40" t="s">
        <v>73</v>
      </c>
      <c r="B40" t="s">
        <v>74</v>
      </c>
      <c r="C40">
        <v>38</v>
      </c>
      <c r="D40" t="s">
        <v>119</v>
      </c>
      <c r="E40" t="s">
        <v>78</v>
      </c>
      <c r="F40" t="s">
        <v>77</v>
      </c>
      <c r="G40">
        <v>0</v>
      </c>
      <c r="H40">
        <v>0</v>
      </c>
      <c r="I40">
        <v>0</v>
      </c>
      <c r="J40">
        <v>0</v>
      </c>
      <c r="K40">
        <v>0</v>
      </c>
      <c r="L40">
        <v>0</v>
      </c>
      <c r="M40">
        <v>0</v>
      </c>
      <c r="N40">
        <v>1</v>
      </c>
      <c r="O40">
        <v>0</v>
      </c>
      <c r="P40">
        <v>0</v>
      </c>
      <c r="Q40">
        <v>0</v>
      </c>
      <c r="R40">
        <v>0</v>
      </c>
      <c r="S40">
        <v>1</v>
      </c>
      <c r="T40">
        <v>0</v>
      </c>
      <c r="U40">
        <v>0</v>
      </c>
      <c r="V40">
        <v>1</v>
      </c>
      <c r="W40">
        <v>0</v>
      </c>
      <c r="X40">
        <v>0</v>
      </c>
      <c r="Y40">
        <v>0</v>
      </c>
      <c r="Z40">
        <v>0</v>
      </c>
      <c r="AA40">
        <v>0</v>
      </c>
      <c r="AB40">
        <v>3</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1</v>
      </c>
      <c r="AY40">
        <v>1</v>
      </c>
      <c r="AZ40">
        <v>2</v>
      </c>
      <c r="BA40">
        <v>1</v>
      </c>
      <c r="BB40">
        <v>0</v>
      </c>
      <c r="BC40">
        <v>0</v>
      </c>
      <c r="BD40">
        <v>0</v>
      </c>
      <c r="BE40">
        <v>0</v>
      </c>
      <c r="BF40">
        <v>0</v>
      </c>
      <c r="BG40">
        <v>0</v>
      </c>
      <c r="BH40">
        <v>0</v>
      </c>
      <c r="BI40">
        <v>2</v>
      </c>
      <c r="BJ40">
        <v>0</v>
      </c>
      <c r="BK40">
        <v>0</v>
      </c>
      <c r="BL40">
        <v>0</v>
      </c>
      <c r="BM40">
        <v>0</v>
      </c>
      <c r="BN40">
        <v>0</v>
      </c>
      <c r="BO40">
        <v>2</v>
      </c>
      <c r="BP40">
        <v>0</v>
      </c>
      <c r="BQ40">
        <v>0</v>
      </c>
      <c r="BR40">
        <v>1</v>
      </c>
      <c r="BS40">
        <v>1</v>
      </c>
      <c r="BT40">
        <v>7</v>
      </c>
      <c r="BU40" t="s">
        <v>126</v>
      </c>
    </row>
    <row r="41" spans="1:73">
      <c r="A41" t="s">
        <v>73</v>
      </c>
      <c r="B41" t="s">
        <v>74</v>
      </c>
      <c r="C41">
        <v>39</v>
      </c>
      <c r="D41" t="s">
        <v>119</v>
      </c>
      <c r="E41" t="s">
        <v>100</v>
      </c>
      <c r="F41" t="s">
        <v>101</v>
      </c>
      <c r="G41">
        <v>0</v>
      </c>
      <c r="H41">
        <v>0</v>
      </c>
      <c r="I41">
        <v>0</v>
      </c>
      <c r="J41">
        <v>0</v>
      </c>
      <c r="K41">
        <v>0</v>
      </c>
      <c r="L41">
        <v>1</v>
      </c>
      <c r="M41">
        <v>0</v>
      </c>
      <c r="N41">
        <v>0</v>
      </c>
      <c r="O41">
        <v>0</v>
      </c>
      <c r="P41">
        <v>0</v>
      </c>
      <c r="Q41">
        <v>0</v>
      </c>
      <c r="R41">
        <v>0</v>
      </c>
      <c r="S41">
        <v>0</v>
      </c>
      <c r="T41">
        <v>0</v>
      </c>
      <c r="U41">
        <v>0</v>
      </c>
      <c r="V41">
        <v>0</v>
      </c>
      <c r="W41">
        <v>0</v>
      </c>
      <c r="X41">
        <v>0</v>
      </c>
      <c r="Y41">
        <v>0</v>
      </c>
      <c r="Z41">
        <v>0</v>
      </c>
      <c r="AA41">
        <v>0</v>
      </c>
      <c r="AB41">
        <v>1</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1</v>
      </c>
      <c r="BT41">
        <v>6</v>
      </c>
      <c r="BU41" t="s">
        <v>127</v>
      </c>
    </row>
    <row r="42" spans="1:73">
      <c r="A42" t="s">
        <v>73</v>
      </c>
      <c r="B42" t="s">
        <v>74</v>
      </c>
      <c r="C42">
        <v>40</v>
      </c>
      <c r="D42" t="s">
        <v>119</v>
      </c>
      <c r="E42" t="s">
        <v>78</v>
      </c>
      <c r="F42" t="s">
        <v>77</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1</v>
      </c>
      <c r="BT42">
        <v>2</v>
      </c>
      <c r="BU42" t="s">
        <v>128</v>
      </c>
    </row>
    <row r="43" spans="1:73">
      <c r="A43" t="s">
        <v>73</v>
      </c>
      <c r="B43" t="s">
        <v>74</v>
      </c>
      <c r="C43">
        <v>41</v>
      </c>
      <c r="D43" t="s">
        <v>119</v>
      </c>
      <c r="E43" t="s">
        <v>97</v>
      </c>
      <c r="F43" t="s">
        <v>92</v>
      </c>
      <c r="G43">
        <v>0</v>
      </c>
      <c r="H43">
        <v>12</v>
      </c>
      <c r="I43">
        <v>4</v>
      </c>
      <c r="J43">
        <v>0</v>
      </c>
      <c r="K43">
        <v>0</v>
      </c>
      <c r="L43">
        <v>7</v>
      </c>
      <c r="M43">
        <v>1</v>
      </c>
      <c r="N43">
        <v>20</v>
      </c>
      <c r="O43">
        <v>2</v>
      </c>
      <c r="P43">
        <v>0</v>
      </c>
      <c r="Q43">
        <v>1</v>
      </c>
      <c r="R43">
        <v>1</v>
      </c>
      <c r="S43">
        <v>22</v>
      </c>
      <c r="T43">
        <v>7</v>
      </c>
      <c r="U43">
        <v>0</v>
      </c>
      <c r="V43">
        <v>3</v>
      </c>
      <c r="W43">
        <v>5</v>
      </c>
      <c r="X43">
        <v>0</v>
      </c>
      <c r="Y43">
        <v>0</v>
      </c>
      <c r="Z43">
        <v>1</v>
      </c>
      <c r="AA43">
        <v>0</v>
      </c>
      <c r="AB43">
        <v>98</v>
      </c>
      <c r="AC43">
        <v>2</v>
      </c>
      <c r="AD43">
        <v>2</v>
      </c>
      <c r="AE43">
        <v>0</v>
      </c>
      <c r="AF43">
        <v>0</v>
      </c>
      <c r="AG43">
        <v>0</v>
      </c>
      <c r="AH43">
        <v>6</v>
      </c>
      <c r="AI43">
        <v>6</v>
      </c>
      <c r="AJ43">
        <v>0</v>
      </c>
      <c r="AK43">
        <v>0</v>
      </c>
      <c r="AL43">
        <v>1</v>
      </c>
      <c r="AM43">
        <v>17</v>
      </c>
      <c r="AN43">
        <v>0</v>
      </c>
      <c r="AO43">
        <v>0</v>
      </c>
      <c r="AP43">
        <v>2</v>
      </c>
      <c r="AQ43">
        <v>5</v>
      </c>
      <c r="AR43">
        <v>0</v>
      </c>
      <c r="AS43">
        <v>0</v>
      </c>
      <c r="AT43">
        <v>0</v>
      </c>
      <c r="AU43">
        <v>9</v>
      </c>
      <c r="AV43">
        <v>0</v>
      </c>
      <c r="AW43">
        <v>3</v>
      </c>
      <c r="AX43">
        <v>12</v>
      </c>
      <c r="AY43">
        <v>19</v>
      </c>
      <c r="AZ43">
        <v>11</v>
      </c>
      <c r="BA43">
        <v>33</v>
      </c>
      <c r="BB43">
        <v>4</v>
      </c>
      <c r="BC43">
        <v>15</v>
      </c>
      <c r="BD43">
        <v>0</v>
      </c>
      <c r="BE43">
        <v>0</v>
      </c>
      <c r="BF43">
        <v>0</v>
      </c>
      <c r="BG43">
        <v>0</v>
      </c>
      <c r="BH43">
        <v>0</v>
      </c>
      <c r="BI43">
        <v>4</v>
      </c>
      <c r="BJ43">
        <v>7</v>
      </c>
      <c r="BK43">
        <v>0</v>
      </c>
      <c r="BL43">
        <v>4</v>
      </c>
      <c r="BM43">
        <v>0</v>
      </c>
      <c r="BN43">
        <v>6</v>
      </c>
      <c r="BO43">
        <v>25</v>
      </c>
      <c r="BP43">
        <v>1</v>
      </c>
      <c r="BQ43">
        <v>0</v>
      </c>
      <c r="BR43">
        <v>1</v>
      </c>
      <c r="BS43">
        <v>6</v>
      </c>
      <c r="BT43">
        <v>146</v>
      </c>
      <c r="BU43" t="s">
        <v>129</v>
      </c>
    </row>
    <row r="44" spans="1:73">
      <c r="A44" t="s">
        <v>73</v>
      </c>
      <c r="B44" t="s">
        <v>74</v>
      </c>
      <c r="C44">
        <v>42</v>
      </c>
      <c r="D44" t="s">
        <v>119</v>
      </c>
      <c r="E44" t="s">
        <v>78</v>
      </c>
      <c r="F44" t="s">
        <v>77</v>
      </c>
      <c r="G44">
        <v>0</v>
      </c>
      <c r="H44">
        <v>0</v>
      </c>
      <c r="I44">
        <v>0</v>
      </c>
      <c r="J44">
        <v>0</v>
      </c>
      <c r="K44">
        <v>0</v>
      </c>
      <c r="L44">
        <v>0</v>
      </c>
      <c r="M44">
        <v>0</v>
      </c>
      <c r="N44">
        <v>0</v>
      </c>
      <c r="O44">
        <v>2</v>
      </c>
      <c r="P44">
        <v>0</v>
      </c>
      <c r="Q44">
        <v>0</v>
      </c>
      <c r="R44">
        <v>0</v>
      </c>
      <c r="S44">
        <v>3</v>
      </c>
      <c r="T44">
        <v>0</v>
      </c>
      <c r="U44">
        <v>0</v>
      </c>
      <c r="V44">
        <v>0</v>
      </c>
      <c r="W44">
        <v>0</v>
      </c>
      <c r="X44">
        <v>0</v>
      </c>
      <c r="Y44">
        <v>0</v>
      </c>
      <c r="Z44">
        <v>0</v>
      </c>
      <c r="AA44">
        <v>0</v>
      </c>
      <c r="AB44">
        <v>6</v>
      </c>
      <c r="AC44">
        <v>0</v>
      </c>
      <c r="AD44">
        <v>2</v>
      </c>
      <c r="AE44">
        <v>0</v>
      </c>
      <c r="AF44">
        <v>0</v>
      </c>
      <c r="AG44">
        <v>0</v>
      </c>
      <c r="AH44">
        <v>0</v>
      </c>
      <c r="AI44">
        <v>0</v>
      </c>
      <c r="AJ44">
        <v>0</v>
      </c>
      <c r="AK44">
        <v>0</v>
      </c>
      <c r="AL44">
        <v>2</v>
      </c>
      <c r="AM44">
        <v>0</v>
      </c>
      <c r="AN44">
        <v>0</v>
      </c>
      <c r="AO44">
        <v>0</v>
      </c>
      <c r="AP44">
        <v>0</v>
      </c>
      <c r="AQ44">
        <v>0</v>
      </c>
      <c r="AR44">
        <v>0</v>
      </c>
      <c r="AS44">
        <v>0</v>
      </c>
      <c r="AT44">
        <v>0</v>
      </c>
      <c r="AU44">
        <v>0</v>
      </c>
      <c r="AV44">
        <v>0</v>
      </c>
      <c r="AW44">
        <v>0</v>
      </c>
      <c r="AX44">
        <v>2</v>
      </c>
      <c r="AY44">
        <v>3</v>
      </c>
      <c r="AZ44">
        <v>2</v>
      </c>
      <c r="BA44">
        <v>2</v>
      </c>
      <c r="BB44">
        <v>0</v>
      </c>
      <c r="BC44">
        <v>0</v>
      </c>
      <c r="BD44">
        <v>0</v>
      </c>
      <c r="BE44">
        <v>0</v>
      </c>
      <c r="BF44">
        <v>0</v>
      </c>
      <c r="BG44">
        <v>0</v>
      </c>
      <c r="BH44">
        <v>0</v>
      </c>
      <c r="BI44">
        <v>4</v>
      </c>
      <c r="BJ44">
        <v>0</v>
      </c>
      <c r="BK44">
        <v>0</v>
      </c>
      <c r="BL44">
        <v>0</v>
      </c>
      <c r="BM44">
        <v>0</v>
      </c>
      <c r="BN44">
        <v>0</v>
      </c>
      <c r="BO44">
        <v>2</v>
      </c>
      <c r="BP44">
        <v>0</v>
      </c>
      <c r="BQ44">
        <v>0</v>
      </c>
      <c r="BR44">
        <v>2</v>
      </c>
      <c r="BS44">
        <v>1</v>
      </c>
      <c r="BT44">
        <v>15</v>
      </c>
      <c r="BU44" t="s">
        <v>130</v>
      </c>
    </row>
    <row r="45" spans="1:73">
      <c r="A45" t="s">
        <v>73</v>
      </c>
      <c r="B45" t="s">
        <v>74</v>
      </c>
      <c r="C45">
        <v>43</v>
      </c>
      <c r="D45" t="s">
        <v>119</v>
      </c>
      <c r="E45" t="s">
        <v>97</v>
      </c>
      <c r="F45" t="s">
        <v>92</v>
      </c>
      <c r="G45">
        <v>0</v>
      </c>
      <c r="H45">
        <v>1</v>
      </c>
      <c r="I45">
        <v>0</v>
      </c>
      <c r="J45">
        <v>0</v>
      </c>
      <c r="K45">
        <v>0</v>
      </c>
      <c r="L45">
        <v>6</v>
      </c>
      <c r="M45">
        <v>0</v>
      </c>
      <c r="N45">
        <v>8</v>
      </c>
      <c r="O45">
        <v>0</v>
      </c>
      <c r="P45">
        <v>0</v>
      </c>
      <c r="Q45">
        <v>0</v>
      </c>
      <c r="R45">
        <v>0</v>
      </c>
      <c r="S45">
        <v>6</v>
      </c>
      <c r="T45">
        <v>1</v>
      </c>
      <c r="U45">
        <v>0</v>
      </c>
      <c r="V45">
        <v>0</v>
      </c>
      <c r="W45">
        <v>0</v>
      </c>
      <c r="X45">
        <v>0</v>
      </c>
      <c r="Y45">
        <v>2</v>
      </c>
      <c r="Z45">
        <v>0</v>
      </c>
      <c r="AA45">
        <v>0</v>
      </c>
      <c r="AB45">
        <v>41</v>
      </c>
      <c r="AC45">
        <v>0</v>
      </c>
      <c r="AD45">
        <v>0</v>
      </c>
      <c r="AE45">
        <v>2</v>
      </c>
      <c r="AF45">
        <v>0</v>
      </c>
      <c r="AG45">
        <v>0</v>
      </c>
      <c r="AH45">
        <v>0</v>
      </c>
      <c r="AI45">
        <v>2</v>
      </c>
      <c r="AJ45">
        <v>0</v>
      </c>
      <c r="AK45">
        <v>0</v>
      </c>
      <c r="AL45">
        <v>1</v>
      </c>
      <c r="AM45">
        <v>10</v>
      </c>
      <c r="AN45">
        <v>0</v>
      </c>
      <c r="AO45">
        <v>0</v>
      </c>
      <c r="AP45">
        <v>0</v>
      </c>
      <c r="AQ45">
        <v>2</v>
      </c>
      <c r="AR45">
        <v>0</v>
      </c>
      <c r="AS45">
        <v>0</v>
      </c>
      <c r="AT45">
        <v>1</v>
      </c>
      <c r="AU45">
        <v>3</v>
      </c>
      <c r="AV45">
        <v>4</v>
      </c>
      <c r="AW45">
        <v>0</v>
      </c>
      <c r="AX45">
        <v>4</v>
      </c>
      <c r="AY45">
        <v>6</v>
      </c>
      <c r="AZ45">
        <v>9</v>
      </c>
      <c r="BA45">
        <v>16</v>
      </c>
      <c r="BB45">
        <v>3</v>
      </c>
      <c r="BC45">
        <v>2</v>
      </c>
      <c r="BD45">
        <v>0</v>
      </c>
      <c r="BE45">
        <v>0</v>
      </c>
      <c r="BF45">
        <v>0</v>
      </c>
      <c r="BG45">
        <v>0</v>
      </c>
      <c r="BH45">
        <v>0</v>
      </c>
      <c r="BI45">
        <v>7</v>
      </c>
      <c r="BJ45">
        <v>2</v>
      </c>
      <c r="BK45">
        <v>0</v>
      </c>
      <c r="BL45">
        <v>1</v>
      </c>
      <c r="BM45">
        <v>2</v>
      </c>
      <c r="BN45">
        <v>0</v>
      </c>
      <c r="BO45">
        <v>12</v>
      </c>
      <c r="BP45">
        <v>0</v>
      </c>
      <c r="BQ45">
        <v>0</v>
      </c>
      <c r="BR45">
        <v>1</v>
      </c>
      <c r="BS45">
        <v>3</v>
      </c>
      <c r="BT45">
        <v>63</v>
      </c>
      <c r="BU45" t="s">
        <v>131</v>
      </c>
    </row>
    <row r="46" spans="1:73">
      <c r="A46" t="s">
        <v>73</v>
      </c>
      <c r="B46" t="s">
        <v>74</v>
      </c>
      <c r="C46">
        <v>44</v>
      </c>
      <c r="D46" t="s">
        <v>119</v>
      </c>
      <c r="E46" t="s">
        <v>100</v>
      </c>
      <c r="F46" t="s">
        <v>101</v>
      </c>
      <c r="G46">
        <v>0</v>
      </c>
      <c r="H46">
        <v>1</v>
      </c>
      <c r="I46">
        <v>0</v>
      </c>
      <c r="J46">
        <v>0</v>
      </c>
      <c r="K46">
        <v>0</v>
      </c>
      <c r="L46">
        <v>2</v>
      </c>
      <c r="M46">
        <v>0</v>
      </c>
      <c r="N46">
        <v>2</v>
      </c>
      <c r="O46">
        <v>0</v>
      </c>
      <c r="P46">
        <v>0</v>
      </c>
      <c r="Q46">
        <v>0</v>
      </c>
      <c r="R46">
        <v>1</v>
      </c>
      <c r="S46">
        <v>3</v>
      </c>
      <c r="T46">
        <v>1</v>
      </c>
      <c r="U46">
        <v>0</v>
      </c>
      <c r="V46">
        <v>0</v>
      </c>
      <c r="W46">
        <v>0</v>
      </c>
      <c r="X46">
        <v>0</v>
      </c>
      <c r="Y46">
        <v>0</v>
      </c>
      <c r="Z46">
        <v>0</v>
      </c>
      <c r="AA46">
        <v>0</v>
      </c>
      <c r="AB46">
        <v>15</v>
      </c>
      <c r="AC46">
        <v>0</v>
      </c>
      <c r="AD46">
        <v>0</v>
      </c>
      <c r="AE46">
        <v>1</v>
      </c>
      <c r="AF46">
        <v>0</v>
      </c>
      <c r="AG46">
        <v>0</v>
      </c>
      <c r="AH46">
        <v>0</v>
      </c>
      <c r="AI46">
        <v>1</v>
      </c>
      <c r="AJ46">
        <v>0</v>
      </c>
      <c r="AK46">
        <v>0</v>
      </c>
      <c r="AL46">
        <v>0</v>
      </c>
      <c r="AM46">
        <v>2</v>
      </c>
      <c r="AN46">
        <v>0</v>
      </c>
      <c r="AO46">
        <v>0</v>
      </c>
      <c r="AP46">
        <v>0</v>
      </c>
      <c r="AQ46">
        <v>0</v>
      </c>
      <c r="AR46">
        <v>0</v>
      </c>
      <c r="AS46">
        <v>0</v>
      </c>
      <c r="AT46">
        <v>0</v>
      </c>
      <c r="AU46">
        <v>3</v>
      </c>
      <c r="AV46">
        <v>1</v>
      </c>
      <c r="AW46">
        <v>0</v>
      </c>
      <c r="AX46">
        <v>3</v>
      </c>
      <c r="AY46">
        <v>2</v>
      </c>
      <c r="AZ46">
        <v>0</v>
      </c>
      <c r="BA46">
        <v>5</v>
      </c>
      <c r="BB46">
        <v>2</v>
      </c>
      <c r="BC46">
        <v>1</v>
      </c>
      <c r="BD46">
        <v>0</v>
      </c>
      <c r="BE46">
        <v>0</v>
      </c>
      <c r="BF46">
        <v>0</v>
      </c>
      <c r="BG46">
        <v>0</v>
      </c>
      <c r="BH46">
        <v>0</v>
      </c>
      <c r="BI46">
        <v>4</v>
      </c>
      <c r="BJ46">
        <v>1</v>
      </c>
      <c r="BK46">
        <v>0</v>
      </c>
      <c r="BL46">
        <v>1</v>
      </c>
      <c r="BM46">
        <v>3</v>
      </c>
      <c r="BN46">
        <v>0</v>
      </c>
      <c r="BO46">
        <v>3</v>
      </c>
      <c r="BP46">
        <v>0</v>
      </c>
      <c r="BQ46">
        <v>0</v>
      </c>
      <c r="BR46">
        <v>0</v>
      </c>
      <c r="BS46">
        <v>1</v>
      </c>
      <c r="BT46">
        <v>24</v>
      </c>
      <c r="BU46" t="s">
        <v>132</v>
      </c>
    </row>
    <row r="47" spans="1:73">
      <c r="A47" t="s">
        <v>73</v>
      </c>
      <c r="B47" t="s">
        <v>74</v>
      </c>
      <c r="C47">
        <v>45</v>
      </c>
      <c r="D47" t="s">
        <v>119</v>
      </c>
      <c r="E47" t="s">
        <v>97</v>
      </c>
      <c r="F47" t="s">
        <v>92</v>
      </c>
      <c r="G47">
        <v>0</v>
      </c>
      <c r="H47">
        <v>2</v>
      </c>
      <c r="I47">
        <v>3</v>
      </c>
      <c r="J47">
        <v>0</v>
      </c>
      <c r="K47">
        <v>0</v>
      </c>
      <c r="L47">
        <v>0</v>
      </c>
      <c r="M47">
        <v>0</v>
      </c>
      <c r="N47">
        <v>6</v>
      </c>
      <c r="O47">
        <v>0</v>
      </c>
      <c r="P47">
        <v>0</v>
      </c>
      <c r="Q47">
        <v>0</v>
      </c>
      <c r="R47">
        <v>0</v>
      </c>
      <c r="S47">
        <v>10</v>
      </c>
      <c r="T47">
        <v>4</v>
      </c>
      <c r="U47">
        <v>0</v>
      </c>
      <c r="V47">
        <v>0</v>
      </c>
      <c r="W47">
        <v>3</v>
      </c>
      <c r="X47">
        <v>0</v>
      </c>
      <c r="Y47">
        <v>0</v>
      </c>
      <c r="Z47">
        <v>1</v>
      </c>
      <c r="AA47">
        <v>0</v>
      </c>
      <c r="AB47">
        <v>24</v>
      </c>
      <c r="AC47">
        <v>0</v>
      </c>
      <c r="AD47">
        <v>0</v>
      </c>
      <c r="AE47">
        <v>0</v>
      </c>
      <c r="AF47">
        <v>0</v>
      </c>
      <c r="AG47">
        <v>0</v>
      </c>
      <c r="AH47">
        <v>0</v>
      </c>
      <c r="AI47">
        <v>3</v>
      </c>
      <c r="AJ47">
        <v>0</v>
      </c>
      <c r="AK47">
        <v>0</v>
      </c>
      <c r="AL47">
        <v>3</v>
      </c>
      <c r="AM47">
        <v>3</v>
      </c>
      <c r="AN47">
        <v>0</v>
      </c>
      <c r="AO47">
        <v>0</v>
      </c>
      <c r="AP47">
        <v>1</v>
      </c>
      <c r="AQ47">
        <v>5</v>
      </c>
      <c r="AR47">
        <v>0</v>
      </c>
      <c r="AS47">
        <v>0</v>
      </c>
      <c r="AT47">
        <v>0</v>
      </c>
      <c r="AU47">
        <v>0</v>
      </c>
      <c r="AV47">
        <v>0</v>
      </c>
      <c r="AW47">
        <v>3</v>
      </c>
      <c r="AX47">
        <v>6</v>
      </c>
      <c r="AY47">
        <v>0</v>
      </c>
      <c r="AZ47">
        <v>9</v>
      </c>
      <c r="BA47">
        <v>9</v>
      </c>
      <c r="BB47">
        <v>2</v>
      </c>
      <c r="BC47">
        <v>2</v>
      </c>
      <c r="BD47">
        <v>0</v>
      </c>
      <c r="BE47">
        <v>0</v>
      </c>
      <c r="BF47">
        <v>0</v>
      </c>
      <c r="BG47">
        <v>0</v>
      </c>
      <c r="BH47">
        <v>1</v>
      </c>
      <c r="BI47">
        <v>7</v>
      </c>
      <c r="BJ47">
        <v>1</v>
      </c>
      <c r="BK47">
        <v>0</v>
      </c>
      <c r="BL47">
        <v>0</v>
      </c>
      <c r="BM47">
        <v>2</v>
      </c>
      <c r="BN47">
        <v>1</v>
      </c>
      <c r="BO47">
        <v>9</v>
      </c>
      <c r="BP47">
        <v>1</v>
      </c>
      <c r="BQ47">
        <v>0</v>
      </c>
      <c r="BR47">
        <v>1</v>
      </c>
      <c r="BS47">
        <v>1</v>
      </c>
      <c r="BT47">
        <v>42</v>
      </c>
      <c r="BU47" t="s">
        <v>133</v>
      </c>
    </row>
    <row r="48" spans="1:73">
      <c r="A48" t="s">
        <v>73</v>
      </c>
      <c r="B48" t="s">
        <v>74</v>
      </c>
      <c r="C48">
        <v>46</v>
      </c>
      <c r="D48" t="s">
        <v>119</v>
      </c>
      <c r="E48" t="s">
        <v>78</v>
      </c>
      <c r="F48" t="s">
        <v>77</v>
      </c>
      <c r="G48">
        <v>0</v>
      </c>
      <c r="H48">
        <v>1</v>
      </c>
      <c r="I48">
        <v>0</v>
      </c>
      <c r="J48">
        <v>0</v>
      </c>
      <c r="K48">
        <v>0</v>
      </c>
      <c r="L48">
        <v>0</v>
      </c>
      <c r="M48">
        <v>0</v>
      </c>
      <c r="N48">
        <v>2</v>
      </c>
      <c r="O48">
        <v>0</v>
      </c>
      <c r="P48">
        <v>0</v>
      </c>
      <c r="Q48">
        <v>0</v>
      </c>
      <c r="R48">
        <v>0</v>
      </c>
      <c r="S48">
        <v>3</v>
      </c>
      <c r="T48">
        <v>0</v>
      </c>
      <c r="U48">
        <v>0</v>
      </c>
      <c r="V48">
        <v>0</v>
      </c>
      <c r="W48">
        <v>0</v>
      </c>
      <c r="X48">
        <v>0</v>
      </c>
      <c r="Y48">
        <v>0</v>
      </c>
      <c r="Z48">
        <v>0</v>
      </c>
      <c r="AA48">
        <v>0</v>
      </c>
      <c r="AB48">
        <v>14</v>
      </c>
      <c r="AC48">
        <v>0</v>
      </c>
      <c r="AD48">
        <v>0</v>
      </c>
      <c r="AE48">
        <v>0</v>
      </c>
      <c r="AF48">
        <v>0</v>
      </c>
      <c r="AG48">
        <v>0</v>
      </c>
      <c r="AH48">
        <v>2</v>
      </c>
      <c r="AI48">
        <v>1</v>
      </c>
      <c r="AJ48">
        <v>0</v>
      </c>
      <c r="AK48">
        <v>0</v>
      </c>
      <c r="AL48">
        <v>0</v>
      </c>
      <c r="AM48">
        <v>1</v>
      </c>
      <c r="AN48">
        <v>0</v>
      </c>
      <c r="AO48">
        <v>0</v>
      </c>
      <c r="AP48">
        <v>0</v>
      </c>
      <c r="AQ48">
        <v>0</v>
      </c>
      <c r="AR48">
        <v>0</v>
      </c>
      <c r="AS48">
        <v>0</v>
      </c>
      <c r="AT48">
        <v>0</v>
      </c>
      <c r="AU48">
        <v>1</v>
      </c>
      <c r="AV48">
        <v>0</v>
      </c>
      <c r="AW48">
        <v>0</v>
      </c>
      <c r="AX48">
        <v>4</v>
      </c>
      <c r="AY48">
        <v>5</v>
      </c>
      <c r="AZ48">
        <v>0</v>
      </c>
      <c r="BA48">
        <v>6</v>
      </c>
      <c r="BB48">
        <v>1</v>
      </c>
      <c r="BC48">
        <v>2</v>
      </c>
      <c r="BD48">
        <v>0</v>
      </c>
      <c r="BE48">
        <v>0</v>
      </c>
      <c r="BF48">
        <v>0</v>
      </c>
      <c r="BG48">
        <v>0</v>
      </c>
      <c r="BH48">
        <v>1</v>
      </c>
      <c r="BI48">
        <v>2</v>
      </c>
      <c r="BJ48">
        <v>2</v>
      </c>
      <c r="BK48">
        <v>0</v>
      </c>
      <c r="BL48">
        <v>1</v>
      </c>
      <c r="BM48">
        <v>0</v>
      </c>
      <c r="BN48">
        <v>0</v>
      </c>
      <c r="BO48">
        <v>1</v>
      </c>
      <c r="BP48">
        <v>0</v>
      </c>
      <c r="BQ48">
        <v>0</v>
      </c>
      <c r="BR48">
        <v>1</v>
      </c>
      <c r="BS48">
        <v>2</v>
      </c>
      <c r="BT48">
        <v>16</v>
      </c>
      <c r="BU48" t="s">
        <v>134</v>
      </c>
    </row>
    <row r="49" spans="1:73">
      <c r="A49" t="s">
        <v>73</v>
      </c>
      <c r="B49" t="s">
        <v>74</v>
      </c>
      <c r="C49">
        <v>47</v>
      </c>
      <c r="D49" t="s">
        <v>119</v>
      </c>
      <c r="E49" t="s">
        <v>91</v>
      </c>
      <c r="F49" t="s">
        <v>92</v>
      </c>
      <c r="G49">
        <v>0</v>
      </c>
      <c r="H49">
        <v>0</v>
      </c>
      <c r="I49">
        <v>0</v>
      </c>
      <c r="J49">
        <v>0</v>
      </c>
      <c r="K49">
        <v>0</v>
      </c>
      <c r="L49">
        <v>0</v>
      </c>
      <c r="M49">
        <v>0</v>
      </c>
      <c r="N49">
        <v>1</v>
      </c>
      <c r="O49">
        <v>0</v>
      </c>
      <c r="P49">
        <v>0</v>
      </c>
      <c r="Q49">
        <v>0</v>
      </c>
      <c r="R49">
        <v>0</v>
      </c>
      <c r="S49">
        <v>0</v>
      </c>
      <c r="T49">
        <v>0</v>
      </c>
      <c r="U49">
        <v>0</v>
      </c>
      <c r="V49">
        <v>0</v>
      </c>
      <c r="W49">
        <v>0</v>
      </c>
      <c r="X49">
        <v>0</v>
      </c>
      <c r="Y49">
        <v>0</v>
      </c>
      <c r="Z49">
        <v>0</v>
      </c>
      <c r="AA49">
        <v>0</v>
      </c>
      <c r="AB49">
        <v>2</v>
      </c>
      <c r="AC49">
        <v>0</v>
      </c>
      <c r="AD49">
        <v>0</v>
      </c>
      <c r="AE49">
        <v>0</v>
      </c>
      <c r="AF49">
        <v>0</v>
      </c>
      <c r="AG49">
        <v>0</v>
      </c>
      <c r="AH49">
        <v>0</v>
      </c>
      <c r="AI49">
        <v>0</v>
      </c>
      <c r="AJ49">
        <v>0</v>
      </c>
      <c r="AK49">
        <v>0</v>
      </c>
      <c r="AL49">
        <v>0</v>
      </c>
      <c r="AM49">
        <v>0</v>
      </c>
      <c r="AN49">
        <v>0</v>
      </c>
      <c r="AO49">
        <v>0</v>
      </c>
      <c r="AP49">
        <v>0</v>
      </c>
      <c r="AQ49">
        <v>0</v>
      </c>
      <c r="AR49">
        <v>0</v>
      </c>
      <c r="AS49">
        <v>0</v>
      </c>
      <c r="AT49">
        <v>0</v>
      </c>
      <c r="AU49">
        <v>1</v>
      </c>
      <c r="AV49">
        <v>0</v>
      </c>
      <c r="AW49">
        <v>0</v>
      </c>
      <c r="AX49">
        <v>0</v>
      </c>
      <c r="AY49">
        <v>0</v>
      </c>
      <c r="AZ49">
        <v>0</v>
      </c>
      <c r="BA49">
        <v>0</v>
      </c>
      <c r="BB49">
        <v>0</v>
      </c>
      <c r="BC49">
        <v>0</v>
      </c>
      <c r="BD49">
        <v>0</v>
      </c>
      <c r="BE49">
        <v>0</v>
      </c>
      <c r="BF49">
        <v>0</v>
      </c>
      <c r="BG49">
        <v>0</v>
      </c>
      <c r="BH49">
        <v>0</v>
      </c>
      <c r="BI49">
        <v>0</v>
      </c>
      <c r="BJ49">
        <v>0</v>
      </c>
      <c r="BK49">
        <v>0</v>
      </c>
      <c r="BL49">
        <v>0</v>
      </c>
      <c r="BM49">
        <v>0</v>
      </c>
      <c r="BN49">
        <v>0</v>
      </c>
      <c r="BO49">
        <v>1</v>
      </c>
      <c r="BP49">
        <v>0</v>
      </c>
      <c r="BQ49">
        <v>0</v>
      </c>
      <c r="BR49">
        <v>0</v>
      </c>
      <c r="BS49">
        <v>1</v>
      </c>
      <c r="BT49">
        <v>3</v>
      </c>
      <c r="BU49" t="s">
        <v>135</v>
      </c>
    </row>
    <row r="50" spans="1:73">
      <c r="A50" t="s">
        <v>73</v>
      </c>
      <c r="B50" t="s">
        <v>74</v>
      </c>
      <c r="C50">
        <v>48</v>
      </c>
      <c r="D50" t="s">
        <v>119</v>
      </c>
      <c r="E50" t="s">
        <v>100</v>
      </c>
      <c r="F50" t="s">
        <v>101</v>
      </c>
      <c r="G50">
        <v>0</v>
      </c>
      <c r="H50">
        <v>0</v>
      </c>
      <c r="I50">
        <v>0</v>
      </c>
      <c r="J50">
        <v>0</v>
      </c>
      <c r="K50">
        <v>0</v>
      </c>
      <c r="L50">
        <v>2</v>
      </c>
      <c r="M50">
        <v>0</v>
      </c>
      <c r="N50">
        <v>1</v>
      </c>
      <c r="O50">
        <v>0</v>
      </c>
      <c r="P50">
        <v>0</v>
      </c>
      <c r="Q50">
        <v>0</v>
      </c>
      <c r="R50">
        <v>0</v>
      </c>
      <c r="S50">
        <v>0</v>
      </c>
      <c r="T50">
        <v>0</v>
      </c>
      <c r="U50">
        <v>0</v>
      </c>
      <c r="V50">
        <v>0</v>
      </c>
      <c r="W50">
        <v>0</v>
      </c>
      <c r="X50">
        <v>0</v>
      </c>
      <c r="Y50">
        <v>0</v>
      </c>
      <c r="Z50">
        <v>0</v>
      </c>
      <c r="AA50">
        <v>0</v>
      </c>
      <c r="AB50">
        <v>7</v>
      </c>
      <c r="AC50">
        <v>0</v>
      </c>
      <c r="AD50">
        <v>0</v>
      </c>
      <c r="AE50">
        <v>0</v>
      </c>
      <c r="AF50">
        <v>0</v>
      </c>
      <c r="AG50">
        <v>0</v>
      </c>
      <c r="AH50">
        <v>0</v>
      </c>
      <c r="AI50">
        <v>0</v>
      </c>
      <c r="AJ50">
        <v>0</v>
      </c>
      <c r="AK50">
        <v>0</v>
      </c>
      <c r="AL50">
        <v>0</v>
      </c>
      <c r="AM50">
        <v>0</v>
      </c>
      <c r="AN50">
        <v>0</v>
      </c>
      <c r="AO50">
        <v>0</v>
      </c>
      <c r="AP50">
        <v>0</v>
      </c>
      <c r="AQ50">
        <v>0</v>
      </c>
      <c r="AR50">
        <v>0</v>
      </c>
      <c r="AS50">
        <v>0</v>
      </c>
      <c r="AT50">
        <v>0</v>
      </c>
      <c r="AU50">
        <v>1</v>
      </c>
      <c r="AV50">
        <v>0</v>
      </c>
      <c r="AW50">
        <v>0</v>
      </c>
      <c r="AX50">
        <v>0</v>
      </c>
      <c r="AY50">
        <v>3</v>
      </c>
      <c r="AZ50">
        <v>0</v>
      </c>
      <c r="BA50">
        <v>0</v>
      </c>
      <c r="BB50">
        <v>1</v>
      </c>
      <c r="BC50">
        <v>3</v>
      </c>
      <c r="BD50">
        <v>0</v>
      </c>
      <c r="BE50">
        <v>0</v>
      </c>
      <c r="BF50">
        <v>0</v>
      </c>
      <c r="BG50">
        <v>0</v>
      </c>
      <c r="BH50">
        <v>0</v>
      </c>
      <c r="BI50">
        <v>0</v>
      </c>
      <c r="BJ50">
        <v>2</v>
      </c>
      <c r="BK50">
        <v>0</v>
      </c>
      <c r="BL50">
        <v>0</v>
      </c>
      <c r="BM50">
        <v>0</v>
      </c>
      <c r="BN50">
        <v>0</v>
      </c>
      <c r="BO50">
        <v>1</v>
      </c>
      <c r="BP50">
        <v>0</v>
      </c>
      <c r="BQ50">
        <v>0</v>
      </c>
      <c r="BR50">
        <v>0</v>
      </c>
      <c r="BS50">
        <v>1</v>
      </c>
      <c r="BT50">
        <v>14</v>
      </c>
      <c r="BU50" t="s">
        <v>136</v>
      </c>
    </row>
    <row r="51" spans="1:73">
      <c r="A51" t="s">
        <v>73</v>
      </c>
      <c r="B51" t="s">
        <v>74</v>
      </c>
      <c r="C51">
        <v>49</v>
      </c>
      <c r="D51" t="s">
        <v>119</v>
      </c>
      <c r="E51" t="s">
        <v>97</v>
      </c>
      <c r="F51" t="s">
        <v>92</v>
      </c>
      <c r="G51">
        <v>0</v>
      </c>
      <c r="H51">
        <v>2</v>
      </c>
      <c r="I51">
        <v>0</v>
      </c>
      <c r="J51">
        <v>0</v>
      </c>
      <c r="K51">
        <v>0</v>
      </c>
      <c r="L51">
        <v>1</v>
      </c>
      <c r="M51">
        <v>0</v>
      </c>
      <c r="N51">
        <v>3</v>
      </c>
      <c r="O51">
        <v>0</v>
      </c>
      <c r="P51">
        <v>0</v>
      </c>
      <c r="Q51">
        <v>0</v>
      </c>
      <c r="R51">
        <v>0</v>
      </c>
      <c r="S51">
        <v>0</v>
      </c>
      <c r="T51">
        <v>1</v>
      </c>
      <c r="U51">
        <v>0</v>
      </c>
      <c r="V51">
        <v>0</v>
      </c>
      <c r="W51">
        <v>0</v>
      </c>
      <c r="X51">
        <v>0</v>
      </c>
      <c r="Y51">
        <v>0</v>
      </c>
      <c r="Z51">
        <v>0</v>
      </c>
      <c r="AA51">
        <v>0</v>
      </c>
      <c r="AB51">
        <v>9</v>
      </c>
      <c r="AC51">
        <v>0</v>
      </c>
      <c r="AD51">
        <v>0</v>
      </c>
      <c r="AE51">
        <v>0</v>
      </c>
      <c r="AF51">
        <v>0</v>
      </c>
      <c r="AG51">
        <v>0</v>
      </c>
      <c r="AH51">
        <v>0</v>
      </c>
      <c r="AI51">
        <v>0</v>
      </c>
      <c r="AJ51">
        <v>0</v>
      </c>
      <c r="AK51">
        <v>0</v>
      </c>
      <c r="AL51">
        <v>0</v>
      </c>
      <c r="AM51">
        <v>1</v>
      </c>
      <c r="AN51">
        <v>0</v>
      </c>
      <c r="AO51">
        <v>0</v>
      </c>
      <c r="AP51">
        <v>0</v>
      </c>
      <c r="AQ51">
        <v>0</v>
      </c>
      <c r="AR51">
        <v>0</v>
      </c>
      <c r="AS51">
        <v>0</v>
      </c>
      <c r="AT51">
        <v>0</v>
      </c>
      <c r="AU51">
        <v>2</v>
      </c>
      <c r="AV51">
        <v>0</v>
      </c>
      <c r="AW51">
        <v>0</v>
      </c>
      <c r="AX51">
        <v>2</v>
      </c>
      <c r="AY51">
        <v>1</v>
      </c>
      <c r="AZ51">
        <v>1</v>
      </c>
      <c r="BA51">
        <v>3</v>
      </c>
      <c r="BB51">
        <v>1</v>
      </c>
      <c r="BC51">
        <v>0</v>
      </c>
      <c r="BD51">
        <v>0</v>
      </c>
      <c r="BE51">
        <v>0</v>
      </c>
      <c r="BF51">
        <v>0</v>
      </c>
      <c r="BG51">
        <v>0</v>
      </c>
      <c r="BH51">
        <v>0</v>
      </c>
      <c r="BI51">
        <v>2</v>
      </c>
      <c r="BJ51">
        <v>0</v>
      </c>
      <c r="BK51">
        <v>0</v>
      </c>
      <c r="BL51">
        <v>0</v>
      </c>
      <c r="BM51">
        <v>2</v>
      </c>
      <c r="BN51">
        <v>0</v>
      </c>
      <c r="BO51">
        <v>3</v>
      </c>
      <c r="BP51">
        <v>0</v>
      </c>
      <c r="BQ51">
        <v>0</v>
      </c>
      <c r="BR51">
        <v>0</v>
      </c>
      <c r="BS51">
        <v>1</v>
      </c>
      <c r="BT51">
        <v>14</v>
      </c>
      <c r="BU51" t="s">
        <v>137</v>
      </c>
    </row>
    <row r="52" spans="1:73">
      <c r="A52" t="s">
        <v>73</v>
      </c>
      <c r="B52" t="s">
        <v>74</v>
      </c>
      <c r="C52">
        <v>50</v>
      </c>
      <c r="D52" t="s">
        <v>119</v>
      </c>
      <c r="E52" t="s">
        <v>91</v>
      </c>
      <c r="F52" t="s">
        <v>92</v>
      </c>
      <c r="G52">
        <v>0</v>
      </c>
      <c r="H52">
        <v>0</v>
      </c>
      <c r="I52">
        <v>0</v>
      </c>
      <c r="J52">
        <v>0</v>
      </c>
      <c r="K52">
        <v>0</v>
      </c>
      <c r="L52">
        <v>0</v>
      </c>
      <c r="M52">
        <v>0</v>
      </c>
      <c r="N52">
        <v>1</v>
      </c>
      <c r="O52">
        <v>0</v>
      </c>
      <c r="P52">
        <v>0</v>
      </c>
      <c r="Q52">
        <v>0</v>
      </c>
      <c r="R52">
        <v>0</v>
      </c>
      <c r="S52">
        <v>0</v>
      </c>
      <c r="T52">
        <v>0</v>
      </c>
      <c r="U52">
        <v>0</v>
      </c>
      <c r="V52">
        <v>0</v>
      </c>
      <c r="W52">
        <v>0</v>
      </c>
      <c r="X52">
        <v>0</v>
      </c>
      <c r="Y52">
        <v>0</v>
      </c>
      <c r="Z52">
        <v>0</v>
      </c>
      <c r="AA52">
        <v>0</v>
      </c>
      <c r="AB52">
        <v>3</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2</v>
      </c>
      <c r="AY52">
        <v>0</v>
      </c>
      <c r="AZ52">
        <v>1</v>
      </c>
      <c r="BA52">
        <v>2</v>
      </c>
      <c r="BB52">
        <v>0</v>
      </c>
      <c r="BC52">
        <v>0</v>
      </c>
      <c r="BD52">
        <v>0</v>
      </c>
      <c r="BE52">
        <v>0</v>
      </c>
      <c r="BF52">
        <v>0</v>
      </c>
      <c r="BG52">
        <v>0</v>
      </c>
      <c r="BH52">
        <v>0</v>
      </c>
      <c r="BI52">
        <v>2</v>
      </c>
      <c r="BJ52">
        <v>0</v>
      </c>
      <c r="BK52">
        <v>0</v>
      </c>
      <c r="BL52">
        <v>0</v>
      </c>
      <c r="BM52">
        <v>2</v>
      </c>
      <c r="BN52">
        <v>0</v>
      </c>
      <c r="BO52">
        <v>1</v>
      </c>
      <c r="BP52">
        <v>0</v>
      </c>
      <c r="BQ52">
        <v>0</v>
      </c>
      <c r="BR52">
        <v>0</v>
      </c>
      <c r="BS52">
        <v>1</v>
      </c>
      <c r="BT52">
        <v>4</v>
      </c>
      <c r="BU52" t="s">
        <v>138</v>
      </c>
    </row>
    <row r="53" spans="1:73">
      <c r="A53" t="s">
        <v>73</v>
      </c>
      <c r="B53" t="s">
        <v>74</v>
      </c>
      <c r="C53">
        <v>51</v>
      </c>
      <c r="D53" t="s">
        <v>119</v>
      </c>
      <c r="E53" t="s">
        <v>97</v>
      </c>
      <c r="F53" t="s">
        <v>92</v>
      </c>
      <c r="G53">
        <v>0</v>
      </c>
      <c r="H53">
        <v>7</v>
      </c>
      <c r="I53">
        <v>6</v>
      </c>
      <c r="J53">
        <v>0</v>
      </c>
      <c r="K53">
        <v>0</v>
      </c>
      <c r="L53">
        <v>9</v>
      </c>
      <c r="M53">
        <v>0</v>
      </c>
      <c r="N53">
        <v>10</v>
      </c>
      <c r="O53">
        <v>0</v>
      </c>
      <c r="P53">
        <v>0</v>
      </c>
      <c r="Q53">
        <v>2</v>
      </c>
      <c r="R53">
        <v>1</v>
      </c>
      <c r="S53">
        <v>20</v>
      </c>
      <c r="T53">
        <v>11</v>
      </c>
      <c r="U53">
        <v>0</v>
      </c>
      <c r="V53">
        <v>2</v>
      </c>
      <c r="W53">
        <v>7</v>
      </c>
      <c r="X53">
        <v>0</v>
      </c>
      <c r="Y53">
        <v>0</v>
      </c>
      <c r="Z53">
        <v>0</v>
      </c>
      <c r="AA53">
        <v>0</v>
      </c>
      <c r="AB53">
        <v>68</v>
      </c>
      <c r="AC53">
        <v>2</v>
      </c>
      <c r="AD53">
        <v>0</v>
      </c>
      <c r="AE53">
        <v>0</v>
      </c>
      <c r="AF53">
        <v>0</v>
      </c>
      <c r="AG53">
        <v>0</v>
      </c>
      <c r="AH53">
        <v>0</v>
      </c>
      <c r="AI53">
        <v>6</v>
      </c>
      <c r="AJ53">
        <v>0</v>
      </c>
      <c r="AK53">
        <v>0</v>
      </c>
      <c r="AL53">
        <v>0</v>
      </c>
      <c r="AM53">
        <v>11</v>
      </c>
      <c r="AN53">
        <v>0</v>
      </c>
      <c r="AO53">
        <v>0</v>
      </c>
      <c r="AP53">
        <v>3</v>
      </c>
      <c r="AQ53">
        <v>3</v>
      </c>
      <c r="AR53">
        <v>0</v>
      </c>
      <c r="AS53">
        <v>0</v>
      </c>
      <c r="AT53">
        <v>0</v>
      </c>
      <c r="AU53">
        <v>1</v>
      </c>
      <c r="AV53">
        <v>2</v>
      </c>
      <c r="AW53">
        <v>3</v>
      </c>
      <c r="AX53">
        <v>4</v>
      </c>
      <c r="AY53">
        <v>12</v>
      </c>
      <c r="AZ53">
        <v>12</v>
      </c>
      <c r="BA53">
        <v>15</v>
      </c>
      <c r="BB53">
        <v>2</v>
      </c>
      <c r="BC53">
        <v>15</v>
      </c>
      <c r="BD53">
        <v>0</v>
      </c>
      <c r="BE53">
        <v>0</v>
      </c>
      <c r="BF53">
        <v>2</v>
      </c>
      <c r="BG53">
        <v>0</v>
      </c>
      <c r="BH53">
        <v>0</v>
      </c>
      <c r="BI53">
        <v>12</v>
      </c>
      <c r="BJ53">
        <v>8</v>
      </c>
      <c r="BK53">
        <v>0</v>
      </c>
      <c r="BL53">
        <v>5</v>
      </c>
      <c r="BM53">
        <v>0</v>
      </c>
      <c r="BN53">
        <v>4</v>
      </c>
      <c r="BO53">
        <v>15</v>
      </c>
      <c r="BP53">
        <v>2</v>
      </c>
      <c r="BQ53">
        <v>1</v>
      </c>
      <c r="BR53">
        <v>1</v>
      </c>
      <c r="BS53">
        <v>4</v>
      </c>
      <c r="BT53">
        <v>114</v>
      </c>
      <c r="BU53" t="s">
        <v>139</v>
      </c>
    </row>
    <row r="54" spans="1:73">
      <c r="A54" t="s">
        <v>73</v>
      </c>
      <c r="B54" t="s">
        <v>74</v>
      </c>
      <c r="C54">
        <v>52</v>
      </c>
      <c r="D54" t="s">
        <v>119</v>
      </c>
      <c r="E54" t="s">
        <v>78</v>
      </c>
      <c r="F54" t="s">
        <v>77</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4</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1</v>
      </c>
      <c r="AY54">
        <v>0</v>
      </c>
      <c r="AZ54">
        <v>1</v>
      </c>
      <c r="BA54">
        <v>1</v>
      </c>
      <c r="BB54">
        <v>0</v>
      </c>
      <c r="BC54">
        <v>0</v>
      </c>
      <c r="BD54">
        <v>0</v>
      </c>
      <c r="BE54">
        <v>0</v>
      </c>
      <c r="BF54">
        <v>0</v>
      </c>
      <c r="BG54">
        <v>0</v>
      </c>
      <c r="BH54">
        <v>0</v>
      </c>
      <c r="BI54">
        <v>1</v>
      </c>
      <c r="BJ54">
        <v>0</v>
      </c>
      <c r="BK54">
        <v>0</v>
      </c>
      <c r="BL54">
        <v>0</v>
      </c>
      <c r="BM54">
        <v>0</v>
      </c>
      <c r="BN54">
        <v>0</v>
      </c>
      <c r="BO54">
        <v>2</v>
      </c>
      <c r="BP54">
        <v>1</v>
      </c>
      <c r="BQ54">
        <v>0</v>
      </c>
      <c r="BR54">
        <v>0</v>
      </c>
      <c r="BS54">
        <v>1</v>
      </c>
      <c r="BT54">
        <v>7</v>
      </c>
      <c r="BU54" t="s">
        <v>140</v>
      </c>
    </row>
    <row r="55" spans="1:73">
      <c r="A55" t="s">
        <v>73</v>
      </c>
      <c r="B55" t="s">
        <v>74</v>
      </c>
      <c r="C55">
        <v>53</v>
      </c>
      <c r="D55" t="s">
        <v>119</v>
      </c>
      <c r="E55" t="s">
        <v>100</v>
      </c>
      <c r="F55" t="s">
        <v>101</v>
      </c>
      <c r="G55">
        <v>1</v>
      </c>
      <c r="H55">
        <v>7</v>
      </c>
      <c r="I55">
        <v>2</v>
      </c>
      <c r="J55">
        <v>0</v>
      </c>
      <c r="K55">
        <v>0</v>
      </c>
      <c r="L55">
        <v>7</v>
      </c>
      <c r="M55">
        <v>0</v>
      </c>
      <c r="N55">
        <v>13</v>
      </c>
      <c r="O55">
        <v>0</v>
      </c>
      <c r="P55">
        <v>0</v>
      </c>
      <c r="Q55">
        <v>1</v>
      </c>
      <c r="R55">
        <v>0</v>
      </c>
      <c r="S55">
        <v>13</v>
      </c>
      <c r="T55">
        <v>9</v>
      </c>
      <c r="U55">
        <v>0</v>
      </c>
      <c r="V55">
        <v>5</v>
      </c>
      <c r="W55">
        <v>4</v>
      </c>
      <c r="X55">
        <v>0</v>
      </c>
      <c r="Y55">
        <v>0</v>
      </c>
      <c r="Z55">
        <v>0</v>
      </c>
      <c r="AA55">
        <v>0</v>
      </c>
      <c r="AB55">
        <v>72</v>
      </c>
      <c r="AC55">
        <v>1</v>
      </c>
      <c r="AD55">
        <v>0</v>
      </c>
      <c r="AE55">
        <v>0</v>
      </c>
      <c r="AF55">
        <v>0</v>
      </c>
      <c r="AG55">
        <v>0</v>
      </c>
      <c r="AH55">
        <v>0</v>
      </c>
      <c r="AI55">
        <v>0</v>
      </c>
      <c r="AJ55">
        <v>0</v>
      </c>
      <c r="AK55">
        <v>0</v>
      </c>
      <c r="AL55">
        <v>0</v>
      </c>
      <c r="AM55">
        <v>8</v>
      </c>
      <c r="AN55">
        <v>0</v>
      </c>
      <c r="AO55">
        <v>0</v>
      </c>
      <c r="AP55">
        <v>2</v>
      </c>
      <c r="AQ55">
        <v>3</v>
      </c>
      <c r="AR55">
        <v>0</v>
      </c>
      <c r="AS55">
        <v>0</v>
      </c>
      <c r="AT55">
        <v>2</v>
      </c>
      <c r="AU55">
        <v>2</v>
      </c>
      <c r="AV55">
        <v>1</v>
      </c>
      <c r="AW55">
        <v>2</v>
      </c>
      <c r="AX55">
        <v>9</v>
      </c>
      <c r="AY55">
        <v>18</v>
      </c>
      <c r="AZ55">
        <v>16</v>
      </c>
      <c r="BA55">
        <v>18</v>
      </c>
      <c r="BB55">
        <v>2</v>
      </c>
      <c r="BC55">
        <v>18</v>
      </c>
      <c r="BD55">
        <v>0</v>
      </c>
      <c r="BE55">
        <v>0</v>
      </c>
      <c r="BF55">
        <v>1</v>
      </c>
      <c r="BG55">
        <v>0</v>
      </c>
      <c r="BH55">
        <v>0</v>
      </c>
      <c r="BI55">
        <v>16</v>
      </c>
      <c r="BJ55">
        <v>11</v>
      </c>
      <c r="BK55">
        <v>0</v>
      </c>
      <c r="BL55">
        <v>2</v>
      </c>
      <c r="BM55">
        <v>4</v>
      </c>
      <c r="BN55">
        <v>3</v>
      </c>
      <c r="BO55">
        <v>20</v>
      </c>
      <c r="BP55">
        <v>2</v>
      </c>
      <c r="BQ55">
        <v>0</v>
      </c>
      <c r="BR55">
        <v>3</v>
      </c>
      <c r="BS55">
        <v>5</v>
      </c>
      <c r="BT55">
        <v>110</v>
      </c>
      <c r="BU55" t="s">
        <v>141</v>
      </c>
    </row>
    <row r="56" spans="1:73">
      <c r="A56" t="s">
        <v>73</v>
      </c>
      <c r="B56" t="s">
        <v>74</v>
      </c>
      <c r="C56">
        <v>54</v>
      </c>
      <c r="D56" t="s">
        <v>119</v>
      </c>
      <c r="E56" t="s">
        <v>97</v>
      </c>
      <c r="F56" t="s">
        <v>92</v>
      </c>
      <c r="G56">
        <v>0</v>
      </c>
      <c r="H56">
        <v>0</v>
      </c>
      <c r="I56">
        <v>0</v>
      </c>
      <c r="J56">
        <v>0</v>
      </c>
      <c r="K56">
        <v>0</v>
      </c>
      <c r="L56">
        <v>0</v>
      </c>
      <c r="M56">
        <v>0</v>
      </c>
      <c r="N56">
        <v>1</v>
      </c>
      <c r="O56">
        <v>0</v>
      </c>
      <c r="P56">
        <v>0</v>
      </c>
      <c r="Q56">
        <v>0</v>
      </c>
      <c r="R56">
        <v>0</v>
      </c>
      <c r="S56">
        <v>2</v>
      </c>
      <c r="T56">
        <v>0</v>
      </c>
      <c r="U56">
        <v>0</v>
      </c>
      <c r="V56">
        <v>0</v>
      </c>
      <c r="W56">
        <v>0</v>
      </c>
      <c r="X56">
        <v>0</v>
      </c>
      <c r="Y56">
        <v>0</v>
      </c>
      <c r="Z56">
        <v>0</v>
      </c>
      <c r="AA56">
        <v>0</v>
      </c>
      <c r="AB56">
        <v>3</v>
      </c>
      <c r="AC56">
        <v>0</v>
      </c>
      <c r="AD56">
        <v>0</v>
      </c>
      <c r="AE56">
        <v>1</v>
      </c>
      <c r="AF56">
        <v>0</v>
      </c>
      <c r="AG56">
        <v>0</v>
      </c>
      <c r="AH56">
        <v>0</v>
      </c>
      <c r="AI56">
        <v>1</v>
      </c>
      <c r="AJ56">
        <v>0</v>
      </c>
      <c r="AK56">
        <v>0</v>
      </c>
      <c r="AL56">
        <v>0</v>
      </c>
      <c r="AM56">
        <v>0</v>
      </c>
      <c r="AN56">
        <v>0</v>
      </c>
      <c r="AO56">
        <v>0</v>
      </c>
      <c r="AP56">
        <v>0</v>
      </c>
      <c r="AQ56">
        <v>1</v>
      </c>
      <c r="AR56">
        <v>0</v>
      </c>
      <c r="AS56">
        <v>0</v>
      </c>
      <c r="AT56">
        <v>0</v>
      </c>
      <c r="AU56">
        <v>1</v>
      </c>
      <c r="AV56">
        <v>1</v>
      </c>
      <c r="AW56">
        <v>0</v>
      </c>
      <c r="AX56">
        <v>2</v>
      </c>
      <c r="AY56">
        <v>0</v>
      </c>
      <c r="AZ56">
        <v>2</v>
      </c>
      <c r="BA56">
        <v>2</v>
      </c>
      <c r="BB56">
        <v>0</v>
      </c>
      <c r="BC56">
        <v>0</v>
      </c>
      <c r="BD56">
        <v>0</v>
      </c>
      <c r="BE56">
        <v>0</v>
      </c>
      <c r="BF56">
        <v>0</v>
      </c>
      <c r="BG56">
        <v>0</v>
      </c>
      <c r="BH56">
        <v>0</v>
      </c>
      <c r="BI56">
        <v>2</v>
      </c>
      <c r="BJ56">
        <v>0</v>
      </c>
      <c r="BK56">
        <v>0</v>
      </c>
      <c r="BL56">
        <v>0</v>
      </c>
      <c r="BM56">
        <v>0</v>
      </c>
      <c r="BN56">
        <v>0</v>
      </c>
      <c r="BO56">
        <v>3</v>
      </c>
      <c r="BP56">
        <v>1</v>
      </c>
      <c r="BQ56">
        <v>0</v>
      </c>
      <c r="BR56">
        <v>0</v>
      </c>
      <c r="BS56">
        <v>1</v>
      </c>
      <c r="BT56">
        <v>5</v>
      </c>
      <c r="BU56" t="s">
        <v>142</v>
      </c>
    </row>
    <row r="57" spans="1:73">
      <c r="A57" t="s">
        <v>73</v>
      </c>
      <c r="B57" t="s">
        <v>74</v>
      </c>
      <c r="C57">
        <v>55</v>
      </c>
      <c r="D57" t="s">
        <v>119</v>
      </c>
      <c r="E57" t="s">
        <v>100</v>
      </c>
      <c r="F57" t="s">
        <v>101</v>
      </c>
      <c r="G57">
        <v>0</v>
      </c>
      <c r="H57">
        <v>0</v>
      </c>
      <c r="I57">
        <v>0</v>
      </c>
      <c r="J57">
        <v>0</v>
      </c>
      <c r="K57">
        <v>0</v>
      </c>
      <c r="L57">
        <v>0</v>
      </c>
      <c r="M57">
        <v>0</v>
      </c>
      <c r="N57">
        <v>1</v>
      </c>
      <c r="O57">
        <v>0</v>
      </c>
      <c r="P57">
        <v>0</v>
      </c>
      <c r="Q57">
        <v>0</v>
      </c>
      <c r="R57">
        <v>0</v>
      </c>
      <c r="S57">
        <v>2</v>
      </c>
      <c r="T57">
        <v>0</v>
      </c>
      <c r="U57">
        <v>0</v>
      </c>
      <c r="V57">
        <v>0</v>
      </c>
      <c r="W57">
        <v>0</v>
      </c>
      <c r="X57">
        <v>0</v>
      </c>
      <c r="Y57">
        <v>0</v>
      </c>
      <c r="Z57">
        <v>0</v>
      </c>
      <c r="AA57">
        <v>0</v>
      </c>
      <c r="AB57">
        <v>2</v>
      </c>
      <c r="AC57">
        <v>0</v>
      </c>
      <c r="AD57">
        <v>0</v>
      </c>
      <c r="AE57">
        <v>0</v>
      </c>
      <c r="AF57">
        <v>0</v>
      </c>
      <c r="AG57">
        <v>0</v>
      </c>
      <c r="AH57">
        <v>0</v>
      </c>
      <c r="AI57">
        <v>1</v>
      </c>
      <c r="AJ57">
        <v>0</v>
      </c>
      <c r="AK57">
        <v>0</v>
      </c>
      <c r="AL57">
        <v>0</v>
      </c>
      <c r="AM57">
        <v>0</v>
      </c>
      <c r="AN57">
        <v>0</v>
      </c>
      <c r="AO57">
        <v>0</v>
      </c>
      <c r="AP57">
        <v>0</v>
      </c>
      <c r="AQ57">
        <v>1</v>
      </c>
      <c r="AR57">
        <v>0</v>
      </c>
      <c r="AS57">
        <v>0</v>
      </c>
      <c r="AT57">
        <v>0</v>
      </c>
      <c r="AU57">
        <v>0</v>
      </c>
      <c r="AV57">
        <v>0</v>
      </c>
      <c r="AW57">
        <v>0</v>
      </c>
      <c r="AX57">
        <v>1</v>
      </c>
      <c r="AY57">
        <v>0</v>
      </c>
      <c r="AZ57">
        <v>2</v>
      </c>
      <c r="BA57">
        <v>1</v>
      </c>
      <c r="BB57">
        <v>0</v>
      </c>
      <c r="BC57">
        <v>0</v>
      </c>
      <c r="BD57">
        <v>0</v>
      </c>
      <c r="BE57">
        <v>0</v>
      </c>
      <c r="BF57">
        <v>0</v>
      </c>
      <c r="BG57">
        <v>0</v>
      </c>
      <c r="BH57">
        <v>0</v>
      </c>
      <c r="BI57">
        <v>1</v>
      </c>
      <c r="BJ57">
        <v>0</v>
      </c>
      <c r="BK57">
        <v>0</v>
      </c>
      <c r="BL57">
        <v>0</v>
      </c>
      <c r="BM57">
        <v>0</v>
      </c>
      <c r="BN57">
        <v>0</v>
      </c>
      <c r="BO57">
        <v>2</v>
      </c>
      <c r="BP57">
        <v>1</v>
      </c>
      <c r="BQ57">
        <v>0</v>
      </c>
      <c r="BR57">
        <v>0</v>
      </c>
      <c r="BS57">
        <v>1</v>
      </c>
      <c r="BT57">
        <v>4</v>
      </c>
      <c r="BU57" t="s">
        <v>143</v>
      </c>
    </row>
    <row r="58" spans="1:73">
      <c r="A58" t="s">
        <v>73</v>
      </c>
      <c r="B58" t="s">
        <v>74</v>
      </c>
      <c r="C58">
        <v>56</v>
      </c>
      <c r="D58" t="s">
        <v>119</v>
      </c>
      <c r="E58" t="s">
        <v>97</v>
      </c>
      <c r="F58" t="s">
        <v>92</v>
      </c>
      <c r="G58">
        <v>0</v>
      </c>
      <c r="H58">
        <v>0</v>
      </c>
      <c r="I58">
        <v>0</v>
      </c>
      <c r="J58">
        <v>0</v>
      </c>
      <c r="K58">
        <v>0</v>
      </c>
      <c r="L58">
        <v>0</v>
      </c>
      <c r="M58">
        <v>0</v>
      </c>
      <c r="N58">
        <v>1</v>
      </c>
      <c r="O58">
        <v>0</v>
      </c>
      <c r="P58">
        <v>0</v>
      </c>
      <c r="Q58">
        <v>0</v>
      </c>
      <c r="R58">
        <v>0</v>
      </c>
      <c r="S58">
        <v>1</v>
      </c>
      <c r="T58">
        <v>0</v>
      </c>
      <c r="U58">
        <v>0</v>
      </c>
      <c r="V58">
        <v>0</v>
      </c>
      <c r="W58">
        <v>1</v>
      </c>
      <c r="X58">
        <v>0</v>
      </c>
      <c r="Y58">
        <v>0</v>
      </c>
      <c r="Z58">
        <v>0</v>
      </c>
      <c r="AA58">
        <v>0</v>
      </c>
      <c r="AB58">
        <v>3</v>
      </c>
      <c r="AC58">
        <v>1</v>
      </c>
      <c r="AD58">
        <v>0</v>
      </c>
      <c r="AE58">
        <v>0</v>
      </c>
      <c r="AF58">
        <v>0</v>
      </c>
      <c r="AG58">
        <v>0</v>
      </c>
      <c r="AH58">
        <v>0</v>
      </c>
      <c r="AI58">
        <v>0</v>
      </c>
      <c r="AJ58">
        <v>0</v>
      </c>
      <c r="AK58">
        <v>0</v>
      </c>
      <c r="AL58">
        <v>0</v>
      </c>
      <c r="AM58">
        <v>0</v>
      </c>
      <c r="AN58">
        <v>0</v>
      </c>
      <c r="AO58">
        <v>0</v>
      </c>
      <c r="AP58">
        <v>0</v>
      </c>
      <c r="AQ58">
        <v>1</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v>
      </c>
      <c r="BP58">
        <v>0</v>
      </c>
      <c r="BQ58">
        <v>0</v>
      </c>
      <c r="BR58">
        <v>0</v>
      </c>
      <c r="BS58">
        <v>1</v>
      </c>
      <c r="BT58">
        <v>5</v>
      </c>
      <c r="BU58" t="s">
        <v>144</v>
      </c>
    </row>
    <row r="59" spans="1:73">
      <c r="A59" t="s">
        <v>73</v>
      </c>
      <c r="B59" t="s">
        <v>74</v>
      </c>
      <c r="C59">
        <v>57</v>
      </c>
      <c r="D59" t="s">
        <v>119</v>
      </c>
      <c r="E59" t="s">
        <v>100</v>
      </c>
      <c r="F59" t="s">
        <v>101</v>
      </c>
      <c r="G59">
        <v>0</v>
      </c>
      <c r="H59">
        <v>0</v>
      </c>
      <c r="I59">
        <v>0</v>
      </c>
      <c r="J59">
        <v>0</v>
      </c>
      <c r="K59">
        <v>0</v>
      </c>
      <c r="L59">
        <v>0</v>
      </c>
      <c r="M59">
        <v>0</v>
      </c>
      <c r="N59">
        <v>2</v>
      </c>
      <c r="O59">
        <v>0</v>
      </c>
      <c r="P59">
        <v>0</v>
      </c>
      <c r="Q59">
        <v>0</v>
      </c>
      <c r="R59">
        <v>0</v>
      </c>
      <c r="S59">
        <v>0</v>
      </c>
      <c r="T59">
        <v>0</v>
      </c>
      <c r="U59">
        <v>0</v>
      </c>
      <c r="V59">
        <v>0</v>
      </c>
      <c r="W59">
        <v>0</v>
      </c>
      <c r="X59">
        <v>0</v>
      </c>
      <c r="Y59">
        <v>0</v>
      </c>
      <c r="Z59">
        <v>0</v>
      </c>
      <c r="AA59">
        <v>0</v>
      </c>
      <c r="AB59">
        <v>5</v>
      </c>
      <c r="AC59">
        <v>0</v>
      </c>
      <c r="AD59">
        <v>0</v>
      </c>
      <c r="AE59">
        <v>1</v>
      </c>
      <c r="AF59">
        <v>0</v>
      </c>
      <c r="AG59">
        <v>0</v>
      </c>
      <c r="AH59">
        <v>0</v>
      </c>
      <c r="AI59">
        <v>0</v>
      </c>
      <c r="AJ59">
        <v>0</v>
      </c>
      <c r="AK59">
        <v>0</v>
      </c>
      <c r="AL59">
        <v>0</v>
      </c>
      <c r="AM59">
        <v>2</v>
      </c>
      <c r="AN59">
        <v>0</v>
      </c>
      <c r="AO59">
        <v>0</v>
      </c>
      <c r="AP59">
        <v>0</v>
      </c>
      <c r="AQ59">
        <v>0</v>
      </c>
      <c r="AR59">
        <v>0</v>
      </c>
      <c r="AS59">
        <v>0</v>
      </c>
      <c r="AT59">
        <v>0</v>
      </c>
      <c r="AU59">
        <v>1</v>
      </c>
      <c r="AV59">
        <v>1</v>
      </c>
      <c r="AW59">
        <v>0</v>
      </c>
      <c r="AX59">
        <v>3</v>
      </c>
      <c r="AY59">
        <v>0</v>
      </c>
      <c r="AZ59">
        <v>2</v>
      </c>
      <c r="BA59">
        <v>5</v>
      </c>
      <c r="BB59">
        <v>0</v>
      </c>
      <c r="BC59">
        <v>0</v>
      </c>
      <c r="BD59">
        <v>0</v>
      </c>
      <c r="BE59">
        <v>0</v>
      </c>
      <c r="BF59">
        <v>0</v>
      </c>
      <c r="BG59">
        <v>0</v>
      </c>
      <c r="BH59">
        <v>0</v>
      </c>
      <c r="BI59">
        <v>4</v>
      </c>
      <c r="BJ59">
        <v>0</v>
      </c>
      <c r="BK59">
        <v>0</v>
      </c>
      <c r="BL59">
        <v>0</v>
      </c>
      <c r="BM59">
        <v>0</v>
      </c>
      <c r="BN59">
        <v>0</v>
      </c>
      <c r="BO59">
        <v>3</v>
      </c>
      <c r="BP59">
        <v>0</v>
      </c>
      <c r="BQ59">
        <v>0</v>
      </c>
      <c r="BR59">
        <v>3</v>
      </c>
      <c r="BS59">
        <v>1</v>
      </c>
      <c r="BT59">
        <v>7</v>
      </c>
      <c r="BU59" t="s">
        <v>145</v>
      </c>
    </row>
    <row r="60" spans="1:73">
      <c r="A60" t="s">
        <v>73</v>
      </c>
      <c r="B60" t="s">
        <v>74</v>
      </c>
      <c r="C60">
        <v>58</v>
      </c>
      <c r="D60" t="s">
        <v>119</v>
      </c>
      <c r="E60" t="s">
        <v>97</v>
      </c>
      <c r="F60" t="s">
        <v>92</v>
      </c>
      <c r="G60">
        <v>0</v>
      </c>
      <c r="H60">
        <v>0</v>
      </c>
      <c r="I60">
        <v>0</v>
      </c>
      <c r="J60">
        <v>0</v>
      </c>
      <c r="K60">
        <v>0</v>
      </c>
      <c r="L60">
        <v>1</v>
      </c>
      <c r="M60">
        <v>0</v>
      </c>
      <c r="N60">
        <v>1</v>
      </c>
      <c r="O60">
        <v>0</v>
      </c>
      <c r="P60">
        <v>0</v>
      </c>
      <c r="Q60">
        <v>0</v>
      </c>
      <c r="R60">
        <v>0</v>
      </c>
      <c r="S60">
        <v>1</v>
      </c>
      <c r="T60">
        <v>0</v>
      </c>
      <c r="U60">
        <v>0</v>
      </c>
      <c r="V60">
        <v>0</v>
      </c>
      <c r="W60">
        <v>1</v>
      </c>
      <c r="X60">
        <v>0</v>
      </c>
      <c r="Y60">
        <v>0</v>
      </c>
      <c r="Z60">
        <v>0</v>
      </c>
      <c r="AA60">
        <v>0</v>
      </c>
      <c r="AB60">
        <v>3</v>
      </c>
      <c r="AC60">
        <v>1</v>
      </c>
      <c r="AD60">
        <v>0</v>
      </c>
      <c r="AE60">
        <v>0</v>
      </c>
      <c r="AF60">
        <v>0</v>
      </c>
      <c r="AG60">
        <v>0</v>
      </c>
      <c r="AH60">
        <v>0</v>
      </c>
      <c r="AI60">
        <v>0</v>
      </c>
      <c r="AJ60">
        <v>0</v>
      </c>
      <c r="AK60">
        <v>0</v>
      </c>
      <c r="AL60">
        <v>0</v>
      </c>
      <c r="AM60">
        <v>0</v>
      </c>
      <c r="AN60">
        <v>0</v>
      </c>
      <c r="AO60">
        <v>0</v>
      </c>
      <c r="AP60">
        <v>0</v>
      </c>
      <c r="AQ60">
        <v>1</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v>
      </c>
      <c r="BP60">
        <v>0</v>
      </c>
      <c r="BQ60">
        <v>0</v>
      </c>
      <c r="BR60">
        <v>0</v>
      </c>
      <c r="BS60">
        <v>1</v>
      </c>
      <c r="BT60">
        <v>7</v>
      </c>
      <c r="BU60" t="s">
        <v>146</v>
      </c>
    </row>
    <row r="61" spans="1:73">
      <c r="A61" t="s">
        <v>73</v>
      </c>
      <c r="B61" t="s">
        <v>74</v>
      </c>
      <c r="C61">
        <v>59</v>
      </c>
      <c r="D61" t="s">
        <v>119</v>
      </c>
      <c r="E61" t="s">
        <v>100</v>
      </c>
      <c r="F61" t="s">
        <v>101</v>
      </c>
      <c r="G61">
        <v>0</v>
      </c>
      <c r="H61">
        <v>0</v>
      </c>
      <c r="I61">
        <v>0</v>
      </c>
      <c r="J61">
        <v>0</v>
      </c>
      <c r="K61">
        <v>0</v>
      </c>
      <c r="L61">
        <v>0</v>
      </c>
      <c r="M61">
        <v>0</v>
      </c>
      <c r="N61">
        <v>1</v>
      </c>
      <c r="O61">
        <v>0</v>
      </c>
      <c r="P61">
        <v>0</v>
      </c>
      <c r="Q61">
        <v>0</v>
      </c>
      <c r="R61">
        <v>0</v>
      </c>
      <c r="S61">
        <v>2</v>
      </c>
      <c r="T61">
        <v>0</v>
      </c>
      <c r="U61">
        <v>0</v>
      </c>
      <c r="V61">
        <v>0</v>
      </c>
      <c r="W61">
        <v>0</v>
      </c>
      <c r="X61">
        <v>0</v>
      </c>
      <c r="Y61">
        <v>0</v>
      </c>
      <c r="Z61">
        <v>0</v>
      </c>
      <c r="AA61">
        <v>0</v>
      </c>
      <c r="AB61">
        <v>2</v>
      </c>
      <c r="AC61">
        <v>0</v>
      </c>
      <c r="AD61">
        <v>0</v>
      </c>
      <c r="AE61">
        <v>0</v>
      </c>
      <c r="AF61">
        <v>0</v>
      </c>
      <c r="AG61">
        <v>0</v>
      </c>
      <c r="AH61">
        <v>0</v>
      </c>
      <c r="AI61">
        <v>1</v>
      </c>
      <c r="AJ61">
        <v>0</v>
      </c>
      <c r="AK61">
        <v>0</v>
      </c>
      <c r="AL61">
        <v>1</v>
      </c>
      <c r="AM61">
        <v>0</v>
      </c>
      <c r="AN61">
        <v>0</v>
      </c>
      <c r="AO61">
        <v>0</v>
      </c>
      <c r="AP61">
        <v>0</v>
      </c>
      <c r="AQ61">
        <v>1</v>
      </c>
      <c r="AR61">
        <v>0</v>
      </c>
      <c r="AS61">
        <v>0</v>
      </c>
      <c r="AT61">
        <v>0</v>
      </c>
      <c r="AU61">
        <v>0</v>
      </c>
      <c r="AV61">
        <v>0</v>
      </c>
      <c r="AW61">
        <v>0</v>
      </c>
      <c r="AX61">
        <v>1</v>
      </c>
      <c r="AY61">
        <v>0</v>
      </c>
      <c r="AZ61">
        <v>2</v>
      </c>
      <c r="BA61">
        <v>1</v>
      </c>
      <c r="BB61">
        <v>0</v>
      </c>
      <c r="BC61">
        <v>0</v>
      </c>
      <c r="BD61">
        <v>0</v>
      </c>
      <c r="BE61">
        <v>0</v>
      </c>
      <c r="BF61">
        <v>0</v>
      </c>
      <c r="BG61">
        <v>0</v>
      </c>
      <c r="BH61">
        <v>0</v>
      </c>
      <c r="BI61">
        <v>1</v>
      </c>
      <c r="BJ61">
        <v>0</v>
      </c>
      <c r="BK61">
        <v>0</v>
      </c>
      <c r="BL61">
        <v>0</v>
      </c>
      <c r="BM61">
        <v>0</v>
      </c>
      <c r="BN61">
        <v>0</v>
      </c>
      <c r="BO61">
        <v>2</v>
      </c>
      <c r="BP61">
        <v>1</v>
      </c>
      <c r="BQ61">
        <v>0</v>
      </c>
      <c r="BR61">
        <v>0</v>
      </c>
      <c r="BS61">
        <v>1</v>
      </c>
      <c r="BT61">
        <v>6</v>
      </c>
      <c r="BU61" t="s">
        <v>147</v>
      </c>
    </row>
    <row r="62" spans="1:73">
      <c r="A62" t="s">
        <v>73</v>
      </c>
      <c r="B62" t="s">
        <v>74</v>
      </c>
      <c r="C62">
        <v>60</v>
      </c>
      <c r="D62" t="s">
        <v>119</v>
      </c>
      <c r="E62" t="s">
        <v>97</v>
      </c>
      <c r="F62" t="s">
        <v>92</v>
      </c>
      <c r="G62">
        <v>0</v>
      </c>
      <c r="H62">
        <v>0</v>
      </c>
      <c r="I62">
        <v>0</v>
      </c>
      <c r="J62">
        <v>0</v>
      </c>
      <c r="K62">
        <v>0</v>
      </c>
      <c r="L62">
        <v>0</v>
      </c>
      <c r="M62">
        <v>0</v>
      </c>
      <c r="N62">
        <v>1</v>
      </c>
      <c r="O62">
        <v>0</v>
      </c>
      <c r="P62">
        <v>0</v>
      </c>
      <c r="Q62">
        <v>0</v>
      </c>
      <c r="R62">
        <v>0</v>
      </c>
      <c r="S62">
        <v>1</v>
      </c>
      <c r="T62">
        <v>0</v>
      </c>
      <c r="U62">
        <v>0</v>
      </c>
      <c r="V62">
        <v>0</v>
      </c>
      <c r="W62">
        <v>0</v>
      </c>
      <c r="X62">
        <v>0</v>
      </c>
      <c r="Y62">
        <v>0</v>
      </c>
      <c r="Z62">
        <v>0</v>
      </c>
      <c r="AA62">
        <v>0</v>
      </c>
      <c r="AB62">
        <v>4</v>
      </c>
      <c r="AC62">
        <v>0</v>
      </c>
      <c r="AD62">
        <v>0</v>
      </c>
      <c r="AE62">
        <v>0</v>
      </c>
      <c r="AF62">
        <v>0</v>
      </c>
      <c r="AG62">
        <v>0</v>
      </c>
      <c r="AH62">
        <v>0</v>
      </c>
      <c r="AI62">
        <v>1</v>
      </c>
      <c r="AJ62">
        <v>0</v>
      </c>
      <c r="AK62">
        <v>0</v>
      </c>
      <c r="AL62">
        <v>0</v>
      </c>
      <c r="AM62">
        <v>1</v>
      </c>
      <c r="AN62">
        <v>0</v>
      </c>
      <c r="AO62">
        <v>0</v>
      </c>
      <c r="AP62">
        <v>0</v>
      </c>
      <c r="AQ62">
        <v>0</v>
      </c>
      <c r="AR62">
        <v>0</v>
      </c>
      <c r="AS62">
        <v>0</v>
      </c>
      <c r="AT62">
        <v>0</v>
      </c>
      <c r="AU62">
        <v>0</v>
      </c>
      <c r="AV62">
        <v>0</v>
      </c>
      <c r="AW62">
        <v>0</v>
      </c>
      <c r="AX62">
        <v>1</v>
      </c>
      <c r="AY62">
        <v>0</v>
      </c>
      <c r="AZ62">
        <v>1</v>
      </c>
      <c r="BA62">
        <v>2</v>
      </c>
      <c r="BB62">
        <v>1</v>
      </c>
      <c r="BC62">
        <v>0</v>
      </c>
      <c r="BD62">
        <v>0</v>
      </c>
      <c r="BE62">
        <v>0</v>
      </c>
      <c r="BF62">
        <v>0</v>
      </c>
      <c r="BG62">
        <v>0</v>
      </c>
      <c r="BH62">
        <v>0</v>
      </c>
      <c r="BI62">
        <v>2</v>
      </c>
      <c r="BJ62">
        <v>0</v>
      </c>
      <c r="BK62">
        <v>0</v>
      </c>
      <c r="BL62">
        <v>0</v>
      </c>
      <c r="BM62">
        <v>0</v>
      </c>
      <c r="BN62">
        <v>0</v>
      </c>
      <c r="BO62">
        <v>1</v>
      </c>
      <c r="BP62">
        <v>1</v>
      </c>
      <c r="BQ62">
        <v>0</v>
      </c>
      <c r="BR62">
        <v>0</v>
      </c>
      <c r="BS62">
        <v>1</v>
      </c>
      <c r="BT62">
        <v>7</v>
      </c>
      <c r="BU62" t="e">
        <f>-- that we have more people covered.</f>
        <v>#NAME?</v>
      </c>
    </row>
    <row r="63" spans="1:73">
      <c r="A63" t="s">
        <v>73</v>
      </c>
      <c r="B63" t="s">
        <v>74</v>
      </c>
      <c r="C63">
        <v>61</v>
      </c>
      <c r="D63" t="s">
        <v>119</v>
      </c>
      <c r="E63" t="s">
        <v>100</v>
      </c>
      <c r="F63" t="s">
        <v>101</v>
      </c>
      <c r="G63">
        <v>3</v>
      </c>
      <c r="H63">
        <v>2</v>
      </c>
      <c r="I63">
        <v>1</v>
      </c>
      <c r="J63">
        <v>0</v>
      </c>
      <c r="K63">
        <v>0</v>
      </c>
      <c r="L63">
        <v>4</v>
      </c>
      <c r="M63">
        <v>0</v>
      </c>
      <c r="N63">
        <v>6</v>
      </c>
      <c r="O63">
        <v>0</v>
      </c>
      <c r="P63">
        <v>0</v>
      </c>
      <c r="Q63">
        <v>2</v>
      </c>
      <c r="R63">
        <v>0</v>
      </c>
      <c r="S63">
        <v>11</v>
      </c>
      <c r="T63">
        <v>2</v>
      </c>
      <c r="U63">
        <v>0</v>
      </c>
      <c r="V63">
        <v>0</v>
      </c>
      <c r="W63">
        <v>0</v>
      </c>
      <c r="X63">
        <v>0</v>
      </c>
      <c r="Y63">
        <v>0</v>
      </c>
      <c r="Z63">
        <v>0</v>
      </c>
      <c r="AA63">
        <v>0</v>
      </c>
      <c r="AB63">
        <v>30</v>
      </c>
      <c r="AC63">
        <v>0</v>
      </c>
      <c r="AD63">
        <v>0</v>
      </c>
      <c r="AE63">
        <v>0</v>
      </c>
      <c r="AF63">
        <v>0</v>
      </c>
      <c r="AG63">
        <v>0</v>
      </c>
      <c r="AH63">
        <v>0</v>
      </c>
      <c r="AI63">
        <v>3</v>
      </c>
      <c r="AJ63">
        <v>0</v>
      </c>
      <c r="AK63">
        <v>0</v>
      </c>
      <c r="AL63">
        <v>1</v>
      </c>
      <c r="AM63">
        <v>1</v>
      </c>
      <c r="AN63">
        <v>0</v>
      </c>
      <c r="AO63">
        <v>0</v>
      </c>
      <c r="AP63">
        <v>0</v>
      </c>
      <c r="AQ63">
        <v>3</v>
      </c>
      <c r="AR63">
        <v>0</v>
      </c>
      <c r="AS63">
        <v>0</v>
      </c>
      <c r="AT63">
        <v>3</v>
      </c>
      <c r="AU63">
        <v>2</v>
      </c>
      <c r="AV63">
        <v>0</v>
      </c>
      <c r="AW63">
        <v>1</v>
      </c>
      <c r="AX63">
        <v>4</v>
      </c>
      <c r="AY63">
        <v>3</v>
      </c>
      <c r="AZ63">
        <v>7</v>
      </c>
      <c r="BA63">
        <v>5</v>
      </c>
      <c r="BB63">
        <v>2</v>
      </c>
      <c r="BC63">
        <v>5</v>
      </c>
      <c r="BD63">
        <v>0</v>
      </c>
      <c r="BE63">
        <v>0</v>
      </c>
      <c r="BF63">
        <v>0</v>
      </c>
      <c r="BG63">
        <v>0</v>
      </c>
      <c r="BH63">
        <v>0</v>
      </c>
      <c r="BI63">
        <v>7</v>
      </c>
      <c r="BJ63">
        <v>1</v>
      </c>
      <c r="BK63">
        <v>0</v>
      </c>
      <c r="BL63">
        <v>1</v>
      </c>
      <c r="BM63">
        <v>0</v>
      </c>
      <c r="BN63">
        <v>4</v>
      </c>
      <c r="BO63">
        <v>10</v>
      </c>
      <c r="BP63">
        <v>3</v>
      </c>
      <c r="BQ63">
        <v>0</v>
      </c>
      <c r="BR63">
        <v>0</v>
      </c>
      <c r="BS63">
        <v>5</v>
      </c>
      <c r="BT63">
        <v>51</v>
      </c>
      <c r="BU63" t="s">
        <v>148</v>
      </c>
    </row>
    <row r="64" spans="1:73">
      <c r="A64" t="s">
        <v>73</v>
      </c>
      <c r="B64" t="s">
        <v>74</v>
      </c>
      <c r="C64">
        <v>62</v>
      </c>
      <c r="D64" t="s">
        <v>119</v>
      </c>
      <c r="E64" t="s">
        <v>78</v>
      </c>
      <c r="F64" t="s">
        <v>77</v>
      </c>
      <c r="G64">
        <v>0</v>
      </c>
      <c r="H64">
        <v>1</v>
      </c>
      <c r="I64">
        <v>0</v>
      </c>
      <c r="J64">
        <v>0</v>
      </c>
      <c r="K64">
        <v>0</v>
      </c>
      <c r="L64">
        <v>1</v>
      </c>
      <c r="M64">
        <v>0</v>
      </c>
      <c r="N64">
        <v>0</v>
      </c>
      <c r="O64">
        <v>0</v>
      </c>
      <c r="P64">
        <v>0</v>
      </c>
      <c r="Q64">
        <v>1</v>
      </c>
      <c r="R64">
        <v>0</v>
      </c>
      <c r="S64">
        <v>5</v>
      </c>
      <c r="T64">
        <v>1</v>
      </c>
      <c r="U64">
        <v>0</v>
      </c>
      <c r="V64">
        <v>1</v>
      </c>
      <c r="W64">
        <v>0</v>
      </c>
      <c r="X64">
        <v>0</v>
      </c>
      <c r="Y64">
        <v>0</v>
      </c>
      <c r="Z64">
        <v>0</v>
      </c>
      <c r="AA64">
        <v>0</v>
      </c>
      <c r="AB64">
        <v>7</v>
      </c>
      <c r="AC64">
        <v>0</v>
      </c>
      <c r="AD64">
        <v>0</v>
      </c>
      <c r="AE64">
        <v>1</v>
      </c>
      <c r="AF64">
        <v>0</v>
      </c>
      <c r="AG64">
        <v>0</v>
      </c>
      <c r="AH64">
        <v>0</v>
      </c>
      <c r="AI64">
        <v>0</v>
      </c>
      <c r="AJ64">
        <v>0</v>
      </c>
      <c r="AK64">
        <v>0</v>
      </c>
      <c r="AL64">
        <v>0</v>
      </c>
      <c r="AM64">
        <v>1</v>
      </c>
      <c r="AN64">
        <v>0</v>
      </c>
      <c r="AO64">
        <v>0</v>
      </c>
      <c r="AP64">
        <v>0</v>
      </c>
      <c r="AQ64">
        <v>0</v>
      </c>
      <c r="AR64">
        <v>0</v>
      </c>
      <c r="AS64">
        <v>0</v>
      </c>
      <c r="AT64">
        <v>0</v>
      </c>
      <c r="AU64">
        <v>0</v>
      </c>
      <c r="AV64">
        <v>1</v>
      </c>
      <c r="AW64">
        <v>0</v>
      </c>
      <c r="AX64">
        <v>0</v>
      </c>
      <c r="AY64">
        <v>2</v>
      </c>
      <c r="AZ64">
        <v>2</v>
      </c>
      <c r="BA64">
        <v>2</v>
      </c>
      <c r="BB64">
        <v>0</v>
      </c>
      <c r="BC64">
        <v>2</v>
      </c>
      <c r="BD64">
        <v>0</v>
      </c>
      <c r="BE64">
        <v>0</v>
      </c>
      <c r="BF64">
        <v>0</v>
      </c>
      <c r="BG64">
        <v>0</v>
      </c>
      <c r="BH64">
        <v>0</v>
      </c>
      <c r="BI64">
        <v>2</v>
      </c>
      <c r="BJ64">
        <v>1</v>
      </c>
      <c r="BK64">
        <v>0</v>
      </c>
      <c r="BL64">
        <v>0</v>
      </c>
      <c r="BM64">
        <v>0</v>
      </c>
      <c r="BN64">
        <v>0</v>
      </c>
      <c r="BO64">
        <v>2</v>
      </c>
      <c r="BP64">
        <v>0</v>
      </c>
      <c r="BQ64">
        <v>0</v>
      </c>
      <c r="BR64">
        <v>0</v>
      </c>
      <c r="BS64">
        <v>1</v>
      </c>
      <c r="BT64">
        <v>13</v>
      </c>
      <c r="BU64" t="s">
        <v>149</v>
      </c>
    </row>
    <row r="65" spans="1:73">
      <c r="A65" t="s">
        <v>73</v>
      </c>
      <c r="B65" t="s">
        <v>74</v>
      </c>
      <c r="C65">
        <v>63</v>
      </c>
      <c r="D65" t="s">
        <v>119</v>
      </c>
      <c r="E65" t="s">
        <v>97</v>
      </c>
      <c r="F65" t="s">
        <v>92</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1</v>
      </c>
      <c r="BT65">
        <v>2</v>
      </c>
      <c r="BU65" t="s">
        <v>150</v>
      </c>
    </row>
    <row r="66" spans="1:73">
      <c r="A66" t="s">
        <v>73</v>
      </c>
      <c r="B66" t="s">
        <v>74</v>
      </c>
      <c r="C66">
        <v>64</v>
      </c>
      <c r="D66" t="s">
        <v>119</v>
      </c>
      <c r="E66" t="s">
        <v>91</v>
      </c>
      <c r="F66" t="s">
        <v>92</v>
      </c>
      <c r="G66">
        <v>0</v>
      </c>
      <c r="H66">
        <v>0</v>
      </c>
      <c r="I66">
        <v>0</v>
      </c>
      <c r="J66">
        <v>0</v>
      </c>
      <c r="K66">
        <v>0</v>
      </c>
      <c r="L66">
        <v>0</v>
      </c>
      <c r="M66">
        <v>0</v>
      </c>
      <c r="N66">
        <v>1</v>
      </c>
      <c r="O66">
        <v>0</v>
      </c>
      <c r="P66">
        <v>0</v>
      </c>
      <c r="Q66">
        <v>0</v>
      </c>
      <c r="R66">
        <v>0</v>
      </c>
      <c r="S66">
        <v>2</v>
      </c>
      <c r="T66">
        <v>0</v>
      </c>
      <c r="U66">
        <v>0</v>
      </c>
      <c r="V66">
        <v>0</v>
      </c>
      <c r="W66">
        <v>0</v>
      </c>
      <c r="X66">
        <v>0</v>
      </c>
      <c r="Y66">
        <v>0</v>
      </c>
      <c r="Z66">
        <v>0</v>
      </c>
      <c r="AA66">
        <v>0</v>
      </c>
      <c r="AB66">
        <v>5</v>
      </c>
      <c r="AC66">
        <v>0</v>
      </c>
      <c r="AD66">
        <v>0</v>
      </c>
      <c r="AE66">
        <v>0</v>
      </c>
      <c r="AF66">
        <v>0</v>
      </c>
      <c r="AG66">
        <v>0</v>
      </c>
      <c r="AH66">
        <v>0</v>
      </c>
      <c r="AI66">
        <v>0</v>
      </c>
      <c r="AJ66">
        <v>0</v>
      </c>
      <c r="AK66">
        <v>0</v>
      </c>
      <c r="AL66">
        <v>1</v>
      </c>
      <c r="AM66">
        <v>1</v>
      </c>
      <c r="AN66">
        <v>0</v>
      </c>
      <c r="AO66">
        <v>0</v>
      </c>
      <c r="AP66">
        <v>0</v>
      </c>
      <c r="AQ66">
        <v>0</v>
      </c>
      <c r="AR66">
        <v>0</v>
      </c>
      <c r="AS66">
        <v>0</v>
      </c>
      <c r="AT66">
        <v>0</v>
      </c>
      <c r="AU66">
        <v>0</v>
      </c>
      <c r="AV66">
        <v>0</v>
      </c>
      <c r="AW66">
        <v>0</v>
      </c>
      <c r="AX66">
        <v>0</v>
      </c>
      <c r="AY66">
        <v>2</v>
      </c>
      <c r="AZ66">
        <v>2</v>
      </c>
      <c r="BA66">
        <v>2</v>
      </c>
      <c r="BB66">
        <v>0</v>
      </c>
      <c r="BC66">
        <v>0</v>
      </c>
      <c r="BD66">
        <v>0</v>
      </c>
      <c r="BE66">
        <v>0</v>
      </c>
      <c r="BF66">
        <v>0</v>
      </c>
      <c r="BG66">
        <v>0</v>
      </c>
      <c r="BH66">
        <v>0</v>
      </c>
      <c r="BI66">
        <v>0</v>
      </c>
      <c r="BJ66">
        <v>0</v>
      </c>
      <c r="BK66">
        <v>0</v>
      </c>
      <c r="BL66">
        <v>0</v>
      </c>
      <c r="BM66">
        <v>0</v>
      </c>
      <c r="BN66">
        <v>0</v>
      </c>
      <c r="BO66">
        <v>2</v>
      </c>
      <c r="BP66">
        <v>0</v>
      </c>
      <c r="BQ66">
        <v>0</v>
      </c>
      <c r="BR66">
        <v>0</v>
      </c>
      <c r="BS66">
        <v>1</v>
      </c>
      <c r="BT66">
        <v>11</v>
      </c>
      <c r="BU66" t="s">
        <v>151</v>
      </c>
    </row>
    <row r="67" spans="1:73">
      <c r="A67" t="s">
        <v>73</v>
      </c>
      <c r="B67" t="s">
        <v>74</v>
      </c>
      <c r="C67">
        <v>65</v>
      </c>
      <c r="D67" t="s">
        <v>119</v>
      </c>
      <c r="E67" t="s">
        <v>78</v>
      </c>
      <c r="F67" t="s">
        <v>77</v>
      </c>
      <c r="G67">
        <v>0</v>
      </c>
      <c r="H67">
        <v>1</v>
      </c>
      <c r="I67">
        <v>0</v>
      </c>
      <c r="J67">
        <v>0</v>
      </c>
      <c r="K67">
        <v>0</v>
      </c>
      <c r="L67">
        <v>3</v>
      </c>
      <c r="M67">
        <v>0</v>
      </c>
      <c r="N67">
        <v>4</v>
      </c>
      <c r="O67">
        <v>0</v>
      </c>
      <c r="P67">
        <v>0</v>
      </c>
      <c r="Q67">
        <v>0</v>
      </c>
      <c r="R67">
        <v>0</v>
      </c>
      <c r="S67">
        <v>3</v>
      </c>
      <c r="T67">
        <v>0</v>
      </c>
      <c r="U67">
        <v>0</v>
      </c>
      <c r="V67">
        <v>1</v>
      </c>
      <c r="W67">
        <v>1</v>
      </c>
      <c r="X67">
        <v>0</v>
      </c>
      <c r="Y67">
        <v>0</v>
      </c>
      <c r="Z67">
        <v>0</v>
      </c>
      <c r="AA67">
        <v>0</v>
      </c>
      <c r="AB67">
        <v>23</v>
      </c>
      <c r="AC67">
        <v>0</v>
      </c>
      <c r="AD67">
        <v>0</v>
      </c>
      <c r="AE67">
        <v>1</v>
      </c>
      <c r="AF67">
        <v>0</v>
      </c>
      <c r="AG67">
        <v>0</v>
      </c>
      <c r="AH67">
        <v>0</v>
      </c>
      <c r="AI67">
        <v>0</v>
      </c>
      <c r="AJ67">
        <v>0</v>
      </c>
      <c r="AK67">
        <v>0</v>
      </c>
      <c r="AL67">
        <v>0</v>
      </c>
      <c r="AM67">
        <v>4</v>
      </c>
      <c r="AN67">
        <v>0</v>
      </c>
      <c r="AO67">
        <v>0</v>
      </c>
      <c r="AP67">
        <v>0</v>
      </c>
      <c r="AQ67">
        <v>0</v>
      </c>
      <c r="AR67">
        <v>0</v>
      </c>
      <c r="AS67">
        <v>0</v>
      </c>
      <c r="AT67">
        <v>0</v>
      </c>
      <c r="AU67">
        <v>0</v>
      </c>
      <c r="AV67">
        <v>1</v>
      </c>
      <c r="AW67">
        <v>0</v>
      </c>
      <c r="AX67">
        <v>1</v>
      </c>
      <c r="AY67">
        <v>4</v>
      </c>
      <c r="AZ67">
        <v>5</v>
      </c>
      <c r="BA67">
        <v>5</v>
      </c>
      <c r="BB67">
        <v>0</v>
      </c>
      <c r="BC67">
        <v>4</v>
      </c>
      <c r="BD67">
        <v>0</v>
      </c>
      <c r="BE67">
        <v>0</v>
      </c>
      <c r="BF67">
        <v>0</v>
      </c>
      <c r="BG67">
        <v>0</v>
      </c>
      <c r="BH67">
        <v>1</v>
      </c>
      <c r="BI67">
        <v>4</v>
      </c>
      <c r="BJ67">
        <v>1</v>
      </c>
      <c r="BK67">
        <v>0</v>
      </c>
      <c r="BL67">
        <v>0</v>
      </c>
      <c r="BM67">
        <v>0</v>
      </c>
      <c r="BN67">
        <v>0</v>
      </c>
      <c r="BO67">
        <v>6</v>
      </c>
      <c r="BP67">
        <v>0</v>
      </c>
      <c r="BQ67">
        <v>0</v>
      </c>
      <c r="BR67">
        <v>0</v>
      </c>
      <c r="BS67">
        <v>4</v>
      </c>
      <c r="BT67">
        <v>37</v>
      </c>
      <c r="BU67" t="s">
        <v>152</v>
      </c>
    </row>
    <row r="68" spans="1:73">
      <c r="A68" t="s">
        <v>73</v>
      </c>
      <c r="B68" t="s">
        <v>74</v>
      </c>
      <c r="C68">
        <v>66</v>
      </c>
      <c r="D68" t="s">
        <v>119</v>
      </c>
      <c r="E68" t="s">
        <v>97</v>
      </c>
      <c r="F68" t="s">
        <v>92</v>
      </c>
      <c r="G68">
        <v>0</v>
      </c>
      <c r="H68">
        <v>7</v>
      </c>
      <c r="I68">
        <v>0</v>
      </c>
      <c r="J68">
        <v>0</v>
      </c>
      <c r="K68">
        <v>0</v>
      </c>
      <c r="L68">
        <v>3</v>
      </c>
      <c r="M68">
        <v>0</v>
      </c>
      <c r="N68">
        <v>18</v>
      </c>
      <c r="O68">
        <v>0</v>
      </c>
      <c r="P68">
        <v>0</v>
      </c>
      <c r="Q68">
        <v>1</v>
      </c>
      <c r="R68">
        <v>1</v>
      </c>
      <c r="S68">
        <v>15</v>
      </c>
      <c r="T68">
        <v>6</v>
      </c>
      <c r="U68">
        <v>0</v>
      </c>
      <c r="V68">
        <v>6</v>
      </c>
      <c r="W68">
        <v>4</v>
      </c>
      <c r="X68">
        <v>0</v>
      </c>
      <c r="Y68">
        <v>0</v>
      </c>
      <c r="Z68">
        <v>0</v>
      </c>
      <c r="AA68">
        <v>0</v>
      </c>
      <c r="AB68">
        <v>63</v>
      </c>
      <c r="AC68">
        <v>7</v>
      </c>
      <c r="AD68">
        <v>0</v>
      </c>
      <c r="AE68">
        <v>0</v>
      </c>
      <c r="AF68">
        <v>0</v>
      </c>
      <c r="AG68">
        <v>0</v>
      </c>
      <c r="AH68">
        <v>0</v>
      </c>
      <c r="AI68">
        <v>0</v>
      </c>
      <c r="AJ68">
        <v>0</v>
      </c>
      <c r="AK68">
        <v>0</v>
      </c>
      <c r="AL68">
        <v>0</v>
      </c>
      <c r="AM68">
        <v>11</v>
      </c>
      <c r="AN68">
        <v>0</v>
      </c>
      <c r="AO68">
        <v>0</v>
      </c>
      <c r="AP68">
        <v>0</v>
      </c>
      <c r="AQ68">
        <v>3</v>
      </c>
      <c r="AR68">
        <v>0</v>
      </c>
      <c r="AS68">
        <v>0</v>
      </c>
      <c r="AT68">
        <v>0</v>
      </c>
      <c r="AU68">
        <v>6</v>
      </c>
      <c r="AV68">
        <v>0</v>
      </c>
      <c r="AW68">
        <v>0</v>
      </c>
      <c r="AX68">
        <v>7</v>
      </c>
      <c r="AY68">
        <v>7</v>
      </c>
      <c r="AZ68">
        <v>5</v>
      </c>
      <c r="BA68">
        <v>20</v>
      </c>
      <c r="BB68">
        <v>3</v>
      </c>
      <c r="BC68">
        <v>6</v>
      </c>
      <c r="BD68">
        <v>0</v>
      </c>
      <c r="BE68">
        <v>0</v>
      </c>
      <c r="BF68">
        <v>0</v>
      </c>
      <c r="BG68">
        <v>0</v>
      </c>
      <c r="BH68">
        <v>0</v>
      </c>
      <c r="BI68">
        <v>14</v>
      </c>
      <c r="BJ68">
        <v>4</v>
      </c>
      <c r="BK68">
        <v>0</v>
      </c>
      <c r="BL68">
        <v>2</v>
      </c>
      <c r="BM68">
        <v>2</v>
      </c>
      <c r="BN68">
        <v>0</v>
      </c>
      <c r="BO68">
        <v>22</v>
      </c>
      <c r="BP68">
        <v>1</v>
      </c>
      <c r="BQ68">
        <v>0</v>
      </c>
      <c r="BR68">
        <v>2</v>
      </c>
      <c r="BS68">
        <v>7</v>
      </c>
      <c r="BT68">
        <v>98</v>
      </c>
      <c r="BU68" t="s">
        <v>153</v>
      </c>
    </row>
    <row r="69" spans="1:73">
      <c r="A69" t="s">
        <v>73</v>
      </c>
      <c r="B69" t="s">
        <v>74</v>
      </c>
      <c r="C69">
        <v>67</v>
      </c>
      <c r="D69" t="s">
        <v>119</v>
      </c>
      <c r="E69" t="s">
        <v>91</v>
      </c>
      <c r="F69" t="s">
        <v>92</v>
      </c>
      <c r="G69">
        <v>2</v>
      </c>
      <c r="H69">
        <v>2</v>
      </c>
      <c r="I69">
        <v>2</v>
      </c>
      <c r="J69">
        <v>0</v>
      </c>
      <c r="K69">
        <v>0</v>
      </c>
      <c r="L69">
        <v>6</v>
      </c>
      <c r="M69">
        <v>0</v>
      </c>
      <c r="N69">
        <v>9</v>
      </c>
      <c r="O69">
        <v>0</v>
      </c>
      <c r="P69">
        <v>0</v>
      </c>
      <c r="Q69">
        <v>2</v>
      </c>
      <c r="R69">
        <v>1</v>
      </c>
      <c r="S69">
        <v>11</v>
      </c>
      <c r="T69">
        <v>5</v>
      </c>
      <c r="U69">
        <v>0</v>
      </c>
      <c r="V69">
        <v>1</v>
      </c>
      <c r="W69">
        <v>2</v>
      </c>
      <c r="X69">
        <v>0</v>
      </c>
      <c r="Y69">
        <v>0</v>
      </c>
      <c r="Z69">
        <v>0</v>
      </c>
      <c r="AA69">
        <v>0</v>
      </c>
      <c r="AB69">
        <v>61</v>
      </c>
      <c r="AC69">
        <v>0</v>
      </c>
      <c r="AD69">
        <v>0</v>
      </c>
      <c r="AE69">
        <v>0</v>
      </c>
      <c r="AF69">
        <v>0</v>
      </c>
      <c r="AG69">
        <v>0</v>
      </c>
      <c r="AH69">
        <v>0</v>
      </c>
      <c r="AI69">
        <v>4</v>
      </c>
      <c r="AJ69">
        <v>0</v>
      </c>
      <c r="AK69">
        <v>0</v>
      </c>
      <c r="AL69">
        <v>1</v>
      </c>
      <c r="AM69">
        <v>12</v>
      </c>
      <c r="AN69">
        <v>0</v>
      </c>
      <c r="AO69">
        <v>0</v>
      </c>
      <c r="AP69">
        <v>1</v>
      </c>
      <c r="AQ69">
        <v>5</v>
      </c>
      <c r="AR69">
        <v>1</v>
      </c>
      <c r="AS69">
        <v>0</v>
      </c>
      <c r="AT69">
        <v>0</v>
      </c>
      <c r="AU69">
        <v>4</v>
      </c>
      <c r="AV69">
        <v>2</v>
      </c>
      <c r="AW69">
        <v>1</v>
      </c>
      <c r="AX69">
        <v>7</v>
      </c>
      <c r="AY69">
        <v>13</v>
      </c>
      <c r="AZ69">
        <v>10</v>
      </c>
      <c r="BA69">
        <v>20</v>
      </c>
      <c r="BB69">
        <v>0</v>
      </c>
      <c r="BC69">
        <v>10</v>
      </c>
      <c r="BD69">
        <v>0</v>
      </c>
      <c r="BE69">
        <v>0</v>
      </c>
      <c r="BF69">
        <v>2</v>
      </c>
      <c r="BG69">
        <v>0</v>
      </c>
      <c r="BH69">
        <v>0</v>
      </c>
      <c r="BI69">
        <v>13</v>
      </c>
      <c r="BJ69">
        <v>7</v>
      </c>
      <c r="BK69">
        <v>0</v>
      </c>
      <c r="BL69">
        <v>0</v>
      </c>
      <c r="BM69">
        <v>3</v>
      </c>
      <c r="BN69">
        <v>2</v>
      </c>
      <c r="BO69">
        <v>15</v>
      </c>
      <c r="BP69">
        <v>1</v>
      </c>
      <c r="BQ69">
        <v>0</v>
      </c>
      <c r="BR69">
        <v>2</v>
      </c>
      <c r="BS69">
        <v>5</v>
      </c>
      <c r="BT69">
        <v>105</v>
      </c>
      <c r="BU69" t="s">
        <v>154</v>
      </c>
    </row>
    <row r="70" spans="1:73">
      <c r="A70" t="s">
        <v>73</v>
      </c>
      <c r="B70" t="s">
        <v>74</v>
      </c>
      <c r="C70">
        <v>68</v>
      </c>
      <c r="D70" t="s">
        <v>119</v>
      </c>
      <c r="E70" t="s">
        <v>78</v>
      </c>
      <c r="F70" t="s">
        <v>77</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1</v>
      </c>
      <c r="BT70">
        <v>2</v>
      </c>
      <c r="BU70" t="s">
        <v>104</v>
      </c>
    </row>
    <row r="71" spans="1:73">
      <c r="A71" t="s">
        <v>73</v>
      </c>
      <c r="B71" t="s">
        <v>74</v>
      </c>
      <c r="C71">
        <v>69</v>
      </c>
      <c r="D71" t="s">
        <v>119</v>
      </c>
      <c r="E71" t="s">
        <v>106</v>
      </c>
      <c r="F71" t="s">
        <v>101</v>
      </c>
      <c r="G71">
        <v>0</v>
      </c>
      <c r="H71">
        <v>2</v>
      </c>
      <c r="I71">
        <v>0</v>
      </c>
      <c r="J71">
        <v>0</v>
      </c>
      <c r="K71">
        <v>0</v>
      </c>
      <c r="L71">
        <v>1</v>
      </c>
      <c r="M71">
        <v>0</v>
      </c>
      <c r="N71">
        <v>1</v>
      </c>
      <c r="O71">
        <v>0</v>
      </c>
      <c r="P71">
        <v>0</v>
      </c>
      <c r="Q71">
        <v>0</v>
      </c>
      <c r="R71">
        <v>2</v>
      </c>
      <c r="S71">
        <v>6</v>
      </c>
      <c r="T71">
        <v>2</v>
      </c>
      <c r="U71">
        <v>0</v>
      </c>
      <c r="V71">
        <v>2</v>
      </c>
      <c r="W71">
        <v>0</v>
      </c>
      <c r="X71">
        <v>0</v>
      </c>
      <c r="Y71">
        <v>0</v>
      </c>
      <c r="Z71">
        <v>0</v>
      </c>
      <c r="AA71">
        <v>0</v>
      </c>
      <c r="AB71">
        <v>14</v>
      </c>
      <c r="AC71">
        <v>0</v>
      </c>
      <c r="AD71">
        <v>0</v>
      </c>
      <c r="AE71">
        <v>0</v>
      </c>
      <c r="AF71">
        <v>0</v>
      </c>
      <c r="AG71">
        <v>0</v>
      </c>
      <c r="AH71">
        <v>0</v>
      </c>
      <c r="AI71">
        <v>1</v>
      </c>
      <c r="AJ71">
        <v>0</v>
      </c>
      <c r="AK71">
        <v>0</v>
      </c>
      <c r="AL71">
        <v>0</v>
      </c>
      <c r="AM71">
        <v>1</v>
      </c>
      <c r="AN71">
        <v>0</v>
      </c>
      <c r="AO71">
        <v>0</v>
      </c>
      <c r="AP71">
        <v>1</v>
      </c>
      <c r="AQ71">
        <v>0</v>
      </c>
      <c r="AR71">
        <v>0</v>
      </c>
      <c r="AS71">
        <v>0</v>
      </c>
      <c r="AT71">
        <v>0</v>
      </c>
      <c r="AU71">
        <v>0</v>
      </c>
      <c r="AV71">
        <v>0</v>
      </c>
      <c r="AW71">
        <v>0</v>
      </c>
      <c r="AX71">
        <v>4</v>
      </c>
      <c r="AY71">
        <v>3</v>
      </c>
      <c r="AZ71">
        <v>4</v>
      </c>
      <c r="BA71">
        <v>5</v>
      </c>
      <c r="BB71">
        <v>1</v>
      </c>
      <c r="BC71">
        <v>4</v>
      </c>
      <c r="BD71">
        <v>0</v>
      </c>
      <c r="BE71">
        <v>0</v>
      </c>
      <c r="BF71">
        <v>0</v>
      </c>
      <c r="BG71">
        <v>0</v>
      </c>
      <c r="BH71">
        <v>0</v>
      </c>
      <c r="BI71">
        <v>5</v>
      </c>
      <c r="BJ71">
        <v>1</v>
      </c>
      <c r="BK71">
        <v>0</v>
      </c>
      <c r="BL71">
        <v>0</v>
      </c>
      <c r="BM71">
        <v>0</v>
      </c>
      <c r="BN71">
        <v>2</v>
      </c>
      <c r="BO71">
        <v>4</v>
      </c>
      <c r="BP71">
        <v>0</v>
      </c>
      <c r="BQ71">
        <v>0</v>
      </c>
      <c r="BR71">
        <v>3</v>
      </c>
      <c r="BS71">
        <v>1</v>
      </c>
      <c r="BT71">
        <v>21</v>
      </c>
      <c r="BU71" t="s">
        <v>155</v>
      </c>
    </row>
    <row r="72" spans="1:73">
      <c r="A72" t="s">
        <v>73</v>
      </c>
      <c r="B72" t="s">
        <v>74</v>
      </c>
      <c r="C72">
        <v>70</v>
      </c>
      <c r="D72" t="s">
        <v>119</v>
      </c>
      <c r="E72" t="s">
        <v>78</v>
      </c>
      <c r="F72" t="s">
        <v>77</v>
      </c>
      <c r="G72">
        <v>0</v>
      </c>
      <c r="H72">
        <v>1</v>
      </c>
      <c r="I72">
        <v>0</v>
      </c>
      <c r="J72">
        <v>0</v>
      </c>
      <c r="K72">
        <v>0</v>
      </c>
      <c r="L72">
        <v>0</v>
      </c>
      <c r="M72">
        <v>0</v>
      </c>
      <c r="N72">
        <v>1</v>
      </c>
      <c r="O72">
        <v>0</v>
      </c>
      <c r="P72">
        <v>0</v>
      </c>
      <c r="Q72">
        <v>0</v>
      </c>
      <c r="R72">
        <v>0</v>
      </c>
      <c r="S72">
        <v>5</v>
      </c>
      <c r="T72">
        <v>1</v>
      </c>
      <c r="U72">
        <v>0</v>
      </c>
      <c r="V72">
        <v>2</v>
      </c>
      <c r="W72">
        <v>2</v>
      </c>
      <c r="X72">
        <v>0</v>
      </c>
      <c r="Y72">
        <v>0</v>
      </c>
      <c r="Z72">
        <v>0</v>
      </c>
      <c r="AA72">
        <v>0</v>
      </c>
      <c r="AB72">
        <v>9</v>
      </c>
      <c r="AC72">
        <v>0</v>
      </c>
      <c r="AD72">
        <v>0</v>
      </c>
      <c r="AE72">
        <v>0</v>
      </c>
      <c r="AF72">
        <v>0</v>
      </c>
      <c r="AG72">
        <v>0</v>
      </c>
      <c r="AH72">
        <v>0</v>
      </c>
      <c r="AI72">
        <v>1</v>
      </c>
      <c r="AJ72">
        <v>0</v>
      </c>
      <c r="AK72">
        <v>1</v>
      </c>
      <c r="AL72">
        <v>0</v>
      </c>
      <c r="AM72">
        <v>0</v>
      </c>
      <c r="AN72">
        <v>0</v>
      </c>
      <c r="AO72">
        <v>0</v>
      </c>
      <c r="AP72">
        <v>0</v>
      </c>
      <c r="AQ72">
        <v>1</v>
      </c>
      <c r="AR72">
        <v>0</v>
      </c>
      <c r="AS72">
        <v>0</v>
      </c>
      <c r="AT72">
        <v>0</v>
      </c>
      <c r="AU72">
        <v>0</v>
      </c>
      <c r="AV72">
        <v>0</v>
      </c>
      <c r="AW72">
        <v>0</v>
      </c>
      <c r="AX72">
        <v>3</v>
      </c>
      <c r="AY72">
        <v>3</v>
      </c>
      <c r="AZ72">
        <v>4</v>
      </c>
      <c r="BA72">
        <v>3</v>
      </c>
      <c r="BB72">
        <v>0</v>
      </c>
      <c r="BC72">
        <v>2</v>
      </c>
      <c r="BD72">
        <v>0</v>
      </c>
      <c r="BE72">
        <v>0</v>
      </c>
      <c r="BF72">
        <v>0</v>
      </c>
      <c r="BG72">
        <v>0</v>
      </c>
      <c r="BH72">
        <v>0</v>
      </c>
      <c r="BI72">
        <v>4</v>
      </c>
      <c r="BJ72">
        <v>2</v>
      </c>
      <c r="BK72">
        <v>0</v>
      </c>
      <c r="BL72">
        <v>1</v>
      </c>
      <c r="BM72">
        <v>0</v>
      </c>
      <c r="BN72">
        <v>0</v>
      </c>
      <c r="BO72">
        <v>4</v>
      </c>
      <c r="BP72">
        <v>0</v>
      </c>
      <c r="BQ72">
        <v>0</v>
      </c>
      <c r="BR72">
        <v>2</v>
      </c>
      <c r="BS72">
        <v>1</v>
      </c>
      <c r="BT72">
        <v>17</v>
      </c>
      <c r="BU72" t="s">
        <v>156</v>
      </c>
    </row>
    <row r="73" spans="1:73">
      <c r="A73" t="s">
        <v>73</v>
      </c>
      <c r="B73" t="s">
        <v>74</v>
      </c>
      <c r="C73">
        <v>71</v>
      </c>
      <c r="D73" t="s">
        <v>119</v>
      </c>
      <c r="E73" t="s">
        <v>106</v>
      </c>
      <c r="F73" t="s">
        <v>101</v>
      </c>
      <c r="G73">
        <v>1</v>
      </c>
      <c r="H73">
        <v>4</v>
      </c>
      <c r="I73">
        <v>0</v>
      </c>
      <c r="J73">
        <v>0</v>
      </c>
      <c r="K73">
        <v>0</v>
      </c>
      <c r="L73">
        <v>3</v>
      </c>
      <c r="M73">
        <v>0</v>
      </c>
      <c r="N73">
        <v>10</v>
      </c>
      <c r="O73">
        <v>0</v>
      </c>
      <c r="P73">
        <v>0</v>
      </c>
      <c r="Q73">
        <v>0</v>
      </c>
      <c r="R73">
        <v>0</v>
      </c>
      <c r="S73">
        <v>6</v>
      </c>
      <c r="T73">
        <v>2</v>
      </c>
      <c r="U73">
        <v>0</v>
      </c>
      <c r="V73">
        <v>0</v>
      </c>
      <c r="W73">
        <v>4</v>
      </c>
      <c r="X73">
        <v>0</v>
      </c>
      <c r="Y73">
        <v>0</v>
      </c>
      <c r="Z73">
        <v>0</v>
      </c>
      <c r="AA73">
        <v>0</v>
      </c>
      <c r="AB73">
        <v>34</v>
      </c>
      <c r="AC73">
        <v>0</v>
      </c>
      <c r="AD73">
        <v>0</v>
      </c>
      <c r="AE73">
        <v>0</v>
      </c>
      <c r="AF73">
        <v>0</v>
      </c>
      <c r="AG73">
        <v>0</v>
      </c>
      <c r="AH73">
        <v>0</v>
      </c>
      <c r="AI73">
        <v>0</v>
      </c>
      <c r="AJ73">
        <v>0</v>
      </c>
      <c r="AK73">
        <v>0</v>
      </c>
      <c r="AL73">
        <v>0</v>
      </c>
      <c r="AM73">
        <v>7</v>
      </c>
      <c r="AN73">
        <v>0</v>
      </c>
      <c r="AO73">
        <v>0</v>
      </c>
      <c r="AP73">
        <v>0</v>
      </c>
      <c r="AQ73">
        <v>3</v>
      </c>
      <c r="AR73">
        <v>0</v>
      </c>
      <c r="AS73">
        <v>0</v>
      </c>
      <c r="AT73">
        <v>0</v>
      </c>
      <c r="AU73">
        <v>0</v>
      </c>
      <c r="AV73">
        <v>0</v>
      </c>
      <c r="AW73">
        <v>0</v>
      </c>
      <c r="AX73">
        <v>3</v>
      </c>
      <c r="AY73">
        <v>5</v>
      </c>
      <c r="AZ73">
        <v>10</v>
      </c>
      <c r="BA73">
        <v>10</v>
      </c>
      <c r="BB73">
        <v>1</v>
      </c>
      <c r="BC73">
        <v>4</v>
      </c>
      <c r="BD73">
        <v>0</v>
      </c>
      <c r="BE73">
        <v>0</v>
      </c>
      <c r="BF73">
        <v>0</v>
      </c>
      <c r="BG73">
        <v>0</v>
      </c>
      <c r="BH73">
        <v>0</v>
      </c>
      <c r="BI73">
        <v>4</v>
      </c>
      <c r="BJ73">
        <v>4</v>
      </c>
      <c r="BK73">
        <v>0</v>
      </c>
      <c r="BL73">
        <v>1</v>
      </c>
      <c r="BM73">
        <v>0</v>
      </c>
      <c r="BN73">
        <v>0</v>
      </c>
      <c r="BO73">
        <v>12</v>
      </c>
      <c r="BP73">
        <v>0</v>
      </c>
      <c r="BQ73">
        <v>0</v>
      </c>
      <c r="BR73">
        <v>2</v>
      </c>
      <c r="BS73">
        <v>3</v>
      </c>
      <c r="BT73">
        <v>41</v>
      </c>
      <c r="BU73" t="s">
        <v>157</v>
      </c>
    </row>
    <row r="74" spans="1:73">
      <c r="A74" t="s">
        <v>73</v>
      </c>
      <c r="B74" t="s">
        <v>74</v>
      </c>
      <c r="C74">
        <v>72</v>
      </c>
      <c r="D74" t="s">
        <v>119</v>
      </c>
      <c r="E74" t="s">
        <v>78</v>
      </c>
      <c r="F74" t="s">
        <v>77</v>
      </c>
      <c r="G74">
        <v>2</v>
      </c>
      <c r="H74">
        <v>3</v>
      </c>
      <c r="I74">
        <v>3</v>
      </c>
      <c r="J74">
        <v>0</v>
      </c>
      <c r="K74">
        <v>0</v>
      </c>
      <c r="L74">
        <v>0</v>
      </c>
      <c r="M74">
        <v>0</v>
      </c>
      <c r="N74">
        <v>1</v>
      </c>
      <c r="O74">
        <v>0</v>
      </c>
      <c r="P74">
        <v>0</v>
      </c>
      <c r="Q74">
        <v>0</v>
      </c>
      <c r="R74">
        <v>0</v>
      </c>
      <c r="S74">
        <v>3</v>
      </c>
      <c r="T74">
        <v>0</v>
      </c>
      <c r="U74">
        <v>0</v>
      </c>
      <c r="V74">
        <v>1</v>
      </c>
      <c r="W74">
        <v>0</v>
      </c>
      <c r="X74">
        <v>0</v>
      </c>
      <c r="Y74">
        <v>0</v>
      </c>
      <c r="Z74">
        <v>0</v>
      </c>
      <c r="AA74">
        <v>0</v>
      </c>
      <c r="AB74">
        <v>9</v>
      </c>
      <c r="AC74">
        <v>0</v>
      </c>
      <c r="AD74">
        <v>0</v>
      </c>
      <c r="AE74">
        <v>0</v>
      </c>
      <c r="AF74">
        <v>0</v>
      </c>
      <c r="AG74">
        <v>0</v>
      </c>
      <c r="AH74">
        <v>0</v>
      </c>
      <c r="AI74">
        <v>0</v>
      </c>
      <c r="AJ74">
        <v>0</v>
      </c>
      <c r="AK74">
        <v>0</v>
      </c>
      <c r="AL74">
        <v>0</v>
      </c>
      <c r="AM74">
        <v>2</v>
      </c>
      <c r="AN74">
        <v>0</v>
      </c>
      <c r="AO74">
        <v>0</v>
      </c>
      <c r="AP74">
        <v>0</v>
      </c>
      <c r="AQ74">
        <v>1</v>
      </c>
      <c r="AR74">
        <v>0</v>
      </c>
      <c r="AS74">
        <v>0</v>
      </c>
      <c r="AT74">
        <v>0</v>
      </c>
      <c r="AU74">
        <v>0</v>
      </c>
      <c r="AV74">
        <v>0</v>
      </c>
      <c r="AW74">
        <v>3</v>
      </c>
      <c r="AX74">
        <v>1</v>
      </c>
      <c r="AY74">
        <v>2</v>
      </c>
      <c r="AZ74">
        <v>2</v>
      </c>
      <c r="BA74">
        <v>3</v>
      </c>
      <c r="BB74">
        <v>0</v>
      </c>
      <c r="BC74">
        <v>0</v>
      </c>
      <c r="BD74">
        <v>0</v>
      </c>
      <c r="BE74">
        <v>0</v>
      </c>
      <c r="BF74">
        <v>0</v>
      </c>
      <c r="BG74">
        <v>0</v>
      </c>
      <c r="BH74">
        <v>0</v>
      </c>
      <c r="BI74">
        <v>2</v>
      </c>
      <c r="BJ74">
        <v>0</v>
      </c>
      <c r="BK74">
        <v>0</v>
      </c>
      <c r="BL74">
        <v>0</v>
      </c>
      <c r="BM74">
        <v>1</v>
      </c>
      <c r="BN74">
        <v>0</v>
      </c>
      <c r="BO74">
        <v>2</v>
      </c>
      <c r="BP74">
        <v>0</v>
      </c>
      <c r="BQ74">
        <v>0</v>
      </c>
      <c r="BR74">
        <v>0</v>
      </c>
      <c r="BS74">
        <v>1</v>
      </c>
      <c r="BT74">
        <v>17</v>
      </c>
      <c r="BU74" t="s">
        <v>158</v>
      </c>
    </row>
    <row r="75" spans="1:73">
      <c r="A75" t="s">
        <v>73</v>
      </c>
      <c r="B75" t="s">
        <v>74</v>
      </c>
      <c r="C75">
        <v>73</v>
      </c>
      <c r="D75" t="s">
        <v>119</v>
      </c>
      <c r="E75" t="s">
        <v>97</v>
      </c>
      <c r="F75" t="s">
        <v>92</v>
      </c>
      <c r="G75">
        <v>0</v>
      </c>
      <c r="H75">
        <v>3</v>
      </c>
      <c r="I75">
        <v>4</v>
      </c>
      <c r="J75">
        <v>0</v>
      </c>
      <c r="K75">
        <v>0</v>
      </c>
      <c r="L75">
        <v>4</v>
      </c>
      <c r="M75">
        <v>0</v>
      </c>
      <c r="N75">
        <v>12</v>
      </c>
      <c r="O75">
        <v>0</v>
      </c>
      <c r="P75">
        <v>0</v>
      </c>
      <c r="Q75">
        <v>1</v>
      </c>
      <c r="R75">
        <v>0</v>
      </c>
      <c r="S75">
        <v>15</v>
      </c>
      <c r="T75">
        <v>5</v>
      </c>
      <c r="U75">
        <v>0</v>
      </c>
      <c r="V75">
        <v>3</v>
      </c>
      <c r="W75">
        <v>5</v>
      </c>
      <c r="X75">
        <v>0</v>
      </c>
      <c r="Y75">
        <v>0</v>
      </c>
      <c r="Z75">
        <v>0</v>
      </c>
      <c r="AA75">
        <v>0</v>
      </c>
      <c r="AB75">
        <v>57</v>
      </c>
      <c r="AC75">
        <v>2</v>
      </c>
      <c r="AD75">
        <v>0</v>
      </c>
      <c r="AE75">
        <v>0</v>
      </c>
      <c r="AF75">
        <v>0</v>
      </c>
      <c r="AG75">
        <v>0</v>
      </c>
      <c r="AH75">
        <v>2</v>
      </c>
      <c r="AI75">
        <v>2</v>
      </c>
      <c r="AJ75">
        <v>0</v>
      </c>
      <c r="AK75">
        <v>0</v>
      </c>
      <c r="AL75">
        <v>1</v>
      </c>
      <c r="AM75">
        <v>15</v>
      </c>
      <c r="AN75">
        <v>0</v>
      </c>
      <c r="AO75">
        <v>0</v>
      </c>
      <c r="AP75">
        <v>1</v>
      </c>
      <c r="AQ75">
        <v>2</v>
      </c>
      <c r="AR75">
        <v>0</v>
      </c>
      <c r="AS75">
        <v>0</v>
      </c>
      <c r="AT75">
        <v>0</v>
      </c>
      <c r="AU75">
        <v>1</v>
      </c>
      <c r="AV75">
        <v>0</v>
      </c>
      <c r="AW75">
        <v>4</v>
      </c>
      <c r="AX75">
        <v>7</v>
      </c>
      <c r="AY75">
        <v>9</v>
      </c>
      <c r="AZ75">
        <v>15</v>
      </c>
      <c r="BA75">
        <v>25</v>
      </c>
      <c r="BB75">
        <v>1</v>
      </c>
      <c r="BC75">
        <v>7</v>
      </c>
      <c r="BD75">
        <v>0</v>
      </c>
      <c r="BE75">
        <v>0</v>
      </c>
      <c r="BF75">
        <v>0</v>
      </c>
      <c r="BG75">
        <v>0</v>
      </c>
      <c r="BH75">
        <v>0</v>
      </c>
      <c r="BI75">
        <v>8</v>
      </c>
      <c r="BJ75">
        <v>3</v>
      </c>
      <c r="BK75">
        <v>0</v>
      </c>
      <c r="BL75">
        <v>2</v>
      </c>
      <c r="BM75">
        <v>0</v>
      </c>
      <c r="BN75">
        <v>2</v>
      </c>
      <c r="BO75">
        <v>19</v>
      </c>
      <c r="BP75">
        <v>0</v>
      </c>
      <c r="BQ75">
        <v>0</v>
      </c>
      <c r="BR75">
        <v>4</v>
      </c>
      <c r="BS75">
        <v>7</v>
      </c>
      <c r="BT75">
        <v>103</v>
      </c>
      <c r="BU75" t="s">
        <v>159</v>
      </c>
    </row>
    <row r="76" spans="1:73">
      <c r="A76" t="s">
        <v>73</v>
      </c>
      <c r="B76" t="s">
        <v>74</v>
      </c>
      <c r="C76">
        <v>74</v>
      </c>
      <c r="D76" t="s">
        <v>119</v>
      </c>
      <c r="E76" t="s">
        <v>78</v>
      </c>
      <c r="F76" t="s">
        <v>77</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1</v>
      </c>
      <c r="BT76">
        <v>2</v>
      </c>
      <c r="BU76" t="s">
        <v>160</v>
      </c>
    </row>
    <row r="77" spans="1:73">
      <c r="A77" t="s">
        <v>73</v>
      </c>
      <c r="B77" t="s">
        <v>74</v>
      </c>
      <c r="C77">
        <v>75</v>
      </c>
      <c r="D77" t="s">
        <v>119</v>
      </c>
      <c r="E77" t="s">
        <v>100</v>
      </c>
      <c r="F77" t="s">
        <v>101</v>
      </c>
      <c r="G77">
        <v>0</v>
      </c>
      <c r="H77">
        <v>5</v>
      </c>
      <c r="I77">
        <v>2</v>
      </c>
      <c r="J77">
        <v>0</v>
      </c>
      <c r="K77">
        <v>0</v>
      </c>
      <c r="L77">
        <v>6</v>
      </c>
      <c r="M77">
        <v>0</v>
      </c>
      <c r="N77">
        <v>7</v>
      </c>
      <c r="O77">
        <v>0</v>
      </c>
      <c r="P77">
        <v>0</v>
      </c>
      <c r="Q77">
        <v>3</v>
      </c>
      <c r="R77">
        <v>0</v>
      </c>
      <c r="S77">
        <v>15</v>
      </c>
      <c r="T77">
        <v>5</v>
      </c>
      <c r="U77">
        <v>0</v>
      </c>
      <c r="V77">
        <v>2</v>
      </c>
      <c r="W77">
        <v>3</v>
      </c>
      <c r="X77">
        <v>0</v>
      </c>
      <c r="Y77">
        <v>0</v>
      </c>
      <c r="Z77">
        <v>0</v>
      </c>
      <c r="AA77">
        <v>0</v>
      </c>
      <c r="AB77">
        <v>40</v>
      </c>
      <c r="AC77">
        <v>2</v>
      </c>
      <c r="AD77">
        <v>0</v>
      </c>
      <c r="AE77">
        <v>0</v>
      </c>
      <c r="AF77">
        <v>0</v>
      </c>
      <c r="AG77">
        <v>0</v>
      </c>
      <c r="AH77">
        <v>0</v>
      </c>
      <c r="AI77">
        <v>2</v>
      </c>
      <c r="AJ77">
        <v>0</v>
      </c>
      <c r="AK77">
        <v>2</v>
      </c>
      <c r="AL77">
        <v>0</v>
      </c>
      <c r="AM77">
        <v>3</v>
      </c>
      <c r="AN77">
        <v>0</v>
      </c>
      <c r="AO77">
        <v>0</v>
      </c>
      <c r="AP77">
        <v>1</v>
      </c>
      <c r="AQ77">
        <v>1</v>
      </c>
      <c r="AR77">
        <v>0</v>
      </c>
      <c r="AS77">
        <v>0</v>
      </c>
      <c r="AT77">
        <v>0</v>
      </c>
      <c r="AU77">
        <v>3</v>
      </c>
      <c r="AV77">
        <v>0</v>
      </c>
      <c r="AW77">
        <v>2</v>
      </c>
      <c r="AX77">
        <v>11</v>
      </c>
      <c r="AY77">
        <v>6</v>
      </c>
      <c r="AZ77">
        <v>8</v>
      </c>
      <c r="BA77">
        <v>14</v>
      </c>
      <c r="BB77">
        <v>2</v>
      </c>
      <c r="BC77">
        <v>8</v>
      </c>
      <c r="BD77">
        <v>0</v>
      </c>
      <c r="BE77">
        <v>0</v>
      </c>
      <c r="BF77">
        <v>0</v>
      </c>
      <c r="BG77">
        <v>0</v>
      </c>
      <c r="BH77">
        <v>0</v>
      </c>
      <c r="BI77">
        <v>13</v>
      </c>
      <c r="BJ77">
        <v>3</v>
      </c>
      <c r="BK77">
        <v>0</v>
      </c>
      <c r="BL77">
        <v>2</v>
      </c>
      <c r="BM77">
        <v>0</v>
      </c>
      <c r="BN77">
        <v>3</v>
      </c>
      <c r="BO77">
        <v>13</v>
      </c>
      <c r="BP77">
        <v>0</v>
      </c>
      <c r="BQ77">
        <v>0</v>
      </c>
      <c r="BR77">
        <v>9</v>
      </c>
      <c r="BS77">
        <v>3</v>
      </c>
      <c r="BT77">
        <v>74</v>
      </c>
      <c r="BU77" t="s">
        <v>161</v>
      </c>
    </row>
    <row r="78" spans="1:73">
      <c r="A78" t="s">
        <v>73</v>
      </c>
      <c r="B78" t="s">
        <v>74</v>
      </c>
      <c r="C78">
        <v>76</v>
      </c>
      <c r="D78" t="s">
        <v>119</v>
      </c>
      <c r="E78" t="s">
        <v>97</v>
      </c>
      <c r="F78" t="s">
        <v>92</v>
      </c>
      <c r="G78">
        <v>0</v>
      </c>
      <c r="H78">
        <v>2</v>
      </c>
      <c r="I78">
        <v>2</v>
      </c>
      <c r="J78">
        <v>0</v>
      </c>
      <c r="K78">
        <v>0</v>
      </c>
      <c r="L78">
        <v>2</v>
      </c>
      <c r="M78">
        <v>0</v>
      </c>
      <c r="N78">
        <v>4</v>
      </c>
      <c r="O78">
        <v>0</v>
      </c>
      <c r="P78">
        <v>0</v>
      </c>
      <c r="Q78">
        <v>0</v>
      </c>
      <c r="R78">
        <v>0</v>
      </c>
      <c r="S78">
        <v>5</v>
      </c>
      <c r="T78">
        <v>2</v>
      </c>
      <c r="U78">
        <v>0</v>
      </c>
      <c r="V78">
        <v>0</v>
      </c>
      <c r="W78">
        <v>1</v>
      </c>
      <c r="X78">
        <v>0</v>
      </c>
      <c r="Y78">
        <v>0</v>
      </c>
      <c r="Z78">
        <v>0</v>
      </c>
      <c r="AA78">
        <v>0</v>
      </c>
      <c r="AB78">
        <v>21</v>
      </c>
      <c r="AC78">
        <v>0</v>
      </c>
      <c r="AD78">
        <v>0</v>
      </c>
      <c r="AE78">
        <v>0</v>
      </c>
      <c r="AF78">
        <v>0</v>
      </c>
      <c r="AG78">
        <v>0</v>
      </c>
      <c r="AH78">
        <v>6</v>
      </c>
      <c r="AI78">
        <v>2</v>
      </c>
      <c r="AJ78">
        <v>0</v>
      </c>
      <c r="AK78">
        <v>0</v>
      </c>
      <c r="AL78">
        <v>0</v>
      </c>
      <c r="AM78">
        <v>3</v>
      </c>
      <c r="AN78">
        <v>0</v>
      </c>
      <c r="AO78">
        <v>0</v>
      </c>
      <c r="AP78">
        <v>0</v>
      </c>
      <c r="AQ78">
        <v>0</v>
      </c>
      <c r="AR78">
        <v>0</v>
      </c>
      <c r="AS78">
        <v>0</v>
      </c>
      <c r="AT78">
        <v>0</v>
      </c>
      <c r="AU78">
        <v>2</v>
      </c>
      <c r="AV78">
        <v>0</v>
      </c>
      <c r="AW78">
        <v>2</v>
      </c>
      <c r="AX78">
        <v>6</v>
      </c>
      <c r="AY78">
        <v>3</v>
      </c>
      <c r="AZ78">
        <v>4</v>
      </c>
      <c r="BA78">
        <v>9</v>
      </c>
      <c r="BB78">
        <v>1</v>
      </c>
      <c r="BC78">
        <v>4</v>
      </c>
      <c r="BD78">
        <v>0</v>
      </c>
      <c r="BE78">
        <v>0</v>
      </c>
      <c r="BF78">
        <v>0</v>
      </c>
      <c r="BG78">
        <v>0</v>
      </c>
      <c r="BH78">
        <v>0</v>
      </c>
      <c r="BI78">
        <v>0</v>
      </c>
      <c r="BJ78">
        <v>1</v>
      </c>
      <c r="BK78">
        <v>0</v>
      </c>
      <c r="BL78">
        <v>2</v>
      </c>
      <c r="BM78">
        <v>0</v>
      </c>
      <c r="BN78">
        <v>3</v>
      </c>
      <c r="BO78">
        <v>6</v>
      </c>
      <c r="BP78">
        <v>0</v>
      </c>
      <c r="BQ78">
        <v>0</v>
      </c>
      <c r="BR78">
        <v>0</v>
      </c>
      <c r="BS78">
        <v>2</v>
      </c>
      <c r="BT78">
        <v>33</v>
      </c>
      <c r="BU78" t="s">
        <v>162</v>
      </c>
    </row>
    <row r="79" spans="1:73">
      <c r="A79" t="s">
        <v>73</v>
      </c>
      <c r="B79" t="s">
        <v>74</v>
      </c>
      <c r="C79">
        <v>77</v>
      </c>
      <c r="D79" t="s">
        <v>119</v>
      </c>
      <c r="E79" t="s">
        <v>91</v>
      </c>
      <c r="F79" t="s">
        <v>92</v>
      </c>
      <c r="G79">
        <v>6</v>
      </c>
      <c r="H79">
        <v>2</v>
      </c>
      <c r="I79">
        <v>5</v>
      </c>
      <c r="J79">
        <v>0</v>
      </c>
      <c r="K79">
        <v>0</v>
      </c>
      <c r="L79">
        <v>17</v>
      </c>
      <c r="M79">
        <v>0</v>
      </c>
      <c r="N79">
        <v>10</v>
      </c>
      <c r="O79">
        <v>0</v>
      </c>
      <c r="P79">
        <v>0</v>
      </c>
      <c r="Q79">
        <v>2</v>
      </c>
      <c r="R79">
        <v>4</v>
      </c>
      <c r="S79">
        <v>19</v>
      </c>
      <c r="T79">
        <v>1</v>
      </c>
      <c r="U79">
        <v>0</v>
      </c>
      <c r="V79">
        <v>0</v>
      </c>
      <c r="W79">
        <v>0</v>
      </c>
      <c r="X79">
        <v>0</v>
      </c>
      <c r="Y79">
        <v>0</v>
      </c>
      <c r="Z79">
        <v>0</v>
      </c>
      <c r="AA79">
        <v>0</v>
      </c>
      <c r="AB79">
        <v>83</v>
      </c>
      <c r="AC79">
        <v>2</v>
      </c>
      <c r="AD79">
        <v>0</v>
      </c>
      <c r="AE79">
        <v>0</v>
      </c>
      <c r="AF79">
        <v>0</v>
      </c>
      <c r="AG79">
        <v>0</v>
      </c>
      <c r="AH79">
        <v>1</v>
      </c>
      <c r="AI79">
        <v>2</v>
      </c>
      <c r="AJ79">
        <v>0</v>
      </c>
      <c r="AK79">
        <v>0</v>
      </c>
      <c r="AL79">
        <v>1</v>
      </c>
      <c r="AM79">
        <v>11</v>
      </c>
      <c r="AN79">
        <v>0</v>
      </c>
      <c r="AO79">
        <v>3</v>
      </c>
      <c r="AP79">
        <v>0</v>
      </c>
      <c r="AQ79">
        <v>1</v>
      </c>
      <c r="AR79">
        <v>0</v>
      </c>
      <c r="AS79">
        <v>0</v>
      </c>
      <c r="AT79">
        <v>3</v>
      </c>
      <c r="AU79">
        <v>2</v>
      </c>
      <c r="AV79">
        <v>1</v>
      </c>
      <c r="AW79">
        <v>4</v>
      </c>
      <c r="AX79">
        <v>4</v>
      </c>
      <c r="AY79">
        <v>20</v>
      </c>
      <c r="AZ79">
        <v>14</v>
      </c>
      <c r="BA79">
        <v>15</v>
      </c>
      <c r="BB79">
        <v>7</v>
      </c>
      <c r="BC79">
        <v>13</v>
      </c>
      <c r="BD79">
        <v>0</v>
      </c>
      <c r="BE79">
        <v>0</v>
      </c>
      <c r="BF79">
        <v>1</v>
      </c>
      <c r="BG79">
        <v>0</v>
      </c>
      <c r="BH79">
        <v>0</v>
      </c>
      <c r="BI79">
        <v>5</v>
      </c>
      <c r="BJ79">
        <v>8</v>
      </c>
      <c r="BK79">
        <v>0</v>
      </c>
      <c r="BL79">
        <v>3</v>
      </c>
      <c r="BM79">
        <v>2</v>
      </c>
      <c r="BN79">
        <v>3</v>
      </c>
      <c r="BO79">
        <v>20</v>
      </c>
      <c r="BP79">
        <v>0</v>
      </c>
      <c r="BQ79">
        <v>0</v>
      </c>
      <c r="BR79">
        <v>1</v>
      </c>
      <c r="BS79">
        <v>12</v>
      </c>
      <c r="BT79">
        <v>151</v>
      </c>
      <c r="BU79" t="s">
        <v>163</v>
      </c>
    </row>
    <row r="80" spans="1:73">
      <c r="A80" t="s">
        <v>73</v>
      </c>
      <c r="B80" t="s">
        <v>74</v>
      </c>
      <c r="C80">
        <v>78</v>
      </c>
      <c r="D80" t="s">
        <v>119</v>
      </c>
      <c r="E80" t="s">
        <v>100</v>
      </c>
      <c r="F80" t="s">
        <v>101</v>
      </c>
      <c r="G80">
        <v>0</v>
      </c>
      <c r="H80">
        <v>1</v>
      </c>
      <c r="I80">
        <v>1</v>
      </c>
      <c r="J80">
        <v>0</v>
      </c>
      <c r="K80">
        <v>0</v>
      </c>
      <c r="L80">
        <v>2</v>
      </c>
      <c r="M80">
        <v>0</v>
      </c>
      <c r="N80">
        <v>0</v>
      </c>
      <c r="O80">
        <v>0</v>
      </c>
      <c r="P80">
        <v>0</v>
      </c>
      <c r="Q80">
        <v>2</v>
      </c>
      <c r="R80">
        <v>1</v>
      </c>
      <c r="S80">
        <v>5</v>
      </c>
      <c r="T80">
        <v>1</v>
      </c>
      <c r="U80">
        <v>0</v>
      </c>
      <c r="V80">
        <v>0</v>
      </c>
      <c r="W80">
        <v>0</v>
      </c>
      <c r="X80">
        <v>0</v>
      </c>
      <c r="Y80">
        <v>0</v>
      </c>
      <c r="Z80">
        <v>0</v>
      </c>
      <c r="AA80">
        <v>0</v>
      </c>
      <c r="AB80">
        <v>12</v>
      </c>
      <c r="AC80">
        <v>0</v>
      </c>
      <c r="AD80">
        <v>0</v>
      </c>
      <c r="AE80">
        <v>0</v>
      </c>
      <c r="AF80">
        <v>0</v>
      </c>
      <c r="AG80">
        <v>0</v>
      </c>
      <c r="AH80">
        <v>0</v>
      </c>
      <c r="AI80">
        <v>1</v>
      </c>
      <c r="AJ80">
        <v>0</v>
      </c>
      <c r="AK80">
        <v>0</v>
      </c>
      <c r="AL80">
        <v>0</v>
      </c>
      <c r="AM80">
        <v>2</v>
      </c>
      <c r="AN80">
        <v>0</v>
      </c>
      <c r="AO80">
        <v>0</v>
      </c>
      <c r="AP80">
        <v>0</v>
      </c>
      <c r="AQ80">
        <v>1</v>
      </c>
      <c r="AR80">
        <v>0</v>
      </c>
      <c r="AS80">
        <v>0</v>
      </c>
      <c r="AT80">
        <v>1</v>
      </c>
      <c r="AU80">
        <v>0</v>
      </c>
      <c r="AV80">
        <v>0</v>
      </c>
      <c r="AW80">
        <v>1</v>
      </c>
      <c r="AX80">
        <v>0</v>
      </c>
      <c r="AY80">
        <v>2</v>
      </c>
      <c r="AZ80">
        <v>4</v>
      </c>
      <c r="BA80">
        <v>4</v>
      </c>
      <c r="BB80">
        <v>0</v>
      </c>
      <c r="BC80">
        <v>4</v>
      </c>
      <c r="BD80">
        <v>0</v>
      </c>
      <c r="BE80">
        <v>0</v>
      </c>
      <c r="BF80">
        <v>0</v>
      </c>
      <c r="BG80">
        <v>0</v>
      </c>
      <c r="BH80">
        <v>0</v>
      </c>
      <c r="BI80">
        <v>0</v>
      </c>
      <c r="BJ80">
        <v>2</v>
      </c>
      <c r="BK80">
        <v>0</v>
      </c>
      <c r="BL80">
        <v>0</v>
      </c>
      <c r="BM80">
        <v>0</v>
      </c>
      <c r="BN80">
        <v>1</v>
      </c>
      <c r="BO80">
        <v>4</v>
      </c>
      <c r="BP80">
        <v>0</v>
      </c>
      <c r="BQ80">
        <v>0</v>
      </c>
      <c r="BR80">
        <v>0</v>
      </c>
      <c r="BS80">
        <v>1</v>
      </c>
      <c r="BT80">
        <v>20</v>
      </c>
      <c r="BU80" t="s">
        <v>164</v>
      </c>
    </row>
    <row r="81" spans="1:73">
      <c r="A81" t="s">
        <v>73</v>
      </c>
      <c r="B81" t="s">
        <v>74</v>
      </c>
      <c r="C81">
        <v>79</v>
      </c>
      <c r="D81" t="s">
        <v>119</v>
      </c>
      <c r="E81" t="s">
        <v>91</v>
      </c>
      <c r="F81" t="s">
        <v>92</v>
      </c>
      <c r="G81">
        <v>1</v>
      </c>
      <c r="H81">
        <v>0</v>
      </c>
      <c r="I81">
        <v>1</v>
      </c>
      <c r="J81">
        <v>0</v>
      </c>
      <c r="K81">
        <v>0</v>
      </c>
      <c r="L81">
        <v>4</v>
      </c>
      <c r="M81">
        <v>0</v>
      </c>
      <c r="N81">
        <v>1</v>
      </c>
      <c r="O81">
        <v>0</v>
      </c>
      <c r="P81">
        <v>0</v>
      </c>
      <c r="Q81">
        <v>0</v>
      </c>
      <c r="R81">
        <v>0</v>
      </c>
      <c r="S81">
        <v>2</v>
      </c>
      <c r="T81">
        <v>0</v>
      </c>
      <c r="U81">
        <v>0</v>
      </c>
      <c r="V81">
        <v>0</v>
      </c>
      <c r="W81">
        <v>0</v>
      </c>
      <c r="X81">
        <v>0</v>
      </c>
      <c r="Y81">
        <v>0</v>
      </c>
      <c r="Z81">
        <v>1</v>
      </c>
      <c r="AA81">
        <v>0</v>
      </c>
      <c r="AB81">
        <v>17</v>
      </c>
      <c r="AC81">
        <v>0</v>
      </c>
      <c r="AD81">
        <v>0</v>
      </c>
      <c r="AE81">
        <v>1</v>
      </c>
      <c r="AF81">
        <v>0</v>
      </c>
      <c r="AG81">
        <v>0</v>
      </c>
      <c r="AH81">
        <v>0</v>
      </c>
      <c r="AI81">
        <v>1</v>
      </c>
      <c r="AJ81">
        <v>0</v>
      </c>
      <c r="AK81">
        <v>0</v>
      </c>
      <c r="AL81">
        <v>0</v>
      </c>
      <c r="AM81">
        <v>1</v>
      </c>
      <c r="AN81">
        <v>0</v>
      </c>
      <c r="AO81">
        <v>0</v>
      </c>
      <c r="AP81">
        <v>0</v>
      </c>
      <c r="AQ81">
        <v>1</v>
      </c>
      <c r="AR81">
        <v>0</v>
      </c>
      <c r="AS81">
        <v>0</v>
      </c>
      <c r="AT81">
        <v>0</v>
      </c>
      <c r="AU81">
        <v>1</v>
      </c>
      <c r="AV81">
        <v>2</v>
      </c>
      <c r="AW81">
        <v>1</v>
      </c>
      <c r="AX81">
        <v>0</v>
      </c>
      <c r="AY81">
        <v>4</v>
      </c>
      <c r="AZ81">
        <v>2</v>
      </c>
      <c r="BA81">
        <v>2</v>
      </c>
      <c r="BB81">
        <v>0</v>
      </c>
      <c r="BC81">
        <v>4</v>
      </c>
      <c r="BD81">
        <v>0</v>
      </c>
      <c r="BE81">
        <v>0</v>
      </c>
      <c r="BF81">
        <v>1</v>
      </c>
      <c r="BG81">
        <v>0</v>
      </c>
      <c r="BH81">
        <v>0</v>
      </c>
      <c r="BI81">
        <v>2</v>
      </c>
      <c r="BJ81">
        <v>3</v>
      </c>
      <c r="BK81">
        <v>0</v>
      </c>
      <c r="BL81">
        <v>0</v>
      </c>
      <c r="BM81">
        <v>0</v>
      </c>
      <c r="BN81">
        <v>2</v>
      </c>
      <c r="BO81">
        <v>3</v>
      </c>
      <c r="BP81">
        <v>0</v>
      </c>
      <c r="BQ81">
        <v>0</v>
      </c>
      <c r="BR81">
        <v>0</v>
      </c>
      <c r="BS81">
        <v>3</v>
      </c>
      <c r="BT81">
        <v>28</v>
      </c>
      <c r="BU81" t="s">
        <v>165</v>
      </c>
    </row>
    <row r="82" spans="1:73">
      <c r="A82" t="s">
        <v>73</v>
      </c>
      <c r="B82" t="s">
        <v>74</v>
      </c>
      <c r="C82">
        <v>80</v>
      </c>
      <c r="D82" t="s">
        <v>119</v>
      </c>
      <c r="E82" t="s">
        <v>78</v>
      </c>
      <c r="F82" t="s">
        <v>77</v>
      </c>
      <c r="G82">
        <v>0</v>
      </c>
      <c r="H82">
        <v>1</v>
      </c>
      <c r="I82">
        <v>0</v>
      </c>
      <c r="J82">
        <v>0</v>
      </c>
      <c r="K82">
        <v>0</v>
      </c>
      <c r="L82">
        <v>1</v>
      </c>
      <c r="M82">
        <v>0</v>
      </c>
      <c r="N82">
        <v>0</v>
      </c>
      <c r="O82">
        <v>0</v>
      </c>
      <c r="P82">
        <v>0</v>
      </c>
      <c r="Q82">
        <v>0</v>
      </c>
      <c r="R82">
        <v>0</v>
      </c>
      <c r="S82">
        <v>2</v>
      </c>
      <c r="T82">
        <v>0</v>
      </c>
      <c r="U82">
        <v>0</v>
      </c>
      <c r="V82">
        <v>2</v>
      </c>
      <c r="W82">
        <v>0</v>
      </c>
      <c r="X82">
        <v>0</v>
      </c>
      <c r="Y82">
        <v>0</v>
      </c>
      <c r="Z82">
        <v>0</v>
      </c>
      <c r="AA82">
        <v>0</v>
      </c>
      <c r="AB82">
        <v>7</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1</v>
      </c>
      <c r="AY82">
        <v>3</v>
      </c>
      <c r="AZ82">
        <v>3</v>
      </c>
      <c r="BA82">
        <v>1</v>
      </c>
      <c r="BB82">
        <v>0</v>
      </c>
      <c r="BC82">
        <v>1</v>
      </c>
      <c r="BD82">
        <v>0</v>
      </c>
      <c r="BE82">
        <v>0</v>
      </c>
      <c r="BF82">
        <v>0</v>
      </c>
      <c r="BG82">
        <v>0</v>
      </c>
      <c r="BH82">
        <v>0</v>
      </c>
      <c r="BI82">
        <v>1</v>
      </c>
      <c r="BJ82">
        <v>1</v>
      </c>
      <c r="BK82">
        <v>0</v>
      </c>
      <c r="BL82">
        <v>0</v>
      </c>
      <c r="BM82">
        <v>0</v>
      </c>
      <c r="BN82">
        <v>0</v>
      </c>
      <c r="BO82">
        <v>3</v>
      </c>
      <c r="BP82">
        <v>0</v>
      </c>
      <c r="BQ82">
        <v>0</v>
      </c>
      <c r="BR82">
        <v>1</v>
      </c>
      <c r="BS82">
        <v>2</v>
      </c>
      <c r="BT82">
        <v>16</v>
      </c>
      <c r="BU82" t="s">
        <v>166</v>
      </c>
    </row>
    <row r="83" spans="1:73">
      <c r="A83" t="s">
        <v>73</v>
      </c>
      <c r="B83" t="s">
        <v>74</v>
      </c>
      <c r="C83">
        <v>81</v>
      </c>
      <c r="D83" t="s">
        <v>119</v>
      </c>
      <c r="E83" t="s">
        <v>106</v>
      </c>
      <c r="F83" t="s">
        <v>101</v>
      </c>
      <c r="G83">
        <v>0</v>
      </c>
      <c r="H83">
        <v>3</v>
      </c>
      <c r="I83">
        <v>0</v>
      </c>
      <c r="J83">
        <v>0</v>
      </c>
      <c r="K83">
        <v>0</v>
      </c>
      <c r="L83">
        <v>0</v>
      </c>
      <c r="M83">
        <v>0</v>
      </c>
      <c r="N83">
        <v>0</v>
      </c>
      <c r="O83">
        <v>0</v>
      </c>
      <c r="P83">
        <v>0</v>
      </c>
      <c r="Q83">
        <v>0</v>
      </c>
      <c r="R83">
        <v>0</v>
      </c>
      <c r="S83">
        <v>1</v>
      </c>
      <c r="T83">
        <v>0</v>
      </c>
      <c r="U83">
        <v>0</v>
      </c>
      <c r="V83">
        <v>1</v>
      </c>
      <c r="W83">
        <v>0</v>
      </c>
      <c r="X83">
        <v>0</v>
      </c>
      <c r="Y83">
        <v>0</v>
      </c>
      <c r="Z83">
        <v>0</v>
      </c>
      <c r="AA83">
        <v>0</v>
      </c>
      <c r="AB83">
        <v>7</v>
      </c>
      <c r="AC83">
        <v>0</v>
      </c>
      <c r="AD83">
        <v>0</v>
      </c>
      <c r="AE83">
        <v>0</v>
      </c>
      <c r="AF83">
        <v>0</v>
      </c>
      <c r="AG83">
        <v>0</v>
      </c>
      <c r="AH83">
        <v>0</v>
      </c>
      <c r="AI83">
        <v>0</v>
      </c>
      <c r="AJ83">
        <v>0</v>
      </c>
      <c r="AK83">
        <v>0</v>
      </c>
      <c r="AL83">
        <v>0</v>
      </c>
      <c r="AM83">
        <v>0</v>
      </c>
      <c r="AN83">
        <v>0</v>
      </c>
      <c r="AO83">
        <v>0</v>
      </c>
      <c r="AP83">
        <v>1</v>
      </c>
      <c r="AQ83">
        <v>0</v>
      </c>
      <c r="AR83">
        <v>0</v>
      </c>
      <c r="AS83">
        <v>0</v>
      </c>
      <c r="AT83">
        <v>0</v>
      </c>
      <c r="AU83">
        <v>0</v>
      </c>
      <c r="AV83">
        <v>0</v>
      </c>
      <c r="AW83">
        <v>0</v>
      </c>
      <c r="AX83">
        <v>0</v>
      </c>
      <c r="AY83">
        <v>2</v>
      </c>
      <c r="AZ83">
        <v>2</v>
      </c>
      <c r="BA83">
        <v>0</v>
      </c>
      <c r="BB83">
        <v>0</v>
      </c>
      <c r="BC83">
        <v>3</v>
      </c>
      <c r="BD83">
        <v>0</v>
      </c>
      <c r="BE83">
        <v>0</v>
      </c>
      <c r="BF83">
        <v>0</v>
      </c>
      <c r="BG83">
        <v>0</v>
      </c>
      <c r="BH83">
        <v>0</v>
      </c>
      <c r="BI83">
        <v>0</v>
      </c>
      <c r="BJ83">
        <v>1</v>
      </c>
      <c r="BK83">
        <v>0</v>
      </c>
      <c r="BL83">
        <v>0</v>
      </c>
      <c r="BM83">
        <v>0</v>
      </c>
      <c r="BN83">
        <v>1</v>
      </c>
      <c r="BO83">
        <v>2</v>
      </c>
      <c r="BP83">
        <v>0</v>
      </c>
      <c r="BQ83">
        <v>0</v>
      </c>
      <c r="BR83">
        <v>0</v>
      </c>
      <c r="BS83">
        <v>1</v>
      </c>
      <c r="BT83">
        <v>10</v>
      </c>
      <c r="BU83" t="s">
        <v>167</v>
      </c>
    </row>
    <row r="84" spans="1:73">
      <c r="A84" t="s">
        <v>73</v>
      </c>
      <c r="B84" t="s">
        <v>74</v>
      </c>
      <c r="C84">
        <v>82</v>
      </c>
      <c r="D84" t="s">
        <v>119</v>
      </c>
      <c r="E84" t="s">
        <v>78</v>
      </c>
      <c r="F84" t="s">
        <v>77</v>
      </c>
      <c r="G84">
        <v>1</v>
      </c>
      <c r="H84">
        <v>6</v>
      </c>
      <c r="I84">
        <v>0</v>
      </c>
      <c r="J84">
        <v>0</v>
      </c>
      <c r="K84">
        <v>0</v>
      </c>
      <c r="L84">
        <v>6</v>
      </c>
      <c r="M84">
        <v>0</v>
      </c>
      <c r="N84">
        <v>7</v>
      </c>
      <c r="O84">
        <v>0</v>
      </c>
      <c r="P84">
        <v>0</v>
      </c>
      <c r="Q84">
        <v>0</v>
      </c>
      <c r="R84">
        <v>0</v>
      </c>
      <c r="S84">
        <v>11</v>
      </c>
      <c r="T84">
        <v>3</v>
      </c>
      <c r="U84">
        <v>0</v>
      </c>
      <c r="V84">
        <v>0</v>
      </c>
      <c r="W84">
        <v>4</v>
      </c>
      <c r="X84">
        <v>0</v>
      </c>
      <c r="Y84">
        <v>0</v>
      </c>
      <c r="Z84">
        <v>0</v>
      </c>
      <c r="AA84">
        <v>0</v>
      </c>
      <c r="AB84">
        <v>40</v>
      </c>
      <c r="AC84">
        <v>0</v>
      </c>
      <c r="AD84">
        <v>0</v>
      </c>
      <c r="AE84">
        <v>0</v>
      </c>
      <c r="AF84">
        <v>0</v>
      </c>
      <c r="AG84">
        <v>0</v>
      </c>
      <c r="AH84">
        <v>0</v>
      </c>
      <c r="AI84">
        <v>4</v>
      </c>
      <c r="AJ84">
        <v>0</v>
      </c>
      <c r="AK84">
        <v>0</v>
      </c>
      <c r="AL84">
        <v>2</v>
      </c>
      <c r="AM84">
        <v>6</v>
      </c>
      <c r="AN84">
        <v>0</v>
      </c>
      <c r="AO84">
        <v>0</v>
      </c>
      <c r="AP84">
        <v>2</v>
      </c>
      <c r="AQ84">
        <v>1</v>
      </c>
      <c r="AR84">
        <v>0</v>
      </c>
      <c r="AS84">
        <v>0</v>
      </c>
      <c r="AT84">
        <v>0</v>
      </c>
      <c r="AU84">
        <v>1</v>
      </c>
      <c r="AV84">
        <v>0</v>
      </c>
      <c r="AW84">
        <v>0</v>
      </c>
      <c r="AX84">
        <v>4</v>
      </c>
      <c r="AY84">
        <v>10</v>
      </c>
      <c r="AZ84">
        <v>9</v>
      </c>
      <c r="BA84">
        <v>10</v>
      </c>
      <c r="BB84">
        <v>0</v>
      </c>
      <c r="BC84">
        <v>12</v>
      </c>
      <c r="BD84">
        <v>0</v>
      </c>
      <c r="BE84">
        <v>0</v>
      </c>
      <c r="BF84">
        <v>0</v>
      </c>
      <c r="BG84">
        <v>0</v>
      </c>
      <c r="BH84">
        <v>3</v>
      </c>
      <c r="BI84">
        <v>4</v>
      </c>
      <c r="BJ84">
        <v>9</v>
      </c>
      <c r="BK84">
        <v>0</v>
      </c>
      <c r="BL84">
        <v>0</v>
      </c>
      <c r="BM84">
        <v>0</v>
      </c>
      <c r="BN84">
        <v>0</v>
      </c>
      <c r="BO84">
        <v>10</v>
      </c>
      <c r="BP84">
        <v>0</v>
      </c>
      <c r="BQ84">
        <v>0</v>
      </c>
      <c r="BR84">
        <v>0</v>
      </c>
      <c r="BS84">
        <v>1</v>
      </c>
      <c r="BT84">
        <v>61</v>
      </c>
      <c r="BU84" t="s">
        <v>168</v>
      </c>
    </row>
    <row r="85" spans="1:73">
      <c r="A85" t="s">
        <v>73</v>
      </c>
      <c r="B85" t="s">
        <v>74</v>
      </c>
      <c r="C85">
        <v>83</v>
      </c>
      <c r="D85" t="s">
        <v>119</v>
      </c>
      <c r="E85" t="s">
        <v>106</v>
      </c>
      <c r="F85" t="s">
        <v>101</v>
      </c>
      <c r="G85">
        <v>1</v>
      </c>
      <c r="H85">
        <v>10</v>
      </c>
      <c r="I85">
        <v>9</v>
      </c>
      <c r="J85">
        <v>0</v>
      </c>
      <c r="K85">
        <v>0</v>
      </c>
      <c r="L85">
        <v>14</v>
      </c>
      <c r="M85">
        <v>0</v>
      </c>
      <c r="N85">
        <v>27</v>
      </c>
      <c r="O85">
        <v>0</v>
      </c>
      <c r="P85">
        <v>0</v>
      </c>
      <c r="Q85">
        <v>8</v>
      </c>
      <c r="R85">
        <v>1</v>
      </c>
      <c r="S85">
        <v>38</v>
      </c>
      <c r="T85">
        <v>14</v>
      </c>
      <c r="U85">
        <v>0</v>
      </c>
      <c r="V85">
        <v>2</v>
      </c>
      <c r="W85">
        <v>5</v>
      </c>
      <c r="X85">
        <v>0</v>
      </c>
      <c r="Y85">
        <v>0</v>
      </c>
      <c r="Z85">
        <v>0</v>
      </c>
      <c r="AA85">
        <v>0</v>
      </c>
      <c r="AB85">
        <v>134</v>
      </c>
      <c r="AC85">
        <v>1</v>
      </c>
      <c r="AD85">
        <v>0</v>
      </c>
      <c r="AE85">
        <v>1</v>
      </c>
      <c r="AF85">
        <v>0</v>
      </c>
      <c r="AG85">
        <v>0</v>
      </c>
      <c r="AH85">
        <v>2</v>
      </c>
      <c r="AI85">
        <v>7</v>
      </c>
      <c r="AJ85">
        <v>0</v>
      </c>
      <c r="AK85">
        <v>0</v>
      </c>
      <c r="AL85">
        <v>5</v>
      </c>
      <c r="AM85">
        <v>18</v>
      </c>
      <c r="AN85">
        <v>0</v>
      </c>
      <c r="AO85">
        <v>0</v>
      </c>
      <c r="AP85">
        <v>7</v>
      </c>
      <c r="AQ85">
        <v>7</v>
      </c>
      <c r="AR85">
        <v>0</v>
      </c>
      <c r="AS85">
        <v>0</v>
      </c>
      <c r="AT85">
        <v>1</v>
      </c>
      <c r="AU85">
        <v>0</v>
      </c>
      <c r="AV85">
        <v>2</v>
      </c>
      <c r="AW85">
        <v>7</v>
      </c>
      <c r="AX85">
        <v>12</v>
      </c>
      <c r="AY85">
        <v>32</v>
      </c>
      <c r="AZ85">
        <v>36</v>
      </c>
      <c r="BA85">
        <v>32</v>
      </c>
      <c r="BB85">
        <v>5</v>
      </c>
      <c r="BC85">
        <v>24</v>
      </c>
      <c r="BD85">
        <v>0</v>
      </c>
      <c r="BE85">
        <v>0</v>
      </c>
      <c r="BF85">
        <v>1</v>
      </c>
      <c r="BG85">
        <v>0</v>
      </c>
      <c r="BH85">
        <v>0</v>
      </c>
      <c r="BI85">
        <v>17</v>
      </c>
      <c r="BJ85">
        <v>14</v>
      </c>
      <c r="BK85">
        <v>0</v>
      </c>
      <c r="BL85">
        <v>9</v>
      </c>
      <c r="BM85">
        <v>2</v>
      </c>
      <c r="BN85">
        <v>2</v>
      </c>
      <c r="BO85">
        <v>44</v>
      </c>
      <c r="BP85">
        <v>1</v>
      </c>
      <c r="BQ85">
        <v>2</v>
      </c>
      <c r="BR85">
        <v>4</v>
      </c>
      <c r="BS85">
        <v>12</v>
      </c>
      <c r="BT85">
        <v>209</v>
      </c>
      <c r="BU85" t="s">
        <v>169</v>
      </c>
    </row>
    <row r="86" spans="1:73">
      <c r="A86" t="s">
        <v>73</v>
      </c>
      <c r="B86" t="s">
        <v>74</v>
      </c>
      <c r="C86">
        <v>84</v>
      </c>
      <c r="D86" t="s">
        <v>119</v>
      </c>
      <c r="E86" t="s">
        <v>91</v>
      </c>
      <c r="F86" t="s">
        <v>92</v>
      </c>
      <c r="G86">
        <v>0</v>
      </c>
      <c r="H86">
        <v>1</v>
      </c>
      <c r="I86">
        <v>2</v>
      </c>
      <c r="J86">
        <v>0</v>
      </c>
      <c r="K86">
        <v>0</v>
      </c>
      <c r="L86">
        <v>2</v>
      </c>
      <c r="M86">
        <v>0</v>
      </c>
      <c r="N86">
        <v>8</v>
      </c>
      <c r="O86">
        <v>0</v>
      </c>
      <c r="P86">
        <v>0</v>
      </c>
      <c r="Q86">
        <v>1</v>
      </c>
      <c r="R86">
        <v>0</v>
      </c>
      <c r="S86">
        <v>11</v>
      </c>
      <c r="T86">
        <v>2</v>
      </c>
      <c r="U86">
        <v>0</v>
      </c>
      <c r="V86">
        <v>0</v>
      </c>
      <c r="W86">
        <v>1</v>
      </c>
      <c r="X86">
        <v>0</v>
      </c>
      <c r="Y86">
        <v>0</v>
      </c>
      <c r="Z86">
        <v>0</v>
      </c>
      <c r="AA86">
        <v>0</v>
      </c>
      <c r="AB86">
        <v>26</v>
      </c>
      <c r="AC86">
        <v>2</v>
      </c>
      <c r="AD86">
        <v>0</v>
      </c>
      <c r="AE86">
        <v>0</v>
      </c>
      <c r="AF86">
        <v>0</v>
      </c>
      <c r="AG86">
        <v>0</v>
      </c>
      <c r="AH86">
        <v>2</v>
      </c>
      <c r="AI86">
        <v>7</v>
      </c>
      <c r="AJ86">
        <v>0</v>
      </c>
      <c r="AK86">
        <v>0</v>
      </c>
      <c r="AL86">
        <v>0</v>
      </c>
      <c r="AM86">
        <v>2</v>
      </c>
      <c r="AN86">
        <v>0</v>
      </c>
      <c r="AO86">
        <v>0</v>
      </c>
      <c r="AP86">
        <v>0</v>
      </c>
      <c r="AQ86">
        <v>1</v>
      </c>
      <c r="AR86">
        <v>0</v>
      </c>
      <c r="AS86">
        <v>0</v>
      </c>
      <c r="AT86">
        <v>0</v>
      </c>
      <c r="AU86">
        <v>4</v>
      </c>
      <c r="AV86">
        <v>0</v>
      </c>
      <c r="AW86">
        <v>2</v>
      </c>
      <c r="AX86">
        <v>6</v>
      </c>
      <c r="AY86">
        <v>4</v>
      </c>
      <c r="AZ86">
        <v>0</v>
      </c>
      <c r="BA86">
        <v>8</v>
      </c>
      <c r="BB86">
        <v>2</v>
      </c>
      <c r="BC86">
        <v>2</v>
      </c>
      <c r="BD86">
        <v>0</v>
      </c>
      <c r="BE86">
        <v>0</v>
      </c>
      <c r="BF86">
        <v>0</v>
      </c>
      <c r="BG86">
        <v>0</v>
      </c>
      <c r="BH86">
        <v>0</v>
      </c>
      <c r="BI86">
        <v>6</v>
      </c>
      <c r="BJ86">
        <v>1</v>
      </c>
      <c r="BK86">
        <v>0</v>
      </c>
      <c r="BL86">
        <v>0</v>
      </c>
      <c r="BM86">
        <v>0</v>
      </c>
      <c r="BN86">
        <v>1</v>
      </c>
      <c r="BO86">
        <v>7</v>
      </c>
      <c r="BP86">
        <v>4</v>
      </c>
      <c r="BQ86">
        <v>0</v>
      </c>
      <c r="BR86">
        <v>0</v>
      </c>
      <c r="BS86">
        <v>4</v>
      </c>
      <c r="BT86">
        <v>37</v>
      </c>
      <c r="BU86" t="s">
        <v>170</v>
      </c>
    </row>
    <row r="87" spans="1:73">
      <c r="A87" t="s">
        <v>73</v>
      </c>
      <c r="B87" t="s">
        <v>74</v>
      </c>
      <c r="C87">
        <v>85</v>
      </c>
      <c r="D87" t="s">
        <v>119</v>
      </c>
      <c r="E87" t="s">
        <v>106</v>
      </c>
      <c r="F87" t="s">
        <v>101</v>
      </c>
      <c r="G87">
        <v>0</v>
      </c>
      <c r="H87">
        <v>0</v>
      </c>
      <c r="I87">
        <v>0</v>
      </c>
      <c r="J87">
        <v>0</v>
      </c>
      <c r="K87">
        <v>0</v>
      </c>
      <c r="L87">
        <v>0</v>
      </c>
      <c r="M87">
        <v>0</v>
      </c>
      <c r="N87">
        <v>1</v>
      </c>
      <c r="O87">
        <v>0</v>
      </c>
      <c r="P87">
        <v>0</v>
      </c>
      <c r="Q87">
        <v>0</v>
      </c>
      <c r="R87">
        <v>0</v>
      </c>
      <c r="S87">
        <v>0</v>
      </c>
      <c r="T87">
        <v>0</v>
      </c>
      <c r="U87">
        <v>0</v>
      </c>
      <c r="V87">
        <v>0</v>
      </c>
      <c r="W87">
        <v>0</v>
      </c>
      <c r="X87">
        <v>0</v>
      </c>
      <c r="Y87">
        <v>0</v>
      </c>
      <c r="Z87">
        <v>0</v>
      </c>
      <c r="AA87">
        <v>0</v>
      </c>
      <c r="AB87">
        <v>4</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2</v>
      </c>
      <c r="AY87">
        <v>0</v>
      </c>
      <c r="AZ87">
        <v>1</v>
      </c>
      <c r="BA87">
        <v>3</v>
      </c>
      <c r="BB87">
        <v>0</v>
      </c>
      <c r="BC87">
        <v>0</v>
      </c>
      <c r="BD87">
        <v>0</v>
      </c>
      <c r="BE87">
        <v>0</v>
      </c>
      <c r="BF87">
        <v>0</v>
      </c>
      <c r="BG87">
        <v>0</v>
      </c>
      <c r="BH87">
        <v>0</v>
      </c>
      <c r="BI87">
        <v>2</v>
      </c>
      <c r="BJ87">
        <v>0</v>
      </c>
      <c r="BK87">
        <v>0</v>
      </c>
      <c r="BL87">
        <v>0</v>
      </c>
      <c r="BM87">
        <v>0</v>
      </c>
      <c r="BN87">
        <v>0</v>
      </c>
      <c r="BO87">
        <v>1</v>
      </c>
      <c r="BP87">
        <v>0</v>
      </c>
      <c r="BQ87">
        <v>0</v>
      </c>
      <c r="BR87">
        <v>2</v>
      </c>
      <c r="BS87">
        <v>1</v>
      </c>
      <c r="BT87">
        <v>4</v>
      </c>
      <c r="BU87" t="s">
        <v>171</v>
      </c>
    </row>
    <row r="88" spans="1:73">
      <c r="A88" t="s">
        <v>73</v>
      </c>
      <c r="B88" t="s">
        <v>74</v>
      </c>
      <c r="C88">
        <v>86</v>
      </c>
      <c r="D88" t="s">
        <v>119</v>
      </c>
      <c r="E88" t="s">
        <v>91</v>
      </c>
      <c r="F88" t="s">
        <v>92</v>
      </c>
      <c r="G88">
        <v>3</v>
      </c>
      <c r="H88">
        <v>4</v>
      </c>
      <c r="I88">
        <v>6</v>
      </c>
      <c r="J88">
        <v>0</v>
      </c>
      <c r="K88">
        <v>0</v>
      </c>
      <c r="L88">
        <v>14</v>
      </c>
      <c r="M88">
        <v>0</v>
      </c>
      <c r="N88">
        <v>12</v>
      </c>
      <c r="O88">
        <v>0</v>
      </c>
      <c r="P88">
        <v>0</v>
      </c>
      <c r="Q88">
        <v>1</v>
      </c>
      <c r="R88">
        <v>0</v>
      </c>
      <c r="S88">
        <v>20</v>
      </c>
      <c r="T88">
        <v>5</v>
      </c>
      <c r="U88">
        <v>0</v>
      </c>
      <c r="V88">
        <v>4</v>
      </c>
      <c r="W88">
        <v>2</v>
      </c>
      <c r="X88">
        <v>0</v>
      </c>
      <c r="Y88">
        <v>0</v>
      </c>
      <c r="Z88">
        <v>0</v>
      </c>
      <c r="AA88">
        <v>0</v>
      </c>
      <c r="AB88">
        <v>94</v>
      </c>
      <c r="AC88">
        <v>1</v>
      </c>
      <c r="AD88">
        <v>0</v>
      </c>
      <c r="AE88">
        <v>0</v>
      </c>
      <c r="AF88">
        <v>0</v>
      </c>
      <c r="AG88">
        <v>0</v>
      </c>
      <c r="AH88">
        <v>4</v>
      </c>
      <c r="AI88">
        <v>11</v>
      </c>
      <c r="AJ88">
        <v>0</v>
      </c>
      <c r="AK88">
        <v>0</v>
      </c>
      <c r="AL88">
        <v>0</v>
      </c>
      <c r="AM88">
        <v>15</v>
      </c>
      <c r="AN88">
        <v>0</v>
      </c>
      <c r="AO88">
        <v>0</v>
      </c>
      <c r="AP88">
        <v>6</v>
      </c>
      <c r="AQ88">
        <v>3</v>
      </c>
      <c r="AR88">
        <v>0</v>
      </c>
      <c r="AS88">
        <v>0</v>
      </c>
      <c r="AT88">
        <v>0</v>
      </c>
      <c r="AU88">
        <v>4</v>
      </c>
      <c r="AV88">
        <v>6</v>
      </c>
      <c r="AW88">
        <v>6</v>
      </c>
      <c r="AX88">
        <v>15</v>
      </c>
      <c r="AY88">
        <v>24</v>
      </c>
      <c r="AZ88">
        <v>20</v>
      </c>
      <c r="BA88">
        <v>30</v>
      </c>
      <c r="BB88">
        <v>2</v>
      </c>
      <c r="BC88">
        <v>30</v>
      </c>
      <c r="BD88">
        <v>0</v>
      </c>
      <c r="BE88">
        <v>0</v>
      </c>
      <c r="BF88">
        <v>6</v>
      </c>
      <c r="BG88">
        <v>0</v>
      </c>
      <c r="BH88">
        <v>0</v>
      </c>
      <c r="BI88">
        <v>16</v>
      </c>
      <c r="BJ88">
        <v>16</v>
      </c>
      <c r="BK88">
        <v>0</v>
      </c>
      <c r="BL88">
        <v>3</v>
      </c>
      <c r="BM88">
        <v>1</v>
      </c>
      <c r="BN88">
        <v>8</v>
      </c>
      <c r="BO88">
        <v>25</v>
      </c>
      <c r="BP88">
        <v>4</v>
      </c>
      <c r="BQ88">
        <v>0</v>
      </c>
      <c r="BR88">
        <v>6</v>
      </c>
      <c r="BS88">
        <v>9</v>
      </c>
      <c r="BT88">
        <v>162</v>
      </c>
      <c r="BU88" t="s">
        <v>172</v>
      </c>
    </row>
    <row r="89" spans="1:73">
      <c r="A89" t="s">
        <v>73</v>
      </c>
      <c r="B89" t="s">
        <v>74</v>
      </c>
      <c r="C89">
        <v>87</v>
      </c>
      <c r="D89" t="s">
        <v>119</v>
      </c>
      <c r="E89" t="s">
        <v>100</v>
      </c>
      <c r="F89" t="s">
        <v>101</v>
      </c>
      <c r="G89">
        <v>0</v>
      </c>
      <c r="H89">
        <v>1</v>
      </c>
      <c r="I89">
        <v>0</v>
      </c>
      <c r="J89">
        <v>0</v>
      </c>
      <c r="K89">
        <v>0</v>
      </c>
      <c r="L89">
        <v>1</v>
      </c>
      <c r="M89">
        <v>0</v>
      </c>
      <c r="N89">
        <v>4</v>
      </c>
      <c r="O89">
        <v>0</v>
      </c>
      <c r="P89">
        <v>0</v>
      </c>
      <c r="Q89">
        <v>0</v>
      </c>
      <c r="R89">
        <v>1</v>
      </c>
      <c r="S89">
        <v>9</v>
      </c>
      <c r="T89">
        <v>2</v>
      </c>
      <c r="U89">
        <v>0</v>
      </c>
      <c r="V89">
        <v>0</v>
      </c>
      <c r="W89">
        <v>1</v>
      </c>
      <c r="X89">
        <v>0</v>
      </c>
      <c r="Y89">
        <v>0</v>
      </c>
      <c r="Z89">
        <v>0</v>
      </c>
      <c r="AA89">
        <v>0</v>
      </c>
      <c r="AB89">
        <v>25</v>
      </c>
      <c r="AC89">
        <v>0</v>
      </c>
      <c r="AD89">
        <v>0</v>
      </c>
      <c r="AE89">
        <v>0</v>
      </c>
      <c r="AF89">
        <v>0</v>
      </c>
      <c r="AG89">
        <v>0</v>
      </c>
      <c r="AH89">
        <v>0</v>
      </c>
      <c r="AI89">
        <v>1</v>
      </c>
      <c r="AJ89">
        <v>0</v>
      </c>
      <c r="AK89">
        <v>1</v>
      </c>
      <c r="AL89">
        <v>4</v>
      </c>
      <c r="AM89">
        <v>4</v>
      </c>
      <c r="AN89">
        <v>0</v>
      </c>
      <c r="AO89">
        <v>0</v>
      </c>
      <c r="AP89">
        <v>3</v>
      </c>
      <c r="AQ89">
        <v>1</v>
      </c>
      <c r="AR89">
        <v>0</v>
      </c>
      <c r="AS89">
        <v>0</v>
      </c>
      <c r="AT89">
        <v>1</v>
      </c>
      <c r="AU89">
        <v>0</v>
      </c>
      <c r="AV89">
        <v>0</v>
      </c>
      <c r="AW89">
        <v>0</v>
      </c>
      <c r="AX89">
        <v>4</v>
      </c>
      <c r="AY89">
        <v>7</v>
      </c>
      <c r="AZ89">
        <v>12</v>
      </c>
      <c r="BA89">
        <v>8</v>
      </c>
      <c r="BB89">
        <v>1</v>
      </c>
      <c r="BC89">
        <v>7</v>
      </c>
      <c r="BD89">
        <v>0</v>
      </c>
      <c r="BE89">
        <v>0</v>
      </c>
      <c r="BF89">
        <v>0</v>
      </c>
      <c r="BG89">
        <v>0</v>
      </c>
      <c r="BH89">
        <v>0</v>
      </c>
      <c r="BI89">
        <v>5</v>
      </c>
      <c r="BJ89">
        <v>4</v>
      </c>
      <c r="BK89">
        <v>0</v>
      </c>
      <c r="BL89">
        <v>0</v>
      </c>
      <c r="BM89">
        <v>1</v>
      </c>
      <c r="BN89">
        <v>0</v>
      </c>
      <c r="BO89">
        <v>12</v>
      </c>
      <c r="BP89">
        <v>0</v>
      </c>
      <c r="BQ89">
        <v>0</v>
      </c>
      <c r="BR89">
        <v>2</v>
      </c>
      <c r="BS89">
        <v>3</v>
      </c>
      <c r="BT89">
        <v>46</v>
      </c>
      <c r="BU89" t="s">
        <v>173</v>
      </c>
    </row>
    <row r="90" spans="1:73">
      <c r="A90" t="s">
        <v>73</v>
      </c>
      <c r="B90" t="s">
        <v>74</v>
      </c>
      <c r="C90">
        <v>88</v>
      </c>
      <c r="D90" t="s">
        <v>119</v>
      </c>
      <c r="E90" t="s">
        <v>106</v>
      </c>
      <c r="F90" t="s">
        <v>101</v>
      </c>
      <c r="G90">
        <v>0</v>
      </c>
      <c r="H90">
        <v>0</v>
      </c>
      <c r="I90">
        <v>0</v>
      </c>
      <c r="J90">
        <v>0</v>
      </c>
      <c r="K90">
        <v>0</v>
      </c>
      <c r="L90">
        <v>0</v>
      </c>
      <c r="M90">
        <v>0</v>
      </c>
      <c r="N90">
        <v>1</v>
      </c>
      <c r="O90">
        <v>0</v>
      </c>
      <c r="P90">
        <v>0</v>
      </c>
      <c r="Q90">
        <v>0</v>
      </c>
      <c r="R90">
        <v>0</v>
      </c>
      <c r="S90">
        <v>0</v>
      </c>
      <c r="T90">
        <v>0</v>
      </c>
      <c r="U90">
        <v>0</v>
      </c>
      <c r="V90">
        <v>0</v>
      </c>
      <c r="W90">
        <v>0</v>
      </c>
      <c r="X90">
        <v>0</v>
      </c>
      <c r="Y90">
        <v>0</v>
      </c>
      <c r="Z90">
        <v>0</v>
      </c>
      <c r="AA90">
        <v>0</v>
      </c>
      <c r="AB90">
        <v>3</v>
      </c>
      <c r="AC90">
        <v>0</v>
      </c>
      <c r="AD90">
        <v>0</v>
      </c>
      <c r="AE90">
        <v>0</v>
      </c>
      <c r="AF90">
        <v>0</v>
      </c>
      <c r="AG90">
        <v>0</v>
      </c>
      <c r="AH90">
        <v>0</v>
      </c>
      <c r="AI90">
        <v>0</v>
      </c>
      <c r="AJ90">
        <v>0</v>
      </c>
      <c r="AK90">
        <v>0</v>
      </c>
      <c r="AL90">
        <v>0</v>
      </c>
      <c r="AM90">
        <v>2</v>
      </c>
      <c r="AN90">
        <v>0</v>
      </c>
      <c r="AO90">
        <v>0</v>
      </c>
      <c r="AP90">
        <v>0</v>
      </c>
      <c r="AQ90">
        <v>0</v>
      </c>
      <c r="AR90">
        <v>0</v>
      </c>
      <c r="AS90">
        <v>0</v>
      </c>
      <c r="AT90">
        <v>0</v>
      </c>
      <c r="AU90">
        <v>0</v>
      </c>
      <c r="AV90">
        <v>0</v>
      </c>
      <c r="AW90">
        <v>0</v>
      </c>
      <c r="AX90">
        <v>0</v>
      </c>
      <c r="AY90">
        <v>0</v>
      </c>
      <c r="AZ90">
        <v>1</v>
      </c>
      <c r="BA90">
        <v>2</v>
      </c>
      <c r="BB90">
        <v>0</v>
      </c>
      <c r="BC90">
        <v>0</v>
      </c>
      <c r="BD90">
        <v>0</v>
      </c>
      <c r="BE90">
        <v>0</v>
      </c>
      <c r="BF90">
        <v>0</v>
      </c>
      <c r="BG90">
        <v>0</v>
      </c>
      <c r="BH90">
        <v>0</v>
      </c>
      <c r="BI90">
        <v>0</v>
      </c>
      <c r="BJ90">
        <v>0</v>
      </c>
      <c r="BK90">
        <v>0</v>
      </c>
      <c r="BL90">
        <v>0</v>
      </c>
      <c r="BM90">
        <v>0</v>
      </c>
      <c r="BN90">
        <v>0</v>
      </c>
      <c r="BO90">
        <v>1</v>
      </c>
      <c r="BP90">
        <v>0</v>
      </c>
      <c r="BQ90">
        <v>0</v>
      </c>
      <c r="BR90">
        <v>0</v>
      </c>
      <c r="BS90">
        <v>1</v>
      </c>
      <c r="BT90">
        <v>3</v>
      </c>
      <c r="BU90" t="s">
        <v>174</v>
      </c>
    </row>
    <row r="91" spans="1:73">
      <c r="A91" t="s">
        <v>73</v>
      </c>
      <c r="B91" t="s">
        <v>74</v>
      </c>
      <c r="C91">
        <v>89</v>
      </c>
      <c r="D91" t="s">
        <v>119</v>
      </c>
      <c r="E91" t="s">
        <v>100</v>
      </c>
      <c r="F91" t="s">
        <v>101</v>
      </c>
      <c r="G91">
        <v>0</v>
      </c>
      <c r="H91">
        <v>7</v>
      </c>
      <c r="I91">
        <v>1</v>
      </c>
      <c r="J91">
        <v>0</v>
      </c>
      <c r="K91">
        <v>0</v>
      </c>
      <c r="L91">
        <v>5</v>
      </c>
      <c r="M91">
        <v>0</v>
      </c>
      <c r="N91">
        <v>12</v>
      </c>
      <c r="O91">
        <v>0</v>
      </c>
      <c r="P91">
        <v>0</v>
      </c>
      <c r="Q91">
        <v>3</v>
      </c>
      <c r="R91">
        <v>1</v>
      </c>
      <c r="S91">
        <v>11</v>
      </c>
      <c r="T91">
        <v>6</v>
      </c>
      <c r="U91">
        <v>0</v>
      </c>
      <c r="V91">
        <v>1</v>
      </c>
      <c r="W91">
        <v>2</v>
      </c>
      <c r="X91">
        <v>0</v>
      </c>
      <c r="Y91">
        <v>0</v>
      </c>
      <c r="Z91">
        <v>0</v>
      </c>
      <c r="AA91">
        <v>0</v>
      </c>
      <c r="AB91">
        <v>65</v>
      </c>
      <c r="AC91">
        <v>0</v>
      </c>
      <c r="AD91">
        <v>0</v>
      </c>
      <c r="AE91">
        <v>0</v>
      </c>
      <c r="AF91">
        <v>0</v>
      </c>
      <c r="AG91">
        <v>0</v>
      </c>
      <c r="AH91">
        <v>0</v>
      </c>
      <c r="AI91">
        <v>4</v>
      </c>
      <c r="AJ91">
        <v>0</v>
      </c>
      <c r="AK91">
        <v>0</v>
      </c>
      <c r="AL91">
        <v>0</v>
      </c>
      <c r="AM91">
        <v>4</v>
      </c>
      <c r="AN91">
        <v>0</v>
      </c>
      <c r="AO91">
        <v>0</v>
      </c>
      <c r="AP91">
        <v>1</v>
      </c>
      <c r="AQ91">
        <v>1</v>
      </c>
      <c r="AR91">
        <v>1</v>
      </c>
      <c r="AS91">
        <v>0</v>
      </c>
      <c r="AT91">
        <v>6</v>
      </c>
      <c r="AU91">
        <v>5</v>
      </c>
      <c r="AV91">
        <v>0</v>
      </c>
      <c r="AW91">
        <v>0</v>
      </c>
      <c r="AX91">
        <v>7</v>
      </c>
      <c r="AY91">
        <v>14</v>
      </c>
      <c r="AZ91">
        <v>12</v>
      </c>
      <c r="BA91">
        <v>11</v>
      </c>
      <c r="BB91">
        <v>1</v>
      </c>
      <c r="BC91">
        <v>14</v>
      </c>
      <c r="BD91">
        <v>0</v>
      </c>
      <c r="BE91">
        <v>0</v>
      </c>
      <c r="BF91">
        <v>0</v>
      </c>
      <c r="BG91">
        <v>0</v>
      </c>
      <c r="BH91">
        <v>2</v>
      </c>
      <c r="BI91">
        <v>8</v>
      </c>
      <c r="BJ91">
        <v>10</v>
      </c>
      <c r="BK91">
        <v>0</v>
      </c>
      <c r="BL91">
        <v>2</v>
      </c>
      <c r="BM91">
        <v>0</v>
      </c>
      <c r="BN91">
        <v>1</v>
      </c>
      <c r="BO91">
        <v>17</v>
      </c>
      <c r="BP91">
        <v>1</v>
      </c>
      <c r="BQ91">
        <v>2</v>
      </c>
      <c r="BR91">
        <v>4</v>
      </c>
      <c r="BS91">
        <v>10</v>
      </c>
      <c r="BT91">
        <v>108</v>
      </c>
      <c r="BU91" t="s">
        <v>175</v>
      </c>
    </row>
    <row r="92" spans="1:73">
      <c r="A92" t="s">
        <v>73</v>
      </c>
      <c r="B92" t="s">
        <v>74</v>
      </c>
      <c r="C92">
        <v>90</v>
      </c>
      <c r="D92" t="s">
        <v>119</v>
      </c>
      <c r="E92" t="s">
        <v>91</v>
      </c>
      <c r="F92" t="s">
        <v>92</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1</v>
      </c>
      <c r="BT92">
        <v>2</v>
      </c>
      <c r="BU92" t="s">
        <v>176</v>
      </c>
    </row>
    <row r="93" spans="1:73">
      <c r="A93" t="s">
        <v>73</v>
      </c>
      <c r="B93" t="s">
        <v>74</v>
      </c>
      <c r="C93">
        <v>91</v>
      </c>
      <c r="D93" t="s">
        <v>119</v>
      </c>
      <c r="E93" t="s">
        <v>100</v>
      </c>
      <c r="F93" t="s">
        <v>101</v>
      </c>
      <c r="G93">
        <v>0</v>
      </c>
      <c r="H93">
        <v>0</v>
      </c>
      <c r="I93">
        <v>0</v>
      </c>
      <c r="J93">
        <v>0</v>
      </c>
      <c r="K93">
        <v>0</v>
      </c>
      <c r="L93">
        <v>1</v>
      </c>
      <c r="M93">
        <v>0</v>
      </c>
      <c r="N93">
        <v>2</v>
      </c>
      <c r="O93">
        <v>0</v>
      </c>
      <c r="P93">
        <v>0</v>
      </c>
      <c r="Q93">
        <v>0</v>
      </c>
      <c r="R93">
        <v>0</v>
      </c>
      <c r="S93">
        <v>0</v>
      </c>
      <c r="T93">
        <v>0</v>
      </c>
      <c r="U93">
        <v>0</v>
      </c>
      <c r="V93">
        <v>0</v>
      </c>
      <c r="W93">
        <v>0</v>
      </c>
      <c r="X93">
        <v>0</v>
      </c>
      <c r="Y93">
        <v>0</v>
      </c>
      <c r="Z93">
        <v>0</v>
      </c>
      <c r="AA93">
        <v>0</v>
      </c>
      <c r="AB93">
        <v>5</v>
      </c>
      <c r="AC93">
        <v>0</v>
      </c>
      <c r="AD93">
        <v>0</v>
      </c>
      <c r="AE93">
        <v>0</v>
      </c>
      <c r="AF93">
        <v>0</v>
      </c>
      <c r="AG93">
        <v>0</v>
      </c>
      <c r="AH93">
        <v>0</v>
      </c>
      <c r="AI93">
        <v>0</v>
      </c>
      <c r="AJ93">
        <v>0</v>
      </c>
      <c r="AK93">
        <v>0</v>
      </c>
      <c r="AL93">
        <v>0</v>
      </c>
      <c r="AM93">
        <v>0</v>
      </c>
      <c r="AN93">
        <v>0</v>
      </c>
      <c r="AO93">
        <v>0</v>
      </c>
      <c r="AP93">
        <v>0</v>
      </c>
      <c r="AQ93">
        <v>1</v>
      </c>
      <c r="AR93">
        <v>0</v>
      </c>
      <c r="AS93">
        <v>0</v>
      </c>
      <c r="AT93">
        <v>0</v>
      </c>
      <c r="AU93">
        <v>0</v>
      </c>
      <c r="AV93">
        <v>0</v>
      </c>
      <c r="AW93">
        <v>0</v>
      </c>
      <c r="AX93">
        <v>0</v>
      </c>
      <c r="AY93">
        <v>0</v>
      </c>
      <c r="AZ93">
        <v>3</v>
      </c>
      <c r="BA93">
        <v>0</v>
      </c>
      <c r="BB93">
        <v>0</v>
      </c>
      <c r="BC93">
        <v>0</v>
      </c>
      <c r="BD93">
        <v>0</v>
      </c>
      <c r="BE93">
        <v>0</v>
      </c>
      <c r="BF93">
        <v>0</v>
      </c>
      <c r="BG93">
        <v>0</v>
      </c>
      <c r="BH93">
        <v>0</v>
      </c>
      <c r="BI93">
        <v>0</v>
      </c>
      <c r="BJ93">
        <v>0</v>
      </c>
      <c r="BK93">
        <v>0</v>
      </c>
      <c r="BL93">
        <v>0</v>
      </c>
      <c r="BM93">
        <v>0</v>
      </c>
      <c r="BN93">
        <v>0</v>
      </c>
      <c r="BO93">
        <v>3</v>
      </c>
      <c r="BP93">
        <v>0</v>
      </c>
      <c r="BQ93">
        <v>1</v>
      </c>
      <c r="BR93">
        <v>0</v>
      </c>
      <c r="BS93">
        <v>1</v>
      </c>
      <c r="BT93">
        <v>8</v>
      </c>
      <c r="BU93" t="s">
        <v>177</v>
      </c>
    </row>
    <row r="94" spans="1:73">
      <c r="A94" t="s">
        <v>73</v>
      </c>
      <c r="B94" t="s">
        <v>74</v>
      </c>
      <c r="C94">
        <v>92</v>
      </c>
      <c r="D94" t="s">
        <v>119</v>
      </c>
      <c r="E94" t="s">
        <v>91</v>
      </c>
      <c r="F94" t="s">
        <v>92</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1</v>
      </c>
      <c r="BR94">
        <v>0</v>
      </c>
      <c r="BS94">
        <v>1</v>
      </c>
      <c r="BT94">
        <v>4</v>
      </c>
      <c r="BU94" t="s">
        <v>178</v>
      </c>
    </row>
    <row r="95" spans="1:73">
      <c r="A95" t="s">
        <v>73</v>
      </c>
      <c r="B95" t="s">
        <v>74</v>
      </c>
      <c r="C95">
        <v>93</v>
      </c>
      <c r="D95" t="s">
        <v>119</v>
      </c>
      <c r="E95" t="s">
        <v>100</v>
      </c>
      <c r="F95" t="s">
        <v>101</v>
      </c>
      <c r="G95">
        <v>0</v>
      </c>
      <c r="H95">
        <v>2</v>
      </c>
      <c r="I95">
        <v>2</v>
      </c>
      <c r="J95">
        <v>0</v>
      </c>
      <c r="K95">
        <v>0</v>
      </c>
      <c r="L95">
        <v>3</v>
      </c>
      <c r="M95">
        <v>0</v>
      </c>
      <c r="N95">
        <v>3</v>
      </c>
      <c r="O95">
        <v>0</v>
      </c>
      <c r="P95">
        <v>0</v>
      </c>
      <c r="Q95">
        <v>2</v>
      </c>
      <c r="R95">
        <v>0</v>
      </c>
      <c r="S95">
        <v>6</v>
      </c>
      <c r="T95">
        <v>1</v>
      </c>
      <c r="U95">
        <v>0</v>
      </c>
      <c r="V95">
        <v>1</v>
      </c>
      <c r="W95">
        <v>3</v>
      </c>
      <c r="X95">
        <v>0</v>
      </c>
      <c r="Y95">
        <v>0</v>
      </c>
      <c r="Z95">
        <v>0</v>
      </c>
      <c r="AA95">
        <v>0</v>
      </c>
      <c r="AB95">
        <v>19</v>
      </c>
      <c r="AC95">
        <v>1</v>
      </c>
      <c r="AD95">
        <v>0</v>
      </c>
      <c r="AE95">
        <v>0</v>
      </c>
      <c r="AF95">
        <v>0</v>
      </c>
      <c r="AG95">
        <v>0</v>
      </c>
      <c r="AH95">
        <v>0</v>
      </c>
      <c r="AI95">
        <v>0</v>
      </c>
      <c r="AJ95">
        <v>0</v>
      </c>
      <c r="AK95">
        <v>0</v>
      </c>
      <c r="AL95">
        <v>0</v>
      </c>
      <c r="AM95">
        <v>1</v>
      </c>
      <c r="AN95">
        <v>0</v>
      </c>
      <c r="AO95">
        <v>0</v>
      </c>
      <c r="AP95">
        <v>0</v>
      </c>
      <c r="AQ95">
        <v>2</v>
      </c>
      <c r="AR95">
        <v>0</v>
      </c>
      <c r="AS95">
        <v>0</v>
      </c>
      <c r="AT95">
        <v>1</v>
      </c>
      <c r="AU95">
        <v>0</v>
      </c>
      <c r="AV95">
        <v>0</v>
      </c>
      <c r="AW95">
        <v>2</v>
      </c>
      <c r="AX95">
        <v>0</v>
      </c>
      <c r="AY95">
        <v>3</v>
      </c>
      <c r="AZ95">
        <v>4</v>
      </c>
      <c r="BA95">
        <v>1</v>
      </c>
      <c r="BB95">
        <v>0</v>
      </c>
      <c r="BC95">
        <v>2</v>
      </c>
      <c r="BD95">
        <v>0</v>
      </c>
      <c r="BE95">
        <v>0</v>
      </c>
      <c r="BF95">
        <v>0</v>
      </c>
      <c r="BG95">
        <v>0</v>
      </c>
      <c r="BH95">
        <v>0</v>
      </c>
      <c r="BI95">
        <v>0</v>
      </c>
      <c r="BJ95">
        <v>0</v>
      </c>
      <c r="BK95">
        <v>0</v>
      </c>
      <c r="BL95">
        <v>2</v>
      </c>
      <c r="BM95">
        <v>0</v>
      </c>
      <c r="BN95">
        <v>2</v>
      </c>
      <c r="BO95">
        <v>5</v>
      </c>
      <c r="BP95">
        <v>0</v>
      </c>
      <c r="BQ95">
        <v>0</v>
      </c>
      <c r="BR95">
        <v>0</v>
      </c>
      <c r="BS95">
        <v>2</v>
      </c>
      <c r="BT95">
        <v>30</v>
      </c>
      <c r="BU95" t="s">
        <v>179</v>
      </c>
    </row>
    <row r="96" spans="1:73">
      <c r="A96" t="s">
        <v>73</v>
      </c>
      <c r="B96" t="s">
        <v>74</v>
      </c>
      <c r="C96">
        <v>94</v>
      </c>
      <c r="D96" t="s">
        <v>119</v>
      </c>
      <c r="E96" t="s">
        <v>78</v>
      </c>
      <c r="F96" t="s">
        <v>77</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2</v>
      </c>
      <c r="BU96" t="s">
        <v>180</v>
      </c>
    </row>
    <row r="97" spans="1:73">
      <c r="A97" t="s">
        <v>73</v>
      </c>
      <c r="B97" t="s">
        <v>74</v>
      </c>
      <c r="C97">
        <v>95</v>
      </c>
      <c r="D97" t="s">
        <v>119</v>
      </c>
      <c r="E97" t="s">
        <v>100</v>
      </c>
      <c r="F97" t="s">
        <v>101</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1</v>
      </c>
      <c r="AC97">
        <v>0</v>
      </c>
      <c r="AD97">
        <v>0</v>
      </c>
      <c r="AE97">
        <v>0</v>
      </c>
      <c r="AF97">
        <v>0</v>
      </c>
      <c r="AG97">
        <v>0</v>
      </c>
      <c r="AH97">
        <v>0</v>
      </c>
      <c r="AI97">
        <v>0</v>
      </c>
      <c r="AJ97">
        <v>0</v>
      </c>
      <c r="AK97">
        <v>0</v>
      </c>
      <c r="AL97">
        <v>0</v>
      </c>
      <c r="AM97">
        <v>0</v>
      </c>
      <c r="AN97">
        <v>0</v>
      </c>
      <c r="AO97">
        <v>0</v>
      </c>
      <c r="AP97">
        <v>0</v>
      </c>
      <c r="AQ97">
        <v>0</v>
      </c>
      <c r="AR97">
        <v>0</v>
      </c>
      <c r="AS97">
        <v>0</v>
      </c>
      <c r="AT97">
        <v>1</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1</v>
      </c>
      <c r="BT97">
        <v>3</v>
      </c>
      <c r="BU97" t="s">
        <v>181</v>
      </c>
    </row>
    <row r="98" spans="1:73">
      <c r="A98" t="s">
        <v>73</v>
      </c>
      <c r="B98" t="s">
        <v>74</v>
      </c>
      <c r="C98">
        <v>96</v>
      </c>
      <c r="D98" t="s">
        <v>119</v>
      </c>
      <c r="E98" t="s">
        <v>78</v>
      </c>
      <c r="F98" t="s">
        <v>77</v>
      </c>
      <c r="G98">
        <v>0</v>
      </c>
      <c r="H98">
        <v>0</v>
      </c>
      <c r="I98">
        <v>0</v>
      </c>
      <c r="J98">
        <v>0</v>
      </c>
      <c r="K98">
        <v>0</v>
      </c>
      <c r="L98">
        <v>0</v>
      </c>
      <c r="M98">
        <v>0</v>
      </c>
      <c r="N98">
        <v>1</v>
      </c>
      <c r="O98">
        <v>0</v>
      </c>
      <c r="P98">
        <v>0</v>
      </c>
      <c r="Q98">
        <v>0</v>
      </c>
      <c r="R98">
        <v>0</v>
      </c>
      <c r="S98">
        <v>1</v>
      </c>
      <c r="T98">
        <v>1</v>
      </c>
      <c r="U98">
        <v>0</v>
      </c>
      <c r="V98">
        <v>0</v>
      </c>
      <c r="W98">
        <v>1</v>
      </c>
      <c r="X98">
        <v>0</v>
      </c>
      <c r="Y98">
        <v>0</v>
      </c>
      <c r="Z98">
        <v>0</v>
      </c>
      <c r="AA98">
        <v>0</v>
      </c>
      <c r="AB98">
        <v>8</v>
      </c>
      <c r="AC98">
        <v>0</v>
      </c>
      <c r="AD98">
        <v>0</v>
      </c>
      <c r="AE98">
        <v>0</v>
      </c>
      <c r="AF98">
        <v>0</v>
      </c>
      <c r="AG98">
        <v>0</v>
      </c>
      <c r="AH98">
        <v>0</v>
      </c>
      <c r="AI98">
        <v>0</v>
      </c>
      <c r="AJ98">
        <v>0</v>
      </c>
      <c r="AK98">
        <v>0</v>
      </c>
      <c r="AL98">
        <v>0</v>
      </c>
      <c r="AM98">
        <v>0</v>
      </c>
      <c r="AN98">
        <v>0</v>
      </c>
      <c r="AO98">
        <v>0</v>
      </c>
      <c r="AP98">
        <v>0</v>
      </c>
      <c r="AQ98">
        <v>0</v>
      </c>
      <c r="AR98">
        <v>0</v>
      </c>
      <c r="AS98">
        <v>0</v>
      </c>
      <c r="AT98">
        <v>1</v>
      </c>
      <c r="AU98">
        <v>1</v>
      </c>
      <c r="AV98">
        <v>0</v>
      </c>
      <c r="AW98">
        <v>0</v>
      </c>
      <c r="AX98">
        <v>3</v>
      </c>
      <c r="AY98">
        <v>2</v>
      </c>
      <c r="AZ98">
        <v>1</v>
      </c>
      <c r="BA98">
        <v>3</v>
      </c>
      <c r="BB98">
        <v>0</v>
      </c>
      <c r="BC98">
        <v>1</v>
      </c>
      <c r="BD98">
        <v>0</v>
      </c>
      <c r="BE98">
        <v>0</v>
      </c>
      <c r="BF98">
        <v>0</v>
      </c>
      <c r="BG98">
        <v>0</v>
      </c>
      <c r="BH98">
        <v>0</v>
      </c>
      <c r="BI98">
        <v>4</v>
      </c>
      <c r="BJ98">
        <v>1</v>
      </c>
      <c r="BK98">
        <v>0</v>
      </c>
      <c r="BL98">
        <v>0</v>
      </c>
      <c r="BM98">
        <v>0</v>
      </c>
      <c r="BN98">
        <v>0</v>
      </c>
      <c r="BO98">
        <v>2</v>
      </c>
      <c r="BP98">
        <v>0</v>
      </c>
      <c r="BQ98">
        <v>0</v>
      </c>
      <c r="BR98">
        <v>2</v>
      </c>
      <c r="BS98">
        <v>1</v>
      </c>
      <c r="BT98">
        <v>12</v>
      </c>
      <c r="BU98" t="s">
        <v>182</v>
      </c>
    </row>
    <row r="99" spans="1:73">
      <c r="A99" t="s">
        <v>73</v>
      </c>
      <c r="B99" t="s">
        <v>74</v>
      </c>
      <c r="C99">
        <v>97</v>
      </c>
      <c r="D99" t="s">
        <v>119</v>
      </c>
      <c r="E99" t="s">
        <v>183</v>
      </c>
      <c r="F99" t="s">
        <v>184</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2</v>
      </c>
      <c r="BU99" t="s">
        <v>185</v>
      </c>
    </row>
    <row r="100" spans="1:73">
      <c r="A100" t="s">
        <v>73</v>
      </c>
      <c r="B100" t="s">
        <v>74</v>
      </c>
      <c r="C100">
        <v>98</v>
      </c>
      <c r="D100" t="s">
        <v>119</v>
      </c>
      <c r="E100" t="s">
        <v>100</v>
      </c>
      <c r="F100" t="s">
        <v>101</v>
      </c>
      <c r="G100">
        <v>2</v>
      </c>
      <c r="H100">
        <v>4</v>
      </c>
      <c r="I100">
        <v>3</v>
      </c>
      <c r="J100">
        <v>0</v>
      </c>
      <c r="K100">
        <v>0</v>
      </c>
      <c r="L100">
        <v>6</v>
      </c>
      <c r="M100">
        <v>0</v>
      </c>
      <c r="N100">
        <v>11</v>
      </c>
      <c r="O100">
        <v>0</v>
      </c>
      <c r="P100">
        <v>0</v>
      </c>
      <c r="Q100">
        <v>0</v>
      </c>
      <c r="R100">
        <v>0</v>
      </c>
      <c r="S100">
        <v>21</v>
      </c>
      <c r="T100">
        <v>6</v>
      </c>
      <c r="U100">
        <v>0</v>
      </c>
      <c r="V100">
        <v>6</v>
      </c>
      <c r="W100">
        <v>5</v>
      </c>
      <c r="X100">
        <v>0</v>
      </c>
      <c r="Y100">
        <v>0</v>
      </c>
      <c r="Z100">
        <v>0</v>
      </c>
      <c r="AA100">
        <v>0</v>
      </c>
      <c r="AB100">
        <v>62</v>
      </c>
      <c r="AC100">
        <v>1</v>
      </c>
      <c r="AD100">
        <v>0</v>
      </c>
      <c r="AE100">
        <v>0</v>
      </c>
      <c r="AF100">
        <v>0</v>
      </c>
      <c r="AG100">
        <v>0</v>
      </c>
      <c r="AH100">
        <v>1</v>
      </c>
      <c r="AI100">
        <v>2</v>
      </c>
      <c r="AJ100">
        <v>0</v>
      </c>
      <c r="AK100">
        <v>0</v>
      </c>
      <c r="AL100">
        <v>1</v>
      </c>
      <c r="AM100">
        <v>3</v>
      </c>
      <c r="AN100">
        <v>1</v>
      </c>
      <c r="AO100">
        <v>2</v>
      </c>
      <c r="AP100">
        <v>3</v>
      </c>
      <c r="AQ100">
        <v>5</v>
      </c>
      <c r="AR100">
        <v>0</v>
      </c>
      <c r="AS100">
        <v>0</v>
      </c>
      <c r="AT100">
        <v>0</v>
      </c>
      <c r="AU100">
        <v>1</v>
      </c>
      <c r="AV100">
        <v>1</v>
      </c>
      <c r="AW100">
        <v>2</v>
      </c>
      <c r="AX100">
        <v>4</v>
      </c>
      <c r="AY100">
        <v>18</v>
      </c>
      <c r="AZ100">
        <v>13</v>
      </c>
      <c r="BA100">
        <v>7</v>
      </c>
      <c r="BB100">
        <v>7</v>
      </c>
      <c r="BC100">
        <v>11</v>
      </c>
      <c r="BD100">
        <v>0</v>
      </c>
      <c r="BE100">
        <v>0</v>
      </c>
      <c r="BF100">
        <v>1</v>
      </c>
      <c r="BG100">
        <v>0</v>
      </c>
      <c r="BH100">
        <v>0</v>
      </c>
      <c r="BI100">
        <v>5</v>
      </c>
      <c r="BJ100">
        <v>8</v>
      </c>
      <c r="BK100">
        <v>0</v>
      </c>
      <c r="BL100">
        <v>6</v>
      </c>
      <c r="BM100">
        <v>1</v>
      </c>
      <c r="BN100">
        <v>0</v>
      </c>
      <c r="BO100">
        <v>19</v>
      </c>
      <c r="BP100">
        <v>0</v>
      </c>
      <c r="BQ100">
        <v>2</v>
      </c>
      <c r="BR100">
        <v>2</v>
      </c>
      <c r="BS100">
        <v>7</v>
      </c>
      <c r="BT100">
        <v>106</v>
      </c>
      <c r="BU100" t="s">
        <v>186</v>
      </c>
    </row>
    <row r="101" spans="1:73">
      <c r="A101" t="s">
        <v>73</v>
      </c>
      <c r="B101" t="s">
        <v>74</v>
      </c>
      <c r="C101">
        <v>99</v>
      </c>
      <c r="D101" t="s">
        <v>119</v>
      </c>
      <c r="E101" t="s">
        <v>78</v>
      </c>
      <c r="F101" t="s">
        <v>77</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1</v>
      </c>
      <c r="BT101">
        <v>2</v>
      </c>
      <c r="BU101" t="s">
        <v>187</v>
      </c>
    </row>
    <row r="102" spans="1:73">
      <c r="A102" t="s">
        <v>73</v>
      </c>
      <c r="B102" t="s">
        <v>74</v>
      </c>
      <c r="C102">
        <v>100</v>
      </c>
      <c r="D102" t="s">
        <v>119</v>
      </c>
      <c r="E102" t="s">
        <v>97</v>
      </c>
      <c r="F102" t="s">
        <v>92</v>
      </c>
      <c r="G102">
        <v>2</v>
      </c>
      <c r="H102">
        <v>14</v>
      </c>
      <c r="I102">
        <v>6</v>
      </c>
      <c r="J102">
        <v>0</v>
      </c>
      <c r="K102">
        <v>0</v>
      </c>
      <c r="L102">
        <v>6</v>
      </c>
      <c r="M102">
        <v>1</v>
      </c>
      <c r="N102">
        <v>18</v>
      </c>
      <c r="O102">
        <v>0</v>
      </c>
      <c r="P102">
        <v>0</v>
      </c>
      <c r="Q102">
        <v>0</v>
      </c>
      <c r="R102">
        <v>0</v>
      </c>
      <c r="S102">
        <v>22</v>
      </c>
      <c r="T102">
        <v>8</v>
      </c>
      <c r="U102">
        <v>0</v>
      </c>
      <c r="V102">
        <v>4</v>
      </c>
      <c r="W102">
        <v>5</v>
      </c>
      <c r="X102">
        <v>0</v>
      </c>
      <c r="Y102">
        <v>2</v>
      </c>
      <c r="Z102">
        <v>0</v>
      </c>
      <c r="AA102">
        <v>0</v>
      </c>
      <c r="AB102">
        <v>84</v>
      </c>
      <c r="AC102">
        <v>2</v>
      </c>
      <c r="AD102">
        <v>0</v>
      </c>
      <c r="AE102">
        <v>0</v>
      </c>
      <c r="AF102">
        <v>0</v>
      </c>
      <c r="AG102">
        <v>0</v>
      </c>
      <c r="AH102">
        <v>0</v>
      </c>
      <c r="AI102">
        <v>4</v>
      </c>
      <c r="AJ102">
        <v>0</v>
      </c>
      <c r="AK102">
        <v>0</v>
      </c>
      <c r="AL102">
        <v>4</v>
      </c>
      <c r="AM102">
        <v>10</v>
      </c>
      <c r="AN102">
        <v>1</v>
      </c>
      <c r="AO102">
        <v>1</v>
      </c>
      <c r="AP102">
        <v>2</v>
      </c>
      <c r="AQ102">
        <v>3</v>
      </c>
      <c r="AR102">
        <v>1</v>
      </c>
      <c r="AS102">
        <v>0</v>
      </c>
      <c r="AT102">
        <v>0</v>
      </c>
      <c r="AU102">
        <v>7</v>
      </c>
      <c r="AV102">
        <v>3</v>
      </c>
      <c r="AW102">
        <v>4</v>
      </c>
      <c r="AX102">
        <v>5</v>
      </c>
      <c r="AY102">
        <v>14</v>
      </c>
      <c r="AZ102">
        <v>16</v>
      </c>
      <c r="BA102">
        <v>16</v>
      </c>
      <c r="BB102">
        <v>3</v>
      </c>
      <c r="BC102">
        <v>10</v>
      </c>
      <c r="BD102">
        <v>0</v>
      </c>
      <c r="BE102">
        <v>0</v>
      </c>
      <c r="BF102">
        <v>1</v>
      </c>
      <c r="BG102">
        <v>0</v>
      </c>
      <c r="BH102">
        <v>0</v>
      </c>
      <c r="BI102">
        <v>8</v>
      </c>
      <c r="BJ102">
        <v>5</v>
      </c>
      <c r="BK102">
        <v>0</v>
      </c>
      <c r="BL102">
        <v>4</v>
      </c>
      <c r="BM102">
        <v>2</v>
      </c>
      <c r="BN102">
        <v>3</v>
      </c>
      <c r="BO102">
        <v>30</v>
      </c>
      <c r="BP102">
        <v>0</v>
      </c>
      <c r="BQ102">
        <v>2</v>
      </c>
      <c r="BR102">
        <v>2</v>
      </c>
      <c r="BS102">
        <v>11</v>
      </c>
      <c r="BT102">
        <v>141</v>
      </c>
      <c r="BU102" t="s">
        <v>188</v>
      </c>
    </row>
    <row r="103" spans="1:73">
      <c r="A103" t="s">
        <v>73</v>
      </c>
      <c r="B103" t="s">
        <v>74</v>
      </c>
      <c r="C103">
        <v>101</v>
      </c>
      <c r="D103" t="s">
        <v>119</v>
      </c>
      <c r="E103" t="s">
        <v>78</v>
      </c>
      <c r="F103" t="s">
        <v>77</v>
      </c>
      <c r="G103">
        <v>0</v>
      </c>
      <c r="H103">
        <v>0</v>
      </c>
      <c r="I103">
        <v>0</v>
      </c>
      <c r="J103">
        <v>0</v>
      </c>
      <c r="K103">
        <v>0</v>
      </c>
      <c r="L103">
        <v>0</v>
      </c>
      <c r="M103">
        <v>0</v>
      </c>
      <c r="N103">
        <v>0</v>
      </c>
      <c r="O103">
        <v>0</v>
      </c>
      <c r="P103">
        <v>0</v>
      </c>
      <c r="Q103">
        <v>0</v>
      </c>
      <c r="R103">
        <v>0</v>
      </c>
      <c r="S103">
        <v>1</v>
      </c>
      <c r="T103">
        <v>0</v>
      </c>
      <c r="U103">
        <v>0</v>
      </c>
      <c r="V103">
        <v>0</v>
      </c>
      <c r="W103">
        <v>0</v>
      </c>
      <c r="X103">
        <v>0</v>
      </c>
      <c r="Y103">
        <v>0</v>
      </c>
      <c r="Z103">
        <v>0</v>
      </c>
      <c r="AA103">
        <v>0</v>
      </c>
      <c r="AB103">
        <v>3</v>
      </c>
      <c r="AC103">
        <v>0</v>
      </c>
      <c r="AD103">
        <v>0</v>
      </c>
      <c r="AE103">
        <v>0</v>
      </c>
      <c r="AF103">
        <v>0</v>
      </c>
      <c r="AG103">
        <v>0</v>
      </c>
      <c r="AH103">
        <v>0</v>
      </c>
      <c r="AI103">
        <v>0</v>
      </c>
      <c r="AJ103">
        <v>0</v>
      </c>
      <c r="AK103">
        <v>0</v>
      </c>
      <c r="AL103">
        <v>1</v>
      </c>
      <c r="AM103">
        <v>0</v>
      </c>
      <c r="AN103">
        <v>0</v>
      </c>
      <c r="AO103">
        <v>0</v>
      </c>
      <c r="AP103">
        <v>0</v>
      </c>
      <c r="AQ103">
        <v>0</v>
      </c>
      <c r="AR103">
        <v>0</v>
      </c>
      <c r="AS103">
        <v>0</v>
      </c>
      <c r="AT103">
        <v>0</v>
      </c>
      <c r="AU103">
        <v>0</v>
      </c>
      <c r="AV103">
        <v>0</v>
      </c>
      <c r="AW103">
        <v>0</v>
      </c>
      <c r="AX103">
        <v>0</v>
      </c>
      <c r="AY103">
        <v>0</v>
      </c>
      <c r="AZ103">
        <v>1</v>
      </c>
      <c r="BA103">
        <v>0</v>
      </c>
      <c r="BB103">
        <v>0</v>
      </c>
      <c r="BC103">
        <v>0</v>
      </c>
      <c r="BD103">
        <v>0</v>
      </c>
      <c r="BE103">
        <v>0</v>
      </c>
      <c r="BF103">
        <v>0</v>
      </c>
      <c r="BG103">
        <v>0</v>
      </c>
      <c r="BH103">
        <v>0</v>
      </c>
      <c r="BI103">
        <v>0</v>
      </c>
      <c r="BJ103">
        <v>0</v>
      </c>
      <c r="BK103">
        <v>0</v>
      </c>
      <c r="BL103">
        <v>0</v>
      </c>
      <c r="BM103">
        <v>0</v>
      </c>
      <c r="BN103">
        <v>0</v>
      </c>
      <c r="BO103">
        <v>1</v>
      </c>
      <c r="BP103">
        <v>0</v>
      </c>
      <c r="BQ103">
        <v>0</v>
      </c>
      <c r="BR103">
        <v>0</v>
      </c>
      <c r="BS103">
        <v>1</v>
      </c>
      <c r="BT103">
        <v>6</v>
      </c>
      <c r="BU103" t="s">
        <v>189</v>
      </c>
    </row>
    <row r="104" spans="1:73">
      <c r="A104" t="s">
        <v>73</v>
      </c>
      <c r="B104" t="s">
        <v>74</v>
      </c>
      <c r="C104">
        <v>102</v>
      </c>
      <c r="D104" t="s">
        <v>119</v>
      </c>
      <c r="E104" t="s">
        <v>97</v>
      </c>
      <c r="F104" t="s">
        <v>92</v>
      </c>
      <c r="G104">
        <v>0</v>
      </c>
      <c r="H104">
        <v>0</v>
      </c>
      <c r="I104">
        <v>0</v>
      </c>
      <c r="J104">
        <v>0</v>
      </c>
      <c r="K104">
        <v>0</v>
      </c>
      <c r="L104">
        <v>0</v>
      </c>
      <c r="M104">
        <v>0</v>
      </c>
      <c r="N104">
        <v>1</v>
      </c>
      <c r="O104">
        <v>0</v>
      </c>
      <c r="P104">
        <v>0</v>
      </c>
      <c r="Q104">
        <v>0</v>
      </c>
      <c r="R104">
        <v>0</v>
      </c>
      <c r="S104">
        <v>1</v>
      </c>
      <c r="T104">
        <v>0</v>
      </c>
      <c r="U104">
        <v>0</v>
      </c>
      <c r="V104">
        <v>0</v>
      </c>
      <c r="W104">
        <v>1</v>
      </c>
      <c r="X104">
        <v>0</v>
      </c>
      <c r="Y104">
        <v>0</v>
      </c>
      <c r="Z104">
        <v>0</v>
      </c>
      <c r="AA104">
        <v>0</v>
      </c>
      <c r="AB104">
        <v>4</v>
      </c>
      <c r="AC104">
        <v>0</v>
      </c>
      <c r="AD104">
        <v>0</v>
      </c>
      <c r="AE104">
        <v>0</v>
      </c>
      <c r="AF104">
        <v>0</v>
      </c>
      <c r="AG104">
        <v>0</v>
      </c>
      <c r="AH104">
        <v>2</v>
      </c>
      <c r="AI104">
        <v>0</v>
      </c>
      <c r="AJ104">
        <v>0</v>
      </c>
      <c r="AK104">
        <v>0</v>
      </c>
      <c r="AL104">
        <v>0</v>
      </c>
      <c r="AM104">
        <v>0</v>
      </c>
      <c r="AN104">
        <v>0</v>
      </c>
      <c r="AO104">
        <v>0</v>
      </c>
      <c r="AP104">
        <v>0</v>
      </c>
      <c r="AQ104">
        <v>1</v>
      </c>
      <c r="AR104">
        <v>0</v>
      </c>
      <c r="AS104">
        <v>0</v>
      </c>
      <c r="AT104">
        <v>0</v>
      </c>
      <c r="AU104">
        <v>0</v>
      </c>
      <c r="AV104">
        <v>0</v>
      </c>
      <c r="AW104">
        <v>0</v>
      </c>
      <c r="AX104">
        <v>2</v>
      </c>
      <c r="AY104">
        <v>0</v>
      </c>
      <c r="AZ104">
        <v>0</v>
      </c>
      <c r="BA104">
        <v>2</v>
      </c>
      <c r="BB104">
        <v>0</v>
      </c>
      <c r="BC104">
        <v>0</v>
      </c>
      <c r="BD104">
        <v>0</v>
      </c>
      <c r="BE104">
        <v>0</v>
      </c>
      <c r="BF104">
        <v>0</v>
      </c>
      <c r="BG104">
        <v>0</v>
      </c>
      <c r="BH104">
        <v>0</v>
      </c>
      <c r="BI104">
        <v>0</v>
      </c>
      <c r="BJ104">
        <v>0</v>
      </c>
      <c r="BK104">
        <v>0</v>
      </c>
      <c r="BL104">
        <v>0</v>
      </c>
      <c r="BM104">
        <v>0</v>
      </c>
      <c r="BN104">
        <v>0</v>
      </c>
      <c r="BO104">
        <v>0</v>
      </c>
      <c r="BP104">
        <v>0</v>
      </c>
      <c r="BQ104">
        <v>0</v>
      </c>
      <c r="BR104">
        <v>0</v>
      </c>
      <c r="BS104">
        <v>1</v>
      </c>
      <c r="BT104">
        <v>4</v>
      </c>
      <c r="BU104" t="s">
        <v>190</v>
      </c>
    </row>
    <row r="105" spans="1:73">
      <c r="A105" t="s">
        <v>73</v>
      </c>
      <c r="B105" t="s">
        <v>74</v>
      </c>
      <c r="C105">
        <v>103</v>
      </c>
      <c r="D105" t="s">
        <v>119</v>
      </c>
      <c r="E105" t="s">
        <v>78</v>
      </c>
      <c r="F105" t="s">
        <v>77</v>
      </c>
      <c r="G105">
        <v>1</v>
      </c>
      <c r="H105">
        <v>0</v>
      </c>
      <c r="I105">
        <v>0</v>
      </c>
      <c r="J105">
        <v>0</v>
      </c>
      <c r="K105">
        <v>0</v>
      </c>
      <c r="L105">
        <v>0</v>
      </c>
      <c r="M105">
        <v>0</v>
      </c>
      <c r="N105">
        <v>1</v>
      </c>
      <c r="O105">
        <v>0</v>
      </c>
      <c r="P105">
        <v>0</v>
      </c>
      <c r="Q105">
        <v>0</v>
      </c>
      <c r="R105">
        <v>0</v>
      </c>
      <c r="S105">
        <v>1</v>
      </c>
      <c r="T105">
        <v>2</v>
      </c>
      <c r="U105">
        <v>0</v>
      </c>
      <c r="V105">
        <v>0</v>
      </c>
      <c r="W105">
        <v>0</v>
      </c>
      <c r="X105">
        <v>0</v>
      </c>
      <c r="Y105">
        <v>0</v>
      </c>
      <c r="Z105">
        <v>0</v>
      </c>
      <c r="AA105">
        <v>0</v>
      </c>
      <c r="AB105">
        <v>5</v>
      </c>
      <c r="AC105">
        <v>1</v>
      </c>
      <c r="AD105">
        <v>0</v>
      </c>
      <c r="AE105">
        <v>0</v>
      </c>
      <c r="AF105">
        <v>0</v>
      </c>
      <c r="AG105">
        <v>0</v>
      </c>
      <c r="AH105">
        <v>0</v>
      </c>
      <c r="AI105">
        <v>1</v>
      </c>
      <c r="AJ105">
        <v>0</v>
      </c>
      <c r="AK105">
        <v>0</v>
      </c>
      <c r="AL105">
        <v>0</v>
      </c>
      <c r="AM105">
        <v>0</v>
      </c>
      <c r="AN105">
        <v>0</v>
      </c>
      <c r="AO105">
        <v>0</v>
      </c>
      <c r="AP105">
        <v>1</v>
      </c>
      <c r="AQ105">
        <v>0</v>
      </c>
      <c r="AR105">
        <v>0</v>
      </c>
      <c r="AS105">
        <v>0</v>
      </c>
      <c r="AT105">
        <v>0</v>
      </c>
      <c r="AU105">
        <v>0</v>
      </c>
      <c r="AV105">
        <v>0</v>
      </c>
      <c r="AW105">
        <v>0</v>
      </c>
      <c r="AX105">
        <v>0</v>
      </c>
      <c r="AY105">
        <v>1</v>
      </c>
      <c r="AZ105">
        <v>2</v>
      </c>
      <c r="BA105">
        <v>0</v>
      </c>
      <c r="BB105">
        <v>0</v>
      </c>
      <c r="BC105">
        <v>3</v>
      </c>
      <c r="BD105">
        <v>0</v>
      </c>
      <c r="BE105">
        <v>0</v>
      </c>
      <c r="BF105">
        <v>0</v>
      </c>
      <c r="BG105">
        <v>0</v>
      </c>
      <c r="BH105">
        <v>0</v>
      </c>
      <c r="BI105">
        <v>1</v>
      </c>
      <c r="BJ105">
        <v>0</v>
      </c>
      <c r="BK105">
        <v>0</v>
      </c>
      <c r="BL105">
        <v>0</v>
      </c>
      <c r="BM105">
        <v>0</v>
      </c>
      <c r="BN105">
        <v>2</v>
      </c>
      <c r="BO105">
        <v>3</v>
      </c>
      <c r="BP105">
        <v>0</v>
      </c>
      <c r="BQ105">
        <v>0</v>
      </c>
      <c r="BR105">
        <v>0</v>
      </c>
      <c r="BS105">
        <v>1</v>
      </c>
      <c r="BT105">
        <v>9</v>
      </c>
      <c r="BU105" t="s">
        <v>191</v>
      </c>
    </row>
    <row r="106" spans="1:73">
      <c r="A106" t="s">
        <v>73</v>
      </c>
      <c r="B106" t="s">
        <v>74</v>
      </c>
      <c r="C106">
        <v>104</v>
      </c>
      <c r="D106" t="s">
        <v>119</v>
      </c>
      <c r="E106" t="s">
        <v>91</v>
      </c>
      <c r="F106" t="s">
        <v>92</v>
      </c>
      <c r="G106">
        <v>2</v>
      </c>
      <c r="H106">
        <v>8</v>
      </c>
      <c r="I106">
        <v>5</v>
      </c>
      <c r="J106">
        <v>0</v>
      </c>
      <c r="K106">
        <v>0</v>
      </c>
      <c r="L106">
        <v>13</v>
      </c>
      <c r="M106">
        <v>0</v>
      </c>
      <c r="N106">
        <v>26</v>
      </c>
      <c r="O106">
        <v>0</v>
      </c>
      <c r="P106">
        <v>0</v>
      </c>
      <c r="Q106">
        <v>2</v>
      </c>
      <c r="R106">
        <v>0</v>
      </c>
      <c r="S106">
        <v>26</v>
      </c>
      <c r="T106">
        <v>5</v>
      </c>
      <c r="U106">
        <v>0</v>
      </c>
      <c r="V106">
        <v>0</v>
      </c>
      <c r="W106">
        <v>3</v>
      </c>
      <c r="X106">
        <v>0</v>
      </c>
      <c r="Y106">
        <v>2</v>
      </c>
      <c r="Z106">
        <v>0</v>
      </c>
      <c r="AA106">
        <v>0</v>
      </c>
      <c r="AB106">
        <v>96</v>
      </c>
      <c r="AC106">
        <v>0</v>
      </c>
      <c r="AD106">
        <v>0</v>
      </c>
      <c r="AE106">
        <v>1</v>
      </c>
      <c r="AF106">
        <v>0</v>
      </c>
      <c r="AG106">
        <v>0</v>
      </c>
      <c r="AH106">
        <v>0</v>
      </c>
      <c r="AI106">
        <v>8</v>
      </c>
      <c r="AJ106">
        <v>0</v>
      </c>
      <c r="AK106">
        <v>0</v>
      </c>
      <c r="AL106">
        <v>7</v>
      </c>
      <c r="AM106">
        <v>18</v>
      </c>
      <c r="AN106">
        <v>0</v>
      </c>
      <c r="AO106">
        <v>0</v>
      </c>
      <c r="AP106">
        <v>1</v>
      </c>
      <c r="AQ106">
        <v>4</v>
      </c>
      <c r="AR106">
        <v>0</v>
      </c>
      <c r="AS106">
        <v>0</v>
      </c>
      <c r="AT106">
        <v>0</v>
      </c>
      <c r="AU106">
        <v>6</v>
      </c>
      <c r="AV106">
        <v>5</v>
      </c>
      <c r="AW106">
        <v>5</v>
      </c>
      <c r="AX106">
        <v>6</v>
      </c>
      <c r="AY106">
        <v>19</v>
      </c>
      <c r="AZ106">
        <v>29</v>
      </c>
      <c r="BA106">
        <v>28</v>
      </c>
      <c r="BB106">
        <v>1</v>
      </c>
      <c r="BC106">
        <v>17</v>
      </c>
      <c r="BD106">
        <v>0</v>
      </c>
      <c r="BE106">
        <v>0</v>
      </c>
      <c r="BF106">
        <v>2</v>
      </c>
      <c r="BG106">
        <v>0</v>
      </c>
      <c r="BH106">
        <v>0</v>
      </c>
      <c r="BI106">
        <v>13</v>
      </c>
      <c r="BJ106">
        <v>14</v>
      </c>
      <c r="BK106">
        <v>0</v>
      </c>
      <c r="BL106">
        <v>0</v>
      </c>
      <c r="BM106">
        <v>0</v>
      </c>
      <c r="BN106">
        <v>2</v>
      </c>
      <c r="BO106">
        <v>38</v>
      </c>
      <c r="BP106">
        <v>6</v>
      </c>
      <c r="BQ106">
        <v>5</v>
      </c>
      <c r="BR106">
        <v>0</v>
      </c>
      <c r="BS106">
        <v>10</v>
      </c>
      <c r="BT106">
        <v>150</v>
      </c>
      <c r="BU106" t="s">
        <v>192</v>
      </c>
    </row>
    <row r="107" spans="1:73">
      <c r="A107" t="s">
        <v>73</v>
      </c>
      <c r="B107" t="s">
        <v>74</v>
      </c>
      <c r="C107">
        <v>105</v>
      </c>
      <c r="D107" t="s">
        <v>119</v>
      </c>
      <c r="E107" t="s">
        <v>78</v>
      </c>
      <c r="F107" t="s">
        <v>77</v>
      </c>
      <c r="G107">
        <v>1</v>
      </c>
      <c r="H107">
        <v>4</v>
      </c>
      <c r="I107">
        <v>0</v>
      </c>
      <c r="J107">
        <v>0</v>
      </c>
      <c r="K107">
        <v>0</v>
      </c>
      <c r="L107">
        <v>10</v>
      </c>
      <c r="M107">
        <v>0</v>
      </c>
      <c r="N107">
        <v>15</v>
      </c>
      <c r="O107">
        <v>0</v>
      </c>
      <c r="P107">
        <v>0</v>
      </c>
      <c r="Q107">
        <v>1</v>
      </c>
      <c r="R107">
        <v>0</v>
      </c>
      <c r="S107">
        <v>14</v>
      </c>
      <c r="T107">
        <v>7</v>
      </c>
      <c r="U107">
        <v>0</v>
      </c>
      <c r="V107">
        <v>0</v>
      </c>
      <c r="W107">
        <v>2</v>
      </c>
      <c r="X107">
        <v>0</v>
      </c>
      <c r="Y107">
        <v>0</v>
      </c>
      <c r="Z107">
        <v>0</v>
      </c>
      <c r="AA107">
        <v>0</v>
      </c>
      <c r="AB107">
        <v>67</v>
      </c>
      <c r="AC107">
        <v>1</v>
      </c>
      <c r="AD107">
        <v>0</v>
      </c>
      <c r="AE107">
        <v>0</v>
      </c>
      <c r="AF107">
        <v>0</v>
      </c>
      <c r="AG107">
        <v>0</v>
      </c>
      <c r="AH107">
        <v>4</v>
      </c>
      <c r="AI107">
        <v>4</v>
      </c>
      <c r="AJ107">
        <v>0</v>
      </c>
      <c r="AK107">
        <v>1</v>
      </c>
      <c r="AL107">
        <v>2</v>
      </c>
      <c r="AM107">
        <v>13</v>
      </c>
      <c r="AN107">
        <v>0</v>
      </c>
      <c r="AO107">
        <v>0</v>
      </c>
      <c r="AP107">
        <v>4</v>
      </c>
      <c r="AQ107">
        <v>2</v>
      </c>
      <c r="AR107">
        <v>0</v>
      </c>
      <c r="AS107">
        <v>0</v>
      </c>
      <c r="AT107">
        <v>0</v>
      </c>
      <c r="AU107">
        <v>1</v>
      </c>
      <c r="AV107">
        <v>0</v>
      </c>
      <c r="AW107">
        <v>0</v>
      </c>
      <c r="AX107">
        <v>11</v>
      </c>
      <c r="AY107">
        <v>11</v>
      </c>
      <c r="AZ107">
        <v>14</v>
      </c>
      <c r="BA107">
        <v>25</v>
      </c>
      <c r="BB107">
        <v>0</v>
      </c>
      <c r="BC107">
        <v>13</v>
      </c>
      <c r="BD107">
        <v>0</v>
      </c>
      <c r="BE107">
        <v>0</v>
      </c>
      <c r="BF107">
        <v>0</v>
      </c>
      <c r="BG107">
        <v>0</v>
      </c>
      <c r="BH107">
        <v>0</v>
      </c>
      <c r="BI107">
        <v>11</v>
      </c>
      <c r="BJ107">
        <v>5</v>
      </c>
      <c r="BK107">
        <v>0</v>
      </c>
      <c r="BL107">
        <v>1</v>
      </c>
      <c r="BM107">
        <v>0</v>
      </c>
      <c r="BN107">
        <v>3</v>
      </c>
      <c r="BO107">
        <v>19</v>
      </c>
      <c r="BP107">
        <v>0</v>
      </c>
      <c r="BQ107">
        <v>0</v>
      </c>
      <c r="BR107">
        <v>7</v>
      </c>
      <c r="BS107">
        <v>6</v>
      </c>
      <c r="BT107">
        <v>116</v>
      </c>
      <c r="BU107" t="s">
        <v>193</v>
      </c>
    </row>
    <row r="108" spans="1:73">
      <c r="A108" t="s">
        <v>73</v>
      </c>
      <c r="B108" t="s">
        <v>74</v>
      </c>
      <c r="C108">
        <v>106</v>
      </c>
      <c r="D108" t="s">
        <v>119</v>
      </c>
      <c r="E108" t="s">
        <v>97</v>
      </c>
      <c r="F108" t="s">
        <v>92</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1</v>
      </c>
      <c r="BT108">
        <v>4</v>
      </c>
      <c r="BU108" t="s">
        <v>194</v>
      </c>
    </row>
    <row r="109" spans="1:73">
      <c r="A109" t="s">
        <v>73</v>
      </c>
      <c r="B109" t="s">
        <v>74</v>
      </c>
      <c r="C109">
        <v>107</v>
      </c>
      <c r="D109" t="s">
        <v>119</v>
      </c>
      <c r="E109" t="s">
        <v>78</v>
      </c>
      <c r="F109" t="s">
        <v>77</v>
      </c>
      <c r="G109">
        <v>0</v>
      </c>
      <c r="H109">
        <v>0</v>
      </c>
      <c r="I109">
        <v>0</v>
      </c>
      <c r="J109">
        <v>0</v>
      </c>
      <c r="K109">
        <v>0</v>
      </c>
      <c r="L109">
        <v>0</v>
      </c>
      <c r="M109">
        <v>0</v>
      </c>
      <c r="N109">
        <v>5</v>
      </c>
      <c r="O109">
        <v>0</v>
      </c>
      <c r="P109">
        <v>0</v>
      </c>
      <c r="Q109">
        <v>0</v>
      </c>
      <c r="R109">
        <v>0</v>
      </c>
      <c r="S109">
        <v>5</v>
      </c>
      <c r="T109">
        <v>2</v>
      </c>
      <c r="U109">
        <v>0</v>
      </c>
      <c r="V109">
        <v>2</v>
      </c>
      <c r="W109">
        <v>2</v>
      </c>
      <c r="X109">
        <v>0</v>
      </c>
      <c r="Y109">
        <v>0</v>
      </c>
      <c r="Z109">
        <v>0</v>
      </c>
      <c r="AA109">
        <v>0</v>
      </c>
      <c r="AB109">
        <v>12</v>
      </c>
      <c r="AC109">
        <v>1</v>
      </c>
      <c r="AD109">
        <v>0</v>
      </c>
      <c r="AE109">
        <v>0</v>
      </c>
      <c r="AF109">
        <v>0</v>
      </c>
      <c r="AG109">
        <v>0</v>
      </c>
      <c r="AH109">
        <v>0</v>
      </c>
      <c r="AI109">
        <v>1</v>
      </c>
      <c r="AJ109">
        <v>0</v>
      </c>
      <c r="AK109">
        <v>0</v>
      </c>
      <c r="AL109">
        <v>0</v>
      </c>
      <c r="AM109">
        <v>5</v>
      </c>
      <c r="AN109">
        <v>0</v>
      </c>
      <c r="AO109">
        <v>0</v>
      </c>
      <c r="AP109">
        <v>0</v>
      </c>
      <c r="AQ109">
        <v>1</v>
      </c>
      <c r="AR109">
        <v>0</v>
      </c>
      <c r="AS109">
        <v>0</v>
      </c>
      <c r="AT109">
        <v>0</v>
      </c>
      <c r="AU109">
        <v>1</v>
      </c>
      <c r="AV109">
        <v>0</v>
      </c>
      <c r="AW109">
        <v>0</v>
      </c>
      <c r="AX109">
        <v>0</v>
      </c>
      <c r="AY109">
        <v>0</v>
      </c>
      <c r="AZ109">
        <v>4</v>
      </c>
      <c r="BA109">
        <v>6</v>
      </c>
      <c r="BB109">
        <v>0</v>
      </c>
      <c r="BC109">
        <v>0</v>
      </c>
      <c r="BD109">
        <v>0</v>
      </c>
      <c r="BE109">
        <v>0</v>
      </c>
      <c r="BF109">
        <v>0</v>
      </c>
      <c r="BG109">
        <v>0</v>
      </c>
      <c r="BH109">
        <v>0</v>
      </c>
      <c r="BI109">
        <v>0</v>
      </c>
      <c r="BJ109">
        <v>0</v>
      </c>
      <c r="BK109">
        <v>0</v>
      </c>
      <c r="BL109">
        <v>1</v>
      </c>
      <c r="BM109">
        <v>0</v>
      </c>
      <c r="BN109">
        <v>0</v>
      </c>
      <c r="BO109">
        <v>6</v>
      </c>
      <c r="BP109">
        <v>0</v>
      </c>
      <c r="BQ109">
        <v>0</v>
      </c>
      <c r="BR109">
        <v>0</v>
      </c>
      <c r="BS109">
        <v>1</v>
      </c>
      <c r="BT109">
        <v>14</v>
      </c>
      <c r="BU109" t="s">
        <v>195</v>
      </c>
    </row>
    <row r="110" spans="1:73">
      <c r="A110" t="s">
        <v>73</v>
      </c>
      <c r="B110" t="s">
        <v>74</v>
      </c>
      <c r="C110">
        <v>108</v>
      </c>
      <c r="D110" t="s">
        <v>119</v>
      </c>
      <c r="E110" t="s">
        <v>183</v>
      </c>
      <c r="F110" t="s">
        <v>184</v>
      </c>
      <c r="G110">
        <v>0</v>
      </c>
      <c r="H110">
        <v>0</v>
      </c>
      <c r="I110">
        <v>0</v>
      </c>
      <c r="J110">
        <v>0</v>
      </c>
      <c r="K110">
        <v>0</v>
      </c>
      <c r="L110">
        <v>0</v>
      </c>
      <c r="M110">
        <v>0</v>
      </c>
      <c r="N110">
        <v>0</v>
      </c>
      <c r="O110">
        <v>0</v>
      </c>
      <c r="P110">
        <v>0</v>
      </c>
      <c r="Q110">
        <v>0</v>
      </c>
      <c r="R110">
        <v>0</v>
      </c>
      <c r="S110">
        <v>1</v>
      </c>
      <c r="T110">
        <v>1</v>
      </c>
      <c r="U110">
        <v>0</v>
      </c>
      <c r="V110">
        <v>0</v>
      </c>
      <c r="W110">
        <v>1</v>
      </c>
      <c r="X110">
        <v>0</v>
      </c>
      <c r="Y110">
        <v>0</v>
      </c>
      <c r="Z110">
        <v>0</v>
      </c>
      <c r="AA110">
        <v>0</v>
      </c>
      <c r="AB110">
        <v>2</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1</v>
      </c>
      <c r="BT110">
        <v>3</v>
      </c>
      <c r="BU110" t="s">
        <v>196</v>
      </c>
    </row>
    <row r="111" spans="1:73">
      <c r="A111" t="s">
        <v>73</v>
      </c>
      <c r="B111" t="s">
        <v>74</v>
      </c>
      <c r="C111">
        <v>109</v>
      </c>
      <c r="D111" t="s">
        <v>119</v>
      </c>
      <c r="E111" t="s">
        <v>78</v>
      </c>
      <c r="F111" t="s">
        <v>77</v>
      </c>
      <c r="G111">
        <v>0</v>
      </c>
      <c r="H111">
        <v>0</v>
      </c>
      <c r="I111">
        <v>0</v>
      </c>
      <c r="J111">
        <v>0</v>
      </c>
      <c r="K111">
        <v>0</v>
      </c>
      <c r="L111">
        <v>0</v>
      </c>
      <c r="M111">
        <v>0</v>
      </c>
      <c r="N111">
        <v>2</v>
      </c>
      <c r="O111">
        <v>0</v>
      </c>
      <c r="P111">
        <v>0</v>
      </c>
      <c r="Q111">
        <v>0</v>
      </c>
      <c r="R111">
        <v>0</v>
      </c>
      <c r="S111">
        <v>0</v>
      </c>
      <c r="T111">
        <v>0</v>
      </c>
      <c r="U111">
        <v>0</v>
      </c>
      <c r="V111">
        <v>0</v>
      </c>
      <c r="W111">
        <v>0</v>
      </c>
      <c r="X111">
        <v>0</v>
      </c>
      <c r="Y111">
        <v>0</v>
      </c>
      <c r="Z111">
        <v>0</v>
      </c>
      <c r="AA111">
        <v>0</v>
      </c>
      <c r="AB111">
        <v>8</v>
      </c>
      <c r="AC111">
        <v>0</v>
      </c>
      <c r="AD111">
        <v>0</v>
      </c>
      <c r="AE111">
        <v>0</v>
      </c>
      <c r="AF111">
        <v>0</v>
      </c>
      <c r="AG111">
        <v>0</v>
      </c>
      <c r="AH111">
        <v>0</v>
      </c>
      <c r="AI111">
        <v>0</v>
      </c>
      <c r="AJ111">
        <v>0</v>
      </c>
      <c r="AK111">
        <v>0</v>
      </c>
      <c r="AL111">
        <v>0</v>
      </c>
      <c r="AM111">
        <v>5</v>
      </c>
      <c r="AN111">
        <v>0</v>
      </c>
      <c r="AO111">
        <v>0</v>
      </c>
      <c r="AP111">
        <v>0</v>
      </c>
      <c r="AQ111">
        <v>0</v>
      </c>
      <c r="AR111">
        <v>0</v>
      </c>
      <c r="AS111">
        <v>0</v>
      </c>
      <c r="AT111">
        <v>0</v>
      </c>
      <c r="AU111">
        <v>0</v>
      </c>
      <c r="AV111">
        <v>0</v>
      </c>
      <c r="AW111">
        <v>0</v>
      </c>
      <c r="AX111">
        <v>0</v>
      </c>
      <c r="AY111">
        <v>0</v>
      </c>
      <c r="AZ111">
        <v>2</v>
      </c>
      <c r="BA111">
        <v>6</v>
      </c>
      <c r="BB111">
        <v>1</v>
      </c>
      <c r="BC111">
        <v>0</v>
      </c>
      <c r="BD111">
        <v>0</v>
      </c>
      <c r="BE111">
        <v>0</v>
      </c>
      <c r="BF111">
        <v>0</v>
      </c>
      <c r="BG111">
        <v>0</v>
      </c>
      <c r="BH111">
        <v>0</v>
      </c>
      <c r="BI111">
        <v>0</v>
      </c>
      <c r="BJ111">
        <v>0</v>
      </c>
      <c r="BK111">
        <v>0</v>
      </c>
      <c r="BL111">
        <v>0</v>
      </c>
      <c r="BM111">
        <v>0</v>
      </c>
      <c r="BN111">
        <v>0</v>
      </c>
      <c r="BO111">
        <v>2</v>
      </c>
      <c r="BP111">
        <v>0</v>
      </c>
      <c r="BQ111">
        <v>0</v>
      </c>
      <c r="BR111">
        <v>0</v>
      </c>
      <c r="BS111">
        <v>2</v>
      </c>
      <c r="BT111">
        <v>10</v>
      </c>
      <c r="BU111" t="s">
        <v>197</v>
      </c>
    </row>
    <row r="112" spans="1:73">
      <c r="A112" t="s">
        <v>73</v>
      </c>
      <c r="B112" t="s">
        <v>74</v>
      </c>
      <c r="C112">
        <v>110</v>
      </c>
      <c r="D112" t="s">
        <v>119</v>
      </c>
      <c r="E112" t="s">
        <v>91</v>
      </c>
      <c r="F112" t="s">
        <v>92</v>
      </c>
      <c r="G112">
        <v>0</v>
      </c>
      <c r="H112">
        <v>0</v>
      </c>
      <c r="I112">
        <v>0</v>
      </c>
      <c r="J112">
        <v>0</v>
      </c>
      <c r="K112">
        <v>0</v>
      </c>
      <c r="L112">
        <v>1</v>
      </c>
      <c r="M112">
        <v>0</v>
      </c>
      <c r="N112">
        <v>2</v>
      </c>
      <c r="O112">
        <v>0</v>
      </c>
      <c r="P112">
        <v>0</v>
      </c>
      <c r="Q112">
        <v>0</v>
      </c>
      <c r="R112">
        <v>0</v>
      </c>
      <c r="S112">
        <v>4</v>
      </c>
      <c r="T112">
        <v>0</v>
      </c>
      <c r="U112">
        <v>0</v>
      </c>
      <c r="V112">
        <v>0</v>
      </c>
      <c r="W112">
        <v>2</v>
      </c>
      <c r="X112">
        <v>0</v>
      </c>
      <c r="Y112">
        <v>0</v>
      </c>
      <c r="Z112">
        <v>0</v>
      </c>
      <c r="AA112">
        <v>0</v>
      </c>
      <c r="AB112">
        <v>7</v>
      </c>
      <c r="AC112">
        <v>0</v>
      </c>
      <c r="AD112">
        <v>0</v>
      </c>
      <c r="AE112">
        <v>0</v>
      </c>
      <c r="AF112">
        <v>0</v>
      </c>
      <c r="AG112">
        <v>0</v>
      </c>
      <c r="AH112">
        <v>0</v>
      </c>
      <c r="AI112">
        <v>0</v>
      </c>
      <c r="AJ112">
        <v>0</v>
      </c>
      <c r="AK112">
        <v>0</v>
      </c>
      <c r="AL112">
        <v>0</v>
      </c>
      <c r="AM112">
        <v>2</v>
      </c>
      <c r="AN112">
        <v>0</v>
      </c>
      <c r="AO112">
        <v>0</v>
      </c>
      <c r="AP112">
        <v>0</v>
      </c>
      <c r="AQ112">
        <v>2</v>
      </c>
      <c r="AR112">
        <v>0</v>
      </c>
      <c r="AS112">
        <v>0</v>
      </c>
      <c r="AT112">
        <v>0</v>
      </c>
      <c r="AU112">
        <v>0</v>
      </c>
      <c r="AV112">
        <v>0</v>
      </c>
      <c r="AW112">
        <v>0</v>
      </c>
      <c r="AX112">
        <v>0</v>
      </c>
      <c r="AY112">
        <v>0</v>
      </c>
      <c r="AZ112">
        <v>2</v>
      </c>
      <c r="BA112">
        <v>3</v>
      </c>
      <c r="BB112">
        <v>0</v>
      </c>
      <c r="BC112">
        <v>0</v>
      </c>
      <c r="BD112">
        <v>0</v>
      </c>
      <c r="BE112">
        <v>0</v>
      </c>
      <c r="BF112">
        <v>0</v>
      </c>
      <c r="BG112">
        <v>0</v>
      </c>
      <c r="BH112">
        <v>0</v>
      </c>
      <c r="BI112">
        <v>0</v>
      </c>
      <c r="BJ112">
        <v>0</v>
      </c>
      <c r="BK112">
        <v>0</v>
      </c>
      <c r="BL112">
        <v>0</v>
      </c>
      <c r="BM112">
        <v>0</v>
      </c>
      <c r="BN112">
        <v>0</v>
      </c>
      <c r="BO112">
        <v>2</v>
      </c>
      <c r="BP112">
        <v>0</v>
      </c>
      <c r="BQ112">
        <v>0</v>
      </c>
      <c r="BR112">
        <v>0</v>
      </c>
      <c r="BS112">
        <v>2</v>
      </c>
      <c r="BT112">
        <v>10</v>
      </c>
      <c r="BU112" t="s">
        <v>198</v>
      </c>
    </row>
    <row r="113" spans="1:73">
      <c r="A113" t="s">
        <v>73</v>
      </c>
      <c r="B113" t="s">
        <v>74</v>
      </c>
      <c r="C113">
        <v>111</v>
      </c>
      <c r="D113" t="s">
        <v>119</v>
      </c>
      <c r="E113" t="s">
        <v>78</v>
      </c>
      <c r="F113" t="s">
        <v>77</v>
      </c>
      <c r="G113">
        <v>0</v>
      </c>
      <c r="H113">
        <v>0</v>
      </c>
      <c r="I113">
        <v>0</v>
      </c>
      <c r="J113">
        <v>0</v>
      </c>
      <c r="K113">
        <v>0</v>
      </c>
      <c r="L113">
        <v>1</v>
      </c>
      <c r="M113">
        <v>0</v>
      </c>
      <c r="N113">
        <v>6</v>
      </c>
      <c r="O113">
        <v>2</v>
      </c>
      <c r="P113">
        <v>0</v>
      </c>
      <c r="Q113">
        <v>0</v>
      </c>
      <c r="R113">
        <v>0</v>
      </c>
      <c r="S113">
        <v>6</v>
      </c>
      <c r="T113">
        <v>0</v>
      </c>
      <c r="U113">
        <v>0</v>
      </c>
      <c r="V113">
        <v>1</v>
      </c>
      <c r="W113">
        <v>0</v>
      </c>
      <c r="X113">
        <v>0</v>
      </c>
      <c r="Y113">
        <v>0</v>
      </c>
      <c r="Z113">
        <v>0</v>
      </c>
      <c r="AA113">
        <v>0</v>
      </c>
      <c r="AB113">
        <v>21</v>
      </c>
      <c r="AC113">
        <v>1</v>
      </c>
      <c r="AD113">
        <v>2</v>
      </c>
      <c r="AE113">
        <v>0</v>
      </c>
      <c r="AF113">
        <v>0</v>
      </c>
      <c r="AG113">
        <v>0</v>
      </c>
      <c r="AH113">
        <v>0</v>
      </c>
      <c r="AI113">
        <v>1</v>
      </c>
      <c r="AJ113">
        <v>0</v>
      </c>
      <c r="AK113">
        <v>0</v>
      </c>
      <c r="AL113">
        <v>1</v>
      </c>
      <c r="AM113">
        <v>6</v>
      </c>
      <c r="AN113">
        <v>0</v>
      </c>
      <c r="AO113">
        <v>0</v>
      </c>
      <c r="AP113">
        <v>1</v>
      </c>
      <c r="AQ113">
        <v>1</v>
      </c>
      <c r="AR113">
        <v>0</v>
      </c>
      <c r="AS113">
        <v>0</v>
      </c>
      <c r="AT113">
        <v>0</v>
      </c>
      <c r="AU113">
        <v>0</v>
      </c>
      <c r="AV113">
        <v>0</v>
      </c>
      <c r="AW113">
        <v>0</v>
      </c>
      <c r="AX113">
        <v>3</v>
      </c>
      <c r="AY113">
        <v>3</v>
      </c>
      <c r="AZ113">
        <v>6</v>
      </c>
      <c r="BA113">
        <v>9</v>
      </c>
      <c r="BB113">
        <v>3</v>
      </c>
      <c r="BC113">
        <v>2</v>
      </c>
      <c r="BD113">
        <v>0</v>
      </c>
      <c r="BE113">
        <v>0</v>
      </c>
      <c r="BF113">
        <v>0</v>
      </c>
      <c r="BG113">
        <v>0</v>
      </c>
      <c r="BH113">
        <v>0</v>
      </c>
      <c r="BI113">
        <v>3</v>
      </c>
      <c r="BJ113">
        <v>1</v>
      </c>
      <c r="BK113">
        <v>0</v>
      </c>
      <c r="BL113">
        <v>0</v>
      </c>
      <c r="BM113">
        <v>0</v>
      </c>
      <c r="BN113">
        <v>0</v>
      </c>
      <c r="BO113">
        <v>8</v>
      </c>
      <c r="BP113">
        <v>0</v>
      </c>
      <c r="BQ113">
        <v>0</v>
      </c>
      <c r="BR113">
        <v>2</v>
      </c>
      <c r="BS113">
        <v>4</v>
      </c>
      <c r="BT113">
        <v>33</v>
      </c>
      <c r="BU113" t="s">
        <v>199</v>
      </c>
    </row>
    <row r="114" spans="1:73">
      <c r="A114" t="s">
        <v>73</v>
      </c>
      <c r="B114" t="s">
        <v>74</v>
      </c>
      <c r="C114">
        <v>112</v>
      </c>
      <c r="D114" t="s">
        <v>119</v>
      </c>
      <c r="E114" t="s">
        <v>91</v>
      </c>
      <c r="F114" t="s">
        <v>92</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1</v>
      </c>
      <c r="BT114">
        <v>2</v>
      </c>
      <c r="BU114" t="s">
        <v>200</v>
      </c>
    </row>
    <row r="115" spans="1:73">
      <c r="A115" t="s">
        <v>73</v>
      </c>
      <c r="B115" t="s">
        <v>74</v>
      </c>
      <c r="C115">
        <v>113</v>
      </c>
      <c r="D115" t="s">
        <v>119</v>
      </c>
      <c r="E115" t="s">
        <v>78</v>
      </c>
      <c r="F115" t="s">
        <v>77</v>
      </c>
      <c r="G115">
        <v>0</v>
      </c>
      <c r="H115">
        <v>0</v>
      </c>
      <c r="I115">
        <v>0</v>
      </c>
      <c r="J115">
        <v>0</v>
      </c>
      <c r="K115">
        <v>0</v>
      </c>
      <c r="L115">
        <v>0</v>
      </c>
      <c r="M115">
        <v>0</v>
      </c>
      <c r="N115">
        <v>0</v>
      </c>
      <c r="O115">
        <v>0</v>
      </c>
      <c r="P115">
        <v>0</v>
      </c>
      <c r="Q115">
        <v>0</v>
      </c>
      <c r="R115">
        <v>0</v>
      </c>
      <c r="S115">
        <v>1</v>
      </c>
      <c r="T115">
        <v>0</v>
      </c>
      <c r="U115">
        <v>0</v>
      </c>
      <c r="V115">
        <v>0</v>
      </c>
      <c r="W115">
        <v>0</v>
      </c>
      <c r="X115">
        <v>0</v>
      </c>
      <c r="Y115">
        <v>0</v>
      </c>
      <c r="Z115">
        <v>0</v>
      </c>
      <c r="AA115">
        <v>0</v>
      </c>
      <c r="AB115">
        <v>6</v>
      </c>
      <c r="AC115">
        <v>0</v>
      </c>
      <c r="AD115">
        <v>0</v>
      </c>
      <c r="AE115">
        <v>0</v>
      </c>
      <c r="AF115">
        <v>0</v>
      </c>
      <c r="AG115">
        <v>0</v>
      </c>
      <c r="AH115">
        <v>0</v>
      </c>
      <c r="AI115">
        <v>0</v>
      </c>
      <c r="AJ115">
        <v>0</v>
      </c>
      <c r="AK115">
        <v>0</v>
      </c>
      <c r="AL115">
        <v>1</v>
      </c>
      <c r="AM115">
        <v>2</v>
      </c>
      <c r="AN115">
        <v>0</v>
      </c>
      <c r="AO115">
        <v>0</v>
      </c>
      <c r="AP115">
        <v>0</v>
      </c>
      <c r="AQ115">
        <v>0</v>
      </c>
      <c r="AR115">
        <v>0</v>
      </c>
      <c r="AS115">
        <v>0</v>
      </c>
      <c r="AT115">
        <v>0</v>
      </c>
      <c r="AU115">
        <v>0</v>
      </c>
      <c r="AV115">
        <v>0</v>
      </c>
      <c r="AW115">
        <v>0</v>
      </c>
      <c r="AX115">
        <v>1</v>
      </c>
      <c r="AY115">
        <v>2</v>
      </c>
      <c r="AZ115">
        <v>2</v>
      </c>
      <c r="BA115">
        <v>3</v>
      </c>
      <c r="BB115">
        <v>0</v>
      </c>
      <c r="BC115">
        <v>0</v>
      </c>
      <c r="BD115">
        <v>0</v>
      </c>
      <c r="BE115">
        <v>0</v>
      </c>
      <c r="BF115">
        <v>0</v>
      </c>
      <c r="BG115">
        <v>0</v>
      </c>
      <c r="BH115">
        <v>0</v>
      </c>
      <c r="BI115">
        <v>1</v>
      </c>
      <c r="BJ115">
        <v>0</v>
      </c>
      <c r="BK115">
        <v>0</v>
      </c>
      <c r="BL115">
        <v>0</v>
      </c>
      <c r="BM115">
        <v>0</v>
      </c>
      <c r="BN115">
        <v>0</v>
      </c>
      <c r="BO115">
        <v>2</v>
      </c>
      <c r="BP115">
        <v>0</v>
      </c>
      <c r="BQ115">
        <v>0</v>
      </c>
      <c r="BR115">
        <v>1</v>
      </c>
      <c r="BS115">
        <v>2</v>
      </c>
      <c r="BT115">
        <v>9</v>
      </c>
      <c r="BU115" t="s">
        <v>201</v>
      </c>
    </row>
    <row r="116" spans="1:73">
      <c r="A116" t="s">
        <v>73</v>
      </c>
      <c r="B116" t="s">
        <v>74</v>
      </c>
      <c r="C116">
        <v>114</v>
      </c>
      <c r="D116" t="s">
        <v>119</v>
      </c>
      <c r="E116" t="s">
        <v>91</v>
      </c>
      <c r="F116" t="s">
        <v>92</v>
      </c>
      <c r="G116">
        <v>0</v>
      </c>
      <c r="H116">
        <v>2</v>
      </c>
      <c r="I116">
        <v>5</v>
      </c>
      <c r="J116">
        <v>0</v>
      </c>
      <c r="K116">
        <v>0</v>
      </c>
      <c r="L116">
        <v>1</v>
      </c>
      <c r="M116">
        <v>0</v>
      </c>
      <c r="N116">
        <v>6</v>
      </c>
      <c r="O116">
        <v>0</v>
      </c>
      <c r="P116">
        <v>0</v>
      </c>
      <c r="Q116">
        <v>0</v>
      </c>
      <c r="R116">
        <v>0</v>
      </c>
      <c r="S116">
        <v>17</v>
      </c>
      <c r="T116">
        <v>3</v>
      </c>
      <c r="U116">
        <v>0</v>
      </c>
      <c r="V116">
        <v>0</v>
      </c>
      <c r="W116">
        <v>4</v>
      </c>
      <c r="X116">
        <v>0</v>
      </c>
      <c r="Y116">
        <v>0</v>
      </c>
      <c r="Z116">
        <v>0</v>
      </c>
      <c r="AA116">
        <v>0</v>
      </c>
      <c r="AB116">
        <v>47</v>
      </c>
      <c r="AC116">
        <v>1</v>
      </c>
      <c r="AD116">
        <v>0</v>
      </c>
      <c r="AE116">
        <v>0</v>
      </c>
      <c r="AF116">
        <v>0</v>
      </c>
      <c r="AG116">
        <v>0</v>
      </c>
      <c r="AH116">
        <v>0</v>
      </c>
      <c r="AI116">
        <v>11</v>
      </c>
      <c r="AJ116">
        <v>0</v>
      </c>
      <c r="AK116">
        <v>0</v>
      </c>
      <c r="AL116">
        <v>0</v>
      </c>
      <c r="AM116">
        <v>14</v>
      </c>
      <c r="AN116">
        <v>0</v>
      </c>
      <c r="AO116">
        <v>0</v>
      </c>
      <c r="AP116">
        <v>1</v>
      </c>
      <c r="AQ116">
        <v>5</v>
      </c>
      <c r="AR116">
        <v>0</v>
      </c>
      <c r="AS116">
        <v>0</v>
      </c>
      <c r="AT116">
        <v>0</v>
      </c>
      <c r="AU116">
        <v>0</v>
      </c>
      <c r="AV116">
        <v>0</v>
      </c>
      <c r="AW116">
        <v>5</v>
      </c>
      <c r="AX116">
        <v>11</v>
      </c>
      <c r="AY116">
        <v>8</v>
      </c>
      <c r="AZ116">
        <v>9</v>
      </c>
      <c r="BA116">
        <v>25</v>
      </c>
      <c r="BB116">
        <v>0</v>
      </c>
      <c r="BC116">
        <v>6</v>
      </c>
      <c r="BD116">
        <v>0</v>
      </c>
      <c r="BE116">
        <v>0</v>
      </c>
      <c r="BF116">
        <v>0</v>
      </c>
      <c r="BG116">
        <v>0</v>
      </c>
      <c r="BH116">
        <v>0</v>
      </c>
      <c r="BI116">
        <v>9</v>
      </c>
      <c r="BJ116">
        <v>3</v>
      </c>
      <c r="BK116">
        <v>0</v>
      </c>
      <c r="BL116">
        <v>0</v>
      </c>
      <c r="BM116">
        <v>1</v>
      </c>
      <c r="BN116">
        <v>0</v>
      </c>
      <c r="BO116">
        <v>11</v>
      </c>
      <c r="BP116">
        <v>8</v>
      </c>
      <c r="BQ116">
        <v>0</v>
      </c>
      <c r="BR116">
        <v>0</v>
      </c>
      <c r="BS116">
        <v>3</v>
      </c>
      <c r="BT116">
        <v>60</v>
      </c>
      <c r="BU116" t="s">
        <v>202</v>
      </c>
    </row>
    <row r="117" spans="1:73">
      <c r="A117" t="s">
        <v>73</v>
      </c>
      <c r="B117" t="s">
        <v>74</v>
      </c>
      <c r="C117">
        <v>115</v>
      </c>
      <c r="D117" t="s">
        <v>119</v>
      </c>
      <c r="E117" t="s">
        <v>78</v>
      </c>
      <c r="F117" t="s">
        <v>77</v>
      </c>
      <c r="G117">
        <v>1</v>
      </c>
      <c r="H117">
        <v>1</v>
      </c>
      <c r="I117">
        <v>1</v>
      </c>
      <c r="J117">
        <v>0</v>
      </c>
      <c r="K117">
        <v>0</v>
      </c>
      <c r="L117">
        <v>1</v>
      </c>
      <c r="M117">
        <v>0</v>
      </c>
      <c r="N117">
        <v>0</v>
      </c>
      <c r="O117">
        <v>0</v>
      </c>
      <c r="P117">
        <v>0</v>
      </c>
      <c r="Q117">
        <v>1</v>
      </c>
      <c r="R117">
        <v>0</v>
      </c>
      <c r="S117">
        <v>6</v>
      </c>
      <c r="T117">
        <v>2</v>
      </c>
      <c r="U117">
        <v>0</v>
      </c>
      <c r="V117">
        <v>1</v>
      </c>
      <c r="W117">
        <v>1</v>
      </c>
      <c r="X117">
        <v>0</v>
      </c>
      <c r="Y117">
        <v>0</v>
      </c>
      <c r="Z117">
        <v>0</v>
      </c>
      <c r="AA117">
        <v>0</v>
      </c>
      <c r="AB117">
        <v>15</v>
      </c>
      <c r="AC117">
        <v>0</v>
      </c>
      <c r="AD117">
        <v>0</v>
      </c>
      <c r="AE117">
        <v>0</v>
      </c>
      <c r="AF117">
        <v>0</v>
      </c>
      <c r="AG117">
        <v>0</v>
      </c>
      <c r="AH117">
        <v>0</v>
      </c>
      <c r="AI117">
        <v>2</v>
      </c>
      <c r="AJ117">
        <v>0</v>
      </c>
      <c r="AK117">
        <v>0</v>
      </c>
      <c r="AL117">
        <v>1</v>
      </c>
      <c r="AM117">
        <v>2</v>
      </c>
      <c r="AN117">
        <v>0</v>
      </c>
      <c r="AO117">
        <v>0</v>
      </c>
      <c r="AP117">
        <v>1</v>
      </c>
      <c r="AQ117">
        <v>0</v>
      </c>
      <c r="AR117">
        <v>0</v>
      </c>
      <c r="AS117">
        <v>0</v>
      </c>
      <c r="AT117">
        <v>1</v>
      </c>
      <c r="AU117">
        <v>0</v>
      </c>
      <c r="AV117">
        <v>0</v>
      </c>
      <c r="AW117">
        <v>1</v>
      </c>
      <c r="AX117">
        <v>4</v>
      </c>
      <c r="AY117">
        <v>4</v>
      </c>
      <c r="AZ117">
        <v>3</v>
      </c>
      <c r="BA117">
        <v>6</v>
      </c>
      <c r="BB117">
        <v>1</v>
      </c>
      <c r="BC117">
        <v>3</v>
      </c>
      <c r="BD117">
        <v>0</v>
      </c>
      <c r="BE117">
        <v>0</v>
      </c>
      <c r="BF117">
        <v>0</v>
      </c>
      <c r="BG117">
        <v>0</v>
      </c>
      <c r="BH117">
        <v>0</v>
      </c>
      <c r="BI117">
        <v>5</v>
      </c>
      <c r="BJ117">
        <v>0</v>
      </c>
      <c r="BK117">
        <v>0</v>
      </c>
      <c r="BL117">
        <v>1</v>
      </c>
      <c r="BM117">
        <v>0</v>
      </c>
      <c r="BN117">
        <v>0</v>
      </c>
      <c r="BO117">
        <v>3</v>
      </c>
      <c r="BP117">
        <v>2</v>
      </c>
      <c r="BQ117">
        <v>0</v>
      </c>
      <c r="BR117">
        <v>2</v>
      </c>
      <c r="BS117">
        <v>1</v>
      </c>
      <c r="BT117">
        <v>27</v>
      </c>
      <c r="BU117" t="s">
        <v>203</v>
      </c>
    </row>
    <row r="118" spans="1:73">
      <c r="A118" t="s">
        <v>73</v>
      </c>
      <c r="B118" t="s">
        <v>74</v>
      </c>
      <c r="C118">
        <v>116</v>
      </c>
      <c r="D118" t="s">
        <v>119</v>
      </c>
      <c r="E118" t="s">
        <v>91</v>
      </c>
      <c r="F118" t="s">
        <v>92</v>
      </c>
      <c r="G118">
        <v>0</v>
      </c>
      <c r="H118">
        <v>0</v>
      </c>
      <c r="I118">
        <v>0</v>
      </c>
      <c r="J118">
        <v>0</v>
      </c>
      <c r="K118">
        <v>0</v>
      </c>
      <c r="L118">
        <v>0</v>
      </c>
      <c r="M118">
        <v>0</v>
      </c>
      <c r="N118">
        <v>1</v>
      </c>
      <c r="O118">
        <v>0</v>
      </c>
      <c r="P118">
        <v>0</v>
      </c>
      <c r="Q118">
        <v>0</v>
      </c>
      <c r="R118">
        <v>0</v>
      </c>
      <c r="S118">
        <v>0</v>
      </c>
      <c r="T118">
        <v>0</v>
      </c>
      <c r="U118">
        <v>0</v>
      </c>
      <c r="V118">
        <v>0</v>
      </c>
      <c r="W118">
        <v>0</v>
      </c>
      <c r="X118">
        <v>0</v>
      </c>
      <c r="Y118">
        <v>0</v>
      </c>
      <c r="Z118">
        <v>0</v>
      </c>
      <c r="AA118">
        <v>0</v>
      </c>
      <c r="AB118">
        <v>3</v>
      </c>
      <c r="AC118">
        <v>0</v>
      </c>
      <c r="AD118">
        <v>0</v>
      </c>
      <c r="AE118">
        <v>0</v>
      </c>
      <c r="AF118">
        <v>0</v>
      </c>
      <c r="AG118">
        <v>0</v>
      </c>
      <c r="AH118">
        <v>0</v>
      </c>
      <c r="AI118">
        <v>0</v>
      </c>
      <c r="AJ118">
        <v>0</v>
      </c>
      <c r="AK118">
        <v>0</v>
      </c>
      <c r="AL118">
        <v>0</v>
      </c>
      <c r="AM118">
        <v>0</v>
      </c>
      <c r="AN118">
        <v>0</v>
      </c>
      <c r="AO118">
        <v>0</v>
      </c>
      <c r="AP118">
        <v>0</v>
      </c>
      <c r="AQ118">
        <v>1</v>
      </c>
      <c r="AR118">
        <v>0</v>
      </c>
      <c r="AS118">
        <v>0</v>
      </c>
      <c r="AT118">
        <v>0</v>
      </c>
      <c r="AU118">
        <v>0</v>
      </c>
      <c r="AV118">
        <v>0</v>
      </c>
      <c r="AW118">
        <v>0</v>
      </c>
      <c r="AX118">
        <v>0</v>
      </c>
      <c r="AY118">
        <v>0</v>
      </c>
      <c r="AZ118">
        <v>1</v>
      </c>
      <c r="BA118">
        <v>0</v>
      </c>
      <c r="BB118">
        <v>0</v>
      </c>
      <c r="BC118">
        <v>0</v>
      </c>
      <c r="BD118">
        <v>0</v>
      </c>
      <c r="BE118">
        <v>0</v>
      </c>
      <c r="BF118">
        <v>0</v>
      </c>
      <c r="BG118">
        <v>0</v>
      </c>
      <c r="BH118">
        <v>0</v>
      </c>
      <c r="BI118">
        <v>0</v>
      </c>
      <c r="BJ118">
        <v>0</v>
      </c>
      <c r="BK118">
        <v>0</v>
      </c>
      <c r="BL118">
        <v>0</v>
      </c>
      <c r="BM118">
        <v>0</v>
      </c>
      <c r="BN118">
        <v>0</v>
      </c>
      <c r="BO118">
        <v>1</v>
      </c>
      <c r="BP118">
        <v>0</v>
      </c>
      <c r="BQ118">
        <v>0</v>
      </c>
      <c r="BR118">
        <v>0</v>
      </c>
      <c r="BS118">
        <v>1</v>
      </c>
      <c r="BT118">
        <v>4</v>
      </c>
      <c r="BU118" t="s">
        <v>204</v>
      </c>
    </row>
    <row r="119" spans="1:73">
      <c r="A119" t="s">
        <v>73</v>
      </c>
      <c r="B119" t="s">
        <v>74</v>
      </c>
      <c r="C119">
        <v>117</v>
      </c>
      <c r="D119" t="s">
        <v>119</v>
      </c>
      <c r="E119" t="s">
        <v>97</v>
      </c>
      <c r="F119" t="s">
        <v>92</v>
      </c>
      <c r="G119">
        <v>0</v>
      </c>
      <c r="H119">
        <v>1</v>
      </c>
      <c r="I119">
        <v>4</v>
      </c>
      <c r="J119">
        <v>0</v>
      </c>
      <c r="K119">
        <v>0</v>
      </c>
      <c r="L119">
        <v>2</v>
      </c>
      <c r="M119">
        <v>0</v>
      </c>
      <c r="N119">
        <v>9</v>
      </c>
      <c r="O119">
        <v>4</v>
      </c>
      <c r="P119">
        <v>0</v>
      </c>
      <c r="Q119">
        <v>1</v>
      </c>
      <c r="R119">
        <v>0</v>
      </c>
      <c r="S119">
        <v>14</v>
      </c>
      <c r="T119">
        <v>2</v>
      </c>
      <c r="U119">
        <v>0</v>
      </c>
      <c r="V119">
        <v>5</v>
      </c>
      <c r="W119">
        <v>1</v>
      </c>
      <c r="X119">
        <v>0</v>
      </c>
      <c r="Y119">
        <v>0</v>
      </c>
      <c r="Z119">
        <v>0</v>
      </c>
      <c r="AA119">
        <v>0</v>
      </c>
      <c r="AB119">
        <v>33</v>
      </c>
      <c r="AC119">
        <v>3</v>
      </c>
      <c r="AD119">
        <v>0</v>
      </c>
      <c r="AE119">
        <v>0</v>
      </c>
      <c r="AF119">
        <v>0</v>
      </c>
      <c r="AG119">
        <v>0</v>
      </c>
      <c r="AH119">
        <v>0</v>
      </c>
      <c r="AI119">
        <v>2</v>
      </c>
      <c r="AJ119">
        <v>0</v>
      </c>
      <c r="AK119">
        <v>0</v>
      </c>
      <c r="AL119">
        <v>3</v>
      </c>
      <c r="AM119">
        <v>10</v>
      </c>
      <c r="AN119">
        <v>0</v>
      </c>
      <c r="AO119">
        <v>0</v>
      </c>
      <c r="AP119">
        <v>0</v>
      </c>
      <c r="AQ119">
        <v>1</v>
      </c>
      <c r="AR119">
        <v>0</v>
      </c>
      <c r="AS119">
        <v>0</v>
      </c>
      <c r="AT119">
        <v>0</v>
      </c>
      <c r="AU119">
        <v>3</v>
      </c>
      <c r="AV119">
        <v>0</v>
      </c>
      <c r="AW119">
        <v>4</v>
      </c>
      <c r="AX119">
        <v>3</v>
      </c>
      <c r="AY119">
        <v>4</v>
      </c>
      <c r="AZ119">
        <v>6</v>
      </c>
      <c r="BA119">
        <v>14</v>
      </c>
      <c r="BB119">
        <v>0</v>
      </c>
      <c r="BC119">
        <v>1</v>
      </c>
      <c r="BD119">
        <v>0</v>
      </c>
      <c r="BE119">
        <v>0</v>
      </c>
      <c r="BF119">
        <v>0</v>
      </c>
      <c r="BG119">
        <v>2</v>
      </c>
      <c r="BH119">
        <v>0</v>
      </c>
      <c r="BI119">
        <v>4</v>
      </c>
      <c r="BJ119">
        <v>1</v>
      </c>
      <c r="BK119">
        <v>0</v>
      </c>
      <c r="BL119">
        <v>3</v>
      </c>
      <c r="BM119">
        <v>2</v>
      </c>
      <c r="BN119">
        <v>0</v>
      </c>
      <c r="BO119">
        <v>14</v>
      </c>
      <c r="BP119">
        <v>0</v>
      </c>
      <c r="BQ119">
        <v>0</v>
      </c>
      <c r="BR119">
        <v>0</v>
      </c>
      <c r="BS119">
        <v>2</v>
      </c>
      <c r="BT119">
        <v>49</v>
      </c>
      <c r="BU119" t="s">
        <v>205</v>
      </c>
    </row>
    <row r="120" spans="1:73">
      <c r="A120" t="s">
        <v>73</v>
      </c>
      <c r="B120" t="s">
        <v>74</v>
      </c>
      <c r="C120">
        <v>118</v>
      </c>
      <c r="D120" t="s">
        <v>119</v>
      </c>
      <c r="E120" t="s">
        <v>78</v>
      </c>
      <c r="F120" t="s">
        <v>77</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1</v>
      </c>
      <c r="BT120">
        <v>1</v>
      </c>
      <c r="BU120" t="s">
        <v>206</v>
      </c>
    </row>
    <row r="121" spans="1:73">
      <c r="A121" t="s">
        <v>73</v>
      </c>
      <c r="B121" t="s">
        <v>74</v>
      </c>
      <c r="C121">
        <v>119</v>
      </c>
      <c r="D121" t="s">
        <v>119</v>
      </c>
      <c r="E121" t="s">
        <v>97</v>
      </c>
      <c r="F121" t="s">
        <v>92</v>
      </c>
      <c r="G121">
        <v>0</v>
      </c>
      <c r="H121">
        <v>0</v>
      </c>
      <c r="I121">
        <v>3</v>
      </c>
      <c r="J121">
        <v>0</v>
      </c>
      <c r="K121">
        <v>0</v>
      </c>
      <c r="L121">
        <v>0</v>
      </c>
      <c r="M121">
        <v>0</v>
      </c>
      <c r="N121">
        <v>3</v>
      </c>
      <c r="O121">
        <v>5</v>
      </c>
      <c r="P121">
        <v>0</v>
      </c>
      <c r="Q121">
        <v>0</v>
      </c>
      <c r="R121">
        <v>0</v>
      </c>
      <c r="S121">
        <v>4</v>
      </c>
      <c r="T121">
        <v>2</v>
      </c>
      <c r="U121">
        <v>0</v>
      </c>
      <c r="V121">
        <v>0</v>
      </c>
      <c r="W121">
        <v>0</v>
      </c>
      <c r="X121">
        <v>0</v>
      </c>
      <c r="Y121">
        <v>0</v>
      </c>
      <c r="Z121">
        <v>0</v>
      </c>
      <c r="AA121">
        <v>0</v>
      </c>
      <c r="AB121">
        <v>12</v>
      </c>
      <c r="AC121">
        <v>0</v>
      </c>
      <c r="AD121">
        <v>0</v>
      </c>
      <c r="AE121">
        <v>0</v>
      </c>
      <c r="AF121">
        <v>0</v>
      </c>
      <c r="AG121">
        <v>0</v>
      </c>
      <c r="AH121">
        <v>0</v>
      </c>
      <c r="AI121">
        <v>3</v>
      </c>
      <c r="AJ121">
        <v>0</v>
      </c>
      <c r="AK121">
        <v>1</v>
      </c>
      <c r="AL121">
        <v>0</v>
      </c>
      <c r="AM121">
        <v>2</v>
      </c>
      <c r="AN121">
        <v>0</v>
      </c>
      <c r="AO121">
        <v>0</v>
      </c>
      <c r="AP121">
        <v>2</v>
      </c>
      <c r="AQ121">
        <v>2</v>
      </c>
      <c r="AR121">
        <v>0</v>
      </c>
      <c r="AS121">
        <v>0</v>
      </c>
      <c r="AT121">
        <v>0</v>
      </c>
      <c r="AU121">
        <v>0</v>
      </c>
      <c r="AV121">
        <v>0</v>
      </c>
      <c r="AW121">
        <v>2</v>
      </c>
      <c r="AX121">
        <v>0</v>
      </c>
      <c r="AY121">
        <v>4</v>
      </c>
      <c r="AZ121">
        <v>5</v>
      </c>
      <c r="BA121">
        <v>3</v>
      </c>
      <c r="BB121">
        <v>0</v>
      </c>
      <c r="BC121">
        <v>3</v>
      </c>
      <c r="BD121">
        <v>0</v>
      </c>
      <c r="BE121">
        <v>0</v>
      </c>
      <c r="BF121">
        <v>0</v>
      </c>
      <c r="BG121">
        <v>2</v>
      </c>
      <c r="BH121">
        <v>0</v>
      </c>
      <c r="BI121">
        <v>0</v>
      </c>
      <c r="BJ121">
        <v>0</v>
      </c>
      <c r="BK121">
        <v>0</v>
      </c>
      <c r="BL121">
        <v>0</v>
      </c>
      <c r="BM121">
        <v>0</v>
      </c>
      <c r="BN121">
        <v>0</v>
      </c>
      <c r="BO121">
        <v>5</v>
      </c>
      <c r="BP121">
        <v>0</v>
      </c>
      <c r="BQ121">
        <v>0</v>
      </c>
      <c r="BR121">
        <v>0</v>
      </c>
      <c r="BS121">
        <v>1</v>
      </c>
      <c r="BT121">
        <v>21</v>
      </c>
      <c r="BU121" t="s">
        <v>207</v>
      </c>
    </row>
    <row r="122" spans="1:73">
      <c r="A122" t="s">
        <v>73</v>
      </c>
      <c r="B122" t="s">
        <v>74</v>
      </c>
      <c r="C122">
        <v>120</v>
      </c>
      <c r="D122" t="s">
        <v>119</v>
      </c>
      <c r="E122" t="s">
        <v>78</v>
      </c>
      <c r="F122" t="s">
        <v>77</v>
      </c>
      <c r="G122">
        <v>0</v>
      </c>
      <c r="H122">
        <v>5</v>
      </c>
      <c r="I122">
        <v>2</v>
      </c>
      <c r="J122">
        <v>0</v>
      </c>
      <c r="K122">
        <v>0</v>
      </c>
      <c r="L122">
        <v>7</v>
      </c>
      <c r="M122">
        <v>0</v>
      </c>
      <c r="N122">
        <v>11</v>
      </c>
      <c r="O122">
        <v>0</v>
      </c>
      <c r="P122">
        <v>0</v>
      </c>
      <c r="Q122">
        <v>4</v>
      </c>
      <c r="R122">
        <v>0</v>
      </c>
      <c r="S122">
        <v>14</v>
      </c>
      <c r="T122">
        <v>6</v>
      </c>
      <c r="U122">
        <v>0</v>
      </c>
      <c r="V122">
        <v>3</v>
      </c>
      <c r="W122">
        <v>0</v>
      </c>
      <c r="X122">
        <v>0</v>
      </c>
      <c r="Y122">
        <v>0</v>
      </c>
      <c r="Z122">
        <v>0</v>
      </c>
      <c r="AA122">
        <v>0</v>
      </c>
      <c r="AB122">
        <v>55</v>
      </c>
      <c r="AC122">
        <v>2</v>
      </c>
      <c r="AD122">
        <v>0</v>
      </c>
      <c r="AE122">
        <v>0</v>
      </c>
      <c r="AF122">
        <v>0</v>
      </c>
      <c r="AG122">
        <v>0</v>
      </c>
      <c r="AH122">
        <v>0</v>
      </c>
      <c r="AI122">
        <v>4</v>
      </c>
      <c r="AJ122">
        <v>0</v>
      </c>
      <c r="AK122">
        <v>0</v>
      </c>
      <c r="AL122">
        <v>0</v>
      </c>
      <c r="AM122">
        <v>13</v>
      </c>
      <c r="AN122">
        <v>0</v>
      </c>
      <c r="AO122">
        <v>0</v>
      </c>
      <c r="AP122">
        <v>1</v>
      </c>
      <c r="AQ122">
        <v>1</v>
      </c>
      <c r="AR122">
        <v>0</v>
      </c>
      <c r="AS122">
        <v>0</v>
      </c>
      <c r="AT122">
        <v>0</v>
      </c>
      <c r="AU122">
        <v>1</v>
      </c>
      <c r="AV122">
        <v>0</v>
      </c>
      <c r="AW122">
        <v>0</v>
      </c>
      <c r="AX122">
        <v>0</v>
      </c>
      <c r="AY122">
        <v>11</v>
      </c>
      <c r="AZ122">
        <v>13</v>
      </c>
      <c r="BA122">
        <v>17</v>
      </c>
      <c r="BB122">
        <v>0</v>
      </c>
      <c r="BC122">
        <v>6</v>
      </c>
      <c r="BD122">
        <v>0</v>
      </c>
      <c r="BE122">
        <v>0</v>
      </c>
      <c r="BF122">
        <v>0</v>
      </c>
      <c r="BG122">
        <v>0</v>
      </c>
      <c r="BH122">
        <v>0</v>
      </c>
      <c r="BI122">
        <v>6</v>
      </c>
      <c r="BJ122">
        <v>4</v>
      </c>
      <c r="BK122">
        <v>0</v>
      </c>
      <c r="BL122">
        <v>0</v>
      </c>
      <c r="BM122">
        <v>0</v>
      </c>
      <c r="BN122">
        <v>0</v>
      </c>
      <c r="BO122">
        <v>20</v>
      </c>
      <c r="BP122">
        <v>0</v>
      </c>
      <c r="BQ122">
        <v>0</v>
      </c>
      <c r="BR122">
        <v>0</v>
      </c>
      <c r="BS122">
        <v>5</v>
      </c>
      <c r="BT122">
        <v>84</v>
      </c>
      <c r="BU122" t="s">
        <v>208</v>
      </c>
    </row>
    <row r="123" spans="1:73">
      <c r="A123" t="s">
        <v>73</v>
      </c>
      <c r="B123" t="s">
        <v>74</v>
      </c>
      <c r="C123">
        <v>121</v>
      </c>
      <c r="D123" t="s">
        <v>119</v>
      </c>
      <c r="E123" t="s">
        <v>100</v>
      </c>
      <c r="F123" t="s">
        <v>101</v>
      </c>
      <c r="G123">
        <v>0</v>
      </c>
      <c r="H123">
        <v>6</v>
      </c>
      <c r="I123">
        <v>0</v>
      </c>
      <c r="J123">
        <v>0</v>
      </c>
      <c r="K123">
        <v>0</v>
      </c>
      <c r="L123">
        <v>4</v>
      </c>
      <c r="M123">
        <v>0</v>
      </c>
      <c r="N123">
        <v>9</v>
      </c>
      <c r="O123">
        <v>0</v>
      </c>
      <c r="P123">
        <v>0</v>
      </c>
      <c r="Q123">
        <v>0</v>
      </c>
      <c r="R123">
        <v>0</v>
      </c>
      <c r="S123">
        <v>4</v>
      </c>
      <c r="T123">
        <v>0</v>
      </c>
      <c r="U123">
        <v>0</v>
      </c>
      <c r="V123">
        <v>0</v>
      </c>
      <c r="W123">
        <v>2</v>
      </c>
      <c r="X123">
        <v>0</v>
      </c>
      <c r="Y123">
        <v>0</v>
      </c>
      <c r="Z123">
        <v>0</v>
      </c>
      <c r="AA123">
        <v>0</v>
      </c>
      <c r="AB123">
        <v>31</v>
      </c>
      <c r="AC123">
        <v>2</v>
      </c>
      <c r="AD123">
        <v>0</v>
      </c>
      <c r="AE123">
        <v>0</v>
      </c>
      <c r="AF123">
        <v>0</v>
      </c>
      <c r="AG123">
        <v>0</v>
      </c>
      <c r="AH123">
        <v>0</v>
      </c>
      <c r="AI123">
        <v>0</v>
      </c>
      <c r="AJ123">
        <v>0</v>
      </c>
      <c r="AK123">
        <v>0</v>
      </c>
      <c r="AL123">
        <v>0</v>
      </c>
      <c r="AM123">
        <v>7</v>
      </c>
      <c r="AN123">
        <v>0</v>
      </c>
      <c r="AO123">
        <v>0</v>
      </c>
      <c r="AP123">
        <v>0</v>
      </c>
      <c r="AQ123">
        <v>2</v>
      </c>
      <c r="AR123">
        <v>0</v>
      </c>
      <c r="AS123">
        <v>0</v>
      </c>
      <c r="AT123">
        <v>0</v>
      </c>
      <c r="AU123">
        <v>1</v>
      </c>
      <c r="AV123">
        <v>0</v>
      </c>
      <c r="AW123">
        <v>0</v>
      </c>
      <c r="AX123">
        <v>1</v>
      </c>
      <c r="AY123">
        <v>6</v>
      </c>
      <c r="AZ123">
        <v>7</v>
      </c>
      <c r="BA123">
        <v>9</v>
      </c>
      <c r="BB123">
        <v>0</v>
      </c>
      <c r="BC123">
        <v>2</v>
      </c>
      <c r="BD123">
        <v>0</v>
      </c>
      <c r="BE123">
        <v>0</v>
      </c>
      <c r="BF123">
        <v>0</v>
      </c>
      <c r="BG123">
        <v>0</v>
      </c>
      <c r="BH123">
        <v>0</v>
      </c>
      <c r="BI123">
        <v>4</v>
      </c>
      <c r="BJ123">
        <v>2</v>
      </c>
      <c r="BK123">
        <v>0</v>
      </c>
      <c r="BL123">
        <v>2</v>
      </c>
      <c r="BM123">
        <v>1</v>
      </c>
      <c r="BN123">
        <v>0</v>
      </c>
      <c r="BO123">
        <v>11</v>
      </c>
      <c r="BP123">
        <v>0</v>
      </c>
      <c r="BQ123">
        <v>0</v>
      </c>
      <c r="BR123">
        <v>0</v>
      </c>
      <c r="BS123">
        <v>3</v>
      </c>
      <c r="BT123">
        <v>40</v>
      </c>
      <c r="BU123" t="s">
        <v>209</v>
      </c>
    </row>
    <row r="124" spans="1:73">
      <c r="A124" t="s">
        <v>73</v>
      </c>
      <c r="B124" t="s">
        <v>74</v>
      </c>
      <c r="C124">
        <v>122</v>
      </c>
      <c r="D124" t="s">
        <v>119</v>
      </c>
      <c r="E124" t="s">
        <v>78</v>
      </c>
      <c r="F124" t="s">
        <v>77</v>
      </c>
      <c r="G124">
        <v>0</v>
      </c>
      <c r="H124">
        <v>0</v>
      </c>
      <c r="I124">
        <v>0</v>
      </c>
      <c r="J124">
        <v>0</v>
      </c>
      <c r="K124">
        <v>0</v>
      </c>
      <c r="L124">
        <v>1</v>
      </c>
      <c r="M124">
        <v>0</v>
      </c>
      <c r="N124">
        <v>1</v>
      </c>
      <c r="O124">
        <v>0</v>
      </c>
      <c r="P124">
        <v>0</v>
      </c>
      <c r="Q124">
        <v>0</v>
      </c>
      <c r="R124">
        <v>0</v>
      </c>
      <c r="S124">
        <v>1</v>
      </c>
      <c r="T124">
        <v>0</v>
      </c>
      <c r="U124">
        <v>0</v>
      </c>
      <c r="V124">
        <v>0</v>
      </c>
      <c r="W124">
        <v>0</v>
      </c>
      <c r="X124">
        <v>0</v>
      </c>
      <c r="Y124">
        <v>0</v>
      </c>
      <c r="Z124">
        <v>0</v>
      </c>
      <c r="AA124">
        <v>0</v>
      </c>
      <c r="AB124">
        <v>4</v>
      </c>
      <c r="AC124">
        <v>0</v>
      </c>
      <c r="AD124">
        <v>0</v>
      </c>
      <c r="AE124">
        <v>0</v>
      </c>
      <c r="AF124">
        <v>0</v>
      </c>
      <c r="AG124">
        <v>0</v>
      </c>
      <c r="AH124">
        <v>0</v>
      </c>
      <c r="AI124">
        <v>0</v>
      </c>
      <c r="AJ124">
        <v>0</v>
      </c>
      <c r="AK124">
        <v>0</v>
      </c>
      <c r="AL124">
        <v>1</v>
      </c>
      <c r="AM124">
        <v>2</v>
      </c>
      <c r="AN124">
        <v>0</v>
      </c>
      <c r="AO124">
        <v>0</v>
      </c>
      <c r="AP124">
        <v>0</v>
      </c>
      <c r="AQ124">
        <v>0</v>
      </c>
      <c r="AR124">
        <v>0</v>
      </c>
      <c r="AS124">
        <v>0</v>
      </c>
      <c r="AT124">
        <v>0</v>
      </c>
      <c r="AU124">
        <v>0</v>
      </c>
      <c r="AV124">
        <v>0</v>
      </c>
      <c r="AW124">
        <v>0</v>
      </c>
      <c r="AX124">
        <v>0</v>
      </c>
      <c r="AY124">
        <v>0</v>
      </c>
      <c r="AZ124">
        <v>2</v>
      </c>
      <c r="BA124">
        <v>3</v>
      </c>
      <c r="BB124">
        <v>0</v>
      </c>
      <c r="BC124">
        <v>0</v>
      </c>
      <c r="BD124">
        <v>0</v>
      </c>
      <c r="BE124">
        <v>0</v>
      </c>
      <c r="BF124">
        <v>0</v>
      </c>
      <c r="BG124">
        <v>0</v>
      </c>
      <c r="BH124">
        <v>0</v>
      </c>
      <c r="BI124">
        <v>0</v>
      </c>
      <c r="BJ124">
        <v>0</v>
      </c>
      <c r="BK124">
        <v>0</v>
      </c>
      <c r="BL124">
        <v>0</v>
      </c>
      <c r="BM124">
        <v>0</v>
      </c>
      <c r="BN124">
        <v>0</v>
      </c>
      <c r="BO124">
        <v>2</v>
      </c>
      <c r="BP124">
        <v>0</v>
      </c>
      <c r="BQ124">
        <v>0</v>
      </c>
      <c r="BR124">
        <v>0</v>
      </c>
      <c r="BS124">
        <v>1</v>
      </c>
      <c r="BT124">
        <v>5</v>
      </c>
      <c r="BU124" t="s">
        <v>210</v>
      </c>
    </row>
    <row r="125" spans="1:73">
      <c r="A125" t="s">
        <v>73</v>
      </c>
      <c r="B125" t="s">
        <v>74</v>
      </c>
      <c r="C125">
        <v>123</v>
      </c>
      <c r="D125" t="s">
        <v>119</v>
      </c>
      <c r="E125" t="s">
        <v>183</v>
      </c>
      <c r="F125" t="s">
        <v>184</v>
      </c>
      <c r="G125">
        <v>0</v>
      </c>
      <c r="H125">
        <v>0</v>
      </c>
      <c r="I125">
        <v>0</v>
      </c>
      <c r="J125">
        <v>0</v>
      </c>
      <c r="K125">
        <v>0</v>
      </c>
      <c r="L125">
        <v>1</v>
      </c>
      <c r="M125">
        <v>0</v>
      </c>
      <c r="N125">
        <v>0</v>
      </c>
      <c r="O125">
        <v>0</v>
      </c>
      <c r="P125">
        <v>0</v>
      </c>
      <c r="Q125">
        <v>0</v>
      </c>
      <c r="R125">
        <v>0</v>
      </c>
      <c r="S125">
        <v>0</v>
      </c>
      <c r="T125">
        <v>0</v>
      </c>
      <c r="U125">
        <v>0</v>
      </c>
      <c r="V125">
        <v>0</v>
      </c>
      <c r="W125">
        <v>0</v>
      </c>
      <c r="X125">
        <v>0</v>
      </c>
      <c r="Y125">
        <v>0</v>
      </c>
      <c r="Z125">
        <v>0</v>
      </c>
      <c r="AA125">
        <v>0</v>
      </c>
      <c r="AB125">
        <v>1</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1</v>
      </c>
      <c r="BT125">
        <v>3</v>
      </c>
      <c r="BU125" t="s">
        <v>211</v>
      </c>
    </row>
    <row r="126" spans="1:73">
      <c r="A126" t="s">
        <v>73</v>
      </c>
      <c r="B126" t="s">
        <v>74</v>
      </c>
      <c r="C126">
        <v>124</v>
      </c>
      <c r="D126" t="s">
        <v>119</v>
      </c>
      <c r="E126" t="s">
        <v>78</v>
      </c>
      <c r="F126" t="s">
        <v>77</v>
      </c>
      <c r="G126">
        <v>0</v>
      </c>
      <c r="H126">
        <v>0</v>
      </c>
      <c r="I126">
        <v>0</v>
      </c>
      <c r="J126">
        <v>0</v>
      </c>
      <c r="K126">
        <v>0</v>
      </c>
      <c r="L126">
        <v>1</v>
      </c>
      <c r="M126">
        <v>0</v>
      </c>
      <c r="N126">
        <v>3</v>
      </c>
      <c r="O126">
        <v>0</v>
      </c>
      <c r="P126">
        <v>0</v>
      </c>
      <c r="Q126">
        <v>0</v>
      </c>
      <c r="R126">
        <v>0</v>
      </c>
      <c r="S126">
        <v>5</v>
      </c>
      <c r="T126">
        <v>0</v>
      </c>
      <c r="U126">
        <v>0</v>
      </c>
      <c r="V126">
        <v>0</v>
      </c>
      <c r="W126">
        <v>1</v>
      </c>
      <c r="X126">
        <v>0</v>
      </c>
      <c r="Y126">
        <v>0</v>
      </c>
      <c r="Z126">
        <v>0</v>
      </c>
      <c r="AA126">
        <v>0</v>
      </c>
      <c r="AB126">
        <v>11</v>
      </c>
      <c r="AC126">
        <v>1</v>
      </c>
      <c r="AD126">
        <v>0</v>
      </c>
      <c r="AE126">
        <v>0</v>
      </c>
      <c r="AF126">
        <v>0</v>
      </c>
      <c r="AG126">
        <v>0</v>
      </c>
      <c r="AH126">
        <v>3</v>
      </c>
      <c r="AI126">
        <v>0</v>
      </c>
      <c r="AJ126">
        <v>0</v>
      </c>
      <c r="AK126">
        <v>0</v>
      </c>
      <c r="AL126">
        <v>1</v>
      </c>
      <c r="AM126">
        <v>2</v>
      </c>
      <c r="AN126">
        <v>0</v>
      </c>
      <c r="AO126">
        <v>0</v>
      </c>
      <c r="AP126">
        <v>0</v>
      </c>
      <c r="AQ126">
        <v>1</v>
      </c>
      <c r="AR126">
        <v>0</v>
      </c>
      <c r="AS126">
        <v>0</v>
      </c>
      <c r="AT126">
        <v>0</v>
      </c>
      <c r="AU126">
        <v>0</v>
      </c>
      <c r="AV126">
        <v>0</v>
      </c>
      <c r="AW126">
        <v>0</v>
      </c>
      <c r="AX126">
        <v>4</v>
      </c>
      <c r="AY126">
        <v>1</v>
      </c>
      <c r="AZ126">
        <v>2</v>
      </c>
      <c r="BA126">
        <v>7</v>
      </c>
      <c r="BB126">
        <v>0</v>
      </c>
      <c r="BC126">
        <v>0</v>
      </c>
      <c r="BD126">
        <v>0</v>
      </c>
      <c r="BE126">
        <v>0</v>
      </c>
      <c r="BF126">
        <v>0</v>
      </c>
      <c r="BG126">
        <v>0</v>
      </c>
      <c r="BH126">
        <v>0</v>
      </c>
      <c r="BI126">
        <v>1</v>
      </c>
      <c r="BJ126">
        <v>0</v>
      </c>
      <c r="BK126">
        <v>0</v>
      </c>
      <c r="BL126">
        <v>2</v>
      </c>
      <c r="BM126">
        <v>0</v>
      </c>
      <c r="BN126">
        <v>0</v>
      </c>
      <c r="BO126">
        <v>5</v>
      </c>
      <c r="BP126">
        <v>0</v>
      </c>
      <c r="BQ126">
        <v>0</v>
      </c>
      <c r="BR126">
        <v>1</v>
      </c>
      <c r="BS126">
        <v>2</v>
      </c>
      <c r="BT126">
        <v>18</v>
      </c>
      <c r="BU126" t="s">
        <v>212</v>
      </c>
    </row>
    <row r="127" spans="1:73">
      <c r="A127" t="s">
        <v>73</v>
      </c>
      <c r="B127" t="s">
        <v>74</v>
      </c>
      <c r="C127">
        <v>125</v>
      </c>
      <c r="D127" t="s">
        <v>119</v>
      </c>
      <c r="E127" t="s">
        <v>100</v>
      </c>
      <c r="F127" t="s">
        <v>101</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1</v>
      </c>
      <c r="BT127">
        <v>1</v>
      </c>
      <c r="BU127" t="s">
        <v>213</v>
      </c>
    </row>
    <row r="128" spans="1:73">
      <c r="A128" t="s">
        <v>73</v>
      </c>
      <c r="B128" t="s">
        <v>74</v>
      </c>
      <c r="C128">
        <v>126</v>
      </c>
      <c r="D128" t="s">
        <v>119</v>
      </c>
      <c r="E128" t="s">
        <v>78</v>
      </c>
      <c r="F128" t="s">
        <v>77</v>
      </c>
      <c r="G128">
        <v>0</v>
      </c>
      <c r="H128">
        <v>0</v>
      </c>
      <c r="I128">
        <v>0</v>
      </c>
      <c r="J128">
        <v>0</v>
      </c>
      <c r="K128">
        <v>0</v>
      </c>
      <c r="L128">
        <v>0</v>
      </c>
      <c r="M128">
        <v>0</v>
      </c>
      <c r="N128">
        <v>0</v>
      </c>
      <c r="O128">
        <v>0</v>
      </c>
      <c r="P128">
        <v>0</v>
      </c>
      <c r="Q128">
        <v>0</v>
      </c>
      <c r="R128">
        <v>0</v>
      </c>
      <c r="S128">
        <v>1</v>
      </c>
      <c r="T128">
        <v>1</v>
      </c>
      <c r="U128">
        <v>0</v>
      </c>
      <c r="V128">
        <v>0</v>
      </c>
      <c r="W128">
        <v>1</v>
      </c>
      <c r="X128">
        <v>0</v>
      </c>
      <c r="Y128">
        <v>0</v>
      </c>
      <c r="Z128">
        <v>0</v>
      </c>
      <c r="AA128">
        <v>0</v>
      </c>
      <c r="AB128">
        <v>2</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1</v>
      </c>
      <c r="BA128">
        <v>0</v>
      </c>
      <c r="BB128">
        <v>0</v>
      </c>
      <c r="BC128">
        <v>0</v>
      </c>
      <c r="BD128">
        <v>0</v>
      </c>
      <c r="BE128">
        <v>0</v>
      </c>
      <c r="BF128">
        <v>0</v>
      </c>
      <c r="BG128">
        <v>0</v>
      </c>
      <c r="BH128">
        <v>0</v>
      </c>
      <c r="BI128">
        <v>0</v>
      </c>
      <c r="BJ128">
        <v>0</v>
      </c>
      <c r="BK128">
        <v>0</v>
      </c>
      <c r="BL128">
        <v>0</v>
      </c>
      <c r="BM128">
        <v>0</v>
      </c>
      <c r="BN128">
        <v>0</v>
      </c>
      <c r="BO128">
        <v>1</v>
      </c>
      <c r="BP128">
        <v>0</v>
      </c>
      <c r="BQ128">
        <v>0</v>
      </c>
      <c r="BR128">
        <v>0</v>
      </c>
      <c r="BS128">
        <v>1</v>
      </c>
      <c r="BT128">
        <v>6</v>
      </c>
      <c r="BU128" t="s">
        <v>214</v>
      </c>
    </row>
    <row r="129" spans="1:73">
      <c r="A129" t="s">
        <v>73</v>
      </c>
      <c r="B129" t="s">
        <v>74</v>
      </c>
      <c r="C129">
        <v>127</v>
      </c>
      <c r="D129" t="s">
        <v>119</v>
      </c>
      <c r="E129" t="s">
        <v>100</v>
      </c>
      <c r="F129" t="s">
        <v>101</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1</v>
      </c>
      <c r="BT129">
        <v>2</v>
      </c>
      <c r="BU129" t="s">
        <v>215</v>
      </c>
    </row>
    <row r="130" spans="1:73">
      <c r="A130" t="s">
        <v>73</v>
      </c>
      <c r="B130" t="s">
        <v>74</v>
      </c>
      <c r="C130">
        <v>128</v>
      </c>
      <c r="D130" t="s">
        <v>119</v>
      </c>
      <c r="E130" t="s">
        <v>78</v>
      </c>
      <c r="F130" t="s">
        <v>77</v>
      </c>
      <c r="G130">
        <v>0</v>
      </c>
      <c r="H130">
        <v>0</v>
      </c>
      <c r="I130">
        <v>0</v>
      </c>
      <c r="J130">
        <v>0</v>
      </c>
      <c r="K130">
        <v>0</v>
      </c>
      <c r="L130">
        <v>0</v>
      </c>
      <c r="M130">
        <v>0</v>
      </c>
      <c r="N130">
        <v>3</v>
      </c>
      <c r="O130">
        <v>0</v>
      </c>
      <c r="P130">
        <v>0</v>
      </c>
      <c r="Q130">
        <v>0</v>
      </c>
      <c r="R130">
        <v>0</v>
      </c>
      <c r="S130">
        <v>5</v>
      </c>
      <c r="T130">
        <v>1</v>
      </c>
      <c r="U130">
        <v>0</v>
      </c>
      <c r="V130">
        <v>0</v>
      </c>
      <c r="W130">
        <v>1</v>
      </c>
      <c r="X130">
        <v>0</v>
      </c>
      <c r="Y130">
        <v>0</v>
      </c>
      <c r="Z130">
        <v>0</v>
      </c>
      <c r="AA130">
        <v>0</v>
      </c>
      <c r="AB130">
        <v>11</v>
      </c>
      <c r="AC130">
        <v>0</v>
      </c>
      <c r="AD130">
        <v>0</v>
      </c>
      <c r="AE130">
        <v>0</v>
      </c>
      <c r="AF130">
        <v>0</v>
      </c>
      <c r="AG130">
        <v>0</v>
      </c>
      <c r="AH130">
        <v>0</v>
      </c>
      <c r="AI130">
        <v>0</v>
      </c>
      <c r="AJ130">
        <v>0</v>
      </c>
      <c r="AK130">
        <v>0</v>
      </c>
      <c r="AL130">
        <v>4</v>
      </c>
      <c r="AM130">
        <v>6</v>
      </c>
      <c r="AN130">
        <v>0</v>
      </c>
      <c r="AO130">
        <v>0</v>
      </c>
      <c r="AP130">
        <v>0</v>
      </c>
      <c r="AQ130">
        <v>0</v>
      </c>
      <c r="AR130">
        <v>0</v>
      </c>
      <c r="AS130">
        <v>0</v>
      </c>
      <c r="AT130">
        <v>0</v>
      </c>
      <c r="AU130">
        <v>1</v>
      </c>
      <c r="AV130">
        <v>0</v>
      </c>
      <c r="AW130">
        <v>0</v>
      </c>
      <c r="AX130">
        <v>0</v>
      </c>
      <c r="AY130">
        <v>1</v>
      </c>
      <c r="AZ130">
        <v>6</v>
      </c>
      <c r="BA130">
        <v>9</v>
      </c>
      <c r="BB130">
        <v>0</v>
      </c>
      <c r="BC130">
        <v>0</v>
      </c>
      <c r="BD130">
        <v>0</v>
      </c>
      <c r="BE130">
        <v>0</v>
      </c>
      <c r="BF130">
        <v>0</v>
      </c>
      <c r="BG130">
        <v>0</v>
      </c>
      <c r="BH130">
        <v>0</v>
      </c>
      <c r="BI130">
        <v>0</v>
      </c>
      <c r="BJ130">
        <v>0</v>
      </c>
      <c r="BK130">
        <v>0</v>
      </c>
      <c r="BL130">
        <v>0</v>
      </c>
      <c r="BM130">
        <v>0</v>
      </c>
      <c r="BN130">
        <v>0</v>
      </c>
      <c r="BO130">
        <v>7</v>
      </c>
      <c r="BP130">
        <v>0</v>
      </c>
      <c r="BQ130">
        <v>0</v>
      </c>
      <c r="BR130">
        <v>0</v>
      </c>
      <c r="BS130">
        <v>1</v>
      </c>
      <c r="BT130">
        <v>18</v>
      </c>
      <c r="BU130" t="s">
        <v>216</v>
      </c>
    </row>
    <row r="131" spans="1:73">
      <c r="A131" t="s">
        <v>73</v>
      </c>
      <c r="B131" t="s">
        <v>74</v>
      </c>
      <c r="C131">
        <v>129</v>
      </c>
      <c r="D131" t="s">
        <v>119</v>
      </c>
      <c r="E131" t="s">
        <v>100</v>
      </c>
      <c r="F131" t="s">
        <v>101</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1</v>
      </c>
      <c r="BU131" t="s">
        <v>213</v>
      </c>
    </row>
    <row r="132" spans="1:73">
      <c r="A132" t="s">
        <v>73</v>
      </c>
      <c r="B132" t="s">
        <v>74</v>
      </c>
      <c r="C132">
        <v>130</v>
      </c>
      <c r="D132" t="s">
        <v>119</v>
      </c>
      <c r="E132" t="s">
        <v>78</v>
      </c>
      <c r="F132" t="s">
        <v>77</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1</v>
      </c>
      <c r="BT132">
        <v>2</v>
      </c>
      <c r="BU132" t="s">
        <v>217</v>
      </c>
    </row>
    <row r="133" spans="1:73">
      <c r="A133" t="s">
        <v>73</v>
      </c>
      <c r="B133" t="s">
        <v>74</v>
      </c>
      <c r="C133">
        <v>131</v>
      </c>
      <c r="D133" t="s">
        <v>119</v>
      </c>
      <c r="E133" t="s">
        <v>100</v>
      </c>
      <c r="F133" t="s">
        <v>101</v>
      </c>
      <c r="G133">
        <v>4</v>
      </c>
      <c r="H133">
        <v>5</v>
      </c>
      <c r="I133">
        <v>1</v>
      </c>
      <c r="J133">
        <v>0</v>
      </c>
      <c r="K133">
        <v>0</v>
      </c>
      <c r="L133">
        <v>17</v>
      </c>
      <c r="M133">
        <v>0</v>
      </c>
      <c r="N133">
        <v>24</v>
      </c>
      <c r="O133">
        <v>0</v>
      </c>
      <c r="P133">
        <v>0</v>
      </c>
      <c r="Q133">
        <v>0</v>
      </c>
      <c r="R133">
        <v>0</v>
      </c>
      <c r="S133">
        <v>11</v>
      </c>
      <c r="T133">
        <v>2</v>
      </c>
      <c r="U133">
        <v>0</v>
      </c>
      <c r="V133">
        <v>3</v>
      </c>
      <c r="W133">
        <v>1</v>
      </c>
      <c r="X133">
        <v>0</v>
      </c>
      <c r="Y133">
        <v>0</v>
      </c>
      <c r="Z133">
        <v>0</v>
      </c>
      <c r="AA133">
        <v>0</v>
      </c>
      <c r="AB133">
        <v>107</v>
      </c>
      <c r="AC133">
        <v>2</v>
      </c>
      <c r="AD133">
        <v>0</v>
      </c>
      <c r="AE133">
        <v>1</v>
      </c>
      <c r="AF133">
        <v>0</v>
      </c>
      <c r="AG133">
        <v>0</v>
      </c>
      <c r="AH133">
        <v>0</v>
      </c>
      <c r="AI133">
        <v>2</v>
      </c>
      <c r="AJ133">
        <v>0</v>
      </c>
      <c r="AK133">
        <v>0</v>
      </c>
      <c r="AL133">
        <v>3</v>
      </c>
      <c r="AM133">
        <v>8</v>
      </c>
      <c r="AN133">
        <v>0</v>
      </c>
      <c r="AO133">
        <v>0</v>
      </c>
      <c r="AP133">
        <v>1</v>
      </c>
      <c r="AQ133">
        <v>2</v>
      </c>
      <c r="AR133">
        <v>1</v>
      </c>
      <c r="AS133">
        <v>0</v>
      </c>
      <c r="AT133">
        <v>8</v>
      </c>
      <c r="AU133">
        <v>18</v>
      </c>
      <c r="AV133">
        <v>1</v>
      </c>
      <c r="AW133">
        <v>0</v>
      </c>
      <c r="AX133">
        <v>11</v>
      </c>
      <c r="AY133">
        <v>25</v>
      </c>
      <c r="AZ133">
        <v>7</v>
      </c>
      <c r="BA133">
        <v>19</v>
      </c>
      <c r="BB133">
        <v>2</v>
      </c>
      <c r="BC133">
        <v>25</v>
      </c>
      <c r="BD133">
        <v>0</v>
      </c>
      <c r="BE133">
        <v>1</v>
      </c>
      <c r="BF133">
        <v>0</v>
      </c>
      <c r="BG133">
        <v>0</v>
      </c>
      <c r="BH133">
        <v>0</v>
      </c>
      <c r="BI133">
        <v>15</v>
      </c>
      <c r="BJ133">
        <v>10</v>
      </c>
      <c r="BK133">
        <v>0</v>
      </c>
      <c r="BL133">
        <v>3</v>
      </c>
      <c r="BM133">
        <v>8</v>
      </c>
      <c r="BN133">
        <v>8</v>
      </c>
      <c r="BO133">
        <v>31</v>
      </c>
      <c r="BP133">
        <v>3</v>
      </c>
      <c r="BQ133">
        <v>0</v>
      </c>
      <c r="BR133">
        <v>0</v>
      </c>
      <c r="BS133">
        <v>11</v>
      </c>
      <c r="BT133">
        <v>164</v>
      </c>
      <c r="BU133" t="s">
        <v>218</v>
      </c>
    </row>
    <row r="134" spans="1:73">
      <c r="A134" t="s">
        <v>73</v>
      </c>
      <c r="B134" t="s">
        <v>74</v>
      </c>
      <c r="C134">
        <v>132</v>
      </c>
      <c r="D134" t="s">
        <v>119</v>
      </c>
      <c r="E134" t="s">
        <v>78</v>
      </c>
      <c r="F134" t="s">
        <v>77</v>
      </c>
      <c r="G134">
        <v>0</v>
      </c>
      <c r="H134">
        <v>0</v>
      </c>
      <c r="I134">
        <v>0</v>
      </c>
      <c r="J134">
        <v>0</v>
      </c>
      <c r="K134">
        <v>0</v>
      </c>
      <c r="L134">
        <v>0</v>
      </c>
      <c r="M134">
        <v>0</v>
      </c>
      <c r="N134">
        <v>8</v>
      </c>
      <c r="O134">
        <v>0</v>
      </c>
      <c r="P134">
        <v>0</v>
      </c>
      <c r="Q134">
        <v>0</v>
      </c>
      <c r="R134">
        <v>0</v>
      </c>
      <c r="S134">
        <v>6</v>
      </c>
      <c r="T134">
        <v>3</v>
      </c>
      <c r="U134">
        <v>0</v>
      </c>
      <c r="V134">
        <v>1</v>
      </c>
      <c r="W134">
        <v>2</v>
      </c>
      <c r="X134">
        <v>0</v>
      </c>
      <c r="Y134">
        <v>0</v>
      </c>
      <c r="Z134">
        <v>0</v>
      </c>
      <c r="AA134">
        <v>0</v>
      </c>
      <c r="AB134">
        <v>23</v>
      </c>
      <c r="AC134">
        <v>0</v>
      </c>
      <c r="AD134">
        <v>0</v>
      </c>
      <c r="AE134">
        <v>0</v>
      </c>
      <c r="AF134">
        <v>0</v>
      </c>
      <c r="AG134">
        <v>0</v>
      </c>
      <c r="AH134">
        <v>0</v>
      </c>
      <c r="AI134">
        <v>2</v>
      </c>
      <c r="AJ134">
        <v>0</v>
      </c>
      <c r="AK134">
        <v>0</v>
      </c>
      <c r="AL134">
        <v>1</v>
      </c>
      <c r="AM134">
        <v>7</v>
      </c>
      <c r="AN134">
        <v>0</v>
      </c>
      <c r="AO134">
        <v>0</v>
      </c>
      <c r="AP134">
        <v>1</v>
      </c>
      <c r="AQ134">
        <v>2</v>
      </c>
      <c r="AR134">
        <v>0</v>
      </c>
      <c r="AS134">
        <v>0</v>
      </c>
      <c r="AT134">
        <v>0</v>
      </c>
      <c r="AU134">
        <v>0</v>
      </c>
      <c r="AV134">
        <v>0</v>
      </c>
      <c r="AW134">
        <v>0</v>
      </c>
      <c r="AX134">
        <v>3</v>
      </c>
      <c r="AY134">
        <v>3</v>
      </c>
      <c r="AZ134">
        <v>8</v>
      </c>
      <c r="BA134">
        <v>10</v>
      </c>
      <c r="BB134">
        <v>0</v>
      </c>
      <c r="BC134">
        <v>1</v>
      </c>
      <c r="BD134">
        <v>0</v>
      </c>
      <c r="BE134">
        <v>0</v>
      </c>
      <c r="BF134">
        <v>0</v>
      </c>
      <c r="BG134">
        <v>0</v>
      </c>
      <c r="BH134">
        <v>0</v>
      </c>
      <c r="BI134">
        <v>5</v>
      </c>
      <c r="BJ134">
        <v>0</v>
      </c>
      <c r="BK134">
        <v>0</v>
      </c>
      <c r="BL134">
        <v>0</v>
      </c>
      <c r="BM134">
        <v>3</v>
      </c>
      <c r="BN134">
        <v>0</v>
      </c>
      <c r="BO134">
        <v>10</v>
      </c>
      <c r="BP134">
        <v>0</v>
      </c>
      <c r="BQ134">
        <v>0</v>
      </c>
      <c r="BR134">
        <v>0</v>
      </c>
      <c r="BS134">
        <v>1</v>
      </c>
      <c r="BT134">
        <v>29</v>
      </c>
      <c r="BU134" t="s">
        <v>219</v>
      </c>
    </row>
    <row r="135" spans="1:73">
      <c r="A135" t="s">
        <v>73</v>
      </c>
      <c r="B135" t="s">
        <v>74</v>
      </c>
      <c r="C135">
        <v>133</v>
      </c>
      <c r="D135" t="s">
        <v>119</v>
      </c>
      <c r="E135" t="s">
        <v>183</v>
      </c>
      <c r="F135" t="s">
        <v>184</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1</v>
      </c>
      <c r="BT135">
        <v>3</v>
      </c>
      <c r="BU135" t="s">
        <v>220</v>
      </c>
    </row>
    <row r="136" spans="1:73">
      <c r="A136" t="s">
        <v>73</v>
      </c>
      <c r="B136" t="s">
        <v>74</v>
      </c>
      <c r="C136">
        <v>134</v>
      </c>
      <c r="D136" t="s">
        <v>119</v>
      </c>
      <c r="E136" t="s">
        <v>78</v>
      </c>
      <c r="F136" t="s">
        <v>77</v>
      </c>
      <c r="G136">
        <v>0</v>
      </c>
      <c r="H136">
        <v>0</v>
      </c>
      <c r="I136">
        <v>0</v>
      </c>
      <c r="J136">
        <v>0</v>
      </c>
      <c r="K136">
        <v>0</v>
      </c>
      <c r="L136">
        <v>1</v>
      </c>
      <c r="M136">
        <v>0</v>
      </c>
      <c r="N136">
        <v>2</v>
      </c>
      <c r="O136">
        <v>0</v>
      </c>
      <c r="P136">
        <v>0</v>
      </c>
      <c r="Q136">
        <v>0</v>
      </c>
      <c r="R136">
        <v>0</v>
      </c>
      <c r="S136">
        <v>5</v>
      </c>
      <c r="T136">
        <v>3</v>
      </c>
      <c r="U136">
        <v>0</v>
      </c>
      <c r="V136">
        <v>4</v>
      </c>
      <c r="W136">
        <v>1</v>
      </c>
      <c r="X136">
        <v>0</v>
      </c>
      <c r="Y136">
        <v>0</v>
      </c>
      <c r="Z136">
        <v>0</v>
      </c>
      <c r="AA136">
        <v>0</v>
      </c>
      <c r="AB136">
        <v>20</v>
      </c>
      <c r="AC136">
        <v>1</v>
      </c>
      <c r="AD136">
        <v>0</v>
      </c>
      <c r="AE136">
        <v>2</v>
      </c>
      <c r="AF136">
        <v>0</v>
      </c>
      <c r="AG136">
        <v>0</v>
      </c>
      <c r="AH136">
        <v>2</v>
      </c>
      <c r="AI136">
        <v>1</v>
      </c>
      <c r="AJ136">
        <v>0</v>
      </c>
      <c r="AK136">
        <v>0</v>
      </c>
      <c r="AL136">
        <v>0</v>
      </c>
      <c r="AM136">
        <v>0</v>
      </c>
      <c r="AN136">
        <v>0</v>
      </c>
      <c r="AO136">
        <v>0</v>
      </c>
      <c r="AP136">
        <v>2</v>
      </c>
      <c r="AQ136">
        <v>1</v>
      </c>
      <c r="AR136">
        <v>0</v>
      </c>
      <c r="AS136">
        <v>0</v>
      </c>
      <c r="AT136">
        <v>0</v>
      </c>
      <c r="AU136">
        <v>0</v>
      </c>
      <c r="AV136">
        <v>2</v>
      </c>
      <c r="AW136">
        <v>0</v>
      </c>
      <c r="AX136">
        <v>5</v>
      </c>
      <c r="AY136">
        <v>7</v>
      </c>
      <c r="AZ136">
        <v>4</v>
      </c>
      <c r="BA136">
        <v>5</v>
      </c>
      <c r="BB136">
        <v>0</v>
      </c>
      <c r="BC136">
        <v>6</v>
      </c>
      <c r="BD136">
        <v>0</v>
      </c>
      <c r="BE136">
        <v>0</v>
      </c>
      <c r="BF136">
        <v>0</v>
      </c>
      <c r="BG136">
        <v>0</v>
      </c>
      <c r="BH136">
        <v>0</v>
      </c>
      <c r="BI136">
        <v>4</v>
      </c>
      <c r="BJ136">
        <v>1</v>
      </c>
      <c r="BK136">
        <v>0</v>
      </c>
      <c r="BL136">
        <v>1</v>
      </c>
      <c r="BM136">
        <v>0</v>
      </c>
      <c r="BN136">
        <v>3</v>
      </c>
      <c r="BO136">
        <v>5</v>
      </c>
      <c r="BP136">
        <v>0</v>
      </c>
      <c r="BQ136">
        <v>0</v>
      </c>
      <c r="BR136">
        <v>2</v>
      </c>
      <c r="BS136">
        <v>3</v>
      </c>
      <c r="BT136">
        <v>30</v>
      </c>
      <c r="BU136" t="s">
        <v>221</v>
      </c>
    </row>
    <row r="137" spans="1:73">
      <c r="A137" t="s">
        <v>73</v>
      </c>
      <c r="B137" t="s">
        <v>74</v>
      </c>
      <c r="C137">
        <v>135</v>
      </c>
      <c r="D137" t="s">
        <v>119</v>
      </c>
      <c r="E137" t="s">
        <v>91</v>
      </c>
      <c r="F137" t="s">
        <v>92</v>
      </c>
      <c r="G137">
        <v>2</v>
      </c>
      <c r="H137">
        <v>2</v>
      </c>
      <c r="I137">
        <v>3</v>
      </c>
      <c r="J137">
        <v>0</v>
      </c>
      <c r="K137">
        <v>0</v>
      </c>
      <c r="L137">
        <v>6</v>
      </c>
      <c r="M137">
        <v>0</v>
      </c>
      <c r="N137">
        <v>4</v>
      </c>
      <c r="O137">
        <v>0</v>
      </c>
      <c r="P137">
        <v>0</v>
      </c>
      <c r="Q137">
        <v>2</v>
      </c>
      <c r="R137">
        <v>0</v>
      </c>
      <c r="S137">
        <v>4</v>
      </c>
      <c r="T137">
        <v>1</v>
      </c>
      <c r="U137">
        <v>0</v>
      </c>
      <c r="V137">
        <v>0</v>
      </c>
      <c r="W137">
        <v>0</v>
      </c>
      <c r="X137">
        <v>0</v>
      </c>
      <c r="Y137">
        <v>0</v>
      </c>
      <c r="Z137">
        <v>0</v>
      </c>
      <c r="AA137">
        <v>0</v>
      </c>
      <c r="AB137">
        <v>27</v>
      </c>
      <c r="AC137">
        <v>0</v>
      </c>
      <c r="AD137">
        <v>0</v>
      </c>
      <c r="AE137">
        <v>0</v>
      </c>
      <c r="AF137">
        <v>0</v>
      </c>
      <c r="AG137">
        <v>0</v>
      </c>
      <c r="AH137">
        <v>0</v>
      </c>
      <c r="AI137">
        <v>2</v>
      </c>
      <c r="AJ137">
        <v>0</v>
      </c>
      <c r="AK137">
        <v>0</v>
      </c>
      <c r="AL137">
        <v>0</v>
      </c>
      <c r="AM137">
        <v>3</v>
      </c>
      <c r="AN137">
        <v>0</v>
      </c>
      <c r="AO137">
        <v>2</v>
      </c>
      <c r="AP137">
        <v>0</v>
      </c>
      <c r="AQ137">
        <v>1</v>
      </c>
      <c r="AR137">
        <v>0</v>
      </c>
      <c r="AS137">
        <v>0</v>
      </c>
      <c r="AT137">
        <v>0</v>
      </c>
      <c r="AU137">
        <v>1</v>
      </c>
      <c r="AV137">
        <v>0</v>
      </c>
      <c r="AW137">
        <v>2</v>
      </c>
      <c r="AX137">
        <v>0</v>
      </c>
      <c r="AY137">
        <v>9</v>
      </c>
      <c r="AZ137">
        <v>4</v>
      </c>
      <c r="BA137">
        <v>3</v>
      </c>
      <c r="BB137">
        <v>2</v>
      </c>
      <c r="BC137">
        <v>8</v>
      </c>
      <c r="BD137">
        <v>0</v>
      </c>
      <c r="BE137">
        <v>0</v>
      </c>
      <c r="BF137">
        <v>0</v>
      </c>
      <c r="BG137">
        <v>0</v>
      </c>
      <c r="BH137">
        <v>0</v>
      </c>
      <c r="BI137">
        <v>2</v>
      </c>
      <c r="BJ137">
        <v>7</v>
      </c>
      <c r="BK137">
        <v>0</v>
      </c>
      <c r="BL137">
        <v>0</v>
      </c>
      <c r="BM137">
        <v>0</v>
      </c>
      <c r="BN137">
        <v>1</v>
      </c>
      <c r="BO137">
        <v>5</v>
      </c>
      <c r="BP137">
        <v>0</v>
      </c>
      <c r="BQ137">
        <v>0</v>
      </c>
      <c r="BR137">
        <v>0</v>
      </c>
      <c r="BS137">
        <v>2</v>
      </c>
      <c r="BT137">
        <v>55</v>
      </c>
      <c r="BU137" t="s">
        <v>222</v>
      </c>
    </row>
    <row r="138" spans="1:73">
      <c r="A138" t="s">
        <v>73</v>
      </c>
      <c r="B138" t="s">
        <v>74</v>
      </c>
      <c r="C138">
        <v>136</v>
      </c>
      <c r="D138" t="s">
        <v>119</v>
      </c>
      <c r="E138" t="s">
        <v>183</v>
      </c>
      <c r="F138" t="s">
        <v>184</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1</v>
      </c>
      <c r="BT138">
        <v>1</v>
      </c>
    </row>
    <row r="139" spans="1:73">
      <c r="A139" t="s">
        <v>73</v>
      </c>
      <c r="B139" t="s">
        <v>74</v>
      </c>
      <c r="C139">
        <v>137</v>
      </c>
      <c r="D139" t="s">
        <v>119</v>
      </c>
      <c r="E139" t="s">
        <v>91</v>
      </c>
      <c r="F139" t="s">
        <v>92</v>
      </c>
      <c r="G139">
        <v>1</v>
      </c>
      <c r="H139">
        <v>3</v>
      </c>
      <c r="I139">
        <v>0</v>
      </c>
      <c r="J139">
        <v>0</v>
      </c>
      <c r="K139">
        <v>0</v>
      </c>
      <c r="L139">
        <v>4</v>
      </c>
      <c r="M139">
        <v>0</v>
      </c>
      <c r="N139">
        <v>12</v>
      </c>
      <c r="O139">
        <v>0</v>
      </c>
      <c r="P139">
        <v>0</v>
      </c>
      <c r="Q139">
        <v>4</v>
      </c>
      <c r="R139">
        <v>0</v>
      </c>
      <c r="S139">
        <v>15</v>
      </c>
      <c r="T139">
        <v>2</v>
      </c>
      <c r="U139">
        <v>0</v>
      </c>
      <c r="V139">
        <v>4</v>
      </c>
      <c r="W139">
        <v>1</v>
      </c>
      <c r="X139">
        <v>0</v>
      </c>
      <c r="Y139">
        <v>0</v>
      </c>
      <c r="Z139">
        <v>0</v>
      </c>
      <c r="AA139">
        <v>0</v>
      </c>
      <c r="AB139">
        <v>61</v>
      </c>
      <c r="AC139">
        <v>1</v>
      </c>
      <c r="AD139">
        <v>0</v>
      </c>
      <c r="AE139">
        <v>0</v>
      </c>
      <c r="AF139">
        <v>0</v>
      </c>
      <c r="AG139">
        <v>0</v>
      </c>
      <c r="AH139">
        <v>0</v>
      </c>
      <c r="AI139">
        <v>3</v>
      </c>
      <c r="AJ139">
        <v>0</v>
      </c>
      <c r="AK139">
        <v>0</v>
      </c>
      <c r="AL139">
        <v>0</v>
      </c>
      <c r="AM139">
        <v>7</v>
      </c>
      <c r="AN139">
        <v>0</v>
      </c>
      <c r="AO139">
        <v>1</v>
      </c>
      <c r="AP139">
        <v>2</v>
      </c>
      <c r="AQ139">
        <v>0</v>
      </c>
      <c r="AR139">
        <v>0</v>
      </c>
      <c r="AS139">
        <v>0</v>
      </c>
      <c r="AT139">
        <v>1</v>
      </c>
      <c r="AU139">
        <v>7</v>
      </c>
      <c r="AV139">
        <v>1</v>
      </c>
      <c r="AW139">
        <v>0</v>
      </c>
      <c r="AX139">
        <v>6</v>
      </c>
      <c r="AY139">
        <v>17</v>
      </c>
      <c r="AZ139">
        <v>8</v>
      </c>
      <c r="BA139">
        <v>13</v>
      </c>
      <c r="BB139">
        <v>3</v>
      </c>
      <c r="BC139">
        <v>13</v>
      </c>
      <c r="BD139">
        <v>0</v>
      </c>
      <c r="BE139">
        <v>0</v>
      </c>
      <c r="BF139">
        <v>1</v>
      </c>
      <c r="BG139">
        <v>0</v>
      </c>
      <c r="BH139">
        <v>0</v>
      </c>
      <c r="BI139">
        <v>8</v>
      </c>
      <c r="BJ139">
        <v>9</v>
      </c>
      <c r="BK139">
        <v>0</v>
      </c>
      <c r="BL139">
        <v>3</v>
      </c>
      <c r="BM139">
        <v>0</v>
      </c>
      <c r="BN139">
        <v>2</v>
      </c>
      <c r="BO139">
        <v>18</v>
      </c>
      <c r="BP139">
        <v>3</v>
      </c>
      <c r="BQ139">
        <v>0</v>
      </c>
      <c r="BR139">
        <v>2</v>
      </c>
      <c r="BS139">
        <v>6</v>
      </c>
      <c r="BT139">
        <v>103</v>
      </c>
      <c r="BU139" t="s">
        <v>223</v>
      </c>
    </row>
    <row r="140" spans="1:73">
      <c r="A140" t="s">
        <v>73</v>
      </c>
      <c r="B140" t="s">
        <v>74</v>
      </c>
      <c r="C140">
        <v>138</v>
      </c>
      <c r="D140" t="s">
        <v>119</v>
      </c>
      <c r="E140" t="s">
        <v>183</v>
      </c>
      <c r="F140" t="s">
        <v>184</v>
      </c>
      <c r="G140">
        <v>0</v>
      </c>
      <c r="H140">
        <v>3</v>
      </c>
      <c r="I140">
        <v>0</v>
      </c>
      <c r="J140">
        <v>0</v>
      </c>
      <c r="K140">
        <v>0</v>
      </c>
      <c r="L140">
        <v>0</v>
      </c>
      <c r="M140">
        <v>0</v>
      </c>
      <c r="N140">
        <v>1</v>
      </c>
      <c r="O140">
        <v>0</v>
      </c>
      <c r="P140">
        <v>0</v>
      </c>
      <c r="Q140">
        <v>0</v>
      </c>
      <c r="R140">
        <v>0</v>
      </c>
      <c r="S140">
        <v>2</v>
      </c>
      <c r="T140">
        <v>0</v>
      </c>
      <c r="U140">
        <v>0</v>
      </c>
      <c r="V140">
        <v>0</v>
      </c>
      <c r="W140">
        <v>0</v>
      </c>
      <c r="X140">
        <v>0</v>
      </c>
      <c r="Y140">
        <v>0</v>
      </c>
      <c r="Z140">
        <v>0</v>
      </c>
      <c r="AA140">
        <v>0</v>
      </c>
      <c r="AB140">
        <v>8</v>
      </c>
      <c r="AC140">
        <v>0</v>
      </c>
      <c r="AD140">
        <v>0</v>
      </c>
      <c r="AE140">
        <v>0</v>
      </c>
      <c r="AF140">
        <v>0</v>
      </c>
      <c r="AG140">
        <v>0</v>
      </c>
      <c r="AH140">
        <v>0</v>
      </c>
      <c r="AI140">
        <v>0</v>
      </c>
      <c r="AJ140">
        <v>0</v>
      </c>
      <c r="AK140">
        <v>0</v>
      </c>
      <c r="AL140">
        <v>0</v>
      </c>
      <c r="AM140">
        <v>1</v>
      </c>
      <c r="AN140">
        <v>0</v>
      </c>
      <c r="AO140">
        <v>0</v>
      </c>
      <c r="AP140">
        <v>0</v>
      </c>
      <c r="AQ140">
        <v>1</v>
      </c>
      <c r="AR140">
        <v>0</v>
      </c>
      <c r="AS140">
        <v>0</v>
      </c>
      <c r="AT140">
        <v>0</v>
      </c>
      <c r="AU140">
        <v>0</v>
      </c>
      <c r="AV140">
        <v>0</v>
      </c>
      <c r="AW140">
        <v>0</v>
      </c>
      <c r="AX140">
        <v>0</v>
      </c>
      <c r="AY140">
        <v>2</v>
      </c>
      <c r="AZ140">
        <v>1</v>
      </c>
      <c r="BA140">
        <v>1</v>
      </c>
      <c r="BB140">
        <v>1</v>
      </c>
      <c r="BC140">
        <v>0</v>
      </c>
      <c r="BD140">
        <v>0</v>
      </c>
      <c r="BE140">
        <v>0</v>
      </c>
      <c r="BF140">
        <v>0</v>
      </c>
      <c r="BG140">
        <v>0</v>
      </c>
      <c r="BH140">
        <v>0</v>
      </c>
      <c r="BI140">
        <v>0</v>
      </c>
      <c r="BJ140">
        <v>0</v>
      </c>
      <c r="BK140">
        <v>0</v>
      </c>
      <c r="BL140">
        <v>1</v>
      </c>
      <c r="BM140">
        <v>0</v>
      </c>
      <c r="BN140">
        <v>0</v>
      </c>
      <c r="BO140">
        <v>1</v>
      </c>
      <c r="BP140">
        <v>0</v>
      </c>
      <c r="BQ140">
        <v>0</v>
      </c>
      <c r="BR140">
        <v>0</v>
      </c>
      <c r="BS140">
        <v>1</v>
      </c>
      <c r="BT140">
        <v>10</v>
      </c>
      <c r="BU140" t="s">
        <v>224</v>
      </c>
    </row>
    <row r="141" spans="1:73">
      <c r="A141" t="s">
        <v>73</v>
      </c>
      <c r="B141" t="s">
        <v>74</v>
      </c>
      <c r="C141">
        <v>139</v>
      </c>
      <c r="D141" t="s">
        <v>119</v>
      </c>
      <c r="E141" t="s">
        <v>78</v>
      </c>
      <c r="F141" t="s">
        <v>77</v>
      </c>
      <c r="G141">
        <v>0</v>
      </c>
      <c r="H141">
        <v>0</v>
      </c>
      <c r="I141">
        <v>0</v>
      </c>
      <c r="J141">
        <v>0</v>
      </c>
      <c r="K141">
        <v>0</v>
      </c>
      <c r="L141">
        <v>0</v>
      </c>
      <c r="M141">
        <v>0</v>
      </c>
      <c r="N141">
        <v>0</v>
      </c>
      <c r="O141">
        <v>0</v>
      </c>
      <c r="P141">
        <v>0</v>
      </c>
      <c r="Q141">
        <v>0</v>
      </c>
      <c r="R141">
        <v>0</v>
      </c>
      <c r="S141">
        <v>2</v>
      </c>
      <c r="T141">
        <v>0</v>
      </c>
      <c r="U141">
        <v>0</v>
      </c>
      <c r="V141">
        <v>1</v>
      </c>
      <c r="W141">
        <v>0</v>
      </c>
      <c r="X141">
        <v>0</v>
      </c>
      <c r="Y141">
        <v>0</v>
      </c>
      <c r="Z141">
        <v>0</v>
      </c>
      <c r="AA141">
        <v>0</v>
      </c>
      <c r="AB141">
        <v>3</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1</v>
      </c>
      <c r="AZ141">
        <v>1</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1</v>
      </c>
      <c r="BT141">
        <v>8</v>
      </c>
      <c r="BU141" t="s">
        <v>225</v>
      </c>
    </row>
    <row r="142" spans="1:73">
      <c r="A142" t="s">
        <v>73</v>
      </c>
      <c r="B142" t="s">
        <v>74</v>
      </c>
      <c r="C142">
        <v>140</v>
      </c>
      <c r="D142" t="s">
        <v>119</v>
      </c>
      <c r="E142" t="s">
        <v>91</v>
      </c>
      <c r="F142" t="s">
        <v>92</v>
      </c>
      <c r="G142">
        <v>2</v>
      </c>
      <c r="H142">
        <v>2</v>
      </c>
      <c r="I142">
        <v>0</v>
      </c>
      <c r="J142">
        <v>0</v>
      </c>
      <c r="K142">
        <v>0</v>
      </c>
      <c r="L142">
        <v>0</v>
      </c>
      <c r="M142">
        <v>0</v>
      </c>
      <c r="N142">
        <v>1</v>
      </c>
      <c r="O142">
        <v>0</v>
      </c>
      <c r="P142">
        <v>0</v>
      </c>
      <c r="Q142">
        <v>3</v>
      </c>
      <c r="R142">
        <v>0</v>
      </c>
      <c r="S142">
        <v>7</v>
      </c>
      <c r="T142">
        <v>3</v>
      </c>
      <c r="U142">
        <v>0</v>
      </c>
      <c r="V142">
        <v>0</v>
      </c>
      <c r="W142">
        <v>1</v>
      </c>
      <c r="X142">
        <v>0</v>
      </c>
      <c r="Y142">
        <v>0</v>
      </c>
      <c r="Z142">
        <v>0</v>
      </c>
      <c r="AA142">
        <v>0</v>
      </c>
      <c r="AB142">
        <v>12</v>
      </c>
      <c r="AC142">
        <v>0</v>
      </c>
      <c r="AD142">
        <v>0</v>
      </c>
      <c r="AE142">
        <v>0</v>
      </c>
      <c r="AF142">
        <v>0</v>
      </c>
      <c r="AG142">
        <v>0</v>
      </c>
      <c r="AH142">
        <v>0</v>
      </c>
      <c r="AI142">
        <v>0</v>
      </c>
      <c r="AJ142">
        <v>0</v>
      </c>
      <c r="AK142">
        <v>0</v>
      </c>
      <c r="AL142">
        <v>0</v>
      </c>
      <c r="AM142">
        <v>2</v>
      </c>
      <c r="AN142">
        <v>0</v>
      </c>
      <c r="AO142">
        <v>1</v>
      </c>
      <c r="AP142">
        <v>1</v>
      </c>
      <c r="AQ142">
        <v>0</v>
      </c>
      <c r="AR142">
        <v>0</v>
      </c>
      <c r="AS142">
        <v>0</v>
      </c>
      <c r="AT142">
        <v>0</v>
      </c>
      <c r="AU142">
        <v>3</v>
      </c>
      <c r="AV142">
        <v>0</v>
      </c>
      <c r="AW142">
        <v>0</v>
      </c>
      <c r="AX142">
        <v>0</v>
      </c>
      <c r="AY142">
        <v>2</v>
      </c>
      <c r="AZ142">
        <v>1</v>
      </c>
      <c r="BA142">
        <v>3</v>
      </c>
      <c r="BB142">
        <v>2</v>
      </c>
      <c r="BC142">
        <v>4</v>
      </c>
      <c r="BD142">
        <v>0</v>
      </c>
      <c r="BE142">
        <v>0</v>
      </c>
      <c r="BF142">
        <v>0</v>
      </c>
      <c r="BG142">
        <v>0</v>
      </c>
      <c r="BH142">
        <v>0</v>
      </c>
      <c r="BI142">
        <v>0</v>
      </c>
      <c r="BJ142">
        <v>2</v>
      </c>
      <c r="BK142">
        <v>0</v>
      </c>
      <c r="BL142">
        <v>2</v>
      </c>
      <c r="BM142">
        <v>0</v>
      </c>
      <c r="BN142">
        <v>0</v>
      </c>
      <c r="BO142">
        <v>4</v>
      </c>
      <c r="BP142">
        <v>0</v>
      </c>
      <c r="BQ142">
        <v>0</v>
      </c>
      <c r="BR142">
        <v>0</v>
      </c>
      <c r="BS142">
        <v>2</v>
      </c>
      <c r="BT142">
        <v>27</v>
      </c>
      <c r="BU142" t="s">
        <v>226</v>
      </c>
    </row>
    <row r="143" spans="1:73">
      <c r="A143" t="s">
        <v>73</v>
      </c>
      <c r="B143" t="s">
        <v>74</v>
      </c>
      <c r="C143">
        <v>141</v>
      </c>
      <c r="D143" t="s">
        <v>119</v>
      </c>
      <c r="E143" t="s">
        <v>78</v>
      </c>
      <c r="F143" t="s">
        <v>77</v>
      </c>
      <c r="G143">
        <v>1</v>
      </c>
      <c r="H143">
        <v>5</v>
      </c>
      <c r="I143">
        <v>1</v>
      </c>
      <c r="J143">
        <v>0</v>
      </c>
      <c r="K143">
        <v>0</v>
      </c>
      <c r="L143">
        <v>7</v>
      </c>
      <c r="M143">
        <v>0</v>
      </c>
      <c r="N143">
        <v>10</v>
      </c>
      <c r="O143">
        <v>2</v>
      </c>
      <c r="P143">
        <v>2</v>
      </c>
      <c r="Q143">
        <v>0</v>
      </c>
      <c r="R143">
        <v>0</v>
      </c>
      <c r="S143">
        <v>17</v>
      </c>
      <c r="T143">
        <v>7</v>
      </c>
      <c r="U143">
        <v>0</v>
      </c>
      <c r="V143">
        <v>3</v>
      </c>
      <c r="W143">
        <v>3</v>
      </c>
      <c r="X143">
        <v>0</v>
      </c>
      <c r="Y143">
        <v>2</v>
      </c>
      <c r="Z143">
        <v>0</v>
      </c>
      <c r="AA143">
        <v>0</v>
      </c>
      <c r="AB143">
        <v>76</v>
      </c>
      <c r="AC143">
        <v>1</v>
      </c>
      <c r="AD143">
        <v>0</v>
      </c>
      <c r="AE143">
        <v>0</v>
      </c>
      <c r="AF143">
        <v>0</v>
      </c>
      <c r="AG143">
        <v>0</v>
      </c>
      <c r="AH143">
        <v>7</v>
      </c>
      <c r="AI143">
        <v>7</v>
      </c>
      <c r="AJ143">
        <v>0</v>
      </c>
      <c r="AK143">
        <v>0</v>
      </c>
      <c r="AL143">
        <v>0</v>
      </c>
      <c r="AM143">
        <v>7</v>
      </c>
      <c r="AN143">
        <v>0</v>
      </c>
      <c r="AO143">
        <v>0</v>
      </c>
      <c r="AP143">
        <v>4</v>
      </c>
      <c r="AQ143">
        <v>2</v>
      </c>
      <c r="AR143">
        <v>0</v>
      </c>
      <c r="AS143">
        <v>1</v>
      </c>
      <c r="AT143">
        <v>4</v>
      </c>
      <c r="AU143">
        <v>1</v>
      </c>
      <c r="AV143">
        <v>2</v>
      </c>
      <c r="AW143">
        <v>1</v>
      </c>
      <c r="AX143">
        <v>16</v>
      </c>
      <c r="AY143">
        <v>18</v>
      </c>
      <c r="AZ143">
        <v>15</v>
      </c>
      <c r="BA143">
        <v>24</v>
      </c>
      <c r="BB143">
        <v>2</v>
      </c>
      <c r="BC143">
        <v>25</v>
      </c>
      <c r="BD143">
        <v>0</v>
      </c>
      <c r="BE143">
        <v>0</v>
      </c>
      <c r="BF143">
        <v>0</v>
      </c>
      <c r="BG143">
        <v>0</v>
      </c>
      <c r="BH143">
        <v>0</v>
      </c>
      <c r="BI143">
        <v>11</v>
      </c>
      <c r="BJ143">
        <v>12</v>
      </c>
      <c r="BK143">
        <v>0</v>
      </c>
      <c r="BL143">
        <v>3</v>
      </c>
      <c r="BM143">
        <v>0</v>
      </c>
      <c r="BN143">
        <v>3</v>
      </c>
      <c r="BO143">
        <v>18</v>
      </c>
      <c r="BP143">
        <v>4</v>
      </c>
      <c r="BQ143">
        <v>1</v>
      </c>
      <c r="BR143">
        <v>1</v>
      </c>
      <c r="BS143">
        <v>12</v>
      </c>
      <c r="BT143">
        <v>124</v>
      </c>
      <c r="BU143" t="s">
        <v>227</v>
      </c>
    </row>
    <row r="144" spans="1:73">
      <c r="A144" t="s">
        <v>73</v>
      </c>
      <c r="B144" t="s">
        <v>74</v>
      </c>
      <c r="C144">
        <v>142</v>
      </c>
      <c r="D144" t="s">
        <v>119</v>
      </c>
      <c r="E144" t="s">
        <v>183</v>
      </c>
      <c r="F144" t="s">
        <v>184</v>
      </c>
      <c r="G144">
        <v>0</v>
      </c>
      <c r="H144">
        <v>1</v>
      </c>
      <c r="I144">
        <v>0</v>
      </c>
      <c r="J144">
        <v>0</v>
      </c>
      <c r="K144">
        <v>0</v>
      </c>
      <c r="L144">
        <v>1</v>
      </c>
      <c r="M144">
        <v>0</v>
      </c>
      <c r="N144">
        <v>9</v>
      </c>
      <c r="O144">
        <v>0</v>
      </c>
      <c r="P144">
        <v>0</v>
      </c>
      <c r="Q144">
        <v>1</v>
      </c>
      <c r="R144">
        <v>0</v>
      </c>
      <c r="S144">
        <v>7</v>
      </c>
      <c r="T144">
        <v>4</v>
      </c>
      <c r="U144">
        <v>0</v>
      </c>
      <c r="V144">
        <v>1</v>
      </c>
      <c r="W144">
        <v>1</v>
      </c>
      <c r="X144">
        <v>0</v>
      </c>
      <c r="Y144">
        <v>0</v>
      </c>
      <c r="Z144">
        <v>0</v>
      </c>
      <c r="AA144">
        <v>0</v>
      </c>
      <c r="AB144">
        <v>23</v>
      </c>
      <c r="AC144">
        <v>1</v>
      </c>
      <c r="AD144">
        <v>0</v>
      </c>
      <c r="AE144">
        <v>0</v>
      </c>
      <c r="AF144">
        <v>0</v>
      </c>
      <c r="AG144">
        <v>0</v>
      </c>
      <c r="AH144">
        <v>2</v>
      </c>
      <c r="AI144">
        <v>2</v>
      </c>
      <c r="AJ144">
        <v>0</v>
      </c>
      <c r="AK144">
        <v>0</v>
      </c>
      <c r="AL144">
        <v>2</v>
      </c>
      <c r="AM144">
        <v>3</v>
      </c>
      <c r="AN144">
        <v>0</v>
      </c>
      <c r="AO144">
        <v>1</v>
      </c>
      <c r="AP144">
        <v>0</v>
      </c>
      <c r="AQ144">
        <v>1</v>
      </c>
      <c r="AR144">
        <v>0</v>
      </c>
      <c r="AS144">
        <v>0</v>
      </c>
      <c r="AT144">
        <v>0</v>
      </c>
      <c r="AU144">
        <v>1</v>
      </c>
      <c r="AV144">
        <v>0</v>
      </c>
      <c r="AW144">
        <v>0</v>
      </c>
      <c r="AX144">
        <v>4</v>
      </c>
      <c r="AY144">
        <v>2</v>
      </c>
      <c r="AZ144">
        <v>7</v>
      </c>
      <c r="BA144">
        <v>7</v>
      </c>
      <c r="BB144">
        <v>0</v>
      </c>
      <c r="BC144">
        <v>3</v>
      </c>
      <c r="BD144">
        <v>0</v>
      </c>
      <c r="BE144">
        <v>0</v>
      </c>
      <c r="BF144">
        <v>0</v>
      </c>
      <c r="BG144">
        <v>0</v>
      </c>
      <c r="BH144">
        <v>0</v>
      </c>
      <c r="BI144">
        <v>7</v>
      </c>
      <c r="BJ144">
        <v>0</v>
      </c>
      <c r="BK144">
        <v>0</v>
      </c>
      <c r="BL144">
        <v>2</v>
      </c>
      <c r="BM144">
        <v>0</v>
      </c>
      <c r="BN144">
        <v>1</v>
      </c>
      <c r="BO144">
        <v>10</v>
      </c>
      <c r="BP144">
        <v>0</v>
      </c>
      <c r="BQ144">
        <v>0</v>
      </c>
      <c r="BR144">
        <v>2</v>
      </c>
      <c r="BS144">
        <v>1</v>
      </c>
      <c r="BT144">
        <v>37</v>
      </c>
      <c r="BU144" t="s">
        <v>228</v>
      </c>
    </row>
    <row r="145" spans="1:73">
      <c r="A145" t="s">
        <v>73</v>
      </c>
      <c r="B145" t="s">
        <v>74</v>
      </c>
      <c r="C145">
        <v>143</v>
      </c>
      <c r="D145" t="s">
        <v>119</v>
      </c>
      <c r="E145" t="s">
        <v>91</v>
      </c>
      <c r="F145" t="s">
        <v>92</v>
      </c>
      <c r="G145">
        <v>0</v>
      </c>
      <c r="H145">
        <v>7</v>
      </c>
      <c r="I145">
        <v>2</v>
      </c>
      <c r="J145">
        <v>0</v>
      </c>
      <c r="K145">
        <v>0</v>
      </c>
      <c r="L145">
        <v>7</v>
      </c>
      <c r="M145">
        <v>0</v>
      </c>
      <c r="N145">
        <v>13</v>
      </c>
      <c r="O145">
        <v>0</v>
      </c>
      <c r="P145">
        <v>0</v>
      </c>
      <c r="Q145">
        <v>0</v>
      </c>
      <c r="R145">
        <v>1</v>
      </c>
      <c r="S145">
        <v>13</v>
      </c>
      <c r="T145">
        <v>6</v>
      </c>
      <c r="U145">
        <v>0</v>
      </c>
      <c r="V145">
        <v>2</v>
      </c>
      <c r="W145">
        <v>4</v>
      </c>
      <c r="X145">
        <v>0</v>
      </c>
      <c r="Y145">
        <v>0</v>
      </c>
      <c r="Z145">
        <v>0</v>
      </c>
      <c r="AA145">
        <v>0</v>
      </c>
      <c r="AB145">
        <v>54</v>
      </c>
      <c r="AC145">
        <v>3</v>
      </c>
      <c r="AD145">
        <v>0</v>
      </c>
      <c r="AE145">
        <v>0</v>
      </c>
      <c r="AF145">
        <v>0</v>
      </c>
      <c r="AG145">
        <v>0</v>
      </c>
      <c r="AH145">
        <v>0</v>
      </c>
      <c r="AI145">
        <v>1</v>
      </c>
      <c r="AJ145">
        <v>0</v>
      </c>
      <c r="AK145">
        <v>1</v>
      </c>
      <c r="AL145">
        <v>3</v>
      </c>
      <c r="AM145">
        <v>6</v>
      </c>
      <c r="AN145">
        <v>0</v>
      </c>
      <c r="AO145">
        <v>9</v>
      </c>
      <c r="AP145">
        <v>1</v>
      </c>
      <c r="AQ145">
        <v>2</v>
      </c>
      <c r="AR145">
        <v>0</v>
      </c>
      <c r="AS145">
        <v>0</v>
      </c>
      <c r="AT145">
        <v>0</v>
      </c>
      <c r="AU145">
        <v>2</v>
      </c>
      <c r="AV145">
        <v>0</v>
      </c>
      <c r="AW145">
        <v>2</v>
      </c>
      <c r="AX145">
        <v>8</v>
      </c>
      <c r="AY145">
        <v>7</v>
      </c>
      <c r="AZ145">
        <v>12</v>
      </c>
      <c r="BA145">
        <v>14</v>
      </c>
      <c r="BB145">
        <v>0</v>
      </c>
      <c r="BC145">
        <v>11</v>
      </c>
      <c r="BD145">
        <v>0</v>
      </c>
      <c r="BE145">
        <v>0</v>
      </c>
      <c r="BF145">
        <v>0</v>
      </c>
      <c r="BG145">
        <v>0</v>
      </c>
      <c r="BH145">
        <v>0</v>
      </c>
      <c r="BI145">
        <v>11</v>
      </c>
      <c r="BJ145">
        <v>2</v>
      </c>
      <c r="BK145">
        <v>0</v>
      </c>
      <c r="BL145">
        <v>2</v>
      </c>
      <c r="BM145">
        <v>1</v>
      </c>
      <c r="BN145">
        <v>7</v>
      </c>
      <c r="BO145">
        <v>19</v>
      </c>
      <c r="BP145">
        <v>0</v>
      </c>
      <c r="BQ145">
        <v>7</v>
      </c>
      <c r="BR145">
        <v>5</v>
      </c>
      <c r="BS145">
        <v>5</v>
      </c>
      <c r="BT145">
        <v>87</v>
      </c>
      <c r="BU145" t="s">
        <v>229</v>
      </c>
    </row>
    <row r="146" spans="1:73">
      <c r="A146" t="s">
        <v>73</v>
      </c>
      <c r="B146" t="s">
        <v>74</v>
      </c>
      <c r="C146">
        <v>144</v>
      </c>
      <c r="D146" t="s">
        <v>119</v>
      </c>
      <c r="E146" t="s">
        <v>97</v>
      </c>
      <c r="F146" t="s">
        <v>92</v>
      </c>
      <c r="G146">
        <v>2</v>
      </c>
      <c r="H146">
        <v>1</v>
      </c>
      <c r="I146">
        <v>2</v>
      </c>
      <c r="J146">
        <v>0</v>
      </c>
      <c r="K146">
        <v>0</v>
      </c>
      <c r="L146">
        <v>3</v>
      </c>
      <c r="M146">
        <v>0</v>
      </c>
      <c r="N146">
        <v>10</v>
      </c>
      <c r="O146">
        <v>0</v>
      </c>
      <c r="P146">
        <v>0</v>
      </c>
      <c r="Q146">
        <v>0</v>
      </c>
      <c r="R146">
        <v>0</v>
      </c>
      <c r="S146">
        <v>14</v>
      </c>
      <c r="T146">
        <v>5</v>
      </c>
      <c r="U146">
        <v>0</v>
      </c>
      <c r="V146">
        <v>3</v>
      </c>
      <c r="W146">
        <v>3</v>
      </c>
      <c r="X146">
        <v>0</v>
      </c>
      <c r="Y146">
        <v>0</v>
      </c>
      <c r="Z146">
        <v>0</v>
      </c>
      <c r="AA146">
        <v>0</v>
      </c>
      <c r="AB146">
        <v>36</v>
      </c>
      <c r="AC146">
        <v>4</v>
      </c>
      <c r="AD146">
        <v>0</v>
      </c>
      <c r="AE146">
        <v>0</v>
      </c>
      <c r="AF146">
        <v>0</v>
      </c>
      <c r="AG146">
        <v>0</v>
      </c>
      <c r="AH146">
        <v>0</v>
      </c>
      <c r="AI146">
        <v>5</v>
      </c>
      <c r="AJ146">
        <v>0</v>
      </c>
      <c r="AK146">
        <v>0</v>
      </c>
      <c r="AL146">
        <v>0</v>
      </c>
      <c r="AM146">
        <v>7</v>
      </c>
      <c r="AN146">
        <v>0</v>
      </c>
      <c r="AO146">
        <v>1</v>
      </c>
      <c r="AP146">
        <v>3</v>
      </c>
      <c r="AQ146">
        <v>3</v>
      </c>
      <c r="AR146">
        <v>2</v>
      </c>
      <c r="AS146">
        <v>0</v>
      </c>
      <c r="AT146">
        <v>0</v>
      </c>
      <c r="AU146">
        <v>2</v>
      </c>
      <c r="AV146">
        <v>0</v>
      </c>
      <c r="AW146">
        <v>0</v>
      </c>
      <c r="AX146">
        <v>2</v>
      </c>
      <c r="AY146">
        <v>7</v>
      </c>
      <c r="AZ146">
        <v>5</v>
      </c>
      <c r="BA146">
        <v>9</v>
      </c>
      <c r="BB146">
        <v>0</v>
      </c>
      <c r="BC146">
        <v>9</v>
      </c>
      <c r="BD146">
        <v>0</v>
      </c>
      <c r="BE146">
        <v>2</v>
      </c>
      <c r="BF146">
        <v>0</v>
      </c>
      <c r="BG146">
        <v>0</v>
      </c>
      <c r="BH146">
        <v>0</v>
      </c>
      <c r="BI146">
        <v>4</v>
      </c>
      <c r="BJ146">
        <v>2</v>
      </c>
      <c r="BK146">
        <v>0</v>
      </c>
      <c r="BL146">
        <v>2</v>
      </c>
      <c r="BM146">
        <v>0</v>
      </c>
      <c r="BN146">
        <v>0</v>
      </c>
      <c r="BO146">
        <v>13</v>
      </c>
      <c r="BP146">
        <v>1</v>
      </c>
      <c r="BQ146">
        <v>2</v>
      </c>
      <c r="BR146">
        <v>0</v>
      </c>
      <c r="BS146">
        <v>1</v>
      </c>
      <c r="BT146">
        <v>66</v>
      </c>
      <c r="BU146" t="s">
        <v>230</v>
      </c>
    </row>
    <row r="147" spans="1:73">
      <c r="A147" t="s">
        <v>73</v>
      </c>
      <c r="B147" t="s">
        <v>74</v>
      </c>
      <c r="C147">
        <v>145</v>
      </c>
      <c r="D147" t="s">
        <v>119</v>
      </c>
      <c r="E147" t="s">
        <v>78</v>
      </c>
      <c r="F147" t="s">
        <v>77</v>
      </c>
      <c r="G147">
        <v>0</v>
      </c>
      <c r="H147">
        <v>1</v>
      </c>
      <c r="I147">
        <v>1</v>
      </c>
      <c r="J147">
        <v>0</v>
      </c>
      <c r="K147">
        <v>0</v>
      </c>
      <c r="L147">
        <v>2</v>
      </c>
      <c r="M147">
        <v>0</v>
      </c>
      <c r="N147">
        <v>0</v>
      </c>
      <c r="O147">
        <v>0</v>
      </c>
      <c r="P147">
        <v>0</v>
      </c>
      <c r="Q147">
        <v>0</v>
      </c>
      <c r="R147">
        <v>0</v>
      </c>
      <c r="S147">
        <v>0</v>
      </c>
      <c r="T147">
        <v>1</v>
      </c>
      <c r="U147">
        <v>0</v>
      </c>
      <c r="V147">
        <v>0</v>
      </c>
      <c r="W147">
        <v>0</v>
      </c>
      <c r="X147">
        <v>0</v>
      </c>
      <c r="Y147">
        <v>0</v>
      </c>
      <c r="Z147">
        <v>1</v>
      </c>
      <c r="AA147">
        <v>0</v>
      </c>
      <c r="AB147">
        <v>6</v>
      </c>
      <c r="AC147">
        <v>0</v>
      </c>
      <c r="AD147">
        <v>0</v>
      </c>
      <c r="AE147">
        <v>0</v>
      </c>
      <c r="AF147">
        <v>0</v>
      </c>
      <c r="AG147">
        <v>0</v>
      </c>
      <c r="AH147">
        <v>0</v>
      </c>
      <c r="AI147">
        <v>0</v>
      </c>
      <c r="AJ147">
        <v>0</v>
      </c>
      <c r="AK147">
        <v>0</v>
      </c>
      <c r="AL147">
        <v>0</v>
      </c>
      <c r="AM147">
        <v>1</v>
      </c>
      <c r="AN147">
        <v>0</v>
      </c>
      <c r="AO147">
        <v>0</v>
      </c>
      <c r="AP147">
        <v>0</v>
      </c>
      <c r="AQ147">
        <v>0</v>
      </c>
      <c r="AR147">
        <v>0</v>
      </c>
      <c r="AS147">
        <v>0</v>
      </c>
      <c r="AT147">
        <v>0</v>
      </c>
      <c r="AU147">
        <v>0</v>
      </c>
      <c r="AV147">
        <v>0</v>
      </c>
      <c r="AW147">
        <v>1</v>
      </c>
      <c r="AX147">
        <v>0</v>
      </c>
      <c r="AY147">
        <v>1</v>
      </c>
      <c r="AZ147">
        <v>0</v>
      </c>
      <c r="BA147">
        <v>1</v>
      </c>
      <c r="BB147">
        <v>0</v>
      </c>
      <c r="BC147">
        <v>1</v>
      </c>
      <c r="BD147">
        <v>0</v>
      </c>
      <c r="BE147">
        <v>0</v>
      </c>
      <c r="BF147">
        <v>0</v>
      </c>
      <c r="BG147">
        <v>0</v>
      </c>
      <c r="BH147">
        <v>0</v>
      </c>
      <c r="BI147">
        <v>0</v>
      </c>
      <c r="BJ147">
        <v>1</v>
      </c>
      <c r="BK147">
        <v>0</v>
      </c>
      <c r="BL147">
        <v>0</v>
      </c>
      <c r="BM147">
        <v>0</v>
      </c>
      <c r="BN147">
        <v>1</v>
      </c>
      <c r="BO147">
        <v>0</v>
      </c>
      <c r="BP147">
        <v>0</v>
      </c>
      <c r="BQ147">
        <v>0</v>
      </c>
      <c r="BR147">
        <v>0</v>
      </c>
      <c r="BS147">
        <v>1</v>
      </c>
      <c r="BT147">
        <v>10</v>
      </c>
      <c r="BU147" t="s">
        <v>231</v>
      </c>
    </row>
    <row r="148" spans="1:73">
      <c r="A148" t="s">
        <v>73</v>
      </c>
      <c r="B148" t="s">
        <v>74</v>
      </c>
      <c r="C148">
        <v>146</v>
      </c>
      <c r="D148" t="s">
        <v>119</v>
      </c>
      <c r="E148" t="s">
        <v>106</v>
      </c>
      <c r="F148" t="s">
        <v>101</v>
      </c>
      <c r="G148">
        <v>0</v>
      </c>
      <c r="H148">
        <v>3</v>
      </c>
      <c r="I148">
        <v>4</v>
      </c>
      <c r="J148">
        <v>0</v>
      </c>
      <c r="K148">
        <v>0</v>
      </c>
      <c r="L148">
        <v>2</v>
      </c>
      <c r="M148">
        <v>0</v>
      </c>
      <c r="N148">
        <v>11</v>
      </c>
      <c r="O148">
        <v>0</v>
      </c>
      <c r="P148">
        <v>0</v>
      </c>
      <c r="Q148">
        <v>1</v>
      </c>
      <c r="R148">
        <v>0</v>
      </c>
      <c r="S148">
        <v>8</v>
      </c>
      <c r="T148">
        <v>3</v>
      </c>
      <c r="U148">
        <v>0</v>
      </c>
      <c r="V148">
        <v>1</v>
      </c>
      <c r="W148">
        <v>4</v>
      </c>
      <c r="X148">
        <v>0</v>
      </c>
      <c r="Y148">
        <v>0</v>
      </c>
      <c r="Z148">
        <v>1</v>
      </c>
      <c r="AA148">
        <v>0</v>
      </c>
      <c r="AB148">
        <v>38</v>
      </c>
      <c r="AC148">
        <v>0</v>
      </c>
      <c r="AD148">
        <v>0</v>
      </c>
      <c r="AE148">
        <v>0</v>
      </c>
      <c r="AF148">
        <v>0</v>
      </c>
      <c r="AG148">
        <v>0</v>
      </c>
      <c r="AH148">
        <v>5</v>
      </c>
      <c r="AI148">
        <v>1</v>
      </c>
      <c r="AJ148">
        <v>0</v>
      </c>
      <c r="AK148">
        <v>0</v>
      </c>
      <c r="AL148">
        <v>0</v>
      </c>
      <c r="AM148">
        <v>8</v>
      </c>
      <c r="AN148">
        <v>0</v>
      </c>
      <c r="AO148">
        <v>2</v>
      </c>
      <c r="AP148">
        <v>4</v>
      </c>
      <c r="AQ148">
        <v>3</v>
      </c>
      <c r="AR148">
        <v>0</v>
      </c>
      <c r="AS148">
        <v>0</v>
      </c>
      <c r="AT148">
        <v>0</v>
      </c>
      <c r="AU148">
        <v>0</v>
      </c>
      <c r="AV148">
        <v>0</v>
      </c>
      <c r="AW148">
        <v>3</v>
      </c>
      <c r="AX148">
        <v>6</v>
      </c>
      <c r="AY148">
        <v>7</v>
      </c>
      <c r="AZ148">
        <v>9</v>
      </c>
      <c r="BA148">
        <v>14</v>
      </c>
      <c r="BB148">
        <v>0</v>
      </c>
      <c r="BC148">
        <v>6</v>
      </c>
      <c r="BD148">
        <v>0</v>
      </c>
      <c r="BE148">
        <v>0</v>
      </c>
      <c r="BF148">
        <v>0</v>
      </c>
      <c r="BG148">
        <v>0</v>
      </c>
      <c r="BH148">
        <v>0</v>
      </c>
      <c r="BI148">
        <v>2</v>
      </c>
      <c r="BJ148">
        <v>1</v>
      </c>
      <c r="BK148">
        <v>0</v>
      </c>
      <c r="BL148">
        <v>2</v>
      </c>
      <c r="BM148">
        <v>1</v>
      </c>
      <c r="BN148">
        <v>2</v>
      </c>
      <c r="BO148">
        <v>12</v>
      </c>
      <c r="BP148">
        <v>0</v>
      </c>
      <c r="BQ148">
        <v>2</v>
      </c>
      <c r="BR148">
        <v>0</v>
      </c>
      <c r="BS148">
        <v>1</v>
      </c>
      <c r="BT148">
        <v>58</v>
      </c>
      <c r="BU148" t="s">
        <v>232</v>
      </c>
    </row>
    <row r="149" spans="1:73">
      <c r="A149" t="s">
        <v>73</v>
      </c>
      <c r="B149" t="s">
        <v>74</v>
      </c>
      <c r="C149">
        <v>147</v>
      </c>
      <c r="D149" t="s">
        <v>119</v>
      </c>
      <c r="E149" t="s">
        <v>91</v>
      </c>
      <c r="F149" t="s">
        <v>92</v>
      </c>
      <c r="G149">
        <v>0</v>
      </c>
      <c r="H149">
        <v>0</v>
      </c>
      <c r="I149">
        <v>0</v>
      </c>
      <c r="J149">
        <v>0</v>
      </c>
      <c r="K149">
        <v>0</v>
      </c>
      <c r="L149">
        <v>0</v>
      </c>
      <c r="M149">
        <v>0</v>
      </c>
      <c r="N149">
        <v>0</v>
      </c>
      <c r="O149">
        <v>0</v>
      </c>
      <c r="P149">
        <v>0</v>
      </c>
      <c r="Q149">
        <v>0</v>
      </c>
      <c r="R149">
        <v>1</v>
      </c>
      <c r="S149">
        <v>1</v>
      </c>
      <c r="T149">
        <v>0</v>
      </c>
      <c r="U149">
        <v>0</v>
      </c>
      <c r="V149">
        <v>0</v>
      </c>
      <c r="W149">
        <v>0</v>
      </c>
      <c r="X149">
        <v>0</v>
      </c>
      <c r="Y149">
        <v>0</v>
      </c>
      <c r="Z149">
        <v>0</v>
      </c>
      <c r="AA149">
        <v>0</v>
      </c>
      <c r="AB149">
        <v>3</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1</v>
      </c>
      <c r="BC149">
        <v>0</v>
      </c>
      <c r="BD149">
        <v>0</v>
      </c>
      <c r="BE149">
        <v>0</v>
      </c>
      <c r="BF149">
        <v>0</v>
      </c>
      <c r="BG149">
        <v>0</v>
      </c>
      <c r="BH149">
        <v>0</v>
      </c>
      <c r="BI149">
        <v>0</v>
      </c>
      <c r="BJ149">
        <v>0</v>
      </c>
      <c r="BK149">
        <v>0</v>
      </c>
      <c r="BL149">
        <v>0</v>
      </c>
      <c r="BM149">
        <v>0</v>
      </c>
      <c r="BN149">
        <v>0</v>
      </c>
      <c r="BO149">
        <v>0</v>
      </c>
      <c r="BP149">
        <v>0</v>
      </c>
      <c r="BQ149">
        <v>0</v>
      </c>
      <c r="BR149">
        <v>0</v>
      </c>
      <c r="BS149">
        <v>1</v>
      </c>
      <c r="BT149">
        <v>3</v>
      </c>
      <c r="BU149" t="s">
        <v>233</v>
      </c>
    </row>
    <row r="150" spans="1:73">
      <c r="A150" t="s">
        <v>73</v>
      </c>
      <c r="B150" t="s">
        <v>74</v>
      </c>
      <c r="C150">
        <v>148</v>
      </c>
      <c r="D150" t="s">
        <v>119</v>
      </c>
      <c r="E150" t="s">
        <v>106</v>
      </c>
      <c r="F150" t="s">
        <v>101</v>
      </c>
      <c r="G150">
        <v>0</v>
      </c>
      <c r="H150">
        <v>5</v>
      </c>
      <c r="I150">
        <v>2</v>
      </c>
      <c r="J150">
        <v>0</v>
      </c>
      <c r="K150">
        <v>0</v>
      </c>
      <c r="L150">
        <v>5</v>
      </c>
      <c r="M150">
        <v>0</v>
      </c>
      <c r="N150">
        <v>9</v>
      </c>
      <c r="O150">
        <v>0</v>
      </c>
      <c r="P150">
        <v>0</v>
      </c>
      <c r="Q150">
        <v>0</v>
      </c>
      <c r="R150">
        <v>0</v>
      </c>
      <c r="S150">
        <v>7</v>
      </c>
      <c r="T150">
        <v>1</v>
      </c>
      <c r="U150">
        <v>0</v>
      </c>
      <c r="V150">
        <v>0</v>
      </c>
      <c r="W150">
        <v>2</v>
      </c>
      <c r="X150">
        <v>0</v>
      </c>
      <c r="Y150">
        <v>0</v>
      </c>
      <c r="Z150">
        <v>2</v>
      </c>
      <c r="AA150">
        <v>0</v>
      </c>
      <c r="AB150">
        <v>34</v>
      </c>
      <c r="AC150">
        <v>0</v>
      </c>
      <c r="AD150">
        <v>0</v>
      </c>
      <c r="AE150">
        <v>0</v>
      </c>
      <c r="AF150">
        <v>0</v>
      </c>
      <c r="AG150">
        <v>0</v>
      </c>
      <c r="AH150">
        <v>0</v>
      </c>
      <c r="AI150">
        <v>1</v>
      </c>
      <c r="AJ150">
        <v>0</v>
      </c>
      <c r="AK150">
        <v>0</v>
      </c>
      <c r="AL150">
        <v>0</v>
      </c>
      <c r="AM150">
        <v>5</v>
      </c>
      <c r="AN150">
        <v>0</v>
      </c>
      <c r="AO150">
        <v>0</v>
      </c>
      <c r="AP150">
        <v>1</v>
      </c>
      <c r="AQ150">
        <v>4</v>
      </c>
      <c r="AR150">
        <v>0</v>
      </c>
      <c r="AS150">
        <v>0</v>
      </c>
      <c r="AT150">
        <v>1</v>
      </c>
      <c r="AU150">
        <v>2</v>
      </c>
      <c r="AV150">
        <v>0</v>
      </c>
      <c r="AW150">
        <v>2</v>
      </c>
      <c r="AX150">
        <v>0</v>
      </c>
      <c r="AY150">
        <v>8</v>
      </c>
      <c r="AZ150">
        <v>8</v>
      </c>
      <c r="BA150">
        <v>6</v>
      </c>
      <c r="BB150">
        <v>0</v>
      </c>
      <c r="BC150">
        <v>4</v>
      </c>
      <c r="BD150">
        <v>2</v>
      </c>
      <c r="BE150">
        <v>0</v>
      </c>
      <c r="BF150">
        <v>0</v>
      </c>
      <c r="BG150">
        <v>0</v>
      </c>
      <c r="BH150">
        <v>0</v>
      </c>
      <c r="BI150">
        <v>4</v>
      </c>
      <c r="BJ150">
        <v>2</v>
      </c>
      <c r="BK150">
        <v>0</v>
      </c>
      <c r="BL150">
        <v>3</v>
      </c>
      <c r="BM150">
        <v>0</v>
      </c>
      <c r="BN150">
        <v>2</v>
      </c>
      <c r="BO150">
        <v>10</v>
      </c>
      <c r="BP150">
        <v>0</v>
      </c>
      <c r="BQ150">
        <v>0</v>
      </c>
      <c r="BR150">
        <v>0</v>
      </c>
      <c r="BS150">
        <v>1</v>
      </c>
      <c r="BT150">
        <v>48</v>
      </c>
      <c r="BU150" t="s">
        <v>234</v>
      </c>
    </row>
    <row r="151" spans="1:73">
      <c r="A151" t="s">
        <v>73</v>
      </c>
      <c r="B151" t="s">
        <v>74</v>
      </c>
      <c r="C151">
        <v>149</v>
      </c>
      <c r="D151" t="s">
        <v>119</v>
      </c>
      <c r="E151" t="s">
        <v>78</v>
      </c>
      <c r="F151" t="s">
        <v>77</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5</v>
      </c>
      <c r="AC151">
        <v>0</v>
      </c>
      <c r="AD151">
        <v>0</v>
      </c>
      <c r="AE151">
        <v>0</v>
      </c>
      <c r="AF151">
        <v>0</v>
      </c>
      <c r="AG151">
        <v>0</v>
      </c>
      <c r="AH151">
        <v>0</v>
      </c>
      <c r="AI151">
        <v>0</v>
      </c>
      <c r="AJ151">
        <v>0</v>
      </c>
      <c r="AK151">
        <v>0</v>
      </c>
      <c r="AL151">
        <v>0</v>
      </c>
      <c r="AM151">
        <v>1</v>
      </c>
      <c r="AN151">
        <v>0</v>
      </c>
      <c r="AO151">
        <v>0</v>
      </c>
      <c r="AP151">
        <v>0</v>
      </c>
      <c r="AQ151">
        <v>0</v>
      </c>
      <c r="AR151">
        <v>0</v>
      </c>
      <c r="AS151">
        <v>0</v>
      </c>
      <c r="AT151">
        <v>0</v>
      </c>
      <c r="AU151">
        <v>0</v>
      </c>
      <c r="AV151">
        <v>0</v>
      </c>
      <c r="AW151">
        <v>0</v>
      </c>
      <c r="AX151">
        <v>0</v>
      </c>
      <c r="AY151">
        <v>1</v>
      </c>
      <c r="AZ151">
        <v>0</v>
      </c>
      <c r="BA151">
        <v>1</v>
      </c>
      <c r="BB151">
        <v>1</v>
      </c>
      <c r="BC151">
        <v>2</v>
      </c>
      <c r="BD151">
        <v>0</v>
      </c>
      <c r="BE151">
        <v>0</v>
      </c>
      <c r="BF151">
        <v>0</v>
      </c>
      <c r="BG151">
        <v>0</v>
      </c>
      <c r="BH151">
        <v>0</v>
      </c>
      <c r="BI151">
        <v>0</v>
      </c>
      <c r="BJ151">
        <v>2</v>
      </c>
      <c r="BK151">
        <v>0</v>
      </c>
      <c r="BL151">
        <v>0</v>
      </c>
      <c r="BM151">
        <v>0</v>
      </c>
      <c r="BN151">
        <v>0</v>
      </c>
      <c r="BO151">
        <v>0</v>
      </c>
      <c r="BP151">
        <v>0</v>
      </c>
      <c r="BQ151">
        <v>0</v>
      </c>
      <c r="BR151">
        <v>0</v>
      </c>
      <c r="BS151">
        <v>3</v>
      </c>
      <c r="BT151">
        <v>12</v>
      </c>
      <c r="BU151" t="e">
        <f>-- another question. Oh, sir, right down here, sorry. On this side?</f>
        <v>#NAME?</v>
      </c>
    </row>
    <row r="152" spans="1:73">
      <c r="A152" t="s">
        <v>73</v>
      </c>
      <c r="B152" t="s">
        <v>74</v>
      </c>
      <c r="C152">
        <v>150</v>
      </c>
      <c r="D152" t="s">
        <v>119</v>
      </c>
      <c r="E152" t="s">
        <v>235</v>
      </c>
      <c r="F152" t="s">
        <v>184</v>
      </c>
      <c r="G152">
        <v>0</v>
      </c>
      <c r="H152">
        <v>1</v>
      </c>
      <c r="I152">
        <v>0</v>
      </c>
      <c r="J152">
        <v>0</v>
      </c>
      <c r="K152">
        <v>0</v>
      </c>
      <c r="L152">
        <v>0</v>
      </c>
      <c r="M152">
        <v>0</v>
      </c>
      <c r="N152">
        <v>1</v>
      </c>
      <c r="O152">
        <v>0</v>
      </c>
      <c r="P152">
        <v>0</v>
      </c>
      <c r="Q152">
        <v>0</v>
      </c>
      <c r="R152">
        <v>0</v>
      </c>
      <c r="S152">
        <v>2</v>
      </c>
      <c r="T152">
        <v>2</v>
      </c>
      <c r="U152">
        <v>0</v>
      </c>
      <c r="V152">
        <v>0</v>
      </c>
      <c r="W152">
        <v>0</v>
      </c>
      <c r="X152">
        <v>0</v>
      </c>
      <c r="Y152">
        <v>0</v>
      </c>
      <c r="Z152">
        <v>0</v>
      </c>
      <c r="AA152">
        <v>0</v>
      </c>
      <c r="AB152">
        <v>5</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0</v>
      </c>
      <c r="AW152">
        <v>0</v>
      </c>
      <c r="AX152">
        <v>0</v>
      </c>
      <c r="AY152">
        <v>1</v>
      </c>
      <c r="AZ152">
        <v>1</v>
      </c>
      <c r="BA152">
        <v>0</v>
      </c>
      <c r="BB152">
        <v>0</v>
      </c>
      <c r="BC152">
        <v>0</v>
      </c>
      <c r="BD152">
        <v>0</v>
      </c>
      <c r="BE152">
        <v>0</v>
      </c>
      <c r="BF152">
        <v>0</v>
      </c>
      <c r="BG152">
        <v>0</v>
      </c>
      <c r="BH152">
        <v>0</v>
      </c>
      <c r="BI152">
        <v>0</v>
      </c>
      <c r="BJ152">
        <v>0</v>
      </c>
      <c r="BK152">
        <v>0</v>
      </c>
      <c r="BL152">
        <v>0</v>
      </c>
      <c r="BM152">
        <v>0</v>
      </c>
      <c r="BN152">
        <v>0</v>
      </c>
      <c r="BO152">
        <v>1</v>
      </c>
      <c r="BP152">
        <v>0</v>
      </c>
      <c r="BQ152">
        <v>0</v>
      </c>
      <c r="BR152">
        <v>0</v>
      </c>
      <c r="BS152">
        <v>1</v>
      </c>
      <c r="BT152">
        <v>9</v>
      </c>
      <c r="BU152" t="s">
        <v>236</v>
      </c>
    </row>
    <row r="153" spans="1:73">
      <c r="A153" t="s">
        <v>73</v>
      </c>
      <c r="B153" t="s">
        <v>74</v>
      </c>
      <c r="C153">
        <v>151</v>
      </c>
      <c r="D153" t="s">
        <v>119</v>
      </c>
      <c r="E153" t="s">
        <v>78</v>
      </c>
      <c r="F153" t="s">
        <v>77</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4</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3</v>
      </c>
      <c r="AY153">
        <v>0</v>
      </c>
      <c r="AZ153">
        <v>0</v>
      </c>
      <c r="BA153">
        <v>3</v>
      </c>
      <c r="BB153">
        <v>0</v>
      </c>
      <c r="BC153">
        <v>0</v>
      </c>
      <c r="BD153">
        <v>0</v>
      </c>
      <c r="BE153">
        <v>0</v>
      </c>
      <c r="BF153">
        <v>0</v>
      </c>
      <c r="BG153">
        <v>0</v>
      </c>
      <c r="BH153">
        <v>0</v>
      </c>
      <c r="BI153">
        <v>5</v>
      </c>
      <c r="BJ153">
        <v>0</v>
      </c>
      <c r="BK153">
        <v>0</v>
      </c>
      <c r="BL153">
        <v>0</v>
      </c>
      <c r="BM153">
        <v>0</v>
      </c>
      <c r="BN153">
        <v>0</v>
      </c>
      <c r="BO153">
        <v>0</v>
      </c>
      <c r="BP153">
        <v>1</v>
      </c>
      <c r="BQ153">
        <v>0</v>
      </c>
      <c r="BR153">
        <v>2</v>
      </c>
      <c r="BS153">
        <v>1</v>
      </c>
      <c r="BT153">
        <v>7</v>
      </c>
      <c r="BU153" t="s">
        <v>237</v>
      </c>
    </row>
    <row r="154" spans="1:73">
      <c r="A154" t="s">
        <v>73</v>
      </c>
      <c r="B154" t="s">
        <v>74</v>
      </c>
      <c r="C154">
        <v>152</v>
      </c>
      <c r="D154" t="s">
        <v>119</v>
      </c>
      <c r="E154" t="s">
        <v>235</v>
      </c>
      <c r="F154" t="s">
        <v>184</v>
      </c>
      <c r="G154">
        <v>0</v>
      </c>
      <c r="H154">
        <v>2</v>
      </c>
      <c r="I154">
        <v>0</v>
      </c>
      <c r="J154">
        <v>0</v>
      </c>
      <c r="K154">
        <v>0</v>
      </c>
      <c r="L154">
        <v>2</v>
      </c>
      <c r="M154">
        <v>0</v>
      </c>
      <c r="N154">
        <v>4</v>
      </c>
      <c r="O154">
        <v>0</v>
      </c>
      <c r="P154">
        <v>0</v>
      </c>
      <c r="Q154">
        <v>0</v>
      </c>
      <c r="R154">
        <v>1</v>
      </c>
      <c r="S154">
        <v>8</v>
      </c>
      <c r="T154">
        <v>1</v>
      </c>
      <c r="U154">
        <v>0</v>
      </c>
      <c r="V154">
        <v>0</v>
      </c>
      <c r="W154">
        <v>1</v>
      </c>
      <c r="X154">
        <v>0</v>
      </c>
      <c r="Y154">
        <v>0</v>
      </c>
      <c r="Z154">
        <v>0</v>
      </c>
      <c r="AA154">
        <v>0</v>
      </c>
      <c r="AB154">
        <v>15</v>
      </c>
      <c r="AC154">
        <v>0</v>
      </c>
      <c r="AD154">
        <v>0</v>
      </c>
      <c r="AE154">
        <v>0</v>
      </c>
      <c r="AF154">
        <v>0</v>
      </c>
      <c r="AG154">
        <v>0</v>
      </c>
      <c r="AH154">
        <v>0</v>
      </c>
      <c r="AI154">
        <v>1</v>
      </c>
      <c r="AJ154">
        <v>0</v>
      </c>
      <c r="AK154">
        <v>0</v>
      </c>
      <c r="AL154">
        <v>0</v>
      </c>
      <c r="AM154">
        <v>1</v>
      </c>
      <c r="AN154">
        <v>0</v>
      </c>
      <c r="AO154">
        <v>0</v>
      </c>
      <c r="AP154">
        <v>0</v>
      </c>
      <c r="AQ154">
        <v>0</v>
      </c>
      <c r="AR154">
        <v>0</v>
      </c>
      <c r="AS154">
        <v>0</v>
      </c>
      <c r="AT154">
        <v>0</v>
      </c>
      <c r="AU154">
        <v>0</v>
      </c>
      <c r="AV154">
        <v>0</v>
      </c>
      <c r="AW154">
        <v>0</v>
      </c>
      <c r="AX154">
        <v>2</v>
      </c>
      <c r="AY154">
        <v>1</v>
      </c>
      <c r="AZ154">
        <v>4</v>
      </c>
      <c r="BA154">
        <v>3</v>
      </c>
      <c r="BB154">
        <v>1</v>
      </c>
      <c r="BC154">
        <v>4</v>
      </c>
      <c r="BD154">
        <v>0</v>
      </c>
      <c r="BE154">
        <v>0</v>
      </c>
      <c r="BF154">
        <v>0</v>
      </c>
      <c r="BG154">
        <v>0</v>
      </c>
      <c r="BH154">
        <v>0</v>
      </c>
      <c r="BI154">
        <v>3</v>
      </c>
      <c r="BJ154">
        <v>3</v>
      </c>
      <c r="BK154">
        <v>0</v>
      </c>
      <c r="BL154">
        <v>2</v>
      </c>
      <c r="BM154">
        <v>0</v>
      </c>
      <c r="BN154">
        <v>0</v>
      </c>
      <c r="BO154">
        <v>4</v>
      </c>
      <c r="BP154">
        <v>0</v>
      </c>
      <c r="BQ154">
        <v>0</v>
      </c>
      <c r="BR154">
        <v>1</v>
      </c>
      <c r="BS154">
        <v>3</v>
      </c>
      <c r="BT154">
        <v>32</v>
      </c>
      <c r="BU154" t="s">
        <v>238</v>
      </c>
    </row>
    <row r="155" spans="1:73">
      <c r="A155" t="s">
        <v>73</v>
      </c>
      <c r="B155" t="s">
        <v>74</v>
      </c>
      <c r="C155">
        <v>153</v>
      </c>
      <c r="D155" t="s">
        <v>119</v>
      </c>
      <c r="E155" t="s">
        <v>91</v>
      </c>
      <c r="F155" t="s">
        <v>92</v>
      </c>
      <c r="G155">
        <v>2</v>
      </c>
      <c r="H155">
        <v>6</v>
      </c>
      <c r="I155">
        <v>0</v>
      </c>
      <c r="J155">
        <v>0</v>
      </c>
      <c r="K155">
        <v>0</v>
      </c>
      <c r="L155">
        <v>6</v>
      </c>
      <c r="M155">
        <v>0</v>
      </c>
      <c r="N155">
        <v>18</v>
      </c>
      <c r="O155">
        <v>0</v>
      </c>
      <c r="P155">
        <v>0</v>
      </c>
      <c r="Q155">
        <v>0</v>
      </c>
      <c r="R155">
        <v>2</v>
      </c>
      <c r="S155">
        <v>19</v>
      </c>
      <c r="T155">
        <v>4</v>
      </c>
      <c r="U155">
        <v>0</v>
      </c>
      <c r="V155">
        <v>2</v>
      </c>
      <c r="W155">
        <v>2</v>
      </c>
      <c r="X155">
        <v>0</v>
      </c>
      <c r="Y155">
        <v>0</v>
      </c>
      <c r="Z155">
        <v>0</v>
      </c>
      <c r="AA155">
        <v>0</v>
      </c>
      <c r="AB155">
        <v>71</v>
      </c>
      <c r="AC155">
        <v>2</v>
      </c>
      <c r="AD155">
        <v>0</v>
      </c>
      <c r="AE155">
        <v>1</v>
      </c>
      <c r="AF155">
        <v>0</v>
      </c>
      <c r="AG155">
        <v>0</v>
      </c>
      <c r="AH155">
        <v>7</v>
      </c>
      <c r="AI155">
        <v>6</v>
      </c>
      <c r="AJ155">
        <v>0</v>
      </c>
      <c r="AK155">
        <v>0</v>
      </c>
      <c r="AL155">
        <v>4</v>
      </c>
      <c r="AM155">
        <v>6</v>
      </c>
      <c r="AN155">
        <v>0</v>
      </c>
      <c r="AO155">
        <v>2</v>
      </c>
      <c r="AP155">
        <v>0</v>
      </c>
      <c r="AQ155">
        <v>3</v>
      </c>
      <c r="AR155">
        <v>0</v>
      </c>
      <c r="AS155">
        <v>0</v>
      </c>
      <c r="AT155">
        <v>0</v>
      </c>
      <c r="AU155">
        <v>9</v>
      </c>
      <c r="AV155">
        <v>1</v>
      </c>
      <c r="AW155">
        <v>0</v>
      </c>
      <c r="AX155">
        <v>14</v>
      </c>
      <c r="AY155">
        <v>14</v>
      </c>
      <c r="AZ155">
        <v>13</v>
      </c>
      <c r="BA155">
        <v>21</v>
      </c>
      <c r="BB155">
        <v>2</v>
      </c>
      <c r="BC155">
        <v>10</v>
      </c>
      <c r="BD155">
        <v>0</v>
      </c>
      <c r="BE155">
        <v>0</v>
      </c>
      <c r="BF155">
        <v>0</v>
      </c>
      <c r="BG155">
        <v>0</v>
      </c>
      <c r="BH155">
        <v>0</v>
      </c>
      <c r="BI155">
        <v>12</v>
      </c>
      <c r="BJ155">
        <v>8</v>
      </c>
      <c r="BK155">
        <v>0</v>
      </c>
      <c r="BL155">
        <v>5</v>
      </c>
      <c r="BM155">
        <v>2</v>
      </c>
      <c r="BN155">
        <v>2</v>
      </c>
      <c r="BO155">
        <v>25</v>
      </c>
      <c r="BP155">
        <v>2</v>
      </c>
      <c r="BQ155">
        <v>0</v>
      </c>
      <c r="BR155">
        <v>0</v>
      </c>
      <c r="BS155">
        <v>8</v>
      </c>
      <c r="BT155">
        <v>103</v>
      </c>
      <c r="BU155" t="s">
        <v>239</v>
      </c>
    </row>
    <row r="156" spans="1:73">
      <c r="A156" t="s">
        <v>73</v>
      </c>
      <c r="B156" t="s">
        <v>74</v>
      </c>
      <c r="C156">
        <v>154</v>
      </c>
      <c r="D156" t="s">
        <v>119</v>
      </c>
      <c r="E156" t="s">
        <v>78</v>
      </c>
      <c r="F156" t="s">
        <v>77</v>
      </c>
      <c r="G156">
        <v>0</v>
      </c>
      <c r="H156">
        <v>4</v>
      </c>
      <c r="I156">
        <v>3</v>
      </c>
      <c r="J156">
        <v>0</v>
      </c>
      <c r="K156">
        <v>0</v>
      </c>
      <c r="L156">
        <v>1</v>
      </c>
      <c r="M156">
        <v>0</v>
      </c>
      <c r="N156">
        <v>2</v>
      </c>
      <c r="O156">
        <v>0</v>
      </c>
      <c r="P156">
        <v>0</v>
      </c>
      <c r="Q156">
        <v>3</v>
      </c>
      <c r="R156">
        <v>0</v>
      </c>
      <c r="S156">
        <v>9</v>
      </c>
      <c r="T156">
        <v>4</v>
      </c>
      <c r="U156">
        <v>0</v>
      </c>
      <c r="V156">
        <v>1</v>
      </c>
      <c r="W156">
        <v>2</v>
      </c>
      <c r="X156">
        <v>0</v>
      </c>
      <c r="Y156">
        <v>0</v>
      </c>
      <c r="Z156">
        <v>1</v>
      </c>
      <c r="AA156">
        <v>0</v>
      </c>
      <c r="AB156">
        <v>25</v>
      </c>
      <c r="AC156">
        <v>1</v>
      </c>
      <c r="AD156">
        <v>0</v>
      </c>
      <c r="AE156">
        <v>1</v>
      </c>
      <c r="AF156">
        <v>0</v>
      </c>
      <c r="AG156">
        <v>0</v>
      </c>
      <c r="AH156">
        <v>4</v>
      </c>
      <c r="AI156">
        <v>0</v>
      </c>
      <c r="AJ156">
        <v>0</v>
      </c>
      <c r="AK156">
        <v>0</v>
      </c>
      <c r="AL156">
        <v>0</v>
      </c>
      <c r="AM156">
        <v>2</v>
      </c>
      <c r="AN156">
        <v>0</v>
      </c>
      <c r="AO156">
        <v>0</v>
      </c>
      <c r="AP156">
        <v>2</v>
      </c>
      <c r="AQ156">
        <v>1</v>
      </c>
      <c r="AR156">
        <v>0</v>
      </c>
      <c r="AS156">
        <v>0</v>
      </c>
      <c r="AT156">
        <v>0</v>
      </c>
      <c r="AU156">
        <v>2</v>
      </c>
      <c r="AV156">
        <v>1</v>
      </c>
      <c r="AW156">
        <v>3</v>
      </c>
      <c r="AX156">
        <v>6</v>
      </c>
      <c r="AY156">
        <v>5</v>
      </c>
      <c r="AZ156">
        <v>4</v>
      </c>
      <c r="BA156">
        <v>8</v>
      </c>
      <c r="BB156">
        <v>2</v>
      </c>
      <c r="BC156">
        <v>5</v>
      </c>
      <c r="BD156">
        <v>0</v>
      </c>
      <c r="BE156">
        <v>0</v>
      </c>
      <c r="BF156">
        <v>0</v>
      </c>
      <c r="BG156">
        <v>0</v>
      </c>
      <c r="BH156">
        <v>0</v>
      </c>
      <c r="BI156">
        <v>5</v>
      </c>
      <c r="BJ156">
        <v>2</v>
      </c>
      <c r="BK156">
        <v>0</v>
      </c>
      <c r="BL156">
        <v>0</v>
      </c>
      <c r="BM156">
        <v>0</v>
      </c>
      <c r="BN156">
        <v>1</v>
      </c>
      <c r="BO156">
        <v>7</v>
      </c>
      <c r="BP156">
        <v>0</v>
      </c>
      <c r="BQ156">
        <v>0</v>
      </c>
      <c r="BR156">
        <v>2</v>
      </c>
      <c r="BS156">
        <v>1</v>
      </c>
      <c r="BT156">
        <v>42</v>
      </c>
      <c r="BU156" t="s">
        <v>240</v>
      </c>
    </row>
    <row r="157" spans="1:73">
      <c r="A157" t="s">
        <v>73</v>
      </c>
      <c r="B157" t="s">
        <v>74</v>
      </c>
      <c r="C157">
        <v>155</v>
      </c>
      <c r="D157" t="s">
        <v>119</v>
      </c>
      <c r="E157" t="s">
        <v>97</v>
      </c>
      <c r="F157" t="s">
        <v>92</v>
      </c>
      <c r="G157">
        <v>2</v>
      </c>
      <c r="H157">
        <v>4</v>
      </c>
      <c r="I157">
        <v>2</v>
      </c>
      <c r="J157">
        <v>0</v>
      </c>
      <c r="K157">
        <v>0</v>
      </c>
      <c r="L157">
        <v>6</v>
      </c>
      <c r="M157">
        <v>0</v>
      </c>
      <c r="N157">
        <v>13</v>
      </c>
      <c r="O157">
        <v>0</v>
      </c>
      <c r="P157">
        <v>0</v>
      </c>
      <c r="Q157">
        <v>0</v>
      </c>
      <c r="R157">
        <v>0</v>
      </c>
      <c r="S157">
        <v>17</v>
      </c>
      <c r="T157">
        <v>6</v>
      </c>
      <c r="U157">
        <v>0</v>
      </c>
      <c r="V157">
        <v>1</v>
      </c>
      <c r="W157">
        <v>3</v>
      </c>
      <c r="X157">
        <v>0</v>
      </c>
      <c r="Y157">
        <v>2</v>
      </c>
      <c r="Z157">
        <v>1</v>
      </c>
      <c r="AA157">
        <v>0</v>
      </c>
      <c r="AB157">
        <v>60</v>
      </c>
      <c r="AC157">
        <v>1</v>
      </c>
      <c r="AD157">
        <v>0</v>
      </c>
      <c r="AE157">
        <v>0</v>
      </c>
      <c r="AF157">
        <v>0</v>
      </c>
      <c r="AG157">
        <v>1</v>
      </c>
      <c r="AH157">
        <v>0</v>
      </c>
      <c r="AI157">
        <v>2</v>
      </c>
      <c r="AJ157">
        <v>0</v>
      </c>
      <c r="AK157">
        <v>0</v>
      </c>
      <c r="AL157">
        <v>7</v>
      </c>
      <c r="AM157">
        <v>13</v>
      </c>
      <c r="AN157">
        <v>0</v>
      </c>
      <c r="AO157">
        <v>0</v>
      </c>
      <c r="AP157">
        <v>0</v>
      </c>
      <c r="AQ157">
        <v>2</v>
      </c>
      <c r="AR157">
        <v>0</v>
      </c>
      <c r="AS157">
        <v>0</v>
      </c>
      <c r="AT157">
        <v>0</v>
      </c>
      <c r="AU157">
        <v>5</v>
      </c>
      <c r="AV157">
        <v>2</v>
      </c>
      <c r="AW157">
        <v>2</v>
      </c>
      <c r="AX157">
        <v>6</v>
      </c>
      <c r="AY157">
        <v>10</v>
      </c>
      <c r="AZ157">
        <v>14</v>
      </c>
      <c r="BA157">
        <v>21</v>
      </c>
      <c r="BB157">
        <v>2</v>
      </c>
      <c r="BC157">
        <v>7</v>
      </c>
      <c r="BD157">
        <v>0</v>
      </c>
      <c r="BE157">
        <v>0</v>
      </c>
      <c r="BF157">
        <v>0</v>
      </c>
      <c r="BG157">
        <v>0</v>
      </c>
      <c r="BH157">
        <v>0</v>
      </c>
      <c r="BI157">
        <v>4</v>
      </c>
      <c r="BJ157">
        <v>4</v>
      </c>
      <c r="BK157">
        <v>0</v>
      </c>
      <c r="BL157">
        <v>2</v>
      </c>
      <c r="BM157">
        <v>0</v>
      </c>
      <c r="BN157">
        <v>4</v>
      </c>
      <c r="BO157">
        <v>21</v>
      </c>
      <c r="BP157">
        <v>1</v>
      </c>
      <c r="BQ157">
        <v>0</v>
      </c>
      <c r="BR157">
        <v>1</v>
      </c>
      <c r="BS157">
        <v>5</v>
      </c>
      <c r="BT157">
        <v>100</v>
      </c>
      <c r="BU157" t="s">
        <v>241</v>
      </c>
    </row>
    <row r="158" spans="1:73">
      <c r="A158" t="s">
        <v>73</v>
      </c>
      <c r="B158" t="s">
        <v>74</v>
      </c>
      <c r="C158">
        <v>156</v>
      </c>
      <c r="D158" t="s">
        <v>119</v>
      </c>
      <c r="E158" t="s">
        <v>78</v>
      </c>
      <c r="F158" t="s">
        <v>77</v>
      </c>
      <c r="G158">
        <v>0</v>
      </c>
      <c r="H158">
        <v>0</v>
      </c>
      <c r="I158">
        <v>0</v>
      </c>
      <c r="J158">
        <v>0</v>
      </c>
      <c r="K158">
        <v>0</v>
      </c>
      <c r="L158">
        <v>0</v>
      </c>
      <c r="M158">
        <v>0</v>
      </c>
      <c r="N158">
        <v>1</v>
      </c>
      <c r="O158">
        <v>0</v>
      </c>
      <c r="P158">
        <v>0</v>
      </c>
      <c r="Q158">
        <v>0</v>
      </c>
      <c r="R158">
        <v>0</v>
      </c>
      <c r="S158">
        <v>0</v>
      </c>
      <c r="T158">
        <v>0</v>
      </c>
      <c r="U158">
        <v>0</v>
      </c>
      <c r="V158">
        <v>0</v>
      </c>
      <c r="W158">
        <v>0</v>
      </c>
      <c r="X158">
        <v>0</v>
      </c>
      <c r="Y158">
        <v>0</v>
      </c>
      <c r="Z158">
        <v>0</v>
      </c>
      <c r="AA158">
        <v>0</v>
      </c>
      <c r="AB158">
        <v>4</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1</v>
      </c>
      <c r="BA158">
        <v>0</v>
      </c>
      <c r="BB158">
        <v>0</v>
      </c>
      <c r="BC158">
        <v>0</v>
      </c>
      <c r="BD158">
        <v>0</v>
      </c>
      <c r="BE158">
        <v>0</v>
      </c>
      <c r="BF158">
        <v>0</v>
      </c>
      <c r="BG158">
        <v>0</v>
      </c>
      <c r="BH158">
        <v>0</v>
      </c>
      <c r="BI158">
        <v>0</v>
      </c>
      <c r="BJ158">
        <v>0</v>
      </c>
      <c r="BK158">
        <v>0</v>
      </c>
      <c r="BL158">
        <v>0</v>
      </c>
      <c r="BM158">
        <v>0</v>
      </c>
      <c r="BN158">
        <v>0</v>
      </c>
      <c r="BO158">
        <v>1</v>
      </c>
      <c r="BP158">
        <v>0</v>
      </c>
      <c r="BQ158">
        <v>0</v>
      </c>
      <c r="BR158">
        <v>0</v>
      </c>
      <c r="BS158">
        <v>1</v>
      </c>
      <c r="BT158">
        <v>5</v>
      </c>
      <c r="BU158" t="s">
        <v>242</v>
      </c>
    </row>
    <row r="159" spans="1:73">
      <c r="A159" t="s">
        <v>73</v>
      </c>
      <c r="B159" t="s">
        <v>74</v>
      </c>
      <c r="C159">
        <v>157</v>
      </c>
      <c r="D159" t="s">
        <v>119</v>
      </c>
      <c r="E159" t="s">
        <v>97</v>
      </c>
      <c r="F159" t="s">
        <v>92</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1</v>
      </c>
      <c r="BT159">
        <v>1</v>
      </c>
      <c r="BU159" t="s">
        <v>243</v>
      </c>
    </row>
    <row r="160" spans="1:73">
      <c r="A160" t="s">
        <v>73</v>
      </c>
      <c r="B160" t="s">
        <v>74</v>
      </c>
      <c r="C160">
        <v>158</v>
      </c>
      <c r="D160" t="s">
        <v>119</v>
      </c>
      <c r="E160" t="s">
        <v>78</v>
      </c>
      <c r="F160" t="s">
        <v>77</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1</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1</v>
      </c>
      <c r="BD160">
        <v>0</v>
      </c>
      <c r="BE160">
        <v>0</v>
      </c>
      <c r="BF160">
        <v>0</v>
      </c>
      <c r="BG160">
        <v>0</v>
      </c>
      <c r="BH160">
        <v>0</v>
      </c>
      <c r="BI160">
        <v>1</v>
      </c>
      <c r="BJ160">
        <v>1</v>
      </c>
      <c r="BK160">
        <v>0</v>
      </c>
      <c r="BL160">
        <v>0</v>
      </c>
      <c r="BM160">
        <v>0</v>
      </c>
      <c r="BN160">
        <v>0</v>
      </c>
      <c r="BO160">
        <v>0</v>
      </c>
      <c r="BP160">
        <v>0</v>
      </c>
      <c r="BQ160">
        <v>0</v>
      </c>
      <c r="BR160">
        <v>0</v>
      </c>
      <c r="BS160">
        <v>2</v>
      </c>
      <c r="BT160">
        <v>5</v>
      </c>
      <c r="BU160" t="s">
        <v>244</v>
      </c>
    </row>
    <row r="161" spans="1:73">
      <c r="A161" t="s">
        <v>73</v>
      </c>
      <c r="B161" t="s">
        <v>74</v>
      </c>
      <c r="C161">
        <v>159</v>
      </c>
      <c r="D161" t="s">
        <v>119</v>
      </c>
      <c r="E161" t="s">
        <v>245</v>
      </c>
      <c r="F161" t="s">
        <v>184</v>
      </c>
      <c r="G161">
        <v>0</v>
      </c>
      <c r="H161">
        <v>4</v>
      </c>
      <c r="I161">
        <v>1</v>
      </c>
      <c r="J161">
        <v>0</v>
      </c>
      <c r="K161">
        <v>0</v>
      </c>
      <c r="L161">
        <v>2</v>
      </c>
      <c r="M161">
        <v>0</v>
      </c>
      <c r="N161">
        <v>8</v>
      </c>
      <c r="O161">
        <v>0</v>
      </c>
      <c r="P161">
        <v>0</v>
      </c>
      <c r="Q161">
        <v>1</v>
      </c>
      <c r="R161">
        <v>0</v>
      </c>
      <c r="S161">
        <v>8</v>
      </c>
      <c r="T161">
        <v>2</v>
      </c>
      <c r="U161">
        <v>0</v>
      </c>
      <c r="V161">
        <v>0</v>
      </c>
      <c r="W161">
        <v>1</v>
      </c>
      <c r="X161">
        <v>0</v>
      </c>
      <c r="Y161">
        <v>0</v>
      </c>
      <c r="Z161">
        <v>0</v>
      </c>
      <c r="AA161">
        <v>0</v>
      </c>
      <c r="AB161">
        <v>30</v>
      </c>
      <c r="AC161">
        <v>0</v>
      </c>
      <c r="AD161">
        <v>0</v>
      </c>
      <c r="AE161">
        <v>0</v>
      </c>
      <c r="AF161">
        <v>0</v>
      </c>
      <c r="AG161">
        <v>0</v>
      </c>
      <c r="AH161">
        <v>0</v>
      </c>
      <c r="AI161">
        <v>4</v>
      </c>
      <c r="AJ161">
        <v>0</v>
      </c>
      <c r="AK161">
        <v>0</v>
      </c>
      <c r="AL161">
        <v>1</v>
      </c>
      <c r="AM161">
        <v>4</v>
      </c>
      <c r="AN161">
        <v>0</v>
      </c>
      <c r="AO161">
        <v>0</v>
      </c>
      <c r="AP161">
        <v>0</v>
      </c>
      <c r="AQ161">
        <v>1</v>
      </c>
      <c r="AR161">
        <v>0</v>
      </c>
      <c r="AS161">
        <v>0</v>
      </c>
      <c r="AT161">
        <v>0</v>
      </c>
      <c r="AU161">
        <v>2</v>
      </c>
      <c r="AV161">
        <v>1</v>
      </c>
      <c r="AW161">
        <v>1</v>
      </c>
      <c r="AX161">
        <v>4</v>
      </c>
      <c r="AY161">
        <v>5</v>
      </c>
      <c r="AZ161">
        <v>8</v>
      </c>
      <c r="BA161">
        <v>8</v>
      </c>
      <c r="BB161">
        <v>1</v>
      </c>
      <c r="BC161">
        <v>1</v>
      </c>
      <c r="BD161">
        <v>0</v>
      </c>
      <c r="BE161">
        <v>0</v>
      </c>
      <c r="BF161">
        <v>1</v>
      </c>
      <c r="BG161">
        <v>0</v>
      </c>
      <c r="BH161">
        <v>0</v>
      </c>
      <c r="BI161">
        <v>6</v>
      </c>
      <c r="BJ161">
        <v>1</v>
      </c>
      <c r="BK161">
        <v>0</v>
      </c>
      <c r="BL161">
        <v>0</v>
      </c>
      <c r="BM161">
        <v>0</v>
      </c>
      <c r="BN161">
        <v>0</v>
      </c>
      <c r="BO161">
        <v>12</v>
      </c>
      <c r="BP161">
        <v>4</v>
      </c>
      <c r="BQ161">
        <v>0</v>
      </c>
      <c r="BR161">
        <v>0</v>
      </c>
      <c r="BS161">
        <v>3</v>
      </c>
      <c r="BT161">
        <v>48</v>
      </c>
      <c r="BU161" t="s">
        <v>246</v>
      </c>
    </row>
    <row r="162" spans="1:73">
      <c r="A162" t="s">
        <v>73</v>
      </c>
      <c r="B162" t="s">
        <v>74</v>
      </c>
      <c r="C162">
        <v>160</v>
      </c>
      <c r="D162" t="s">
        <v>119</v>
      </c>
      <c r="E162" t="s">
        <v>78</v>
      </c>
      <c r="F162" t="s">
        <v>77</v>
      </c>
      <c r="G162">
        <v>0</v>
      </c>
      <c r="H162">
        <v>2</v>
      </c>
      <c r="I162">
        <v>0</v>
      </c>
      <c r="J162">
        <v>0</v>
      </c>
      <c r="K162">
        <v>0</v>
      </c>
      <c r="L162">
        <v>0</v>
      </c>
      <c r="M162">
        <v>0</v>
      </c>
      <c r="N162">
        <v>2</v>
      </c>
      <c r="O162">
        <v>0</v>
      </c>
      <c r="P162">
        <v>0</v>
      </c>
      <c r="Q162">
        <v>0</v>
      </c>
      <c r="R162">
        <v>0</v>
      </c>
      <c r="S162">
        <v>2</v>
      </c>
      <c r="T162">
        <v>1</v>
      </c>
      <c r="U162">
        <v>0</v>
      </c>
      <c r="V162">
        <v>0</v>
      </c>
      <c r="W162">
        <v>1</v>
      </c>
      <c r="X162">
        <v>0</v>
      </c>
      <c r="Y162">
        <v>0</v>
      </c>
      <c r="Z162">
        <v>0</v>
      </c>
      <c r="AA162">
        <v>0</v>
      </c>
      <c r="AB162">
        <v>11</v>
      </c>
      <c r="AC162">
        <v>0</v>
      </c>
      <c r="AD162">
        <v>0</v>
      </c>
      <c r="AE162">
        <v>0</v>
      </c>
      <c r="AF162">
        <v>0</v>
      </c>
      <c r="AG162">
        <v>0</v>
      </c>
      <c r="AH162">
        <v>0</v>
      </c>
      <c r="AI162">
        <v>0</v>
      </c>
      <c r="AJ162">
        <v>0</v>
      </c>
      <c r="AK162">
        <v>0</v>
      </c>
      <c r="AL162">
        <v>0</v>
      </c>
      <c r="AM162">
        <v>4</v>
      </c>
      <c r="AN162">
        <v>0</v>
      </c>
      <c r="AO162">
        <v>0</v>
      </c>
      <c r="AP162">
        <v>0</v>
      </c>
      <c r="AQ162">
        <v>0</v>
      </c>
      <c r="AR162">
        <v>0</v>
      </c>
      <c r="AS162">
        <v>0</v>
      </c>
      <c r="AT162">
        <v>0</v>
      </c>
      <c r="AU162">
        <v>0</v>
      </c>
      <c r="AV162">
        <v>0</v>
      </c>
      <c r="AW162">
        <v>0</v>
      </c>
      <c r="AX162">
        <v>2</v>
      </c>
      <c r="AY162">
        <v>3</v>
      </c>
      <c r="AZ162">
        <v>3</v>
      </c>
      <c r="BA162">
        <v>6</v>
      </c>
      <c r="BB162">
        <v>0</v>
      </c>
      <c r="BC162">
        <v>1</v>
      </c>
      <c r="BD162">
        <v>0</v>
      </c>
      <c r="BE162">
        <v>0</v>
      </c>
      <c r="BF162">
        <v>0</v>
      </c>
      <c r="BG162">
        <v>0</v>
      </c>
      <c r="BH162">
        <v>0</v>
      </c>
      <c r="BI162">
        <v>4</v>
      </c>
      <c r="BJ162">
        <v>1</v>
      </c>
      <c r="BK162">
        <v>0</v>
      </c>
      <c r="BL162">
        <v>0</v>
      </c>
      <c r="BM162">
        <v>1</v>
      </c>
      <c r="BN162">
        <v>0</v>
      </c>
      <c r="BO162">
        <v>3</v>
      </c>
      <c r="BP162">
        <v>0</v>
      </c>
      <c r="BQ162">
        <v>0</v>
      </c>
      <c r="BR162">
        <v>1</v>
      </c>
      <c r="BS162">
        <v>1</v>
      </c>
      <c r="BT162">
        <v>15</v>
      </c>
      <c r="BU162" t="s">
        <v>247</v>
      </c>
    </row>
    <row r="163" spans="1:73">
      <c r="A163" t="s">
        <v>73</v>
      </c>
      <c r="B163" t="s">
        <v>74</v>
      </c>
      <c r="C163">
        <v>161</v>
      </c>
      <c r="D163" t="s">
        <v>119</v>
      </c>
      <c r="E163" t="s">
        <v>245</v>
      </c>
      <c r="F163" t="s">
        <v>184</v>
      </c>
      <c r="G163">
        <v>0</v>
      </c>
      <c r="H163">
        <v>2</v>
      </c>
      <c r="I163">
        <v>3</v>
      </c>
      <c r="J163">
        <v>0</v>
      </c>
      <c r="K163">
        <v>0</v>
      </c>
      <c r="L163">
        <v>0</v>
      </c>
      <c r="M163">
        <v>0</v>
      </c>
      <c r="N163">
        <v>3</v>
      </c>
      <c r="O163">
        <v>0</v>
      </c>
      <c r="P163">
        <v>0</v>
      </c>
      <c r="Q163">
        <v>0</v>
      </c>
      <c r="R163">
        <v>0</v>
      </c>
      <c r="S163">
        <v>4</v>
      </c>
      <c r="T163">
        <v>2</v>
      </c>
      <c r="U163">
        <v>0</v>
      </c>
      <c r="V163">
        <v>0</v>
      </c>
      <c r="W163">
        <v>1</v>
      </c>
      <c r="X163">
        <v>0</v>
      </c>
      <c r="Y163">
        <v>0</v>
      </c>
      <c r="Z163">
        <v>0</v>
      </c>
      <c r="AA163">
        <v>0</v>
      </c>
      <c r="AB163">
        <v>13</v>
      </c>
      <c r="AC163">
        <v>0</v>
      </c>
      <c r="AD163">
        <v>0</v>
      </c>
      <c r="AE163">
        <v>0</v>
      </c>
      <c r="AF163">
        <v>0</v>
      </c>
      <c r="AG163">
        <v>0</v>
      </c>
      <c r="AH163">
        <v>0</v>
      </c>
      <c r="AI163">
        <v>2</v>
      </c>
      <c r="AJ163">
        <v>0</v>
      </c>
      <c r="AK163">
        <v>0</v>
      </c>
      <c r="AL163">
        <v>0</v>
      </c>
      <c r="AM163">
        <v>0</v>
      </c>
      <c r="AN163">
        <v>0</v>
      </c>
      <c r="AO163">
        <v>0</v>
      </c>
      <c r="AP163">
        <v>0</v>
      </c>
      <c r="AQ163">
        <v>0</v>
      </c>
      <c r="AR163">
        <v>0</v>
      </c>
      <c r="AS163">
        <v>0</v>
      </c>
      <c r="AT163">
        <v>0</v>
      </c>
      <c r="AU163">
        <v>0</v>
      </c>
      <c r="AV163">
        <v>0</v>
      </c>
      <c r="AW163">
        <v>2</v>
      </c>
      <c r="AX163">
        <v>2</v>
      </c>
      <c r="AY163">
        <v>6</v>
      </c>
      <c r="AZ163">
        <v>5</v>
      </c>
      <c r="BA163">
        <v>2</v>
      </c>
      <c r="BB163">
        <v>0</v>
      </c>
      <c r="BC163">
        <v>3</v>
      </c>
      <c r="BD163">
        <v>0</v>
      </c>
      <c r="BE163">
        <v>0</v>
      </c>
      <c r="BF163">
        <v>0</v>
      </c>
      <c r="BG163">
        <v>0</v>
      </c>
      <c r="BH163">
        <v>0</v>
      </c>
      <c r="BI163">
        <v>2</v>
      </c>
      <c r="BJ163">
        <v>2</v>
      </c>
      <c r="BK163">
        <v>0</v>
      </c>
      <c r="BL163">
        <v>1</v>
      </c>
      <c r="BM163">
        <v>0</v>
      </c>
      <c r="BN163">
        <v>0</v>
      </c>
      <c r="BO163">
        <v>6</v>
      </c>
      <c r="BP163">
        <v>2</v>
      </c>
      <c r="BQ163">
        <v>0</v>
      </c>
      <c r="BR163">
        <v>0</v>
      </c>
      <c r="BS163">
        <v>1</v>
      </c>
      <c r="BT163">
        <v>28</v>
      </c>
      <c r="BU163" t="s">
        <v>248</v>
      </c>
    </row>
    <row r="164" spans="1:73">
      <c r="A164" t="s">
        <v>73</v>
      </c>
      <c r="B164" t="s">
        <v>74</v>
      </c>
      <c r="C164">
        <v>162</v>
      </c>
      <c r="D164" t="s">
        <v>119</v>
      </c>
      <c r="E164" t="s">
        <v>78</v>
      </c>
      <c r="F164" t="s">
        <v>77</v>
      </c>
      <c r="G164">
        <v>0</v>
      </c>
      <c r="H164">
        <v>1</v>
      </c>
      <c r="I164">
        <v>2</v>
      </c>
      <c r="J164">
        <v>0</v>
      </c>
      <c r="K164">
        <v>0</v>
      </c>
      <c r="L164">
        <v>3</v>
      </c>
      <c r="M164">
        <v>0</v>
      </c>
      <c r="N164">
        <v>10</v>
      </c>
      <c r="O164">
        <v>0</v>
      </c>
      <c r="P164">
        <v>0</v>
      </c>
      <c r="Q164">
        <v>2</v>
      </c>
      <c r="R164">
        <v>0</v>
      </c>
      <c r="S164">
        <v>13</v>
      </c>
      <c r="T164">
        <v>3</v>
      </c>
      <c r="U164">
        <v>0</v>
      </c>
      <c r="V164">
        <v>3</v>
      </c>
      <c r="W164">
        <v>2</v>
      </c>
      <c r="X164">
        <v>0</v>
      </c>
      <c r="Y164">
        <v>0</v>
      </c>
      <c r="Z164">
        <v>1</v>
      </c>
      <c r="AA164">
        <v>0</v>
      </c>
      <c r="AB164">
        <v>44</v>
      </c>
      <c r="AC164">
        <v>2</v>
      </c>
      <c r="AD164">
        <v>0</v>
      </c>
      <c r="AE164">
        <v>0</v>
      </c>
      <c r="AF164">
        <v>0</v>
      </c>
      <c r="AG164">
        <v>0</v>
      </c>
      <c r="AH164">
        <v>7</v>
      </c>
      <c r="AI164">
        <v>1</v>
      </c>
      <c r="AJ164">
        <v>0</v>
      </c>
      <c r="AK164">
        <v>0</v>
      </c>
      <c r="AL164">
        <v>3</v>
      </c>
      <c r="AM164">
        <v>12</v>
      </c>
      <c r="AN164">
        <v>0</v>
      </c>
      <c r="AO164">
        <v>0</v>
      </c>
      <c r="AP164">
        <v>1</v>
      </c>
      <c r="AQ164">
        <v>1</v>
      </c>
      <c r="AR164">
        <v>0</v>
      </c>
      <c r="AS164">
        <v>0</v>
      </c>
      <c r="AT164">
        <v>0</v>
      </c>
      <c r="AU164">
        <v>1</v>
      </c>
      <c r="AV164">
        <v>0</v>
      </c>
      <c r="AW164">
        <v>2</v>
      </c>
      <c r="AX164">
        <v>10</v>
      </c>
      <c r="AY164">
        <v>6</v>
      </c>
      <c r="AZ164">
        <v>12</v>
      </c>
      <c r="BA164">
        <v>24</v>
      </c>
      <c r="BB164">
        <v>2</v>
      </c>
      <c r="BC164">
        <v>4</v>
      </c>
      <c r="BD164">
        <v>0</v>
      </c>
      <c r="BE164">
        <v>0</v>
      </c>
      <c r="BF164">
        <v>0</v>
      </c>
      <c r="BG164">
        <v>0</v>
      </c>
      <c r="BH164">
        <v>0</v>
      </c>
      <c r="BI164">
        <v>8</v>
      </c>
      <c r="BJ164">
        <v>2</v>
      </c>
      <c r="BK164">
        <v>0</v>
      </c>
      <c r="BL164">
        <v>5</v>
      </c>
      <c r="BM164">
        <v>2</v>
      </c>
      <c r="BN164">
        <v>1</v>
      </c>
      <c r="BO164">
        <v>16</v>
      </c>
      <c r="BP164">
        <v>0</v>
      </c>
      <c r="BQ164">
        <v>0</v>
      </c>
      <c r="BR164">
        <v>1</v>
      </c>
      <c r="BS164">
        <v>4</v>
      </c>
      <c r="BT164">
        <v>59</v>
      </c>
      <c r="BU164" t="s">
        <v>249</v>
      </c>
    </row>
    <row r="165" spans="1:73">
      <c r="A165" t="s">
        <v>73</v>
      </c>
      <c r="B165" t="s">
        <v>74</v>
      </c>
      <c r="C165">
        <v>163</v>
      </c>
      <c r="D165" t="s">
        <v>119</v>
      </c>
      <c r="E165" t="s">
        <v>97</v>
      </c>
      <c r="F165" t="s">
        <v>92</v>
      </c>
      <c r="G165">
        <v>2</v>
      </c>
      <c r="H165">
        <v>7</v>
      </c>
      <c r="I165">
        <v>10</v>
      </c>
      <c r="J165">
        <v>0</v>
      </c>
      <c r="K165">
        <v>0</v>
      </c>
      <c r="L165">
        <v>11</v>
      </c>
      <c r="M165">
        <v>0</v>
      </c>
      <c r="N165">
        <v>14</v>
      </c>
      <c r="O165">
        <v>0</v>
      </c>
      <c r="P165">
        <v>0</v>
      </c>
      <c r="Q165">
        <v>2</v>
      </c>
      <c r="R165">
        <v>2</v>
      </c>
      <c r="S165">
        <v>33</v>
      </c>
      <c r="T165">
        <v>12</v>
      </c>
      <c r="U165">
        <v>0</v>
      </c>
      <c r="V165">
        <v>4</v>
      </c>
      <c r="W165">
        <v>5</v>
      </c>
      <c r="X165">
        <v>0</v>
      </c>
      <c r="Y165">
        <v>0</v>
      </c>
      <c r="Z165">
        <v>2</v>
      </c>
      <c r="AA165">
        <v>0</v>
      </c>
      <c r="AB165">
        <v>86</v>
      </c>
      <c r="AC165">
        <v>1</v>
      </c>
      <c r="AD165">
        <v>0</v>
      </c>
      <c r="AE165">
        <v>0</v>
      </c>
      <c r="AF165">
        <v>0</v>
      </c>
      <c r="AG165">
        <v>0</v>
      </c>
      <c r="AH165">
        <v>0</v>
      </c>
      <c r="AI165">
        <v>11</v>
      </c>
      <c r="AJ165">
        <v>0</v>
      </c>
      <c r="AK165">
        <v>0</v>
      </c>
      <c r="AL165">
        <v>4</v>
      </c>
      <c r="AM165">
        <v>12</v>
      </c>
      <c r="AN165">
        <v>0</v>
      </c>
      <c r="AO165">
        <v>0</v>
      </c>
      <c r="AP165">
        <v>4</v>
      </c>
      <c r="AQ165">
        <v>2</v>
      </c>
      <c r="AR165">
        <v>0</v>
      </c>
      <c r="AS165">
        <v>0</v>
      </c>
      <c r="AT165">
        <v>0</v>
      </c>
      <c r="AU165">
        <v>2</v>
      </c>
      <c r="AV165">
        <v>2</v>
      </c>
      <c r="AW165">
        <v>10</v>
      </c>
      <c r="AX165">
        <v>15</v>
      </c>
      <c r="AY165">
        <v>17</v>
      </c>
      <c r="AZ165">
        <v>20</v>
      </c>
      <c r="BA165">
        <v>27</v>
      </c>
      <c r="BB165">
        <v>2</v>
      </c>
      <c r="BC165">
        <v>18</v>
      </c>
      <c r="BD165">
        <v>0</v>
      </c>
      <c r="BE165">
        <v>0</v>
      </c>
      <c r="BF165">
        <v>2</v>
      </c>
      <c r="BG165">
        <v>0</v>
      </c>
      <c r="BH165">
        <v>0</v>
      </c>
      <c r="BI165">
        <v>14</v>
      </c>
      <c r="BJ165">
        <v>5</v>
      </c>
      <c r="BK165">
        <v>0</v>
      </c>
      <c r="BL165">
        <v>5</v>
      </c>
      <c r="BM165">
        <v>0</v>
      </c>
      <c r="BN165">
        <v>8</v>
      </c>
      <c r="BO165">
        <v>24</v>
      </c>
      <c r="BP165">
        <v>6</v>
      </c>
      <c r="BQ165">
        <v>0</v>
      </c>
      <c r="BR165">
        <v>6</v>
      </c>
      <c r="BS165">
        <v>4</v>
      </c>
      <c r="BT165">
        <v>143</v>
      </c>
      <c r="BU165" t="s">
        <v>250</v>
      </c>
    </row>
    <row r="166" spans="1:73">
      <c r="A166" t="s">
        <v>73</v>
      </c>
      <c r="B166" t="s">
        <v>74</v>
      </c>
      <c r="C166">
        <v>164</v>
      </c>
      <c r="D166" t="s">
        <v>119</v>
      </c>
      <c r="E166" t="s">
        <v>106</v>
      </c>
      <c r="F166" t="s">
        <v>101</v>
      </c>
      <c r="G166">
        <v>0</v>
      </c>
      <c r="H166">
        <v>9</v>
      </c>
      <c r="I166">
        <v>8</v>
      </c>
      <c r="J166">
        <v>0</v>
      </c>
      <c r="K166">
        <v>0</v>
      </c>
      <c r="L166">
        <v>7</v>
      </c>
      <c r="M166">
        <v>0</v>
      </c>
      <c r="N166">
        <v>18</v>
      </c>
      <c r="O166">
        <v>0</v>
      </c>
      <c r="P166">
        <v>0</v>
      </c>
      <c r="Q166">
        <v>0</v>
      </c>
      <c r="R166">
        <v>1</v>
      </c>
      <c r="S166">
        <v>32</v>
      </c>
      <c r="T166">
        <v>5</v>
      </c>
      <c r="U166">
        <v>0</v>
      </c>
      <c r="V166">
        <v>1</v>
      </c>
      <c r="W166">
        <v>4</v>
      </c>
      <c r="X166">
        <v>0</v>
      </c>
      <c r="Y166">
        <v>0</v>
      </c>
      <c r="Z166">
        <v>2</v>
      </c>
      <c r="AA166">
        <v>0</v>
      </c>
      <c r="AB166">
        <v>84</v>
      </c>
      <c r="AC166">
        <v>0</v>
      </c>
      <c r="AD166">
        <v>0</v>
      </c>
      <c r="AE166">
        <v>0</v>
      </c>
      <c r="AF166">
        <v>0</v>
      </c>
      <c r="AG166">
        <v>0</v>
      </c>
      <c r="AH166">
        <v>0</v>
      </c>
      <c r="AI166">
        <v>8</v>
      </c>
      <c r="AJ166">
        <v>0</v>
      </c>
      <c r="AK166">
        <v>0</v>
      </c>
      <c r="AL166">
        <v>6</v>
      </c>
      <c r="AM166">
        <v>10</v>
      </c>
      <c r="AN166">
        <v>0</v>
      </c>
      <c r="AO166">
        <v>0</v>
      </c>
      <c r="AP166">
        <v>1</v>
      </c>
      <c r="AQ166">
        <v>4</v>
      </c>
      <c r="AR166">
        <v>0</v>
      </c>
      <c r="AS166">
        <v>0</v>
      </c>
      <c r="AT166">
        <v>0</v>
      </c>
      <c r="AU166">
        <v>2</v>
      </c>
      <c r="AV166">
        <v>0</v>
      </c>
      <c r="AW166">
        <v>8</v>
      </c>
      <c r="AX166">
        <v>15</v>
      </c>
      <c r="AY166">
        <v>12</v>
      </c>
      <c r="AZ166">
        <v>25</v>
      </c>
      <c r="BA166">
        <v>26</v>
      </c>
      <c r="BB166">
        <v>6</v>
      </c>
      <c r="BC166">
        <v>14</v>
      </c>
      <c r="BD166">
        <v>0</v>
      </c>
      <c r="BE166">
        <v>0</v>
      </c>
      <c r="BF166">
        <v>0</v>
      </c>
      <c r="BG166">
        <v>0</v>
      </c>
      <c r="BH166">
        <v>0</v>
      </c>
      <c r="BI166">
        <v>13</v>
      </c>
      <c r="BJ166">
        <v>9</v>
      </c>
      <c r="BK166">
        <v>0</v>
      </c>
      <c r="BL166">
        <v>13</v>
      </c>
      <c r="BM166">
        <v>0</v>
      </c>
      <c r="BN166">
        <v>4</v>
      </c>
      <c r="BO166">
        <v>27</v>
      </c>
      <c r="BP166">
        <v>8</v>
      </c>
      <c r="BQ166">
        <v>0</v>
      </c>
      <c r="BR166">
        <v>3</v>
      </c>
      <c r="BS166">
        <v>5</v>
      </c>
      <c r="BT166">
        <v>114</v>
      </c>
      <c r="BU166" t="s">
        <v>251</v>
      </c>
    </row>
    <row r="167" spans="1:73">
      <c r="A167" t="s">
        <v>73</v>
      </c>
      <c r="B167" t="s">
        <v>74</v>
      </c>
      <c r="C167">
        <v>165</v>
      </c>
      <c r="D167" t="s">
        <v>119</v>
      </c>
      <c r="E167" t="s">
        <v>91</v>
      </c>
      <c r="F167" t="s">
        <v>92</v>
      </c>
      <c r="G167">
        <v>1</v>
      </c>
      <c r="H167">
        <v>2</v>
      </c>
      <c r="I167">
        <v>2</v>
      </c>
      <c r="J167">
        <v>0</v>
      </c>
      <c r="K167">
        <v>0</v>
      </c>
      <c r="L167">
        <v>8</v>
      </c>
      <c r="M167">
        <v>0</v>
      </c>
      <c r="N167">
        <v>15</v>
      </c>
      <c r="O167">
        <v>0</v>
      </c>
      <c r="P167">
        <v>0</v>
      </c>
      <c r="Q167">
        <v>2</v>
      </c>
      <c r="R167">
        <v>0</v>
      </c>
      <c r="S167">
        <v>14</v>
      </c>
      <c r="T167">
        <v>1</v>
      </c>
      <c r="U167">
        <v>0</v>
      </c>
      <c r="V167">
        <v>1</v>
      </c>
      <c r="W167">
        <v>1</v>
      </c>
      <c r="X167">
        <v>0</v>
      </c>
      <c r="Y167">
        <v>0</v>
      </c>
      <c r="Z167">
        <v>0</v>
      </c>
      <c r="AA167">
        <v>0</v>
      </c>
      <c r="AB167">
        <v>72</v>
      </c>
      <c r="AC167">
        <v>2</v>
      </c>
      <c r="AD167">
        <v>0</v>
      </c>
      <c r="AE167">
        <v>0</v>
      </c>
      <c r="AF167">
        <v>0</v>
      </c>
      <c r="AG167">
        <v>0</v>
      </c>
      <c r="AH167">
        <v>5</v>
      </c>
      <c r="AI167">
        <v>6</v>
      </c>
      <c r="AJ167">
        <v>0</v>
      </c>
      <c r="AK167">
        <v>0</v>
      </c>
      <c r="AL167">
        <v>0</v>
      </c>
      <c r="AM167">
        <v>8</v>
      </c>
      <c r="AN167">
        <v>0</v>
      </c>
      <c r="AO167">
        <v>0</v>
      </c>
      <c r="AP167">
        <v>1</v>
      </c>
      <c r="AQ167">
        <v>1</v>
      </c>
      <c r="AR167">
        <v>0</v>
      </c>
      <c r="AS167">
        <v>0</v>
      </c>
      <c r="AT167">
        <v>2</v>
      </c>
      <c r="AU167">
        <v>1</v>
      </c>
      <c r="AV167">
        <v>0</v>
      </c>
      <c r="AW167">
        <v>1</v>
      </c>
      <c r="AX167">
        <v>14</v>
      </c>
      <c r="AY167">
        <v>15</v>
      </c>
      <c r="AZ167">
        <v>15</v>
      </c>
      <c r="BA167">
        <v>24</v>
      </c>
      <c r="BB167">
        <v>5</v>
      </c>
      <c r="BC167">
        <v>18</v>
      </c>
      <c r="BD167">
        <v>0</v>
      </c>
      <c r="BE167">
        <v>0</v>
      </c>
      <c r="BF167">
        <v>0</v>
      </c>
      <c r="BG167">
        <v>0</v>
      </c>
      <c r="BH167">
        <v>0</v>
      </c>
      <c r="BI167">
        <v>18</v>
      </c>
      <c r="BJ167">
        <v>12</v>
      </c>
      <c r="BK167">
        <v>0</v>
      </c>
      <c r="BL167">
        <v>0</v>
      </c>
      <c r="BM167">
        <v>0</v>
      </c>
      <c r="BN167">
        <v>5</v>
      </c>
      <c r="BO167">
        <v>21</v>
      </c>
      <c r="BP167">
        <v>3</v>
      </c>
      <c r="BQ167">
        <v>1</v>
      </c>
      <c r="BR167">
        <v>3</v>
      </c>
      <c r="BS167">
        <v>5</v>
      </c>
      <c r="BT167">
        <v>115</v>
      </c>
      <c r="BU167" t="s">
        <v>252</v>
      </c>
    </row>
    <row r="168" spans="1:73">
      <c r="A168" t="s">
        <v>73</v>
      </c>
      <c r="B168" t="s">
        <v>74</v>
      </c>
      <c r="C168">
        <v>166</v>
      </c>
      <c r="D168" t="s">
        <v>119</v>
      </c>
      <c r="E168" t="s">
        <v>78</v>
      </c>
      <c r="F168" t="s">
        <v>77</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2</v>
      </c>
      <c r="BU168" t="s">
        <v>253</v>
      </c>
    </row>
    <row r="169" spans="1:73">
      <c r="A169" t="s">
        <v>73</v>
      </c>
      <c r="B169" t="s">
        <v>74</v>
      </c>
      <c r="C169">
        <v>167</v>
      </c>
      <c r="D169" t="s">
        <v>119</v>
      </c>
      <c r="E169" t="s">
        <v>100</v>
      </c>
      <c r="F169" t="s">
        <v>101</v>
      </c>
      <c r="G169">
        <v>2</v>
      </c>
      <c r="H169">
        <v>4</v>
      </c>
      <c r="I169">
        <v>6</v>
      </c>
      <c r="J169">
        <v>0</v>
      </c>
      <c r="K169">
        <v>0</v>
      </c>
      <c r="L169">
        <v>3</v>
      </c>
      <c r="M169">
        <v>0</v>
      </c>
      <c r="N169">
        <v>4</v>
      </c>
      <c r="O169">
        <v>4</v>
      </c>
      <c r="P169">
        <v>2</v>
      </c>
      <c r="Q169">
        <v>2</v>
      </c>
      <c r="R169">
        <v>1</v>
      </c>
      <c r="S169">
        <v>16</v>
      </c>
      <c r="T169">
        <v>8</v>
      </c>
      <c r="U169">
        <v>0</v>
      </c>
      <c r="V169">
        <v>2</v>
      </c>
      <c r="W169">
        <v>0</v>
      </c>
      <c r="X169">
        <v>0</v>
      </c>
      <c r="Y169">
        <v>0</v>
      </c>
      <c r="Z169">
        <v>0</v>
      </c>
      <c r="AA169">
        <v>0</v>
      </c>
      <c r="AB169">
        <v>45</v>
      </c>
      <c r="AC169">
        <v>2</v>
      </c>
      <c r="AD169">
        <v>0</v>
      </c>
      <c r="AE169">
        <v>0</v>
      </c>
      <c r="AF169">
        <v>0</v>
      </c>
      <c r="AG169">
        <v>1</v>
      </c>
      <c r="AH169">
        <v>0</v>
      </c>
      <c r="AI169">
        <v>6</v>
      </c>
      <c r="AJ169">
        <v>0</v>
      </c>
      <c r="AK169">
        <v>0</v>
      </c>
      <c r="AL169">
        <v>0</v>
      </c>
      <c r="AM169">
        <v>1</v>
      </c>
      <c r="AN169">
        <v>0</v>
      </c>
      <c r="AO169">
        <v>0</v>
      </c>
      <c r="AP169">
        <v>2</v>
      </c>
      <c r="AQ169">
        <v>0</v>
      </c>
      <c r="AR169">
        <v>3</v>
      </c>
      <c r="AS169">
        <v>0</v>
      </c>
      <c r="AT169">
        <v>1</v>
      </c>
      <c r="AU169">
        <v>4</v>
      </c>
      <c r="AV169">
        <v>0</v>
      </c>
      <c r="AW169">
        <v>3</v>
      </c>
      <c r="AX169">
        <v>6</v>
      </c>
      <c r="AY169">
        <v>14</v>
      </c>
      <c r="AZ169">
        <v>4</v>
      </c>
      <c r="BA169">
        <v>10</v>
      </c>
      <c r="BB169">
        <v>3</v>
      </c>
      <c r="BC169">
        <v>9</v>
      </c>
      <c r="BD169">
        <v>0</v>
      </c>
      <c r="BE169">
        <v>2</v>
      </c>
      <c r="BF169">
        <v>0</v>
      </c>
      <c r="BG169">
        <v>0</v>
      </c>
      <c r="BH169">
        <v>1</v>
      </c>
      <c r="BI169">
        <v>12</v>
      </c>
      <c r="BJ169">
        <v>3</v>
      </c>
      <c r="BK169">
        <v>0</v>
      </c>
      <c r="BL169">
        <v>3</v>
      </c>
      <c r="BM169">
        <v>1</v>
      </c>
      <c r="BN169">
        <v>3</v>
      </c>
      <c r="BO169">
        <v>10</v>
      </c>
      <c r="BP169">
        <v>0</v>
      </c>
      <c r="BQ169">
        <v>0</v>
      </c>
      <c r="BR169">
        <v>2</v>
      </c>
      <c r="BS169">
        <v>4</v>
      </c>
      <c r="BT169">
        <v>87</v>
      </c>
      <c r="BU169" t="s">
        <v>254</v>
      </c>
    </row>
    <row r="170" spans="1:73">
      <c r="A170" t="s">
        <v>73</v>
      </c>
      <c r="B170" t="s">
        <v>74</v>
      </c>
      <c r="C170">
        <v>168</v>
      </c>
      <c r="D170" t="s">
        <v>119</v>
      </c>
      <c r="E170" t="s">
        <v>97</v>
      </c>
      <c r="F170" t="s">
        <v>92</v>
      </c>
      <c r="G170">
        <v>0</v>
      </c>
      <c r="H170">
        <v>1</v>
      </c>
      <c r="I170">
        <v>0</v>
      </c>
      <c r="J170">
        <v>0</v>
      </c>
      <c r="K170">
        <v>0</v>
      </c>
      <c r="L170">
        <v>0</v>
      </c>
      <c r="M170">
        <v>0</v>
      </c>
      <c r="N170">
        <v>1</v>
      </c>
      <c r="O170">
        <v>0</v>
      </c>
      <c r="P170">
        <v>0</v>
      </c>
      <c r="Q170">
        <v>0</v>
      </c>
      <c r="R170">
        <v>0</v>
      </c>
      <c r="S170">
        <v>0</v>
      </c>
      <c r="T170">
        <v>0</v>
      </c>
      <c r="U170">
        <v>0</v>
      </c>
      <c r="V170">
        <v>0</v>
      </c>
      <c r="W170">
        <v>0</v>
      </c>
      <c r="X170">
        <v>0</v>
      </c>
      <c r="Y170">
        <v>0</v>
      </c>
      <c r="Z170">
        <v>0</v>
      </c>
      <c r="AA170">
        <v>0</v>
      </c>
      <c r="AB170">
        <v>4</v>
      </c>
      <c r="AC170">
        <v>0</v>
      </c>
      <c r="AD170">
        <v>0</v>
      </c>
      <c r="AE170">
        <v>0</v>
      </c>
      <c r="AF170">
        <v>0</v>
      </c>
      <c r="AG170">
        <v>0</v>
      </c>
      <c r="AH170">
        <v>0</v>
      </c>
      <c r="AI170">
        <v>0</v>
      </c>
      <c r="AJ170">
        <v>0</v>
      </c>
      <c r="AK170">
        <v>0</v>
      </c>
      <c r="AL170">
        <v>0</v>
      </c>
      <c r="AM170">
        <v>2</v>
      </c>
      <c r="AN170">
        <v>0</v>
      </c>
      <c r="AO170">
        <v>0</v>
      </c>
      <c r="AP170">
        <v>0</v>
      </c>
      <c r="AQ170">
        <v>0</v>
      </c>
      <c r="AR170">
        <v>0</v>
      </c>
      <c r="AS170">
        <v>0</v>
      </c>
      <c r="AT170">
        <v>0</v>
      </c>
      <c r="AU170">
        <v>0</v>
      </c>
      <c r="AV170">
        <v>0</v>
      </c>
      <c r="AW170">
        <v>0</v>
      </c>
      <c r="AX170">
        <v>0</v>
      </c>
      <c r="AY170">
        <v>0</v>
      </c>
      <c r="AZ170">
        <v>1</v>
      </c>
      <c r="BA170">
        <v>2</v>
      </c>
      <c r="BB170">
        <v>0</v>
      </c>
      <c r="BC170">
        <v>0</v>
      </c>
      <c r="BD170">
        <v>0</v>
      </c>
      <c r="BE170">
        <v>0</v>
      </c>
      <c r="BF170">
        <v>0</v>
      </c>
      <c r="BG170">
        <v>0</v>
      </c>
      <c r="BH170">
        <v>0</v>
      </c>
      <c r="BI170">
        <v>0</v>
      </c>
      <c r="BJ170">
        <v>0</v>
      </c>
      <c r="BK170">
        <v>0</v>
      </c>
      <c r="BL170">
        <v>0</v>
      </c>
      <c r="BM170">
        <v>0</v>
      </c>
      <c r="BN170">
        <v>0</v>
      </c>
      <c r="BO170">
        <v>1</v>
      </c>
      <c r="BP170">
        <v>0</v>
      </c>
      <c r="BQ170">
        <v>0</v>
      </c>
      <c r="BR170">
        <v>0</v>
      </c>
      <c r="BS170">
        <v>1</v>
      </c>
      <c r="BT170">
        <v>5</v>
      </c>
      <c r="BU170" t="s">
        <v>255</v>
      </c>
    </row>
    <row r="171" spans="1:73">
      <c r="A171" t="s">
        <v>73</v>
      </c>
      <c r="B171" t="s">
        <v>74</v>
      </c>
      <c r="C171">
        <v>169</v>
      </c>
      <c r="D171" t="s">
        <v>119</v>
      </c>
      <c r="E171" t="s">
        <v>100</v>
      </c>
      <c r="F171" t="s">
        <v>101</v>
      </c>
      <c r="G171">
        <v>0</v>
      </c>
      <c r="H171">
        <v>8</v>
      </c>
      <c r="I171">
        <v>5</v>
      </c>
      <c r="J171">
        <v>0</v>
      </c>
      <c r="K171">
        <v>0</v>
      </c>
      <c r="L171">
        <v>7</v>
      </c>
      <c r="M171">
        <v>0</v>
      </c>
      <c r="N171">
        <v>6</v>
      </c>
      <c r="O171">
        <v>0</v>
      </c>
      <c r="P171">
        <v>0</v>
      </c>
      <c r="Q171">
        <v>0</v>
      </c>
      <c r="R171">
        <v>2</v>
      </c>
      <c r="S171">
        <v>13</v>
      </c>
      <c r="T171">
        <v>3</v>
      </c>
      <c r="U171">
        <v>0</v>
      </c>
      <c r="V171">
        <v>0</v>
      </c>
      <c r="W171">
        <v>0</v>
      </c>
      <c r="X171">
        <v>0</v>
      </c>
      <c r="Y171">
        <v>0</v>
      </c>
      <c r="Z171">
        <v>1</v>
      </c>
      <c r="AA171">
        <v>0</v>
      </c>
      <c r="AB171">
        <v>45</v>
      </c>
      <c r="AC171">
        <v>0</v>
      </c>
      <c r="AD171">
        <v>0</v>
      </c>
      <c r="AE171">
        <v>0</v>
      </c>
      <c r="AF171">
        <v>0</v>
      </c>
      <c r="AG171">
        <v>0</v>
      </c>
      <c r="AH171">
        <v>0</v>
      </c>
      <c r="AI171">
        <v>5</v>
      </c>
      <c r="AJ171">
        <v>0</v>
      </c>
      <c r="AK171">
        <v>0</v>
      </c>
      <c r="AL171">
        <v>3</v>
      </c>
      <c r="AM171">
        <v>8</v>
      </c>
      <c r="AN171">
        <v>0</v>
      </c>
      <c r="AO171">
        <v>2</v>
      </c>
      <c r="AP171">
        <v>0</v>
      </c>
      <c r="AQ171">
        <v>0</v>
      </c>
      <c r="AR171">
        <v>0</v>
      </c>
      <c r="AS171">
        <v>0</v>
      </c>
      <c r="AT171">
        <v>0</v>
      </c>
      <c r="AU171">
        <v>4</v>
      </c>
      <c r="AV171">
        <v>0</v>
      </c>
      <c r="AW171">
        <v>5</v>
      </c>
      <c r="AX171">
        <v>4</v>
      </c>
      <c r="AY171">
        <v>9</v>
      </c>
      <c r="AZ171">
        <v>7</v>
      </c>
      <c r="BA171">
        <v>13</v>
      </c>
      <c r="BB171">
        <v>2</v>
      </c>
      <c r="BC171">
        <v>8</v>
      </c>
      <c r="BD171">
        <v>0</v>
      </c>
      <c r="BE171">
        <v>0</v>
      </c>
      <c r="BF171">
        <v>0</v>
      </c>
      <c r="BG171">
        <v>0</v>
      </c>
      <c r="BH171">
        <v>0</v>
      </c>
      <c r="BI171">
        <v>6</v>
      </c>
      <c r="BJ171">
        <v>4</v>
      </c>
      <c r="BK171">
        <v>0</v>
      </c>
      <c r="BL171">
        <v>0</v>
      </c>
      <c r="BM171">
        <v>4</v>
      </c>
      <c r="BN171">
        <v>3</v>
      </c>
      <c r="BO171">
        <v>11</v>
      </c>
      <c r="BP171">
        <v>0</v>
      </c>
      <c r="BQ171">
        <v>0</v>
      </c>
      <c r="BR171">
        <v>0</v>
      </c>
      <c r="BS171">
        <v>4</v>
      </c>
      <c r="BT171">
        <v>79</v>
      </c>
      <c r="BU171" t="s">
        <v>256</v>
      </c>
    </row>
    <row r="172" spans="1:73">
      <c r="A172" t="s">
        <v>73</v>
      </c>
      <c r="B172" t="s">
        <v>74</v>
      </c>
      <c r="C172">
        <v>170</v>
      </c>
      <c r="D172" t="s">
        <v>119</v>
      </c>
      <c r="E172" t="s">
        <v>78</v>
      </c>
      <c r="F172" t="s">
        <v>77</v>
      </c>
      <c r="G172">
        <v>0</v>
      </c>
      <c r="H172">
        <v>6</v>
      </c>
      <c r="I172">
        <v>1</v>
      </c>
      <c r="J172">
        <v>0</v>
      </c>
      <c r="K172">
        <v>0</v>
      </c>
      <c r="L172">
        <v>3</v>
      </c>
      <c r="M172">
        <v>0</v>
      </c>
      <c r="N172">
        <v>10</v>
      </c>
      <c r="O172">
        <v>0</v>
      </c>
      <c r="P172">
        <v>0</v>
      </c>
      <c r="Q172">
        <v>1</v>
      </c>
      <c r="R172">
        <v>0</v>
      </c>
      <c r="S172">
        <v>8</v>
      </c>
      <c r="T172">
        <v>6</v>
      </c>
      <c r="U172">
        <v>0</v>
      </c>
      <c r="V172">
        <v>2</v>
      </c>
      <c r="W172">
        <v>1</v>
      </c>
      <c r="X172">
        <v>0</v>
      </c>
      <c r="Y172">
        <v>0</v>
      </c>
      <c r="Z172">
        <v>1</v>
      </c>
      <c r="AA172">
        <v>0</v>
      </c>
      <c r="AB172">
        <v>42</v>
      </c>
      <c r="AC172">
        <v>2</v>
      </c>
      <c r="AD172">
        <v>0</v>
      </c>
      <c r="AE172">
        <v>1</v>
      </c>
      <c r="AF172">
        <v>0</v>
      </c>
      <c r="AG172">
        <v>0</v>
      </c>
      <c r="AH172">
        <v>6</v>
      </c>
      <c r="AI172">
        <v>2</v>
      </c>
      <c r="AJ172">
        <v>0</v>
      </c>
      <c r="AK172">
        <v>0</v>
      </c>
      <c r="AL172">
        <v>0</v>
      </c>
      <c r="AM172">
        <v>4</v>
      </c>
      <c r="AN172">
        <v>0</v>
      </c>
      <c r="AO172">
        <v>0</v>
      </c>
      <c r="AP172">
        <v>1</v>
      </c>
      <c r="AQ172">
        <v>0</v>
      </c>
      <c r="AR172">
        <v>0</v>
      </c>
      <c r="AS172">
        <v>0</v>
      </c>
      <c r="AT172">
        <v>0</v>
      </c>
      <c r="AU172">
        <v>1</v>
      </c>
      <c r="AV172">
        <v>1</v>
      </c>
      <c r="AW172">
        <v>1</v>
      </c>
      <c r="AX172">
        <v>12</v>
      </c>
      <c r="AY172">
        <v>7</v>
      </c>
      <c r="AZ172">
        <v>10</v>
      </c>
      <c r="BA172">
        <v>16</v>
      </c>
      <c r="BB172">
        <v>0</v>
      </c>
      <c r="BC172">
        <v>13</v>
      </c>
      <c r="BD172">
        <v>0</v>
      </c>
      <c r="BE172">
        <v>0</v>
      </c>
      <c r="BF172">
        <v>0</v>
      </c>
      <c r="BG172">
        <v>0</v>
      </c>
      <c r="BH172">
        <v>0</v>
      </c>
      <c r="BI172">
        <v>9</v>
      </c>
      <c r="BJ172">
        <v>7</v>
      </c>
      <c r="BK172">
        <v>0</v>
      </c>
      <c r="BL172">
        <v>1</v>
      </c>
      <c r="BM172">
        <v>2</v>
      </c>
      <c r="BN172">
        <v>3</v>
      </c>
      <c r="BO172">
        <v>13</v>
      </c>
      <c r="BP172">
        <v>1</v>
      </c>
      <c r="BQ172">
        <v>0</v>
      </c>
      <c r="BR172">
        <v>2</v>
      </c>
      <c r="BS172">
        <v>6</v>
      </c>
      <c r="BT172">
        <v>61</v>
      </c>
      <c r="BU172" t="s">
        <v>257</v>
      </c>
    </row>
    <row r="173" spans="1:73">
      <c r="A173" t="s">
        <v>73</v>
      </c>
      <c r="B173" t="s">
        <v>74</v>
      </c>
      <c r="C173">
        <v>171</v>
      </c>
      <c r="D173" t="s">
        <v>119</v>
      </c>
      <c r="E173" t="s">
        <v>245</v>
      </c>
      <c r="F173" t="s">
        <v>184</v>
      </c>
      <c r="G173">
        <v>0</v>
      </c>
      <c r="H173">
        <v>2</v>
      </c>
      <c r="I173">
        <v>9</v>
      </c>
      <c r="J173">
        <v>0</v>
      </c>
      <c r="K173">
        <v>0</v>
      </c>
      <c r="L173">
        <v>10</v>
      </c>
      <c r="M173">
        <v>0</v>
      </c>
      <c r="N173">
        <v>7</v>
      </c>
      <c r="O173">
        <v>12</v>
      </c>
      <c r="P173">
        <v>0</v>
      </c>
      <c r="Q173">
        <v>3</v>
      </c>
      <c r="R173">
        <v>0</v>
      </c>
      <c r="S173">
        <v>14</v>
      </c>
      <c r="T173">
        <v>4</v>
      </c>
      <c r="U173">
        <v>0</v>
      </c>
      <c r="V173">
        <v>1</v>
      </c>
      <c r="W173">
        <v>0</v>
      </c>
      <c r="X173">
        <v>0</v>
      </c>
      <c r="Y173">
        <v>0</v>
      </c>
      <c r="Z173">
        <v>0</v>
      </c>
      <c r="AA173">
        <v>0</v>
      </c>
      <c r="AB173">
        <v>50</v>
      </c>
      <c r="AC173">
        <v>0</v>
      </c>
      <c r="AD173">
        <v>0</v>
      </c>
      <c r="AE173">
        <v>1</v>
      </c>
      <c r="AF173">
        <v>0</v>
      </c>
      <c r="AG173">
        <v>0</v>
      </c>
      <c r="AH173">
        <v>7</v>
      </c>
      <c r="AI173">
        <v>4</v>
      </c>
      <c r="AJ173">
        <v>0</v>
      </c>
      <c r="AK173">
        <v>0</v>
      </c>
      <c r="AL173">
        <v>3</v>
      </c>
      <c r="AM173">
        <v>6</v>
      </c>
      <c r="AN173">
        <v>6</v>
      </c>
      <c r="AO173">
        <v>0</v>
      </c>
      <c r="AP173">
        <v>1</v>
      </c>
      <c r="AQ173">
        <v>0</v>
      </c>
      <c r="AR173">
        <v>0</v>
      </c>
      <c r="AS173">
        <v>0</v>
      </c>
      <c r="AT173">
        <v>0</v>
      </c>
      <c r="AU173">
        <v>0</v>
      </c>
      <c r="AV173">
        <v>1</v>
      </c>
      <c r="AW173">
        <v>7</v>
      </c>
      <c r="AX173">
        <v>8</v>
      </c>
      <c r="AY173">
        <v>16</v>
      </c>
      <c r="AZ173">
        <v>11</v>
      </c>
      <c r="BA173">
        <v>14</v>
      </c>
      <c r="BB173">
        <v>4</v>
      </c>
      <c r="BC173">
        <v>6</v>
      </c>
      <c r="BD173">
        <v>0</v>
      </c>
      <c r="BE173">
        <v>0</v>
      </c>
      <c r="BF173">
        <v>0</v>
      </c>
      <c r="BG173">
        <v>4</v>
      </c>
      <c r="BH173">
        <v>0</v>
      </c>
      <c r="BI173">
        <v>10</v>
      </c>
      <c r="BJ173">
        <v>4</v>
      </c>
      <c r="BK173">
        <v>0</v>
      </c>
      <c r="BL173">
        <v>1</v>
      </c>
      <c r="BM173">
        <v>1</v>
      </c>
      <c r="BN173">
        <v>1</v>
      </c>
      <c r="BO173">
        <v>13</v>
      </c>
      <c r="BP173">
        <v>0</v>
      </c>
      <c r="BQ173">
        <v>0</v>
      </c>
      <c r="BR173">
        <v>0</v>
      </c>
      <c r="BS173">
        <v>3</v>
      </c>
      <c r="BT173">
        <v>80</v>
      </c>
      <c r="BU173" t="s">
        <v>258</v>
      </c>
    </row>
    <row r="174" spans="1:73">
      <c r="A174" t="s">
        <v>73</v>
      </c>
      <c r="B174" t="s">
        <v>74</v>
      </c>
      <c r="C174">
        <v>172</v>
      </c>
      <c r="D174" t="s">
        <v>119</v>
      </c>
      <c r="E174" t="s">
        <v>100</v>
      </c>
      <c r="F174" t="s">
        <v>101</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1</v>
      </c>
      <c r="BT174">
        <v>2</v>
      </c>
      <c r="BU174" t="s">
        <v>150</v>
      </c>
    </row>
    <row r="175" spans="1:73">
      <c r="A175" t="s">
        <v>73</v>
      </c>
      <c r="B175" t="s">
        <v>74</v>
      </c>
      <c r="C175">
        <v>173</v>
      </c>
      <c r="D175" t="s">
        <v>119</v>
      </c>
      <c r="E175" t="s">
        <v>78</v>
      </c>
      <c r="F175" t="s">
        <v>77</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2</v>
      </c>
      <c r="BU175" t="s">
        <v>160</v>
      </c>
    </row>
    <row r="176" spans="1:73">
      <c r="A176" t="s">
        <v>73</v>
      </c>
      <c r="B176" t="s">
        <v>74</v>
      </c>
      <c r="C176">
        <v>174</v>
      </c>
      <c r="D176" t="s">
        <v>119</v>
      </c>
      <c r="E176" t="s">
        <v>100</v>
      </c>
      <c r="F176" t="s">
        <v>101</v>
      </c>
      <c r="G176">
        <v>5</v>
      </c>
      <c r="H176">
        <v>8</v>
      </c>
      <c r="I176">
        <v>6</v>
      </c>
      <c r="J176">
        <v>0</v>
      </c>
      <c r="K176">
        <v>0</v>
      </c>
      <c r="L176">
        <v>17</v>
      </c>
      <c r="M176">
        <v>0</v>
      </c>
      <c r="N176">
        <v>10</v>
      </c>
      <c r="O176">
        <v>0</v>
      </c>
      <c r="P176">
        <v>0</v>
      </c>
      <c r="Q176">
        <v>4</v>
      </c>
      <c r="R176">
        <v>1</v>
      </c>
      <c r="S176">
        <v>26</v>
      </c>
      <c r="T176">
        <v>7</v>
      </c>
      <c r="U176">
        <v>0</v>
      </c>
      <c r="V176">
        <v>2</v>
      </c>
      <c r="W176">
        <v>4</v>
      </c>
      <c r="X176">
        <v>0</v>
      </c>
      <c r="Y176">
        <v>0</v>
      </c>
      <c r="Z176">
        <v>0</v>
      </c>
      <c r="AA176">
        <v>0</v>
      </c>
      <c r="AB176">
        <v>94</v>
      </c>
      <c r="AC176">
        <v>1</v>
      </c>
      <c r="AD176">
        <v>0</v>
      </c>
      <c r="AE176">
        <v>1</v>
      </c>
      <c r="AF176">
        <v>0</v>
      </c>
      <c r="AG176">
        <v>0</v>
      </c>
      <c r="AH176">
        <v>0</v>
      </c>
      <c r="AI176">
        <v>5</v>
      </c>
      <c r="AJ176">
        <v>0</v>
      </c>
      <c r="AK176">
        <v>0</v>
      </c>
      <c r="AL176">
        <v>2</v>
      </c>
      <c r="AM176">
        <v>14</v>
      </c>
      <c r="AN176">
        <v>0</v>
      </c>
      <c r="AO176">
        <v>0</v>
      </c>
      <c r="AP176">
        <v>6</v>
      </c>
      <c r="AQ176">
        <v>2</v>
      </c>
      <c r="AR176">
        <v>1</v>
      </c>
      <c r="AS176">
        <v>0</v>
      </c>
      <c r="AT176">
        <v>3</v>
      </c>
      <c r="AU176">
        <v>3</v>
      </c>
      <c r="AV176">
        <v>1</v>
      </c>
      <c r="AW176">
        <v>4</v>
      </c>
      <c r="AX176">
        <v>9</v>
      </c>
      <c r="AY176">
        <v>23</v>
      </c>
      <c r="AZ176">
        <v>12</v>
      </c>
      <c r="BA176">
        <v>23</v>
      </c>
      <c r="BB176">
        <v>2</v>
      </c>
      <c r="BC176">
        <v>30</v>
      </c>
      <c r="BD176">
        <v>0</v>
      </c>
      <c r="BE176">
        <v>1</v>
      </c>
      <c r="BF176">
        <v>0</v>
      </c>
      <c r="BG176">
        <v>0</v>
      </c>
      <c r="BH176">
        <v>0</v>
      </c>
      <c r="BI176">
        <v>11</v>
      </c>
      <c r="BJ176">
        <v>10</v>
      </c>
      <c r="BK176">
        <v>0</v>
      </c>
      <c r="BL176">
        <v>0</v>
      </c>
      <c r="BM176">
        <v>1</v>
      </c>
      <c r="BN176">
        <v>11</v>
      </c>
      <c r="BO176">
        <v>17</v>
      </c>
      <c r="BP176">
        <v>2</v>
      </c>
      <c r="BQ176">
        <v>0</v>
      </c>
      <c r="BR176">
        <v>5</v>
      </c>
      <c r="BS176">
        <v>7</v>
      </c>
      <c r="BT176">
        <v>158</v>
      </c>
      <c r="BU176" t="s">
        <v>259</v>
      </c>
    </row>
    <row r="177" spans="1:73">
      <c r="A177" t="s">
        <v>73</v>
      </c>
      <c r="B177" t="s">
        <v>74</v>
      </c>
      <c r="C177">
        <v>175</v>
      </c>
      <c r="D177" t="s">
        <v>119</v>
      </c>
      <c r="E177" t="s">
        <v>106</v>
      </c>
      <c r="F177" t="s">
        <v>101</v>
      </c>
      <c r="G177">
        <v>2</v>
      </c>
      <c r="H177">
        <v>10</v>
      </c>
      <c r="I177">
        <v>0</v>
      </c>
      <c r="J177">
        <v>0</v>
      </c>
      <c r="K177">
        <v>0</v>
      </c>
      <c r="L177">
        <v>5</v>
      </c>
      <c r="M177">
        <v>0</v>
      </c>
      <c r="N177">
        <v>10</v>
      </c>
      <c r="O177">
        <v>0</v>
      </c>
      <c r="P177">
        <v>0</v>
      </c>
      <c r="Q177">
        <v>3</v>
      </c>
      <c r="R177">
        <v>0</v>
      </c>
      <c r="S177">
        <v>21</v>
      </c>
      <c r="T177">
        <v>9</v>
      </c>
      <c r="U177">
        <v>0</v>
      </c>
      <c r="V177">
        <v>0</v>
      </c>
      <c r="W177">
        <v>2</v>
      </c>
      <c r="X177">
        <v>0</v>
      </c>
      <c r="Y177">
        <v>0</v>
      </c>
      <c r="Z177">
        <v>0</v>
      </c>
      <c r="AA177">
        <v>0</v>
      </c>
      <c r="AB177">
        <v>68</v>
      </c>
      <c r="AC177">
        <v>0</v>
      </c>
      <c r="AD177">
        <v>0</v>
      </c>
      <c r="AE177">
        <v>0</v>
      </c>
      <c r="AF177">
        <v>0</v>
      </c>
      <c r="AG177">
        <v>0</v>
      </c>
      <c r="AH177">
        <v>0</v>
      </c>
      <c r="AI177">
        <v>6</v>
      </c>
      <c r="AJ177">
        <v>0</v>
      </c>
      <c r="AK177">
        <v>0</v>
      </c>
      <c r="AL177">
        <v>1</v>
      </c>
      <c r="AM177">
        <v>10</v>
      </c>
      <c r="AN177">
        <v>3</v>
      </c>
      <c r="AO177">
        <v>0</v>
      </c>
      <c r="AP177">
        <v>2</v>
      </c>
      <c r="AQ177">
        <v>2</v>
      </c>
      <c r="AR177">
        <v>0</v>
      </c>
      <c r="AS177">
        <v>0</v>
      </c>
      <c r="AT177">
        <v>1</v>
      </c>
      <c r="AU177">
        <v>0</v>
      </c>
      <c r="AV177">
        <v>0</v>
      </c>
      <c r="AW177">
        <v>0</v>
      </c>
      <c r="AX177">
        <v>5</v>
      </c>
      <c r="AY177">
        <v>18</v>
      </c>
      <c r="AZ177">
        <v>14</v>
      </c>
      <c r="BA177">
        <v>17</v>
      </c>
      <c r="BB177">
        <v>1</v>
      </c>
      <c r="BC177">
        <v>14</v>
      </c>
      <c r="BD177">
        <v>0</v>
      </c>
      <c r="BE177">
        <v>0</v>
      </c>
      <c r="BF177">
        <v>0</v>
      </c>
      <c r="BG177">
        <v>0</v>
      </c>
      <c r="BH177">
        <v>0</v>
      </c>
      <c r="BI177">
        <v>6</v>
      </c>
      <c r="BJ177">
        <v>6</v>
      </c>
      <c r="BK177">
        <v>0</v>
      </c>
      <c r="BL177">
        <v>1</v>
      </c>
      <c r="BM177">
        <v>2</v>
      </c>
      <c r="BN177">
        <v>3</v>
      </c>
      <c r="BO177">
        <v>14</v>
      </c>
      <c r="BP177">
        <v>3</v>
      </c>
      <c r="BQ177">
        <v>0</v>
      </c>
      <c r="BR177">
        <v>0</v>
      </c>
      <c r="BS177">
        <v>4</v>
      </c>
      <c r="BT177">
        <v>104</v>
      </c>
      <c r="BU177" t="s">
        <v>260</v>
      </c>
    </row>
    <row r="178" spans="1:73">
      <c r="A178" t="s">
        <v>73</v>
      </c>
      <c r="B178" t="s">
        <v>74</v>
      </c>
      <c r="C178">
        <v>176</v>
      </c>
      <c r="D178" t="s">
        <v>119</v>
      </c>
      <c r="E178" t="s">
        <v>91</v>
      </c>
      <c r="F178" t="s">
        <v>92</v>
      </c>
      <c r="G178">
        <v>0</v>
      </c>
      <c r="H178">
        <v>7</v>
      </c>
      <c r="I178">
        <v>0</v>
      </c>
      <c r="J178">
        <v>0</v>
      </c>
      <c r="K178">
        <v>0</v>
      </c>
      <c r="L178">
        <v>9</v>
      </c>
      <c r="M178">
        <v>0</v>
      </c>
      <c r="N178">
        <v>24</v>
      </c>
      <c r="O178">
        <v>0</v>
      </c>
      <c r="P178">
        <v>0</v>
      </c>
      <c r="Q178">
        <v>1</v>
      </c>
      <c r="R178">
        <v>0</v>
      </c>
      <c r="S178">
        <v>27</v>
      </c>
      <c r="T178">
        <v>7</v>
      </c>
      <c r="U178">
        <v>0</v>
      </c>
      <c r="V178">
        <v>2</v>
      </c>
      <c r="W178">
        <v>7</v>
      </c>
      <c r="X178">
        <v>0</v>
      </c>
      <c r="Y178">
        <v>0</v>
      </c>
      <c r="Z178">
        <v>0</v>
      </c>
      <c r="AA178">
        <v>0</v>
      </c>
      <c r="AB178">
        <v>97</v>
      </c>
      <c r="AC178">
        <v>2</v>
      </c>
      <c r="AD178">
        <v>0</v>
      </c>
      <c r="AE178">
        <v>0</v>
      </c>
      <c r="AF178">
        <v>0</v>
      </c>
      <c r="AG178">
        <v>0</v>
      </c>
      <c r="AH178">
        <v>4</v>
      </c>
      <c r="AI178">
        <v>5</v>
      </c>
      <c r="AJ178">
        <v>0</v>
      </c>
      <c r="AK178">
        <v>0</v>
      </c>
      <c r="AL178">
        <v>5</v>
      </c>
      <c r="AM178">
        <v>9</v>
      </c>
      <c r="AN178">
        <v>1</v>
      </c>
      <c r="AO178">
        <v>1</v>
      </c>
      <c r="AP178">
        <v>3</v>
      </c>
      <c r="AQ178">
        <v>5</v>
      </c>
      <c r="AR178">
        <v>0</v>
      </c>
      <c r="AS178">
        <v>0</v>
      </c>
      <c r="AT178">
        <v>2</v>
      </c>
      <c r="AU178">
        <v>9</v>
      </c>
      <c r="AV178">
        <v>0</v>
      </c>
      <c r="AW178">
        <v>0</v>
      </c>
      <c r="AX178">
        <v>10</v>
      </c>
      <c r="AY178">
        <v>21</v>
      </c>
      <c r="AZ178">
        <v>17</v>
      </c>
      <c r="BA178">
        <v>23</v>
      </c>
      <c r="BB178">
        <v>3</v>
      </c>
      <c r="BC178">
        <v>17</v>
      </c>
      <c r="BD178">
        <v>0</v>
      </c>
      <c r="BE178">
        <v>0</v>
      </c>
      <c r="BF178">
        <v>0</v>
      </c>
      <c r="BG178">
        <v>0</v>
      </c>
      <c r="BH178">
        <v>0</v>
      </c>
      <c r="BI178">
        <v>26</v>
      </c>
      <c r="BJ178">
        <v>9</v>
      </c>
      <c r="BK178">
        <v>0</v>
      </c>
      <c r="BL178">
        <v>1</v>
      </c>
      <c r="BM178">
        <v>3</v>
      </c>
      <c r="BN178">
        <v>1</v>
      </c>
      <c r="BO178">
        <v>33</v>
      </c>
      <c r="BP178">
        <v>2</v>
      </c>
      <c r="BQ178">
        <v>0</v>
      </c>
      <c r="BR178">
        <v>1</v>
      </c>
      <c r="BS178">
        <v>9</v>
      </c>
      <c r="BT178">
        <v>145</v>
      </c>
      <c r="BU178" t="s">
        <v>261</v>
      </c>
    </row>
    <row r="179" spans="1:73">
      <c r="A179" t="s">
        <v>73</v>
      </c>
      <c r="B179" t="s">
        <v>74</v>
      </c>
      <c r="C179">
        <v>177</v>
      </c>
      <c r="D179" t="s">
        <v>119</v>
      </c>
      <c r="E179" t="s">
        <v>106</v>
      </c>
      <c r="F179" t="s">
        <v>101</v>
      </c>
      <c r="G179">
        <v>3</v>
      </c>
      <c r="H179">
        <v>1</v>
      </c>
      <c r="I179">
        <v>0</v>
      </c>
      <c r="J179">
        <v>0</v>
      </c>
      <c r="K179">
        <v>0</v>
      </c>
      <c r="L179">
        <v>1</v>
      </c>
      <c r="M179">
        <v>0</v>
      </c>
      <c r="N179">
        <v>2</v>
      </c>
      <c r="O179">
        <v>0</v>
      </c>
      <c r="P179">
        <v>0</v>
      </c>
      <c r="Q179">
        <v>0</v>
      </c>
      <c r="R179">
        <v>0</v>
      </c>
      <c r="S179">
        <v>2</v>
      </c>
      <c r="T179">
        <v>0</v>
      </c>
      <c r="U179">
        <v>0</v>
      </c>
      <c r="V179">
        <v>0</v>
      </c>
      <c r="W179">
        <v>0</v>
      </c>
      <c r="X179">
        <v>0</v>
      </c>
      <c r="Y179">
        <v>0</v>
      </c>
      <c r="Z179">
        <v>0</v>
      </c>
      <c r="AA179">
        <v>0</v>
      </c>
      <c r="AB179">
        <v>15</v>
      </c>
      <c r="AC179">
        <v>0</v>
      </c>
      <c r="AD179">
        <v>0</v>
      </c>
      <c r="AE179">
        <v>0</v>
      </c>
      <c r="AF179">
        <v>0</v>
      </c>
      <c r="AG179">
        <v>0</v>
      </c>
      <c r="AH179">
        <v>0</v>
      </c>
      <c r="AI179">
        <v>2</v>
      </c>
      <c r="AJ179">
        <v>0</v>
      </c>
      <c r="AK179">
        <v>0</v>
      </c>
      <c r="AL179">
        <v>0</v>
      </c>
      <c r="AM179">
        <v>1</v>
      </c>
      <c r="AN179">
        <v>0</v>
      </c>
      <c r="AO179">
        <v>0</v>
      </c>
      <c r="AP179">
        <v>1</v>
      </c>
      <c r="AQ179">
        <v>0</v>
      </c>
      <c r="AR179">
        <v>0</v>
      </c>
      <c r="AS179">
        <v>0</v>
      </c>
      <c r="AT179">
        <v>1</v>
      </c>
      <c r="AU179">
        <v>0</v>
      </c>
      <c r="AV179">
        <v>0</v>
      </c>
      <c r="AW179">
        <v>0</v>
      </c>
      <c r="AX179">
        <v>1</v>
      </c>
      <c r="AY179">
        <v>7</v>
      </c>
      <c r="AZ179">
        <v>4</v>
      </c>
      <c r="BA179">
        <v>2</v>
      </c>
      <c r="BB179">
        <v>0</v>
      </c>
      <c r="BC179">
        <v>7</v>
      </c>
      <c r="BD179">
        <v>0</v>
      </c>
      <c r="BE179">
        <v>0</v>
      </c>
      <c r="BF179">
        <v>0</v>
      </c>
      <c r="BG179">
        <v>0</v>
      </c>
      <c r="BH179">
        <v>0</v>
      </c>
      <c r="BI179">
        <v>1</v>
      </c>
      <c r="BJ179">
        <v>4</v>
      </c>
      <c r="BK179">
        <v>0</v>
      </c>
      <c r="BL179">
        <v>0</v>
      </c>
      <c r="BM179">
        <v>1</v>
      </c>
      <c r="BN179">
        <v>2</v>
      </c>
      <c r="BO179">
        <v>4</v>
      </c>
      <c r="BP179">
        <v>0</v>
      </c>
      <c r="BQ179">
        <v>0</v>
      </c>
      <c r="BR179">
        <v>0</v>
      </c>
      <c r="BS179">
        <v>1</v>
      </c>
      <c r="BT179">
        <v>25</v>
      </c>
      <c r="BU179" t="s">
        <v>262</v>
      </c>
    </row>
    <row r="180" spans="1:73">
      <c r="A180" t="s">
        <v>73</v>
      </c>
      <c r="B180" t="s">
        <v>74</v>
      </c>
      <c r="C180">
        <v>178</v>
      </c>
      <c r="D180" t="s">
        <v>119</v>
      </c>
      <c r="E180" t="s">
        <v>91</v>
      </c>
      <c r="F180" t="s">
        <v>92</v>
      </c>
      <c r="G180">
        <v>0</v>
      </c>
      <c r="H180">
        <v>0</v>
      </c>
      <c r="I180">
        <v>0</v>
      </c>
      <c r="J180">
        <v>0</v>
      </c>
      <c r="K180">
        <v>0</v>
      </c>
      <c r="L180">
        <v>1</v>
      </c>
      <c r="M180">
        <v>0</v>
      </c>
      <c r="N180">
        <v>5</v>
      </c>
      <c r="O180">
        <v>0</v>
      </c>
      <c r="P180">
        <v>0</v>
      </c>
      <c r="Q180">
        <v>0</v>
      </c>
      <c r="R180">
        <v>0</v>
      </c>
      <c r="S180">
        <v>4</v>
      </c>
      <c r="T180">
        <v>0</v>
      </c>
      <c r="U180">
        <v>0</v>
      </c>
      <c r="V180">
        <v>2</v>
      </c>
      <c r="W180">
        <v>0</v>
      </c>
      <c r="X180">
        <v>0</v>
      </c>
      <c r="Y180">
        <v>0</v>
      </c>
      <c r="Z180">
        <v>0</v>
      </c>
      <c r="AA180">
        <v>0</v>
      </c>
      <c r="AB180">
        <v>11</v>
      </c>
      <c r="AC180">
        <v>1</v>
      </c>
      <c r="AD180">
        <v>0</v>
      </c>
      <c r="AE180">
        <v>0</v>
      </c>
      <c r="AF180">
        <v>0</v>
      </c>
      <c r="AG180">
        <v>0</v>
      </c>
      <c r="AH180">
        <v>0</v>
      </c>
      <c r="AI180">
        <v>0</v>
      </c>
      <c r="AJ180">
        <v>0</v>
      </c>
      <c r="AK180">
        <v>0</v>
      </c>
      <c r="AL180">
        <v>1</v>
      </c>
      <c r="AM180">
        <v>0</v>
      </c>
      <c r="AN180">
        <v>0</v>
      </c>
      <c r="AO180">
        <v>0</v>
      </c>
      <c r="AP180">
        <v>0</v>
      </c>
      <c r="AQ180">
        <v>1</v>
      </c>
      <c r="AR180">
        <v>0</v>
      </c>
      <c r="AS180">
        <v>0</v>
      </c>
      <c r="AT180">
        <v>0</v>
      </c>
      <c r="AU180">
        <v>2</v>
      </c>
      <c r="AV180">
        <v>0</v>
      </c>
      <c r="AW180">
        <v>0</v>
      </c>
      <c r="AX180">
        <v>1</v>
      </c>
      <c r="AY180">
        <v>1</v>
      </c>
      <c r="AZ180">
        <v>2</v>
      </c>
      <c r="BA180">
        <v>2</v>
      </c>
      <c r="BB180">
        <v>0</v>
      </c>
      <c r="BC180">
        <v>2</v>
      </c>
      <c r="BD180">
        <v>0</v>
      </c>
      <c r="BE180">
        <v>0</v>
      </c>
      <c r="BF180">
        <v>0</v>
      </c>
      <c r="BG180">
        <v>0</v>
      </c>
      <c r="BH180">
        <v>0</v>
      </c>
      <c r="BI180">
        <v>1</v>
      </c>
      <c r="BJ180">
        <v>2</v>
      </c>
      <c r="BK180">
        <v>0</v>
      </c>
      <c r="BL180">
        <v>0</v>
      </c>
      <c r="BM180">
        <v>1</v>
      </c>
      <c r="BN180">
        <v>0</v>
      </c>
      <c r="BO180">
        <v>5</v>
      </c>
      <c r="BP180">
        <v>0</v>
      </c>
      <c r="BQ180">
        <v>0</v>
      </c>
      <c r="BR180">
        <v>0</v>
      </c>
      <c r="BS180">
        <v>2</v>
      </c>
      <c r="BT180">
        <v>17</v>
      </c>
      <c r="BU180" t="s">
        <v>263</v>
      </c>
    </row>
    <row r="181" spans="1:73">
      <c r="A181" t="s">
        <v>73</v>
      </c>
      <c r="B181" t="s">
        <v>74</v>
      </c>
      <c r="C181">
        <v>179</v>
      </c>
      <c r="D181" t="s">
        <v>119</v>
      </c>
      <c r="E181" t="s">
        <v>106</v>
      </c>
      <c r="F181" t="s">
        <v>101</v>
      </c>
      <c r="G181">
        <v>0</v>
      </c>
      <c r="H181">
        <v>2</v>
      </c>
      <c r="I181">
        <v>1</v>
      </c>
      <c r="J181">
        <v>0</v>
      </c>
      <c r="K181">
        <v>0</v>
      </c>
      <c r="L181">
        <v>0</v>
      </c>
      <c r="M181">
        <v>0</v>
      </c>
      <c r="N181">
        <v>4</v>
      </c>
      <c r="O181">
        <v>0</v>
      </c>
      <c r="P181">
        <v>0</v>
      </c>
      <c r="Q181">
        <v>0</v>
      </c>
      <c r="R181">
        <v>0</v>
      </c>
      <c r="S181">
        <v>0</v>
      </c>
      <c r="T181">
        <v>0</v>
      </c>
      <c r="U181">
        <v>0</v>
      </c>
      <c r="V181">
        <v>0</v>
      </c>
      <c r="W181">
        <v>0</v>
      </c>
      <c r="X181">
        <v>0</v>
      </c>
      <c r="Y181">
        <v>0</v>
      </c>
      <c r="Z181">
        <v>0</v>
      </c>
      <c r="AA181">
        <v>0</v>
      </c>
      <c r="AB181">
        <v>15</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1</v>
      </c>
      <c r="AX181">
        <v>3</v>
      </c>
      <c r="AY181">
        <v>3</v>
      </c>
      <c r="AZ181">
        <v>5</v>
      </c>
      <c r="BA181">
        <v>3</v>
      </c>
      <c r="BB181">
        <v>3</v>
      </c>
      <c r="BC181">
        <v>1</v>
      </c>
      <c r="BD181">
        <v>0</v>
      </c>
      <c r="BE181">
        <v>0</v>
      </c>
      <c r="BF181">
        <v>0</v>
      </c>
      <c r="BG181">
        <v>0</v>
      </c>
      <c r="BH181">
        <v>0</v>
      </c>
      <c r="BI181">
        <v>2</v>
      </c>
      <c r="BJ181">
        <v>1</v>
      </c>
      <c r="BK181">
        <v>0</v>
      </c>
      <c r="BL181">
        <v>0</v>
      </c>
      <c r="BM181">
        <v>0</v>
      </c>
      <c r="BN181">
        <v>0</v>
      </c>
      <c r="BO181">
        <v>6</v>
      </c>
      <c r="BP181">
        <v>0</v>
      </c>
      <c r="BQ181">
        <v>0</v>
      </c>
      <c r="BR181">
        <v>2</v>
      </c>
      <c r="BS181">
        <v>3</v>
      </c>
      <c r="BT181">
        <v>23</v>
      </c>
      <c r="BU181" t="s">
        <v>264</v>
      </c>
    </row>
    <row r="182" spans="1:73">
      <c r="A182" t="s">
        <v>73</v>
      </c>
      <c r="B182" t="s">
        <v>74</v>
      </c>
      <c r="C182">
        <v>180</v>
      </c>
      <c r="D182" t="s">
        <v>119</v>
      </c>
      <c r="E182" t="s">
        <v>91</v>
      </c>
      <c r="F182" t="s">
        <v>92</v>
      </c>
      <c r="G182">
        <v>0</v>
      </c>
      <c r="H182">
        <v>0</v>
      </c>
      <c r="I182">
        <v>0</v>
      </c>
      <c r="J182">
        <v>0</v>
      </c>
      <c r="K182">
        <v>0</v>
      </c>
      <c r="L182">
        <v>2</v>
      </c>
      <c r="M182">
        <v>0</v>
      </c>
      <c r="N182">
        <v>5</v>
      </c>
      <c r="O182">
        <v>0</v>
      </c>
      <c r="P182">
        <v>0</v>
      </c>
      <c r="Q182">
        <v>0</v>
      </c>
      <c r="R182">
        <v>0</v>
      </c>
      <c r="S182">
        <v>5</v>
      </c>
      <c r="T182">
        <v>0</v>
      </c>
      <c r="U182">
        <v>0</v>
      </c>
      <c r="V182">
        <v>2</v>
      </c>
      <c r="W182">
        <v>0</v>
      </c>
      <c r="X182">
        <v>0</v>
      </c>
      <c r="Y182">
        <v>0</v>
      </c>
      <c r="Z182">
        <v>0</v>
      </c>
      <c r="AA182">
        <v>0</v>
      </c>
      <c r="AB182">
        <v>19</v>
      </c>
      <c r="AC182">
        <v>1</v>
      </c>
      <c r="AD182">
        <v>0</v>
      </c>
      <c r="AE182">
        <v>0</v>
      </c>
      <c r="AF182">
        <v>0</v>
      </c>
      <c r="AG182">
        <v>0</v>
      </c>
      <c r="AH182">
        <v>0</v>
      </c>
      <c r="AI182">
        <v>1</v>
      </c>
      <c r="AJ182">
        <v>0</v>
      </c>
      <c r="AK182">
        <v>0</v>
      </c>
      <c r="AL182">
        <v>0</v>
      </c>
      <c r="AM182">
        <v>5</v>
      </c>
      <c r="AN182">
        <v>0</v>
      </c>
      <c r="AO182">
        <v>0</v>
      </c>
      <c r="AP182">
        <v>0</v>
      </c>
      <c r="AQ182">
        <v>0</v>
      </c>
      <c r="AR182">
        <v>0</v>
      </c>
      <c r="AS182">
        <v>0</v>
      </c>
      <c r="AT182">
        <v>0</v>
      </c>
      <c r="AU182">
        <v>3</v>
      </c>
      <c r="AV182">
        <v>0</v>
      </c>
      <c r="AW182">
        <v>0</v>
      </c>
      <c r="AX182">
        <v>0</v>
      </c>
      <c r="AY182">
        <v>3</v>
      </c>
      <c r="AZ182">
        <v>1</v>
      </c>
      <c r="BA182">
        <v>7</v>
      </c>
      <c r="BB182">
        <v>0</v>
      </c>
      <c r="BC182">
        <v>2</v>
      </c>
      <c r="BD182">
        <v>0</v>
      </c>
      <c r="BE182">
        <v>0</v>
      </c>
      <c r="BF182">
        <v>0</v>
      </c>
      <c r="BG182">
        <v>0</v>
      </c>
      <c r="BH182">
        <v>0</v>
      </c>
      <c r="BI182">
        <v>0</v>
      </c>
      <c r="BJ182">
        <v>2</v>
      </c>
      <c r="BK182">
        <v>0</v>
      </c>
      <c r="BL182">
        <v>0</v>
      </c>
      <c r="BM182">
        <v>0</v>
      </c>
      <c r="BN182">
        <v>0</v>
      </c>
      <c r="BO182">
        <v>6</v>
      </c>
      <c r="BP182">
        <v>0</v>
      </c>
      <c r="BQ182">
        <v>0</v>
      </c>
      <c r="BR182">
        <v>0</v>
      </c>
      <c r="BS182">
        <v>4</v>
      </c>
      <c r="BT182">
        <v>27</v>
      </c>
      <c r="BU182" t="s">
        <v>265</v>
      </c>
    </row>
    <row r="183" spans="1:73">
      <c r="A183" t="s">
        <v>73</v>
      </c>
      <c r="B183" t="s">
        <v>74</v>
      </c>
      <c r="C183">
        <v>181</v>
      </c>
      <c r="D183" t="s">
        <v>119</v>
      </c>
      <c r="E183" t="s">
        <v>100</v>
      </c>
      <c r="F183" t="s">
        <v>101</v>
      </c>
      <c r="G183">
        <v>0</v>
      </c>
      <c r="H183">
        <v>0</v>
      </c>
      <c r="I183">
        <v>0</v>
      </c>
      <c r="J183">
        <v>0</v>
      </c>
      <c r="K183">
        <v>0</v>
      </c>
      <c r="L183">
        <v>3</v>
      </c>
      <c r="M183">
        <v>0</v>
      </c>
      <c r="N183">
        <v>7</v>
      </c>
      <c r="O183">
        <v>0</v>
      </c>
      <c r="P183">
        <v>0</v>
      </c>
      <c r="Q183">
        <v>0</v>
      </c>
      <c r="R183">
        <v>0</v>
      </c>
      <c r="S183">
        <v>12</v>
      </c>
      <c r="T183">
        <v>4</v>
      </c>
      <c r="U183">
        <v>0</v>
      </c>
      <c r="V183">
        <v>1</v>
      </c>
      <c r="W183">
        <v>5</v>
      </c>
      <c r="X183">
        <v>0</v>
      </c>
      <c r="Y183">
        <v>0</v>
      </c>
      <c r="Z183">
        <v>0</v>
      </c>
      <c r="AA183">
        <v>0</v>
      </c>
      <c r="AB183">
        <v>25</v>
      </c>
      <c r="AC183">
        <v>1</v>
      </c>
      <c r="AD183">
        <v>0</v>
      </c>
      <c r="AE183">
        <v>0</v>
      </c>
      <c r="AF183">
        <v>0</v>
      </c>
      <c r="AG183">
        <v>0</v>
      </c>
      <c r="AH183">
        <v>0</v>
      </c>
      <c r="AI183">
        <v>1</v>
      </c>
      <c r="AJ183">
        <v>0</v>
      </c>
      <c r="AK183">
        <v>0</v>
      </c>
      <c r="AL183">
        <v>0</v>
      </c>
      <c r="AM183">
        <v>4</v>
      </c>
      <c r="AN183">
        <v>0</v>
      </c>
      <c r="AO183">
        <v>0</v>
      </c>
      <c r="AP183">
        <v>0</v>
      </c>
      <c r="AQ183">
        <v>2</v>
      </c>
      <c r="AR183">
        <v>0</v>
      </c>
      <c r="AS183">
        <v>0</v>
      </c>
      <c r="AT183">
        <v>0</v>
      </c>
      <c r="AU183">
        <v>1</v>
      </c>
      <c r="AV183">
        <v>0</v>
      </c>
      <c r="AW183">
        <v>0</v>
      </c>
      <c r="AX183">
        <v>2</v>
      </c>
      <c r="AY183">
        <v>4</v>
      </c>
      <c r="AZ183">
        <v>4</v>
      </c>
      <c r="BA183">
        <v>6</v>
      </c>
      <c r="BB183">
        <v>2</v>
      </c>
      <c r="BC183">
        <v>1</v>
      </c>
      <c r="BD183">
        <v>0</v>
      </c>
      <c r="BE183">
        <v>0</v>
      </c>
      <c r="BF183">
        <v>0</v>
      </c>
      <c r="BG183">
        <v>0</v>
      </c>
      <c r="BH183">
        <v>0</v>
      </c>
      <c r="BI183">
        <v>4</v>
      </c>
      <c r="BJ183">
        <v>1</v>
      </c>
      <c r="BK183">
        <v>0</v>
      </c>
      <c r="BL183">
        <v>2</v>
      </c>
      <c r="BM183">
        <v>0</v>
      </c>
      <c r="BN183">
        <v>0</v>
      </c>
      <c r="BO183">
        <v>7</v>
      </c>
      <c r="BP183">
        <v>0</v>
      </c>
      <c r="BQ183">
        <v>0</v>
      </c>
      <c r="BR183">
        <v>2</v>
      </c>
      <c r="BS183">
        <v>1</v>
      </c>
      <c r="BT183">
        <v>33</v>
      </c>
      <c r="BU183" t="s">
        <v>266</v>
      </c>
    </row>
    <row r="184" spans="1:73">
      <c r="A184" t="s">
        <v>73</v>
      </c>
      <c r="B184" t="s">
        <v>74</v>
      </c>
      <c r="C184">
        <v>182</v>
      </c>
      <c r="D184" t="s">
        <v>119</v>
      </c>
      <c r="E184" t="s">
        <v>78</v>
      </c>
      <c r="F184" t="s">
        <v>77</v>
      </c>
      <c r="G184">
        <v>0</v>
      </c>
      <c r="H184">
        <v>0</v>
      </c>
      <c r="I184">
        <v>2</v>
      </c>
      <c r="J184">
        <v>0</v>
      </c>
      <c r="K184">
        <v>0</v>
      </c>
      <c r="L184">
        <v>1</v>
      </c>
      <c r="M184">
        <v>0</v>
      </c>
      <c r="N184">
        <v>1</v>
      </c>
      <c r="O184">
        <v>0</v>
      </c>
      <c r="P184">
        <v>0</v>
      </c>
      <c r="Q184">
        <v>0</v>
      </c>
      <c r="R184">
        <v>0</v>
      </c>
      <c r="S184">
        <v>2</v>
      </c>
      <c r="T184">
        <v>2</v>
      </c>
      <c r="U184">
        <v>0</v>
      </c>
      <c r="V184">
        <v>0</v>
      </c>
      <c r="W184">
        <v>2</v>
      </c>
      <c r="X184">
        <v>0</v>
      </c>
      <c r="Y184">
        <v>0</v>
      </c>
      <c r="Z184">
        <v>0</v>
      </c>
      <c r="AA184">
        <v>0</v>
      </c>
      <c r="AB184">
        <v>6</v>
      </c>
      <c r="AC184">
        <v>0</v>
      </c>
      <c r="AD184">
        <v>0</v>
      </c>
      <c r="AE184">
        <v>0</v>
      </c>
      <c r="AF184">
        <v>0</v>
      </c>
      <c r="AG184">
        <v>0</v>
      </c>
      <c r="AH184">
        <v>0</v>
      </c>
      <c r="AI184">
        <v>0</v>
      </c>
      <c r="AJ184">
        <v>0</v>
      </c>
      <c r="AK184">
        <v>0</v>
      </c>
      <c r="AL184">
        <v>0</v>
      </c>
      <c r="AM184">
        <v>1</v>
      </c>
      <c r="AN184">
        <v>0</v>
      </c>
      <c r="AO184">
        <v>0</v>
      </c>
      <c r="AP184">
        <v>0</v>
      </c>
      <c r="AQ184">
        <v>0</v>
      </c>
      <c r="AR184">
        <v>0</v>
      </c>
      <c r="AS184">
        <v>0</v>
      </c>
      <c r="AT184">
        <v>0</v>
      </c>
      <c r="AU184">
        <v>0</v>
      </c>
      <c r="AV184">
        <v>0</v>
      </c>
      <c r="AW184">
        <v>1</v>
      </c>
      <c r="AX184">
        <v>0</v>
      </c>
      <c r="AY184">
        <v>1</v>
      </c>
      <c r="AZ184">
        <v>2</v>
      </c>
      <c r="BA184">
        <v>1</v>
      </c>
      <c r="BB184">
        <v>0</v>
      </c>
      <c r="BC184">
        <v>0</v>
      </c>
      <c r="BD184">
        <v>0</v>
      </c>
      <c r="BE184">
        <v>0</v>
      </c>
      <c r="BF184">
        <v>0</v>
      </c>
      <c r="BG184">
        <v>0</v>
      </c>
      <c r="BH184">
        <v>0</v>
      </c>
      <c r="BI184">
        <v>0</v>
      </c>
      <c r="BJ184">
        <v>0</v>
      </c>
      <c r="BK184">
        <v>0</v>
      </c>
      <c r="BL184">
        <v>1</v>
      </c>
      <c r="BM184">
        <v>0</v>
      </c>
      <c r="BN184">
        <v>0</v>
      </c>
      <c r="BO184">
        <v>2</v>
      </c>
      <c r="BP184">
        <v>0</v>
      </c>
      <c r="BQ184">
        <v>0</v>
      </c>
      <c r="BR184">
        <v>0</v>
      </c>
      <c r="BS184">
        <v>1</v>
      </c>
      <c r="BT184">
        <v>11</v>
      </c>
      <c r="BU184" t="s">
        <v>267</v>
      </c>
    </row>
    <row r="185" spans="1:73">
      <c r="A185" t="s">
        <v>73</v>
      </c>
      <c r="B185" t="s">
        <v>74</v>
      </c>
      <c r="C185">
        <v>183</v>
      </c>
      <c r="D185" t="s">
        <v>119</v>
      </c>
      <c r="E185" t="s">
        <v>91</v>
      </c>
      <c r="F185" t="s">
        <v>92</v>
      </c>
      <c r="G185">
        <v>0</v>
      </c>
      <c r="H185">
        <v>0</v>
      </c>
      <c r="I185">
        <v>0</v>
      </c>
      <c r="J185">
        <v>0</v>
      </c>
      <c r="K185">
        <v>0</v>
      </c>
      <c r="L185">
        <v>3</v>
      </c>
      <c r="M185">
        <v>0</v>
      </c>
      <c r="N185">
        <v>5</v>
      </c>
      <c r="O185">
        <v>0</v>
      </c>
      <c r="P185">
        <v>0</v>
      </c>
      <c r="Q185">
        <v>0</v>
      </c>
      <c r="R185">
        <v>0</v>
      </c>
      <c r="S185">
        <v>4</v>
      </c>
      <c r="T185">
        <v>1</v>
      </c>
      <c r="U185">
        <v>0</v>
      </c>
      <c r="V185">
        <v>0</v>
      </c>
      <c r="W185">
        <v>1</v>
      </c>
      <c r="X185">
        <v>0</v>
      </c>
      <c r="Y185">
        <v>0</v>
      </c>
      <c r="Z185">
        <v>0</v>
      </c>
      <c r="AA185">
        <v>0</v>
      </c>
      <c r="AB185">
        <v>26</v>
      </c>
      <c r="AC185">
        <v>0</v>
      </c>
      <c r="AD185">
        <v>0</v>
      </c>
      <c r="AE185">
        <v>0</v>
      </c>
      <c r="AF185">
        <v>0</v>
      </c>
      <c r="AG185">
        <v>0</v>
      </c>
      <c r="AH185">
        <v>0</v>
      </c>
      <c r="AI185">
        <v>2</v>
      </c>
      <c r="AJ185">
        <v>0</v>
      </c>
      <c r="AK185">
        <v>0</v>
      </c>
      <c r="AL185">
        <v>0</v>
      </c>
      <c r="AM185">
        <v>3</v>
      </c>
      <c r="AN185">
        <v>0</v>
      </c>
      <c r="AO185">
        <v>0</v>
      </c>
      <c r="AP185">
        <v>0</v>
      </c>
      <c r="AQ185">
        <v>1</v>
      </c>
      <c r="AR185">
        <v>0</v>
      </c>
      <c r="AS185">
        <v>0</v>
      </c>
      <c r="AT185">
        <v>0</v>
      </c>
      <c r="AU185">
        <v>2</v>
      </c>
      <c r="AV185">
        <v>0</v>
      </c>
      <c r="AW185">
        <v>0</v>
      </c>
      <c r="AX185">
        <v>2</v>
      </c>
      <c r="AY185">
        <v>6</v>
      </c>
      <c r="AZ185">
        <v>3</v>
      </c>
      <c r="BA185">
        <v>5</v>
      </c>
      <c r="BB185">
        <v>1</v>
      </c>
      <c r="BC185">
        <v>2</v>
      </c>
      <c r="BD185">
        <v>0</v>
      </c>
      <c r="BE185">
        <v>0</v>
      </c>
      <c r="BF185">
        <v>0</v>
      </c>
      <c r="BG185">
        <v>0</v>
      </c>
      <c r="BH185">
        <v>0</v>
      </c>
      <c r="BI185">
        <v>4</v>
      </c>
      <c r="BJ185">
        <v>1</v>
      </c>
      <c r="BK185">
        <v>0</v>
      </c>
      <c r="BL185">
        <v>0</v>
      </c>
      <c r="BM185">
        <v>2</v>
      </c>
      <c r="BN185">
        <v>0</v>
      </c>
      <c r="BO185">
        <v>5</v>
      </c>
      <c r="BP185">
        <v>0</v>
      </c>
      <c r="BQ185">
        <v>0</v>
      </c>
      <c r="BR185">
        <v>0</v>
      </c>
      <c r="BS185">
        <v>4</v>
      </c>
      <c r="BT185">
        <v>37</v>
      </c>
      <c r="BU185" t="s">
        <v>268</v>
      </c>
    </row>
    <row r="186" spans="1:73">
      <c r="A186" t="s">
        <v>73</v>
      </c>
      <c r="B186" t="s">
        <v>74</v>
      </c>
      <c r="C186">
        <v>184</v>
      </c>
      <c r="D186" t="s">
        <v>119</v>
      </c>
      <c r="E186" t="s">
        <v>100</v>
      </c>
      <c r="F186" t="s">
        <v>101</v>
      </c>
      <c r="G186">
        <v>2</v>
      </c>
      <c r="H186">
        <v>1</v>
      </c>
      <c r="I186">
        <v>2</v>
      </c>
      <c r="J186">
        <v>0</v>
      </c>
      <c r="K186">
        <v>0</v>
      </c>
      <c r="L186">
        <v>3</v>
      </c>
      <c r="M186">
        <v>0</v>
      </c>
      <c r="N186">
        <v>2</v>
      </c>
      <c r="O186">
        <v>0</v>
      </c>
      <c r="P186">
        <v>0</v>
      </c>
      <c r="Q186">
        <v>0</v>
      </c>
      <c r="R186">
        <v>1</v>
      </c>
      <c r="S186">
        <v>6</v>
      </c>
      <c r="T186">
        <v>2</v>
      </c>
      <c r="U186">
        <v>0</v>
      </c>
      <c r="V186">
        <v>0</v>
      </c>
      <c r="W186">
        <v>0</v>
      </c>
      <c r="X186">
        <v>0</v>
      </c>
      <c r="Y186">
        <v>0</v>
      </c>
      <c r="Z186">
        <v>0</v>
      </c>
      <c r="AA186">
        <v>0</v>
      </c>
      <c r="AB186">
        <v>18</v>
      </c>
      <c r="AC186">
        <v>0</v>
      </c>
      <c r="AD186">
        <v>0</v>
      </c>
      <c r="AE186">
        <v>0</v>
      </c>
      <c r="AF186">
        <v>0</v>
      </c>
      <c r="AG186">
        <v>0</v>
      </c>
      <c r="AH186">
        <v>0</v>
      </c>
      <c r="AI186">
        <v>3</v>
      </c>
      <c r="AJ186">
        <v>0</v>
      </c>
      <c r="AK186">
        <v>0</v>
      </c>
      <c r="AL186">
        <v>0</v>
      </c>
      <c r="AM186">
        <v>2</v>
      </c>
      <c r="AN186">
        <v>0</v>
      </c>
      <c r="AO186">
        <v>0</v>
      </c>
      <c r="AP186">
        <v>0</v>
      </c>
      <c r="AQ186">
        <v>0</v>
      </c>
      <c r="AR186">
        <v>0</v>
      </c>
      <c r="AS186">
        <v>0</v>
      </c>
      <c r="AT186">
        <v>0</v>
      </c>
      <c r="AU186">
        <v>0</v>
      </c>
      <c r="AV186">
        <v>0</v>
      </c>
      <c r="AW186">
        <v>2</v>
      </c>
      <c r="AX186">
        <v>0</v>
      </c>
      <c r="AY186">
        <v>7</v>
      </c>
      <c r="AZ186">
        <v>2</v>
      </c>
      <c r="BA186">
        <v>2</v>
      </c>
      <c r="BB186">
        <v>2</v>
      </c>
      <c r="BC186">
        <v>3</v>
      </c>
      <c r="BD186">
        <v>0</v>
      </c>
      <c r="BE186">
        <v>0</v>
      </c>
      <c r="BF186">
        <v>0</v>
      </c>
      <c r="BG186">
        <v>0</v>
      </c>
      <c r="BH186">
        <v>0</v>
      </c>
      <c r="BI186">
        <v>0</v>
      </c>
      <c r="BJ186">
        <v>2</v>
      </c>
      <c r="BK186">
        <v>0</v>
      </c>
      <c r="BL186">
        <v>0</v>
      </c>
      <c r="BM186">
        <v>0</v>
      </c>
      <c r="BN186">
        <v>0</v>
      </c>
      <c r="BO186">
        <v>2</v>
      </c>
      <c r="BP186">
        <v>0</v>
      </c>
      <c r="BQ186">
        <v>1</v>
      </c>
      <c r="BR186">
        <v>0</v>
      </c>
      <c r="BS186">
        <v>1</v>
      </c>
      <c r="BT186">
        <v>30</v>
      </c>
      <c r="BU186" t="s">
        <v>269</v>
      </c>
    </row>
    <row r="187" spans="1:73">
      <c r="A187" t="s">
        <v>73</v>
      </c>
      <c r="B187" t="s">
        <v>74</v>
      </c>
      <c r="C187">
        <v>185</v>
      </c>
      <c r="D187" t="s">
        <v>119</v>
      </c>
      <c r="E187" t="s">
        <v>91</v>
      </c>
      <c r="F187" t="s">
        <v>92</v>
      </c>
      <c r="G187">
        <v>0</v>
      </c>
      <c r="H187">
        <v>0</v>
      </c>
      <c r="I187">
        <v>0</v>
      </c>
      <c r="J187">
        <v>0</v>
      </c>
      <c r="K187">
        <v>0</v>
      </c>
      <c r="L187">
        <v>1</v>
      </c>
      <c r="M187">
        <v>0</v>
      </c>
      <c r="N187">
        <v>1</v>
      </c>
      <c r="O187">
        <v>0</v>
      </c>
      <c r="P187">
        <v>0</v>
      </c>
      <c r="Q187">
        <v>0</v>
      </c>
      <c r="R187">
        <v>0</v>
      </c>
      <c r="S187">
        <v>0</v>
      </c>
      <c r="T187">
        <v>0</v>
      </c>
      <c r="U187">
        <v>0</v>
      </c>
      <c r="V187">
        <v>0</v>
      </c>
      <c r="W187">
        <v>0</v>
      </c>
      <c r="X187">
        <v>0</v>
      </c>
      <c r="Y187">
        <v>0</v>
      </c>
      <c r="Z187">
        <v>0</v>
      </c>
      <c r="AA187">
        <v>0</v>
      </c>
      <c r="AB187">
        <v>5</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2</v>
      </c>
      <c r="BP187">
        <v>0</v>
      </c>
      <c r="BQ187">
        <v>0</v>
      </c>
      <c r="BR187">
        <v>0</v>
      </c>
      <c r="BS187">
        <v>2</v>
      </c>
      <c r="BT187">
        <v>10</v>
      </c>
      <c r="BU187" t="s">
        <v>270</v>
      </c>
    </row>
    <row r="188" spans="1:73">
      <c r="A188" t="s">
        <v>73</v>
      </c>
      <c r="B188" t="s">
        <v>74</v>
      </c>
      <c r="C188">
        <v>186</v>
      </c>
      <c r="D188" t="s">
        <v>119</v>
      </c>
      <c r="E188" t="s">
        <v>78</v>
      </c>
      <c r="F188" t="s">
        <v>77</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1</v>
      </c>
      <c r="BT188">
        <v>2</v>
      </c>
      <c r="BU188" t="s">
        <v>187</v>
      </c>
    </row>
    <row r="189" spans="1:73">
      <c r="A189" t="s">
        <v>73</v>
      </c>
      <c r="B189" t="s">
        <v>74</v>
      </c>
      <c r="C189">
        <v>187</v>
      </c>
      <c r="D189" t="s">
        <v>119</v>
      </c>
      <c r="E189" t="s">
        <v>97</v>
      </c>
      <c r="F189" t="s">
        <v>92</v>
      </c>
      <c r="G189">
        <v>2</v>
      </c>
      <c r="H189">
        <v>3</v>
      </c>
      <c r="I189">
        <v>1</v>
      </c>
      <c r="J189">
        <v>0</v>
      </c>
      <c r="K189">
        <v>0</v>
      </c>
      <c r="L189">
        <v>8</v>
      </c>
      <c r="M189">
        <v>0</v>
      </c>
      <c r="N189">
        <v>9</v>
      </c>
      <c r="O189">
        <v>0</v>
      </c>
      <c r="P189">
        <v>0</v>
      </c>
      <c r="Q189">
        <v>1</v>
      </c>
      <c r="R189">
        <v>0</v>
      </c>
      <c r="S189">
        <v>10</v>
      </c>
      <c r="T189">
        <v>2</v>
      </c>
      <c r="U189">
        <v>0</v>
      </c>
      <c r="V189">
        <v>2</v>
      </c>
      <c r="W189">
        <v>2</v>
      </c>
      <c r="X189">
        <v>0</v>
      </c>
      <c r="Y189">
        <v>0</v>
      </c>
      <c r="Z189">
        <v>0</v>
      </c>
      <c r="AA189">
        <v>0</v>
      </c>
      <c r="AB189">
        <v>61</v>
      </c>
      <c r="AC189">
        <v>0</v>
      </c>
      <c r="AD189">
        <v>0</v>
      </c>
      <c r="AE189">
        <v>0</v>
      </c>
      <c r="AF189">
        <v>0</v>
      </c>
      <c r="AG189">
        <v>0</v>
      </c>
      <c r="AH189">
        <v>0</v>
      </c>
      <c r="AI189">
        <v>1</v>
      </c>
      <c r="AJ189">
        <v>0</v>
      </c>
      <c r="AK189">
        <v>0</v>
      </c>
      <c r="AL189">
        <v>1</v>
      </c>
      <c r="AM189">
        <v>5</v>
      </c>
      <c r="AN189">
        <v>0</v>
      </c>
      <c r="AO189">
        <v>1</v>
      </c>
      <c r="AP189">
        <v>8</v>
      </c>
      <c r="AQ189">
        <v>2</v>
      </c>
      <c r="AR189">
        <v>0</v>
      </c>
      <c r="AS189">
        <v>0</v>
      </c>
      <c r="AT189">
        <v>0</v>
      </c>
      <c r="AU189">
        <v>2</v>
      </c>
      <c r="AV189">
        <v>0</v>
      </c>
      <c r="AW189">
        <v>1</v>
      </c>
      <c r="AX189">
        <v>11</v>
      </c>
      <c r="AY189">
        <v>16</v>
      </c>
      <c r="AZ189">
        <v>18</v>
      </c>
      <c r="BA189">
        <v>17</v>
      </c>
      <c r="BB189">
        <v>1</v>
      </c>
      <c r="BC189">
        <v>20</v>
      </c>
      <c r="BD189">
        <v>0</v>
      </c>
      <c r="BE189">
        <v>0</v>
      </c>
      <c r="BF189">
        <v>0</v>
      </c>
      <c r="BG189">
        <v>0</v>
      </c>
      <c r="BH189">
        <v>0</v>
      </c>
      <c r="BI189">
        <v>15</v>
      </c>
      <c r="BJ189">
        <v>7</v>
      </c>
      <c r="BK189">
        <v>0</v>
      </c>
      <c r="BL189">
        <v>1</v>
      </c>
      <c r="BM189">
        <v>0</v>
      </c>
      <c r="BN189">
        <v>2</v>
      </c>
      <c r="BO189">
        <v>21</v>
      </c>
      <c r="BP189">
        <v>5</v>
      </c>
      <c r="BQ189">
        <v>0</v>
      </c>
      <c r="BR189">
        <v>4</v>
      </c>
      <c r="BS189">
        <v>10</v>
      </c>
      <c r="BT189">
        <v>112</v>
      </c>
      <c r="BU189" t="s">
        <v>271</v>
      </c>
    </row>
    <row r="190" spans="1:73">
      <c r="A190" t="s">
        <v>73</v>
      </c>
      <c r="B190" t="s">
        <v>74</v>
      </c>
      <c r="C190">
        <v>188</v>
      </c>
      <c r="D190" t="s">
        <v>119</v>
      </c>
      <c r="E190" t="s">
        <v>78</v>
      </c>
      <c r="F190" t="s">
        <v>77</v>
      </c>
      <c r="G190">
        <v>0</v>
      </c>
      <c r="H190">
        <v>0</v>
      </c>
      <c r="I190">
        <v>0</v>
      </c>
      <c r="J190">
        <v>0</v>
      </c>
      <c r="K190">
        <v>0</v>
      </c>
      <c r="L190">
        <v>1</v>
      </c>
      <c r="M190">
        <v>0</v>
      </c>
      <c r="N190">
        <v>4</v>
      </c>
      <c r="O190">
        <v>0</v>
      </c>
      <c r="P190">
        <v>0</v>
      </c>
      <c r="Q190">
        <v>0</v>
      </c>
      <c r="R190">
        <v>0</v>
      </c>
      <c r="S190">
        <v>2</v>
      </c>
      <c r="T190">
        <v>2</v>
      </c>
      <c r="U190">
        <v>0</v>
      </c>
      <c r="V190">
        <v>0</v>
      </c>
      <c r="W190">
        <v>0</v>
      </c>
      <c r="X190">
        <v>0</v>
      </c>
      <c r="Y190">
        <v>0</v>
      </c>
      <c r="Z190">
        <v>0</v>
      </c>
      <c r="AA190">
        <v>0</v>
      </c>
      <c r="AB190">
        <v>15</v>
      </c>
      <c r="AC190">
        <v>0</v>
      </c>
      <c r="AD190">
        <v>0</v>
      </c>
      <c r="AE190">
        <v>0</v>
      </c>
      <c r="AF190">
        <v>0</v>
      </c>
      <c r="AG190">
        <v>0</v>
      </c>
      <c r="AH190">
        <v>0</v>
      </c>
      <c r="AI190">
        <v>1</v>
      </c>
      <c r="AJ190">
        <v>0</v>
      </c>
      <c r="AK190">
        <v>0</v>
      </c>
      <c r="AL190">
        <v>0</v>
      </c>
      <c r="AM190">
        <v>3</v>
      </c>
      <c r="AN190">
        <v>0</v>
      </c>
      <c r="AO190">
        <v>0</v>
      </c>
      <c r="AP190">
        <v>0</v>
      </c>
      <c r="AQ190">
        <v>0</v>
      </c>
      <c r="AR190">
        <v>0</v>
      </c>
      <c r="AS190">
        <v>0</v>
      </c>
      <c r="AT190">
        <v>0</v>
      </c>
      <c r="AU190">
        <v>0</v>
      </c>
      <c r="AV190">
        <v>0</v>
      </c>
      <c r="AW190">
        <v>0</v>
      </c>
      <c r="AX190">
        <v>2</v>
      </c>
      <c r="AY190">
        <v>2</v>
      </c>
      <c r="AZ190">
        <v>4</v>
      </c>
      <c r="BA190">
        <v>5</v>
      </c>
      <c r="BB190">
        <v>0</v>
      </c>
      <c r="BC190">
        <v>0</v>
      </c>
      <c r="BD190">
        <v>0</v>
      </c>
      <c r="BE190">
        <v>0</v>
      </c>
      <c r="BF190">
        <v>0</v>
      </c>
      <c r="BG190">
        <v>0</v>
      </c>
      <c r="BH190">
        <v>0</v>
      </c>
      <c r="BI190">
        <v>2</v>
      </c>
      <c r="BJ190">
        <v>0</v>
      </c>
      <c r="BK190">
        <v>0</v>
      </c>
      <c r="BL190">
        <v>0</v>
      </c>
      <c r="BM190">
        <v>0</v>
      </c>
      <c r="BN190">
        <v>0</v>
      </c>
      <c r="BO190">
        <v>4</v>
      </c>
      <c r="BP190">
        <v>0</v>
      </c>
      <c r="BQ190">
        <v>0</v>
      </c>
      <c r="BR190">
        <v>2</v>
      </c>
      <c r="BS190">
        <v>1</v>
      </c>
      <c r="BT190">
        <v>25</v>
      </c>
      <c r="BU190" t="s">
        <v>272</v>
      </c>
    </row>
    <row r="191" spans="1:73">
      <c r="A191" t="s">
        <v>73</v>
      </c>
      <c r="B191" t="s">
        <v>74</v>
      </c>
      <c r="C191">
        <v>189</v>
      </c>
      <c r="D191" t="s">
        <v>119</v>
      </c>
      <c r="E191" t="s">
        <v>97</v>
      </c>
      <c r="F191" t="s">
        <v>92</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1</v>
      </c>
      <c r="BT191">
        <v>3</v>
      </c>
      <c r="BU191" t="s">
        <v>273</v>
      </c>
    </row>
    <row r="192" spans="1:73">
      <c r="A192" t="s">
        <v>73</v>
      </c>
      <c r="B192" t="s">
        <v>74</v>
      </c>
      <c r="C192">
        <v>190</v>
      </c>
      <c r="D192" t="s">
        <v>119</v>
      </c>
      <c r="E192" t="s">
        <v>78</v>
      </c>
      <c r="F192" t="s">
        <v>77</v>
      </c>
      <c r="G192">
        <v>0</v>
      </c>
      <c r="H192">
        <v>0</v>
      </c>
      <c r="I192">
        <v>0</v>
      </c>
      <c r="J192">
        <v>0</v>
      </c>
      <c r="K192">
        <v>0</v>
      </c>
      <c r="L192">
        <v>1</v>
      </c>
      <c r="M192">
        <v>0</v>
      </c>
      <c r="N192">
        <v>2</v>
      </c>
      <c r="O192">
        <v>0</v>
      </c>
      <c r="P192">
        <v>0</v>
      </c>
      <c r="Q192">
        <v>0</v>
      </c>
      <c r="R192">
        <v>0</v>
      </c>
      <c r="S192">
        <v>0</v>
      </c>
      <c r="T192">
        <v>0</v>
      </c>
      <c r="U192">
        <v>0</v>
      </c>
      <c r="V192">
        <v>0</v>
      </c>
      <c r="W192">
        <v>0</v>
      </c>
      <c r="X192">
        <v>0</v>
      </c>
      <c r="Y192">
        <v>0</v>
      </c>
      <c r="Z192">
        <v>0</v>
      </c>
      <c r="AA192">
        <v>0</v>
      </c>
      <c r="AB192">
        <v>8</v>
      </c>
      <c r="AC192">
        <v>0</v>
      </c>
      <c r="AD192">
        <v>0</v>
      </c>
      <c r="AE192">
        <v>0</v>
      </c>
      <c r="AF192">
        <v>0</v>
      </c>
      <c r="AG192">
        <v>0</v>
      </c>
      <c r="AH192">
        <v>0</v>
      </c>
      <c r="AI192">
        <v>0</v>
      </c>
      <c r="AJ192">
        <v>0</v>
      </c>
      <c r="AK192">
        <v>0</v>
      </c>
      <c r="AL192">
        <v>0</v>
      </c>
      <c r="AM192">
        <v>3</v>
      </c>
      <c r="AN192">
        <v>0</v>
      </c>
      <c r="AO192">
        <v>0</v>
      </c>
      <c r="AP192">
        <v>0</v>
      </c>
      <c r="AQ192">
        <v>0</v>
      </c>
      <c r="AR192">
        <v>0</v>
      </c>
      <c r="AS192">
        <v>0</v>
      </c>
      <c r="AT192">
        <v>0</v>
      </c>
      <c r="AU192">
        <v>0</v>
      </c>
      <c r="AV192">
        <v>0</v>
      </c>
      <c r="AW192">
        <v>0</v>
      </c>
      <c r="AX192">
        <v>0</v>
      </c>
      <c r="AY192">
        <v>2</v>
      </c>
      <c r="AZ192">
        <v>2</v>
      </c>
      <c r="BA192">
        <v>3</v>
      </c>
      <c r="BB192">
        <v>0</v>
      </c>
      <c r="BC192">
        <v>2</v>
      </c>
      <c r="BD192">
        <v>0</v>
      </c>
      <c r="BE192">
        <v>0</v>
      </c>
      <c r="BF192">
        <v>0</v>
      </c>
      <c r="BG192">
        <v>0</v>
      </c>
      <c r="BH192">
        <v>0</v>
      </c>
      <c r="BI192">
        <v>0</v>
      </c>
      <c r="BJ192">
        <v>2</v>
      </c>
      <c r="BK192">
        <v>0</v>
      </c>
      <c r="BL192">
        <v>0</v>
      </c>
      <c r="BM192">
        <v>0</v>
      </c>
      <c r="BN192">
        <v>0</v>
      </c>
      <c r="BO192">
        <v>2</v>
      </c>
      <c r="BP192">
        <v>0</v>
      </c>
      <c r="BQ192">
        <v>0</v>
      </c>
      <c r="BR192">
        <v>0</v>
      </c>
      <c r="BS192">
        <v>2</v>
      </c>
      <c r="BT192">
        <v>17</v>
      </c>
      <c r="BU192" t="s">
        <v>274</v>
      </c>
    </row>
    <row r="193" spans="1:73">
      <c r="A193" t="s">
        <v>73</v>
      </c>
      <c r="B193" t="s">
        <v>74</v>
      </c>
      <c r="C193">
        <v>191</v>
      </c>
      <c r="D193" t="s">
        <v>119</v>
      </c>
      <c r="E193" t="s">
        <v>100</v>
      </c>
      <c r="F193" t="s">
        <v>101</v>
      </c>
      <c r="G193">
        <v>0</v>
      </c>
      <c r="H193">
        <v>2</v>
      </c>
      <c r="I193">
        <v>1</v>
      </c>
      <c r="J193">
        <v>0</v>
      </c>
      <c r="K193">
        <v>0</v>
      </c>
      <c r="L193">
        <v>7</v>
      </c>
      <c r="M193">
        <v>0</v>
      </c>
      <c r="N193">
        <v>7</v>
      </c>
      <c r="O193">
        <v>0</v>
      </c>
      <c r="P193">
        <v>0</v>
      </c>
      <c r="Q193">
        <v>2</v>
      </c>
      <c r="R193">
        <v>0</v>
      </c>
      <c r="S193">
        <v>13</v>
      </c>
      <c r="T193">
        <v>3</v>
      </c>
      <c r="U193">
        <v>0</v>
      </c>
      <c r="V193">
        <v>0</v>
      </c>
      <c r="W193">
        <v>2</v>
      </c>
      <c r="X193">
        <v>0</v>
      </c>
      <c r="Y193">
        <v>0</v>
      </c>
      <c r="Z193">
        <v>0</v>
      </c>
      <c r="AA193">
        <v>0</v>
      </c>
      <c r="AB193">
        <v>45</v>
      </c>
      <c r="AC193">
        <v>0</v>
      </c>
      <c r="AD193">
        <v>0</v>
      </c>
      <c r="AE193">
        <v>0</v>
      </c>
      <c r="AF193">
        <v>0</v>
      </c>
      <c r="AG193">
        <v>0</v>
      </c>
      <c r="AH193">
        <v>0</v>
      </c>
      <c r="AI193">
        <v>2</v>
      </c>
      <c r="AJ193">
        <v>0</v>
      </c>
      <c r="AK193">
        <v>0</v>
      </c>
      <c r="AL193">
        <v>0</v>
      </c>
      <c r="AM193">
        <v>1</v>
      </c>
      <c r="AN193">
        <v>0</v>
      </c>
      <c r="AO193">
        <v>0</v>
      </c>
      <c r="AP193">
        <v>1</v>
      </c>
      <c r="AQ193">
        <v>1</v>
      </c>
      <c r="AR193">
        <v>0</v>
      </c>
      <c r="AS193">
        <v>0</v>
      </c>
      <c r="AT193">
        <v>2</v>
      </c>
      <c r="AU193">
        <v>2</v>
      </c>
      <c r="AV193">
        <v>0</v>
      </c>
      <c r="AW193">
        <v>1</v>
      </c>
      <c r="AX193">
        <v>3</v>
      </c>
      <c r="AY193">
        <v>13</v>
      </c>
      <c r="AZ193">
        <v>5</v>
      </c>
      <c r="BA193">
        <v>5</v>
      </c>
      <c r="BB193">
        <v>4</v>
      </c>
      <c r="BC193">
        <v>8</v>
      </c>
      <c r="BD193">
        <v>0</v>
      </c>
      <c r="BE193">
        <v>0</v>
      </c>
      <c r="BF193">
        <v>0</v>
      </c>
      <c r="BG193">
        <v>0</v>
      </c>
      <c r="BH193">
        <v>0</v>
      </c>
      <c r="BI193">
        <v>4</v>
      </c>
      <c r="BJ193">
        <v>6</v>
      </c>
      <c r="BK193">
        <v>0</v>
      </c>
      <c r="BL193">
        <v>4</v>
      </c>
      <c r="BM193">
        <v>3</v>
      </c>
      <c r="BN193">
        <v>0</v>
      </c>
      <c r="BO193">
        <v>8</v>
      </c>
      <c r="BP193">
        <v>0</v>
      </c>
      <c r="BQ193">
        <v>0</v>
      </c>
      <c r="BR193">
        <v>0</v>
      </c>
      <c r="BS193">
        <v>6</v>
      </c>
      <c r="BT193">
        <v>79</v>
      </c>
      <c r="BU193" t="s">
        <v>275</v>
      </c>
    </row>
    <row r="194" spans="1:73">
      <c r="A194" t="s">
        <v>73</v>
      </c>
      <c r="B194" t="s">
        <v>74</v>
      </c>
      <c r="C194">
        <v>192</v>
      </c>
      <c r="D194" t="s">
        <v>119</v>
      </c>
      <c r="E194" t="s">
        <v>78</v>
      </c>
      <c r="F194" t="s">
        <v>77</v>
      </c>
      <c r="G194">
        <v>0</v>
      </c>
      <c r="H194">
        <v>3</v>
      </c>
      <c r="I194">
        <v>0</v>
      </c>
      <c r="J194">
        <v>0</v>
      </c>
      <c r="K194">
        <v>0</v>
      </c>
      <c r="L194">
        <v>0</v>
      </c>
      <c r="M194">
        <v>0</v>
      </c>
      <c r="N194">
        <v>2</v>
      </c>
      <c r="O194">
        <v>0</v>
      </c>
      <c r="P194">
        <v>0</v>
      </c>
      <c r="Q194">
        <v>0</v>
      </c>
      <c r="R194">
        <v>0</v>
      </c>
      <c r="S194">
        <v>3</v>
      </c>
      <c r="T194">
        <v>0</v>
      </c>
      <c r="U194">
        <v>0</v>
      </c>
      <c r="V194">
        <v>0</v>
      </c>
      <c r="W194">
        <v>0</v>
      </c>
      <c r="X194">
        <v>0</v>
      </c>
      <c r="Y194">
        <v>0</v>
      </c>
      <c r="Z194">
        <v>0</v>
      </c>
      <c r="AA194">
        <v>0</v>
      </c>
      <c r="AB194">
        <v>11</v>
      </c>
      <c r="AC194">
        <v>0</v>
      </c>
      <c r="AD194">
        <v>0</v>
      </c>
      <c r="AE194">
        <v>0</v>
      </c>
      <c r="AF194">
        <v>0</v>
      </c>
      <c r="AG194">
        <v>0</v>
      </c>
      <c r="AH194">
        <v>0</v>
      </c>
      <c r="AI194">
        <v>2</v>
      </c>
      <c r="AJ194">
        <v>0</v>
      </c>
      <c r="AK194">
        <v>0</v>
      </c>
      <c r="AL194">
        <v>1</v>
      </c>
      <c r="AM194">
        <v>2</v>
      </c>
      <c r="AN194">
        <v>0</v>
      </c>
      <c r="AO194">
        <v>0</v>
      </c>
      <c r="AP194">
        <v>0</v>
      </c>
      <c r="AQ194">
        <v>0</v>
      </c>
      <c r="AR194">
        <v>0</v>
      </c>
      <c r="AS194">
        <v>0</v>
      </c>
      <c r="AT194">
        <v>0</v>
      </c>
      <c r="AU194">
        <v>0</v>
      </c>
      <c r="AV194">
        <v>0</v>
      </c>
      <c r="AW194">
        <v>0</v>
      </c>
      <c r="AX194">
        <v>3</v>
      </c>
      <c r="AY194">
        <v>2</v>
      </c>
      <c r="AZ194">
        <v>3</v>
      </c>
      <c r="BA194">
        <v>5</v>
      </c>
      <c r="BB194">
        <v>0</v>
      </c>
      <c r="BC194">
        <v>0</v>
      </c>
      <c r="BD194">
        <v>0</v>
      </c>
      <c r="BE194">
        <v>0</v>
      </c>
      <c r="BF194">
        <v>0</v>
      </c>
      <c r="BG194">
        <v>0</v>
      </c>
      <c r="BH194">
        <v>0</v>
      </c>
      <c r="BI194">
        <v>3</v>
      </c>
      <c r="BJ194">
        <v>0</v>
      </c>
      <c r="BK194">
        <v>0</v>
      </c>
      <c r="BL194">
        <v>0</v>
      </c>
      <c r="BM194">
        <v>0</v>
      </c>
      <c r="BN194">
        <v>0</v>
      </c>
      <c r="BO194">
        <v>3</v>
      </c>
      <c r="BP194">
        <v>2</v>
      </c>
      <c r="BQ194">
        <v>0</v>
      </c>
      <c r="BR194">
        <v>0</v>
      </c>
      <c r="BS194">
        <v>2</v>
      </c>
      <c r="BT194">
        <v>16</v>
      </c>
      <c r="BU194" t="s">
        <v>276</v>
      </c>
    </row>
    <row r="195" spans="1:73">
      <c r="A195" t="s">
        <v>73</v>
      </c>
      <c r="B195" t="s">
        <v>74</v>
      </c>
      <c r="C195">
        <v>193</v>
      </c>
      <c r="D195" t="s">
        <v>119</v>
      </c>
      <c r="E195" t="s">
        <v>100</v>
      </c>
      <c r="F195" t="s">
        <v>101</v>
      </c>
      <c r="G195">
        <v>0</v>
      </c>
      <c r="H195">
        <v>0</v>
      </c>
      <c r="I195">
        <v>0</v>
      </c>
      <c r="J195">
        <v>0</v>
      </c>
      <c r="K195">
        <v>0</v>
      </c>
      <c r="L195">
        <v>3</v>
      </c>
      <c r="M195">
        <v>0</v>
      </c>
      <c r="N195">
        <v>0</v>
      </c>
      <c r="O195">
        <v>0</v>
      </c>
      <c r="P195">
        <v>0</v>
      </c>
      <c r="Q195">
        <v>0</v>
      </c>
      <c r="R195">
        <v>0</v>
      </c>
      <c r="S195">
        <v>4</v>
      </c>
      <c r="T195">
        <v>0</v>
      </c>
      <c r="U195">
        <v>0</v>
      </c>
      <c r="V195">
        <v>0</v>
      </c>
      <c r="W195">
        <v>0</v>
      </c>
      <c r="X195">
        <v>0</v>
      </c>
      <c r="Y195">
        <v>0</v>
      </c>
      <c r="Z195">
        <v>0</v>
      </c>
      <c r="AA195">
        <v>0</v>
      </c>
      <c r="AB195">
        <v>12</v>
      </c>
      <c r="AC195">
        <v>0</v>
      </c>
      <c r="AD195">
        <v>0</v>
      </c>
      <c r="AE195">
        <v>0</v>
      </c>
      <c r="AF195">
        <v>0</v>
      </c>
      <c r="AG195">
        <v>0</v>
      </c>
      <c r="AH195">
        <v>0</v>
      </c>
      <c r="AI195">
        <v>2</v>
      </c>
      <c r="AJ195">
        <v>0</v>
      </c>
      <c r="AK195">
        <v>0</v>
      </c>
      <c r="AL195">
        <v>0</v>
      </c>
      <c r="AM195">
        <v>0</v>
      </c>
      <c r="AN195">
        <v>0</v>
      </c>
      <c r="AO195">
        <v>0</v>
      </c>
      <c r="AP195">
        <v>0</v>
      </c>
      <c r="AQ195">
        <v>0</v>
      </c>
      <c r="AR195">
        <v>0</v>
      </c>
      <c r="AS195">
        <v>0</v>
      </c>
      <c r="AT195">
        <v>1</v>
      </c>
      <c r="AU195">
        <v>0</v>
      </c>
      <c r="AV195">
        <v>0</v>
      </c>
      <c r="AW195">
        <v>0</v>
      </c>
      <c r="AX195">
        <v>0</v>
      </c>
      <c r="AY195">
        <v>4</v>
      </c>
      <c r="AZ195">
        <v>0</v>
      </c>
      <c r="BA195">
        <v>0</v>
      </c>
      <c r="BB195">
        <v>3</v>
      </c>
      <c r="BC195">
        <v>2</v>
      </c>
      <c r="BD195">
        <v>0</v>
      </c>
      <c r="BE195">
        <v>0</v>
      </c>
      <c r="BF195">
        <v>0</v>
      </c>
      <c r="BG195">
        <v>0</v>
      </c>
      <c r="BH195">
        <v>0</v>
      </c>
      <c r="BI195">
        <v>0</v>
      </c>
      <c r="BJ195">
        <v>2</v>
      </c>
      <c r="BK195">
        <v>0</v>
      </c>
      <c r="BL195">
        <v>1</v>
      </c>
      <c r="BM195">
        <v>0</v>
      </c>
      <c r="BN195">
        <v>0</v>
      </c>
      <c r="BO195">
        <v>0</v>
      </c>
      <c r="BP195">
        <v>0</v>
      </c>
      <c r="BQ195">
        <v>0</v>
      </c>
      <c r="BR195">
        <v>0</v>
      </c>
      <c r="BS195">
        <v>1</v>
      </c>
      <c r="BT195">
        <v>19</v>
      </c>
      <c r="BU195" t="s">
        <v>277</v>
      </c>
    </row>
    <row r="196" spans="1:73">
      <c r="A196" t="s">
        <v>73</v>
      </c>
      <c r="B196" t="s">
        <v>74</v>
      </c>
      <c r="C196">
        <v>194</v>
      </c>
      <c r="D196" t="s">
        <v>119</v>
      </c>
      <c r="E196" t="s">
        <v>78</v>
      </c>
      <c r="F196" t="s">
        <v>77</v>
      </c>
      <c r="G196">
        <v>0</v>
      </c>
      <c r="H196">
        <v>2</v>
      </c>
      <c r="I196">
        <v>0</v>
      </c>
      <c r="J196">
        <v>0</v>
      </c>
      <c r="K196">
        <v>0</v>
      </c>
      <c r="L196">
        <v>2</v>
      </c>
      <c r="M196">
        <v>0</v>
      </c>
      <c r="N196">
        <v>4</v>
      </c>
      <c r="O196">
        <v>0</v>
      </c>
      <c r="P196">
        <v>0</v>
      </c>
      <c r="Q196">
        <v>0</v>
      </c>
      <c r="R196">
        <v>0</v>
      </c>
      <c r="S196">
        <v>5</v>
      </c>
      <c r="T196">
        <v>1</v>
      </c>
      <c r="U196">
        <v>0</v>
      </c>
      <c r="V196">
        <v>1</v>
      </c>
      <c r="W196">
        <v>1</v>
      </c>
      <c r="X196">
        <v>0</v>
      </c>
      <c r="Y196">
        <v>0</v>
      </c>
      <c r="Z196">
        <v>0</v>
      </c>
      <c r="AA196">
        <v>0</v>
      </c>
      <c r="AB196">
        <v>22</v>
      </c>
      <c r="AC196">
        <v>0</v>
      </c>
      <c r="AD196">
        <v>0</v>
      </c>
      <c r="AE196">
        <v>0</v>
      </c>
      <c r="AF196">
        <v>0</v>
      </c>
      <c r="AG196">
        <v>0</v>
      </c>
      <c r="AH196">
        <v>0</v>
      </c>
      <c r="AI196">
        <v>1</v>
      </c>
      <c r="AJ196">
        <v>0</v>
      </c>
      <c r="AK196">
        <v>0</v>
      </c>
      <c r="AL196">
        <v>1</v>
      </c>
      <c r="AM196">
        <v>2</v>
      </c>
      <c r="AN196">
        <v>0</v>
      </c>
      <c r="AO196">
        <v>0</v>
      </c>
      <c r="AP196">
        <v>0</v>
      </c>
      <c r="AQ196">
        <v>0</v>
      </c>
      <c r="AR196">
        <v>0</v>
      </c>
      <c r="AS196">
        <v>0</v>
      </c>
      <c r="AT196">
        <v>0</v>
      </c>
      <c r="AU196">
        <v>1</v>
      </c>
      <c r="AV196">
        <v>0</v>
      </c>
      <c r="AW196">
        <v>0</v>
      </c>
      <c r="AX196">
        <v>4</v>
      </c>
      <c r="AY196">
        <v>6</v>
      </c>
      <c r="AZ196">
        <v>4</v>
      </c>
      <c r="BA196">
        <v>7</v>
      </c>
      <c r="BB196">
        <v>2</v>
      </c>
      <c r="BC196">
        <v>6</v>
      </c>
      <c r="BD196">
        <v>0</v>
      </c>
      <c r="BE196">
        <v>0</v>
      </c>
      <c r="BF196">
        <v>0</v>
      </c>
      <c r="BG196">
        <v>0</v>
      </c>
      <c r="BH196">
        <v>0</v>
      </c>
      <c r="BI196">
        <v>5</v>
      </c>
      <c r="BJ196">
        <v>5</v>
      </c>
      <c r="BK196">
        <v>0</v>
      </c>
      <c r="BL196">
        <v>0</v>
      </c>
      <c r="BM196">
        <v>1</v>
      </c>
      <c r="BN196">
        <v>0</v>
      </c>
      <c r="BO196">
        <v>5</v>
      </c>
      <c r="BP196">
        <v>0</v>
      </c>
      <c r="BQ196">
        <v>0</v>
      </c>
      <c r="BR196">
        <v>3</v>
      </c>
      <c r="BS196">
        <v>3</v>
      </c>
      <c r="BT196">
        <v>35</v>
      </c>
      <c r="BU196" t="s">
        <v>278</v>
      </c>
    </row>
    <row r="197" spans="1:73">
      <c r="A197" t="s">
        <v>73</v>
      </c>
      <c r="B197" t="s">
        <v>74</v>
      </c>
      <c r="C197">
        <v>195</v>
      </c>
      <c r="D197" t="s">
        <v>119</v>
      </c>
      <c r="E197" t="s">
        <v>183</v>
      </c>
      <c r="F197" t="s">
        <v>184</v>
      </c>
      <c r="G197">
        <v>0</v>
      </c>
      <c r="H197">
        <v>4</v>
      </c>
      <c r="I197">
        <v>3</v>
      </c>
      <c r="J197">
        <v>0</v>
      </c>
      <c r="K197">
        <v>0</v>
      </c>
      <c r="L197">
        <v>3</v>
      </c>
      <c r="M197">
        <v>0</v>
      </c>
      <c r="N197">
        <v>7</v>
      </c>
      <c r="O197">
        <v>0</v>
      </c>
      <c r="P197">
        <v>0</v>
      </c>
      <c r="Q197">
        <v>2</v>
      </c>
      <c r="R197">
        <v>1</v>
      </c>
      <c r="S197">
        <v>12</v>
      </c>
      <c r="T197">
        <v>2</v>
      </c>
      <c r="U197">
        <v>0</v>
      </c>
      <c r="V197">
        <v>2</v>
      </c>
      <c r="W197">
        <v>2</v>
      </c>
      <c r="X197">
        <v>0</v>
      </c>
      <c r="Y197">
        <v>0</v>
      </c>
      <c r="Z197">
        <v>0</v>
      </c>
      <c r="AA197">
        <v>0</v>
      </c>
      <c r="AB197">
        <v>41</v>
      </c>
      <c r="AC197">
        <v>2</v>
      </c>
      <c r="AD197">
        <v>0</v>
      </c>
      <c r="AE197">
        <v>0</v>
      </c>
      <c r="AF197">
        <v>0</v>
      </c>
      <c r="AG197">
        <v>0</v>
      </c>
      <c r="AH197">
        <v>2</v>
      </c>
      <c r="AI197">
        <v>1</v>
      </c>
      <c r="AJ197">
        <v>0</v>
      </c>
      <c r="AK197">
        <v>0</v>
      </c>
      <c r="AL197">
        <v>0</v>
      </c>
      <c r="AM197">
        <v>9</v>
      </c>
      <c r="AN197">
        <v>0</v>
      </c>
      <c r="AO197">
        <v>0</v>
      </c>
      <c r="AP197">
        <v>0</v>
      </c>
      <c r="AQ197">
        <v>1</v>
      </c>
      <c r="AR197">
        <v>0</v>
      </c>
      <c r="AS197">
        <v>0</v>
      </c>
      <c r="AT197">
        <v>0</v>
      </c>
      <c r="AU197">
        <v>0</v>
      </c>
      <c r="AV197">
        <v>0</v>
      </c>
      <c r="AW197">
        <v>3</v>
      </c>
      <c r="AX197">
        <v>4</v>
      </c>
      <c r="AY197">
        <v>9</v>
      </c>
      <c r="AZ197">
        <v>4</v>
      </c>
      <c r="BA197">
        <v>13</v>
      </c>
      <c r="BB197">
        <v>5</v>
      </c>
      <c r="BC197">
        <v>2</v>
      </c>
      <c r="BD197">
        <v>0</v>
      </c>
      <c r="BE197">
        <v>0</v>
      </c>
      <c r="BF197">
        <v>0</v>
      </c>
      <c r="BG197">
        <v>0</v>
      </c>
      <c r="BH197">
        <v>0</v>
      </c>
      <c r="BI197">
        <v>3</v>
      </c>
      <c r="BJ197">
        <v>2</v>
      </c>
      <c r="BK197">
        <v>0</v>
      </c>
      <c r="BL197">
        <v>4</v>
      </c>
      <c r="BM197">
        <v>0</v>
      </c>
      <c r="BN197">
        <v>0</v>
      </c>
      <c r="BO197">
        <v>9</v>
      </c>
      <c r="BP197">
        <v>0</v>
      </c>
      <c r="BQ197">
        <v>0</v>
      </c>
      <c r="BR197">
        <v>2</v>
      </c>
      <c r="BS197">
        <v>3</v>
      </c>
      <c r="BT197">
        <v>59</v>
      </c>
      <c r="BU197" t="s">
        <v>279</v>
      </c>
    </row>
    <row r="198" spans="1:73">
      <c r="A198" t="s">
        <v>73</v>
      </c>
      <c r="B198" t="s">
        <v>74</v>
      </c>
      <c r="C198">
        <v>196</v>
      </c>
      <c r="D198" t="s">
        <v>119</v>
      </c>
      <c r="E198" t="s">
        <v>78</v>
      </c>
      <c r="F198" t="s">
        <v>77</v>
      </c>
      <c r="G198">
        <v>0</v>
      </c>
      <c r="H198">
        <v>3</v>
      </c>
      <c r="I198">
        <v>1</v>
      </c>
      <c r="J198">
        <v>0</v>
      </c>
      <c r="K198">
        <v>0</v>
      </c>
      <c r="L198">
        <v>4</v>
      </c>
      <c r="M198">
        <v>0</v>
      </c>
      <c r="N198">
        <v>4</v>
      </c>
      <c r="O198">
        <v>0</v>
      </c>
      <c r="P198">
        <v>0</v>
      </c>
      <c r="Q198">
        <v>1</v>
      </c>
      <c r="R198">
        <v>0</v>
      </c>
      <c r="S198">
        <v>8</v>
      </c>
      <c r="T198">
        <v>2</v>
      </c>
      <c r="U198">
        <v>0</v>
      </c>
      <c r="V198">
        <v>0</v>
      </c>
      <c r="W198">
        <v>1</v>
      </c>
      <c r="X198">
        <v>0</v>
      </c>
      <c r="Y198">
        <v>0</v>
      </c>
      <c r="Z198">
        <v>0</v>
      </c>
      <c r="AA198">
        <v>0</v>
      </c>
      <c r="AB198">
        <v>30</v>
      </c>
      <c r="AC198">
        <v>0</v>
      </c>
      <c r="AD198">
        <v>0</v>
      </c>
      <c r="AE198">
        <v>0</v>
      </c>
      <c r="AF198">
        <v>1</v>
      </c>
      <c r="AG198">
        <v>0</v>
      </c>
      <c r="AH198">
        <v>3</v>
      </c>
      <c r="AI198">
        <v>0</v>
      </c>
      <c r="AJ198">
        <v>0</v>
      </c>
      <c r="AK198">
        <v>0</v>
      </c>
      <c r="AL198">
        <v>6</v>
      </c>
      <c r="AM198">
        <v>4</v>
      </c>
      <c r="AN198">
        <v>0</v>
      </c>
      <c r="AO198">
        <v>0</v>
      </c>
      <c r="AP198">
        <v>3</v>
      </c>
      <c r="AQ198">
        <v>0</v>
      </c>
      <c r="AR198">
        <v>0</v>
      </c>
      <c r="AS198">
        <v>0</v>
      </c>
      <c r="AT198">
        <v>0</v>
      </c>
      <c r="AU198">
        <v>2</v>
      </c>
      <c r="AV198">
        <v>0</v>
      </c>
      <c r="AW198">
        <v>1</v>
      </c>
      <c r="AX198">
        <v>6</v>
      </c>
      <c r="AY198">
        <v>5</v>
      </c>
      <c r="AZ198">
        <v>7</v>
      </c>
      <c r="BA198">
        <v>13</v>
      </c>
      <c r="BB198">
        <v>0</v>
      </c>
      <c r="BC198">
        <v>4</v>
      </c>
      <c r="BD198">
        <v>0</v>
      </c>
      <c r="BE198">
        <v>0</v>
      </c>
      <c r="BF198">
        <v>0</v>
      </c>
      <c r="BG198">
        <v>0</v>
      </c>
      <c r="BH198">
        <v>0</v>
      </c>
      <c r="BI198">
        <v>4</v>
      </c>
      <c r="BJ198">
        <v>1</v>
      </c>
      <c r="BK198">
        <v>0</v>
      </c>
      <c r="BL198">
        <v>0</v>
      </c>
      <c r="BM198">
        <v>2</v>
      </c>
      <c r="BN198">
        <v>0</v>
      </c>
      <c r="BO198">
        <v>9</v>
      </c>
      <c r="BP198">
        <v>0</v>
      </c>
      <c r="BQ198">
        <v>0</v>
      </c>
      <c r="BR198">
        <v>0</v>
      </c>
      <c r="BS198">
        <v>4</v>
      </c>
      <c r="BT198">
        <v>46</v>
      </c>
      <c r="BU198" t="s">
        <v>280</v>
      </c>
    </row>
    <row r="199" spans="1:73">
      <c r="A199" t="s">
        <v>73</v>
      </c>
      <c r="B199" t="s">
        <v>74</v>
      </c>
      <c r="C199">
        <v>197</v>
      </c>
      <c r="D199" t="s">
        <v>119</v>
      </c>
      <c r="E199" t="s">
        <v>245</v>
      </c>
      <c r="F199" t="s">
        <v>184</v>
      </c>
      <c r="G199">
        <v>0</v>
      </c>
      <c r="H199">
        <v>2</v>
      </c>
      <c r="I199">
        <v>0</v>
      </c>
      <c r="J199">
        <v>0</v>
      </c>
      <c r="K199">
        <v>0</v>
      </c>
      <c r="L199">
        <v>3</v>
      </c>
      <c r="M199">
        <v>0</v>
      </c>
      <c r="N199">
        <v>5</v>
      </c>
      <c r="O199">
        <v>0</v>
      </c>
      <c r="P199">
        <v>0</v>
      </c>
      <c r="Q199">
        <v>2</v>
      </c>
      <c r="R199">
        <v>0</v>
      </c>
      <c r="S199">
        <v>14</v>
      </c>
      <c r="T199">
        <v>5</v>
      </c>
      <c r="U199">
        <v>0</v>
      </c>
      <c r="V199">
        <v>0</v>
      </c>
      <c r="W199">
        <v>0</v>
      </c>
      <c r="X199">
        <v>0</v>
      </c>
      <c r="Y199">
        <v>0</v>
      </c>
      <c r="Z199">
        <v>0</v>
      </c>
      <c r="AA199">
        <v>0</v>
      </c>
      <c r="AB199">
        <v>27</v>
      </c>
      <c r="AC199">
        <v>0</v>
      </c>
      <c r="AD199">
        <v>0</v>
      </c>
      <c r="AE199">
        <v>0</v>
      </c>
      <c r="AF199">
        <v>0</v>
      </c>
      <c r="AG199">
        <v>0</v>
      </c>
      <c r="AH199">
        <v>2</v>
      </c>
      <c r="AI199">
        <v>6</v>
      </c>
      <c r="AJ199">
        <v>0</v>
      </c>
      <c r="AK199">
        <v>0</v>
      </c>
      <c r="AL199">
        <v>2</v>
      </c>
      <c r="AM199">
        <v>2</v>
      </c>
      <c r="AN199">
        <v>0</v>
      </c>
      <c r="AO199">
        <v>0</v>
      </c>
      <c r="AP199">
        <v>0</v>
      </c>
      <c r="AQ199">
        <v>0</v>
      </c>
      <c r="AR199">
        <v>0</v>
      </c>
      <c r="AS199">
        <v>0</v>
      </c>
      <c r="AT199">
        <v>0</v>
      </c>
      <c r="AU199">
        <v>1</v>
      </c>
      <c r="AV199">
        <v>0</v>
      </c>
      <c r="AW199">
        <v>0</v>
      </c>
      <c r="AX199">
        <v>5</v>
      </c>
      <c r="AY199">
        <v>3</v>
      </c>
      <c r="AZ199">
        <v>6</v>
      </c>
      <c r="BA199">
        <v>7</v>
      </c>
      <c r="BB199">
        <v>2</v>
      </c>
      <c r="BC199">
        <v>2</v>
      </c>
      <c r="BD199">
        <v>0</v>
      </c>
      <c r="BE199">
        <v>0</v>
      </c>
      <c r="BF199">
        <v>0</v>
      </c>
      <c r="BG199">
        <v>0</v>
      </c>
      <c r="BH199">
        <v>0</v>
      </c>
      <c r="BI199">
        <v>6</v>
      </c>
      <c r="BJ199">
        <v>1</v>
      </c>
      <c r="BK199">
        <v>0</v>
      </c>
      <c r="BL199">
        <v>0</v>
      </c>
      <c r="BM199">
        <v>0</v>
      </c>
      <c r="BN199">
        <v>1</v>
      </c>
      <c r="BO199">
        <v>7</v>
      </c>
      <c r="BP199">
        <v>3</v>
      </c>
      <c r="BQ199">
        <v>0</v>
      </c>
      <c r="BR199">
        <v>0</v>
      </c>
      <c r="BS199">
        <v>3</v>
      </c>
      <c r="BT199">
        <v>46</v>
      </c>
      <c r="BU199" t="s">
        <v>281</v>
      </c>
    </row>
    <row r="200" spans="1:73">
      <c r="A200" t="s">
        <v>73</v>
      </c>
      <c r="B200" t="s">
        <v>74</v>
      </c>
      <c r="C200">
        <v>198</v>
      </c>
      <c r="D200" t="s">
        <v>119</v>
      </c>
      <c r="E200" t="s">
        <v>78</v>
      </c>
      <c r="F200" t="s">
        <v>77</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1</v>
      </c>
      <c r="BT200">
        <v>2</v>
      </c>
      <c r="BU200" t="s">
        <v>282</v>
      </c>
    </row>
    <row r="201" spans="1:73">
      <c r="A201" t="s">
        <v>73</v>
      </c>
      <c r="B201" t="s">
        <v>74</v>
      </c>
      <c r="C201">
        <v>199</v>
      </c>
      <c r="D201" t="s">
        <v>119</v>
      </c>
      <c r="E201" t="s">
        <v>100</v>
      </c>
      <c r="F201" t="s">
        <v>101</v>
      </c>
      <c r="G201">
        <v>3</v>
      </c>
      <c r="H201">
        <v>9</v>
      </c>
      <c r="I201">
        <v>3</v>
      </c>
      <c r="J201">
        <v>0</v>
      </c>
      <c r="K201">
        <v>0</v>
      </c>
      <c r="L201">
        <v>5</v>
      </c>
      <c r="M201">
        <v>0</v>
      </c>
      <c r="N201">
        <v>17</v>
      </c>
      <c r="O201">
        <v>0</v>
      </c>
      <c r="P201">
        <v>0</v>
      </c>
      <c r="Q201">
        <v>3</v>
      </c>
      <c r="R201">
        <v>1</v>
      </c>
      <c r="S201">
        <v>26</v>
      </c>
      <c r="T201">
        <v>7</v>
      </c>
      <c r="U201">
        <v>0</v>
      </c>
      <c r="V201">
        <v>0</v>
      </c>
      <c r="W201">
        <v>2</v>
      </c>
      <c r="X201">
        <v>0</v>
      </c>
      <c r="Y201">
        <v>0</v>
      </c>
      <c r="Z201">
        <v>0</v>
      </c>
      <c r="AA201">
        <v>0</v>
      </c>
      <c r="AB201">
        <v>76</v>
      </c>
      <c r="AC201">
        <v>0</v>
      </c>
      <c r="AD201">
        <v>0</v>
      </c>
      <c r="AE201">
        <v>0</v>
      </c>
      <c r="AF201">
        <v>0</v>
      </c>
      <c r="AG201">
        <v>0</v>
      </c>
      <c r="AH201">
        <v>0</v>
      </c>
      <c r="AI201">
        <v>9</v>
      </c>
      <c r="AJ201">
        <v>0</v>
      </c>
      <c r="AK201">
        <v>0</v>
      </c>
      <c r="AL201">
        <v>4</v>
      </c>
      <c r="AM201">
        <v>10</v>
      </c>
      <c r="AN201">
        <v>0</v>
      </c>
      <c r="AO201">
        <v>1</v>
      </c>
      <c r="AP201">
        <v>2</v>
      </c>
      <c r="AQ201">
        <v>3</v>
      </c>
      <c r="AR201">
        <v>0</v>
      </c>
      <c r="AS201">
        <v>0</v>
      </c>
      <c r="AT201">
        <v>1</v>
      </c>
      <c r="AU201">
        <v>3</v>
      </c>
      <c r="AV201">
        <v>0</v>
      </c>
      <c r="AW201">
        <v>3</v>
      </c>
      <c r="AX201">
        <v>10</v>
      </c>
      <c r="AY201">
        <v>8</v>
      </c>
      <c r="AZ201">
        <v>21</v>
      </c>
      <c r="BA201">
        <v>22</v>
      </c>
      <c r="BB201">
        <v>5</v>
      </c>
      <c r="BC201">
        <v>9</v>
      </c>
      <c r="BD201">
        <v>0</v>
      </c>
      <c r="BE201">
        <v>0</v>
      </c>
      <c r="BF201">
        <v>0</v>
      </c>
      <c r="BG201">
        <v>0</v>
      </c>
      <c r="BH201">
        <v>0</v>
      </c>
      <c r="BI201">
        <v>21</v>
      </c>
      <c r="BJ201">
        <v>7</v>
      </c>
      <c r="BK201">
        <v>0</v>
      </c>
      <c r="BL201">
        <v>0</v>
      </c>
      <c r="BM201">
        <v>0</v>
      </c>
      <c r="BN201">
        <v>0</v>
      </c>
      <c r="BO201">
        <v>26</v>
      </c>
      <c r="BP201">
        <v>7</v>
      </c>
      <c r="BQ201">
        <v>0</v>
      </c>
      <c r="BR201">
        <v>0</v>
      </c>
      <c r="BS201">
        <v>8</v>
      </c>
      <c r="BT201">
        <v>109</v>
      </c>
      <c r="BU201" t="s">
        <v>283</v>
      </c>
    </row>
    <row r="202" spans="1:73">
      <c r="A202" t="s">
        <v>73</v>
      </c>
      <c r="B202" t="s">
        <v>74</v>
      </c>
      <c r="C202">
        <v>200</v>
      </c>
      <c r="D202" t="s">
        <v>119</v>
      </c>
      <c r="E202" t="s">
        <v>91</v>
      </c>
      <c r="F202" t="s">
        <v>92</v>
      </c>
      <c r="G202">
        <v>0</v>
      </c>
      <c r="H202">
        <v>8</v>
      </c>
      <c r="I202">
        <v>0</v>
      </c>
      <c r="J202">
        <v>0</v>
      </c>
      <c r="K202">
        <v>0</v>
      </c>
      <c r="L202">
        <v>8</v>
      </c>
      <c r="M202">
        <v>1</v>
      </c>
      <c r="N202">
        <v>13</v>
      </c>
      <c r="O202">
        <v>0</v>
      </c>
      <c r="P202">
        <v>0</v>
      </c>
      <c r="Q202">
        <v>2</v>
      </c>
      <c r="R202">
        <v>1</v>
      </c>
      <c r="S202">
        <v>17</v>
      </c>
      <c r="T202">
        <v>2</v>
      </c>
      <c r="U202">
        <v>0</v>
      </c>
      <c r="V202">
        <v>3</v>
      </c>
      <c r="W202">
        <v>0</v>
      </c>
      <c r="X202">
        <v>0</v>
      </c>
      <c r="Y202">
        <v>0</v>
      </c>
      <c r="Z202">
        <v>0</v>
      </c>
      <c r="AA202">
        <v>0</v>
      </c>
      <c r="AB202">
        <v>64</v>
      </c>
      <c r="AC202">
        <v>1</v>
      </c>
      <c r="AD202">
        <v>0</v>
      </c>
      <c r="AE202">
        <v>0</v>
      </c>
      <c r="AF202">
        <v>0</v>
      </c>
      <c r="AG202">
        <v>0</v>
      </c>
      <c r="AH202">
        <v>0</v>
      </c>
      <c r="AI202">
        <v>5</v>
      </c>
      <c r="AJ202">
        <v>0</v>
      </c>
      <c r="AK202">
        <v>0</v>
      </c>
      <c r="AL202">
        <v>2</v>
      </c>
      <c r="AM202">
        <v>7</v>
      </c>
      <c r="AN202">
        <v>0</v>
      </c>
      <c r="AO202">
        <v>0</v>
      </c>
      <c r="AP202">
        <v>2</v>
      </c>
      <c r="AQ202">
        <v>2</v>
      </c>
      <c r="AR202">
        <v>0</v>
      </c>
      <c r="AS202">
        <v>0</v>
      </c>
      <c r="AT202">
        <v>0</v>
      </c>
      <c r="AU202">
        <v>4</v>
      </c>
      <c r="AV202">
        <v>1</v>
      </c>
      <c r="AW202">
        <v>0</v>
      </c>
      <c r="AX202">
        <v>9</v>
      </c>
      <c r="AY202">
        <v>12</v>
      </c>
      <c r="AZ202">
        <v>15</v>
      </c>
      <c r="BA202">
        <v>17</v>
      </c>
      <c r="BB202">
        <v>2</v>
      </c>
      <c r="BC202">
        <v>13</v>
      </c>
      <c r="BD202">
        <v>0</v>
      </c>
      <c r="BE202">
        <v>0</v>
      </c>
      <c r="BF202">
        <v>1</v>
      </c>
      <c r="BG202">
        <v>0</v>
      </c>
      <c r="BH202">
        <v>0</v>
      </c>
      <c r="BI202">
        <v>10</v>
      </c>
      <c r="BJ202">
        <v>11</v>
      </c>
      <c r="BK202">
        <v>0</v>
      </c>
      <c r="BL202">
        <v>1</v>
      </c>
      <c r="BM202">
        <v>2</v>
      </c>
      <c r="BN202">
        <v>0</v>
      </c>
      <c r="BO202">
        <v>21</v>
      </c>
      <c r="BP202">
        <v>1</v>
      </c>
      <c r="BQ202">
        <v>0</v>
      </c>
      <c r="BR202">
        <v>4</v>
      </c>
      <c r="BS202">
        <v>9</v>
      </c>
      <c r="BT202">
        <v>96</v>
      </c>
      <c r="BU202" t="s">
        <v>284</v>
      </c>
    </row>
    <row r="203" spans="1:73">
      <c r="A203" t="s">
        <v>73</v>
      </c>
      <c r="B203" t="s">
        <v>74</v>
      </c>
      <c r="C203">
        <v>201</v>
      </c>
      <c r="D203" t="s">
        <v>119</v>
      </c>
      <c r="E203" t="s">
        <v>78</v>
      </c>
      <c r="F203" t="s">
        <v>77</v>
      </c>
      <c r="G203">
        <v>0</v>
      </c>
      <c r="H203">
        <v>6</v>
      </c>
      <c r="I203">
        <v>0</v>
      </c>
      <c r="J203">
        <v>0</v>
      </c>
      <c r="K203">
        <v>0</v>
      </c>
      <c r="L203">
        <v>5</v>
      </c>
      <c r="M203">
        <v>0</v>
      </c>
      <c r="N203">
        <v>7</v>
      </c>
      <c r="O203">
        <v>0</v>
      </c>
      <c r="P203">
        <v>0</v>
      </c>
      <c r="Q203">
        <v>1</v>
      </c>
      <c r="R203">
        <v>0</v>
      </c>
      <c r="S203">
        <v>7</v>
      </c>
      <c r="T203">
        <v>5</v>
      </c>
      <c r="U203">
        <v>0</v>
      </c>
      <c r="V203">
        <v>0</v>
      </c>
      <c r="W203">
        <v>3</v>
      </c>
      <c r="X203">
        <v>0</v>
      </c>
      <c r="Y203">
        <v>0</v>
      </c>
      <c r="Z203">
        <v>0</v>
      </c>
      <c r="AA203">
        <v>0</v>
      </c>
      <c r="AB203">
        <v>40</v>
      </c>
      <c r="AC203">
        <v>0</v>
      </c>
      <c r="AD203">
        <v>0</v>
      </c>
      <c r="AE203">
        <v>0</v>
      </c>
      <c r="AF203">
        <v>0</v>
      </c>
      <c r="AG203">
        <v>0</v>
      </c>
      <c r="AH203">
        <v>0</v>
      </c>
      <c r="AI203">
        <v>1</v>
      </c>
      <c r="AJ203">
        <v>0</v>
      </c>
      <c r="AK203">
        <v>0</v>
      </c>
      <c r="AL203">
        <v>0</v>
      </c>
      <c r="AM203">
        <v>6</v>
      </c>
      <c r="AN203">
        <v>0</v>
      </c>
      <c r="AO203">
        <v>0</v>
      </c>
      <c r="AP203">
        <v>0</v>
      </c>
      <c r="AQ203">
        <v>0</v>
      </c>
      <c r="AR203">
        <v>0</v>
      </c>
      <c r="AS203">
        <v>0</v>
      </c>
      <c r="AT203">
        <v>1</v>
      </c>
      <c r="AU203">
        <v>1</v>
      </c>
      <c r="AV203">
        <v>0</v>
      </c>
      <c r="AW203">
        <v>0</v>
      </c>
      <c r="AX203">
        <v>2</v>
      </c>
      <c r="AY203">
        <v>6</v>
      </c>
      <c r="AZ203">
        <v>8</v>
      </c>
      <c r="BA203">
        <v>11</v>
      </c>
      <c r="BB203">
        <v>0</v>
      </c>
      <c r="BC203">
        <v>8</v>
      </c>
      <c r="BD203">
        <v>0</v>
      </c>
      <c r="BE203">
        <v>0</v>
      </c>
      <c r="BF203">
        <v>0</v>
      </c>
      <c r="BG203">
        <v>0</v>
      </c>
      <c r="BH203">
        <v>0</v>
      </c>
      <c r="BI203">
        <v>5</v>
      </c>
      <c r="BJ203">
        <v>5</v>
      </c>
      <c r="BK203">
        <v>0</v>
      </c>
      <c r="BL203">
        <v>4</v>
      </c>
      <c r="BM203">
        <v>0</v>
      </c>
      <c r="BN203">
        <v>2</v>
      </c>
      <c r="BO203">
        <v>9</v>
      </c>
      <c r="BP203">
        <v>2</v>
      </c>
      <c r="BQ203">
        <v>0</v>
      </c>
      <c r="BR203">
        <v>0</v>
      </c>
      <c r="BS203">
        <v>4</v>
      </c>
      <c r="BT203">
        <v>71</v>
      </c>
      <c r="BU203" t="s">
        <v>285</v>
      </c>
    </row>
    <row r="204" spans="1:73">
      <c r="A204" t="s">
        <v>73</v>
      </c>
      <c r="B204" t="s">
        <v>74</v>
      </c>
      <c r="C204">
        <v>202</v>
      </c>
      <c r="D204" t="s">
        <v>119</v>
      </c>
      <c r="E204" t="s">
        <v>97</v>
      </c>
      <c r="F204" t="s">
        <v>92</v>
      </c>
      <c r="G204">
        <v>0</v>
      </c>
      <c r="H204">
        <v>0</v>
      </c>
      <c r="I204">
        <v>0</v>
      </c>
      <c r="J204">
        <v>0</v>
      </c>
      <c r="K204">
        <v>0</v>
      </c>
      <c r="L204">
        <v>0</v>
      </c>
      <c r="M204">
        <v>0</v>
      </c>
      <c r="N204">
        <v>1</v>
      </c>
      <c r="O204">
        <v>0</v>
      </c>
      <c r="P204">
        <v>0</v>
      </c>
      <c r="Q204">
        <v>0</v>
      </c>
      <c r="R204">
        <v>0</v>
      </c>
      <c r="S204">
        <v>0</v>
      </c>
      <c r="T204">
        <v>0</v>
      </c>
      <c r="U204">
        <v>0</v>
      </c>
      <c r="V204">
        <v>0</v>
      </c>
      <c r="W204">
        <v>0</v>
      </c>
      <c r="X204">
        <v>0</v>
      </c>
      <c r="Y204">
        <v>0</v>
      </c>
      <c r="Z204">
        <v>0</v>
      </c>
      <c r="AA204">
        <v>0</v>
      </c>
      <c r="AB204">
        <v>3</v>
      </c>
      <c r="AC204">
        <v>0</v>
      </c>
      <c r="AD204">
        <v>0</v>
      </c>
      <c r="AE204">
        <v>0</v>
      </c>
      <c r="AF204">
        <v>0</v>
      </c>
      <c r="AG204">
        <v>0</v>
      </c>
      <c r="AH204">
        <v>0</v>
      </c>
      <c r="AI204">
        <v>0</v>
      </c>
      <c r="AJ204">
        <v>0</v>
      </c>
      <c r="AK204">
        <v>0</v>
      </c>
      <c r="AL204">
        <v>0</v>
      </c>
      <c r="AM204">
        <v>2</v>
      </c>
      <c r="AN204">
        <v>0</v>
      </c>
      <c r="AO204">
        <v>0</v>
      </c>
      <c r="AP204">
        <v>0</v>
      </c>
      <c r="AQ204">
        <v>0</v>
      </c>
      <c r="AR204">
        <v>0</v>
      </c>
      <c r="AS204">
        <v>0</v>
      </c>
      <c r="AT204">
        <v>0</v>
      </c>
      <c r="AU204">
        <v>0</v>
      </c>
      <c r="AV204">
        <v>0</v>
      </c>
      <c r="AW204">
        <v>0</v>
      </c>
      <c r="AX204">
        <v>0</v>
      </c>
      <c r="AY204">
        <v>0</v>
      </c>
      <c r="AZ204">
        <v>1</v>
      </c>
      <c r="BA204">
        <v>2</v>
      </c>
      <c r="BB204">
        <v>0</v>
      </c>
      <c r="BC204">
        <v>0</v>
      </c>
      <c r="BD204">
        <v>0</v>
      </c>
      <c r="BE204">
        <v>0</v>
      </c>
      <c r="BF204">
        <v>0</v>
      </c>
      <c r="BG204">
        <v>0</v>
      </c>
      <c r="BH204">
        <v>0</v>
      </c>
      <c r="BI204">
        <v>0</v>
      </c>
      <c r="BJ204">
        <v>0</v>
      </c>
      <c r="BK204">
        <v>0</v>
      </c>
      <c r="BL204">
        <v>0</v>
      </c>
      <c r="BM204">
        <v>0</v>
      </c>
      <c r="BN204">
        <v>0</v>
      </c>
      <c r="BO204">
        <v>1</v>
      </c>
      <c r="BP204">
        <v>0</v>
      </c>
      <c r="BQ204">
        <v>0</v>
      </c>
      <c r="BR204">
        <v>0</v>
      </c>
      <c r="BS204">
        <v>1</v>
      </c>
      <c r="BT204">
        <v>3</v>
      </c>
      <c r="BU204" t="s">
        <v>286</v>
      </c>
    </row>
    <row r="205" spans="1:73">
      <c r="A205" t="s">
        <v>73</v>
      </c>
      <c r="B205" t="s">
        <v>74</v>
      </c>
      <c r="C205">
        <v>203</v>
      </c>
      <c r="D205" t="s">
        <v>119</v>
      </c>
      <c r="E205" t="s">
        <v>78</v>
      </c>
      <c r="F205" t="s">
        <v>77</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1</v>
      </c>
      <c r="BT205">
        <v>2</v>
      </c>
      <c r="BU205" t="s">
        <v>187</v>
      </c>
    </row>
    <row r="206" spans="1:73">
      <c r="A206" t="s">
        <v>73</v>
      </c>
      <c r="B206" t="s">
        <v>74</v>
      </c>
      <c r="C206">
        <v>204</v>
      </c>
      <c r="D206" t="s">
        <v>119</v>
      </c>
      <c r="E206" t="s">
        <v>97</v>
      </c>
      <c r="F206" t="s">
        <v>92</v>
      </c>
      <c r="G206">
        <v>1</v>
      </c>
      <c r="H206">
        <v>16</v>
      </c>
      <c r="I206">
        <v>2</v>
      </c>
      <c r="J206">
        <v>0</v>
      </c>
      <c r="K206">
        <v>0</v>
      </c>
      <c r="L206">
        <v>17</v>
      </c>
      <c r="M206">
        <v>0</v>
      </c>
      <c r="N206">
        <v>24</v>
      </c>
      <c r="O206">
        <v>0</v>
      </c>
      <c r="P206">
        <v>0</v>
      </c>
      <c r="Q206">
        <v>1</v>
      </c>
      <c r="R206">
        <v>1</v>
      </c>
      <c r="S206">
        <v>23</v>
      </c>
      <c r="T206">
        <v>8</v>
      </c>
      <c r="U206">
        <v>0</v>
      </c>
      <c r="V206">
        <v>1</v>
      </c>
      <c r="W206">
        <v>4</v>
      </c>
      <c r="X206">
        <v>0</v>
      </c>
      <c r="Y206">
        <v>2</v>
      </c>
      <c r="Z206">
        <v>0</v>
      </c>
      <c r="AA206">
        <v>0</v>
      </c>
      <c r="AB206">
        <v>140</v>
      </c>
      <c r="AC206">
        <v>1</v>
      </c>
      <c r="AD206">
        <v>0</v>
      </c>
      <c r="AE206">
        <v>1</v>
      </c>
      <c r="AF206">
        <v>0</v>
      </c>
      <c r="AG206">
        <v>0</v>
      </c>
      <c r="AH206">
        <v>2</v>
      </c>
      <c r="AI206">
        <v>3</v>
      </c>
      <c r="AJ206">
        <v>0</v>
      </c>
      <c r="AK206">
        <v>0</v>
      </c>
      <c r="AL206">
        <v>3</v>
      </c>
      <c r="AM206">
        <v>15</v>
      </c>
      <c r="AN206">
        <v>0</v>
      </c>
      <c r="AO206">
        <v>2</v>
      </c>
      <c r="AP206">
        <v>3</v>
      </c>
      <c r="AQ206">
        <v>3</v>
      </c>
      <c r="AR206">
        <v>0</v>
      </c>
      <c r="AS206">
        <v>0</v>
      </c>
      <c r="AT206">
        <v>2</v>
      </c>
      <c r="AU206">
        <v>12</v>
      </c>
      <c r="AV206">
        <v>4</v>
      </c>
      <c r="AW206">
        <v>2</v>
      </c>
      <c r="AX206">
        <v>21</v>
      </c>
      <c r="AY206">
        <v>34</v>
      </c>
      <c r="AZ206">
        <v>22</v>
      </c>
      <c r="BA206">
        <v>37</v>
      </c>
      <c r="BB206">
        <v>13</v>
      </c>
      <c r="BC206">
        <v>24</v>
      </c>
      <c r="BD206">
        <v>0</v>
      </c>
      <c r="BE206">
        <v>0</v>
      </c>
      <c r="BF206">
        <v>1</v>
      </c>
      <c r="BG206">
        <v>0</v>
      </c>
      <c r="BH206">
        <v>0</v>
      </c>
      <c r="BI206">
        <v>24</v>
      </c>
      <c r="BJ206">
        <v>11</v>
      </c>
      <c r="BK206">
        <v>0</v>
      </c>
      <c r="BL206">
        <v>6</v>
      </c>
      <c r="BM206">
        <v>8</v>
      </c>
      <c r="BN206">
        <v>8</v>
      </c>
      <c r="BO206">
        <v>37</v>
      </c>
      <c r="BP206">
        <v>2</v>
      </c>
      <c r="BQ206">
        <v>0</v>
      </c>
      <c r="BR206">
        <v>7</v>
      </c>
      <c r="BS206">
        <v>11</v>
      </c>
      <c r="BT206">
        <v>216</v>
      </c>
      <c r="BU206" t="s">
        <v>287</v>
      </c>
    </row>
    <row r="207" spans="1:73">
      <c r="A207" t="s">
        <v>73</v>
      </c>
      <c r="B207" t="s">
        <v>74</v>
      </c>
      <c r="C207">
        <v>205</v>
      </c>
      <c r="D207" t="s">
        <v>119</v>
      </c>
      <c r="E207" t="s">
        <v>78</v>
      </c>
      <c r="F207" t="s">
        <v>77</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1</v>
      </c>
      <c r="BT207">
        <v>3</v>
      </c>
      <c r="BU207" t="s">
        <v>288</v>
      </c>
    </row>
    <row r="208" spans="1:73">
      <c r="A208" t="s">
        <v>73</v>
      </c>
      <c r="B208" t="s">
        <v>74</v>
      </c>
      <c r="C208">
        <v>206</v>
      </c>
      <c r="D208" t="s">
        <v>119</v>
      </c>
      <c r="E208" t="s">
        <v>91</v>
      </c>
      <c r="F208" t="s">
        <v>92</v>
      </c>
      <c r="G208">
        <v>0</v>
      </c>
      <c r="H208">
        <v>1</v>
      </c>
      <c r="I208">
        <v>0</v>
      </c>
      <c r="J208">
        <v>0</v>
      </c>
      <c r="K208">
        <v>0</v>
      </c>
      <c r="L208">
        <v>2</v>
      </c>
      <c r="M208">
        <v>0</v>
      </c>
      <c r="N208">
        <v>8</v>
      </c>
      <c r="O208">
        <v>0</v>
      </c>
      <c r="P208">
        <v>0</v>
      </c>
      <c r="Q208">
        <v>0</v>
      </c>
      <c r="R208">
        <v>0</v>
      </c>
      <c r="S208">
        <v>8</v>
      </c>
      <c r="T208">
        <v>5</v>
      </c>
      <c r="U208">
        <v>0</v>
      </c>
      <c r="V208">
        <v>0</v>
      </c>
      <c r="W208">
        <v>1</v>
      </c>
      <c r="X208">
        <v>0</v>
      </c>
      <c r="Y208">
        <v>0</v>
      </c>
      <c r="Z208">
        <v>0</v>
      </c>
      <c r="AA208">
        <v>0</v>
      </c>
      <c r="AB208">
        <v>36</v>
      </c>
      <c r="AC208">
        <v>1</v>
      </c>
      <c r="AD208">
        <v>0</v>
      </c>
      <c r="AE208">
        <v>0</v>
      </c>
      <c r="AF208">
        <v>0</v>
      </c>
      <c r="AG208">
        <v>0</v>
      </c>
      <c r="AH208">
        <v>0</v>
      </c>
      <c r="AI208">
        <v>6</v>
      </c>
      <c r="AJ208">
        <v>0</v>
      </c>
      <c r="AK208">
        <v>0</v>
      </c>
      <c r="AL208">
        <v>1</v>
      </c>
      <c r="AM208">
        <v>5</v>
      </c>
      <c r="AN208">
        <v>0</v>
      </c>
      <c r="AO208">
        <v>0</v>
      </c>
      <c r="AP208">
        <v>2</v>
      </c>
      <c r="AQ208">
        <v>0</v>
      </c>
      <c r="AR208">
        <v>0</v>
      </c>
      <c r="AS208">
        <v>0</v>
      </c>
      <c r="AT208">
        <v>0</v>
      </c>
      <c r="AU208">
        <v>5</v>
      </c>
      <c r="AV208">
        <v>1</v>
      </c>
      <c r="AW208">
        <v>0</v>
      </c>
      <c r="AX208">
        <v>8</v>
      </c>
      <c r="AY208">
        <v>9</v>
      </c>
      <c r="AZ208">
        <v>6</v>
      </c>
      <c r="BA208">
        <v>13</v>
      </c>
      <c r="BB208">
        <v>0</v>
      </c>
      <c r="BC208">
        <v>7</v>
      </c>
      <c r="BD208">
        <v>0</v>
      </c>
      <c r="BE208">
        <v>0</v>
      </c>
      <c r="BF208">
        <v>1</v>
      </c>
      <c r="BG208">
        <v>0</v>
      </c>
      <c r="BH208">
        <v>0</v>
      </c>
      <c r="BI208">
        <v>7</v>
      </c>
      <c r="BJ208">
        <v>5</v>
      </c>
      <c r="BK208">
        <v>0</v>
      </c>
      <c r="BL208">
        <v>0</v>
      </c>
      <c r="BM208">
        <v>4</v>
      </c>
      <c r="BN208">
        <v>0</v>
      </c>
      <c r="BO208">
        <v>13</v>
      </c>
      <c r="BP208">
        <v>3</v>
      </c>
      <c r="BQ208">
        <v>0</v>
      </c>
      <c r="BR208">
        <v>0</v>
      </c>
      <c r="BS208">
        <v>4</v>
      </c>
      <c r="BT208">
        <v>52</v>
      </c>
      <c r="BU208" t="s">
        <v>289</v>
      </c>
    </row>
    <row r="209" spans="1:73">
      <c r="A209" t="s">
        <v>73</v>
      </c>
      <c r="B209" t="s">
        <v>74</v>
      </c>
      <c r="C209">
        <v>207</v>
      </c>
      <c r="D209" t="s">
        <v>119</v>
      </c>
      <c r="E209" t="s">
        <v>78</v>
      </c>
      <c r="F209" t="s">
        <v>77</v>
      </c>
      <c r="G209">
        <v>0</v>
      </c>
      <c r="H209">
        <v>2</v>
      </c>
      <c r="I209">
        <v>1</v>
      </c>
      <c r="J209">
        <v>0</v>
      </c>
      <c r="K209">
        <v>0</v>
      </c>
      <c r="L209">
        <v>2</v>
      </c>
      <c r="M209">
        <v>0</v>
      </c>
      <c r="N209">
        <v>1</v>
      </c>
      <c r="O209">
        <v>0</v>
      </c>
      <c r="P209">
        <v>0</v>
      </c>
      <c r="Q209">
        <v>2</v>
      </c>
      <c r="R209">
        <v>0</v>
      </c>
      <c r="S209">
        <v>4</v>
      </c>
      <c r="T209">
        <v>1</v>
      </c>
      <c r="U209">
        <v>0</v>
      </c>
      <c r="V209">
        <v>1</v>
      </c>
      <c r="W209">
        <v>0</v>
      </c>
      <c r="X209">
        <v>0</v>
      </c>
      <c r="Y209">
        <v>0</v>
      </c>
      <c r="Z209">
        <v>1</v>
      </c>
      <c r="AA209">
        <v>0</v>
      </c>
      <c r="AB209">
        <v>15</v>
      </c>
      <c r="AC209">
        <v>0</v>
      </c>
      <c r="AD209">
        <v>0</v>
      </c>
      <c r="AE209">
        <v>0</v>
      </c>
      <c r="AF209">
        <v>0</v>
      </c>
      <c r="AG209">
        <v>0</v>
      </c>
      <c r="AH209">
        <v>0</v>
      </c>
      <c r="AI209">
        <v>0</v>
      </c>
      <c r="AJ209">
        <v>0</v>
      </c>
      <c r="AK209">
        <v>0</v>
      </c>
      <c r="AL209">
        <v>1</v>
      </c>
      <c r="AM209">
        <v>2</v>
      </c>
      <c r="AN209">
        <v>0</v>
      </c>
      <c r="AO209">
        <v>0</v>
      </c>
      <c r="AP209">
        <v>1</v>
      </c>
      <c r="AQ209">
        <v>1</v>
      </c>
      <c r="AR209">
        <v>0</v>
      </c>
      <c r="AS209">
        <v>0</v>
      </c>
      <c r="AT209">
        <v>0</v>
      </c>
      <c r="AU209">
        <v>0</v>
      </c>
      <c r="AV209">
        <v>0</v>
      </c>
      <c r="AW209">
        <v>1</v>
      </c>
      <c r="AX209">
        <v>4</v>
      </c>
      <c r="AY209">
        <v>3</v>
      </c>
      <c r="AZ209">
        <v>5</v>
      </c>
      <c r="BA209">
        <v>6</v>
      </c>
      <c r="BB209">
        <v>0</v>
      </c>
      <c r="BC209">
        <v>4</v>
      </c>
      <c r="BD209">
        <v>0</v>
      </c>
      <c r="BE209">
        <v>0</v>
      </c>
      <c r="BF209">
        <v>0</v>
      </c>
      <c r="BG209">
        <v>0</v>
      </c>
      <c r="BH209">
        <v>0</v>
      </c>
      <c r="BI209">
        <v>3</v>
      </c>
      <c r="BJ209">
        <v>3</v>
      </c>
      <c r="BK209">
        <v>0</v>
      </c>
      <c r="BL209">
        <v>0</v>
      </c>
      <c r="BM209">
        <v>1</v>
      </c>
      <c r="BN209">
        <v>1</v>
      </c>
      <c r="BO209">
        <v>6</v>
      </c>
      <c r="BP209">
        <v>0</v>
      </c>
      <c r="BQ209">
        <v>0</v>
      </c>
      <c r="BR209">
        <v>2</v>
      </c>
      <c r="BS209">
        <v>2</v>
      </c>
      <c r="BT209">
        <v>27</v>
      </c>
      <c r="BU209" t="s">
        <v>290</v>
      </c>
    </row>
    <row r="210" spans="1:73">
      <c r="A210" t="s">
        <v>73</v>
      </c>
      <c r="B210" t="s">
        <v>74</v>
      </c>
      <c r="C210">
        <v>208</v>
      </c>
      <c r="D210" t="s">
        <v>119</v>
      </c>
      <c r="E210" t="s">
        <v>183</v>
      </c>
      <c r="F210" t="s">
        <v>184</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1</v>
      </c>
      <c r="BT210">
        <v>4</v>
      </c>
      <c r="BU210" t="s">
        <v>291</v>
      </c>
    </row>
    <row r="211" spans="1:73">
      <c r="A211" t="s">
        <v>73</v>
      </c>
      <c r="B211" t="s">
        <v>74</v>
      </c>
      <c r="C211">
        <v>209</v>
      </c>
      <c r="D211" t="s">
        <v>119</v>
      </c>
      <c r="E211" t="s">
        <v>78</v>
      </c>
      <c r="F211" t="s">
        <v>77</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2</v>
      </c>
      <c r="AC211">
        <v>0</v>
      </c>
      <c r="AD211">
        <v>0</v>
      </c>
      <c r="AE211">
        <v>0</v>
      </c>
      <c r="AF211">
        <v>0</v>
      </c>
      <c r="AG211">
        <v>0</v>
      </c>
      <c r="AH211">
        <v>0</v>
      </c>
      <c r="AI211">
        <v>0</v>
      </c>
      <c r="AJ211">
        <v>0</v>
      </c>
      <c r="AK211">
        <v>0</v>
      </c>
      <c r="AL211">
        <v>0</v>
      </c>
      <c r="AM211">
        <v>0</v>
      </c>
      <c r="AN211">
        <v>0</v>
      </c>
      <c r="AO211">
        <v>0</v>
      </c>
      <c r="AP211">
        <v>1</v>
      </c>
      <c r="AQ211">
        <v>0</v>
      </c>
      <c r="AR211">
        <v>0</v>
      </c>
      <c r="AS211">
        <v>0</v>
      </c>
      <c r="AT211">
        <v>0</v>
      </c>
      <c r="AU211">
        <v>0</v>
      </c>
      <c r="AV211">
        <v>1</v>
      </c>
      <c r="AW211">
        <v>0</v>
      </c>
      <c r="AX211">
        <v>0</v>
      </c>
      <c r="AY211">
        <v>1</v>
      </c>
      <c r="AZ211">
        <v>1</v>
      </c>
      <c r="BA211">
        <v>0</v>
      </c>
      <c r="BB211">
        <v>0</v>
      </c>
      <c r="BC211">
        <v>1</v>
      </c>
      <c r="BD211">
        <v>0</v>
      </c>
      <c r="BE211">
        <v>0</v>
      </c>
      <c r="BF211">
        <v>1</v>
      </c>
      <c r="BG211">
        <v>0</v>
      </c>
      <c r="BH211">
        <v>0</v>
      </c>
      <c r="BI211">
        <v>0</v>
      </c>
      <c r="BJ211">
        <v>0</v>
      </c>
      <c r="BK211">
        <v>0</v>
      </c>
      <c r="BL211">
        <v>0</v>
      </c>
      <c r="BM211">
        <v>0</v>
      </c>
      <c r="BN211">
        <v>0</v>
      </c>
      <c r="BO211">
        <v>1</v>
      </c>
      <c r="BP211">
        <v>0</v>
      </c>
      <c r="BQ211">
        <v>0</v>
      </c>
      <c r="BR211">
        <v>0</v>
      </c>
      <c r="BS211">
        <v>1</v>
      </c>
      <c r="BT211">
        <v>8</v>
      </c>
      <c r="BU211" t="s">
        <v>292</v>
      </c>
    </row>
    <row r="212" spans="1:73">
      <c r="A212" t="s">
        <v>73</v>
      </c>
      <c r="B212" t="s">
        <v>74</v>
      </c>
      <c r="C212">
        <v>210</v>
      </c>
      <c r="D212" t="s">
        <v>119</v>
      </c>
      <c r="E212" t="s">
        <v>100</v>
      </c>
      <c r="F212" t="s">
        <v>101</v>
      </c>
      <c r="G212">
        <v>5</v>
      </c>
      <c r="H212">
        <v>0</v>
      </c>
      <c r="I212">
        <v>2</v>
      </c>
      <c r="J212">
        <v>0</v>
      </c>
      <c r="K212">
        <v>0</v>
      </c>
      <c r="L212">
        <v>9</v>
      </c>
      <c r="M212">
        <v>0</v>
      </c>
      <c r="N212">
        <v>10</v>
      </c>
      <c r="O212">
        <v>0</v>
      </c>
      <c r="P212">
        <v>0</v>
      </c>
      <c r="Q212">
        <v>2</v>
      </c>
      <c r="R212">
        <v>1</v>
      </c>
      <c r="S212">
        <v>10</v>
      </c>
      <c r="T212">
        <v>4</v>
      </c>
      <c r="U212">
        <v>0</v>
      </c>
      <c r="V212">
        <v>1</v>
      </c>
      <c r="W212">
        <v>0</v>
      </c>
      <c r="X212">
        <v>0</v>
      </c>
      <c r="Y212">
        <v>0</v>
      </c>
      <c r="Z212">
        <v>1</v>
      </c>
      <c r="AA212">
        <v>0</v>
      </c>
      <c r="AB212">
        <v>60</v>
      </c>
      <c r="AC212">
        <v>1</v>
      </c>
      <c r="AD212">
        <v>0</v>
      </c>
      <c r="AE212">
        <v>0</v>
      </c>
      <c r="AF212">
        <v>0</v>
      </c>
      <c r="AG212">
        <v>1</v>
      </c>
      <c r="AH212">
        <v>1</v>
      </c>
      <c r="AI212">
        <v>1</v>
      </c>
      <c r="AJ212">
        <v>0</v>
      </c>
      <c r="AK212">
        <v>1</v>
      </c>
      <c r="AL212">
        <v>1</v>
      </c>
      <c r="AM212">
        <v>11</v>
      </c>
      <c r="AN212">
        <v>0</v>
      </c>
      <c r="AO212">
        <v>0</v>
      </c>
      <c r="AP212">
        <v>1</v>
      </c>
      <c r="AQ212">
        <v>2</v>
      </c>
      <c r="AR212">
        <v>0</v>
      </c>
      <c r="AS212">
        <v>0</v>
      </c>
      <c r="AT212">
        <v>3</v>
      </c>
      <c r="AU212">
        <v>1</v>
      </c>
      <c r="AV212">
        <v>0</v>
      </c>
      <c r="AW212">
        <v>2</v>
      </c>
      <c r="AX212">
        <v>4</v>
      </c>
      <c r="AY212">
        <v>11</v>
      </c>
      <c r="AZ212">
        <v>11</v>
      </c>
      <c r="BA212">
        <v>15</v>
      </c>
      <c r="BB212">
        <v>4</v>
      </c>
      <c r="BC212">
        <v>7</v>
      </c>
      <c r="BD212">
        <v>0</v>
      </c>
      <c r="BE212">
        <v>0</v>
      </c>
      <c r="BF212">
        <v>0</v>
      </c>
      <c r="BG212">
        <v>0</v>
      </c>
      <c r="BH212">
        <v>0</v>
      </c>
      <c r="BI212">
        <v>5</v>
      </c>
      <c r="BJ212">
        <v>3</v>
      </c>
      <c r="BK212">
        <v>0</v>
      </c>
      <c r="BL212">
        <v>0</v>
      </c>
      <c r="BM212">
        <v>2</v>
      </c>
      <c r="BN212">
        <v>4</v>
      </c>
      <c r="BO212">
        <v>13</v>
      </c>
      <c r="BP212">
        <v>0</v>
      </c>
      <c r="BQ212">
        <v>0</v>
      </c>
      <c r="BR212">
        <v>0</v>
      </c>
      <c r="BS212">
        <v>7</v>
      </c>
      <c r="BT212">
        <v>99</v>
      </c>
      <c r="BU212" t="s">
        <v>293</v>
      </c>
    </row>
    <row r="213" spans="1:73">
      <c r="A213" t="s">
        <v>73</v>
      </c>
      <c r="B213" t="s">
        <v>74</v>
      </c>
      <c r="C213">
        <v>211</v>
      </c>
      <c r="D213" t="s">
        <v>119</v>
      </c>
      <c r="E213" t="s">
        <v>78</v>
      </c>
      <c r="F213" t="s">
        <v>77</v>
      </c>
      <c r="G213">
        <v>0</v>
      </c>
      <c r="H213">
        <v>0</v>
      </c>
      <c r="I213">
        <v>0</v>
      </c>
      <c r="J213">
        <v>0</v>
      </c>
      <c r="K213">
        <v>0</v>
      </c>
      <c r="L213">
        <v>0</v>
      </c>
      <c r="M213">
        <v>0</v>
      </c>
      <c r="N213">
        <v>1</v>
      </c>
      <c r="O213">
        <v>0</v>
      </c>
      <c r="P213">
        <v>0</v>
      </c>
      <c r="Q213">
        <v>0</v>
      </c>
      <c r="R213">
        <v>0</v>
      </c>
      <c r="S213">
        <v>0</v>
      </c>
      <c r="T213">
        <v>0</v>
      </c>
      <c r="U213">
        <v>0</v>
      </c>
      <c r="V213">
        <v>0</v>
      </c>
      <c r="W213">
        <v>0</v>
      </c>
      <c r="X213">
        <v>0</v>
      </c>
      <c r="Y213">
        <v>0</v>
      </c>
      <c r="Z213">
        <v>0</v>
      </c>
      <c r="AA213">
        <v>0</v>
      </c>
      <c r="AB213">
        <v>3</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1</v>
      </c>
      <c r="AY213">
        <v>1</v>
      </c>
      <c r="AZ213">
        <v>1</v>
      </c>
      <c r="BA213">
        <v>1</v>
      </c>
      <c r="BB213">
        <v>0</v>
      </c>
      <c r="BC213">
        <v>2</v>
      </c>
      <c r="BD213">
        <v>0</v>
      </c>
      <c r="BE213">
        <v>0</v>
      </c>
      <c r="BF213">
        <v>0</v>
      </c>
      <c r="BG213">
        <v>0</v>
      </c>
      <c r="BH213">
        <v>0</v>
      </c>
      <c r="BI213">
        <v>1</v>
      </c>
      <c r="BJ213">
        <v>1</v>
      </c>
      <c r="BK213">
        <v>0</v>
      </c>
      <c r="BL213">
        <v>0</v>
      </c>
      <c r="BM213">
        <v>0</v>
      </c>
      <c r="BN213">
        <v>0</v>
      </c>
      <c r="BO213">
        <v>1</v>
      </c>
      <c r="BP213">
        <v>0</v>
      </c>
      <c r="BQ213">
        <v>0</v>
      </c>
      <c r="BR213">
        <v>1</v>
      </c>
      <c r="BS213">
        <v>1</v>
      </c>
      <c r="BT213">
        <v>8</v>
      </c>
      <c r="BU213" t="s">
        <v>294</v>
      </c>
    </row>
    <row r="214" spans="1:73">
      <c r="A214" t="s">
        <v>73</v>
      </c>
      <c r="B214" t="s">
        <v>74</v>
      </c>
      <c r="C214">
        <v>212</v>
      </c>
      <c r="D214" t="s">
        <v>119</v>
      </c>
      <c r="E214" t="s">
        <v>245</v>
      </c>
      <c r="F214" t="s">
        <v>184</v>
      </c>
      <c r="G214">
        <v>0</v>
      </c>
      <c r="H214">
        <v>1</v>
      </c>
      <c r="I214">
        <v>0</v>
      </c>
      <c r="J214">
        <v>0</v>
      </c>
      <c r="K214">
        <v>0</v>
      </c>
      <c r="L214">
        <v>1</v>
      </c>
      <c r="M214">
        <v>0</v>
      </c>
      <c r="N214">
        <v>3</v>
      </c>
      <c r="O214">
        <v>0</v>
      </c>
      <c r="P214">
        <v>0</v>
      </c>
      <c r="Q214">
        <v>0</v>
      </c>
      <c r="R214">
        <v>0</v>
      </c>
      <c r="S214">
        <v>6</v>
      </c>
      <c r="T214">
        <v>0</v>
      </c>
      <c r="U214">
        <v>0</v>
      </c>
      <c r="V214">
        <v>0</v>
      </c>
      <c r="W214">
        <v>1</v>
      </c>
      <c r="X214">
        <v>0</v>
      </c>
      <c r="Y214">
        <v>0</v>
      </c>
      <c r="Z214">
        <v>0</v>
      </c>
      <c r="AA214">
        <v>0</v>
      </c>
      <c r="AB214">
        <v>13</v>
      </c>
      <c r="AC214">
        <v>0</v>
      </c>
      <c r="AD214">
        <v>0</v>
      </c>
      <c r="AE214">
        <v>0</v>
      </c>
      <c r="AF214">
        <v>0</v>
      </c>
      <c r="AG214">
        <v>0</v>
      </c>
      <c r="AH214">
        <v>4</v>
      </c>
      <c r="AI214">
        <v>1</v>
      </c>
      <c r="AJ214">
        <v>0</v>
      </c>
      <c r="AK214">
        <v>0</v>
      </c>
      <c r="AL214">
        <v>2</v>
      </c>
      <c r="AM214">
        <v>2</v>
      </c>
      <c r="AN214">
        <v>0</v>
      </c>
      <c r="AO214">
        <v>0</v>
      </c>
      <c r="AP214">
        <v>1</v>
      </c>
      <c r="AQ214">
        <v>0</v>
      </c>
      <c r="AR214">
        <v>0</v>
      </c>
      <c r="AS214">
        <v>0</v>
      </c>
      <c r="AT214">
        <v>0</v>
      </c>
      <c r="AU214">
        <v>1</v>
      </c>
      <c r="AV214">
        <v>0</v>
      </c>
      <c r="AW214">
        <v>0</v>
      </c>
      <c r="AX214">
        <v>4</v>
      </c>
      <c r="AY214">
        <v>4</v>
      </c>
      <c r="AZ214">
        <v>0</v>
      </c>
      <c r="BA214">
        <v>6</v>
      </c>
      <c r="BB214">
        <v>0</v>
      </c>
      <c r="BC214">
        <v>3</v>
      </c>
      <c r="BD214">
        <v>0</v>
      </c>
      <c r="BE214">
        <v>0</v>
      </c>
      <c r="BF214">
        <v>0</v>
      </c>
      <c r="BG214">
        <v>0</v>
      </c>
      <c r="BH214">
        <v>0</v>
      </c>
      <c r="BI214">
        <v>0</v>
      </c>
      <c r="BJ214">
        <v>2</v>
      </c>
      <c r="BK214">
        <v>0</v>
      </c>
      <c r="BL214">
        <v>2</v>
      </c>
      <c r="BM214">
        <v>0</v>
      </c>
      <c r="BN214">
        <v>0</v>
      </c>
      <c r="BO214">
        <v>2</v>
      </c>
      <c r="BP214">
        <v>0</v>
      </c>
      <c r="BQ214">
        <v>0</v>
      </c>
      <c r="BR214">
        <v>0</v>
      </c>
      <c r="BS214">
        <v>3</v>
      </c>
      <c r="BT214">
        <v>24</v>
      </c>
      <c r="BU214" t="s">
        <v>295</v>
      </c>
    </row>
    <row r="215" spans="1:73">
      <c r="A215" t="s">
        <v>73</v>
      </c>
      <c r="B215" t="s">
        <v>74</v>
      </c>
      <c r="C215">
        <v>213</v>
      </c>
      <c r="D215" t="s">
        <v>119</v>
      </c>
      <c r="E215" t="s">
        <v>78</v>
      </c>
      <c r="F215" t="s">
        <v>77</v>
      </c>
      <c r="G215">
        <v>0</v>
      </c>
      <c r="H215">
        <v>0</v>
      </c>
      <c r="I215">
        <v>1</v>
      </c>
      <c r="J215">
        <v>0</v>
      </c>
      <c r="K215">
        <v>0</v>
      </c>
      <c r="L215">
        <v>0</v>
      </c>
      <c r="M215">
        <v>0</v>
      </c>
      <c r="N215">
        <v>1</v>
      </c>
      <c r="O215">
        <v>0</v>
      </c>
      <c r="P215">
        <v>0</v>
      </c>
      <c r="Q215">
        <v>0</v>
      </c>
      <c r="R215">
        <v>0</v>
      </c>
      <c r="S215">
        <v>0</v>
      </c>
      <c r="T215">
        <v>0</v>
      </c>
      <c r="U215">
        <v>0</v>
      </c>
      <c r="V215">
        <v>0</v>
      </c>
      <c r="W215">
        <v>0</v>
      </c>
      <c r="X215">
        <v>0</v>
      </c>
      <c r="Y215">
        <v>0</v>
      </c>
      <c r="Z215">
        <v>1</v>
      </c>
      <c r="AA215">
        <v>0</v>
      </c>
      <c r="AB215">
        <v>4</v>
      </c>
      <c r="AC215">
        <v>0</v>
      </c>
      <c r="AD215">
        <v>0</v>
      </c>
      <c r="AE215">
        <v>0</v>
      </c>
      <c r="AF215">
        <v>0</v>
      </c>
      <c r="AG215">
        <v>0</v>
      </c>
      <c r="AH215">
        <v>0</v>
      </c>
      <c r="AI215">
        <v>0</v>
      </c>
      <c r="AJ215">
        <v>0</v>
      </c>
      <c r="AK215">
        <v>0</v>
      </c>
      <c r="AL215">
        <v>0</v>
      </c>
      <c r="AM215">
        <v>2</v>
      </c>
      <c r="AN215">
        <v>0</v>
      </c>
      <c r="AO215">
        <v>0</v>
      </c>
      <c r="AP215">
        <v>0</v>
      </c>
      <c r="AQ215">
        <v>0</v>
      </c>
      <c r="AR215">
        <v>0</v>
      </c>
      <c r="AS215">
        <v>0</v>
      </c>
      <c r="AT215">
        <v>0</v>
      </c>
      <c r="AU215">
        <v>0</v>
      </c>
      <c r="AV215">
        <v>0</v>
      </c>
      <c r="AW215">
        <v>1</v>
      </c>
      <c r="AX215">
        <v>1</v>
      </c>
      <c r="AY215">
        <v>1</v>
      </c>
      <c r="AZ215">
        <v>1</v>
      </c>
      <c r="BA215">
        <v>3</v>
      </c>
      <c r="BB215">
        <v>0</v>
      </c>
      <c r="BC215">
        <v>0</v>
      </c>
      <c r="BD215">
        <v>0</v>
      </c>
      <c r="BE215">
        <v>0</v>
      </c>
      <c r="BF215">
        <v>0</v>
      </c>
      <c r="BG215">
        <v>0</v>
      </c>
      <c r="BH215">
        <v>0</v>
      </c>
      <c r="BI215">
        <v>1</v>
      </c>
      <c r="BJ215">
        <v>0</v>
      </c>
      <c r="BK215">
        <v>0</v>
      </c>
      <c r="BL215">
        <v>0</v>
      </c>
      <c r="BM215">
        <v>0</v>
      </c>
      <c r="BN215">
        <v>1</v>
      </c>
      <c r="BO215">
        <v>1</v>
      </c>
      <c r="BP215">
        <v>0</v>
      </c>
      <c r="BQ215">
        <v>0</v>
      </c>
      <c r="BR215">
        <v>1</v>
      </c>
      <c r="BS215">
        <v>2</v>
      </c>
      <c r="BT215">
        <v>8</v>
      </c>
      <c r="BU215" t="s">
        <v>296</v>
      </c>
    </row>
    <row r="216" spans="1:73">
      <c r="A216" t="s">
        <v>73</v>
      </c>
      <c r="B216" t="s">
        <v>74</v>
      </c>
      <c r="C216">
        <v>214</v>
      </c>
      <c r="D216" t="s">
        <v>119</v>
      </c>
      <c r="E216" t="s">
        <v>106</v>
      </c>
      <c r="F216" t="s">
        <v>101</v>
      </c>
      <c r="G216">
        <v>0</v>
      </c>
      <c r="H216">
        <v>2</v>
      </c>
      <c r="I216">
        <v>1</v>
      </c>
      <c r="J216">
        <v>0</v>
      </c>
      <c r="K216">
        <v>0</v>
      </c>
      <c r="L216">
        <v>1</v>
      </c>
      <c r="M216">
        <v>0</v>
      </c>
      <c r="N216">
        <v>4</v>
      </c>
      <c r="O216">
        <v>0</v>
      </c>
      <c r="P216">
        <v>0</v>
      </c>
      <c r="Q216">
        <v>0</v>
      </c>
      <c r="R216">
        <v>0</v>
      </c>
      <c r="S216">
        <v>2</v>
      </c>
      <c r="T216">
        <v>2</v>
      </c>
      <c r="U216">
        <v>0</v>
      </c>
      <c r="V216">
        <v>0</v>
      </c>
      <c r="W216">
        <v>0</v>
      </c>
      <c r="X216">
        <v>0</v>
      </c>
      <c r="Y216">
        <v>0</v>
      </c>
      <c r="Z216">
        <v>0</v>
      </c>
      <c r="AA216">
        <v>0</v>
      </c>
      <c r="AB216">
        <v>15</v>
      </c>
      <c r="AC216">
        <v>0</v>
      </c>
      <c r="AD216">
        <v>0</v>
      </c>
      <c r="AE216">
        <v>0</v>
      </c>
      <c r="AF216">
        <v>0</v>
      </c>
      <c r="AG216">
        <v>0</v>
      </c>
      <c r="AH216">
        <v>0</v>
      </c>
      <c r="AI216">
        <v>2</v>
      </c>
      <c r="AJ216">
        <v>0</v>
      </c>
      <c r="AK216">
        <v>0</v>
      </c>
      <c r="AL216">
        <v>0</v>
      </c>
      <c r="AM216">
        <v>1</v>
      </c>
      <c r="AN216">
        <v>0</v>
      </c>
      <c r="AO216">
        <v>0</v>
      </c>
      <c r="AP216">
        <v>0</v>
      </c>
      <c r="AQ216">
        <v>1</v>
      </c>
      <c r="AR216">
        <v>0</v>
      </c>
      <c r="AS216">
        <v>0</v>
      </c>
      <c r="AT216">
        <v>1</v>
      </c>
      <c r="AU216">
        <v>0</v>
      </c>
      <c r="AV216">
        <v>0</v>
      </c>
      <c r="AW216">
        <v>1</v>
      </c>
      <c r="AX216">
        <v>2</v>
      </c>
      <c r="AY216">
        <v>3</v>
      </c>
      <c r="AZ216">
        <v>5</v>
      </c>
      <c r="BA216">
        <v>3</v>
      </c>
      <c r="BB216">
        <v>0</v>
      </c>
      <c r="BC216">
        <v>1</v>
      </c>
      <c r="BD216">
        <v>0</v>
      </c>
      <c r="BE216">
        <v>0</v>
      </c>
      <c r="BF216">
        <v>0</v>
      </c>
      <c r="BG216">
        <v>0</v>
      </c>
      <c r="BH216">
        <v>0</v>
      </c>
      <c r="BI216">
        <v>3</v>
      </c>
      <c r="BJ216">
        <v>1</v>
      </c>
      <c r="BK216">
        <v>0</v>
      </c>
      <c r="BL216">
        <v>0</v>
      </c>
      <c r="BM216">
        <v>1</v>
      </c>
      <c r="BN216">
        <v>0</v>
      </c>
      <c r="BO216">
        <v>5</v>
      </c>
      <c r="BP216">
        <v>0</v>
      </c>
      <c r="BQ216">
        <v>0</v>
      </c>
      <c r="BR216">
        <v>1</v>
      </c>
      <c r="BS216">
        <v>3</v>
      </c>
      <c r="BT216">
        <v>25</v>
      </c>
      <c r="BU216" t="s">
        <v>297</v>
      </c>
    </row>
    <row r="217" spans="1:73">
      <c r="A217" t="s">
        <v>73</v>
      </c>
      <c r="B217" t="s">
        <v>74</v>
      </c>
      <c r="C217">
        <v>215</v>
      </c>
      <c r="D217" t="s">
        <v>119</v>
      </c>
      <c r="E217" t="s">
        <v>78</v>
      </c>
      <c r="F217" t="s">
        <v>77</v>
      </c>
      <c r="G217">
        <v>1</v>
      </c>
      <c r="H217">
        <v>0</v>
      </c>
      <c r="I217">
        <v>0</v>
      </c>
      <c r="J217">
        <v>0</v>
      </c>
      <c r="K217">
        <v>0</v>
      </c>
      <c r="L217">
        <v>0</v>
      </c>
      <c r="M217">
        <v>0</v>
      </c>
      <c r="N217">
        <v>1</v>
      </c>
      <c r="O217">
        <v>0</v>
      </c>
      <c r="P217">
        <v>0</v>
      </c>
      <c r="Q217">
        <v>0</v>
      </c>
      <c r="R217">
        <v>0</v>
      </c>
      <c r="S217">
        <v>1</v>
      </c>
      <c r="T217">
        <v>0</v>
      </c>
      <c r="U217">
        <v>0</v>
      </c>
      <c r="V217">
        <v>1</v>
      </c>
      <c r="W217">
        <v>0</v>
      </c>
      <c r="X217">
        <v>0</v>
      </c>
      <c r="Y217">
        <v>0</v>
      </c>
      <c r="Z217">
        <v>0</v>
      </c>
      <c r="AA217">
        <v>0</v>
      </c>
      <c r="AB217">
        <v>3</v>
      </c>
      <c r="AC217">
        <v>0</v>
      </c>
      <c r="AD217">
        <v>0</v>
      </c>
      <c r="AE217">
        <v>0</v>
      </c>
      <c r="AF217">
        <v>0</v>
      </c>
      <c r="AG217">
        <v>0</v>
      </c>
      <c r="AH217">
        <v>0</v>
      </c>
      <c r="AI217">
        <v>0</v>
      </c>
      <c r="AJ217">
        <v>0</v>
      </c>
      <c r="AK217">
        <v>0</v>
      </c>
      <c r="AL217">
        <v>0</v>
      </c>
      <c r="AM217">
        <v>0</v>
      </c>
      <c r="AN217">
        <v>0</v>
      </c>
      <c r="AO217">
        <v>0</v>
      </c>
      <c r="AP217">
        <v>1</v>
      </c>
      <c r="AQ217">
        <v>0</v>
      </c>
      <c r="AR217">
        <v>0</v>
      </c>
      <c r="AS217">
        <v>0</v>
      </c>
      <c r="AT217">
        <v>0</v>
      </c>
      <c r="AU217">
        <v>0</v>
      </c>
      <c r="AV217">
        <v>0</v>
      </c>
      <c r="AW217">
        <v>0</v>
      </c>
      <c r="AX217">
        <v>0</v>
      </c>
      <c r="AY217">
        <v>1</v>
      </c>
      <c r="AZ217">
        <v>1</v>
      </c>
      <c r="BA217">
        <v>0</v>
      </c>
      <c r="BB217">
        <v>0</v>
      </c>
      <c r="BC217">
        <v>2</v>
      </c>
      <c r="BD217">
        <v>0</v>
      </c>
      <c r="BE217">
        <v>0</v>
      </c>
      <c r="BF217">
        <v>0</v>
      </c>
      <c r="BG217">
        <v>0</v>
      </c>
      <c r="BH217">
        <v>0</v>
      </c>
      <c r="BI217">
        <v>0</v>
      </c>
      <c r="BJ217">
        <v>0</v>
      </c>
      <c r="BK217">
        <v>0</v>
      </c>
      <c r="BL217">
        <v>0</v>
      </c>
      <c r="BM217">
        <v>0</v>
      </c>
      <c r="BN217">
        <v>1</v>
      </c>
      <c r="BO217">
        <v>2</v>
      </c>
      <c r="BP217">
        <v>0</v>
      </c>
      <c r="BQ217">
        <v>0</v>
      </c>
      <c r="BR217">
        <v>0</v>
      </c>
      <c r="BS217">
        <v>1</v>
      </c>
      <c r="BT217">
        <v>5</v>
      </c>
      <c r="BU217" t="s">
        <v>298</v>
      </c>
    </row>
    <row r="218" spans="1:73">
      <c r="A218" t="s">
        <v>73</v>
      </c>
      <c r="B218" t="s">
        <v>74</v>
      </c>
      <c r="C218">
        <v>216</v>
      </c>
      <c r="D218" t="s">
        <v>119</v>
      </c>
      <c r="E218" t="s">
        <v>100</v>
      </c>
      <c r="F218" t="s">
        <v>101</v>
      </c>
      <c r="G218">
        <v>4</v>
      </c>
      <c r="H218">
        <v>12</v>
      </c>
      <c r="I218">
        <v>5</v>
      </c>
      <c r="J218">
        <v>0</v>
      </c>
      <c r="K218">
        <v>0</v>
      </c>
      <c r="L218">
        <v>15</v>
      </c>
      <c r="M218">
        <v>0</v>
      </c>
      <c r="N218">
        <v>10</v>
      </c>
      <c r="O218">
        <v>0</v>
      </c>
      <c r="P218">
        <v>0</v>
      </c>
      <c r="Q218">
        <v>9</v>
      </c>
      <c r="R218">
        <v>0</v>
      </c>
      <c r="S218">
        <v>25</v>
      </c>
      <c r="T218">
        <v>13</v>
      </c>
      <c r="U218">
        <v>0</v>
      </c>
      <c r="V218">
        <v>2</v>
      </c>
      <c r="W218">
        <v>3</v>
      </c>
      <c r="X218">
        <v>0</v>
      </c>
      <c r="Y218">
        <v>0</v>
      </c>
      <c r="Z218">
        <v>1</v>
      </c>
      <c r="AA218">
        <v>0</v>
      </c>
      <c r="AB218">
        <v>110</v>
      </c>
      <c r="AC218">
        <v>0</v>
      </c>
      <c r="AD218">
        <v>0</v>
      </c>
      <c r="AE218">
        <v>0</v>
      </c>
      <c r="AF218">
        <v>0</v>
      </c>
      <c r="AG218">
        <v>0</v>
      </c>
      <c r="AH218">
        <v>0</v>
      </c>
      <c r="AI218">
        <v>9</v>
      </c>
      <c r="AJ218">
        <v>0</v>
      </c>
      <c r="AK218">
        <v>0</v>
      </c>
      <c r="AL218">
        <v>1</v>
      </c>
      <c r="AM218">
        <v>9</v>
      </c>
      <c r="AN218">
        <v>0</v>
      </c>
      <c r="AO218">
        <v>2</v>
      </c>
      <c r="AP218">
        <v>6</v>
      </c>
      <c r="AQ218">
        <v>0</v>
      </c>
      <c r="AR218">
        <v>0</v>
      </c>
      <c r="AS218">
        <v>0</v>
      </c>
      <c r="AT218">
        <v>1</v>
      </c>
      <c r="AU218">
        <v>9</v>
      </c>
      <c r="AV218">
        <v>1</v>
      </c>
      <c r="AW218">
        <v>5</v>
      </c>
      <c r="AX218">
        <v>7</v>
      </c>
      <c r="AY218">
        <v>24</v>
      </c>
      <c r="AZ218">
        <v>20</v>
      </c>
      <c r="BA218">
        <v>20</v>
      </c>
      <c r="BB218">
        <v>11</v>
      </c>
      <c r="BC218">
        <v>25</v>
      </c>
      <c r="BD218">
        <v>0</v>
      </c>
      <c r="BE218">
        <v>0</v>
      </c>
      <c r="BF218">
        <v>1</v>
      </c>
      <c r="BG218">
        <v>0</v>
      </c>
      <c r="BH218">
        <v>0</v>
      </c>
      <c r="BI218">
        <v>14</v>
      </c>
      <c r="BJ218">
        <v>13</v>
      </c>
      <c r="BK218">
        <v>0</v>
      </c>
      <c r="BL218">
        <v>4</v>
      </c>
      <c r="BM218">
        <v>0</v>
      </c>
      <c r="BN218">
        <v>4</v>
      </c>
      <c r="BO218">
        <v>30</v>
      </c>
      <c r="BP218">
        <v>2</v>
      </c>
      <c r="BQ218">
        <v>0</v>
      </c>
      <c r="BR218">
        <v>5</v>
      </c>
      <c r="BS218">
        <v>11</v>
      </c>
      <c r="BT218">
        <v>194</v>
      </c>
      <c r="BU218" t="s">
        <v>299</v>
      </c>
    </row>
    <row r="219" spans="1:73">
      <c r="A219" t="s">
        <v>73</v>
      </c>
      <c r="B219" t="s">
        <v>74</v>
      </c>
      <c r="C219">
        <v>217</v>
      </c>
      <c r="D219" t="s">
        <v>119</v>
      </c>
      <c r="E219" t="s">
        <v>78</v>
      </c>
      <c r="F219" t="s">
        <v>77</v>
      </c>
      <c r="G219">
        <v>0</v>
      </c>
      <c r="H219">
        <v>0</v>
      </c>
      <c r="I219">
        <v>1</v>
      </c>
      <c r="J219">
        <v>0</v>
      </c>
      <c r="K219">
        <v>0</v>
      </c>
      <c r="L219">
        <v>0</v>
      </c>
      <c r="M219">
        <v>0</v>
      </c>
      <c r="N219">
        <v>0</v>
      </c>
      <c r="O219">
        <v>0</v>
      </c>
      <c r="P219">
        <v>0</v>
      </c>
      <c r="Q219">
        <v>0</v>
      </c>
      <c r="R219">
        <v>0</v>
      </c>
      <c r="S219">
        <v>2</v>
      </c>
      <c r="T219">
        <v>0</v>
      </c>
      <c r="U219">
        <v>0</v>
      </c>
      <c r="V219">
        <v>1</v>
      </c>
      <c r="W219">
        <v>0</v>
      </c>
      <c r="X219">
        <v>0</v>
      </c>
      <c r="Y219">
        <v>0</v>
      </c>
      <c r="Z219">
        <v>1</v>
      </c>
      <c r="AA219">
        <v>0</v>
      </c>
      <c r="AB219">
        <v>3</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1</v>
      </c>
      <c r="AW219">
        <v>1</v>
      </c>
      <c r="AX219">
        <v>0</v>
      </c>
      <c r="AY219">
        <v>1</v>
      </c>
      <c r="AZ219">
        <v>2</v>
      </c>
      <c r="BA219">
        <v>0</v>
      </c>
      <c r="BB219">
        <v>0</v>
      </c>
      <c r="BC219">
        <v>0</v>
      </c>
      <c r="BD219">
        <v>0</v>
      </c>
      <c r="BE219">
        <v>0</v>
      </c>
      <c r="BF219">
        <v>1</v>
      </c>
      <c r="BG219">
        <v>0</v>
      </c>
      <c r="BH219">
        <v>0</v>
      </c>
      <c r="BI219">
        <v>0</v>
      </c>
      <c r="BJ219">
        <v>0</v>
      </c>
      <c r="BK219">
        <v>0</v>
      </c>
      <c r="BL219">
        <v>0</v>
      </c>
      <c r="BM219">
        <v>0</v>
      </c>
      <c r="BN219">
        <v>1</v>
      </c>
      <c r="BO219">
        <v>2</v>
      </c>
      <c r="BP219">
        <v>0</v>
      </c>
      <c r="BQ219">
        <v>0</v>
      </c>
      <c r="BR219">
        <v>0</v>
      </c>
      <c r="BS219">
        <v>1</v>
      </c>
      <c r="BT219">
        <v>10</v>
      </c>
      <c r="BU219" t="s">
        <v>300</v>
      </c>
    </row>
    <row r="220" spans="1:73">
      <c r="A220" t="s">
        <v>73</v>
      </c>
      <c r="B220" t="s">
        <v>74</v>
      </c>
      <c r="C220">
        <v>218</v>
      </c>
      <c r="D220" t="s">
        <v>119</v>
      </c>
      <c r="E220" t="s">
        <v>97</v>
      </c>
      <c r="F220" t="s">
        <v>92</v>
      </c>
      <c r="G220">
        <v>0</v>
      </c>
      <c r="H220">
        <v>3</v>
      </c>
      <c r="I220">
        <v>0</v>
      </c>
      <c r="J220">
        <v>0</v>
      </c>
      <c r="K220">
        <v>0</v>
      </c>
      <c r="L220">
        <v>1</v>
      </c>
      <c r="M220">
        <v>0</v>
      </c>
      <c r="N220">
        <v>1</v>
      </c>
      <c r="O220">
        <v>0</v>
      </c>
      <c r="P220">
        <v>0</v>
      </c>
      <c r="Q220">
        <v>0</v>
      </c>
      <c r="R220">
        <v>0</v>
      </c>
      <c r="S220">
        <v>1</v>
      </c>
      <c r="T220">
        <v>0</v>
      </c>
      <c r="U220">
        <v>0</v>
      </c>
      <c r="V220">
        <v>0</v>
      </c>
      <c r="W220">
        <v>0</v>
      </c>
      <c r="X220">
        <v>0</v>
      </c>
      <c r="Y220">
        <v>0</v>
      </c>
      <c r="Z220">
        <v>0</v>
      </c>
      <c r="AA220">
        <v>0</v>
      </c>
      <c r="AB220">
        <v>6</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1</v>
      </c>
      <c r="AZ220">
        <v>1</v>
      </c>
      <c r="BA220">
        <v>0</v>
      </c>
      <c r="BB220">
        <v>1</v>
      </c>
      <c r="BC220">
        <v>0</v>
      </c>
      <c r="BD220">
        <v>0</v>
      </c>
      <c r="BE220">
        <v>0</v>
      </c>
      <c r="BF220">
        <v>0</v>
      </c>
      <c r="BG220">
        <v>0</v>
      </c>
      <c r="BH220">
        <v>0</v>
      </c>
      <c r="BI220">
        <v>0</v>
      </c>
      <c r="BJ220">
        <v>0</v>
      </c>
      <c r="BK220">
        <v>0</v>
      </c>
      <c r="BL220">
        <v>1</v>
      </c>
      <c r="BM220">
        <v>0</v>
      </c>
      <c r="BN220">
        <v>0</v>
      </c>
      <c r="BO220">
        <v>1</v>
      </c>
      <c r="BP220">
        <v>0</v>
      </c>
      <c r="BQ220">
        <v>0</v>
      </c>
      <c r="BR220">
        <v>0</v>
      </c>
      <c r="BS220">
        <v>1</v>
      </c>
      <c r="BT220">
        <v>6</v>
      </c>
      <c r="BU220" t="s">
        <v>301</v>
      </c>
    </row>
    <row r="221" spans="1:73">
      <c r="A221" t="s">
        <v>73</v>
      </c>
      <c r="B221" t="s">
        <v>74</v>
      </c>
      <c r="C221">
        <v>219</v>
      </c>
      <c r="D221" t="s">
        <v>119</v>
      </c>
      <c r="E221" t="s">
        <v>78</v>
      </c>
      <c r="F221" t="s">
        <v>77</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1</v>
      </c>
      <c r="BT221">
        <v>2</v>
      </c>
      <c r="BU221" t="s">
        <v>187</v>
      </c>
    </row>
    <row r="222" spans="1:73">
      <c r="A222" t="s">
        <v>73</v>
      </c>
      <c r="B222" t="s">
        <v>74</v>
      </c>
      <c r="C222">
        <v>220</v>
      </c>
      <c r="D222" t="s">
        <v>119</v>
      </c>
      <c r="E222" t="s">
        <v>97</v>
      </c>
      <c r="F222" t="s">
        <v>92</v>
      </c>
      <c r="G222">
        <v>0</v>
      </c>
      <c r="H222">
        <v>9</v>
      </c>
      <c r="I222">
        <v>6</v>
      </c>
      <c r="J222">
        <v>0</v>
      </c>
      <c r="K222">
        <v>0</v>
      </c>
      <c r="L222">
        <v>10</v>
      </c>
      <c r="M222">
        <v>0</v>
      </c>
      <c r="N222">
        <v>21</v>
      </c>
      <c r="O222">
        <v>0</v>
      </c>
      <c r="P222">
        <v>0</v>
      </c>
      <c r="Q222">
        <v>3</v>
      </c>
      <c r="R222">
        <v>1</v>
      </c>
      <c r="S222">
        <v>37</v>
      </c>
      <c r="T222">
        <v>12</v>
      </c>
      <c r="U222">
        <v>0</v>
      </c>
      <c r="V222">
        <v>0</v>
      </c>
      <c r="W222">
        <v>9</v>
      </c>
      <c r="X222">
        <v>0</v>
      </c>
      <c r="Y222">
        <v>0</v>
      </c>
      <c r="Z222">
        <v>2</v>
      </c>
      <c r="AA222">
        <v>0</v>
      </c>
      <c r="AB222">
        <v>102</v>
      </c>
      <c r="AC222">
        <v>0</v>
      </c>
      <c r="AD222">
        <v>0</v>
      </c>
      <c r="AE222">
        <v>0</v>
      </c>
      <c r="AF222">
        <v>0</v>
      </c>
      <c r="AG222">
        <v>0</v>
      </c>
      <c r="AH222">
        <v>0</v>
      </c>
      <c r="AI222">
        <v>8</v>
      </c>
      <c r="AJ222">
        <v>0</v>
      </c>
      <c r="AK222">
        <v>0</v>
      </c>
      <c r="AL222">
        <v>2</v>
      </c>
      <c r="AM222">
        <v>13</v>
      </c>
      <c r="AN222">
        <v>0</v>
      </c>
      <c r="AO222">
        <v>0</v>
      </c>
      <c r="AP222">
        <v>3</v>
      </c>
      <c r="AQ222">
        <v>8</v>
      </c>
      <c r="AR222">
        <v>0</v>
      </c>
      <c r="AS222">
        <v>0</v>
      </c>
      <c r="AT222">
        <v>0</v>
      </c>
      <c r="AU222">
        <v>10</v>
      </c>
      <c r="AV222">
        <v>2</v>
      </c>
      <c r="AW222">
        <v>6</v>
      </c>
      <c r="AX222">
        <v>5</v>
      </c>
      <c r="AY222">
        <v>23</v>
      </c>
      <c r="AZ222">
        <v>16</v>
      </c>
      <c r="BA222">
        <v>19</v>
      </c>
      <c r="BB222">
        <v>8</v>
      </c>
      <c r="BC222">
        <v>21</v>
      </c>
      <c r="BD222">
        <v>0</v>
      </c>
      <c r="BE222">
        <v>0</v>
      </c>
      <c r="BF222">
        <v>2</v>
      </c>
      <c r="BG222">
        <v>0</v>
      </c>
      <c r="BH222">
        <v>0</v>
      </c>
      <c r="BI222">
        <v>6</v>
      </c>
      <c r="BJ222">
        <v>9</v>
      </c>
      <c r="BK222">
        <v>0</v>
      </c>
      <c r="BL222">
        <v>10</v>
      </c>
      <c r="BM222">
        <v>3</v>
      </c>
      <c r="BN222">
        <v>10</v>
      </c>
      <c r="BO222">
        <v>29</v>
      </c>
      <c r="BP222">
        <v>2</v>
      </c>
      <c r="BQ222">
        <v>0</v>
      </c>
      <c r="BR222">
        <v>0</v>
      </c>
      <c r="BS222">
        <v>8</v>
      </c>
      <c r="BT222">
        <v>168</v>
      </c>
      <c r="BU222" t="s">
        <v>302</v>
      </c>
    </row>
    <row r="223" spans="1:73">
      <c r="A223" t="s">
        <v>73</v>
      </c>
      <c r="B223" t="s">
        <v>74</v>
      </c>
      <c r="C223">
        <v>221</v>
      </c>
      <c r="D223" t="s">
        <v>119</v>
      </c>
      <c r="E223" t="s">
        <v>91</v>
      </c>
      <c r="F223" t="s">
        <v>92</v>
      </c>
      <c r="G223">
        <v>0</v>
      </c>
      <c r="H223">
        <v>3</v>
      </c>
      <c r="I223">
        <v>3</v>
      </c>
      <c r="J223">
        <v>0</v>
      </c>
      <c r="K223">
        <v>0</v>
      </c>
      <c r="L223">
        <v>4</v>
      </c>
      <c r="M223">
        <v>0</v>
      </c>
      <c r="N223">
        <v>7</v>
      </c>
      <c r="O223">
        <v>0</v>
      </c>
      <c r="P223">
        <v>0</v>
      </c>
      <c r="Q223">
        <v>3</v>
      </c>
      <c r="R223">
        <v>1</v>
      </c>
      <c r="S223">
        <v>15</v>
      </c>
      <c r="T223">
        <v>6</v>
      </c>
      <c r="U223">
        <v>0</v>
      </c>
      <c r="V223">
        <v>0</v>
      </c>
      <c r="W223">
        <v>0</v>
      </c>
      <c r="X223">
        <v>0</v>
      </c>
      <c r="Y223">
        <v>0</v>
      </c>
      <c r="Z223">
        <v>0</v>
      </c>
      <c r="AA223">
        <v>0</v>
      </c>
      <c r="AB223">
        <v>49</v>
      </c>
      <c r="AC223">
        <v>0</v>
      </c>
      <c r="AD223">
        <v>0</v>
      </c>
      <c r="AE223">
        <v>0</v>
      </c>
      <c r="AF223">
        <v>0</v>
      </c>
      <c r="AG223">
        <v>0</v>
      </c>
      <c r="AH223">
        <v>0</v>
      </c>
      <c r="AI223">
        <v>3</v>
      </c>
      <c r="AJ223">
        <v>0</v>
      </c>
      <c r="AK223">
        <v>0</v>
      </c>
      <c r="AL223">
        <v>2</v>
      </c>
      <c r="AM223">
        <v>14</v>
      </c>
      <c r="AN223">
        <v>0</v>
      </c>
      <c r="AO223">
        <v>1</v>
      </c>
      <c r="AP223">
        <v>0</v>
      </c>
      <c r="AQ223">
        <v>0</v>
      </c>
      <c r="AR223">
        <v>0</v>
      </c>
      <c r="AS223">
        <v>0</v>
      </c>
      <c r="AT223">
        <v>0</v>
      </c>
      <c r="AU223">
        <v>0</v>
      </c>
      <c r="AV223">
        <v>1</v>
      </c>
      <c r="AW223">
        <v>3</v>
      </c>
      <c r="AX223">
        <v>7</v>
      </c>
      <c r="AY223">
        <v>8</v>
      </c>
      <c r="AZ223">
        <v>10</v>
      </c>
      <c r="BA223">
        <v>21</v>
      </c>
      <c r="BB223">
        <v>5</v>
      </c>
      <c r="BC223">
        <v>5</v>
      </c>
      <c r="BD223">
        <v>0</v>
      </c>
      <c r="BE223">
        <v>0</v>
      </c>
      <c r="BF223">
        <v>1</v>
      </c>
      <c r="BG223">
        <v>0</v>
      </c>
      <c r="BH223">
        <v>0</v>
      </c>
      <c r="BI223">
        <v>8</v>
      </c>
      <c r="BJ223">
        <v>2</v>
      </c>
      <c r="BK223">
        <v>0</v>
      </c>
      <c r="BL223">
        <v>0</v>
      </c>
      <c r="BM223">
        <v>2</v>
      </c>
      <c r="BN223">
        <v>2</v>
      </c>
      <c r="BO223">
        <v>10</v>
      </c>
      <c r="BP223">
        <v>2</v>
      </c>
      <c r="BQ223">
        <v>0</v>
      </c>
      <c r="BR223">
        <v>3</v>
      </c>
      <c r="BS223">
        <v>6</v>
      </c>
      <c r="BT223">
        <v>76</v>
      </c>
      <c r="BU223" t="s">
        <v>303</v>
      </c>
    </row>
    <row r="224" spans="1:73">
      <c r="A224" t="s">
        <v>73</v>
      </c>
      <c r="B224" t="s">
        <v>74</v>
      </c>
      <c r="C224">
        <v>222</v>
      </c>
      <c r="D224" t="s">
        <v>119</v>
      </c>
      <c r="E224" t="s">
        <v>78</v>
      </c>
      <c r="F224" t="s">
        <v>77</v>
      </c>
      <c r="G224">
        <v>0</v>
      </c>
      <c r="H224">
        <v>0</v>
      </c>
      <c r="I224">
        <v>0</v>
      </c>
      <c r="J224">
        <v>0</v>
      </c>
      <c r="K224">
        <v>0</v>
      </c>
      <c r="L224">
        <v>1</v>
      </c>
      <c r="M224">
        <v>0</v>
      </c>
      <c r="N224">
        <v>0</v>
      </c>
      <c r="O224">
        <v>0</v>
      </c>
      <c r="P224">
        <v>0</v>
      </c>
      <c r="Q224">
        <v>0</v>
      </c>
      <c r="R224">
        <v>0</v>
      </c>
      <c r="S224">
        <v>0</v>
      </c>
      <c r="T224">
        <v>0</v>
      </c>
      <c r="U224">
        <v>0</v>
      </c>
      <c r="V224">
        <v>0</v>
      </c>
      <c r="W224">
        <v>0</v>
      </c>
      <c r="X224">
        <v>0</v>
      </c>
      <c r="Y224">
        <v>0</v>
      </c>
      <c r="Z224">
        <v>0</v>
      </c>
      <c r="AA224">
        <v>0</v>
      </c>
      <c r="AB224">
        <v>4</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1</v>
      </c>
      <c r="AZ224">
        <v>1</v>
      </c>
      <c r="BA224">
        <v>0</v>
      </c>
      <c r="BB224">
        <v>0</v>
      </c>
      <c r="BC224">
        <v>2</v>
      </c>
      <c r="BD224">
        <v>0</v>
      </c>
      <c r="BE224">
        <v>0</v>
      </c>
      <c r="BF224">
        <v>0</v>
      </c>
      <c r="BG224">
        <v>0</v>
      </c>
      <c r="BH224">
        <v>0</v>
      </c>
      <c r="BI224">
        <v>0</v>
      </c>
      <c r="BJ224">
        <v>2</v>
      </c>
      <c r="BK224">
        <v>0</v>
      </c>
      <c r="BL224">
        <v>0</v>
      </c>
      <c r="BM224">
        <v>0</v>
      </c>
      <c r="BN224">
        <v>0</v>
      </c>
      <c r="BO224">
        <v>1</v>
      </c>
      <c r="BP224">
        <v>0</v>
      </c>
      <c r="BQ224">
        <v>0</v>
      </c>
      <c r="BR224">
        <v>0</v>
      </c>
      <c r="BS224">
        <v>2</v>
      </c>
      <c r="BT224">
        <v>11</v>
      </c>
      <c r="BU224" t="s">
        <v>304</v>
      </c>
    </row>
    <row r="225" spans="1:73">
      <c r="A225" t="s">
        <v>73</v>
      </c>
      <c r="B225" t="s">
        <v>74</v>
      </c>
      <c r="C225">
        <v>223</v>
      </c>
      <c r="D225" t="s">
        <v>119</v>
      </c>
      <c r="E225" t="s">
        <v>183</v>
      </c>
      <c r="F225" t="s">
        <v>184</v>
      </c>
      <c r="G225">
        <v>0</v>
      </c>
      <c r="H225">
        <v>4</v>
      </c>
      <c r="I225">
        <v>5</v>
      </c>
      <c r="J225">
        <v>0</v>
      </c>
      <c r="K225">
        <v>0</v>
      </c>
      <c r="L225">
        <v>6</v>
      </c>
      <c r="M225">
        <v>0</v>
      </c>
      <c r="N225">
        <v>4</v>
      </c>
      <c r="O225">
        <v>0</v>
      </c>
      <c r="P225">
        <v>0</v>
      </c>
      <c r="Q225">
        <v>0</v>
      </c>
      <c r="R225">
        <v>1</v>
      </c>
      <c r="S225">
        <v>9</v>
      </c>
      <c r="T225">
        <v>6</v>
      </c>
      <c r="U225">
        <v>0</v>
      </c>
      <c r="V225">
        <v>0</v>
      </c>
      <c r="W225">
        <v>1</v>
      </c>
      <c r="X225">
        <v>0</v>
      </c>
      <c r="Y225">
        <v>0</v>
      </c>
      <c r="Z225">
        <v>1</v>
      </c>
      <c r="AA225">
        <v>0</v>
      </c>
      <c r="AB225">
        <v>44</v>
      </c>
      <c r="AC225">
        <v>0</v>
      </c>
      <c r="AD225">
        <v>0</v>
      </c>
      <c r="AE225">
        <v>0</v>
      </c>
      <c r="AF225">
        <v>0</v>
      </c>
      <c r="AG225">
        <v>0</v>
      </c>
      <c r="AH225">
        <v>2</v>
      </c>
      <c r="AI225">
        <v>4</v>
      </c>
      <c r="AJ225">
        <v>0</v>
      </c>
      <c r="AK225">
        <v>0</v>
      </c>
      <c r="AL225">
        <v>0</v>
      </c>
      <c r="AM225">
        <v>5</v>
      </c>
      <c r="AN225">
        <v>0</v>
      </c>
      <c r="AO225">
        <v>0</v>
      </c>
      <c r="AP225">
        <v>0</v>
      </c>
      <c r="AQ225">
        <v>1</v>
      </c>
      <c r="AR225">
        <v>0</v>
      </c>
      <c r="AS225">
        <v>0</v>
      </c>
      <c r="AT225">
        <v>0</v>
      </c>
      <c r="AU225">
        <v>0</v>
      </c>
      <c r="AV225">
        <v>0</v>
      </c>
      <c r="AW225">
        <v>5</v>
      </c>
      <c r="AX225">
        <v>4</v>
      </c>
      <c r="AY225">
        <v>13</v>
      </c>
      <c r="AZ225">
        <v>7</v>
      </c>
      <c r="BA225">
        <v>9</v>
      </c>
      <c r="BB225">
        <v>0</v>
      </c>
      <c r="BC225">
        <v>11</v>
      </c>
      <c r="BD225">
        <v>0</v>
      </c>
      <c r="BE225">
        <v>0</v>
      </c>
      <c r="BF225">
        <v>0</v>
      </c>
      <c r="BG225">
        <v>0</v>
      </c>
      <c r="BH225">
        <v>0</v>
      </c>
      <c r="BI225">
        <v>2</v>
      </c>
      <c r="BJ225">
        <v>6</v>
      </c>
      <c r="BK225">
        <v>0</v>
      </c>
      <c r="BL225">
        <v>0</v>
      </c>
      <c r="BM225">
        <v>0</v>
      </c>
      <c r="BN225">
        <v>6</v>
      </c>
      <c r="BO225">
        <v>7</v>
      </c>
      <c r="BP225">
        <v>0</v>
      </c>
      <c r="BQ225">
        <v>0</v>
      </c>
      <c r="BR225">
        <v>2</v>
      </c>
      <c r="BS225">
        <v>5</v>
      </c>
      <c r="BT225">
        <v>87</v>
      </c>
      <c r="BU225" t="s">
        <v>305</v>
      </c>
    </row>
    <row r="226" spans="1:73">
      <c r="A226" t="s">
        <v>73</v>
      </c>
      <c r="B226" t="s">
        <v>74</v>
      </c>
      <c r="C226">
        <v>224</v>
      </c>
      <c r="D226" t="s">
        <v>119</v>
      </c>
      <c r="E226" t="s">
        <v>78</v>
      </c>
      <c r="F226" t="s">
        <v>77</v>
      </c>
      <c r="G226">
        <v>0</v>
      </c>
      <c r="H226">
        <v>2</v>
      </c>
      <c r="I226">
        <v>0</v>
      </c>
      <c r="J226">
        <v>0</v>
      </c>
      <c r="K226">
        <v>0</v>
      </c>
      <c r="L226">
        <v>1</v>
      </c>
      <c r="M226">
        <v>0</v>
      </c>
      <c r="N226">
        <v>4</v>
      </c>
      <c r="O226">
        <v>0</v>
      </c>
      <c r="P226">
        <v>0</v>
      </c>
      <c r="Q226">
        <v>0</v>
      </c>
      <c r="R226">
        <v>0</v>
      </c>
      <c r="S226">
        <v>10</v>
      </c>
      <c r="T226">
        <v>2</v>
      </c>
      <c r="U226">
        <v>0</v>
      </c>
      <c r="V226">
        <v>1</v>
      </c>
      <c r="W226">
        <v>2</v>
      </c>
      <c r="X226">
        <v>0</v>
      </c>
      <c r="Y226">
        <v>0</v>
      </c>
      <c r="Z226">
        <v>0</v>
      </c>
      <c r="AA226">
        <v>0</v>
      </c>
      <c r="AB226">
        <v>19</v>
      </c>
      <c r="AC226">
        <v>1</v>
      </c>
      <c r="AD226">
        <v>0</v>
      </c>
      <c r="AE226">
        <v>0</v>
      </c>
      <c r="AF226">
        <v>0</v>
      </c>
      <c r="AG226">
        <v>0</v>
      </c>
      <c r="AH226">
        <v>0</v>
      </c>
      <c r="AI226">
        <v>3</v>
      </c>
      <c r="AJ226">
        <v>0</v>
      </c>
      <c r="AK226">
        <v>0</v>
      </c>
      <c r="AL226">
        <v>2</v>
      </c>
      <c r="AM226">
        <v>6</v>
      </c>
      <c r="AN226">
        <v>0</v>
      </c>
      <c r="AO226">
        <v>0</v>
      </c>
      <c r="AP226">
        <v>0</v>
      </c>
      <c r="AQ226">
        <v>0</v>
      </c>
      <c r="AR226">
        <v>0</v>
      </c>
      <c r="AS226">
        <v>0</v>
      </c>
      <c r="AT226">
        <v>0</v>
      </c>
      <c r="AU226">
        <v>2</v>
      </c>
      <c r="AV226">
        <v>0</v>
      </c>
      <c r="AW226">
        <v>0</v>
      </c>
      <c r="AX226">
        <v>4</v>
      </c>
      <c r="AY226">
        <v>3</v>
      </c>
      <c r="AZ226">
        <v>3</v>
      </c>
      <c r="BA226">
        <v>10</v>
      </c>
      <c r="BB226">
        <v>0</v>
      </c>
      <c r="BC226">
        <v>2</v>
      </c>
      <c r="BD226">
        <v>0</v>
      </c>
      <c r="BE226">
        <v>0</v>
      </c>
      <c r="BF226">
        <v>0</v>
      </c>
      <c r="BG226">
        <v>0</v>
      </c>
      <c r="BH226">
        <v>0</v>
      </c>
      <c r="BI226">
        <v>6</v>
      </c>
      <c r="BJ226">
        <v>2</v>
      </c>
      <c r="BK226">
        <v>0</v>
      </c>
      <c r="BL226">
        <v>2</v>
      </c>
      <c r="BM226">
        <v>0</v>
      </c>
      <c r="BN226">
        <v>0</v>
      </c>
      <c r="BO226">
        <v>6</v>
      </c>
      <c r="BP226">
        <v>3</v>
      </c>
      <c r="BQ226">
        <v>0</v>
      </c>
      <c r="BR226">
        <v>0</v>
      </c>
      <c r="BS226">
        <v>1</v>
      </c>
      <c r="BT226">
        <v>25</v>
      </c>
      <c r="BU226" t="s">
        <v>306</v>
      </c>
    </row>
    <row r="227" spans="1:73">
      <c r="A227" t="s">
        <v>73</v>
      </c>
      <c r="B227" t="s">
        <v>74</v>
      </c>
      <c r="C227">
        <v>225</v>
      </c>
      <c r="D227" t="s">
        <v>119</v>
      </c>
      <c r="E227" t="s">
        <v>183</v>
      </c>
      <c r="F227" t="s">
        <v>184</v>
      </c>
      <c r="G227">
        <v>0</v>
      </c>
      <c r="H227">
        <v>0</v>
      </c>
      <c r="I227">
        <v>0</v>
      </c>
      <c r="J227">
        <v>0</v>
      </c>
      <c r="K227">
        <v>0</v>
      </c>
      <c r="L227">
        <v>0</v>
      </c>
      <c r="M227">
        <v>0</v>
      </c>
      <c r="N227">
        <v>0</v>
      </c>
      <c r="O227">
        <v>0</v>
      </c>
      <c r="P227">
        <v>0</v>
      </c>
      <c r="Q227">
        <v>0</v>
      </c>
      <c r="R227">
        <v>0</v>
      </c>
      <c r="S227">
        <v>1</v>
      </c>
      <c r="T227">
        <v>0</v>
      </c>
      <c r="U227">
        <v>0</v>
      </c>
      <c r="V227">
        <v>0</v>
      </c>
      <c r="W227">
        <v>0</v>
      </c>
      <c r="X227">
        <v>0</v>
      </c>
      <c r="Y227">
        <v>0</v>
      </c>
      <c r="Z227">
        <v>0</v>
      </c>
      <c r="AA227">
        <v>0</v>
      </c>
      <c r="AB227">
        <v>0</v>
      </c>
      <c r="AC227">
        <v>0</v>
      </c>
      <c r="AD227">
        <v>0</v>
      </c>
      <c r="AE227">
        <v>0</v>
      </c>
      <c r="AF227">
        <v>0</v>
      </c>
      <c r="AG227">
        <v>0</v>
      </c>
      <c r="AH227">
        <v>0</v>
      </c>
      <c r="AI227">
        <v>0</v>
      </c>
      <c r="AJ227">
        <v>0</v>
      </c>
      <c r="AK227">
        <v>0</v>
      </c>
      <c r="AL227">
        <v>1</v>
      </c>
      <c r="AM227">
        <v>0</v>
      </c>
      <c r="AN227">
        <v>0</v>
      </c>
      <c r="AO227">
        <v>0</v>
      </c>
      <c r="AP227">
        <v>0</v>
      </c>
      <c r="AQ227">
        <v>0</v>
      </c>
      <c r="AR227">
        <v>0</v>
      </c>
      <c r="AS227">
        <v>0</v>
      </c>
      <c r="AT227">
        <v>0</v>
      </c>
      <c r="AU227">
        <v>0</v>
      </c>
      <c r="AV227">
        <v>0</v>
      </c>
      <c r="AW227">
        <v>0</v>
      </c>
      <c r="AX227">
        <v>0</v>
      </c>
      <c r="AY227">
        <v>0</v>
      </c>
      <c r="AZ227">
        <v>1</v>
      </c>
      <c r="BA227">
        <v>0</v>
      </c>
      <c r="BB227">
        <v>0</v>
      </c>
      <c r="BC227">
        <v>0</v>
      </c>
      <c r="BD227">
        <v>0</v>
      </c>
      <c r="BE227">
        <v>0</v>
      </c>
      <c r="BF227">
        <v>0</v>
      </c>
      <c r="BG227">
        <v>0</v>
      </c>
      <c r="BH227">
        <v>0</v>
      </c>
      <c r="BI227">
        <v>0</v>
      </c>
      <c r="BJ227">
        <v>0</v>
      </c>
      <c r="BK227">
        <v>0</v>
      </c>
      <c r="BL227">
        <v>0</v>
      </c>
      <c r="BM227">
        <v>0</v>
      </c>
      <c r="BN227">
        <v>0</v>
      </c>
      <c r="BO227">
        <v>1</v>
      </c>
      <c r="BP227">
        <v>0</v>
      </c>
      <c r="BQ227">
        <v>0</v>
      </c>
      <c r="BR227">
        <v>0</v>
      </c>
      <c r="BS227">
        <v>1</v>
      </c>
      <c r="BT227">
        <v>3</v>
      </c>
      <c r="BU227" t="s">
        <v>307</v>
      </c>
    </row>
    <row r="228" spans="1:73">
      <c r="A228" t="s">
        <v>73</v>
      </c>
      <c r="B228" t="s">
        <v>74</v>
      </c>
      <c r="C228">
        <v>226</v>
      </c>
      <c r="D228" t="s">
        <v>119</v>
      </c>
      <c r="E228" t="s">
        <v>106</v>
      </c>
      <c r="F228" t="s">
        <v>101</v>
      </c>
      <c r="G228">
        <v>0</v>
      </c>
      <c r="H228">
        <v>3</v>
      </c>
      <c r="I228">
        <v>2</v>
      </c>
      <c r="J228">
        <v>0</v>
      </c>
      <c r="K228">
        <v>0</v>
      </c>
      <c r="L228">
        <v>7</v>
      </c>
      <c r="M228">
        <v>0</v>
      </c>
      <c r="N228">
        <v>16</v>
      </c>
      <c r="O228">
        <v>0</v>
      </c>
      <c r="P228">
        <v>0</v>
      </c>
      <c r="Q228">
        <v>0</v>
      </c>
      <c r="R228">
        <v>0</v>
      </c>
      <c r="S228">
        <v>13</v>
      </c>
      <c r="T228">
        <v>9</v>
      </c>
      <c r="U228">
        <v>0</v>
      </c>
      <c r="V228">
        <v>2</v>
      </c>
      <c r="W228">
        <v>1</v>
      </c>
      <c r="X228">
        <v>0</v>
      </c>
      <c r="Y228">
        <v>1</v>
      </c>
      <c r="Z228">
        <v>1</v>
      </c>
      <c r="AA228">
        <v>0</v>
      </c>
      <c r="AB228">
        <v>55</v>
      </c>
      <c r="AC228">
        <v>1</v>
      </c>
      <c r="AD228">
        <v>0</v>
      </c>
      <c r="AE228">
        <v>0</v>
      </c>
      <c r="AF228">
        <v>0</v>
      </c>
      <c r="AG228">
        <v>0</v>
      </c>
      <c r="AH228">
        <v>0</v>
      </c>
      <c r="AI228">
        <v>2</v>
      </c>
      <c r="AJ228">
        <v>0</v>
      </c>
      <c r="AK228">
        <v>0</v>
      </c>
      <c r="AL228">
        <v>2</v>
      </c>
      <c r="AM228">
        <v>11</v>
      </c>
      <c r="AN228">
        <v>0</v>
      </c>
      <c r="AO228">
        <v>1</v>
      </c>
      <c r="AP228">
        <v>2</v>
      </c>
      <c r="AQ228">
        <v>3</v>
      </c>
      <c r="AR228">
        <v>0</v>
      </c>
      <c r="AS228">
        <v>0</v>
      </c>
      <c r="AT228">
        <v>0</v>
      </c>
      <c r="AU228">
        <v>0</v>
      </c>
      <c r="AV228">
        <v>2</v>
      </c>
      <c r="AW228">
        <v>2</v>
      </c>
      <c r="AX228">
        <v>7</v>
      </c>
      <c r="AY228">
        <v>4</v>
      </c>
      <c r="AZ228">
        <v>17</v>
      </c>
      <c r="BA228">
        <v>18</v>
      </c>
      <c r="BB228">
        <v>1</v>
      </c>
      <c r="BC228">
        <v>8</v>
      </c>
      <c r="BD228">
        <v>0</v>
      </c>
      <c r="BE228">
        <v>0</v>
      </c>
      <c r="BF228">
        <v>0</v>
      </c>
      <c r="BG228">
        <v>0</v>
      </c>
      <c r="BH228">
        <v>0</v>
      </c>
      <c r="BI228">
        <v>8</v>
      </c>
      <c r="BJ228">
        <v>2</v>
      </c>
      <c r="BK228">
        <v>0</v>
      </c>
      <c r="BL228">
        <v>4</v>
      </c>
      <c r="BM228">
        <v>0</v>
      </c>
      <c r="BN228">
        <v>2</v>
      </c>
      <c r="BO228">
        <v>20</v>
      </c>
      <c r="BP228">
        <v>0</v>
      </c>
      <c r="BQ228">
        <v>0</v>
      </c>
      <c r="BR228">
        <v>6</v>
      </c>
      <c r="BS228">
        <v>5</v>
      </c>
      <c r="BT228">
        <v>79</v>
      </c>
      <c r="BU228" t="s">
        <v>308</v>
      </c>
    </row>
    <row r="229" spans="1:73">
      <c r="A229" t="s">
        <v>73</v>
      </c>
      <c r="B229" t="s">
        <v>74</v>
      </c>
      <c r="C229">
        <v>227</v>
      </c>
      <c r="D229" t="s">
        <v>119</v>
      </c>
      <c r="E229" t="s">
        <v>78</v>
      </c>
      <c r="F229" t="s">
        <v>77</v>
      </c>
      <c r="G229">
        <v>0</v>
      </c>
      <c r="H229">
        <v>0</v>
      </c>
      <c r="I229">
        <v>0</v>
      </c>
      <c r="J229">
        <v>0</v>
      </c>
      <c r="K229">
        <v>0</v>
      </c>
      <c r="L229">
        <v>0</v>
      </c>
      <c r="M229">
        <v>0</v>
      </c>
      <c r="N229">
        <v>0</v>
      </c>
      <c r="O229">
        <v>0</v>
      </c>
      <c r="P229">
        <v>0</v>
      </c>
      <c r="Q229">
        <v>0</v>
      </c>
      <c r="R229">
        <v>0</v>
      </c>
      <c r="S229">
        <v>1</v>
      </c>
      <c r="T229">
        <v>0</v>
      </c>
      <c r="U229">
        <v>0</v>
      </c>
      <c r="V229">
        <v>1</v>
      </c>
      <c r="W229">
        <v>0</v>
      </c>
      <c r="X229">
        <v>0</v>
      </c>
      <c r="Y229">
        <v>0</v>
      </c>
      <c r="Z229">
        <v>0</v>
      </c>
      <c r="AA229">
        <v>0</v>
      </c>
      <c r="AB229">
        <v>4</v>
      </c>
      <c r="AC229">
        <v>0</v>
      </c>
      <c r="AD229">
        <v>0</v>
      </c>
      <c r="AE229">
        <v>0</v>
      </c>
      <c r="AF229">
        <v>0</v>
      </c>
      <c r="AG229">
        <v>0</v>
      </c>
      <c r="AH229">
        <v>0</v>
      </c>
      <c r="AI229">
        <v>0</v>
      </c>
      <c r="AJ229">
        <v>0</v>
      </c>
      <c r="AK229">
        <v>0</v>
      </c>
      <c r="AL229">
        <v>0</v>
      </c>
      <c r="AM229">
        <v>0</v>
      </c>
      <c r="AN229">
        <v>0</v>
      </c>
      <c r="AO229">
        <v>0</v>
      </c>
      <c r="AP229">
        <v>1</v>
      </c>
      <c r="AQ229">
        <v>0</v>
      </c>
      <c r="AR229">
        <v>0</v>
      </c>
      <c r="AS229">
        <v>0</v>
      </c>
      <c r="AT229">
        <v>0</v>
      </c>
      <c r="AU229">
        <v>0</v>
      </c>
      <c r="AV229">
        <v>0</v>
      </c>
      <c r="AW229">
        <v>0</v>
      </c>
      <c r="AX229">
        <v>1</v>
      </c>
      <c r="AY229">
        <v>2</v>
      </c>
      <c r="AZ229">
        <v>1</v>
      </c>
      <c r="BA229">
        <v>1</v>
      </c>
      <c r="BB229">
        <v>0</v>
      </c>
      <c r="BC229">
        <v>2</v>
      </c>
      <c r="BD229">
        <v>0</v>
      </c>
      <c r="BE229">
        <v>0</v>
      </c>
      <c r="BF229">
        <v>0</v>
      </c>
      <c r="BG229">
        <v>0</v>
      </c>
      <c r="BH229">
        <v>1</v>
      </c>
      <c r="BI229">
        <v>3</v>
      </c>
      <c r="BJ229">
        <v>1</v>
      </c>
      <c r="BK229">
        <v>0</v>
      </c>
      <c r="BL229">
        <v>0</v>
      </c>
      <c r="BM229">
        <v>0</v>
      </c>
      <c r="BN229">
        <v>0</v>
      </c>
      <c r="BO229">
        <v>1</v>
      </c>
      <c r="BP229">
        <v>0</v>
      </c>
      <c r="BQ229">
        <v>0</v>
      </c>
      <c r="BR229">
        <v>1</v>
      </c>
      <c r="BS229">
        <v>2</v>
      </c>
      <c r="BT229">
        <v>12</v>
      </c>
      <c r="BU229" t="s">
        <v>309</v>
      </c>
    </row>
    <row r="230" spans="1:73">
      <c r="A230" t="s">
        <v>73</v>
      </c>
      <c r="B230" t="s">
        <v>74</v>
      </c>
      <c r="C230">
        <v>228</v>
      </c>
      <c r="D230" t="s">
        <v>119</v>
      </c>
      <c r="E230" t="s">
        <v>97</v>
      </c>
      <c r="F230" t="s">
        <v>92</v>
      </c>
      <c r="G230">
        <v>0</v>
      </c>
      <c r="H230">
        <v>8</v>
      </c>
      <c r="I230">
        <v>6</v>
      </c>
      <c r="J230">
        <v>0</v>
      </c>
      <c r="K230">
        <v>0</v>
      </c>
      <c r="L230">
        <v>13</v>
      </c>
      <c r="M230">
        <v>0</v>
      </c>
      <c r="N230">
        <v>13</v>
      </c>
      <c r="O230">
        <v>7</v>
      </c>
      <c r="P230">
        <v>0</v>
      </c>
      <c r="Q230">
        <v>4</v>
      </c>
      <c r="R230">
        <v>2</v>
      </c>
      <c r="S230">
        <v>33</v>
      </c>
      <c r="T230">
        <v>16</v>
      </c>
      <c r="U230">
        <v>0</v>
      </c>
      <c r="V230">
        <v>1</v>
      </c>
      <c r="W230">
        <v>2</v>
      </c>
      <c r="X230">
        <v>0</v>
      </c>
      <c r="Y230">
        <v>0</v>
      </c>
      <c r="Z230">
        <v>0</v>
      </c>
      <c r="AA230">
        <v>0</v>
      </c>
      <c r="AB230">
        <v>101</v>
      </c>
      <c r="AC230">
        <v>0</v>
      </c>
      <c r="AD230">
        <v>4</v>
      </c>
      <c r="AE230">
        <v>0</v>
      </c>
      <c r="AF230">
        <v>0</v>
      </c>
      <c r="AG230">
        <v>0</v>
      </c>
      <c r="AH230">
        <v>0</v>
      </c>
      <c r="AI230">
        <v>10</v>
      </c>
      <c r="AJ230">
        <v>0</v>
      </c>
      <c r="AK230">
        <v>0</v>
      </c>
      <c r="AL230">
        <v>3</v>
      </c>
      <c r="AM230">
        <v>7</v>
      </c>
      <c r="AN230">
        <v>0</v>
      </c>
      <c r="AO230">
        <v>0</v>
      </c>
      <c r="AP230">
        <v>2</v>
      </c>
      <c r="AQ230">
        <v>0</v>
      </c>
      <c r="AR230">
        <v>0</v>
      </c>
      <c r="AS230">
        <v>0</v>
      </c>
      <c r="AT230">
        <v>0</v>
      </c>
      <c r="AU230">
        <v>0</v>
      </c>
      <c r="AV230">
        <v>0</v>
      </c>
      <c r="AW230">
        <v>6</v>
      </c>
      <c r="AX230">
        <v>10</v>
      </c>
      <c r="AY230">
        <v>26</v>
      </c>
      <c r="AZ230">
        <v>18</v>
      </c>
      <c r="BA230">
        <v>23</v>
      </c>
      <c r="BB230">
        <v>7</v>
      </c>
      <c r="BC230">
        <v>24</v>
      </c>
      <c r="BD230">
        <v>0</v>
      </c>
      <c r="BE230">
        <v>0</v>
      </c>
      <c r="BF230">
        <v>0</v>
      </c>
      <c r="BG230">
        <v>1</v>
      </c>
      <c r="BH230">
        <v>0</v>
      </c>
      <c r="BI230">
        <v>14</v>
      </c>
      <c r="BJ230">
        <v>6</v>
      </c>
      <c r="BK230">
        <v>0</v>
      </c>
      <c r="BL230">
        <v>5</v>
      </c>
      <c r="BM230">
        <v>0</v>
      </c>
      <c r="BN230">
        <v>14</v>
      </c>
      <c r="BO230">
        <v>20</v>
      </c>
      <c r="BP230">
        <v>5</v>
      </c>
      <c r="BQ230">
        <v>1</v>
      </c>
      <c r="BR230">
        <v>1</v>
      </c>
      <c r="BS230">
        <v>6</v>
      </c>
      <c r="BT230">
        <v>155</v>
      </c>
      <c r="BU230" t="s">
        <v>310</v>
      </c>
    </row>
    <row r="231" spans="1:73">
      <c r="A231" t="s">
        <v>73</v>
      </c>
      <c r="B231" t="s">
        <v>74</v>
      </c>
      <c r="C231">
        <v>229</v>
      </c>
      <c r="D231" t="s">
        <v>119</v>
      </c>
      <c r="E231" t="s">
        <v>78</v>
      </c>
      <c r="F231" t="s">
        <v>77</v>
      </c>
      <c r="G231">
        <v>0</v>
      </c>
      <c r="H231">
        <v>7</v>
      </c>
      <c r="I231">
        <v>1</v>
      </c>
      <c r="J231">
        <v>0</v>
      </c>
      <c r="K231">
        <v>0</v>
      </c>
      <c r="L231">
        <v>3</v>
      </c>
      <c r="M231">
        <v>0</v>
      </c>
      <c r="N231">
        <v>9</v>
      </c>
      <c r="O231">
        <v>0</v>
      </c>
      <c r="P231">
        <v>0</v>
      </c>
      <c r="Q231">
        <v>1</v>
      </c>
      <c r="R231">
        <v>1</v>
      </c>
      <c r="S231">
        <v>8</v>
      </c>
      <c r="T231">
        <v>2</v>
      </c>
      <c r="U231">
        <v>0</v>
      </c>
      <c r="V231">
        <v>1</v>
      </c>
      <c r="W231">
        <v>1</v>
      </c>
      <c r="X231">
        <v>0</v>
      </c>
      <c r="Y231">
        <v>0</v>
      </c>
      <c r="Z231">
        <v>0</v>
      </c>
      <c r="AA231">
        <v>0</v>
      </c>
      <c r="AB231">
        <v>48</v>
      </c>
      <c r="AC231">
        <v>2</v>
      </c>
      <c r="AD231">
        <v>0</v>
      </c>
      <c r="AE231">
        <v>0</v>
      </c>
      <c r="AF231">
        <v>0</v>
      </c>
      <c r="AG231">
        <v>0</v>
      </c>
      <c r="AH231">
        <v>0</v>
      </c>
      <c r="AI231">
        <v>3</v>
      </c>
      <c r="AJ231">
        <v>0</v>
      </c>
      <c r="AK231">
        <v>0</v>
      </c>
      <c r="AL231">
        <v>0</v>
      </c>
      <c r="AM231">
        <v>6</v>
      </c>
      <c r="AN231">
        <v>0</v>
      </c>
      <c r="AO231">
        <v>0</v>
      </c>
      <c r="AP231">
        <v>3</v>
      </c>
      <c r="AQ231">
        <v>0</v>
      </c>
      <c r="AR231">
        <v>0</v>
      </c>
      <c r="AS231">
        <v>0</v>
      </c>
      <c r="AT231">
        <v>2</v>
      </c>
      <c r="AU231">
        <v>1</v>
      </c>
      <c r="AV231">
        <v>0</v>
      </c>
      <c r="AW231">
        <v>1</v>
      </c>
      <c r="AX231">
        <v>10</v>
      </c>
      <c r="AY231">
        <v>8</v>
      </c>
      <c r="AZ231">
        <v>7</v>
      </c>
      <c r="BA231">
        <v>16</v>
      </c>
      <c r="BB231">
        <v>2</v>
      </c>
      <c r="BC231">
        <v>14</v>
      </c>
      <c r="BD231">
        <v>0</v>
      </c>
      <c r="BE231">
        <v>0</v>
      </c>
      <c r="BF231">
        <v>0</v>
      </c>
      <c r="BG231">
        <v>0</v>
      </c>
      <c r="BH231">
        <v>0</v>
      </c>
      <c r="BI231">
        <v>10</v>
      </c>
      <c r="BJ231">
        <v>5</v>
      </c>
      <c r="BK231">
        <v>0</v>
      </c>
      <c r="BL231">
        <v>0</v>
      </c>
      <c r="BM231">
        <v>0</v>
      </c>
      <c r="BN231">
        <v>5</v>
      </c>
      <c r="BO231">
        <v>11</v>
      </c>
      <c r="BP231">
        <v>6</v>
      </c>
      <c r="BQ231">
        <v>0</v>
      </c>
      <c r="BR231">
        <v>4</v>
      </c>
      <c r="BS231">
        <v>5</v>
      </c>
      <c r="BT231">
        <v>73</v>
      </c>
      <c r="BU231" t="s">
        <v>311</v>
      </c>
    </row>
    <row r="232" spans="1:73">
      <c r="A232" t="s">
        <v>73</v>
      </c>
      <c r="B232" t="s">
        <v>74</v>
      </c>
      <c r="C232">
        <v>230</v>
      </c>
      <c r="D232" t="s">
        <v>312</v>
      </c>
      <c r="E232" t="s">
        <v>78</v>
      </c>
      <c r="F232" t="s">
        <v>77</v>
      </c>
      <c r="G232">
        <v>0</v>
      </c>
      <c r="H232">
        <v>3</v>
      </c>
      <c r="I232">
        <v>0</v>
      </c>
      <c r="J232">
        <v>0</v>
      </c>
      <c r="K232">
        <v>0</v>
      </c>
      <c r="L232">
        <v>2</v>
      </c>
      <c r="M232">
        <v>0</v>
      </c>
      <c r="N232">
        <v>5</v>
      </c>
      <c r="O232">
        <v>0</v>
      </c>
      <c r="P232">
        <v>0</v>
      </c>
      <c r="Q232">
        <v>0</v>
      </c>
      <c r="R232">
        <v>0</v>
      </c>
      <c r="S232">
        <v>9</v>
      </c>
      <c r="T232">
        <v>3</v>
      </c>
      <c r="U232">
        <v>0</v>
      </c>
      <c r="V232">
        <v>0</v>
      </c>
      <c r="W232">
        <v>0</v>
      </c>
      <c r="X232">
        <v>1</v>
      </c>
      <c r="Y232">
        <v>0</v>
      </c>
      <c r="Z232">
        <v>0</v>
      </c>
      <c r="AA232">
        <v>0</v>
      </c>
      <c r="AB232">
        <v>39</v>
      </c>
      <c r="AC232">
        <v>1</v>
      </c>
      <c r="AD232">
        <v>0</v>
      </c>
      <c r="AE232">
        <v>0</v>
      </c>
      <c r="AF232">
        <v>1</v>
      </c>
      <c r="AG232">
        <v>0</v>
      </c>
      <c r="AH232">
        <v>0</v>
      </c>
      <c r="AI232">
        <v>5</v>
      </c>
      <c r="AJ232">
        <v>0</v>
      </c>
      <c r="AK232">
        <v>0</v>
      </c>
      <c r="AL232">
        <v>1</v>
      </c>
      <c r="AM232">
        <v>7</v>
      </c>
      <c r="AN232">
        <v>2</v>
      </c>
      <c r="AO232">
        <v>0</v>
      </c>
      <c r="AP232">
        <v>1</v>
      </c>
      <c r="AQ232">
        <v>0</v>
      </c>
      <c r="AR232">
        <v>0</v>
      </c>
      <c r="AS232">
        <v>0</v>
      </c>
      <c r="AT232">
        <v>2</v>
      </c>
      <c r="AU232">
        <v>0</v>
      </c>
      <c r="AV232">
        <v>0</v>
      </c>
      <c r="AW232">
        <v>0</v>
      </c>
      <c r="AX232">
        <v>3</v>
      </c>
      <c r="AY232">
        <v>8</v>
      </c>
      <c r="AZ232">
        <v>3</v>
      </c>
      <c r="BA232">
        <v>11</v>
      </c>
      <c r="BB232">
        <v>2</v>
      </c>
      <c r="BC232">
        <v>9</v>
      </c>
      <c r="BD232">
        <v>0</v>
      </c>
      <c r="BE232">
        <v>0</v>
      </c>
      <c r="BF232">
        <v>0</v>
      </c>
      <c r="BG232">
        <v>0</v>
      </c>
      <c r="BH232">
        <v>1</v>
      </c>
      <c r="BI232">
        <v>4</v>
      </c>
      <c r="BJ232">
        <v>5</v>
      </c>
      <c r="BK232">
        <v>0</v>
      </c>
      <c r="BL232">
        <v>0</v>
      </c>
      <c r="BM232">
        <v>0</v>
      </c>
      <c r="BN232">
        <v>2</v>
      </c>
      <c r="BO232">
        <v>5</v>
      </c>
      <c r="BP232">
        <v>1</v>
      </c>
      <c r="BQ232">
        <v>0</v>
      </c>
      <c r="BR232">
        <v>0</v>
      </c>
      <c r="BS232">
        <v>5</v>
      </c>
      <c r="BT232">
        <v>67</v>
      </c>
      <c r="BU232" t="s">
        <v>313</v>
      </c>
    </row>
    <row r="233" spans="1:73">
      <c r="A233" t="s">
        <v>73</v>
      </c>
      <c r="B233" t="s">
        <v>74</v>
      </c>
      <c r="C233">
        <v>231</v>
      </c>
      <c r="D233" t="s">
        <v>312</v>
      </c>
      <c r="E233" t="s">
        <v>106</v>
      </c>
      <c r="F233" t="s">
        <v>101</v>
      </c>
      <c r="G233">
        <v>0</v>
      </c>
      <c r="H233">
        <v>0</v>
      </c>
      <c r="I233">
        <v>0</v>
      </c>
      <c r="J233">
        <v>0</v>
      </c>
      <c r="K233">
        <v>0</v>
      </c>
      <c r="L233">
        <v>2</v>
      </c>
      <c r="M233">
        <v>0</v>
      </c>
      <c r="N233">
        <v>1</v>
      </c>
      <c r="O233">
        <v>0</v>
      </c>
      <c r="P233">
        <v>0</v>
      </c>
      <c r="Q233">
        <v>0</v>
      </c>
      <c r="R233">
        <v>1</v>
      </c>
      <c r="S233">
        <v>3</v>
      </c>
      <c r="T233">
        <v>1</v>
      </c>
      <c r="U233">
        <v>0</v>
      </c>
      <c r="V233">
        <v>0</v>
      </c>
      <c r="W233">
        <v>1</v>
      </c>
      <c r="X233">
        <v>0</v>
      </c>
      <c r="Y233">
        <v>0</v>
      </c>
      <c r="Z233">
        <v>0</v>
      </c>
      <c r="AA233">
        <v>0</v>
      </c>
      <c r="AB233">
        <v>5</v>
      </c>
      <c r="AC233">
        <v>0</v>
      </c>
      <c r="AD233">
        <v>0</v>
      </c>
      <c r="AE233">
        <v>0</v>
      </c>
      <c r="AF233">
        <v>0</v>
      </c>
      <c r="AG233">
        <v>0</v>
      </c>
      <c r="AH233">
        <v>0</v>
      </c>
      <c r="AI233">
        <v>0</v>
      </c>
      <c r="AJ233">
        <v>0</v>
      </c>
      <c r="AK233">
        <v>0</v>
      </c>
      <c r="AL233">
        <v>0</v>
      </c>
      <c r="AM233">
        <v>0</v>
      </c>
      <c r="AN233">
        <v>0</v>
      </c>
      <c r="AO233">
        <v>0</v>
      </c>
      <c r="AP233">
        <v>0</v>
      </c>
      <c r="AQ233">
        <v>1</v>
      </c>
      <c r="AR233">
        <v>0</v>
      </c>
      <c r="AS233">
        <v>0</v>
      </c>
      <c r="AT233">
        <v>0</v>
      </c>
      <c r="AU233">
        <v>1</v>
      </c>
      <c r="AV233">
        <v>0</v>
      </c>
      <c r="AW233">
        <v>0</v>
      </c>
      <c r="AX233">
        <v>0</v>
      </c>
      <c r="AY233">
        <v>0</v>
      </c>
      <c r="AZ233">
        <v>0</v>
      </c>
      <c r="BA233">
        <v>0</v>
      </c>
      <c r="BB233">
        <v>0</v>
      </c>
      <c r="BC233">
        <v>2</v>
      </c>
      <c r="BD233">
        <v>0</v>
      </c>
      <c r="BE233">
        <v>0</v>
      </c>
      <c r="BF233">
        <v>0</v>
      </c>
      <c r="BG233">
        <v>0</v>
      </c>
      <c r="BH233">
        <v>0</v>
      </c>
      <c r="BI233">
        <v>0</v>
      </c>
      <c r="BJ233">
        <v>0</v>
      </c>
      <c r="BK233">
        <v>0</v>
      </c>
      <c r="BL233">
        <v>1</v>
      </c>
      <c r="BM233">
        <v>0</v>
      </c>
      <c r="BN233">
        <v>1</v>
      </c>
      <c r="BO233">
        <v>1</v>
      </c>
      <c r="BP233">
        <v>0</v>
      </c>
      <c r="BQ233">
        <v>0</v>
      </c>
      <c r="BR233">
        <v>0</v>
      </c>
      <c r="BS233">
        <v>1</v>
      </c>
      <c r="BT233">
        <v>11</v>
      </c>
      <c r="BU233" t="s">
        <v>314</v>
      </c>
    </row>
    <row r="234" spans="1:73">
      <c r="A234" t="s">
        <v>73</v>
      </c>
      <c r="B234" t="s">
        <v>74</v>
      </c>
      <c r="C234">
        <v>232</v>
      </c>
      <c r="D234" t="s">
        <v>312</v>
      </c>
      <c r="E234" t="s">
        <v>78</v>
      </c>
      <c r="F234" t="s">
        <v>77</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1</v>
      </c>
      <c r="BT234">
        <v>3</v>
      </c>
      <c r="BU234" t="s">
        <v>315</v>
      </c>
    </row>
    <row r="235" spans="1:73">
      <c r="A235" t="s">
        <v>73</v>
      </c>
      <c r="B235" t="s">
        <v>74</v>
      </c>
      <c r="C235">
        <v>233</v>
      </c>
      <c r="D235" t="s">
        <v>312</v>
      </c>
      <c r="E235" t="s">
        <v>106</v>
      </c>
      <c r="F235" t="s">
        <v>101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1</v>
      </c>
      <c r="BT235">
        <v>2</v>
      </c>
      <c r="BU235" t="s">
        <v>316</v>
      </c>
    </row>
    <row r="236" spans="1:73">
      <c r="A236" t="s">
        <v>73</v>
      </c>
      <c r="B236" t="s">
        <v>74</v>
      </c>
      <c r="C236">
        <v>234</v>
      </c>
      <c r="D236" t="s">
        <v>312</v>
      </c>
      <c r="E236" t="s">
        <v>78</v>
      </c>
      <c r="F236" t="s">
        <v>77</v>
      </c>
      <c r="G236">
        <v>0</v>
      </c>
      <c r="H236">
        <v>0</v>
      </c>
      <c r="I236">
        <v>0</v>
      </c>
      <c r="J236">
        <v>0</v>
      </c>
      <c r="K236">
        <v>0</v>
      </c>
      <c r="L236">
        <v>4</v>
      </c>
      <c r="M236">
        <v>0</v>
      </c>
      <c r="N236">
        <v>5</v>
      </c>
      <c r="O236">
        <v>0</v>
      </c>
      <c r="P236">
        <v>0</v>
      </c>
      <c r="Q236">
        <v>0</v>
      </c>
      <c r="R236">
        <v>0</v>
      </c>
      <c r="S236">
        <v>5</v>
      </c>
      <c r="T236">
        <v>0</v>
      </c>
      <c r="U236">
        <v>0</v>
      </c>
      <c r="V236">
        <v>2</v>
      </c>
      <c r="W236">
        <v>0</v>
      </c>
      <c r="X236">
        <v>0</v>
      </c>
      <c r="Y236">
        <v>0</v>
      </c>
      <c r="Z236">
        <v>0</v>
      </c>
      <c r="AA236">
        <v>0</v>
      </c>
      <c r="AB236">
        <v>18</v>
      </c>
      <c r="AC236">
        <v>0</v>
      </c>
      <c r="AD236">
        <v>0</v>
      </c>
      <c r="AE236">
        <v>0</v>
      </c>
      <c r="AF236">
        <v>0</v>
      </c>
      <c r="AG236">
        <v>0</v>
      </c>
      <c r="AH236">
        <v>1</v>
      </c>
      <c r="AI236">
        <v>0</v>
      </c>
      <c r="AJ236">
        <v>0</v>
      </c>
      <c r="AK236">
        <v>0</v>
      </c>
      <c r="AL236">
        <v>1</v>
      </c>
      <c r="AM236">
        <v>1</v>
      </c>
      <c r="AN236">
        <v>0</v>
      </c>
      <c r="AO236">
        <v>0</v>
      </c>
      <c r="AP236">
        <v>0</v>
      </c>
      <c r="AQ236">
        <v>0</v>
      </c>
      <c r="AR236">
        <v>0</v>
      </c>
      <c r="AS236">
        <v>0</v>
      </c>
      <c r="AT236">
        <v>0</v>
      </c>
      <c r="AU236">
        <v>0</v>
      </c>
      <c r="AV236">
        <v>0</v>
      </c>
      <c r="AW236">
        <v>0</v>
      </c>
      <c r="AX236">
        <v>7</v>
      </c>
      <c r="AY236">
        <v>2</v>
      </c>
      <c r="AZ236">
        <v>7</v>
      </c>
      <c r="BA236">
        <v>8</v>
      </c>
      <c r="BB236">
        <v>0</v>
      </c>
      <c r="BC236">
        <v>0</v>
      </c>
      <c r="BD236">
        <v>0</v>
      </c>
      <c r="BE236">
        <v>0</v>
      </c>
      <c r="BF236">
        <v>0</v>
      </c>
      <c r="BG236">
        <v>0</v>
      </c>
      <c r="BH236">
        <v>0</v>
      </c>
      <c r="BI236">
        <v>7</v>
      </c>
      <c r="BJ236">
        <v>0</v>
      </c>
      <c r="BK236">
        <v>0</v>
      </c>
      <c r="BL236">
        <v>0</v>
      </c>
      <c r="BM236">
        <v>0</v>
      </c>
      <c r="BN236">
        <v>0</v>
      </c>
      <c r="BO236">
        <v>8</v>
      </c>
      <c r="BP236">
        <v>0</v>
      </c>
      <c r="BQ236">
        <v>0</v>
      </c>
      <c r="BR236">
        <v>6</v>
      </c>
      <c r="BS236">
        <v>3</v>
      </c>
      <c r="BT236">
        <v>27</v>
      </c>
      <c r="BU236" t="s">
        <v>317</v>
      </c>
    </row>
    <row r="237" spans="1:73">
      <c r="A237" t="s">
        <v>73</v>
      </c>
      <c r="B237" t="s">
        <v>74</v>
      </c>
      <c r="C237">
        <v>235</v>
      </c>
      <c r="D237" t="s">
        <v>312</v>
      </c>
      <c r="E237" t="s">
        <v>106</v>
      </c>
      <c r="F237" t="s">
        <v>101</v>
      </c>
      <c r="G237">
        <v>0</v>
      </c>
      <c r="H237">
        <v>0</v>
      </c>
      <c r="I237">
        <v>0</v>
      </c>
      <c r="J237">
        <v>0</v>
      </c>
      <c r="K237">
        <v>0</v>
      </c>
      <c r="L237">
        <v>1</v>
      </c>
      <c r="M237">
        <v>0</v>
      </c>
      <c r="N237">
        <v>0</v>
      </c>
      <c r="O237">
        <v>0</v>
      </c>
      <c r="P237">
        <v>0</v>
      </c>
      <c r="Q237">
        <v>0</v>
      </c>
      <c r="R237">
        <v>0</v>
      </c>
      <c r="S237">
        <v>1</v>
      </c>
      <c r="T237">
        <v>0</v>
      </c>
      <c r="U237">
        <v>0</v>
      </c>
      <c r="V237">
        <v>0</v>
      </c>
      <c r="W237">
        <v>0</v>
      </c>
      <c r="X237">
        <v>0</v>
      </c>
      <c r="Y237">
        <v>0</v>
      </c>
      <c r="Z237">
        <v>0</v>
      </c>
      <c r="AA237">
        <v>0</v>
      </c>
      <c r="AB237">
        <v>5</v>
      </c>
      <c r="AC237">
        <v>0</v>
      </c>
      <c r="AD237">
        <v>0</v>
      </c>
      <c r="AE237">
        <v>0</v>
      </c>
      <c r="AF237">
        <v>0</v>
      </c>
      <c r="AG237">
        <v>0</v>
      </c>
      <c r="AH237">
        <v>0</v>
      </c>
      <c r="AI237">
        <v>1</v>
      </c>
      <c r="AJ237">
        <v>0</v>
      </c>
      <c r="AK237">
        <v>0</v>
      </c>
      <c r="AL237">
        <v>0</v>
      </c>
      <c r="AM237">
        <v>0</v>
      </c>
      <c r="AN237">
        <v>0</v>
      </c>
      <c r="AO237">
        <v>0</v>
      </c>
      <c r="AP237">
        <v>0</v>
      </c>
      <c r="AQ237">
        <v>0</v>
      </c>
      <c r="AR237">
        <v>0</v>
      </c>
      <c r="AS237">
        <v>0</v>
      </c>
      <c r="AT237">
        <v>0</v>
      </c>
      <c r="AU237">
        <v>0</v>
      </c>
      <c r="AV237">
        <v>0</v>
      </c>
      <c r="AW237">
        <v>0</v>
      </c>
      <c r="AX237">
        <v>0</v>
      </c>
      <c r="AY237">
        <v>2</v>
      </c>
      <c r="AZ237">
        <v>0</v>
      </c>
      <c r="BA237">
        <v>0</v>
      </c>
      <c r="BB237">
        <v>0</v>
      </c>
      <c r="BC237">
        <v>1</v>
      </c>
      <c r="BD237">
        <v>0</v>
      </c>
      <c r="BE237">
        <v>0</v>
      </c>
      <c r="BF237">
        <v>0</v>
      </c>
      <c r="BG237">
        <v>0</v>
      </c>
      <c r="BH237">
        <v>0</v>
      </c>
      <c r="BI237">
        <v>0</v>
      </c>
      <c r="BJ237">
        <v>1</v>
      </c>
      <c r="BK237">
        <v>0</v>
      </c>
      <c r="BL237">
        <v>0</v>
      </c>
      <c r="BM237">
        <v>0</v>
      </c>
      <c r="BN237">
        <v>0</v>
      </c>
      <c r="BO237">
        <v>0</v>
      </c>
      <c r="BP237">
        <v>0</v>
      </c>
      <c r="BQ237">
        <v>0</v>
      </c>
      <c r="BR237">
        <v>0</v>
      </c>
      <c r="BS237">
        <v>1</v>
      </c>
      <c r="BT237">
        <v>7</v>
      </c>
      <c r="BU237" t="s">
        <v>318</v>
      </c>
    </row>
    <row r="238" spans="1:73">
      <c r="A238" t="s">
        <v>73</v>
      </c>
      <c r="B238" t="s">
        <v>74</v>
      </c>
      <c r="C238">
        <v>236</v>
      </c>
      <c r="D238" t="s">
        <v>312</v>
      </c>
      <c r="E238" t="s">
        <v>78</v>
      </c>
      <c r="F238" t="s">
        <v>77</v>
      </c>
      <c r="G238">
        <v>0</v>
      </c>
      <c r="H238">
        <v>2</v>
      </c>
      <c r="I238">
        <v>0</v>
      </c>
      <c r="J238">
        <v>0</v>
      </c>
      <c r="K238">
        <v>0</v>
      </c>
      <c r="L238">
        <v>5</v>
      </c>
      <c r="M238">
        <v>0</v>
      </c>
      <c r="N238">
        <v>3</v>
      </c>
      <c r="O238">
        <v>0</v>
      </c>
      <c r="P238">
        <v>0</v>
      </c>
      <c r="Q238">
        <v>2</v>
      </c>
      <c r="R238">
        <v>0</v>
      </c>
      <c r="S238">
        <v>6</v>
      </c>
      <c r="T238">
        <v>2</v>
      </c>
      <c r="U238">
        <v>0</v>
      </c>
      <c r="V238">
        <v>0</v>
      </c>
      <c r="W238">
        <v>0</v>
      </c>
      <c r="X238">
        <v>1</v>
      </c>
      <c r="Y238">
        <v>0</v>
      </c>
      <c r="Z238">
        <v>0</v>
      </c>
      <c r="AA238">
        <v>0</v>
      </c>
      <c r="AB238">
        <v>24</v>
      </c>
      <c r="AC238">
        <v>0</v>
      </c>
      <c r="AD238">
        <v>0</v>
      </c>
      <c r="AE238">
        <v>0</v>
      </c>
      <c r="AF238">
        <v>1</v>
      </c>
      <c r="AG238">
        <v>0</v>
      </c>
      <c r="AH238">
        <v>4</v>
      </c>
      <c r="AI238">
        <v>1</v>
      </c>
      <c r="AJ238">
        <v>0</v>
      </c>
      <c r="AK238">
        <v>0</v>
      </c>
      <c r="AL238">
        <v>1</v>
      </c>
      <c r="AM238">
        <v>2</v>
      </c>
      <c r="AN238">
        <v>2</v>
      </c>
      <c r="AO238">
        <v>0</v>
      </c>
      <c r="AP238">
        <v>1</v>
      </c>
      <c r="AQ238">
        <v>0</v>
      </c>
      <c r="AR238">
        <v>0</v>
      </c>
      <c r="AS238">
        <v>0</v>
      </c>
      <c r="AT238">
        <v>0</v>
      </c>
      <c r="AU238">
        <v>0</v>
      </c>
      <c r="AV238">
        <v>0</v>
      </c>
      <c r="AW238">
        <v>0</v>
      </c>
      <c r="AX238">
        <v>5</v>
      </c>
      <c r="AY238">
        <v>5</v>
      </c>
      <c r="AZ238">
        <v>5</v>
      </c>
      <c r="BA238">
        <v>7</v>
      </c>
      <c r="BB238">
        <v>1</v>
      </c>
      <c r="BC238">
        <v>2</v>
      </c>
      <c r="BD238">
        <v>0</v>
      </c>
      <c r="BE238">
        <v>0</v>
      </c>
      <c r="BF238">
        <v>0</v>
      </c>
      <c r="BG238">
        <v>0</v>
      </c>
      <c r="BH238">
        <v>1</v>
      </c>
      <c r="BI238">
        <v>2</v>
      </c>
      <c r="BJ238">
        <v>0</v>
      </c>
      <c r="BK238">
        <v>0</v>
      </c>
      <c r="BL238">
        <v>2</v>
      </c>
      <c r="BM238">
        <v>0</v>
      </c>
      <c r="BN238">
        <v>1</v>
      </c>
      <c r="BO238">
        <v>5</v>
      </c>
      <c r="BP238">
        <v>0</v>
      </c>
      <c r="BQ238">
        <v>0</v>
      </c>
      <c r="BR238">
        <v>0</v>
      </c>
      <c r="BS238">
        <v>3</v>
      </c>
      <c r="BT238">
        <v>47</v>
      </c>
      <c r="BU238" t="s">
        <v>319</v>
      </c>
    </row>
    <row r="239" spans="1:73">
      <c r="A239" t="s">
        <v>73</v>
      </c>
      <c r="B239" t="s">
        <v>74</v>
      </c>
      <c r="C239">
        <v>237</v>
      </c>
      <c r="D239" t="s">
        <v>312</v>
      </c>
      <c r="E239" t="s">
        <v>106</v>
      </c>
      <c r="F239" t="s">
        <v>101</v>
      </c>
      <c r="G239">
        <v>4</v>
      </c>
      <c r="H239">
        <v>18</v>
      </c>
      <c r="I239">
        <v>16</v>
      </c>
      <c r="J239">
        <v>0</v>
      </c>
      <c r="K239">
        <v>0</v>
      </c>
      <c r="L239">
        <v>16</v>
      </c>
      <c r="M239">
        <v>0</v>
      </c>
      <c r="N239">
        <v>25</v>
      </c>
      <c r="O239">
        <v>0</v>
      </c>
      <c r="P239">
        <v>0</v>
      </c>
      <c r="Q239">
        <v>4</v>
      </c>
      <c r="R239">
        <v>0</v>
      </c>
      <c r="S239">
        <v>53</v>
      </c>
      <c r="T239">
        <v>28</v>
      </c>
      <c r="U239">
        <v>0</v>
      </c>
      <c r="V239">
        <v>4</v>
      </c>
      <c r="W239">
        <v>9</v>
      </c>
      <c r="X239">
        <v>0</v>
      </c>
      <c r="Y239">
        <v>0</v>
      </c>
      <c r="Z239">
        <v>2</v>
      </c>
      <c r="AA239">
        <v>0</v>
      </c>
      <c r="AB239">
        <v>186</v>
      </c>
      <c r="AC239">
        <v>1</v>
      </c>
      <c r="AD239">
        <v>0</v>
      </c>
      <c r="AE239">
        <v>1</v>
      </c>
      <c r="AF239">
        <v>0</v>
      </c>
      <c r="AG239">
        <v>0</v>
      </c>
      <c r="AH239">
        <v>4</v>
      </c>
      <c r="AI239">
        <v>22</v>
      </c>
      <c r="AJ239">
        <v>0</v>
      </c>
      <c r="AK239">
        <v>1</v>
      </c>
      <c r="AL239">
        <v>3</v>
      </c>
      <c r="AM239">
        <v>16</v>
      </c>
      <c r="AN239">
        <v>0</v>
      </c>
      <c r="AO239">
        <v>2</v>
      </c>
      <c r="AP239">
        <v>3</v>
      </c>
      <c r="AQ239">
        <v>0</v>
      </c>
      <c r="AR239">
        <v>0</v>
      </c>
      <c r="AS239">
        <v>0</v>
      </c>
      <c r="AT239">
        <v>4</v>
      </c>
      <c r="AU239">
        <v>18</v>
      </c>
      <c r="AV239">
        <v>3</v>
      </c>
      <c r="AW239">
        <v>14</v>
      </c>
      <c r="AX239">
        <v>27</v>
      </c>
      <c r="AY239">
        <v>46</v>
      </c>
      <c r="AZ239">
        <v>26</v>
      </c>
      <c r="BA239">
        <v>43</v>
      </c>
      <c r="BB239">
        <v>9</v>
      </c>
      <c r="BC239">
        <v>39</v>
      </c>
      <c r="BD239">
        <v>0</v>
      </c>
      <c r="BE239">
        <v>0</v>
      </c>
      <c r="BF239">
        <v>2</v>
      </c>
      <c r="BG239">
        <v>0</v>
      </c>
      <c r="BH239">
        <v>0</v>
      </c>
      <c r="BI239">
        <v>38</v>
      </c>
      <c r="BJ239">
        <v>18</v>
      </c>
      <c r="BK239">
        <v>0</v>
      </c>
      <c r="BL239">
        <v>12</v>
      </c>
      <c r="BM239">
        <v>4</v>
      </c>
      <c r="BN239">
        <v>17</v>
      </c>
      <c r="BO239">
        <v>49</v>
      </c>
      <c r="BP239">
        <v>10</v>
      </c>
      <c r="BQ239">
        <v>0</v>
      </c>
      <c r="BR239">
        <v>4</v>
      </c>
      <c r="BS239">
        <v>15</v>
      </c>
      <c r="BT239">
        <v>325</v>
      </c>
      <c r="BU239" t="s">
        <v>320</v>
      </c>
    </row>
    <row r="240" spans="1:73">
      <c r="A240" t="s">
        <v>73</v>
      </c>
      <c r="B240" t="s">
        <v>74</v>
      </c>
      <c r="C240">
        <v>238</v>
      </c>
      <c r="D240" t="s">
        <v>312</v>
      </c>
      <c r="E240" t="s">
        <v>78</v>
      </c>
      <c r="F240" t="s">
        <v>77</v>
      </c>
      <c r="G240">
        <v>0</v>
      </c>
      <c r="H240">
        <v>1</v>
      </c>
      <c r="I240">
        <v>0</v>
      </c>
      <c r="J240">
        <v>0</v>
      </c>
      <c r="K240">
        <v>0</v>
      </c>
      <c r="L240">
        <v>1</v>
      </c>
      <c r="M240">
        <v>0</v>
      </c>
      <c r="N240">
        <v>2</v>
      </c>
      <c r="O240">
        <v>0</v>
      </c>
      <c r="P240">
        <v>0</v>
      </c>
      <c r="Q240">
        <v>0</v>
      </c>
      <c r="R240">
        <v>0</v>
      </c>
      <c r="S240">
        <v>0</v>
      </c>
      <c r="T240">
        <v>1</v>
      </c>
      <c r="U240">
        <v>0</v>
      </c>
      <c r="V240">
        <v>0</v>
      </c>
      <c r="W240">
        <v>0</v>
      </c>
      <c r="X240">
        <v>0</v>
      </c>
      <c r="Y240">
        <v>0</v>
      </c>
      <c r="Z240">
        <v>0</v>
      </c>
      <c r="AA240">
        <v>0</v>
      </c>
      <c r="AB240">
        <v>9</v>
      </c>
      <c r="AC240">
        <v>1</v>
      </c>
      <c r="AD240">
        <v>0</v>
      </c>
      <c r="AE240">
        <v>0</v>
      </c>
      <c r="AF240">
        <v>0</v>
      </c>
      <c r="AG240">
        <v>0</v>
      </c>
      <c r="AH240">
        <v>2</v>
      </c>
      <c r="AI240">
        <v>0</v>
      </c>
      <c r="AJ240">
        <v>0</v>
      </c>
      <c r="AK240">
        <v>0</v>
      </c>
      <c r="AL240">
        <v>0</v>
      </c>
      <c r="AM240">
        <v>0</v>
      </c>
      <c r="AN240">
        <v>0</v>
      </c>
      <c r="AO240">
        <v>0</v>
      </c>
      <c r="AP240">
        <v>0</v>
      </c>
      <c r="AQ240">
        <v>0</v>
      </c>
      <c r="AR240">
        <v>0</v>
      </c>
      <c r="AS240">
        <v>0</v>
      </c>
      <c r="AT240">
        <v>0</v>
      </c>
      <c r="AU240">
        <v>0</v>
      </c>
      <c r="AV240">
        <v>0</v>
      </c>
      <c r="AW240">
        <v>0</v>
      </c>
      <c r="AX240">
        <v>4</v>
      </c>
      <c r="AY240">
        <v>0</v>
      </c>
      <c r="AZ240">
        <v>2</v>
      </c>
      <c r="BA240">
        <v>4</v>
      </c>
      <c r="BB240">
        <v>1</v>
      </c>
      <c r="BC240">
        <v>2</v>
      </c>
      <c r="BD240">
        <v>0</v>
      </c>
      <c r="BE240">
        <v>0</v>
      </c>
      <c r="BF240">
        <v>0</v>
      </c>
      <c r="BG240">
        <v>0</v>
      </c>
      <c r="BH240">
        <v>0</v>
      </c>
      <c r="BI240">
        <v>4</v>
      </c>
      <c r="BJ240">
        <v>0</v>
      </c>
      <c r="BK240">
        <v>0</v>
      </c>
      <c r="BL240">
        <v>0</v>
      </c>
      <c r="BM240">
        <v>0</v>
      </c>
      <c r="BN240">
        <v>1</v>
      </c>
      <c r="BO240">
        <v>3</v>
      </c>
      <c r="BP240">
        <v>0</v>
      </c>
      <c r="BQ240">
        <v>0</v>
      </c>
      <c r="BR240">
        <v>2</v>
      </c>
      <c r="BS240">
        <v>2</v>
      </c>
      <c r="BT240">
        <v>14</v>
      </c>
      <c r="BU240" t="s">
        <v>321</v>
      </c>
    </row>
    <row r="241" spans="1:73">
      <c r="A241" t="s">
        <v>73</v>
      </c>
      <c r="B241" t="s">
        <v>74</v>
      </c>
      <c r="C241">
        <v>239</v>
      </c>
      <c r="D241" t="s">
        <v>312</v>
      </c>
      <c r="E241" t="s">
        <v>106</v>
      </c>
      <c r="F241" t="s">
        <v>101</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1</v>
      </c>
      <c r="BT241">
        <v>1</v>
      </c>
      <c r="BU241" t="s">
        <v>206</v>
      </c>
    </row>
    <row r="242" spans="1:73">
      <c r="A242" t="s">
        <v>73</v>
      </c>
      <c r="B242" t="s">
        <v>74</v>
      </c>
      <c r="C242">
        <v>240</v>
      </c>
      <c r="D242" t="s">
        <v>312</v>
      </c>
      <c r="E242" t="s">
        <v>78</v>
      </c>
      <c r="F242" t="s">
        <v>77</v>
      </c>
      <c r="G242">
        <v>0</v>
      </c>
      <c r="H242">
        <v>0</v>
      </c>
      <c r="I242">
        <v>0</v>
      </c>
      <c r="J242">
        <v>0</v>
      </c>
      <c r="K242">
        <v>0</v>
      </c>
      <c r="L242">
        <v>1</v>
      </c>
      <c r="M242">
        <v>0</v>
      </c>
      <c r="N242">
        <v>0</v>
      </c>
      <c r="O242">
        <v>0</v>
      </c>
      <c r="P242">
        <v>0</v>
      </c>
      <c r="Q242">
        <v>0</v>
      </c>
      <c r="R242">
        <v>0</v>
      </c>
      <c r="S242">
        <v>0</v>
      </c>
      <c r="T242">
        <v>0</v>
      </c>
      <c r="U242">
        <v>0</v>
      </c>
      <c r="V242">
        <v>0</v>
      </c>
      <c r="W242">
        <v>0</v>
      </c>
      <c r="X242">
        <v>0</v>
      </c>
      <c r="Y242">
        <v>0</v>
      </c>
      <c r="Z242">
        <v>0</v>
      </c>
      <c r="AA242">
        <v>0</v>
      </c>
      <c r="AB242">
        <v>2</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1</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1</v>
      </c>
      <c r="BT242">
        <v>4</v>
      </c>
      <c r="BU242" t="s">
        <v>322</v>
      </c>
    </row>
    <row r="243" spans="1:73">
      <c r="A243" t="s">
        <v>73</v>
      </c>
      <c r="B243" t="s">
        <v>74</v>
      </c>
      <c r="C243">
        <v>241</v>
      </c>
      <c r="D243" t="s">
        <v>312</v>
      </c>
      <c r="E243" t="s">
        <v>106</v>
      </c>
      <c r="F243" t="s">
        <v>101</v>
      </c>
      <c r="G243">
        <v>0</v>
      </c>
      <c r="H243">
        <v>3</v>
      </c>
      <c r="I243">
        <v>3</v>
      </c>
      <c r="J243">
        <v>0</v>
      </c>
      <c r="K243">
        <v>0</v>
      </c>
      <c r="L243">
        <v>3</v>
      </c>
      <c r="M243">
        <v>0</v>
      </c>
      <c r="N243">
        <v>5</v>
      </c>
      <c r="O243">
        <v>0</v>
      </c>
      <c r="P243">
        <v>0</v>
      </c>
      <c r="Q243">
        <v>1</v>
      </c>
      <c r="R243">
        <v>0</v>
      </c>
      <c r="S243">
        <v>8</v>
      </c>
      <c r="T243">
        <v>4</v>
      </c>
      <c r="U243">
        <v>0</v>
      </c>
      <c r="V243">
        <v>1</v>
      </c>
      <c r="W243">
        <v>1</v>
      </c>
      <c r="X243">
        <v>0</v>
      </c>
      <c r="Y243">
        <v>0</v>
      </c>
      <c r="Z243">
        <v>1</v>
      </c>
      <c r="AA243">
        <v>0</v>
      </c>
      <c r="AB243">
        <v>32</v>
      </c>
      <c r="AC243">
        <v>0</v>
      </c>
      <c r="AD243">
        <v>0</v>
      </c>
      <c r="AE243">
        <v>0</v>
      </c>
      <c r="AF243">
        <v>0</v>
      </c>
      <c r="AG243">
        <v>0</v>
      </c>
      <c r="AH243">
        <v>2</v>
      </c>
      <c r="AI243">
        <v>2</v>
      </c>
      <c r="AJ243">
        <v>0</v>
      </c>
      <c r="AK243">
        <v>0</v>
      </c>
      <c r="AL243">
        <v>0</v>
      </c>
      <c r="AM243">
        <v>1</v>
      </c>
      <c r="AN243">
        <v>0</v>
      </c>
      <c r="AO243">
        <v>2</v>
      </c>
      <c r="AP243">
        <v>2</v>
      </c>
      <c r="AQ243">
        <v>0</v>
      </c>
      <c r="AR243">
        <v>0</v>
      </c>
      <c r="AS243">
        <v>0</v>
      </c>
      <c r="AT243">
        <v>0</v>
      </c>
      <c r="AU243">
        <v>1</v>
      </c>
      <c r="AV243">
        <v>0</v>
      </c>
      <c r="AW243">
        <v>3</v>
      </c>
      <c r="AX243">
        <v>3</v>
      </c>
      <c r="AY243">
        <v>11</v>
      </c>
      <c r="AZ243">
        <v>9</v>
      </c>
      <c r="BA243">
        <v>4</v>
      </c>
      <c r="BB243">
        <v>4</v>
      </c>
      <c r="BC243">
        <v>4</v>
      </c>
      <c r="BD243">
        <v>0</v>
      </c>
      <c r="BE243">
        <v>0</v>
      </c>
      <c r="BF243">
        <v>0</v>
      </c>
      <c r="BG243">
        <v>0</v>
      </c>
      <c r="BH243">
        <v>0</v>
      </c>
      <c r="BI243">
        <v>0</v>
      </c>
      <c r="BJ243">
        <v>0</v>
      </c>
      <c r="BK243">
        <v>0</v>
      </c>
      <c r="BL243">
        <v>3</v>
      </c>
      <c r="BM243">
        <v>0</v>
      </c>
      <c r="BN243">
        <v>1</v>
      </c>
      <c r="BO243">
        <v>11</v>
      </c>
      <c r="BP243">
        <v>0</v>
      </c>
      <c r="BQ243">
        <v>0</v>
      </c>
      <c r="BR243">
        <v>0</v>
      </c>
      <c r="BS243">
        <v>1</v>
      </c>
      <c r="BT243">
        <v>51</v>
      </c>
      <c r="BU243" t="s">
        <v>323</v>
      </c>
    </row>
    <row r="244" spans="1:73">
      <c r="A244" t="s">
        <v>73</v>
      </c>
      <c r="B244" t="s">
        <v>74</v>
      </c>
      <c r="C244">
        <v>242</v>
      </c>
      <c r="D244" t="s">
        <v>312</v>
      </c>
      <c r="E244" t="s">
        <v>78</v>
      </c>
      <c r="F244" t="s">
        <v>77</v>
      </c>
      <c r="G244">
        <v>0</v>
      </c>
      <c r="H244">
        <v>3</v>
      </c>
      <c r="I244">
        <v>1</v>
      </c>
      <c r="J244">
        <v>0</v>
      </c>
      <c r="K244">
        <v>0</v>
      </c>
      <c r="L244">
        <v>3</v>
      </c>
      <c r="M244">
        <v>0</v>
      </c>
      <c r="N244">
        <v>2</v>
      </c>
      <c r="O244">
        <v>0</v>
      </c>
      <c r="P244">
        <v>0</v>
      </c>
      <c r="Q244">
        <v>0</v>
      </c>
      <c r="R244">
        <v>0</v>
      </c>
      <c r="S244">
        <v>4</v>
      </c>
      <c r="T244">
        <v>4</v>
      </c>
      <c r="U244">
        <v>0</v>
      </c>
      <c r="V244">
        <v>0</v>
      </c>
      <c r="W244">
        <v>0</v>
      </c>
      <c r="X244">
        <v>0</v>
      </c>
      <c r="Y244">
        <v>0</v>
      </c>
      <c r="Z244">
        <v>0</v>
      </c>
      <c r="AA244">
        <v>0</v>
      </c>
      <c r="AB244">
        <v>18</v>
      </c>
      <c r="AC244">
        <v>0</v>
      </c>
      <c r="AD244">
        <v>0</v>
      </c>
      <c r="AE244">
        <v>0</v>
      </c>
      <c r="AF244">
        <v>0</v>
      </c>
      <c r="AG244">
        <v>0</v>
      </c>
      <c r="AH244">
        <v>0</v>
      </c>
      <c r="AI244">
        <v>4</v>
      </c>
      <c r="AJ244">
        <v>0</v>
      </c>
      <c r="AK244">
        <v>0</v>
      </c>
      <c r="AL244">
        <v>0</v>
      </c>
      <c r="AM244">
        <v>0</v>
      </c>
      <c r="AN244">
        <v>0</v>
      </c>
      <c r="AO244">
        <v>0</v>
      </c>
      <c r="AP244">
        <v>0</v>
      </c>
      <c r="AQ244">
        <v>0</v>
      </c>
      <c r="AR244">
        <v>0</v>
      </c>
      <c r="AS244">
        <v>0</v>
      </c>
      <c r="AT244">
        <v>0</v>
      </c>
      <c r="AU244">
        <v>0</v>
      </c>
      <c r="AV244">
        <v>0</v>
      </c>
      <c r="AW244">
        <v>1</v>
      </c>
      <c r="AX244">
        <v>1</v>
      </c>
      <c r="AY244">
        <v>4</v>
      </c>
      <c r="AZ244">
        <v>3</v>
      </c>
      <c r="BA244">
        <v>1</v>
      </c>
      <c r="BB244">
        <v>0</v>
      </c>
      <c r="BC244">
        <v>6</v>
      </c>
      <c r="BD244">
        <v>0</v>
      </c>
      <c r="BE244">
        <v>0</v>
      </c>
      <c r="BF244">
        <v>0</v>
      </c>
      <c r="BG244">
        <v>0</v>
      </c>
      <c r="BH244">
        <v>1</v>
      </c>
      <c r="BI244">
        <v>1</v>
      </c>
      <c r="BJ244">
        <v>3</v>
      </c>
      <c r="BK244">
        <v>0</v>
      </c>
      <c r="BL244">
        <v>0</v>
      </c>
      <c r="BM244">
        <v>0</v>
      </c>
      <c r="BN244">
        <v>1</v>
      </c>
      <c r="BO244">
        <v>3</v>
      </c>
      <c r="BP244">
        <v>0</v>
      </c>
      <c r="BQ244">
        <v>0</v>
      </c>
      <c r="BR244">
        <v>0</v>
      </c>
      <c r="BS244">
        <v>6</v>
      </c>
      <c r="BT244">
        <v>45</v>
      </c>
      <c r="BU244" t="s">
        <v>324</v>
      </c>
    </row>
    <row r="245" spans="1:73">
      <c r="A245" t="s">
        <v>73</v>
      </c>
      <c r="B245" t="s">
        <v>74</v>
      </c>
      <c r="C245">
        <v>243</v>
      </c>
      <c r="D245" t="s">
        <v>312</v>
      </c>
      <c r="E245" t="s">
        <v>91</v>
      </c>
      <c r="F245" t="s">
        <v>92</v>
      </c>
      <c r="G245">
        <v>4</v>
      </c>
      <c r="H245">
        <v>13</v>
      </c>
      <c r="I245">
        <v>4</v>
      </c>
      <c r="J245">
        <v>0</v>
      </c>
      <c r="K245">
        <v>0</v>
      </c>
      <c r="L245">
        <v>21</v>
      </c>
      <c r="M245">
        <v>0</v>
      </c>
      <c r="N245">
        <v>48</v>
      </c>
      <c r="O245">
        <v>1</v>
      </c>
      <c r="P245">
        <v>0</v>
      </c>
      <c r="Q245">
        <v>1</v>
      </c>
      <c r="R245">
        <v>4</v>
      </c>
      <c r="S245">
        <v>58</v>
      </c>
      <c r="T245">
        <v>27</v>
      </c>
      <c r="U245">
        <v>0</v>
      </c>
      <c r="V245">
        <v>5</v>
      </c>
      <c r="W245">
        <v>10</v>
      </c>
      <c r="X245">
        <v>0</v>
      </c>
      <c r="Y245">
        <v>0</v>
      </c>
      <c r="Z245">
        <v>1</v>
      </c>
      <c r="AA245">
        <v>0</v>
      </c>
      <c r="AB245">
        <v>215</v>
      </c>
      <c r="AC245">
        <v>13</v>
      </c>
      <c r="AD245">
        <v>0</v>
      </c>
      <c r="AE245">
        <v>0</v>
      </c>
      <c r="AF245">
        <v>0</v>
      </c>
      <c r="AG245">
        <v>0</v>
      </c>
      <c r="AH245">
        <v>0</v>
      </c>
      <c r="AI245">
        <v>16</v>
      </c>
      <c r="AJ245">
        <v>1</v>
      </c>
      <c r="AK245">
        <v>0</v>
      </c>
      <c r="AL245">
        <v>3</v>
      </c>
      <c r="AM245">
        <v>34</v>
      </c>
      <c r="AN245">
        <v>0</v>
      </c>
      <c r="AO245">
        <v>6</v>
      </c>
      <c r="AP245">
        <v>4</v>
      </c>
      <c r="AQ245">
        <v>4</v>
      </c>
      <c r="AR245">
        <v>0</v>
      </c>
      <c r="AS245">
        <v>0</v>
      </c>
      <c r="AT245">
        <v>2</v>
      </c>
      <c r="AU245">
        <v>15</v>
      </c>
      <c r="AV245">
        <v>1</v>
      </c>
      <c r="AW245">
        <v>3</v>
      </c>
      <c r="AX245">
        <v>18</v>
      </c>
      <c r="AY245">
        <v>49</v>
      </c>
      <c r="AZ245">
        <v>29</v>
      </c>
      <c r="BA245">
        <v>52</v>
      </c>
      <c r="BB245">
        <v>13</v>
      </c>
      <c r="BC245">
        <v>45</v>
      </c>
      <c r="BD245">
        <v>0</v>
      </c>
      <c r="BE245">
        <v>0</v>
      </c>
      <c r="BF245">
        <v>1</v>
      </c>
      <c r="BG245">
        <v>0</v>
      </c>
      <c r="BH245">
        <v>0</v>
      </c>
      <c r="BI245">
        <v>24</v>
      </c>
      <c r="BJ245">
        <v>29</v>
      </c>
      <c r="BK245">
        <v>0</v>
      </c>
      <c r="BL245">
        <v>10</v>
      </c>
      <c r="BM245">
        <v>5</v>
      </c>
      <c r="BN245">
        <v>12</v>
      </c>
      <c r="BO245">
        <v>64</v>
      </c>
      <c r="BP245">
        <v>3</v>
      </c>
      <c r="BQ245">
        <v>1</v>
      </c>
      <c r="BR245">
        <v>5</v>
      </c>
      <c r="BS245">
        <v>15</v>
      </c>
      <c r="BT245">
        <v>366</v>
      </c>
      <c r="BU245" t="s">
        <v>325</v>
      </c>
    </row>
    <row r="246" spans="1:73">
      <c r="A246" t="s">
        <v>73</v>
      </c>
      <c r="B246" t="s">
        <v>74</v>
      </c>
      <c r="C246">
        <v>244</v>
      </c>
      <c r="D246" t="s">
        <v>312</v>
      </c>
      <c r="E246" t="s">
        <v>78</v>
      </c>
      <c r="F246" t="s">
        <v>77</v>
      </c>
      <c r="G246">
        <v>0</v>
      </c>
      <c r="H246">
        <v>3</v>
      </c>
      <c r="I246">
        <v>0</v>
      </c>
      <c r="J246">
        <v>0</v>
      </c>
      <c r="K246">
        <v>0</v>
      </c>
      <c r="L246">
        <v>3</v>
      </c>
      <c r="M246">
        <v>0</v>
      </c>
      <c r="N246">
        <v>2</v>
      </c>
      <c r="O246">
        <v>0</v>
      </c>
      <c r="P246">
        <v>0</v>
      </c>
      <c r="Q246">
        <v>0</v>
      </c>
      <c r="R246">
        <v>0</v>
      </c>
      <c r="S246">
        <v>3</v>
      </c>
      <c r="T246">
        <v>2</v>
      </c>
      <c r="U246">
        <v>0</v>
      </c>
      <c r="V246">
        <v>0</v>
      </c>
      <c r="W246">
        <v>0</v>
      </c>
      <c r="X246">
        <v>0</v>
      </c>
      <c r="Y246">
        <v>0</v>
      </c>
      <c r="Z246">
        <v>0</v>
      </c>
      <c r="AA246">
        <v>0</v>
      </c>
      <c r="AB246">
        <v>17</v>
      </c>
      <c r="AC246">
        <v>0</v>
      </c>
      <c r="AD246">
        <v>0</v>
      </c>
      <c r="AE246">
        <v>1</v>
      </c>
      <c r="AF246">
        <v>0</v>
      </c>
      <c r="AG246">
        <v>0</v>
      </c>
      <c r="AH246">
        <v>0</v>
      </c>
      <c r="AI246">
        <v>2</v>
      </c>
      <c r="AJ246">
        <v>0</v>
      </c>
      <c r="AK246">
        <v>0</v>
      </c>
      <c r="AL246">
        <v>0</v>
      </c>
      <c r="AM246">
        <v>0</v>
      </c>
      <c r="AN246">
        <v>0</v>
      </c>
      <c r="AO246">
        <v>0</v>
      </c>
      <c r="AP246">
        <v>0</v>
      </c>
      <c r="AQ246">
        <v>0</v>
      </c>
      <c r="AR246">
        <v>0</v>
      </c>
      <c r="AS246">
        <v>0</v>
      </c>
      <c r="AT246">
        <v>0</v>
      </c>
      <c r="AU246">
        <v>0</v>
      </c>
      <c r="AV246">
        <v>1</v>
      </c>
      <c r="AW246">
        <v>0</v>
      </c>
      <c r="AX246">
        <v>2</v>
      </c>
      <c r="AY246">
        <v>5</v>
      </c>
      <c r="AZ246">
        <v>2</v>
      </c>
      <c r="BA246">
        <v>2</v>
      </c>
      <c r="BB246">
        <v>0</v>
      </c>
      <c r="BC246">
        <v>5</v>
      </c>
      <c r="BD246">
        <v>0</v>
      </c>
      <c r="BE246">
        <v>0</v>
      </c>
      <c r="BF246">
        <v>0</v>
      </c>
      <c r="BG246">
        <v>0</v>
      </c>
      <c r="BH246">
        <v>1</v>
      </c>
      <c r="BI246">
        <v>3</v>
      </c>
      <c r="BJ246">
        <v>2</v>
      </c>
      <c r="BK246">
        <v>0</v>
      </c>
      <c r="BL246">
        <v>0</v>
      </c>
      <c r="BM246">
        <v>0</v>
      </c>
      <c r="BN246">
        <v>1</v>
      </c>
      <c r="BO246">
        <v>2</v>
      </c>
      <c r="BP246">
        <v>0</v>
      </c>
      <c r="BQ246">
        <v>0</v>
      </c>
      <c r="BR246">
        <v>0</v>
      </c>
      <c r="BS246">
        <v>4</v>
      </c>
      <c r="BT246">
        <v>39</v>
      </c>
      <c r="BU246" t="s">
        <v>326</v>
      </c>
    </row>
    <row r="247" spans="1:73">
      <c r="A247" t="s">
        <v>73</v>
      </c>
      <c r="B247" t="s">
        <v>74</v>
      </c>
      <c r="C247">
        <v>245</v>
      </c>
      <c r="D247" t="s">
        <v>312</v>
      </c>
      <c r="E247" t="s">
        <v>100</v>
      </c>
      <c r="F247" t="s">
        <v>101</v>
      </c>
      <c r="G247">
        <v>4</v>
      </c>
      <c r="H247">
        <v>29</v>
      </c>
      <c r="I247">
        <v>19</v>
      </c>
      <c r="J247">
        <v>0</v>
      </c>
      <c r="K247">
        <v>2</v>
      </c>
      <c r="L247">
        <v>26</v>
      </c>
      <c r="M247">
        <v>1</v>
      </c>
      <c r="N247">
        <v>45</v>
      </c>
      <c r="O247">
        <v>4</v>
      </c>
      <c r="P247">
        <v>0</v>
      </c>
      <c r="Q247">
        <v>3</v>
      </c>
      <c r="R247">
        <v>5</v>
      </c>
      <c r="S247">
        <v>82</v>
      </c>
      <c r="T247">
        <v>27</v>
      </c>
      <c r="U247">
        <v>0</v>
      </c>
      <c r="V247">
        <v>11</v>
      </c>
      <c r="W247">
        <v>13</v>
      </c>
      <c r="X247">
        <v>0</v>
      </c>
      <c r="Y247">
        <v>0</v>
      </c>
      <c r="Z247">
        <v>2</v>
      </c>
      <c r="AA247">
        <v>0</v>
      </c>
      <c r="AB247">
        <v>250</v>
      </c>
      <c r="AC247">
        <v>14</v>
      </c>
      <c r="AD247">
        <v>4</v>
      </c>
      <c r="AE247">
        <v>0</v>
      </c>
      <c r="AF247">
        <v>0</v>
      </c>
      <c r="AG247">
        <v>4</v>
      </c>
      <c r="AH247">
        <v>1</v>
      </c>
      <c r="AI247">
        <v>29</v>
      </c>
      <c r="AJ247">
        <v>0</v>
      </c>
      <c r="AK247">
        <v>1</v>
      </c>
      <c r="AL247">
        <v>7</v>
      </c>
      <c r="AM247">
        <v>46</v>
      </c>
      <c r="AN247">
        <v>0</v>
      </c>
      <c r="AO247">
        <v>0</v>
      </c>
      <c r="AP247">
        <v>7</v>
      </c>
      <c r="AQ247">
        <v>9</v>
      </c>
      <c r="AR247">
        <v>5</v>
      </c>
      <c r="AS247">
        <v>0</v>
      </c>
      <c r="AT247">
        <v>4</v>
      </c>
      <c r="AU247">
        <v>20</v>
      </c>
      <c r="AV247">
        <v>9</v>
      </c>
      <c r="AW247">
        <v>8</v>
      </c>
      <c r="AX247">
        <v>28</v>
      </c>
      <c r="AY247">
        <v>41</v>
      </c>
      <c r="AZ247">
        <v>33</v>
      </c>
      <c r="BA247">
        <v>76</v>
      </c>
      <c r="BB247">
        <v>6</v>
      </c>
      <c r="BC247">
        <v>64</v>
      </c>
      <c r="BD247">
        <v>0</v>
      </c>
      <c r="BE247">
        <v>1</v>
      </c>
      <c r="BF247">
        <v>8</v>
      </c>
      <c r="BG247">
        <v>0</v>
      </c>
      <c r="BH247">
        <v>0</v>
      </c>
      <c r="BI247">
        <v>38</v>
      </c>
      <c r="BJ247">
        <v>22</v>
      </c>
      <c r="BK247">
        <v>0</v>
      </c>
      <c r="BL247">
        <v>11</v>
      </c>
      <c r="BM247">
        <v>9</v>
      </c>
      <c r="BN247">
        <v>33</v>
      </c>
      <c r="BO247">
        <v>71</v>
      </c>
      <c r="BP247">
        <v>13</v>
      </c>
      <c r="BQ247">
        <v>1</v>
      </c>
      <c r="BR247">
        <v>2</v>
      </c>
      <c r="BS247">
        <v>21</v>
      </c>
      <c r="BT247">
        <v>409</v>
      </c>
      <c r="BU247" t="s">
        <v>327</v>
      </c>
    </row>
    <row r="248" spans="1:73">
      <c r="A248" t="s">
        <v>73</v>
      </c>
      <c r="B248" t="s">
        <v>74</v>
      </c>
      <c r="C248">
        <v>246</v>
      </c>
      <c r="D248" t="s">
        <v>312</v>
      </c>
      <c r="E248" t="s">
        <v>78</v>
      </c>
      <c r="F248" t="s">
        <v>77</v>
      </c>
      <c r="G248">
        <v>0</v>
      </c>
      <c r="H248">
        <v>1</v>
      </c>
      <c r="I248">
        <v>2</v>
      </c>
      <c r="J248">
        <v>0</v>
      </c>
      <c r="K248">
        <v>0</v>
      </c>
      <c r="L248">
        <v>1</v>
      </c>
      <c r="M248">
        <v>0</v>
      </c>
      <c r="N248">
        <v>2</v>
      </c>
      <c r="O248">
        <v>0</v>
      </c>
      <c r="P248">
        <v>0</v>
      </c>
      <c r="Q248">
        <v>0</v>
      </c>
      <c r="R248">
        <v>0</v>
      </c>
      <c r="S248">
        <v>2</v>
      </c>
      <c r="T248">
        <v>2</v>
      </c>
      <c r="U248">
        <v>0</v>
      </c>
      <c r="V248">
        <v>0</v>
      </c>
      <c r="W248">
        <v>0</v>
      </c>
      <c r="X248">
        <v>0</v>
      </c>
      <c r="Y248">
        <v>0</v>
      </c>
      <c r="Z248">
        <v>0</v>
      </c>
      <c r="AA248">
        <v>0</v>
      </c>
      <c r="AB248">
        <v>18</v>
      </c>
      <c r="AC248">
        <v>0</v>
      </c>
      <c r="AD248">
        <v>0</v>
      </c>
      <c r="AE248">
        <v>0</v>
      </c>
      <c r="AF248">
        <v>0</v>
      </c>
      <c r="AG248">
        <v>0</v>
      </c>
      <c r="AH248">
        <v>0</v>
      </c>
      <c r="AI248">
        <v>2</v>
      </c>
      <c r="AJ248">
        <v>0</v>
      </c>
      <c r="AK248">
        <v>0</v>
      </c>
      <c r="AL248">
        <v>0</v>
      </c>
      <c r="AM248">
        <v>1</v>
      </c>
      <c r="AN248">
        <v>0</v>
      </c>
      <c r="AO248">
        <v>0</v>
      </c>
      <c r="AP248">
        <v>0</v>
      </c>
      <c r="AQ248">
        <v>0</v>
      </c>
      <c r="AR248">
        <v>0</v>
      </c>
      <c r="AS248">
        <v>0</v>
      </c>
      <c r="AT248">
        <v>0</v>
      </c>
      <c r="AU248">
        <v>0</v>
      </c>
      <c r="AV248">
        <v>0</v>
      </c>
      <c r="AW248">
        <v>2</v>
      </c>
      <c r="AX248">
        <v>1</v>
      </c>
      <c r="AY248">
        <v>4</v>
      </c>
      <c r="AZ248">
        <v>3</v>
      </c>
      <c r="BA248">
        <v>2</v>
      </c>
      <c r="BB248">
        <v>0</v>
      </c>
      <c r="BC248">
        <v>3</v>
      </c>
      <c r="BD248">
        <v>0</v>
      </c>
      <c r="BE248">
        <v>0</v>
      </c>
      <c r="BF248">
        <v>0</v>
      </c>
      <c r="BG248">
        <v>0</v>
      </c>
      <c r="BH248">
        <v>1</v>
      </c>
      <c r="BI248">
        <v>1</v>
      </c>
      <c r="BJ248">
        <v>2</v>
      </c>
      <c r="BK248">
        <v>0</v>
      </c>
      <c r="BL248">
        <v>0</v>
      </c>
      <c r="BM248">
        <v>0</v>
      </c>
      <c r="BN248">
        <v>0</v>
      </c>
      <c r="BO248">
        <v>3</v>
      </c>
      <c r="BP248">
        <v>0</v>
      </c>
      <c r="BQ248">
        <v>0</v>
      </c>
      <c r="BR248">
        <v>0</v>
      </c>
      <c r="BS248">
        <v>5</v>
      </c>
      <c r="BT248">
        <v>38</v>
      </c>
      <c r="BU248" t="s">
        <v>328</v>
      </c>
    </row>
    <row r="249" spans="1:73">
      <c r="A249" t="s">
        <v>73</v>
      </c>
      <c r="B249" t="s">
        <v>74</v>
      </c>
      <c r="C249">
        <v>247</v>
      </c>
      <c r="D249" t="s">
        <v>312</v>
      </c>
      <c r="E249" t="s">
        <v>97</v>
      </c>
      <c r="F249" t="s">
        <v>92</v>
      </c>
      <c r="G249">
        <v>1</v>
      </c>
      <c r="H249">
        <v>23</v>
      </c>
      <c r="I249">
        <v>11</v>
      </c>
      <c r="J249">
        <v>0</v>
      </c>
      <c r="K249">
        <v>0</v>
      </c>
      <c r="L249">
        <v>31</v>
      </c>
      <c r="M249">
        <v>0</v>
      </c>
      <c r="N249">
        <v>55</v>
      </c>
      <c r="O249">
        <v>7</v>
      </c>
      <c r="P249">
        <v>1</v>
      </c>
      <c r="Q249">
        <v>8</v>
      </c>
      <c r="R249">
        <v>3</v>
      </c>
      <c r="S249">
        <v>82</v>
      </c>
      <c r="T249">
        <v>29</v>
      </c>
      <c r="U249">
        <v>0</v>
      </c>
      <c r="V249">
        <v>8</v>
      </c>
      <c r="W249">
        <v>16</v>
      </c>
      <c r="X249">
        <v>0</v>
      </c>
      <c r="Y249">
        <v>4</v>
      </c>
      <c r="Z249">
        <v>0</v>
      </c>
      <c r="AA249">
        <v>0</v>
      </c>
      <c r="AB249">
        <v>269</v>
      </c>
      <c r="AC249">
        <v>3</v>
      </c>
      <c r="AD249">
        <v>5</v>
      </c>
      <c r="AE249">
        <v>1</v>
      </c>
      <c r="AF249">
        <v>0</v>
      </c>
      <c r="AG249">
        <v>0</v>
      </c>
      <c r="AH249">
        <v>8</v>
      </c>
      <c r="AI249">
        <v>23</v>
      </c>
      <c r="AJ249">
        <v>0</v>
      </c>
      <c r="AK249">
        <v>0</v>
      </c>
      <c r="AL249">
        <v>4</v>
      </c>
      <c r="AM249">
        <v>31</v>
      </c>
      <c r="AN249">
        <v>0</v>
      </c>
      <c r="AO249">
        <v>5</v>
      </c>
      <c r="AP249">
        <v>14</v>
      </c>
      <c r="AQ249">
        <v>17</v>
      </c>
      <c r="AR249">
        <v>2</v>
      </c>
      <c r="AS249">
        <v>0</v>
      </c>
      <c r="AT249">
        <v>0</v>
      </c>
      <c r="AU249">
        <v>12</v>
      </c>
      <c r="AV249">
        <v>6</v>
      </c>
      <c r="AW249">
        <v>4</v>
      </c>
      <c r="AX249">
        <v>21</v>
      </c>
      <c r="AY249">
        <v>59</v>
      </c>
      <c r="AZ249">
        <v>62</v>
      </c>
      <c r="BA249">
        <v>60</v>
      </c>
      <c r="BB249">
        <v>11</v>
      </c>
      <c r="BC249">
        <v>57</v>
      </c>
      <c r="BD249">
        <v>0</v>
      </c>
      <c r="BE249">
        <v>0</v>
      </c>
      <c r="BF249">
        <v>0</v>
      </c>
      <c r="BG249">
        <v>0</v>
      </c>
      <c r="BH249">
        <v>0</v>
      </c>
      <c r="BI249">
        <v>33</v>
      </c>
      <c r="BJ249">
        <v>20</v>
      </c>
      <c r="BK249">
        <v>0</v>
      </c>
      <c r="BL249">
        <v>12</v>
      </c>
      <c r="BM249">
        <v>0</v>
      </c>
      <c r="BN249">
        <v>13</v>
      </c>
      <c r="BO249">
        <v>84</v>
      </c>
      <c r="BP249">
        <v>7</v>
      </c>
      <c r="BQ249">
        <v>6</v>
      </c>
      <c r="BR249">
        <v>2</v>
      </c>
      <c r="BS249">
        <v>25</v>
      </c>
      <c r="BT249">
        <v>430</v>
      </c>
      <c r="BU249" t="s">
        <v>329</v>
      </c>
    </row>
    <row r="250" spans="1:73">
      <c r="A250" t="s">
        <v>73</v>
      </c>
      <c r="B250" t="s">
        <v>74</v>
      </c>
      <c r="C250">
        <v>248</v>
      </c>
      <c r="D250" t="s">
        <v>312</v>
      </c>
      <c r="E250" t="s">
        <v>78</v>
      </c>
      <c r="F250" t="s">
        <v>77</v>
      </c>
      <c r="G250">
        <v>0</v>
      </c>
      <c r="H250">
        <v>1</v>
      </c>
      <c r="I250">
        <v>0</v>
      </c>
      <c r="J250">
        <v>0</v>
      </c>
      <c r="K250">
        <v>0</v>
      </c>
      <c r="L250">
        <v>0</v>
      </c>
      <c r="M250">
        <v>0</v>
      </c>
      <c r="N250">
        <v>2</v>
      </c>
      <c r="O250">
        <v>0</v>
      </c>
      <c r="P250">
        <v>0</v>
      </c>
      <c r="Q250">
        <v>0</v>
      </c>
      <c r="R250">
        <v>0</v>
      </c>
      <c r="S250">
        <v>3</v>
      </c>
      <c r="T250">
        <v>0</v>
      </c>
      <c r="U250">
        <v>0</v>
      </c>
      <c r="V250">
        <v>0</v>
      </c>
      <c r="W250">
        <v>0</v>
      </c>
      <c r="X250">
        <v>0</v>
      </c>
      <c r="Y250">
        <v>1</v>
      </c>
      <c r="Z250">
        <v>0</v>
      </c>
      <c r="AA250">
        <v>0</v>
      </c>
      <c r="AB250">
        <v>11</v>
      </c>
      <c r="AC250">
        <v>0</v>
      </c>
      <c r="AD250">
        <v>0</v>
      </c>
      <c r="AE250">
        <v>0</v>
      </c>
      <c r="AF250">
        <v>0</v>
      </c>
      <c r="AG250">
        <v>0</v>
      </c>
      <c r="AH250">
        <v>0</v>
      </c>
      <c r="AI250">
        <v>0</v>
      </c>
      <c r="AJ250">
        <v>0</v>
      </c>
      <c r="AK250">
        <v>0</v>
      </c>
      <c r="AL250">
        <v>2</v>
      </c>
      <c r="AM250">
        <v>4</v>
      </c>
      <c r="AN250">
        <v>0</v>
      </c>
      <c r="AO250">
        <v>0</v>
      </c>
      <c r="AP250">
        <v>1</v>
      </c>
      <c r="AQ250">
        <v>0</v>
      </c>
      <c r="AR250">
        <v>0</v>
      </c>
      <c r="AS250">
        <v>0</v>
      </c>
      <c r="AT250">
        <v>0</v>
      </c>
      <c r="AU250">
        <v>0</v>
      </c>
      <c r="AV250">
        <v>1</v>
      </c>
      <c r="AW250">
        <v>0</v>
      </c>
      <c r="AX250">
        <v>2</v>
      </c>
      <c r="AY250">
        <v>1</v>
      </c>
      <c r="AZ250">
        <v>3</v>
      </c>
      <c r="BA250">
        <v>6</v>
      </c>
      <c r="BB250">
        <v>0</v>
      </c>
      <c r="BC250">
        <v>4</v>
      </c>
      <c r="BD250">
        <v>0</v>
      </c>
      <c r="BE250">
        <v>0</v>
      </c>
      <c r="BF250">
        <v>0</v>
      </c>
      <c r="BG250">
        <v>0</v>
      </c>
      <c r="BH250">
        <v>0</v>
      </c>
      <c r="BI250">
        <v>2</v>
      </c>
      <c r="BJ250">
        <v>1</v>
      </c>
      <c r="BK250">
        <v>0</v>
      </c>
      <c r="BL250">
        <v>0</v>
      </c>
      <c r="BM250">
        <v>0</v>
      </c>
      <c r="BN250">
        <v>2</v>
      </c>
      <c r="BO250">
        <v>3</v>
      </c>
      <c r="BP250">
        <v>1</v>
      </c>
      <c r="BQ250">
        <v>0</v>
      </c>
      <c r="BR250">
        <v>1</v>
      </c>
      <c r="BS250">
        <v>3</v>
      </c>
      <c r="BT250">
        <v>23</v>
      </c>
      <c r="BU250" t="s">
        <v>330</v>
      </c>
    </row>
    <row r="251" spans="1:73">
      <c r="A251" t="s">
        <v>73</v>
      </c>
      <c r="B251" t="s">
        <v>74</v>
      </c>
      <c r="C251">
        <v>249</v>
      </c>
      <c r="D251" t="s">
        <v>331</v>
      </c>
      <c r="E251" t="s">
        <v>78</v>
      </c>
      <c r="F251" t="s">
        <v>77</v>
      </c>
      <c r="G251">
        <v>0</v>
      </c>
      <c r="H251">
        <v>17</v>
      </c>
      <c r="I251">
        <v>5</v>
      </c>
      <c r="J251">
        <v>0</v>
      </c>
      <c r="K251">
        <v>0</v>
      </c>
      <c r="L251">
        <v>22</v>
      </c>
      <c r="M251">
        <v>1</v>
      </c>
      <c r="N251">
        <v>16</v>
      </c>
      <c r="O251">
        <v>0</v>
      </c>
      <c r="P251">
        <v>0</v>
      </c>
      <c r="Q251">
        <v>2</v>
      </c>
      <c r="R251">
        <v>4</v>
      </c>
      <c r="S251">
        <v>53</v>
      </c>
      <c r="T251">
        <v>14</v>
      </c>
      <c r="U251">
        <v>0</v>
      </c>
      <c r="V251">
        <v>8</v>
      </c>
      <c r="W251">
        <v>11</v>
      </c>
      <c r="X251">
        <v>0</v>
      </c>
      <c r="Y251">
        <v>0</v>
      </c>
      <c r="Z251">
        <v>0</v>
      </c>
      <c r="AA251">
        <v>0</v>
      </c>
      <c r="AB251">
        <v>173</v>
      </c>
      <c r="AC251">
        <v>0</v>
      </c>
      <c r="AD251">
        <v>0</v>
      </c>
      <c r="AE251">
        <v>1</v>
      </c>
      <c r="AF251">
        <v>0</v>
      </c>
      <c r="AG251">
        <v>0</v>
      </c>
      <c r="AH251">
        <v>1</v>
      </c>
      <c r="AI251">
        <v>20</v>
      </c>
      <c r="AJ251">
        <v>0</v>
      </c>
      <c r="AK251">
        <v>0</v>
      </c>
      <c r="AL251">
        <v>4</v>
      </c>
      <c r="AM251">
        <v>18</v>
      </c>
      <c r="AN251">
        <v>0</v>
      </c>
      <c r="AO251">
        <v>0</v>
      </c>
      <c r="AP251">
        <v>4</v>
      </c>
      <c r="AQ251">
        <v>2</v>
      </c>
      <c r="AR251">
        <v>0</v>
      </c>
      <c r="AS251">
        <v>1</v>
      </c>
      <c r="AT251">
        <v>1</v>
      </c>
      <c r="AU251">
        <v>9</v>
      </c>
      <c r="AV251">
        <v>2</v>
      </c>
      <c r="AW251">
        <v>5</v>
      </c>
      <c r="AX251">
        <v>17</v>
      </c>
      <c r="AY251">
        <v>40</v>
      </c>
      <c r="AZ251">
        <v>22</v>
      </c>
      <c r="BA251">
        <v>40</v>
      </c>
      <c r="BB251">
        <v>10</v>
      </c>
      <c r="BC251">
        <v>33</v>
      </c>
      <c r="BD251">
        <v>0</v>
      </c>
      <c r="BE251">
        <v>0</v>
      </c>
      <c r="BF251">
        <v>1</v>
      </c>
      <c r="BG251">
        <v>0</v>
      </c>
      <c r="BH251">
        <v>0</v>
      </c>
      <c r="BI251">
        <v>26</v>
      </c>
      <c r="BJ251">
        <v>15</v>
      </c>
      <c r="BK251">
        <v>0</v>
      </c>
      <c r="BL251">
        <v>0</v>
      </c>
      <c r="BM251">
        <v>1</v>
      </c>
      <c r="BN251">
        <v>12</v>
      </c>
      <c r="BO251">
        <v>33</v>
      </c>
      <c r="BP251">
        <v>3</v>
      </c>
      <c r="BQ251">
        <v>0</v>
      </c>
      <c r="BR251">
        <v>8</v>
      </c>
      <c r="BS251">
        <v>16</v>
      </c>
      <c r="BT251">
        <v>276</v>
      </c>
      <c r="BU251" t="s">
        <v>332</v>
      </c>
    </row>
    <row r="252" spans="1:73">
      <c r="A252" t="s">
        <v>73</v>
      </c>
      <c r="B252" t="s">
        <v>74</v>
      </c>
      <c r="C252">
        <v>250</v>
      </c>
      <c r="D252" t="s">
        <v>331</v>
      </c>
      <c r="E252" t="s">
        <v>91</v>
      </c>
      <c r="F252" t="s">
        <v>92</v>
      </c>
      <c r="G252">
        <v>0</v>
      </c>
      <c r="H252">
        <v>2</v>
      </c>
      <c r="I252">
        <v>0</v>
      </c>
      <c r="J252">
        <v>0</v>
      </c>
      <c r="K252">
        <v>0</v>
      </c>
      <c r="L252">
        <v>0</v>
      </c>
      <c r="M252">
        <v>0</v>
      </c>
      <c r="N252">
        <v>2</v>
      </c>
      <c r="O252">
        <v>0</v>
      </c>
      <c r="P252">
        <v>0</v>
      </c>
      <c r="Q252">
        <v>1</v>
      </c>
      <c r="R252">
        <v>0</v>
      </c>
      <c r="S252">
        <v>3</v>
      </c>
      <c r="T252">
        <v>1</v>
      </c>
      <c r="U252">
        <v>0</v>
      </c>
      <c r="V252">
        <v>1</v>
      </c>
      <c r="W252">
        <v>1</v>
      </c>
      <c r="X252">
        <v>0</v>
      </c>
      <c r="Y252">
        <v>0</v>
      </c>
      <c r="Z252">
        <v>0</v>
      </c>
      <c r="AA252">
        <v>0</v>
      </c>
      <c r="AB252">
        <v>7</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2</v>
      </c>
      <c r="AV252">
        <v>1</v>
      </c>
      <c r="AW252">
        <v>0</v>
      </c>
      <c r="AX252">
        <v>0</v>
      </c>
      <c r="AY252">
        <v>1</v>
      </c>
      <c r="AZ252">
        <v>1</v>
      </c>
      <c r="BA252">
        <v>0</v>
      </c>
      <c r="BB252">
        <v>0</v>
      </c>
      <c r="BC252">
        <v>0</v>
      </c>
      <c r="BD252">
        <v>0</v>
      </c>
      <c r="BE252">
        <v>0</v>
      </c>
      <c r="BF252">
        <v>1</v>
      </c>
      <c r="BG252">
        <v>0</v>
      </c>
      <c r="BH252">
        <v>0</v>
      </c>
      <c r="BI252">
        <v>0</v>
      </c>
      <c r="BJ252">
        <v>0</v>
      </c>
      <c r="BK252">
        <v>0</v>
      </c>
      <c r="BL252">
        <v>0</v>
      </c>
      <c r="BM252">
        <v>0</v>
      </c>
      <c r="BN252">
        <v>0</v>
      </c>
      <c r="BO252">
        <v>4</v>
      </c>
      <c r="BP252">
        <v>0</v>
      </c>
      <c r="BQ252">
        <v>0</v>
      </c>
      <c r="BR252">
        <v>0</v>
      </c>
      <c r="BS252">
        <v>1</v>
      </c>
      <c r="BT252">
        <v>9</v>
      </c>
      <c r="BU252" t="s">
        <v>333</v>
      </c>
    </row>
    <row r="253" spans="1:73">
      <c r="A253" t="s">
        <v>73</v>
      </c>
      <c r="B253" t="s">
        <v>74</v>
      </c>
      <c r="C253">
        <v>251</v>
      </c>
      <c r="D253" t="s">
        <v>331</v>
      </c>
      <c r="E253" t="s">
        <v>78</v>
      </c>
      <c r="F253" t="s">
        <v>77</v>
      </c>
      <c r="G253">
        <v>2</v>
      </c>
      <c r="H253">
        <v>22</v>
      </c>
      <c r="I253">
        <v>5</v>
      </c>
      <c r="J253">
        <v>0</v>
      </c>
      <c r="K253">
        <v>0</v>
      </c>
      <c r="L253">
        <v>44</v>
      </c>
      <c r="M253">
        <v>0</v>
      </c>
      <c r="N253">
        <v>63</v>
      </c>
      <c r="O253">
        <v>0</v>
      </c>
      <c r="P253">
        <v>0</v>
      </c>
      <c r="Q253">
        <v>4</v>
      </c>
      <c r="R253">
        <v>3</v>
      </c>
      <c r="S253">
        <v>43</v>
      </c>
      <c r="T253">
        <v>16</v>
      </c>
      <c r="U253">
        <v>0</v>
      </c>
      <c r="V253">
        <v>2</v>
      </c>
      <c r="W253">
        <v>4</v>
      </c>
      <c r="X253">
        <v>0</v>
      </c>
      <c r="Y253">
        <v>0</v>
      </c>
      <c r="Z253">
        <v>2</v>
      </c>
      <c r="AA253">
        <v>0</v>
      </c>
      <c r="AB253">
        <v>319</v>
      </c>
      <c r="AC253">
        <v>8</v>
      </c>
      <c r="AD253">
        <v>0</v>
      </c>
      <c r="AE253">
        <v>1</v>
      </c>
      <c r="AF253">
        <v>0</v>
      </c>
      <c r="AG253">
        <v>0</v>
      </c>
      <c r="AH253">
        <v>4</v>
      </c>
      <c r="AI253">
        <v>18</v>
      </c>
      <c r="AJ253">
        <v>0</v>
      </c>
      <c r="AK253">
        <v>0</v>
      </c>
      <c r="AL253">
        <v>2</v>
      </c>
      <c r="AM253">
        <v>25</v>
      </c>
      <c r="AN253">
        <v>0</v>
      </c>
      <c r="AO253">
        <v>1</v>
      </c>
      <c r="AP253">
        <v>14</v>
      </c>
      <c r="AQ253">
        <v>4</v>
      </c>
      <c r="AR253">
        <v>0</v>
      </c>
      <c r="AS253">
        <v>0</v>
      </c>
      <c r="AT253">
        <v>5</v>
      </c>
      <c r="AU253">
        <v>16</v>
      </c>
      <c r="AV253">
        <v>3</v>
      </c>
      <c r="AW253">
        <v>5</v>
      </c>
      <c r="AX253">
        <v>45</v>
      </c>
      <c r="AY253">
        <v>73</v>
      </c>
      <c r="AZ253">
        <v>37</v>
      </c>
      <c r="BA253">
        <v>74</v>
      </c>
      <c r="BB253">
        <v>10</v>
      </c>
      <c r="BC253">
        <v>78</v>
      </c>
      <c r="BD253">
        <v>0</v>
      </c>
      <c r="BE253">
        <v>0</v>
      </c>
      <c r="BF253">
        <v>2</v>
      </c>
      <c r="BG253">
        <v>0</v>
      </c>
      <c r="BH253">
        <v>0</v>
      </c>
      <c r="BI253">
        <v>50</v>
      </c>
      <c r="BJ253">
        <v>35</v>
      </c>
      <c r="BK253">
        <v>0</v>
      </c>
      <c r="BL253">
        <v>3</v>
      </c>
      <c r="BM253">
        <v>1</v>
      </c>
      <c r="BN253">
        <v>20</v>
      </c>
      <c r="BO253">
        <v>83</v>
      </c>
      <c r="BP253">
        <v>24</v>
      </c>
      <c r="BQ253">
        <v>0</v>
      </c>
      <c r="BR253">
        <v>10</v>
      </c>
      <c r="BS253">
        <v>47</v>
      </c>
      <c r="BT253">
        <v>547</v>
      </c>
      <c r="BU253" t="s">
        <v>334</v>
      </c>
    </row>
    <row r="254" spans="1:73">
      <c r="A254" t="s">
        <v>335</v>
      </c>
      <c r="B254" t="s">
        <v>336</v>
      </c>
      <c r="C254">
        <v>0</v>
      </c>
      <c r="D254" t="s">
        <v>75</v>
      </c>
      <c r="E254" t="s">
        <v>76</v>
      </c>
      <c r="F254" t="s">
        <v>77</v>
      </c>
      <c r="G254">
        <v>0</v>
      </c>
      <c r="H254">
        <v>0</v>
      </c>
      <c r="I254">
        <v>0</v>
      </c>
      <c r="J254">
        <v>0</v>
      </c>
      <c r="K254">
        <v>0</v>
      </c>
      <c r="L254">
        <v>1</v>
      </c>
      <c r="M254">
        <v>0</v>
      </c>
      <c r="N254">
        <v>1</v>
      </c>
      <c r="O254">
        <v>0</v>
      </c>
      <c r="P254">
        <v>0</v>
      </c>
      <c r="Q254">
        <v>0</v>
      </c>
      <c r="R254">
        <v>0</v>
      </c>
      <c r="S254">
        <v>1</v>
      </c>
      <c r="T254">
        <v>0</v>
      </c>
      <c r="U254">
        <v>0</v>
      </c>
      <c r="V254">
        <v>0</v>
      </c>
      <c r="W254">
        <v>0</v>
      </c>
      <c r="X254">
        <v>0</v>
      </c>
      <c r="Y254">
        <v>0</v>
      </c>
      <c r="Z254">
        <v>0</v>
      </c>
      <c r="AA254">
        <v>0</v>
      </c>
      <c r="AB254">
        <v>3</v>
      </c>
      <c r="AC254">
        <v>0</v>
      </c>
      <c r="AD254">
        <v>0</v>
      </c>
      <c r="AE254">
        <v>0</v>
      </c>
      <c r="AF254">
        <v>0</v>
      </c>
      <c r="AG254">
        <v>0</v>
      </c>
      <c r="AH254">
        <v>0</v>
      </c>
      <c r="AI254">
        <v>1</v>
      </c>
      <c r="AJ254">
        <v>0</v>
      </c>
      <c r="AK254">
        <v>0</v>
      </c>
      <c r="AL254">
        <v>0</v>
      </c>
      <c r="AM254">
        <v>0</v>
      </c>
      <c r="AN254">
        <v>0</v>
      </c>
      <c r="AO254">
        <v>0</v>
      </c>
      <c r="AP254">
        <v>0</v>
      </c>
      <c r="AQ254">
        <v>0</v>
      </c>
      <c r="AR254">
        <v>0</v>
      </c>
      <c r="AS254">
        <v>0</v>
      </c>
      <c r="AT254">
        <v>0</v>
      </c>
      <c r="AU254">
        <v>0</v>
      </c>
      <c r="AV254">
        <v>0</v>
      </c>
      <c r="AW254">
        <v>0</v>
      </c>
      <c r="AX254">
        <v>0</v>
      </c>
      <c r="AY254">
        <v>1</v>
      </c>
      <c r="AZ254">
        <v>1</v>
      </c>
      <c r="BA254">
        <v>0</v>
      </c>
      <c r="BB254">
        <v>0</v>
      </c>
      <c r="BC254">
        <v>0</v>
      </c>
      <c r="BD254">
        <v>0</v>
      </c>
      <c r="BE254">
        <v>0</v>
      </c>
      <c r="BF254">
        <v>0</v>
      </c>
      <c r="BG254">
        <v>0</v>
      </c>
      <c r="BH254">
        <v>0</v>
      </c>
      <c r="BI254">
        <v>0</v>
      </c>
      <c r="BJ254">
        <v>0</v>
      </c>
      <c r="BK254">
        <v>0</v>
      </c>
      <c r="BL254">
        <v>0</v>
      </c>
      <c r="BM254">
        <v>0</v>
      </c>
      <c r="BN254">
        <v>0</v>
      </c>
      <c r="BO254">
        <v>1</v>
      </c>
      <c r="BP254">
        <v>0</v>
      </c>
      <c r="BQ254">
        <v>0</v>
      </c>
      <c r="BR254">
        <v>0</v>
      </c>
      <c r="BS254">
        <v>1</v>
      </c>
      <c r="BT254">
        <v>7</v>
      </c>
      <c r="BU254" t="s">
        <v>337</v>
      </c>
    </row>
    <row r="255" spans="1:73">
      <c r="A255" t="s">
        <v>335</v>
      </c>
      <c r="B255" t="s">
        <v>336</v>
      </c>
      <c r="C255">
        <v>1</v>
      </c>
      <c r="D255" t="s">
        <v>75</v>
      </c>
      <c r="E255" t="s">
        <v>78</v>
      </c>
      <c r="F255" t="s">
        <v>77</v>
      </c>
      <c r="G255">
        <v>0</v>
      </c>
      <c r="H255">
        <v>1</v>
      </c>
      <c r="I255">
        <v>2</v>
      </c>
      <c r="J255">
        <v>0</v>
      </c>
      <c r="K255">
        <v>0</v>
      </c>
      <c r="L255">
        <v>3</v>
      </c>
      <c r="M255">
        <v>0</v>
      </c>
      <c r="N255">
        <v>6</v>
      </c>
      <c r="O255">
        <v>0</v>
      </c>
      <c r="P255">
        <v>0</v>
      </c>
      <c r="Q255">
        <v>0</v>
      </c>
      <c r="R255">
        <v>0</v>
      </c>
      <c r="S255">
        <v>6</v>
      </c>
      <c r="T255">
        <v>0</v>
      </c>
      <c r="U255">
        <v>0</v>
      </c>
      <c r="V255">
        <v>2</v>
      </c>
      <c r="W255">
        <v>0</v>
      </c>
      <c r="X255">
        <v>0</v>
      </c>
      <c r="Y255">
        <v>0</v>
      </c>
      <c r="Z255">
        <v>0</v>
      </c>
      <c r="AA255">
        <v>0</v>
      </c>
      <c r="AB255">
        <v>35</v>
      </c>
      <c r="AC255">
        <v>2</v>
      </c>
      <c r="AD255">
        <v>0</v>
      </c>
      <c r="AE255">
        <v>0</v>
      </c>
      <c r="AF255">
        <v>0</v>
      </c>
      <c r="AG255">
        <v>1</v>
      </c>
      <c r="AH255">
        <v>3</v>
      </c>
      <c r="AI255">
        <v>1</v>
      </c>
      <c r="AJ255">
        <v>0</v>
      </c>
      <c r="AK255">
        <v>0</v>
      </c>
      <c r="AL255">
        <v>0</v>
      </c>
      <c r="AM255">
        <v>5</v>
      </c>
      <c r="AN255">
        <v>0</v>
      </c>
      <c r="AO255">
        <v>0</v>
      </c>
      <c r="AP255">
        <v>3</v>
      </c>
      <c r="AQ255">
        <v>0</v>
      </c>
      <c r="AR255">
        <v>0</v>
      </c>
      <c r="AS255">
        <v>0</v>
      </c>
      <c r="AT255">
        <v>0</v>
      </c>
      <c r="AU255">
        <v>1</v>
      </c>
      <c r="AV255">
        <v>0</v>
      </c>
      <c r="AW255">
        <v>2</v>
      </c>
      <c r="AX255">
        <v>6</v>
      </c>
      <c r="AY255">
        <v>8</v>
      </c>
      <c r="AZ255">
        <v>6</v>
      </c>
      <c r="BA255">
        <v>12</v>
      </c>
      <c r="BB255">
        <v>0</v>
      </c>
      <c r="BC255">
        <v>8</v>
      </c>
      <c r="BD255">
        <v>0</v>
      </c>
      <c r="BE255">
        <v>0</v>
      </c>
      <c r="BF255">
        <v>0</v>
      </c>
      <c r="BG255">
        <v>0</v>
      </c>
      <c r="BH255">
        <v>0</v>
      </c>
      <c r="BI255">
        <v>8</v>
      </c>
      <c r="BJ255">
        <v>0</v>
      </c>
      <c r="BK255">
        <v>0</v>
      </c>
      <c r="BL255">
        <v>1</v>
      </c>
      <c r="BM255">
        <v>0</v>
      </c>
      <c r="BN255">
        <v>2</v>
      </c>
      <c r="BO255">
        <v>10</v>
      </c>
      <c r="BP255">
        <v>2</v>
      </c>
      <c r="BQ255">
        <v>0</v>
      </c>
      <c r="BR255">
        <v>0</v>
      </c>
      <c r="BS255">
        <v>3</v>
      </c>
      <c r="BT255">
        <v>57</v>
      </c>
      <c r="BU255" t="s">
        <v>338</v>
      </c>
    </row>
    <row r="256" spans="1:73">
      <c r="A256" t="s">
        <v>335</v>
      </c>
      <c r="B256" t="s">
        <v>336</v>
      </c>
      <c r="C256">
        <v>2</v>
      </c>
      <c r="D256" t="s">
        <v>75</v>
      </c>
      <c r="E256" t="s">
        <v>80</v>
      </c>
      <c r="F256" t="s">
        <v>77</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1</v>
      </c>
      <c r="BT256">
        <v>1</v>
      </c>
      <c r="BU256" t="s">
        <v>339</v>
      </c>
    </row>
    <row r="257" spans="1:73">
      <c r="A257" t="s">
        <v>335</v>
      </c>
      <c r="B257" t="s">
        <v>336</v>
      </c>
      <c r="C257">
        <v>3</v>
      </c>
      <c r="D257" t="s">
        <v>75</v>
      </c>
      <c r="E257" t="s">
        <v>78</v>
      </c>
      <c r="F257" t="s">
        <v>77</v>
      </c>
      <c r="G257">
        <v>0</v>
      </c>
      <c r="H257">
        <v>0</v>
      </c>
      <c r="I257">
        <v>0</v>
      </c>
      <c r="J257">
        <v>0</v>
      </c>
      <c r="K257">
        <v>0</v>
      </c>
      <c r="L257">
        <v>0</v>
      </c>
      <c r="M257">
        <v>0</v>
      </c>
      <c r="N257">
        <v>1</v>
      </c>
      <c r="O257">
        <v>0</v>
      </c>
      <c r="P257">
        <v>0</v>
      </c>
      <c r="Q257">
        <v>2</v>
      </c>
      <c r="R257">
        <v>0</v>
      </c>
      <c r="S257">
        <v>0</v>
      </c>
      <c r="T257">
        <v>0</v>
      </c>
      <c r="U257">
        <v>0</v>
      </c>
      <c r="V257">
        <v>0</v>
      </c>
      <c r="W257">
        <v>0</v>
      </c>
      <c r="X257">
        <v>0</v>
      </c>
      <c r="Y257">
        <v>0</v>
      </c>
      <c r="Z257">
        <v>0</v>
      </c>
      <c r="AA257">
        <v>0</v>
      </c>
      <c r="AB257">
        <v>4</v>
      </c>
      <c r="AC257">
        <v>0</v>
      </c>
      <c r="AD257">
        <v>0</v>
      </c>
      <c r="AE257">
        <v>0</v>
      </c>
      <c r="AF257">
        <v>0</v>
      </c>
      <c r="AG257">
        <v>0</v>
      </c>
      <c r="AH257">
        <v>2</v>
      </c>
      <c r="AI257">
        <v>0</v>
      </c>
      <c r="AJ257">
        <v>0</v>
      </c>
      <c r="AK257">
        <v>0</v>
      </c>
      <c r="AL257">
        <v>0</v>
      </c>
      <c r="AM257">
        <v>0</v>
      </c>
      <c r="AN257">
        <v>0</v>
      </c>
      <c r="AO257">
        <v>0</v>
      </c>
      <c r="AP257">
        <v>1</v>
      </c>
      <c r="AQ257">
        <v>0</v>
      </c>
      <c r="AR257">
        <v>0</v>
      </c>
      <c r="AS257">
        <v>0</v>
      </c>
      <c r="AT257">
        <v>0</v>
      </c>
      <c r="AU257">
        <v>0</v>
      </c>
      <c r="AV257">
        <v>0</v>
      </c>
      <c r="AW257">
        <v>0</v>
      </c>
      <c r="AX257">
        <v>2</v>
      </c>
      <c r="AY257">
        <v>1</v>
      </c>
      <c r="AZ257">
        <v>2</v>
      </c>
      <c r="BA257">
        <v>3</v>
      </c>
      <c r="BB257">
        <v>0</v>
      </c>
      <c r="BC257">
        <v>1</v>
      </c>
      <c r="BD257">
        <v>0</v>
      </c>
      <c r="BE257">
        <v>0</v>
      </c>
      <c r="BF257">
        <v>0</v>
      </c>
      <c r="BG257">
        <v>0</v>
      </c>
      <c r="BH257">
        <v>0</v>
      </c>
      <c r="BI257">
        <v>0</v>
      </c>
      <c r="BJ257">
        <v>0</v>
      </c>
      <c r="BK257">
        <v>0</v>
      </c>
      <c r="BL257">
        <v>0</v>
      </c>
      <c r="BM257">
        <v>0</v>
      </c>
      <c r="BN257">
        <v>0</v>
      </c>
      <c r="BO257">
        <v>2</v>
      </c>
      <c r="BP257">
        <v>0</v>
      </c>
      <c r="BQ257">
        <v>0</v>
      </c>
      <c r="BR257">
        <v>0</v>
      </c>
      <c r="BS257">
        <v>1</v>
      </c>
      <c r="BT257">
        <v>5</v>
      </c>
      <c r="BU257" t="s">
        <v>340</v>
      </c>
    </row>
    <row r="258" spans="1:73">
      <c r="A258" t="s">
        <v>335</v>
      </c>
      <c r="B258" t="s">
        <v>336</v>
      </c>
      <c r="C258">
        <v>4</v>
      </c>
      <c r="D258" t="s">
        <v>75</v>
      </c>
      <c r="E258" t="s">
        <v>80</v>
      </c>
      <c r="F258" t="s">
        <v>77</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1</v>
      </c>
      <c r="BT258">
        <v>1</v>
      </c>
      <c r="BU258" t="s">
        <v>341</v>
      </c>
    </row>
    <row r="259" spans="1:73">
      <c r="A259" t="s">
        <v>335</v>
      </c>
      <c r="B259" t="s">
        <v>336</v>
      </c>
      <c r="C259">
        <v>5</v>
      </c>
      <c r="D259" t="s">
        <v>75</v>
      </c>
      <c r="E259" t="s">
        <v>78</v>
      </c>
      <c r="F259" t="s">
        <v>77</v>
      </c>
      <c r="G259">
        <v>0</v>
      </c>
      <c r="H259">
        <v>1</v>
      </c>
      <c r="I259">
        <v>0</v>
      </c>
      <c r="J259">
        <v>0</v>
      </c>
      <c r="K259">
        <v>0</v>
      </c>
      <c r="L259">
        <v>6</v>
      </c>
      <c r="M259">
        <v>0</v>
      </c>
      <c r="N259">
        <v>5</v>
      </c>
      <c r="O259">
        <v>0</v>
      </c>
      <c r="P259">
        <v>0</v>
      </c>
      <c r="Q259">
        <v>1</v>
      </c>
      <c r="R259">
        <v>0</v>
      </c>
      <c r="S259">
        <v>6</v>
      </c>
      <c r="T259">
        <v>0</v>
      </c>
      <c r="U259">
        <v>0</v>
      </c>
      <c r="V259">
        <v>1</v>
      </c>
      <c r="W259">
        <v>0</v>
      </c>
      <c r="X259">
        <v>0</v>
      </c>
      <c r="Y259">
        <v>0</v>
      </c>
      <c r="Z259">
        <v>0</v>
      </c>
      <c r="AA259">
        <v>0</v>
      </c>
      <c r="AB259">
        <v>19</v>
      </c>
      <c r="AC259">
        <v>0</v>
      </c>
      <c r="AD259">
        <v>0</v>
      </c>
      <c r="AE259">
        <v>0</v>
      </c>
      <c r="AF259">
        <v>0</v>
      </c>
      <c r="AG259">
        <v>0</v>
      </c>
      <c r="AH259">
        <v>0</v>
      </c>
      <c r="AI259">
        <v>3</v>
      </c>
      <c r="AJ259">
        <v>0</v>
      </c>
      <c r="AK259">
        <v>0</v>
      </c>
      <c r="AL259">
        <v>0</v>
      </c>
      <c r="AM259">
        <v>2</v>
      </c>
      <c r="AN259">
        <v>0</v>
      </c>
      <c r="AO259">
        <v>0</v>
      </c>
      <c r="AP259">
        <v>2</v>
      </c>
      <c r="AQ259">
        <v>0</v>
      </c>
      <c r="AR259">
        <v>0</v>
      </c>
      <c r="AS259">
        <v>0</v>
      </c>
      <c r="AT259">
        <v>0</v>
      </c>
      <c r="AU259">
        <v>1</v>
      </c>
      <c r="AV259">
        <v>0</v>
      </c>
      <c r="AW259">
        <v>0</v>
      </c>
      <c r="AX259">
        <v>1</v>
      </c>
      <c r="AY259">
        <v>3</v>
      </c>
      <c r="AZ259">
        <v>4</v>
      </c>
      <c r="BA259">
        <v>4</v>
      </c>
      <c r="BB259">
        <v>0</v>
      </c>
      <c r="BC259">
        <v>5</v>
      </c>
      <c r="BD259">
        <v>0</v>
      </c>
      <c r="BE259">
        <v>0</v>
      </c>
      <c r="BF259">
        <v>0</v>
      </c>
      <c r="BG259">
        <v>0</v>
      </c>
      <c r="BH259">
        <v>0</v>
      </c>
      <c r="BI259">
        <v>1</v>
      </c>
      <c r="BJ259">
        <v>3</v>
      </c>
      <c r="BK259">
        <v>0</v>
      </c>
      <c r="BL259">
        <v>0</v>
      </c>
      <c r="BM259">
        <v>0</v>
      </c>
      <c r="BN259">
        <v>0</v>
      </c>
      <c r="BO259">
        <v>6</v>
      </c>
      <c r="BP259">
        <v>1</v>
      </c>
      <c r="BQ259">
        <v>0</v>
      </c>
      <c r="BR259">
        <v>0</v>
      </c>
      <c r="BS259">
        <v>4</v>
      </c>
      <c r="BT259">
        <v>36</v>
      </c>
      <c r="BU259" t="s">
        <v>342</v>
      </c>
    </row>
    <row r="260" spans="1:73">
      <c r="A260" t="s">
        <v>335</v>
      </c>
      <c r="B260" t="s">
        <v>336</v>
      </c>
      <c r="C260">
        <v>6</v>
      </c>
      <c r="D260" t="s">
        <v>75</v>
      </c>
      <c r="E260" t="s">
        <v>80</v>
      </c>
      <c r="F260" t="s">
        <v>77</v>
      </c>
      <c r="G260">
        <v>0</v>
      </c>
      <c r="H260">
        <v>1</v>
      </c>
      <c r="I260">
        <v>0</v>
      </c>
      <c r="J260">
        <v>0</v>
      </c>
      <c r="K260">
        <v>0</v>
      </c>
      <c r="L260">
        <v>6</v>
      </c>
      <c r="M260">
        <v>0</v>
      </c>
      <c r="N260">
        <v>4</v>
      </c>
      <c r="O260">
        <v>0</v>
      </c>
      <c r="P260">
        <v>0</v>
      </c>
      <c r="Q260">
        <v>3</v>
      </c>
      <c r="R260">
        <v>0</v>
      </c>
      <c r="S260">
        <v>9</v>
      </c>
      <c r="T260">
        <v>5</v>
      </c>
      <c r="U260">
        <v>0</v>
      </c>
      <c r="V260">
        <v>1</v>
      </c>
      <c r="W260">
        <v>1</v>
      </c>
      <c r="X260">
        <v>0</v>
      </c>
      <c r="Y260">
        <v>1</v>
      </c>
      <c r="Z260">
        <v>0</v>
      </c>
      <c r="AA260">
        <v>0</v>
      </c>
      <c r="AB260">
        <v>24</v>
      </c>
      <c r="AC260">
        <v>1</v>
      </c>
      <c r="AD260">
        <v>0</v>
      </c>
      <c r="AE260">
        <v>0</v>
      </c>
      <c r="AF260">
        <v>0</v>
      </c>
      <c r="AG260">
        <v>0</v>
      </c>
      <c r="AH260">
        <v>0</v>
      </c>
      <c r="AI260">
        <v>2</v>
      </c>
      <c r="AJ260">
        <v>0</v>
      </c>
      <c r="AK260">
        <v>0</v>
      </c>
      <c r="AL260">
        <v>1</v>
      </c>
      <c r="AM260">
        <v>4</v>
      </c>
      <c r="AN260">
        <v>0</v>
      </c>
      <c r="AO260">
        <v>0</v>
      </c>
      <c r="AP260">
        <v>0</v>
      </c>
      <c r="AQ260">
        <v>0</v>
      </c>
      <c r="AR260">
        <v>0</v>
      </c>
      <c r="AS260">
        <v>0</v>
      </c>
      <c r="AT260">
        <v>0</v>
      </c>
      <c r="AU260">
        <v>2</v>
      </c>
      <c r="AV260">
        <v>1</v>
      </c>
      <c r="AW260">
        <v>0</v>
      </c>
      <c r="AX260">
        <v>1</v>
      </c>
      <c r="AY260">
        <v>4</v>
      </c>
      <c r="AZ260">
        <v>3</v>
      </c>
      <c r="BA260">
        <v>6</v>
      </c>
      <c r="BB260">
        <v>0</v>
      </c>
      <c r="BC260">
        <v>4</v>
      </c>
      <c r="BD260">
        <v>0</v>
      </c>
      <c r="BE260">
        <v>0</v>
      </c>
      <c r="BF260">
        <v>0</v>
      </c>
      <c r="BG260">
        <v>0</v>
      </c>
      <c r="BH260">
        <v>0</v>
      </c>
      <c r="BI260">
        <v>1</v>
      </c>
      <c r="BJ260">
        <v>4</v>
      </c>
      <c r="BK260">
        <v>0</v>
      </c>
      <c r="BL260">
        <v>0</v>
      </c>
      <c r="BM260">
        <v>0</v>
      </c>
      <c r="BN260">
        <v>0</v>
      </c>
      <c r="BO260">
        <v>6</v>
      </c>
      <c r="BP260">
        <v>1</v>
      </c>
      <c r="BQ260">
        <v>0</v>
      </c>
      <c r="BR260">
        <v>0</v>
      </c>
      <c r="BS260">
        <v>2</v>
      </c>
      <c r="BT260">
        <v>42</v>
      </c>
      <c r="BU260" t="s">
        <v>343</v>
      </c>
    </row>
    <row r="261" spans="1:73">
      <c r="A261" t="s">
        <v>335</v>
      </c>
      <c r="B261" t="s">
        <v>336</v>
      </c>
      <c r="C261">
        <v>7</v>
      </c>
      <c r="D261" t="s">
        <v>75</v>
      </c>
      <c r="E261" t="s">
        <v>78</v>
      </c>
      <c r="F261" t="s">
        <v>77</v>
      </c>
      <c r="G261">
        <v>2</v>
      </c>
      <c r="H261">
        <v>0</v>
      </c>
      <c r="I261">
        <v>2</v>
      </c>
      <c r="J261">
        <v>0</v>
      </c>
      <c r="K261">
        <v>0</v>
      </c>
      <c r="L261">
        <v>4</v>
      </c>
      <c r="M261">
        <v>0</v>
      </c>
      <c r="N261">
        <v>4</v>
      </c>
      <c r="O261">
        <v>0</v>
      </c>
      <c r="P261">
        <v>0</v>
      </c>
      <c r="Q261">
        <v>0</v>
      </c>
      <c r="R261">
        <v>0</v>
      </c>
      <c r="S261">
        <v>2</v>
      </c>
      <c r="T261">
        <v>0</v>
      </c>
      <c r="U261">
        <v>0</v>
      </c>
      <c r="V261">
        <v>0</v>
      </c>
      <c r="W261">
        <v>0</v>
      </c>
      <c r="X261">
        <v>0</v>
      </c>
      <c r="Y261">
        <v>0</v>
      </c>
      <c r="Z261">
        <v>0</v>
      </c>
      <c r="AA261">
        <v>0</v>
      </c>
      <c r="AB261">
        <v>18</v>
      </c>
      <c r="AC261">
        <v>0</v>
      </c>
      <c r="AD261">
        <v>0</v>
      </c>
      <c r="AE261">
        <v>0</v>
      </c>
      <c r="AF261">
        <v>0</v>
      </c>
      <c r="AG261">
        <v>0</v>
      </c>
      <c r="AH261">
        <v>0</v>
      </c>
      <c r="AI261">
        <v>2</v>
      </c>
      <c r="AJ261">
        <v>0</v>
      </c>
      <c r="AK261">
        <v>0</v>
      </c>
      <c r="AL261">
        <v>0</v>
      </c>
      <c r="AM261">
        <v>5</v>
      </c>
      <c r="AN261">
        <v>0</v>
      </c>
      <c r="AO261">
        <v>0</v>
      </c>
      <c r="AP261">
        <v>2</v>
      </c>
      <c r="AQ261">
        <v>0</v>
      </c>
      <c r="AR261">
        <v>0</v>
      </c>
      <c r="AS261">
        <v>0</v>
      </c>
      <c r="AT261">
        <v>0</v>
      </c>
      <c r="AU261">
        <v>0</v>
      </c>
      <c r="AV261">
        <v>0</v>
      </c>
      <c r="AW261">
        <v>2</v>
      </c>
      <c r="AX261">
        <v>2</v>
      </c>
      <c r="AY261">
        <v>3</v>
      </c>
      <c r="AZ261">
        <v>4</v>
      </c>
      <c r="BA261">
        <v>7</v>
      </c>
      <c r="BB261">
        <v>0</v>
      </c>
      <c r="BC261">
        <v>2</v>
      </c>
      <c r="BD261">
        <v>0</v>
      </c>
      <c r="BE261">
        <v>0</v>
      </c>
      <c r="BF261">
        <v>0</v>
      </c>
      <c r="BG261">
        <v>0</v>
      </c>
      <c r="BH261">
        <v>0</v>
      </c>
      <c r="BI261">
        <v>3</v>
      </c>
      <c r="BJ261">
        <v>0</v>
      </c>
      <c r="BK261">
        <v>0</v>
      </c>
      <c r="BL261">
        <v>0</v>
      </c>
      <c r="BM261">
        <v>2</v>
      </c>
      <c r="BN261">
        <v>0</v>
      </c>
      <c r="BO261">
        <v>4</v>
      </c>
      <c r="BP261">
        <v>0</v>
      </c>
      <c r="BQ261">
        <v>0</v>
      </c>
      <c r="BR261">
        <v>0</v>
      </c>
      <c r="BS261">
        <v>1</v>
      </c>
      <c r="BT261">
        <v>25</v>
      </c>
      <c r="BU261" t="s">
        <v>344</v>
      </c>
    </row>
    <row r="262" spans="1:73">
      <c r="A262" t="s">
        <v>335</v>
      </c>
      <c r="B262" t="s">
        <v>336</v>
      </c>
      <c r="C262">
        <v>8</v>
      </c>
      <c r="D262" t="s">
        <v>75</v>
      </c>
      <c r="E262" t="s">
        <v>80</v>
      </c>
      <c r="F262" t="s">
        <v>77</v>
      </c>
      <c r="G262">
        <v>2</v>
      </c>
      <c r="H262">
        <v>7</v>
      </c>
      <c r="I262">
        <v>12</v>
      </c>
      <c r="J262">
        <v>3</v>
      </c>
      <c r="K262">
        <v>0</v>
      </c>
      <c r="L262">
        <v>10</v>
      </c>
      <c r="M262">
        <v>0</v>
      </c>
      <c r="N262">
        <v>22</v>
      </c>
      <c r="O262">
        <v>0</v>
      </c>
      <c r="P262">
        <v>0</v>
      </c>
      <c r="Q262">
        <v>1</v>
      </c>
      <c r="R262">
        <v>3</v>
      </c>
      <c r="S262">
        <v>28</v>
      </c>
      <c r="T262">
        <v>6</v>
      </c>
      <c r="U262">
        <v>2</v>
      </c>
      <c r="V262">
        <v>5</v>
      </c>
      <c r="W262">
        <v>7</v>
      </c>
      <c r="X262">
        <v>0</v>
      </c>
      <c r="Y262">
        <v>0</v>
      </c>
      <c r="Z262">
        <v>1</v>
      </c>
      <c r="AA262">
        <v>0</v>
      </c>
      <c r="AB262">
        <v>98</v>
      </c>
      <c r="AC262">
        <v>2</v>
      </c>
      <c r="AD262">
        <v>0</v>
      </c>
      <c r="AE262">
        <v>0</v>
      </c>
      <c r="AF262">
        <v>0</v>
      </c>
      <c r="AG262">
        <v>0</v>
      </c>
      <c r="AH262">
        <v>2</v>
      </c>
      <c r="AI262">
        <v>2</v>
      </c>
      <c r="AJ262">
        <v>0</v>
      </c>
      <c r="AK262">
        <v>0</v>
      </c>
      <c r="AL262">
        <v>0</v>
      </c>
      <c r="AM262">
        <v>19</v>
      </c>
      <c r="AN262">
        <v>2</v>
      </c>
      <c r="AO262">
        <v>0</v>
      </c>
      <c r="AP262">
        <v>2</v>
      </c>
      <c r="AQ262">
        <v>2</v>
      </c>
      <c r="AR262">
        <v>3</v>
      </c>
      <c r="AS262">
        <v>0</v>
      </c>
      <c r="AT262">
        <v>1</v>
      </c>
      <c r="AU262">
        <v>5</v>
      </c>
      <c r="AV262">
        <v>0</v>
      </c>
      <c r="AW262">
        <v>5</v>
      </c>
      <c r="AX262">
        <v>8</v>
      </c>
      <c r="AY262">
        <v>18</v>
      </c>
      <c r="AZ262">
        <v>11</v>
      </c>
      <c r="BA262">
        <v>27</v>
      </c>
      <c r="BB262">
        <v>6</v>
      </c>
      <c r="BC262">
        <v>15</v>
      </c>
      <c r="BD262">
        <v>0</v>
      </c>
      <c r="BE262">
        <v>0</v>
      </c>
      <c r="BF262">
        <v>0</v>
      </c>
      <c r="BG262">
        <v>0</v>
      </c>
      <c r="BH262">
        <v>0</v>
      </c>
      <c r="BI262">
        <v>6</v>
      </c>
      <c r="BJ262">
        <v>8</v>
      </c>
      <c r="BK262">
        <v>0</v>
      </c>
      <c r="BL262">
        <v>7</v>
      </c>
      <c r="BM262">
        <v>3</v>
      </c>
      <c r="BN262">
        <v>5</v>
      </c>
      <c r="BO262">
        <v>26</v>
      </c>
      <c r="BP262">
        <v>2</v>
      </c>
      <c r="BQ262">
        <v>0</v>
      </c>
      <c r="BR262">
        <v>0</v>
      </c>
      <c r="BS262">
        <v>6</v>
      </c>
      <c r="BT262">
        <v>161</v>
      </c>
      <c r="BU262" t="s">
        <v>345</v>
      </c>
    </row>
    <row r="263" spans="1:73">
      <c r="A263" t="s">
        <v>335</v>
      </c>
      <c r="B263" t="s">
        <v>336</v>
      </c>
      <c r="C263">
        <v>9</v>
      </c>
      <c r="D263" t="s">
        <v>75</v>
      </c>
      <c r="E263" t="s">
        <v>78</v>
      </c>
      <c r="F263" t="s">
        <v>77</v>
      </c>
      <c r="G263">
        <v>0</v>
      </c>
      <c r="H263">
        <v>3</v>
      </c>
      <c r="I263">
        <v>0</v>
      </c>
      <c r="J263">
        <v>0</v>
      </c>
      <c r="K263">
        <v>0</v>
      </c>
      <c r="L263">
        <v>2</v>
      </c>
      <c r="M263">
        <v>0</v>
      </c>
      <c r="N263">
        <v>0</v>
      </c>
      <c r="O263">
        <v>0</v>
      </c>
      <c r="P263">
        <v>0</v>
      </c>
      <c r="Q263">
        <v>1</v>
      </c>
      <c r="R263">
        <v>0</v>
      </c>
      <c r="S263">
        <v>1</v>
      </c>
      <c r="T263">
        <v>2</v>
      </c>
      <c r="U263">
        <v>0</v>
      </c>
      <c r="V263">
        <v>0</v>
      </c>
      <c r="W263">
        <v>0</v>
      </c>
      <c r="X263">
        <v>0</v>
      </c>
      <c r="Y263">
        <v>0</v>
      </c>
      <c r="Z263">
        <v>0</v>
      </c>
      <c r="AA263">
        <v>0</v>
      </c>
      <c r="AB263">
        <v>9</v>
      </c>
      <c r="AC263">
        <v>0</v>
      </c>
      <c r="AD263">
        <v>0</v>
      </c>
      <c r="AE263">
        <v>0</v>
      </c>
      <c r="AF263">
        <v>0</v>
      </c>
      <c r="AG263">
        <v>0</v>
      </c>
      <c r="AH263">
        <v>0</v>
      </c>
      <c r="AI263">
        <v>0</v>
      </c>
      <c r="AJ263">
        <v>0</v>
      </c>
      <c r="AK263">
        <v>0</v>
      </c>
      <c r="AL263">
        <v>0</v>
      </c>
      <c r="AM263">
        <v>1</v>
      </c>
      <c r="AN263">
        <v>0</v>
      </c>
      <c r="AO263">
        <v>0</v>
      </c>
      <c r="AP263">
        <v>0</v>
      </c>
      <c r="AQ263">
        <v>0</v>
      </c>
      <c r="AR263">
        <v>0</v>
      </c>
      <c r="AS263">
        <v>0</v>
      </c>
      <c r="AT263">
        <v>0</v>
      </c>
      <c r="AU263">
        <v>1</v>
      </c>
      <c r="AV263">
        <v>0</v>
      </c>
      <c r="AW263">
        <v>0</v>
      </c>
      <c r="AX263">
        <v>1</v>
      </c>
      <c r="AY263">
        <v>2</v>
      </c>
      <c r="AZ263">
        <v>0</v>
      </c>
      <c r="BA263">
        <v>2</v>
      </c>
      <c r="BB263">
        <v>0</v>
      </c>
      <c r="BC263">
        <v>1</v>
      </c>
      <c r="BD263">
        <v>0</v>
      </c>
      <c r="BE263">
        <v>0</v>
      </c>
      <c r="BF263">
        <v>0</v>
      </c>
      <c r="BG263">
        <v>0</v>
      </c>
      <c r="BH263">
        <v>0</v>
      </c>
      <c r="BI263">
        <v>1</v>
      </c>
      <c r="BJ263">
        <v>1</v>
      </c>
      <c r="BK263">
        <v>0</v>
      </c>
      <c r="BL263">
        <v>0</v>
      </c>
      <c r="BM263">
        <v>0</v>
      </c>
      <c r="BN263">
        <v>0</v>
      </c>
      <c r="BO263">
        <v>1</v>
      </c>
      <c r="BP263">
        <v>0</v>
      </c>
      <c r="BQ263">
        <v>0</v>
      </c>
      <c r="BR263">
        <v>1</v>
      </c>
      <c r="BS263">
        <v>1</v>
      </c>
      <c r="BT263">
        <v>12</v>
      </c>
      <c r="BU263" t="s">
        <v>346</v>
      </c>
    </row>
    <row r="264" spans="1:73">
      <c r="A264" t="s">
        <v>335</v>
      </c>
      <c r="B264" t="s">
        <v>336</v>
      </c>
      <c r="C264">
        <v>10</v>
      </c>
      <c r="D264" t="s">
        <v>75</v>
      </c>
      <c r="E264" t="s">
        <v>80</v>
      </c>
      <c r="F264" t="s">
        <v>77</v>
      </c>
      <c r="G264">
        <v>1</v>
      </c>
      <c r="H264">
        <v>9</v>
      </c>
      <c r="I264">
        <v>3</v>
      </c>
      <c r="J264">
        <v>0</v>
      </c>
      <c r="K264">
        <v>0</v>
      </c>
      <c r="L264">
        <v>11</v>
      </c>
      <c r="M264">
        <v>0</v>
      </c>
      <c r="N264">
        <v>19</v>
      </c>
      <c r="O264">
        <v>0</v>
      </c>
      <c r="P264">
        <v>0</v>
      </c>
      <c r="Q264">
        <v>4</v>
      </c>
      <c r="R264">
        <v>0</v>
      </c>
      <c r="S264">
        <v>31</v>
      </c>
      <c r="T264">
        <v>9</v>
      </c>
      <c r="U264">
        <v>0</v>
      </c>
      <c r="V264">
        <v>6</v>
      </c>
      <c r="W264">
        <v>9</v>
      </c>
      <c r="X264">
        <v>0</v>
      </c>
      <c r="Y264">
        <v>0</v>
      </c>
      <c r="Z264">
        <v>0</v>
      </c>
      <c r="AA264">
        <v>0</v>
      </c>
      <c r="AB264">
        <v>93</v>
      </c>
      <c r="AC264">
        <v>3</v>
      </c>
      <c r="AD264">
        <v>0</v>
      </c>
      <c r="AE264">
        <v>0</v>
      </c>
      <c r="AF264">
        <v>0</v>
      </c>
      <c r="AG264">
        <v>0</v>
      </c>
      <c r="AH264">
        <v>0</v>
      </c>
      <c r="AI264">
        <v>7</v>
      </c>
      <c r="AJ264">
        <v>0</v>
      </c>
      <c r="AK264">
        <v>0</v>
      </c>
      <c r="AL264">
        <v>3</v>
      </c>
      <c r="AM264">
        <v>11</v>
      </c>
      <c r="AN264">
        <v>0</v>
      </c>
      <c r="AO264">
        <v>0</v>
      </c>
      <c r="AP264">
        <v>3</v>
      </c>
      <c r="AQ264">
        <v>6</v>
      </c>
      <c r="AR264">
        <v>0</v>
      </c>
      <c r="AS264">
        <v>0</v>
      </c>
      <c r="AT264">
        <v>0</v>
      </c>
      <c r="AU264">
        <v>0</v>
      </c>
      <c r="AV264">
        <v>0</v>
      </c>
      <c r="AW264">
        <v>3</v>
      </c>
      <c r="AX264">
        <v>6</v>
      </c>
      <c r="AY264">
        <v>20</v>
      </c>
      <c r="AZ264">
        <v>19</v>
      </c>
      <c r="BA264">
        <v>19</v>
      </c>
      <c r="BB264">
        <v>2</v>
      </c>
      <c r="BC264">
        <v>22</v>
      </c>
      <c r="BD264">
        <v>0</v>
      </c>
      <c r="BE264">
        <v>0</v>
      </c>
      <c r="BF264">
        <v>0</v>
      </c>
      <c r="BG264">
        <v>0</v>
      </c>
      <c r="BH264">
        <v>0</v>
      </c>
      <c r="BI264">
        <v>8</v>
      </c>
      <c r="BJ264">
        <v>17</v>
      </c>
      <c r="BK264">
        <v>0</v>
      </c>
      <c r="BL264">
        <v>4</v>
      </c>
      <c r="BM264">
        <v>2</v>
      </c>
      <c r="BN264">
        <v>0</v>
      </c>
      <c r="BO264">
        <v>27</v>
      </c>
      <c r="BP264">
        <v>3</v>
      </c>
      <c r="BQ264">
        <v>0</v>
      </c>
      <c r="BR264">
        <v>0</v>
      </c>
      <c r="BS264">
        <v>9</v>
      </c>
      <c r="BT264">
        <v>159</v>
      </c>
      <c r="BU264" t="s">
        <v>347</v>
      </c>
    </row>
    <row r="265" spans="1:73">
      <c r="A265" t="s">
        <v>335</v>
      </c>
      <c r="B265" t="s">
        <v>336</v>
      </c>
      <c r="C265">
        <v>11</v>
      </c>
      <c r="D265" t="s">
        <v>75</v>
      </c>
      <c r="E265" t="s">
        <v>78</v>
      </c>
      <c r="F265" t="s">
        <v>77</v>
      </c>
      <c r="G265">
        <v>0</v>
      </c>
      <c r="H265">
        <v>6</v>
      </c>
      <c r="I265">
        <v>3</v>
      </c>
      <c r="J265">
        <v>1</v>
      </c>
      <c r="K265">
        <v>0</v>
      </c>
      <c r="L265">
        <v>5</v>
      </c>
      <c r="M265">
        <v>0</v>
      </c>
      <c r="N265">
        <v>9</v>
      </c>
      <c r="O265">
        <v>0</v>
      </c>
      <c r="P265">
        <v>0</v>
      </c>
      <c r="Q265">
        <v>1</v>
      </c>
      <c r="R265">
        <v>5</v>
      </c>
      <c r="S265">
        <v>18</v>
      </c>
      <c r="T265">
        <v>6</v>
      </c>
      <c r="U265">
        <v>1</v>
      </c>
      <c r="V265">
        <v>1</v>
      </c>
      <c r="W265">
        <v>4</v>
      </c>
      <c r="X265">
        <v>0</v>
      </c>
      <c r="Y265">
        <v>0</v>
      </c>
      <c r="Z265">
        <v>0</v>
      </c>
      <c r="AA265">
        <v>0</v>
      </c>
      <c r="AB265">
        <v>70</v>
      </c>
      <c r="AC265">
        <v>0</v>
      </c>
      <c r="AD265">
        <v>0</v>
      </c>
      <c r="AE265">
        <v>0</v>
      </c>
      <c r="AF265">
        <v>0</v>
      </c>
      <c r="AG265">
        <v>0</v>
      </c>
      <c r="AH265">
        <v>0</v>
      </c>
      <c r="AI265">
        <v>3</v>
      </c>
      <c r="AJ265">
        <v>0</v>
      </c>
      <c r="AK265">
        <v>1</v>
      </c>
      <c r="AL265">
        <v>2</v>
      </c>
      <c r="AM265">
        <v>11</v>
      </c>
      <c r="AN265">
        <v>0</v>
      </c>
      <c r="AO265">
        <v>0</v>
      </c>
      <c r="AP265">
        <v>2</v>
      </c>
      <c r="AQ265">
        <v>7</v>
      </c>
      <c r="AR265">
        <v>1</v>
      </c>
      <c r="AS265">
        <v>0</v>
      </c>
      <c r="AT265">
        <v>2</v>
      </c>
      <c r="AU265">
        <v>1</v>
      </c>
      <c r="AV265">
        <v>0</v>
      </c>
      <c r="AW265">
        <v>0</v>
      </c>
      <c r="AX265">
        <v>12</v>
      </c>
      <c r="AY265">
        <v>12</v>
      </c>
      <c r="AZ265">
        <v>12</v>
      </c>
      <c r="BA265">
        <v>23</v>
      </c>
      <c r="BB265">
        <v>2</v>
      </c>
      <c r="BC265">
        <v>11</v>
      </c>
      <c r="BD265">
        <v>0</v>
      </c>
      <c r="BE265">
        <v>0</v>
      </c>
      <c r="BF265">
        <v>0</v>
      </c>
      <c r="BG265">
        <v>0</v>
      </c>
      <c r="BH265">
        <v>0</v>
      </c>
      <c r="BI265">
        <v>17</v>
      </c>
      <c r="BJ265">
        <v>2</v>
      </c>
      <c r="BK265">
        <v>0</v>
      </c>
      <c r="BL265">
        <v>0</v>
      </c>
      <c r="BM265">
        <v>6</v>
      </c>
      <c r="BN265">
        <v>6</v>
      </c>
      <c r="BO265">
        <v>14</v>
      </c>
      <c r="BP265">
        <v>3</v>
      </c>
      <c r="BQ265">
        <v>0</v>
      </c>
      <c r="BR265">
        <v>2</v>
      </c>
      <c r="BS265">
        <v>7</v>
      </c>
      <c r="BT265">
        <v>110</v>
      </c>
      <c r="BU265" t="s">
        <v>348</v>
      </c>
    </row>
    <row r="266" spans="1:73">
      <c r="A266" t="s">
        <v>335</v>
      </c>
      <c r="B266" t="s">
        <v>336</v>
      </c>
      <c r="C266">
        <v>12</v>
      </c>
      <c r="D266" t="s">
        <v>89</v>
      </c>
      <c r="E266" t="s">
        <v>78</v>
      </c>
      <c r="F266" t="s">
        <v>77</v>
      </c>
      <c r="G266">
        <v>0</v>
      </c>
      <c r="H266">
        <v>7</v>
      </c>
      <c r="I266">
        <v>0</v>
      </c>
      <c r="J266">
        <v>0</v>
      </c>
      <c r="K266">
        <v>0</v>
      </c>
      <c r="L266">
        <v>31</v>
      </c>
      <c r="M266">
        <v>0</v>
      </c>
      <c r="N266">
        <v>21</v>
      </c>
      <c r="O266">
        <v>2</v>
      </c>
      <c r="P266">
        <v>1</v>
      </c>
      <c r="Q266">
        <v>0</v>
      </c>
      <c r="R266">
        <v>0</v>
      </c>
      <c r="S266">
        <v>27</v>
      </c>
      <c r="T266">
        <v>17</v>
      </c>
      <c r="U266">
        <v>0</v>
      </c>
      <c r="V266">
        <v>0</v>
      </c>
      <c r="W266">
        <v>4</v>
      </c>
      <c r="X266">
        <v>0</v>
      </c>
      <c r="Y266">
        <v>0</v>
      </c>
      <c r="Z266">
        <v>0</v>
      </c>
      <c r="AA266">
        <v>0</v>
      </c>
      <c r="AB266">
        <v>160</v>
      </c>
      <c r="AC266">
        <v>1</v>
      </c>
      <c r="AD266">
        <v>0</v>
      </c>
      <c r="AE266">
        <v>1</v>
      </c>
      <c r="AF266">
        <v>0</v>
      </c>
      <c r="AG266">
        <v>0</v>
      </c>
      <c r="AH266">
        <v>2</v>
      </c>
      <c r="AI266">
        <v>20</v>
      </c>
      <c r="AJ266">
        <v>0</v>
      </c>
      <c r="AK266">
        <v>0</v>
      </c>
      <c r="AL266">
        <v>1</v>
      </c>
      <c r="AM266">
        <v>14</v>
      </c>
      <c r="AN266">
        <v>0</v>
      </c>
      <c r="AO266">
        <v>0</v>
      </c>
      <c r="AP266">
        <v>2</v>
      </c>
      <c r="AQ266">
        <v>2</v>
      </c>
      <c r="AR266">
        <v>0</v>
      </c>
      <c r="AS266">
        <v>0</v>
      </c>
      <c r="AT266">
        <v>2</v>
      </c>
      <c r="AU266">
        <v>4</v>
      </c>
      <c r="AV266">
        <v>1</v>
      </c>
      <c r="AW266">
        <v>0</v>
      </c>
      <c r="AX266">
        <v>14</v>
      </c>
      <c r="AY266">
        <v>44</v>
      </c>
      <c r="AZ266">
        <v>23</v>
      </c>
      <c r="BA266">
        <v>29</v>
      </c>
      <c r="BB266">
        <v>0</v>
      </c>
      <c r="BC266">
        <v>32</v>
      </c>
      <c r="BD266">
        <v>0</v>
      </c>
      <c r="BE266">
        <v>0</v>
      </c>
      <c r="BF266">
        <v>0</v>
      </c>
      <c r="BG266">
        <v>0</v>
      </c>
      <c r="BH266">
        <v>2</v>
      </c>
      <c r="BI266">
        <v>20</v>
      </c>
      <c r="BJ266">
        <v>22</v>
      </c>
      <c r="BK266">
        <v>0</v>
      </c>
      <c r="BL266">
        <v>1</v>
      </c>
      <c r="BM266">
        <v>0</v>
      </c>
      <c r="BN266">
        <v>2</v>
      </c>
      <c r="BO266">
        <v>28</v>
      </c>
      <c r="BP266">
        <v>5</v>
      </c>
      <c r="BQ266">
        <v>9</v>
      </c>
      <c r="BR266">
        <v>6</v>
      </c>
      <c r="BS266">
        <v>17</v>
      </c>
      <c r="BT266">
        <v>284</v>
      </c>
      <c r="BU266" t="s">
        <v>349</v>
      </c>
    </row>
    <row r="267" spans="1:73">
      <c r="A267" t="s">
        <v>335</v>
      </c>
      <c r="B267" t="s">
        <v>336</v>
      </c>
      <c r="C267">
        <v>13</v>
      </c>
      <c r="D267" t="s">
        <v>89</v>
      </c>
      <c r="E267" t="s">
        <v>350</v>
      </c>
      <c r="F267" t="s">
        <v>92</v>
      </c>
      <c r="G267">
        <v>0</v>
      </c>
      <c r="H267">
        <v>5</v>
      </c>
      <c r="I267">
        <v>0</v>
      </c>
      <c r="J267">
        <v>0</v>
      </c>
      <c r="K267">
        <v>0</v>
      </c>
      <c r="L267">
        <v>9</v>
      </c>
      <c r="M267">
        <v>0</v>
      </c>
      <c r="N267">
        <v>15</v>
      </c>
      <c r="O267">
        <v>0</v>
      </c>
      <c r="P267">
        <v>0</v>
      </c>
      <c r="Q267">
        <v>0</v>
      </c>
      <c r="R267">
        <v>0</v>
      </c>
      <c r="S267">
        <v>16</v>
      </c>
      <c r="T267">
        <v>6</v>
      </c>
      <c r="U267">
        <v>0</v>
      </c>
      <c r="V267">
        <v>1</v>
      </c>
      <c r="W267">
        <v>5</v>
      </c>
      <c r="X267">
        <v>0</v>
      </c>
      <c r="Y267">
        <v>0</v>
      </c>
      <c r="Z267">
        <v>0</v>
      </c>
      <c r="AA267">
        <v>0</v>
      </c>
      <c r="AB267">
        <v>73</v>
      </c>
      <c r="AC267">
        <v>1</v>
      </c>
      <c r="AD267">
        <v>0</v>
      </c>
      <c r="AE267">
        <v>0</v>
      </c>
      <c r="AF267">
        <v>0</v>
      </c>
      <c r="AG267">
        <v>0</v>
      </c>
      <c r="AH267">
        <v>2</v>
      </c>
      <c r="AI267">
        <v>7</v>
      </c>
      <c r="AJ267">
        <v>0</v>
      </c>
      <c r="AK267">
        <v>0</v>
      </c>
      <c r="AL267">
        <v>1</v>
      </c>
      <c r="AM267">
        <v>12</v>
      </c>
      <c r="AN267">
        <v>0</v>
      </c>
      <c r="AO267">
        <v>0</v>
      </c>
      <c r="AP267">
        <v>1</v>
      </c>
      <c r="AQ267">
        <v>3</v>
      </c>
      <c r="AR267">
        <v>0</v>
      </c>
      <c r="AS267">
        <v>0</v>
      </c>
      <c r="AT267">
        <v>3</v>
      </c>
      <c r="AU267">
        <v>9</v>
      </c>
      <c r="AV267">
        <v>0</v>
      </c>
      <c r="AW267">
        <v>0</v>
      </c>
      <c r="AX267">
        <v>13</v>
      </c>
      <c r="AY267">
        <v>9</v>
      </c>
      <c r="AZ267">
        <v>4</v>
      </c>
      <c r="BA267">
        <v>26</v>
      </c>
      <c r="BB267">
        <v>0</v>
      </c>
      <c r="BC267">
        <v>10</v>
      </c>
      <c r="BD267">
        <v>0</v>
      </c>
      <c r="BE267">
        <v>0</v>
      </c>
      <c r="BF267">
        <v>0</v>
      </c>
      <c r="BG267">
        <v>0</v>
      </c>
      <c r="BH267">
        <v>0</v>
      </c>
      <c r="BI267">
        <v>12</v>
      </c>
      <c r="BJ267">
        <v>5</v>
      </c>
      <c r="BK267">
        <v>0</v>
      </c>
      <c r="BL267">
        <v>2</v>
      </c>
      <c r="BM267">
        <v>7</v>
      </c>
      <c r="BN267">
        <v>2</v>
      </c>
      <c r="BO267">
        <v>16</v>
      </c>
      <c r="BP267">
        <v>4</v>
      </c>
      <c r="BQ267">
        <v>0</v>
      </c>
      <c r="BR267">
        <v>0</v>
      </c>
      <c r="BS267">
        <v>7</v>
      </c>
      <c r="BT267">
        <v>107</v>
      </c>
      <c r="BU267" t="s">
        <v>351</v>
      </c>
    </row>
    <row r="268" spans="1:73">
      <c r="A268" t="s">
        <v>335</v>
      </c>
      <c r="B268" t="s">
        <v>336</v>
      </c>
      <c r="C268">
        <v>14</v>
      </c>
      <c r="D268" t="s">
        <v>89</v>
      </c>
      <c r="E268" t="s">
        <v>78</v>
      </c>
      <c r="F268" t="s">
        <v>77</v>
      </c>
      <c r="G268">
        <v>0</v>
      </c>
      <c r="H268">
        <v>0</v>
      </c>
      <c r="I268">
        <v>0</v>
      </c>
      <c r="J268">
        <v>0</v>
      </c>
      <c r="K268">
        <v>0</v>
      </c>
      <c r="L268">
        <v>0</v>
      </c>
      <c r="M268">
        <v>0</v>
      </c>
      <c r="N268">
        <v>1</v>
      </c>
      <c r="O268">
        <v>0</v>
      </c>
      <c r="P268">
        <v>0</v>
      </c>
      <c r="Q268">
        <v>0</v>
      </c>
      <c r="R268">
        <v>0</v>
      </c>
      <c r="S268">
        <v>0</v>
      </c>
      <c r="T268">
        <v>0</v>
      </c>
      <c r="U268">
        <v>0</v>
      </c>
      <c r="V268">
        <v>0</v>
      </c>
      <c r="W268">
        <v>0</v>
      </c>
      <c r="X268">
        <v>0</v>
      </c>
      <c r="Y268">
        <v>0</v>
      </c>
      <c r="Z268">
        <v>0</v>
      </c>
      <c r="AA268">
        <v>0</v>
      </c>
      <c r="AB268">
        <v>2</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1</v>
      </c>
      <c r="BA268">
        <v>0</v>
      </c>
      <c r="BB268">
        <v>0</v>
      </c>
      <c r="BC268">
        <v>0</v>
      </c>
      <c r="BD268">
        <v>0</v>
      </c>
      <c r="BE268">
        <v>0</v>
      </c>
      <c r="BF268">
        <v>0</v>
      </c>
      <c r="BG268">
        <v>0</v>
      </c>
      <c r="BH268">
        <v>0</v>
      </c>
      <c r="BI268">
        <v>0</v>
      </c>
      <c r="BJ268">
        <v>0</v>
      </c>
      <c r="BK268">
        <v>0</v>
      </c>
      <c r="BL268">
        <v>0</v>
      </c>
      <c r="BM268">
        <v>0</v>
      </c>
      <c r="BN268">
        <v>0</v>
      </c>
      <c r="BO268">
        <v>1</v>
      </c>
      <c r="BP268">
        <v>0</v>
      </c>
      <c r="BQ268">
        <v>0</v>
      </c>
      <c r="BR268">
        <v>0</v>
      </c>
      <c r="BS268">
        <v>3</v>
      </c>
      <c r="BT268">
        <v>11</v>
      </c>
      <c r="BU268" t="s">
        <v>352</v>
      </c>
    </row>
    <row r="269" spans="1:73">
      <c r="A269" t="s">
        <v>335</v>
      </c>
      <c r="B269" t="s">
        <v>336</v>
      </c>
      <c r="C269">
        <v>15</v>
      </c>
      <c r="D269" t="s">
        <v>89</v>
      </c>
      <c r="E269" t="s">
        <v>350</v>
      </c>
      <c r="F269" t="s">
        <v>92</v>
      </c>
      <c r="G269">
        <v>0</v>
      </c>
      <c r="H269">
        <v>0</v>
      </c>
      <c r="I269">
        <v>0</v>
      </c>
      <c r="J269">
        <v>0</v>
      </c>
      <c r="K269">
        <v>0</v>
      </c>
      <c r="L269">
        <v>0</v>
      </c>
      <c r="M269">
        <v>0</v>
      </c>
      <c r="N269">
        <v>1</v>
      </c>
      <c r="O269">
        <v>0</v>
      </c>
      <c r="P269">
        <v>0</v>
      </c>
      <c r="Q269">
        <v>0</v>
      </c>
      <c r="R269">
        <v>0</v>
      </c>
      <c r="S269">
        <v>1</v>
      </c>
      <c r="T269">
        <v>0</v>
      </c>
      <c r="U269">
        <v>0</v>
      </c>
      <c r="V269">
        <v>0</v>
      </c>
      <c r="W269">
        <v>0</v>
      </c>
      <c r="X269">
        <v>0</v>
      </c>
      <c r="Y269">
        <v>0</v>
      </c>
      <c r="Z269">
        <v>0</v>
      </c>
      <c r="AA269">
        <v>0</v>
      </c>
      <c r="AB269">
        <v>4</v>
      </c>
      <c r="AC269">
        <v>0</v>
      </c>
      <c r="AD269">
        <v>0</v>
      </c>
      <c r="AE269">
        <v>0</v>
      </c>
      <c r="AF269">
        <v>0</v>
      </c>
      <c r="AG269">
        <v>0</v>
      </c>
      <c r="AH269">
        <v>0</v>
      </c>
      <c r="AI269">
        <v>0</v>
      </c>
      <c r="AJ269">
        <v>0</v>
      </c>
      <c r="AK269">
        <v>0</v>
      </c>
      <c r="AL269">
        <v>1</v>
      </c>
      <c r="AM269">
        <v>0</v>
      </c>
      <c r="AN269">
        <v>0</v>
      </c>
      <c r="AO269">
        <v>0</v>
      </c>
      <c r="AP269">
        <v>0</v>
      </c>
      <c r="AQ269">
        <v>0</v>
      </c>
      <c r="AR269">
        <v>0</v>
      </c>
      <c r="AS269">
        <v>0</v>
      </c>
      <c r="AT269">
        <v>0</v>
      </c>
      <c r="AU269">
        <v>2</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2</v>
      </c>
      <c r="BP269">
        <v>0</v>
      </c>
      <c r="BQ269">
        <v>0</v>
      </c>
      <c r="BR269">
        <v>0</v>
      </c>
      <c r="BS269">
        <v>2</v>
      </c>
      <c r="BT269">
        <v>10</v>
      </c>
      <c r="BU269" t="s">
        <v>353</v>
      </c>
    </row>
    <row r="270" spans="1:73">
      <c r="A270" t="s">
        <v>335</v>
      </c>
      <c r="B270" t="s">
        <v>336</v>
      </c>
      <c r="C270">
        <v>16</v>
      </c>
      <c r="D270" t="s">
        <v>89</v>
      </c>
      <c r="E270" t="s">
        <v>78</v>
      </c>
      <c r="F270" t="s">
        <v>77</v>
      </c>
      <c r="G270">
        <v>0</v>
      </c>
      <c r="H270">
        <v>7</v>
      </c>
      <c r="I270">
        <v>2</v>
      </c>
      <c r="J270">
        <v>0</v>
      </c>
      <c r="K270">
        <v>0</v>
      </c>
      <c r="L270">
        <v>10</v>
      </c>
      <c r="M270">
        <v>0</v>
      </c>
      <c r="N270">
        <v>10</v>
      </c>
      <c r="O270">
        <v>0</v>
      </c>
      <c r="P270">
        <v>0</v>
      </c>
      <c r="Q270">
        <v>0</v>
      </c>
      <c r="R270">
        <v>0</v>
      </c>
      <c r="S270">
        <v>7</v>
      </c>
      <c r="T270">
        <v>5</v>
      </c>
      <c r="U270">
        <v>0</v>
      </c>
      <c r="V270">
        <v>0</v>
      </c>
      <c r="W270">
        <v>0</v>
      </c>
      <c r="X270">
        <v>0</v>
      </c>
      <c r="Y270">
        <v>0</v>
      </c>
      <c r="Z270">
        <v>0</v>
      </c>
      <c r="AA270">
        <v>0</v>
      </c>
      <c r="AB270">
        <v>62</v>
      </c>
      <c r="AC270">
        <v>0</v>
      </c>
      <c r="AD270">
        <v>0</v>
      </c>
      <c r="AE270">
        <v>1</v>
      </c>
      <c r="AF270">
        <v>0</v>
      </c>
      <c r="AG270">
        <v>1</v>
      </c>
      <c r="AH270">
        <v>0</v>
      </c>
      <c r="AI270">
        <v>3</v>
      </c>
      <c r="AJ270">
        <v>0</v>
      </c>
      <c r="AK270">
        <v>0</v>
      </c>
      <c r="AL270">
        <v>0</v>
      </c>
      <c r="AM270">
        <v>3</v>
      </c>
      <c r="AN270">
        <v>0</v>
      </c>
      <c r="AO270">
        <v>0</v>
      </c>
      <c r="AP270">
        <v>0</v>
      </c>
      <c r="AQ270">
        <v>0</v>
      </c>
      <c r="AR270">
        <v>1</v>
      </c>
      <c r="AS270">
        <v>0</v>
      </c>
      <c r="AT270">
        <v>0</v>
      </c>
      <c r="AU270">
        <v>7</v>
      </c>
      <c r="AV270">
        <v>1</v>
      </c>
      <c r="AW270">
        <v>0</v>
      </c>
      <c r="AX270">
        <v>12</v>
      </c>
      <c r="AY270">
        <v>12</v>
      </c>
      <c r="AZ270">
        <v>6</v>
      </c>
      <c r="BA270">
        <v>17</v>
      </c>
      <c r="BB270">
        <v>0</v>
      </c>
      <c r="BC270">
        <v>18</v>
      </c>
      <c r="BD270">
        <v>0</v>
      </c>
      <c r="BE270">
        <v>0</v>
      </c>
      <c r="BF270">
        <v>0</v>
      </c>
      <c r="BG270">
        <v>0</v>
      </c>
      <c r="BH270">
        <v>0</v>
      </c>
      <c r="BI270">
        <v>19</v>
      </c>
      <c r="BJ270">
        <v>8</v>
      </c>
      <c r="BK270">
        <v>0</v>
      </c>
      <c r="BL270">
        <v>1</v>
      </c>
      <c r="BM270">
        <v>2</v>
      </c>
      <c r="BN270">
        <v>9</v>
      </c>
      <c r="BO270">
        <v>15</v>
      </c>
      <c r="BP270">
        <v>1</v>
      </c>
      <c r="BQ270">
        <v>0</v>
      </c>
      <c r="BR270">
        <v>9</v>
      </c>
      <c r="BS270">
        <v>7</v>
      </c>
      <c r="BT270">
        <v>110</v>
      </c>
      <c r="BU270" t="s">
        <v>354</v>
      </c>
    </row>
    <row r="271" spans="1:73">
      <c r="A271" t="s">
        <v>335</v>
      </c>
      <c r="B271" t="s">
        <v>336</v>
      </c>
      <c r="C271">
        <v>17</v>
      </c>
      <c r="D271" t="s">
        <v>89</v>
      </c>
      <c r="E271" t="s">
        <v>355</v>
      </c>
      <c r="F271" t="s">
        <v>92</v>
      </c>
      <c r="G271">
        <v>0</v>
      </c>
      <c r="H271">
        <v>4</v>
      </c>
      <c r="I271">
        <v>0</v>
      </c>
      <c r="J271">
        <v>0</v>
      </c>
      <c r="K271">
        <v>0</v>
      </c>
      <c r="L271">
        <v>0</v>
      </c>
      <c r="M271">
        <v>0</v>
      </c>
      <c r="N271">
        <v>5</v>
      </c>
      <c r="O271">
        <v>0</v>
      </c>
      <c r="P271">
        <v>0</v>
      </c>
      <c r="Q271">
        <v>1</v>
      </c>
      <c r="R271">
        <v>0</v>
      </c>
      <c r="S271">
        <v>4</v>
      </c>
      <c r="T271">
        <v>2</v>
      </c>
      <c r="U271">
        <v>0</v>
      </c>
      <c r="V271">
        <v>1</v>
      </c>
      <c r="W271">
        <v>0</v>
      </c>
      <c r="X271">
        <v>0</v>
      </c>
      <c r="Y271">
        <v>0</v>
      </c>
      <c r="Z271">
        <v>0</v>
      </c>
      <c r="AA271">
        <v>0</v>
      </c>
      <c r="AB271">
        <v>18</v>
      </c>
      <c r="AC271">
        <v>1</v>
      </c>
      <c r="AD271">
        <v>0</v>
      </c>
      <c r="AE271">
        <v>0</v>
      </c>
      <c r="AF271">
        <v>0</v>
      </c>
      <c r="AG271">
        <v>0</v>
      </c>
      <c r="AH271">
        <v>0</v>
      </c>
      <c r="AI271">
        <v>0</v>
      </c>
      <c r="AJ271">
        <v>0</v>
      </c>
      <c r="AK271">
        <v>0</v>
      </c>
      <c r="AL271">
        <v>1</v>
      </c>
      <c r="AM271">
        <v>3</v>
      </c>
      <c r="AN271">
        <v>0</v>
      </c>
      <c r="AO271">
        <v>0</v>
      </c>
      <c r="AP271">
        <v>0</v>
      </c>
      <c r="AQ271">
        <v>3</v>
      </c>
      <c r="AR271">
        <v>0</v>
      </c>
      <c r="AS271">
        <v>0</v>
      </c>
      <c r="AT271">
        <v>0</v>
      </c>
      <c r="AU271">
        <v>2</v>
      </c>
      <c r="AV271">
        <v>0</v>
      </c>
      <c r="AW271">
        <v>0</v>
      </c>
      <c r="AX271">
        <v>1</v>
      </c>
      <c r="AY271">
        <v>2</v>
      </c>
      <c r="AZ271">
        <v>3</v>
      </c>
      <c r="BA271">
        <v>4</v>
      </c>
      <c r="BB271">
        <v>0</v>
      </c>
      <c r="BC271">
        <v>3</v>
      </c>
      <c r="BD271">
        <v>0</v>
      </c>
      <c r="BE271">
        <v>0</v>
      </c>
      <c r="BF271">
        <v>0</v>
      </c>
      <c r="BG271">
        <v>0</v>
      </c>
      <c r="BH271">
        <v>0</v>
      </c>
      <c r="BI271">
        <v>2</v>
      </c>
      <c r="BJ271">
        <v>3</v>
      </c>
      <c r="BK271">
        <v>0</v>
      </c>
      <c r="BL271">
        <v>0</v>
      </c>
      <c r="BM271">
        <v>0</v>
      </c>
      <c r="BN271">
        <v>0</v>
      </c>
      <c r="BO271">
        <v>6</v>
      </c>
      <c r="BP271">
        <v>0</v>
      </c>
      <c r="BQ271">
        <v>0</v>
      </c>
      <c r="BR271">
        <v>1</v>
      </c>
      <c r="BS271">
        <v>1</v>
      </c>
      <c r="BT271">
        <v>27</v>
      </c>
      <c r="BU271" t="s">
        <v>356</v>
      </c>
    </row>
    <row r="272" spans="1:73">
      <c r="A272" t="s">
        <v>335</v>
      </c>
      <c r="B272" t="s">
        <v>336</v>
      </c>
      <c r="C272">
        <v>18</v>
      </c>
      <c r="D272" t="s">
        <v>89</v>
      </c>
      <c r="E272" t="s">
        <v>78</v>
      </c>
      <c r="F272" t="s">
        <v>77</v>
      </c>
      <c r="G272">
        <v>0</v>
      </c>
      <c r="H272">
        <v>0</v>
      </c>
      <c r="I272">
        <v>0</v>
      </c>
      <c r="J272">
        <v>0</v>
      </c>
      <c r="K272">
        <v>0</v>
      </c>
      <c r="L272">
        <v>0</v>
      </c>
      <c r="M272">
        <v>0</v>
      </c>
      <c r="N272">
        <v>0</v>
      </c>
      <c r="O272">
        <v>0</v>
      </c>
      <c r="P272">
        <v>0</v>
      </c>
      <c r="Q272">
        <v>0</v>
      </c>
      <c r="R272">
        <v>0</v>
      </c>
      <c r="S272">
        <v>2</v>
      </c>
      <c r="T272">
        <v>2</v>
      </c>
      <c r="U272">
        <v>0</v>
      </c>
      <c r="V272">
        <v>1</v>
      </c>
      <c r="W272">
        <v>1</v>
      </c>
      <c r="X272">
        <v>0</v>
      </c>
      <c r="Y272">
        <v>0</v>
      </c>
      <c r="Z272">
        <v>0</v>
      </c>
      <c r="AA272">
        <v>0</v>
      </c>
      <c r="AB272">
        <v>3</v>
      </c>
      <c r="AC272">
        <v>0</v>
      </c>
      <c r="AD272">
        <v>0</v>
      </c>
      <c r="AE272">
        <v>0</v>
      </c>
      <c r="AF272">
        <v>0</v>
      </c>
      <c r="AG272">
        <v>0</v>
      </c>
      <c r="AH272">
        <v>0</v>
      </c>
      <c r="AI272">
        <v>0</v>
      </c>
      <c r="AJ272">
        <v>0</v>
      </c>
      <c r="AK272">
        <v>0</v>
      </c>
      <c r="AL272">
        <v>0</v>
      </c>
      <c r="AM272">
        <v>1</v>
      </c>
      <c r="AN272">
        <v>0</v>
      </c>
      <c r="AO272">
        <v>0</v>
      </c>
      <c r="AP272">
        <v>0</v>
      </c>
      <c r="AQ272">
        <v>0</v>
      </c>
      <c r="AR272">
        <v>0</v>
      </c>
      <c r="AS272">
        <v>0</v>
      </c>
      <c r="AT272">
        <v>0</v>
      </c>
      <c r="AU272">
        <v>1</v>
      </c>
      <c r="AV272">
        <v>0</v>
      </c>
      <c r="AW272">
        <v>0</v>
      </c>
      <c r="AX272">
        <v>0</v>
      </c>
      <c r="AY272">
        <v>0</v>
      </c>
      <c r="AZ272">
        <v>0</v>
      </c>
      <c r="BA272">
        <v>1</v>
      </c>
      <c r="BB272">
        <v>0</v>
      </c>
      <c r="BC272">
        <v>0</v>
      </c>
      <c r="BD272">
        <v>0</v>
      </c>
      <c r="BE272">
        <v>0</v>
      </c>
      <c r="BF272">
        <v>0</v>
      </c>
      <c r="BG272">
        <v>0</v>
      </c>
      <c r="BH272">
        <v>0</v>
      </c>
      <c r="BI272">
        <v>0</v>
      </c>
      <c r="BJ272">
        <v>0</v>
      </c>
      <c r="BK272">
        <v>0</v>
      </c>
      <c r="BL272">
        <v>1</v>
      </c>
      <c r="BM272">
        <v>0</v>
      </c>
      <c r="BN272">
        <v>0</v>
      </c>
      <c r="BO272">
        <v>1</v>
      </c>
      <c r="BP272">
        <v>0</v>
      </c>
      <c r="BQ272">
        <v>0</v>
      </c>
      <c r="BR272">
        <v>0</v>
      </c>
      <c r="BS272">
        <v>1</v>
      </c>
      <c r="BT272">
        <v>5</v>
      </c>
      <c r="BU272" t="s">
        <v>357</v>
      </c>
    </row>
    <row r="273" spans="1:73">
      <c r="A273" t="s">
        <v>335</v>
      </c>
      <c r="B273" t="s">
        <v>336</v>
      </c>
      <c r="C273">
        <v>19</v>
      </c>
      <c r="D273" t="s">
        <v>89</v>
      </c>
      <c r="E273" t="s">
        <v>355</v>
      </c>
      <c r="F273" t="s">
        <v>92</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1</v>
      </c>
      <c r="BT273">
        <v>2</v>
      </c>
      <c r="BU273" t="s">
        <v>358</v>
      </c>
    </row>
    <row r="274" spans="1:73">
      <c r="A274" t="s">
        <v>335</v>
      </c>
      <c r="B274" t="s">
        <v>336</v>
      </c>
      <c r="C274">
        <v>20</v>
      </c>
      <c r="D274" t="s">
        <v>89</v>
      </c>
      <c r="E274" t="s">
        <v>78</v>
      </c>
      <c r="F274" t="s">
        <v>77</v>
      </c>
      <c r="G274">
        <v>0</v>
      </c>
      <c r="H274">
        <v>5</v>
      </c>
      <c r="I274">
        <v>7</v>
      </c>
      <c r="J274">
        <v>3</v>
      </c>
      <c r="K274">
        <v>0</v>
      </c>
      <c r="L274">
        <v>9</v>
      </c>
      <c r="M274">
        <v>0</v>
      </c>
      <c r="N274">
        <v>11</v>
      </c>
      <c r="O274">
        <v>0</v>
      </c>
      <c r="P274">
        <v>0</v>
      </c>
      <c r="Q274">
        <v>1</v>
      </c>
      <c r="R274">
        <v>0</v>
      </c>
      <c r="S274">
        <v>11</v>
      </c>
      <c r="T274">
        <v>7</v>
      </c>
      <c r="U274">
        <v>3</v>
      </c>
      <c r="V274">
        <v>1</v>
      </c>
      <c r="W274">
        <v>1</v>
      </c>
      <c r="X274">
        <v>0</v>
      </c>
      <c r="Y274">
        <v>0</v>
      </c>
      <c r="Z274">
        <v>1</v>
      </c>
      <c r="AA274">
        <v>0</v>
      </c>
      <c r="AB274">
        <v>69</v>
      </c>
      <c r="AC274">
        <v>1</v>
      </c>
      <c r="AD274">
        <v>0</v>
      </c>
      <c r="AE274">
        <v>0</v>
      </c>
      <c r="AF274">
        <v>0</v>
      </c>
      <c r="AG274">
        <v>1</v>
      </c>
      <c r="AH274">
        <v>0</v>
      </c>
      <c r="AI274">
        <v>6</v>
      </c>
      <c r="AJ274">
        <v>0</v>
      </c>
      <c r="AK274">
        <v>0</v>
      </c>
      <c r="AL274">
        <v>0</v>
      </c>
      <c r="AM274">
        <v>8</v>
      </c>
      <c r="AN274">
        <v>0</v>
      </c>
      <c r="AO274">
        <v>0</v>
      </c>
      <c r="AP274">
        <v>1</v>
      </c>
      <c r="AQ274">
        <v>3</v>
      </c>
      <c r="AR274">
        <v>3</v>
      </c>
      <c r="AS274">
        <v>0</v>
      </c>
      <c r="AT274">
        <v>3</v>
      </c>
      <c r="AU274">
        <v>2</v>
      </c>
      <c r="AV274">
        <v>0</v>
      </c>
      <c r="AW274">
        <v>2</v>
      </c>
      <c r="AX274">
        <v>7</v>
      </c>
      <c r="AY274">
        <v>13</v>
      </c>
      <c r="AZ274">
        <v>9</v>
      </c>
      <c r="BA274">
        <v>15</v>
      </c>
      <c r="BB274">
        <v>1</v>
      </c>
      <c r="BC274">
        <v>12</v>
      </c>
      <c r="BD274">
        <v>0</v>
      </c>
      <c r="BE274">
        <v>0</v>
      </c>
      <c r="BF274">
        <v>0</v>
      </c>
      <c r="BG274">
        <v>0</v>
      </c>
      <c r="BH274">
        <v>0</v>
      </c>
      <c r="BI274">
        <v>12</v>
      </c>
      <c r="BJ274">
        <v>5</v>
      </c>
      <c r="BK274">
        <v>0</v>
      </c>
      <c r="BL274">
        <v>1</v>
      </c>
      <c r="BM274">
        <v>1</v>
      </c>
      <c r="BN274">
        <v>6</v>
      </c>
      <c r="BO274">
        <v>14</v>
      </c>
      <c r="BP274">
        <v>3</v>
      </c>
      <c r="BQ274">
        <v>2</v>
      </c>
      <c r="BR274">
        <v>3</v>
      </c>
      <c r="BS274">
        <v>9</v>
      </c>
      <c r="BT274">
        <v>122</v>
      </c>
      <c r="BU274" t="s">
        <v>359</v>
      </c>
    </row>
    <row r="275" spans="1:73">
      <c r="A275" t="s">
        <v>335</v>
      </c>
      <c r="B275" t="s">
        <v>336</v>
      </c>
      <c r="C275">
        <v>21</v>
      </c>
      <c r="D275" t="s">
        <v>89</v>
      </c>
      <c r="E275" t="s">
        <v>360</v>
      </c>
      <c r="F275" t="s">
        <v>101</v>
      </c>
      <c r="G275">
        <v>0</v>
      </c>
      <c r="H275">
        <v>2</v>
      </c>
      <c r="I275">
        <v>0</v>
      </c>
      <c r="J275">
        <v>0</v>
      </c>
      <c r="K275">
        <v>0</v>
      </c>
      <c r="L275">
        <v>3</v>
      </c>
      <c r="M275">
        <v>0</v>
      </c>
      <c r="N275">
        <v>14</v>
      </c>
      <c r="O275">
        <v>0</v>
      </c>
      <c r="P275">
        <v>0</v>
      </c>
      <c r="Q275">
        <v>4</v>
      </c>
      <c r="R275">
        <v>0</v>
      </c>
      <c r="S275">
        <v>15</v>
      </c>
      <c r="T275">
        <v>7</v>
      </c>
      <c r="U275">
        <v>0</v>
      </c>
      <c r="V275">
        <v>5</v>
      </c>
      <c r="W275">
        <v>3</v>
      </c>
      <c r="X275">
        <v>0</v>
      </c>
      <c r="Y275">
        <v>0</v>
      </c>
      <c r="Z275">
        <v>0</v>
      </c>
      <c r="AA275">
        <v>0</v>
      </c>
      <c r="AB275">
        <v>45</v>
      </c>
      <c r="AC275">
        <v>4</v>
      </c>
      <c r="AD275">
        <v>0</v>
      </c>
      <c r="AE275">
        <v>0</v>
      </c>
      <c r="AF275">
        <v>0</v>
      </c>
      <c r="AG275">
        <v>0</v>
      </c>
      <c r="AH275">
        <v>4</v>
      </c>
      <c r="AI275">
        <v>1</v>
      </c>
      <c r="AJ275">
        <v>0</v>
      </c>
      <c r="AK275">
        <v>0</v>
      </c>
      <c r="AL275">
        <v>2</v>
      </c>
      <c r="AM275">
        <v>7</v>
      </c>
      <c r="AN275">
        <v>0</v>
      </c>
      <c r="AO275">
        <v>0</v>
      </c>
      <c r="AP275">
        <v>0</v>
      </c>
      <c r="AQ275">
        <v>5</v>
      </c>
      <c r="AR275">
        <v>0</v>
      </c>
      <c r="AS275">
        <v>0</v>
      </c>
      <c r="AT275">
        <v>0</v>
      </c>
      <c r="AU275">
        <v>2</v>
      </c>
      <c r="AV275">
        <v>0</v>
      </c>
      <c r="AW275">
        <v>0</v>
      </c>
      <c r="AX275">
        <v>5</v>
      </c>
      <c r="AY275">
        <v>9</v>
      </c>
      <c r="AZ275">
        <v>11</v>
      </c>
      <c r="BA275">
        <v>12</v>
      </c>
      <c r="BB275">
        <v>1</v>
      </c>
      <c r="BC275">
        <v>4</v>
      </c>
      <c r="BD275">
        <v>0</v>
      </c>
      <c r="BE275">
        <v>0</v>
      </c>
      <c r="BF275">
        <v>0</v>
      </c>
      <c r="BG275">
        <v>0</v>
      </c>
      <c r="BH275">
        <v>0</v>
      </c>
      <c r="BI275">
        <v>1</v>
      </c>
      <c r="BJ275">
        <v>2</v>
      </c>
      <c r="BK275">
        <v>0</v>
      </c>
      <c r="BL275">
        <v>3</v>
      </c>
      <c r="BM275">
        <v>0</v>
      </c>
      <c r="BN275">
        <v>2</v>
      </c>
      <c r="BO275">
        <v>21</v>
      </c>
      <c r="BP275">
        <v>1</v>
      </c>
      <c r="BQ275">
        <v>0</v>
      </c>
      <c r="BR275">
        <v>0</v>
      </c>
      <c r="BS275">
        <v>5</v>
      </c>
      <c r="BT275">
        <v>69</v>
      </c>
      <c r="BU275" t="s">
        <v>361</v>
      </c>
    </row>
    <row r="276" spans="1:73">
      <c r="A276" t="s">
        <v>335</v>
      </c>
      <c r="B276" t="s">
        <v>336</v>
      </c>
      <c r="C276">
        <v>22</v>
      </c>
      <c r="D276" t="s">
        <v>89</v>
      </c>
      <c r="E276" t="s">
        <v>78</v>
      </c>
      <c r="F276" t="s">
        <v>77</v>
      </c>
      <c r="G276">
        <v>0</v>
      </c>
      <c r="H276">
        <v>0</v>
      </c>
      <c r="I276">
        <v>0</v>
      </c>
      <c r="J276">
        <v>0</v>
      </c>
      <c r="K276">
        <v>0</v>
      </c>
      <c r="L276">
        <v>0</v>
      </c>
      <c r="M276">
        <v>0</v>
      </c>
      <c r="N276">
        <v>0</v>
      </c>
      <c r="O276">
        <v>0</v>
      </c>
      <c r="P276">
        <v>0</v>
      </c>
      <c r="Q276">
        <v>0</v>
      </c>
      <c r="R276">
        <v>0</v>
      </c>
      <c r="S276">
        <v>1</v>
      </c>
      <c r="T276">
        <v>1</v>
      </c>
      <c r="U276">
        <v>0</v>
      </c>
      <c r="V276">
        <v>0</v>
      </c>
      <c r="W276">
        <v>0</v>
      </c>
      <c r="X276">
        <v>0</v>
      </c>
      <c r="Y276">
        <v>0</v>
      </c>
      <c r="Z276">
        <v>0</v>
      </c>
      <c r="AA276">
        <v>0</v>
      </c>
      <c r="AB276">
        <v>1</v>
      </c>
      <c r="AC276">
        <v>0</v>
      </c>
      <c r="AD276">
        <v>0</v>
      </c>
      <c r="AE276">
        <v>0</v>
      </c>
      <c r="AF276">
        <v>0</v>
      </c>
      <c r="AG276">
        <v>1</v>
      </c>
      <c r="AH276">
        <v>0</v>
      </c>
      <c r="AI276">
        <v>1</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1</v>
      </c>
      <c r="BJ276">
        <v>0</v>
      </c>
      <c r="BK276">
        <v>0</v>
      </c>
      <c r="BL276">
        <v>0</v>
      </c>
      <c r="BM276">
        <v>0</v>
      </c>
      <c r="BN276">
        <v>0</v>
      </c>
      <c r="BO276">
        <v>0</v>
      </c>
      <c r="BP276">
        <v>0</v>
      </c>
      <c r="BQ276">
        <v>0</v>
      </c>
      <c r="BR276">
        <v>0</v>
      </c>
      <c r="BS276">
        <v>2</v>
      </c>
      <c r="BT276">
        <v>9</v>
      </c>
      <c r="BU276" t="s">
        <v>362</v>
      </c>
    </row>
    <row r="277" spans="1:73">
      <c r="A277" t="s">
        <v>335</v>
      </c>
      <c r="B277" t="s">
        <v>336</v>
      </c>
      <c r="C277">
        <v>23</v>
      </c>
      <c r="D277" t="s">
        <v>89</v>
      </c>
      <c r="E277" t="s">
        <v>360</v>
      </c>
      <c r="F277" t="s">
        <v>101</v>
      </c>
      <c r="G277">
        <v>0</v>
      </c>
      <c r="H277">
        <v>1</v>
      </c>
      <c r="I277">
        <v>0</v>
      </c>
      <c r="J277">
        <v>0</v>
      </c>
      <c r="K277">
        <v>0</v>
      </c>
      <c r="L277">
        <v>0</v>
      </c>
      <c r="M277">
        <v>0</v>
      </c>
      <c r="N277">
        <v>0</v>
      </c>
      <c r="O277">
        <v>0</v>
      </c>
      <c r="P277">
        <v>0</v>
      </c>
      <c r="Q277">
        <v>1</v>
      </c>
      <c r="R277">
        <v>0</v>
      </c>
      <c r="S277">
        <v>2</v>
      </c>
      <c r="T277">
        <v>1</v>
      </c>
      <c r="U277">
        <v>0</v>
      </c>
      <c r="V277">
        <v>0</v>
      </c>
      <c r="W277">
        <v>0</v>
      </c>
      <c r="X277">
        <v>0</v>
      </c>
      <c r="Y277">
        <v>0</v>
      </c>
      <c r="Z277">
        <v>0</v>
      </c>
      <c r="AA277">
        <v>0</v>
      </c>
      <c r="AB277">
        <v>4</v>
      </c>
      <c r="AC277">
        <v>0</v>
      </c>
      <c r="AD277">
        <v>0</v>
      </c>
      <c r="AE277">
        <v>0</v>
      </c>
      <c r="AF277">
        <v>0</v>
      </c>
      <c r="AG277">
        <v>0</v>
      </c>
      <c r="AH277">
        <v>0</v>
      </c>
      <c r="AI277">
        <v>0</v>
      </c>
      <c r="AJ277">
        <v>0</v>
      </c>
      <c r="AK277">
        <v>0</v>
      </c>
      <c r="AL277">
        <v>1</v>
      </c>
      <c r="AM277">
        <v>0</v>
      </c>
      <c r="AN277">
        <v>0</v>
      </c>
      <c r="AO277">
        <v>0</v>
      </c>
      <c r="AP277">
        <v>0</v>
      </c>
      <c r="AQ277">
        <v>0</v>
      </c>
      <c r="AR277">
        <v>0</v>
      </c>
      <c r="AS277">
        <v>0</v>
      </c>
      <c r="AT277">
        <v>0</v>
      </c>
      <c r="AU277">
        <v>0</v>
      </c>
      <c r="AV277">
        <v>0</v>
      </c>
      <c r="AW277">
        <v>0</v>
      </c>
      <c r="AX277">
        <v>0</v>
      </c>
      <c r="AY277">
        <v>1</v>
      </c>
      <c r="AZ277">
        <v>1</v>
      </c>
      <c r="BA277">
        <v>0</v>
      </c>
      <c r="BB277">
        <v>0</v>
      </c>
      <c r="BC277">
        <v>0</v>
      </c>
      <c r="BD277">
        <v>0</v>
      </c>
      <c r="BE277">
        <v>0</v>
      </c>
      <c r="BF277">
        <v>0</v>
      </c>
      <c r="BG277">
        <v>0</v>
      </c>
      <c r="BH277">
        <v>0</v>
      </c>
      <c r="BI277">
        <v>0</v>
      </c>
      <c r="BJ277">
        <v>0</v>
      </c>
      <c r="BK277">
        <v>0</v>
      </c>
      <c r="BL277">
        <v>0</v>
      </c>
      <c r="BM277">
        <v>0</v>
      </c>
      <c r="BN277">
        <v>0</v>
      </c>
      <c r="BO277">
        <v>1</v>
      </c>
      <c r="BP277">
        <v>0</v>
      </c>
      <c r="BQ277">
        <v>0</v>
      </c>
      <c r="BR277">
        <v>0</v>
      </c>
      <c r="BS277">
        <v>2</v>
      </c>
      <c r="BT277">
        <v>8</v>
      </c>
      <c r="BU277" t="s">
        <v>363</v>
      </c>
    </row>
    <row r="278" spans="1:73">
      <c r="A278" t="s">
        <v>335</v>
      </c>
      <c r="B278" t="s">
        <v>336</v>
      </c>
      <c r="C278">
        <v>24</v>
      </c>
      <c r="D278" t="s">
        <v>89</v>
      </c>
      <c r="E278" t="s">
        <v>78</v>
      </c>
      <c r="F278" t="s">
        <v>77</v>
      </c>
      <c r="G278">
        <v>0</v>
      </c>
      <c r="H278">
        <v>4</v>
      </c>
      <c r="I278">
        <v>4</v>
      </c>
      <c r="J278">
        <v>1</v>
      </c>
      <c r="K278">
        <v>0</v>
      </c>
      <c r="L278">
        <v>11</v>
      </c>
      <c r="M278">
        <v>0</v>
      </c>
      <c r="N278">
        <v>13</v>
      </c>
      <c r="O278">
        <v>0</v>
      </c>
      <c r="P278">
        <v>0</v>
      </c>
      <c r="Q278">
        <v>0</v>
      </c>
      <c r="R278">
        <v>0</v>
      </c>
      <c r="S278">
        <v>10</v>
      </c>
      <c r="T278">
        <v>4</v>
      </c>
      <c r="U278">
        <v>1</v>
      </c>
      <c r="V278">
        <v>0</v>
      </c>
      <c r="W278">
        <v>2</v>
      </c>
      <c r="X278">
        <v>0</v>
      </c>
      <c r="Y278">
        <v>0</v>
      </c>
      <c r="Z278">
        <v>0</v>
      </c>
      <c r="AA278">
        <v>0</v>
      </c>
      <c r="AB278">
        <v>68</v>
      </c>
      <c r="AC278">
        <v>0</v>
      </c>
      <c r="AD278">
        <v>0</v>
      </c>
      <c r="AE278">
        <v>0</v>
      </c>
      <c r="AF278">
        <v>0</v>
      </c>
      <c r="AG278">
        <v>0</v>
      </c>
      <c r="AH278">
        <v>0</v>
      </c>
      <c r="AI278">
        <v>4</v>
      </c>
      <c r="AJ278">
        <v>0</v>
      </c>
      <c r="AK278">
        <v>0</v>
      </c>
      <c r="AL278">
        <v>2</v>
      </c>
      <c r="AM278">
        <v>5</v>
      </c>
      <c r="AN278">
        <v>0</v>
      </c>
      <c r="AO278">
        <v>0</v>
      </c>
      <c r="AP278">
        <v>1</v>
      </c>
      <c r="AQ278">
        <v>0</v>
      </c>
      <c r="AR278">
        <v>2</v>
      </c>
      <c r="AS278">
        <v>0</v>
      </c>
      <c r="AT278">
        <v>0</v>
      </c>
      <c r="AU278">
        <v>3</v>
      </c>
      <c r="AV278">
        <v>0</v>
      </c>
      <c r="AW278">
        <v>0</v>
      </c>
      <c r="AX278">
        <v>14</v>
      </c>
      <c r="AY278">
        <v>17</v>
      </c>
      <c r="AZ278">
        <v>13</v>
      </c>
      <c r="BA278">
        <v>20</v>
      </c>
      <c r="BB278">
        <v>4</v>
      </c>
      <c r="BC278">
        <v>12</v>
      </c>
      <c r="BD278">
        <v>0</v>
      </c>
      <c r="BE278">
        <v>0</v>
      </c>
      <c r="BF278">
        <v>0</v>
      </c>
      <c r="BG278">
        <v>0</v>
      </c>
      <c r="BH278">
        <v>3</v>
      </c>
      <c r="BI278">
        <v>15</v>
      </c>
      <c r="BJ278">
        <v>9</v>
      </c>
      <c r="BK278">
        <v>0</v>
      </c>
      <c r="BL278">
        <v>3</v>
      </c>
      <c r="BM278">
        <v>0</v>
      </c>
      <c r="BN278">
        <v>2</v>
      </c>
      <c r="BO278">
        <v>16</v>
      </c>
      <c r="BP278">
        <v>0</v>
      </c>
      <c r="BQ278">
        <v>0</v>
      </c>
      <c r="BR278">
        <v>11</v>
      </c>
      <c r="BS278">
        <v>7</v>
      </c>
      <c r="BT278">
        <v>101</v>
      </c>
      <c r="BU278" t="s">
        <v>364</v>
      </c>
    </row>
    <row r="279" spans="1:73">
      <c r="A279" t="s">
        <v>335</v>
      </c>
      <c r="B279" t="s">
        <v>336</v>
      </c>
      <c r="C279">
        <v>25</v>
      </c>
      <c r="D279" t="s">
        <v>89</v>
      </c>
      <c r="E279" t="s">
        <v>365</v>
      </c>
      <c r="F279" t="s">
        <v>101</v>
      </c>
      <c r="G279">
        <v>2</v>
      </c>
      <c r="H279">
        <v>4</v>
      </c>
      <c r="I279">
        <v>0</v>
      </c>
      <c r="J279">
        <v>0</v>
      </c>
      <c r="K279">
        <v>0</v>
      </c>
      <c r="L279">
        <v>6</v>
      </c>
      <c r="M279">
        <v>0</v>
      </c>
      <c r="N279">
        <v>10</v>
      </c>
      <c r="O279">
        <v>0</v>
      </c>
      <c r="P279">
        <v>0</v>
      </c>
      <c r="Q279">
        <v>0</v>
      </c>
      <c r="R279">
        <v>0</v>
      </c>
      <c r="S279">
        <v>9</v>
      </c>
      <c r="T279">
        <v>0</v>
      </c>
      <c r="U279">
        <v>0</v>
      </c>
      <c r="V279">
        <v>3</v>
      </c>
      <c r="W279">
        <v>0</v>
      </c>
      <c r="X279">
        <v>0</v>
      </c>
      <c r="Y279">
        <v>0</v>
      </c>
      <c r="Z279">
        <v>0</v>
      </c>
      <c r="AA279">
        <v>0</v>
      </c>
      <c r="AB279">
        <v>54</v>
      </c>
      <c r="AC279">
        <v>3</v>
      </c>
      <c r="AD279">
        <v>0</v>
      </c>
      <c r="AE279">
        <v>0</v>
      </c>
      <c r="AF279">
        <v>0</v>
      </c>
      <c r="AG279">
        <v>0</v>
      </c>
      <c r="AH279">
        <v>1</v>
      </c>
      <c r="AI279">
        <v>1</v>
      </c>
      <c r="AJ279">
        <v>0</v>
      </c>
      <c r="AK279">
        <v>0</v>
      </c>
      <c r="AL279">
        <v>4</v>
      </c>
      <c r="AM279">
        <v>9</v>
      </c>
      <c r="AN279">
        <v>0</v>
      </c>
      <c r="AO279">
        <v>0</v>
      </c>
      <c r="AP279">
        <v>0</v>
      </c>
      <c r="AQ279">
        <v>1</v>
      </c>
      <c r="AR279">
        <v>0</v>
      </c>
      <c r="AS279">
        <v>0</v>
      </c>
      <c r="AT279">
        <v>0</v>
      </c>
      <c r="AU279">
        <v>0</v>
      </c>
      <c r="AV279">
        <v>0</v>
      </c>
      <c r="AW279">
        <v>0</v>
      </c>
      <c r="AX279">
        <v>8</v>
      </c>
      <c r="AY279">
        <v>13</v>
      </c>
      <c r="AZ279">
        <v>11</v>
      </c>
      <c r="BA279">
        <v>18</v>
      </c>
      <c r="BB279">
        <v>1</v>
      </c>
      <c r="BC279">
        <v>8</v>
      </c>
      <c r="BD279">
        <v>0</v>
      </c>
      <c r="BE279">
        <v>0</v>
      </c>
      <c r="BF279">
        <v>0</v>
      </c>
      <c r="BG279">
        <v>0</v>
      </c>
      <c r="BH279">
        <v>5</v>
      </c>
      <c r="BI279">
        <v>10</v>
      </c>
      <c r="BJ279">
        <v>7</v>
      </c>
      <c r="BK279">
        <v>0</v>
      </c>
      <c r="BL279">
        <v>0</v>
      </c>
      <c r="BM279">
        <v>0</v>
      </c>
      <c r="BN279">
        <v>0</v>
      </c>
      <c r="BO279">
        <v>14</v>
      </c>
      <c r="BP279">
        <v>0</v>
      </c>
      <c r="BQ279">
        <v>0</v>
      </c>
      <c r="BR279">
        <v>1</v>
      </c>
      <c r="BS279">
        <v>6</v>
      </c>
      <c r="BT279">
        <v>84</v>
      </c>
      <c r="BU279" t="s">
        <v>366</v>
      </c>
    </row>
    <row r="280" spans="1:73">
      <c r="A280" t="s">
        <v>335</v>
      </c>
      <c r="B280" t="s">
        <v>336</v>
      </c>
      <c r="C280">
        <v>26</v>
      </c>
      <c r="D280" t="s">
        <v>89</v>
      </c>
      <c r="E280" t="s">
        <v>78</v>
      </c>
      <c r="F280" t="s">
        <v>77</v>
      </c>
      <c r="G280">
        <v>0</v>
      </c>
      <c r="H280">
        <v>1</v>
      </c>
      <c r="I280">
        <v>2</v>
      </c>
      <c r="J280">
        <v>0</v>
      </c>
      <c r="K280">
        <v>0</v>
      </c>
      <c r="L280">
        <v>0</v>
      </c>
      <c r="M280">
        <v>0</v>
      </c>
      <c r="N280">
        <v>1</v>
      </c>
      <c r="O280">
        <v>0</v>
      </c>
      <c r="P280">
        <v>0</v>
      </c>
      <c r="Q280">
        <v>0</v>
      </c>
      <c r="R280">
        <v>0</v>
      </c>
      <c r="S280">
        <v>2</v>
      </c>
      <c r="T280">
        <v>0</v>
      </c>
      <c r="U280">
        <v>0</v>
      </c>
      <c r="V280">
        <v>0</v>
      </c>
      <c r="W280">
        <v>1</v>
      </c>
      <c r="X280">
        <v>0</v>
      </c>
      <c r="Y280">
        <v>0</v>
      </c>
      <c r="Z280">
        <v>0</v>
      </c>
      <c r="AA280">
        <v>0</v>
      </c>
      <c r="AB280">
        <v>7</v>
      </c>
      <c r="AC280">
        <v>0</v>
      </c>
      <c r="AD280">
        <v>0</v>
      </c>
      <c r="AE280">
        <v>0</v>
      </c>
      <c r="AF280">
        <v>0</v>
      </c>
      <c r="AG280">
        <v>0</v>
      </c>
      <c r="AH280">
        <v>0</v>
      </c>
      <c r="AI280">
        <v>0</v>
      </c>
      <c r="AJ280">
        <v>0</v>
      </c>
      <c r="AK280">
        <v>0</v>
      </c>
      <c r="AL280">
        <v>0</v>
      </c>
      <c r="AM280">
        <v>1</v>
      </c>
      <c r="AN280">
        <v>0</v>
      </c>
      <c r="AO280">
        <v>0</v>
      </c>
      <c r="AP280">
        <v>0</v>
      </c>
      <c r="AQ280">
        <v>1</v>
      </c>
      <c r="AR280">
        <v>0</v>
      </c>
      <c r="AS280">
        <v>0</v>
      </c>
      <c r="AT280">
        <v>0</v>
      </c>
      <c r="AU280">
        <v>0</v>
      </c>
      <c r="AV280">
        <v>0</v>
      </c>
      <c r="AW280">
        <v>2</v>
      </c>
      <c r="AX280">
        <v>2</v>
      </c>
      <c r="AY280">
        <v>0</v>
      </c>
      <c r="AZ280">
        <v>1</v>
      </c>
      <c r="BA280">
        <v>3</v>
      </c>
      <c r="BB280">
        <v>1</v>
      </c>
      <c r="BC280">
        <v>0</v>
      </c>
      <c r="BD280">
        <v>0</v>
      </c>
      <c r="BE280">
        <v>0</v>
      </c>
      <c r="BF280">
        <v>0</v>
      </c>
      <c r="BG280">
        <v>0</v>
      </c>
      <c r="BH280">
        <v>2</v>
      </c>
      <c r="BI280">
        <v>3</v>
      </c>
      <c r="BJ280">
        <v>0</v>
      </c>
      <c r="BK280">
        <v>0</v>
      </c>
      <c r="BL280">
        <v>0</v>
      </c>
      <c r="BM280">
        <v>0</v>
      </c>
      <c r="BN280">
        <v>0</v>
      </c>
      <c r="BO280">
        <v>1</v>
      </c>
      <c r="BP280">
        <v>0</v>
      </c>
      <c r="BQ280">
        <v>0</v>
      </c>
      <c r="BR280">
        <v>1</v>
      </c>
      <c r="BS280">
        <v>1</v>
      </c>
      <c r="BT280">
        <v>9</v>
      </c>
      <c r="BU280" t="s">
        <v>367</v>
      </c>
    </row>
    <row r="281" spans="1:73">
      <c r="A281" t="s">
        <v>335</v>
      </c>
      <c r="B281" t="s">
        <v>336</v>
      </c>
      <c r="C281">
        <v>27</v>
      </c>
      <c r="D281" t="s">
        <v>89</v>
      </c>
      <c r="E281" t="s">
        <v>365</v>
      </c>
      <c r="F281" t="s">
        <v>101</v>
      </c>
      <c r="G281">
        <v>0</v>
      </c>
      <c r="H281">
        <v>0</v>
      </c>
      <c r="I281">
        <v>0</v>
      </c>
      <c r="J281">
        <v>0</v>
      </c>
      <c r="K281">
        <v>0</v>
      </c>
      <c r="L281">
        <v>2</v>
      </c>
      <c r="M281">
        <v>0</v>
      </c>
      <c r="N281">
        <v>1</v>
      </c>
      <c r="O281">
        <v>0</v>
      </c>
      <c r="P281">
        <v>0</v>
      </c>
      <c r="Q281">
        <v>0</v>
      </c>
      <c r="R281">
        <v>0</v>
      </c>
      <c r="S281">
        <v>0</v>
      </c>
      <c r="T281">
        <v>0</v>
      </c>
      <c r="U281">
        <v>0</v>
      </c>
      <c r="V281">
        <v>0</v>
      </c>
      <c r="W281">
        <v>0</v>
      </c>
      <c r="X281">
        <v>0</v>
      </c>
      <c r="Y281">
        <v>0</v>
      </c>
      <c r="Z281">
        <v>0</v>
      </c>
      <c r="AA281">
        <v>0</v>
      </c>
      <c r="AB281">
        <v>9</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3</v>
      </c>
      <c r="AY281">
        <v>2</v>
      </c>
      <c r="AZ281">
        <v>0</v>
      </c>
      <c r="BA281">
        <v>3</v>
      </c>
      <c r="BB281">
        <v>0</v>
      </c>
      <c r="BC281">
        <v>3</v>
      </c>
      <c r="BD281">
        <v>0</v>
      </c>
      <c r="BE281">
        <v>0</v>
      </c>
      <c r="BF281">
        <v>0</v>
      </c>
      <c r="BG281">
        <v>0</v>
      </c>
      <c r="BH281">
        <v>0</v>
      </c>
      <c r="BI281">
        <v>4</v>
      </c>
      <c r="BJ281">
        <v>2</v>
      </c>
      <c r="BK281">
        <v>0</v>
      </c>
      <c r="BL281">
        <v>0</v>
      </c>
      <c r="BM281">
        <v>0</v>
      </c>
      <c r="BN281">
        <v>0</v>
      </c>
      <c r="BO281">
        <v>2</v>
      </c>
      <c r="BP281">
        <v>3</v>
      </c>
      <c r="BQ281">
        <v>0</v>
      </c>
      <c r="BR281">
        <v>0</v>
      </c>
      <c r="BS281">
        <v>2</v>
      </c>
      <c r="BT281">
        <v>13</v>
      </c>
      <c r="BU281" t="s">
        <v>368</v>
      </c>
    </row>
    <row r="282" spans="1:73">
      <c r="A282" t="s">
        <v>335</v>
      </c>
      <c r="B282" t="s">
        <v>336</v>
      </c>
      <c r="C282">
        <v>28</v>
      </c>
      <c r="D282" t="s">
        <v>89</v>
      </c>
      <c r="E282" t="s">
        <v>78</v>
      </c>
      <c r="F282" t="s">
        <v>77</v>
      </c>
      <c r="G282">
        <v>0</v>
      </c>
      <c r="H282">
        <v>0</v>
      </c>
      <c r="I282">
        <v>0</v>
      </c>
      <c r="J282">
        <v>0</v>
      </c>
      <c r="K282">
        <v>0</v>
      </c>
      <c r="L282">
        <v>0</v>
      </c>
      <c r="M282">
        <v>0</v>
      </c>
      <c r="N282">
        <v>0</v>
      </c>
      <c r="O282">
        <v>0</v>
      </c>
      <c r="P282">
        <v>0</v>
      </c>
      <c r="Q282">
        <v>0</v>
      </c>
      <c r="R282">
        <v>0</v>
      </c>
      <c r="S282">
        <v>1</v>
      </c>
      <c r="T282">
        <v>1</v>
      </c>
      <c r="U282">
        <v>0</v>
      </c>
      <c r="V282">
        <v>0</v>
      </c>
      <c r="W282">
        <v>0</v>
      </c>
      <c r="X282">
        <v>0</v>
      </c>
      <c r="Y282">
        <v>0</v>
      </c>
      <c r="Z282">
        <v>0</v>
      </c>
      <c r="AA282">
        <v>0</v>
      </c>
      <c r="AB282">
        <v>3</v>
      </c>
      <c r="AC282">
        <v>0</v>
      </c>
      <c r="AD282">
        <v>0</v>
      </c>
      <c r="AE282">
        <v>0</v>
      </c>
      <c r="AF282">
        <v>0</v>
      </c>
      <c r="AG282">
        <v>0</v>
      </c>
      <c r="AH282">
        <v>0</v>
      </c>
      <c r="AI282">
        <v>1</v>
      </c>
      <c r="AJ282">
        <v>0</v>
      </c>
      <c r="AK282">
        <v>0</v>
      </c>
      <c r="AL282">
        <v>0</v>
      </c>
      <c r="AM282">
        <v>0</v>
      </c>
      <c r="AN282">
        <v>0</v>
      </c>
      <c r="AO282">
        <v>0</v>
      </c>
      <c r="AP282">
        <v>0</v>
      </c>
      <c r="AQ282">
        <v>0</v>
      </c>
      <c r="AR282">
        <v>0</v>
      </c>
      <c r="AS282">
        <v>0</v>
      </c>
      <c r="AT282">
        <v>0</v>
      </c>
      <c r="AU282">
        <v>0</v>
      </c>
      <c r="AV282">
        <v>0</v>
      </c>
      <c r="AW282">
        <v>0</v>
      </c>
      <c r="AX282">
        <v>1</v>
      </c>
      <c r="AY282">
        <v>0</v>
      </c>
      <c r="AZ282">
        <v>0</v>
      </c>
      <c r="BA282">
        <v>1</v>
      </c>
      <c r="BB282">
        <v>0</v>
      </c>
      <c r="BC282">
        <v>0</v>
      </c>
      <c r="BD282">
        <v>0</v>
      </c>
      <c r="BE282">
        <v>0</v>
      </c>
      <c r="BF282">
        <v>0</v>
      </c>
      <c r="BG282">
        <v>0</v>
      </c>
      <c r="BH282">
        <v>0</v>
      </c>
      <c r="BI282">
        <v>2</v>
      </c>
      <c r="BJ282">
        <v>0</v>
      </c>
      <c r="BK282">
        <v>0</v>
      </c>
      <c r="BL282">
        <v>0</v>
      </c>
      <c r="BM282">
        <v>0</v>
      </c>
      <c r="BN282">
        <v>0</v>
      </c>
      <c r="BO282">
        <v>0</v>
      </c>
      <c r="BP282">
        <v>1</v>
      </c>
      <c r="BQ282">
        <v>0</v>
      </c>
      <c r="BR282">
        <v>0</v>
      </c>
      <c r="BS282">
        <v>2</v>
      </c>
      <c r="BT282">
        <v>10</v>
      </c>
      <c r="BU282" t="s">
        <v>369</v>
      </c>
    </row>
    <row r="283" spans="1:73">
      <c r="A283" t="s">
        <v>335</v>
      </c>
      <c r="B283" t="s">
        <v>336</v>
      </c>
      <c r="C283">
        <v>29</v>
      </c>
      <c r="D283" t="s">
        <v>89</v>
      </c>
      <c r="E283" t="s">
        <v>355</v>
      </c>
      <c r="F283" t="s">
        <v>92</v>
      </c>
      <c r="G283">
        <v>0</v>
      </c>
      <c r="H283">
        <v>0</v>
      </c>
      <c r="I283">
        <v>1</v>
      </c>
      <c r="J283">
        <v>0</v>
      </c>
      <c r="K283">
        <v>0</v>
      </c>
      <c r="L283">
        <v>0</v>
      </c>
      <c r="M283">
        <v>0</v>
      </c>
      <c r="N283">
        <v>2</v>
      </c>
      <c r="O283">
        <v>0</v>
      </c>
      <c r="P283">
        <v>0</v>
      </c>
      <c r="Q283">
        <v>0</v>
      </c>
      <c r="R283">
        <v>0</v>
      </c>
      <c r="S283">
        <v>4</v>
      </c>
      <c r="T283">
        <v>0</v>
      </c>
      <c r="U283">
        <v>0</v>
      </c>
      <c r="V283">
        <v>1</v>
      </c>
      <c r="W283">
        <v>0</v>
      </c>
      <c r="X283">
        <v>0</v>
      </c>
      <c r="Y283">
        <v>0</v>
      </c>
      <c r="Z283">
        <v>1</v>
      </c>
      <c r="AA283">
        <v>0</v>
      </c>
      <c r="AB283">
        <v>6</v>
      </c>
      <c r="AC283">
        <v>1</v>
      </c>
      <c r="AD283">
        <v>0</v>
      </c>
      <c r="AE283">
        <v>0</v>
      </c>
      <c r="AF283">
        <v>0</v>
      </c>
      <c r="AG283">
        <v>0</v>
      </c>
      <c r="AH283">
        <v>0</v>
      </c>
      <c r="AI283">
        <v>0</v>
      </c>
      <c r="AJ283">
        <v>0</v>
      </c>
      <c r="AK283">
        <v>0</v>
      </c>
      <c r="AL283">
        <v>2</v>
      </c>
      <c r="AM283">
        <v>2</v>
      </c>
      <c r="AN283">
        <v>0</v>
      </c>
      <c r="AO283">
        <v>0</v>
      </c>
      <c r="AP283">
        <v>0</v>
      </c>
      <c r="AQ283">
        <v>0</v>
      </c>
      <c r="AR283">
        <v>0</v>
      </c>
      <c r="AS283">
        <v>0</v>
      </c>
      <c r="AT283">
        <v>0</v>
      </c>
      <c r="AU283">
        <v>0</v>
      </c>
      <c r="AV283">
        <v>0</v>
      </c>
      <c r="AW283">
        <v>1</v>
      </c>
      <c r="AX283">
        <v>0</v>
      </c>
      <c r="AY283">
        <v>2</v>
      </c>
      <c r="AZ283">
        <v>3</v>
      </c>
      <c r="BA283">
        <v>3</v>
      </c>
      <c r="BB283">
        <v>0</v>
      </c>
      <c r="BC283">
        <v>1</v>
      </c>
      <c r="BD283">
        <v>0</v>
      </c>
      <c r="BE283">
        <v>0</v>
      </c>
      <c r="BF283">
        <v>0</v>
      </c>
      <c r="BG283">
        <v>0</v>
      </c>
      <c r="BH283">
        <v>0</v>
      </c>
      <c r="BI283">
        <v>0</v>
      </c>
      <c r="BJ283">
        <v>1</v>
      </c>
      <c r="BK283">
        <v>0</v>
      </c>
      <c r="BL283">
        <v>0</v>
      </c>
      <c r="BM283">
        <v>0</v>
      </c>
      <c r="BN283">
        <v>1</v>
      </c>
      <c r="BO283">
        <v>4</v>
      </c>
      <c r="BP283">
        <v>0</v>
      </c>
      <c r="BQ283">
        <v>0</v>
      </c>
      <c r="BR283">
        <v>0</v>
      </c>
      <c r="BS283">
        <v>1</v>
      </c>
      <c r="BT283">
        <v>12</v>
      </c>
      <c r="BU283" t="s">
        <v>370</v>
      </c>
    </row>
    <row r="284" spans="1:73">
      <c r="A284" t="s">
        <v>335</v>
      </c>
      <c r="B284" t="s">
        <v>336</v>
      </c>
      <c r="C284">
        <v>30</v>
      </c>
      <c r="D284" t="s">
        <v>89</v>
      </c>
      <c r="E284" t="s">
        <v>78</v>
      </c>
      <c r="F284" t="s">
        <v>77</v>
      </c>
      <c r="G284">
        <v>1</v>
      </c>
      <c r="H284">
        <v>6</v>
      </c>
      <c r="I284">
        <v>1</v>
      </c>
      <c r="J284">
        <v>0</v>
      </c>
      <c r="K284">
        <v>0</v>
      </c>
      <c r="L284">
        <v>28</v>
      </c>
      <c r="M284">
        <v>0</v>
      </c>
      <c r="N284">
        <v>23</v>
      </c>
      <c r="O284">
        <v>0</v>
      </c>
      <c r="P284">
        <v>0</v>
      </c>
      <c r="Q284">
        <v>2</v>
      </c>
      <c r="R284">
        <v>2</v>
      </c>
      <c r="S284">
        <v>32</v>
      </c>
      <c r="T284">
        <v>14</v>
      </c>
      <c r="U284">
        <v>0</v>
      </c>
      <c r="V284">
        <v>2</v>
      </c>
      <c r="W284">
        <v>5</v>
      </c>
      <c r="X284">
        <v>0</v>
      </c>
      <c r="Y284">
        <v>0</v>
      </c>
      <c r="Z284">
        <v>1</v>
      </c>
      <c r="AA284">
        <v>0</v>
      </c>
      <c r="AB284">
        <v>167</v>
      </c>
      <c r="AC284">
        <v>6</v>
      </c>
      <c r="AD284">
        <v>0</v>
      </c>
      <c r="AE284">
        <v>4</v>
      </c>
      <c r="AF284">
        <v>0</v>
      </c>
      <c r="AG284">
        <v>0</v>
      </c>
      <c r="AH284">
        <v>0</v>
      </c>
      <c r="AI284">
        <v>12</v>
      </c>
      <c r="AJ284">
        <v>0</v>
      </c>
      <c r="AK284">
        <v>0</v>
      </c>
      <c r="AL284">
        <v>1</v>
      </c>
      <c r="AM284">
        <v>15</v>
      </c>
      <c r="AN284">
        <v>0</v>
      </c>
      <c r="AO284">
        <v>0</v>
      </c>
      <c r="AP284">
        <v>5</v>
      </c>
      <c r="AQ284">
        <v>0</v>
      </c>
      <c r="AR284">
        <v>0</v>
      </c>
      <c r="AS284">
        <v>0</v>
      </c>
      <c r="AT284">
        <v>6</v>
      </c>
      <c r="AU284">
        <v>5</v>
      </c>
      <c r="AV284">
        <v>5</v>
      </c>
      <c r="AW284">
        <v>1</v>
      </c>
      <c r="AX284">
        <v>31</v>
      </c>
      <c r="AY284">
        <v>35</v>
      </c>
      <c r="AZ284">
        <v>19</v>
      </c>
      <c r="BA284">
        <v>47</v>
      </c>
      <c r="BB284">
        <v>3</v>
      </c>
      <c r="BC284">
        <v>47</v>
      </c>
      <c r="BD284">
        <v>0</v>
      </c>
      <c r="BE284">
        <v>0</v>
      </c>
      <c r="BF284">
        <v>1</v>
      </c>
      <c r="BG284">
        <v>0</v>
      </c>
      <c r="BH284">
        <v>0</v>
      </c>
      <c r="BI284">
        <v>40</v>
      </c>
      <c r="BJ284">
        <v>18</v>
      </c>
      <c r="BK284">
        <v>0</v>
      </c>
      <c r="BL284">
        <v>5</v>
      </c>
      <c r="BM284">
        <v>0</v>
      </c>
      <c r="BN284">
        <v>15</v>
      </c>
      <c r="BO284">
        <v>34</v>
      </c>
      <c r="BP284">
        <v>13</v>
      </c>
      <c r="BQ284">
        <v>0</v>
      </c>
      <c r="BR284">
        <v>16</v>
      </c>
      <c r="BS284">
        <v>18</v>
      </c>
      <c r="BT284">
        <v>257</v>
      </c>
      <c r="BU284" t="s">
        <v>371</v>
      </c>
    </row>
    <row r="285" spans="1:73">
      <c r="A285" t="s">
        <v>335</v>
      </c>
      <c r="B285" t="s">
        <v>336</v>
      </c>
      <c r="C285">
        <v>31</v>
      </c>
      <c r="D285" t="s">
        <v>109</v>
      </c>
      <c r="E285" t="s">
        <v>78</v>
      </c>
      <c r="F285" t="s">
        <v>77</v>
      </c>
      <c r="G285">
        <v>2</v>
      </c>
      <c r="H285">
        <v>1</v>
      </c>
      <c r="I285">
        <v>0</v>
      </c>
      <c r="J285">
        <v>0</v>
      </c>
      <c r="K285">
        <v>0</v>
      </c>
      <c r="L285">
        <v>8</v>
      </c>
      <c r="M285">
        <v>0</v>
      </c>
      <c r="N285">
        <v>4</v>
      </c>
      <c r="O285">
        <v>0</v>
      </c>
      <c r="P285">
        <v>0</v>
      </c>
      <c r="Q285">
        <v>0</v>
      </c>
      <c r="R285">
        <v>0</v>
      </c>
      <c r="S285">
        <v>9</v>
      </c>
      <c r="T285">
        <v>4</v>
      </c>
      <c r="U285">
        <v>0</v>
      </c>
      <c r="V285">
        <v>0</v>
      </c>
      <c r="W285">
        <v>0</v>
      </c>
      <c r="X285">
        <v>0</v>
      </c>
      <c r="Y285">
        <v>0</v>
      </c>
      <c r="Z285">
        <v>0</v>
      </c>
      <c r="AA285">
        <v>0</v>
      </c>
      <c r="AB285">
        <v>42</v>
      </c>
      <c r="AC285">
        <v>1</v>
      </c>
      <c r="AD285">
        <v>0</v>
      </c>
      <c r="AE285">
        <v>1</v>
      </c>
      <c r="AF285">
        <v>0</v>
      </c>
      <c r="AG285">
        <v>0</v>
      </c>
      <c r="AH285">
        <v>0</v>
      </c>
      <c r="AI285">
        <v>8</v>
      </c>
      <c r="AJ285">
        <v>0</v>
      </c>
      <c r="AK285">
        <v>0</v>
      </c>
      <c r="AL285">
        <v>0</v>
      </c>
      <c r="AM285">
        <v>1</v>
      </c>
      <c r="AN285">
        <v>0</v>
      </c>
      <c r="AO285">
        <v>0</v>
      </c>
      <c r="AP285">
        <v>0</v>
      </c>
      <c r="AQ285">
        <v>0</v>
      </c>
      <c r="AR285">
        <v>0</v>
      </c>
      <c r="AS285">
        <v>0</v>
      </c>
      <c r="AT285">
        <v>3</v>
      </c>
      <c r="AU285">
        <v>0</v>
      </c>
      <c r="AV285">
        <v>1</v>
      </c>
      <c r="AW285">
        <v>0</v>
      </c>
      <c r="AX285">
        <v>0</v>
      </c>
      <c r="AY285">
        <v>15</v>
      </c>
      <c r="AZ285">
        <v>2</v>
      </c>
      <c r="BA285">
        <v>1</v>
      </c>
      <c r="BB285">
        <v>1</v>
      </c>
      <c r="BC285">
        <v>15</v>
      </c>
      <c r="BD285">
        <v>0</v>
      </c>
      <c r="BE285">
        <v>0</v>
      </c>
      <c r="BF285">
        <v>0</v>
      </c>
      <c r="BG285">
        <v>0</v>
      </c>
      <c r="BH285">
        <v>0</v>
      </c>
      <c r="BI285">
        <v>1</v>
      </c>
      <c r="BJ285">
        <v>9</v>
      </c>
      <c r="BK285">
        <v>0</v>
      </c>
      <c r="BL285">
        <v>0</v>
      </c>
      <c r="BM285">
        <v>0</v>
      </c>
      <c r="BN285">
        <v>2</v>
      </c>
      <c r="BO285">
        <v>4</v>
      </c>
      <c r="BP285">
        <v>0</v>
      </c>
      <c r="BQ285">
        <v>3</v>
      </c>
      <c r="BR285">
        <v>0</v>
      </c>
      <c r="BS285">
        <v>6</v>
      </c>
      <c r="BT285">
        <v>91</v>
      </c>
      <c r="BU285" t="s">
        <v>372</v>
      </c>
    </row>
    <row r="286" spans="1:73">
      <c r="A286" t="s">
        <v>335</v>
      </c>
      <c r="B286" t="s">
        <v>336</v>
      </c>
      <c r="C286">
        <v>32</v>
      </c>
      <c r="D286" t="s">
        <v>109</v>
      </c>
      <c r="E286" t="s">
        <v>355</v>
      </c>
      <c r="F286" t="s">
        <v>92</v>
      </c>
      <c r="G286">
        <v>2</v>
      </c>
      <c r="H286">
        <v>23</v>
      </c>
      <c r="I286">
        <v>20</v>
      </c>
      <c r="J286">
        <v>2</v>
      </c>
      <c r="K286">
        <v>0</v>
      </c>
      <c r="L286">
        <v>55</v>
      </c>
      <c r="M286">
        <v>0</v>
      </c>
      <c r="N286">
        <v>90</v>
      </c>
      <c r="O286">
        <v>0</v>
      </c>
      <c r="P286">
        <v>0</v>
      </c>
      <c r="Q286">
        <v>9</v>
      </c>
      <c r="R286">
        <v>4</v>
      </c>
      <c r="S286">
        <v>138</v>
      </c>
      <c r="T286">
        <v>58</v>
      </c>
      <c r="U286">
        <v>2</v>
      </c>
      <c r="V286">
        <v>10</v>
      </c>
      <c r="W286">
        <v>25</v>
      </c>
      <c r="X286">
        <v>0</v>
      </c>
      <c r="Y286">
        <v>0</v>
      </c>
      <c r="Z286">
        <v>5</v>
      </c>
      <c r="AA286">
        <v>0</v>
      </c>
      <c r="AB286">
        <v>435</v>
      </c>
      <c r="AC286">
        <v>27</v>
      </c>
      <c r="AD286">
        <v>0</v>
      </c>
      <c r="AE286">
        <v>0</v>
      </c>
      <c r="AF286">
        <v>0</v>
      </c>
      <c r="AG286">
        <v>0</v>
      </c>
      <c r="AH286">
        <v>0</v>
      </c>
      <c r="AI286">
        <v>41</v>
      </c>
      <c r="AJ286">
        <v>0</v>
      </c>
      <c r="AK286">
        <v>1</v>
      </c>
      <c r="AL286">
        <v>16</v>
      </c>
      <c r="AM286">
        <v>49</v>
      </c>
      <c r="AN286">
        <v>7</v>
      </c>
      <c r="AO286">
        <v>0</v>
      </c>
      <c r="AP286">
        <v>14</v>
      </c>
      <c r="AQ286">
        <v>18</v>
      </c>
      <c r="AR286">
        <v>2</v>
      </c>
      <c r="AS286">
        <v>0</v>
      </c>
      <c r="AT286">
        <v>1</v>
      </c>
      <c r="AU286">
        <v>4</v>
      </c>
      <c r="AV286">
        <v>3</v>
      </c>
      <c r="AW286">
        <v>13</v>
      </c>
      <c r="AX286">
        <v>41</v>
      </c>
      <c r="AY286">
        <v>75</v>
      </c>
      <c r="AZ286">
        <v>80</v>
      </c>
      <c r="BA286">
        <v>100</v>
      </c>
      <c r="BB286">
        <v>7</v>
      </c>
      <c r="BC286">
        <v>61</v>
      </c>
      <c r="BD286">
        <v>0</v>
      </c>
      <c r="BE286">
        <v>0</v>
      </c>
      <c r="BF286">
        <v>3</v>
      </c>
      <c r="BG286">
        <v>0</v>
      </c>
      <c r="BH286">
        <v>2</v>
      </c>
      <c r="BI286">
        <v>43</v>
      </c>
      <c r="BJ286">
        <v>22</v>
      </c>
      <c r="BK286">
        <v>0</v>
      </c>
      <c r="BL286">
        <v>17</v>
      </c>
      <c r="BM286">
        <v>11</v>
      </c>
      <c r="BN286">
        <v>22</v>
      </c>
      <c r="BO286">
        <v>120</v>
      </c>
      <c r="BP286">
        <v>20</v>
      </c>
      <c r="BQ286">
        <v>4</v>
      </c>
      <c r="BR286">
        <v>2</v>
      </c>
      <c r="BS286">
        <v>50</v>
      </c>
      <c r="BT286">
        <v>737</v>
      </c>
      <c r="BU286" t="s">
        <v>373</v>
      </c>
    </row>
    <row r="287" spans="1:73">
      <c r="A287" t="s">
        <v>335</v>
      </c>
      <c r="B287" t="s">
        <v>336</v>
      </c>
      <c r="C287">
        <v>33</v>
      </c>
      <c r="D287" t="s">
        <v>109</v>
      </c>
      <c r="E287" t="s">
        <v>78</v>
      </c>
      <c r="F287" t="s">
        <v>77</v>
      </c>
      <c r="G287">
        <v>0</v>
      </c>
      <c r="H287">
        <v>2</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2</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1</v>
      </c>
      <c r="BD287">
        <v>0</v>
      </c>
      <c r="BE287">
        <v>0</v>
      </c>
      <c r="BF287">
        <v>0</v>
      </c>
      <c r="BG287">
        <v>0</v>
      </c>
      <c r="BH287">
        <v>0</v>
      </c>
      <c r="BI287">
        <v>0</v>
      </c>
      <c r="BJ287">
        <v>0</v>
      </c>
      <c r="BK287">
        <v>0</v>
      </c>
      <c r="BL287">
        <v>0</v>
      </c>
      <c r="BM287">
        <v>0</v>
      </c>
      <c r="BN287">
        <v>1</v>
      </c>
      <c r="BO287">
        <v>0</v>
      </c>
      <c r="BP287">
        <v>0</v>
      </c>
      <c r="BQ287">
        <v>0</v>
      </c>
      <c r="BR287">
        <v>0</v>
      </c>
      <c r="BS287">
        <v>1</v>
      </c>
      <c r="BT287">
        <v>3</v>
      </c>
      <c r="BU287" t="s">
        <v>374</v>
      </c>
    </row>
    <row r="288" spans="1:73">
      <c r="A288" t="s">
        <v>335</v>
      </c>
      <c r="B288" t="s">
        <v>336</v>
      </c>
      <c r="C288">
        <v>34</v>
      </c>
      <c r="D288" t="s">
        <v>109</v>
      </c>
      <c r="E288" t="s">
        <v>355</v>
      </c>
      <c r="F288" t="s">
        <v>92</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1</v>
      </c>
      <c r="BU288" t="s">
        <v>375</v>
      </c>
    </row>
    <row r="289" spans="1:73">
      <c r="A289" t="s">
        <v>335</v>
      </c>
      <c r="B289" t="s">
        <v>336</v>
      </c>
      <c r="C289">
        <v>35</v>
      </c>
      <c r="D289" t="s">
        <v>109</v>
      </c>
      <c r="E289" t="s">
        <v>78</v>
      </c>
      <c r="F289" t="s">
        <v>77</v>
      </c>
      <c r="G289">
        <v>0</v>
      </c>
      <c r="H289">
        <v>2</v>
      </c>
      <c r="I289">
        <v>0</v>
      </c>
      <c r="J289">
        <v>0</v>
      </c>
      <c r="K289">
        <v>0</v>
      </c>
      <c r="L289">
        <v>0</v>
      </c>
      <c r="M289">
        <v>0</v>
      </c>
      <c r="N289">
        <v>1</v>
      </c>
      <c r="O289">
        <v>0</v>
      </c>
      <c r="P289">
        <v>0</v>
      </c>
      <c r="Q289">
        <v>0</v>
      </c>
      <c r="R289">
        <v>0</v>
      </c>
      <c r="S289">
        <v>0</v>
      </c>
      <c r="T289">
        <v>0</v>
      </c>
      <c r="U289">
        <v>0</v>
      </c>
      <c r="V289">
        <v>0</v>
      </c>
      <c r="W289">
        <v>0</v>
      </c>
      <c r="X289">
        <v>0</v>
      </c>
      <c r="Y289">
        <v>0</v>
      </c>
      <c r="Z289">
        <v>0</v>
      </c>
      <c r="AA289">
        <v>0</v>
      </c>
      <c r="AB289">
        <v>4</v>
      </c>
      <c r="AC289">
        <v>0</v>
      </c>
      <c r="AD289">
        <v>0</v>
      </c>
      <c r="AE289">
        <v>0</v>
      </c>
      <c r="AF289">
        <v>0</v>
      </c>
      <c r="AG289">
        <v>0</v>
      </c>
      <c r="AH289">
        <v>0</v>
      </c>
      <c r="AI289">
        <v>0</v>
      </c>
      <c r="AJ289">
        <v>0</v>
      </c>
      <c r="AK289">
        <v>0</v>
      </c>
      <c r="AL289">
        <v>0</v>
      </c>
      <c r="AM289">
        <v>2</v>
      </c>
      <c r="AN289">
        <v>0</v>
      </c>
      <c r="AO289">
        <v>0</v>
      </c>
      <c r="AP289">
        <v>0</v>
      </c>
      <c r="AQ289">
        <v>0</v>
      </c>
      <c r="AR289">
        <v>0</v>
      </c>
      <c r="AS289">
        <v>0</v>
      </c>
      <c r="AT289">
        <v>0</v>
      </c>
      <c r="AU289">
        <v>0</v>
      </c>
      <c r="AV289">
        <v>0</v>
      </c>
      <c r="AW289">
        <v>0</v>
      </c>
      <c r="AX289">
        <v>0</v>
      </c>
      <c r="AY289">
        <v>0</v>
      </c>
      <c r="AZ289">
        <v>1</v>
      </c>
      <c r="BA289">
        <v>2</v>
      </c>
      <c r="BB289">
        <v>0</v>
      </c>
      <c r="BC289">
        <v>1</v>
      </c>
      <c r="BD289">
        <v>0</v>
      </c>
      <c r="BE289">
        <v>0</v>
      </c>
      <c r="BF289">
        <v>0</v>
      </c>
      <c r="BG289">
        <v>0</v>
      </c>
      <c r="BH289">
        <v>0</v>
      </c>
      <c r="BI289">
        <v>0</v>
      </c>
      <c r="BJ289">
        <v>0</v>
      </c>
      <c r="BK289">
        <v>0</v>
      </c>
      <c r="BL289">
        <v>0</v>
      </c>
      <c r="BM289">
        <v>0</v>
      </c>
      <c r="BN289">
        <v>1</v>
      </c>
      <c r="BO289">
        <v>1</v>
      </c>
      <c r="BP289">
        <v>0</v>
      </c>
      <c r="BQ289">
        <v>0</v>
      </c>
      <c r="BR289">
        <v>0</v>
      </c>
      <c r="BS289">
        <v>1</v>
      </c>
      <c r="BT289">
        <v>4</v>
      </c>
      <c r="BU289" t="s">
        <v>376</v>
      </c>
    </row>
    <row r="290" spans="1:73">
      <c r="A290" t="s">
        <v>335</v>
      </c>
      <c r="B290" t="s">
        <v>336</v>
      </c>
      <c r="C290">
        <v>36</v>
      </c>
      <c r="D290" t="s">
        <v>109</v>
      </c>
      <c r="E290" t="s">
        <v>355</v>
      </c>
      <c r="F290" t="s">
        <v>92</v>
      </c>
      <c r="G290">
        <v>0</v>
      </c>
      <c r="H290">
        <v>5</v>
      </c>
      <c r="I290">
        <v>0</v>
      </c>
      <c r="J290">
        <v>0</v>
      </c>
      <c r="K290">
        <v>0</v>
      </c>
      <c r="L290">
        <v>4</v>
      </c>
      <c r="M290">
        <v>0</v>
      </c>
      <c r="N290">
        <v>2</v>
      </c>
      <c r="O290">
        <v>0</v>
      </c>
      <c r="P290">
        <v>0</v>
      </c>
      <c r="Q290">
        <v>1</v>
      </c>
      <c r="R290">
        <v>0</v>
      </c>
      <c r="S290">
        <v>5</v>
      </c>
      <c r="T290">
        <v>3</v>
      </c>
      <c r="U290">
        <v>0</v>
      </c>
      <c r="V290">
        <v>0</v>
      </c>
      <c r="W290">
        <v>1</v>
      </c>
      <c r="X290">
        <v>0</v>
      </c>
      <c r="Y290">
        <v>0</v>
      </c>
      <c r="Z290">
        <v>0</v>
      </c>
      <c r="AA290">
        <v>0</v>
      </c>
      <c r="AB290">
        <v>24</v>
      </c>
      <c r="AC290">
        <v>0</v>
      </c>
      <c r="AD290">
        <v>0</v>
      </c>
      <c r="AE290">
        <v>0</v>
      </c>
      <c r="AF290">
        <v>0</v>
      </c>
      <c r="AG290">
        <v>0</v>
      </c>
      <c r="AH290">
        <v>0</v>
      </c>
      <c r="AI290">
        <v>2</v>
      </c>
      <c r="AJ290">
        <v>0</v>
      </c>
      <c r="AK290">
        <v>0</v>
      </c>
      <c r="AL290">
        <v>0</v>
      </c>
      <c r="AM290">
        <v>0</v>
      </c>
      <c r="AN290">
        <v>0</v>
      </c>
      <c r="AO290">
        <v>0</v>
      </c>
      <c r="AP290">
        <v>0</v>
      </c>
      <c r="AQ290">
        <v>1</v>
      </c>
      <c r="AR290">
        <v>0</v>
      </c>
      <c r="AS290">
        <v>0</v>
      </c>
      <c r="AT290">
        <v>1</v>
      </c>
      <c r="AU290">
        <v>2</v>
      </c>
      <c r="AV290">
        <v>0</v>
      </c>
      <c r="AW290">
        <v>0</v>
      </c>
      <c r="AX290">
        <v>3</v>
      </c>
      <c r="AY290">
        <v>7</v>
      </c>
      <c r="AZ290">
        <v>1</v>
      </c>
      <c r="BA290">
        <v>3</v>
      </c>
      <c r="BB290">
        <v>0</v>
      </c>
      <c r="BC290">
        <v>7</v>
      </c>
      <c r="BD290">
        <v>0</v>
      </c>
      <c r="BE290">
        <v>0</v>
      </c>
      <c r="BF290">
        <v>0</v>
      </c>
      <c r="BG290">
        <v>0</v>
      </c>
      <c r="BH290">
        <v>0</v>
      </c>
      <c r="BI290">
        <v>3</v>
      </c>
      <c r="BJ290">
        <v>3</v>
      </c>
      <c r="BK290">
        <v>0</v>
      </c>
      <c r="BL290">
        <v>0</v>
      </c>
      <c r="BM290">
        <v>3</v>
      </c>
      <c r="BN290">
        <v>3</v>
      </c>
      <c r="BO290">
        <v>3</v>
      </c>
      <c r="BP290">
        <v>0</v>
      </c>
      <c r="BQ290">
        <v>0</v>
      </c>
      <c r="BR290">
        <v>0</v>
      </c>
      <c r="BS290">
        <v>1</v>
      </c>
      <c r="BT290">
        <v>42</v>
      </c>
      <c r="BU290" t="s">
        <v>377</v>
      </c>
    </row>
    <row r="291" spans="1:73">
      <c r="A291" t="s">
        <v>335</v>
      </c>
      <c r="B291" t="s">
        <v>336</v>
      </c>
      <c r="C291">
        <v>37</v>
      </c>
      <c r="D291" t="s">
        <v>109</v>
      </c>
      <c r="E291" t="s">
        <v>78</v>
      </c>
      <c r="F291" t="s">
        <v>77</v>
      </c>
      <c r="G291">
        <v>0</v>
      </c>
      <c r="H291">
        <v>1</v>
      </c>
      <c r="I291">
        <v>0</v>
      </c>
      <c r="J291">
        <v>0</v>
      </c>
      <c r="K291">
        <v>0</v>
      </c>
      <c r="L291">
        <v>0</v>
      </c>
      <c r="M291">
        <v>0</v>
      </c>
      <c r="N291">
        <v>1</v>
      </c>
      <c r="O291">
        <v>0</v>
      </c>
      <c r="P291">
        <v>0</v>
      </c>
      <c r="Q291">
        <v>0</v>
      </c>
      <c r="R291">
        <v>0</v>
      </c>
      <c r="S291">
        <v>0</v>
      </c>
      <c r="T291">
        <v>0</v>
      </c>
      <c r="U291">
        <v>0</v>
      </c>
      <c r="V291">
        <v>0</v>
      </c>
      <c r="W291">
        <v>0</v>
      </c>
      <c r="X291">
        <v>0</v>
      </c>
      <c r="Y291">
        <v>0</v>
      </c>
      <c r="Z291">
        <v>0</v>
      </c>
      <c r="AA291">
        <v>0</v>
      </c>
      <c r="AB291">
        <v>6</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1</v>
      </c>
      <c r="AY291">
        <v>0</v>
      </c>
      <c r="AZ291">
        <v>1</v>
      </c>
      <c r="BA291">
        <v>1</v>
      </c>
      <c r="BB291">
        <v>0</v>
      </c>
      <c r="BC291">
        <v>0</v>
      </c>
      <c r="BD291">
        <v>0</v>
      </c>
      <c r="BE291">
        <v>0</v>
      </c>
      <c r="BF291">
        <v>0</v>
      </c>
      <c r="BG291">
        <v>0</v>
      </c>
      <c r="BH291">
        <v>0</v>
      </c>
      <c r="BI291">
        <v>1</v>
      </c>
      <c r="BJ291">
        <v>0</v>
      </c>
      <c r="BK291">
        <v>0</v>
      </c>
      <c r="BL291">
        <v>0</v>
      </c>
      <c r="BM291">
        <v>0</v>
      </c>
      <c r="BN291">
        <v>0</v>
      </c>
      <c r="BO291">
        <v>1</v>
      </c>
      <c r="BP291">
        <v>0</v>
      </c>
      <c r="BQ291">
        <v>0</v>
      </c>
      <c r="BR291">
        <v>1</v>
      </c>
      <c r="BS291">
        <v>2</v>
      </c>
      <c r="BT291">
        <v>10</v>
      </c>
      <c r="BU291" t="s">
        <v>378</v>
      </c>
    </row>
    <row r="292" spans="1:73">
      <c r="A292" t="s">
        <v>335</v>
      </c>
      <c r="B292" t="s">
        <v>336</v>
      </c>
      <c r="C292">
        <v>38</v>
      </c>
      <c r="D292" t="s">
        <v>109</v>
      </c>
      <c r="E292" t="s">
        <v>355</v>
      </c>
      <c r="F292" t="s">
        <v>92</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1</v>
      </c>
      <c r="BT292">
        <v>2</v>
      </c>
      <c r="BU292" t="s">
        <v>379</v>
      </c>
    </row>
    <row r="293" spans="1:73">
      <c r="A293" t="s">
        <v>335</v>
      </c>
      <c r="B293" t="s">
        <v>336</v>
      </c>
      <c r="C293">
        <v>39</v>
      </c>
      <c r="D293" t="s">
        <v>109</v>
      </c>
      <c r="E293" t="s">
        <v>78</v>
      </c>
      <c r="F293" t="s">
        <v>77</v>
      </c>
      <c r="G293">
        <v>0</v>
      </c>
      <c r="H293">
        <v>1</v>
      </c>
      <c r="I293">
        <v>0</v>
      </c>
      <c r="J293">
        <v>0</v>
      </c>
      <c r="K293">
        <v>0</v>
      </c>
      <c r="L293">
        <v>9</v>
      </c>
      <c r="M293">
        <v>0</v>
      </c>
      <c r="N293">
        <v>4</v>
      </c>
      <c r="O293">
        <v>0</v>
      </c>
      <c r="P293">
        <v>0</v>
      </c>
      <c r="Q293">
        <v>0</v>
      </c>
      <c r="R293">
        <v>0</v>
      </c>
      <c r="S293">
        <v>5</v>
      </c>
      <c r="T293">
        <v>4</v>
      </c>
      <c r="U293">
        <v>0</v>
      </c>
      <c r="V293">
        <v>0</v>
      </c>
      <c r="W293">
        <v>0</v>
      </c>
      <c r="X293">
        <v>0</v>
      </c>
      <c r="Y293">
        <v>0</v>
      </c>
      <c r="Z293">
        <v>0</v>
      </c>
      <c r="AA293">
        <v>0</v>
      </c>
      <c r="AB293">
        <v>28</v>
      </c>
      <c r="AC293">
        <v>0</v>
      </c>
      <c r="AD293">
        <v>0</v>
      </c>
      <c r="AE293">
        <v>1</v>
      </c>
      <c r="AF293">
        <v>0</v>
      </c>
      <c r="AG293">
        <v>0</v>
      </c>
      <c r="AH293">
        <v>0</v>
      </c>
      <c r="AI293">
        <v>5</v>
      </c>
      <c r="AJ293">
        <v>0</v>
      </c>
      <c r="AK293">
        <v>0</v>
      </c>
      <c r="AL293">
        <v>0</v>
      </c>
      <c r="AM293">
        <v>2</v>
      </c>
      <c r="AN293">
        <v>0</v>
      </c>
      <c r="AO293">
        <v>0</v>
      </c>
      <c r="AP293">
        <v>0</v>
      </c>
      <c r="AQ293">
        <v>0</v>
      </c>
      <c r="AR293">
        <v>0</v>
      </c>
      <c r="AS293">
        <v>0</v>
      </c>
      <c r="AT293">
        <v>0</v>
      </c>
      <c r="AU293">
        <v>1</v>
      </c>
      <c r="AV293">
        <v>1</v>
      </c>
      <c r="AW293">
        <v>0</v>
      </c>
      <c r="AX293">
        <v>0</v>
      </c>
      <c r="AY293">
        <v>7</v>
      </c>
      <c r="AZ293">
        <v>3</v>
      </c>
      <c r="BA293">
        <v>3</v>
      </c>
      <c r="BB293">
        <v>0</v>
      </c>
      <c r="BC293">
        <v>0</v>
      </c>
      <c r="BD293">
        <v>0</v>
      </c>
      <c r="BE293">
        <v>0</v>
      </c>
      <c r="BF293">
        <v>0</v>
      </c>
      <c r="BG293">
        <v>0</v>
      </c>
      <c r="BH293">
        <v>0</v>
      </c>
      <c r="BI293">
        <v>2</v>
      </c>
      <c r="BJ293">
        <v>0</v>
      </c>
      <c r="BK293">
        <v>0</v>
      </c>
      <c r="BL293">
        <v>0</v>
      </c>
      <c r="BM293">
        <v>0</v>
      </c>
      <c r="BN293">
        <v>0</v>
      </c>
      <c r="BO293">
        <v>4</v>
      </c>
      <c r="BP293">
        <v>0</v>
      </c>
      <c r="BQ293">
        <v>0</v>
      </c>
      <c r="BR293">
        <v>0</v>
      </c>
      <c r="BS293">
        <v>4</v>
      </c>
      <c r="BT293">
        <v>61</v>
      </c>
      <c r="BU293" t="s">
        <v>380</v>
      </c>
    </row>
    <row r="294" spans="1:73">
      <c r="A294" t="s">
        <v>335</v>
      </c>
      <c r="B294" t="s">
        <v>336</v>
      </c>
      <c r="C294">
        <v>40</v>
      </c>
      <c r="D294" t="s">
        <v>109</v>
      </c>
      <c r="E294" t="s">
        <v>365</v>
      </c>
      <c r="F294" t="s">
        <v>101</v>
      </c>
      <c r="G294">
        <v>7</v>
      </c>
      <c r="H294">
        <v>46</v>
      </c>
      <c r="I294">
        <v>9</v>
      </c>
      <c r="J294">
        <v>4</v>
      </c>
      <c r="K294">
        <v>0</v>
      </c>
      <c r="L294">
        <v>120</v>
      </c>
      <c r="M294">
        <v>0</v>
      </c>
      <c r="N294">
        <v>106</v>
      </c>
      <c r="O294">
        <v>6</v>
      </c>
      <c r="P294">
        <v>2</v>
      </c>
      <c r="Q294">
        <v>18</v>
      </c>
      <c r="R294">
        <v>11</v>
      </c>
      <c r="S294">
        <v>162</v>
      </c>
      <c r="T294">
        <v>59</v>
      </c>
      <c r="U294">
        <v>0</v>
      </c>
      <c r="V294">
        <v>14</v>
      </c>
      <c r="W294">
        <v>24</v>
      </c>
      <c r="X294">
        <v>3</v>
      </c>
      <c r="Y294">
        <v>12</v>
      </c>
      <c r="Z294">
        <v>0</v>
      </c>
      <c r="AA294">
        <v>0</v>
      </c>
      <c r="AB294">
        <v>698</v>
      </c>
      <c r="AC294">
        <v>13</v>
      </c>
      <c r="AD294">
        <v>0</v>
      </c>
      <c r="AE294">
        <v>4</v>
      </c>
      <c r="AF294">
        <v>0</v>
      </c>
      <c r="AG294">
        <v>0</v>
      </c>
      <c r="AH294">
        <v>13</v>
      </c>
      <c r="AI294">
        <v>56</v>
      </c>
      <c r="AJ294">
        <v>0</v>
      </c>
      <c r="AK294">
        <v>0</v>
      </c>
      <c r="AL294">
        <v>10</v>
      </c>
      <c r="AM294">
        <v>100</v>
      </c>
      <c r="AN294">
        <v>0</v>
      </c>
      <c r="AO294">
        <v>1</v>
      </c>
      <c r="AP294">
        <v>12</v>
      </c>
      <c r="AQ294">
        <v>15</v>
      </c>
      <c r="AR294">
        <v>4</v>
      </c>
      <c r="AS294">
        <v>0</v>
      </c>
      <c r="AT294">
        <v>12</v>
      </c>
      <c r="AU294">
        <v>7</v>
      </c>
      <c r="AV294">
        <v>17</v>
      </c>
      <c r="AW294">
        <v>5</v>
      </c>
      <c r="AX294">
        <v>57</v>
      </c>
      <c r="AY294">
        <v>168</v>
      </c>
      <c r="AZ294">
        <v>109</v>
      </c>
      <c r="BA294">
        <v>167</v>
      </c>
      <c r="BB294">
        <v>19</v>
      </c>
      <c r="BC294">
        <v>130</v>
      </c>
      <c r="BD294">
        <v>0</v>
      </c>
      <c r="BE294">
        <v>0</v>
      </c>
      <c r="BF294">
        <v>0</v>
      </c>
      <c r="BG294">
        <v>2</v>
      </c>
      <c r="BH294">
        <v>3</v>
      </c>
      <c r="BI294">
        <v>91</v>
      </c>
      <c r="BJ294">
        <v>66</v>
      </c>
      <c r="BK294">
        <v>0</v>
      </c>
      <c r="BL294">
        <v>18</v>
      </c>
      <c r="BM294">
        <v>8</v>
      </c>
      <c r="BN294">
        <v>27</v>
      </c>
      <c r="BO294">
        <v>140</v>
      </c>
      <c r="BP294">
        <v>15</v>
      </c>
      <c r="BQ294">
        <v>1</v>
      </c>
      <c r="BR294">
        <v>15</v>
      </c>
      <c r="BS294">
        <v>61</v>
      </c>
      <c r="BT294">
        <v>1271</v>
      </c>
      <c r="BU294" t="s">
        <v>381</v>
      </c>
    </row>
    <row r="295" spans="1:73">
      <c r="A295" t="s">
        <v>335</v>
      </c>
      <c r="B295" t="s">
        <v>336</v>
      </c>
      <c r="C295">
        <v>41</v>
      </c>
      <c r="D295" t="s">
        <v>109</v>
      </c>
      <c r="E295" t="s">
        <v>78</v>
      </c>
      <c r="F295" t="s">
        <v>77</v>
      </c>
      <c r="G295">
        <v>0</v>
      </c>
      <c r="H295">
        <v>1</v>
      </c>
      <c r="I295">
        <v>3</v>
      </c>
      <c r="J295">
        <v>0</v>
      </c>
      <c r="K295">
        <v>0</v>
      </c>
      <c r="L295">
        <v>10</v>
      </c>
      <c r="M295">
        <v>0</v>
      </c>
      <c r="N295">
        <v>8</v>
      </c>
      <c r="O295">
        <v>0</v>
      </c>
      <c r="P295">
        <v>0</v>
      </c>
      <c r="Q295">
        <v>0</v>
      </c>
      <c r="R295">
        <v>0</v>
      </c>
      <c r="S295">
        <v>9</v>
      </c>
      <c r="T295">
        <v>4</v>
      </c>
      <c r="U295">
        <v>0</v>
      </c>
      <c r="V295">
        <v>0</v>
      </c>
      <c r="W295">
        <v>0</v>
      </c>
      <c r="X295">
        <v>0</v>
      </c>
      <c r="Y295">
        <v>0</v>
      </c>
      <c r="Z295">
        <v>0</v>
      </c>
      <c r="AA295">
        <v>0</v>
      </c>
      <c r="AB295">
        <v>58</v>
      </c>
      <c r="AC295">
        <v>0</v>
      </c>
      <c r="AD295">
        <v>0</v>
      </c>
      <c r="AE295">
        <v>1</v>
      </c>
      <c r="AF295">
        <v>0</v>
      </c>
      <c r="AG295">
        <v>0</v>
      </c>
      <c r="AH295">
        <v>2</v>
      </c>
      <c r="AI295">
        <v>9</v>
      </c>
      <c r="AJ295">
        <v>0</v>
      </c>
      <c r="AK295">
        <v>0</v>
      </c>
      <c r="AL295">
        <v>0</v>
      </c>
      <c r="AM295">
        <v>6</v>
      </c>
      <c r="AN295">
        <v>0</v>
      </c>
      <c r="AO295">
        <v>0</v>
      </c>
      <c r="AP295">
        <v>1</v>
      </c>
      <c r="AQ295">
        <v>0</v>
      </c>
      <c r="AR295">
        <v>0</v>
      </c>
      <c r="AS295">
        <v>0</v>
      </c>
      <c r="AT295">
        <v>4</v>
      </c>
      <c r="AU295">
        <v>1</v>
      </c>
      <c r="AV295">
        <v>1</v>
      </c>
      <c r="AW295">
        <v>3</v>
      </c>
      <c r="AX295">
        <v>3</v>
      </c>
      <c r="AY295">
        <v>17</v>
      </c>
      <c r="AZ295">
        <v>8</v>
      </c>
      <c r="BA295">
        <v>10</v>
      </c>
      <c r="BB295">
        <v>0</v>
      </c>
      <c r="BC295">
        <v>17</v>
      </c>
      <c r="BD295">
        <v>0</v>
      </c>
      <c r="BE295">
        <v>0</v>
      </c>
      <c r="BF295">
        <v>0</v>
      </c>
      <c r="BG295">
        <v>0</v>
      </c>
      <c r="BH295">
        <v>1</v>
      </c>
      <c r="BI295">
        <v>7</v>
      </c>
      <c r="BJ295">
        <v>8</v>
      </c>
      <c r="BK295">
        <v>0</v>
      </c>
      <c r="BL295">
        <v>0</v>
      </c>
      <c r="BM295">
        <v>0</v>
      </c>
      <c r="BN295">
        <v>1</v>
      </c>
      <c r="BO295">
        <v>10</v>
      </c>
      <c r="BP295">
        <v>1</v>
      </c>
      <c r="BQ295">
        <v>2</v>
      </c>
      <c r="BR295">
        <v>0</v>
      </c>
      <c r="BS295">
        <v>9</v>
      </c>
      <c r="BT295">
        <v>111</v>
      </c>
      <c r="BU295" t="s">
        <v>382</v>
      </c>
    </row>
    <row r="296" spans="1:73">
      <c r="A296" t="s">
        <v>335</v>
      </c>
      <c r="B296" t="s">
        <v>336</v>
      </c>
      <c r="C296">
        <v>42</v>
      </c>
      <c r="D296" t="s">
        <v>109</v>
      </c>
      <c r="E296" t="s">
        <v>350</v>
      </c>
      <c r="F296" t="s">
        <v>92</v>
      </c>
      <c r="G296">
        <v>2</v>
      </c>
      <c r="H296">
        <v>48</v>
      </c>
      <c r="I296">
        <v>37</v>
      </c>
      <c r="J296">
        <v>8</v>
      </c>
      <c r="K296">
        <v>2</v>
      </c>
      <c r="L296">
        <v>65</v>
      </c>
      <c r="M296">
        <v>2</v>
      </c>
      <c r="N296">
        <v>113</v>
      </c>
      <c r="O296">
        <v>0</v>
      </c>
      <c r="P296">
        <v>0</v>
      </c>
      <c r="Q296">
        <v>5</v>
      </c>
      <c r="R296">
        <v>4</v>
      </c>
      <c r="S296">
        <v>193</v>
      </c>
      <c r="T296">
        <v>52</v>
      </c>
      <c r="U296">
        <v>4</v>
      </c>
      <c r="V296">
        <v>21</v>
      </c>
      <c r="W296">
        <v>31</v>
      </c>
      <c r="X296">
        <v>0</v>
      </c>
      <c r="Y296">
        <v>2</v>
      </c>
      <c r="Z296">
        <v>2</v>
      </c>
      <c r="AA296">
        <v>0</v>
      </c>
      <c r="AB296">
        <v>604</v>
      </c>
      <c r="AC296">
        <v>22</v>
      </c>
      <c r="AD296">
        <v>0</v>
      </c>
      <c r="AE296">
        <v>2</v>
      </c>
      <c r="AF296">
        <v>0</v>
      </c>
      <c r="AG296">
        <v>0</v>
      </c>
      <c r="AH296">
        <v>2</v>
      </c>
      <c r="AI296">
        <v>51</v>
      </c>
      <c r="AJ296">
        <v>0</v>
      </c>
      <c r="AK296">
        <v>0</v>
      </c>
      <c r="AL296">
        <v>22</v>
      </c>
      <c r="AM296">
        <v>90</v>
      </c>
      <c r="AN296">
        <v>0</v>
      </c>
      <c r="AO296">
        <v>2</v>
      </c>
      <c r="AP296">
        <v>6</v>
      </c>
      <c r="AQ296">
        <v>18</v>
      </c>
      <c r="AR296">
        <v>14</v>
      </c>
      <c r="AS296">
        <v>0</v>
      </c>
      <c r="AT296">
        <v>12</v>
      </c>
      <c r="AU296">
        <v>16</v>
      </c>
      <c r="AV296">
        <v>6</v>
      </c>
      <c r="AW296">
        <v>17</v>
      </c>
      <c r="AX296">
        <v>48</v>
      </c>
      <c r="AY296">
        <v>118</v>
      </c>
      <c r="AZ296">
        <v>98</v>
      </c>
      <c r="BA296">
        <v>150</v>
      </c>
      <c r="BB296">
        <v>29</v>
      </c>
      <c r="BC296">
        <v>80</v>
      </c>
      <c r="BD296">
        <v>1</v>
      </c>
      <c r="BE296">
        <v>2</v>
      </c>
      <c r="BF296">
        <v>2</v>
      </c>
      <c r="BG296">
        <v>0</v>
      </c>
      <c r="BH296">
        <v>0</v>
      </c>
      <c r="BI296">
        <v>53</v>
      </c>
      <c r="BJ296">
        <v>46</v>
      </c>
      <c r="BK296">
        <v>1</v>
      </c>
      <c r="BL296">
        <v>35</v>
      </c>
      <c r="BM296">
        <v>19</v>
      </c>
      <c r="BN296">
        <v>22</v>
      </c>
      <c r="BO296">
        <v>158</v>
      </c>
      <c r="BP296">
        <v>12</v>
      </c>
      <c r="BQ296">
        <v>0</v>
      </c>
      <c r="BR296">
        <v>7</v>
      </c>
      <c r="BS296">
        <v>64</v>
      </c>
      <c r="BT296">
        <v>1013</v>
      </c>
      <c r="BU296" t="s">
        <v>383</v>
      </c>
    </row>
    <row r="297" spans="1:73">
      <c r="A297" t="s">
        <v>335</v>
      </c>
      <c r="B297" t="s">
        <v>336</v>
      </c>
      <c r="C297">
        <v>43</v>
      </c>
      <c r="D297" t="s">
        <v>109</v>
      </c>
      <c r="E297" t="s">
        <v>78</v>
      </c>
      <c r="F297" t="s">
        <v>77</v>
      </c>
      <c r="G297">
        <v>0</v>
      </c>
      <c r="H297">
        <v>2</v>
      </c>
      <c r="I297">
        <v>0</v>
      </c>
      <c r="J297">
        <v>0</v>
      </c>
      <c r="K297">
        <v>0</v>
      </c>
      <c r="L297">
        <v>11</v>
      </c>
      <c r="M297">
        <v>0</v>
      </c>
      <c r="N297">
        <v>7</v>
      </c>
      <c r="O297">
        <v>0</v>
      </c>
      <c r="P297">
        <v>0</v>
      </c>
      <c r="Q297">
        <v>1</v>
      </c>
      <c r="R297">
        <v>0</v>
      </c>
      <c r="S297">
        <v>5</v>
      </c>
      <c r="T297">
        <v>4</v>
      </c>
      <c r="U297">
        <v>0</v>
      </c>
      <c r="V297">
        <v>0</v>
      </c>
      <c r="W297">
        <v>0</v>
      </c>
      <c r="X297">
        <v>0</v>
      </c>
      <c r="Y297">
        <v>0</v>
      </c>
      <c r="Z297">
        <v>0</v>
      </c>
      <c r="AA297">
        <v>0</v>
      </c>
      <c r="AB297">
        <v>44</v>
      </c>
      <c r="AC297">
        <v>1</v>
      </c>
      <c r="AD297">
        <v>0</v>
      </c>
      <c r="AE297">
        <v>1</v>
      </c>
      <c r="AF297">
        <v>0</v>
      </c>
      <c r="AG297">
        <v>0</v>
      </c>
      <c r="AH297">
        <v>0</v>
      </c>
      <c r="AI297">
        <v>4</v>
      </c>
      <c r="AJ297">
        <v>0</v>
      </c>
      <c r="AK297">
        <v>0</v>
      </c>
      <c r="AL297">
        <v>0</v>
      </c>
      <c r="AM297">
        <v>2</v>
      </c>
      <c r="AN297">
        <v>0</v>
      </c>
      <c r="AO297">
        <v>0</v>
      </c>
      <c r="AP297">
        <v>0</v>
      </c>
      <c r="AQ297">
        <v>0</v>
      </c>
      <c r="AR297">
        <v>0</v>
      </c>
      <c r="AS297">
        <v>0</v>
      </c>
      <c r="AT297">
        <v>0</v>
      </c>
      <c r="AU297">
        <v>0</v>
      </c>
      <c r="AV297">
        <v>1</v>
      </c>
      <c r="AW297">
        <v>0</v>
      </c>
      <c r="AX297">
        <v>3</v>
      </c>
      <c r="AY297">
        <v>14</v>
      </c>
      <c r="AZ297">
        <v>6</v>
      </c>
      <c r="BA297">
        <v>6</v>
      </c>
      <c r="BB297">
        <v>0</v>
      </c>
      <c r="BC297">
        <v>11</v>
      </c>
      <c r="BD297">
        <v>0</v>
      </c>
      <c r="BE297">
        <v>0</v>
      </c>
      <c r="BF297">
        <v>0</v>
      </c>
      <c r="BG297">
        <v>0</v>
      </c>
      <c r="BH297">
        <v>0</v>
      </c>
      <c r="BI297">
        <v>5</v>
      </c>
      <c r="BJ297">
        <v>5</v>
      </c>
      <c r="BK297">
        <v>0</v>
      </c>
      <c r="BL297">
        <v>0</v>
      </c>
      <c r="BM297">
        <v>0</v>
      </c>
      <c r="BN297">
        <v>4</v>
      </c>
      <c r="BO297">
        <v>8</v>
      </c>
      <c r="BP297">
        <v>1</v>
      </c>
      <c r="BQ297">
        <v>3</v>
      </c>
      <c r="BR297">
        <v>2</v>
      </c>
      <c r="BS297">
        <v>8</v>
      </c>
      <c r="BT297">
        <v>96</v>
      </c>
      <c r="BU297" t="s">
        <v>384</v>
      </c>
    </row>
    <row r="298" spans="1:73">
      <c r="A298" t="s">
        <v>335</v>
      </c>
      <c r="B298" t="s">
        <v>336</v>
      </c>
      <c r="C298">
        <v>44</v>
      </c>
      <c r="D298" t="s">
        <v>109</v>
      </c>
      <c r="E298" t="s">
        <v>360</v>
      </c>
      <c r="F298" t="s">
        <v>101</v>
      </c>
      <c r="G298">
        <v>4</v>
      </c>
      <c r="H298">
        <v>51</v>
      </c>
      <c r="I298">
        <v>22</v>
      </c>
      <c r="J298">
        <v>0</v>
      </c>
      <c r="K298">
        <v>0</v>
      </c>
      <c r="L298">
        <v>91</v>
      </c>
      <c r="M298">
        <v>1</v>
      </c>
      <c r="N298">
        <v>114</v>
      </c>
      <c r="O298">
        <v>2</v>
      </c>
      <c r="P298">
        <v>1</v>
      </c>
      <c r="Q298">
        <v>23</v>
      </c>
      <c r="R298">
        <v>17</v>
      </c>
      <c r="S298">
        <v>198</v>
      </c>
      <c r="T298">
        <v>76</v>
      </c>
      <c r="U298">
        <v>0</v>
      </c>
      <c r="V298">
        <v>14</v>
      </c>
      <c r="W298">
        <v>29</v>
      </c>
      <c r="X298">
        <v>0</v>
      </c>
      <c r="Y298">
        <v>1</v>
      </c>
      <c r="Z298">
        <v>4</v>
      </c>
      <c r="AA298">
        <v>0</v>
      </c>
      <c r="AB298">
        <v>656</v>
      </c>
      <c r="AC298">
        <v>14</v>
      </c>
      <c r="AD298">
        <v>0</v>
      </c>
      <c r="AE298">
        <v>4</v>
      </c>
      <c r="AF298">
        <v>1</v>
      </c>
      <c r="AG298">
        <v>2</v>
      </c>
      <c r="AH298">
        <v>2</v>
      </c>
      <c r="AI298">
        <v>60</v>
      </c>
      <c r="AJ298">
        <v>0</v>
      </c>
      <c r="AK298">
        <v>0</v>
      </c>
      <c r="AL298">
        <v>16</v>
      </c>
      <c r="AM298">
        <v>101</v>
      </c>
      <c r="AN298">
        <v>3</v>
      </c>
      <c r="AO298">
        <v>0</v>
      </c>
      <c r="AP298">
        <v>16</v>
      </c>
      <c r="AQ298">
        <v>24</v>
      </c>
      <c r="AR298">
        <v>2</v>
      </c>
      <c r="AS298">
        <v>0</v>
      </c>
      <c r="AT298">
        <v>4</v>
      </c>
      <c r="AU298">
        <v>37</v>
      </c>
      <c r="AV298">
        <v>16</v>
      </c>
      <c r="AW298">
        <v>15</v>
      </c>
      <c r="AX298">
        <v>45</v>
      </c>
      <c r="AY298">
        <v>130</v>
      </c>
      <c r="AZ298">
        <v>103</v>
      </c>
      <c r="BA298">
        <v>163</v>
      </c>
      <c r="BB298">
        <v>29</v>
      </c>
      <c r="BC298">
        <v>125</v>
      </c>
      <c r="BD298">
        <v>0</v>
      </c>
      <c r="BE298">
        <v>2</v>
      </c>
      <c r="BF298">
        <v>7</v>
      </c>
      <c r="BG298">
        <v>0</v>
      </c>
      <c r="BH298">
        <v>0</v>
      </c>
      <c r="BI298">
        <v>68</v>
      </c>
      <c r="BJ298">
        <v>61</v>
      </c>
      <c r="BK298">
        <v>0</v>
      </c>
      <c r="BL298">
        <v>20</v>
      </c>
      <c r="BM298">
        <v>13</v>
      </c>
      <c r="BN298">
        <v>32</v>
      </c>
      <c r="BO298">
        <v>170</v>
      </c>
      <c r="BP298">
        <v>18</v>
      </c>
      <c r="BQ298">
        <v>1</v>
      </c>
      <c r="BR298">
        <v>8</v>
      </c>
      <c r="BS298">
        <v>49</v>
      </c>
      <c r="BT298">
        <v>1108</v>
      </c>
      <c r="BU298" t="s">
        <v>385</v>
      </c>
    </row>
    <row r="299" spans="1:73">
      <c r="A299" t="s">
        <v>335</v>
      </c>
      <c r="B299" t="s">
        <v>336</v>
      </c>
      <c r="C299">
        <v>45</v>
      </c>
      <c r="D299" t="s">
        <v>109</v>
      </c>
      <c r="E299" t="s">
        <v>78</v>
      </c>
      <c r="F299" t="s">
        <v>77</v>
      </c>
      <c r="G299">
        <v>0</v>
      </c>
      <c r="H299">
        <v>1</v>
      </c>
      <c r="I299">
        <v>0</v>
      </c>
      <c r="J299">
        <v>0</v>
      </c>
      <c r="K299">
        <v>0</v>
      </c>
      <c r="L299">
        <v>0</v>
      </c>
      <c r="M299">
        <v>0</v>
      </c>
      <c r="N299">
        <v>2</v>
      </c>
      <c r="O299">
        <v>0</v>
      </c>
      <c r="P299">
        <v>0</v>
      </c>
      <c r="Q299">
        <v>0</v>
      </c>
      <c r="R299">
        <v>0</v>
      </c>
      <c r="S299">
        <v>0</v>
      </c>
      <c r="T299">
        <v>0</v>
      </c>
      <c r="U299">
        <v>0</v>
      </c>
      <c r="V299">
        <v>0</v>
      </c>
      <c r="W299">
        <v>0</v>
      </c>
      <c r="X299">
        <v>0</v>
      </c>
      <c r="Y299">
        <v>0</v>
      </c>
      <c r="Z299">
        <v>0</v>
      </c>
      <c r="AA299">
        <v>0</v>
      </c>
      <c r="AB299">
        <v>13</v>
      </c>
      <c r="AC299">
        <v>0</v>
      </c>
      <c r="AD299">
        <v>0</v>
      </c>
      <c r="AE299">
        <v>0</v>
      </c>
      <c r="AF299">
        <v>0</v>
      </c>
      <c r="AG299">
        <v>0</v>
      </c>
      <c r="AH299">
        <v>2</v>
      </c>
      <c r="AI299">
        <v>0</v>
      </c>
      <c r="AJ299">
        <v>0</v>
      </c>
      <c r="AK299">
        <v>0</v>
      </c>
      <c r="AL299">
        <v>0</v>
      </c>
      <c r="AM299">
        <v>2</v>
      </c>
      <c r="AN299">
        <v>0</v>
      </c>
      <c r="AO299">
        <v>0</v>
      </c>
      <c r="AP299">
        <v>0</v>
      </c>
      <c r="AQ299">
        <v>0</v>
      </c>
      <c r="AR299">
        <v>0</v>
      </c>
      <c r="AS299">
        <v>0</v>
      </c>
      <c r="AT299">
        <v>1</v>
      </c>
      <c r="AU299">
        <v>0</v>
      </c>
      <c r="AV299">
        <v>0</v>
      </c>
      <c r="AW299">
        <v>0</v>
      </c>
      <c r="AX299">
        <v>4</v>
      </c>
      <c r="AY299">
        <v>1</v>
      </c>
      <c r="AZ299">
        <v>2</v>
      </c>
      <c r="BA299">
        <v>6</v>
      </c>
      <c r="BB299">
        <v>0</v>
      </c>
      <c r="BC299">
        <v>0</v>
      </c>
      <c r="BD299">
        <v>0</v>
      </c>
      <c r="BE299">
        <v>0</v>
      </c>
      <c r="BF299">
        <v>0</v>
      </c>
      <c r="BG299">
        <v>0</v>
      </c>
      <c r="BH299">
        <v>0</v>
      </c>
      <c r="BI299">
        <v>1</v>
      </c>
      <c r="BJ299">
        <v>0</v>
      </c>
      <c r="BK299">
        <v>0</v>
      </c>
      <c r="BL299">
        <v>0</v>
      </c>
      <c r="BM299">
        <v>0</v>
      </c>
      <c r="BN299">
        <v>0</v>
      </c>
      <c r="BO299">
        <v>2</v>
      </c>
      <c r="BP299">
        <v>0</v>
      </c>
      <c r="BQ299">
        <v>0</v>
      </c>
      <c r="BR299">
        <v>1</v>
      </c>
      <c r="BS299">
        <v>3</v>
      </c>
      <c r="BT299">
        <v>22</v>
      </c>
      <c r="BU299" t="s">
        <v>386</v>
      </c>
    </row>
    <row r="300" spans="1:73">
      <c r="A300" t="s">
        <v>335</v>
      </c>
      <c r="B300" t="s">
        <v>336</v>
      </c>
      <c r="C300">
        <v>46</v>
      </c>
      <c r="D300" t="s">
        <v>119</v>
      </c>
      <c r="E300" t="s">
        <v>78</v>
      </c>
      <c r="F300" t="s">
        <v>77</v>
      </c>
      <c r="G300">
        <v>0</v>
      </c>
      <c r="H300">
        <v>13</v>
      </c>
      <c r="I300">
        <v>12</v>
      </c>
      <c r="J300">
        <v>6</v>
      </c>
      <c r="K300">
        <v>0</v>
      </c>
      <c r="L300">
        <v>41</v>
      </c>
      <c r="M300">
        <v>0</v>
      </c>
      <c r="N300">
        <v>35</v>
      </c>
      <c r="O300">
        <v>1</v>
      </c>
      <c r="P300">
        <v>1</v>
      </c>
      <c r="Q300">
        <v>6</v>
      </c>
      <c r="R300">
        <v>3</v>
      </c>
      <c r="S300">
        <v>71</v>
      </c>
      <c r="T300">
        <v>30</v>
      </c>
      <c r="U300">
        <v>1</v>
      </c>
      <c r="V300">
        <v>11</v>
      </c>
      <c r="W300">
        <v>15</v>
      </c>
      <c r="X300">
        <v>0</v>
      </c>
      <c r="Y300">
        <v>1</v>
      </c>
      <c r="Z300">
        <v>1</v>
      </c>
      <c r="AA300">
        <v>0</v>
      </c>
      <c r="AB300">
        <v>252</v>
      </c>
      <c r="AC300">
        <v>5</v>
      </c>
      <c r="AD300">
        <v>0</v>
      </c>
      <c r="AE300">
        <v>0</v>
      </c>
      <c r="AF300">
        <v>1</v>
      </c>
      <c r="AG300">
        <v>0</v>
      </c>
      <c r="AH300">
        <v>0</v>
      </c>
      <c r="AI300">
        <v>19</v>
      </c>
      <c r="AJ300">
        <v>0</v>
      </c>
      <c r="AK300">
        <v>0</v>
      </c>
      <c r="AL300">
        <v>6</v>
      </c>
      <c r="AM300">
        <v>41</v>
      </c>
      <c r="AN300">
        <v>0</v>
      </c>
      <c r="AO300">
        <v>0</v>
      </c>
      <c r="AP300">
        <v>3</v>
      </c>
      <c r="AQ300">
        <v>8</v>
      </c>
      <c r="AR300">
        <v>8</v>
      </c>
      <c r="AS300">
        <v>0</v>
      </c>
      <c r="AT300">
        <v>5</v>
      </c>
      <c r="AU300">
        <v>8</v>
      </c>
      <c r="AV300">
        <v>2</v>
      </c>
      <c r="AW300">
        <v>2</v>
      </c>
      <c r="AX300">
        <v>12</v>
      </c>
      <c r="AY300">
        <v>55</v>
      </c>
      <c r="AZ300">
        <v>32</v>
      </c>
      <c r="BA300">
        <v>61</v>
      </c>
      <c r="BB300">
        <v>14</v>
      </c>
      <c r="BC300">
        <v>38</v>
      </c>
      <c r="BD300">
        <v>0</v>
      </c>
      <c r="BE300">
        <v>1</v>
      </c>
      <c r="BF300">
        <v>0</v>
      </c>
      <c r="BG300">
        <v>0</v>
      </c>
      <c r="BH300">
        <v>4</v>
      </c>
      <c r="BI300">
        <v>25</v>
      </c>
      <c r="BJ300">
        <v>26</v>
      </c>
      <c r="BK300">
        <v>0</v>
      </c>
      <c r="BL300">
        <v>6</v>
      </c>
      <c r="BM300">
        <v>6</v>
      </c>
      <c r="BN300">
        <v>7</v>
      </c>
      <c r="BO300">
        <v>51</v>
      </c>
      <c r="BP300">
        <v>1</v>
      </c>
      <c r="BQ300">
        <v>0</v>
      </c>
      <c r="BR300">
        <v>3</v>
      </c>
      <c r="BS300">
        <v>18</v>
      </c>
      <c r="BT300">
        <v>428</v>
      </c>
      <c r="BU300" t="s">
        <v>387</v>
      </c>
    </row>
    <row r="301" spans="1:73">
      <c r="A301" t="s">
        <v>335</v>
      </c>
      <c r="B301" t="s">
        <v>336</v>
      </c>
      <c r="C301">
        <v>47</v>
      </c>
      <c r="D301" t="s">
        <v>119</v>
      </c>
      <c r="E301" t="s">
        <v>365</v>
      </c>
      <c r="F301" t="s">
        <v>101</v>
      </c>
      <c r="G301">
        <v>0</v>
      </c>
      <c r="H301">
        <v>6</v>
      </c>
      <c r="I301">
        <v>1</v>
      </c>
      <c r="J301">
        <v>0</v>
      </c>
      <c r="K301">
        <v>0</v>
      </c>
      <c r="L301">
        <v>14</v>
      </c>
      <c r="M301">
        <v>0</v>
      </c>
      <c r="N301">
        <v>25</v>
      </c>
      <c r="O301">
        <v>0</v>
      </c>
      <c r="P301">
        <v>0</v>
      </c>
      <c r="Q301">
        <v>0</v>
      </c>
      <c r="R301">
        <v>3</v>
      </c>
      <c r="S301">
        <v>24</v>
      </c>
      <c r="T301">
        <v>2</v>
      </c>
      <c r="U301">
        <v>0</v>
      </c>
      <c r="V301">
        <v>3</v>
      </c>
      <c r="W301">
        <v>4</v>
      </c>
      <c r="X301">
        <v>0</v>
      </c>
      <c r="Y301">
        <v>1</v>
      </c>
      <c r="Z301">
        <v>1</v>
      </c>
      <c r="AA301">
        <v>0</v>
      </c>
      <c r="AB301">
        <v>108</v>
      </c>
      <c r="AC301">
        <v>3</v>
      </c>
      <c r="AD301">
        <v>0</v>
      </c>
      <c r="AE301">
        <v>0</v>
      </c>
      <c r="AF301">
        <v>0</v>
      </c>
      <c r="AG301">
        <v>0</v>
      </c>
      <c r="AH301">
        <v>0</v>
      </c>
      <c r="AI301">
        <v>8</v>
      </c>
      <c r="AJ301">
        <v>0</v>
      </c>
      <c r="AK301">
        <v>0</v>
      </c>
      <c r="AL301">
        <v>3</v>
      </c>
      <c r="AM301">
        <v>23</v>
      </c>
      <c r="AN301">
        <v>0</v>
      </c>
      <c r="AO301">
        <v>0</v>
      </c>
      <c r="AP301">
        <v>3</v>
      </c>
      <c r="AQ301">
        <v>3</v>
      </c>
      <c r="AR301">
        <v>0</v>
      </c>
      <c r="AS301">
        <v>0</v>
      </c>
      <c r="AT301">
        <v>0</v>
      </c>
      <c r="AU301">
        <v>5</v>
      </c>
      <c r="AV301">
        <v>1</v>
      </c>
      <c r="AW301">
        <v>1</v>
      </c>
      <c r="AX301">
        <v>11</v>
      </c>
      <c r="AY301">
        <v>21</v>
      </c>
      <c r="AZ301">
        <v>22</v>
      </c>
      <c r="BA301">
        <v>38</v>
      </c>
      <c r="BB301">
        <v>3</v>
      </c>
      <c r="BC301">
        <v>12</v>
      </c>
      <c r="BD301">
        <v>0</v>
      </c>
      <c r="BE301">
        <v>0</v>
      </c>
      <c r="BF301">
        <v>0</v>
      </c>
      <c r="BG301">
        <v>0</v>
      </c>
      <c r="BH301">
        <v>0</v>
      </c>
      <c r="BI301">
        <v>14</v>
      </c>
      <c r="BJ301">
        <v>3</v>
      </c>
      <c r="BK301">
        <v>0</v>
      </c>
      <c r="BL301">
        <v>0</v>
      </c>
      <c r="BM301">
        <v>0</v>
      </c>
      <c r="BN301">
        <v>3</v>
      </c>
      <c r="BO301">
        <v>30</v>
      </c>
      <c r="BP301">
        <v>8</v>
      </c>
      <c r="BQ301">
        <v>0</v>
      </c>
      <c r="BR301">
        <v>1</v>
      </c>
      <c r="BS301">
        <v>8</v>
      </c>
      <c r="BT301">
        <v>182</v>
      </c>
      <c r="BU301" t="s">
        <v>388</v>
      </c>
    </row>
    <row r="302" spans="1:73">
      <c r="A302" t="s">
        <v>335</v>
      </c>
      <c r="B302" t="s">
        <v>336</v>
      </c>
      <c r="C302">
        <v>48</v>
      </c>
      <c r="D302" t="s">
        <v>119</v>
      </c>
      <c r="E302" t="s">
        <v>78</v>
      </c>
      <c r="F302" t="s">
        <v>77</v>
      </c>
      <c r="G302">
        <v>0</v>
      </c>
      <c r="H302">
        <v>0</v>
      </c>
      <c r="I302">
        <v>0</v>
      </c>
      <c r="J302">
        <v>0</v>
      </c>
      <c r="K302">
        <v>0</v>
      </c>
      <c r="L302">
        <v>0</v>
      </c>
      <c r="M302">
        <v>0</v>
      </c>
      <c r="N302">
        <v>2</v>
      </c>
      <c r="O302">
        <v>0</v>
      </c>
      <c r="P302">
        <v>0</v>
      </c>
      <c r="Q302">
        <v>0</v>
      </c>
      <c r="R302">
        <v>0</v>
      </c>
      <c r="S302">
        <v>1</v>
      </c>
      <c r="T302">
        <v>0</v>
      </c>
      <c r="U302">
        <v>0</v>
      </c>
      <c r="V302">
        <v>0</v>
      </c>
      <c r="W302">
        <v>1</v>
      </c>
      <c r="X302">
        <v>0</v>
      </c>
      <c r="Y302">
        <v>0</v>
      </c>
      <c r="Z302">
        <v>0</v>
      </c>
      <c r="AA302">
        <v>0</v>
      </c>
      <c r="AB302">
        <v>6</v>
      </c>
      <c r="AC302">
        <v>0</v>
      </c>
      <c r="AD302">
        <v>0</v>
      </c>
      <c r="AE302">
        <v>0</v>
      </c>
      <c r="AF302">
        <v>0</v>
      </c>
      <c r="AG302">
        <v>0</v>
      </c>
      <c r="AH302">
        <v>0</v>
      </c>
      <c r="AI302">
        <v>0</v>
      </c>
      <c r="AJ302">
        <v>0</v>
      </c>
      <c r="AK302">
        <v>0</v>
      </c>
      <c r="AL302">
        <v>0</v>
      </c>
      <c r="AM302">
        <v>1</v>
      </c>
      <c r="AN302">
        <v>0</v>
      </c>
      <c r="AO302">
        <v>0</v>
      </c>
      <c r="AP302">
        <v>0</v>
      </c>
      <c r="AQ302">
        <v>1</v>
      </c>
      <c r="AR302">
        <v>0</v>
      </c>
      <c r="AS302">
        <v>0</v>
      </c>
      <c r="AT302">
        <v>0</v>
      </c>
      <c r="AU302">
        <v>0</v>
      </c>
      <c r="AV302">
        <v>0</v>
      </c>
      <c r="AW302">
        <v>0</v>
      </c>
      <c r="AX302">
        <v>0</v>
      </c>
      <c r="AY302">
        <v>2</v>
      </c>
      <c r="AZ302">
        <v>2</v>
      </c>
      <c r="BA302">
        <v>1</v>
      </c>
      <c r="BB302">
        <v>1</v>
      </c>
      <c r="BC302">
        <v>1</v>
      </c>
      <c r="BD302">
        <v>0</v>
      </c>
      <c r="BE302">
        <v>0</v>
      </c>
      <c r="BF302">
        <v>0</v>
      </c>
      <c r="BG302">
        <v>0</v>
      </c>
      <c r="BH302">
        <v>0</v>
      </c>
      <c r="BI302">
        <v>0</v>
      </c>
      <c r="BJ302">
        <v>1</v>
      </c>
      <c r="BK302">
        <v>0</v>
      </c>
      <c r="BL302">
        <v>0</v>
      </c>
      <c r="BM302">
        <v>0</v>
      </c>
      <c r="BN302">
        <v>0</v>
      </c>
      <c r="BO302">
        <v>2</v>
      </c>
      <c r="BP302">
        <v>0</v>
      </c>
      <c r="BQ302">
        <v>0</v>
      </c>
      <c r="BR302">
        <v>0</v>
      </c>
      <c r="BS302">
        <v>2</v>
      </c>
      <c r="BT302">
        <v>17</v>
      </c>
      <c r="BU302" t="s">
        <v>389</v>
      </c>
    </row>
    <row r="303" spans="1:73">
      <c r="A303" t="s">
        <v>335</v>
      </c>
      <c r="B303" t="s">
        <v>336</v>
      </c>
      <c r="C303">
        <v>49</v>
      </c>
      <c r="D303" t="s">
        <v>119</v>
      </c>
      <c r="E303" t="s">
        <v>355</v>
      </c>
      <c r="F303" t="s">
        <v>92</v>
      </c>
      <c r="G303">
        <v>0</v>
      </c>
      <c r="H303">
        <v>0</v>
      </c>
      <c r="I303">
        <v>0</v>
      </c>
      <c r="J303">
        <v>0</v>
      </c>
      <c r="K303">
        <v>0</v>
      </c>
      <c r="L303">
        <v>0</v>
      </c>
      <c r="M303">
        <v>0</v>
      </c>
      <c r="N303">
        <v>1</v>
      </c>
      <c r="O303">
        <v>0</v>
      </c>
      <c r="P303">
        <v>0</v>
      </c>
      <c r="Q303">
        <v>0</v>
      </c>
      <c r="R303">
        <v>0</v>
      </c>
      <c r="S303">
        <v>0</v>
      </c>
      <c r="T303">
        <v>0</v>
      </c>
      <c r="U303">
        <v>0</v>
      </c>
      <c r="V303">
        <v>0</v>
      </c>
      <c r="W303">
        <v>0</v>
      </c>
      <c r="X303">
        <v>0</v>
      </c>
      <c r="Y303">
        <v>0</v>
      </c>
      <c r="Z303">
        <v>0</v>
      </c>
      <c r="AA303">
        <v>0</v>
      </c>
      <c r="AB303">
        <v>3</v>
      </c>
      <c r="AC303">
        <v>0</v>
      </c>
      <c r="AD303">
        <v>0</v>
      </c>
      <c r="AE303">
        <v>0</v>
      </c>
      <c r="AF303">
        <v>0</v>
      </c>
      <c r="AG303">
        <v>0</v>
      </c>
      <c r="AH303">
        <v>0</v>
      </c>
      <c r="AI303">
        <v>0</v>
      </c>
      <c r="AJ303">
        <v>0</v>
      </c>
      <c r="AK303">
        <v>0</v>
      </c>
      <c r="AL303">
        <v>0</v>
      </c>
      <c r="AM303">
        <v>0</v>
      </c>
      <c r="AN303">
        <v>0</v>
      </c>
      <c r="AO303">
        <v>0</v>
      </c>
      <c r="AP303">
        <v>0</v>
      </c>
      <c r="AQ303">
        <v>1</v>
      </c>
      <c r="AR303">
        <v>0</v>
      </c>
      <c r="AS303">
        <v>0</v>
      </c>
      <c r="AT303">
        <v>0</v>
      </c>
      <c r="AU303">
        <v>0</v>
      </c>
      <c r="AV303">
        <v>0</v>
      </c>
      <c r="AW303">
        <v>0</v>
      </c>
      <c r="AX303">
        <v>0</v>
      </c>
      <c r="AY303">
        <v>0</v>
      </c>
      <c r="AZ303">
        <v>1</v>
      </c>
      <c r="BA303">
        <v>0</v>
      </c>
      <c r="BB303">
        <v>0</v>
      </c>
      <c r="BC303">
        <v>0</v>
      </c>
      <c r="BD303">
        <v>0</v>
      </c>
      <c r="BE303">
        <v>0</v>
      </c>
      <c r="BF303">
        <v>0</v>
      </c>
      <c r="BG303">
        <v>0</v>
      </c>
      <c r="BH303">
        <v>0</v>
      </c>
      <c r="BI303">
        <v>0</v>
      </c>
      <c r="BJ303">
        <v>0</v>
      </c>
      <c r="BK303">
        <v>0</v>
      </c>
      <c r="BL303">
        <v>0</v>
      </c>
      <c r="BM303">
        <v>0</v>
      </c>
      <c r="BN303">
        <v>0</v>
      </c>
      <c r="BO303">
        <v>1</v>
      </c>
      <c r="BP303">
        <v>0</v>
      </c>
      <c r="BQ303">
        <v>0</v>
      </c>
      <c r="BR303">
        <v>0</v>
      </c>
      <c r="BS303">
        <v>1</v>
      </c>
      <c r="BT303">
        <v>6</v>
      </c>
      <c r="BU303" t="s">
        <v>390</v>
      </c>
    </row>
    <row r="304" spans="1:73">
      <c r="A304" t="s">
        <v>335</v>
      </c>
      <c r="B304" t="s">
        <v>336</v>
      </c>
      <c r="C304">
        <v>50</v>
      </c>
      <c r="D304" t="s">
        <v>119</v>
      </c>
      <c r="E304" t="s">
        <v>78</v>
      </c>
      <c r="F304" t="s">
        <v>77</v>
      </c>
      <c r="G304">
        <v>0</v>
      </c>
      <c r="H304">
        <v>0</v>
      </c>
      <c r="I304">
        <v>0</v>
      </c>
      <c r="J304">
        <v>0</v>
      </c>
      <c r="K304">
        <v>0</v>
      </c>
      <c r="L304">
        <v>0</v>
      </c>
      <c r="M304">
        <v>0</v>
      </c>
      <c r="N304">
        <v>1</v>
      </c>
      <c r="O304">
        <v>0</v>
      </c>
      <c r="P304">
        <v>0</v>
      </c>
      <c r="Q304">
        <v>0</v>
      </c>
      <c r="R304">
        <v>0</v>
      </c>
      <c r="S304">
        <v>1</v>
      </c>
      <c r="T304">
        <v>0</v>
      </c>
      <c r="U304">
        <v>0</v>
      </c>
      <c r="V304">
        <v>0</v>
      </c>
      <c r="W304">
        <v>0</v>
      </c>
      <c r="X304">
        <v>0</v>
      </c>
      <c r="Y304">
        <v>0</v>
      </c>
      <c r="Z304">
        <v>0</v>
      </c>
      <c r="AA304">
        <v>0</v>
      </c>
      <c r="AB304">
        <v>4</v>
      </c>
      <c r="AC304">
        <v>0</v>
      </c>
      <c r="AD304">
        <v>0</v>
      </c>
      <c r="AE304">
        <v>0</v>
      </c>
      <c r="AF304">
        <v>1</v>
      </c>
      <c r="AG304">
        <v>0</v>
      </c>
      <c r="AH304">
        <v>0</v>
      </c>
      <c r="AI304">
        <v>1</v>
      </c>
      <c r="AJ304">
        <v>0</v>
      </c>
      <c r="AK304">
        <v>0</v>
      </c>
      <c r="AL304">
        <v>0</v>
      </c>
      <c r="AM304">
        <v>0</v>
      </c>
      <c r="AN304">
        <v>0</v>
      </c>
      <c r="AO304">
        <v>0</v>
      </c>
      <c r="AP304">
        <v>1</v>
      </c>
      <c r="AQ304">
        <v>0</v>
      </c>
      <c r="AR304">
        <v>0</v>
      </c>
      <c r="AS304">
        <v>0</v>
      </c>
      <c r="AT304">
        <v>0</v>
      </c>
      <c r="AU304">
        <v>0</v>
      </c>
      <c r="AV304">
        <v>0</v>
      </c>
      <c r="AW304">
        <v>0</v>
      </c>
      <c r="AX304">
        <v>1</v>
      </c>
      <c r="AY304">
        <v>0</v>
      </c>
      <c r="AZ304">
        <v>2</v>
      </c>
      <c r="BA304">
        <v>1</v>
      </c>
      <c r="BB304">
        <v>0</v>
      </c>
      <c r="BC304">
        <v>2</v>
      </c>
      <c r="BD304">
        <v>0</v>
      </c>
      <c r="BE304">
        <v>0</v>
      </c>
      <c r="BF304">
        <v>0</v>
      </c>
      <c r="BG304">
        <v>0</v>
      </c>
      <c r="BH304">
        <v>0</v>
      </c>
      <c r="BI304">
        <v>1</v>
      </c>
      <c r="BJ304">
        <v>0</v>
      </c>
      <c r="BK304">
        <v>0</v>
      </c>
      <c r="BL304">
        <v>0</v>
      </c>
      <c r="BM304">
        <v>0</v>
      </c>
      <c r="BN304">
        <v>0</v>
      </c>
      <c r="BO304">
        <v>2</v>
      </c>
      <c r="BP304">
        <v>1</v>
      </c>
      <c r="BQ304">
        <v>0</v>
      </c>
      <c r="BR304">
        <v>0</v>
      </c>
      <c r="BS304">
        <v>1</v>
      </c>
      <c r="BT304">
        <v>6</v>
      </c>
      <c r="BU304" t="s">
        <v>391</v>
      </c>
    </row>
    <row r="305" spans="1:73">
      <c r="A305" t="s">
        <v>335</v>
      </c>
      <c r="B305" t="s">
        <v>336</v>
      </c>
      <c r="C305">
        <v>51</v>
      </c>
      <c r="D305" t="s">
        <v>119</v>
      </c>
      <c r="E305" t="s">
        <v>355</v>
      </c>
      <c r="F305" t="s">
        <v>92</v>
      </c>
      <c r="G305">
        <v>0</v>
      </c>
      <c r="H305">
        <v>1</v>
      </c>
      <c r="I305">
        <v>0</v>
      </c>
      <c r="J305">
        <v>0</v>
      </c>
      <c r="K305">
        <v>0</v>
      </c>
      <c r="L305">
        <v>3</v>
      </c>
      <c r="M305">
        <v>0</v>
      </c>
      <c r="N305">
        <v>1</v>
      </c>
      <c r="O305">
        <v>0</v>
      </c>
      <c r="P305">
        <v>0</v>
      </c>
      <c r="Q305">
        <v>0</v>
      </c>
      <c r="R305">
        <v>1</v>
      </c>
      <c r="S305">
        <v>4</v>
      </c>
      <c r="T305">
        <v>1</v>
      </c>
      <c r="U305">
        <v>0</v>
      </c>
      <c r="V305">
        <v>0</v>
      </c>
      <c r="W305">
        <v>2</v>
      </c>
      <c r="X305">
        <v>0</v>
      </c>
      <c r="Y305">
        <v>0</v>
      </c>
      <c r="Z305">
        <v>0</v>
      </c>
      <c r="AA305">
        <v>0</v>
      </c>
      <c r="AB305">
        <v>20</v>
      </c>
      <c r="AC305">
        <v>0</v>
      </c>
      <c r="AD305">
        <v>0</v>
      </c>
      <c r="AE305">
        <v>0</v>
      </c>
      <c r="AF305">
        <v>0</v>
      </c>
      <c r="AG305">
        <v>0</v>
      </c>
      <c r="AH305">
        <v>0</v>
      </c>
      <c r="AI305">
        <v>0</v>
      </c>
      <c r="AJ305">
        <v>0</v>
      </c>
      <c r="AK305">
        <v>0</v>
      </c>
      <c r="AL305">
        <v>0</v>
      </c>
      <c r="AM305">
        <v>3</v>
      </c>
      <c r="AN305">
        <v>0</v>
      </c>
      <c r="AO305">
        <v>0</v>
      </c>
      <c r="AP305">
        <v>0</v>
      </c>
      <c r="AQ305">
        <v>1</v>
      </c>
      <c r="AR305">
        <v>0</v>
      </c>
      <c r="AS305">
        <v>0</v>
      </c>
      <c r="AT305">
        <v>0</v>
      </c>
      <c r="AU305">
        <v>0</v>
      </c>
      <c r="AV305">
        <v>1</v>
      </c>
      <c r="AW305">
        <v>0</v>
      </c>
      <c r="AX305">
        <v>0</v>
      </c>
      <c r="AY305">
        <v>4</v>
      </c>
      <c r="AZ305">
        <v>4</v>
      </c>
      <c r="BA305">
        <v>4</v>
      </c>
      <c r="BB305">
        <v>1</v>
      </c>
      <c r="BC305">
        <v>3</v>
      </c>
      <c r="BD305">
        <v>0</v>
      </c>
      <c r="BE305">
        <v>0</v>
      </c>
      <c r="BF305">
        <v>1</v>
      </c>
      <c r="BG305">
        <v>0</v>
      </c>
      <c r="BH305">
        <v>0</v>
      </c>
      <c r="BI305">
        <v>2</v>
      </c>
      <c r="BJ305">
        <v>3</v>
      </c>
      <c r="BK305">
        <v>0</v>
      </c>
      <c r="BL305">
        <v>0</v>
      </c>
      <c r="BM305">
        <v>0</v>
      </c>
      <c r="BN305">
        <v>0</v>
      </c>
      <c r="BO305">
        <v>4</v>
      </c>
      <c r="BP305">
        <v>0</v>
      </c>
      <c r="BQ305">
        <v>0</v>
      </c>
      <c r="BR305">
        <v>0</v>
      </c>
      <c r="BS305">
        <v>4</v>
      </c>
      <c r="BT305">
        <v>35</v>
      </c>
      <c r="BU305" t="s">
        <v>392</v>
      </c>
    </row>
    <row r="306" spans="1:73">
      <c r="A306" t="s">
        <v>335</v>
      </c>
      <c r="B306" t="s">
        <v>336</v>
      </c>
      <c r="C306">
        <v>52</v>
      </c>
      <c r="D306" t="s">
        <v>119</v>
      </c>
      <c r="E306" t="s">
        <v>78</v>
      </c>
      <c r="F306" t="s">
        <v>77</v>
      </c>
      <c r="G306">
        <v>0</v>
      </c>
      <c r="H306">
        <v>1</v>
      </c>
      <c r="I306">
        <v>0</v>
      </c>
      <c r="J306">
        <v>0</v>
      </c>
      <c r="K306">
        <v>0</v>
      </c>
      <c r="L306">
        <v>0</v>
      </c>
      <c r="M306">
        <v>0</v>
      </c>
      <c r="N306">
        <v>1</v>
      </c>
      <c r="O306">
        <v>0</v>
      </c>
      <c r="P306">
        <v>0</v>
      </c>
      <c r="Q306">
        <v>0</v>
      </c>
      <c r="R306">
        <v>0</v>
      </c>
      <c r="S306">
        <v>5</v>
      </c>
      <c r="T306">
        <v>0</v>
      </c>
      <c r="U306">
        <v>0</v>
      </c>
      <c r="V306">
        <v>1</v>
      </c>
      <c r="W306">
        <v>0</v>
      </c>
      <c r="X306">
        <v>0</v>
      </c>
      <c r="Y306">
        <v>0</v>
      </c>
      <c r="Z306">
        <v>0</v>
      </c>
      <c r="AA306">
        <v>0</v>
      </c>
      <c r="AB306">
        <v>12</v>
      </c>
      <c r="AC306">
        <v>0</v>
      </c>
      <c r="AD306">
        <v>0</v>
      </c>
      <c r="AE306">
        <v>0</v>
      </c>
      <c r="AF306">
        <v>0</v>
      </c>
      <c r="AG306">
        <v>0</v>
      </c>
      <c r="AH306">
        <v>0</v>
      </c>
      <c r="AI306">
        <v>0</v>
      </c>
      <c r="AJ306">
        <v>0</v>
      </c>
      <c r="AK306">
        <v>0</v>
      </c>
      <c r="AL306">
        <v>1</v>
      </c>
      <c r="AM306">
        <v>1</v>
      </c>
      <c r="AN306">
        <v>0</v>
      </c>
      <c r="AO306">
        <v>0</v>
      </c>
      <c r="AP306">
        <v>0</v>
      </c>
      <c r="AQ306">
        <v>0</v>
      </c>
      <c r="AR306">
        <v>0</v>
      </c>
      <c r="AS306">
        <v>0</v>
      </c>
      <c r="AT306">
        <v>0</v>
      </c>
      <c r="AU306">
        <v>0</v>
      </c>
      <c r="AV306">
        <v>0</v>
      </c>
      <c r="AW306">
        <v>0</v>
      </c>
      <c r="AX306">
        <v>2</v>
      </c>
      <c r="AY306">
        <v>3</v>
      </c>
      <c r="AZ306">
        <v>5</v>
      </c>
      <c r="BA306">
        <v>3</v>
      </c>
      <c r="BB306">
        <v>0</v>
      </c>
      <c r="BC306">
        <v>1</v>
      </c>
      <c r="BD306">
        <v>0</v>
      </c>
      <c r="BE306">
        <v>0</v>
      </c>
      <c r="BF306">
        <v>0</v>
      </c>
      <c r="BG306">
        <v>0</v>
      </c>
      <c r="BH306">
        <v>0</v>
      </c>
      <c r="BI306">
        <v>2</v>
      </c>
      <c r="BJ306">
        <v>0</v>
      </c>
      <c r="BK306">
        <v>0</v>
      </c>
      <c r="BL306">
        <v>0</v>
      </c>
      <c r="BM306">
        <v>0</v>
      </c>
      <c r="BN306">
        <v>1</v>
      </c>
      <c r="BO306">
        <v>5</v>
      </c>
      <c r="BP306">
        <v>0</v>
      </c>
      <c r="BQ306">
        <v>0</v>
      </c>
      <c r="BR306">
        <v>1</v>
      </c>
      <c r="BS306">
        <v>2</v>
      </c>
      <c r="BT306">
        <v>18</v>
      </c>
      <c r="BU306" t="s">
        <v>393</v>
      </c>
    </row>
    <row r="307" spans="1:73">
      <c r="A307" t="s">
        <v>335</v>
      </c>
      <c r="B307" t="s">
        <v>336</v>
      </c>
      <c r="C307">
        <v>53</v>
      </c>
      <c r="D307" t="s">
        <v>119</v>
      </c>
      <c r="E307" t="s">
        <v>355</v>
      </c>
      <c r="F307" t="s">
        <v>92</v>
      </c>
      <c r="G307">
        <v>0</v>
      </c>
      <c r="H307">
        <v>0</v>
      </c>
      <c r="I307">
        <v>0</v>
      </c>
      <c r="J307">
        <v>0</v>
      </c>
      <c r="K307">
        <v>0</v>
      </c>
      <c r="L307">
        <v>2</v>
      </c>
      <c r="M307">
        <v>0</v>
      </c>
      <c r="N307">
        <v>3</v>
      </c>
      <c r="O307">
        <v>0</v>
      </c>
      <c r="P307">
        <v>0</v>
      </c>
      <c r="Q307">
        <v>3</v>
      </c>
      <c r="R307">
        <v>0</v>
      </c>
      <c r="S307">
        <v>6</v>
      </c>
      <c r="T307">
        <v>2</v>
      </c>
      <c r="U307">
        <v>0</v>
      </c>
      <c r="V307">
        <v>0</v>
      </c>
      <c r="W307">
        <v>0</v>
      </c>
      <c r="X307">
        <v>0</v>
      </c>
      <c r="Y307">
        <v>0</v>
      </c>
      <c r="Z307">
        <v>0</v>
      </c>
      <c r="AA307">
        <v>0</v>
      </c>
      <c r="AB307">
        <v>20</v>
      </c>
      <c r="AC307">
        <v>1</v>
      </c>
      <c r="AD307">
        <v>0</v>
      </c>
      <c r="AE307">
        <v>0</v>
      </c>
      <c r="AF307">
        <v>0</v>
      </c>
      <c r="AG307">
        <v>0</v>
      </c>
      <c r="AH307">
        <v>0</v>
      </c>
      <c r="AI307">
        <v>1</v>
      </c>
      <c r="AJ307">
        <v>0</v>
      </c>
      <c r="AK307">
        <v>0</v>
      </c>
      <c r="AL307">
        <v>2</v>
      </c>
      <c r="AM307">
        <v>4</v>
      </c>
      <c r="AN307">
        <v>0</v>
      </c>
      <c r="AO307">
        <v>0</v>
      </c>
      <c r="AP307">
        <v>0</v>
      </c>
      <c r="AQ307">
        <v>1</v>
      </c>
      <c r="AR307">
        <v>0</v>
      </c>
      <c r="AS307">
        <v>0</v>
      </c>
      <c r="AT307">
        <v>0</v>
      </c>
      <c r="AU307">
        <v>0</v>
      </c>
      <c r="AV307">
        <v>0</v>
      </c>
      <c r="AW307">
        <v>0</v>
      </c>
      <c r="AX307">
        <v>3</v>
      </c>
      <c r="AY307">
        <v>3</v>
      </c>
      <c r="AZ307">
        <v>7</v>
      </c>
      <c r="BA307">
        <v>7</v>
      </c>
      <c r="BB307">
        <v>0</v>
      </c>
      <c r="BC307">
        <v>2</v>
      </c>
      <c r="BD307">
        <v>0</v>
      </c>
      <c r="BE307">
        <v>0</v>
      </c>
      <c r="BF307">
        <v>0</v>
      </c>
      <c r="BG307">
        <v>0</v>
      </c>
      <c r="BH307">
        <v>0</v>
      </c>
      <c r="BI307">
        <v>3</v>
      </c>
      <c r="BJ307">
        <v>2</v>
      </c>
      <c r="BK307">
        <v>0</v>
      </c>
      <c r="BL307">
        <v>0</v>
      </c>
      <c r="BM307">
        <v>3</v>
      </c>
      <c r="BN307">
        <v>0</v>
      </c>
      <c r="BO307">
        <v>8</v>
      </c>
      <c r="BP307">
        <v>0</v>
      </c>
      <c r="BQ307">
        <v>0</v>
      </c>
      <c r="BR307">
        <v>0</v>
      </c>
      <c r="BS307">
        <v>3</v>
      </c>
      <c r="BT307">
        <v>33</v>
      </c>
      <c r="BU307" t="s">
        <v>394</v>
      </c>
    </row>
    <row r="308" spans="1:73">
      <c r="A308" t="s">
        <v>335</v>
      </c>
      <c r="B308" t="s">
        <v>336</v>
      </c>
      <c r="C308">
        <v>54</v>
      </c>
      <c r="D308" t="s">
        <v>119</v>
      </c>
      <c r="E308" t="s">
        <v>78</v>
      </c>
      <c r="F308" t="s">
        <v>77</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1</v>
      </c>
      <c r="BT308">
        <v>4</v>
      </c>
      <c r="BU308" t="s">
        <v>395</v>
      </c>
    </row>
    <row r="309" spans="1:73">
      <c r="A309" t="s">
        <v>335</v>
      </c>
      <c r="B309" t="s">
        <v>336</v>
      </c>
      <c r="C309">
        <v>55</v>
      </c>
      <c r="D309" t="s">
        <v>119</v>
      </c>
      <c r="E309" t="s">
        <v>355</v>
      </c>
      <c r="F309" t="s">
        <v>92</v>
      </c>
      <c r="G309">
        <v>0</v>
      </c>
      <c r="H309">
        <v>5</v>
      </c>
      <c r="I309">
        <v>5</v>
      </c>
      <c r="J309">
        <v>1</v>
      </c>
      <c r="K309">
        <v>0</v>
      </c>
      <c r="L309">
        <v>6</v>
      </c>
      <c r="M309">
        <v>0</v>
      </c>
      <c r="N309">
        <v>4</v>
      </c>
      <c r="O309">
        <v>0</v>
      </c>
      <c r="P309">
        <v>0</v>
      </c>
      <c r="Q309">
        <v>1</v>
      </c>
      <c r="R309">
        <v>1</v>
      </c>
      <c r="S309">
        <v>10</v>
      </c>
      <c r="T309">
        <v>4</v>
      </c>
      <c r="U309">
        <v>1</v>
      </c>
      <c r="V309">
        <v>0</v>
      </c>
      <c r="W309">
        <v>1</v>
      </c>
      <c r="X309">
        <v>0</v>
      </c>
      <c r="Y309">
        <v>0</v>
      </c>
      <c r="Z309">
        <v>0</v>
      </c>
      <c r="AA309">
        <v>0</v>
      </c>
      <c r="AB309">
        <v>43</v>
      </c>
      <c r="AC309">
        <v>1</v>
      </c>
      <c r="AD309">
        <v>0</v>
      </c>
      <c r="AE309">
        <v>1</v>
      </c>
      <c r="AF309">
        <v>0</v>
      </c>
      <c r="AG309">
        <v>0</v>
      </c>
      <c r="AH309">
        <v>1</v>
      </c>
      <c r="AI309">
        <v>4</v>
      </c>
      <c r="AJ309">
        <v>0</v>
      </c>
      <c r="AK309">
        <v>0</v>
      </c>
      <c r="AL309">
        <v>0</v>
      </c>
      <c r="AM309">
        <v>2</v>
      </c>
      <c r="AN309">
        <v>0</v>
      </c>
      <c r="AO309">
        <v>0</v>
      </c>
      <c r="AP309">
        <v>0</v>
      </c>
      <c r="AQ309">
        <v>2</v>
      </c>
      <c r="AR309">
        <v>1</v>
      </c>
      <c r="AS309">
        <v>0</v>
      </c>
      <c r="AT309">
        <v>0</v>
      </c>
      <c r="AU309">
        <v>6</v>
      </c>
      <c r="AV309">
        <v>3</v>
      </c>
      <c r="AW309">
        <v>0</v>
      </c>
      <c r="AX309">
        <v>5</v>
      </c>
      <c r="AY309">
        <v>9</v>
      </c>
      <c r="AZ309">
        <v>4</v>
      </c>
      <c r="BA309">
        <v>10</v>
      </c>
      <c r="BB309">
        <v>0</v>
      </c>
      <c r="BC309">
        <v>9</v>
      </c>
      <c r="BD309">
        <v>0</v>
      </c>
      <c r="BE309">
        <v>0</v>
      </c>
      <c r="BF309">
        <v>0</v>
      </c>
      <c r="BG309">
        <v>0</v>
      </c>
      <c r="BH309">
        <v>4</v>
      </c>
      <c r="BI309">
        <v>21</v>
      </c>
      <c r="BJ309">
        <v>2</v>
      </c>
      <c r="BK309">
        <v>0</v>
      </c>
      <c r="BL309">
        <v>0</v>
      </c>
      <c r="BM309">
        <v>2</v>
      </c>
      <c r="BN309">
        <v>6</v>
      </c>
      <c r="BO309">
        <v>13</v>
      </c>
      <c r="BP309">
        <v>1</v>
      </c>
      <c r="BQ309">
        <v>0</v>
      </c>
      <c r="BR309">
        <v>1</v>
      </c>
      <c r="BS309">
        <v>7</v>
      </c>
      <c r="BT309">
        <v>82</v>
      </c>
      <c r="BU309" t="s">
        <v>396</v>
      </c>
    </row>
    <row r="310" spans="1:73">
      <c r="A310" t="s">
        <v>335</v>
      </c>
      <c r="B310" t="s">
        <v>336</v>
      </c>
      <c r="C310">
        <v>56</v>
      </c>
      <c r="D310" t="s">
        <v>119</v>
      </c>
      <c r="E310" t="s">
        <v>78</v>
      </c>
      <c r="F310" t="s">
        <v>77</v>
      </c>
      <c r="G310">
        <v>0</v>
      </c>
      <c r="H310">
        <v>0</v>
      </c>
      <c r="I310">
        <v>0</v>
      </c>
      <c r="J310">
        <v>0</v>
      </c>
      <c r="K310">
        <v>0</v>
      </c>
      <c r="L310">
        <v>5</v>
      </c>
      <c r="M310">
        <v>0</v>
      </c>
      <c r="N310">
        <v>3</v>
      </c>
      <c r="O310">
        <v>0</v>
      </c>
      <c r="P310">
        <v>0</v>
      </c>
      <c r="Q310">
        <v>1</v>
      </c>
      <c r="R310">
        <v>0</v>
      </c>
      <c r="S310">
        <v>4</v>
      </c>
      <c r="T310">
        <v>0</v>
      </c>
      <c r="U310">
        <v>0</v>
      </c>
      <c r="V310">
        <v>0</v>
      </c>
      <c r="W310">
        <v>0</v>
      </c>
      <c r="X310">
        <v>0</v>
      </c>
      <c r="Y310">
        <v>0</v>
      </c>
      <c r="Z310">
        <v>0</v>
      </c>
      <c r="AA310">
        <v>0</v>
      </c>
      <c r="AB310">
        <v>17</v>
      </c>
      <c r="AC310">
        <v>1</v>
      </c>
      <c r="AD310">
        <v>0</v>
      </c>
      <c r="AE310">
        <v>0</v>
      </c>
      <c r="AF310">
        <v>0</v>
      </c>
      <c r="AG310">
        <v>0</v>
      </c>
      <c r="AH310">
        <v>0</v>
      </c>
      <c r="AI310">
        <v>0</v>
      </c>
      <c r="AJ310">
        <v>0</v>
      </c>
      <c r="AK310">
        <v>0</v>
      </c>
      <c r="AL310">
        <v>0</v>
      </c>
      <c r="AM310">
        <v>2</v>
      </c>
      <c r="AN310">
        <v>0</v>
      </c>
      <c r="AO310">
        <v>0</v>
      </c>
      <c r="AP310">
        <v>1</v>
      </c>
      <c r="AQ310">
        <v>0</v>
      </c>
      <c r="AR310">
        <v>0</v>
      </c>
      <c r="AS310">
        <v>0</v>
      </c>
      <c r="AT310">
        <v>0</v>
      </c>
      <c r="AU310">
        <v>1</v>
      </c>
      <c r="AV310">
        <v>0</v>
      </c>
      <c r="AW310">
        <v>0</v>
      </c>
      <c r="AX310">
        <v>2</v>
      </c>
      <c r="AY310">
        <v>3</v>
      </c>
      <c r="AZ310">
        <v>2</v>
      </c>
      <c r="BA310">
        <v>4</v>
      </c>
      <c r="BB310">
        <v>1</v>
      </c>
      <c r="BC310">
        <v>1</v>
      </c>
      <c r="BD310">
        <v>0</v>
      </c>
      <c r="BE310">
        <v>0</v>
      </c>
      <c r="BF310">
        <v>0</v>
      </c>
      <c r="BG310">
        <v>0</v>
      </c>
      <c r="BH310">
        <v>1</v>
      </c>
      <c r="BI310">
        <v>3</v>
      </c>
      <c r="BJ310">
        <v>0</v>
      </c>
      <c r="BK310">
        <v>0</v>
      </c>
      <c r="BL310">
        <v>1</v>
      </c>
      <c r="BM310">
        <v>0</v>
      </c>
      <c r="BN310">
        <v>0</v>
      </c>
      <c r="BO310">
        <v>4</v>
      </c>
      <c r="BP310">
        <v>0</v>
      </c>
      <c r="BQ310">
        <v>0</v>
      </c>
      <c r="BR310">
        <v>1</v>
      </c>
      <c r="BS310">
        <v>2</v>
      </c>
      <c r="BT310">
        <v>31</v>
      </c>
      <c r="BU310" t="s">
        <v>397</v>
      </c>
    </row>
    <row r="311" spans="1:73">
      <c r="A311" t="s">
        <v>335</v>
      </c>
      <c r="B311" t="s">
        <v>336</v>
      </c>
      <c r="C311">
        <v>57</v>
      </c>
      <c r="D311" t="s">
        <v>119</v>
      </c>
      <c r="E311" t="s">
        <v>365</v>
      </c>
      <c r="F311" t="s">
        <v>101</v>
      </c>
      <c r="G311">
        <v>1</v>
      </c>
      <c r="H311">
        <v>4</v>
      </c>
      <c r="I311">
        <v>1</v>
      </c>
      <c r="J311">
        <v>0</v>
      </c>
      <c r="K311">
        <v>0</v>
      </c>
      <c r="L311">
        <v>2</v>
      </c>
      <c r="M311">
        <v>0</v>
      </c>
      <c r="N311">
        <v>6</v>
      </c>
      <c r="O311">
        <v>0</v>
      </c>
      <c r="P311">
        <v>0</v>
      </c>
      <c r="Q311">
        <v>2</v>
      </c>
      <c r="R311">
        <v>0</v>
      </c>
      <c r="S311">
        <v>10</v>
      </c>
      <c r="T311">
        <v>4</v>
      </c>
      <c r="U311">
        <v>0</v>
      </c>
      <c r="V311">
        <v>1</v>
      </c>
      <c r="W311">
        <v>1</v>
      </c>
      <c r="X311">
        <v>0</v>
      </c>
      <c r="Y311">
        <v>0</v>
      </c>
      <c r="Z311">
        <v>0</v>
      </c>
      <c r="AA311">
        <v>0</v>
      </c>
      <c r="AB311">
        <v>33</v>
      </c>
      <c r="AC311">
        <v>1</v>
      </c>
      <c r="AD311">
        <v>0</v>
      </c>
      <c r="AE311">
        <v>0</v>
      </c>
      <c r="AF311">
        <v>0</v>
      </c>
      <c r="AG311">
        <v>0</v>
      </c>
      <c r="AH311">
        <v>3</v>
      </c>
      <c r="AI311">
        <v>3</v>
      </c>
      <c r="AJ311">
        <v>0</v>
      </c>
      <c r="AK311">
        <v>0</v>
      </c>
      <c r="AL311">
        <v>1</v>
      </c>
      <c r="AM311">
        <v>2</v>
      </c>
      <c r="AN311">
        <v>0</v>
      </c>
      <c r="AO311">
        <v>0</v>
      </c>
      <c r="AP311">
        <v>3</v>
      </c>
      <c r="AQ311">
        <v>1</v>
      </c>
      <c r="AR311">
        <v>0</v>
      </c>
      <c r="AS311">
        <v>0</v>
      </c>
      <c r="AT311">
        <v>1</v>
      </c>
      <c r="AU311">
        <v>1</v>
      </c>
      <c r="AV311">
        <v>0</v>
      </c>
      <c r="AW311">
        <v>1</v>
      </c>
      <c r="AX311">
        <v>6</v>
      </c>
      <c r="AY311">
        <v>8</v>
      </c>
      <c r="AZ311">
        <v>6</v>
      </c>
      <c r="BA311">
        <v>8</v>
      </c>
      <c r="BB311">
        <v>2</v>
      </c>
      <c r="BC311">
        <v>9</v>
      </c>
      <c r="BD311">
        <v>0</v>
      </c>
      <c r="BE311">
        <v>0</v>
      </c>
      <c r="BF311">
        <v>0</v>
      </c>
      <c r="BG311">
        <v>0</v>
      </c>
      <c r="BH311">
        <v>0</v>
      </c>
      <c r="BI311">
        <v>3</v>
      </c>
      <c r="BJ311">
        <v>3</v>
      </c>
      <c r="BK311">
        <v>0</v>
      </c>
      <c r="BL311">
        <v>1</v>
      </c>
      <c r="BM311">
        <v>1</v>
      </c>
      <c r="BN311">
        <v>3</v>
      </c>
      <c r="BO311">
        <v>9</v>
      </c>
      <c r="BP311">
        <v>0</v>
      </c>
      <c r="BQ311">
        <v>0</v>
      </c>
      <c r="BR311">
        <v>0</v>
      </c>
      <c r="BS311">
        <v>3</v>
      </c>
      <c r="BT311">
        <v>52</v>
      </c>
      <c r="BU311" t="s">
        <v>398</v>
      </c>
    </row>
    <row r="312" spans="1:73">
      <c r="A312" t="s">
        <v>335</v>
      </c>
      <c r="B312" t="s">
        <v>336</v>
      </c>
      <c r="C312">
        <v>58</v>
      </c>
      <c r="D312" t="s">
        <v>119</v>
      </c>
      <c r="E312" t="s">
        <v>355</v>
      </c>
      <c r="F312" t="s">
        <v>92</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2</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1</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1</v>
      </c>
      <c r="BT312">
        <v>4</v>
      </c>
      <c r="BU312" t="s">
        <v>399</v>
      </c>
    </row>
    <row r="313" spans="1:73">
      <c r="A313" t="s">
        <v>335</v>
      </c>
      <c r="B313" t="s">
        <v>336</v>
      </c>
      <c r="C313">
        <v>59</v>
      </c>
      <c r="D313" t="s">
        <v>119</v>
      </c>
      <c r="E313" t="s">
        <v>365</v>
      </c>
      <c r="F313" t="s">
        <v>101</v>
      </c>
      <c r="G313">
        <v>0</v>
      </c>
      <c r="H313">
        <v>6</v>
      </c>
      <c r="I313">
        <v>0</v>
      </c>
      <c r="J313">
        <v>0</v>
      </c>
      <c r="K313">
        <v>0</v>
      </c>
      <c r="L313">
        <v>1</v>
      </c>
      <c r="M313">
        <v>0</v>
      </c>
      <c r="N313">
        <v>0</v>
      </c>
      <c r="O313">
        <v>0</v>
      </c>
      <c r="P313">
        <v>0</v>
      </c>
      <c r="Q313">
        <v>0</v>
      </c>
      <c r="R313">
        <v>0</v>
      </c>
      <c r="S313">
        <v>4</v>
      </c>
      <c r="T313">
        <v>3</v>
      </c>
      <c r="U313">
        <v>0</v>
      </c>
      <c r="V313">
        <v>0</v>
      </c>
      <c r="W313">
        <v>2</v>
      </c>
      <c r="X313">
        <v>0</v>
      </c>
      <c r="Y313">
        <v>0</v>
      </c>
      <c r="Z313">
        <v>0</v>
      </c>
      <c r="AA313">
        <v>0</v>
      </c>
      <c r="AB313">
        <v>21</v>
      </c>
      <c r="AC313">
        <v>0</v>
      </c>
      <c r="AD313">
        <v>0</v>
      </c>
      <c r="AE313">
        <v>0</v>
      </c>
      <c r="AF313">
        <v>0</v>
      </c>
      <c r="AG313">
        <v>0</v>
      </c>
      <c r="AH313">
        <v>1</v>
      </c>
      <c r="AI313">
        <v>0</v>
      </c>
      <c r="AJ313">
        <v>0</v>
      </c>
      <c r="AK313">
        <v>0</v>
      </c>
      <c r="AL313">
        <v>1</v>
      </c>
      <c r="AM313">
        <v>2</v>
      </c>
      <c r="AN313">
        <v>0</v>
      </c>
      <c r="AO313">
        <v>0</v>
      </c>
      <c r="AP313">
        <v>0</v>
      </c>
      <c r="AQ313">
        <v>0</v>
      </c>
      <c r="AR313">
        <v>0</v>
      </c>
      <c r="AS313">
        <v>0</v>
      </c>
      <c r="AT313">
        <v>0</v>
      </c>
      <c r="AU313">
        <v>0</v>
      </c>
      <c r="AV313">
        <v>0</v>
      </c>
      <c r="AW313">
        <v>0</v>
      </c>
      <c r="AX313">
        <v>4</v>
      </c>
      <c r="AY313">
        <v>3</v>
      </c>
      <c r="AZ313">
        <v>2</v>
      </c>
      <c r="BA313">
        <v>9</v>
      </c>
      <c r="BB313">
        <v>1</v>
      </c>
      <c r="BC313">
        <v>0</v>
      </c>
      <c r="BD313">
        <v>0</v>
      </c>
      <c r="BE313">
        <v>0</v>
      </c>
      <c r="BF313">
        <v>0</v>
      </c>
      <c r="BG313">
        <v>0</v>
      </c>
      <c r="BH313">
        <v>0</v>
      </c>
      <c r="BI313">
        <v>3</v>
      </c>
      <c r="BJ313">
        <v>0</v>
      </c>
      <c r="BK313">
        <v>0</v>
      </c>
      <c r="BL313">
        <v>0</v>
      </c>
      <c r="BM313">
        <v>0</v>
      </c>
      <c r="BN313">
        <v>0</v>
      </c>
      <c r="BO313">
        <v>2</v>
      </c>
      <c r="BP313">
        <v>2</v>
      </c>
      <c r="BQ313">
        <v>0</v>
      </c>
      <c r="BR313">
        <v>0</v>
      </c>
      <c r="BS313">
        <v>3</v>
      </c>
      <c r="BT313">
        <v>26</v>
      </c>
      <c r="BU313" t="s">
        <v>400</v>
      </c>
    </row>
    <row r="314" spans="1:73">
      <c r="A314" t="s">
        <v>335</v>
      </c>
      <c r="B314" t="s">
        <v>336</v>
      </c>
      <c r="C314">
        <v>60</v>
      </c>
      <c r="D314" t="s">
        <v>119</v>
      </c>
      <c r="E314" t="s">
        <v>78</v>
      </c>
      <c r="F314" t="s">
        <v>77</v>
      </c>
      <c r="G314">
        <v>0</v>
      </c>
      <c r="H314">
        <v>0</v>
      </c>
      <c r="I314">
        <v>0</v>
      </c>
      <c r="J314">
        <v>0</v>
      </c>
      <c r="K314">
        <v>0</v>
      </c>
      <c r="L314">
        <v>2</v>
      </c>
      <c r="M314">
        <v>0</v>
      </c>
      <c r="N314">
        <v>4</v>
      </c>
      <c r="O314">
        <v>0</v>
      </c>
      <c r="P314">
        <v>0</v>
      </c>
      <c r="Q314">
        <v>1</v>
      </c>
      <c r="R314">
        <v>0</v>
      </c>
      <c r="S314">
        <v>3</v>
      </c>
      <c r="T314">
        <v>0</v>
      </c>
      <c r="U314">
        <v>0</v>
      </c>
      <c r="V314">
        <v>0</v>
      </c>
      <c r="W314">
        <v>0</v>
      </c>
      <c r="X314">
        <v>0</v>
      </c>
      <c r="Y314">
        <v>0</v>
      </c>
      <c r="Z314">
        <v>0</v>
      </c>
      <c r="AA314">
        <v>0</v>
      </c>
      <c r="AB314">
        <v>9</v>
      </c>
      <c r="AC314">
        <v>0</v>
      </c>
      <c r="AD314">
        <v>0</v>
      </c>
      <c r="AE314">
        <v>0</v>
      </c>
      <c r="AF314">
        <v>0</v>
      </c>
      <c r="AG314">
        <v>0</v>
      </c>
      <c r="AH314">
        <v>0</v>
      </c>
      <c r="AI314">
        <v>0</v>
      </c>
      <c r="AJ314">
        <v>0</v>
      </c>
      <c r="AK314">
        <v>0</v>
      </c>
      <c r="AL314">
        <v>0</v>
      </c>
      <c r="AM314">
        <v>0</v>
      </c>
      <c r="AN314">
        <v>0</v>
      </c>
      <c r="AO314">
        <v>0</v>
      </c>
      <c r="AP314">
        <v>1</v>
      </c>
      <c r="AQ314">
        <v>0</v>
      </c>
      <c r="AR314">
        <v>0</v>
      </c>
      <c r="AS314">
        <v>0</v>
      </c>
      <c r="AT314">
        <v>0</v>
      </c>
      <c r="AU314">
        <v>0</v>
      </c>
      <c r="AV314">
        <v>0</v>
      </c>
      <c r="AW314">
        <v>0</v>
      </c>
      <c r="AX314">
        <v>2</v>
      </c>
      <c r="AY314">
        <v>1</v>
      </c>
      <c r="AZ314">
        <v>2</v>
      </c>
      <c r="BA314">
        <v>2</v>
      </c>
      <c r="BB314">
        <v>0</v>
      </c>
      <c r="BC314">
        <v>3</v>
      </c>
      <c r="BD314">
        <v>0</v>
      </c>
      <c r="BE314">
        <v>0</v>
      </c>
      <c r="BF314">
        <v>0</v>
      </c>
      <c r="BG314">
        <v>0</v>
      </c>
      <c r="BH314">
        <v>0</v>
      </c>
      <c r="BI314">
        <v>3</v>
      </c>
      <c r="BJ314">
        <v>0</v>
      </c>
      <c r="BK314">
        <v>0</v>
      </c>
      <c r="BL314">
        <v>0</v>
      </c>
      <c r="BM314">
        <v>0</v>
      </c>
      <c r="BN314">
        <v>0</v>
      </c>
      <c r="BO314">
        <v>4</v>
      </c>
      <c r="BP314">
        <v>0</v>
      </c>
      <c r="BQ314">
        <v>0</v>
      </c>
      <c r="BR314">
        <v>2</v>
      </c>
      <c r="BS314">
        <v>1</v>
      </c>
      <c r="BT314">
        <v>14</v>
      </c>
      <c r="BU314" t="s">
        <v>401</v>
      </c>
    </row>
    <row r="315" spans="1:73">
      <c r="A315" t="s">
        <v>335</v>
      </c>
      <c r="B315" t="s">
        <v>336</v>
      </c>
      <c r="C315">
        <v>61</v>
      </c>
      <c r="D315" t="s">
        <v>119</v>
      </c>
      <c r="E315" t="s">
        <v>365</v>
      </c>
      <c r="F315" t="s">
        <v>101</v>
      </c>
      <c r="G315">
        <v>0</v>
      </c>
      <c r="H315">
        <v>0</v>
      </c>
      <c r="I315">
        <v>0</v>
      </c>
      <c r="J315">
        <v>0</v>
      </c>
      <c r="K315">
        <v>0</v>
      </c>
      <c r="L315">
        <v>1</v>
      </c>
      <c r="M315">
        <v>0</v>
      </c>
      <c r="N315">
        <v>1</v>
      </c>
      <c r="O315">
        <v>0</v>
      </c>
      <c r="P315">
        <v>0</v>
      </c>
      <c r="Q315">
        <v>0</v>
      </c>
      <c r="R315">
        <v>0</v>
      </c>
      <c r="S315">
        <v>2</v>
      </c>
      <c r="T315">
        <v>0</v>
      </c>
      <c r="U315">
        <v>0</v>
      </c>
      <c r="V315">
        <v>0</v>
      </c>
      <c r="W315">
        <v>1</v>
      </c>
      <c r="X315">
        <v>0</v>
      </c>
      <c r="Y315">
        <v>0</v>
      </c>
      <c r="Z315">
        <v>0</v>
      </c>
      <c r="AA315">
        <v>0</v>
      </c>
      <c r="AB315">
        <v>4</v>
      </c>
      <c r="AC315">
        <v>0</v>
      </c>
      <c r="AD315">
        <v>0</v>
      </c>
      <c r="AE315">
        <v>0</v>
      </c>
      <c r="AF315">
        <v>0</v>
      </c>
      <c r="AG315">
        <v>0</v>
      </c>
      <c r="AH315">
        <v>0</v>
      </c>
      <c r="AI315">
        <v>0</v>
      </c>
      <c r="AJ315">
        <v>0</v>
      </c>
      <c r="AK315">
        <v>0</v>
      </c>
      <c r="AL315">
        <v>0</v>
      </c>
      <c r="AM315">
        <v>0</v>
      </c>
      <c r="AN315">
        <v>0</v>
      </c>
      <c r="AO315">
        <v>0</v>
      </c>
      <c r="AP315">
        <v>0</v>
      </c>
      <c r="AQ315">
        <v>1</v>
      </c>
      <c r="AR315">
        <v>0</v>
      </c>
      <c r="AS315">
        <v>0</v>
      </c>
      <c r="AT315">
        <v>0</v>
      </c>
      <c r="AU315">
        <v>0</v>
      </c>
      <c r="AV315">
        <v>0</v>
      </c>
      <c r="AW315">
        <v>0</v>
      </c>
      <c r="AX315">
        <v>0</v>
      </c>
      <c r="AY315">
        <v>0</v>
      </c>
      <c r="AZ315">
        <v>1</v>
      </c>
      <c r="BA315">
        <v>0</v>
      </c>
      <c r="BB315">
        <v>0</v>
      </c>
      <c r="BC315">
        <v>0</v>
      </c>
      <c r="BD315">
        <v>0</v>
      </c>
      <c r="BE315">
        <v>0</v>
      </c>
      <c r="BF315">
        <v>0</v>
      </c>
      <c r="BG315">
        <v>0</v>
      </c>
      <c r="BH315">
        <v>0</v>
      </c>
      <c r="BI315">
        <v>0</v>
      </c>
      <c r="BJ315">
        <v>0</v>
      </c>
      <c r="BK315">
        <v>0</v>
      </c>
      <c r="BL315">
        <v>0</v>
      </c>
      <c r="BM315">
        <v>0</v>
      </c>
      <c r="BN315">
        <v>0</v>
      </c>
      <c r="BO315">
        <v>1</v>
      </c>
      <c r="BP315">
        <v>0</v>
      </c>
      <c r="BQ315">
        <v>0</v>
      </c>
      <c r="BR315">
        <v>0</v>
      </c>
      <c r="BS315">
        <v>1</v>
      </c>
      <c r="BT315">
        <v>6</v>
      </c>
      <c r="BU315" t="s">
        <v>402</v>
      </c>
    </row>
    <row r="316" spans="1:73">
      <c r="A316" t="s">
        <v>335</v>
      </c>
      <c r="B316" t="s">
        <v>336</v>
      </c>
      <c r="C316">
        <v>62</v>
      </c>
      <c r="D316" t="s">
        <v>119</v>
      </c>
      <c r="E316" t="s">
        <v>78</v>
      </c>
      <c r="F316" t="s">
        <v>77</v>
      </c>
      <c r="G316">
        <v>0</v>
      </c>
      <c r="H316">
        <v>0</v>
      </c>
      <c r="I316">
        <v>0</v>
      </c>
      <c r="J316">
        <v>0</v>
      </c>
      <c r="K316">
        <v>0</v>
      </c>
      <c r="L316">
        <v>0</v>
      </c>
      <c r="M316">
        <v>0</v>
      </c>
      <c r="N316">
        <v>0</v>
      </c>
      <c r="O316">
        <v>0</v>
      </c>
      <c r="P316">
        <v>0</v>
      </c>
      <c r="Q316">
        <v>0</v>
      </c>
      <c r="R316">
        <v>1</v>
      </c>
      <c r="S316">
        <v>1</v>
      </c>
      <c r="T316">
        <v>0</v>
      </c>
      <c r="U316">
        <v>0</v>
      </c>
      <c r="V316">
        <v>0</v>
      </c>
      <c r="W316">
        <v>0</v>
      </c>
      <c r="X316">
        <v>0</v>
      </c>
      <c r="Y316">
        <v>0</v>
      </c>
      <c r="Z316">
        <v>0</v>
      </c>
      <c r="AA316">
        <v>0</v>
      </c>
      <c r="AB316">
        <v>1</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1</v>
      </c>
      <c r="BC316">
        <v>0</v>
      </c>
      <c r="BD316">
        <v>0</v>
      </c>
      <c r="BE316">
        <v>0</v>
      </c>
      <c r="BF316">
        <v>0</v>
      </c>
      <c r="BG316">
        <v>0</v>
      </c>
      <c r="BH316">
        <v>0</v>
      </c>
      <c r="BI316">
        <v>0</v>
      </c>
      <c r="BJ316">
        <v>0</v>
      </c>
      <c r="BK316">
        <v>0</v>
      </c>
      <c r="BL316">
        <v>0</v>
      </c>
      <c r="BM316">
        <v>0</v>
      </c>
      <c r="BN316">
        <v>0</v>
      </c>
      <c r="BO316">
        <v>0</v>
      </c>
      <c r="BP316">
        <v>0</v>
      </c>
      <c r="BQ316">
        <v>0</v>
      </c>
      <c r="BR316">
        <v>0</v>
      </c>
      <c r="BS316">
        <v>1</v>
      </c>
      <c r="BT316">
        <v>3</v>
      </c>
      <c r="BU316" t="s">
        <v>403</v>
      </c>
    </row>
    <row r="317" spans="1:73">
      <c r="A317" t="s">
        <v>335</v>
      </c>
      <c r="B317" t="s">
        <v>336</v>
      </c>
      <c r="C317">
        <v>63</v>
      </c>
      <c r="D317" t="s">
        <v>119</v>
      </c>
      <c r="E317" t="s">
        <v>365</v>
      </c>
      <c r="F317" t="s">
        <v>101</v>
      </c>
      <c r="G317">
        <v>0</v>
      </c>
      <c r="H317">
        <v>0</v>
      </c>
      <c r="I317">
        <v>0</v>
      </c>
      <c r="J317">
        <v>0</v>
      </c>
      <c r="K317">
        <v>0</v>
      </c>
      <c r="L317">
        <v>3</v>
      </c>
      <c r="M317">
        <v>0</v>
      </c>
      <c r="N317">
        <v>3</v>
      </c>
      <c r="O317">
        <v>0</v>
      </c>
      <c r="P317">
        <v>0</v>
      </c>
      <c r="Q317">
        <v>1</v>
      </c>
      <c r="R317">
        <v>1</v>
      </c>
      <c r="S317">
        <v>7</v>
      </c>
      <c r="T317">
        <v>1</v>
      </c>
      <c r="U317">
        <v>0</v>
      </c>
      <c r="V317">
        <v>0</v>
      </c>
      <c r="W317">
        <v>2</v>
      </c>
      <c r="X317">
        <v>0</v>
      </c>
      <c r="Y317">
        <v>0</v>
      </c>
      <c r="Z317">
        <v>0</v>
      </c>
      <c r="AA317">
        <v>0</v>
      </c>
      <c r="AB317">
        <v>15</v>
      </c>
      <c r="AC317">
        <v>0</v>
      </c>
      <c r="AD317">
        <v>0</v>
      </c>
      <c r="AE317">
        <v>0</v>
      </c>
      <c r="AF317">
        <v>0</v>
      </c>
      <c r="AG317">
        <v>0</v>
      </c>
      <c r="AH317">
        <v>2</v>
      </c>
      <c r="AI317">
        <v>0</v>
      </c>
      <c r="AJ317">
        <v>0</v>
      </c>
      <c r="AK317">
        <v>0</v>
      </c>
      <c r="AL317">
        <v>0</v>
      </c>
      <c r="AM317">
        <v>0</v>
      </c>
      <c r="AN317">
        <v>0</v>
      </c>
      <c r="AO317">
        <v>0</v>
      </c>
      <c r="AP317">
        <v>2</v>
      </c>
      <c r="AQ317">
        <v>4</v>
      </c>
      <c r="AR317">
        <v>0</v>
      </c>
      <c r="AS317">
        <v>0</v>
      </c>
      <c r="AT317">
        <v>0</v>
      </c>
      <c r="AU317">
        <v>0</v>
      </c>
      <c r="AV317">
        <v>0</v>
      </c>
      <c r="AW317">
        <v>0</v>
      </c>
      <c r="AX317">
        <v>2</v>
      </c>
      <c r="AY317">
        <v>2</v>
      </c>
      <c r="AZ317">
        <v>2</v>
      </c>
      <c r="BA317">
        <v>2</v>
      </c>
      <c r="BB317">
        <v>0</v>
      </c>
      <c r="BC317">
        <v>3</v>
      </c>
      <c r="BD317">
        <v>0</v>
      </c>
      <c r="BE317">
        <v>0</v>
      </c>
      <c r="BF317">
        <v>0</v>
      </c>
      <c r="BG317">
        <v>0</v>
      </c>
      <c r="BH317">
        <v>0</v>
      </c>
      <c r="BI317">
        <v>0</v>
      </c>
      <c r="BJ317">
        <v>1</v>
      </c>
      <c r="BK317">
        <v>0</v>
      </c>
      <c r="BL317">
        <v>0</v>
      </c>
      <c r="BM317">
        <v>0</v>
      </c>
      <c r="BN317">
        <v>0</v>
      </c>
      <c r="BO317">
        <v>2</v>
      </c>
      <c r="BP317">
        <v>0</v>
      </c>
      <c r="BQ317">
        <v>0</v>
      </c>
      <c r="BR317">
        <v>0</v>
      </c>
      <c r="BS317">
        <v>3</v>
      </c>
      <c r="BT317">
        <v>22</v>
      </c>
      <c r="BU317" t="s">
        <v>404</v>
      </c>
    </row>
    <row r="318" spans="1:73">
      <c r="A318" t="s">
        <v>335</v>
      </c>
      <c r="B318" t="s">
        <v>336</v>
      </c>
      <c r="C318">
        <v>64</v>
      </c>
      <c r="D318" t="s">
        <v>119</v>
      </c>
      <c r="E318" t="s">
        <v>78</v>
      </c>
      <c r="F318" t="s">
        <v>77</v>
      </c>
      <c r="G318">
        <v>0</v>
      </c>
      <c r="H318">
        <v>1</v>
      </c>
      <c r="I318">
        <v>0</v>
      </c>
      <c r="J318">
        <v>0</v>
      </c>
      <c r="K318">
        <v>0</v>
      </c>
      <c r="L318">
        <v>1</v>
      </c>
      <c r="M318">
        <v>0</v>
      </c>
      <c r="N318">
        <v>0</v>
      </c>
      <c r="O318">
        <v>0</v>
      </c>
      <c r="P318">
        <v>0</v>
      </c>
      <c r="Q318">
        <v>0</v>
      </c>
      <c r="R318">
        <v>0</v>
      </c>
      <c r="S318">
        <v>3</v>
      </c>
      <c r="T318">
        <v>0</v>
      </c>
      <c r="U318">
        <v>0</v>
      </c>
      <c r="V318">
        <v>0</v>
      </c>
      <c r="W318">
        <v>1</v>
      </c>
      <c r="X318">
        <v>0</v>
      </c>
      <c r="Y318">
        <v>0</v>
      </c>
      <c r="Z318">
        <v>0</v>
      </c>
      <c r="AA318">
        <v>0</v>
      </c>
      <c r="AB318">
        <v>4</v>
      </c>
      <c r="AC318">
        <v>0</v>
      </c>
      <c r="AD318">
        <v>0</v>
      </c>
      <c r="AE318">
        <v>0</v>
      </c>
      <c r="AF318">
        <v>0</v>
      </c>
      <c r="AG318">
        <v>0</v>
      </c>
      <c r="AH318">
        <v>0</v>
      </c>
      <c r="AI318">
        <v>0</v>
      </c>
      <c r="AJ318">
        <v>0</v>
      </c>
      <c r="AK318">
        <v>0</v>
      </c>
      <c r="AL318">
        <v>2</v>
      </c>
      <c r="AM318">
        <v>0</v>
      </c>
      <c r="AN318">
        <v>0</v>
      </c>
      <c r="AO318">
        <v>0</v>
      </c>
      <c r="AP318">
        <v>0</v>
      </c>
      <c r="AQ318">
        <v>0</v>
      </c>
      <c r="AR318">
        <v>0</v>
      </c>
      <c r="AS318">
        <v>0</v>
      </c>
      <c r="AT318">
        <v>0</v>
      </c>
      <c r="AU318">
        <v>1</v>
      </c>
      <c r="AV318">
        <v>0</v>
      </c>
      <c r="AW318">
        <v>0</v>
      </c>
      <c r="AX318">
        <v>2</v>
      </c>
      <c r="AY318">
        <v>0</v>
      </c>
      <c r="AZ318">
        <v>1</v>
      </c>
      <c r="BA318">
        <v>2</v>
      </c>
      <c r="BB318">
        <v>0</v>
      </c>
      <c r="BC318">
        <v>0</v>
      </c>
      <c r="BD318">
        <v>0</v>
      </c>
      <c r="BE318">
        <v>0</v>
      </c>
      <c r="BF318">
        <v>0</v>
      </c>
      <c r="BG318">
        <v>0</v>
      </c>
      <c r="BH318">
        <v>1</v>
      </c>
      <c r="BI318">
        <v>3</v>
      </c>
      <c r="BJ318">
        <v>0</v>
      </c>
      <c r="BK318">
        <v>0</v>
      </c>
      <c r="BL318">
        <v>0</v>
      </c>
      <c r="BM318">
        <v>0</v>
      </c>
      <c r="BN318">
        <v>0</v>
      </c>
      <c r="BO318">
        <v>2</v>
      </c>
      <c r="BP318">
        <v>0</v>
      </c>
      <c r="BQ318">
        <v>0</v>
      </c>
      <c r="BR318">
        <v>1</v>
      </c>
      <c r="BS318">
        <v>1</v>
      </c>
      <c r="BT318">
        <v>8</v>
      </c>
      <c r="BU318" t="s">
        <v>405</v>
      </c>
    </row>
    <row r="319" spans="1:73">
      <c r="A319" t="s">
        <v>335</v>
      </c>
      <c r="B319" t="s">
        <v>336</v>
      </c>
      <c r="C319">
        <v>65</v>
      </c>
      <c r="D319" t="s">
        <v>119</v>
      </c>
      <c r="E319" t="s">
        <v>365</v>
      </c>
      <c r="F319" t="s">
        <v>101</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1</v>
      </c>
      <c r="BT319">
        <v>1</v>
      </c>
      <c r="BU319" t="s">
        <v>406</v>
      </c>
    </row>
    <row r="320" spans="1:73">
      <c r="A320" t="s">
        <v>335</v>
      </c>
      <c r="B320" t="s">
        <v>336</v>
      </c>
      <c r="C320">
        <v>66</v>
      </c>
      <c r="D320" t="s">
        <v>119</v>
      </c>
      <c r="E320" t="s">
        <v>78</v>
      </c>
      <c r="F320" t="s">
        <v>77</v>
      </c>
      <c r="G320">
        <v>0</v>
      </c>
      <c r="H320">
        <v>0</v>
      </c>
      <c r="I320">
        <v>0</v>
      </c>
      <c r="J320">
        <v>0</v>
      </c>
      <c r="K320">
        <v>0</v>
      </c>
      <c r="L320">
        <v>0</v>
      </c>
      <c r="M320">
        <v>0</v>
      </c>
      <c r="N320">
        <v>1</v>
      </c>
      <c r="O320">
        <v>0</v>
      </c>
      <c r="P320">
        <v>0</v>
      </c>
      <c r="Q320">
        <v>0</v>
      </c>
      <c r="R320">
        <v>0</v>
      </c>
      <c r="S320">
        <v>4</v>
      </c>
      <c r="T320">
        <v>2</v>
      </c>
      <c r="U320">
        <v>0</v>
      </c>
      <c r="V320">
        <v>1</v>
      </c>
      <c r="W320">
        <v>0</v>
      </c>
      <c r="X320">
        <v>0</v>
      </c>
      <c r="Y320">
        <v>0</v>
      </c>
      <c r="Z320">
        <v>0</v>
      </c>
      <c r="AA320">
        <v>0</v>
      </c>
      <c r="AB320">
        <v>10</v>
      </c>
      <c r="AC320">
        <v>0</v>
      </c>
      <c r="AD320">
        <v>0</v>
      </c>
      <c r="AE320">
        <v>1</v>
      </c>
      <c r="AF320">
        <v>0</v>
      </c>
      <c r="AG320">
        <v>0</v>
      </c>
      <c r="AH320">
        <v>0</v>
      </c>
      <c r="AI320">
        <v>2</v>
      </c>
      <c r="AJ320">
        <v>0</v>
      </c>
      <c r="AK320">
        <v>0</v>
      </c>
      <c r="AL320">
        <v>0</v>
      </c>
      <c r="AM320">
        <v>3</v>
      </c>
      <c r="AN320">
        <v>0</v>
      </c>
      <c r="AO320">
        <v>0</v>
      </c>
      <c r="AP320">
        <v>0</v>
      </c>
      <c r="AQ320">
        <v>0</v>
      </c>
      <c r="AR320">
        <v>0</v>
      </c>
      <c r="AS320">
        <v>0</v>
      </c>
      <c r="AT320">
        <v>0</v>
      </c>
      <c r="AU320">
        <v>1</v>
      </c>
      <c r="AV320">
        <v>1</v>
      </c>
      <c r="AW320">
        <v>0</v>
      </c>
      <c r="AX320">
        <v>0</v>
      </c>
      <c r="AY320">
        <v>2</v>
      </c>
      <c r="AZ320">
        <v>3</v>
      </c>
      <c r="BA320">
        <v>5</v>
      </c>
      <c r="BB320">
        <v>1</v>
      </c>
      <c r="BC320">
        <v>0</v>
      </c>
      <c r="BD320">
        <v>0</v>
      </c>
      <c r="BE320">
        <v>0</v>
      </c>
      <c r="BF320">
        <v>0</v>
      </c>
      <c r="BG320">
        <v>0</v>
      </c>
      <c r="BH320">
        <v>0</v>
      </c>
      <c r="BI320">
        <v>2</v>
      </c>
      <c r="BJ320">
        <v>0</v>
      </c>
      <c r="BK320">
        <v>0</v>
      </c>
      <c r="BL320">
        <v>1</v>
      </c>
      <c r="BM320">
        <v>0</v>
      </c>
      <c r="BN320">
        <v>0</v>
      </c>
      <c r="BO320">
        <v>4</v>
      </c>
      <c r="BP320">
        <v>0</v>
      </c>
      <c r="BQ320">
        <v>0</v>
      </c>
      <c r="BR320">
        <v>0</v>
      </c>
      <c r="BS320">
        <v>1</v>
      </c>
      <c r="BT320">
        <v>14</v>
      </c>
      <c r="BU320" t="s">
        <v>407</v>
      </c>
    </row>
    <row r="321" spans="1:73">
      <c r="A321" t="s">
        <v>335</v>
      </c>
      <c r="B321" t="s">
        <v>336</v>
      </c>
      <c r="C321">
        <v>67</v>
      </c>
      <c r="D321" t="s">
        <v>119</v>
      </c>
      <c r="E321" t="s">
        <v>365</v>
      </c>
      <c r="F321" t="s">
        <v>101</v>
      </c>
      <c r="G321">
        <v>0</v>
      </c>
      <c r="H321">
        <v>3</v>
      </c>
      <c r="I321">
        <v>5</v>
      </c>
      <c r="J321">
        <v>1</v>
      </c>
      <c r="K321">
        <v>0</v>
      </c>
      <c r="L321">
        <v>9</v>
      </c>
      <c r="M321">
        <v>0</v>
      </c>
      <c r="N321">
        <v>14</v>
      </c>
      <c r="O321">
        <v>12</v>
      </c>
      <c r="P321">
        <v>2</v>
      </c>
      <c r="Q321">
        <v>3</v>
      </c>
      <c r="R321">
        <v>0</v>
      </c>
      <c r="S321">
        <v>14</v>
      </c>
      <c r="T321">
        <v>4</v>
      </c>
      <c r="U321">
        <v>1</v>
      </c>
      <c r="V321">
        <v>2</v>
      </c>
      <c r="W321">
        <v>2</v>
      </c>
      <c r="X321">
        <v>0</v>
      </c>
      <c r="Y321">
        <v>0</v>
      </c>
      <c r="Z321">
        <v>0</v>
      </c>
      <c r="AA321">
        <v>0</v>
      </c>
      <c r="AB321">
        <v>84</v>
      </c>
      <c r="AC321">
        <v>0</v>
      </c>
      <c r="AD321">
        <v>4</v>
      </c>
      <c r="AE321">
        <v>0</v>
      </c>
      <c r="AF321">
        <v>0</v>
      </c>
      <c r="AG321">
        <v>0</v>
      </c>
      <c r="AH321">
        <v>4</v>
      </c>
      <c r="AI321">
        <v>3</v>
      </c>
      <c r="AJ321">
        <v>0</v>
      </c>
      <c r="AK321">
        <v>0</v>
      </c>
      <c r="AL321">
        <v>5</v>
      </c>
      <c r="AM321">
        <v>9</v>
      </c>
      <c r="AN321">
        <v>0</v>
      </c>
      <c r="AO321">
        <v>0</v>
      </c>
      <c r="AP321">
        <v>5</v>
      </c>
      <c r="AQ321">
        <v>1</v>
      </c>
      <c r="AR321">
        <v>1</v>
      </c>
      <c r="AS321">
        <v>0</v>
      </c>
      <c r="AT321">
        <v>2</v>
      </c>
      <c r="AU321">
        <v>2</v>
      </c>
      <c r="AV321">
        <v>2</v>
      </c>
      <c r="AW321">
        <v>0</v>
      </c>
      <c r="AX321">
        <v>8</v>
      </c>
      <c r="AY321">
        <v>27</v>
      </c>
      <c r="AZ321">
        <v>13</v>
      </c>
      <c r="BA321">
        <v>19</v>
      </c>
      <c r="BB321">
        <v>3</v>
      </c>
      <c r="BC321">
        <v>23</v>
      </c>
      <c r="BD321">
        <v>0</v>
      </c>
      <c r="BE321">
        <v>0</v>
      </c>
      <c r="BF321">
        <v>2</v>
      </c>
      <c r="BG321">
        <v>0</v>
      </c>
      <c r="BH321">
        <v>1</v>
      </c>
      <c r="BI321">
        <v>7</v>
      </c>
      <c r="BJ321">
        <v>14</v>
      </c>
      <c r="BK321">
        <v>0</v>
      </c>
      <c r="BL321">
        <v>1</v>
      </c>
      <c r="BM321">
        <v>0</v>
      </c>
      <c r="BN321">
        <v>2</v>
      </c>
      <c r="BO321">
        <v>20</v>
      </c>
      <c r="BP321">
        <v>1</v>
      </c>
      <c r="BQ321">
        <v>0</v>
      </c>
      <c r="BR321">
        <v>0</v>
      </c>
      <c r="BS321">
        <v>11</v>
      </c>
      <c r="BT321">
        <v>167</v>
      </c>
      <c r="BU321" t="s">
        <v>408</v>
      </c>
    </row>
    <row r="322" spans="1:73">
      <c r="A322" t="s">
        <v>335</v>
      </c>
      <c r="B322" t="s">
        <v>336</v>
      </c>
      <c r="C322">
        <v>68</v>
      </c>
      <c r="D322" t="s">
        <v>119</v>
      </c>
      <c r="E322" t="s">
        <v>78</v>
      </c>
      <c r="F322" t="s">
        <v>77</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1</v>
      </c>
      <c r="BT322">
        <v>1</v>
      </c>
    </row>
    <row r="323" spans="1:73">
      <c r="A323" t="s">
        <v>335</v>
      </c>
      <c r="B323" t="s">
        <v>336</v>
      </c>
      <c r="C323">
        <v>69</v>
      </c>
      <c r="D323" t="s">
        <v>119</v>
      </c>
      <c r="E323" t="s">
        <v>183</v>
      </c>
      <c r="F323" t="s">
        <v>184</v>
      </c>
      <c r="G323">
        <v>0</v>
      </c>
      <c r="H323">
        <v>0</v>
      </c>
      <c r="I323">
        <v>0</v>
      </c>
      <c r="J323">
        <v>0</v>
      </c>
      <c r="K323">
        <v>0</v>
      </c>
      <c r="L323">
        <v>1</v>
      </c>
      <c r="M323">
        <v>0</v>
      </c>
      <c r="N323">
        <v>1</v>
      </c>
      <c r="O323">
        <v>0</v>
      </c>
      <c r="P323">
        <v>0</v>
      </c>
      <c r="Q323">
        <v>0</v>
      </c>
      <c r="R323">
        <v>0</v>
      </c>
      <c r="S323">
        <v>3</v>
      </c>
      <c r="T323">
        <v>0</v>
      </c>
      <c r="U323">
        <v>0</v>
      </c>
      <c r="V323">
        <v>1</v>
      </c>
      <c r="W323">
        <v>0</v>
      </c>
      <c r="X323">
        <v>0</v>
      </c>
      <c r="Y323">
        <v>0</v>
      </c>
      <c r="Z323">
        <v>0</v>
      </c>
      <c r="AA323">
        <v>0</v>
      </c>
      <c r="AB323">
        <v>5</v>
      </c>
      <c r="AC323">
        <v>0</v>
      </c>
      <c r="AD323">
        <v>0</v>
      </c>
      <c r="AE323">
        <v>0</v>
      </c>
      <c r="AF323">
        <v>0</v>
      </c>
      <c r="AG323">
        <v>0</v>
      </c>
      <c r="AH323">
        <v>0</v>
      </c>
      <c r="AI323">
        <v>0</v>
      </c>
      <c r="AJ323">
        <v>0</v>
      </c>
      <c r="AK323">
        <v>0</v>
      </c>
      <c r="AL323">
        <v>1</v>
      </c>
      <c r="AM323">
        <v>0</v>
      </c>
      <c r="AN323">
        <v>0</v>
      </c>
      <c r="AO323">
        <v>0</v>
      </c>
      <c r="AP323">
        <v>0</v>
      </c>
      <c r="AQ323">
        <v>0</v>
      </c>
      <c r="AR323">
        <v>0</v>
      </c>
      <c r="AS323">
        <v>0</v>
      </c>
      <c r="AT323">
        <v>0</v>
      </c>
      <c r="AU323">
        <v>0</v>
      </c>
      <c r="AV323">
        <v>0</v>
      </c>
      <c r="AW323">
        <v>0</v>
      </c>
      <c r="AX323">
        <v>0</v>
      </c>
      <c r="AY323">
        <v>1</v>
      </c>
      <c r="AZ323">
        <v>3</v>
      </c>
      <c r="BA323">
        <v>0</v>
      </c>
      <c r="BB323">
        <v>0</v>
      </c>
      <c r="BC323">
        <v>1</v>
      </c>
      <c r="BD323">
        <v>0</v>
      </c>
      <c r="BE323">
        <v>0</v>
      </c>
      <c r="BF323">
        <v>0</v>
      </c>
      <c r="BG323">
        <v>0</v>
      </c>
      <c r="BH323">
        <v>0</v>
      </c>
      <c r="BI323">
        <v>0</v>
      </c>
      <c r="BJ323">
        <v>0</v>
      </c>
      <c r="BK323">
        <v>0</v>
      </c>
      <c r="BL323">
        <v>0</v>
      </c>
      <c r="BM323">
        <v>0</v>
      </c>
      <c r="BN323">
        <v>1</v>
      </c>
      <c r="BO323">
        <v>3</v>
      </c>
      <c r="BP323">
        <v>0</v>
      </c>
      <c r="BQ323">
        <v>0</v>
      </c>
      <c r="BR323">
        <v>0</v>
      </c>
      <c r="BS323">
        <v>1</v>
      </c>
      <c r="BT323">
        <v>10</v>
      </c>
      <c r="BU323" t="s">
        <v>409</v>
      </c>
    </row>
    <row r="324" spans="1:73">
      <c r="A324" t="s">
        <v>335</v>
      </c>
      <c r="B324" t="s">
        <v>336</v>
      </c>
      <c r="C324">
        <v>70</v>
      </c>
      <c r="D324" t="s">
        <v>119</v>
      </c>
      <c r="E324" t="s">
        <v>78</v>
      </c>
      <c r="F324" t="s">
        <v>77</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3</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1</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1</v>
      </c>
      <c r="BT324">
        <v>6</v>
      </c>
      <c r="BU324" t="s">
        <v>410</v>
      </c>
    </row>
    <row r="325" spans="1:73">
      <c r="A325" t="s">
        <v>335</v>
      </c>
      <c r="B325" t="s">
        <v>336</v>
      </c>
      <c r="C325">
        <v>71</v>
      </c>
      <c r="D325" t="s">
        <v>119</v>
      </c>
      <c r="E325" t="s">
        <v>350</v>
      </c>
      <c r="F325" t="s">
        <v>92</v>
      </c>
      <c r="G325">
        <v>0</v>
      </c>
      <c r="H325">
        <v>0</v>
      </c>
      <c r="I325">
        <v>0</v>
      </c>
      <c r="J325">
        <v>0</v>
      </c>
      <c r="K325">
        <v>0</v>
      </c>
      <c r="L325">
        <v>1</v>
      </c>
      <c r="M325">
        <v>0</v>
      </c>
      <c r="N325">
        <v>9</v>
      </c>
      <c r="O325">
        <v>0</v>
      </c>
      <c r="P325">
        <v>0</v>
      </c>
      <c r="Q325">
        <v>0</v>
      </c>
      <c r="R325">
        <v>0</v>
      </c>
      <c r="S325">
        <v>1</v>
      </c>
      <c r="T325">
        <v>0</v>
      </c>
      <c r="U325">
        <v>0</v>
      </c>
      <c r="V325">
        <v>0</v>
      </c>
      <c r="W325">
        <v>0</v>
      </c>
      <c r="X325">
        <v>0</v>
      </c>
      <c r="Y325">
        <v>0</v>
      </c>
      <c r="Z325">
        <v>0</v>
      </c>
      <c r="AA325">
        <v>0</v>
      </c>
      <c r="AB325">
        <v>14</v>
      </c>
      <c r="AC325">
        <v>0</v>
      </c>
      <c r="AD325">
        <v>0</v>
      </c>
      <c r="AE325">
        <v>0</v>
      </c>
      <c r="AF325">
        <v>0</v>
      </c>
      <c r="AG325">
        <v>0</v>
      </c>
      <c r="AH325">
        <v>0</v>
      </c>
      <c r="AI325">
        <v>0</v>
      </c>
      <c r="AJ325">
        <v>0</v>
      </c>
      <c r="AK325">
        <v>0</v>
      </c>
      <c r="AL325">
        <v>1</v>
      </c>
      <c r="AM325">
        <v>1</v>
      </c>
      <c r="AN325">
        <v>0</v>
      </c>
      <c r="AO325">
        <v>0</v>
      </c>
      <c r="AP325">
        <v>0</v>
      </c>
      <c r="AQ325">
        <v>3</v>
      </c>
      <c r="AR325">
        <v>0</v>
      </c>
      <c r="AS325">
        <v>0</v>
      </c>
      <c r="AT325">
        <v>0</v>
      </c>
      <c r="AU325">
        <v>0</v>
      </c>
      <c r="AV325">
        <v>0</v>
      </c>
      <c r="AW325">
        <v>0</v>
      </c>
      <c r="AX325">
        <v>0</v>
      </c>
      <c r="AY325">
        <v>0</v>
      </c>
      <c r="AZ325">
        <v>9</v>
      </c>
      <c r="BA325">
        <v>2</v>
      </c>
      <c r="BB325">
        <v>0</v>
      </c>
      <c r="BC325">
        <v>0</v>
      </c>
      <c r="BD325">
        <v>0</v>
      </c>
      <c r="BE325">
        <v>0</v>
      </c>
      <c r="BF325">
        <v>0</v>
      </c>
      <c r="BG325">
        <v>0</v>
      </c>
      <c r="BH325">
        <v>0</v>
      </c>
      <c r="BI325">
        <v>0</v>
      </c>
      <c r="BJ325">
        <v>0</v>
      </c>
      <c r="BK325">
        <v>0</v>
      </c>
      <c r="BL325">
        <v>0</v>
      </c>
      <c r="BM325">
        <v>0</v>
      </c>
      <c r="BN325">
        <v>0</v>
      </c>
      <c r="BO325">
        <v>11</v>
      </c>
      <c r="BP325">
        <v>0</v>
      </c>
      <c r="BQ325">
        <v>0</v>
      </c>
      <c r="BR325">
        <v>0</v>
      </c>
      <c r="BS325">
        <v>2</v>
      </c>
      <c r="BT325">
        <v>22</v>
      </c>
      <c r="BU325" t="s">
        <v>411</v>
      </c>
    </row>
    <row r="326" spans="1:73">
      <c r="A326" t="s">
        <v>335</v>
      </c>
      <c r="B326" t="s">
        <v>336</v>
      </c>
      <c r="C326">
        <v>72</v>
      </c>
      <c r="D326" t="s">
        <v>119</v>
      </c>
      <c r="E326" t="s">
        <v>78</v>
      </c>
      <c r="F326" t="s">
        <v>77</v>
      </c>
      <c r="G326">
        <v>0</v>
      </c>
      <c r="H326">
        <v>1</v>
      </c>
      <c r="I326">
        <v>0</v>
      </c>
      <c r="J326">
        <v>0</v>
      </c>
      <c r="K326">
        <v>0</v>
      </c>
      <c r="L326">
        <v>1</v>
      </c>
      <c r="M326">
        <v>0</v>
      </c>
      <c r="N326">
        <v>1</v>
      </c>
      <c r="O326">
        <v>0</v>
      </c>
      <c r="P326">
        <v>0</v>
      </c>
      <c r="Q326">
        <v>0</v>
      </c>
      <c r="R326">
        <v>0</v>
      </c>
      <c r="S326">
        <v>3</v>
      </c>
      <c r="T326">
        <v>0</v>
      </c>
      <c r="U326">
        <v>0</v>
      </c>
      <c r="V326">
        <v>1</v>
      </c>
      <c r="W326">
        <v>1</v>
      </c>
      <c r="X326">
        <v>0</v>
      </c>
      <c r="Y326">
        <v>0</v>
      </c>
      <c r="Z326">
        <v>0</v>
      </c>
      <c r="AA326">
        <v>0</v>
      </c>
      <c r="AB326">
        <v>6</v>
      </c>
      <c r="AC326">
        <v>0</v>
      </c>
      <c r="AD326">
        <v>0</v>
      </c>
      <c r="AE326">
        <v>0</v>
      </c>
      <c r="AF326">
        <v>0</v>
      </c>
      <c r="AG326">
        <v>0</v>
      </c>
      <c r="AH326">
        <v>0</v>
      </c>
      <c r="AI326">
        <v>1</v>
      </c>
      <c r="AJ326">
        <v>0</v>
      </c>
      <c r="AK326">
        <v>0</v>
      </c>
      <c r="AL326">
        <v>0</v>
      </c>
      <c r="AM326">
        <v>0</v>
      </c>
      <c r="AN326">
        <v>0</v>
      </c>
      <c r="AO326">
        <v>0</v>
      </c>
      <c r="AP326">
        <v>1</v>
      </c>
      <c r="AQ326">
        <v>0</v>
      </c>
      <c r="AR326">
        <v>0</v>
      </c>
      <c r="AS326">
        <v>0</v>
      </c>
      <c r="AT326">
        <v>0</v>
      </c>
      <c r="AU326">
        <v>0</v>
      </c>
      <c r="AV326">
        <v>0</v>
      </c>
      <c r="AW326">
        <v>0</v>
      </c>
      <c r="AX326">
        <v>2</v>
      </c>
      <c r="AY326">
        <v>1</v>
      </c>
      <c r="AZ326">
        <v>1</v>
      </c>
      <c r="BA326">
        <v>2</v>
      </c>
      <c r="BB326">
        <v>0</v>
      </c>
      <c r="BC326">
        <v>2</v>
      </c>
      <c r="BD326">
        <v>0</v>
      </c>
      <c r="BE326">
        <v>0</v>
      </c>
      <c r="BF326">
        <v>0</v>
      </c>
      <c r="BG326">
        <v>0</v>
      </c>
      <c r="BH326">
        <v>0</v>
      </c>
      <c r="BI326">
        <v>2</v>
      </c>
      <c r="BJ326">
        <v>1</v>
      </c>
      <c r="BK326">
        <v>0</v>
      </c>
      <c r="BL326">
        <v>0</v>
      </c>
      <c r="BM326">
        <v>0</v>
      </c>
      <c r="BN326">
        <v>0</v>
      </c>
      <c r="BO326">
        <v>2</v>
      </c>
      <c r="BP326">
        <v>0</v>
      </c>
      <c r="BQ326">
        <v>0</v>
      </c>
      <c r="BR326">
        <v>2</v>
      </c>
      <c r="BS326">
        <v>1</v>
      </c>
      <c r="BT326">
        <v>11</v>
      </c>
      <c r="BU326" t="s">
        <v>412</v>
      </c>
    </row>
    <row r="327" spans="1:73">
      <c r="A327" t="s">
        <v>335</v>
      </c>
      <c r="B327" t="s">
        <v>336</v>
      </c>
      <c r="C327">
        <v>73</v>
      </c>
      <c r="D327" t="s">
        <v>119</v>
      </c>
      <c r="E327" t="s">
        <v>350</v>
      </c>
      <c r="F327" t="s">
        <v>92</v>
      </c>
      <c r="G327">
        <v>0</v>
      </c>
      <c r="H327">
        <v>1</v>
      </c>
      <c r="I327">
        <v>0</v>
      </c>
      <c r="J327">
        <v>0</v>
      </c>
      <c r="K327">
        <v>0</v>
      </c>
      <c r="L327">
        <v>2</v>
      </c>
      <c r="M327">
        <v>0</v>
      </c>
      <c r="N327">
        <v>2</v>
      </c>
      <c r="O327">
        <v>0</v>
      </c>
      <c r="P327">
        <v>0</v>
      </c>
      <c r="Q327">
        <v>0</v>
      </c>
      <c r="R327">
        <v>0</v>
      </c>
      <c r="S327">
        <v>5</v>
      </c>
      <c r="T327">
        <v>2</v>
      </c>
      <c r="U327">
        <v>0</v>
      </c>
      <c r="V327">
        <v>0</v>
      </c>
      <c r="W327">
        <v>1</v>
      </c>
      <c r="X327">
        <v>0</v>
      </c>
      <c r="Y327">
        <v>0</v>
      </c>
      <c r="Z327">
        <v>0</v>
      </c>
      <c r="AA327">
        <v>0</v>
      </c>
      <c r="AB327">
        <v>12</v>
      </c>
      <c r="AC327">
        <v>1</v>
      </c>
      <c r="AD327">
        <v>0</v>
      </c>
      <c r="AE327">
        <v>0</v>
      </c>
      <c r="AF327">
        <v>0</v>
      </c>
      <c r="AG327">
        <v>0</v>
      </c>
      <c r="AH327">
        <v>0</v>
      </c>
      <c r="AI327">
        <v>0</v>
      </c>
      <c r="AJ327">
        <v>0</v>
      </c>
      <c r="AK327">
        <v>0</v>
      </c>
      <c r="AL327">
        <v>1</v>
      </c>
      <c r="AM327">
        <v>1</v>
      </c>
      <c r="AN327">
        <v>0</v>
      </c>
      <c r="AO327">
        <v>0</v>
      </c>
      <c r="AP327">
        <v>0</v>
      </c>
      <c r="AQ327">
        <v>1</v>
      </c>
      <c r="AR327">
        <v>0</v>
      </c>
      <c r="AS327">
        <v>0</v>
      </c>
      <c r="AT327">
        <v>0</v>
      </c>
      <c r="AU327">
        <v>0</v>
      </c>
      <c r="AV327">
        <v>0</v>
      </c>
      <c r="AW327">
        <v>0</v>
      </c>
      <c r="AX327">
        <v>0</v>
      </c>
      <c r="AY327">
        <v>2</v>
      </c>
      <c r="AZ327">
        <v>2</v>
      </c>
      <c r="BA327">
        <v>2</v>
      </c>
      <c r="BB327">
        <v>0</v>
      </c>
      <c r="BC327">
        <v>1</v>
      </c>
      <c r="BD327">
        <v>0</v>
      </c>
      <c r="BE327">
        <v>0</v>
      </c>
      <c r="BF327">
        <v>0</v>
      </c>
      <c r="BG327">
        <v>0</v>
      </c>
      <c r="BH327">
        <v>0</v>
      </c>
      <c r="BI327">
        <v>0</v>
      </c>
      <c r="BJ327">
        <v>1</v>
      </c>
      <c r="BK327">
        <v>0</v>
      </c>
      <c r="BL327">
        <v>1</v>
      </c>
      <c r="BM327">
        <v>0</v>
      </c>
      <c r="BN327">
        <v>0</v>
      </c>
      <c r="BO327">
        <v>3</v>
      </c>
      <c r="BP327">
        <v>0</v>
      </c>
      <c r="BQ327">
        <v>0</v>
      </c>
      <c r="BR327">
        <v>0</v>
      </c>
      <c r="BS327">
        <v>2</v>
      </c>
      <c r="BT327">
        <v>19</v>
      </c>
      <c r="BU327" t="s">
        <v>413</v>
      </c>
    </row>
    <row r="328" spans="1:73">
      <c r="A328" t="s">
        <v>335</v>
      </c>
      <c r="B328" t="s">
        <v>336</v>
      </c>
      <c r="C328">
        <v>74</v>
      </c>
      <c r="D328" t="s">
        <v>119</v>
      </c>
      <c r="E328" t="s">
        <v>365</v>
      </c>
      <c r="F328" t="s">
        <v>101</v>
      </c>
      <c r="G328">
        <v>0</v>
      </c>
      <c r="H328">
        <v>0</v>
      </c>
      <c r="I328">
        <v>0</v>
      </c>
      <c r="J328">
        <v>0</v>
      </c>
      <c r="K328">
        <v>0</v>
      </c>
      <c r="L328">
        <v>0</v>
      </c>
      <c r="M328">
        <v>0</v>
      </c>
      <c r="N328">
        <v>2</v>
      </c>
      <c r="O328">
        <v>0</v>
      </c>
      <c r="P328">
        <v>0</v>
      </c>
      <c r="Q328">
        <v>0</v>
      </c>
      <c r="R328">
        <v>0</v>
      </c>
      <c r="S328">
        <v>3</v>
      </c>
      <c r="T328">
        <v>3</v>
      </c>
      <c r="U328">
        <v>0</v>
      </c>
      <c r="V328">
        <v>0</v>
      </c>
      <c r="W328">
        <v>0</v>
      </c>
      <c r="X328">
        <v>0</v>
      </c>
      <c r="Y328">
        <v>0</v>
      </c>
      <c r="Z328">
        <v>0</v>
      </c>
      <c r="AA328">
        <v>0</v>
      </c>
      <c r="AB328">
        <v>7</v>
      </c>
      <c r="AC328">
        <v>0</v>
      </c>
      <c r="AD328">
        <v>0</v>
      </c>
      <c r="AE328">
        <v>0</v>
      </c>
      <c r="AF328">
        <v>0</v>
      </c>
      <c r="AG328">
        <v>0</v>
      </c>
      <c r="AH328">
        <v>0</v>
      </c>
      <c r="AI328">
        <v>1</v>
      </c>
      <c r="AJ328">
        <v>0</v>
      </c>
      <c r="AK328">
        <v>1</v>
      </c>
      <c r="AL328">
        <v>0</v>
      </c>
      <c r="AM328">
        <v>1</v>
      </c>
      <c r="AN328">
        <v>0</v>
      </c>
      <c r="AO328">
        <v>0</v>
      </c>
      <c r="AP328">
        <v>0</v>
      </c>
      <c r="AQ328">
        <v>0</v>
      </c>
      <c r="AR328">
        <v>0</v>
      </c>
      <c r="AS328">
        <v>0</v>
      </c>
      <c r="AT328">
        <v>0</v>
      </c>
      <c r="AU328">
        <v>0</v>
      </c>
      <c r="AV328">
        <v>0</v>
      </c>
      <c r="AW328">
        <v>0</v>
      </c>
      <c r="AX328">
        <v>0</v>
      </c>
      <c r="AY328">
        <v>2</v>
      </c>
      <c r="AZ328">
        <v>3</v>
      </c>
      <c r="BA328">
        <v>1</v>
      </c>
      <c r="BB328">
        <v>0</v>
      </c>
      <c r="BC328">
        <v>2</v>
      </c>
      <c r="BD328">
        <v>0</v>
      </c>
      <c r="BE328">
        <v>0</v>
      </c>
      <c r="BF328">
        <v>0</v>
      </c>
      <c r="BG328">
        <v>0</v>
      </c>
      <c r="BH328">
        <v>0</v>
      </c>
      <c r="BI328">
        <v>0</v>
      </c>
      <c r="BJ328">
        <v>0</v>
      </c>
      <c r="BK328">
        <v>0</v>
      </c>
      <c r="BL328">
        <v>0</v>
      </c>
      <c r="BM328">
        <v>0</v>
      </c>
      <c r="BN328">
        <v>2</v>
      </c>
      <c r="BO328">
        <v>3</v>
      </c>
      <c r="BP328">
        <v>0</v>
      </c>
      <c r="BQ328">
        <v>0</v>
      </c>
      <c r="BR328">
        <v>0</v>
      </c>
      <c r="BS328">
        <v>1</v>
      </c>
      <c r="BT328">
        <v>13</v>
      </c>
      <c r="BU328" t="s">
        <v>414</v>
      </c>
    </row>
    <row r="329" spans="1:73">
      <c r="A329" t="s">
        <v>335</v>
      </c>
      <c r="B329" t="s">
        <v>336</v>
      </c>
      <c r="C329">
        <v>75</v>
      </c>
      <c r="D329" t="s">
        <v>119</v>
      </c>
      <c r="E329" t="s">
        <v>350</v>
      </c>
      <c r="F329" t="s">
        <v>92</v>
      </c>
      <c r="G329">
        <v>0</v>
      </c>
      <c r="H329">
        <v>0</v>
      </c>
      <c r="I329">
        <v>0</v>
      </c>
      <c r="J329">
        <v>0</v>
      </c>
      <c r="K329">
        <v>0</v>
      </c>
      <c r="L329">
        <v>1</v>
      </c>
      <c r="M329">
        <v>0</v>
      </c>
      <c r="N329">
        <v>2</v>
      </c>
      <c r="O329">
        <v>0</v>
      </c>
      <c r="P329">
        <v>0</v>
      </c>
      <c r="Q329">
        <v>1</v>
      </c>
      <c r="R329">
        <v>0</v>
      </c>
      <c r="S329">
        <v>7</v>
      </c>
      <c r="T329">
        <v>0</v>
      </c>
      <c r="U329">
        <v>0</v>
      </c>
      <c r="V329">
        <v>2</v>
      </c>
      <c r="W329">
        <v>0</v>
      </c>
      <c r="X329">
        <v>0</v>
      </c>
      <c r="Y329">
        <v>0</v>
      </c>
      <c r="Z329">
        <v>0</v>
      </c>
      <c r="AA329">
        <v>0</v>
      </c>
      <c r="AB329">
        <v>10</v>
      </c>
      <c r="AC329">
        <v>2</v>
      </c>
      <c r="AD329">
        <v>0</v>
      </c>
      <c r="AE329">
        <v>0</v>
      </c>
      <c r="AF329">
        <v>0</v>
      </c>
      <c r="AG329">
        <v>0</v>
      </c>
      <c r="AH329">
        <v>0</v>
      </c>
      <c r="AI329">
        <v>0</v>
      </c>
      <c r="AJ329">
        <v>0</v>
      </c>
      <c r="AK329">
        <v>0</v>
      </c>
      <c r="AL329">
        <v>3</v>
      </c>
      <c r="AM329">
        <v>1</v>
      </c>
      <c r="AN329">
        <v>0</v>
      </c>
      <c r="AO329">
        <v>0</v>
      </c>
      <c r="AP329">
        <v>0</v>
      </c>
      <c r="AQ329">
        <v>0</v>
      </c>
      <c r="AR329">
        <v>0</v>
      </c>
      <c r="AS329">
        <v>0</v>
      </c>
      <c r="AT329">
        <v>0</v>
      </c>
      <c r="AU329">
        <v>1</v>
      </c>
      <c r="AV329">
        <v>0</v>
      </c>
      <c r="AW329">
        <v>0</v>
      </c>
      <c r="AX329">
        <v>4</v>
      </c>
      <c r="AY329">
        <v>1</v>
      </c>
      <c r="AZ329">
        <v>2</v>
      </c>
      <c r="BA329">
        <v>5</v>
      </c>
      <c r="BB329">
        <v>0</v>
      </c>
      <c r="BC329">
        <v>1</v>
      </c>
      <c r="BD329">
        <v>0</v>
      </c>
      <c r="BE329">
        <v>0</v>
      </c>
      <c r="BF329">
        <v>0</v>
      </c>
      <c r="BG329">
        <v>0</v>
      </c>
      <c r="BH329">
        <v>0</v>
      </c>
      <c r="BI329">
        <v>2</v>
      </c>
      <c r="BJ329">
        <v>1</v>
      </c>
      <c r="BK329">
        <v>0</v>
      </c>
      <c r="BL329">
        <v>1</v>
      </c>
      <c r="BM329">
        <v>2</v>
      </c>
      <c r="BN329">
        <v>0</v>
      </c>
      <c r="BO329">
        <v>5</v>
      </c>
      <c r="BP329">
        <v>0</v>
      </c>
      <c r="BQ329">
        <v>0</v>
      </c>
      <c r="BR329">
        <v>0</v>
      </c>
      <c r="BS329">
        <v>2</v>
      </c>
      <c r="BT329">
        <v>18</v>
      </c>
      <c r="BU329" t="s">
        <v>415</v>
      </c>
    </row>
    <row r="330" spans="1:73">
      <c r="A330" t="s">
        <v>335</v>
      </c>
      <c r="B330" t="s">
        <v>336</v>
      </c>
      <c r="C330">
        <v>76</v>
      </c>
      <c r="D330" t="s">
        <v>119</v>
      </c>
      <c r="E330" t="s">
        <v>365</v>
      </c>
      <c r="F330" t="s">
        <v>101</v>
      </c>
      <c r="G330">
        <v>0</v>
      </c>
      <c r="H330">
        <v>3</v>
      </c>
      <c r="I330">
        <v>0</v>
      </c>
      <c r="J330">
        <v>0</v>
      </c>
      <c r="K330">
        <v>0</v>
      </c>
      <c r="L330">
        <v>1</v>
      </c>
      <c r="M330">
        <v>0</v>
      </c>
      <c r="N330">
        <v>0</v>
      </c>
      <c r="O330">
        <v>0</v>
      </c>
      <c r="P330">
        <v>0</v>
      </c>
      <c r="Q330">
        <v>0</v>
      </c>
      <c r="R330">
        <v>0</v>
      </c>
      <c r="S330">
        <v>0</v>
      </c>
      <c r="T330">
        <v>0</v>
      </c>
      <c r="U330">
        <v>0</v>
      </c>
      <c r="V330">
        <v>0</v>
      </c>
      <c r="W330">
        <v>0</v>
      </c>
      <c r="X330">
        <v>0</v>
      </c>
      <c r="Y330">
        <v>0</v>
      </c>
      <c r="Z330">
        <v>0</v>
      </c>
      <c r="AA330">
        <v>0</v>
      </c>
      <c r="AB330">
        <v>7</v>
      </c>
      <c r="AC330">
        <v>0</v>
      </c>
      <c r="AD330">
        <v>0</v>
      </c>
      <c r="AE330">
        <v>0</v>
      </c>
      <c r="AF330">
        <v>0</v>
      </c>
      <c r="AG330">
        <v>0</v>
      </c>
      <c r="AH330">
        <v>0</v>
      </c>
      <c r="AI330">
        <v>0</v>
      </c>
      <c r="AJ330">
        <v>0</v>
      </c>
      <c r="AK330">
        <v>0</v>
      </c>
      <c r="AL330">
        <v>0</v>
      </c>
      <c r="AM330">
        <v>0</v>
      </c>
      <c r="AN330">
        <v>0</v>
      </c>
      <c r="AO330">
        <v>0</v>
      </c>
      <c r="AP330">
        <v>0</v>
      </c>
      <c r="AQ330">
        <v>0</v>
      </c>
      <c r="AR330">
        <v>0</v>
      </c>
      <c r="AS330">
        <v>0</v>
      </c>
      <c r="AT330">
        <v>1</v>
      </c>
      <c r="AU330">
        <v>0</v>
      </c>
      <c r="AV330">
        <v>0</v>
      </c>
      <c r="AW330">
        <v>0</v>
      </c>
      <c r="AX330">
        <v>0</v>
      </c>
      <c r="AY330">
        <v>2</v>
      </c>
      <c r="AZ330">
        <v>0</v>
      </c>
      <c r="BA330">
        <v>0</v>
      </c>
      <c r="BB330">
        <v>0</v>
      </c>
      <c r="BC330">
        <v>1</v>
      </c>
      <c r="BD330">
        <v>0</v>
      </c>
      <c r="BE330">
        <v>0</v>
      </c>
      <c r="BF330">
        <v>0</v>
      </c>
      <c r="BG330">
        <v>0</v>
      </c>
      <c r="BH330">
        <v>0</v>
      </c>
      <c r="BI330">
        <v>0</v>
      </c>
      <c r="BJ330">
        <v>1</v>
      </c>
      <c r="BK330">
        <v>0</v>
      </c>
      <c r="BL330">
        <v>0</v>
      </c>
      <c r="BM330">
        <v>0</v>
      </c>
      <c r="BN330">
        <v>0</v>
      </c>
      <c r="BO330">
        <v>0</v>
      </c>
      <c r="BP330">
        <v>0</v>
      </c>
      <c r="BQ330">
        <v>0</v>
      </c>
      <c r="BR330">
        <v>0</v>
      </c>
      <c r="BS330">
        <v>1</v>
      </c>
      <c r="BT330">
        <v>11</v>
      </c>
      <c r="BU330" t="s">
        <v>416</v>
      </c>
    </row>
    <row r="331" spans="1:73">
      <c r="A331" t="s">
        <v>335</v>
      </c>
      <c r="B331" t="s">
        <v>336</v>
      </c>
      <c r="C331">
        <v>77</v>
      </c>
      <c r="D331" t="s">
        <v>119</v>
      </c>
      <c r="E331" t="s">
        <v>78</v>
      </c>
      <c r="F331" t="s">
        <v>77</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2</v>
      </c>
      <c r="AC331">
        <v>0</v>
      </c>
      <c r="AD331">
        <v>0</v>
      </c>
      <c r="AE331">
        <v>0</v>
      </c>
      <c r="AF331">
        <v>0</v>
      </c>
      <c r="AG331">
        <v>0</v>
      </c>
      <c r="AH331">
        <v>0</v>
      </c>
      <c r="AI331">
        <v>0</v>
      </c>
      <c r="AJ331">
        <v>0</v>
      </c>
      <c r="AK331">
        <v>0</v>
      </c>
      <c r="AL331">
        <v>0</v>
      </c>
      <c r="AM331">
        <v>0</v>
      </c>
      <c r="AN331">
        <v>0</v>
      </c>
      <c r="AO331">
        <v>0</v>
      </c>
      <c r="AP331">
        <v>1</v>
      </c>
      <c r="AQ331">
        <v>0</v>
      </c>
      <c r="AR331">
        <v>0</v>
      </c>
      <c r="AS331">
        <v>0</v>
      </c>
      <c r="AT331">
        <v>0</v>
      </c>
      <c r="AU331">
        <v>0</v>
      </c>
      <c r="AV331">
        <v>0</v>
      </c>
      <c r="AW331">
        <v>0</v>
      </c>
      <c r="AX331">
        <v>1</v>
      </c>
      <c r="AY331">
        <v>0</v>
      </c>
      <c r="AZ331">
        <v>0</v>
      </c>
      <c r="BA331">
        <v>1</v>
      </c>
      <c r="BB331">
        <v>0</v>
      </c>
      <c r="BC331">
        <v>2</v>
      </c>
      <c r="BD331">
        <v>0</v>
      </c>
      <c r="BE331">
        <v>0</v>
      </c>
      <c r="BF331">
        <v>0</v>
      </c>
      <c r="BG331">
        <v>0</v>
      </c>
      <c r="BH331">
        <v>1</v>
      </c>
      <c r="BI331">
        <v>1</v>
      </c>
      <c r="BJ331">
        <v>0</v>
      </c>
      <c r="BK331">
        <v>0</v>
      </c>
      <c r="BL331">
        <v>0</v>
      </c>
      <c r="BM331">
        <v>0</v>
      </c>
      <c r="BN331">
        <v>0</v>
      </c>
      <c r="BO331">
        <v>0</v>
      </c>
      <c r="BP331">
        <v>0</v>
      </c>
      <c r="BQ331">
        <v>0</v>
      </c>
      <c r="BR331">
        <v>0</v>
      </c>
      <c r="BS331">
        <v>2</v>
      </c>
      <c r="BT331">
        <v>6</v>
      </c>
      <c r="BU331" t="s">
        <v>417</v>
      </c>
    </row>
    <row r="332" spans="1:73">
      <c r="A332" t="s">
        <v>335</v>
      </c>
      <c r="B332" t="s">
        <v>336</v>
      </c>
      <c r="C332">
        <v>78</v>
      </c>
      <c r="D332" t="s">
        <v>119</v>
      </c>
      <c r="E332" t="s">
        <v>350</v>
      </c>
      <c r="F332" t="s">
        <v>92</v>
      </c>
      <c r="G332">
        <v>2</v>
      </c>
      <c r="H332">
        <v>13</v>
      </c>
      <c r="I332">
        <v>3</v>
      </c>
      <c r="J332">
        <v>0</v>
      </c>
      <c r="K332">
        <v>0</v>
      </c>
      <c r="L332">
        <v>17</v>
      </c>
      <c r="M332">
        <v>0</v>
      </c>
      <c r="N332">
        <v>22</v>
      </c>
      <c r="O332">
        <v>0</v>
      </c>
      <c r="P332">
        <v>0</v>
      </c>
      <c r="Q332">
        <v>4</v>
      </c>
      <c r="R332">
        <v>3</v>
      </c>
      <c r="S332">
        <v>34</v>
      </c>
      <c r="T332">
        <v>12</v>
      </c>
      <c r="U332">
        <v>0</v>
      </c>
      <c r="V332">
        <v>6</v>
      </c>
      <c r="W332">
        <v>6</v>
      </c>
      <c r="X332">
        <v>0</v>
      </c>
      <c r="Y332">
        <v>0</v>
      </c>
      <c r="Z332">
        <v>0</v>
      </c>
      <c r="AA332">
        <v>0</v>
      </c>
      <c r="AB332">
        <v>103</v>
      </c>
      <c r="AC332">
        <v>7</v>
      </c>
      <c r="AD332">
        <v>0</v>
      </c>
      <c r="AE332">
        <v>0</v>
      </c>
      <c r="AF332">
        <v>0</v>
      </c>
      <c r="AG332">
        <v>0</v>
      </c>
      <c r="AH332">
        <v>2</v>
      </c>
      <c r="AI332">
        <v>7</v>
      </c>
      <c r="AJ332">
        <v>0</v>
      </c>
      <c r="AK332">
        <v>0</v>
      </c>
      <c r="AL332">
        <v>0</v>
      </c>
      <c r="AM332">
        <v>11</v>
      </c>
      <c r="AN332">
        <v>0</v>
      </c>
      <c r="AO332">
        <v>0</v>
      </c>
      <c r="AP332">
        <v>0</v>
      </c>
      <c r="AQ332">
        <v>3</v>
      </c>
      <c r="AR332">
        <v>0</v>
      </c>
      <c r="AS332">
        <v>0</v>
      </c>
      <c r="AT332">
        <v>2</v>
      </c>
      <c r="AU332">
        <v>6</v>
      </c>
      <c r="AV332">
        <v>0</v>
      </c>
      <c r="AW332">
        <v>3</v>
      </c>
      <c r="AX332">
        <v>5</v>
      </c>
      <c r="AY332">
        <v>18</v>
      </c>
      <c r="AZ332">
        <v>10</v>
      </c>
      <c r="BA332">
        <v>19</v>
      </c>
      <c r="BB332">
        <v>3</v>
      </c>
      <c r="BC332">
        <v>8</v>
      </c>
      <c r="BD332">
        <v>0</v>
      </c>
      <c r="BE332">
        <v>0</v>
      </c>
      <c r="BF332">
        <v>0</v>
      </c>
      <c r="BG332">
        <v>0</v>
      </c>
      <c r="BH332">
        <v>0</v>
      </c>
      <c r="BI332">
        <v>3</v>
      </c>
      <c r="BJ332">
        <v>7</v>
      </c>
      <c r="BK332">
        <v>0</v>
      </c>
      <c r="BL332">
        <v>7</v>
      </c>
      <c r="BM332">
        <v>0</v>
      </c>
      <c r="BN332">
        <v>0</v>
      </c>
      <c r="BO332">
        <v>26</v>
      </c>
      <c r="BP332">
        <v>2</v>
      </c>
      <c r="BQ332">
        <v>0</v>
      </c>
      <c r="BR332">
        <v>0</v>
      </c>
      <c r="BS332">
        <v>10</v>
      </c>
      <c r="BT332">
        <v>152</v>
      </c>
      <c r="BU332" t="s">
        <v>418</v>
      </c>
    </row>
    <row r="333" spans="1:73">
      <c r="A333" t="s">
        <v>335</v>
      </c>
      <c r="B333" t="s">
        <v>336</v>
      </c>
      <c r="C333">
        <v>79</v>
      </c>
      <c r="D333" t="s">
        <v>119</v>
      </c>
      <c r="E333" t="s">
        <v>78</v>
      </c>
      <c r="F333" t="s">
        <v>77</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1</v>
      </c>
      <c r="BT333">
        <v>2</v>
      </c>
      <c r="BU333" t="s">
        <v>419</v>
      </c>
    </row>
    <row r="334" spans="1:73">
      <c r="A334" t="s">
        <v>335</v>
      </c>
      <c r="B334" t="s">
        <v>336</v>
      </c>
      <c r="C334">
        <v>80</v>
      </c>
      <c r="D334" t="s">
        <v>119</v>
      </c>
      <c r="E334" t="s">
        <v>360</v>
      </c>
      <c r="F334" t="s">
        <v>101</v>
      </c>
      <c r="G334">
        <v>1</v>
      </c>
      <c r="H334">
        <v>8</v>
      </c>
      <c r="I334">
        <v>3</v>
      </c>
      <c r="J334">
        <v>0</v>
      </c>
      <c r="K334">
        <v>0</v>
      </c>
      <c r="L334">
        <v>21</v>
      </c>
      <c r="M334">
        <v>1</v>
      </c>
      <c r="N334">
        <v>17</v>
      </c>
      <c r="O334">
        <v>0</v>
      </c>
      <c r="P334">
        <v>0</v>
      </c>
      <c r="Q334">
        <v>2</v>
      </c>
      <c r="R334">
        <v>4</v>
      </c>
      <c r="S334">
        <v>31</v>
      </c>
      <c r="T334">
        <v>9</v>
      </c>
      <c r="U334">
        <v>0</v>
      </c>
      <c r="V334">
        <v>3</v>
      </c>
      <c r="W334">
        <v>3</v>
      </c>
      <c r="X334">
        <v>0</v>
      </c>
      <c r="Y334">
        <v>0</v>
      </c>
      <c r="Z334">
        <v>1</v>
      </c>
      <c r="AA334">
        <v>0</v>
      </c>
      <c r="AB334">
        <v>110</v>
      </c>
      <c r="AC334">
        <v>1</v>
      </c>
      <c r="AD334">
        <v>0</v>
      </c>
      <c r="AE334">
        <v>0</v>
      </c>
      <c r="AF334">
        <v>0</v>
      </c>
      <c r="AG334">
        <v>0</v>
      </c>
      <c r="AH334">
        <v>0</v>
      </c>
      <c r="AI334">
        <v>6</v>
      </c>
      <c r="AJ334">
        <v>0</v>
      </c>
      <c r="AK334">
        <v>1</v>
      </c>
      <c r="AL334">
        <v>0</v>
      </c>
      <c r="AM334">
        <v>13</v>
      </c>
      <c r="AN334">
        <v>0</v>
      </c>
      <c r="AO334">
        <v>0</v>
      </c>
      <c r="AP334">
        <v>4</v>
      </c>
      <c r="AQ334">
        <v>3</v>
      </c>
      <c r="AR334">
        <v>0</v>
      </c>
      <c r="AS334">
        <v>0</v>
      </c>
      <c r="AT334">
        <v>6</v>
      </c>
      <c r="AU334">
        <v>4</v>
      </c>
      <c r="AV334">
        <v>0</v>
      </c>
      <c r="AW334">
        <v>3</v>
      </c>
      <c r="AX334">
        <v>4</v>
      </c>
      <c r="AY334">
        <v>20</v>
      </c>
      <c r="AZ334">
        <v>14</v>
      </c>
      <c r="BA334">
        <v>19</v>
      </c>
      <c r="BB334">
        <v>4</v>
      </c>
      <c r="BC334">
        <v>25</v>
      </c>
      <c r="BD334">
        <v>0</v>
      </c>
      <c r="BE334">
        <v>0</v>
      </c>
      <c r="BF334">
        <v>0</v>
      </c>
      <c r="BG334">
        <v>0</v>
      </c>
      <c r="BH334">
        <v>5</v>
      </c>
      <c r="BI334">
        <v>9</v>
      </c>
      <c r="BJ334">
        <v>8</v>
      </c>
      <c r="BK334">
        <v>0</v>
      </c>
      <c r="BL334">
        <v>1</v>
      </c>
      <c r="BM334">
        <v>0</v>
      </c>
      <c r="BN334">
        <v>13</v>
      </c>
      <c r="BO334">
        <v>21</v>
      </c>
      <c r="BP334">
        <v>3</v>
      </c>
      <c r="BQ334">
        <v>0</v>
      </c>
      <c r="BR334">
        <v>0</v>
      </c>
      <c r="BS334">
        <v>13</v>
      </c>
      <c r="BT334">
        <v>188</v>
      </c>
      <c r="BU334" t="s">
        <v>420</v>
      </c>
    </row>
    <row r="335" spans="1:73">
      <c r="A335" t="s">
        <v>335</v>
      </c>
      <c r="B335" t="s">
        <v>336</v>
      </c>
      <c r="C335">
        <v>81</v>
      </c>
      <c r="D335" t="s">
        <v>119</v>
      </c>
      <c r="E335" t="s">
        <v>355</v>
      </c>
      <c r="F335" t="s">
        <v>92</v>
      </c>
      <c r="G335">
        <v>0</v>
      </c>
      <c r="H335">
        <v>0</v>
      </c>
      <c r="I335">
        <v>0</v>
      </c>
      <c r="J335">
        <v>0</v>
      </c>
      <c r="K335">
        <v>0</v>
      </c>
      <c r="L335">
        <v>0</v>
      </c>
      <c r="M335">
        <v>0</v>
      </c>
      <c r="N335">
        <v>4</v>
      </c>
      <c r="O335">
        <v>0</v>
      </c>
      <c r="P335">
        <v>0</v>
      </c>
      <c r="Q335">
        <v>0</v>
      </c>
      <c r="R335">
        <v>0</v>
      </c>
      <c r="S335">
        <v>1</v>
      </c>
      <c r="T335">
        <v>0</v>
      </c>
      <c r="U335">
        <v>0</v>
      </c>
      <c r="V335">
        <v>0</v>
      </c>
      <c r="W335">
        <v>1</v>
      </c>
      <c r="X335">
        <v>0</v>
      </c>
      <c r="Y335">
        <v>0</v>
      </c>
      <c r="Z335">
        <v>0</v>
      </c>
      <c r="AA335">
        <v>0</v>
      </c>
      <c r="AB335">
        <v>10</v>
      </c>
      <c r="AC335">
        <v>0</v>
      </c>
      <c r="AD335">
        <v>0</v>
      </c>
      <c r="AE335">
        <v>0</v>
      </c>
      <c r="AF335">
        <v>0</v>
      </c>
      <c r="AG335">
        <v>0</v>
      </c>
      <c r="AH335">
        <v>1</v>
      </c>
      <c r="AI335">
        <v>0</v>
      </c>
      <c r="AJ335">
        <v>0</v>
      </c>
      <c r="AK335">
        <v>0</v>
      </c>
      <c r="AL335">
        <v>0</v>
      </c>
      <c r="AM335">
        <v>1</v>
      </c>
      <c r="AN335">
        <v>0</v>
      </c>
      <c r="AO335">
        <v>0</v>
      </c>
      <c r="AP335">
        <v>0</v>
      </c>
      <c r="AQ335">
        <v>1</v>
      </c>
      <c r="AR335">
        <v>0</v>
      </c>
      <c r="AS335">
        <v>0</v>
      </c>
      <c r="AT335">
        <v>0</v>
      </c>
      <c r="AU335">
        <v>3</v>
      </c>
      <c r="AV335">
        <v>0</v>
      </c>
      <c r="AW335">
        <v>0</v>
      </c>
      <c r="AX335">
        <v>2</v>
      </c>
      <c r="AY335">
        <v>1</v>
      </c>
      <c r="AZ335">
        <v>0</v>
      </c>
      <c r="BA335">
        <v>3</v>
      </c>
      <c r="BB335">
        <v>0</v>
      </c>
      <c r="BC335">
        <v>0</v>
      </c>
      <c r="BD335">
        <v>0</v>
      </c>
      <c r="BE335">
        <v>0</v>
      </c>
      <c r="BF335">
        <v>0</v>
      </c>
      <c r="BG335">
        <v>0</v>
      </c>
      <c r="BH335">
        <v>0</v>
      </c>
      <c r="BI335">
        <v>0</v>
      </c>
      <c r="BJ335">
        <v>0</v>
      </c>
      <c r="BK335">
        <v>0</v>
      </c>
      <c r="BL335">
        <v>0</v>
      </c>
      <c r="BM335">
        <v>0</v>
      </c>
      <c r="BN335">
        <v>0</v>
      </c>
      <c r="BO335">
        <v>4</v>
      </c>
      <c r="BP335">
        <v>0</v>
      </c>
      <c r="BQ335">
        <v>0</v>
      </c>
      <c r="BR335">
        <v>0</v>
      </c>
      <c r="BS335">
        <v>3</v>
      </c>
      <c r="BT335">
        <v>15</v>
      </c>
      <c r="BU335" t="s">
        <v>421</v>
      </c>
    </row>
    <row r="336" spans="1:73">
      <c r="A336" t="s">
        <v>335</v>
      </c>
      <c r="B336" t="s">
        <v>336</v>
      </c>
      <c r="C336">
        <v>82</v>
      </c>
      <c r="D336" t="s">
        <v>119</v>
      </c>
      <c r="E336" t="s">
        <v>360</v>
      </c>
      <c r="F336" t="s">
        <v>101</v>
      </c>
      <c r="G336">
        <v>1</v>
      </c>
      <c r="H336">
        <v>9</v>
      </c>
      <c r="I336">
        <v>3</v>
      </c>
      <c r="J336">
        <v>0</v>
      </c>
      <c r="K336">
        <v>0</v>
      </c>
      <c r="L336">
        <v>22</v>
      </c>
      <c r="M336">
        <v>0</v>
      </c>
      <c r="N336">
        <v>19</v>
      </c>
      <c r="O336">
        <v>0</v>
      </c>
      <c r="P336">
        <v>0</v>
      </c>
      <c r="Q336">
        <v>5</v>
      </c>
      <c r="R336">
        <v>4</v>
      </c>
      <c r="S336">
        <v>33</v>
      </c>
      <c r="T336">
        <v>19</v>
      </c>
      <c r="U336">
        <v>0</v>
      </c>
      <c r="V336">
        <v>1</v>
      </c>
      <c r="W336">
        <v>3</v>
      </c>
      <c r="X336">
        <v>0</v>
      </c>
      <c r="Y336">
        <v>0</v>
      </c>
      <c r="Z336">
        <v>0</v>
      </c>
      <c r="AA336">
        <v>0</v>
      </c>
      <c r="AB336">
        <v>117</v>
      </c>
      <c r="AC336">
        <v>2</v>
      </c>
      <c r="AD336">
        <v>0</v>
      </c>
      <c r="AE336">
        <v>0</v>
      </c>
      <c r="AF336">
        <v>0</v>
      </c>
      <c r="AG336">
        <v>0</v>
      </c>
      <c r="AH336">
        <v>0</v>
      </c>
      <c r="AI336">
        <v>12</v>
      </c>
      <c r="AJ336">
        <v>0</v>
      </c>
      <c r="AK336">
        <v>0</v>
      </c>
      <c r="AL336">
        <v>4</v>
      </c>
      <c r="AM336">
        <v>15</v>
      </c>
      <c r="AN336">
        <v>0</v>
      </c>
      <c r="AO336">
        <v>0</v>
      </c>
      <c r="AP336">
        <v>1</v>
      </c>
      <c r="AQ336">
        <v>6</v>
      </c>
      <c r="AR336">
        <v>0</v>
      </c>
      <c r="AS336">
        <v>1</v>
      </c>
      <c r="AT336">
        <v>0</v>
      </c>
      <c r="AU336">
        <v>6</v>
      </c>
      <c r="AV336">
        <v>2</v>
      </c>
      <c r="AW336">
        <v>2</v>
      </c>
      <c r="AX336">
        <v>10</v>
      </c>
      <c r="AY336">
        <v>21</v>
      </c>
      <c r="AZ336">
        <v>21</v>
      </c>
      <c r="BA336">
        <v>25</v>
      </c>
      <c r="BB336">
        <v>1</v>
      </c>
      <c r="BC336">
        <v>12</v>
      </c>
      <c r="BD336">
        <v>0</v>
      </c>
      <c r="BE336">
        <v>0</v>
      </c>
      <c r="BF336">
        <v>2</v>
      </c>
      <c r="BG336">
        <v>0</v>
      </c>
      <c r="BH336">
        <v>0</v>
      </c>
      <c r="BI336">
        <v>15</v>
      </c>
      <c r="BJ336">
        <v>9</v>
      </c>
      <c r="BK336">
        <v>0</v>
      </c>
      <c r="BL336">
        <v>1</v>
      </c>
      <c r="BM336">
        <v>1</v>
      </c>
      <c r="BN336">
        <v>2</v>
      </c>
      <c r="BO336">
        <v>29</v>
      </c>
      <c r="BP336">
        <v>6</v>
      </c>
      <c r="BQ336">
        <v>0</v>
      </c>
      <c r="BR336">
        <v>2</v>
      </c>
      <c r="BS336">
        <v>9</v>
      </c>
      <c r="BT336">
        <v>193</v>
      </c>
      <c r="BU336" t="s">
        <v>422</v>
      </c>
    </row>
    <row r="337" spans="1:73">
      <c r="A337" t="s">
        <v>335</v>
      </c>
      <c r="B337" t="s">
        <v>336</v>
      </c>
      <c r="C337">
        <v>83</v>
      </c>
      <c r="D337" t="s">
        <v>119</v>
      </c>
      <c r="E337" t="s">
        <v>78</v>
      </c>
      <c r="F337" t="s">
        <v>77</v>
      </c>
      <c r="G337">
        <v>0</v>
      </c>
      <c r="H337">
        <v>1</v>
      </c>
      <c r="I337">
        <v>0</v>
      </c>
      <c r="J337">
        <v>0</v>
      </c>
      <c r="K337">
        <v>0</v>
      </c>
      <c r="L337">
        <v>9</v>
      </c>
      <c r="M337">
        <v>1</v>
      </c>
      <c r="N337">
        <v>4</v>
      </c>
      <c r="O337">
        <v>0</v>
      </c>
      <c r="P337">
        <v>0</v>
      </c>
      <c r="Q337">
        <v>1</v>
      </c>
      <c r="R337">
        <v>1</v>
      </c>
      <c r="S337">
        <v>5</v>
      </c>
      <c r="T337">
        <v>0</v>
      </c>
      <c r="U337">
        <v>0</v>
      </c>
      <c r="V337">
        <v>0</v>
      </c>
      <c r="W337">
        <v>1</v>
      </c>
      <c r="X337">
        <v>0</v>
      </c>
      <c r="Y337">
        <v>0</v>
      </c>
      <c r="Z337">
        <v>0</v>
      </c>
      <c r="AA337">
        <v>0</v>
      </c>
      <c r="AB337">
        <v>31</v>
      </c>
      <c r="AC337">
        <v>0</v>
      </c>
      <c r="AD337">
        <v>0</v>
      </c>
      <c r="AE337">
        <v>0</v>
      </c>
      <c r="AF337">
        <v>0</v>
      </c>
      <c r="AG337">
        <v>0</v>
      </c>
      <c r="AH337">
        <v>1</v>
      </c>
      <c r="AI337">
        <v>2</v>
      </c>
      <c r="AJ337">
        <v>0</v>
      </c>
      <c r="AK337">
        <v>0</v>
      </c>
      <c r="AL337">
        <v>0</v>
      </c>
      <c r="AM337">
        <v>5</v>
      </c>
      <c r="AN337">
        <v>0</v>
      </c>
      <c r="AO337">
        <v>0</v>
      </c>
      <c r="AP337">
        <v>2</v>
      </c>
      <c r="AQ337">
        <v>1</v>
      </c>
      <c r="AR337">
        <v>0</v>
      </c>
      <c r="AS337">
        <v>0</v>
      </c>
      <c r="AT337">
        <v>0</v>
      </c>
      <c r="AU337">
        <v>0</v>
      </c>
      <c r="AV337">
        <v>1</v>
      </c>
      <c r="AW337">
        <v>0</v>
      </c>
      <c r="AX337">
        <v>1</v>
      </c>
      <c r="AY337">
        <v>8</v>
      </c>
      <c r="AZ337">
        <v>7</v>
      </c>
      <c r="BA337">
        <v>7</v>
      </c>
      <c r="BB337">
        <v>0</v>
      </c>
      <c r="BC337">
        <v>9</v>
      </c>
      <c r="BD337">
        <v>0</v>
      </c>
      <c r="BE337">
        <v>0</v>
      </c>
      <c r="BF337">
        <v>1</v>
      </c>
      <c r="BG337">
        <v>0</v>
      </c>
      <c r="BH337">
        <v>0</v>
      </c>
      <c r="BI337">
        <v>0</v>
      </c>
      <c r="BJ337">
        <v>6</v>
      </c>
      <c r="BK337">
        <v>0</v>
      </c>
      <c r="BL337">
        <v>0</v>
      </c>
      <c r="BM337">
        <v>0</v>
      </c>
      <c r="BN337">
        <v>0</v>
      </c>
      <c r="BO337">
        <v>9</v>
      </c>
      <c r="BP337">
        <v>0</v>
      </c>
      <c r="BQ337">
        <v>0</v>
      </c>
      <c r="BR337">
        <v>0</v>
      </c>
      <c r="BS337">
        <v>4</v>
      </c>
      <c r="BT337">
        <v>65</v>
      </c>
      <c r="BU337" t="s">
        <v>423</v>
      </c>
    </row>
    <row r="338" spans="1:73">
      <c r="A338" t="s">
        <v>335</v>
      </c>
      <c r="B338" t="s">
        <v>336</v>
      </c>
      <c r="C338">
        <v>84</v>
      </c>
      <c r="D338" t="s">
        <v>119</v>
      </c>
      <c r="E338" t="s">
        <v>355</v>
      </c>
      <c r="F338" t="s">
        <v>92</v>
      </c>
      <c r="G338">
        <v>0</v>
      </c>
      <c r="H338">
        <v>0</v>
      </c>
      <c r="I338">
        <v>0</v>
      </c>
      <c r="J338">
        <v>0</v>
      </c>
      <c r="K338">
        <v>0</v>
      </c>
      <c r="L338">
        <v>1</v>
      </c>
      <c r="M338">
        <v>0</v>
      </c>
      <c r="N338">
        <v>1</v>
      </c>
      <c r="O338">
        <v>0</v>
      </c>
      <c r="P338">
        <v>0</v>
      </c>
      <c r="Q338">
        <v>0</v>
      </c>
      <c r="R338">
        <v>3</v>
      </c>
      <c r="S338">
        <v>5</v>
      </c>
      <c r="T338">
        <v>0</v>
      </c>
      <c r="U338">
        <v>0</v>
      </c>
      <c r="V338">
        <v>0</v>
      </c>
      <c r="W338">
        <v>0</v>
      </c>
      <c r="X338">
        <v>0</v>
      </c>
      <c r="Y338">
        <v>0</v>
      </c>
      <c r="Z338">
        <v>0</v>
      </c>
      <c r="AA338">
        <v>0</v>
      </c>
      <c r="AB338">
        <v>9</v>
      </c>
      <c r="AC338">
        <v>0</v>
      </c>
      <c r="AD338">
        <v>0</v>
      </c>
      <c r="AE338">
        <v>0</v>
      </c>
      <c r="AF338">
        <v>0</v>
      </c>
      <c r="AG338">
        <v>0</v>
      </c>
      <c r="AH338">
        <v>0</v>
      </c>
      <c r="AI338">
        <v>1</v>
      </c>
      <c r="AJ338">
        <v>0</v>
      </c>
      <c r="AK338">
        <v>0</v>
      </c>
      <c r="AL338">
        <v>0</v>
      </c>
      <c r="AM338">
        <v>0</v>
      </c>
      <c r="AN338">
        <v>0</v>
      </c>
      <c r="AO338">
        <v>0</v>
      </c>
      <c r="AP338">
        <v>0</v>
      </c>
      <c r="AQ338">
        <v>3</v>
      </c>
      <c r="AR338">
        <v>0</v>
      </c>
      <c r="AS338">
        <v>0</v>
      </c>
      <c r="AT338">
        <v>1</v>
      </c>
      <c r="AU338">
        <v>0</v>
      </c>
      <c r="AV338">
        <v>0</v>
      </c>
      <c r="AW338">
        <v>0</v>
      </c>
      <c r="AX338">
        <v>1</v>
      </c>
      <c r="AY338">
        <v>2</v>
      </c>
      <c r="AZ338">
        <v>1</v>
      </c>
      <c r="BA338">
        <v>1</v>
      </c>
      <c r="BB338">
        <v>0</v>
      </c>
      <c r="BC338">
        <v>3</v>
      </c>
      <c r="BD338">
        <v>0</v>
      </c>
      <c r="BE338">
        <v>0</v>
      </c>
      <c r="BF338">
        <v>0</v>
      </c>
      <c r="BG338">
        <v>0</v>
      </c>
      <c r="BH338">
        <v>0</v>
      </c>
      <c r="BI338">
        <v>1</v>
      </c>
      <c r="BJ338">
        <v>0</v>
      </c>
      <c r="BK338">
        <v>0</v>
      </c>
      <c r="BL338">
        <v>0</v>
      </c>
      <c r="BM338">
        <v>1</v>
      </c>
      <c r="BN338">
        <v>3</v>
      </c>
      <c r="BO338">
        <v>1</v>
      </c>
      <c r="BP338">
        <v>0</v>
      </c>
      <c r="BQ338">
        <v>0</v>
      </c>
      <c r="BR338">
        <v>0</v>
      </c>
      <c r="BS338">
        <v>3</v>
      </c>
      <c r="BT338">
        <v>19</v>
      </c>
      <c r="BU338" t="s">
        <v>424</v>
      </c>
    </row>
    <row r="339" spans="1:73">
      <c r="A339" t="s">
        <v>335</v>
      </c>
      <c r="B339" t="s">
        <v>336</v>
      </c>
      <c r="C339">
        <v>85</v>
      </c>
      <c r="D339" t="s">
        <v>119</v>
      </c>
      <c r="E339" t="s">
        <v>78</v>
      </c>
      <c r="F339" t="s">
        <v>77</v>
      </c>
      <c r="G339">
        <v>0</v>
      </c>
      <c r="H339">
        <v>2</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2</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1</v>
      </c>
      <c r="BT339">
        <v>5</v>
      </c>
      <c r="BU339" t="s">
        <v>425</v>
      </c>
    </row>
    <row r="340" spans="1:73">
      <c r="A340" t="s">
        <v>335</v>
      </c>
      <c r="B340" t="s">
        <v>336</v>
      </c>
      <c r="C340">
        <v>86</v>
      </c>
      <c r="D340" t="s">
        <v>119</v>
      </c>
      <c r="E340" t="s">
        <v>355</v>
      </c>
      <c r="F340" t="s">
        <v>92</v>
      </c>
      <c r="G340">
        <v>0</v>
      </c>
      <c r="H340">
        <v>0</v>
      </c>
      <c r="I340">
        <v>0</v>
      </c>
      <c r="J340">
        <v>0</v>
      </c>
      <c r="K340">
        <v>0</v>
      </c>
      <c r="L340">
        <v>0</v>
      </c>
      <c r="M340">
        <v>0</v>
      </c>
      <c r="N340">
        <v>0</v>
      </c>
      <c r="O340">
        <v>0</v>
      </c>
      <c r="P340">
        <v>0</v>
      </c>
      <c r="Q340">
        <v>1</v>
      </c>
      <c r="R340">
        <v>0</v>
      </c>
      <c r="S340">
        <v>1</v>
      </c>
      <c r="T340">
        <v>1</v>
      </c>
      <c r="U340">
        <v>0</v>
      </c>
      <c r="V340">
        <v>0</v>
      </c>
      <c r="W340">
        <v>0</v>
      </c>
      <c r="X340">
        <v>0</v>
      </c>
      <c r="Y340">
        <v>0</v>
      </c>
      <c r="Z340">
        <v>0</v>
      </c>
      <c r="AA340">
        <v>0</v>
      </c>
      <c r="AB340">
        <v>3</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1</v>
      </c>
      <c r="BT340">
        <v>4</v>
      </c>
      <c r="BU340" t="s">
        <v>426</v>
      </c>
    </row>
    <row r="341" spans="1:73">
      <c r="A341" t="s">
        <v>335</v>
      </c>
      <c r="B341" t="s">
        <v>336</v>
      </c>
      <c r="C341">
        <v>87</v>
      </c>
      <c r="D341" t="s">
        <v>119</v>
      </c>
      <c r="E341" t="s">
        <v>78</v>
      </c>
      <c r="F341" t="s">
        <v>77</v>
      </c>
      <c r="G341">
        <v>0</v>
      </c>
      <c r="H341">
        <v>0</v>
      </c>
      <c r="I341">
        <v>0</v>
      </c>
      <c r="J341">
        <v>0</v>
      </c>
      <c r="K341">
        <v>0</v>
      </c>
      <c r="L341">
        <v>1</v>
      </c>
      <c r="M341">
        <v>0</v>
      </c>
      <c r="N341">
        <v>2</v>
      </c>
      <c r="O341">
        <v>0</v>
      </c>
      <c r="P341">
        <v>0</v>
      </c>
      <c r="Q341">
        <v>1</v>
      </c>
      <c r="R341">
        <v>1</v>
      </c>
      <c r="S341">
        <v>2</v>
      </c>
      <c r="T341">
        <v>0</v>
      </c>
      <c r="U341">
        <v>0</v>
      </c>
      <c r="V341">
        <v>0</v>
      </c>
      <c r="W341">
        <v>0</v>
      </c>
      <c r="X341">
        <v>0</v>
      </c>
      <c r="Y341">
        <v>0</v>
      </c>
      <c r="Z341">
        <v>0</v>
      </c>
      <c r="AA341">
        <v>0</v>
      </c>
      <c r="AB341">
        <v>9</v>
      </c>
      <c r="AC341">
        <v>0</v>
      </c>
      <c r="AD341">
        <v>0</v>
      </c>
      <c r="AE341">
        <v>0</v>
      </c>
      <c r="AF341">
        <v>0</v>
      </c>
      <c r="AG341">
        <v>0</v>
      </c>
      <c r="AH341">
        <v>0</v>
      </c>
      <c r="AI341">
        <v>0</v>
      </c>
      <c r="AJ341">
        <v>0</v>
      </c>
      <c r="AK341">
        <v>0</v>
      </c>
      <c r="AL341">
        <v>0</v>
      </c>
      <c r="AM341">
        <v>1</v>
      </c>
      <c r="AN341">
        <v>0</v>
      </c>
      <c r="AO341">
        <v>0</v>
      </c>
      <c r="AP341">
        <v>0</v>
      </c>
      <c r="AQ341">
        <v>1</v>
      </c>
      <c r="AR341">
        <v>0</v>
      </c>
      <c r="AS341">
        <v>0</v>
      </c>
      <c r="AT341">
        <v>0</v>
      </c>
      <c r="AU341">
        <v>0</v>
      </c>
      <c r="AV341">
        <v>0</v>
      </c>
      <c r="AW341">
        <v>0</v>
      </c>
      <c r="AX341">
        <v>2</v>
      </c>
      <c r="AY341">
        <v>2</v>
      </c>
      <c r="AZ341">
        <v>3</v>
      </c>
      <c r="BA341">
        <v>3</v>
      </c>
      <c r="BB341">
        <v>0</v>
      </c>
      <c r="BC341">
        <v>2</v>
      </c>
      <c r="BD341">
        <v>0</v>
      </c>
      <c r="BE341">
        <v>0</v>
      </c>
      <c r="BF341">
        <v>0</v>
      </c>
      <c r="BG341">
        <v>0</v>
      </c>
      <c r="BH341">
        <v>0</v>
      </c>
      <c r="BI341">
        <v>2</v>
      </c>
      <c r="BJ341">
        <v>1</v>
      </c>
      <c r="BK341">
        <v>0</v>
      </c>
      <c r="BL341">
        <v>0</v>
      </c>
      <c r="BM341">
        <v>1</v>
      </c>
      <c r="BN341">
        <v>1</v>
      </c>
      <c r="BO341">
        <v>3</v>
      </c>
      <c r="BP341">
        <v>0</v>
      </c>
      <c r="BQ341">
        <v>0</v>
      </c>
      <c r="BR341">
        <v>1</v>
      </c>
      <c r="BS341">
        <v>1</v>
      </c>
      <c r="BT341">
        <v>16</v>
      </c>
      <c r="BU341" t="s">
        <v>427</v>
      </c>
    </row>
    <row r="342" spans="1:73">
      <c r="A342" t="s">
        <v>335</v>
      </c>
      <c r="B342" t="s">
        <v>336</v>
      </c>
      <c r="C342">
        <v>88</v>
      </c>
      <c r="D342" t="s">
        <v>119</v>
      </c>
      <c r="E342" t="s">
        <v>355</v>
      </c>
      <c r="F342" t="s">
        <v>92</v>
      </c>
      <c r="G342">
        <v>0</v>
      </c>
      <c r="H342">
        <v>2</v>
      </c>
      <c r="I342">
        <v>0</v>
      </c>
      <c r="J342">
        <v>0</v>
      </c>
      <c r="K342">
        <v>0</v>
      </c>
      <c r="L342">
        <v>1</v>
      </c>
      <c r="M342">
        <v>0</v>
      </c>
      <c r="N342">
        <v>3</v>
      </c>
      <c r="O342">
        <v>0</v>
      </c>
      <c r="P342">
        <v>0</v>
      </c>
      <c r="Q342">
        <v>1</v>
      </c>
      <c r="R342">
        <v>0</v>
      </c>
      <c r="S342">
        <v>2</v>
      </c>
      <c r="T342">
        <v>2</v>
      </c>
      <c r="U342">
        <v>0</v>
      </c>
      <c r="V342">
        <v>0</v>
      </c>
      <c r="W342">
        <v>0</v>
      </c>
      <c r="X342">
        <v>0</v>
      </c>
      <c r="Y342">
        <v>0</v>
      </c>
      <c r="Z342">
        <v>0</v>
      </c>
      <c r="AA342">
        <v>0</v>
      </c>
      <c r="AB342">
        <v>10</v>
      </c>
      <c r="AC342">
        <v>0</v>
      </c>
      <c r="AD342">
        <v>0</v>
      </c>
      <c r="AE342">
        <v>0</v>
      </c>
      <c r="AF342">
        <v>0</v>
      </c>
      <c r="AG342">
        <v>0</v>
      </c>
      <c r="AH342">
        <v>0</v>
      </c>
      <c r="AI342">
        <v>0</v>
      </c>
      <c r="AJ342">
        <v>0</v>
      </c>
      <c r="AK342">
        <v>0</v>
      </c>
      <c r="AL342">
        <v>1</v>
      </c>
      <c r="AM342">
        <v>1</v>
      </c>
      <c r="AN342">
        <v>0</v>
      </c>
      <c r="AO342">
        <v>0</v>
      </c>
      <c r="AP342">
        <v>0</v>
      </c>
      <c r="AQ342">
        <v>1</v>
      </c>
      <c r="AR342">
        <v>0</v>
      </c>
      <c r="AS342">
        <v>0</v>
      </c>
      <c r="AT342">
        <v>0</v>
      </c>
      <c r="AU342">
        <v>0</v>
      </c>
      <c r="AV342">
        <v>0</v>
      </c>
      <c r="AW342">
        <v>0</v>
      </c>
      <c r="AX342">
        <v>3</v>
      </c>
      <c r="AY342">
        <v>0</v>
      </c>
      <c r="AZ342">
        <v>4</v>
      </c>
      <c r="BA342">
        <v>4</v>
      </c>
      <c r="BB342">
        <v>0</v>
      </c>
      <c r="BC342">
        <v>0</v>
      </c>
      <c r="BD342">
        <v>0</v>
      </c>
      <c r="BE342">
        <v>0</v>
      </c>
      <c r="BF342">
        <v>0</v>
      </c>
      <c r="BG342">
        <v>0</v>
      </c>
      <c r="BH342">
        <v>0</v>
      </c>
      <c r="BI342">
        <v>4</v>
      </c>
      <c r="BJ342">
        <v>0</v>
      </c>
      <c r="BK342">
        <v>0</v>
      </c>
      <c r="BL342">
        <v>0</v>
      </c>
      <c r="BM342">
        <v>3</v>
      </c>
      <c r="BN342">
        <v>0</v>
      </c>
      <c r="BO342">
        <v>4</v>
      </c>
      <c r="BP342">
        <v>0</v>
      </c>
      <c r="BQ342">
        <v>0</v>
      </c>
      <c r="BR342">
        <v>0</v>
      </c>
      <c r="BS342">
        <v>1</v>
      </c>
      <c r="BT342">
        <v>14</v>
      </c>
      <c r="BU342" t="s">
        <v>428</v>
      </c>
    </row>
    <row r="343" spans="1:73">
      <c r="A343" t="s">
        <v>335</v>
      </c>
      <c r="B343" t="s">
        <v>336</v>
      </c>
      <c r="C343">
        <v>89</v>
      </c>
      <c r="D343" t="s">
        <v>119</v>
      </c>
      <c r="E343" t="s">
        <v>360</v>
      </c>
      <c r="F343" t="s">
        <v>101</v>
      </c>
      <c r="G343">
        <v>0</v>
      </c>
      <c r="H343">
        <v>4</v>
      </c>
      <c r="I343">
        <v>0</v>
      </c>
      <c r="J343">
        <v>0</v>
      </c>
      <c r="K343">
        <v>0</v>
      </c>
      <c r="L343">
        <v>2</v>
      </c>
      <c r="M343">
        <v>0</v>
      </c>
      <c r="N343">
        <v>5</v>
      </c>
      <c r="O343">
        <v>0</v>
      </c>
      <c r="P343">
        <v>0</v>
      </c>
      <c r="Q343">
        <v>1</v>
      </c>
      <c r="R343">
        <v>1</v>
      </c>
      <c r="S343">
        <v>10</v>
      </c>
      <c r="T343">
        <v>0</v>
      </c>
      <c r="U343">
        <v>0</v>
      </c>
      <c r="V343">
        <v>1</v>
      </c>
      <c r="W343">
        <v>1</v>
      </c>
      <c r="X343">
        <v>0</v>
      </c>
      <c r="Y343">
        <v>0</v>
      </c>
      <c r="Z343">
        <v>0</v>
      </c>
      <c r="AA343">
        <v>0</v>
      </c>
      <c r="AB343">
        <v>25</v>
      </c>
      <c r="AC343">
        <v>0</v>
      </c>
      <c r="AD343">
        <v>0</v>
      </c>
      <c r="AE343">
        <v>0</v>
      </c>
      <c r="AF343">
        <v>0</v>
      </c>
      <c r="AG343">
        <v>0</v>
      </c>
      <c r="AH343">
        <v>2</v>
      </c>
      <c r="AI343">
        <v>2</v>
      </c>
      <c r="AJ343">
        <v>0</v>
      </c>
      <c r="AK343">
        <v>0</v>
      </c>
      <c r="AL343">
        <v>1</v>
      </c>
      <c r="AM343">
        <v>4</v>
      </c>
      <c r="AN343">
        <v>0</v>
      </c>
      <c r="AO343">
        <v>0</v>
      </c>
      <c r="AP343">
        <v>2</v>
      </c>
      <c r="AQ343">
        <v>1</v>
      </c>
      <c r="AR343">
        <v>0</v>
      </c>
      <c r="AS343">
        <v>0</v>
      </c>
      <c r="AT343">
        <v>0</v>
      </c>
      <c r="AU343">
        <v>2</v>
      </c>
      <c r="AV343">
        <v>0</v>
      </c>
      <c r="AW343">
        <v>0</v>
      </c>
      <c r="AX343">
        <v>3</v>
      </c>
      <c r="AY343">
        <v>6</v>
      </c>
      <c r="AZ343">
        <v>3</v>
      </c>
      <c r="BA343">
        <v>7</v>
      </c>
      <c r="BB343">
        <v>0</v>
      </c>
      <c r="BC343">
        <v>4</v>
      </c>
      <c r="BD343">
        <v>0</v>
      </c>
      <c r="BE343">
        <v>0</v>
      </c>
      <c r="BF343">
        <v>0</v>
      </c>
      <c r="BG343">
        <v>0</v>
      </c>
      <c r="BH343">
        <v>1</v>
      </c>
      <c r="BI343">
        <v>2</v>
      </c>
      <c r="BJ343">
        <v>1</v>
      </c>
      <c r="BK343">
        <v>0</v>
      </c>
      <c r="BL343">
        <v>0</v>
      </c>
      <c r="BM343">
        <v>0</v>
      </c>
      <c r="BN343">
        <v>1</v>
      </c>
      <c r="BO343">
        <v>7</v>
      </c>
      <c r="BP343">
        <v>0</v>
      </c>
      <c r="BQ343">
        <v>0</v>
      </c>
      <c r="BR343">
        <v>0</v>
      </c>
      <c r="BS343">
        <v>2</v>
      </c>
      <c r="BT343">
        <v>47</v>
      </c>
      <c r="BU343" t="s">
        <v>429</v>
      </c>
    </row>
    <row r="344" spans="1:73">
      <c r="A344" t="s">
        <v>335</v>
      </c>
      <c r="B344" t="s">
        <v>336</v>
      </c>
      <c r="C344">
        <v>90</v>
      </c>
      <c r="D344" t="s">
        <v>119</v>
      </c>
      <c r="E344" t="s">
        <v>78</v>
      </c>
      <c r="F344" t="s">
        <v>77</v>
      </c>
      <c r="G344">
        <v>0</v>
      </c>
      <c r="H344">
        <v>0</v>
      </c>
      <c r="I344">
        <v>0</v>
      </c>
      <c r="J344">
        <v>0</v>
      </c>
      <c r="K344">
        <v>0</v>
      </c>
      <c r="L344">
        <v>1</v>
      </c>
      <c r="M344">
        <v>0</v>
      </c>
      <c r="N344">
        <v>4</v>
      </c>
      <c r="O344">
        <v>0</v>
      </c>
      <c r="P344">
        <v>0</v>
      </c>
      <c r="Q344">
        <v>1</v>
      </c>
      <c r="R344">
        <v>1</v>
      </c>
      <c r="S344">
        <v>4</v>
      </c>
      <c r="T344">
        <v>1</v>
      </c>
      <c r="U344">
        <v>0</v>
      </c>
      <c r="V344">
        <v>0</v>
      </c>
      <c r="W344">
        <v>0</v>
      </c>
      <c r="X344">
        <v>0</v>
      </c>
      <c r="Y344">
        <v>0</v>
      </c>
      <c r="Z344">
        <v>0</v>
      </c>
      <c r="AA344">
        <v>0</v>
      </c>
      <c r="AB344">
        <v>13</v>
      </c>
      <c r="AC344">
        <v>1</v>
      </c>
      <c r="AD344">
        <v>0</v>
      </c>
      <c r="AE344">
        <v>0</v>
      </c>
      <c r="AF344">
        <v>0</v>
      </c>
      <c r="AG344">
        <v>0</v>
      </c>
      <c r="AH344">
        <v>0</v>
      </c>
      <c r="AI344">
        <v>2</v>
      </c>
      <c r="AJ344">
        <v>0</v>
      </c>
      <c r="AK344">
        <v>0</v>
      </c>
      <c r="AL344">
        <v>0</v>
      </c>
      <c r="AM344">
        <v>3</v>
      </c>
      <c r="AN344">
        <v>0</v>
      </c>
      <c r="AO344">
        <v>0</v>
      </c>
      <c r="AP344">
        <v>0</v>
      </c>
      <c r="AQ344">
        <v>1</v>
      </c>
      <c r="AR344">
        <v>0</v>
      </c>
      <c r="AS344">
        <v>0</v>
      </c>
      <c r="AT344">
        <v>0</v>
      </c>
      <c r="AU344">
        <v>0</v>
      </c>
      <c r="AV344">
        <v>0</v>
      </c>
      <c r="AW344">
        <v>0</v>
      </c>
      <c r="AX344">
        <v>3</v>
      </c>
      <c r="AY344">
        <v>2</v>
      </c>
      <c r="AZ344">
        <v>5</v>
      </c>
      <c r="BA344">
        <v>6</v>
      </c>
      <c r="BB344">
        <v>0</v>
      </c>
      <c r="BC344">
        <v>1</v>
      </c>
      <c r="BD344">
        <v>0</v>
      </c>
      <c r="BE344">
        <v>0</v>
      </c>
      <c r="BF344">
        <v>0</v>
      </c>
      <c r="BG344">
        <v>0</v>
      </c>
      <c r="BH344">
        <v>0</v>
      </c>
      <c r="BI344">
        <v>4</v>
      </c>
      <c r="BJ344">
        <v>0</v>
      </c>
      <c r="BK344">
        <v>0</v>
      </c>
      <c r="BL344">
        <v>0</v>
      </c>
      <c r="BM344">
        <v>2</v>
      </c>
      <c r="BN344">
        <v>1</v>
      </c>
      <c r="BO344">
        <v>7</v>
      </c>
      <c r="BP344">
        <v>1</v>
      </c>
      <c r="BQ344">
        <v>0</v>
      </c>
      <c r="BR344">
        <v>0</v>
      </c>
      <c r="BS344">
        <v>2</v>
      </c>
      <c r="BT344">
        <v>25</v>
      </c>
      <c r="BU344" t="s">
        <v>430</v>
      </c>
    </row>
    <row r="345" spans="1:73">
      <c r="A345" t="s">
        <v>335</v>
      </c>
      <c r="B345" t="s">
        <v>336</v>
      </c>
      <c r="C345">
        <v>91</v>
      </c>
      <c r="D345" t="s">
        <v>119</v>
      </c>
      <c r="E345" t="s">
        <v>365</v>
      </c>
      <c r="F345" t="s">
        <v>101</v>
      </c>
      <c r="G345">
        <v>0</v>
      </c>
      <c r="H345">
        <v>0</v>
      </c>
      <c r="I345">
        <v>0</v>
      </c>
      <c r="J345">
        <v>0</v>
      </c>
      <c r="K345">
        <v>0</v>
      </c>
      <c r="L345">
        <v>3</v>
      </c>
      <c r="M345">
        <v>0</v>
      </c>
      <c r="N345">
        <v>6</v>
      </c>
      <c r="O345">
        <v>0</v>
      </c>
      <c r="P345">
        <v>0</v>
      </c>
      <c r="Q345">
        <v>0</v>
      </c>
      <c r="R345">
        <v>0</v>
      </c>
      <c r="S345">
        <v>6</v>
      </c>
      <c r="T345">
        <v>0</v>
      </c>
      <c r="U345">
        <v>0</v>
      </c>
      <c r="V345">
        <v>0</v>
      </c>
      <c r="W345">
        <v>0</v>
      </c>
      <c r="X345">
        <v>0</v>
      </c>
      <c r="Y345">
        <v>0</v>
      </c>
      <c r="Z345">
        <v>0</v>
      </c>
      <c r="AA345">
        <v>0</v>
      </c>
      <c r="AB345">
        <v>22</v>
      </c>
      <c r="AC345">
        <v>0</v>
      </c>
      <c r="AD345">
        <v>0</v>
      </c>
      <c r="AE345">
        <v>0</v>
      </c>
      <c r="AF345">
        <v>0</v>
      </c>
      <c r="AG345">
        <v>0</v>
      </c>
      <c r="AH345">
        <v>0</v>
      </c>
      <c r="AI345">
        <v>1</v>
      </c>
      <c r="AJ345">
        <v>0</v>
      </c>
      <c r="AK345">
        <v>0</v>
      </c>
      <c r="AL345">
        <v>4</v>
      </c>
      <c r="AM345">
        <v>2</v>
      </c>
      <c r="AN345">
        <v>0</v>
      </c>
      <c r="AO345">
        <v>0</v>
      </c>
      <c r="AP345">
        <v>3</v>
      </c>
      <c r="AQ345">
        <v>2</v>
      </c>
      <c r="AR345">
        <v>0</v>
      </c>
      <c r="AS345">
        <v>0</v>
      </c>
      <c r="AT345">
        <v>0</v>
      </c>
      <c r="AU345">
        <v>0</v>
      </c>
      <c r="AV345">
        <v>0</v>
      </c>
      <c r="AW345">
        <v>0</v>
      </c>
      <c r="AX345">
        <v>7</v>
      </c>
      <c r="AY345">
        <v>4</v>
      </c>
      <c r="AZ345">
        <v>10</v>
      </c>
      <c r="BA345">
        <v>9</v>
      </c>
      <c r="BB345">
        <v>0</v>
      </c>
      <c r="BC345">
        <v>5</v>
      </c>
      <c r="BD345">
        <v>0</v>
      </c>
      <c r="BE345">
        <v>0</v>
      </c>
      <c r="BF345">
        <v>0</v>
      </c>
      <c r="BG345">
        <v>0</v>
      </c>
      <c r="BH345">
        <v>2</v>
      </c>
      <c r="BI345">
        <v>6</v>
      </c>
      <c r="BJ345">
        <v>2</v>
      </c>
      <c r="BK345">
        <v>0</v>
      </c>
      <c r="BL345">
        <v>0</v>
      </c>
      <c r="BM345">
        <v>0</v>
      </c>
      <c r="BN345">
        <v>0</v>
      </c>
      <c r="BO345">
        <v>10</v>
      </c>
      <c r="BP345">
        <v>0</v>
      </c>
      <c r="BQ345">
        <v>0</v>
      </c>
      <c r="BR345">
        <v>2</v>
      </c>
      <c r="BS345">
        <v>3</v>
      </c>
      <c r="BT345">
        <v>42</v>
      </c>
      <c r="BU345" t="s">
        <v>431</v>
      </c>
    </row>
    <row r="346" spans="1:73">
      <c r="A346" t="s">
        <v>335</v>
      </c>
      <c r="B346" t="s">
        <v>336</v>
      </c>
      <c r="C346">
        <v>92</v>
      </c>
      <c r="D346" t="s">
        <v>119</v>
      </c>
      <c r="E346" t="s">
        <v>355</v>
      </c>
      <c r="F346" t="s">
        <v>92</v>
      </c>
      <c r="G346">
        <v>0</v>
      </c>
      <c r="H346">
        <v>0</v>
      </c>
      <c r="I346">
        <v>0</v>
      </c>
      <c r="J346">
        <v>0</v>
      </c>
      <c r="K346">
        <v>0</v>
      </c>
      <c r="L346">
        <v>2</v>
      </c>
      <c r="M346">
        <v>0</v>
      </c>
      <c r="N346">
        <v>3</v>
      </c>
      <c r="O346">
        <v>0</v>
      </c>
      <c r="P346">
        <v>0</v>
      </c>
      <c r="Q346">
        <v>0</v>
      </c>
      <c r="R346">
        <v>0</v>
      </c>
      <c r="S346">
        <v>1</v>
      </c>
      <c r="T346">
        <v>0</v>
      </c>
      <c r="U346">
        <v>0</v>
      </c>
      <c r="V346">
        <v>0</v>
      </c>
      <c r="W346">
        <v>1</v>
      </c>
      <c r="X346">
        <v>0</v>
      </c>
      <c r="Y346">
        <v>0</v>
      </c>
      <c r="Z346">
        <v>0</v>
      </c>
      <c r="AA346">
        <v>0</v>
      </c>
      <c r="AB346">
        <v>12</v>
      </c>
      <c r="AC346">
        <v>0</v>
      </c>
      <c r="AD346">
        <v>0</v>
      </c>
      <c r="AE346">
        <v>0</v>
      </c>
      <c r="AF346">
        <v>0</v>
      </c>
      <c r="AG346">
        <v>0</v>
      </c>
      <c r="AH346">
        <v>0</v>
      </c>
      <c r="AI346">
        <v>0</v>
      </c>
      <c r="AJ346">
        <v>0</v>
      </c>
      <c r="AK346">
        <v>0</v>
      </c>
      <c r="AL346">
        <v>0</v>
      </c>
      <c r="AM346">
        <v>3</v>
      </c>
      <c r="AN346">
        <v>0</v>
      </c>
      <c r="AO346">
        <v>0</v>
      </c>
      <c r="AP346">
        <v>1</v>
      </c>
      <c r="AQ346">
        <v>1</v>
      </c>
      <c r="AR346">
        <v>0</v>
      </c>
      <c r="AS346">
        <v>0</v>
      </c>
      <c r="AT346">
        <v>0</v>
      </c>
      <c r="AU346">
        <v>0</v>
      </c>
      <c r="AV346">
        <v>0</v>
      </c>
      <c r="AW346">
        <v>0</v>
      </c>
      <c r="AX346">
        <v>0</v>
      </c>
      <c r="AY346">
        <v>1</v>
      </c>
      <c r="AZ346">
        <v>3</v>
      </c>
      <c r="BA346">
        <v>3</v>
      </c>
      <c r="BB346">
        <v>0</v>
      </c>
      <c r="BC346">
        <v>2</v>
      </c>
      <c r="BD346">
        <v>0</v>
      </c>
      <c r="BE346">
        <v>0</v>
      </c>
      <c r="BF346">
        <v>0</v>
      </c>
      <c r="BG346">
        <v>0</v>
      </c>
      <c r="BH346">
        <v>0</v>
      </c>
      <c r="BI346">
        <v>0</v>
      </c>
      <c r="BJ346">
        <v>0</v>
      </c>
      <c r="BK346">
        <v>0</v>
      </c>
      <c r="BL346">
        <v>0</v>
      </c>
      <c r="BM346">
        <v>0</v>
      </c>
      <c r="BN346">
        <v>0</v>
      </c>
      <c r="BO346">
        <v>3</v>
      </c>
      <c r="BP346">
        <v>0</v>
      </c>
      <c r="BQ346">
        <v>0</v>
      </c>
      <c r="BR346">
        <v>0</v>
      </c>
      <c r="BS346">
        <v>3</v>
      </c>
      <c r="BT346">
        <v>17</v>
      </c>
      <c r="BU346" t="s">
        <v>432</v>
      </c>
    </row>
    <row r="347" spans="1:73">
      <c r="A347" t="s">
        <v>335</v>
      </c>
      <c r="B347" t="s">
        <v>336</v>
      </c>
      <c r="C347">
        <v>93</v>
      </c>
      <c r="D347" t="s">
        <v>119</v>
      </c>
      <c r="E347" t="s">
        <v>78</v>
      </c>
      <c r="F347" t="s">
        <v>77</v>
      </c>
      <c r="G347">
        <v>0</v>
      </c>
      <c r="H347">
        <v>0</v>
      </c>
      <c r="I347">
        <v>0</v>
      </c>
      <c r="J347">
        <v>0</v>
      </c>
      <c r="K347">
        <v>0</v>
      </c>
      <c r="L347">
        <v>0</v>
      </c>
      <c r="M347">
        <v>0</v>
      </c>
      <c r="N347">
        <v>2</v>
      </c>
      <c r="O347">
        <v>0</v>
      </c>
      <c r="P347">
        <v>0</v>
      </c>
      <c r="Q347">
        <v>0</v>
      </c>
      <c r="R347">
        <v>0</v>
      </c>
      <c r="S347">
        <v>1</v>
      </c>
      <c r="T347">
        <v>0</v>
      </c>
      <c r="U347">
        <v>0</v>
      </c>
      <c r="V347">
        <v>0</v>
      </c>
      <c r="W347">
        <v>0</v>
      </c>
      <c r="X347">
        <v>0</v>
      </c>
      <c r="Y347">
        <v>0</v>
      </c>
      <c r="Z347">
        <v>0</v>
      </c>
      <c r="AA347">
        <v>0</v>
      </c>
      <c r="AB347">
        <v>7</v>
      </c>
      <c r="AC347">
        <v>0</v>
      </c>
      <c r="AD347">
        <v>0</v>
      </c>
      <c r="AE347">
        <v>0</v>
      </c>
      <c r="AF347">
        <v>0</v>
      </c>
      <c r="AG347">
        <v>0</v>
      </c>
      <c r="AH347">
        <v>0</v>
      </c>
      <c r="AI347">
        <v>0</v>
      </c>
      <c r="AJ347">
        <v>0</v>
      </c>
      <c r="AK347">
        <v>0</v>
      </c>
      <c r="AL347">
        <v>1</v>
      </c>
      <c r="AM347">
        <v>2</v>
      </c>
      <c r="AN347">
        <v>0</v>
      </c>
      <c r="AO347">
        <v>0</v>
      </c>
      <c r="AP347">
        <v>0</v>
      </c>
      <c r="AQ347">
        <v>1</v>
      </c>
      <c r="AR347">
        <v>0</v>
      </c>
      <c r="AS347">
        <v>0</v>
      </c>
      <c r="AT347">
        <v>0</v>
      </c>
      <c r="AU347">
        <v>0</v>
      </c>
      <c r="AV347">
        <v>0</v>
      </c>
      <c r="AW347">
        <v>0</v>
      </c>
      <c r="AX347">
        <v>2</v>
      </c>
      <c r="AY347">
        <v>0</v>
      </c>
      <c r="AZ347">
        <v>3</v>
      </c>
      <c r="BA347">
        <v>4</v>
      </c>
      <c r="BB347">
        <v>0</v>
      </c>
      <c r="BC347">
        <v>0</v>
      </c>
      <c r="BD347">
        <v>0</v>
      </c>
      <c r="BE347">
        <v>0</v>
      </c>
      <c r="BF347">
        <v>0</v>
      </c>
      <c r="BG347">
        <v>0</v>
      </c>
      <c r="BH347">
        <v>0</v>
      </c>
      <c r="BI347">
        <v>3</v>
      </c>
      <c r="BJ347">
        <v>0</v>
      </c>
      <c r="BK347">
        <v>0</v>
      </c>
      <c r="BL347">
        <v>0</v>
      </c>
      <c r="BM347">
        <v>2</v>
      </c>
      <c r="BN347">
        <v>0</v>
      </c>
      <c r="BO347">
        <v>3</v>
      </c>
      <c r="BP347">
        <v>0</v>
      </c>
      <c r="BQ347">
        <v>0</v>
      </c>
      <c r="BR347">
        <v>0</v>
      </c>
      <c r="BS347">
        <v>1</v>
      </c>
      <c r="BT347">
        <v>8</v>
      </c>
      <c r="BU347" t="s">
        <v>433</v>
      </c>
    </row>
    <row r="348" spans="1:73">
      <c r="A348" t="s">
        <v>335</v>
      </c>
      <c r="B348" t="s">
        <v>336</v>
      </c>
      <c r="C348">
        <v>94</v>
      </c>
      <c r="D348" t="s">
        <v>119</v>
      </c>
      <c r="E348" t="s">
        <v>355</v>
      </c>
      <c r="F348" t="s">
        <v>92</v>
      </c>
      <c r="G348">
        <v>0</v>
      </c>
      <c r="H348">
        <v>0</v>
      </c>
      <c r="I348">
        <v>0</v>
      </c>
      <c r="J348">
        <v>0</v>
      </c>
      <c r="K348">
        <v>0</v>
      </c>
      <c r="L348">
        <v>1</v>
      </c>
      <c r="M348">
        <v>0</v>
      </c>
      <c r="N348">
        <v>7</v>
      </c>
      <c r="O348">
        <v>0</v>
      </c>
      <c r="P348">
        <v>0</v>
      </c>
      <c r="Q348">
        <v>1</v>
      </c>
      <c r="R348">
        <v>0</v>
      </c>
      <c r="S348">
        <v>6</v>
      </c>
      <c r="T348">
        <v>0</v>
      </c>
      <c r="U348">
        <v>0</v>
      </c>
      <c r="V348">
        <v>3</v>
      </c>
      <c r="W348">
        <v>0</v>
      </c>
      <c r="X348">
        <v>0</v>
      </c>
      <c r="Y348">
        <v>0</v>
      </c>
      <c r="Z348">
        <v>0</v>
      </c>
      <c r="AA348">
        <v>0</v>
      </c>
      <c r="AB348">
        <v>21</v>
      </c>
      <c r="AC348">
        <v>1</v>
      </c>
      <c r="AD348">
        <v>0</v>
      </c>
      <c r="AE348">
        <v>0</v>
      </c>
      <c r="AF348">
        <v>0</v>
      </c>
      <c r="AG348">
        <v>0</v>
      </c>
      <c r="AH348">
        <v>0</v>
      </c>
      <c r="AI348">
        <v>0</v>
      </c>
      <c r="AJ348">
        <v>0</v>
      </c>
      <c r="AK348">
        <v>0</v>
      </c>
      <c r="AL348">
        <v>1</v>
      </c>
      <c r="AM348">
        <v>1</v>
      </c>
      <c r="AN348">
        <v>0</v>
      </c>
      <c r="AO348">
        <v>0</v>
      </c>
      <c r="AP348">
        <v>1</v>
      </c>
      <c r="AQ348">
        <v>2</v>
      </c>
      <c r="AR348">
        <v>0</v>
      </c>
      <c r="AS348">
        <v>0</v>
      </c>
      <c r="AT348">
        <v>0</v>
      </c>
      <c r="AU348">
        <v>1</v>
      </c>
      <c r="AV348">
        <v>0</v>
      </c>
      <c r="AW348">
        <v>0</v>
      </c>
      <c r="AX348">
        <v>4</v>
      </c>
      <c r="AY348">
        <v>3</v>
      </c>
      <c r="AZ348">
        <v>6</v>
      </c>
      <c r="BA348">
        <v>7</v>
      </c>
      <c r="BB348">
        <v>0</v>
      </c>
      <c r="BC348">
        <v>4</v>
      </c>
      <c r="BD348">
        <v>0</v>
      </c>
      <c r="BE348">
        <v>0</v>
      </c>
      <c r="BF348">
        <v>0</v>
      </c>
      <c r="BG348">
        <v>0</v>
      </c>
      <c r="BH348">
        <v>0</v>
      </c>
      <c r="BI348">
        <v>4</v>
      </c>
      <c r="BJ348">
        <v>2</v>
      </c>
      <c r="BK348">
        <v>0</v>
      </c>
      <c r="BL348">
        <v>0</v>
      </c>
      <c r="BM348">
        <v>4</v>
      </c>
      <c r="BN348">
        <v>0</v>
      </c>
      <c r="BO348">
        <v>9</v>
      </c>
      <c r="BP348">
        <v>0</v>
      </c>
      <c r="BQ348">
        <v>0</v>
      </c>
      <c r="BR348">
        <v>0</v>
      </c>
      <c r="BS348">
        <v>3</v>
      </c>
      <c r="BT348">
        <v>31</v>
      </c>
      <c r="BU348" t="s">
        <v>434</v>
      </c>
    </row>
    <row r="349" spans="1:73">
      <c r="A349" t="s">
        <v>335</v>
      </c>
      <c r="B349" t="s">
        <v>336</v>
      </c>
      <c r="C349">
        <v>95</v>
      </c>
      <c r="D349" t="s">
        <v>119</v>
      </c>
      <c r="E349" t="s">
        <v>360</v>
      </c>
      <c r="F349" t="s">
        <v>101</v>
      </c>
      <c r="G349">
        <v>0</v>
      </c>
      <c r="H349">
        <v>1</v>
      </c>
      <c r="I349">
        <v>0</v>
      </c>
      <c r="J349">
        <v>0</v>
      </c>
      <c r="K349">
        <v>0</v>
      </c>
      <c r="L349">
        <v>0</v>
      </c>
      <c r="M349">
        <v>0</v>
      </c>
      <c r="N349">
        <v>0</v>
      </c>
      <c r="O349">
        <v>0</v>
      </c>
      <c r="P349">
        <v>0</v>
      </c>
      <c r="Q349">
        <v>0</v>
      </c>
      <c r="R349">
        <v>0</v>
      </c>
      <c r="S349">
        <v>1</v>
      </c>
      <c r="T349">
        <v>0</v>
      </c>
      <c r="U349">
        <v>0</v>
      </c>
      <c r="V349">
        <v>0</v>
      </c>
      <c r="W349">
        <v>1</v>
      </c>
      <c r="X349">
        <v>0</v>
      </c>
      <c r="Y349">
        <v>0</v>
      </c>
      <c r="Z349">
        <v>0</v>
      </c>
      <c r="AA349">
        <v>0</v>
      </c>
      <c r="AB349">
        <v>4</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1</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2</v>
      </c>
      <c r="BT349">
        <v>8</v>
      </c>
      <c r="BU349" t="s">
        <v>435</v>
      </c>
    </row>
    <row r="350" spans="1:73">
      <c r="A350" t="s">
        <v>335</v>
      </c>
      <c r="B350" t="s">
        <v>336</v>
      </c>
      <c r="C350">
        <v>96</v>
      </c>
      <c r="D350" t="s">
        <v>119</v>
      </c>
      <c r="E350" t="s">
        <v>78</v>
      </c>
      <c r="F350" t="s">
        <v>77</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1</v>
      </c>
      <c r="BT350">
        <v>2</v>
      </c>
      <c r="BU350" t="s">
        <v>419</v>
      </c>
    </row>
    <row r="351" spans="1:73">
      <c r="A351" t="s">
        <v>335</v>
      </c>
      <c r="B351" t="s">
        <v>336</v>
      </c>
      <c r="C351">
        <v>97</v>
      </c>
      <c r="D351" t="s">
        <v>119</v>
      </c>
      <c r="E351" t="s">
        <v>360</v>
      </c>
      <c r="F351" t="s">
        <v>101</v>
      </c>
      <c r="G351">
        <v>1</v>
      </c>
      <c r="H351">
        <v>2</v>
      </c>
      <c r="I351">
        <v>1</v>
      </c>
      <c r="J351">
        <v>0</v>
      </c>
      <c r="K351">
        <v>0</v>
      </c>
      <c r="L351">
        <v>1</v>
      </c>
      <c r="M351">
        <v>0</v>
      </c>
      <c r="N351">
        <v>3</v>
      </c>
      <c r="O351">
        <v>0</v>
      </c>
      <c r="P351">
        <v>0</v>
      </c>
      <c r="Q351">
        <v>0</v>
      </c>
      <c r="R351">
        <v>1</v>
      </c>
      <c r="S351">
        <v>10</v>
      </c>
      <c r="T351">
        <v>3</v>
      </c>
      <c r="U351">
        <v>0</v>
      </c>
      <c r="V351">
        <v>3</v>
      </c>
      <c r="W351">
        <v>0</v>
      </c>
      <c r="X351">
        <v>0</v>
      </c>
      <c r="Y351">
        <v>0</v>
      </c>
      <c r="Z351">
        <v>0</v>
      </c>
      <c r="AA351">
        <v>0</v>
      </c>
      <c r="AB351">
        <v>31</v>
      </c>
      <c r="AC351">
        <v>1</v>
      </c>
      <c r="AD351">
        <v>0</v>
      </c>
      <c r="AE351">
        <v>1</v>
      </c>
      <c r="AF351">
        <v>0</v>
      </c>
      <c r="AG351">
        <v>0</v>
      </c>
      <c r="AH351">
        <v>0</v>
      </c>
      <c r="AI351">
        <v>4</v>
      </c>
      <c r="AJ351">
        <v>0</v>
      </c>
      <c r="AK351">
        <v>0</v>
      </c>
      <c r="AL351">
        <v>2</v>
      </c>
      <c r="AM351">
        <v>6</v>
      </c>
      <c r="AN351">
        <v>0</v>
      </c>
      <c r="AO351">
        <v>0</v>
      </c>
      <c r="AP351">
        <v>0</v>
      </c>
      <c r="AQ351">
        <v>0</v>
      </c>
      <c r="AR351">
        <v>0</v>
      </c>
      <c r="AS351">
        <v>0</v>
      </c>
      <c r="AT351">
        <v>1</v>
      </c>
      <c r="AU351">
        <v>2</v>
      </c>
      <c r="AV351">
        <v>1</v>
      </c>
      <c r="AW351">
        <v>1</v>
      </c>
      <c r="AX351">
        <v>9</v>
      </c>
      <c r="AY351">
        <v>6</v>
      </c>
      <c r="AZ351">
        <v>7</v>
      </c>
      <c r="BA351">
        <v>15</v>
      </c>
      <c r="BB351">
        <v>1</v>
      </c>
      <c r="BC351">
        <v>0</v>
      </c>
      <c r="BD351">
        <v>0</v>
      </c>
      <c r="BE351">
        <v>0</v>
      </c>
      <c r="BF351">
        <v>0</v>
      </c>
      <c r="BG351">
        <v>0</v>
      </c>
      <c r="BH351">
        <v>0</v>
      </c>
      <c r="BI351">
        <v>12</v>
      </c>
      <c r="BJ351">
        <v>0</v>
      </c>
      <c r="BK351">
        <v>0</v>
      </c>
      <c r="BL351">
        <v>1</v>
      </c>
      <c r="BM351">
        <v>3</v>
      </c>
      <c r="BN351">
        <v>0</v>
      </c>
      <c r="BO351">
        <v>10</v>
      </c>
      <c r="BP351">
        <v>4</v>
      </c>
      <c r="BQ351">
        <v>0</v>
      </c>
      <c r="BR351">
        <v>0</v>
      </c>
      <c r="BS351">
        <v>2</v>
      </c>
      <c r="BT351">
        <v>52</v>
      </c>
      <c r="BU351" t="s">
        <v>436</v>
      </c>
    </row>
    <row r="352" spans="1:73">
      <c r="A352" t="s">
        <v>335</v>
      </c>
      <c r="B352" t="s">
        <v>336</v>
      </c>
      <c r="C352">
        <v>98</v>
      </c>
      <c r="D352" t="s">
        <v>119</v>
      </c>
      <c r="E352" t="s">
        <v>355</v>
      </c>
      <c r="F352" t="s">
        <v>92</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2</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1</v>
      </c>
      <c r="AY352">
        <v>0</v>
      </c>
      <c r="AZ352">
        <v>0</v>
      </c>
      <c r="BA352">
        <v>1</v>
      </c>
      <c r="BB352">
        <v>0</v>
      </c>
      <c r="BC352">
        <v>0</v>
      </c>
      <c r="BD352">
        <v>0</v>
      </c>
      <c r="BE352">
        <v>0</v>
      </c>
      <c r="BF352">
        <v>0</v>
      </c>
      <c r="BG352">
        <v>0</v>
      </c>
      <c r="BH352">
        <v>0</v>
      </c>
      <c r="BI352">
        <v>1</v>
      </c>
      <c r="BJ352">
        <v>0</v>
      </c>
      <c r="BK352">
        <v>0</v>
      </c>
      <c r="BL352">
        <v>0</v>
      </c>
      <c r="BM352">
        <v>0</v>
      </c>
      <c r="BN352">
        <v>0</v>
      </c>
      <c r="BO352">
        <v>0</v>
      </c>
      <c r="BP352">
        <v>0</v>
      </c>
      <c r="BQ352">
        <v>0</v>
      </c>
      <c r="BR352">
        <v>1</v>
      </c>
      <c r="BS352">
        <v>1</v>
      </c>
      <c r="BT352">
        <v>3</v>
      </c>
      <c r="BU352" t="s">
        <v>437</v>
      </c>
    </row>
    <row r="353" spans="1:73">
      <c r="A353" t="s">
        <v>335</v>
      </c>
      <c r="B353" t="s">
        <v>336</v>
      </c>
      <c r="C353">
        <v>99</v>
      </c>
      <c r="D353" t="s">
        <v>119</v>
      </c>
      <c r="E353" t="s">
        <v>360</v>
      </c>
      <c r="F353" t="s">
        <v>101</v>
      </c>
      <c r="G353">
        <v>0</v>
      </c>
      <c r="H353">
        <v>0</v>
      </c>
      <c r="I353">
        <v>0</v>
      </c>
      <c r="J353">
        <v>0</v>
      </c>
      <c r="K353">
        <v>0</v>
      </c>
      <c r="L353">
        <v>0</v>
      </c>
      <c r="M353">
        <v>0</v>
      </c>
      <c r="N353">
        <v>1</v>
      </c>
      <c r="O353">
        <v>0</v>
      </c>
      <c r="P353">
        <v>0</v>
      </c>
      <c r="Q353">
        <v>0</v>
      </c>
      <c r="R353">
        <v>0</v>
      </c>
      <c r="S353">
        <v>0</v>
      </c>
      <c r="T353">
        <v>0</v>
      </c>
      <c r="U353">
        <v>0</v>
      </c>
      <c r="V353">
        <v>0</v>
      </c>
      <c r="W353">
        <v>0</v>
      </c>
      <c r="X353">
        <v>0</v>
      </c>
      <c r="Y353">
        <v>0</v>
      </c>
      <c r="Z353">
        <v>0</v>
      </c>
      <c r="AA353">
        <v>0</v>
      </c>
      <c r="AB353">
        <v>4</v>
      </c>
      <c r="AC353">
        <v>0</v>
      </c>
      <c r="AD353">
        <v>0</v>
      </c>
      <c r="AE353">
        <v>0</v>
      </c>
      <c r="AF353">
        <v>0</v>
      </c>
      <c r="AG353">
        <v>0</v>
      </c>
      <c r="AH353">
        <v>0</v>
      </c>
      <c r="AI353">
        <v>0</v>
      </c>
      <c r="AJ353">
        <v>0</v>
      </c>
      <c r="AK353">
        <v>0</v>
      </c>
      <c r="AL353">
        <v>0</v>
      </c>
      <c r="AM353">
        <v>0</v>
      </c>
      <c r="AN353">
        <v>0</v>
      </c>
      <c r="AO353">
        <v>0</v>
      </c>
      <c r="AP353">
        <v>0</v>
      </c>
      <c r="AQ353">
        <v>1</v>
      </c>
      <c r="AR353">
        <v>0</v>
      </c>
      <c r="AS353">
        <v>0</v>
      </c>
      <c r="AT353">
        <v>0</v>
      </c>
      <c r="AU353">
        <v>0</v>
      </c>
      <c r="AV353">
        <v>0</v>
      </c>
      <c r="AW353">
        <v>0</v>
      </c>
      <c r="AX353">
        <v>0</v>
      </c>
      <c r="AY353">
        <v>0</v>
      </c>
      <c r="AZ353">
        <v>1</v>
      </c>
      <c r="BA353">
        <v>0</v>
      </c>
      <c r="BB353">
        <v>0</v>
      </c>
      <c r="BC353">
        <v>0</v>
      </c>
      <c r="BD353">
        <v>0</v>
      </c>
      <c r="BE353">
        <v>0</v>
      </c>
      <c r="BF353">
        <v>0</v>
      </c>
      <c r="BG353">
        <v>0</v>
      </c>
      <c r="BH353">
        <v>0</v>
      </c>
      <c r="BI353">
        <v>0</v>
      </c>
      <c r="BJ353">
        <v>0</v>
      </c>
      <c r="BK353">
        <v>0</v>
      </c>
      <c r="BL353">
        <v>0</v>
      </c>
      <c r="BM353">
        <v>0</v>
      </c>
      <c r="BN353">
        <v>0</v>
      </c>
      <c r="BO353">
        <v>1</v>
      </c>
      <c r="BP353">
        <v>0</v>
      </c>
      <c r="BQ353">
        <v>0</v>
      </c>
      <c r="BR353">
        <v>0</v>
      </c>
      <c r="BS353">
        <v>1</v>
      </c>
      <c r="BT353">
        <v>6</v>
      </c>
      <c r="BU353" t="s">
        <v>438</v>
      </c>
    </row>
    <row r="354" spans="1:73">
      <c r="A354" t="s">
        <v>335</v>
      </c>
      <c r="B354" t="s">
        <v>336</v>
      </c>
      <c r="C354">
        <v>100</v>
      </c>
      <c r="D354" t="s">
        <v>119</v>
      </c>
      <c r="E354" t="s">
        <v>355</v>
      </c>
      <c r="F354" t="s">
        <v>92</v>
      </c>
      <c r="G354">
        <v>0</v>
      </c>
      <c r="H354">
        <v>0</v>
      </c>
      <c r="I354">
        <v>0</v>
      </c>
      <c r="J354">
        <v>0</v>
      </c>
      <c r="K354">
        <v>0</v>
      </c>
      <c r="L354">
        <v>0</v>
      </c>
      <c r="M354">
        <v>0</v>
      </c>
      <c r="N354">
        <v>1</v>
      </c>
      <c r="O354">
        <v>0</v>
      </c>
      <c r="P354">
        <v>0</v>
      </c>
      <c r="Q354">
        <v>0</v>
      </c>
      <c r="R354">
        <v>0</v>
      </c>
      <c r="S354">
        <v>0</v>
      </c>
      <c r="T354">
        <v>0</v>
      </c>
      <c r="U354">
        <v>0</v>
      </c>
      <c r="V354">
        <v>0</v>
      </c>
      <c r="W354">
        <v>0</v>
      </c>
      <c r="X354">
        <v>0</v>
      </c>
      <c r="Y354">
        <v>0</v>
      </c>
      <c r="Z354">
        <v>0</v>
      </c>
      <c r="AA354">
        <v>0</v>
      </c>
      <c r="AB354">
        <v>2</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1</v>
      </c>
      <c r="BA354">
        <v>0</v>
      </c>
      <c r="BB354">
        <v>0</v>
      </c>
      <c r="BC354">
        <v>0</v>
      </c>
      <c r="BD354">
        <v>0</v>
      </c>
      <c r="BE354">
        <v>0</v>
      </c>
      <c r="BF354">
        <v>0</v>
      </c>
      <c r="BG354">
        <v>0</v>
      </c>
      <c r="BH354">
        <v>0</v>
      </c>
      <c r="BI354">
        <v>0</v>
      </c>
      <c r="BJ354">
        <v>0</v>
      </c>
      <c r="BK354">
        <v>0</v>
      </c>
      <c r="BL354">
        <v>0</v>
      </c>
      <c r="BM354">
        <v>0</v>
      </c>
      <c r="BN354">
        <v>0</v>
      </c>
      <c r="BO354">
        <v>1</v>
      </c>
      <c r="BP354">
        <v>0</v>
      </c>
      <c r="BQ354">
        <v>0</v>
      </c>
      <c r="BR354">
        <v>0</v>
      </c>
      <c r="BS354">
        <v>1</v>
      </c>
      <c r="BT354">
        <v>4</v>
      </c>
      <c r="BU354" t="s">
        <v>439</v>
      </c>
    </row>
    <row r="355" spans="1:73">
      <c r="A355" t="s">
        <v>335</v>
      </c>
      <c r="B355" t="s">
        <v>336</v>
      </c>
      <c r="C355">
        <v>101</v>
      </c>
      <c r="D355" t="s">
        <v>119</v>
      </c>
      <c r="E355" t="s">
        <v>360</v>
      </c>
      <c r="F355" t="s">
        <v>101</v>
      </c>
      <c r="G355">
        <v>0</v>
      </c>
      <c r="H355">
        <v>0</v>
      </c>
      <c r="I355">
        <v>0</v>
      </c>
      <c r="J355">
        <v>0</v>
      </c>
      <c r="K355">
        <v>0</v>
      </c>
      <c r="L355">
        <v>0</v>
      </c>
      <c r="M355">
        <v>0</v>
      </c>
      <c r="N355">
        <v>4</v>
      </c>
      <c r="O355">
        <v>0</v>
      </c>
      <c r="P355">
        <v>0</v>
      </c>
      <c r="Q355">
        <v>0</v>
      </c>
      <c r="R355">
        <v>0</v>
      </c>
      <c r="S355">
        <v>4</v>
      </c>
      <c r="T355">
        <v>1</v>
      </c>
      <c r="U355">
        <v>0</v>
      </c>
      <c r="V355">
        <v>0</v>
      </c>
      <c r="W355">
        <v>0</v>
      </c>
      <c r="X355">
        <v>0</v>
      </c>
      <c r="Y355">
        <v>0</v>
      </c>
      <c r="Z355">
        <v>0</v>
      </c>
      <c r="AA355">
        <v>0</v>
      </c>
      <c r="AB355">
        <v>10</v>
      </c>
      <c r="AC355">
        <v>0</v>
      </c>
      <c r="AD355">
        <v>0</v>
      </c>
      <c r="AE355">
        <v>0</v>
      </c>
      <c r="AF355">
        <v>0</v>
      </c>
      <c r="AG355">
        <v>0</v>
      </c>
      <c r="AH355">
        <v>0</v>
      </c>
      <c r="AI355">
        <v>0</v>
      </c>
      <c r="AJ355">
        <v>0</v>
      </c>
      <c r="AK355">
        <v>0</v>
      </c>
      <c r="AL355">
        <v>4</v>
      </c>
      <c r="AM355">
        <v>2</v>
      </c>
      <c r="AN355">
        <v>0</v>
      </c>
      <c r="AO355">
        <v>0</v>
      </c>
      <c r="AP355">
        <v>0</v>
      </c>
      <c r="AQ355">
        <v>1</v>
      </c>
      <c r="AR355">
        <v>0</v>
      </c>
      <c r="AS355">
        <v>0</v>
      </c>
      <c r="AT355">
        <v>0</v>
      </c>
      <c r="AU355">
        <v>0</v>
      </c>
      <c r="AV355">
        <v>0</v>
      </c>
      <c r="AW355">
        <v>0</v>
      </c>
      <c r="AX355">
        <v>0</v>
      </c>
      <c r="AY355">
        <v>1</v>
      </c>
      <c r="AZ355">
        <v>6</v>
      </c>
      <c r="BA355">
        <v>3</v>
      </c>
      <c r="BB355">
        <v>0</v>
      </c>
      <c r="BC355">
        <v>4</v>
      </c>
      <c r="BD355">
        <v>0</v>
      </c>
      <c r="BE355">
        <v>0</v>
      </c>
      <c r="BF355">
        <v>0</v>
      </c>
      <c r="BG355">
        <v>0</v>
      </c>
      <c r="BH355">
        <v>0</v>
      </c>
      <c r="BI355">
        <v>0</v>
      </c>
      <c r="BJ355">
        <v>1</v>
      </c>
      <c r="BK355">
        <v>0</v>
      </c>
      <c r="BL355">
        <v>0</v>
      </c>
      <c r="BM355">
        <v>0</v>
      </c>
      <c r="BN355">
        <v>1</v>
      </c>
      <c r="BO355">
        <v>6</v>
      </c>
      <c r="BP355">
        <v>0</v>
      </c>
      <c r="BQ355">
        <v>0</v>
      </c>
      <c r="BR355">
        <v>0</v>
      </c>
      <c r="BS355">
        <v>2</v>
      </c>
      <c r="BT355">
        <v>16</v>
      </c>
      <c r="BU355" t="s">
        <v>440</v>
      </c>
    </row>
    <row r="356" spans="1:73">
      <c r="A356" t="s">
        <v>335</v>
      </c>
      <c r="B356" t="s">
        <v>336</v>
      </c>
      <c r="C356">
        <v>102</v>
      </c>
      <c r="D356" t="s">
        <v>119</v>
      </c>
      <c r="E356" t="s">
        <v>78</v>
      </c>
      <c r="F356" t="s">
        <v>77</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1</v>
      </c>
      <c r="BT356">
        <v>2</v>
      </c>
      <c r="BU356" t="s">
        <v>441</v>
      </c>
    </row>
    <row r="357" spans="1:73">
      <c r="A357" t="s">
        <v>335</v>
      </c>
      <c r="B357" t="s">
        <v>336</v>
      </c>
      <c r="C357">
        <v>103</v>
      </c>
      <c r="D357" t="s">
        <v>119</v>
      </c>
      <c r="E357" t="s">
        <v>355</v>
      </c>
      <c r="F357" t="s">
        <v>92</v>
      </c>
      <c r="G357">
        <v>1</v>
      </c>
      <c r="H357">
        <v>0</v>
      </c>
      <c r="I357">
        <v>0</v>
      </c>
      <c r="J357">
        <v>0</v>
      </c>
      <c r="K357">
        <v>0</v>
      </c>
      <c r="L357">
        <v>2</v>
      </c>
      <c r="M357">
        <v>0</v>
      </c>
      <c r="N357">
        <v>3</v>
      </c>
      <c r="O357">
        <v>0</v>
      </c>
      <c r="P357">
        <v>0</v>
      </c>
      <c r="Q357">
        <v>0</v>
      </c>
      <c r="R357">
        <v>0</v>
      </c>
      <c r="S357">
        <v>1</v>
      </c>
      <c r="T357">
        <v>0</v>
      </c>
      <c r="U357">
        <v>0</v>
      </c>
      <c r="V357">
        <v>0</v>
      </c>
      <c r="W357">
        <v>0</v>
      </c>
      <c r="X357">
        <v>0</v>
      </c>
      <c r="Y357">
        <v>0</v>
      </c>
      <c r="Z357">
        <v>0</v>
      </c>
      <c r="AA357">
        <v>0</v>
      </c>
      <c r="AB357">
        <v>11</v>
      </c>
      <c r="AC357">
        <v>2</v>
      </c>
      <c r="AD357">
        <v>0</v>
      </c>
      <c r="AE357">
        <v>0</v>
      </c>
      <c r="AF357">
        <v>0</v>
      </c>
      <c r="AG357">
        <v>0</v>
      </c>
      <c r="AH357">
        <v>0</v>
      </c>
      <c r="AI357">
        <v>0</v>
      </c>
      <c r="AJ357">
        <v>0</v>
      </c>
      <c r="AK357">
        <v>0</v>
      </c>
      <c r="AL357">
        <v>1</v>
      </c>
      <c r="AM357">
        <v>1</v>
      </c>
      <c r="AN357">
        <v>0</v>
      </c>
      <c r="AO357">
        <v>0</v>
      </c>
      <c r="AP357">
        <v>0</v>
      </c>
      <c r="AQ357">
        <v>0</v>
      </c>
      <c r="AR357">
        <v>0</v>
      </c>
      <c r="AS357">
        <v>0</v>
      </c>
      <c r="AT357">
        <v>0</v>
      </c>
      <c r="AU357">
        <v>0</v>
      </c>
      <c r="AV357">
        <v>0</v>
      </c>
      <c r="AW357">
        <v>0</v>
      </c>
      <c r="AX357">
        <v>5</v>
      </c>
      <c r="AY357">
        <v>1</v>
      </c>
      <c r="AZ357">
        <v>3</v>
      </c>
      <c r="BA357">
        <v>6</v>
      </c>
      <c r="BB357">
        <v>0</v>
      </c>
      <c r="BC357">
        <v>0</v>
      </c>
      <c r="BD357">
        <v>0</v>
      </c>
      <c r="BE357">
        <v>0</v>
      </c>
      <c r="BF357">
        <v>0</v>
      </c>
      <c r="BG357">
        <v>0</v>
      </c>
      <c r="BH357">
        <v>0</v>
      </c>
      <c r="BI357">
        <v>5</v>
      </c>
      <c r="BJ357">
        <v>0</v>
      </c>
      <c r="BK357">
        <v>0</v>
      </c>
      <c r="BL357">
        <v>0</v>
      </c>
      <c r="BM357">
        <v>4</v>
      </c>
      <c r="BN357">
        <v>0</v>
      </c>
      <c r="BO357">
        <v>5</v>
      </c>
      <c r="BP357">
        <v>0</v>
      </c>
      <c r="BQ357">
        <v>0</v>
      </c>
      <c r="BR357">
        <v>1</v>
      </c>
      <c r="BS357">
        <v>1</v>
      </c>
      <c r="BT357">
        <v>14</v>
      </c>
      <c r="BU357" t="s">
        <v>442</v>
      </c>
    </row>
    <row r="358" spans="1:73">
      <c r="A358" t="s">
        <v>335</v>
      </c>
      <c r="B358" t="s">
        <v>336</v>
      </c>
      <c r="C358">
        <v>104</v>
      </c>
      <c r="D358" t="s">
        <v>119</v>
      </c>
      <c r="E358" t="s">
        <v>360</v>
      </c>
      <c r="F358" t="s">
        <v>101</v>
      </c>
      <c r="G358">
        <v>0</v>
      </c>
      <c r="H358">
        <v>0</v>
      </c>
      <c r="I358">
        <v>0</v>
      </c>
      <c r="J358">
        <v>0</v>
      </c>
      <c r="K358">
        <v>0</v>
      </c>
      <c r="L358">
        <v>0</v>
      </c>
      <c r="M358">
        <v>0</v>
      </c>
      <c r="N358">
        <v>1</v>
      </c>
      <c r="O358">
        <v>0</v>
      </c>
      <c r="P358">
        <v>0</v>
      </c>
      <c r="Q358">
        <v>0</v>
      </c>
      <c r="R358">
        <v>0</v>
      </c>
      <c r="S358">
        <v>0</v>
      </c>
      <c r="T358">
        <v>0</v>
      </c>
      <c r="U358">
        <v>0</v>
      </c>
      <c r="V358">
        <v>0</v>
      </c>
      <c r="W358">
        <v>0</v>
      </c>
      <c r="X358">
        <v>0</v>
      </c>
      <c r="Y358">
        <v>0</v>
      </c>
      <c r="Z358">
        <v>0</v>
      </c>
      <c r="AA358">
        <v>0</v>
      </c>
      <c r="AB358">
        <v>4</v>
      </c>
      <c r="AC358">
        <v>0</v>
      </c>
      <c r="AD358">
        <v>0</v>
      </c>
      <c r="AE358">
        <v>0</v>
      </c>
      <c r="AF358">
        <v>0</v>
      </c>
      <c r="AG358">
        <v>0</v>
      </c>
      <c r="AH358">
        <v>0</v>
      </c>
      <c r="AI358">
        <v>0</v>
      </c>
      <c r="AJ358">
        <v>0</v>
      </c>
      <c r="AK358">
        <v>0</v>
      </c>
      <c r="AL358">
        <v>0</v>
      </c>
      <c r="AM358">
        <v>0</v>
      </c>
      <c r="AN358">
        <v>0</v>
      </c>
      <c r="AO358">
        <v>0</v>
      </c>
      <c r="AP358">
        <v>0</v>
      </c>
      <c r="AQ358">
        <v>2</v>
      </c>
      <c r="AR358">
        <v>0</v>
      </c>
      <c r="AS358">
        <v>0</v>
      </c>
      <c r="AT358">
        <v>0</v>
      </c>
      <c r="AU358">
        <v>1</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1</v>
      </c>
      <c r="BP358">
        <v>0</v>
      </c>
      <c r="BQ358">
        <v>0</v>
      </c>
      <c r="BR358">
        <v>0</v>
      </c>
      <c r="BS358">
        <v>1</v>
      </c>
      <c r="BT358">
        <v>5</v>
      </c>
      <c r="BU358" t="s">
        <v>443</v>
      </c>
    </row>
    <row r="359" spans="1:73">
      <c r="A359" t="s">
        <v>335</v>
      </c>
      <c r="B359" t="s">
        <v>336</v>
      </c>
      <c r="C359">
        <v>105</v>
      </c>
      <c r="D359" t="s">
        <v>119</v>
      </c>
      <c r="E359" t="s">
        <v>355</v>
      </c>
      <c r="F359" t="s">
        <v>92</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1</v>
      </c>
      <c r="BT359">
        <v>3</v>
      </c>
      <c r="BU359" t="e">
        <f>-- destroy Israel.</f>
        <v>#NAME?</v>
      </c>
    </row>
    <row r="360" spans="1:73">
      <c r="A360" t="s">
        <v>335</v>
      </c>
      <c r="B360" t="s">
        <v>336</v>
      </c>
      <c r="C360">
        <v>106</v>
      </c>
      <c r="D360" t="s">
        <v>119</v>
      </c>
      <c r="E360" t="s">
        <v>360</v>
      </c>
      <c r="F360" t="s">
        <v>101</v>
      </c>
      <c r="G360">
        <v>0</v>
      </c>
      <c r="H360">
        <v>1</v>
      </c>
      <c r="I360">
        <v>0</v>
      </c>
      <c r="J360">
        <v>0</v>
      </c>
      <c r="K360">
        <v>0</v>
      </c>
      <c r="L360">
        <v>0</v>
      </c>
      <c r="M360">
        <v>0</v>
      </c>
      <c r="N360">
        <v>7</v>
      </c>
      <c r="O360">
        <v>0</v>
      </c>
      <c r="P360">
        <v>0</v>
      </c>
      <c r="Q360">
        <v>0</v>
      </c>
      <c r="R360">
        <v>0</v>
      </c>
      <c r="S360">
        <v>0</v>
      </c>
      <c r="T360">
        <v>0</v>
      </c>
      <c r="U360">
        <v>0</v>
      </c>
      <c r="V360">
        <v>0</v>
      </c>
      <c r="W360">
        <v>0</v>
      </c>
      <c r="X360">
        <v>0</v>
      </c>
      <c r="Y360">
        <v>0</v>
      </c>
      <c r="Z360">
        <v>0</v>
      </c>
      <c r="AA360">
        <v>0</v>
      </c>
      <c r="AB360">
        <v>20</v>
      </c>
      <c r="AC360">
        <v>3</v>
      </c>
      <c r="AD360">
        <v>0</v>
      </c>
      <c r="AE360">
        <v>1</v>
      </c>
      <c r="AF360">
        <v>0</v>
      </c>
      <c r="AG360">
        <v>0</v>
      </c>
      <c r="AH360">
        <v>0</v>
      </c>
      <c r="AI360">
        <v>0</v>
      </c>
      <c r="AJ360">
        <v>0</v>
      </c>
      <c r="AK360">
        <v>0</v>
      </c>
      <c r="AL360">
        <v>0</v>
      </c>
      <c r="AM360">
        <v>4</v>
      </c>
      <c r="AN360">
        <v>0</v>
      </c>
      <c r="AO360">
        <v>0</v>
      </c>
      <c r="AP360">
        <v>0</v>
      </c>
      <c r="AQ360">
        <v>3</v>
      </c>
      <c r="AR360">
        <v>0</v>
      </c>
      <c r="AS360">
        <v>0</v>
      </c>
      <c r="AT360">
        <v>0</v>
      </c>
      <c r="AU360">
        <v>3</v>
      </c>
      <c r="AV360">
        <v>1</v>
      </c>
      <c r="AW360">
        <v>0</v>
      </c>
      <c r="AX360">
        <v>0</v>
      </c>
      <c r="AY360">
        <v>3</v>
      </c>
      <c r="AZ360">
        <v>1</v>
      </c>
      <c r="BA360">
        <v>5</v>
      </c>
      <c r="BB360">
        <v>0</v>
      </c>
      <c r="BC360">
        <v>2</v>
      </c>
      <c r="BD360">
        <v>0</v>
      </c>
      <c r="BE360">
        <v>0</v>
      </c>
      <c r="BF360">
        <v>0</v>
      </c>
      <c r="BG360">
        <v>0</v>
      </c>
      <c r="BH360">
        <v>0</v>
      </c>
      <c r="BI360">
        <v>2</v>
      </c>
      <c r="BJ360">
        <v>2</v>
      </c>
      <c r="BK360">
        <v>0</v>
      </c>
      <c r="BL360">
        <v>0</v>
      </c>
      <c r="BM360">
        <v>0</v>
      </c>
      <c r="BN360">
        <v>0</v>
      </c>
      <c r="BO360">
        <v>9</v>
      </c>
      <c r="BP360">
        <v>0</v>
      </c>
      <c r="BQ360">
        <v>0</v>
      </c>
      <c r="BR360">
        <v>0</v>
      </c>
      <c r="BS360">
        <v>2</v>
      </c>
      <c r="BT360">
        <v>32</v>
      </c>
      <c r="BU360" t="s">
        <v>444</v>
      </c>
    </row>
    <row r="361" spans="1:73">
      <c r="A361" t="s">
        <v>335</v>
      </c>
      <c r="B361" t="s">
        <v>336</v>
      </c>
      <c r="C361">
        <v>107</v>
      </c>
      <c r="D361" t="s">
        <v>119</v>
      </c>
      <c r="E361" t="s">
        <v>355</v>
      </c>
      <c r="F361" t="s">
        <v>92</v>
      </c>
      <c r="G361">
        <v>2</v>
      </c>
      <c r="H361">
        <v>0</v>
      </c>
      <c r="I361">
        <v>2</v>
      </c>
      <c r="J361">
        <v>0</v>
      </c>
      <c r="K361">
        <v>0</v>
      </c>
      <c r="L361">
        <v>1</v>
      </c>
      <c r="M361">
        <v>0</v>
      </c>
      <c r="N361">
        <v>3</v>
      </c>
      <c r="O361">
        <v>0</v>
      </c>
      <c r="P361">
        <v>0</v>
      </c>
      <c r="Q361">
        <v>1</v>
      </c>
      <c r="R361">
        <v>0</v>
      </c>
      <c r="S361">
        <v>1</v>
      </c>
      <c r="T361">
        <v>1</v>
      </c>
      <c r="U361">
        <v>0</v>
      </c>
      <c r="V361">
        <v>0</v>
      </c>
      <c r="W361">
        <v>0</v>
      </c>
      <c r="X361">
        <v>0</v>
      </c>
      <c r="Y361">
        <v>0</v>
      </c>
      <c r="Z361">
        <v>0</v>
      </c>
      <c r="AA361">
        <v>0</v>
      </c>
      <c r="AB361">
        <v>11</v>
      </c>
      <c r="AC361">
        <v>1</v>
      </c>
      <c r="AD361">
        <v>0</v>
      </c>
      <c r="AE361">
        <v>0</v>
      </c>
      <c r="AF361">
        <v>0</v>
      </c>
      <c r="AG361">
        <v>0</v>
      </c>
      <c r="AH361">
        <v>0</v>
      </c>
      <c r="AI361">
        <v>0</v>
      </c>
      <c r="AJ361">
        <v>0</v>
      </c>
      <c r="AK361">
        <v>0</v>
      </c>
      <c r="AL361">
        <v>0</v>
      </c>
      <c r="AM361">
        <v>4</v>
      </c>
      <c r="AN361">
        <v>0</v>
      </c>
      <c r="AO361">
        <v>0</v>
      </c>
      <c r="AP361">
        <v>0</v>
      </c>
      <c r="AQ361">
        <v>1</v>
      </c>
      <c r="AR361">
        <v>0</v>
      </c>
      <c r="AS361">
        <v>0</v>
      </c>
      <c r="AT361">
        <v>1</v>
      </c>
      <c r="AU361">
        <v>1</v>
      </c>
      <c r="AV361">
        <v>0</v>
      </c>
      <c r="AW361">
        <v>2</v>
      </c>
      <c r="AX361">
        <v>0</v>
      </c>
      <c r="AY361">
        <v>1</v>
      </c>
      <c r="AZ361">
        <v>3</v>
      </c>
      <c r="BA361">
        <v>5</v>
      </c>
      <c r="BB361">
        <v>0</v>
      </c>
      <c r="BC361">
        <v>0</v>
      </c>
      <c r="BD361">
        <v>0</v>
      </c>
      <c r="BE361">
        <v>0</v>
      </c>
      <c r="BF361">
        <v>0</v>
      </c>
      <c r="BG361">
        <v>0</v>
      </c>
      <c r="BH361">
        <v>0</v>
      </c>
      <c r="BI361">
        <v>0</v>
      </c>
      <c r="BJ361">
        <v>0</v>
      </c>
      <c r="BK361">
        <v>0</v>
      </c>
      <c r="BL361">
        <v>0</v>
      </c>
      <c r="BM361">
        <v>0</v>
      </c>
      <c r="BN361">
        <v>0</v>
      </c>
      <c r="BO361">
        <v>5</v>
      </c>
      <c r="BP361">
        <v>0</v>
      </c>
      <c r="BQ361">
        <v>0</v>
      </c>
      <c r="BR361">
        <v>0</v>
      </c>
      <c r="BS361">
        <v>1</v>
      </c>
      <c r="BT361">
        <v>15</v>
      </c>
      <c r="BU361" t="s">
        <v>445</v>
      </c>
    </row>
    <row r="362" spans="1:73">
      <c r="A362" t="s">
        <v>335</v>
      </c>
      <c r="B362" t="s">
        <v>336</v>
      </c>
      <c r="C362">
        <v>108</v>
      </c>
      <c r="D362" t="s">
        <v>119</v>
      </c>
      <c r="E362" t="s">
        <v>360</v>
      </c>
      <c r="F362" t="s">
        <v>101</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1</v>
      </c>
      <c r="BT362">
        <v>2</v>
      </c>
      <c r="BU362" t="s">
        <v>446</v>
      </c>
    </row>
    <row r="363" spans="1:73">
      <c r="A363" t="s">
        <v>335</v>
      </c>
      <c r="B363" t="s">
        <v>336</v>
      </c>
      <c r="C363">
        <v>109</v>
      </c>
      <c r="D363" t="s">
        <v>119</v>
      </c>
      <c r="E363" t="s">
        <v>355</v>
      </c>
      <c r="F363" t="s">
        <v>92</v>
      </c>
      <c r="G363">
        <v>0</v>
      </c>
      <c r="H363">
        <v>0</v>
      </c>
      <c r="I363">
        <v>0</v>
      </c>
      <c r="J363">
        <v>0</v>
      </c>
      <c r="K363">
        <v>0</v>
      </c>
      <c r="L363">
        <v>0</v>
      </c>
      <c r="M363">
        <v>0</v>
      </c>
      <c r="N363">
        <v>1</v>
      </c>
      <c r="O363">
        <v>0</v>
      </c>
      <c r="P363">
        <v>0</v>
      </c>
      <c r="Q363">
        <v>0</v>
      </c>
      <c r="R363">
        <v>0</v>
      </c>
      <c r="S363">
        <v>0</v>
      </c>
      <c r="T363">
        <v>0</v>
      </c>
      <c r="U363">
        <v>0</v>
      </c>
      <c r="V363">
        <v>0</v>
      </c>
      <c r="W363">
        <v>0</v>
      </c>
      <c r="X363">
        <v>0</v>
      </c>
      <c r="Y363">
        <v>0</v>
      </c>
      <c r="Z363">
        <v>0</v>
      </c>
      <c r="AA363">
        <v>0</v>
      </c>
      <c r="AB363">
        <v>2</v>
      </c>
      <c r="AC363">
        <v>1</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1</v>
      </c>
      <c r="AZ363">
        <v>0</v>
      </c>
      <c r="BA363">
        <v>0</v>
      </c>
      <c r="BB363">
        <v>0</v>
      </c>
      <c r="BC363">
        <v>0</v>
      </c>
      <c r="BD363">
        <v>0</v>
      </c>
      <c r="BE363">
        <v>0</v>
      </c>
      <c r="BF363">
        <v>0</v>
      </c>
      <c r="BG363">
        <v>0</v>
      </c>
      <c r="BH363">
        <v>0</v>
      </c>
      <c r="BI363">
        <v>0</v>
      </c>
      <c r="BJ363">
        <v>0</v>
      </c>
      <c r="BK363">
        <v>0</v>
      </c>
      <c r="BL363">
        <v>0</v>
      </c>
      <c r="BM363">
        <v>0</v>
      </c>
      <c r="BN363">
        <v>0</v>
      </c>
      <c r="BO363">
        <v>2</v>
      </c>
      <c r="BP363">
        <v>0</v>
      </c>
      <c r="BQ363">
        <v>0</v>
      </c>
      <c r="BR363">
        <v>0</v>
      </c>
      <c r="BS363">
        <v>1</v>
      </c>
      <c r="BT363">
        <v>5</v>
      </c>
      <c r="BU363" t="s">
        <v>447</v>
      </c>
    </row>
    <row r="364" spans="1:73">
      <c r="A364" t="s">
        <v>335</v>
      </c>
      <c r="B364" t="s">
        <v>336</v>
      </c>
      <c r="C364">
        <v>110</v>
      </c>
      <c r="D364" t="s">
        <v>119</v>
      </c>
      <c r="E364" t="s">
        <v>78</v>
      </c>
      <c r="F364" t="s">
        <v>77</v>
      </c>
      <c r="G364">
        <v>0</v>
      </c>
      <c r="H364">
        <v>3</v>
      </c>
      <c r="I364">
        <v>0</v>
      </c>
      <c r="J364">
        <v>0</v>
      </c>
      <c r="K364">
        <v>0</v>
      </c>
      <c r="L364">
        <v>4</v>
      </c>
      <c r="M364">
        <v>0</v>
      </c>
      <c r="N364">
        <v>5</v>
      </c>
      <c r="O364">
        <v>0</v>
      </c>
      <c r="P364">
        <v>0</v>
      </c>
      <c r="Q364">
        <v>1</v>
      </c>
      <c r="R364">
        <v>0</v>
      </c>
      <c r="S364">
        <v>14</v>
      </c>
      <c r="T364">
        <v>6</v>
      </c>
      <c r="U364">
        <v>0</v>
      </c>
      <c r="V364">
        <v>2</v>
      </c>
      <c r="W364">
        <v>4</v>
      </c>
      <c r="X364">
        <v>0</v>
      </c>
      <c r="Y364">
        <v>0</v>
      </c>
      <c r="Z364">
        <v>0</v>
      </c>
      <c r="AA364">
        <v>0</v>
      </c>
      <c r="AB364">
        <v>35</v>
      </c>
      <c r="AC364">
        <v>1</v>
      </c>
      <c r="AD364">
        <v>0</v>
      </c>
      <c r="AE364">
        <v>1</v>
      </c>
      <c r="AF364">
        <v>0</v>
      </c>
      <c r="AG364">
        <v>0</v>
      </c>
      <c r="AH364">
        <v>1</v>
      </c>
      <c r="AI364">
        <v>6</v>
      </c>
      <c r="AJ364">
        <v>0</v>
      </c>
      <c r="AK364">
        <v>0</v>
      </c>
      <c r="AL364">
        <v>0</v>
      </c>
      <c r="AM364">
        <v>2</v>
      </c>
      <c r="AN364">
        <v>0</v>
      </c>
      <c r="AO364">
        <v>0</v>
      </c>
      <c r="AP364">
        <v>2</v>
      </c>
      <c r="AQ364">
        <v>2</v>
      </c>
      <c r="AR364">
        <v>0</v>
      </c>
      <c r="AS364">
        <v>0</v>
      </c>
      <c r="AT364">
        <v>0</v>
      </c>
      <c r="AU364">
        <v>1</v>
      </c>
      <c r="AV364">
        <v>2</v>
      </c>
      <c r="AW364">
        <v>0</v>
      </c>
      <c r="AX364">
        <v>7</v>
      </c>
      <c r="AY364">
        <v>8</v>
      </c>
      <c r="AZ364">
        <v>8</v>
      </c>
      <c r="BA364">
        <v>9</v>
      </c>
      <c r="BB364">
        <v>1</v>
      </c>
      <c r="BC364">
        <v>3</v>
      </c>
      <c r="BD364">
        <v>0</v>
      </c>
      <c r="BE364">
        <v>0</v>
      </c>
      <c r="BF364">
        <v>1</v>
      </c>
      <c r="BG364">
        <v>0</v>
      </c>
      <c r="BH364">
        <v>0</v>
      </c>
      <c r="BI364">
        <v>8</v>
      </c>
      <c r="BJ364">
        <v>1</v>
      </c>
      <c r="BK364">
        <v>0</v>
      </c>
      <c r="BL364">
        <v>3</v>
      </c>
      <c r="BM364">
        <v>2</v>
      </c>
      <c r="BN364">
        <v>0</v>
      </c>
      <c r="BO364">
        <v>12</v>
      </c>
      <c r="BP364">
        <v>1</v>
      </c>
      <c r="BQ364">
        <v>0</v>
      </c>
      <c r="BR364">
        <v>3</v>
      </c>
      <c r="BS364">
        <v>3</v>
      </c>
      <c r="BT364">
        <v>63</v>
      </c>
      <c r="BU364" t="s">
        <v>448</v>
      </c>
    </row>
    <row r="365" spans="1:73">
      <c r="A365" t="s">
        <v>335</v>
      </c>
      <c r="B365" t="s">
        <v>336</v>
      </c>
      <c r="C365">
        <v>111</v>
      </c>
      <c r="D365" t="s">
        <v>119</v>
      </c>
      <c r="E365" t="s">
        <v>350</v>
      </c>
      <c r="F365" t="s">
        <v>92</v>
      </c>
      <c r="G365">
        <v>0</v>
      </c>
      <c r="H365">
        <v>3</v>
      </c>
      <c r="I365">
        <v>4</v>
      </c>
      <c r="J365">
        <v>0</v>
      </c>
      <c r="K365">
        <v>0</v>
      </c>
      <c r="L365">
        <v>10</v>
      </c>
      <c r="M365">
        <v>0</v>
      </c>
      <c r="N365">
        <v>12</v>
      </c>
      <c r="O365">
        <v>0</v>
      </c>
      <c r="P365">
        <v>0</v>
      </c>
      <c r="Q365">
        <v>0</v>
      </c>
      <c r="R365">
        <v>2</v>
      </c>
      <c r="S365">
        <v>19</v>
      </c>
      <c r="T365">
        <v>5</v>
      </c>
      <c r="U365">
        <v>0</v>
      </c>
      <c r="V365">
        <v>5</v>
      </c>
      <c r="W365">
        <v>3</v>
      </c>
      <c r="X365">
        <v>0</v>
      </c>
      <c r="Y365">
        <v>0</v>
      </c>
      <c r="Z365">
        <v>0</v>
      </c>
      <c r="AA365">
        <v>0</v>
      </c>
      <c r="AB365">
        <v>58</v>
      </c>
      <c r="AC365">
        <v>5</v>
      </c>
      <c r="AD365">
        <v>0</v>
      </c>
      <c r="AE365">
        <v>0</v>
      </c>
      <c r="AF365">
        <v>0</v>
      </c>
      <c r="AG365">
        <v>0</v>
      </c>
      <c r="AH365">
        <v>4</v>
      </c>
      <c r="AI365">
        <v>4</v>
      </c>
      <c r="AJ365">
        <v>0</v>
      </c>
      <c r="AK365">
        <v>0</v>
      </c>
      <c r="AL365">
        <v>5</v>
      </c>
      <c r="AM365">
        <v>13</v>
      </c>
      <c r="AN365">
        <v>0</v>
      </c>
      <c r="AO365">
        <v>0</v>
      </c>
      <c r="AP365">
        <v>2</v>
      </c>
      <c r="AQ365">
        <v>2</v>
      </c>
      <c r="AR365">
        <v>0</v>
      </c>
      <c r="AS365">
        <v>0</v>
      </c>
      <c r="AT365">
        <v>1</v>
      </c>
      <c r="AU365">
        <v>0</v>
      </c>
      <c r="AV365">
        <v>0</v>
      </c>
      <c r="AW365">
        <v>4</v>
      </c>
      <c r="AX365">
        <v>4</v>
      </c>
      <c r="AY365">
        <v>8</v>
      </c>
      <c r="AZ365">
        <v>12</v>
      </c>
      <c r="BA365">
        <v>17</v>
      </c>
      <c r="BB365">
        <v>4</v>
      </c>
      <c r="BC365">
        <v>11</v>
      </c>
      <c r="BD365">
        <v>0</v>
      </c>
      <c r="BE365">
        <v>0</v>
      </c>
      <c r="BF365">
        <v>0</v>
      </c>
      <c r="BG365">
        <v>0</v>
      </c>
      <c r="BH365">
        <v>0</v>
      </c>
      <c r="BI365">
        <v>1</v>
      </c>
      <c r="BJ365">
        <v>6</v>
      </c>
      <c r="BK365">
        <v>0</v>
      </c>
      <c r="BL365">
        <v>0</v>
      </c>
      <c r="BM365">
        <v>0</v>
      </c>
      <c r="BN365">
        <v>0</v>
      </c>
      <c r="BO365">
        <v>17</v>
      </c>
      <c r="BP365">
        <v>0</v>
      </c>
      <c r="BQ365">
        <v>0</v>
      </c>
      <c r="BR365">
        <v>0</v>
      </c>
      <c r="BS365">
        <v>4</v>
      </c>
      <c r="BT365">
        <v>101</v>
      </c>
      <c r="BU365" t="s">
        <v>449</v>
      </c>
    </row>
    <row r="366" spans="1:73">
      <c r="A366" t="s">
        <v>335</v>
      </c>
      <c r="B366" t="s">
        <v>336</v>
      </c>
      <c r="C366">
        <v>112</v>
      </c>
      <c r="D366" t="s">
        <v>119</v>
      </c>
      <c r="E366" t="s">
        <v>78</v>
      </c>
      <c r="F366" t="s">
        <v>77</v>
      </c>
      <c r="G366">
        <v>0</v>
      </c>
      <c r="H366">
        <v>1</v>
      </c>
      <c r="I366">
        <v>0</v>
      </c>
      <c r="J366">
        <v>0</v>
      </c>
      <c r="K366">
        <v>0</v>
      </c>
      <c r="L366">
        <v>0</v>
      </c>
      <c r="M366">
        <v>0</v>
      </c>
      <c r="N366">
        <v>0</v>
      </c>
      <c r="O366">
        <v>0</v>
      </c>
      <c r="P366">
        <v>0</v>
      </c>
      <c r="Q366">
        <v>0</v>
      </c>
      <c r="R366">
        <v>0</v>
      </c>
      <c r="S366">
        <v>0</v>
      </c>
      <c r="T366">
        <v>1</v>
      </c>
      <c r="U366">
        <v>0</v>
      </c>
      <c r="V366">
        <v>0</v>
      </c>
      <c r="W366">
        <v>0</v>
      </c>
      <c r="X366">
        <v>0</v>
      </c>
      <c r="Y366">
        <v>0</v>
      </c>
      <c r="Z366">
        <v>0</v>
      </c>
      <c r="AA366">
        <v>0</v>
      </c>
      <c r="AB366">
        <v>1</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1</v>
      </c>
      <c r="BT366">
        <v>3</v>
      </c>
      <c r="BU366" t="s">
        <v>450</v>
      </c>
    </row>
    <row r="367" spans="1:73">
      <c r="A367" t="s">
        <v>335</v>
      </c>
      <c r="B367" t="s">
        <v>336</v>
      </c>
      <c r="C367">
        <v>113</v>
      </c>
      <c r="D367" t="s">
        <v>119</v>
      </c>
      <c r="E367" t="s">
        <v>350</v>
      </c>
      <c r="F367" t="s">
        <v>92</v>
      </c>
      <c r="G367">
        <v>0</v>
      </c>
      <c r="H367">
        <v>0</v>
      </c>
      <c r="I367">
        <v>0</v>
      </c>
      <c r="J367">
        <v>0</v>
      </c>
      <c r="K367">
        <v>0</v>
      </c>
      <c r="L367">
        <v>4</v>
      </c>
      <c r="M367">
        <v>0</v>
      </c>
      <c r="N367">
        <v>6</v>
      </c>
      <c r="O367">
        <v>0</v>
      </c>
      <c r="P367">
        <v>0</v>
      </c>
      <c r="Q367">
        <v>0</v>
      </c>
      <c r="R367">
        <v>0</v>
      </c>
      <c r="S367">
        <v>5</v>
      </c>
      <c r="T367">
        <v>1</v>
      </c>
      <c r="U367">
        <v>0</v>
      </c>
      <c r="V367">
        <v>3</v>
      </c>
      <c r="W367">
        <v>0</v>
      </c>
      <c r="X367">
        <v>0</v>
      </c>
      <c r="Y367">
        <v>0</v>
      </c>
      <c r="Z367">
        <v>0</v>
      </c>
      <c r="AA367">
        <v>0</v>
      </c>
      <c r="AB367">
        <v>16</v>
      </c>
      <c r="AC367">
        <v>3</v>
      </c>
      <c r="AD367">
        <v>0</v>
      </c>
      <c r="AE367">
        <v>0</v>
      </c>
      <c r="AF367">
        <v>0</v>
      </c>
      <c r="AG367">
        <v>0</v>
      </c>
      <c r="AH367">
        <v>0</v>
      </c>
      <c r="AI367">
        <v>0</v>
      </c>
      <c r="AJ367">
        <v>0</v>
      </c>
      <c r="AK367">
        <v>0</v>
      </c>
      <c r="AL367">
        <v>1</v>
      </c>
      <c r="AM367">
        <v>3</v>
      </c>
      <c r="AN367">
        <v>0</v>
      </c>
      <c r="AO367">
        <v>0</v>
      </c>
      <c r="AP367">
        <v>0</v>
      </c>
      <c r="AQ367">
        <v>0</v>
      </c>
      <c r="AR367">
        <v>0</v>
      </c>
      <c r="AS367">
        <v>0</v>
      </c>
      <c r="AT367">
        <v>0</v>
      </c>
      <c r="AU367">
        <v>0</v>
      </c>
      <c r="AV367">
        <v>0</v>
      </c>
      <c r="AW367">
        <v>0</v>
      </c>
      <c r="AX367">
        <v>1</v>
      </c>
      <c r="AY367">
        <v>0</v>
      </c>
      <c r="AZ367">
        <v>2</v>
      </c>
      <c r="BA367">
        <v>4</v>
      </c>
      <c r="BB367">
        <v>0</v>
      </c>
      <c r="BC367">
        <v>0</v>
      </c>
      <c r="BD367">
        <v>0</v>
      </c>
      <c r="BE367">
        <v>0</v>
      </c>
      <c r="BF367">
        <v>0</v>
      </c>
      <c r="BG367">
        <v>0</v>
      </c>
      <c r="BH367">
        <v>0</v>
      </c>
      <c r="BI367">
        <v>1</v>
      </c>
      <c r="BJ367">
        <v>0</v>
      </c>
      <c r="BK367">
        <v>0</v>
      </c>
      <c r="BL367">
        <v>0</v>
      </c>
      <c r="BM367">
        <v>1</v>
      </c>
      <c r="BN367">
        <v>0</v>
      </c>
      <c r="BO367">
        <v>7</v>
      </c>
      <c r="BP367">
        <v>0</v>
      </c>
      <c r="BQ367">
        <v>0</v>
      </c>
      <c r="BR367">
        <v>0</v>
      </c>
      <c r="BS367">
        <v>1</v>
      </c>
      <c r="BT367">
        <v>23</v>
      </c>
      <c r="BU367" t="s">
        <v>451</v>
      </c>
    </row>
    <row r="368" spans="1:73">
      <c r="A368" t="s">
        <v>335</v>
      </c>
      <c r="B368" t="s">
        <v>336</v>
      </c>
      <c r="C368">
        <v>114</v>
      </c>
      <c r="D368" t="s">
        <v>119</v>
      </c>
      <c r="E368" t="s">
        <v>360</v>
      </c>
      <c r="F368" t="s">
        <v>101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1</v>
      </c>
      <c r="BT368">
        <v>1</v>
      </c>
    </row>
    <row r="369" spans="1:73">
      <c r="A369" t="s">
        <v>335</v>
      </c>
      <c r="B369" t="s">
        <v>336</v>
      </c>
      <c r="C369">
        <v>115</v>
      </c>
      <c r="D369" t="s">
        <v>119</v>
      </c>
      <c r="E369" t="s">
        <v>78</v>
      </c>
      <c r="F369" t="s">
        <v>77</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1</v>
      </c>
      <c r="BT369">
        <v>3</v>
      </c>
      <c r="BU369" t="s">
        <v>452</v>
      </c>
    </row>
    <row r="370" spans="1:73">
      <c r="A370" t="s">
        <v>335</v>
      </c>
      <c r="B370" t="s">
        <v>336</v>
      </c>
      <c r="C370">
        <v>116</v>
      </c>
      <c r="D370" t="s">
        <v>119</v>
      </c>
      <c r="E370" t="s">
        <v>365</v>
      </c>
      <c r="F370" t="s">
        <v>101</v>
      </c>
      <c r="G370">
        <v>0</v>
      </c>
      <c r="H370">
        <v>10</v>
      </c>
      <c r="I370">
        <v>1</v>
      </c>
      <c r="J370">
        <v>0</v>
      </c>
      <c r="K370">
        <v>0</v>
      </c>
      <c r="L370">
        <v>10</v>
      </c>
      <c r="M370">
        <v>0</v>
      </c>
      <c r="N370">
        <v>9</v>
      </c>
      <c r="O370">
        <v>0</v>
      </c>
      <c r="P370">
        <v>0</v>
      </c>
      <c r="Q370">
        <v>1</v>
      </c>
      <c r="R370">
        <v>1</v>
      </c>
      <c r="S370">
        <v>14</v>
      </c>
      <c r="T370">
        <v>9</v>
      </c>
      <c r="U370">
        <v>0</v>
      </c>
      <c r="V370">
        <v>2</v>
      </c>
      <c r="W370">
        <v>3</v>
      </c>
      <c r="X370">
        <v>0</v>
      </c>
      <c r="Y370">
        <v>0</v>
      </c>
      <c r="Z370">
        <v>0</v>
      </c>
      <c r="AA370">
        <v>0</v>
      </c>
      <c r="AB370">
        <v>69</v>
      </c>
      <c r="AC370">
        <v>1</v>
      </c>
      <c r="AD370">
        <v>0</v>
      </c>
      <c r="AE370">
        <v>3</v>
      </c>
      <c r="AF370">
        <v>0</v>
      </c>
      <c r="AG370">
        <v>0</v>
      </c>
      <c r="AH370">
        <v>0</v>
      </c>
      <c r="AI370">
        <v>6</v>
      </c>
      <c r="AJ370">
        <v>0</v>
      </c>
      <c r="AK370">
        <v>0</v>
      </c>
      <c r="AL370">
        <v>0</v>
      </c>
      <c r="AM370">
        <v>7</v>
      </c>
      <c r="AN370">
        <v>0</v>
      </c>
      <c r="AO370">
        <v>0</v>
      </c>
      <c r="AP370">
        <v>3</v>
      </c>
      <c r="AQ370">
        <v>3</v>
      </c>
      <c r="AR370">
        <v>0</v>
      </c>
      <c r="AS370">
        <v>0</v>
      </c>
      <c r="AT370">
        <v>0</v>
      </c>
      <c r="AU370">
        <v>7</v>
      </c>
      <c r="AV370">
        <v>3</v>
      </c>
      <c r="AW370">
        <v>1</v>
      </c>
      <c r="AX370">
        <v>7</v>
      </c>
      <c r="AY370">
        <v>15</v>
      </c>
      <c r="AZ370">
        <v>9</v>
      </c>
      <c r="BA370">
        <v>14</v>
      </c>
      <c r="BB370">
        <v>2</v>
      </c>
      <c r="BC370">
        <v>9</v>
      </c>
      <c r="BD370">
        <v>0</v>
      </c>
      <c r="BE370">
        <v>0</v>
      </c>
      <c r="BF370">
        <v>0</v>
      </c>
      <c r="BG370">
        <v>0</v>
      </c>
      <c r="BH370">
        <v>0</v>
      </c>
      <c r="BI370">
        <v>14</v>
      </c>
      <c r="BJ370">
        <v>4</v>
      </c>
      <c r="BK370">
        <v>0</v>
      </c>
      <c r="BL370">
        <v>0</v>
      </c>
      <c r="BM370">
        <v>5</v>
      </c>
      <c r="BN370">
        <v>2</v>
      </c>
      <c r="BO370">
        <v>18</v>
      </c>
      <c r="BP370">
        <v>1</v>
      </c>
      <c r="BQ370">
        <v>0</v>
      </c>
      <c r="BR370">
        <v>0</v>
      </c>
      <c r="BS370">
        <v>5</v>
      </c>
      <c r="BT370">
        <v>110</v>
      </c>
      <c r="BU370" t="s">
        <v>453</v>
      </c>
    </row>
    <row r="371" spans="1:73">
      <c r="A371" t="s">
        <v>335</v>
      </c>
      <c r="B371" t="s">
        <v>336</v>
      </c>
      <c r="C371">
        <v>117</v>
      </c>
      <c r="D371" t="s">
        <v>119</v>
      </c>
      <c r="E371" t="s">
        <v>355</v>
      </c>
      <c r="F371" t="s">
        <v>92</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1</v>
      </c>
      <c r="BT371">
        <v>2</v>
      </c>
      <c r="BU371" t="s">
        <v>454</v>
      </c>
    </row>
    <row r="372" spans="1:73">
      <c r="A372" t="s">
        <v>335</v>
      </c>
      <c r="B372" t="s">
        <v>336</v>
      </c>
      <c r="C372">
        <v>118</v>
      </c>
      <c r="D372" t="s">
        <v>119</v>
      </c>
      <c r="E372" t="s">
        <v>365</v>
      </c>
      <c r="F372" t="s">
        <v>101</v>
      </c>
      <c r="G372">
        <v>0</v>
      </c>
      <c r="H372">
        <v>2</v>
      </c>
      <c r="I372">
        <v>0</v>
      </c>
      <c r="J372">
        <v>0</v>
      </c>
      <c r="K372">
        <v>0</v>
      </c>
      <c r="L372">
        <v>0</v>
      </c>
      <c r="M372">
        <v>0</v>
      </c>
      <c r="N372">
        <v>3</v>
      </c>
      <c r="O372">
        <v>0</v>
      </c>
      <c r="P372">
        <v>0</v>
      </c>
      <c r="Q372">
        <v>0</v>
      </c>
      <c r="R372">
        <v>0</v>
      </c>
      <c r="S372">
        <v>3</v>
      </c>
      <c r="T372">
        <v>0</v>
      </c>
      <c r="U372">
        <v>0</v>
      </c>
      <c r="V372">
        <v>3</v>
      </c>
      <c r="W372">
        <v>0</v>
      </c>
      <c r="X372">
        <v>0</v>
      </c>
      <c r="Y372">
        <v>0</v>
      </c>
      <c r="Z372">
        <v>0</v>
      </c>
      <c r="AA372">
        <v>0</v>
      </c>
      <c r="AB372">
        <v>13</v>
      </c>
      <c r="AC372">
        <v>3</v>
      </c>
      <c r="AD372">
        <v>0</v>
      </c>
      <c r="AE372">
        <v>0</v>
      </c>
      <c r="AF372">
        <v>0</v>
      </c>
      <c r="AG372">
        <v>0</v>
      </c>
      <c r="AH372">
        <v>0</v>
      </c>
      <c r="AI372">
        <v>0</v>
      </c>
      <c r="AJ372">
        <v>0</v>
      </c>
      <c r="AK372">
        <v>0</v>
      </c>
      <c r="AL372">
        <v>0</v>
      </c>
      <c r="AM372">
        <v>0</v>
      </c>
      <c r="AN372">
        <v>0</v>
      </c>
      <c r="AO372">
        <v>0</v>
      </c>
      <c r="AP372">
        <v>3</v>
      </c>
      <c r="AQ372">
        <v>0</v>
      </c>
      <c r="AR372">
        <v>0</v>
      </c>
      <c r="AS372">
        <v>0</v>
      </c>
      <c r="AT372">
        <v>0</v>
      </c>
      <c r="AU372">
        <v>0</v>
      </c>
      <c r="AV372">
        <v>0</v>
      </c>
      <c r="AW372">
        <v>0</v>
      </c>
      <c r="AX372">
        <v>0</v>
      </c>
      <c r="AY372">
        <v>4</v>
      </c>
      <c r="AZ372">
        <v>3</v>
      </c>
      <c r="BA372">
        <v>0</v>
      </c>
      <c r="BB372">
        <v>0</v>
      </c>
      <c r="BC372">
        <v>6</v>
      </c>
      <c r="BD372">
        <v>0</v>
      </c>
      <c r="BE372">
        <v>0</v>
      </c>
      <c r="BF372">
        <v>0</v>
      </c>
      <c r="BG372">
        <v>0</v>
      </c>
      <c r="BH372">
        <v>0</v>
      </c>
      <c r="BI372">
        <v>0</v>
      </c>
      <c r="BJ372">
        <v>0</v>
      </c>
      <c r="BK372">
        <v>0</v>
      </c>
      <c r="BL372">
        <v>0</v>
      </c>
      <c r="BM372">
        <v>0</v>
      </c>
      <c r="BN372">
        <v>2</v>
      </c>
      <c r="BO372">
        <v>6</v>
      </c>
      <c r="BP372">
        <v>0</v>
      </c>
      <c r="BQ372">
        <v>0</v>
      </c>
      <c r="BR372">
        <v>0</v>
      </c>
      <c r="BS372">
        <v>3</v>
      </c>
      <c r="BT372">
        <v>23</v>
      </c>
      <c r="BU372" t="s">
        <v>455</v>
      </c>
    </row>
    <row r="373" spans="1:73">
      <c r="A373" t="s">
        <v>335</v>
      </c>
      <c r="B373" t="s">
        <v>336</v>
      </c>
      <c r="C373">
        <v>119</v>
      </c>
      <c r="D373" t="s">
        <v>119</v>
      </c>
      <c r="E373" t="s">
        <v>78</v>
      </c>
      <c r="F373" t="s">
        <v>77</v>
      </c>
      <c r="G373">
        <v>0</v>
      </c>
      <c r="H373">
        <v>0</v>
      </c>
      <c r="I373">
        <v>0</v>
      </c>
      <c r="J373">
        <v>0</v>
      </c>
      <c r="K373">
        <v>0</v>
      </c>
      <c r="L373">
        <v>4</v>
      </c>
      <c r="M373">
        <v>0</v>
      </c>
      <c r="N373">
        <v>11</v>
      </c>
      <c r="O373">
        <v>0</v>
      </c>
      <c r="P373">
        <v>0</v>
      </c>
      <c r="Q373">
        <v>0</v>
      </c>
      <c r="R373">
        <v>0</v>
      </c>
      <c r="S373">
        <v>13</v>
      </c>
      <c r="T373">
        <v>2</v>
      </c>
      <c r="U373">
        <v>0</v>
      </c>
      <c r="V373">
        <v>2</v>
      </c>
      <c r="W373">
        <v>4</v>
      </c>
      <c r="X373">
        <v>0</v>
      </c>
      <c r="Y373">
        <v>0</v>
      </c>
      <c r="Z373">
        <v>0</v>
      </c>
      <c r="AA373">
        <v>0</v>
      </c>
      <c r="AB373">
        <v>38</v>
      </c>
      <c r="AC373">
        <v>1</v>
      </c>
      <c r="AD373">
        <v>0</v>
      </c>
      <c r="AE373">
        <v>0</v>
      </c>
      <c r="AF373">
        <v>0</v>
      </c>
      <c r="AG373">
        <v>0</v>
      </c>
      <c r="AH373">
        <v>3</v>
      </c>
      <c r="AI373">
        <v>4</v>
      </c>
      <c r="AJ373">
        <v>0</v>
      </c>
      <c r="AK373">
        <v>0</v>
      </c>
      <c r="AL373">
        <v>2</v>
      </c>
      <c r="AM373">
        <v>6</v>
      </c>
      <c r="AN373">
        <v>0</v>
      </c>
      <c r="AO373">
        <v>0</v>
      </c>
      <c r="AP373">
        <v>0</v>
      </c>
      <c r="AQ373">
        <v>3</v>
      </c>
      <c r="AR373">
        <v>0</v>
      </c>
      <c r="AS373">
        <v>0</v>
      </c>
      <c r="AT373">
        <v>0</v>
      </c>
      <c r="AU373">
        <v>0</v>
      </c>
      <c r="AV373">
        <v>0</v>
      </c>
      <c r="AW373">
        <v>0</v>
      </c>
      <c r="AX373">
        <v>10</v>
      </c>
      <c r="AY373">
        <v>2</v>
      </c>
      <c r="AZ373">
        <v>11</v>
      </c>
      <c r="BA373">
        <v>16</v>
      </c>
      <c r="BB373">
        <v>1</v>
      </c>
      <c r="BC373">
        <v>0</v>
      </c>
      <c r="BD373">
        <v>0</v>
      </c>
      <c r="BE373">
        <v>0</v>
      </c>
      <c r="BF373">
        <v>0</v>
      </c>
      <c r="BG373">
        <v>0</v>
      </c>
      <c r="BH373">
        <v>0</v>
      </c>
      <c r="BI373">
        <v>9</v>
      </c>
      <c r="BJ373">
        <v>0</v>
      </c>
      <c r="BK373">
        <v>0</v>
      </c>
      <c r="BL373">
        <v>0</v>
      </c>
      <c r="BM373">
        <v>0</v>
      </c>
      <c r="BN373">
        <v>0</v>
      </c>
      <c r="BO373">
        <v>13</v>
      </c>
      <c r="BP373">
        <v>2</v>
      </c>
      <c r="BQ373">
        <v>0</v>
      </c>
      <c r="BR373">
        <v>3</v>
      </c>
      <c r="BS373">
        <v>2</v>
      </c>
      <c r="BT373">
        <v>54</v>
      </c>
      <c r="BU373" t="s">
        <v>456</v>
      </c>
    </row>
    <row r="374" spans="1:73">
      <c r="A374" t="s">
        <v>335</v>
      </c>
      <c r="B374" t="s">
        <v>336</v>
      </c>
      <c r="C374">
        <v>120</v>
      </c>
      <c r="D374" t="s">
        <v>119</v>
      </c>
      <c r="E374" t="s">
        <v>365</v>
      </c>
      <c r="F374" t="s">
        <v>101</v>
      </c>
      <c r="G374">
        <v>0</v>
      </c>
      <c r="H374">
        <v>0</v>
      </c>
      <c r="I374">
        <v>0</v>
      </c>
      <c r="J374">
        <v>0</v>
      </c>
      <c r="K374">
        <v>0</v>
      </c>
      <c r="L374">
        <v>2</v>
      </c>
      <c r="M374">
        <v>0</v>
      </c>
      <c r="N374">
        <v>0</v>
      </c>
      <c r="O374">
        <v>0</v>
      </c>
      <c r="P374">
        <v>0</v>
      </c>
      <c r="Q374">
        <v>0</v>
      </c>
      <c r="R374">
        <v>0</v>
      </c>
      <c r="S374">
        <v>9</v>
      </c>
      <c r="T374">
        <v>4</v>
      </c>
      <c r="U374">
        <v>0</v>
      </c>
      <c r="V374">
        <v>2</v>
      </c>
      <c r="W374">
        <v>0</v>
      </c>
      <c r="X374">
        <v>0</v>
      </c>
      <c r="Y374">
        <v>0</v>
      </c>
      <c r="Z374">
        <v>0</v>
      </c>
      <c r="AA374">
        <v>0</v>
      </c>
      <c r="AB374">
        <v>17</v>
      </c>
      <c r="AC374">
        <v>0</v>
      </c>
      <c r="AD374">
        <v>0</v>
      </c>
      <c r="AE374">
        <v>0</v>
      </c>
      <c r="AF374">
        <v>0</v>
      </c>
      <c r="AG374">
        <v>0</v>
      </c>
      <c r="AH374">
        <v>0</v>
      </c>
      <c r="AI374">
        <v>5</v>
      </c>
      <c r="AJ374">
        <v>0</v>
      </c>
      <c r="AK374">
        <v>0</v>
      </c>
      <c r="AL374">
        <v>0</v>
      </c>
      <c r="AM374">
        <v>0</v>
      </c>
      <c r="AN374">
        <v>0</v>
      </c>
      <c r="AO374">
        <v>0</v>
      </c>
      <c r="AP374">
        <v>0</v>
      </c>
      <c r="AQ374">
        <v>0</v>
      </c>
      <c r="AR374">
        <v>0</v>
      </c>
      <c r="AS374">
        <v>0</v>
      </c>
      <c r="AT374">
        <v>0</v>
      </c>
      <c r="AU374">
        <v>0</v>
      </c>
      <c r="AV374">
        <v>0</v>
      </c>
      <c r="AW374">
        <v>0</v>
      </c>
      <c r="AX374">
        <v>6</v>
      </c>
      <c r="AY374">
        <v>4</v>
      </c>
      <c r="AZ374">
        <v>2</v>
      </c>
      <c r="BA374">
        <v>6</v>
      </c>
      <c r="BB374">
        <v>1</v>
      </c>
      <c r="BC374">
        <v>0</v>
      </c>
      <c r="BD374">
        <v>0</v>
      </c>
      <c r="BE374">
        <v>0</v>
      </c>
      <c r="BF374">
        <v>0</v>
      </c>
      <c r="BG374">
        <v>0</v>
      </c>
      <c r="BH374">
        <v>0</v>
      </c>
      <c r="BI374">
        <v>7</v>
      </c>
      <c r="BJ374">
        <v>0</v>
      </c>
      <c r="BK374">
        <v>0</v>
      </c>
      <c r="BL374">
        <v>1</v>
      </c>
      <c r="BM374">
        <v>0</v>
      </c>
      <c r="BN374">
        <v>0</v>
      </c>
      <c r="BO374">
        <v>2</v>
      </c>
      <c r="BP374">
        <v>2</v>
      </c>
      <c r="BQ374">
        <v>0</v>
      </c>
      <c r="BR374">
        <v>4</v>
      </c>
      <c r="BS374">
        <v>2</v>
      </c>
      <c r="BT374">
        <v>31</v>
      </c>
      <c r="BU374" t="s">
        <v>457</v>
      </c>
    </row>
    <row r="375" spans="1:73">
      <c r="A375" t="s">
        <v>335</v>
      </c>
      <c r="B375" t="s">
        <v>336</v>
      </c>
      <c r="C375">
        <v>121</v>
      </c>
      <c r="D375" t="s">
        <v>119</v>
      </c>
      <c r="E375" t="s">
        <v>78</v>
      </c>
      <c r="F375" t="s">
        <v>77</v>
      </c>
      <c r="G375">
        <v>0</v>
      </c>
      <c r="H375">
        <v>0</v>
      </c>
      <c r="I375">
        <v>0</v>
      </c>
      <c r="J375">
        <v>0</v>
      </c>
      <c r="K375">
        <v>0</v>
      </c>
      <c r="L375">
        <v>1</v>
      </c>
      <c r="M375">
        <v>0</v>
      </c>
      <c r="N375">
        <v>2</v>
      </c>
      <c r="O375">
        <v>0</v>
      </c>
      <c r="P375">
        <v>0</v>
      </c>
      <c r="Q375">
        <v>0</v>
      </c>
      <c r="R375">
        <v>0</v>
      </c>
      <c r="S375">
        <v>3</v>
      </c>
      <c r="T375">
        <v>0</v>
      </c>
      <c r="U375">
        <v>0</v>
      </c>
      <c r="V375">
        <v>1</v>
      </c>
      <c r="W375">
        <v>0</v>
      </c>
      <c r="X375">
        <v>0</v>
      </c>
      <c r="Y375">
        <v>0</v>
      </c>
      <c r="Z375">
        <v>0</v>
      </c>
      <c r="AA375">
        <v>0</v>
      </c>
      <c r="AB375">
        <v>8</v>
      </c>
      <c r="AC375">
        <v>1</v>
      </c>
      <c r="AD375">
        <v>0</v>
      </c>
      <c r="AE375">
        <v>0</v>
      </c>
      <c r="AF375">
        <v>0</v>
      </c>
      <c r="AG375">
        <v>0</v>
      </c>
      <c r="AH375">
        <v>0</v>
      </c>
      <c r="AI375">
        <v>0</v>
      </c>
      <c r="AJ375">
        <v>0</v>
      </c>
      <c r="AK375">
        <v>0</v>
      </c>
      <c r="AL375">
        <v>0</v>
      </c>
      <c r="AM375">
        <v>2</v>
      </c>
      <c r="AN375">
        <v>0</v>
      </c>
      <c r="AO375">
        <v>0</v>
      </c>
      <c r="AP375">
        <v>0</v>
      </c>
      <c r="AQ375">
        <v>0</v>
      </c>
      <c r="AR375">
        <v>0</v>
      </c>
      <c r="AS375">
        <v>0</v>
      </c>
      <c r="AT375">
        <v>0</v>
      </c>
      <c r="AU375">
        <v>0</v>
      </c>
      <c r="AV375">
        <v>0</v>
      </c>
      <c r="AW375">
        <v>0</v>
      </c>
      <c r="AX375">
        <v>1</v>
      </c>
      <c r="AY375">
        <v>1</v>
      </c>
      <c r="AZ375">
        <v>0</v>
      </c>
      <c r="BA375">
        <v>3</v>
      </c>
      <c r="BB375">
        <v>0</v>
      </c>
      <c r="BC375">
        <v>0</v>
      </c>
      <c r="BD375">
        <v>0</v>
      </c>
      <c r="BE375">
        <v>0</v>
      </c>
      <c r="BF375">
        <v>0</v>
      </c>
      <c r="BG375">
        <v>0</v>
      </c>
      <c r="BH375">
        <v>0</v>
      </c>
      <c r="BI375">
        <v>1</v>
      </c>
      <c r="BJ375">
        <v>0</v>
      </c>
      <c r="BK375">
        <v>0</v>
      </c>
      <c r="BL375">
        <v>0</v>
      </c>
      <c r="BM375">
        <v>1</v>
      </c>
      <c r="BN375">
        <v>0</v>
      </c>
      <c r="BO375">
        <v>3</v>
      </c>
      <c r="BP375">
        <v>0</v>
      </c>
      <c r="BQ375">
        <v>1</v>
      </c>
      <c r="BR375">
        <v>0</v>
      </c>
      <c r="BS375">
        <v>1</v>
      </c>
      <c r="BT375">
        <v>11</v>
      </c>
      <c r="BU375" t="s">
        <v>458</v>
      </c>
    </row>
    <row r="376" spans="1:73">
      <c r="A376" t="s">
        <v>335</v>
      </c>
      <c r="B376" t="s">
        <v>336</v>
      </c>
      <c r="C376">
        <v>122</v>
      </c>
      <c r="D376" t="s">
        <v>119</v>
      </c>
      <c r="E376" t="s">
        <v>360</v>
      </c>
      <c r="F376" t="s">
        <v>101</v>
      </c>
      <c r="G376">
        <v>0</v>
      </c>
      <c r="H376">
        <v>0</v>
      </c>
      <c r="I376">
        <v>0</v>
      </c>
      <c r="J376">
        <v>0</v>
      </c>
      <c r="K376">
        <v>0</v>
      </c>
      <c r="L376">
        <v>0</v>
      </c>
      <c r="M376">
        <v>0</v>
      </c>
      <c r="N376">
        <v>0</v>
      </c>
      <c r="O376">
        <v>0</v>
      </c>
      <c r="P376">
        <v>0</v>
      </c>
      <c r="Q376">
        <v>0</v>
      </c>
      <c r="R376">
        <v>0</v>
      </c>
      <c r="S376">
        <v>1</v>
      </c>
      <c r="T376">
        <v>0</v>
      </c>
      <c r="U376">
        <v>0</v>
      </c>
      <c r="V376">
        <v>0</v>
      </c>
      <c r="W376">
        <v>0</v>
      </c>
      <c r="X376">
        <v>0</v>
      </c>
      <c r="Y376">
        <v>0</v>
      </c>
      <c r="Z376">
        <v>0</v>
      </c>
      <c r="AA376">
        <v>0</v>
      </c>
      <c r="AB376">
        <v>6</v>
      </c>
      <c r="AC376">
        <v>0</v>
      </c>
      <c r="AD376">
        <v>0</v>
      </c>
      <c r="AE376">
        <v>0</v>
      </c>
      <c r="AF376">
        <v>0</v>
      </c>
      <c r="AG376">
        <v>0</v>
      </c>
      <c r="AH376">
        <v>0</v>
      </c>
      <c r="AI376">
        <v>1</v>
      </c>
      <c r="AJ376">
        <v>0</v>
      </c>
      <c r="AK376">
        <v>0</v>
      </c>
      <c r="AL376">
        <v>0</v>
      </c>
      <c r="AM376">
        <v>0</v>
      </c>
      <c r="AN376">
        <v>0</v>
      </c>
      <c r="AO376">
        <v>0</v>
      </c>
      <c r="AP376">
        <v>0</v>
      </c>
      <c r="AQ376">
        <v>0</v>
      </c>
      <c r="AR376">
        <v>0</v>
      </c>
      <c r="AS376">
        <v>0</v>
      </c>
      <c r="AT376">
        <v>0</v>
      </c>
      <c r="AU376">
        <v>0</v>
      </c>
      <c r="AV376">
        <v>0</v>
      </c>
      <c r="AW376">
        <v>0</v>
      </c>
      <c r="AX376">
        <v>1</v>
      </c>
      <c r="AY376">
        <v>3</v>
      </c>
      <c r="AZ376">
        <v>1</v>
      </c>
      <c r="BA376">
        <v>2</v>
      </c>
      <c r="BB376">
        <v>0</v>
      </c>
      <c r="BC376">
        <v>1</v>
      </c>
      <c r="BD376">
        <v>0</v>
      </c>
      <c r="BE376">
        <v>0</v>
      </c>
      <c r="BF376">
        <v>0</v>
      </c>
      <c r="BG376">
        <v>0</v>
      </c>
      <c r="BH376">
        <v>0</v>
      </c>
      <c r="BI376">
        <v>1</v>
      </c>
      <c r="BJ376">
        <v>1</v>
      </c>
      <c r="BK376">
        <v>0</v>
      </c>
      <c r="BL376">
        <v>0</v>
      </c>
      <c r="BM376">
        <v>1</v>
      </c>
      <c r="BN376">
        <v>0</v>
      </c>
      <c r="BO376">
        <v>2</v>
      </c>
      <c r="BP376">
        <v>0</v>
      </c>
      <c r="BQ376">
        <v>0</v>
      </c>
      <c r="BR376">
        <v>0</v>
      </c>
      <c r="BS376">
        <v>2</v>
      </c>
      <c r="BT376">
        <v>11</v>
      </c>
      <c r="BU376" t="s">
        <v>459</v>
      </c>
    </row>
    <row r="377" spans="1:73">
      <c r="A377" t="s">
        <v>335</v>
      </c>
      <c r="B377" t="s">
        <v>336</v>
      </c>
      <c r="C377">
        <v>123</v>
      </c>
      <c r="D377" t="s">
        <v>119</v>
      </c>
      <c r="E377" t="s">
        <v>365</v>
      </c>
      <c r="F377" t="s">
        <v>101</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2</v>
      </c>
      <c r="BD377">
        <v>0</v>
      </c>
      <c r="BE377">
        <v>0</v>
      </c>
      <c r="BF377">
        <v>0</v>
      </c>
      <c r="BG377">
        <v>0</v>
      </c>
      <c r="BH377">
        <v>0</v>
      </c>
      <c r="BI377">
        <v>0</v>
      </c>
      <c r="BJ377">
        <v>0</v>
      </c>
      <c r="BK377">
        <v>0</v>
      </c>
      <c r="BL377">
        <v>0</v>
      </c>
      <c r="BM377">
        <v>0</v>
      </c>
      <c r="BN377">
        <v>2</v>
      </c>
      <c r="BO377">
        <v>0</v>
      </c>
      <c r="BP377">
        <v>0</v>
      </c>
      <c r="BQ377">
        <v>0</v>
      </c>
      <c r="BR377">
        <v>0</v>
      </c>
      <c r="BS377">
        <v>2</v>
      </c>
      <c r="BT377">
        <v>8</v>
      </c>
      <c r="BU377" t="s">
        <v>460</v>
      </c>
    </row>
    <row r="378" spans="1:73">
      <c r="A378" t="s">
        <v>335</v>
      </c>
      <c r="B378" t="s">
        <v>336</v>
      </c>
      <c r="C378">
        <v>124</v>
      </c>
      <c r="D378" t="s">
        <v>119</v>
      </c>
      <c r="E378" t="s">
        <v>355</v>
      </c>
      <c r="F378" t="s">
        <v>92</v>
      </c>
      <c r="G378">
        <v>0</v>
      </c>
      <c r="H378">
        <v>0</v>
      </c>
      <c r="I378">
        <v>0</v>
      </c>
      <c r="J378">
        <v>0</v>
      </c>
      <c r="K378">
        <v>0</v>
      </c>
      <c r="L378">
        <v>0</v>
      </c>
      <c r="M378">
        <v>0</v>
      </c>
      <c r="N378">
        <v>1</v>
      </c>
      <c r="O378">
        <v>0</v>
      </c>
      <c r="P378">
        <v>0</v>
      </c>
      <c r="Q378">
        <v>0</v>
      </c>
      <c r="R378">
        <v>0</v>
      </c>
      <c r="S378">
        <v>1</v>
      </c>
      <c r="T378">
        <v>0</v>
      </c>
      <c r="U378">
        <v>0</v>
      </c>
      <c r="V378">
        <v>0</v>
      </c>
      <c r="W378">
        <v>0</v>
      </c>
      <c r="X378">
        <v>0</v>
      </c>
      <c r="Y378">
        <v>0</v>
      </c>
      <c r="Z378">
        <v>0</v>
      </c>
      <c r="AA378">
        <v>0</v>
      </c>
      <c r="AB378">
        <v>5</v>
      </c>
      <c r="AC378">
        <v>0</v>
      </c>
      <c r="AD378">
        <v>0</v>
      </c>
      <c r="AE378">
        <v>0</v>
      </c>
      <c r="AF378">
        <v>0</v>
      </c>
      <c r="AG378">
        <v>0</v>
      </c>
      <c r="AH378">
        <v>0</v>
      </c>
      <c r="AI378">
        <v>1</v>
      </c>
      <c r="AJ378">
        <v>0</v>
      </c>
      <c r="AK378">
        <v>0</v>
      </c>
      <c r="AL378">
        <v>0</v>
      </c>
      <c r="AM378">
        <v>0</v>
      </c>
      <c r="AN378">
        <v>0</v>
      </c>
      <c r="AO378">
        <v>0</v>
      </c>
      <c r="AP378">
        <v>0</v>
      </c>
      <c r="AQ378">
        <v>1</v>
      </c>
      <c r="AR378">
        <v>0</v>
      </c>
      <c r="AS378">
        <v>0</v>
      </c>
      <c r="AT378">
        <v>0</v>
      </c>
      <c r="AU378">
        <v>0</v>
      </c>
      <c r="AV378">
        <v>0</v>
      </c>
      <c r="AW378">
        <v>0</v>
      </c>
      <c r="AX378">
        <v>0</v>
      </c>
      <c r="AY378">
        <v>2</v>
      </c>
      <c r="AZ378">
        <v>2</v>
      </c>
      <c r="BA378">
        <v>0</v>
      </c>
      <c r="BB378">
        <v>0</v>
      </c>
      <c r="BC378">
        <v>1</v>
      </c>
      <c r="BD378">
        <v>0</v>
      </c>
      <c r="BE378">
        <v>0</v>
      </c>
      <c r="BF378">
        <v>0</v>
      </c>
      <c r="BG378">
        <v>0</v>
      </c>
      <c r="BH378">
        <v>0</v>
      </c>
      <c r="BI378">
        <v>0</v>
      </c>
      <c r="BJ378">
        <v>1</v>
      </c>
      <c r="BK378">
        <v>0</v>
      </c>
      <c r="BL378">
        <v>0</v>
      </c>
      <c r="BM378">
        <v>0</v>
      </c>
      <c r="BN378">
        <v>0</v>
      </c>
      <c r="BO378">
        <v>2</v>
      </c>
      <c r="BP378">
        <v>0</v>
      </c>
      <c r="BQ378">
        <v>0</v>
      </c>
      <c r="BR378">
        <v>0</v>
      </c>
      <c r="BS378">
        <v>1</v>
      </c>
      <c r="BT378">
        <v>6</v>
      </c>
      <c r="BU378" t="s">
        <v>461</v>
      </c>
    </row>
    <row r="379" spans="1:73">
      <c r="A379" t="s">
        <v>335</v>
      </c>
      <c r="B379" t="s">
        <v>336</v>
      </c>
      <c r="C379">
        <v>125</v>
      </c>
      <c r="D379" t="s">
        <v>119</v>
      </c>
      <c r="E379" t="s">
        <v>365</v>
      </c>
      <c r="F379" t="s">
        <v>101</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1</v>
      </c>
      <c r="BD379">
        <v>0</v>
      </c>
      <c r="BE379">
        <v>0</v>
      </c>
      <c r="BF379">
        <v>0</v>
      </c>
      <c r="BG379">
        <v>0</v>
      </c>
      <c r="BH379">
        <v>0</v>
      </c>
      <c r="BI379">
        <v>0</v>
      </c>
      <c r="BJ379">
        <v>0</v>
      </c>
      <c r="BK379">
        <v>0</v>
      </c>
      <c r="BL379">
        <v>0</v>
      </c>
      <c r="BM379">
        <v>0</v>
      </c>
      <c r="BN379">
        <v>1</v>
      </c>
      <c r="BO379">
        <v>0</v>
      </c>
      <c r="BP379">
        <v>0</v>
      </c>
      <c r="BQ379">
        <v>0</v>
      </c>
      <c r="BR379">
        <v>0</v>
      </c>
      <c r="BS379">
        <v>1</v>
      </c>
      <c r="BT379">
        <v>3</v>
      </c>
      <c r="BU379" t="s">
        <v>462</v>
      </c>
    </row>
    <row r="380" spans="1:73">
      <c r="A380" t="s">
        <v>335</v>
      </c>
      <c r="B380" t="s">
        <v>336</v>
      </c>
      <c r="C380">
        <v>126</v>
      </c>
      <c r="D380" t="s">
        <v>119</v>
      </c>
      <c r="E380" t="s">
        <v>78</v>
      </c>
      <c r="F380" t="s">
        <v>77</v>
      </c>
      <c r="G380">
        <v>0</v>
      </c>
      <c r="H380">
        <v>0</v>
      </c>
      <c r="I380">
        <v>2</v>
      </c>
      <c r="J380">
        <v>0</v>
      </c>
      <c r="K380">
        <v>0</v>
      </c>
      <c r="L380">
        <v>0</v>
      </c>
      <c r="M380">
        <v>0</v>
      </c>
      <c r="N380">
        <v>1</v>
      </c>
      <c r="O380">
        <v>2</v>
      </c>
      <c r="P380">
        <v>0</v>
      </c>
      <c r="Q380">
        <v>0</v>
      </c>
      <c r="R380">
        <v>0</v>
      </c>
      <c r="S380">
        <v>0</v>
      </c>
      <c r="T380">
        <v>2</v>
      </c>
      <c r="U380">
        <v>0</v>
      </c>
      <c r="V380">
        <v>0</v>
      </c>
      <c r="W380">
        <v>0</v>
      </c>
      <c r="X380">
        <v>0</v>
      </c>
      <c r="Y380">
        <v>0</v>
      </c>
      <c r="Z380">
        <v>0</v>
      </c>
      <c r="AA380">
        <v>0</v>
      </c>
      <c r="AB380">
        <v>11</v>
      </c>
      <c r="AC380">
        <v>0</v>
      </c>
      <c r="AD380">
        <v>0</v>
      </c>
      <c r="AE380">
        <v>0</v>
      </c>
      <c r="AF380">
        <v>0</v>
      </c>
      <c r="AG380">
        <v>0</v>
      </c>
      <c r="AH380">
        <v>0</v>
      </c>
      <c r="AI380">
        <v>0</v>
      </c>
      <c r="AJ380">
        <v>0</v>
      </c>
      <c r="AK380">
        <v>0</v>
      </c>
      <c r="AL380">
        <v>0</v>
      </c>
      <c r="AM380">
        <v>1</v>
      </c>
      <c r="AN380">
        <v>0</v>
      </c>
      <c r="AO380">
        <v>0</v>
      </c>
      <c r="AP380">
        <v>1</v>
      </c>
      <c r="AQ380">
        <v>0</v>
      </c>
      <c r="AR380">
        <v>0</v>
      </c>
      <c r="AS380">
        <v>0</v>
      </c>
      <c r="AT380">
        <v>0</v>
      </c>
      <c r="AU380">
        <v>0</v>
      </c>
      <c r="AV380">
        <v>0</v>
      </c>
      <c r="AW380">
        <v>2</v>
      </c>
      <c r="AX380">
        <v>2</v>
      </c>
      <c r="AY380">
        <v>1</v>
      </c>
      <c r="AZ380">
        <v>3</v>
      </c>
      <c r="BA380">
        <v>4</v>
      </c>
      <c r="BB380">
        <v>0</v>
      </c>
      <c r="BC380">
        <v>6</v>
      </c>
      <c r="BD380">
        <v>0</v>
      </c>
      <c r="BE380">
        <v>0</v>
      </c>
      <c r="BF380">
        <v>0</v>
      </c>
      <c r="BG380">
        <v>2</v>
      </c>
      <c r="BH380">
        <v>0</v>
      </c>
      <c r="BI380">
        <v>5</v>
      </c>
      <c r="BJ380">
        <v>1</v>
      </c>
      <c r="BK380">
        <v>0</v>
      </c>
      <c r="BL380">
        <v>0</v>
      </c>
      <c r="BM380">
        <v>0</v>
      </c>
      <c r="BN380">
        <v>4</v>
      </c>
      <c r="BO380">
        <v>3</v>
      </c>
      <c r="BP380">
        <v>0</v>
      </c>
      <c r="BQ380">
        <v>0</v>
      </c>
      <c r="BR380">
        <v>2</v>
      </c>
      <c r="BS380">
        <v>4</v>
      </c>
      <c r="BT380">
        <v>22</v>
      </c>
      <c r="BU380" t="s">
        <v>463</v>
      </c>
    </row>
    <row r="381" spans="1:73">
      <c r="A381" t="s">
        <v>335</v>
      </c>
      <c r="B381" t="s">
        <v>336</v>
      </c>
      <c r="C381">
        <v>127</v>
      </c>
      <c r="D381" t="s">
        <v>119</v>
      </c>
      <c r="E381" t="s">
        <v>360</v>
      </c>
      <c r="F381" t="s">
        <v>101</v>
      </c>
      <c r="G381">
        <v>0</v>
      </c>
      <c r="H381">
        <v>3</v>
      </c>
      <c r="I381">
        <v>0</v>
      </c>
      <c r="J381">
        <v>0</v>
      </c>
      <c r="K381">
        <v>0</v>
      </c>
      <c r="L381">
        <v>13</v>
      </c>
      <c r="M381">
        <v>0</v>
      </c>
      <c r="N381">
        <v>7</v>
      </c>
      <c r="O381">
        <v>0</v>
      </c>
      <c r="P381">
        <v>0</v>
      </c>
      <c r="Q381">
        <v>0</v>
      </c>
      <c r="R381">
        <v>1</v>
      </c>
      <c r="S381">
        <v>13</v>
      </c>
      <c r="T381">
        <v>8</v>
      </c>
      <c r="U381">
        <v>0</v>
      </c>
      <c r="V381">
        <v>0</v>
      </c>
      <c r="W381">
        <v>3</v>
      </c>
      <c r="X381">
        <v>0</v>
      </c>
      <c r="Y381">
        <v>0</v>
      </c>
      <c r="Z381">
        <v>0</v>
      </c>
      <c r="AA381">
        <v>0</v>
      </c>
      <c r="AB381">
        <v>53</v>
      </c>
      <c r="AC381">
        <v>3</v>
      </c>
      <c r="AD381">
        <v>0</v>
      </c>
      <c r="AE381">
        <v>0</v>
      </c>
      <c r="AF381">
        <v>0</v>
      </c>
      <c r="AG381">
        <v>0</v>
      </c>
      <c r="AH381">
        <v>0</v>
      </c>
      <c r="AI381">
        <v>8</v>
      </c>
      <c r="AJ381">
        <v>0</v>
      </c>
      <c r="AK381">
        <v>0</v>
      </c>
      <c r="AL381">
        <v>1</v>
      </c>
      <c r="AM381">
        <v>4</v>
      </c>
      <c r="AN381">
        <v>4</v>
      </c>
      <c r="AO381">
        <v>0</v>
      </c>
      <c r="AP381">
        <v>2</v>
      </c>
      <c r="AQ381">
        <v>2</v>
      </c>
      <c r="AR381">
        <v>0</v>
      </c>
      <c r="AS381">
        <v>0</v>
      </c>
      <c r="AT381">
        <v>1</v>
      </c>
      <c r="AU381">
        <v>0</v>
      </c>
      <c r="AV381">
        <v>0</v>
      </c>
      <c r="AW381">
        <v>0</v>
      </c>
      <c r="AX381">
        <v>4</v>
      </c>
      <c r="AY381">
        <v>6</v>
      </c>
      <c r="AZ381">
        <v>7</v>
      </c>
      <c r="BA381">
        <v>9</v>
      </c>
      <c r="BB381">
        <v>2</v>
      </c>
      <c r="BC381">
        <v>8</v>
      </c>
      <c r="BD381">
        <v>0</v>
      </c>
      <c r="BE381">
        <v>0</v>
      </c>
      <c r="BF381">
        <v>0</v>
      </c>
      <c r="BG381">
        <v>0</v>
      </c>
      <c r="BH381">
        <v>0</v>
      </c>
      <c r="BI381">
        <v>5</v>
      </c>
      <c r="BJ381">
        <v>0</v>
      </c>
      <c r="BK381">
        <v>0</v>
      </c>
      <c r="BL381">
        <v>2</v>
      </c>
      <c r="BM381">
        <v>2</v>
      </c>
      <c r="BN381">
        <v>5</v>
      </c>
      <c r="BO381">
        <v>10</v>
      </c>
      <c r="BP381">
        <v>0</v>
      </c>
      <c r="BQ381">
        <v>0</v>
      </c>
      <c r="BR381">
        <v>0</v>
      </c>
      <c r="BS381">
        <v>4</v>
      </c>
      <c r="BT381">
        <v>84</v>
      </c>
      <c r="BU381" t="s">
        <v>464</v>
      </c>
    </row>
    <row r="382" spans="1:73">
      <c r="A382" t="s">
        <v>335</v>
      </c>
      <c r="B382" t="s">
        <v>336</v>
      </c>
      <c r="C382">
        <v>128</v>
      </c>
      <c r="D382" t="s">
        <v>119</v>
      </c>
      <c r="E382" t="s">
        <v>365</v>
      </c>
      <c r="F382" t="s">
        <v>101</v>
      </c>
      <c r="G382">
        <v>0</v>
      </c>
      <c r="H382">
        <v>1</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2</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3</v>
      </c>
      <c r="BU382" t="s">
        <v>465</v>
      </c>
    </row>
    <row r="383" spans="1:73">
      <c r="A383" t="s">
        <v>335</v>
      </c>
      <c r="B383" t="s">
        <v>336</v>
      </c>
      <c r="C383">
        <v>129</v>
      </c>
      <c r="D383" t="s">
        <v>119</v>
      </c>
      <c r="E383" t="s">
        <v>360</v>
      </c>
      <c r="F383" t="s">
        <v>101</v>
      </c>
      <c r="G383">
        <v>0</v>
      </c>
      <c r="H383">
        <v>1</v>
      </c>
      <c r="I383">
        <v>0</v>
      </c>
      <c r="J383">
        <v>0</v>
      </c>
      <c r="K383">
        <v>0</v>
      </c>
      <c r="L383">
        <v>1</v>
      </c>
      <c r="M383">
        <v>0</v>
      </c>
      <c r="N383">
        <v>1</v>
      </c>
      <c r="O383">
        <v>0</v>
      </c>
      <c r="P383">
        <v>0</v>
      </c>
      <c r="Q383">
        <v>0</v>
      </c>
      <c r="R383">
        <v>0</v>
      </c>
      <c r="S383">
        <v>0</v>
      </c>
      <c r="T383">
        <v>0</v>
      </c>
      <c r="U383">
        <v>0</v>
      </c>
      <c r="V383">
        <v>0</v>
      </c>
      <c r="W383">
        <v>0</v>
      </c>
      <c r="X383">
        <v>0</v>
      </c>
      <c r="Y383">
        <v>0</v>
      </c>
      <c r="Z383">
        <v>0</v>
      </c>
      <c r="AA383">
        <v>0</v>
      </c>
      <c r="AB383">
        <v>4</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1</v>
      </c>
      <c r="BA383">
        <v>0</v>
      </c>
      <c r="BB383">
        <v>0</v>
      </c>
      <c r="BC383">
        <v>1</v>
      </c>
      <c r="BD383">
        <v>0</v>
      </c>
      <c r="BE383">
        <v>0</v>
      </c>
      <c r="BF383">
        <v>0</v>
      </c>
      <c r="BG383">
        <v>0</v>
      </c>
      <c r="BH383">
        <v>0</v>
      </c>
      <c r="BI383">
        <v>0</v>
      </c>
      <c r="BJ383">
        <v>0</v>
      </c>
      <c r="BK383">
        <v>0</v>
      </c>
      <c r="BL383">
        <v>0</v>
      </c>
      <c r="BM383">
        <v>0</v>
      </c>
      <c r="BN383">
        <v>1</v>
      </c>
      <c r="BO383">
        <v>1</v>
      </c>
      <c r="BP383">
        <v>0</v>
      </c>
      <c r="BQ383">
        <v>0</v>
      </c>
      <c r="BR383">
        <v>0</v>
      </c>
      <c r="BS383">
        <v>2</v>
      </c>
      <c r="BT383">
        <v>8</v>
      </c>
      <c r="BU383" t="s">
        <v>466</v>
      </c>
    </row>
    <row r="384" spans="1:73">
      <c r="A384" t="s">
        <v>335</v>
      </c>
      <c r="B384" t="s">
        <v>336</v>
      </c>
      <c r="C384">
        <v>130</v>
      </c>
      <c r="D384" t="s">
        <v>119</v>
      </c>
      <c r="E384" t="s">
        <v>365</v>
      </c>
      <c r="F384" t="s">
        <v>101</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1</v>
      </c>
      <c r="BT384">
        <v>1</v>
      </c>
      <c r="BU384" t="s">
        <v>467</v>
      </c>
    </row>
    <row r="385" spans="1:73">
      <c r="A385" t="s">
        <v>335</v>
      </c>
      <c r="B385" t="s">
        <v>336</v>
      </c>
      <c r="C385">
        <v>131</v>
      </c>
      <c r="D385" t="s">
        <v>119</v>
      </c>
      <c r="E385" t="s">
        <v>360</v>
      </c>
      <c r="F385" t="s">
        <v>101</v>
      </c>
      <c r="G385">
        <v>0</v>
      </c>
      <c r="H385">
        <v>0</v>
      </c>
      <c r="I385">
        <v>1</v>
      </c>
      <c r="J385">
        <v>0</v>
      </c>
      <c r="K385">
        <v>0</v>
      </c>
      <c r="L385">
        <v>0</v>
      </c>
      <c r="M385">
        <v>0</v>
      </c>
      <c r="N385">
        <v>2</v>
      </c>
      <c r="O385">
        <v>0</v>
      </c>
      <c r="P385">
        <v>0</v>
      </c>
      <c r="Q385">
        <v>0</v>
      </c>
      <c r="R385">
        <v>0</v>
      </c>
      <c r="S385">
        <v>3</v>
      </c>
      <c r="T385">
        <v>2</v>
      </c>
      <c r="U385">
        <v>0</v>
      </c>
      <c r="V385">
        <v>0</v>
      </c>
      <c r="W385">
        <v>0</v>
      </c>
      <c r="X385">
        <v>0</v>
      </c>
      <c r="Y385">
        <v>0</v>
      </c>
      <c r="Z385">
        <v>1</v>
      </c>
      <c r="AA385">
        <v>0</v>
      </c>
      <c r="AB385">
        <v>15</v>
      </c>
      <c r="AC385">
        <v>0</v>
      </c>
      <c r="AD385">
        <v>0</v>
      </c>
      <c r="AE385">
        <v>0</v>
      </c>
      <c r="AF385">
        <v>0</v>
      </c>
      <c r="AG385">
        <v>0</v>
      </c>
      <c r="AH385">
        <v>0</v>
      </c>
      <c r="AI385">
        <v>2</v>
      </c>
      <c r="AJ385">
        <v>0</v>
      </c>
      <c r="AK385">
        <v>0</v>
      </c>
      <c r="AL385">
        <v>0</v>
      </c>
      <c r="AM385">
        <v>3</v>
      </c>
      <c r="AN385">
        <v>0</v>
      </c>
      <c r="AO385">
        <v>0</v>
      </c>
      <c r="AP385">
        <v>0</v>
      </c>
      <c r="AQ385">
        <v>0</v>
      </c>
      <c r="AR385">
        <v>0</v>
      </c>
      <c r="AS385">
        <v>0</v>
      </c>
      <c r="AT385">
        <v>0</v>
      </c>
      <c r="AU385">
        <v>1</v>
      </c>
      <c r="AV385">
        <v>0</v>
      </c>
      <c r="AW385">
        <v>1</v>
      </c>
      <c r="AX385">
        <v>4</v>
      </c>
      <c r="AY385">
        <v>4</v>
      </c>
      <c r="AZ385">
        <v>3</v>
      </c>
      <c r="BA385">
        <v>7</v>
      </c>
      <c r="BB385">
        <v>0</v>
      </c>
      <c r="BC385">
        <v>2</v>
      </c>
      <c r="BD385">
        <v>0</v>
      </c>
      <c r="BE385">
        <v>0</v>
      </c>
      <c r="BF385">
        <v>0</v>
      </c>
      <c r="BG385">
        <v>0</v>
      </c>
      <c r="BH385">
        <v>0</v>
      </c>
      <c r="BI385">
        <v>6</v>
      </c>
      <c r="BJ385">
        <v>2</v>
      </c>
      <c r="BK385">
        <v>0</v>
      </c>
      <c r="BL385">
        <v>0</v>
      </c>
      <c r="BM385">
        <v>3</v>
      </c>
      <c r="BN385">
        <v>1</v>
      </c>
      <c r="BO385">
        <v>4</v>
      </c>
      <c r="BP385">
        <v>0</v>
      </c>
      <c r="BQ385">
        <v>0</v>
      </c>
      <c r="BR385">
        <v>1</v>
      </c>
      <c r="BS385">
        <v>1</v>
      </c>
      <c r="BT385">
        <v>26</v>
      </c>
      <c r="BU385" t="s">
        <v>468</v>
      </c>
    </row>
    <row r="386" spans="1:73">
      <c r="A386" t="s">
        <v>335</v>
      </c>
      <c r="B386" t="s">
        <v>336</v>
      </c>
      <c r="C386">
        <v>132</v>
      </c>
      <c r="D386" t="s">
        <v>119</v>
      </c>
      <c r="E386" t="s">
        <v>355</v>
      </c>
      <c r="F386" t="s">
        <v>92</v>
      </c>
      <c r="G386">
        <v>0</v>
      </c>
      <c r="H386">
        <v>0</v>
      </c>
      <c r="I386">
        <v>0</v>
      </c>
      <c r="J386">
        <v>0</v>
      </c>
      <c r="K386">
        <v>0</v>
      </c>
      <c r="L386">
        <v>0</v>
      </c>
      <c r="M386">
        <v>0</v>
      </c>
      <c r="N386">
        <v>1</v>
      </c>
      <c r="O386">
        <v>0</v>
      </c>
      <c r="P386">
        <v>0</v>
      </c>
      <c r="Q386">
        <v>0</v>
      </c>
      <c r="R386">
        <v>0</v>
      </c>
      <c r="S386">
        <v>0</v>
      </c>
      <c r="T386">
        <v>0</v>
      </c>
      <c r="U386">
        <v>0</v>
      </c>
      <c r="V386">
        <v>0</v>
      </c>
      <c r="W386">
        <v>0</v>
      </c>
      <c r="X386">
        <v>0</v>
      </c>
      <c r="Y386">
        <v>0</v>
      </c>
      <c r="Z386">
        <v>0</v>
      </c>
      <c r="AA386">
        <v>0</v>
      </c>
      <c r="AB386">
        <v>4</v>
      </c>
      <c r="AC386">
        <v>0</v>
      </c>
      <c r="AD386">
        <v>0</v>
      </c>
      <c r="AE386">
        <v>0</v>
      </c>
      <c r="AF386">
        <v>0</v>
      </c>
      <c r="AG386">
        <v>0</v>
      </c>
      <c r="AH386">
        <v>0</v>
      </c>
      <c r="AI386">
        <v>0</v>
      </c>
      <c r="AJ386">
        <v>0</v>
      </c>
      <c r="AK386">
        <v>0</v>
      </c>
      <c r="AL386">
        <v>0</v>
      </c>
      <c r="AM386">
        <v>1</v>
      </c>
      <c r="AN386">
        <v>0</v>
      </c>
      <c r="AO386">
        <v>0</v>
      </c>
      <c r="AP386">
        <v>0</v>
      </c>
      <c r="AQ386">
        <v>0</v>
      </c>
      <c r="AR386">
        <v>0</v>
      </c>
      <c r="AS386">
        <v>0</v>
      </c>
      <c r="AT386">
        <v>0</v>
      </c>
      <c r="AU386">
        <v>1</v>
      </c>
      <c r="AV386">
        <v>1</v>
      </c>
      <c r="AW386">
        <v>0</v>
      </c>
      <c r="AX386">
        <v>2</v>
      </c>
      <c r="AY386">
        <v>0</v>
      </c>
      <c r="AZ386">
        <v>1</v>
      </c>
      <c r="BA386">
        <v>3</v>
      </c>
      <c r="BB386">
        <v>0</v>
      </c>
      <c r="BC386">
        <v>0</v>
      </c>
      <c r="BD386">
        <v>0</v>
      </c>
      <c r="BE386">
        <v>0</v>
      </c>
      <c r="BF386">
        <v>1</v>
      </c>
      <c r="BG386">
        <v>0</v>
      </c>
      <c r="BH386">
        <v>0</v>
      </c>
      <c r="BI386">
        <v>2</v>
      </c>
      <c r="BJ386">
        <v>0</v>
      </c>
      <c r="BK386">
        <v>0</v>
      </c>
      <c r="BL386">
        <v>0</v>
      </c>
      <c r="BM386">
        <v>0</v>
      </c>
      <c r="BN386">
        <v>0</v>
      </c>
      <c r="BO386">
        <v>2</v>
      </c>
      <c r="BP386">
        <v>0</v>
      </c>
      <c r="BQ386">
        <v>0</v>
      </c>
      <c r="BR386">
        <v>2</v>
      </c>
      <c r="BS386">
        <v>1</v>
      </c>
      <c r="BT386">
        <v>7</v>
      </c>
      <c r="BU386" t="s">
        <v>469</v>
      </c>
    </row>
    <row r="387" spans="1:73">
      <c r="A387" t="s">
        <v>335</v>
      </c>
      <c r="B387" t="s">
        <v>336</v>
      </c>
      <c r="C387">
        <v>133</v>
      </c>
      <c r="D387" t="s">
        <v>119</v>
      </c>
      <c r="E387" t="s">
        <v>78</v>
      </c>
      <c r="F387" t="s">
        <v>77</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1</v>
      </c>
      <c r="BT387">
        <v>2</v>
      </c>
      <c r="BU387" t="s">
        <v>441</v>
      </c>
    </row>
    <row r="388" spans="1:73">
      <c r="A388" t="s">
        <v>335</v>
      </c>
      <c r="B388" t="s">
        <v>336</v>
      </c>
      <c r="C388">
        <v>134</v>
      </c>
      <c r="D388" t="s">
        <v>119</v>
      </c>
      <c r="E388" t="s">
        <v>355</v>
      </c>
      <c r="F388" t="s">
        <v>92</v>
      </c>
      <c r="G388">
        <v>0</v>
      </c>
      <c r="H388">
        <v>1</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1</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1</v>
      </c>
      <c r="AZ388">
        <v>0</v>
      </c>
      <c r="BA388">
        <v>0</v>
      </c>
      <c r="BB388">
        <v>0</v>
      </c>
      <c r="BC388">
        <v>0</v>
      </c>
      <c r="BD388">
        <v>0</v>
      </c>
      <c r="BE388">
        <v>0</v>
      </c>
      <c r="BF388">
        <v>0</v>
      </c>
      <c r="BG388">
        <v>0</v>
      </c>
      <c r="BH388">
        <v>0</v>
      </c>
      <c r="BI388">
        <v>1</v>
      </c>
      <c r="BJ388">
        <v>0</v>
      </c>
      <c r="BK388">
        <v>0</v>
      </c>
      <c r="BL388">
        <v>0</v>
      </c>
      <c r="BM388">
        <v>0</v>
      </c>
      <c r="BN388">
        <v>0</v>
      </c>
      <c r="BO388">
        <v>0</v>
      </c>
      <c r="BP388">
        <v>0</v>
      </c>
      <c r="BQ388">
        <v>0</v>
      </c>
      <c r="BR388">
        <v>0</v>
      </c>
      <c r="BS388">
        <v>1</v>
      </c>
      <c r="BT388">
        <v>4</v>
      </c>
      <c r="BU388" t="e">
        <f>-- talking about rhetoric.</f>
        <v>#NAME?</v>
      </c>
    </row>
    <row r="389" spans="1:73">
      <c r="A389" t="s">
        <v>335</v>
      </c>
      <c r="B389" t="s">
        <v>336</v>
      </c>
      <c r="C389">
        <v>135</v>
      </c>
      <c r="D389" t="s">
        <v>119</v>
      </c>
      <c r="E389" t="s">
        <v>365</v>
      </c>
      <c r="F389" t="s">
        <v>101</v>
      </c>
      <c r="G389">
        <v>0</v>
      </c>
      <c r="H389">
        <v>0</v>
      </c>
      <c r="I389">
        <v>1</v>
      </c>
      <c r="J389">
        <v>0</v>
      </c>
      <c r="K389">
        <v>0</v>
      </c>
      <c r="L389">
        <v>6</v>
      </c>
      <c r="M389">
        <v>0</v>
      </c>
      <c r="N389">
        <v>4</v>
      </c>
      <c r="O389">
        <v>0</v>
      </c>
      <c r="P389">
        <v>0</v>
      </c>
      <c r="Q389">
        <v>0</v>
      </c>
      <c r="R389">
        <v>1</v>
      </c>
      <c r="S389">
        <v>10</v>
      </c>
      <c r="T389">
        <v>0</v>
      </c>
      <c r="U389">
        <v>0</v>
      </c>
      <c r="V389">
        <v>1</v>
      </c>
      <c r="W389">
        <v>1</v>
      </c>
      <c r="X389">
        <v>0</v>
      </c>
      <c r="Y389">
        <v>0</v>
      </c>
      <c r="Z389">
        <v>0</v>
      </c>
      <c r="AA389">
        <v>0</v>
      </c>
      <c r="AB389">
        <v>25</v>
      </c>
      <c r="AC389">
        <v>1</v>
      </c>
      <c r="AD389">
        <v>0</v>
      </c>
      <c r="AE389">
        <v>0</v>
      </c>
      <c r="AF389">
        <v>0</v>
      </c>
      <c r="AG389">
        <v>0</v>
      </c>
      <c r="AH389">
        <v>0</v>
      </c>
      <c r="AI389">
        <v>0</v>
      </c>
      <c r="AJ389">
        <v>0</v>
      </c>
      <c r="AK389">
        <v>0</v>
      </c>
      <c r="AL389">
        <v>2</v>
      </c>
      <c r="AM389">
        <v>3</v>
      </c>
      <c r="AN389">
        <v>0</v>
      </c>
      <c r="AO389">
        <v>0</v>
      </c>
      <c r="AP389">
        <v>0</v>
      </c>
      <c r="AQ389">
        <v>1</v>
      </c>
      <c r="AR389">
        <v>0</v>
      </c>
      <c r="AS389">
        <v>0</v>
      </c>
      <c r="AT389">
        <v>0</v>
      </c>
      <c r="AU389">
        <v>0</v>
      </c>
      <c r="AV389">
        <v>0</v>
      </c>
      <c r="AW389">
        <v>1</v>
      </c>
      <c r="AX389">
        <v>4</v>
      </c>
      <c r="AY389">
        <v>3</v>
      </c>
      <c r="AZ389">
        <v>8</v>
      </c>
      <c r="BA389">
        <v>9</v>
      </c>
      <c r="BB389">
        <v>3</v>
      </c>
      <c r="BC389">
        <v>0</v>
      </c>
      <c r="BD389">
        <v>0</v>
      </c>
      <c r="BE389">
        <v>0</v>
      </c>
      <c r="BF389">
        <v>0</v>
      </c>
      <c r="BG389">
        <v>0</v>
      </c>
      <c r="BH389">
        <v>0</v>
      </c>
      <c r="BI389">
        <v>1</v>
      </c>
      <c r="BJ389">
        <v>0</v>
      </c>
      <c r="BK389">
        <v>0</v>
      </c>
      <c r="BL389">
        <v>1</v>
      </c>
      <c r="BM389">
        <v>0</v>
      </c>
      <c r="BN389">
        <v>0</v>
      </c>
      <c r="BO389">
        <v>9</v>
      </c>
      <c r="BP389">
        <v>0</v>
      </c>
      <c r="BQ389">
        <v>0</v>
      </c>
      <c r="BR389">
        <v>1</v>
      </c>
      <c r="BS389">
        <v>3</v>
      </c>
      <c r="BT389">
        <v>53</v>
      </c>
      <c r="BU389" t="s">
        <v>470</v>
      </c>
    </row>
    <row r="390" spans="1:73">
      <c r="A390" t="s">
        <v>335</v>
      </c>
      <c r="B390" t="s">
        <v>336</v>
      </c>
      <c r="C390">
        <v>136</v>
      </c>
      <c r="D390" t="s">
        <v>119</v>
      </c>
      <c r="E390" t="s">
        <v>355</v>
      </c>
      <c r="F390" t="s">
        <v>92</v>
      </c>
      <c r="G390">
        <v>0</v>
      </c>
      <c r="H390">
        <v>1</v>
      </c>
      <c r="I390">
        <v>0</v>
      </c>
      <c r="J390">
        <v>0</v>
      </c>
      <c r="K390">
        <v>0</v>
      </c>
      <c r="L390">
        <v>1</v>
      </c>
      <c r="M390">
        <v>0</v>
      </c>
      <c r="N390">
        <v>4</v>
      </c>
      <c r="O390">
        <v>0</v>
      </c>
      <c r="P390">
        <v>0</v>
      </c>
      <c r="Q390">
        <v>0</v>
      </c>
      <c r="R390">
        <v>0</v>
      </c>
      <c r="S390">
        <v>3</v>
      </c>
      <c r="T390">
        <v>4</v>
      </c>
      <c r="U390">
        <v>0</v>
      </c>
      <c r="V390">
        <v>2</v>
      </c>
      <c r="W390">
        <v>3</v>
      </c>
      <c r="X390">
        <v>0</v>
      </c>
      <c r="Y390">
        <v>0</v>
      </c>
      <c r="Z390">
        <v>0</v>
      </c>
      <c r="AA390">
        <v>0</v>
      </c>
      <c r="AB390">
        <v>14</v>
      </c>
      <c r="AC390">
        <v>0</v>
      </c>
      <c r="AD390">
        <v>0</v>
      </c>
      <c r="AE390">
        <v>0</v>
      </c>
      <c r="AF390">
        <v>0</v>
      </c>
      <c r="AG390">
        <v>0</v>
      </c>
      <c r="AH390">
        <v>0</v>
      </c>
      <c r="AI390">
        <v>0</v>
      </c>
      <c r="AJ390">
        <v>0</v>
      </c>
      <c r="AK390">
        <v>0</v>
      </c>
      <c r="AL390">
        <v>0</v>
      </c>
      <c r="AM390">
        <v>0</v>
      </c>
      <c r="AN390">
        <v>0</v>
      </c>
      <c r="AO390">
        <v>0</v>
      </c>
      <c r="AP390">
        <v>0</v>
      </c>
      <c r="AQ390">
        <v>1</v>
      </c>
      <c r="AR390">
        <v>0</v>
      </c>
      <c r="AS390">
        <v>0</v>
      </c>
      <c r="AT390">
        <v>0</v>
      </c>
      <c r="AU390">
        <v>0</v>
      </c>
      <c r="AV390">
        <v>0</v>
      </c>
      <c r="AW390">
        <v>0</v>
      </c>
      <c r="AX390">
        <v>2</v>
      </c>
      <c r="AY390">
        <v>0</v>
      </c>
      <c r="AZ390">
        <v>4</v>
      </c>
      <c r="BA390">
        <v>5</v>
      </c>
      <c r="BB390">
        <v>0</v>
      </c>
      <c r="BC390">
        <v>1</v>
      </c>
      <c r="BD390">
        <v>0</v>
      </c>
      <c r="BE390">
        <v>0</v>
      </c>
      <c r="BF390">
        <v>0</v>
      </c>
      <c r="BG390">
        <v>0</v>
      </c>
      <c r="BH390">
        <v>0</v>
      </c>
      <c r="BI390">
        <v>2</v>
      </c>
      <c r="BJ390">
        <v>0</v>
      </c>
      <c r="BK390">
        <v>0</v>
      </c>
      <c r="BL390">
        <v>2</v>
      </c>
      <c r="BM390">
        <v>2</v>
      </c>
      <c r="BN390">
        <v>1</v>
      </c>
      <c r="BO390">
        <v>4</v>
      </c>
      <c r="BP390">
        <v>0</v>
      </c>
      <c r="BQ390">
        <v>0</v>
      </c>
      <c r="BR390">
        <v>0</v>
      </c>
      <c r="BS390">
        <v>3</v>
      </c>
      <c r="BT390">
        <v>18</v>
      </c>
      <c r="BU390" t="s">
        <v>471</v>
      </c>
    </row>
    <row r="391" spans="1:73">
      <c r="A391" t="s">
        <v>335</v>
      </c>
      <c r="B391" t="s">
        <v>336</v>
      </c>
      <c r="C391">
        <v>137</v>
      </c>
      <c r="D391" t="s">
        <v>119</v>
      </c>
      <c r="E391" t="s">
        <v>365</v>
      </c>
      <c r="F391" t="s">
        <v>101</v>
      </c>
      <c r="G391">
        <v>0</v>
      </c>
      <c r="H391">
        <v>0</v>
      </c>
      <c r="I391">
        <v>0</v>
      </c>
      <c r="J391">
        <v>0</v>
      </c>
      <c r="K391">
        <v>0</v>
      </c>
      <c r="L391">
        <v>0</v>
      </c>
      <c r="M391">
        <v>0</v>
      </c>
      <c r="N391">
        <v>1</v>
      </c>
      <c r="O391">
        <v>0</v>
      </c>
      <c r="P391">
        <v>0</v>
      </c>
      <c r="Q391">
        <v>0</v>
      </c>
      <c r="R391">
        <v>0</v>
      </c>
      <c r="S391">
        <v>3</v>
      </c>
      <c r="T391">
        <v>0</v>
      </c>
      <c r="U391">
        <v>0</v>
      </c>
      <c r="V391">
        <v>1</v>
      </c>
      <c r="W391">
        <v>0</v>
      </c>
      <c r="X391">
        <v>0</v>
      </c>
      <c r="Y391">
        <v>0</v>
      </c>
      <c r="Z391">
        <v>0</v>
      </c>
      <c r="AA391">
        <v>0</v>
      </c>
      <c r="AB391">
        <v>4</v>
      </c>
      <c r="AC391">
        <v>0</v>
      </c>
      <c r="AD391">
        <v>0</v>
      </c>
      <c r="AE391">
        <v>0</v>
      </c>
      <c r="AF391">
        <v>0</v>
      </c>
      <c r="AG391">
        <v>0</v>
      </c>
      <c r="AH391">
        <v>0</v>
      </c>
      <c r="AI391">
        <v>1</v>
      </c>
      <c r="AJ391">
        <v>0</v>
      </c>
      <c r="AK391">
        <v>0</v>
      </c>
      <c r="AL391">
        <v>1</v>
      </c>
      <c r="AM391">
        <v>1</v>
      </c>
      <c r="AN391">
        <v>0</v>
      </c>
      <c r="AO391">
        <v>0</v>
      </c>
      <c r="AP391">
        <v>0</v>
      </c>
      <c r="AQ391">
        <v>0</v>
      </c>
      <c r="AR391">
        <v>0</v>
      </c>
      <c r="AS391">
        <v>0</v>
      </c>
      <c r="AT391">
        <v>0</v>
      </c>
      <c r="AU391">
        <v>1</v>
      </c>
      <c r="AV391">
        <v>0</v>
      </c>
      <c r="AW391">
        <v>0</v>
      </c>
      <c r="AX391">
        <v>2</v>
      </c>
      <c r="AY391">
        <v>0</v>
      </c>
      <c r="AZ391">
        <v>2</v>
      </c>
      <c r="BA391">
        <v>3</v>
      </c>
      <c r="BB391">
        <v>0</v>
      </c>
      <c r="BC391">
        <v>1</v>
      </c>
      <c r="BD391">
        <v>0</v>
      </c>
      <c r="BE391">
        <v>0</v>
      </c>
      <c r="BF391">
        <v>0</v>
      </c>
      <c r="BG391">
        <v>0</v>
      </c>
      <c r="BH391">
        <v>0</v>
      </c>
      <c r="BI391">
        <v>2</v>
      </c>
      <c r="BJ391">
        <v>0</v>
      </c>
      <c r="BK391">
        <v>0</v>
      </c>
      <c r="BL391">
        <v>0</v>
      </c>
      <c r="BM391">
        <v>0</v>
      </c>
      <c r="BN391">
        <v>1</v>
      </c>
      <c r="BO391">
        <v>4</v>
      </c>
      <c r="BP391">
        <v>1</v>
      </c>
      <c r="BQ391">
        <v>0</v>
      </c>
      <c r="BR391">
        <v>0</v>
      </c>
      <c r="BS391">
        <v>1</v>
      </c>
      <c r="BT391">
        <v>8</v>
      </c>
      <c r="BU391" t="s">
        <v>472</v>
      </c>
    </row>
    <row r="392" spans="1:73">
      <c r="A392" t="s">
        <v>335</v>
      </c>
      <c r="B392" t="s">
        <v>336</v>
      </c>
      <c r="C392">
        <v>138</v>
      </c>
      <c r="D392" t="s">
        <v>119</v>
      </c>
      <c r="E392" t="s">
        <v>355</v>
      </c>
      <c r="F392" t="s">
        <v>92</v>
      </c>
      <c r="G392">
        <v>0</v>
      </c>
      <c r="H392">
        <v>0</v>
      </c>
      <c r="I392">
        <v>0</v>
      </c>
      <c r="J392">
        <v>0</v>
      </c>
      <c r="K392">
        <v>0</v>
      </c>
      <c r="L392">
        <v>0</v>
      </c>
      <c r="M392">
        <v>0</v>
      </c>
      <c r="N392">
        <v>1</v>
      </c>
      <c r="O392">
        <v>0</v>
      </c>
      <c r="P392">
        <v>0</v>
      </c>
      <c r="Q392">
        <v>0</v>
      </c>
      <c r="R392">
        <v>0</v>
      </c>
      <c r="S392">
        <v>0</v>
      </c>
      <c r="T392">
        <v>0</v>
      </c>
      <c r="U392">
        <v>0</v>
      </c>
      <c r="V392">
        <v>0</v>
      </c>
      <c r="W392">
        <v>0</v>
      </c>
      <c r="X392">
        <v>0</v>
      </c>
      <c r="Y392">
        <v>0</v>
      </c>
      <c r="Z392">
        <v>0</v>
      </c>
      <c r="AA392">
        <v>0</v>
      </c>
      <c r="AB392">
        <v>3</v>
      </c>
      <c r="AC392">
        <v>1</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1</v>
      </c>
      <c r="AY392">
        <v>0</v>
      </c>
      <c r="AZ392">
        <v>0</v>
      </c>
      <c r="BA392">
        <v>1</v>
      </c>
      <c r="BB392">
        <v>0</v>
      </c>
      <c r="BC392">
        <v>0</v>
      </c>
      <c r="BD392">
        <v>0</v>
      </c>
      <c r="BE392">
        <v>0</v>
      </c>
      <c r="BF392">
        <v>0</v>
      </c>
      <c r="BG392">
        <v>0</v>
      </c>
      <c r="BH392">
        <v>0</v>
      </c>
      <c r="BI392">
        <v>1</v>
      </c>
      <c r="BJ392">
        <v>0</v>
      </c>
      <c r="BK392">
        <v>0</v>
      </c>
      <c r="BL392">
        <v>0</v>
      </c>
      <c r="BM392">
        <v>0</v>
      </c>
      <c r="BN392">
        <v>0</v>
      </c>
      <c r="BO392">
        <v>1</v>
      </c>
      <c r="BP392">
        <v>1</v>
      </c>
      <c r="BQ392">
        <v>0</v>
      </c>
      <c r="BR392">
        <v>0</v>
      </c>
      <c r="BS392">
        <v>1</v>
      </c>
      <c r="BT392">
        <v>5</v>
      </c>
      <c r="BU392" t="s">
        <v>473</v>
      </c>
    </row>
    <row r="393" spans="1:73">
      <c r="A393" t="s">
        <v>335</v>
      </c>
      <c r="B393" t="s">
        <v>336</v>
      </c>
      <c r="C393">
        <v>139</v>
      </c>
      <c r="D393" t="s">
        <v>119</v>
      </c>
      <c r="E393" t="s">
        <v>78</v>
      </c>
      <c r="F393" t="s">
        <v>77</v>
      </c>
      <c r="G393">
        <v>3</v>
      </c>
      <c r="H393">
        <v>12</v>
      </c>
      <c r="I393">
        <v>5</v>
      </c>
      <c r="J393">
        <v>0</v>
      </c>
      <c r="K393">
        <v>0</v>
      </c>
      <c r="L393">
        <v>20</v>
      </c>
      <c r="M393">
        <v>0</v>
      </c>
      <c r="N393">
        <v>29</v>
      </c>
      <c r="O393">
        <v>0</v>
      </c>
      <c r="P393">
        <v>0</v>
      </c>
      <c r="Q393">
        <v>4</v>
      </c>
      <c r="R393">
        <v>0</v>
      </c>
      <c r="S393">
        <v>54</v>
      </c>
      <c r="T393">
        <v>24</v>
      </c>
      <c r="U393">
        <v>0</v>
      </c>
      <c r="V393">
        <v>12</v>
      </c>
      <c r="W393">
        <v>16</v>
      </c>
      <c r="X393">
        <v>0</v>
      </c>
      <c r="Y393">
        <v>0</v>
      </c>
      <c r="Z393">
        <v>0</v>
      </c>
      <c r="AA393">
        <v>0</v>
      </c>
      <c r="AB393">
        <v>167</v>
      </c>
      <c r="AC393">
        <v>9</v>
      </c>
      <c r="AD393">
        <v>0</v>
      </c>
      <c r="AE393">
        <v>0</v>
      </c>
      <c r="AF393">
        <v>0</v>
      </c>
      <c r="AG393">
        <v>0</v>
      </c>
      <c r="AH393">
        <v>6</v>
      </c>
      <c r="AI393">
        <v>16</v>
      </c>
      <c r="AJ393">
        <v>0</v>
      </c>
      <c r="AK393">
        <v>0</v>
      </c>
      <c r="AL393">
        <v>3</v>
      </c>
      <c r="AM393">
        <v>17</v>
      </c>
      <c r="AN393">
        <v>0</v>
      </c>
      <c r="AO393">
        <v>0</v>
      </c>
      <c r="AP393">
        <v>7</v>
      </c>
      <c r="AQ393">
        <v>5</v>
      </c>
      <c r="AR393">
        <v>0</v>
      </c>
      <c r="AS393">
        <v>0</v>
      </c>
      <c r="AT393">
        <v>0</v>
      </c>
      <c r="AU393">
        <v>5</v>
      </c>
      <c r="AV393">
        <v>1</v>
      </c>
      <c r="AW393">
        <v>3</v>
      </c>
      <c r="AX393">
        <v>28</v>
      </c>
      <c r="AY393">
        <v>42</v>
      </c>
      <c r="AZ393">
        <v>24</v>
      </c>
      <c r="BA393">
        <v>48</v>
      </c>
      <c r="BB393">
        <v>1</v>
      </c>
      <c r="BC393">
        <v>35</v>
      </c>
      <c r="BD393">
        <v>0</v>
      </c>
      <c r="BE393">
        <v>0</v>
      </c>
      <c r="BF393">
        <v>1</v>
      </c>
      <c r="BG393">
        <v>0</v>
      </c>
      <c r="BH393">
        <v>1</v>
      </c>
      <c r="BI393">
        <v>29</v>
      </c>
      <c r="BJ393">
        <v>19</v>
      </c>
      <c r="BK393">
        <v>0</v>
      </c>
      <c r="BL393">
        <v>8</v>
      </c>
      <c r="BM393">
        <v>2</v>
      </c>
      <c r="BN393">
        <v>7</v>
      </c>
      <c r="BO393">
        <v>49</v>
      </c>
      <c r="BP393">
        <v>0</v>
      </c>
      <c r="BQ393">
        <v>0</v>
      </c>
      <c r="BR393">
        <v>15</v>
      </c>
      <c r="BS393">
        <v>11</v>
      </c>
      <c r="BT393">
        <v>257</v>
      </c>
      <c r="BU393" t="s">
        <v>474</v>
      </c>
    </row>
    <row r="394" spans="1:73">
      <c r="A394" t="s">
        <v>335</v>
      </c>
      <c r="B394" t="s">
        <v>336</v>
      </c>
      <c r="C394">
        <v>140</v>
      </c>
      <c r="D394" t="s">
        <v>119</v>
      </c>
      <c r="E394" t="s">
        <v>365</v>
      </c>
      <c r="F394" t="s">
        <v>101</v>
      </c>
      <c r="G394">
        <v>0</v>
      </c>
      <c r="H394">
        <v>0</v>
      </c>
      <c r="I394">
        <v>0</v>
      </c>
      <c r="J394">
        <v>0</v>
      </c>
      <c r="K394">
        <v>0</v>
      </c>
      <c r="L394">
        <v>3</v>
      </c>
      <c r="M394">
        <v>0</v>
      </c>
      <c r="N394">
        <v>7</v>
      </c>
      <c r="O394">
        <v>0</v>
      </c>
      <c r="P394">
        <v>0</v>
      </c>
      <c r="Q394">
        <v>0</v>
      </c>
      <c r="R394">
        <v>0</v>
      </c>
      <c r="S394">
        <v>2</v>
      </c>
      <c r="T394">
        <v>2</v>
      </c>
      <c r="U394">
        <v>0</v>
      </c>
      <c r="V394">
        <v>1</v>
      </c>
      <c r="W394">
        <v>1</v>
      </c>
      <c r="X394">
        <v>0</v>
      </c>
      <c r="Y394">
        <v>0</v>
      </c>
      <c r="Z394">
        <v>0</v>
      </c>
      <c r="AA394">
        <v>0</v>
      </c>
      <c r="AB394">
        <v>20</v>
      </c>
      <c r="AC394">
        <v>1</v>
      </c>
      <c r="AD394">
        <v>0</v>
      </c>
      <c r="AE394">
        <v>0</v>
      </c>
      <c r="AF394">
        <v>0</v>
      </c>
      <c r="AG394">
        <v>0</v>
      </c>
      <c r="AH394">
        <v>0</v>
      </c>
      <c r="AI394">
        <v>0</v>
      </c>
      <c r="AJ394">
        <v>0</v>
      </c>
      <c r="AK394">
        <v>0</v>
      </c>
      <c r="AL394">
        <v>0</v>
      </c>
      <c r="AM394">
        <v>2</v>
      </c>
      <c r="AN394">
        <v>0</v>
      </c>
      <c r="AO394">
        <v>0</v>
      </c>
      <c r="AP394">
        <v>0</v>
      </c>
      <c r="AQ394">
        <v>0</v>
      </c>
      <c r="AR394">
        <v>0</v>
      </c>
      <c r="AS394">
        <v>0</v>
      </c>
      <c r="AT394">
        <v>0</v>
      </c>
      <c r="AU394">
        <v>0</v>
      </c>
      <c r="AV394">
        <v>0</v>
      </c>
      <c r="AW394">
        <v>0</v>
      </c>
      <c r="AX394">
        <v>0</v>
      </c>
      <c r="AY394">
        <v>3</v>
      </c>
      <c r="AZ394">
        <v>5</v>
      </c>
      <c r="BA394">
        <v>3</v>
      </c>
      <c r="BB394">
        <v>1</v>
      </c>
      <c r="BC394">
        <v>1</v>
      </c>
      <c r="BD394">
        <v>0</v>
      </c>
      <c r="BE394">
        <v>0</v>
      </c>
      <c r="BF394">
        <v>0</v>
      </c>
      <c r="BG394">
        <v>0</v>
      </c>
      <c r="BH394">
        <v>0</v>
      </c>
      <c r="BI394">
        <v>0</v>
      </c>
      <c r="BJ394">
        <v>0</v>
      </c>
      <c r="BK394">
        <v>0</v>
      </c>
      <c r="BL394">
        <v>2</v>
      </c>
      <c r="BM394">
        <v>0</v>
      </c>
      <c r="BN394">
        <v>1</v>
      </c>
      <c r="BO394">
        <v>8</v>
      </c>
      <c r="BP394">
        <v>0</v>
      </c>
      <c r="BQ394">
        <v>0</v>
      </c>
      <c r="BR394">
        <v>0</v>
      </c>
      <c r="BS394">
        <v>3</v>
      </c>
      <c r="BT394">
        <v>36</v>
      </c>
      <c r="BU394" t="s">
        <v>475</v>
      </c>
    </row>
    <row r="395" spans="1:73">
      <c r="A395" t="s">
        <v>335</v>
      </c>
      <c r="B395" t="s">
        <v>336</v>
      </c>
      <c r="C395">
        <v>141</v>
      </c>
      <c r="D395" t="s">
        <v>119</v>
      </c>
      <c r="E395" t="s">
        <v>355</v>
      </c>
      <c r="F395" t="s">
        <v>92</v>
      </c>
      <c r="G395">
        <v>0</v>
      </c>
      <c r="H395">
        <v>0</v>
      </c>
      <c r="I395">
        <v>0</v>
      </c>
      <c r="J395">
        <v>0</v>
      </c>
      <c r="K395">
        <v>0</v>
      </c>
      <c r="L395">
        <v>1</v>
      </c>
      <c r="M395">
        <v>0</v>
      </c>
      <c r="N395">
        <v>0</v>
      </c>
      <c r="O395">
        <v>0</v>
      </c>
      <c r="P395">
        <v>0</v>
      </c>
      <c r="Q395">
        <v>0</v>
      </c>
      <c r="R395">
        <v>0</v>
      </c>
      <c r="S395">
        <v>0</v>
      </c>
      <c r="T395">
        <v>0</v>
      </c>
      <c r="U395">
        <v>0</v>
      </c>
      <c r="V395">
        <v>0</v>
      </c>
      <c r="W395">
        <v>0</v>
      </c>
      <c r="X395">
        <v>0</v>
      </c>
      <c r="Y395">
        <v>0</v>
      </c>
      <c r="Z395">
        <v>0</v>
      </c>
      <c r="AA395">
        <v>0</v>
      </c>
      <c r="AB395">
        <v>6</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1</v>
      </c>
      <c r="AZ395">
        <v>0</v>
      </c>
      <c r="BA395">
        <v>0</v>
      </c>
      <c r="BB395">
        <v>1</v>
      </c>
      <c r="BC395">
        <v>0</v>
      </c>
      <c r="BD395">
        <v>0</v>
      </c>
      <c r="BE395">
        <v>0</v>
      </c>
      <c r="BF395">
        <v>0</v>
      </c>
      <c r="BG395">
        <v>0</v>
      </c>
      <c r="BH395">
        <v>0</v>
      </c>
      <c r="BI395">
        <v>0</v>
      </c>
      <c r="BJ395">
        <v>0</v>
      </c>
      <c r="BK395">
        <v>0</v>
      </c>
      <c r="BL395">
        <v>0</v>
      </c>
      <c r="BM395">
        <v>0</v>
      </c>
      <c r="BN395">
        <v>0</v>
      </c>
      <c r="BO395">
        <v>0</v>
      </c>
      <c r="BP395">
        <v>0</v>
      </c>
      <c r="BQ395">
        <v>0</v>
      </c>
      <c r="BR395">
        <v>0</v>
      </c>
      <c r="BS395">
        <v>1</v>
      </c>
      <c r="BT395">
        <v>7</v>
      </c>
      <c r="BU395" t="s">
        <v>476</v>
      </c>
    </row>
    <row r="396" spans="1:73">
      <c r="A396" t="s">
        <v>335</v>
      </c>
      <c r="B396" t="s">
        <v>336</v>
      </c>
      <c r="C396">
        <v>142</v>
      </c>
      <c r="D396" t="s">
        <v>119</v>
      </c>
      <c r="E396" t="s">
        <v>365</v>
      </c>
      <c r="F396" t="s">
        <v>101</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1</v>
      </c>
      <c r="BT396">
        <v>1</v>
      </c>
      <c r="BU396" t="s">
        <v>477</v>
      </c>
    </row>
    <row r="397" spans="1:73">
      <c r="A397" t="s">
        <v>335</v>
      </c>
      <c r="B397" t="s">
        <v>336</v>
      </c>
      <c r="C397">
        <v>143</v>
      </c>
      <c r="D397" t="s">
        <v>119</v>
      </c>
      <c r="E397" t="s">
        <v>355</v>
      </c>
      <c r="F397" t="s">
        <v>92</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1</v>
      </c>
      <c r="BT397">
        <v>2</v>
      </c>
      <c r="BU397" t="s">
        <v>478</v>
      </c>
    </row>
    <row r="398" spans="1:73">
      <c r="A398" t="s">
        <v>335</v>
      </c>
      <c r="B398" t="s">
        <v>336</v>
      </c>
      <c r="C398">
        <v>144</v>
      </c>
      <c r="D398" t="s">
        <v>119</v>
      </c>
      <c r="E398" t="s">
        <v>365</v>
      </c>
      <c r="F398" t="s">
        <v>101</v>
      </c>
      <c r="G398">
        <v>0</v>
      </c>
      <c r="H398">
        <v>0</v>
      </c>
      <c r="I398">
        <v>0</v>
      </c>
      <c r="J398">
        <v>0</v>
      </c>
      <c r="K398">
        <v>0</v>
      </c>
      <c r="L398">
        <v>0</v>
      </c>
      <c r="M398">
        <v>0</v>
      </c>
      <c r="N398">
        <v>1</v>
      </c>
      <c r="O398">
        <v>0</v>
      </c>
      <c r="P398">
        <v>0</v>
      </c>
      <c r="Q398">
        <v>0</v>
      </c>
      <c r="R398">
        <v>0</v>
      </c>
      <c r="S398">
        <v>0</v>
      </c>
      <c r="T398">
        <v>0</v>
      </c>
      <c r="U398">
        <v>0</v>
      </c>
      <c r="V398">
        <v>0</v>
      </c>
      <c r="W398">
        <v>0</v>
      </c>
      <c r="X398">
        <v>0</v>
      </c>
      <c r="Y398">
        <v>0</v>
      </c>
      <c r="Z398">
        <v>0</v>
      </c>
      <c r="AA398">
        <v>0</v>
      </c>
      <c r="AB398">
        <v>4</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2</v>
      </c>
      <c r="AZ398">
        <v>1</v>
      </c>
      <c r="BA398">
        <v>0</v>
      </c>
      <c r="BB398">
        <v>0</v>
      </c>
      <c r="BC398">
        <v>5</v>
      </c>
      <c r="BD398">
        <v>0</v>
      </c>
      <c r="BE398">
        <v>0</v>
      </c>
      <c r="BF398">
        <v>0</v>
      </c>
      <c r="BG398">
        <v>0</v>
      </c>
      <c r="BH398">
        <v>0</v>
      </c>
      <c r="BI398">
        <v>0</v>
      </c>
      <c r="BJ398">
        <v>3</v>
      </c>
      <c r="BK398">
        <v>0</v>
      </c>
      <c r="BL398">
        <v>0</v>
      </c>
      <c r="BM398">
        <v>0</v>
      </c>
      <c r="BN398">
        <v>0</v>
      </c>
      <c r="BO398">
        <v>1</v>
      </c>
      <c r="BP398">
        <v>0</v>
      </c>
      <c r="BQ398">
        <v>0</v>
      </c>
      <c r="BR398">
        <v>0</v>
      </c>
      <c r="BS398">
        <v>1</v>
      </c>
      <c r="BT398">
        <v>14</v>
      </c>
      <c r="BU398" t="s">
        <v>479</v>
      </c>
    </row>
    <row r="399" spans="1:73">
      <c r="A399" t="s">
        <v>335</v>
      </c>
      <c r="B399" t="s">
        <v>336</v>
      </c>
      <c r="C399">
        <v>145</v>
      </c>
      <c r="D399" t="s">
        <v>119</v>
      </c>
      <c r="E399" t="s">
        <v>78</v>
      </c>
      <c r="F399" t="s">
        <v>77</v>
      </c>
      <c r="G399">
        <v>0</v>
      </c>
      <c r="H399">
        <v>0</v>
      </c>
      <c r="I399">
        <v>0</v>
      </c>
      <c r="J399">
        <v>0</v>
      </c>
      <c r="K399">
        <v>0</v>
      </c>
      <c r="L399">
        <v>0</v>
      </c>
      <c r="M399">
        <v>0</v>
      </c>
      <c r="N399">
        <v>1</v>
      </c>
      <c r="O399">
        <v>0</v>
      </c>
      <c r="P399">
        <v>0</v>
      </c>
      <c r="Q399">
        <v>1</v>
      </c>
      <c r="R399">
        <v>0</v>
      </c>
      <c r="S399">
        <v>1</v>
      </c>
      <c r="T399">
        <v>0</v>
      </c>
      <c r="U399">
        <v>0</v>
      </c>
      <c r="V399">
        <v>0</v>
      </c>
      <c r="W399">
        <v>0</v>
      </c>
      <c r="X399">
        <v>0</v>
      </c>
      <c r="Y399">
        <v>0</v>
      </c>
      <c r="Z399">
        <v>0</v>
      </c>
      <c r="AA399">
        <v>0</v>
      </c>
      <c r="AB399">
        <v>8</v>
      </c>
      <c r="AC399">
        <v>0</v>
      </c>
      <c r="AD399">
        <v>0</v>
      </c>
      <c r="AE399">
        <v>1</v>
      </c>
      <c r="AF399">
        <v>0</v>
      </c>
      <c r="AG399">
        <v>0</v>
      </c>
      <c r="AH399">
        <v>0</v>
      </c>
      <c r="AI399">
        <v>0</v>
      </c>
      <c r="AJ399">
        <v>0</v>
      </c>
      <c r="AK399">
        <v>0</v>
      </c>
      <c r="AL399">
        <v>0</v>
      </c>
      <c r="AM399">
        <v>1</v>
      </c>
      <c r="AN399">
        <v>0</v>
      </c>
      <c r="AO399">
        <v>0</v>
      </c>
      <c r="AP399">
        <v>0</v>
      </c>
      <c r="AQ399">
        <v>0</v>
      </c>
      <c r="AR399">
        <v>0</v>
      </c>
      <c r="AS399">
        <v>0</v>
      </c>
      <c r="AT399">
        <v>0</v>
      </c>
      <c r="AU399">
        <v>1</v>
      </c>
      <c r="AV399">
        <v>1</v>
      </c>
      <c r="AW399">
        <v>0</v>
      </c>
      <c r="AX399">
        <v>0</v>
      </c>
      <c r="AY399">
        <v>1</v>
      </c>
      <c r="AZ399">
        <v>2</v>
      </c>
      <c r="BA399">
        <v>2</v>
      </c>
      <c r="BB399">
        <v>0</v>
      </c>
      <c r="BC399">
        <v>0</v>
      </c>
      <c r="BD399">
        <v>0</v>
      </c>
      <c r="BE399">
        <v>0</v>
      </c>
      <c r="BF399">
        <v>0</v>
      </c>
      <c r="BG399">
        <v>0</v>
      </c>
      <c r="BH399">
        <v>0</v>
      </c>
      <c r="BI399">
        <v>3</v>
      </c>
      <c r="BJ399">
        <v>0</v>
      </c>
      <c r="BK399">
        <v>0</v>
      </c>
      <c r="BL399">
        <v>0</v>
      </c>
      <c r="BM399">
        <v>0</v>
      </c>
      <c r="BN399">
        <v>0</v>
      </c>
      <c r="BO399">
        <v>3</v>
      </c>
      <c r="BP399">
        <v>0</v>
      </c>
      <c r="BQ399">
        <v>0</v>
      </c>
      <c r="BR399">
        <v>0</v>
      </c>
      <c r="BS399">
        <v>2</v>
      </c>
      <c r="BT399">
        <v>12</v>
      </c>
      <c r="BU399" t="s">
        <v>480</v>
      </c>
    </row>
    <row r="400" spans="1:73">
      <c r="A400" t="s">
        <v>335</v>
      </c>
      <c r="B400" t="s">
        <v>336</v>
      </c>
      <c r="C400">
        <v>146</v>
      </c>
      <c r="D400" t="s">
        <v>119</v>
      </c>
      <c r="E400" t="s">
        <v>350</v>
      </c>
      <c r="F400" t="s">
        <v>92</v>
      </c>
      <c r="G400">
        <v>0</v>
      </c>
      <c r="H400">
        <v>0</v>
      </c>
      <c r="I400">
        <v>0</v>
      </c>
      <c r="J400">
        <v>0</v>
      </c>
      <c r="K400">
        <v>0</v>
      </c>
      <c r="L400">
        <v>2</v>
      </c>
      <c r="M400">
        <v>0</v>
      </c>
      <c r="N400">
        <v>2</v>
      </c>
      <c r="O400">
        <v>0</v>
      </c>
      <c r="P400">
        <v>0</v>
      </c>
      <c r="Q400">
        <v>0</v>
      </c>
      <c r="R400">
        <v>0</v>
      </c>
      <c r="S400">
        <v>3</v>
      </c>
      <c r="T400">
        <v>3</v>
      </c>
      <c r="U400">
        <v>0</v>
      </c>
      <c r="V400">
        <v>0</v>
      </c>
      <c r="W400">
        <v>1</v>
      </c>
      <c r="X400">
        <v>0</v>
      </c>
      <c r="Y400">
        <v>0</v>
      </c>
      <c r="Z400">
        <v>0</v>
      </c>
      <c r="AA400">
        <v>0</v>
      </c>
      <c r="AB400">
        <v>16</v>
      </c>
      <c r="AC400">
        <v>0</v>
      </c>
      <c r="AD400">
        <v>0</v>
      </c>
      <c r="AE400">
        <v>0</v>
      </c>
      <c r="AF400">
        <v>0</v>
      </c>
      <c r="AG400">
        <v>0</v>
      </c>
      <c r="AH400">
        <v>0</v>
      </c>
      <c r="AI400">
        <v>0</v>
      </c>
      <c r="AJ400">
        <v>0</v>
      </c>
      <c r="AK400">
        <v>0</v>
      </c>
      <c r="AL400">
        <v>0</v>
      </c>
      <c r="AM400">
        <v>2</v>
      </c>
      <c r="AN400">
        <v>0</v>
      </c>
      <c r="AO400">
        <v>0</v>
      </c>
      <c r="AP400">
        <v>0</v>
      </c>
      <c r="AQ400">
        <v>1</v>
      </c>
      <c r="AR400">
        <v>0</v>
      </c>
      <c r="AS400">
        <v>0</v>
      </c>
      <c r="AT400">
        <v>1</v>
      </c>
      <c r="AU400">
        <v>0</v>
      </c>
      <c r="AV400">
        <v>0</v>
      </c>
      <c r="AW400">
        <v>0</v>
      </c>
      <c r="AX400">
        <v>0</v>
      </c>
      <c r="AY400">
        <v>6</v>
      </c>
      <c r="AZ400">
        <v>4</v>
      </c>
      <c r="BA400">
        <v>4</v>
      </c>
      <c r="BB400">
        <v>0</v>
      </c>
      <c r="BC400">
        <v>5</v>
      </c>
      <c r="BD400">
        <v>0</v>
      </c>
      <c r="BE400">
        <v>0</v>
      </c>
      <c r="BF400">
        <v>0</v>
      </c>
      <c r="BG400">
        <v>0</v>
      </c>
      <c r="BH400">
        <v>0</v>
      </c>
      <c r="BI400">
        <v>0</v>
      </c>
      <c r="BJ400">
        <v>5</v>
      </c>
      <c r="BK400">
        <v>0</v>
      </c>
      <c r="BL400">
        <v>0</v>
      </c>
      <c r="BM400">
        <v>0</v>
      </c>
      <c r="BN400">
        <v>0</v>
      </c>
      <c r="BO400">
        <v>4</v>
      </c>
      <c r="BP400">
        <v>0</v>
      </c>
      <c r="BQ400">
        <v>0</v>
      </c>
      <c r="BR400">
        <v>0</v>
      </c>
      <c r="BS400">
        <v>1</v>
      </c>
      <c r="BT400">
        <v>31</v>
      </c>
      <c r="BU400" t="s">
        <v>481</v>
      </c>
    </row>
    <row r="401" spans="1:73">
      <c r="A401" t="s">
        <v>335</v>
      </c>
      <c r="B401" t="s">
        <v>336</v>
      </c>
      <c r="C401">
        <v>147</v>
      </c>
      <c r="D401" t="s">
        <v>119</v>
      </c>
      <c r="E401" t="s">
        <v>183</v>
      </c>
      <c r="F401" t="s">
        <v>184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2</v>
      </c>
      <c r="AC401">
        <v>0</v>
      </c>
      <c r="AD401">
        <v>0</v>
      </c>
      <c r="AE401">
        <v>0</v>
      </c>
      <c r="AF401">
        <v>0</v>
      </c>
      <c r="AG401">
        <v>0</v>
      </c>
      <c r="AH401">
        <v>0</v>
      </c>
      <c r="AI401">
        <v>0</v>
      </c>
      <c r="AJ401">
        <v>0</v>
      </c>
      <c r="AK401">
        <v>0</v>
      </c>
      <c r="AL401">
        <v>0</v>
      </c>
      <c r="AM401">
        <v>1</v>
      </c>
      <c r="AN401">
        <v>0</v>
      </c>
      <c r="AO401">
        <v>0</v>
      </c>
      <c r="AP401">
        <v>0</v>
      </c>
      <c r="AQ401">
        <v>0</v>
      </c>
      <c r="AR401">
        <v>0</v>
      </c>
      <c r="AS401">
        <v>0</v>
      </c>
      <c r="AT401">
        <v>0</v>
      </c>
      <c r="AU401">
        <v>0</v>
      </c>
      <c r="AV401">
        <v>0</v>
      </c>
      <c r="AW401">
        <v>0</v>
      </c>
      <c r="AX401">
        <v>0</v>
      </c>
      <c r="AY401">
        <v>0</v>
      </c>
      <c r="AZ401">
        <v>0</v>
      </c>
      <c r="BA401">
        <v>1</v>
      </c>
      <c r="BB401">
        <v>0</v>
      </c>
      <c r="BC401">
        <v>0</v>
      </c>
      <c r="BD401">
        <v>0</v>
      </c>
      <c r="BE401">
        <v>0</v>
      </c>
      <c r="BF401">
        <v>0</v>
      </c>
      <c r="BG401">
        <v>0</v>
      </c>
      <c r="BH401">
        <v>0</v>
      </c>
      <c r="BI401">
        <v>0</v>
      </c>
      <c r="BJ401">
        <v>0</v>
      </c>
      <c r="BK401">
        <v>0</v>
      </c>
      <c r="BL401">
        <v>0</v>
      </c>
      <c r="BM401">
        <v>0</v>
      </c>
      <c r="BN401">
        <v>0</v>
      </c>
      <c r="BO401">
        <v>0</v>
      </c>
      <c r="BP401">
        <v>0</v>
      </c>
      <c r="BQ401">
        <v>0</v>
      </c>
      <c r="BR401">
        <v>0</v>
      </c>
      <c r="BS401">
        <v>1</v>
      </c>
      <c r="BT401">
        <v>4</v>
      </c>
      <c r="BU401" t="s">
        <v>482</v>
      </c>
    </row>
    <row r="402" spans="1:73">
      <c r="A402" t="s">
        <v>335</v>
      </c>
      <c r="B402" t="s">
        <v>336</v>
      </c>
      <c r="C402">
        <v>148</v>
      </c>
      <c r="D402" t="s">
        <v>119</v>
      </c>
      <c r="E402" t="s">
        <v>350</v>
      </c>
      <c r="F402" t="s">
        <v>92</v>
      </c>
      <c r="G402">
        <v>0</v>
      </c>
      <c r="H402">
        <v>0</v>
      </c>
      <c r="I402">
        <v>0</v>
      </c>
      <c r="J402">
        <v>0</v>
      </c>
      <c r="K402">
        <v>0</v>
      </c>
      <c r="L402">
        <v>1</v>
      </c>
      <c r="M402">
        <v>0</v>
      </c>
      <c r="N402">
        <v>1</v>
      </c>
      <c r="O402">
        <v>0</v>
      </c>
      <c r="P402">
        <v>0</v>
      </c>
      <c r="Q402">
        <v>0</v>
      </c>
      <c r="R402">
        <v>0</v>
      </c>
      <c r="S402">
        <v>0</v>
      </c>
      <c r="T402">
        <v>0</v>
      </c>
      <c r="U402">
        <v>0</v>
      </c>
      <c r="V402">
        <v>0</v>
      </c>
      <c r="W402">
        <v>0</v>
      </c>
      <c r="X402">
        <v>0</v>
      </c>
      <c r="Y402">
        <v>0</v>
      </c>
      <c r="Z402">
        <v>0</v>
      </c>
      <c r="AA402">
        <v>0</v>
      </c>
      <c r="AB402">
        <v>6</v>
      </c>
      <c r="AC402">
        <v>0</v>
      </c>
      <c r="AD402">
        <v>0</v>
      </c>
      <c r="AE402">
        <v>0</v>
      </c>
      <c r="AF402">
        <v>0</v>
      </c>
      <c r="AG402">
        <v>0</v>
      </c>
      <c r="AH402">
        <v>0</v>
      </c>
      <c r="AI402">
        <v>0</v>
      </c>
      <c r="AJ402">
        <v>0</v>
      </c>
      <c r="AK402">
        <v>0</v>
      </c>
      <c r="AL402">
        <v>0</v>
      </c>
      <c r="AM402">
        <v>1</v>
      </c>
      <c r="AN402">
        <v>0</v>
      </c>
      <c r="AO402">
        <v>0</v>
      </c>
      <c r="AP402">
        <v>0</v>
      </c>
      <c r="AQ402">
        <v>1</v>
      </c>
      <c r="AR402">
        <v>0</v>
      </c>
      <c r="AS402">
        <v>0</v>
      </c>
      <c r="AT402">
        <v>0</v>
      </c>
      <c r="AU402">
        <v>0</v>
      </c>
      <c r="AV402">
        <v>0</v>
      </c>
      <c r="AW402">
        <v>0</v>
      </c>
      <c r="AX402">
        <v>0</v>
      </c>
      <c r="AY402">
        <v>3</v>
      </c>
      <c r="AZ402">
        <v>1</v>
      </c>
      <c r="BA402">
        <v>1</v>
      </c>
      <c r="BB402">
        <v>0</v>
      </c>
      <c r="BC402">
        <v>4</v>
      </c>
      <c r="BD402">
        <v>0</v>
      </c>
      <c r="BE402">
        <v>0</v>
      </c>
      <c r="BF402">
        <v>0</v>
      </c>
      <c r="BG402">
        <v>0</v>
      </c>
      <c r="BH402">
        <v>0</v>
      </c>
      <c r="BI402">
        <v>0</v>
      </c>
      <c r="BJ402">
        <v>4</v>
      </c>
      <c r="BK402">
        <v>0</v>
      </c>
      <c r="BL402">
        <v>0</v>
      </c>
      <c r="BM402">
        <v>0</v>
      </c>
      <c r="BN402">
        <v>0</v>
      </c>
      <c r="BO402">
        <v>1</v>
      </c>
      <c r="BP402">
        <v>0</v>
      </c>
      <c r="BQ402">
        <v>0</v>
      </c>
      <c r="BR402">
        <v>0</v>
      </c>
      <c r="BS402">
        <v>1</v>
      </c>
      <c r="BT402">
        <v>14</v>
      </c>
      <c r="BU402" t="s">
        <v>483</v>
      </c>
    </row>
    <row r="403" spans="1:73">
      <c r="A403" t="s">
        <v>335</v>
      </c>
      <c r="B403" t="s">
        <v>336</v>
      </c>
      <c r="C403">
        <v>149</v>
      </c>
      <c r="D403" t="s">
        <v>119</v>
      </c>
      <c r="E403" t="s">
        <v>78</v>
      </c>
      <c r="F403" t="s">
        <v>77</v>
      </c>
      <c r="G403">
        <v>0</v>
      </c>
      <c r="H403">
        <v>0</v>
      </c>
      <c r="I403">
        <v>0</v>
      </c>
      <c r="J403">
        <v>0</v>
      </c>
      <c r="K403">
        <v>0</v>
      </c>
      <c r="L403">
        <v>0</v>
      </c>
      <c r="M403">
        <v>0</v>
      </c>
      <c r="N403">
        <v>1</v>
      </c>
      <c r="O403">
        <v>0</v>
      </c>
      <c r="P403">
        <v>0</v>
      </c>
      <c r="Q403">
        <v>0</v>
      </c>
      <c r="R403">
        <v>0</v>
      </c>
      <c r="S403">
        <v>1</v>
      </c>
      <c r="T403">
        <v>0</v>
      </c>
      <c r="U403">
        <v>0</v>
      </c>
      <c r="V403">
        <v>0</v>
      </c>
      <c r="W403">
        <v>0</v>
      </c>
      <c r="X403">
        <v>0</v>
      </c>
      <c r="Y403">
        <v>0</v>
      </c>
      <c r="Z403">
        <v>0</v>
      </c>
      <c r="AA403">
        <v>0</v>
      </c>
      <c r="AB403">
        <v>5</v>
      </c>
      <c r="AC403">
        <v>0</v>
      </c>
      <c r="AD403">
        <v>0</v>
      </c>
      <c r="AE403">
        <v>0</v>
      </c>
      <c r="AF403">
        <v>0</v>
      </c>
      <c r="AG403">
        <v>0</v>
      </c>
      <c r="AH403">
        <v>0</v>
      </c>
      <c r="AI403">
        <v>0</v>
      </c>
      <c r="AJ403">
        <v>0</v>
      </c>
      <c r="AK403">
        <v>0</v>
      </c>
      <c r="AL403">
        <v>1</v>
      </c>
      <c r="AM403">
        <v>0</v>
      </c>
      <c r="AN403">
        <v>0</v>
      </c>
      <c r="AO403">
        <v>0</v>
      </c>
      <c r="AP403">
        <v>0</v>
      </c>
      <c r="AQ403">
        <v>0</v>
      </c>
      <c r="AR403">
        <v>0</v>
      </c>
      <c r="AS403">
        <v>0</v>
      </c>
      <c r="AT403">
        <v>0</v>
      </c>
      <c r="AU403">
        <v>0</v>
      </c>
      <c r="AV403">
        <v>0</v>
      </c>
      <c r="AW403">
        <v>0</v>
      </c>
      <c r="AX403">
        <v>0</v>
      </c>
      <c r="AY403">
        <v>1</v>
      </c>
      <c r="AZ403">
        <v>2</v>
      </c>
      <c r="BA403">
        <v>0</v>
      </c>
      <c r="BB403">
        <v>0</v>
      </c>
      <c r="BC403">
        <v>1</v>
      </c>
      <c r="BD403">
        <v>0</v>
      </c>
      <c r="BE403">
        <v>0</v>
      </c>
      <c r="BF403">
        <v>0</v>
      </c>
      <c r="BG403">
        <v>0</v>
      </c>
      <c r="BH403">
        <v>0</v>
      </c>
      <c r="BI403">
        <v>2</v>
      </c>
      <c r="BJ403">
        <v>1</v>
      </c>
      <c r="BK403">
        <v>0</v>
      </c>
      <c r="BL403">
        <v>0</v>
      </c>
      <c r="BM403">
        <v>0</v>
      </c>
      <c r="BN403">
        <v>0</v>
      </c>
      <c r="BO403">
        <v>2</v>
      </c>
      <c r="BP403">
        <v>0</v>
      </c>
      <c r="BQ403">
        <v>0</v>
      </c>
      <c r="BR403">
        <v>0</v>
      </c>
      <c r="BS403">
        <v>1</v>
      </c>
      <c r="BT403">
        <v>6</v>
      </c>
      <c r="BU403" t="s">
        <v>484</v>
      </c>
    </row>
    <row r="404" spans="1:73">
      <c r="A404" t="s">
        <v>335</v>
      </c>
      <c r="B404" t="s">
        <v>336</v>
      </c>
      <c r="C404">
        <v>150</v>
      </c>
      <c r="D404" t="s">
        <v>119</v>
      </c>
      <c r="E404" t="s">
        <v>183</v>
      </c>
      <c r="F404" t="s">
        <v>184</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1</v>
      </c>
      <c r="BT404">
        <v>4</v>
      </c>
      <c r="BU404" t="s">
        <v>485</v>
      </c>
    </row>
    <row r="405" spans="1:73">
      <c r="A405" t="s">
        <v>335</v>
      </c>
      <c r="B405" t="s">
        <v>336</v>
      </c>
      <c r="C405">
        <v>151</v>
      </c>
      <c r="D405" t="s">
        <v>119</v>
      </c>
      <c r="E405" t="s">
        <v>350</v>
      </c>
      <c r="F405" t="s">
        <v>92</v>
      </c>
      <c r="G405">
        <v>0</v>
      </c>
      <c r="H405">
        <v>0</v>
      </c>
      <c r="I405">
        <v>0</v>
      </c>
      <c r="J405">
        <v>0</v>
      </c>
      <c r="K405">
        <v>0</v>
      </c>
      <c r="L405">
        <v>0</v>
      </c>
      <c r="M405">
        <v>0</v>
      </c>
      <c r="N405">
        <v>1</v>
      </c>
      <c r="O405">
        <v>0</v>
      </c>
      <c r="P405">
        <v>0</v>
      </c>
      <c r="Q405">
        <v>0</v>
      </c>
      <c r="R405">
        <v>0</v>
      </c>
      <c r="S405">
        <v>0</v>
      </c>
      <c r="T405">
        <v>0</v>
      </c>
      <c r="U405">
        <v>0</v>
      </c>
      <c r="V405">
        <v>0</v>
      </c>
      <c r="W405">
        <v>0</v>
      </c>
      <c r="X405">
        <v>0</v>
      </c>
      <c r="Y405">
        <v>0</v>
      </c>
      <c r="Z405">
        <v>0</v>
      </c>
      <c r="AA405">
        <v>0</v>
      </c>
      <c r="AB405">
        <v>4</v>
      </c>
      <c r="AC405">
        <v>0</v>
      </c>
      <c r="AD405">
        <v>0</v>
      </c>
      <c r="AE405">
        <v>0</v>
      </c>
      <c r="AF405">
        <v>0</v>
      </c>
      <c r="AG405">
        <v>0</v>
      </c>
      <c r="AH405">
        <v>0</v>
      </c>
      <c r="AI405">
        <v>0</v>
      </c>
      <c r="AJ405">
        <v>0</v>
      </c>
      <c r="AK405">
        <v>0</v>
      </c>
      <c r="AL405">
        <v>0</v>
      </c>
      <c r="AM405">
        <v>1</v>
      </c>
      <c r="AN405">
        <v>0</v>
      </c>
      <c r="AO405">
        <v>0</v>
      </c>
      <c r="AP405">
        <v>0</v>
      </c>
      <c r="AQ405">
        <v>1</v>
      </c>
      <c r="AR405">
        <v>0</v>
      </c>
      <c r="AS405">
        <v>0</v>
      </c>
      <c r="AT405">
        <v>0</v>
      </c>
      <c r="AU405">
        <v>0</v>
      </c>
      <c r="AV405">
        <v>0</v>
      </c>
      <c r="AW405">
        <v>0</v>
      </c>
      <c r="AX405">
        <v>0</v>
      </c>
      <c r="AY405">
        <v>1</v>
      </c>
      <c r="AZ405">
        <v>1</v>
      </c>
      <c r="BA405">
        <v>1</v>
      </c>
      <c r="BB405">
        <v>0</v>
      </c>
      <c r="BC405">
        <v>1</v>
      </c>
      <c r="BD405">
        <v>0</v>
      </c>
      <c r="BE405">
        <v>0</v>
      </c>
      <c r="BF405">
        <v>0</v>
      </c>
      <c r="BG405">
        <v>0</v>
      </c>
      <c r="BH405">
        <v>0</v>
      </c>
      <c r="BI405">
        <v>0</v>
      </c>
      <c r="BJ405">
        <v>1</v>
      </c>
      <c r="BK405">
        <v>0</v>
      </c>
      <c r="BL405">
        <v>0</v>
      </c>
      <c r="BM405">
        <v>0</v>
      </c>
      <c r="BN405">
        <v>0</v>
      </c>
      <c r="BO405">
        <v>1</v>
      </c>
      <c r="BP405">
        <v>0</v>
      </c>
      <c r="BQ405">
        <v>0</v>
      </c>
      <c r="BR405">
        <v>0</v>
      </c>
      <c r="BS405">
        <v>1</v>
      </c>
      <c r="BT405">
        <v>9</v>
      </c>
      <c r="BU405" t="s">
        <v>486</v>
      </c>
    </row>
    <row r="406" spans="1:73">
      <c r="A406" t="s">
        <v>335</v>
      </c>
      <c r="B406" t="s">
        <v>336</v>
      </c>
      <c r="C406">
        <v>152</v>
      </c>
      <c r="D406" t="s">
        <v>119</v>
      </c>
      <c r="E406" t="s">
        <v>365</v>
      </c>
      <c r="F406" t="s">
        <v>101</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1</v>
      </c>
      <c r="BT406">
        <v>4</v>
      </c>
      <c r="BU406" t="s">
        <v>487</v>
      </c>
    </row>
    <row r="407" spans="1:73">
      <c r="A407" t="s">
        <v>335</v>
      </c>
      <c r="B407" t="s">
        <v>336</v>
      </c>
      <c r="C407">
        <v>153</v>
      </c>
      <c r="D407" t="s">
        <v>119</v>
      </c>
      <c r="E407" t="s">
        <v>78</v>
      </c>
      <c r="F407" t="s">
        <v>77</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2</v>
      </c>
      <c r="BT407">
        <v>3</v>
      </c>
      <c r="BU407" t="s">
        <v>488</v>
      </c>
    </row>
    <row r="408" spans="1:73">
      <c r="A408" t="s">
        <v>335</v>
      </c>
      <c r="B408" t="s">
        <v>336</v>
      </c>
      <c r="C408">
        <v>154</v>
      </c>
      <c r="D408" t="s">
        <v>119</v>
      </c>
      <c r="E408" t="s">
        <v>350</v>
      </c>
      <c r="F408" t="s">
        <v>92</v>
      </c>
      <c r="G408">
        <v>0</v>
      </c>
      <c r="H408">
        <v>0</v>
      </c>
      <c r="I408">
        <v>0</v>
      </c>
      <c r="J408">
        <v>0</v>
      </c>
      <c r="K408">
        <v>0</v>
      </c>
      <c r="L408">
        <v>1</v>
      </c>
      <c r="M408">
        <v>0</v>
      </c>
      <c r="N408">
        <v>2</v>
      </c>
      <c r="O408">
        <v>0</v>
      </c>
      <c r="P408">
        <v>0</v>
      </c>
      <c r="Q408">
        <v>0</v>
      </c>
      <c r="R408">
        <v>0</v>
      </c>
      <c r="S408">
        <v>2</v>
      </c>
      <c r="T408">
        <v>2</v>
      </c>
      <c r="U408">
        <v>0</v>
      </c>
      <c r="V408">
        <v>2</v>
      </c>
      <c r="W408">
        <v>1</v>
      </c>
      <c r="X408">
        <v>0</v>
      </c>
      <c r="Y408">
        <v>0</v>
      </c>
      <c r="Z408">
        <v>0</v>
      </c>
      <c r="AA408">
        <v>0</v>
      </c>
      <c r="AB408">
        <v>8</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1</v>
      </c>
      <c r="AV408">
        <v>0</v>
      </c>
      <c r="AW408">
        <v>0</v>
      </c>
      <c r="AX408">
        <v>3</v>
      </c>
      <c r="AY408">
        <v>1</v>
      </c>
      <c r="AZ408">
        <v>2</v>
      </c>
      <c r="BA408">
        <v>3</v>
      </c>
      <c r="BB408">
        <v>0</v>
      </c>
      <c r="BC408">
        <v>1</v>
      </c>
      <c r="BD408">
        <v>0</v>
      </c>
      <c r="BE408">
        <v>0</v>
      </c>
      <c r="BF408">
        <v>0</v>
      </c>
      <c r="BG408">
        <v>0</v>
      </c>
      <c r="BH408">
        <v>0</v>
      </c>
      <c r="BI408">
        <v>3</v>
      </c>
      <c r="BJ408">
        <v>0</v>
      </c>
      <c r="BK408">
        <v>0</v>
      </c>
      <c r="BL408">
        <v>1</v>
      </c>
      <c r="BM408">
        <v>3</v>
      </c>
      <c r="BN408">
        <v>1</v>
      </c>
      <c r="BO408">
        <v>4</v>
      </c>
      <c r="BP408">
        <v>0</v>
      </c>
      <c r="BQ408">
        <v>0</v>
      </c>
      <c r="BR408">
        <v>0</v>
      </c>
      <c r="BS408">
        <v>1</v>
      </c>
      <c r="BT408">
        <v>15</v>
      </c>
      <c r="BU408" t="s">
        <v>489</v>
      </c>
    </row>
    <row r="409" spans="1:73">
      <c r="A409" t="s">
        <v>335</v>
      </c>
      <c r="B409" t="s">
        <v>336</v>
      </c>
      <c r="C409">
        <v>155</v>
      </c>
      <c r="D409" t="s">
        <v>119</v>
      </c>
      <c r="E409" t="s">
        <v>360</v>
      </c>
      <c r="F409" t="s">
        <v>101</v>
      </c>
      <c r="G409">
        <v>0</v>
      </c>
      <c r="H409">
        <v>0</v>
      </c>
      <c r="I409">
        <v>0</v>
      </c>
      <c r="J409">
        <v>0</v>
      </c>
      <c r="K409">
        <v>0</v>
      </c>
      <c r="L409">
        <v>0</v>
      </c>
      <c r="M409">
        <v>0</v>
      </c>
      <c r="N409">
        <v>3</v>
      </c>
      <c r="O409">
        <v>0</v>
      </c>
      <c r="P409">
        <v>0</v>
      </c>
      <c r="Q409">
        <v>0</v>
      </c>
      <c r="R409">
        <v>0</v>
      </c>
      <c r="S409">
        <v>0</v>
      </c>
      <c r="T409">
        <v>0</v>
      </c>
      <c r="U409">
        <v>0</v>
      </c>
      <c r="V409">
        <v>0</v>
      </c>
      <c r="W409">
        <v>0</v>
      </c>
      <c r="X409">
        <v>0</v>
      </c>
      <c r="Y409">
        <v>0</v>
      </c>
      <c r="Z409">
        <v>0</v>
      </c>
      <c r="AA409">
        <v>0</v>
      </c>
      <c r="AB409">
        <v>10</v>
      </c>
      <c r="AC409">
        <v>0</v>
      </c>
      <c r="AD409">
        <v>0</v>
      </c>
      <c r="AE409">
        <v>0</v>
      </c>
      <c r="AF409">
        <v>0</v>
      </c>
      <c r="AG409">
        <v>0</v>
      </c>
      <c r="AH409">
        <v>0</v>
      </c>
      <c r="AI409">
        <v>0</v>
      </c>
      <c r="AJ409">
        <v>0</v>
      </c>
      <c r="AK409">
        <v>0</v>
      </c>
      <c r="AL409">
        <v>0</v>
      </c>
      <c r="AM409">
        <v>3</v>
      </c>
      <c r="AN409">
        <v>0</v>
      </c>
      <c r="AO409">
        <v>0</v>
      </c>
      <c r="AP409">
        <v>0</v>
      </c>
      <c r="AQ409">
        <v>0</v>
      </c>
      <c r="AR409">
        <v>0</v>
      </c>
      <c r="AS409">
        <v>0</v>
      </c>
      <c r="AT409">
        <v>0</v>
      </c>
      <c r="AU409">
        <v>1</v>
      </c>
      <c r="AV409">
        <v>0</v>
      </c>
      <c r="AW409">
        <v>0</v>
      </c>
      <c r="AX409">
        <v>1</v>
      </c>
      <c r="AY409">
        <v>3</v>
      </c>
      <c r="AZ409">
        <v>3</v>
      </c>
      <c r="BA409">
        <v>4</v>
      </c>
      <c r="BB409">
        <v>0</v>
      </c>
      <c r="BC409">
        <v>5</v>
      </c>
      <c r="BD409">
        <v>0</v>
      </c>
      <c r="BE409">
        <v>0</v>
      </c>
      <c r="BF409">
        <v>0</v>
      </c>
      <c r="BG409">
        <v>0</v>
      </c>
      <c r="BH409">
        <v>0</v>
      </c>
      <c r="BI409">
        <v>2</v>
      </c>
      <c r="BJ409">
        <v>5</v>
      </c>
      <c r="BK409">
        <v>0</v>
      </c>
      <c r="BL409">
        <v>0</v>
      </c>
      <c r="BM409">
        <v>1</v>
      </c>
      <c r="BN409">
        <v>0</v>
      </c>
      <c r="BO409">
        <v>4</v>
      </c>
      <c r="BP409">
        <v>0</v>
      </c>
      <c r="BQ409">
        <v>0</v>
      </c>
      <c r="BR409">
        <v>0</v>
      </c>
      <c r="BS409">
        <v>3</v>
      </c>
      <c r="BT409">
        <v>20</v>
      </c>
      <c r="BU409" t="s">
        <v>490</v>
      </c>
    </row>
    <row r="410" spans="1:73">
      <c r="A410" t="s">
        <v>335</v>
      </c>
      <c r="B410" t="s">
        <v>336</v>
      </c>
      <c r="C410">
        <v>156</v>
      </c>
      <c r="D410" t="s">
        <v>119</v>
      </c>
      <c r="E410" t="s">
        <v>78</v>
      </c>
      <c r="F410" t="s">
        <v>77</v>
      </c>
      <c r="G410">
        <v>0</v>
      </c>
      <c r="H410">
        <v>1</v>
      </c>
      <c r="I410">
        <v>0</v>
      </c>
      <c r="J410">
        <v>0</v>
      </c>
      <c r="K410">
        <v>0</v>
      </c>
      <c r="L410">
        <v>0</v>
      </c>
      <c r="M410">
        <v>0</v>
      </c>
      <c r="N410">
        <v>0</v>
      </c>
      <c r="O410">
        <v>0</v>
      </c>
      <c r="P410">
        <v>0</v>
      </c>
      <c r="Q410">
        <v>0</v>
      </c>
      <c r="R410">
        <v>0</v>
      </c>
      <c r="S410">
        <v>2</v>
      </c>
      <c r="T410">
        <v>0</v>
      </c>
      <c r="U410">
        <v>0</v>
      </c>
      <c r="V410">
        <v>0</v>
      </c>
      <c r="W410">
        <v>2</v>
      </c>
      <c r="X410">
        <v>0</v>
      </c>
      <c r="Y410">
        <v>0</v>
      </c>
      <c r="Z410">
        <v>0</v>
      </c>
      <c r="AA410">
        <v>0</v>
      </c>
      <c r="AB410">
        <v>3</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1</v>
      </c>
      <c r="BT410">
        <v>6</v>
      </c>
      <c r="BU410" t="s">
        <v>491</v>
      </c>
    </row>
    <row r="411" spans="1:73">
      <c r="A411" t="s">
        <v>335</v>
      </c>
      <c r="B411" t="s">
        <v>336</v>
      </c>
      <c r="C411">
        <v>157</v>
      </c>
      <c r="D411" t="s">
        <v>119</v>
      </c>
      <c r="E411" t="s">
        <v>365</v>
      </c>
      <c r="F411" t="s">
        <v>101</v>
      </c>
      <c r="G411">
        <v>0</v>
      </c>
      <c r="H411">
        <v>0</v>
      </c>
      <c r="I411">
        <v>0</v>
      </c>
      <c r="J411">
        <v>0</v>
      </c>
      <c r="K411">
        <v>0</v>
      </c>
      <c r="L411">
        <v>0</v>
      </c>
      <c r="M411">
        <v>0</v>
      </c>
      <c r="N411">
        <v>1</v>
      </c>
      <c r="O411">
        <v>0</v>
      </c>
      <c r="P411">
        <v>0</v>
      </c>
      <c r="Q411">
        <v>0</v>
      </c>
      <c r="R411">
        <v>0</v>
      </c>
      <c r="S411">
        <v>0</v>
      </c>
      <c r="T411">
        <v>0</v>
      </c>
      <c r="U411">
        <v>0</v>
      </c>
      <c r="V411">
        <v>0</v>
      </c>
      <c r="W411">
        <v>0</v>
      </c>
      <c r="X411">
        <v>0</v>
      </c>
      <c r="Y411">
        <v>0</v>
      </c>
      <c r="Z411">
        <v>0</v>
      </c>
      <c r="AA411">
        <v>0</v>
      </c>
      <c r="AB411">
        <v>1</v>
      </c>
      <c r="AC411">
        <v>0</v>
      </c>
      <c r="AD411">
        <v>0</v>
      </c>
      <c r="AE411">
        <v>0</v>
      </c>
      <c r="AF411">
        <v>0</v>
      </c>
      <c r="AG411">
        <v>0</v>
      </c>
      <c r="AH411">
        <v>0</v>
      </c>
      <c r="AI411">
        <v>0</v>
      </c>
      <c r="AJ411">
        <v>0</v>
      </c>
      <c r="AK411">
        <v>0</v>
      </c>
      <c r="AL411">
        <v>0</v>
      </c>
      <c r="AM411">
        <v>0</v>
      </c>
      <c r="AN411">
        <v>0</v>
      </c>
      <c r="AO411">
        <v>0</v>
      </c>
      <c r="AP411">
        <v>1</v>
      </c>
      <c r="AQ411">
        <v>0</v>
      </c>
      <c r="AR411">
        <v>0</v>
      </c>
      <c r="AS411">
        <v>0</v>
      </c>
      <c r="AT411">
        <v>0</v>
      </c>
      <c r="AU411">
        <v>1</v>
      </c>
      <c r="AV411">
        <v>0</v>
      </c>
      <c r="AW411">
        <v>0</v>
      </c>
      <c r="AX411">
        <v>0</v>
      </c>
      <c r="AY411">
        <v>0</v>
      </c>
      <c r="AZ411">
        <v>1</v>
      </c>
      <c r="BA411">
        <v>0</v>
      </c>
      <c r="BB411">
        <v>0</v>
      </c>
      <c r="BC411">
        <v>1</v>
      </c>
      <c r="BD411">
        <v>0</v>
      </c>
      <c r="BE411">
        <v>0</v>
      </c>
      <c r="BF411">
        <v>0</v>
      </c>
      <c r="BG411">
        <v>0</v>
      </c>
      <c r="BH411">
        <v>0</v>
      </c>
      <c r="BI411">
        <v>0</v>
      </c>
      <c r="BJ411">
        <v>0</v>
      </c>
      <c r="BK411">
        <v>0</v>
      </c>
      <c r="BL411">
        <v>0</v>
      </c>
      <c r="BM411">
        <v>0</v>
      </c>
      <c r="BN411">
        <v>0</v>
      </c>
      <c r="BO411">
        <v>2</v>
      </c>
      <c r="BP411">
        <v>0</v>
      </c>
      <c r="BQ411">
        <v>0</v>
      </c>
      <c r="BR411">
        <v>0</v>
      </c>
      <c r="BS411">
        <v>1</v>
      </c>
      <c r="BT411">
        <v>5</v>
      </c>
      <c r="BU411" t="s">
        <v>492</v>
      </c>
    </row>
    <row r="412" spans="1:73">
      <c r="A412" t="s">
        <v>335</v>
      </c>
      <c r="B412" t="s">
        <v>336</v>
      </c>
      <c r="C412">
        <v>158</v>
      </c>
      <c r="D412" t="s">
        <v>119</v>
      </c>
      <c r="E412" t="s">
        <v>78</v>
      </c>
      <c r="F412" t="s">
        <v>77</v>
      </c>
      <c r="G412">
        <v>0</v>
      </c>
      <c r="H412">
        <v>2</v>
      </c>
      <c r="I412">
        <v>0</v>
      </c>
      <c r="J412">
        <v>0</v>
      </c>
      <c r="K412">
        <v>0</v>
      </c>
      <c r="L412">
        <v>1</v>
      </c>
      <c r="M412">
        <v>0</v>
      </c>
      <c r="N412">
        <v>8</v>
      </c>
      <c r="O412">
        <v>0</v>
      </c>
      <c r="P412">
        <v>0</v>
      </c>
      <c r="Q412">
        <v>1</v>
      </c>
      <c r="R412">
        <v>0</v>
      </c>
      <c r="S412">
        <v>7</v>
      </c>
      <c r="T412">
        <v>1</v>
      </c>
      <c r="U412">
        <v>0</v>
      </c>
      <c r="V412">
        <v>5</v>
      </c>
      <c r="W412">
        <v>1</v>
      </c>
      <c r="X412">
        <v>0</v>
      </c>
      <c r="Y412">
        <v>0</v>
      </c>
      <c r="Z412">
        <v>0</v>
      </c>
      <c r="AA412">
        <v>0</v>
      </c>
      <c r="AB412">
        <v>28</v>
      </c>
      <c r="AC412">
        <v>1</v>
      </c>
      <c r="AD412">
        <v>0</v>
      </c>
      <c r="AE412">
        <v>0</v>
      </c>
      <c r="AF412">
        <v>0</v>
      </c>
      <c r="AG412">
        <v>0</v>
      </c>
      <c r="AH412">
        <v>0</v>
      </c>
      <c r="AI412">
        <v>0</v>
      </c>
      <c r="AJ412">
        <v>0</v>
      </c>
      <c r="AK412">
        <v>0</v>
      </c>
      <c r="AL412">
        <v>0</v>
      </c>
      <c r="AM412">
        <v>4</v>
      </c>
      <c r="AN412">
        <v>0</v>
      </c>
      <c r="AO412">
        <v>0</v>
      </c>
      <c r="AP412">
        <v>0</v>
      </c>
      <c r="AQ412">
        <v>1</v>
      </c>
      <c r="AR412">
        <v>0</v>
      </c>
      <c r="AS412">
        <v>0</v>
      </c>
      <c r="AT412">
        <v>0</v>
      </c>
      <c r="AU412">
        <v>0</v>
      </c>
      <c r="AV412">
        <v>0</v>
      </c>
      <c r="AW412">
        <v>0</v>
      </c>
      <c r="AX412">
        <v>7</v>
      </c>
      <c r="AY412">
        <v>4</v>
      </c>
      <c r="AZ412">
        <v>4</v>
      </c>
      <c r="BA412">
        <v>11</v>
      </c>
      <c r="BB412">
        <v>2</v>
      </c>
      <c r="BC412">
        <v>5</v>
      </c>
      <c r="BD412">
        <v>0</v>
      </c>
      <c r="BE412">
        <v>0</v>
      </c>
      <c r="BF412">
        <v>0</v>
      </c>
      <c r="BG412">
        <v>0</v>
      </c>
      <c r="BH412">
        <v>0</v>
      </c>
      <c r="BI412">
        <v>6</v>
      </c>
      <c r="BJ412">
        <v>3</v>
      </c>
      <c r="BK412">
        <v>0</v>
      </c>
      <c r="BL412">
        <v>0</v>
      </c>
      <c r="BM412">
        <v>2</v>
      </c>
      <c r="BN412">
        <v>2</v>
      </c>
      <c r="BO412">
        <v>11</v>
      </c>
      <c r="BP412">
        <v>0</v>
      </c>
      <c r="BQ412">
        <v>0</v>
      </c>
      <c r="BR412">
        <v>3</v>
      </c>
      <c r="BS412">
        <v>3</v>
      </c>
      <c r="BT412">
        <v>47</v>
      </c>
      <c r="BU412" t="s">
        <v>493</v>
      </c>
    </row>
    <row r="413" spans="1:73">
      <c r="A413" t="s">
        <v>335</v>
      </c>
      <c r="B413" t="s">
        <v>336</v>
      </c>
      <c r="C413">
        <v>159</v>
      </c>
      <c r="D413" t="s">
        <v>119</v>
      </c>
      <c r="E413" t="s">
        <v>350</v>
      </c>
      <c r="F413" t="s">
        <v>92</v>
      </c>
      <c r="G413">
        <v>3</v>
      </c>
      <c r="H413">
        <v>1</v>
      </c>
      <c r="I413">
        <v>8</v>
      </c>
      <c r="J413">
        <v>1</v>
      </c>
      <c r="K413">
        <v>0</v>
      </c>
      <c r="L413">
        <v>8</v>
      </c>
      <c r="M413">
        <v>0</v>
      </c>
      <c r="N413">
        <v>20</v>
      </c>
      <c r="O413">
        <v>0</v>
      </c>
      <c r="P413">
        <v>0</v>
      </c>
      <c r="Q413">
        <v>3</v>
      </c>
      <c r="R413">
        <v>2</v>
      </c>
      <c r="S413">
        <v>30</v>
      </c>
      <c r="T413">
        <v>10</v>
      </c>
      <c r="U413">
        <v>1</v>
      </c>
      <c r="V413">
        <v>5</v>
      </c>
      <c r="W413">
        <v>8</v>
      </c>
      <c r="X413">
        <v>0</v>
      </c>
      <c r="Y413">
        <v>0</v>
      </c>
      <c r="Z413">
        <v>0</v>
      </c>
      <c r="AA413">
        <v>0</v>
      </c>
      <c r="AB413">
        <v>96</v>
      </c>
      <c r="AC413">
        <v>4</v>
      </c>
      <c r="AD413">
        <v>0</v>
      </c>
      <c r="AE413">
        <v>0</v>
      </c>
      <c r="AF413">
        <v>0</v>
      </c>
      <c r="AG413">
        <v>0</v>
      </c>
      <c r="AH413">
        <v>0</v>
      </c>
      <c r="AI413">
        <v>7</v>
      </c>
      <c r="AJ413">
        <v>0</v>
      </c>
      <c r="AK413">
        <v>0</v>
      </c>
      <c r="AL413">
        <v>1</v>
      </c>
      <c r="AM413">
        <v>15</v>
      </c>
      <c r="AN413">
        <v>0</v>
      </c>
      <c r="AO413">
        <v>0</v>
      </c>
      <c r="AP413">
        <v>3</v>
      </c>
      <c r="AQ413">
        <v>4</v>
      </c>
      <c r="AR413">
        <v>6</v>
      </c>
      <c r="AS413">
        <v>0</v>
      </c>
      <c r="AT413">
        <v>3</v>
      </c>
      <c r="AU413">
        <v>8</v>
      </c>
      <c r="AV413">
        <v>0</v>
      </c>
      <c r="AW413">
        <v>0</v>
      </c>
      <c r="AX413">
        <v>4</v>
      </c>
      <c r="AY413">
        <v>21</v>
      </c>
      <c r="AZ413">
        <v>16</v>
      </c>
      <c r="BA413">
        <v>23</v>
      </c>
      <c r="BB413">
        <v>1</v>
      </c>
      <c r="BC413">
        <v>8</v>
      </c>
      <c r="BD413">
        <v>0</v>
      </c>
      <c r="BE413">
        <v>3</v>
      </c>
      <c r="BF413">
        <v>0</v>
      </c>
      <c r="BG413">
        <v>0</v>
      </c>
      <c r="BH413">
        <v>0</v>
      </c>
      <c r="BI413">
        <v>4</v>
      </c>
      <c r="BJ413">
        <v>2</v>
      </c>
      <c r="BK413">
        <v>0</v>
      </c>
      <c r="BL413">
        <v>7</v>
      </c>
      <c r="BM413">
        <v>3</v>
      </c>
      <c r="BN413">
        <v>3</v>
      </c>
      <c r="BO413">
        <v>31</v>
      </c>
      <c r="BP413">
        <v>1</v>
      </c>
      <c r="BQ413">
        <v>0</v>
      </c>
      <c r="BR413">
        <v>0</v>
      </c>
      <c r="BS413">
        <v>10</v>
      </c>
      <c r="BT413">
        <v>163</v>
      </c>
      <c r="BU413" t="s">
        <v>494</v>
      </c>
    </row>
    <row r="414" spans="1:73">
      <c r="A414" t="s">
        <v>335</v>
      </c>
      <c r="B414" t="s">
        <v>336</v>
      </c>
      <c r="C414">
        <v>160</v>
      </c>
      <c r="D414" t="s">
        <v>119</v>
      </c>
      <c r="E414" t="s">
        <v>78</v>
      </c>
      <c r="F414" t="s">
        <v>77</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1</v>
      </c>
      <c r="BT414">
        <v>1</v>
      </c>
    </row>
    <row r="415" spans="1:73">
      <c r="A415" t="s">
        <v>335</v>
      </c>
      <c r="B415" t="s">
        <v>336</v>
      </c>
      <c r="C415">
        <v>161</v>
      </c>
      <c r="D415" t="s">
        <v>119</v>
      </c>
      <c r="E415" t="s">
        <v>360</v>
      </c>
      <c r="F415" t="s">
        <v>101</v>
      </c>
      <c r="G415">
        <v>0</v>
      </c>
      <c r="H415">
        <v>11</v>
      </c>
      <c r="I415">
        <v>0</v>
      </c>
      <c r="J415">
        <v>0</v>
      </c>
      <c r="K415">
        <v>0</v>
      </c>
      <c r="L415">
        <v>15</v>
      </c>
      <c r="M415">
        <v>0</v>
      </c>
      <c r="N415">
        <v>20</v>
      </c>
      <c r="O415">
        <v>0</v>
      </c>
      <c r="P415">
        <v>0</v>
      </c>
      <c r="Q415">
        <v>3</v>
      </c>
      <c r="R415">
        <v>2</v>
      </c>
      <c r="S415">
        <v>21</v>
      </c>
      <c r="T415">
        <v>10</v>
      </c>
      <c r="U415">
        <v>0</v>
      </c>
      <c r="V415">
        <v>2</v>
      </c>
      <c r="W415">
        <v>5</v>
      </c>
      <c r="X415">
        <v>0</v>
      </c>
      <c r="Y415">
        <v>0</v>
      </c>
      <c r="Z415">
        <v>0</v>
      </c>
      <c r="AA415">
        <v>0</v>
      </c>
      <c r="AB415">
        <v>102</v>
      </c>
      <c r="AC415">
        <v>1</v>
      </c>
      <c r="AD415">
        <v>0</v>
      </c>
      <c r="AE415">
        <v>0</v>
      </c>
      <c r="AF415">
        <v>0</v>
      </c>
      <c r="AG415">
        <v>0</v>
      </c>
      <c r="AH415">
        <v>0</v>
      </c>
      <c r="AI415">
        <v>4</v>
      </c>
      <c r="AJ415">
        <v>0</v>
      </c>
      <c r="AK415">
        <v>0</v>
      </c>
      <c r="AL415">
        <v>3</v>
      </c>
      <c r="AM415">
        <v>11</v>
      </c>
      <c r="AN415">
        <v>0</v>
      </c>
      <c r="AO415">
        <v>0</v>
      </c>
      <c r="AP415">
        <v>0</v>
      </c>
      <c r="AQ415">
        <v>2</v>
      </c>
      <c r="AR415">
        <v>0</v>
      </c>
      <c r="AS415">
        <v>0</v>
      </c>
      <c r="AT415">
        <v>0</v>
      </c>
      <c r="AU415">
        <v>4</v>
      </c>
      <c r="AV415">
        <v>0</v>
      </c>
      <c r="AW415">
        <v>0</v>
      </c>
      <c r="AX415">
        <v>10</v>
      </c>
      <c r="AY415">
        <v>23</v>
      </c>
      <c r="AZ415">
        <v>18</v>
      </c>
      <c r="BA415">
        <v>23</v>
      </c>
      <c r="BB415">
        <v>4</v>
      </c>
      <c r="BC415">
        <v>10</v>
      </c>
      <c r="BD415">
        <v>0</v>
      </c>
      <c r="BE415">
        <v>0</v>
      </c>
      <c r="BF415">
        <v>0</v>
      </c>
      <c r="BG415">
        <v>0</v>
      </c>
      <c r="BH415">
        <v>0</v>
      </c>
      <c r="BI415">
        <v>10</v>
      </c>
      <c r="BJ415">
        <v>6</v>
      </c>
      <c r="BK415">
        <v>0</v>
      </c>
      <c r="BL415">
        <v>3</v>
      </c>
      <c r="BM415">
        <v>6</v>
      </c>
      <c r="BN415">
        <v>2</v>
      </c>
      <c r="BO415">
        <v>27</v>
      </c>
      <c r="BP415">
        <v>1</v>
      </c>
      <c r="BQ415">
        <v>0</v>
      </c>
      <c r="BR415">
        <v>1</v>
      </c>
      <c r="BS415">
        <v>7</v>
      </c>
      <c r="BT415">
        <v>163</v>
      </c>
      <c r="BU415" t="s">
        <v>495</v>
      </c>
    </row>
    <row r="416" spans="1:73">
      <c r="A416" t="s">
        <v>335</v>
      </c>
      <c r="B416" t="s">
        <v>336</v>
      </c>
      <c r="C416">
        <v>162</v>
      </c>
      <c r="D416" t="s">
        <v>119</v>
      </c>
      <c r="E416" t="s">
        <v>350</v>
      </c>
      <c r="F416" t="s">
        <v>92</v>
      </c>
      <c r="G416">
        <v>0</v>
      </c>
      <c r="H416">
        <v>0</v>
      </c>
      <c r="I416">
        <v>0</v>
      </c>
      <c r="J416">
        <v>0</v>
      </c>
      <c r="K416">
        <v>0</v>
      </c>
      <c r="L416">
        <v>0</v>
      </c>
      <c r="M416">
        <v>0</v>
      </c>
      <c r="N416">
        <v>1</v>
      </c>
      <c r="O416">
        <v>0</v>
      </c>
      <c r="P416">
        <v>0</v>
      </c>
      <c r="Q416">
        <v>0</v>
      </c>
      <c r="R416">
        <v>0</v>
      </c>
      <c r="S416">
        <v>2</v>
      </c>
      <c r="T416">
        <v>0</v>
      </c>
      <c r="U416">
        <v>0</v>
      </c>
      <c r="V416">
        <v>0</v>
      </c>
      <c r="W416">
        <v>1</v>
      </c>
      <c r="X416">
        <v>0</v>
      </c>
      <c r="Y416">
        <v>0</v>
      </c>
      <c r="Z416">
        <v>0</v>
      </c>
      <c r="AA416">
        <v>0</v>
      </c>
      <c r="AB416">
        <v>6</v>
      </c>
      <c r="AC416">
        <v>0</v>
      </c>
      <c r="AD416">
        <v>0</v>
      </c>
      <c r="AE416">
        <v>0</v>
      </c>
      <c r="AF416">
        <v>0</v>
      </c>
      <c r="AG416">
        <v>0</v>
      </c>
      <c r="AH416">
        <v>0</v>
      </c>
      <c r="AI416">
        <v>0</v>
      </c>
      <c r="AJ416">
        <v>0</v>
      </c>
      <c r="AK416">
        <v>0</v>
      </c>
      <c r="AL416">
        <v>0</v>
      </c>
      <c r="AM416">
        <v>3</v>
      </c>
      <c r="AN416">
        <v>0</v>
      </c>
      <c r="AO416">
        <v>0</v>
      </c>
      <c r="AP416">
        <v>0</v>
      </c>
      <c r="AQ416">
        <v>1</v>
      </c>
      <c r="AR416">
        <v>0</v>
      </c>
      <c r="AS416">
        <v>0</v>
      </c>
      <c r="AT416">
        <v>0</v>
      </c>
      <c r="AU416">
        <v>0</v>
      </c>
      <c r="AV416">
        <v>0</v>
      </c>
      <c r="AW416">
        <v>0</v>
      </c>
      <c r="AX416">
        <v>0</v>
      </c>
      <c r="AY416">
        <v>0</v>
      </c>
      <c r="AZ416">
        <v>2</v>
      </c>
      <c r="BA416">
        <v>5</v>
      </c>
      <c r="BB416">
        <v>0</v>
      </c>
      <c r="BC416">
        <v>0</v>
      </c>
      <c r="BD416">
        <v>0</v>
      </c>
      <c r="BE416">
        <v>0</v>
      </c>
      <c r="BF416">
        <v>0</v>
      </c>
      <c r="BG416">
        <v>0</v>
      </c>
      <c r="BH416">
        <v>0</v>
      </c>
      <c r="BI416">
        <v>0</v>
      </c>
      <c r="BJ416">
        <v>0</v>
      </c>
      <c r="BK416">
        <v>0</v>
      </c>
      <c r="BL416">
        <v>0</v>
      </c>
      <c r="BM416">
        <v>0</v>
      </c>
      <c r="BN416">
        <v>0</v>
      </c>
      <c r="BO416">
        <v>2</v>
      </c>
      <c r="BP416">
        <v>0</v>
      </c>
      <c r="BQ416">
        <v>0</v>
      </c>
      <c r="BR416">
        <v>0</v>
      </c>
      <c r="BS416">
        <v>1</v>
      </c>
      <c r="BT416">
        <v>7</v>
      </c>
      <c r="BU416" t="s">
        <v>496</v>
      </c>
    </row>
    <row r="417" spans="1:73">
      <c r="A417" t="s">
        <v>335</v>
      </c>
      <c r="B417" t="s">
        <v>336</v>
      </c>
      <c r="C417">
        <v>163</v>
      </c>
      <c r="D417" t="s">
        <v>119</v>
      </c>
      <c r="E417" t="s">
        <v>183</v>
      </c>
      <c r="F417" t="s">
        <v>184</v>
      </c>
      <c r="G417">
        <v>0</v>
      </c>
      <c r="H417">
        <v>0</v>
      </c>
      <c r="I417">
        <v>0</v>
      </c>
      <c r="J417">
        <v>0</v>
      </c>
      <c r="K417">
        <v>0</v>
      </c>
      <c r="L417">
        <v>0</v>
      </c>
      <c r="M417">
        <v>0</v>
      </c>
      <c r="N417">
        <v>2</v>
      </c>
      <c r="O417">
        <v>0</v>
      </c>
      <c r="P417">
        <v>0</v>
      </c>
      <c r="Q417">
        <v>0</v>
      </c>
      <c r="R417">
        <v>0</v>
      </c>
      <c r="S417">
        <v>1</v>
      </c>
      <c r="T417">
        <v>0</v>
      </c>
      <c r="U417">
        <v>0</v>
      </c>
      <c r="V417">
        <v>0</v>
      </c>
      <c r="W417">
        <v>1</v>
      </c>
      <c r="X417">
        <v>0</v>
      </c>
      <c r="Y417">
        <v>0</v>
      </c>
      <c r="Z417">
        <v>0</v>
      </c>
      <c r="AA417">
        <v>0</v>
      </c>
      <c r="AB417">
        <v>6</v>
      </c>
      <c r="AC417">
        <v>0</v>
      </c>
      <c r="AD417">
        <v>0</v>
      </c>
      <c r="AE417">
        <v>0</v>
      </c>
      <c r="AF417">
        <v>0</v>
      </c>
      <c r="AG417">
        <v>0</v>
      </c>
      <c r="AH417">
        <v>2</v>
      </c>
      <c r="AI417">
        <v>0</v>
      </c>
      <c r="AJ417">
        <v>0</v>
      </c>
      <c r="AK417">
        <v>0</v>
      </c>
      <c r="AL417">
        <v>0</v>
      </c>
      <c r="AM417">
        <v>2</v>
      </c>
      <c r="AN417">
        <v>0</v>
      </c>
      <c r="AO417">
        <v>0</v>
      </c>
      <c r="AP417">
        <v>1</v>
      </c>
      <c r="AQ417">
        <v>1</v>
      </c>
      <c r="AR417">
        <v>0</v>
      </c>
      <c r="AS417">
        <v>0</v>
      </c>
      <c r="AT417">
        <v>0</v>
      </c>
      <c r="AU417">
        <v>0</v>
      </c>
      <c r="AV417">
        <v>0</v>
      </c>
      <c r="AW417">
        <v>0</v>
      </c>
      <c r="AX417">
        <v>2</v>
      </c>
      <c r="AY417">
        <v>1</v>
      </c>
      <c r="AZ417">
        <v>2</v>
      </c>
      <c r="BA417">
        <v>4</v>
      </c>
      <c r="BB417">
        <v>0</v>
      </c>
      <c r="BC417">
        <v>1</v>
      </c>
      <c r="BD417">
        <v>0</v>
      </c>
      <c r="BE417">
        <v>0</v>
      </c>
      <c r="BF417">
        <v>0</v>
      </c>
      <c r="BG417">
        <v>0</v>
      </c>
      <c r="BH417">
        <v>0</v>
      </c>
      <c r="BI417">
        <v>0</v>
      </c>
      <c r="BJ417">
        <v>0</v>
      </c>
      <c r="BK417">
        <v>0</v>
      </c>
      <c r="BL417">
        <v>0</v>
      </c>
      <c r="BM417">
        <v>0</v>
      </c>
      <c r="BN417">
        <v>0</v>
      </c>
      <c r="BO417">
        <v>2</v>
      </c>
      <c r="BP417">
        <v>0</v>
      </c>
      <c r="BQ417">
        <v>0</v>
      </c>
      <c r="BR417">
        <v>0</v>
      </c>
      <c r="BS417">
        <v>1</v>
      </c>
      <c r="BT417">
        <v>9</v>
      </c>
      <c r="BU417" t="s">
        <v>497</v>
      </c>
    </row>
    <row r="418" spans="1:73">
      <c r="A418" t="s">
        <v>335</v>
      </c>
      <c r="B418" t="s">
        <v>336</v>
      </c>
      <c r="C418">
        <v>164</v>
      </c>
      <c r="D418" t="s">
        <v>119</v>
      </c>
      <c r="E418" t="s">
        <v>350</v>
      </c>
      <c r="F418" t="s">
        <v>92</v>
      </c>
      <c r="G418">
        <v>0</v>
      </c>
      <c r="H418">
        <v>4</v>
      </c>
      <c r="I418">
        <v>0</v>
      </c>
      <c r="J418">
        <v>0</v>
      </c>
      <c r="K418">
        <v>0</v>
      </c>
      <c r="L418">
        <v>1</v>
      </c>
      <c r="M418">
        <v>0</v>
      </c>
      <c r="N418">
        <v>2</v>
      </c>
      <c r="O418">
        <v>0</v>
      </c>
      <c r="P418">
        <v>0</v>
      </c>
      <c r="Q418">
        <v>3</v>
      </c>
      <c r="R418">
        <v>0</v>
      </c>
      <c r="S418">
        <v>4</v>
      </c>
      <c r="T418">
        <v>0</v>
      </c>
      <c r="U418">
        <v>0</v>
      </c>
      <c r="V418">
        <v>0</v>
      </c>
      <c r="W418">
        <v>0</v>
      </c>
      <c r="X418">
        <v>0</v>
      </c>
      <c r="Y418">
        <v>0</v>
      </c>
      <c r="Z418">
        <v>0</v>
      </c>
      <c r="AA418">
        <v>0</v>
      </c>
      <c r="AB418">
        <v>19</v>
      </c>
      <c r="AC418">
        <v>0</v>
      </c>
      <c r="AD418">
        <v>0</v>
      </c>
      <c r="AE418">
        <v>0</v>
      </c>
      <c r="AF418">
        <v>0</v>
      </c>
      <c r="AG418">
        <v>0</v>
      </c>
      <c r="AH418">
        <v>0</v>
      </c>
      <c r="AI418">
        <v>0</v>
      </c>
      <c r="AJ418">
        <v>0</v>
      </c>
      <c r="AK418">
        <v>0</v>
      </c>
      <c r="AL418">
        <v>0</v>
      </c>
      <c r="AM418">
        <v>3</v>
      </c>
      <c r="AN418">
        <v>0</v>
      </c>
      <c r="AO418">
        <v>0</v>
      </c>
      <c r="AP418">
        <v>0</v>
      </c>
      <c r="AQ418">
        <v>3</v>
      </c>
      <c r="AR418">
        <v>0</v>
      </c>
      <c r="AS418">
        <v>0</v>
      </c>
      <c r="AT418">
        <v>0</v>
      </c>
      <c r="AU418">
        <v>1</v>
      </c>
      <c r="AV418">
        <v>0</v>
      </c>
      <c r="AW418">
        <v>0</v>
      </c>
      <c r="AX418">
        <v>0</v>
      </c>
      <c r="AY418">
        <v>4</v>
      </c>
      <c r="AZ418">
        <v>2</v>
      </c>
      <c r="BA418">
        <v>3</v>
      </c>
      <c r="BB418">
        <v>1</v>
      </c>
      <c r="BC418">
        <v>1</v>
      </c>
      <c r="BD418">
        <v>0</v>
      </c>
      <c r="BE418">
        <v>0</v>
      </c>
      <c r="BF418">
        <v>0</v>
      </c>
      <c r="BG418">
        <v>0</v>
      </c>
      <c r="BH418">
        <v>0</v>
      </c>
      <c r="BI418">
        <v>0</v>
      </c>
      <c r="BJ418">
        <v>1</v>
      </c>
      <c r="BK418">
        <v>0</v>
      </c>
      <c r="BL418">
        <v>1</v>
      </c>
      <c r="BM418">
        <v>0</v>
      </c>
      <c r="BN418">
        <v>0</v>
      </c>
      <c r="BO418">
        <v>4</v>
      </c>
      <c r="BP418">
        <v>0</v>
      </c>
      <c r="BQ418">
        <v>0</v>
      </c>
      <c r="BR418">
        <v>0</v>
      </c>
      <c r="BS418">
        <v>2</v>
      </c>
      <c r="BT418">
        <v>30</v>
      </c>
      <c r="BU418" t="s">
        <v>498</v>
      </c>
    </row>
    <row r="419" spans="1:73">
      <c r="A419" t="s">
        <v>335</v>
      </c>
      <c r="B419" t="s">
        <v>336</v>
      </c>
      <c r="C419">
        <v>165</v>
      </c>
      <c r="D419" t="s">
        <v>119</v>
      </c>
      <c r="E419" t="s">
        <v>183</v>
      </c>
      <c r="F419" t="s">
        <v>184</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1</v>
      </c>
      <c r="BT419">
        <v>1</v>
      </c>
    </row>
    <row r="420" spans="1:73">
      <c r="A420" t="s">
        <v>335</v>
      </c>
      <c r="B420" t="s">
        <v>336</v>
      </c>
      <c r="C420">
        <v>166</v>
      </c>
      <c r="D420" t="s">
        <v>119</v>
      </c>
      <c r="E420" t="s">
        <v>350</v>
      </c>
      <c r="F420" t="s">
        <v>92</v>
      </c>
      <c r="G420">
        <v>0</v>
      </c>
      <c r="H420">
        <v>0</v>
      </c>
      <c r="I420">
        <v>0</v>
      </c>
      <c r="J420">
        <v>0</v>
      </c>
      <c r="K420">
        <v>0</v>
      </c>
      <c r="L420">
        <v>1</v>
      </c>
      <c r="M420">
        <v>0</v>
      </c>
      <c r="N420">
        <v>2</v>
      </c>
      <c r="O420">
        <v>0</v>
      </c>
      <c r="P420">
        <v>0</v>
      </c>
      <c r="Q420">
        <v>0</v>
      </c>
      <c r="R420">
        <v>1</v>
      </c>
      <c r="S420">
        <v>3</v>
      </c>
      <c r="T420">
        <v>2</v>
      </c>
      <c r="U420">
        <v>0</v>
      </c>
      <c r="V420">
        <v>0</v>
      </c>
      <c r="W420">
        <v>0</v>
      </c>
      <c r="X420">
        <v>0</v>
      </c>
      <c r="Y420">
        <v>0</v>
      </c>
      <c r="Z420">
        <v>0</v>
      </c>
      <c r="AA420">
        <v>0</v>
      </c>
      <c r="AB420">
        <v>11</v>
      </c>
      <c r="AC420">
        <v>0</v>
      </c>
      <c r="AD420">
        <v>0</v>
      </c>
      <c r="AE420">
        <v>0</v>
      </c>
      <c r="AF420">
        <v>0</v>
      </c>
      <c r="AG420">
        <v>0</v>
      </c>
      <c r="AH420">
        <v>0</v>
      </c>
      <c r="AI420">
        <v>2</v>
      </c>
      <c r="AJ420">
        <v>0</v>
      </c>
      <c r="AK420">
        <v>0</v>
      </c>
      <c r="AL420">
        <v>0</v>
      </c>
      <c r="AM420">
        <v>0</v>
      </c>
      <c r="AN420">
        <v>0</v>
      </c>
      <c r="AO420">
        <v>0</v>
      </c>
      <c r="AP420">
        <v>0</v>
      </c>
      <c r="AQ420">
        <v>0</v>
      </c>
      <c r="AR420">
        <v>0</v>
      </c>
      <c r="AS420">
        <v>0</v>
      </c>
      <c r="AT420">
        <v>0</v>
      </c>
      <c r="AU420">
        <v>3</v>
      </c>
      <c r="AV420">
        <v>0</v>
      </c>
      <c r="AW420">
        <v>0</v>
      </c>
      <c r="AX420">
        <v>2</v>
      </c>
      <c r="AY420">
        <v>3</v>
      </c>
      <c r="AZ420">
        <v>0</v>
      </c>
      <c r="BA420">
        <v>2</v>
      </c>
      <c r="BB420">
        <v>1</v>
      </c>
      <c r="BC420">
        <v>4</v>
      </c>
      <c r="BD420">
        <v>0</v>
      </c>
      <c r="BE420">
        <v>0</v>
      </c>
      <c r="BF420">
        <v>0</v>
      </c>
      <c r="BG420">
        <v>0</v>
      </c>
      <c r="BH420">
        <v>0</v>
      </c>
      <c r="BI420">
        <v>2</v>
      </c>
      <c r="BJ420">
        <v>3</v>
      </c>
      <c r="BK420">
        <v>0</v>
      </c>
      <c r="BL420">
        <v>0</v>
      </c>
      <c r="BM420">
        <v>2</v>
      </c>
      <c r="BN420">
        <v>1</v>
      </c>
      <c r="BO420">
        <v>3</v>
      </c>
      <c r="BP420">
        <v>0</v>
      </c>
      <c r="BQ420">
        <v>0</v>
      </c>
      <c r="BR420">
        <v>0</v>
      </c>
      <c r="BS420">
        <v>2</v>
      </c>
      <c r="BT420">
        <v>26</v>
      </c>
      <c r="BU420" t="s">
        <v>499</v>
      </c>
    </row>
    <row r="421" spans="1:73">
      <c r="A421" t="s">
        <v>335</v>
      </c>
      <c r="B421" t="s">
        <v>336</v>
      </c>
      <c r="C421">
        <v>167</v>
      </c>
      <c r="D421" t="s">
        <v>119</v>
      </c>
      <c r="E421" t="s">
        <v>360</v>
      </c>
      <c r="F421" t="s">
        <v>101</v>
      </c>
      <c r="G421">
        <v>0</v>
      </c>
      <c r="H421">
        <v>2</v>
      </c>
      <c r="I421">
        <v>0</v>
      </c>
      <c r="J421">
        <v>0</v>
      </c>
      <c r="K421">
        <v>0</v>
      </c>
      <c r="L421">
        <v>0</v>
      </c>
      <c r="M421">
        <v>1</v>
      </c>
      <c r="N421">
        <v>1</v>
      </c>
      <c r="O421">
        <v>0</v>
      </c>
      <c r="P421">
        <v>0</v>
      </c>
      <c r="Q421">
        <v>0</v>
      </c>
      <c r="R421">
        <v>1</v>
      </c>
      <c r="S421">
        <v>1</v>
      </c>
      <c r="T421">
        <v>0</v>
      </c>
      <c r="U421">
        <v>0</v>
      </c>
      <c r="V421">
        <v>0</v>
      </c>
      <c r="W421">
        <v>0</v>
      </c>
      <c r="X421">
        <v>0</v>
      </c>
      <c r="Y421">
        <v>0</v>
      </c>
      <c r="Z421">
        <v>0</v>
      </c>
      <c r="AA421">
        <v>0</v>
      </c>
      <c r="AB421">
        <v>5</v>
      </c>
      <c r="AC421">
        <v>0</v>
      </c>
      <c r="AD421">
        <v>0</v>
      </c>
      <c r="AE421">
        <v>0</v>
      </c>
      <c r="AF421">
        <v>0</v>
      </c>
      <c r="AG421">
        <v>0</v>
      </c>
      <c r="AH421">
        <v>0</v>
      </c>
      <c r="AI421">
        <v>0</v>
      </c>
      <c r="AJ421">
        <v>0</v>
      </c>
      <c r="AK421">
        <v>0</v>
      </c>
      <c r="AL421">
        <v>0</v>
      </c>
      <c r="AM421">
        <v>0</v>
      </c>
      <c r="AN421">
        <v>0</v>
      </c>
      <c r="AO421">
        <v>0</v>
      </c>
      <c r="AP421">
        <v>0</v>
      </c>
      <c r="AQ421">
        <v>1</v>
      </c>
      <c r="AR421">
        <v>0</v>
      </c>
      <c r="AS421">
        <v>0</v>
      </c>
      <c r="AT421">
        <v>0</v>
      </c>
      <c r="AU421">
        <v>0</v>
      </c>
      <c r="AV421">
        <v>0</v>
      </c>
      <c r="AW421">
        <v>0</v>
      </c>
      <c r="AX421">
        <v>0</v>
      </c>
      <c r="AY421">
        <v>1</v>
      </c>
      <c r="AZ421">
        <v>1</v>
      </c>
      <c r="BA421">
        <v>0</v>
      </c>
      <c r="BB421">
        <v>0</v>
      </c>
      <c r="BC421">
        <v>0</v>
      </c>
      <c r="BD421">
        <v>0</v>
      </c>
      <c r="BE421">
        <v>0</v>
      </c>
      <c r="BF421">
        <v>0</v>
      </c>
      <c r="BG421">
        <v>0</v>
      </c>
      <c r="BH421">
        <v>0</v>
      </c>
      <c r="BI421">
        <v>0</v>
      </c>
      <c r="BJ421">
        <v>0</v>
      </c>
      <c r="BK421">
        <v>0</v>
      </c>
      <c r="BL421">
        <v>0</v>
      </c>
      <c r="BM421">
        <v>0</v>
      </c>
      <c r="BN421">
        <v>0</v>
      </c>
      <c r="BO421">
        <v>1</v>
      </c>
      <c r="BP421">
        <v>0</v>
      </c>
      <c r="BQ421">
        <v>0</v>
      </c>
      <c r="BR421">
        <v>0</v>
      </c>
      <c r="BS421">
        <v>1</v>
      </c>
      <c r="BT421">
        <v>12</v>
      </c>
      <c r="BU421" t="e">
        <f>-- analogies of such small effects have absolutely no scientific relevance.</f>
        <v>#NAME?</v>
      </c>
    </row>
    <row r="422" spans="1:73">
      <c r="A422" t="s">
        <v>335</v>
      </c>
      <c r="B422" t="s">
        <v>336</v>
      </c>
      <c r="C422">
        <v>168</v>
      </c>
      <c r="D422" t="s">
        <v>119</v>
      </c>
      <c r="E422" t="s">
        <v>78</v>
      </c>
      <c r="F422" t="s">
        <v>77</v>
      </c>
      <c r="G422">
        <v>0</v>
      </c>
      <c r="H422">
        <v>1</v>
      </c>
      <c r="I422">
        <v>0</v>
      </c>
      <c r="J422">
        <v>0</v>
      </c>
      <c r="K422">
        <v>0</v>
      </c>
      <c r="L422">
        <v>0</v>
      </c>
      <c r="M422">
        <v>0</v>
      </c>
      <c r="N422">
        <v>3</v>
      </c>
      <c r="O422">
        <v>0</v>
      </c>
      <c r="P422">
        <v>0</v>
      </c>
      <c r="Q422">
        <v>1</v>
      </c>
      <c r="R422">
        <v>0</v>
      </c>
      <c r="S422">
        <v>1</v>
      </c>
      <c r="T422">
        <v>1</v>
      </c>
      <c r="U422">
        <v>0</v>
      </c>
      <c r="V422">
        <v>0</v>
      </c>
      <c r="W422">
        <v>0</v>
      </c>
      <c r="X422">
        <v>0</v>
      </c>
      <c r="Y422">
        <v>0</v>
      </c>
      <c r="Z422">
        <v>0</v>
      </c>
      <c r="AA422">
        <v>0</v>
      </c>
      <c r="AB422">
        <v>17</v>
      </c>
      <c r="AC422">
        <v>0</v>
      </c>
      <c r="AD422">
        <v>0</v>
      </c>
      <c r="AE422">
        <v>0</v>
      </c>
      <c r="AF422">
        <v>0</v>
      </c>
      <c r="AG422">
        <v>0</v>
      </c>
      <c r="AH422">
        <v>6</v>
      </c>
      <c r="AI422">
        <v>0</v>
      </c>
      <c r="AJ422">
        <v>0</v>
      </c>
      <c r="AK422">
        <v>0</v>
      </c>
      <c r="AL422">
        <v>0</v>
      </c>
      <c r="AM422">
        <v>2</v>
      </c>
      <c r="AN422">
        <v>0</v>
      </c>
      <c r="AO422">
        <v>0</v>
      </c>
      <c r="AP422">
        <v>0</v>
      </c>
      <c r="AQ422">
        <v>1</v>
      </c>
      <c r="AR422">
        <v>0</v>
      </c>
      <c r="AS422">
        <v>0</v>
      </c>
      <c r="AT422">
        <v>0</v>
      </c>
      <c r="AU422">
        <v>0</v>
      </c>
      <c r="AV422">
        <v>0</v>
      </c>
      <c r="AW422">
        <v>0</v>
      </c>
      <c r="AX422">
        <v>7</v>
      </c>
      <c r="AY422">
        <v>5</v>
      </c>
      <c r="AZ422">
        <v>2</v>
      </c>
      <c r="BA422">
        <v>10</v>
      </c>
      <c r="BB422">
        <v>0</v>
      </c>
      <c r="BC422">
        <v>0</v>
      </c>
      <c r="BD422">
        <v>0</v>
      </c>
      <c r="BE422">
        <v>0</v>
      </c>
      <c r="BF422">
        <v>0</v>
      </c>
      <c r="BG422">
        <v>0</v>
      </c>
      <c r="BH422">
        <v>0</v>
      </c>
      <c r="BI422">
        <v>3</v>
      </c>
      <c r="BJ422">
        <v>0</v>
      </c>
      <c r="BK422">
        <v>0</v>
      </c>
      <c r="BL422">
        <v>0</v>
      </c>
      <c r="BM422">
        <v>0</v>
      </c>
      <c r="BN422">
        <v>0</v>
      </c>
      <c r="BO422">
        <v>2</v>
      </c>
      <c r="BP422">
        <v>1</v>
      </c>
      <c r="BQ422">
        <v>0</v>
      </c>
      <c r="BR422">
        <v>0</v>
      </c>
      <c r="BS422">
        <v>2</v>
      </c>
      <c r="BT422">
        <v>21</v>
      </c>
      <c r="BU422" t="s">
        <v>500</v>
      </c>
    </row>
    <row r="423" spans="1:73">
      <c r="A423" t="s">
        <v>335</v>
      </c>
      <c r="B423" t="s">
        <v>336</v>
      </c>
      <c r="C423">
        <v>169</v>
      </c>
      <c r="D423" t="s">
        <v>119</v>
      </c>
      <c r="E423" t="s">
        <v>350</v>
      </c>
      <c r="F423" t="s">
        <v>92</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2</v>
      </c>
      <c r="BT423">
        <v>5</v>
      </c>
      <c r="BU423" t="s">
        <v>501</v>
      </c>
    </row>
    <row r="424" spans="1:73">
      <c r="A424" t="s">
        <v>335</v>
      </c>
      <c r="B424" t="s">
        <v>336</v>
      </c>
      <c r="C424">
        <v>170</v>
      </c>
      <c r="D424" t="s">
        <v>119</v>
      </c>
      <c r="E424" t="s">
        <v>78</v>
      </c>
      <c r="F424" t="s">
        <v>77</v>
      </c>
      <c r="G424">
        <v>0</v>
      </c>
      <c r="H424">
        <v>1</v>
      </c>
      <c r="I424">
        <v>0</v>
      </c>
      <c r="J424">
        <v>0</v>
      </c>
      <c r="K424">
        <v>0</v>
      </c>
      <c r="L424">
        <v>0</v>
      </c>
      <c r="M424">
        <v>0</v>
      </c>
      <c r="N424">
        <v>4</v>
      </c>
      <c r="O424">
        <v>0</v>
      </c>
      <c r="P424">
        <v>0</v>
      </c>
      <c r="Q424">
        <v>1</v>
      </c>
      <c r="R424">
        <v>2</v>
      </c>
      <c r="S424">
        <v>8</v>
      </c>
      <c r="T424">
        <v>0</v>
      </c>
      <c r="U424">
        <v>0</v>
      </c>
      <c r="V424">
        <v>0</v>
      </c>
      <c r="W424">
        <v>0</v>
      </c>
      <c r="X424">
        <v>0</v>
      </c>
      <c r="Y424">
        <v>0</v>
      </c>
      <c r="Z424">
        <v>0</v>
      </c>
      <c r="AA424">
        <v>0</v>
      </c>
      <c r="AB424">
        <v>22</v>
      </c>
      <c r="AC424">
        <v>0</v>
      </c>
      <c r="AD424">
        <v>0</v>
      </c>
      <c r="AE424">
        <v>0</v>
      </c>
      <c r="AF424">
        <v>0</v>
      </c>
      <c r="AG424">
        <v>0</v>
      </c>
      <c r="AH424">
        <v>0</v>
      </c>
      <c r="AI424">
        <v>0</v>
      </c>
      <c r="AJ424">
        <v>0</v>
      </c>
      <c r="AK424">
        <v>0</v>
      </c>
      <c r="AL424">
        <v>0</v>
      </c>
      <c r="AM424">
        <v>5</v>
      </c>
      <c r="AN424">
        <v>0</v>
      </c>
      <c r="AO424">
        <v>0</v>
      </c>
      <c r="AP424">
        <v>1</v>
      </c>
      <c r="AQ424">
        <v>0</v>
      </c>
      <c r="AR424">
        <v>0</v>
      </c>
      <c r="AS424">
        <v>0</v>
      </c>
      <c r="AT424">
        <v>0</v>
      </c>
      <c r="AU424">
        <v>4</v>
      </c>
      <c r="AV424">
        <v>1</v>
      </c>
      <c r="AW424">
        <v>0</v>
      </c>
      <c r="AX424">
        <v>8</v>
      </c>
      <c r="AY424">
        <v>5</v>
      </c>
      <c r="AZ424">
        <v>5</v>
      </c>
      <c r="BA424">
        <v>13</v>
      </c>
      <c r="BB424">
        <v>3</v>
      </c>
      <c r="BC424">
        <v>5</v>
      </c>
      <c r="BD424">
        <v>0</v>
      </c>
      <c r="BE424">
        <v>0</v>
      </c>
      <c r="BF424">
        <v>1</v>
      </c>
      <c r="BG424">
        <v>0</v>
      </c>
      <c r="BH424">
        <v>0</v>
      </c>
      <c r="BI424">
        <v>8</v>
      </c>
      <c r="BJ424">
        <v>1</v>
      </c>
      <c r="BK424">
        <v>0</v>
      </c>
      <c r="BL424">
        <v>1</v>
      </c>
      <c r="BM424">
        <v>1</v>
      </c>
      <c r="BN424">
        <v>1</v>
      </c>
      <c r="BO424">
        <v>9</v>
      </c>
      <c r="BP424">
        <v>4</v>
      </c>
      <c r="BQ424">
        <v>0</v>
      </c>
      <c r="BR424">
        <v>2</v>
      </c>
      <c r="BS424">
        <v>2</v>
      </c>
      <c r="BT424">
        <v>32</v>
      </c>
      <c r="BU424" t="s">
        <v>502</v>
      </c>
    </row>
    <row r="425" spans="1:73">
      <c r="A425" t="s">
        <v>335</v>
      </c>
      <c r="B425" t="s">
        <v>336</v>
      </c>
      <c r="C425">
        <v>171</v>
      </c>
      <c r="D425" t="s">
        <v>119</v>
      </c>
      <c r="E425" t="s">
        <v>360</v>
      </c>
      <c r="F425" t="s">
        <v>101</v>
      </c>
      <c r="G425">
        <v>0</v>
      </c>
      <c r="H425">
        <v>0</v>
      </c>
      <c r="I425">
        <v>0</v>
      </c>
      <c r="J425">
        <v>0</v>
      </c>
      <c r="K425">
        <v>0</v>
      </c>
      <c r="L425">
        <v>1</v>
      </c>
      <c r="M425">
        <v>0</v>
      </c>
      <c r="N425">
        <v>2</v>
      </c>
      <c r="O425">
        <v>0</v>
      </c>
      <c r="P425">
        <v>0</v>
      </c>
      <c r="Q425">
        <v>0</v>
      </c>
      <c r="R425">
        <v>0</v>
      </c>
      <c r="S425">
        <v>2</v>
      </c>
      <c r="T425">
        <v>2</v>
      </c>
      <c r="U425">
        <v>0</v>
      </c>
      <c r="V425">
        <v>0</v>
      </c>
      <c r="W425">
        <v>1</v>
      </c>
      <c r="X425">
        <v>0</v>
      </c>
      <c r="Y425">
        <v>0</v>
      </c>
      <c r="Z425">
        <v>0</v>
      </c>
      <c r="AA425">
        <v>0</v>
      </c>
      <c r="AB425">
        <v>17</v>
      </c>
      <c r="AC425">
        <v>0</v>
      </c>
      <c r="AD425">
        <v>0</v>
      </c>
      <c r="AE425">
        <v>0</v>
      </c>
      <c r="AF425">
        <v>0</v>
      </c>
      <c r="AG425">
        <v>0</v>
      </c>
      <c r="AH425">
        <v>0</v>
      </c>
      <c r="AI425">
        <v>1</v>
      </c>
      <c r="AJ425">
        <v>0</v>
      </c>
      <c r="AK425">
        <v>0</v>
      </c>
      <c r="AL425">
        <v>0</v>
      </c>
      <c r="AM425">
        <v>0</v>
      </c>
      <c r="AN425">
        <v>0</v>
      </c>
      <c r="AO425">
        <v>0</v>
      </c>
      <c r="AP425">
        <v>2</v>
      </c>
      <c r="AQ425">
        <v>0</v>
      </c>
      <c r="AR425">
        <v>0</v>
      </c>
      <c r="AS425">
        <v>0</v>
      </c>
      <c r="AT425">
        <v>0</v>
      </c>
      <c r="AU425">
        <v>1</v>
      </c>
      <c r="AV425">
        <v>0</v>
      </c>
      <c r="AW425">
        <v>0</v>
      </c>
      <c r="AX425">
        <v>2</v>
      </c>
      <c r="AY425">
        <v>9</v>
      </c>
      <c r="AZ425">
        <v>4</v>
      </c>
      <c r="BA425">
        <v>2</v>
      </c>
      <c r="BB425">
        <v>0</v>
      </c>
      <c r="BC425">
        <v>6</v>
      </c>
      <c r="BD425">
        <v>0</v>
      </c>
      <c r="BE425">
        <v>0</v>
      </c>
      <c r="BF425">
        <v>0</v>
      </c>
      <c r="BG425">
        <v>0</v>
      </c>
      <c r="BH425">
        <v>0</v>
      </c>
      <c r="BI425">
        <v>2</v>
      </c>
      <c r="BJ425">
        <v>4</v>
      </c>
      <c r="BK425">
        <v>0</v>
      </c>
      <c r="BL425">
        <v>0</v>
      </c>
      <c r="BM425">
        <v>0</v>
      </c>
      <c r="BN425">
        <v>0</v>
      </c>
      <c r="BO425">
        <v>5</v>
      </c>
      <c r="BP425">
        <v>0</v>
      </c>
      <c r="BQ425">
        <v>0</v>
      </c>
      <c r="BR425">
        <v>2</v>
      </c>
      <c r="BS425">
        <v>3</v>
      </c>
      <c r="BT425">
        <v>34</v>
      </c>
      <c r="BU425" t="s">
        <v>503</v>
      </c>
    </row>
    <row r="426" spans="1:73">
      <c r="A426" t="s">
        <v>335</v>
      </c>
      <c r="B426" t="s">
        <v>336</v>
      </c>
      <c r="C426">
        <v>172</v>
      </c>
      <c r="D426" t="s">
        <v>119</v>
      </c>
      <c r="E426" t="s">
        <v>355</v>
      </c>
      <c r="F426" t="s">
        <v>92</v>
      </c>
      <c r="G426">
        <v>0</v>
      </c>
      <c r="H426">
        <v>0</v>
      </c>
      <c r="I426">
        <v>0</v>
      </c>
      <c r="J426">
        <v>0</v>
      </c>
      <c r="K426">
        <v>0</v>
      </c>
      <c r="L426">
        <v>0</v>
      </c>
      <c r="M426">
        <v>0</v>
      </c>
      <c r="N426">
        <v>1</v>
      </c>
      <c r="O426">
        <v>0</v>
      </c>
      <c r="P426">
        <v>0</v>
      </c>
      <c r="Q426">
        <v>0</v>
      </c>
      <c r="R426">
        <v>0</v>
      </c>
      <c r="S426">
        <v>0</v>
      </c>
      <c r="T426">
        <v>0</v>
      </c>
      <c r="U426">
        <v>0</v>
      </c>
      <c r="V426">
        <v>0</v>
      </c>
      <c r="W426">
        <v>0</v>
      </c>
      <c r="X426">
        <v>0</v>
      </c>
      <c r="Y426">
        <v>0</v>
      </c>
      <c r="Z426">
        <v>0</v>
      </c>
      <c r="AA426">
        <v>0</v>
      </c>
      <c r="AB426">
        <v>3</v>
      </c>
      <c r="AC426">
        <v>0</v>
      </c>
      <c r="AD426">
        <v>0</v>
      </c>
      <c r="AE426">
        <v>0</v>
      </c>
      <c r="AF426">
        <v>0</v>
      </c>
      <c r="AG426">
        <v>0</v>
      </c>
      <c r="AH426">
        <v>0</v>
      </c>
      <c r="AI426">
        <v>0</v>
      </c>
      <c r="AJ426">
        <v>0</v>
      </c>
      <c r="AK426">
        <v>0</v>
      </c>
      <c r="AL426">
        <v>0</v>
      </c>
      <c r="AM426">
        <v>1</v>
      </c>
      <c r="AN426">
        <v>0</v>
      </c>
      <c r="AO426">
        <v>0</v>
      </c>
      <c r="AP426">
        <v>0</v>
      </c>
      <c r="AQ426">
        <v>0</v>
      </c>
      <c r="AR426">
        <v>0</v>
      </c>
      <c r="AS426">
        <v>0</v>
      </c>
      <c r="AT426">
        <v>0</v>
      </c>
      <c r="AU426">
        <v>0</v>
      </c>
      <c r="AV426">
        <v>0</v>
      </c>
      <c r="AW426">
        <v>0</v>
      </c>
      <c r="AX426">
        <v>0</v>
      </c>
      <c r="AY426">
        <v>0</v>
      </c>
      <c r="AZ426">
        <v>1</v>
      </c>
      <c r="BA426">
        <v>1</v>
      </c>
      <c r="BB426">
        <v>0</v>
      </c>
      <c r="BC426">
        <v>0</v>
      </c>
      <c r="BD426">
        <v>0</v>
      </c>
      <c r="BE426">
        <v>0</v>
      </c>
      <c r="BF426">
        <v>0</v>
      </c>
      <c r="BG426">
        <v>0</v>
      </c>
      <c r="BH426">
        <v>0</v>
      </c>
      <c r="BI426">
        <v>0</v>
      </c>
      <c r="BJ426">
        <v>0</v>
      </c>
      <c r="BK426">
        <v>0</v>
      </c>
      <c r="BL426">
        <v>0</v>
      </c>
      <c r="BM426">
        <v>0</v>
      </c>
      <c r="BN426">
        <v>0</v>
      </c>
      <c r="BO426">
        <v>1</v>
      </c>
      <c r="BP426">
        <v>0</v>
      </c>
      <c r="BQ426">
        <v>0</v>
      </c>
      <c r="BR426">
        <v>0</v>
      </c>
      <c r="BS426">
        <v>1</v>
      </c>
      <c r="BT426">
        <v>5</v>
      </c>
      <c r="BU426" t="s">
        <v>504</v>
      </c>
    </row>
    <row r="427" spans="1:73">
      <c r="A427" t="s">
        <v>335</v>
      </c>
      <c r="B427" t="s">
        <v>336</v>
      </c>
      <c r="C427">
        <v>173</v>
      </c>
      <c r="D427" t="s">
        <v>119</v>
      </c>
      <c r="E427" t="s">
        <v>360</v>
      </c>
      <c r="F427" t="s">
        <v>101</v>
      </c>
      <c r="G427">
        <v>0</v>
      </c>
      <c r="H427">
        <v>0</v>
      </c>
      <c r="I427">
        <v>0</v>
      </c>
      <c r="J427">
        <v>0</v>
      </c>
      <c r="K427">
        <v>0</v>
      </c>
      <c r="L427">
        <v>2</v>
      </c>
      <c r="M427">
        <v>0</v>
      </c>
      <c r="N427">
        <v>0</v>
      </c>
      <c r="O427">
        <v>0</v>
      </c>
      <c r="P427">
        <v>0</v>
      </c>
      <c r="Q427">
        <v>0</v>
      </c>
      <c r="R427">
        <v>0</v>
      </c>
      <c r="S427">
        <v>2</v>
      </c>
      <c r="T427">
        <v>2</v>
      </c>
      <c r="U427">
        <v>0</v>
      </c>
      <c r="V427">
        <v>0</v>
      </c>
      <c r="W427">
        <v>0</v>
      </c>
      <c r="X427">
        <v>0</v>
      </c>
      <c r="Y427">
        <v>0</v>
      </c>
      <c r="Z427">
        <v>0</v>
      </c>
      <c r="AA427">
        <v>0</v>
      </c>
      <c r="AB427">
        <v>4</v>
      </c>
      <c r="AC427">
        <v>0</v>
      </c>
      <c r="AD427">
        <v>0</v>
      </c>
      <c r="AE427">
        <v>0</v>
      </c>
      <c r="AF427">
        <v>0</v>
      </c>
      <c r="AG427">
        <v>0</v>
      </c>
      <c r="AH427">
        <v>0</v>
      </c>
      <c r="AI427">
        <v>2</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1</v>
      </c>
      <c r="BT427">
        <v>12</v>
      </c>
      <c r="BU427" t="s">
        <v>505</v>
      </c>
    </row>
    <row r="428" spans="1:73">
      <c r="A428" t="s">
        <v>335</v>
      </c>
      <c r="B428" t="s">
        <v>336</v>
      </c>
      <c r="C428">
        <v>174</v>
      </c>
      <c r="D428" t="s">
        <v>119</v>
      </c>
      <c r="E428" t="s">
        <v>355</v>
      </c>
      <c r="F428" t="s">
        <v>92</v>
      </c>
      <c r="G428">
        <v>0</v>
      </c>
      <c r="H428">
        <v>0</v>
      </c>
      <c r="I428">
        <v>0</v>
      </c>
      <c r="J428">
        <v>0</v>
      </c>
      <c r="K428">
        <v>0</v>
      </c>
      <c r="L428">
        <v>0</v>
      </c>
      <c r="M428">
        <v>0</v>
      </c>
      <c r="N428">
        <v>1</v>
      </c>
      <c r="O428">
        <v>0</v>
      </c>
      <c r="P428">
        <v>0</v>
      </c>
      <c r="Q428">
        <v>0</v>
      </c>
      <c r="R428">
        <v>0</v>
      </c>
      <c r="S428">
        <v>0</v>
      </c>
      <c r="T428">
        <v>0</v>
      </c>
      <c r="U428">
        <v>0</v>
      </c>
      <c r="V428">
        <v>0</v>
      </c>
      <c r="W428">
        <v>0</v>
      </c>
      <c r="X428">
        <v>0</v>
      </c>
      <c r="Y428">
        <v>0</v>
      </c>
      <c r="Z428">
        <v>0</v>
      </c>
      <c r="AA428">
        <v>0</v>
      </c>
      <c r="AB428">
        <v>2</v>
      </c>
      <c r="AC428">
        <v>0</v>
      </c>
      <c r="AD428">
        <v>0</v>
      </c>
      <c r="AE428">
        <v>0</v>
      </c>
      <c r="AF428">
        <v>0</v>
      </c>
      <c r="AG428">
        <v>0</v>
      </c>
      <c r="AH428">
        <v>0</v>
      </c>
      <c r="AI428">
        <v>0</v>
      </c>
      <c r="AJ428">
        <v>0</v>
      </c>
      <c r="AK428">
        <v>0</v>
      </c>
      <c r="AL428">
        <v>0</v>
      </c>
      <c r="AM428">
        <v>1</v>
      </c>
      <c r="AN428">
        <v>0</v>
      </c>
      <c r="AO428">
        <v>0</v>
      </c>
      <c r="AP428">
        <v>0</v>
      </c>
      <c r="AQ428">
        <v>0</v>
      </c>
      <c r="AR428">
        <v>0</v>
      </c>
      <c r="AS428">
        <v>0</v>
      </c>
      <c r="AT428">
        <v>0</v>
      </c>
      <c r="AU428">
        <v>0</v>
      </c>
      <c r="AV428">
        <v>0</v>
      </c>
      <c r="AW428">
        <v>0</v>
      </c>
      <c r="AX428">
        <v>0</v>
      </c>
      <c r="AY428">
        <v>0</v>
      </c>
      <c r="AZ428">
        <v>1</v>
      </c>
      <c r="BA428">
        <v>1</v>
      </c>
      <c r="BB428">
        <v>0</v>
      </c>
      <c r="BC428">
        <v>0</v>
      </c>
      <c r="BD428">
        <v>0</v>
      </c>
      <c r="BE428">
        <v>0</v>
      </c>
      <c r="BF428">
        <v>0</v>
      </c>
      <c r="BG428">
        <v>0</v>
      </c>
      <c r="BH428">
        <v>0</v>
      </c>
      <c r="BI428">
        <v>0</v>
      </c>
      <c r="BJ428">
        <v>0</v>
      </c>
      <c r="BK428">
        <v>0</v>
      </c>
      <c r="BL428">
        <v>0</v>
      </c>
      <c r="BM428">
        <v>0</v>
      </c>
      <c r="BN428">
        <v>0</v>
      </c>
      <c r="BO428">
        <v>1</v>
      </c>
      <c r="BP428">
        <v>0</v>
      </c>
      <c r="BQ428">
        <v>0</v>
      </c>
      <c r="BR428">
        <v>0</v>
      </c>
      <c r="BS428">
        <v>1</v>
      </c>
      <c r="BT428">
        <v>4</v>
      </c>
      <c r="BU428" t="s">
        <v>506</v>
      </c>
    </row>
    <row r="429" spans="1:73">
      <c r="A429" t="s">
        <v>335</v>
      </c>
      <c r="B429" t="s">
        <v>336</v>
      </c>
      <c r="C429">
        <v>175</v>
      </c>
      <c r="D429" t="s">
        <v>119</v>
      </c>
      <c r="E429" t="s">
        <v>360</v>
      </c>
      <c r="F429" t="s">
        <v>101</v>
      </c>
      <c r="G429">
        <v>0</v>
      </c>
      <c r="H429">
        <v>1</v>
      </c>
      <c r="I429">
        <v>0</v>
      </c>
      <c r="J429">
        <v>0</v>
      </c>
      <c r="K429">
        <v>0</v>
      </c>
      <c r="L429">
        <v>1</v>
      </c>
      <c r="M429">
        <v>0</v>
      </c>
      <c r="N429">
        <v>3</v>
      </c>
      <c r="O429">
        <v>0</v>
      </c>
      <c r="P429">
        <v>0</v>
      </c>
      <c r="Q429">
        <v>0</v>
      </c>
      <c r="R429">
        <v>0</v>
      </c>
      <c r="S429">
        <v>1</v>
      </c>
      <c r="T429">
        <v>0</v>
      </c>
      <c r="U429">
        <v>0</v>
      </c>
      <c r="V429">
        <v>0</v>
      </c>
      <c r="W429">
        <v>0</v>
      </c>
      <c r="X429">
        <v>0</v>
      </c>
      <c r="Y429">
        <v>0</v>
      </c>
      <c r="Z429">
        <v>0</v>
      </c>
      <c r="AA429">
        <v>0</v>
      </c>
      <c r="AB429">
        <v>10</v>
      </c>
      <c r="AC429">
        <v>0</v>
      </c>
      <c r="AD429">
        <v>0</v>
      </c>
      <c r="AE429">
        <v>0</v>
      </c>
      <c r="AF429">
        <v>0</v>
      </c>
      <c r="AG429">
        <v>0</v>
      </c>
      <c r="AH429">
        <v>0</v>
      </c>
      <c r="AI429">
        <v>1</v>
      </c>
      <c r="AJ429">
        <v>0</v>
      </c>
      <c r="AK429">
        <v>0</v>
      </c>
      <c r="AL429">
        <v>0</v>
      </c>
      <c r="AM429">
        <v>1</v>
      </c>
      <c r="AN429">
        <v>0</v>
      </c>
      <c r="AO429">
        <v>0</v>
      </c>
      <c r="AP429">
        <v>0</v>
      </c>
      <c r="AQ429">
        <v>1</v>
      </c>
      <c r="AR429">
        <v>0</v>
      </c>
      <c r="AS429">
        <v>0</v>
      </c>
      <c r="AT429">
        <v>0</v>
      </c>
      <c r="AU429">
        <v>1</v>
      </c>
      <c r="AV429">
        <v>0</v>
      </c>
      <c r="AW429">
        <v>0</v>
      </c>
      <c r="AX429">
        <v>0</v>
      </c>
      <c r="AY429">
        <v>3</v>
      </c>
      <c r="AZ429">
        <v>3</v>
      </c>
      <c r="BA429">
        <v>1</v>
      </c>
      <c r="BB429">
        <v>0</v>
      </c>
      <c r="BC429">
        <v>3</v>
      </c>
      <c r="BD429">
        <v>0</v>
      </c>
      <c r="BE429">
        <v>0</v>
      </c>
      <c r="BF429">
        <v>0</v>
      </c>
      <c r="BG429">
        <v>0</v>
      </c>
      <c r="BH429">
        <v>0</v>
      </c>
      <c r="BI429">
        <v>0</v>
      </c>
      <c r="BJ429">
        <v>3</v>
      </c>
      <c r="BK429">
        <v>0</v>
      </c>
      <c r="BL429">
        <v>0</v>
      </c>
      <c r="BM429">
        <v>0</v>
      </c>
      <c r="BN429">
        <v>0</v>
      </c>
      <c r="BO429">
        <v>4</v>
      </c>
      <c r="BP429">
        <v>0</v>
      </c>
      <c r="BQ429">
        <v>0</v>
      </c>
      <c r="BR429">
        <v>0</v>
      </c>
      <c r="BS429">
        <v>1</v>
      </c>
      <c r="BT429">
        <v>15</v>
      </c>
      <c r="BU429" t="s">
        <v>507</v>
      </c>
    </row>
    <row r="430" spans="1:73">
      <c r="A430" t="s">
        <v>335</v>
      </c>
      <c r="B430" t="s">
        <v>336</v>
      </c>
      <c r="C430">
        <v>176</v>
      </c>
      <c r="D430" t="s">
        <v>119</v>
      </c>
      <c r="E430" t="s">
        <v>78</v>
      </c>
      <c r="F430" t="s">
        <v>77</v>
      </c>
      <c r="G430">
        <v>0</v>
      </c>
      <c r="H430">
        <v>0</v>
      </c>
      <c r="I430">
        <v>0</v>
      </c>
      <c r="J430">
        <v>0</v>
      </c>
      <c r="K430">
        <v>0</v>
      </c>
      <c r="L430">
        <v>1</v>
      </c>
      <c r="M430">
        <v>0</v>
      </c>
      <c r="N430">
        <v>2</v>
      </c>
      <c r="O430">
        <v>0</v>
      </c>
      <c r="P430">
        <v>0</v>
      </c>
      <c r="Q430">
        <v>0</v>
      </c>
      <c r="R430">
        <v>0</v>
      </c>
      <c r="S430">
        <v>2</v>
      </c>
      <c r="T430">
        <v>0</v>
      </c>
      <c r="U430">
        <v>0</v>
      </c>
      <c r="V430">
        <v>0</v>
      </c>
      <c r="W430">
        <v>0</v>
      </c>
      <c r="X430">
        <v>0</v>
      </c>
      <c r="Y430">
        <v>0</v>
      </c>
      <c r="Z430">
        <v>0</v>
      </c>
      <c r="AA430">
        <v>0</v>
      </c>
      <c r="AB430">
        <v>8</v>
      </c>
      <c r="AC430">
        <v>0</v>
      </c>
      <c r="AD430">
        <v>0</v>
      </c>
      <c r="AE430">
        <v>0</v>
      </c>
      <c r="AF430">
        <v>0</v>
      </c>
      <c r="AG430">
        <v>0</v>
      </c>
      <c r="AH430">
        <v>0</v>
      </c>
      <c r="AI430">
        <v>0</v>
      </c>
      <c r="AJ430">
        <v>0</v>
      </c>
      <c r="AK430">
        <v>0</v>
      </c>
      <c r="AL430">
        <v>1</v>
      </c>
      <c r="AM430">
        <v>1</v>
      </c>
      <c r="AN430">
        <v>0</v>
      </c>
      <c r="AO430">
        <v>0</v>
      </c>
      <c r="AP430">
        <v>0</v>
      </c>
      <c r="AQ430">
        <v>0</v>
      </c>
      <c r="AR430">
        <v>0</v>
      </c>
      <c r="AS430">
        <v>0</v>
      </c>
      <c r="AT430">
        <v>0</v>
      </c>
      <c r="AU430">
        <v>0</v>
      </c>
      <c r="AV430">
        <v>0</v>
      </c>
      <c r="AW430">
        <v>0</v>
      </c>
      <c r="AX430">
        <v>3</v>
      </c>
      <c r="AY430">
        <v>0</v>
      </c>
      <c r="AZ430">
        <v>3</v>
      </c>
      <c r="BA430">
        <v>4</v>
      </c>
      <c r="BB430">
        <v>0</v>
      </c>
      <c r="BC430">
        <v>0</v>
      </c>
      <c r="BD430">
        <v>0</v>
      </c>
      <c r="BE430">
        <v>0</v>
      </c>
      <c r="BF430">
        <v>0</v>
      </c>
      <c r="BG430">
        <v>0</v>
      </c>
      <c r="BH430">
        <v>0</v>
      </c>
      <c r="BI430">
        <v>2</v>
      </c>
      <c r="BJ430">
        <v>0</v>
      </c>
      <c r="BK430">
        <v>0</v>
      </c>
      <c r="BL430">
        <v>0</v>
      </c>
      <c r="BM430">
        <v>0</v>
      </c>
      <c r="BN430">
        <v>0</v>
      </c>
      <c r="BO430">
        <v>4</v>
      </c>
      <c r="BP430">
        <v>2</v>
      </c>
      <c r="BQ430">
        <v>0</v>
      </c>
      <c r="BR430">
        <v>0</v>
      </c>
      <c r="BS430">
        <v>2</v>
      </c>
      <c r="BT430">
        <v>12</v>
      </c>
      <c r="BU430" t="s">
        <v>508</v>
      </c>
    </row>
    <row r="431" spans="1:73">
      <c r="A431" t="s">
        <v>335</v>
      </c>
      <c r="B431" t="s">
        <v>336</v>
      </c>
      <c r="C431">
        <v>177</v>
      </c>
      <c r="D431" t="s">
        <v>119</v>
      </c>
      <c r="E431" t="s">
        <v>355</v>
      </c>
      <c r="F431" t="s">
        <v>92</v>
      </c>
      <c r="G431">
        <v>0</v>
      </c>
      <c r="H431">
        <v>0</v>
      </c>
      <c r="I431">
        <v>0</v>
      </c>
      <c r="J431">
        <v>0</v>
      </c>
      <c r="K431">
        <v>0</v>
      </c>
      <c r="L431">
        <v>2</v>
      </c>
      <c r="M431">
        <v>0</v>
      </c>
      <c r="N431">
        <v>3</v>
      </c>
      <c r="O431">
        <v>0</v>
      </c>
      <c r="P431">
        <v>0</v>
      </c>
      <c r="Q431">
        <v>0</v>
      </c>
      <c r="R431">
        <v>1</v>
      </c>
      <c r="S431">
        <v>2</v>
      </c>
      <c r="T431">
        <v>0</v>
      </c>
      <c r="U431">
        <v>0</v>
      </c>
      <c r="V431">
        <v>0</v>
      </c>
      <c r="W431">
        <v>0</v>
      </c>
      <c r="X431">
        <v>0</v>
      </c>
      <c r="Y431">
        <v>4</v>
      </c>
      <c r="Z431">
        <v>0</v>
      </c>
      <c r="AA431">
        <v>0</v>
      </c>
      <c r="AB431">
        <v>7</v>
      </c>
      <c r="AC431">
        <v>1</v>
      </c>
      <c r="AD431">
        <v>0</v>
      </c>
      <c r="AE431">
        <v>2</v>
      </c>
      <c r="AF431">
        <v>0</v>
      </c>
      <c r="AG431">
        <v>0</v>
      </c>
      <c r="AH431">
        <v>0</v>
      </c>
      <c r="AI431">
        <v>0</v>
      </c>
      <c r="AJ431">
        <v>0</v>
      </c>
      <c r="AK431">
        <v>0</v>
      </c>
      <c r="AL431">
        <v>0</v>
      </c>
      <c r="AM431">
        <v>1</v>
      </c>
      <c r="AN431">
        <v>0</v>
      </c>
      <c r="AO431">
        <v>0</v>
      </c>
      <c r="AP431">
        <v>0</v>
      </c>
      <c r="AQ431">
        <v>0</v>
      </c>
      <c r="AR431">
        <v>0</v>
      </c>
      <c r="AS431">
        <v>0</v>
      </c>
      <c r="AT431">
        <v>0</v>
      </c>
      <c r="AU431">
        <v>2</v>
      </c>
      <c r="AV431">
        <v>6</v>
      </c>
      <c r="AW431">
        <v>0</v>
      </c>
      <c r="AX431">
        <v>0</v>
      </c>
      <c r="AY431">
        <v>0</v>
      </c>
      <c r="AZ431">
        <v>2</v>
      </c>
      <c r="BA431">
        <v>1</v>
      </c>
      <c r="BB431">
        <v>0</v>
      </c>
      <c r="BC431">
        <v>2</v>
      </c>
      <c r="BD431">
        <v>0</v>
      </c>
      <c r="BE431">
        <v>0</v>
      </c>
      <c r="BF431">
        <v>0</v>
      </c>
      <c r="BG431">
        <v>0</v>
      </c>
      <c r="BH431">
        <v>0</v>
      </c>
      <c r="BI431">
        <v>2</v>
      </c>
      <c r="BJ431">
        <v>0</v>
      </c>
      <c r="BK431">
        <v>0</v>
      </c>
      <c r="BL431">
        <v>0</v>
      </c>
      <c r="BM431">
        <v>0</v>
      </c>
      <c r="BN431">
        <v>2</v>
      </c>
      <c r="BO431">
        <v>5</v>
      </c>
      <c r="BP431">
        <v>0</v>
      </c>
      <c r="BQ431">
        <v>0</v>
      </c>
      <c r="BR431">
        <v>0</v>
      </c>
      <c r="BS431">
        <v>2</v>
      </c>
      <c r="BT431">
        <v>18</v>
      </c>
      <c r="BU431" t="s">
        <v>509</v>
      </c>
    </row>
    <row r="432" spans="1:73">
      <c r="A432" t="s">
        <v>335</v>
      </c>
      <c r="B432" t="s">
        <v>336</v>
      </c>
      <c r="C432">
        <v>178</v>
      </c>
      <c r="D432" t="s">
        <v>119</v>
      </c>
      <c r="E432" t="s">
        <v>365</v>
      </c>
      <c r="F432" t="s">
        <v>101</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1</v>
      </c>
      <c r="AW432">
        <v>0</v>
      </c>
      <c r="AX432">
        <v>0</v>
      </c>
      <c r="AY432">
        <v>0</v>
      </c>
      <c r="AZ432">
        <v>1</v>
      </c>
      <c r="BA432">
        <v>0</v>
      </c>
      <c r="BB432">
        <v>0</v>
      </c>
      <c r="BC432">
        <v>0</v>
      </c>
      <c r="BD432">
        <v>0</v>
      </c>
      <c r="BE432">
        <v>0</v>
      </c>
      <c r="BF432">
        <v>1</v>
      </c>
      <c r="BG432">
        <v>0</v>
      </c>
      <c r="BH432">
        <v>0</v>
      </c>
      <c r="BI432">
        <v>0</v>
      </c>
      <c r="BJ432">
        <v>0</v>
      </c>
      <c r="BK432">
        <v>0</v>
      </c>
      <c r="BL432">
        <v>0</v>
      </c>
      <c r="BM432">
        <v>0</v>
      </c>
      <c r="BN432">
        <v>0</v>
      </c>
      <c r="BO432">
        <v>1</v>
      </c>
      <c r="BP432">
        <v>0</v>
      </c>
      <c r="BQ432">
        <v>0</v>
      </c>
      <c r="BR432">
        <v>0</v>
      </c>
      <c r="BS432">
        <v>1</v>
      </c>
      <c r="BT432">
        <v>3</v>
      </c>
      <c r="BU432" t="s">
        <v>510</v>
      </c>
    </row>
    <row r="433" spans="1:73">
      <c r="A433" t="s">
        <v>335</v>
      </c>
      <c r="B433" t="s">
        <v>336</v>
      </c>
      <c r="C433">
        <v>179</v>
      </c>
      <c r="D433" t="s">
        <v>119</v>
      </c>
      <c r="E433" t="s">
        <v>355</v>
      </c>
      <c r="F433" t="s">
        <v>92</v>
      </c>
      <c r="G433">
        <v>0</v>
      </c>
      <c r="H433">
        <v>0</v>
      </c>
      <c r="I433">
        <v>0</v>
      </c>
      <c r="J433">
        <v>0</v>
      </c>
      <c r="K433">
        <v>0</v>
      </c>
      <c r="L433">
        <v>0</v>
      </c>
      <c r="M433">
        <v>0</v>
      </c>
      <c r="N433">
        <v>1</v>
      </c>
      <c r="O433">
        <v>0</v>
      </c>
      <c r="P433">
        <v>0</v>
      </c>
      <c r="Q433">
        <v>0</v>
      </c>
      <c r="R433">
        <v>0</v>
      </c>
      <c r="S433">
        <v>0</v>
      </c>
      <c r="T433">
        <v>0</v>
      </c>
      <c r="U433">
        <v>0</v>
      </c>
      <c r="V433">
        <v>0</v>
      </c>
      <c r="W433">
        <v>0</v>
      </c>
      <c r="X433">
        <v>0</v>
      </c>
      <c r="Y433">
        <v>0</v>
      </c>
      <c r="Z433">
        <v>0</v>
      </c>
      <c r="AA433">
        <v>0</v>
      </c>
      <c r="AB433">
        <v>2</v>
      </c>
      <c r="AC433">
        <v>1</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1</v>
      </c>
      <c r="BP433">
        <v>0</v>
      </c>
      <c r="BQ433">
        <v>0</v>
      </c>
      <c r="BR433">
        <v>0</v>
      </c>
      <c r="BS433">
        <v>1</v>
      </c>
      <c r="BT433">
        <v>3</v>
      </c>
      <c r="BU433" t="s">
        <v>511</v>
      </c>
    </row>
    <row r="434" spans="1:73">
      <c r="A434" t="s">
        <v>335</v>
      </c>
      <c r="B434" t="s">
        <v>336</v>
      </c>
      <c r="C434">
        <v>180</v>
      </c>
      <c r="D434" t="s">
        <v>119</v>
      </c>
      <c r="E434" t="s">
        <v>365</v>
      </c>
      <c r="F434" t="s">
        <v>101</v>
      </c>
      <c r="G434">
        <v>0</v>
      </c>
      <c r="H434">
        <v>2</v>
      </c>
      <c r="I434">
        <v>0</v>
      </c>
      <c r="J434">
        <v>0</v>
      </c>
      <c r="K434">
        <v>0</v>
      </c>
      <c r="L434">
        <v>6</v>
      </c>
      <c r="M434">
        <v>0</v>
      </c>
      <c r="N434">
        <v>13</v>
      </c>
      <c r="O434">
        <v>0</v>
      </c>
      <c r="P434">
        <v>0</v>
      </c>
      <c r="Q434">
        <v>0</v>
      </c>
      <c r="R434">
        <v>1</v>
      </c>
      <c r="S434">
        <v>13</v>
      </c>
      <c r="T434">
        <v>5</v>
      </c>
      <c r="U434">
        <v>0</v>
      </c>
      <c r="V434">
        <v>1</v>
      </c>
      <c r="W434">
        <v>4</v>
      </c>
      <c r="X434">
        <v>0</v>
      </c>
      <c r="Y434">
        <v>2</v>
      </c>
      <c r="Z434">
        <v>0</v>
      </c>
      <c r="AA434">
        <v>0</v>
      </c>
      <c r="AB434">
        <v>54</v>
      </c>
      <c r="AC434">
        <v>1</v>
      </c>
      <c r="AD434">
        <v>0</v>
      </c>
      <c r="AE434">
        <v>0</v>
      </c>
      <c r="AF434">
        <v>0</v>
      </c>
      <c r="AG434">
        <v>0</v>
      </c>
      <c r="AH434">
        <v>0</v>
      </c>
      <c r="AI434">
        <v>2</v>
      </c>
      <c r="AJ434">
        <v>0</v>
      </c>
      <c r="AK434">
        <v>0</v>
      </c>
      <c r="AL434">
        <v>2</v>
      </c>
      <c r="AM434">
        <v>9</v>
      </c>
      <c r="AN434">
        <v>0</v>
      </c>
      <c r="AO434">
        <v>0</v>
      </c>
      <c r="AP434">
        <v>3</v>
      </c>
      <c r="AQ434">
        <v>0</v>
      </c>
      <c r="AR434">
        <v>0</v>
      </c>
      <c r="AS434">
        <v>0</v>
      </c>
      <c r="AT434">
        <v>3</v>
      </c>
      <c r="AU434">
        <v>0</v>
      </c>
      <c r="AV434">
        <v>2</v>
      </c>
      <c r="AW434">
        <v>0</v>
      </c>
      <c r="AX434">
        <v>4</v>
      </c>
      <c r="AY434">
        <v>10</v>
      </c>
      <c r="AZ434">
        <v>16</v>
      </c>
      <c r="BA434">
        <v>15</v>
      </c>
      <c r="BB434">
        <v>3</v>
      </c>
      <c r="BC434">
        <v>11</v>
      </c>
      <c r="BD434">
        <v>0</v>
      </c>
      <c r="BE434">
        <v>0</v>
      </c>
      <c r="BF434">
        <v>0</v>
      </c>
      <c r="BG434">
        <v>0</v>
      </c>
      <c r="BH434">
        <v>2</v>
      </c>
      <c r="BI434">
        <v>4</v>
      </c>
      <c r="BJ434">
        <v>2</v>
      </c>
      <c r="BK434">
        <v>0</v>
      </c>
      <c r="BL434">
        <v>4</v>
      </c>
      <c r="BM434">
        <v>0</v>
      </c>
      <c r="BN434">
        <v>5</v>
      </c>
      <c r="BO434">
        <v>19</v>
      </c>
      <c r="BP434">
        <v>0</v>
      </c>
      <c r="BQ434">
        <v>0</v>
      </c>
      <c r="BR434">
        <v>2</v>
      </c>
      <c r="BS434">
        <v>6</v>
      </c>
      <c r="BT434">
        <v>86</v>
      </c>
      <c r="BU434" t="s">
        <v>512</v>
      </c>
    </row>
    <row r="435" spans="1:73">
      <c r="A435" t="s">
        <v>335</v>
      </c>
      <c r="B435" t="s">
        <v>336</v>
      </c>
      <c r="C435">
        <v>181</v>
      </c>
      <c r="D435" t="s">
        <v>119</v>
      </c>
      <c r="E435" t="s">
        <v>350</v>
      </c>
      <c r="F435" t="s">
        <v>92</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1</v>
      </c>
      <c r="BT435">
        <v>3</v>
      </c>
      <c r="BU435" t="s">
        <v>513</v>
      </c>
    </row>
    <row r="436" spans="1:73">
      <c r="A436" t="s">
        <v>335</v>
      </c>
      <c r="B436" t="s">
        <v>336</v>
      </c>
      <c r="C436">
        <v>182</v>
      </c>
      <c r="D436" t="s">
        <v>119</v>
      </c>
      <c r="E436" t="s">
        <v>365</v>
      </c>
      <c r="F436" t="s">
        <v>101</v>
      </c>
      <c r="G436">
        <v>0</v>
      </c>
      <c r="H436">
        <v>1</v>
      </c>
      <c r="I436">
        <v>0</v>
      </c>
      <c r="J436">
        <v>0</v>
      </c>
      <c r="K436">
        <v>0</v>
      </c>
      <c r="L436">
        <v>4</v>
      </c>
      <c r="M436">
        <v>0</v>
      </c>
      <c r="N436">
        <v>3</v>
      </c>
      <c r="O436">
        <v>0</v>
      </c>
      <c r="P436">
        <v>0</v>
      </c>
      <c r="Q436">
        <v>0</v>
      </c>
      <c r="R436">
        <v>0</v>
      </c>
      <c r="S436">
        <v>6</v>
      </c>
      <c r="T436">
        <v>0</v>
      </c>
      <c r="U436">
        <v>0</v>
      </c>
      <c r="V436">
        <v>0</v>
      </c>
      <c r="W436">
        <v>2</v>
      </c>
      <c r="X436">
        <v>0</v>
      </c>
      <c r="Y436">
        <v>0</v>
      </c>
      <c r="Z436">
        <v>0</v>
      </c>
      <c r="AA436">
        <v>0</v>
      </c>
      <c r="AB436">
        <v>19</v>
      </c>
      <c r="AC436">
        <v>0</v>
      </c>
      <c r="AD436">
        <v>0</v>
      </c>
      <c r="AE436">
        <v>0</v>
      </c>
      <c r="AF436">
        <v>0</v>
      </c>
      <c r="AG436">
        <v>0</v>
      </c>
      <c r="AH436">
        <v>0</v>
      </c>
      <c r="AI436">
        <v>0</v>
      </c>
      <c r="AJ436">
        <v>0</v>
      </c>
      <c r="AK436">
        <v>0</v>
      </c>
      <c r="AL436">
        <v>3</v>
      </c>
      <c r="AM436">
        <v>9</v>
      </c>
      <c r="AN436">
        <v>0</v>
      </c>
      <c r="AO436">
        <v>0</v>
      </c>
      <c r="AP436">
        <v>0</v>
      </c>
      <c r="AQ436">
        <v>1</v>
      </c>
      <c r="AR436">
        <v>0</v>
      </c>
      <c r="AS436">
        <v>0</v>
      </c>
      <c r="AT436">
        <v>0</v>
      </c>
      <c r="AU436">
        <v>0</v>
      </c>
      <c r="AV436">
        <v>0</v>
      </c>
      <c r="AW436">
        <v>0</v>
      </c>
      <c r="AX436">
        <v>0</v>
      </c>
      <c r="AY436">
        <v>1</v>
      </c>
      <c r="AZ436">
        <v>6</v>
      </c>
      <c r="BA436">
        <v>10</v>
      </c>
      <c r="BB436">
        <v>0</v>
      </c>
      <c r="BC436">
        <v>0</v>
      </c>
      <c r="BD436">
        <v>0</v>
      </c>
      <c r="BE436">
        <v>0</v>
      </c>
      <c r="BF436">
        <v>0</v>
      </c>
      <c r="BG436">
        <v>0</v>
      </c>
      <c r="BH436">
        <v>0</v>
      </c>
      <c r="BI436">
        <v>1</v>
      </c>
      <c r="BJ436">
        <v>0</v>
      </c>
      <c r="BK436">
        <v>0</v>
      </c>
      <c r="BL436">
        <v>0</v>
      </c>
      <c r="BM436">
        <v>0</v>
      </c>
      <c r="BN436">
        <v>0</v>
      </c>
      <c r="BO436">
        <v>6</v>
      </c>
      <c r="BP436">
        <v>0</v>
      </c>
      <c r="BQ436">
        <v>0</v>
      </c>
      <c r="BR436">
        <v>0</v>
      </c>
      <c r="BS436">
        <v>1</v>
      </c>
      <c r="BT436">
        <v>28</v>
      </c>
      <c r="BU436" t="s">
        <v>514</v>
      </c>
    </row>
    <row r="437" spans="1:73">
      <c r="A437" t="s">
        <v>335</v>
      </c>
      <c r="B437" t="s">
        <v>336</v>
      </c>
      <c r="C437">
        <v>183</v>
      </c>
      <c r="D437" t="s">
        <v>119</v>
      </c>
      <c r="E437" t="s">
        <v>78</v>
      </c>
      <c r="F437" t="s">
        <v>77</v>
      </c>
      <c r="G437">
        <v>0</v>
      </c>
      <c r="H437">
        <v>0</v>
      </c>
      <c r="I437">
        <v>0</v>
      </c>
      <c r="J437">
        <v>0</v>
      </c>
      <c r="K437">
        <v>0</v>
      </c>
      <c r="L437">
        <v>0</v>
      </c>
      <c r="M437">
        <v>0</v>
      </c>
      <c r="N437">
        <v>1</v>
      </c>
      <c r="O437">
        <v>0</v>
      </c>
      <c r="P437">
        <v>0</v>
      </c>
      <c r="Q437">
        <v>0</v>
      </c>
      <c r="R437">
        <v>0</v>
      </c>
      <c r="S437">
        <v>2</v>
      </c>
      <c r="T437">
        <v>1</v>
      </c>
      <c r="U437">
        <v>0</v>
      </c>
      <c r="V437">
        <v>1</v>
      </c>
      <c r="W437">
        <v>1</v>
      </c>
      <c r="X437">
        <v>0</v>
      </c>
      <c r="Y437">
        <v>0</v>
      </c>
      <c r="Z437">
        <v>0</v>
      </c>
      <c r="AA437">
        <v>0</v>
      </c>
      <c r="AB437">
        <v>5</v>
      </c>
      <c r="AC437">
        <v>1</v>
      </c>
      <c r="AD437">
        <v>0</v>
      </c>
      <c r="AE437">
        <v>1</v>
      </c>
      <c r="AF437">
        <v>0</v>
      </c>
      <c r="AG437">
        <v>0</v>
      </c>
      <c r="AH437">
        <v>0</v>
      </c>
      <c r="AI437">
        <v>0</v>
      </c>
      <c r="AJ437">
        <v>0</v>
      </c>
      <c r="AK437">
        <v>0</v>
      </c>
      <c r="AL437">
        <v>0</v>
      </c>
      <c r="AM437">
        <v>0</v>
      </c>
      <c r="AN437">
        <v>0</v>
      </c>
      <c r="AO437">
        <v>0</v>
      </c>
      <c r="AP437">
        <v>0</v>
      </c>
      <c r="AQ437">
        <v>0</v>
      </c>
      <c r="AR437">
        <v>0</v>
      </c>
      <c r="AS437">
        <v>0</v>
      </c>
      <c r="AT437">
        <v>2</v>
      </c>
      <c r="AU437">
        <v>1</v>
      </c>
      <c r="AV437">
        <v>1</v>
      </c>
      <c r="AW437">
        <v>0</v>
      </c>
      <c r="AX437">
        <v>1</v>
      </c>
      <c r="AY437">
        <v>0</v>
      </c>
      <c r="AZ437">
        <v>0</v>
      </c>
      <c r="BA437">
        <v>1</v>
      </c>
      <c r="BB437">
        <v>0</v>
      </c>
      <c r="BC437">
        <v>1</v>
      </c>
      <c r="BD437">
        <v>0</v>
      </c>
      <c r="BE437">
        <v>0</v>
      </c>
      <c r="BF437">
        <v>0</v>
      </c>
      <c r="BG437">
        <v>0</v>
      </c>
      <c r="BH437">
        <v>0</v>
      </c>
      <c r="BI437">
        <v>2</v>
      </c>
      <c r="BJ437">
        <v>0</v>
      </c>
      <c r="BK437">
        <v>0</v>
      </c>
      <c r="BL437">
        <v>1</v>
      </c>
      <c r="BM437">
        <v>0</v>
      </c>
      <c r="BN437">
        <v>1</v>
      </c>
      <c r="BO437">
        <v>2</v>
      </c>
      <c r="BP437">
        <v>0</v>
      </c>
      <c r="BQ437">
        <v>0</v>
      </c>
      <c r="BR437">
        <v>1</v>
      </c>
      <c r="BS437">
        <v>1</v>
      </c>
      <c r="BT437">
        <v>11</v>
      </c>
      <c r="BU437" t="s">
        <v>515</v>
      </c>
    </row>
    <row r="438" spans="1:73">
      <c r="A438" t="s">
        <v>335</v>
      </c>
      <c r="B438" t="s">
        <v>336</v>
      </c>
      <c r="C438">
        <v>184</v>
      </c>
      <c r="D438" t="s">
        <v>119</v>
      </c>
      <c r="E438" t="s">
        <v>365</v>
      </c>
      <c r="F438" t="s">
        <v>101</v>
      </c>
      <c r="G438">
        <v>0</v>
      </c>
      <c r="H438">
        <v>2</v>
      </c>
      <c r="I438">
        <v>0</v>
      </c>
      <c r="J438">
        <v>0</v>
      </c>
      <c r="K438">
        <v>0</v>
      </c>
      <c r="L438">
        <v>0</v>
      </c>
      <c r="M438">
        <v>0</v>
      </c>
      <c r="N438">
        <v>1</v>
      </c>
      <c r="O438">
        <v>0</v>
      </c>
      <c r="P438">
        <v>0</v>
      </c>
      <c r="Q438">
        <v>0</v>
      </c>
      <c r="R438">
        <v>2</v>
      </c>
      <c r="S438">
        <v>6</v>
      </c>
      <c r="T438">
        <v>2</v>
      </c>
      <c r="U438">
        <v>0</v>
      </c>
      <c r="V438">
        <v>0</v>
      </c>
      <c r="W438">
        <v>1</v>
      </c>
      <c r="X438">
        <v>0</v>
      </c>
      <c r="Y438">
        <v>0</v>
      </c>
      <c r="Z438">
        <v>0</v>
      </c>
      <c r="AA438">
        <v>0</v>
      </c>
      <c r="AB438">
        <v>24</v>
      </c>
      <c r="AC438">
        <v>0</v>
      </c>
      <c r="AD438">
        <v>0</v>
      </c>
      <c r="AE438">
        <v>0</v>
      </c>
      <c r="AF438">
        <v>0</v>
      </c>
      <c r="AG438">
        <v>0</v>
      </c>
      <c r="AH438">
        <v>0</v>
      </c>
      <c r="AI438">
        <v>1</v>
      </c>
      <c r="AJ438">
        <v>0</v>
      </c>
      <c r="AK438">
        <v>0</v>
      </c>
      <c r="AL438">
        <v>2</v>
      </c>
      <c r="AM438">
        <v>3</v>
      </c>
      <c r="AN438">
        <v>0</v>
      </c>
      <c r="AO438">
        <v>0</v>
      </c>
      <c r="AP438">
        <v>0</v>
      </c>
      <c r="AQ438">
        <v>0</v>
      </c>
      <c r="AR438">
        <v>0</v>
      </c>
      <c r="AS438">
        <v>0</v>
      </c>
      <c r="AT438">
        <v>5</v>
      </c>
      <c r="AU438">
        <v>0</v>
      </c>
      <c r="AV438">
        <v>0</v>
      </c>
      <c r="AW438">
        <v>0</v>
      </c>
      <c r="AX438">
        <v>3</v>
      </c>
      <c r="AY438">
        <v>5</v>
      </c>
      <c r="AZ438">
        <v>5</v>
      </c>
      <c r="BA438">
        <v>6</v>
      </c>
      <c r="BB438">
        <v>3</v>
      </c>
      <c r="BC438">
        <v>2</v>
      </c>
      <c r="BD438">
        <v>0</v>
      </c>
      <c r="BE438">
        <v>0</v>
      </c>
      <c r="BF438">
        <v>0</v>
      </c>
      <c r="BG438">
        <v>0</v>
      </c>
      <c r="BH438">
        <v>0</v>
      </c>
      <c r="BI438">
        <v>2</v>
      </c>
      <c r="BJ438">
        <v>1</v>
      </c>
      <c r="BK438">
        <v>0</v>
      </c>
      <c r="BL438">
        <v>1</v>
      </c>
      <c r="BM438">
        <v>0</v>
      </c>
      <c r="BN438">
        <v>0</v>
      </c>
      <c r="BO438">
        <v>5</v>
      </c>
      <c r="BP438">
        <v>1</v>
      </c>
      <c r="BQ438">
        <v>0</v>
      </c>
      <c r="BR438">
        <v>0</v>
      </c>
      <c r="BS438">
        <v>1</v>
      </c>
      <c r="BT438">
        <v>37</v>
      </c>
      <c r="BU438" t="s">
        <v>516</v>
      </c>
    </row>
    <row r="439" spans="1:73">
      <c r="A439" t="s">
        <v>335</v>
      </c>
      <c r="B439" t="s">
        <v>336</v>
      </c>
      <c r="C439">
        <v>185</v>
      </c>
      <c r="D439" t="s">
        <v>119</v>
      </c>
      <c r="E439" t="s">
        <v>355</v>
      </c>
      <c r="F439" t="s">
        <v>92</v>
      </c>
      <c r="G439">
        <v>0</v>
      </c>
      <c r="H439">
        <v>2</v>
      </c>
      <c r="I439">
        <v>0</v>
      </c>
      <c r="J439">
        <v>0</v>
      </c>
      <c r="K439">
        <v>0</v>
      </c>
      <c r="L439">
        <v>0</v>
      </c>
      <c r="M439">
        <v>0</v>
      </c>
      <c r="N439">
        <v>2</v>
      </c>
      <c r="O439">
        <v>0</v>
      </c>
      <c r="P439">
        <v>0</v>
      </c>
      <c r="Q439">
        <v>0</v>
      </c>
      <c r="R439">
        <v>0</v>
      </c>
      <c r="S439">
        <v>0</v>
      </c>
      <c r="T439">
        <v>0</v>
      </c>
      <c r="U439">
        <v>0</v>
      </c>
      <c r="V439">
        <v>0</v>
      </c>
      <c r="W439">
        <v>0</v>
      </c>
      <c r="X439">
        <v>0</v>
      </c>
      <c r="Y439">
        <v>0</v>
      </c>
      <c r="Z439">
        <v>0</v>
      </c>
      <c r="AA439">
        <v>0</v>
      </c>
      <c r="AB439">
        <v>6</v>
      </c>
      <c r="AC439">
        <v>0</v>
      </c>
      <c r="AD439">
        <v>0</v>
      </c>
      <c r="AE439">
        <v>0</v>
      </c>
      <c r="AF439">
        <v>0</v>
      </c>
      <c r="AG439">
        <v>0</v>
      </c>
      <c r="AH439">
        <v>0</v>
      </c>
      <c r="AI439">
        <v>0</v>
      </c>
      <c r="AJ439">
        <v>0</v>
      </c>
      <c r="AK439">
        <v>0</v>
      </c>
      <c r="AL439">
        <v>0</v>
      </c>
      <c r="AM439">
        <v>0</v>
      </c>
      <c r="AN439">
        <v>0</v>
      </c>
      <c r="AO439">
        <v>0</v>
      </c>
      <c r="AP439">
        <v>0</v>
      </c>
      <c r="AQ439">
        <v>1</v>
      </c>
      <c r="AR439">
        <v>0</v>
      </c>
      <c r="AS439">
        <v>0</v>
      </c>
      <c r="AT439">
        <v>0</v>
      </c>
      <c r="AU439">
        <v>0</v>
      </c>
      <c r="AV439">
        <v>0</v>
      </c>
      <c r="AW439">
        <v>0</v>
      </c>
      <c r="AX439">
        <v>0</v>
      </c>
      <c r="AY439">
        <v>1</v>
      </c>
      <c r="AZ439">
        <v>2</v>
      </c>
      <c r="BA439">
        <v>0</v>
      </c>
      <c r="BB439">
        <v>0</v>
      </c>
      <c r="BC439">
        <v>0</v>
      </c>
      <c r="BD439">
        <v>0</v>
      </c>
      <c r="BE439">
        <v>0</v>
      </c>
      <c r="BF439">
        <v>0</v>
      </c>
      <c r="BG439">
        <v>0</v>
      </c>
      <c r="BH439">
        <v>0</v>
      </c>
      <c r="BI439">
        <v>0</v>
      </c>
      <c r="BJ439">
        <v>0</v>
      </c>
      <c r="BK439">
        <v>0</v>
      </c>
      <c r="BL439">
        <v>0</v>
      </c>
      <c r="BM439">
        <v>0</v>
      </c>
      <c r="BN439">
        <v>0</v>
      </c>
      <c r="BO439">
        <v>2</v>
      </c>
      <c r="BP439">
        <v>0</v>
      </c>
      <c r="BQ439">
        <v>0</v>
      </c>
      <c r="BR439">
        <v>0</v>
      </c>
      <c r="BS439">
        <v>1</v>
      </c>
      <c r="BT439">
        <v>6</v>
      </c>
      <c r="BU439" t="s">
        <v>517</v>
      </c>
    </row>
    <row r="440" spans="1:73">
      <c r="A440" t="s">
        <v>335</v>
      </c>
      <c r="B440" t="s">
        <v>336</v>
      </c>
      <c r="C440">
        <v>186</v>
      </c>
      <c r="D440" t="s">
        <v>119</v>
      </c>
      <c r="E440" t="s">
        <v>365</v>
      </c>
      <c r="F440" t="s">
        <v>101</v>
      </c>
      <c r="G440">
        <v>0</v>
      </c>
      <c r="H440">
        <v>4</v>
      </c>
      <c r="I440">
        <v>1</v>
      </c>
      <c r="J440">
        <v>0</v>
      </c>
      <c r="K440">
        <v>1</v>
      </c>
      <c r="L440">
        <v>2</v>
      </c>
      <c r="M440">
        <v>0</v>
      </c>
      <c r="N440">
        <v>13</v>
      </c>
      <c r="O440">
        <v>0</v>
      </c>
      <c r="P440">
        <v>0</v>
      </c>
      <c r="Q440">
        <v>0</v>
      </c>
      <c r="R440">
        <v>0</v>
      </c>
      <c r="S440">
        <v>5</v>
      </c>
      <c r="T440">
        <v>3</v>
      </c>
      <c r="U440">
        <v>0</v>
      </c>
      <c r="V440">
        <v>0</v>
      </c>
      <c r="W440">
        <v>0</v>
      </c>
      <c r="X440">
        <v>0</v>
      </c>
      <c r="Y440">
        <v>0</v>
      </c>
      <c r="Z440">
        <v>0</v>
      </c>
      <c r="AA440">
        <v>0</v>
      </c>
      <c r="AB440">
        <v>41</v>
      </c>
      <c r="AC440">
        <v>3</v>
      </c>
      <c r="AD440">
        <v>0</v>
      </c>
      <c r="AE440">
        <v>1</v>
      </c>
      <c r="AF440">
        <v>0</v>
      </c>
      <c r="AG440">
        <v>0</v>
      </c>
      <c r="AH440">
        <v>2</v>
      </c>
      <c r="AI440">
        <v>1</v>
      </c>
      <c r="AJ440">
        <v>0</v>
      </c>
      <c r="AK440">
        <v>0</v>
      </c>
      <c r="AL440">
        <v>0</v>
      </c>
      <c r="AM440">
        <v>6</v>
      </c>
      <c r="AN440">
        <v>0</v>
      </c>
      <c r="AO440">
        <v>0</v>
      </c>
      <c r="AP440">
        <v>1</v>
      </c>
      <c r="AQ440">
        <v>1</v>
      </c>
      <c r="AR440">
        <v>1</v>
      </c>
      <c r="AS440">
        <v>0</v>
      </c>
      <c r="AT440">
        <v>1</v>
      </c>
      <c r="AU440">
        <v>1</v>
      </c>
      <c r="AV440">
        <v>2</v>
      </c>
      <c r="AW440">
        <v>0</v>
      </c>
      <c r="AX440">
        <v>5</v>
      </c>
      <c r="AY440">
        <v>9</v>
      </c>
      <c r="AZ440">
        <v>12</v>
      </c>
      <c r="BA440">
        <v>11</v>
      </c>
      <c r="BB440">
        <v>1</v>
      </c>
      <c r="BC440">
        <v>7</v>
      </c>
      <c r="BD440">
        <v>0</v>
      </c>
      <c r="BE440">
        <v>0</v>
      </c>
      <c r="BF440">
        <v>1</v>
      </c>
      <c r="BG440">
        <v>0</v>
      </c>
      <c r="BH440">
        <v>0</v>
      </c>
      <c r="BI440">
        <v>4</v>
      </c>
      <c r="BJ440">
        <v>3</v>
      </c>
      <c r="BK440">
        <v>0</v>
      </c>
      <c r="BL440">
        <v>3</v>
      </c>
      <c r="BM440">
        <v>0</v>
      </c>
      <c r="BN440">
        <v>3</v>
      </c>
      <c r="BO440">
        <v>16</v>
      </c>
      <c r="BP440">
        <v>0</v>
      </c>
      <c r="BQ440">
        <v>0</v>
      </c>
      <c r="BR440">
        <v>1</v>
      </c>
      <c r="BS440">
        <v>3</v>
      </c>
      <c r="BT440">
        <v>71</v>
      </c>
      <c r="BU440" t="s">
        <v>518</v>
      </c>
    </row>
    <row r="441" spans="1:73">
      <c r="A441" t="s">
        <v>335</v>
      </c>
      <c r="B441" t="s">
        <v>336</v>
      </c>
      <c r="C441">
        <v>187</v>
      </c>
      <c r="D441" t="s">
        <v>119</v>
      </c>
      <c r="E441" t="s">
        <v>78</v>
      </c>
      <c r="F441" t="s">
        <v>77</v>
      </c>
      <c r="G441">
        <v>0</v>
      </c>
      <c r="H441">
        <v>3</v>
      </c>
      <c r="I441">
        <v>0</v>
      </c>
      <c r="J441">
        <v>0</v>
      </c>
      <c r="K441">
        <v>0</v>
      </c>
      <c r="L441">
        <v>0</v>
      </c>
      <c r="M441">
        <v>0</v>
      </c>
      <c r="N441">
        <v>4</v>
      </c>
      <c r="O441">
        <v>0</v>
      </c>
      <c r="P441">
        <v>0</v>
      </c>
      <c r="Q441">
        <v>0</v>
      </c>
      <c r="R441">
        <v>0</v>
      </c>
      <c r="S441">
        <v>1</v>
      </c>
      <c r="T441">
        <v>2</v>
      </c>
      <c r="U441">
        <v>0</v>
      </c>
      <c r="V441">
        <v>0</v>
      </c>
      <c r="W441">
        <v>0</v>
      </c>
      <c r="X441">
        <v>0</v>
      </c>
      <c r="Y441">
        <v>0</v>
      </c>
      <c r="Z441">
        <v>0</v>
      </c>
      <c r="AA441">
        <v>0</v>
      </c>
      <c r="AB441">
        <v>12</v>
      </c>
      <c r="AC441">
        <v>0</v>
      </c>
      <c r="AD441">
        <v>0</v>
      </c>
      <c r="AE441">
        <v>1</v>
      </c>
      <c r="AF441">
        <v>0</v>
      </c>
      <c r="AG441">
        <v>0</v>
      </c>
      <c r="AH441">
        <v>0</v>
      </c>
      <c r="AI441">
        <v>0</v>
      </c>
      <c r="AJ441">
        <v>0</v>
      </c>
      <c r="AK441">
        <v>0</v>
      </c>
      <c r="AL441">
        <v>1</v>
      </c>
      <c r="AM441">
        <v>3</v>
      </c>
      <c r="AN441">
        <v>0</v>
      </c>
      <c r="AO441">
        <v>0</v>
      </c>
      <c r="AP441">
        <v>0</v>
      </c>
      <c r="AQ441">
        <v>2</v>
      </c>
      <c r="AR441">
        <v>0</v>
      </c>
      <c r="AS441">
        <v>0</v>
      </c>
      <c r="AT441">
        <v>0</v>
      </c>
      <c r="AU441">
        <v>1</v>
      </c>
      <c r="AV441">
        <v>1</v>
      </c>
      <c r="AW441">
        <v>0</v>
      </c>
      <c r="AX441">
        <v>2</v>
      </c>
      <c r="AY441">
        <v>0</v>
      </c>
      <c r="AZ441">
        <v>6</v>
      </c>
      <c r="BA441">
        <v>5</v>
      </c>
      <c r="BB441">
        <v>0</v>
      </c>
      <c r="BC441">
        <v>2</v>
      </c>
      <c r="BD441">
        <v>0</v>
      </c>
      <c r="BE441">
        <v>0</v>
      </c>
      <c r="BF441">
        <v>0</v>
      </c>
      <c r="BG441">
        <v>0</v>
      </c>
      <c r="BH441">
        <v>0</v>
      </c>
      <c r="BI441">
        <v>3</v>
      </c>
      <c r="BJ441">
        <v>0</v>
      </c>
      <c r="BK441">
        <v>0</v>
      </c>
      <c r="BL441">
        <v>0</v>
      </c>
      <c r="BM441">
        <v>0</v>
      </c>
      <c r="BN441">
        <v>1</v>
      </c>
      <c r="BO441">
        <v>7</v>
      </c>
      <c r="BP441">
        <v>0</v>
      </c>
      <c r="BQ441">
        <v>0</v>
      </c>
      <c r="BR441">
        <v>2</v>
      </c>
      <c r="BS441">
        <v>1</v>
      </c>
      <c r="BT441">
        <v>25</v>
      </c>
      <c r="BU441" t="s">
        <v>519</v>
      </c>
    </row>
    <row r="442" spans="1:73">
      <c r="A442" t="s">
        <v>335</v>
      </c>
      <c r="B442" t="s">
        <v>336</v>
      </c>
      <c r="C442">
        <v>188</v>
      </c>
      <c r="D442" t="s">
        <v>119</v>
      </c>
      <c r="E442" t="s">
        <v>365</v>
      </c>
      <c r="F442" t="s">
        <v>101</v>
      </c>
      <c r="G442">
        <v>0</v>
      </c>
      <c r="H442">
        <v>0</v>
      </c>
      <c r="I442">
        <v>0</v>
      </c>
      <c r="J442">
        <v>0</v>
      </c>
      <c r="K442">
        <v>0</v>
      </c>
      <c r="L442">
        <v>1</v>
      </c>
      <c r="M442">
        <v>0</v>
      </c>
      <c r="N442">
        <v>0</v>
      </c>
      <c r="O442">
        <v>0</v>
      </c>
      <c r="P442">
        <v>0</v>
      </c>
      <c r="Q442">
        <v>0</v>
      </c>
      <c r="R442">
        <v>0</v>
      </c>
      <c r="S442">
        <v>0</v>
      </c>
      <c r="T442">
        <v>0</v>
      </c>
      <c r="U442">
        <v>0</v>
      </c>
      <c r="V442">
        <v>0</v>
      </c>
      <c r="W442">
        <v>0</v>
      </c>
      <c r="X442">
        <v>0</v>
      </c>
      <c r="Y442">
        <v>0</v>
      </c>
      <c r="Z442">
        <v>0</v>
      </c>
      <c r="AA442">
        <v>0</v>
      </c>
      <c r="AB442">
        <v>2</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1</v>
      </c>
      <c r="BT442">
        <v>7</v>
      </c>
      <c r="BU442" t="s">
        <v>520</v>
      </c>
    </row>
    <row r="443" spans="1:73">
      <c r="A443" t="s">
        <v>335</v>
      </c>
      <c r="B443" t="s">
        <v>336</v>
      </c>
      <c r="C443">
        <v>189</v>
      </c>
      <c r="D443" t="s">
        <v>119</v>
      </c>
      <c r="E443" t="s">
        <v>78</v>
      </c>
      <c r="F443" t="s">
        <v>77</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1</v>
      </c>
      <c r="BT443">
        <v>1</v>
      </c>
      <c r="BU443" t="s">
        <v>243</v>
      </c>
    </row>
    <row r="444" spans="1:73">
      <c r="A444" t="s">
        <v>335</v>
      </c>
      <c r="B444" t="s">
        <v>336</v>
      </c>
      <c r="C444">
        <v>190</v>
      </c>
      <c r="D444" t="s">
        <v>119</v>
      </c>
      <c r="E444" t="s">
        <v>365</v>
      </c>
      <c r="F444" t="s">
        <v>101</v>
      </c>
      <c r="G444">
        <v>0</v>
      </c>
      <c r="H444">
        <v>2</v>
      </c>
      <c r="I444">
        <v>0</v>
      </c>
      <c r="J444">
        <v>0</v>
      </c>
      <c r="K444">
        <v>0</v>
      </c>
      <c r="L444">
        <v>0</v>
      </c>
      <c r="M444">
        <v>0</v>
      </c>
      <c r="N444">
        <v>0</v>
      </c>
      <c r="O444">
        <v>0</v>
      </c>
      <c r="P444">
        <v>0</v>
      </c>
      <c r="Q444">
        <v>2</v>
      </c>
      <c r="R444">
        <v>0</v>
      </c>
      <c r="S444">
        <v>4</v>
      </c>
      <c r="T444">
        <v>0</v>
      </c>
      <c r="U444">
        <v>0</v>
      </c>
      <c r="V444">
        <v>0</v>
      </c>
      <c r="W444">
        <v>0</v>
      </c>
      <c r="X444">
        <v>0</v>
      </c>
      <c r="Y444">
        <v>0</v>
      </c>
      <c r="Z444">
        <v>0</v>
      </c>
      <c r="AA444">
        <v>0</v>
      </c>
      <c r="AB444">
        <v>12</v>
      </c>
      <c r="AC444">
        <v>0</v>
      </c>
      <c r="AD444">
        <v>0</v>
      </c>
      <c r="AE444">
        <v>0</v>
      </c>
      <c r="AF444">
        <v>0</v>
      </c>
      <c r="AG444">
        <v>0</v>
      </c>
      <c r="AH444">
        <v>0</v>
      </c>
      <c r="AI444">
        <v>0</v>
      </c>
      <c r="AJ444">
        <v>0</v>
      </c>
      <c r="AK444">
        <v>0</v>
      </c>
      <c r="AL444">
        <v>2</v>
      </c>
      <c r="AM444">
        <v>7</v>
      </c>
      <c r="AN444">
        <v>0</v>
      </c>
      <c r="AO444">
        <v>0</v>
      </c>
      <c r="AP444">
        <v>0</v>
      </c>
      <c r="AQ444">
        <v>0</v>
      </c>
      <c r="AR444">
        <v>0</v>
      </c>
      <c r="AS444">
        <v>0</v>
      </c>
      <c r="AT444">
        <v>0</v>
      </c>
      <c r="AU444">
        <v>0</v>
      </c>
      <c r="AV444">
        <v>0</v>
      </c>
      <c r="AW444">
        <v>0</v>
      </c>
      <c r="AX444">
        <v>0</v>
      </c>
      <c r="AY444">
        <v>0</v>
      </c>
      <c r="AZ444">
        <v>4</v>
      </c>
      <c r="BA444">
        <v>9</v>
      </c>
      <c r="BB444">
        <v>0</v>
      </c>
      <c r="BC444">
        <v>0</v>
      </c>
      <c r="BD444">
        <v>0</v>
      </c>
      <c r="BE444">
        <v>0</v>
      </c>
      <c r="BF444">
        <v>0</v>
      </c>
      <c r="BG444">
        <v>0</v>
      </c>
      <c r="BH444">
        <v>0</v>
      </c>
      <c r="BI444">
        <v>0</v>
      </c>
      <c r="BJ444">
        <v>0</v>
      </c>
      <c r="BK444">
        <v>0</v>
      </c>
      <c r="BL444">
        <v>0</v>
      </c>
      <c r="BM444">
        <v>0</v>
      </c>
      <c r="BN444">
        <v>0</v>
      </c>
      <c r="BO444">
        <v>4</v>
      </c>
      <c r="BP444">
        <v>0</v>
      </c>
      <c r="BQ444">
        <v>0</v>
      </c>
      <c r="BR444">
        <v>0</v>
      </c>
      <c r="BS444">
        <v>2</v>
      </c>
      <c r="BT444">
        <v>21</v>
      </c>
      <c r="BU444" t="s">
        <v>521</v>
      </c>
    </row>
    <row r="445" spans="1:73">
      <c r="A445" t="s">
        <v>335</v>
      </c>
      <c r="B445" t="s">
        <v>336</v>
      </c>
      <c r="C445">
        <v>191</v>
      </c>
      <c r="D445" t="s">
        <v>119</v>
      </c>
      <c r="E445" t="s">
        <v>78</v>
      </c>
      <c r="F445" t="s">
        <v>77</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1</v>
      </c>
      <c r="BT445">
        <v>1</v>
      </c>
    </row>
    <row r="446" spans="1:73">
      <c r="A446" t="s">
        <v>335</v>
      </c>
      <c r="B446" t="s">
        <v>336</v>
      </c>
      <c r="C446">
        <v>192</v>
      </c>
      <c r="D446" t="s">
        <v>119</v>
      </c>
      <c r="E446" t="s">
        <v>365</v>
      </c>
      <c r="F446" t="s">
        <v>101</v>
      </c>
      <c r="G446">
        <v>0</v>
      </c>
      <c r="H446">
        <v>0</v>
      </c>
      <c r="I446">
        <v>0</v>
      </c>
      <c r="J446">
        <v>0</v>
      </c>
      <c r="K446">
        <v>0</v>
      </c>
      <c r="L446">
        <v>3</v>
      </c>
      <c r="M446">
        <v>0</v>
      </c>
      <c r="N446">
        <v>3</v>
      </c>
      <c r="O446">
        <v>0</v>
      </c>
      <c r="P446">
        <v>0</v>
      </c>
      <c r="Q446">
        <v>2</v>
      </c>
      <c r="R446">
        <v>0</v>
      </c>
      <c r="S446">
        <v>3</v>
      </c>
      <c r="T446">
        <v>2</v>
      </c>
      <c r="U446">
        <v>0</v>
      </c>
      <c r="V446">
        <v>0</v>
      </c>
      <c r="W446">
        <v>0</v>
      </c>
      <c r="X446">
        <v>0</v>
      </c>
      <c r="Y446">
        <v>0</v>
      </c>
      <c r="Z446">
        <v>0</v>
      </c>
      <c r="AA446">
        <v>0</v>
      </c>
      <c r="AB446">
        <v>19</v>
      </c>
      <c r="AC446">
        <v>0</v>
      </c>
      <c r="AD446">
        <v>0</v>
      </c>
      <c r="AE446">
        <v>0</v>
      </c>
      <c r="AF446">
        <v>0</v>
      </c>
      <c r="AG446">
        <v>0</v>
      </c>
      <c r="AH446">
        <v>0</v>
      </c>
      <c r="AI446">
        <v>1</v>
      </c>
      <c r="AJ446">
        <v>0</v>
      </c>
      <c r="AK446">
        <v>0</v>
      </c>
      <c r="AL446">
        <v>0</v>
      </c>
      <c r="AM446">
        <v>8</v>
      </c>
      <c r="AN446">
        <v>0</v>
      </c>
      <c r="AO446">
        <v>0</v>
      </c>
      <c r="AP446">
        <v>1</v>
      </c>
      <c r="AQ446">
        <v>0</v>
      </c>
      <c r="AR446">
        <v>0</v>
      </c>
      <c r="AS446">
        <v>0</v>
      </c>
      <c r="AT446">
        <v>0</v>
      </c>
      <c r="AU446">
        <v>0</v>
      </c>
      <c r="AV446">
        <v>0</v>
      </c>
      <c r="AW446">
        <v>0</v>
      </c>
      <c r="AX446">
        <v>0</v>
      </c>
      <c r="AY446">
        <v>4</v>
      </c>
      <c r="AZ446">
        <v>5</v>
      </c>
      <c r="BA446">
        <v>8</v>
      </c>
      <c r="BB446">
        <v>0</v>
      </c>
      <c r="BC446">
        <v>3</v>
      </c>
      <c r="BD446">
        <v>0</v>
      </c>
      <c r="BE446">
        <v>0</v>
      </c>
      <c r="BF446">
        <v>0</v>
      </c>
      <c r="BG446">
        <v>0</v>
      </c>
      <c r="BH446">
        <v>0</v>
      </c>
      <c r="BI446">
        <v>0</v>
      </c>
      <c r="BJ446">
        <v>2</v>
      </c>
      <c r="BK446">
        <v>0</v>
      </c>
      <c r="BL446">
        <v>0</v>
      </c>
      <c r="BM446">
        <v>0</v>
      </c>
      <c r="BN446">
        <v>0</v>
      </c>
      <c r="BO446">
        <v>5</v>
      </c>
      <c r="BP446">
        <v>0</v>
      </c>
      <c r="BQ446">
        <v>0</v>
      </c>
      <c r="BR446">
        <v>0</v>
      </c>
      <c r="BS446">
        <v>3</v>
      </c>
      <c r="BT446">
        <v>37</v>
      </c>
      <c r="BU446" t="s">
        <v>522</v>
      </c>
    </row>
    <row r="447" spans="1:73">
      <c r="A447" t="s">
        <v>335</v>
      </c>
      <c r="B447" t="s">
        <v>336</v>
      </c>
      <c r="C447">
        <v>193</v>
      </c>
      <c r="D447" t="s">
        <v>119</v>
      </c>
      <c r="E447" t="s">
        <v>355</v>
      </c>
      <c r="F447" t="s">
        <v>92</v>
      </c>
      <c r="G447">
        <v>0</v>
      </c>
      <c r="H447">
        <v>0</v>
      </c>
      <c r="I447">
        <v>0</v>
      </c>
      <c r="J447">
        <v>0</v>
      </c>
      <c r="K447">
        <v>0</v>
      </c>
      <c r="L447">
        <v>1</v>
      </c>
      <c r="M447">
        <v>0</v>
      </c>
      <c r="N447">
        <v>0</v>
      </c>
      <c r="O447">
        <v>0</v>
      </c>
      <c r="P447">
        <v>0</v>
      </c>
      <c r="Q447">
        <v>0</v>
      </c>
      <c r="R447">
        <v>0</v>
      </c>
      <c r="S447">
        <v>0</v>
      </c>
      <c r="T447">
        <v>0</v>
      </c>
      <c r="U447">
        <v>0</v>
      </c>
      <c r="V447">
        <v>0</v>
      </c>
      <c r="W447">
        <v>0</v>
      </c>
      <c r="X447">
        <v>0</v>
      </c>
      <c r="Y447">
        <v>0</v>
      </c>
      <c r="Z447">
        <v>0</v>
      </c>
      <c r="AA447">
        <v>0</v>
      </c>
      <c r="AB447">
        <v>3</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1</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1</v>
      </c>
      <c r="BT447">
        <v>6</v>
      </c>
      <c r="BU447" t="s">
        <v>523</v>
      </c>
    </row>
    <row r="448" spans="1:73">
      <c r="A448" t="s">
        <v>335</v>
      </c>
      <c r="B448" t="s">
        <v>336</v>
      </c>
      <c r="C448">
        <v>194</v>
      </c>
      <c r="D448" t="s">
        <v>119</v>
      </c>
      <c r="E448" t="s">
        <v>365</v>
      </c>
      <c r="F448" t="s">
        <v>101</v>
      </c>
      <c r="G448">
        <v>0</v>
      </c>
      <c r="H448">
        <v>0</v>
      </c>
      <c r="I448">
        <v>0</v>
      </c>
      <c r="J448">
        <v>0</v>
      </c>
      <c r="K448">
        <v>0</v>
      </c>
      <c r="L448">
        <v>2</v>
      </c>
      <c r="M448">
        <v>0</v>
      </c>
      <c r="N448">
        <v>2</v>
      </c>
      <c r="O448">
        <v>0</v>
      </c>
      <c r="P448">
        <v>0</v>
      </c>
      <c r="Q448">
        <v>0</v>
      </c>
      <c r="R448">
        <v>0</v>
      </c>
      <c r="S448">
        <v>2</v>
      </c>
      <c r="T448">
        <v>1</v>
      </c>
      <c r="U448">
        <v>0</v>
      </c>
      <c r="V448">
        <v>1</v>
      </c>
      <c r="W448">
        <v>1</v>
      </c>
      <c r="X448">
        <v>0</v>
      </c>
      <c r="Y448">
        <v>0</v>
      </c>
      <c r="Z448">
        <v>0</v>
      </c>
      <c r="AA448">
        <v>0</v>
      </c>
      <c r="AB448">
        <v>15</v>
      </c>
      <c r="AC448">
        <v>0</v>
      </c>
      <c r="AD448">
        <v>0</v>
      </c>
      <c r="AE448">
        <v>0</v>
      </c>
      <c r="AF448">
        <v>0</v>
      </c>
      <c r="AG448">
        <v>0</v>
      </c>
      <c r="AH448">
        <v>0</v>
      </c>
      <c r="AI448">
        <v>0</v>
      </c>
      <c r="AJ448">
        <v>0</v>
      </c>
      <c r="AK448">
        <v>0</v>
      </c>
      <c r="AL448">
        <v>1</v>
      </c>
      <c r="AM448">
        <v>3</v>
      </c>
      <c r="AN448">
        <v>0</v>
      </c>
      <c r="AO448">
        <v>0</v>
      </c>
      <c r="AP448">
        <v>2</v>
      </c>
      <c r="AQ448">
        <v>0</v>
      </c>
      <c r="AR448">
        <v>0</v>
      </c>
      <c r="AS448">
        <v>0</v>
      </c>
      <c r="AT448">
        <v>0</v>
      </c>
      <c r="AU448">
        <v>0</v>
      </c>
      <c r="AV448">
        <v>0</v>
      </c>
      <c r="AW448">
        <v>0</v>
      </c>
      <c r="AX448">
        <v>1</v>
      </c>
      <c r="AY448">
        <v>5</v>
      </c>
      <c r="AZ448">
        <v>3</v>
      </c>
      <c r="BA448">
        <v>4</v>
      </c>
      <c r="BB448">
        <v>0</v>
      </c>
      <c r="BC448">
        <v>5</v>
      </c>
      <c r="BD448">
        <v>0</v>
      </c>
      <c r="BE448">
        <v>0</v>
      </c>
      <c r="BF448">
        <v>0</v>
      </c>
      <c r="BG448">
        <v>0</v>
      </c>
      <c r="BH448">
        <v>0</v>
      </c>
      <c r="BI448">
        <v>3</v>
      </c>
      <c r="BJ448">
        <v>3</v>
      </c>
      <c r="BK448">
        <v>0</v>
      </c>
      <c r="BL448">
        <v>1</v>
      </c>
      <c r="BM448">
        <v>1</v>
      </c>
      <c r="BN448">
        <v>0</v>
      </c>
      <c r="BO448">
        <v>4</v>
      </c>
      <c r="BP448">
        <v>0</v>
      </c>
      <c r="BQ448">
        <v>0</v>
      </c>
      <c r="BR448">
        <v>0</v>
      </c>
      <c r="BS448">
        <v>2</v>
      </c>
      <c r="BT448">
        <v>29</v>
      </c>
      <c r="BU448" t="s">
        <v>524</v>
      </c>
    </row>
    <row r="449" spans="1:73">
      <c r="A449" t="s">
        <v>335</v>
      </c>
      <c r="B449" t="s">
        <v>336</v>
      </c>
      <c r="C449">
        <v>195</v>
      </c>
      <c r="D449" t="s">
        <v>119</v>
      </c>
      <c r="E449" t="s">
        <v>355</v>
      </c>
      <c r="F449" t="s">
        <v>92</v>
      </c>
      <c r="G449">
        <v>0</v>
      </c>
      <c r="H449">
        <v>0</v>
      </c>
      <c r="I449">
        <v>0</v>
      </c>
      <c r="J449">
        <v>0</v>
      </c>
      <c r="K449">
        <v>0</v>
      </c>
      <c r="L449">
        <v>2</v>
      </c>
      <c r="M449">
        <v>0</v>
      </c>
      <c r="N449">
        <v>0</v>
      </c>
      <c r="O449">
        <v>0</v>
      </c>
      <c r="P449">
        <v>0</v>
      </c>
      <c r="Q449">
        <v>0</v>
      </c>
      <c r="R449">
        <v>1</v>
      </c>
      <c r="S449">
        <v>2</v>
      </c>
      <c r="T449">
        <v>0</v>
      </c>
      <c r="U449">
        <v>0</v>
      </c>
      <c r="V449">
        <v>0</v>
      </c>
      <c r="W449">
        <v>0</v>
      </c>
      <c r="X449">
        <v>0</v>
      </c>
      <c r="Y449">
        <v>0</v>
      </c>
      <c r="Z449">
        <v>0</v>
      </c>
      <c r="AA449">
        <v>0</v>
      </c>
      <c r="AB449">
        <v>8</v>
      </c>
      <c r="AC449">
        <v>0</v>
      </c>
      <c r="AD449">
        <v>0</v>
      </c>
      <c r="AE449">
        <v>0</v>
      </c>
      <c r="AF449">
        <v>0</v>
      </c>
      <c r="AG449">
        <v>0</v>
      </c>
      <c r="AH449">
        <v>0</v>
      </c>
      <c r="AI449">
        <v>1</v>
      </c>
      <c r="AJ449">
        <v>0</v>
      </c>
      <c r="AK449">
        <v>0</v>
      </c>
      <c r="AL449">
        <v>0</v>
      </c>
      <c r="AM449">
        <v>0</v>
      </c>
      <c r="AN449">
        <v>0</v>
      </c>
      <c r="AO449">
        <v>0</v>
      </c>
      <c r="AP449">
        <v>0</v>
      </c>
      <c r="AQ449">
        <v>0</v>
      </c>
      <c r="AR449">
        <v>0</v>
      </c>
      <c r="AS449">
        <v>0</v>
      </c>
      <c r="AT449">
        <v>0</v>
      </c>
      <c r="AU449">
        <v>0</v>
      </c>
      <c r="AV449">
        <v>0</v>
      </c>
      <c r="AW449">
        <v>0</v>
      </c>
      <c r="AX449">
        <v>0</v>
      </c>
      <c r="AY449">
        <v>4</v>
      </c>
      <c r="AZ449">
        <v>0</v>
      </c>
      <c r="BA449">
        <v>0</v>
      </c>
      <c r="BB449">
        <v>1</v>
      </c>
      <c r="BC449">
        <v>2</v>
      </c>
      <c r="BD449">
        <v>0</v>
      </c>
      <c r="BE449">
        <v>0</v>
      </c>
      <c r="BF449">
        <v>0</v>
      </c>
      <c r="BG449">
        <v>0</v>
      </c>
      <c r="BH449">
        <v>0</v>
      </c>
      <c r="BI449">
        <v>0</v>
      </c>
      <c r="BJ449">
        <v>2</v>
      </c>
      <c r="BK449">
        <v>0</v>
      </c>
      <c r="BL449">
        <v>0</v>
      </c>
      <c r="BM449">
        <v>0</v>
      </c>
      <c r="BN449">
        <v>0</v>
      </c>
      <c r="BO449">
        <v>0</v>
      </c>
      <c r="BP449">
        <v>0</v>
      </c>
      <c r="BQ449">
        <v>0</v>
      </c>
      <c r="BR449">
        <v>0</v>
      </c>
      <c r="BS449">
        <v>1</v>
      </c>
      <c r="BT449">
        <v>17</v>
      </c>
      <c r="BU449" t="s">
        <v>525</v>
      </c>
    </row>
    <row r="450" spans="1:73">
      <c r="A450" t="s">
        <v>335</v>
      </c>
      <c r="B450" t="s">
        <v>336</v>
      </c>
      <c r="C450">
        <v>196</v>
      </c>
      <c r="D450" t="s">
        <v>119</v>
      </c>
      <c r="E450" t="s">
        <v>360</v>
      </c>
      <c r="F450" t="s">
        <v>101</v>
      </c>
      <c r="G450">
        <v>0</v>
      </c>
      <c r="H450">
        <v>0</v>
      </c>
      <c r="I450">
        <v>0</v>
      </c>
      <c r="J450">
        <v>0</v>
      </c>
      <c r="K450">
        <v>0</v>
      </c>
      <c r="L450">
        <v>1</v>
      </c>
      <c r="M450">
        <v>0</v>
      </c>
      <c r="N450">
        <v>1</v>
      </c>
      <c r="O450">
        <v>0</v>
      </c>
      <c r="P450">
        <v>0</v>
      </c>
      <c r="Q450">
        <v>0</v>
      </c>
      <c r="R450">
        <v>1</v>
      </c>
      <c r="S450">
        <v>2</v>
      </c>
      <c r="T450">
        <v>0</v>
      </c>
      <c r="U450">
        <v>0</v>
      </c>
      <c r="V450">
        <v>0</v>
      </c>
      <c r="W450">
        <v>0</v>
      </c>
      <c r="X450">
        <v>0</v>
      </c>
      <c r="Y450">
        <v>0</v>
      </c>
      <c r="Z450">
        <v>0</v>
      </c>
      <c r="AA450">
        <v>0</v>
      </c>
      <c r="AB450">
        <v>6</v>
      </c>
      <c r="AC450">
        <v>0</v>
      </c>
      <c r="AD450">
        <v>0</v>
      </c>
      <c r="AE450">
        <v>0</v>
      </c>
      <c r="AF450">
        <v>0</v>
      </c>
      <c r="AG450">
        <v>0</v>
      </c>
      <c r="AH450">
        <v>0</v>
      </c>
      <c r="AI450">
        <v>0</v>
      </c>
      <c r="AJ450">
        <v>0</v>
      </c>
      <c r="AK450">
        <v>0</v>
      </c>
      <c r="AL450">
        <v>0</v>
      </c>
      <c r="AM450">
        <v>1</v>
      </c>
      <c r="AN450">
        <v>0</v>
      </c>
      <c r="AO450">
        <v>0</v>
      </c>
      <c r="AP450">
        <v>0</v>
      </c>
      <c r="AQ450">
        <v>1</v>
      </c>
      <c r="AR450">
        <v>0</v>
      </c>
      <c r="AS450">
        <v>0</v>
      </c>
      <c r="AT450">
        <v>0</v>
      </c>
      <c r="AU450">
        <v>1</v>
      </c>
      <c r="AV450">
        <v>0</v>
      </c>
      <c r="AW450">
        <v>0</v>
      </c>
      <c r="AX450">
        <v>0</v>
      </c>
      <c r="AY450">
        <v>1</v>
      </c>
      <c r="AZ450">
        <v>0</v>
      </c>
      <c r="BA450">
        <v>1</v>
      </c>
      <c r="BB450">
        <v>0</v>
      </c>
      <c r="BC450">
        <v>2</v>
      </c>
      <c r="BD450">
        <v>0</v>
      </c>
      <c r="BE450">
        <v>0</v>
      </c>
      <c r="BF450">
        <v>0</v>
      </c>
      <c r="BG450">
        <v>0</v>
      </c>
      <c r="BH450">
        <v>0</v>
      </c>
      <c r="BI450">
        <v>0</v>
      </c>
      <c r="BJ450">
        <v>1</v>
      </c>
      <c r="BK450">
        <v>0</v>
      </c>
      <c r="BL450">
        <v>0</v>
      </c>
      <c r="BM450">
        <v>0</v>
      </c>
      <c r="BN450">
        <v>1</v>
      </c>
      <c r="BO450">
        <v>1</v>
      </c>
      <c r="BP450">
        <v>0</v>
      </c>
      <c r="BQ450">
        <v>0</v>
      </c>
      <c r="BR450">
        <v>0</v>
      </c>
      <c r="BS450">
        <v>1</v>
      </c>
      <c r="BT450">
        <v>9</v>
      </c>
      <c r="BU450" t="s">
        <v>526</v>
      </c>
    </row>
    <row r="451" spans="1:73">
      <c r="A451" t="s">
        <v>335</v>
      </c>
      <c r="B451" t="s">
        <v>336</v>
      </c>
      <c r="C451">
        <v>197</v>
      </c>
      <c r="D451" t="s">
        <v>119</v>
      </c>
      <c r="E451" t="s">
        <v>355</v>
      </c>
      <c r="F451" t="s">
        <v>92</v>
      </c>
      <c r="G451">
        <v>0</v>
      </c>
      <c r="H451">
        <v>0</v>
      </c>
      <c r="I451">
        <v>1</v>
      </c>
      <c r="J451">
        <v>0</v>
      </c>
      <c r="K451">
        <v>0</v>
      </c>
      <c r="L451">
        <v>0</v>
      </c>
      <c r="M451">
        <v>0</v>
      </c>
      <c r="N451">
        <v>1</v>
      </c>
      <c r="O451">
        <v>0</v>
      </c>
      <c r="P451">
        <v>0</v>
      </c>
      <c r="Q451">
        <v>0</v>
      </c>
      <c r="R451">
        <v>0</v>
      </c>
      <c r="S451">
        <v>3</v>
      </c>
      <c r="T451">
        <v>0</v>
      </c>
      <c r="U451">
        <v>0</v>
      </c>
      <c r="V451">
        <v>1</v>
      </c>
      <c r="W451">
        <v>0</v>
      </c>
      <c r="X451">
        <v>0</v>
      </c>
      <c r="Y451">
        <v>0</v>
      </c>
      <c r="Z451">
        <v>0</v>
      </c>
      <c r="AA451">
        <v>0</v>
      </c>
      <c r="AB451">
        <v>8</v>
      </c>
      <c r="AC451">
        <v>1</v>
      </c>
      <c r="AD451">
        <v>0</v>
      </c>
      <c r="AE451">
        <v>0</v>
      </c>
      <c r="AF451">
        <v>0</v>
      </c>
      <c r="AG451">
        <v>0</v>
      </c>
      <c r="AH451">
        <v>0</v>
      </c>
      <c r="AI451">
        <v>0</v>
      </c>
      <c r="AJ451">
        <v>0</v>
      </c>
      <c r="AK451">
        <v>0</v>
      </c>
      <c r="AL451">
        <v>0</v>
      </c>
      <c r="AM451">
        <v>1</v>
      </c>
      <c r="AN451">
        <v>0</v>
      </c>
      <c r="AO451">
        <v>0</v>
      </c>
      <c r="AP451">
        <v>0</v>
      </c>
      <c r="AQ451">
        <v>0</v>
      </c>
      <c r="AR451">
        <v>0</v>
      </c>
      <c r="AS451">
        <v>0</v>
      </c>
      <c r="AT451">
        <v>1</v>
      </c>
      <c r="AU451">
        <v>0</v>
      </c>
      <c r="AV451">
        <v>0</v>
      </c>
      <c r="AW451">
        <v>1</v>
      </c>
      <c r="AX451">
        <v>3</v>
      </c>
      <c r="AY451">
        <v>1</v>
      </c>
      <c r="AZ451">
        <v>1</v>
      </c>
      <c r="BA451">
        <v>4</v>
      </c>
      <c r="BB451">
        <v>1</v>
      </c>
      <c r="BC451">
        <v>0</v>
      </c>
      <c r="BD451">
        <v>0</v>
      </c>
      <c r="BE451">
        <v>0</v>
      </c>
      <c r="BF451">
        <v>0</v>
      </c>
      <c r="BG451">
        <v>0</v>
      </c>
      <c r="BH451">
        <v>0</v>
      </c>
      <c r="BI451">
        <v>2</v>
      </c>
      <c r="BJ451">
        <v>0</v>
      </c>
      <c r="BK451">
        <v>0</v>
      </c>
      <c r="BL451">
        <v>1</v>
      </c>
      <c r="BM451">
        <v>0</v>
      </c>
      <c r="BN451">
        <v>0</v>
      </c>
      <c r="BO451">
        <v>2</v>
      </c>
      <c r="BP451">
        <v>2</v>
      </c>
      <c r="BQ451">
        <v>0</v>
      </c>
      <c r="BR451">
        <v>0</v>
      </c>
      <c r="BS451">
        <v>1</v>
      </c>
      <c r="BT451">
        <v>10</v>
      </c>
      <c r="BU451" t="s">
        <v>527</v>
      </c>
    </row>
    <row r="452" spans="1:73">
      <c r="A452" t="s">
        <v>335</v>
      </c>
      <c r="B452" t="s">
        <v>336</v>
      </c>
      <c r="C452">
        <v>198</v>
      </c>
      <c r="D452" t="s">
        <v>119</v>
      </c>
      <c r="E452" t="s">
        <v>360</v>
      </c>
      <c r="F452" t="s">
        <v>101</v>
      </c>
      <c r="G452">
        <v>0</v>
      </c>
      <c r="H452">
        <v>0</v>
      </c>
      <c r="I452">
        <v>0</v>
      </c>
      <c r="J452">
        <v>0</v>
      </c>
      <c r="K452">
        <v>0</v>
      </c>
      <c r="L452">
        <v>2</v>
      </c>
      <c r="M452">
        <v>0</v>
      </c>
      <c r="N452">
        <v>0</v>
      </c>
      <c r="O452">
        <v>0</v>
      </c>
      <c r="P452">
        <v>0</v>
      </c>
      <c r="Q452">
        <v>0</v>
      </c>
      <c r="R452">
        <v>0</v>
      </c>
      <c r="S452">
        <v>2</v>
      </c>
      <c r="T452">
        <v>1</v>
      </c>
      <c r="U452">
        <v>0</v>
      </c>
      <c r="V452">
        <v>0</v>
      </c>
      <c r="W452">
        <v>0</v>
      </c>
      <c r="X452">
        <v>0</v>
      </c>
      <c r="Y452">
        <v>0</v>
      </c>
      <c r="Z452">
        <v>0</v>
      </c>
      <c r="AA452">
        <v>0</v>
      </c>
      <c r="AB452">
        <v>5</v>
      </c>
      <c r="AC452">
        <v>0</v>
      </c>
      <c r="AD452">
        <v>0</v>
      </c>
      <c r="AE452">
        <v>0</v>
      </c>
      <c r="AF452">
        <v>0</v>
      </c>
      <c r="AG452">
        <v>0</v>
      </c>
      <c r="AH452">
        <v>0</v>
      </c>
      <c r="AI452">
        <v>1</v>
      </c>
      <c r="AJ452">
        <v>0</v>
      </c>
      <c r="AK452">
        <v>0</v>
      </c>
      <c r="AL452">
        <v>0</v>
      </c>
      <c r="AM452">
        <v>0</v>
      </c>
      <c r="AN452">
        <v>0</v>
      </c>
      <c r="AO452">
        <v>0</v>
      </c>
      <c r="AP452">
        <v>0</v>
      </c>
      <c r="AQ452">
        <v>0</v>
      </c>
      <c r="AR452">
        <v>0</v>
      </c>
      <c r="AS452">
        <v>0</v>
      </c>
      <c r="AT452">
        <v>0</v>
      </c>
      <c r="AU452">
        <v>0</v>
      </c>
      <c r="AV452">
        <v>0</v>
      </c>
      <c r="AW452">
        <v>0</v>
      </c>
      <c r="AX452">
        <v>0</v>
      </c>
      <c r="AY452">
        <v>2</v>
      </c>
      <c r="AZ452">
        <v>0</v>
      </c>
      <c r="BA452">
        <v>0</v>
      </c>
      <c r="BB452">
        <v>0</v>
      </c>
      <c r="BC452">
        <v>2</v>
      </c>
      <c r="BD452">
        <v>0</v>
      </c>
      <c r="BE452">
        <v>0</v>
      </c>
      <c r="BF452">
        <v>0</v>
      </c>
      <c r="BG452">
        <v>0</v>
      </c>
      <c r="BH452">
        <v>0</v>
      </c>
      <c r="BI452">
        <v>0</v>
      </c>
      <c r="BJ452">
        <v>2</v>
      </c>
      <c r="BK452">
        <v>0</v>
      </c>
      <c r="BL452">
        <v>0</v>
      </c>
      <c r="BM452">
        <v>0</v>
      </c>
      <c r="BN452">
        <v>0</v>
      </c>
      <c r="BO452">
        <v>0</v>
      </c>
      <c r="BP452">
        <v>0</v>
      </c>
      <c r="BQ452">
        <v>0</v>
      </c>
      <c r="BR452">
        <v>0</v>
      </c>
      <c r="BS452">
        <v>1</v>
      </c>
      <c r="BT452">
        <v>12</v>
      </c>
      <c r="BU452" t="s">
        <v>528</v>
      </c>
    </row>
    <row r="453" spans="1:73">
      <c r="A453" t="s">
        <v>335</v>
      </c>
      <c r="B453" t="s">
        <v>336</v>
      </c>
      <c r="C453">
        <v>199</v>
      </c>
      <c r="D453" t="s">
        <v>119</v>
      </c>
      <c r="E453" t="s">
        <v>365</v>
      </c>
      <c r="F453" t="s">
        <v>101</v>
      </c>
      <c r="G453">
        <v>0</v>
      </c>
      <c r="H453">
        <v>1</v>
      </c>
      <c r="I453">
        <v>0</v>
      </c>
      <c r="J453">
        <v>0</v>
      </c>
      <c r="K453">
        <v>0</v>
      </c>
      <c r="L453">
        <v>2</v>
      </c>
      <c r="M453">
        <v>0</v>
      </c>
      <c r="N453">
        <v>5</v>
      </c>
      <c r="O453">
        <v>0</v>
      </c>
      <c r="P453">
        <v>0</v>
      </c>
      <c r="Q453">
        <v>0</v>
      </c>
      <c r="R453">
        <v>0</v>
      </c>
      <c r="S453">
        <v>8</v>
      </c>
      <c r="T453">
        <v>3</v>
      </c>
      <c r="U453">
        <v>0</v>
      </c>
      <c r="V453">
        <v>1</v>
      </c>
      <c r="W453">
        <v>1</v>
      </c>
      <c r="X453">
        <v>0</v>
      </c>
      <c r="Y453">
        <v>0</v>
      </c>
      <c r="Z453">
        <v>0</v>
      </c>
      <c r="AA453">
        <v>0</v>
      </c>
      <c r="AB453">
        <v>23</v>
      </c>
      <c r="AC453">
        <v>1</v>
      </c>
      <c r="AD453">
        <v>0</v>
      </c>
      <c r="AE453">
        <v>0</v>
      </c>
      <c r="AF453">
        <v>0</v>
      </c>
      <c r="AG453">
        <v>0</v>
      </c>
      <c r="AH453">
        <v>0</v>
      </c>
      <c r="AI453">
        <v>2</v>
      </c>
      <c r="AJ453">
        <v>0</v>
      </c>
      <c r="AK453">
        <v>0</v>
      </c>
      <c r="AL453">
        <v>2</v>
      </c>
      <c r="AM453">
        <v>5</v>
      </c>
      <c r="AN453">
        <v>0</v>
      </c>
      <c r="AO453">
        <v>0</v>
      </c>
      <c r="AP453">
        <v>0</v>
      </c>
      <c r="AQ453">
        <v>2</v>
      </c>
      <c r="AR453">
        <v>0</v>
      </c>
      <c r="AS453">
        <v>0</v>
      </c>
      <c r="AT453">
        <v>0</v>
      </c>
      <c r="AU453">
        <v>0</v>
      </c>
      <c r="AV453">
        <v>2</v>
      </c>
      <c r="AW453">
        <v>0</v>
      </c>
      <c r="AX453">
        <v>5</v>
      </c>
      <c r="AY453">
        <v>2</v>
      </c>
      <c r="AZ453">
        <v>9</v>
      </c>
      <c r="BA453">
        <v>12</v>
      </c>
      <c r="BB453">
        <v>0</v>
      </c>
      <c r="BC453">
        <v>0</v>
      </c>
      <c r="BD453">
        <v>0</v>
      </c>
      <c r="BE453">
        <v>0</v>
      </c>
      <c r="BF453">
        <v>2</v>
      </c>
      <c r="BG453">
        <v>0</v>
      </c>
      <c r="BH453">
        <v>0</v>
      </c>
      <c r="BI453">
        <v>6</v>
      </c>
      <c r="BJ453">
        <v>0</v>
      </c>
      <c r="BK453">
        <v>0</v>
      </c>
      <c r="BL453">
        <v>0</v>
      </c>
      <c r="BM453">
        <v>0</v>
      </c>
      <c r="BN453">
        <v>0</v>
      </c>
      <c r="BO453">
        <v>10</v>
      </c>
      <c r="BP453">
        <v>2</v>
      </c>
      <c r="BQ453">
        <v>0</v>
      </c>
      <c r="BR453">
        <v>3</v>
      </c>
      <c r="BS453">
        <v>2</v>
      </c>
      <c r="BT453">
        <v>37</v>
      </c>
      <c r="BU453" t="s">
        <v>529</v>
      </c>
    </row>
    <row r="454" spans="1:73">
      <c r="A454" t="s">
        <v>335</v>
      </c>
      <c r="B454" t="s">
        <v>336</v>
      </c>
      <c r="C454">
        <v>200</v>
      </c>
      <c r="D454" t="s">
        <v>119</v>
      </c>
      <c r="E454" t="s">
        <v>355</v>
      </c>
      <c r="F454" t="s">
        <v>92</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1</v>
      </c>
      <c r="BT454">
        <v>1</v>
      </c>
    </row>
    <row r="455" spans="1:73">
      <c r="A455" t="s">
        <v>335</v>
      </c>
      <c r="B455" t="s">
        <v>336</v>
      </c>
      <c r="C455">
        <v>201</v>
      </c>
      <c r="D455" t="s">
        <v>119</v>
      </c>
      <c r="E455" t="s">
        <v>365</v>
      </c>
      <c r="F455" t="s">
        <v>101</v>
      </c>
      <c r="G455">
        <v>0</v>
      </c>
      <c r="H455">
        <v>0</v>
      </c>
      <c r="I455">
        <v>0</v>
      </c>
      <c r="J455">
        <v>0</v>
      </c>
      <c r="K455">
        <v>0</v>
      </c>
      <c r="L455">
        <v>0</v>
      </c>
      <c r="M455">
        <v>0</v>
      </c>
      <c r="N455">
        <v>1</v>
      </c>
      <c r="O455">
        <v>0</v>
      </c>
      <c r="P455">
        <v>0</v>
      </c>
      <c r="Q455">
        <v>0</v>
      </c>
      <c r="R455">
        <v>0</v>
      </c>
      <c r="S455">
        <v>0</v>
      </c>
      <c r="T455">
        <v>0</v>
      </c>
      <c r="U455">
        <v>0</v>
      </c>
      <c r="V455">
        <v>0</v>
      </c>
      <c r="W455">
        <v>0</v>
      </c>
      <c r="X455">
        <v>0</v>
      </c>
      <c r="Y455">
        <v>0</v>
      </c>
      <c r="Z455">
        <v>0</v>
      </c>
      <c r="AA455">
        <v>0</v>
      </c>
      <c r="AB455">
        <v>2</v>
      </c>
      <c r="AC455">
        <v>0</v>
      </c>
      <c r="AD455">
        <v>0</v>
      </c>
      <c r="AE455">
        <v>0</v>
      </c>
      <c r="AF455">
        <v>0</v>
      </c>
      <c r="AG455">
        <v>0</v>
      </c>
      <c r="AH455">
        <v>0</v>
      </c>
      <c r="AI455">
        <v>0</v>
      </c>
      <c r="AJ455">
        <v>0</v>
      </c>
      <c r="AK455">
        <v>0</v>
      </c>
      <c r="AL455">
        <v>0</v>
      </c>
      <c r="AM455">
        <v>1</v>
      </c>
      <c r="AN455">
        <v>0</v>
      </c>
      <c r="AO455">
        <v>0</v>
      </c>
      <c r="AP455">
        <v>0</v>
      </c>
      <c r="AQ455">
        <v>0</v>
      </c>
      <c r="AR455">
        <v>0</v>
      </c>
      <c r="AS455">
        <v>0</v>
      </c>
      <c r="AT455">
        <v>0</v>
      </c>
      <c r="AU455">
        <v>0</v>
      </c>
      <c r="AV455">
        <v>0</v>
      </c>
      <c r="AW455">
        <v>0</v>
      </c>
      <c r="AX455">
        <v>0</v>
      </c>
      <c r="AY455">
        <v>0</v>
      </c>
      <c r="AZ455">
        <v>1</v>
      </c>
      <c r="BA455">
        <v>1</v>
      </c>
      <c r="BB455">
        <v>0</v>
      </c>
      <c r="BC455">
        <v>1</v>
      </c>
      <c r="BD455">
        <v>0</v>
      </c>
      <c r="BE455">
        <v>0</v>
      </c>
      <c r="BF455">
        <v>0</v>
      </c>
      <c r="BG455">
        <v>0</v>
      </c>
      <c r="BH455">
        <v>0</v>
      </c>
      <c r="BI455">
        <v>0</v>
      </c>
      <c r="BJ455">
        <v>0</v>
      </c>
      <c r="BK455">
        <v>0</v>
      </c>
      <c r="BL455">
        <v>0</v>
      </c>
      <c r="BM455">
        <v>0</v>
      </c>
      <c r="BN455">
        <v>1</v>
      </c>
      <c r="BO455">
        <v>1</v>
      </c>
      <c r="BP455">
        <v>0</v>
      </c>
      <c r="BQ455">
        <v>0</v>
      </c>
      <c r="BR455">
        <v>0</v>
      </c>
      <c r="BS455">
        <v>1</v>
      </c>
      <c r="BT455">
        <v>6</v>
      </c>
      <c r="BU455" t="e">
        <f>-- that already has multiple dysfunctions.</f>
        <v>#NAME?</v>
      </c>
    </row>
    <row r="456" spans="1:73">
      <c r="A456" t="s">
        <v>335</v>
      </c>
      <c r="B456" t="s">
        <v>336</v>
      </c>
      <c r="C456">
        <v>202</v>
      </c>
      <c r="D456" t="s">
        <v>119</v>
      </c>
      <c r="E456" t="s">
        <v>355</v>
      </c>
      <c r="F456" t="s">
        <v>92</v>
      </c>
      <c r="G456">
        <v>0</v>
      </c>
      <c r="H456">
        <v>0</v>
      </c>
      <c r="I456">
        <v>0</v>
      </c>
      <c r="J456">
        <v>0</v>
      </c>
      <c r="K456">
        <v>0</v>
      </c>
      <c r="L456">
        <v>1</v>
      </c>
      <c r="M456">
        <v>0</v>
      </c>
      <c r="N456">
        <v>1</v>
      </c>
      <c r="O456">
        <v>0</v>
      </c>
      <c r="P456">
        <v>0</v>
      </c>
      <c r="Q456">
        <v>0</v>
      </c>
      <c r="R456">
        <v>0</v>
      </c>
      <c r="S456">
        <v>1</v>
      </c>
      <c r="T456">
        <v>0</v>
      </c>
      <c r="U456">
        <v>0</v>
      </c>
      <c r="V456">
        <v>0</v>
      </c>
      <c r="W456">
        <v>1</v>
      </c>
      <c r="X456">
        <v>0</v>
      </c>
      <c r="Y456">
        <v>0</v>
      </c>
      <c r="Z456">
        <v>0</v>
      </c>
      <c r="AA456">
        <v>0</v>
      </c>
      <c r="AB456">
        <v>5</v>
      </c>
      <c r="AC456">
        <v>0</v>
      </c>
      <c r="AD456">
        <v>0</v>
      </c>
      <c r="AE456">
        <v>0</v>
      </c>
      <c r="AF456">
        <v>0</v>
      </c>
      <c r="AG456">
        <v>0</v>
      </c>
      <c r="AH456">
        <v>0</v>
      </c>
      <c r="AI456">
        <v>0</v>
      </c>
      <c r="AJ456">
        <v>0</v>
      </c>
      <c r="AK456">
        <v>0</v>
      </c>
      <c r="AL456">
        <v>0</v>
      </c>
      <c r="AM456">
        <v>2</v>
      </c>
      <c r="AN456">
        <v>0</v>
      </c>
      <c r="AO456">
        <v>0</v>
      </c>
      <c r="AP456">
        <v>0</v>
      </c>
      <c r="AQ456">
        <v>1</v>
      </c>
      <c r="AR456">
        <v>0</v>
      </c>
      <c r="AS456">
        <v>0</v>
      </c>
      <c r="AT456">
        <v>0</v>
      </c>
      <c r="AU456">
        <v>0</v>
      </c>
      <c r="AV456">
        <v>0</v>
      </c>
      <c r="AW456">
        <v>0</v>
      </c>
      <c r="AX456">
        <v>0</v>
      </c>
      <c r="AY456">
        <v>0</v>
      </c>
      <c r="AZ456">
        <v>1</v>
      </c>
      <c r="BA456">
        <v>3</v>
      </c>
      <c r="BB456">
        <v>0</v>
      </c>
      <c r="BC456">
        <v>0</v>
      </c>
      <c r="BD456">
        <v>0</v>
      </c>
      <c r="BE456">
        <v>0</v>
      </c>
      <c r="BF456">
        <v>0</v>
      </c>
      <c r="BG456">
        <v>0</v>
      </c>
      <c r="BH456">
        <v>0</v>
      </c>
      <c r="BI456">
        <v>0</v>
      </c>
      <c r="BJ456">
        <v>0</v>
      </c>
      <c r="BK456">
        <v>0</v>
      </c>
      <c r="BL456">
        <v>0</v>
      </c>
      <c r="BM456">
        <v>0</v>
      </c>
      <c r="BN456">
        <v>0</v>
      </c>
      <c r="BO456">
        <v>1</v>
      </c>
      <c r="BP456">
        <v>0</v>
      </c>
      <c r="BQ456">
        <v>0</v>
      </c>
      <c r="BR456">
        <v>0</v>
      </c>
      <c r="BS456">
        <v>1</v>
      </c>
      <c r="BT456">
        <v>7</v>
      </c>
      <c r="BU456" t="s">
        <v>530</v>
      </c>
    </row>
    <row r="457" spans="1:73">
      <c r="A457" t="s">
        <v>335</v>
      </c>
      <c r="B457" t="s">
        <v>336</v>
      </c>
      <c r="C457">
        <v>203</v>
      </c>
      <c r="D457" t="s">
        <v>119</v>
      </c>
      <c r="E457" t="s">
        <v>350</v>
      </c>
      <c r="F457" t="s">
        <v>92</v>
      </c>
      <c r="G457">
        <v>0</v>
      </c>
      <c r="H457">
        <v>0</v>
      </c>
      <c r="I457">
        <v>0</v>
      </c>
      <c r="J457">
        <v>0</v>
      </c>
      <c r="K457">
        <v>0</v>
      </c>
      <c r="L457">
        <v>1</v>
      </c>
      <c r="M457">
        <v>0</v>
      </c>
      <c r="N457">
        <v>0</v>
      </c>
      <c r="O457">
        <v>0</v>
      </c>
      <c r="P457">
        <v>0</v>
      </c>
      <c r="Q457">
        <v>0</v>
      </c>
      <c r="R457">
        <v>0</v>
      </c>
      <c r="S457">
        <v>0</v>
      </c>
      <c r="T457">
        <v>0</v>
      </c>
      <c r="U457">
        <v>0</v>
      </c>
      <c r="V457">
        <v>0</v>
      </c>
      <c r="W457">
        <v>0</v>
      </c>
      <c r="X457">
        <v>0</v>
      </c>
      <c r="Y457">
        <v>0</v>
      </c>
      <c r="Z457">
        <v>0</v>
      </c>
      <c r="AA457">
        <v>0</v>
      </c>
      <c r="AB457">
        <v>5</v>
      </c>
      <c r="AC457">
        <v>0</v>
      </c>
      <c r="AD457">
        <v>0</v>
      </c>
      <c r="AE457">
        <v>0</v>
      </c>
      <c r="AF457">
        <v>0</v>
      </c>
      <c r="AG457">
        <v>0</v>
      </c>
      <c r="AH457">
        <v>0</v>
      </c>
      <c r="AI457">
        <v>0</v>
      </c>
      <c r="AJ457">
        <v>0</v>
      </c>
      <c r="AK457">
        <v>0</v>
      </c>
      <c r="AL457">
        <v>0</v>
      </c>
      <c r="AM457">
        <v>0</v>
      </c>
      <c r="AN457">
        <v>0</v>
      </c>
      <c r="AO457">
        <v>0</v>
      </c>
      <c r="AP457">
        <v>0</v>
      </c>
      <c r="AQ457">
        <v>1</v>
      </c>
      <c r="AR457">
        <v>0</v>
      </c>
      <c r="AS457">
        <v>0</v>
      </c>
      <c r="AT457">
        <v>0</v>
      </c>
      <c r="AU457">
        <v>0</v>
      </c>
      <c r="AV457">
        <v>0</v>
      </c>
      <c r="AW457">
        <v>0</v>
      </c>
      <c r="AX457">
        <v>0</v>
      </c>
      <c r="AY457">
        <v>1</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1</v>
      </c>
      <c r="BT457">
        <v>6</v>
      </c>
      <c r="BU457" t="s">
        <v>531</v>
      </c>
    </row>
    <row r="458" spans="1:73">
      <c r="A458" t="s">
        <v>335</v>
      </c>
      <c r="B458" t="s">
        <v>336</v>
      </c>
      <c r="C458">
        <v>204</v>
      </c>
      <c r="D458" t="s">
        <v>119</v>
      </c>
      <c r="E458" t="s">
        <v>78</v>
      </c>
      <c r="F458" t="s">
        <v>77</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1</v>
      </c>
      <c r="BT458">
        <v>3</v>
      </c>
      <c r="BU458" t="s">
        <v>532</v>
      </c>
    </row>
    <row r="459" spans="1:73">
      <c r="A459" t="s">
        <v>335</v>
      </c>
      <c r="B459" t="s">
        <v>336</v>
      </c>
      <c r="C459">
        <v>205</v>
      </c>
      <c r="D459" t="s">
        <v>119</v>
      </c>
      <c r="E459" t="s">
        <v>183</v>
      </c>
      <c r="F459" t="s">
        <v>184</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1</v>
      </c>
      <c r="BT459">
        <v>1</v>
      </c>
    </row>
    <row r="460" spans="1:73">
      <c r="A460" t="s">
        <v>335</v>
      </c>
      <c r="B460" t="s">
        <v>336</v>
      </c>
      <c r="C460">
        <v>206</v>
      </c>
      <c r="D460" t="s">
        <v>119</v>
      </c>
      <c r="E460" t="s">
        <v>78</v>
      </c>
      <c r="F460" t="s">
        <v>77</v>
      </c>
      <c r="G460">
        <v>0</v>
      </c>
      <c r="H460">
        <v>1</v>
      </c>
      <c r="I460">
        <v>0</v>
      </c>
      <c r="J460">
        <v>0</v>
      </c>
      <c r="K460">
        <v>0</v>
      </c>
      <c r="L460">
        <v>1</v>
      </c>
      <c r="M460">
        <v>0</v>
      </c>
      <c r="N460">
        <v>2</v>
      </c>
      <c r="O460">
        <v>0</v>
      </c>
      <c r="P460">
        <v>0</v>
      </c>
      <c r="Q460">
        <v>0</v>
      </c>
      <c r="R460">
        <v>0</v>
      </c>
      <c r="S460">
        <v>4</v>
      </c>
      <c r="T460">
        <v>0</v>
      </c>
      <c r="U460">
        <v>0</v>
      </c>
      <c r="V460">
        <v>1</v>
      </c>
      <c r="W460">
        <v>1</v>
      </c>
      <c r="X460">
        <v>0</v>
      </c>
      <c r="Y460">
        <v>0</v>
      </c>
      <c r="Z460">
        <v>0</v>
      </c>
      <c r="AA460">
        <v>0</v>
      </c>
      <c r="AB460">
        <v>9</v>
      </c>
      <c r="AC460">
        <v>0</v>
      </c>
      <c r="AD460">
        <v>0</v>
      </c>
      <c r="AE460">
        <v>1</v>
      </c>
      <c r="AF460">
        <v>0</v>
      </c>
      <c r="AG460">
        <v>0</v>
      </c>
      <c r="AH460">
        <v>0</v>
      </c>
      <c r="AI460">
        <v>2</v>
      </c>
      <c r="AJ460">
        <v>0</v>
      </c>
      <c r="AK460">
        <v>0</v>
      </c>
      <c r="AL460">
        <v>0</v>
      </c>
      <c r="AM460">
        <v>0</v>
      </c>
      <c r="AN460">
        <v>0</v>
      </c>
      <c r="AO460">
        <v>0</v>
      </c>
      <c r="AP460">
        <v>0</v>
      </c>
      <c r="AQ460">
        <v>1</v>
      </c>
      <c r="AR460">
        <v>0</v>
      </c>
      <c r="AS460">
        <v>0</v>
      </c>
      <c r="AT460">
        <v>0</v>
      </c>
      <c r="AU460">
        <v>0</v>
      </c>
      <c r="AV460">
        <v>1</v>
      </c>
      <c r="AW460">
        <v>0</v>
      </c>
      <c r="AX460">
        <v>4</v>
      </c>
      <c r="AY460">
        <v>1</v>
      </c>
      <c r="AZ460">
        <v>4</v>
      </c>
      <c r="BA460">
        <v>4</v>
      </c>
      <c r="BB460">
        <v>0</v>
      </c>
      <c r="BC460">
        <v>1</v>
      </c>
      <c r="BD460">
        <v>0</v>
      </c>
      <c r="BE460">
        <v>0</v>
      </c>
      <c r="BF460">
        <v>0</v>
      </c>
      <c r="BG460">
        <v>0</v>
      </c>
      <c r="BH460">
        <v>0</v>
      </c>
      <c r="BI460">
        <v>5</v>
      </c>
      <c r="BJ460">
        <v>1</v>
      </c>
      <c r="BK460">
        <v>0</v>
      </c>
      <c r="BL460">
        <v>0</v>
      </c>
      <c r="BM460">
        <v>0</v>
      </c>
      <c r="BN460">
        <v>0</v>
      </c>
      <c r="BO460">
        <v>4</v>
      </c>
      <c r="BP460">
        <v>2</v>
      </c>
      <c r="BQ460">
        <v>0</v>
      </c>
      <c r="BR460">
        <v>2</v>
      </c>
      <c r="BS460">
        <v>1</v>
      </c>
      <c r="BT460">
        <v>13</v>
      </c>
      <c r="BU460" t="s">
        <v>533</v>
      </c>
    </row>
    <row r="461" spans="1:73">
      <c r="A461" t="s">
        <v>335</v>
      </c>
      <c r="B461" t="s">
        <v>336</v>
      </c>
      <c r="C461">
        <v>207</v>
      </c>
      <c r="D461" t="s">
        <v>119</v>
      </c>
      <c r="E461" t="s">
        <v>350</v>
      </c>
      <c r="F461" t="s">
        <v>92</v>
      </c>
      <c r="G461">
        <v>0</v>
      </c>
      <c r="H461">
        <v>5</v>
      </c>
      <c r="I461">
        <v>4</v>
      </c>
      <c r="J461">
        <v>0</v>
      </c>
      <c r="K461">
        <v>0</v>
      </c>
      <c r="L461">
        <v>8</v>
      </c>
      <c r="M461">
        <v>1</v>
      </c>
      <c r="N461">
        <v>9</v>
      </c>
      <c r="O461">
        <v>0</v>
      </c>
      <c r="P461">
        <v>0</v>
      </c>
      <c r="Q461">
        <v>1</v>
      </c>
      <c r="R461">
        <v>0</v>
      </c>
      <c r="S461">
        <v>12</v>
      </c>
      <c r="T461">
        <v>4</v>
      </c>
      <c r="U461">
        <v>0</v>
      </c>
      <c r="V461">
        <v>3</v>
      </c>
      <c r="W461">
        <v>4</v>
      </c>
      <c r="X461">
        <v>0</v>
      </c>
      <c r="Y461">
        <v>0</v>
      </c>
      <c r="Z461">
        <v>1</v>
      </c>
      <c r="AA461">
        <v>0</v>
      </c>
      <c r="AB461">
        <v>55</v>
      </c>
      <c r="AC461">
        <v>1</v>
      </c>
      <c r="AD461">
        <v>0</v>
      </c>
      <c r="AE461">
        <v>0</v>
      </c>
      <c r="AF461">
        <v>0</v>
      </c>
      <c r="AG461">
        <v>0</v>
      </c>
      <c r="AH461">
        <v>0</v>
      </c>
      <c r="AI461">
        <v>2</v>
      </c>
      <c r="AJ461">
        <v>0</v>
      </c>
      <c r="AK461">
        <v>0</v>
      </c>
      <c r="AL461">
        <v>1</v>
      </c>
      <c r="AM461">
        <v>15</v>
      </c>
      <c r="AN461">
        <v>0</v>
      </c>
      <c r="AO461">
        <v>0</v>
      </c>
      <c r="AP461">
        <v>1</v>
      </c>
      <c r="AQ461">
        <v>2</v>
      </c>
      <c r="AR461">
        <v>0</v>
      </c>
      <c r="AS461">
        <v>0</v>
      </c>
      <c r="AT461">
        <v>1</v>
      </c>
      <c r="AU461">
        <v>0</v>
      </c>
      <c r="AV461">
        <v>0</v>
      </c>
      <c r="AW461">
        <v>2</v>
      </c>
      <c r="AX461">
        <v>3</v>
      </c>
      <c r="AY461">
        <v>10</v>
      </c>
      <c r="AZ461">
        <v>9</v>
      </c>
      <c r="BA461">
        <v>18</v>
      </c>
      <c r="BB461">
        <v>1</v>
      </c>
      <c r="BC461">
        <v>4</v>
      </c>
      <c r="BD461">
        <v>0</v>
      </c>
      <c r="BE461">
        <v>0</v>
      </c>
      <c r="BF461">
        <v>0</v>
      </c>
      <c r="BG461">
        <v>0</v>
      </c>
      <c r="BH461">
        <v>0</v>
      </c>
      <c r="BI461">
        <v>3</v>
      </c>
      <c r="BJ461">
        <v>2</v>
      </c>
      <c r="BK461">
        <v>0</v>
      </c>
      <c r="BL461">
        <v>1</v>
      </c>
      <c r="BM461">
        <v>3</v>
      </c>
      <c r="BN461">
        <v>1</v>
      </c>
      <c r="BO461">
        <v>10</v>
      </c>
      <c r="BP461">
        <v>0</v>
      </c>
      <c r="BQ461">
        <v>0</v>
      </c>
      <c r="BR461">
        <v>0</v>
      </c>
      <c r="BS461">
        <v>4</v>
      </c>
      <c r="BT461">
        <v>80</v>
      </c>
      <c r="BU461" t="s">
        <v>534</v>
      </c>
    </row>
    <row r="462" spans="1:73">
      <c r="A462" t="s">
        <v>335</v>
      </c>
      <c r="B462" t="s">
        <v>336</v>
      </c>
      <c r="C462">
        <v>208</v>
      </c>
      <c r="D462" t="s">
        <v>119</v>
      </c>
      <c r="E462" t="s">
        <v>78</v>
      </c>
      <c r="F462" t="s">
        <v>77</v>
      </c>
      <c r="G462">
        <v>0</v>
      </c>
      <c r="H462">
        <v>4</v>
      </c>
      <c r="I462">
        <v>0</v>
      </c>
      <c r="J462">
        <v>0</v>
      </c>
      <c r="K462">
        <v>0</v>
      </c>
      <c r="L462">
        <v>2</v>
      </c>
      <c r="M462">
        <v>0</v>
      </c>
      <c r="N462">
        <v>0</v>
      </c>
      <c r="O462">
        <v>0</v>
      </c>
      <c r="P462">
        <v>0</v>
      </c>
      <c r="Q462">
        <v>1</v>
      </c>
      <c r="R462">
        <v>0</v>
      </c>
      <c r="S462">
        <v>11</v>
      </c>
      <c r="T462">
        <v>7</v>
      </c>
      <c r="U462">
        <v>0</v>
      </c>
      <c r="V462">
        <v>1</v>
      </c>
      <c r="W462">
        <v>1</v>
      </c>
      <c r="X462">
        <v>0</v>
      </c>
      <c r="Y462">
        <v>0</v>
      </c>
      <c r="Z462">
        <v>0</v>
      </c>
      <c r="AA462">
        <v>0</v>
      </c>
      <c r="AB462">
        <v>19</v>
      </c>
      <c r="AC462">
        <v>0</v>
      </c>
      <c r="AD462">
        <v>0</v>
      </c>
      <c r="AE462">
        <v>1</v>
      </c>
      <c r="AF462">
        <v>0</v>
      </c>
      <c r="AG462">
        <v>0</v>
      </c>
      <c r="AH462">
        <v>0</v>
      </c>
      <c r="AI462">
        <v>5</v>
      </c>
      <c r="AJ462">
        <v>0</v>
      </c>
      <c r="AK462">
        <v>0</v>
      </c>
      <c r="AL462">
        <v>0</v>
      </c>
      <c r="AM462">
        <v>1</v>
      </c>
      <c r="AN462">
        <v>0</v>
      </c>
      <c r="AO462">
        <v>0</v>
      </c>
      <c r="AP462">
        <v>0</v>
      </c>
      <c r="AQ462">
        <v>0</v>
      </c>
      <c r="AR462">
        <v>0</v>
      </c>
      <c r="AS462">
        <v>0</v>
      </c>
      <c r="AT462">
        <v>0</v>
      </c>
      <c r="AU462">
        <v>0</v>
      </c>
      <c r="AV462">
        <v>1</v>
      </c>
      <c r="AW462">
        <v>0</v>
      </c>
      <c r="AX462">
        <v>5</v>
      </c>
      <c r="AY462">
        <v>3</v>
      </c>
      <c r="AZ462">
        <v>4</v>
      </c>
      <c r="BA462">
        <v>6</v>
      </c>
      <c r="BB462">
        <v>0</v>
      </c>
      <c r="BC462">
        <v>2</v>
      </c>
      <c r="BD462">
        <v>0</v>
      </c>
      <c r="BE462">
        <v>0</v>
      </c>
      <c r="BF462">
        <v>0</v>
      </c>
      <c r="BG462">
        <v>0</v>
      </c>
      <c r="BH462">
        <v>0</v>
      </c>
      <c r="BI462">
        <v>13</v>
      </c>
      <c r="BJ462">
        <v>1</v>
      </c>
      <c r="BK462">
        <v>0</v>
      </c>
      <c r="BL462">
        <v>0</v>
      </c>
      <c r="BM462">
        <v>0</v>
      </c>
      <c r="BN462">
        <v>0</v>
      </c>
      <c r="BO462">
        <v>4</v>
      </c>
      <c r="BP462">
        <v>2</v>
      </c>
      <c r="BQ462">
        <v>0</v>
      </c>
      <c r="BR462">
        <v>0</v>
      </c>
      <c r="BS462">
        <v>4</v>
      </c>
      <c r="BT462">
        <v>42</v>
      </c>
      <c r="BU462" t="s">
        <v>535</v>
      </c>
    </row>
    <row r="463" spans="1:73">
      <c r="A463" t="s">
        <v>335</v>
      </c>
      <c r="B463" t="s">
        <v>336</v>
      </c>
      <c r="C463">
        <v>209</v>
      </c>
      <c r="D463" t="s">
        <v>119</v>
      </c>
      <c r="E463" t="s">
        <v>536</v>
      </c>
      <c r="F463" t="s">
        <v>184</v>
      </c>
      <c r="G463">
        <v>0</v>
      </c>
      <c r="H463">
        <v>7</v>
      </c>
      <c r="I463">
        <v>0</v>
      </c>
      <c r="J463">
        <v>0</v>
      </c>
      <c r="K463">
        <v>0</v>
      </c>
      <c r="L463">
        <v>6</v>
      </c>
      <c r="M463">
        <v>0</v>
      </c>
      <c r="N463">
        <v>14</v>
      </c>
      <c r="O463">
        <v>0</v>
      </c>
      <c r="P463">
        <v>0</v>
      </c>
      <c r="Q463">
        <v>1</v>
      </c>
      <c r="R463">
        <v>1</v>
      </c>
      <c r="S463">
        <v>11</v>
      </c>
      <c r="T463">
        <v>6</v>
      </c>
      <c r="U463">
        <v>0</v>
      </c>
      <c r="V463">
        <v>1</v>
      </c>
      <c r="W463">
        <v>4</v>
      </c>
      <c r="X463">
        <v>0</v>
      </c>
      <c r="Y463">
        <v>0</v>
      </c>
      <c r="Z463">
        <v>0</v>
      </c>
      <c r="AA463">
        <v>0</v>
      </c>
      <c r="AB463">
        <v>62</v>
      </c>
      <c r="AC463">
        <v>1</v>
      </c>
      <c r="AD463">
        <v>0</v>
      </c>
      <c r="AE463">
        <v>0</v>
      </c>
      <c r="AF463">
        <v>0</v>
      </c>
      <c r="AG463">
        <v>0</v>
      </c>
      <c r="AH463">
        <v>0</v>
      </c>
      <c r="AI463">
        <v>2</v>
      </c>
      <c r="AJ463">
        <v>0</v>
      </c>
      <c r="AK463">
        <v>0</v>
      </c>
      <c r="AL463">
        <v>0</v>
      </c>
      <c r="AM463">
        <v>5</v>
      </c>
      <c r="AN463">
        <v>0</v>
      </c>
      <c r="AO463">
        <v>0</v>
      </c>
      <c r="AP463">
        <v>3</v>
      </c>
      <c r="AQ463">
        <v>2</v>
      </c>
      <c r="AR463">
        <v>0</v>
      </c>
      <c r="AS463">
        <v>0</v>
      </c>
      <c r="AT463">
        <v>0</v>
      </c>
      <c r="AU463">
        <v>1</v>
      </c>
      <c r="AV463">
        <v>0</v>
      </c>
      <c r="AW463">
        <v>0</v>
      </c>
      <c r="AX463">
        <v>3</v>
      </c>
      <c r="AY463">
        <v>14</v>
      </c>
      <c r="AZ463">
        <v>13</v>
      </c>
      <c r="BA463">
        <v>11</v>
      </c>
      <c r="BB463">
        <v>2</v>
      </c>
      <c r="BC463">
        <v>8</v>
      </c>
      <c r="BD463">
        <v>0</v>
      </c>
      <c r="BE463">
        <v>0</v>
      </c>
      <c r="BF463">
        <v>0</v>
      </c>
      <c r="BG463">
        <v>0</v>
      </c>
      <c r="BH463">
        <v>0</v>
      </c>
      <c r="BI463">
        <v>5</v>
      </c>
      <c r="BJ463">
        <v>5</v>
      </c>
      <c r="BK463">
        <v>0</v>
      </c>
      <c r="BL463">
        <v>0</v>
      </c>
      <c r="BM463">
        <v>0</v>
      </c>
      <c r="BN463">
        <v>0</v>
      </c>
      <c r="BO463">
        <v>17</v>
      </c>
      <c r="BP463">
        <v>0</v>
      </c>
      <c r="BQ463">
        <v>0</v>
      </c>
      <c r="BR463">
        <v>3</v>
      </c>
      <c r="BS463">
        <v>6</v>
      </c>
      <c r="BT463">
        <v>106</v>
      </c>
      <c r="BU463" t="s">
        <v>537</v>
      </c>
    </row>
    <row r="464" spans="1:73">
      <c r="A464" t="s">
        <v>335</v>
      </c>
      <c r="B464" t="s">
        <v>336</v>
      </c>
      <c r="C464">
        <v>210</v>
      </c>
      <c r="D464" t="s">
        <v>119</v>
      </c>
      <c r="E464" t="s">
        <v>78</v>
      </c>
      <c r="F464" t="s">
        <v>77</v>
      </c>
      <c r="G464">
        <v>0</v>
      </c>
      <c r="H464">
        <v>3</v>
      </c>
      <c r="I464">
        <v>2</v>
      </c>
      <c r="J464">
        <v>0</v>
      </c>
      <c r="K464">
        <v>0</v>
      </c>
      <c r="L464">
        <v>2</v>
      </c>
      <c r="M464">
        <v>0</v>
      </c>
      <c r="N464">
        <v>4</v>
      </c>
      <c r="O464">
        <v>0</v>
      </c>
      <c r="P464">
        <v>0</v>
      </c>
      <c r="Q464">
        <v>0</v>
      </c>
      <c r="R464">
        <v>0</v>
      </c>
      <c r="S464">
        <v>4</v>
      </c>
      <c r="T464">
        <v>1</v>
      </c>
      <c r="U464">
        <v>0</v>
      </c>
      <c r="V464">
        <v>0</v>
      </c>
      <c r="W464">
        <v>2</v>
      </c>
      <c r="X464">
        <v>0</v>
      </c>
      <c r="Y464">
        <v>0</v>
      </c>
      <c r="Z464">
        <v>0</v>
      </c>
      <c r="AA464">
        <v>0</v>
      </c>
      <c r="AB464">
        <v>15</v>
      </c>
      <c r="AC464">
        <v>0</v>
      </c>
      <c r="AD464">
        <v>0</v>
      </c>
      <c r="AE464">
        <v>0</v>
      </c>
      <c r="AF464">
        <v>0</v>
      </c>
      <c r="AG464">
        <v>0</v>
      </c>
      <c r="AH464">
        <v>1</v>
      </c>
      <c r="AI464">
        <v>1</v>
      </c>
      <c r="AJ464">
        <v>0</v>
      </c>
      <c r="AK464">
        <v>0</v>
      </c>
      <c r="AL464">
        <v>0</v>
      </c>
      <c r="AM464">
        <v>3</v>
      </c>
      <c r="AN464">
        <v>0</v>
      </c>
      <c r="AO464">
        <v>0</v>
      </c>
      <c r="AP464">
        <v>0</v>
      </c>
      <c r="AQ464">
        <v>0</v>
      </c>
      <c r="AR464">
        <v>0</v>
      </c>
      <c r="AS464">
        <v>1</v>
      </c>
      <c r="AT464">
        <v>0</v>
      </c>
      <c r="AU464">
        <v>2</v>
      </c>
      <c r="AV464">
        <v>0</v>
      </c>
      <c r="AW464">
        <v>2</v>
      </c>
      <c r="AX464">
        <v>1</v>
      </c>
      <c r="AY464">
        <v>0</v>
      </c>
      <c r="AZ464">
        <v>0</v>
      </c>
      <c r="BA464">
        <v>4</v>
      </c>
      <c r="BB464">
        <v>0</v>
      </c>
      <c r="BC464">
        <v>0</v>
      </c>
      <c r="BD464">
        <v>0</v>
      </c>
      <c r="BE464">
        <v>0</v>
      </c>
      <c r="BF464">
        <v>0</v>
      </c>
      <c r="BG464">
        <v>0</v>
      </c>
      <c r="BH464">
        <v>0</v>
      </c>
      <c r="BI464">
        <v>0</v>
      </c>
      <c r="BJ464">
        <v>0</v>
      </c>
      <c r="BK464">
        <v>0</v>
      </c>
      <c r="BL464">
        <v>0</v>
      </c>
      <c r="BM464">
        <v>0</v>
      </c>
      <c r="BN464">
        <v>0</v>
      </c>
      <c r="BO464">
        <v>4</v>
      </c>
      <c r="BP464">
        <v>0</v>
      </c>
      <c r="BQ464">
        <v>0</v>
      </c>
      <c r="BR464">
        <v>0</v>
      </c>
      <c r="BS464">
        <v>4</v>
      </c>
      <c r="BT464">
        <v>22</v>
      </c>
      <c r="BU464" t="s">
        <v>538</v>
      </c>
    </row>
    <row r="465" spans="1:73">
      <c r="A465" t="s">
        <v>335</v>
      </c>
      <c r="B465" t="s">
        <v>336</v>
      </c>
      <c r="C465">
        <v>211</v>
      </c>
      <c r="D465" t="s">
        <v>119</v>
      </c>
      <c r="E465" t="s">
        <v>350</v>
      </c>
      <c r="F465" t="s">
        <v>92</v>
      </c>
      <c r="G465">
        <v>0</v>
      </c>
      <c r="H465">
        <v>1</v>
      </c>
      <c r="I465">
        <v>0</v>
      </c>
      <c r="J465">
        <v>0</v>
      </c>
      <c r="K465">
        <v>0</v>
      </c>
      <c r="L465">
        <v>5</v>
      </c>
      <c r="M465">
        <v>0</v>
      </c>
      <c r="N465">
        <v>9</v>
      </c>
      <c r="O465">
        <v>0</v>
      </c>
      <c r="P465">
        <v>0</v>
      </c>
      <c r="Q465">
        <v>0</v>
      </c>
      <c r="R465">
        <v>0</v>
      </c>
      <c r="S465">
        <v>7</v>
      </c>
      <c r="T465">
        <v>3</v>
      </c>
      <c r="U465">
        <v>0</v>
      </c>
      <c r="V465">
        <v>1</v>
      </c>
      <c r="W465">
        <v>1</v>
      </c>
      <c r="X465">
        <v>0</v>
      </c>
      <c r="Y465">
        <v>0</v>
      </c>
      <c r="Z465">
        <v>0</v>
      </c>
      <c r="AA465">
        <v>0</v>
      </c>
      <c r="AB465">
        <v>40</v>
      </c>
      <c r="AC465">
        <v>0</v>
      </c>
      <c r="AD465">
        <v>0</v>
      </c>
      <c r="AE465">
        <v>0</v>
      </c>
      <c r="AF465">
        <v>0</v>
      </c>
      <c r="AG465">
        <v>0</v>
      </c>
      <c r="AH465">
        <v>0</v>
      </c>
      <c r="AI465">
        <v>3</v>
      </c>
      <c r="AJ465">
        <v>0</v>
      </c>
      <c r="AK465">
        <v>2</v>
      </c>
      <c r="AL465">
        <v>1</v>
      </c>
      <c r="AM465">
        <v>4</v>
      </c>
      <c r="AN465">
        <v>0</v>
      </c>
      <c r="AO465">
        <v>0</v>
      </c>
      <c r="AP465">
        <v>5</v>
      </c>
      <c r="AQ465">
        <v>0</v>
      </c>
      <c r="AR465">
        <v>0</v>
      </c>
      <c r="AS465">
        <v>0</v>
      </c>
      <c r="AT465">
        <v>0</v>
      </c>
      <c r="AU465">
        <v>10</v>
      </c>
      <c r="AV465">
        <v>0</v>
      </c>
      <c r="AW465">
        <v>0</v>
      </c>
      <c r="AX465">
        <v>5</v>
      </c>
      <c r="AY465">
        <v>6</v>
      </c>
      <c r="AZ465">
        <v>0</v>
      </c>
      <c r="BA465">
        <v>9</v>
      </c>
      <c r="BB465">
        <v>3</v>
      </c>
      <c r="BC465">
        <v>13</v>
      </c>
      <c r="BD465">
        <v>0</v>
      </c>
      <c r="BE465">
        <v>0</v>
      </c>
      <c r="BF465">
        <v>0</v>
      </c>
      <c r="BG465">
        <v>0</v>
      </c>
      <c r="BH465">
        <v>0</v>
      </c>
      <c r="BI465">
        <v>6</v>
      </c>
      <c r="BJ465">
        <v>4</v>
      </c>
      <c r="BK465">
        <v>0</v>
      </c>
      <c r="BL465">
        <v>1</v>
      </c>
      <c r="BM465">
        <v>4</v>
      </c>
      <c r="BN465">
        <v>2</v>
      </c>
      <c r="BO465">
        <v>11</v>
      </c>
      <c r="BP465">
        <v>1</v>
      </c>
      <c r="BQ465">
        <v>0</v>
      </c>
      <c r="BR465">
        <v>0</v>
      </c>
      <c r="BS465">
        <v>7</v>
      </c>
      <c r="BT465">
        <v>72</v>
      </c>
      <c r="BU465" t="s">
        <v>539</v>
      </c>
    </row>
    <row r="466" spans="1:73">
      <c r="A466" t="s">
        <v>335</v>
      </c>
      <c r="B466" t="s">
        <v>336</v>
      </c>
      <c r="C466">
        <v>212</v>
      </c>
      <c r="D466" t="s">
        <v>119</v>
      </c>
      <c r="E466" t="s">
        <v>536</v>
      </c>
      <c r="F466" t="s">
        <v>184</v>
      </c>
      <c r="G466">
        <v>0</v>
      </c>
      <c r="H466">
        <v>2</v>
      </c>
      <c r="I466">
        <v>0</v>
      </c>
      <c r="J466">
        <v>0</v>
      </c>
      <c r="K466">
        <v>0</v>
      </c>
      <c r="L466">
        <v>1</v>
      </c>
      <c r="M466">
        <v>0</v>
      </c>
      <c r="N466">
        <v>1</v>
      </c>
      <c r="O466">
        <v>0</v>
      </c>
      <c r="P466">
        <v>0</v>
      </c>
      <c r="Q466">
        <v>0</v>
      </c>
      <c r="R466">
        <v>0</v>
      </c>
      <c r="S466">
        <v>0</v>
      </c>
      <c r="T466">
        <v>0</v>
      </c>
      <c r="U466">
        <v>0</v>
      </c>
      <c r="V466">
        <v>0</v>
      </c>
      <c r="W466">
        <v>0</v>
      </c>
      <c r="X466">
        <v>0</v>
      </c>
      <c r="Y466">
        <v>0</v>
      </c>
      <c r="Z466">
        <v>0</v>
      </c>
      <c r="AA466">
        <v>0</v>
      </c>
      <c r="AB466">
        <v>9</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3</v>
      </c>
      <c r="AZ466">
        <v>1</v>
      </c>
      <c r="BA466">
        <v>0</v>
      </c>
      <c r="BB466">
        <v>0</v>
      </c>
      <c r="BC466">
        <v>2</v>
      </c>
      <c r="BD466">
        <v>0</v>
      </c>
      <c r="BE466">
        <v>0</v>
      </c>
      <c r="BF466">
        <v>0</v>
      </c>
      <c r="BG466">
        <v>0</v>
      </c>
      <c r="BH466">
        <v>0</v>
      </c>
      <c r="BI466">
        <v>0</v>
      </c>
      <c r="BJ466">
        <v>1</v>
      </c>
      <c r="BK466">
        <v>0</v>
      </c>
      <c r="BL466">
        <v>0</v>
      </c>
      <c r="BM466">
        <v>0</v>
      </c>
      <c r="BN466">
        <v>0</v>
      </c>
      <c r="BO466">
        <v>1</v>
      </c>
      <c r="BP466">
        <v>0</v>
      </c>
      <c r="BQ466">
        <v>0</v>
      </c>
      <c r="BR466">
        <v>0</v>
      </c>
      <c r="BS466">
        <v>1</v>
      </c>
      <c r="BT466">
        <v>10</v>
      </c>
      <c r="BU466" t="s">
        <v>540</v>
      </c>
    </row>
    <row r="467" spans="1:73">
      <c r="A467" t="s">
        <v>335</v>
      </c>
      <c r="B467" t="s">
        <v>336</v>
      </c>
      <c r="C467">
        <v>213</v>
      </c>
      <c r="D467" t="s">
        <v>119</v>
      </c>
      <c r="E467" t="s">
        <v>78</v>
      </c>
      <c r="F467" t="s">
        <v>77</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3</v>
      </c>
      <c r="AC467">
        <v>0</v>
      </c>
      <c r="AD467">
        <v>0</v>
      </c>
      <c r="AE467">
        <v>0</v>
      </c>
      <c r="AF467">
        <v>0</v>
      </c>
      <c r="AG467">
        <v>0</v>
      </c>
      <c r="AH467">
        <v>0</v>
      </c>
      <c r="AI467">
        <v>0</v>
      </c>
      <c r="AJ467">
        <v>0</v>
      </c>
      <c r="AK467">
        <v>0</v>
      </c>
      <c r="AL467">
        <v>0</v>
      </c>
      <c r="AM467">
        <v>2</v>
      </c>
      <c r="AN467">
        <v>0</v>
      </c>
      <c r="AO467">
        <v>0</v>
      </c>
      <c r="AP467">
        <v>0</v>
      </c>
      <c r="AQ467">
        <v>0</v>
      </c>
      <c r="AR467">
        <v>0</v>
      </c>
      <c r="AS467">
        <v>0</v>
      </c>
      <c r="AT467">
        <v>0</v>
      </c>
      <c r="AU467">
        <v>0</v>
      </c>
      <c r="AV467">
        <v>0</v>
      </c>
      <c r="AW467">
        <v>0</v>
      </c>
      <c r="AX467">
        <v>0</v>
      </c>
      <c r="AY467">
        <v>1</v>
      </c>
      <c r="AZ467">
        <v>0</v>
      </c>
      <c r="BA467">
        <v>2</v>
      </c>
      <c r="BB467">
        <v>0</v>
      </c>
      <c r="BC467">
        <v>0</v>
      </c>
      <c r="BD467">
        <v>0</v>
      </c>
      <c r="BE467">
        <v>0</v>
      </c>
      <c r="BF467">
        <v>0</v>
      </c>
      <c r="BG467">
        <v>0</v>
      </c>
      <c r="BH467">
        <v>0</v>
      </c>
      <c r="BI467">
        <v>0</v>
      </c>
      <c r="BJ467">
        <v>0</v>
      </c>
      <c r="BK467">
        <v>0</v>
      </c>
      <c r="BL467">
        <v>0</v>
      </c>
      <c r="BM467">
        <v>0</v>
      </c>
      <c r="BN467">
        <v>0</v>
      </c>
      <c r="BO467">
        <v>0</v>
      </c>
      <c r="BP467">
        <v>0</v>
      </c>
      <c r="BQ467">
        <v>0</v>
      </c>
      <c r="BR467">
        <v>0</v>
      </c>
      <c r="BS467">
        <v>2</v>
      </c>
      <c r="BT467">
        <v>6</v>
      </c>
      <c r="BU467" t="s">
        <v>541</v>
      </c>
    </row>
    <row r="468" spans="1:73">
      <c r="A468" t="s">
        <v>335</v>
      </c>
      <c r="B468" t="s">
        <v>336</v>
      </c>
      <c r="C468">
        <v>214</v>
      </c>
      <c r="D468" t="s">
        <v>119</v>
      </c>
      <c r="E468" t="s">
        <v>350</v>
      </c>
      <c r="F468" t="s">
        <v>92</v>
      </c>
      <c r="G468">
        <v>0</v>
      </c>
      <c r="H468">
        <v>1</v>
      </c>
      <c r="I468">
        <v>0</v>
      </c>
      <c r="J468">
        <v>0</v>
      </c>
      <c r="K468">
        <v>0</v>
      </c>
      <c r="L468">
        <v>1</v>
      </c>
      <c r="M468">
        <v>0</v>
      </c>
      <c r="N468">
        <v>1</v>
      </c>
      <c r="O468">
        <v>0</v>
      </c>
      <c r="P468">
        <v>0</v>
      </c>
      <c r="Q468">
        <v>0</v>
      </c>
      <c r="R468">
        <v>0</v>
      </c>
      <c r="S468">
        <v>0</v>
      </c>
      <c r="T468">
        <v>0</v>
      </c>
      <c r="U468">
        <v>0</v>
      </c>
      <c r="V468">
        <v>0</v>
      </c>
      <c r="W468">
        <v>0</v>
      </c>
      <c r="X468">
        <v>0</v>
      </c>
      <c r="Y468">
        <v>0</v>
      </c>
      <c r="Z468">
        <v>0</v>
      </c>
      <c r="AA468">
        <v>0</v>
      </c>
      <c r="AB468">
        <v>4</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1</v>
      </c>
      <c r="BA468">
        <v>0</v>
      </c>
      <c r="BB468">
        <v>0</v>
      </c>
      <c r="BC468">
        <v>0</v>
      </c>
      <c r="BD468">
        <v>0</v>
      </c>
      <c r="BE468">
        <v>0</v>
      </c>
      <c r="BF468">
        <v>0</v>
      </c>
      <c r="BG468">
        <v>0</v>
      </c>
      <c r="BH468">
        <v>0</v>
      </c>
      <c r="BI468">
        <v>0</v>
      </c>
      <c r="BJ468">
        <v>0</v>
      </c>
      <c r="BK468">
        <v>0</v>
      </c>
      <c r="BL468">
        <v>0</v>
      </c>
      <c r="BM468">
        <v>0</v>
      </c>
      <c r="BN468">
        <v>0</v>
      </c>
      <c r="BO468">
        <v>1</v>
      </c>
      <c r="BP468">
        <v>0</v>
      </c>
      <c r="BQ468">
        <v>0</v>
      </c>
      <c r="BR468">
        <v>0</v>
      </c>
      <c r="BS468">
        <v>2</v>
      </c>
      <c r="BT468">
        <v>6</v>
      </c>
      <c r="BU468" t="s">
        <v>542</v>
      </c>
    </row>
    <row r="469" spans="1:73">
      <c r="A469" t="s">
        <v>335</v>
      </c>
      <c r="B469" t="s">
        <v>336</v>
      </c>
      <c r="C469">
        <v>215</v>
      </c>
      <c r="D469" t="s">
        <v>119</v>
      </c>
      <c r="E469" t="s">
        <v>78</v>
      </c>
      <c r="F469" t="s">
        <v>77</v>
      </c>
      <c r="G469">
        <v>0</v>
      </c>
      <c r="H469">
        <v>0</v>
      </c>
      <c r="I469">
        <v>0</v>
      </c>
      <c r="J469">
        <v>0</v>
      </c>
      <c r="K469">
        <v>0</v>
      </c>
      <c r="L469">
        <v>1</v>
      </c>
      <c r="M469">
        <v>0</v>
      </c>
      <c r="N469">
        <v>1</v>
      </c>
      <c r="O469">
        <v>0</v>
      </c>
      <c r="P469">
        <v>0</v>
      </c>
      <c r="Q469">
        <v>0</v>
      </c>
      <c r="R469">
        <v>0</v>
      </c>
      <c r="S469">
        <v>0</v>
      </c>
      <c r="T469">
        <v>0</v>
      </c>
      <c r="U469">
        <v>0</v>
      </c>
      <c r="V469">
        <v>0</v>
      </c>
      <c r="W469">
        <v>0</v>
      </c>
      <c r="X469">
        <v>0</v>
      </c>
      <c r="Y469">
        <v>0</v>
      </c>
      <c r="Z469">
        <v>0</v>
      </c>
      <c r="AA469">
        <v>0</v>
      </c>
      <c r="AB469">
        <v>4</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1</v>
      </c>
      <c r="BA469">
        <v>0</v>
      </c>
      <c r="BB469">
        <v>0</v>
      </c>
      <c r="BC469">
        <v>0</v>
      </c>
      <c r="BD469">
        <v>0</v>
      </c>
      <c r="BE469">
        <v>0</v>
      </c>
      <c r="BF469">
        <v>0</v>
      </c>
      <c r="BG469">
        <v>0</v>
      </c>
      <c r="BH469">
        <v>0</v>
      </c>
      <c r="BI469">
        <v>2</v>
      </c>
      <c r="BJ469">
        <v>0</v>
      </c>
      <c r="BK469">
        <v>0</v>
      </c>
      <c r="BL469">
        <v>0</v>
      </c>
      <c r="BM469">
        <v>0</v>
      </c>
      <c r="BN469">
        <v>0</v>
      </c>
      <c r="BO469">
        <v>1</v>
      </c>
      <c r="BP469">
        <v>0</v>
      </c>
      <c r="BQ469">
        <v>0</v>
      </c>
      <c r="BR469">
        <v>0</v>
      </c>
      <c r="BS469">
        <v>1</v>
      </c>
      <c r="BT469">
        <v>4</v>
      </c>
      <c r="BU469" t="s">
        <v>543</v>
      </c>
    </row>
    <row r="470" spans="1:73">
      <c r="A470" t="s">
        <v>335</v>
      </c>
      <c r="B470" t="s">
        <v>336</v>
      </c>
      <c r="C470">
        <v>216</v>
      </c>
      <c r="D470" t="s">
        <v>119</v>
      </c>
      <c r="E470" t="s">
        <v>350</v>
      </c>
      <c r="F470" t="s">
        <v>92</v>
      </c>
      <c r="G470">
        <v>0</v>
      </c>
      <c r="H470">
        <v>1</v>
      </c>
      <c r="I470">
        <v>0</v>
      </c>
      <c r="J470">
        <v>0</v>
      </c>
      <c r="K470">
        <v>0</v>
      </c>
      <c r="L470">
        <v>1</v>
      </c>
      <c r="M470">
        <v>0</v>
      </c>
      <c r="N470">
        <v>1</v>
      </c>
      <c r="O470">
        <v>0</v>
      </c>
      <c r="P470">
        <v>0</v>
      </c>
      <c r="Q470">
        <v>0</v>
      </c>
      <c r="R470">
        <v>0</v>
      </c>
      <c r="S470">
        <v>0</v>
      </c>
      <c r="T470">
        <v>0</v>
      </c>
      <c r="U470">
        <v>0</v>
      </c>
      <c r="V470">
        <v>0</v>
      </c>
      <c r="W470">
        <v>0</v>
      </c>
      <c r="X470">
        <v>0</v>
      </c>
      <c r="Y470">
        <v>0</v>
      </c>
      <c r="Z470">
        <v>0</v>
      </c>
      <c r="AA470">
        <v>0</v>
      </c>
      <c r="AB470">
        <v>4</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1</v>
      </c>
      <c r="BA470">
        <v>0</v>
      </c>
      <c r="BB470">
        <v>0</v>
      </c>
      <c r="BC470">
        <v>0</v>
      </c>
      <c r="BD470">
        <v>0</v>
      </c>
      <c r="BE470">
        <v>0</v>
      </c>
      <c r="BF470">
        <v>0</v>
      </c>
      <c r="BG470">
        <v>0</v>
      </c>
      <c r="BH470">
        <v>0</v>
      </c>
      <c r="BI470">
        <v>0</v>
      </c>
      <c r="BJ470">
        <v>0</v>
      </c>
      <c r="BK470">
        <v>0</v>
      </c>
      <c r="BL470">
        <v>0</v>
      </c>
      <c r="BM470">
        <v>0</v>
      </c>
      <c r="BN470">
        <v>0</v>
      </c>
      <c r="BO470">
        <v>1</v>
      </c>
      <c r="BP470">
        <v>0</v>
      </c>
      <c r="BQ470">
        <v>0</v>
      </c>
      <c r="BR470">
        <v>0</v>
      </c>
      <c r="BS470">
        <v>1</v>
      </c>
      <c r="BT470">
        <v>5</v>
      </c>
      <c r="BU470" t="s">
        <v>544</v>
      </c>
    </row>
    <row r="471" spans="1:73">
      <c r="A471" t="s">
        <v>335</v>
      </c>
      <c r="B471" t="s">
        <v>336</v>
      </c>
      <c r="C471">
        <v>217</v>
      </c>
      <c r="D471" t="s">
        <v>119</v>
      </c>
      <c r="E471" t="s">
        <v>78</v>
      </c>
      <c r="F471" t="s">
        <v>77</v>
      </c>
      <c r="G471">
        <v>1</v>
      </c>
      <c r="H471">
        <v>4</v>
      </c>
      <c r="I471">
        <v>1</v>
      </c>
      <c r="J471">
        <v>0</v>
      </c>
      <c r="K471">
        <v>0</v>
      </c>
      <c r="L471">
        <v>2</v>
      </c>
      <c r="M471">
        <v>0</v>
      </c>
      <c r="N471">
        <v>3</v>
      </c>
      <c r="O471">
        <v>0</v>
      </c>
      <c r="P471">
        <v>0</v>
      </c>
      <c r="Q471">
        <v>0</v>
      </c>
      <c r="R471">
        <v>0</v>
      </c>
      <c r="S471">
        <v>3</v>
      </c>
      <c r="T471">
        <v>0</v>
      </c>
      <c r="U471">
        <v>0</v>
      </c>
      <c r="V471">
        <v>1</v>
      </c>
      <c r="W471">
        <v>1</v>
      </c>
      <c r="X471">
        <v>0</v>
      </c>
      <c r="Y471">
        <v>0</v>
      </c>
      <c r="Z471">
        <v>0</v>
      </c>
      <c r="AA471">
        <v>0</v>
      </c>
      <c r="AB471">
        <v>21</v>
      </c>
      <c r="AC471">
        <v>0</v>
      </c>
      <c r="AD471">
        <v>0</v>
      </c>
      <c r="AE471">
        <v>0</v>
      </c>
      <c r="AF471">
        <v>0</v>
      </c>
      <c r="AG471">
        <v>0</v>
      </c>
      <c r="AH471">
        <v>0</v>
      </c>
      <c r="AI471">
        <v>0</v>
      </c>
      <c r="AJ471">
        <v>0</v>
      </c>
      <c r="AK471">
        <v>0</v>
      </c>
      <c r="AL471">
        <v>0</v>
      </c>
      <c r="AM471">
        <v>0</v>
      </c>
      <c r="AN471">
        <v>0</v>
      </c>
      <c r="AO471">
        <v>0</v>
      </c>
      <c r="AP471">
        <v>0</v>
      </c>
      <c r="AQ471">
        <v>0</v>
      </c>
      <c r="AR471">
        <v>0</v>
      </c>
      <c r="AS471">
        <v>0</v>
      </c>
      <c r="AT471">
        <v>1</v>
      </c>
      <c r="AU471">
        <v>1</v>
      </c>
      <c r="AV471">
        <v>0</v>
      </c>
      <c r="AW471">
        <v>1</v>
      </c>
      <c r="AX471">
        <v>1</v>
      </c>
      <c r="AY471">
        <v>4</v>
      </c>
      <c r="AZ471">
        <v>3</v>
      </c>
      <c r="BA471">
        <v>1</v>
      </c>
      <c r="BB471">
        <v>0</v>
      </c>
      <c r="BC471">
        <v>1</v>
      </c>
      <c r="BD471">
        <v>0</v>
      </c>
      <c r="BE471">
        <v>0</v>
      </c>
      <c r="BF471">
        <v>0</v>
      </c>
      <c r="BG471">
        <v>0</v>
      </c>
      <c r="BH471">
        <v>0</v>
      </c>
      <c r="BI471">
        <v>2</v>
      </c>
      <c r="BJ471">
        <v>0</v>
      </c>
      <c r="BK471">
        <v>0</v>
      </c>
      <c r="BL471">
        <v>0</v>
      </c>
      <c r="BM471">
        <v>0</v>
      </c>
      <c r="BN471">
        <v>1</v>
      </c>
      <c r="BO471">
        <v>4</v>
      </c>
      <c r="BP471">
        <v>0</v>
      </c>
      <c r="BQ471">
        <v>0</v>
      </c>
      <c r="BR471">
        <v>1</v>
      </c>
      <c r="BS471">
        <v>3</v>
      </c>
      <c r="BT471">
        <v>31</v>
      </c>
      <c r="BU471" t="s">
        <v>545</v>
      </c>
    </row>
    <row r="472" spans="1:73">
      <c r="A472" t="s">
        <v>335</v>
      </c>
      <c r="B472" t="s">
        <v>336</v>
      </c>
      <c r="C472">
        <v>218</v>
      </c>
      <c r="D472" t="s">
        <v>119</v>
      </c>
      <c r="E472" t="s">
        <v>365</v>
      </c>
      <c r="F472" t="s">
        <v>101</v>
      </c>
      <c r="G472">
        <v>0</v>
      </c>
      <c r="H472">
        <v>1</v>
      </c>
      <c r="I472">
        <v>0</v>
      </c>
      <c r="J472">
        <v>0</v>
      </c>
      <c r="K472">
        <v>0</v>
      </c>
      <c r="L472">
        <v>1</v>
      </c>
      <c r="M472">
        <v>0</v>
      </c>
      <c r="N472">
        <v>0</v>
      </c>
      <c r="O472">
        <v>0</v>
      </c>
      <c r="P472">
        <v>0</v>
      </c>
      <c r="Q472">
        <v>0</v>
      </c>
      <c r="R472">
        <v>0</v>
      </c>
      <c r="S472">
        <v>4</v>
      </c>
      <c r="T472">
        <v>0</v>
      </c>
      <c r="U472">
        <v>0</v>
      </c>
      <c r="V472">
        <v>0</v>
      </c>
      <c r="W472">
        <v>1</v>
      </c>
      <c r="X472">
        <v>0</v>
      </c>
      <c r="Y472">
        <v>0</v>
      </c>
      <c r="Z472">
        <v>0</v>
      </c>
      <c r="AA472">
        <v>0</v>
      </c>
      <c r="AB472">
        <v>6</v>
      </c>
      <c r="AC472">
        <v>0</v>
      </c>
      <c r="AD472">
        <v>0</v>
      </c>
      <c r="AE472">
        <v>0</v>
      </c>
      <c r="AF472">
        <v>0</v>
      </c>
      <c r="AG472">
        <v>0</v>
      </c>
      <c r="AH472">
        <v>0</v>
      </c>
      <c r="AI472">
        <v>1</v>
      </c>
      <c r="AJ472">
        <v>0</v>
      </c>
      <c r="AK472">
        <v>0</v>
      </c>
      <c r="AL472">
        <v>0</v>
      </c>
      <c r="AM472">
        <v>0</v>
      </c>
      <c r="AN472">
        <v>0</v>
      </c>
      <c r="AO472">
        <v>0</v>
      </c>
      <c r="AP472">
        <v>0</v>
      </c>
      <c r="AQ472">
        <v>0</v>
      </c>
      <c r="AR472">
        <v>0</v>
      </c>
      <c r="AS472">
        <v>0</v>
      </c>
      <c r="AT472">
        <v>0</v>
      </c>
      <c r="AU472">
        <v>1</v>
      </c>
      <c r="AV472">
        <v>0</v>
      </c>
      <c r="AW472">
        <v>0</v>
      </c>
      <c r="AX472">
        <v>0</v>
      </c>
      <c r="AY472">
        <v>2</v>
      </c>
      <c r="AZ472">
        <v>0</v>
      </c>
      <c r="BA472">
        <v>0</v>
      </c>
      <c r="BB472">
        <v>0</v>
      </c>
      <c r="BC472">
        <v>0</v>
      </c>
      <c r="BD472">
        <v>0</v>
      </c>
      <c r="BE472">
        <v>0</v>
      </c>
      <c r="BF472">
        <v>0</v>
      </c>
      <c r="BG472">
        <v>0</v>
      </c>
      <c r="BH472">
        <v>0</v>
      </c>
      <c r="BI472">
        <v>1</v>
      </c>
      <c r="BJ472">
        <v>0</v>
      </c>
      <c r="BK472">
        <v>0</v>
      </c>
      <c r="BL472">
        <v>1</v>
      </c>
      <c r="BM472">
        <v>0</v>
      </c>
      <c r="BN472">
        <v>0</v>
      </c>
      <c r="BO472">
        <v>2</v>
      </c>
      <c r="BP472">
        <v>0</v>
      </c>
      <c r="BQ472">
        <v>0</v>
      </c>
      <c r="BR472">
        <v>0</v>
      </c>
      <c r="BS472">
        <v>1</v>
      </c>
      <c r="BT472">
        <v>10</v>
      </c>
      <c r="BU472" t="s">
        <v>546</v>
      </c>
    </row>
    <row r="473" spans="1:73">
      <c r="A473" t="s">
        <v>335</v>
      </c>
      <c r="B473" t="s">
        <v>336</v>
      </c>
      <c r="C473">
        <v>219</v>
      </c>
      <c r="D473" t="s">
        <v>119</v>
      </c>
      <c r="E473" t="s">
        <v>78</v>
      </c>
      <c r="F473" t="s">
        <v>77</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5</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2</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2</v>
      </c>
      <c r="BT473">
        <v>8</v>
      </c>
      <c r="BU473" t="s">
        <v>547</v>
      </c>
    </row>
    <row r="474" spans="1:73">
      <c r="A474" t="s">
        <v>335</v>
      </c>
      <c r="B474" t="s">
        <v>336</v>
      </c>
      <c r="C474">
        <v>220</v>
      </c>
      <c r="D474" t="s">
        <v>119</v>
      </c>
      <c r="E474" t="s">
        <v>365</v>
      </c>
      <c r="F474" t="s">
        <v>101</v>
      </c>
      <c r="G474">
        <v>0</v>
      </c>
      <c r="H474">
        <v>0</v>
      </c>
      <c r="I474">
        <v>0</v>
      </c>
      <c r="J474">
        <v>0</v>
      </c>
      <c r="K474">
        <v>0</v>
      </c>
      <c r="L474">
        <v>0</v>
      </c>
      <c r="M474">
        <v>0</v>
      </c>
      <c r="N474">
        <v>3</v>
      </c>
      <c r="O474">
        <v>0</v>
      </c>
      <c r="P474">
        <v>0</v>
      </c>
      <c r="Q474">
        <v>0</v>
      </c>
      <c r="R474">
        <v>0</v>
      </c>
      <c r="S474">
        <v>0</v>
      </c>
      <c r="T474">
        <v>0</v>
      </c>
      <c r="U474">
        <v>0</v>
      </c>
      <c r="V474">
        <v>0</v>
      </c>
      <c r="W474">
        <v>0</v>
      </c>
      <c r="X474">
        <v>0</v>
      </c>
      <c r="Y474">
        <v>0</v>
      </c>
      <c r="Z474">
        <v>0</v>
      </c>
      <c r="AA474">
        <v>0</v>
      </c>
      <c r="AB474">
        <v>5</v>
      </c>
      <c r="AC474">
        <v>1</v>
      </c>
      <c r="AD474">
        <v>0</v>
      </c>
      <c r="AE474">
        <v>0</v>
      </c>
      <c r="AF474">
        <v>0</v>
      </c>
      <c r="AG474">
        <v>0</v>
      </c>
      <c r="AH474">
        <v>2</v>
      </c>
      <c r="AI474">
        <v>0</v>
      </c>
      <c r="AJ474">
        <v>0</v>
      </c>
      <c r="AK474">
        <v>0</v>
      </c>
      <c r="AL474">
        <v>0</v>
      </c>
      <c r="AM474">
        <v>0</v>
      </c>
      <c r="AN474">
        <v>0</v>
      </c>
      <c r="AO474">
        <v>0</v>
      </c>
      <c r="AP474">
        <v>0</v>
      </c>
      <c r="AQ474">
        <v>0</v>
      </c>
      <c r="AR474">
        <v>0</v>
      </c>
      <c r="AS474">
        <v>0</v>
      </c>
      <c r="AT474">
        <v>0</v>
      </c>
      <c r="AU474">
        <v>0</v>
      </c>
      <c r="AV474">
        <v>0</v>
      </c>
      <c r="AW474">
        <v>0</v>
      </c>
      <c r="AX474">
        <v>2</v>
      </c>
      <c r="AY474">
        <v>0</v>
      </c>
      <c r="AZ474">
        <v>1</v>
      </c>
      <c r="BA474">
        <v>3</v>
      </c>
      <c r="BB474">
        <v>0</v>
      </c>
      <c r="BC474">
        <v>0</v>
      </c>
      <c r="BD474">
        <v>0</v>
      </c>
      <c r="BE474">
        <v>0</v>
      </c>
      <c r="BF474">
        <v>0</v>
      </c>
      <c r="BG474">
        <v>0</v>
      </c>
      <c r="BH474">
        <v>0</v>
      </c>
      <c r="BI474">
        <v>0</v>
      </c>
      <c r="BJ474">
        <v>0</v>
      </c>
      <c r="BK474">
        <v>0</v>
      </c>
      <c r="BL474">
        <v>0</v>
      </c>
      <c r="BM474">
        <v>0</v>
      </c>
      <c r="BN474">
        <v>0</v>
      </c>
      <c r="BO474">
        <v>3</v>
      </c>
      <c r="BP474">
        <v>0</v>
      </c>
      <c r="BQ474">
        <v>0</v>
      </c>
      <c r="BR474">
        <v>0</v>
      </c>
      <c r="BS474">
        <v>1</v>
      </c>
      <c r="BT474">
        <v>5</v>
      </c>
      <c r="BU474" t="s">
        <v>548</v>
      </c>
    </row>
    <row r="475" spans="1:73">
      <c r="A475" t="s">
        <v>335</v>
      </c>
      <c r="B475" t="s">
        <v>336</v>
      </c>
      <c r="C475">
        <v>221</v>
      </c>
      <c r="D475" t="s">
        <v>119</v>
      </c>
      <c r="E475" t="s">
        <v>78</v>
      </c>
      <c r="F475" t="s">
        <v>77</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1</v>
      </c>
      <c r="BT475">
        <v>3</v>
      </c>
      <c r="BU475" t="s">
        <v>549</v>
      </c>
    </row>
    <row r="476" spans="1:73">
      <c r="A476" t="s">
        <v>335</v>
      </c>
      <c r="B476" t="s">
        <v>336</v>
      </c>
      <c r="C476">
        <v>222</v>
      </c>
      <c r="D476" t="s">
        <v>119</v>
      </c>
      <c r="E476" t="s">
        <v>360</v>
      </c>
      <c r="F476" t="s">
        <v>101</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1</v>
      </c>
      <c r="BT476">
        <v>1</v>
      </c>
      <c r="BU476" t="s">
        <v>206</v>
      </c>
    </row>
    <row r="477" spans="1:73">
      <c r="A477" t="s">
        <v>335</v>
      </c>
      <c r="B477" t="s">
        <v>336</v>
      </c>
      <c r="C477">
        <v>223</v>
      </c>
      <c r="D477" t="s">
        <v>119</v>
      </c>
      <c r="E477" t="s">
        <v>78</v>
      </c>
      <c r="F477" t="s">
        <v>77</v>
      </c>
      <c r="G477">
        <v>0</v>
      </c>
      <c r="H477">
        <v>0</v>
      </c>
      <c r="I477">
        <v>0</v>
      </c>
      <c r="J477">
        <v>0</v>
      </c>
      <c r="K477">
        <v>0</v>
      </c>
      <c r="L477">
        <v>0</v>
      </c>
      <c r="M477">
        <v>0</v>
      </c>
      <c r="N477">
        <v>0</v>
      </c>
      <c r="O477">
        <v>0</v>
      </c>
      <c r="P477">
        <v>0</v>
      </c>
      <c r="Q477">
        <v>0</v>
      </c>
      <c r="R477">
        <v>0</v>
      </c>
      <c r="S477">
        <v>2</v>
      </c>
      <c r="T477">
        <v>0</v>
      </c>
      <c r="U477">
        <v>0</v>
      </c>
      <c r="V477">
        <v>2</v>
      </c>
      <c r="W477">
        <v>0</v>
      </c>
      <c r="X477">
        <v>0</v>
      </c>
      <c r="Y477">
        <v>0</v>
      </c>
      <c r="Z477">
        <v>0</v>
      </c>
      <c r="AA477">
        <v>0</v>
      </c>
      <c r="AB477">
        <v>5</v>
      </c>
      <c r="AC477">
        <v>0</v>
      </c>
      <c r="AD477">
        <v>0</v>
      </c>
      <c r="AE477">
        <v>0</v>
      </c>
      <c r="AF477">
        <v>0</v>
      </c>
      <c r="AG477">
        <v>0</v>
      </c>
      <c r="AH477">
        <v>0</v>
      </c>
      <c r="AI477">
        <v>0</v>
      </c>
      <c r="AJ477">
        <v>0</v>
      </c>
      <c r="AK477">
        <v>0</v>
      </c>
      <c r="AL477">
        <v>0</v>
      </c>
      <c r="AM477">
        <v>0</v>
      </c>
      <c r="AN477">
        <v>0</v>
      </c>
      <c r="AO477">
        <v>0</v>
      </c>
      <c r="AP477">
        <v>1</v>
      </c>
      <c r="AQ477">
        <v>0</v>
      </c>
      <c r="AR477">
        <v>0</v>
      </c>
      <c r="AS477">
        <v>0</v>
      </c>
      <c r="AT477">
        <v>0</v>
      </c>
      <c r="AU477">
        <v>0</v>
      </c>
      <c r="AV477">
        <v>0</v>
      </c>
      <c r="AW477">
        <v>0</v>
      </c>
      <c r="AX477">
        <v>2</v>
      </c>
      <c r="AY477">
        <v>1</v>
      </c>
      <c r="AZ477">
        <v>2</v>
      </c>
      <c r="BA477">
        <v>2</v>
      </c>
      <c r="BB477">
        <v>0</v>
      </c>
      <c r="BC477">
        <v>1</v>
      </c>
      <c r="BD477">
        <v>0</v>
      </c>
      <c r="BE477">
        <v>0</v>
      </c>
      <c r="BF477">
        <v>0</v>
      </c>
      <c r="BG477">
        <v>0</v>
      </c>
      <c r="BH477">
        <v>0</v>
      </c>
      <c r="BI477">
        <v>2</v>
      </c>
      <c r="BJ477">
        <v>0</v>
      </c>
      <c r="BK477">
        <v>0</v>
      </c>
      <c r="BL477">
        <v>0</v>
      </c>
      <c r="BM477">
        <v>0</v>
      </c>
      <c r="BN477">
        <v>0</v>
      </c>
      <c r="BO477">
        <v>2</v>
      </c>
      <c r="BP477">
        <v>0</v>
      </c>
      <c r="BQ477">
        <v>0</v>
      </c>
      <c r="BR477">
        <v>2</v>
      </c>
      <c r="BS477">
        <v>1</v>
      </c>
      <c r="BT477">
        <v>8</v>
      </c>
      <c r="BU477" t="s">
        <v>550</v>
      </c>
    </row>
    <row r="478" spans="1:73">
      <c r="A478" t="s">
        <v>335</v>
      </c>
      <c r="B478" t="s">
        <v>336</v>
      </c>
      <c r="C478">
        <v>224</v>
      </c>
      <c r="D478" t="s">
        <v>119</v>
      </c>
      <c r="E478" t="s">
        <v>365</v>
      </c>
      <c r="F478" t="s">
        <v>101</v>
      </c>
      <c r="G478">
        <v>0</v>
      </c>
      <c r="H478">
        <v>0</v>
      </c>
      <c r="I478">
        <v>0</v>
      </c>
      <c r="J478">
        <v>0</v>
      </c>
      <c r="K478">
        <v>0</v>
      </c>
      <c r="L478">
        <v>1</v>
      </c>
      <c r="M478">
        <v>0</v>
      </c>
      <c r="N478">
        <v>1</v>
      </c>
      <c r="O478">
        <v>0</v>
      </c>
      <c r="P478">
        <v>0</v>
      </c>
      <c r="Q478">
        <v>0</v>
      </c>
      <c r="R478">
        <v>0</v>
      </c>
      <c r="S478">
        <v>0</v>
      </c>
      <c r="T478">
        <v>0</v>
      </c>
      <c r="U478">
        <v>0</v>
      </c>
      <c r="V478">
        <v>0</v>
      </c>
      <c r="W478">
        <v>0</v>
      </c>
      <c r="X478">
        <v>0</v>
      </c>
      <c r="Y478">
        <v>0</v>
      </c>
      <c r="Z478">
        <v>0</v>
      </c>
      <c r="AA478">
        <v>0</v>
      </c>
      <c r="AB478">
        <v>2</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1</v>
      </c>
      <c r="BA478">
        <v>0</v>
      </c>
      <c r="BB478">
        <v>0</v>
      </c>
      <c r="BC478">
        <v>0</v>
      </c>
      <c r="BD478">
        <v>0</v>
      </c>
      <c r="BE478">
        <v>0</v>
      </c>
      <c r="BF478">
        <v>0</v>
      </c>
      <c r="BG478">
        <v>0</v>
      </c>
      <c r="BH478">
        <v>0</v>
      </c>
      <c r="BI478">
        <v>0</v>
      </c>
      <c r="BJ478">
        <v>0</v>
      </c>
      <c r="BK478">
        <v>0</v>
      </c>
      <c r="BL478">
        <v>0</v>
      </c>
      <c r="BM478">
        <v>0</v>
      </c>
      <c r="BN478">
        <v>0</v>
      </c>
      <c r="BO478">
        <v>1</v>
      </c>
      <c r="BP478">
        <v>0</v>
      </c>
      <c r="BQ478">
        <v>0</v>
      </c>
      <c r="BR478">
        <v>0</v>
      </c>
      <c r="BS478">
        <v>1</v>
      </c>
      <c r="BT478">
        <v>5</v>
      </c>
      <c r="BU478" t="e">
        <f>-- Shmuel has the answer.</f>
        <v>#NAME?</v>
      </c>
    </row>
    <row r="479" spans="1:73">
      <c r="A479" t="s">
        <v>335</v>
      </c>
      <c r="B479" t="s">
        <v>336</v>
      </c>
      <c r="C479">
        <v>225</v>
      </c>
      <c r="D479" t="s">
        <v>119</v>
      </c>
      <c r="E479" t="s">
        <v>360</v>
      </c>
      <c r="F479" t="s">
        <v>101</v>
      </c>
      <c r="G479">
        <v>0</v>
      </c>
      <c r="H479">
        <v>5</v>
      </c>
      <c r="I479">
        <v>0</v>
      </c>
      <c r="J479">
        <v>0</v>
      </c>
      <c r="K479">
        <v>0</v>
      </c>
      <c r="L479">
        <v>8</v>
      </c>
      <c r="M479">
        <v>2</v>
      </c>
      <c r="N479">
        <v>11</v>
      </c>
      <c r="O479">
        <v>0</v>
      </c>
      <c r="P479">
        <v>0</v>
      </c>
      <c r="Q479">
        <v>2</v>
      </c>
      <c r="R479">
        <v>2</v>
      </c>
      <c r="S479">
        <v>16</v>
      </c>
      <c r="T479">
        <v>7</v>
      </c>
      <c r="U479">
        <v>0</v>
      </c>
      <c r="V479">
        <v>2</v>
      </c>
      <c r="W479">
        <v>2</v>
      </c>
      <c r="X479">
        <v>0</v>
      </c>
      <c r="Y479">
        <v>0</v>
      </c>
      <c r="Z479">
        <v>0</v>
      </c>
      <c r="AA479">
        <v>0</v>
      </c>
      <c r="AB479">
        <v>58</v>
      </c>
      <c r="AC479">
        <v>2</v>
      </c>
      <c r="AD479">
        <v>0</v>
      </c>
      <c r="AE479">
        <v>0</v>
      </c>
      <c r="AF479">
        <v>0</v>
      </c>
      <c r="AG479">
        <v>0</v>
      </c>
      <c r="AH479">
        <v>2</v>
      </c>
      <c r="AI479">
        <v>4</v>
      </c>
      <c r="AJ479">
        <v>0</v>
      </c>
      <c r="AK479">
        <v>0</v>
      </c>
      <c r="AL479">
        <v>2</v>
      </c>
      <c r="AM479">
        <v>10</v>
      </c>
      <c r="AN479">
        <v>0</v>
      </c>
      <c r="AO479">
        <v>0</v>
      </c>
      <c r="AP479">
        <v>1</v>
      </c>
      <c r="AQ479">
        <v>2</v>
      </c>
      <c r="AR479">
        <v>0</v>
      </c>
      <c r="AS479">
        <v>0</v>
      </c>
      <c r="AT479">
        <v>1</v>
      </c>
      <c r="AU479">
        <v>1</v>
      </c>
      <c r="AV479">
        <v>0</v>
      </c>
      <c r="AW479">
        <v>0</v>
      </c>
      <c r="AX479">
        <v>6</v>
      </c>
      <c r="AY479">
        <v>11</v>
      </c>
      <c r="AZ479">
        <v>13</v>
      </c>
      <c r="BA479">
        <v>16</v>
      </c>
      <c r="BB479">
        <v>1</v>
      </c>
      <c r="BC479">
        <v>7</v>
      </c>
      <c r="BD479">
        <v>0</v>
      </c>
      <c r="BE479">
        <v>0</v>
      </c>
      <c r="BF479">
        <v>0</v>
      </c>
      <c r="BG479">
        <v>0</v>
      </c>
      <c r="BH479">
        <v>0</v>
      </c>
      <c r="BI479">
        <v>4</v>
      </c>
      <c r="BJ479">
        <v>4</v>
      </c>
      <c r="BK479">
        <v>0</v>
      </c>
      <c r="BL479">
        <v>2</v>
      </c>
      <c r="BM479">
        <v>2</v>
      </c>
      <c r="BN479">
        <v>0</v>
      </c>
      <c r="BO479">
        <v>16</v>
      </c>
      <c r="BP479">
        <v>0</v>
      </c>
      <c r="BQ479">
        <v>0</v>
      </c>
      <c r="BR479">
        <v>1</v>
      </c>
      <c r="BS479">
        <v>4</v>
      </c>
      <c r="BT479">
        <v>92</v>
      </c>
      <c r="BU479" t="s">
        <v>551</v>
      </c>
    </row>
    <row r="480" spans="1:73">
      <c r="A480" t="s">
        <v>335</v>
      </c>
      <c r="B480" t="s">
        <v>336</v>
      </c>
      <c r="C480">
        <v>226</v>
      </c>
      <c r="D480" t="s">
        <v>119</v>
      </c>
      <c r="E480" t="s">
        <v>355</v>
      </c>
      <c r="F480" t="s">
        <v>92</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1</v>
      </c>
      <c r="BT480">
        <v>2</v>
      </c>
      <c r="BU480" t="s">
        <v>552</v>
      </c>
    </row>
    <row r="481" spans="1:73">
      <c r="A481" t="s">
        <v>335</v>
      </c>
      <c r="B481" t="s">
        <v>336</v>
      </c>
      <c r="C481">
        <v>227</v>
      </c>
      <c r="D481" t="s">
        <v>119</v>
      </c>
      <c r="E481" t="s">
        <v>360</v>
      </c>
      <c r="F481" t="s">
        <v>101</v>
      </c>
      <c r="G481">
        <v>0</v>
      </c>
      <c r="H481">
        <v>3</v>
      </c>
      <c r="I481">
        <v>0</v>
      </c>
      <c r="J481">
        <v>0</v>
      </c>
      <c r="K481">
        <v>0</v>
      </c>
      <c r="L481">
        <v>8</v>
      </c>
      <c r="M481">
        <v>0</v>
      </c>
      <c r="N481">
        <v>9</v>
      </c>
      <c r="O481">
        <v>0</v>
      </c>
      <c r="P481">
        <v>0</v>
      </c>
      <c r="Q481">
        <v>0</v>
      </c>
      <c r="R481">
        <v>0</v>
      </c>
      <c r="S481">
        <v>16</v>
      </c>
      <c r="T481">
        <v>3</v>
      </c>
      <c r="U481">
        <v>0</v>
      </c>
      <c r="V481">
        <v>4</v>
      </c>
      <c r="W481">
        <v>3</v>
      </c>
      <c r="X481">
        <v>0</v>
      </c>
      <c r="Y481">
        <v>0</v>
      </c>
      <c r="Z481">
        <v>0</v>
      </c>
      <c r="AA481">
        <v>0</v>
      </c>
      <c r="AB481">
        <v>43</v>
      </c>
      <c r="AC481">
        <v>4</v>
      </c>
      <c r="AD481">
        <v>0</v>
      </c>
      <c r="AE481">
        <v>2</v>
      </c>
      <c r="AF481">
        <v>0</v>
      </c>
      <c r="AG481">
        <v>0</v>
      </c>
      <c r="AH481">
        <v>0</v>
      </c>
      <c r="AI481">
        <v>4</v>
      </c>
      <c r="AJ481">
        <v>0</v>
      </c>
      <c r="AK481">
        <v>0</v>
      </c>
      <c r="AL481">
        <v>4</v>
      </c>
      <c r="AM481">
        <v>10</v>
      </c>
      <c r="AN481">
        <v>0</v>
      </c>
      <c r="AO481">
        <v>0</v>
      </c>
      <c r="AP481">
        <v>1</v>
      </c>
      <c r="AQ481">
        <v>2</v>
      </c>
      <c r="AR481">
        <v>0</v>
      </c>
      <c r="AS481">
        <v>0</v>
      </c>
      <c r="AT481">
        <v>0</v>
      </c>
      <c r="AU481">
        <v>6</v>
      </c>
      <c r="AV481">
        <v>2</v>
      </c>
      <c r="AW481">
        <v>0</v>
      </c>
      <c r="AX481">
        <v>4</v>
      </c>
      <c r="AY481">
        <v>8</v>
      </c>
      <c r="AZ481">
        <v>8</v>
      </c>
      <c r="BA481">
        <v>15</v>
      </c>
      <c r="BB481">
        <v>2</v>
      </c>
      <c r="BC481">
        <v>5</v>
      </c>
      <c r="BD481">
        <v>0</v>
      </c>
      <c r="BE481">
        <v>0</v>
      </c>
      <c r="BF481">
        <v>0</v>
      </c>
      <c r="BG481">
        <v>0</v>
      </c>
      <c r="BH481">
        <v>0</v>
      </c>
      <c r="BI481">
        <v>7</v>
      </c>
      <c r="BJ481">
        <v>4</v>
      </c>
      <c r="BK481">
        <v>0</v>
      </c>
      <c r="BL481">
        <v>1</v>
      </c>
      <c r="BM481">
        <v>2</v>
      </c>
      <c r="BN481">
        <v>0</v>
      </c>
      <c r="BO481">
        <v>18</v>
      </c>
      <c r="BP481">
        <v>0</v>
      </c>
      <c r="BQ481">
        <v>0</v>
      </c>
      <c r="BR481">
        <v>1</v>
      </c>
      <c r="BS481">
        <v>4</v>
      </c>
      <c r="BT481">
        <v>73</v>
      </c>
      <c r="BU481" t="s">
        <v>553</v>
      </c>
    </row>
    <row r="482" spans="1:73">
      <c r="A482" t="s">
        <v>335</v>
      </c>
      <c r="B482" t="s">
        <v>336</v>
      </c>
      <c r="C482">
        <v>228</v>
      </c>
      <c r="D482" t="s">
        <v>119</v>
      </c>
      <c r="E482" t="s">
        <v>78</v>
      </c>
      <c r="F482" t="s">
        <v>77</v>
      </c>
      <c r="G482">
        <v>0</v>
      </c>
      <c r="H482">
        <v>3</v>
      </c>
      <c r="I482">
        <v>2</v>
      </c>
      <c r="J482">
        <v>0</v>
      </c>
      <c r="K482">
        <v>0</v>
      </c>
      <c r="L482">
        <v>0</v>
      </c>
      <c r="M482">
        <v>0</v>
      </c>
      <c r="N482">
        <v>4</v>
      </c>
      <c r="O482">
        <v>0</v>
      </c>
      <c r="P482">
        <v>0</v>
      </c>
      <c r="Q482">
        <v>0</v>
      </c>
      <c r="R482">
        <v>0</v>
      </c>
      <c r="S482">
        <v>5</v>
      </c>
      <c r="T482">
        <v>2</v>
      </c>
      <c r="U482">
        <v>0</v>
      </c>
      <c r="V482">
        <v>0</v>
      </c>
      <c r="W482">
        <v>2</v>
      </c>
      <c r="X482">
        <v>0</v>
      </c>
      <c r="Y482">
        <v>0</v>
      </c>
      <c r="Z482">
        <v>0</v>
      </c>
      <c r="AA482">
        <v>0</v>
      </c>
      <c r="AB482">
        <v>22</v>
      </c>
      <c r="AC482">
        <v>0</v>
      </c>
      <c r="AD482">
        <v>0</v>
      </c>
      <c r="AE482">
        <v>0</v>
      </c>
      <c r="AF482">
        <v>0</v>
      </c>
      <c r="AG482">
        <v>0</v>
      </c>
      <c r="AH482">
        <v>0</v>
      </c>
      <c r="AI482">
        <v>0</v>
      </c>
      <c r="AJ482">
        <v>0</v>
      </c>
      <c r="AK482">
        <v>0</v>
      </c>
      <c r="AL482">
        <v>0</v>
      </c>
      <c r="AM482">
        <v>2</v>
      </c>
      <c r="AN482">
        <v>0</v>
      </c>
      <c r="AO482">
        <v>0</v>
      </c>
      <c r="AP482">
        <v>2</v>
      </c>
      <c r="AQ482">
        <v>1</v>
      </c>
      <c r="AR482">
        <v>0</v>
      </c>
      <c r="AS482">
        <v>0</v>
      </c>
      <c r="AT482">
        <v>0</v>
      </c>
      <c r="AU482">
        <v>3</v>
      </c>
      <c r="AV482">
        <v>0</v>
      </c>
      <c r="AW482">
        <v>2</v>
      </c>
      <c r="AX482">
        <v>5</v>
      </c>
      <c r="AY482">
        <v>6</v>
      </c>
      <c r="AZ482">
        <v>5</v>
      </c>
      <c r="BA482">
        <v>7</v>
      </c>
      <c r="BB482">
        <v>1</v>
      </c>
      <c r="BC482">
        <v>6</v>
      </c>
      <c r="BD482">
        <v>0</v>
      </c>
      <c r="BE482">
        <v>0</v>
      </c>
      <c r="BF482">
        <v>0</v>
      </c>
      <c r="BG482">
        <v>0</v>
      </c>
      <c r="BH482">
        <v>0</v>
      </c>
      <c r="BI482">
        <v>7</v>
      </c>
      <c r="BJ482">
        <v>3</v>
      </c>
      <c r="BK482">
        <v>0</v>
      </c>
      <c r="BL482">
        <v>0</v>
      </c>
      <c r="BM482">
        <v>0</v>
      </c>
      <c r="BN482">
        <v>1</v>
      </c>
      <c r="BO482">
        <v>8</v>
      </c>
      <c r="BP482">
        <v>0</v>
      </c>
      <c r="BQ482">
        <v>0</v>
      </c>
      <c r="BR482">
        <v>5</v>
      </c>
      <c r="BS482">
        <v>3</v>
      </c>
      <c r="BT482">
        <v>37</v>
      </c>
      <c r="BU482" t="s">
        <v>554</v>
      </c>
    </row>
    <row r="483" spans="1:73">
      <c r="A483" t="s">
        <v>335</v>
      </c>
      <c r="B483" t="s">
        <v>336</v>
      </c>
      <c r="C483">
        <v>229</v>
      </c>
      <c r="D483" t="s">
        <v>119</v>
      </c>
      <c r="E483" t="s">
        <v>536</v>
      </c>
      <c r="F483" t="s">
        <v>184</v>
      </c>
      <c r="G483">
        <v>1</v>
      </c>
      <c r="H483">
        <v>0</v>
      </c>
      <c r="I483">
        <v>0</v>
      </c>
      <c r="J483">
        <v>0</v>
      </c>
      <c r="K483">
        <v>0</v>
      </c>
      <c r="L483">
        <v>0</v>
      </c>
      <c r="M483">
        <v>0</v>
      </c>
      <c r="N483">
        <v>0</v>
      </c>
      <c r="O483">
        <v>0</v>
      </c>
      <c r="P483">
        <v>0</v>
      </c>
      <c r="Q483">
        <v>0</v>
      </c>
      <c r="R483">
        <v>1</v>
      </c>
      <c r="S483">
        <v>1</v>
      </c>
      <c r="T483">
        <v>0</v>
      </c>
      <c r="U483">
        <v>0</v>
      </c>
      <c r="V483">
        <v>0</v>
      </c>
      <c r="W483">
        <v>0</v>
      </c>
      <c r="X483">
        <v>0</v>
      </c>
      <c r="Y483">
        <v>0</v>
      </c>
      <c r="Z483">
        <v>0</v>
      </c>
      <c r="AA483">
        <v>0</v>
      </c>
      <c r="AB483">
        <v>4</v>
      </c>
      <c r="AC483">
        <v>0</v>
      </c>
      <c r="AD483">
        <v>0</v>
      </c>
      <c r="AE483">
        <v>0</v>
      </c>
      <c r="AF483">
        <v>0</v>
      </c>
      <c r="AG483">
        <v>0</v>
      </c>
      <c r="AH483">
        <v>0</v>
      </c>
      <c r="AI483">
        <v>0</v>
      </c>
      <c r="AJ483">
        <v>0</v>
      </c>
      <c r="AK483">
        <v>0</v>
      </c>
      <c r="AL483">
        <v>0</v>
      </c>
      <c r="AM483">
        <v>0</v>
      </c>
      <c r="AN483">
        <v>0</v>
      </c>
      <c r="AO483">
        <v>0</v>
      </c>
      <c r="AP483">
        <v>0</v>
      </c>
      <c r="AQ483">
        <v>0</v>
      </c>
      <c r="AR483">
        <v>0</v>
      </c>
      <c r="AS483">
        <v>0</v>
      </c>
      <c r="AT483">
        <v>1</v>
      </c>
      <c r="AU483">
        <v>0</v>
      </c>
      <c r="AV483">
        <v>0</v>
      </c>
      <c r="AW483">
        <v>0</v>
      </c>
      <c r="AX483">
        <v>0</v>
      </c>
      <c r="AY483">
        <v>1</v>
      </c>
      <c r="AZ483">
        <v>0</v>
      </c>
      <c r="BA483">
        <v>0</v>
      </c>
      <c r="BB483">
        <v>1</v>
      </c>
      <c r="BC483">
        <v>1</v>
      </c>
      <c r="BD483">
        <v>0</v>
      </c>
      <c r="BE483">
        <v>0</v>
      </c>
      <c r="BF483">
        <v>0</v>
      </c>
      <c r="BG483">
        <v>0</v>
      </c>
      <c r="BH483">
        <v>0</v>
      </c>
      <c r="BI483">
        <v>0</v>
      </c>
      <c r="BJ483">
        <v>0</v>
      </c>
      <c r="BK483">
        <v>0</v>
      </c>
      <c r="BL483">
        <v>0</v>
      </c>
      <c r="BM483">
        <v>0</v>
      </c>
      <c r="BN483">
        <v>1</v>
      </c>
      <c r="BO483">
        <v>0</v>
      </c>
      <c r="BP483">
        <v>0</v>
      </c>
      <c r="BQ483">
        <v>0</v>
      </c>
      <c r="BR483">
        <v>0</v>
      </c>
      <c r="BS483">
        <v>1</v>
      </c>
      <c r="BT483">
        <v>5</v>
      </c>
      <c r="BU483" t="s">
        <v>555</v>
      </c>
    </row>
    <row r="484" spans="1:73">
      <c r="A484" t="s">
        <v>335</v>
      </c>
      <c r="B484" t="s">
        <v>336</v>
      </c>
      <c r="C484">
        <v>230</v>
      </c>
      <c r="D484" t="s">
        <v>119</v>
      </c>
      <c r="E484" t="s">
        <v>78</v>
      </c>
      <c r="F484" t="s">
        <v>77</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1</v>
      </c>
      <c r="BT484">
        <v>3</v>
      </c>
      <c r="BU484" t="s">
        <v>556</v>
      </c>
    </row>
    <row r="485" spans="1:73">
      <c r="A485" t="s">
        <v>335</v>
      </c>
      <c r="B485" t="s">
        <v>336</v>
      </c>
      <c r="C485">
        <v>231</v>
      </c>
      <c r="D485" t="s">
        <v>119</v>
      </c>
      <c r="E485" t="s">
        <v>536</v>
      </c>
      <c r="F485" t="s">
        <v>184</v>
      </c>
      <c r="G485">
        <v>2</v>
      </c>
      <c r="H485">
        <v>8</v>
      </c>
      <c r="I485">
        <v>0</v>
      </c>
      <c r="J485">
        <v>0</v>
      </c>
      <c r="K485">
        <v>0</v>
      </c>
      <c r="L485">
        <v>7</v>
      </c>
      <c r="M485">
        <v>0</v>
      </c>
      <c r="N485">
        <v>8</v>
      </c>
      <c r="O485">
        <v>0</v>
      </c>
      <c r="P485">
        <v>0</v>
      </c>
      <c r="Q485">
        <v>0</v>
      </c>
      <c r="R485">
        <v>2</v>
      </c>
      <c r="S485">
        <v>9</v>
      </c>
      <c r="T485">
        <v>1</v>
      </c>
      <c r="U485">
        <v>0</v>
      </c>
      <c r="V485">
        <v>0</v>
      </c>
      <c r="W485">
        <v>3</v>
      </c>
      <c r="X485">
        <v>0</v>
      </c>
      <c r="Y485">
        <v>0</v>
      </c>
      <c r="Z485">
        <v>0</v>
      </c>
      <c r="AA485">
        <v>0</v>
      </c>
      <c r="AB485">
        <v>46</v>
      </c>
      <c r="AC485">
        <v>0</v>
      </c>
      <c r="AD485">
        <v>0</v>
      </c>
      <c r="AE485">
        <v>0</v>
      </c>
      <c r="AF485">
        <v>1</v>
      </c>
      <c r="AG485">
        <v>0</v>
      </c>
      <c r="AH485">
        <v>3</v>
      </c>
      <c r="AI485">
        <v>0</v>
      </c>
      <c r="AJ485">
        <v>0</v>
      </c>
      <c r="AK485">
        <v>0</v>
      </c>
      <c r="AL485">
        <v>2</v>
      </c>
      <c r="AM485">
        <v>4</v>
      </c>
      <c r="AN485">
        <v>0</v>
      </c>
      <c r="AO485">
        <v>0</v>
      </c>
      <c r="AP485">
        <v>1</v>
      </c>
      <c r="AQ485">
        <v>1</v>
      </c>
      <c r="AR485">
        <v>0</v>
      </c>
      <c r="AS485">
        <v>0</v>
      </c>
      <c r="AT485">
        <v>1</v>
      </c>
      <c r="AU485">
        <v>2</v>
      </c>
      <c r="AV485">
        <v>0</v>
      </c>
      <c r="AW485">
        <v>0</v>
      </c>
      <c r="AX485">
        <v>5</v>
      </c>
      <c r="AY485">
        <v>10</v>
      </c>
      <c r="AZ485">
        <v>7</v>
      </c>
      <c r="BA485">
        <v>10</v>
      </c>
      <c r="BB485">
        <v>0</v>
      </c>
      <c r="BC485">
        <v>7</v>
      </c>
      <c r="BD485">
        <v>0</v>
      </c>
      <c r="BE485">
        <v>0</v>
      </c>
      <c r="BF485">
        <v>0</v>
      </c>
      <c r="BG485">
        <v>0</v>
      </c>
      <c r="BH485">
        <v>0</v>
      </c>
      <c r="BI485">
        <v>4</v>
      </c>
      <c r="BJ485">
        <v>5</v>
      </c>
      <c r="BK485">
        <v>0</v>
      </c>
      <c r="BL485">
        <v>1</v>
      </c>
      <c r="BM485">
        <v>0</v>
      </c>
      <c r="BN485">
        <v>1</v>
      </c>
      <c r="BO485">
        <v>9</v>
      </c>
      <c r="BP485">
        <v>0</v>
      </c>
      <c r="BQ485">
        <v>0</v>
      </c>
      <c r="BR485">
        <v>2</v>
      </c>
      <c r="BS485">
        <v>3</v>
      </c>
      <c r="BT485">
        <v>71</v>
      </c>
      <c r="BU485" t="s">
        <v>557</v>
      </c>
    </row>
    <row r="486" spans="1:73">
      <c r="A486" t="s">
        <v>335</v>
      </c>
      <c r="B486" t="s">
        <v>336</v>
      </c>
      <c r="C486">
        <v>232</v>
      </c>
      <c r="D486" t="s">
        <v>119</v>
      </c>
      <c r="E486" t="s">
        <v>78</v>
      </c>
      <c r="F486" t="s">
        <v>77</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2</v>
      </c>
      <c r="BT486">
        <v>3</v>
      </c>
      <c r="BU486" t="s">
        <v>558</v>
      </c>
    </row>
    <row r="487" spans="1:73">
      <c r="A487" t="s">
        <v>335</v>
      </c>
      <c r="B487" t="s">
        <v>336</v>
      </c>
      <c r="C487">
        <v>233</v>
      </c>
      <c r="D487" t="s">
        <v>119</v>
      </c>
      <c r="E487" t="s">
        <v>536</v>
      </c>
      <c r="F487" t="s">
        <v>184</v>
      </c>
      <c r="G487">
        <v>0</v>
      </c>
      <c r="H487">
        <v>3</v>
      </c>
      <c r="I487">
        <v>0</v>
      </c>
      <c r="J487">
        <v>0</v>
      </c>
      <c r="K487">
        <v>0</v>
      </c>
      <c r="L487">
        <v>4</v>
      </c>
      <c r="M487">
        <v>0</v>
      </c>
      <c r="N487">
        <v>8</v>
      </c>
      <c r="O487">
        <v>0</v>
      </c>
      <c r="P487">
        <v>0</v>
      </c>
      <c r="Q487">
        <v>0</v>
      </c>
      <c r="R487">
        <v>2</v>
      </c>
      <c r="S487">
        <v>7</v>
      </c>
      <c r="T487">
        <v>3</v>
      </c>
      <c r="U487">
        <v>0</v>
      </c>
      <c r="V487">
        <v>1</v>
      </c>
      <c r="W487">
        <v>3</v>
      </c>
      <c r="X487">
        <v>0</v>
      </c>
      <c r="Y487">
        <v>0</v>
      </c>
      <c r="Z487">
        <v>0</v>
      </c>
      <c r="AA487">
        <v>0</v>
      </c>
      <c r="AB487">
        <v>30</v>
      </c>
      <c r="AC487">
        <v>0</v>
      </c>
      <c r="AD487">
        <v>0</v>
      </c>
      <c r="AE487">
        <v>0</v>
      </c>
      <c r="AF487">
        <v>0</v>
      </c>
      <c r="AG487">
        <v>0</v>
      </c>
      <c r="AH487">
        <v>0</v>
      </c>
      <c r="AI487">
        <v>1</v>
      </c>
      <c r="AJ487">
        <v>0</v>
      </c>
      <c r="AK487">
        <v>0</v>
      </c>
      <c r="AL487">
        <v>0</v>
      </c>
      <c r="AM487">
        <v>6</v>
      </c>
      <c r="AN487">
        <v>0</v>
      </c>
      <c r="AO487">
        <v>0</v>
      </c>
      <c r="AP487">
        <v>1</v>
      </c>
      <c r="AQ487">
        <v>0</v>
      </c>
      <c r="AR487">
        <v>0</v>
      </c>
      <c r="AS487">
        <v>0</v>
      </c>
      <c r="AT487">
        <v>0</v>
      </c>
      <c r="AU487">
        <v>4</v>
      </c>
      <c r="AV487">
        <v>0</v>
      </c>
      <c r="AW487">
        <v>0</v>
      </c>
      <c r="AX487">
        <v>0</v>
      </c>
      <c r="AY487">
        <v>4</v>
      </c>
      <c r="AZ487">
        <v>4</v>
      </c>
      <c r="BA487">
        <v>6</v>
      </c>
      <c r="BB487">
        <v>0</v>
      </c>
      <c r="BC487">
        <v>5</v>
      </c>
      <c r="BD487">
        <v>0</v>
      </c>
      <c r="BE487">
        <v>0</v>
      </c>
      <c r="BF487">
        <v>0</v>
      </c>
      <c r="BG487">
        <v>0</v>
      </c>
      <c r="BH487">
        <v>0</v>
      </c>
      <c r="BI487">
        <v>0</v>
      </c>
      <c r="BJ487">
        <v>2</v>
      </c>
      <c r="BK487">
        <v>0</v>
      </c>
      <c r="BL487">
        <v>1</v>
      </c>
      <c r="BM487">
        <v>0</v>
      </c>
      <c r="BN487">
        <v>0</v>
      </c>
      <c r="BO487">
        <v>10</v>
      </c>
      <c r="BP487">
        <v>0</v>
      </c>
      <c r="BQ487">
        <v>0</v>
      </c>
      <c r="BR487">
        <v>0</v>
      </c>
      <c r="BS487">
        <v>3</v>
      </c>
      <c r="BT487">
        <v>43</v>
      </c>
      <c r="BU487" t="s">
        <v>559</v>
      </c>
    </row>
    <row r="488" spans="1:73">
      <c r="A488" t="s">
        <v>335</v>
      </c>
      <c r="B488" t="s">
        <v>336</v>
      </c>
      <c r="C488">
        <v>234</v>
      </c>
      <c r="D488" t="s">
        <v>119</v>
      </c>
      <c r="E488" t="s">
        <v>78</v>
      </c>
      <c r="F488" t="s">
        <v>77</v>
      </c>
      <c r="G488">
        <v>0</v>
      </c>
      <c r="H488">
        <v>0</v>
      </c>
      <c r="I488">
        <v>1</v>
      </c>
      <c r="J488">
        <v>0</v>
      </c>
      <c r="K488">
        <v>0</v>
      </c>
      <c r="L488">
        <v>1</v>
      </c>
      <c r="M488">
        <v>0</v>
      </c>
      <c r="N488">
        <v>1</v>
      </c>
      <c r="O488">
        <v>0</v>
      </c>
      <c r="P488">
        <v>0</v>
      </c>
      <c r="Q488">
        <v>0</v>
      </c>
      <c r="R488">
        <v>0</v>
      </c>
      <c r="S488">
        <v>4</v>
      </c>
      <c r="T488">
        <v>0</v>
      </c>
      <c r="U488">
        <v>0</v>
      </c>
      <c r="V488">
        <v>1</v>
      </c>
      <c r="W488">
        <v>0</v>
      </c>
      <c r="X488">
        <v>0</v>
      </c>
      <c r="Y488">
        <v>0</v>
      </c>
      <c r="Z488">
        <v>0</v>
      </c>
      <c r="AA488">
        <v>0</v>
      </c>
      <c r="AB488">
        <v>15</v>
      </c>
      <c r="AC488">
        <v>0</v>
      </c>
      <c r="AD488">
        <v>0</v>
      </c>
      <c r="AE488">
        <v>0</v>
      </c>
      <c r="AF488">
        <v>0</v>
      </c>
      <c r="AG488">
        <v>0</v>
      </c>
      <c r="AH488">
        <v>0</v>
      </c>
      <c r="AI488">
        <v>2</v>
      </c>
      <c r="AJ488">
        <v>0</v>
      </c>
      <c r="AK488">
        <v>1</v>
      </c>
      <c r="AL488">
        <v>0</v>
      </c>
      <c r="AM488">
        <v>2</v>
      </c>
      <c r="AN488">
        <v>0</v>
      </c>
      <c r="AO488">
        <v>0</v>
      </c>
      <c r="AP488">
        <v>2</v>
      </c>
      <c r="AQ488">
        <v>0</v>
      </c>
      <c r="AR488">
        <v>0</v>
      </c>
      <c r="AS488">
        <v>0</v>
      </c>
      <c r="AT488">
        <v>0</v>
      </c>
      <c r="AU488">
        <v>0</v>
      </c>
      <c r="AV488">
        <v>0</v>
      </c>
      <c r="AW488">
        <v>1</v>
      </c>
      <c r="AX488">
        <v>3</v>
      </c>
      <c r="AY488">
        <v>4</v>
      </c>
      <c r="AZ488">
        <v>8</v>
      </c>
      <c r="BA488">
        <v>8</v>
      </c>
      <c r="BB488">
        <v>0</v>
      </c>
      <c r="BC488">
        <v>3</v>
      </c>
      <c r="BD488">
        <v>0</v>
      </c>
      <c r="BE488">
        <v>0</v>
      </c>
      <c r="BF488">
        <v>0</v>
      </c>
      <c r="BG488">
        <v>0</v>
      </c>
      <c r="BH488">
        <v>0</v>
      </c>
      <c r="BI488">
        <v>3</v>
      </c>
      <c r="BJ488">
        <v>1</v>
      </c>
      <c r="BK488">
        <v>0</v>
      </c>
      <c r="BL488">
        <v>0</v>
      </c>
      <c r="BM488">
        <v>0</v>
      </c>
      <c r="BN488">
        <v>0</v>
      </c>
      <c r="BO488">
        <v>8</v>
      </c>
      <c r="BP488">
        <v>2</v>
      </c>
      <c r="BQ488">
        <v>0</v>
      </c>
      <c r="BR488">
        <v>1</v>
      </c>
      <c r="BS488">
        <v>6</v>
      </c>
      <c r="BT488">
        <v>30</v>
      </c>
      <c r="BU488" t="s">
        <v>560</v>
      </c>
    </row>
    <row r="489" spans="1:73">
      <c r="A489" t="s">
        <v>335</v>
      </c>
      <c r="B489" t="s">
        <v>336</v>
      </c>
      <c r="C489">
        <v>235</v>
      </c>
      <c r="D489" t="s">
        <v>119</v>
      </c>
      <c r="E489" t="s">
        <v>355</v>
      </c>
      <c r="F489" t="s">
        <v>92</v>
      </c>
      <c r="G489">
        <v>0</v>
      </c>
      <c r="H489">
        <v>1</v>
      </c>
      <c r="I489">
        <v>0</v>
      </c>
      <c r="J489">
        <v>0</v>
      </c>
      <c r="K489">
        <v>0</v>
      </c>
      <c r="L489">
        <v>1</v>
      </c>
      <c r="M489">
        <v>1</v>
      </c>
      <c r="N489">
        <v>0</v>
      </c>
      <c r="O489">
        <v>0</v>
      </c>
      <c r="P489">
        <v>0</v>
      </c>
      <c r="Q489">
        <v>0</v>
      </c>
      <c r="R489">
        <v>1</v>
      </c>
      <c r="S489">
        <v>2</v>
      </c>
      <c r="T489">
        <v>0</v>
      </c>
      <c r="U489">
        <v>0</v>
      </c>
      <c r="V489">
        <v>0</v>
      </c>
      <c r="W489">
        <v>0</v>
      </c>
      <c r="X489">
        <v>0</v>
      </c>
      <c r="Y489">
        <v>0</v>
      </c>
      <c r="Z489">
        <v>0</v>
      </c>
      <c r="AA489">
        <v>0</v>
      </c>
      <c r="AB489">
        <v>2</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1</v>
      </c>
      <c r="AV489">
        <v>0</v>
      </c>
      <c r="AW489">
        <v>0</v>
      </c>
      <c r="AX489">
        <v>0</v>
      </c>
      <c r="AY489">
        <v>0</v>
      </c>
      <c r="AZ489">
        <v>0</v>
      </c>
      <c r="BA489">
        <v>0</v>
      </c>
      <c r="BB489">
        <v>0</v>
      </c>
      <c r="BC489">
        <v>0</v>
      </c>
      <c r="BD489">
        <v>0</v>
      </c>
      <c r="BE489">
        <v>0</v>
      </c>
      <c r="BF489">
        <v>0</v>
      </c>
      <c r="BG489">
        <v>0</v>
      </c>
      <c r="BH489">
        <v>0</v>
      </c>
      <c r="BI489">
        <v>1</v>
      </c>
      <c r="BJ489">
        <v>0</v>
      </c>
      <c r="BK489">
        <v>0</v>
      </c>
      <c r="BL489">
        <v>0</v>
      </c>
      <c r="BM489">
        <v>0</v>
      </c>
      <c r="BN489">
        <v>0</v>
      </c>
      <c r="BO489">
        <v>1</v>
      </c>
      <c r="BP489">
        <v>0</v>
      </c>
      <c r="BQ489">
        <v>0</v>
      </c>
      <c r="BR489">
        <v>0</v>
      </c>
      <c r="BS489">
        <v>1</v>
      </c>
      <c r="BT489">
        <v>6</v>
      </c>
      <c r="BU489" t="s">
        <v>561</v>
      </c>
    </row>
    <row r="490" spans="1:73">
      <c r="A490" t="s">
        <v>335</v>
      </c>
      <c r="B490" t="s">
        <v>336</v>
      </c>
      <c r="C490">
        <v>236</v>
      </c>
      <c r="D490" t="s">
        <v>119</v>
      </c>
      <c r="E490" t="s">
        <v>78</v>
      </c>
      <c r="F490" t="s">
        <v>77</v>
      </c>
      <c r="G490">
        <v>0</v>
      </c>
      <c r="H490">
        <v>0</v>
      </c>
      <c r="I490">
        <v>0</v>
      </c>
      <c r="J490">
        <v>0</v>
      </c>
      <c r="K490">
        <v>0</v>
      </c>
      <c r="L490">
        <v>1</v>
      </c>
      <c r="M490">
        <v>0</v>
      </c>
      <c r="N490">
        <v>0</v>
      </c>
      <c r="O490">
        <v>0</v>
      </c>
      <c r="P490">
        <v>0</v>
      </c>
      <c r="Q490">
        <v>0</v>
      </c>
      <c r="R490">
        <v>0</v>
      </c>
      <c r="S490">
        <v>0</v>
      </c>
      <c r="T490">
        <v>0</v>
      </c>
      <c r="U490">
        <v>0</v>
      </c>
      <c r="V490">
        <v>0</v>
      </c>
      <c r="W490">
        <v>0</v>
      </c>
      <c r="X490">
        <v>0</v>
      </c>
      <c r="Y490">
        <v>0</v>
      </c>
      <c r="Z490">
        <v>0</v>
      </c>
      <c r="AA490">
        <v>0</v>
      </c>
      <c r="AB490">
        <v>4</v>
      </c>
      <c r="AC490">
        <v>0</v>
      </c>
      <c r="AD490">
        <v>0</v>
      </c>
      <c r="AE490">
        <v>0</v>
      </c>
      <c r="AF490">
        <v>0</v>
      </c>
      <c r="AG490">
        <v>0</v>
      </c>
      <c r="AH490">
        <v>0</v>
      </c>
      <c r="AI490">
        <v>0</v>
      </c>
      <c r="AJ490">
        <v>0</v>
      </c>
      <c r="AK490">
        <v>0</v>
      </c>
      <c r="AL490">
        <v>0</v>
      </c>
      <c r="AM490">
        <v>1</v>
      </c>
      <c r="AN490">
        <v>0</v>
      </c>
      <c r="AO490">
        <v>0</v>
      </c>
      <c r="AP490">
        <v>0</v>
      </c>
      <c r="AQ490">
        <v>0</v>
      </c>
      <c r="AR490">
        <v>0</v>
      </c>
      <c r="AS490">
        <v>0</v>
      </c>
      <c r="AT490">
        <v>0</v>
      </c>
      <c r="AU490">
        <v>0</v>
      </c>
      <c r="AV490">
        <v>0</v>
      </c>
      <c r="AW490">
        <v>0</v>
      </c>
      <c r="AX490">
        <v>0</v>
      </c>
      <c r="AY490">
        <v>2</v>
      </c>
      <c r="AZ490">
        <v>0</v>
      </c>
      <c r="BA490">
        <v>1</v>
      </c>
      <c r="BB490">
        <v>0</v>
      </c>
      <c r="BC490">
        <v>0</v>
      </c>
      <c r="BD490">
        <v>0</v>
      </c>
      <c r="BE490">
        <v>0</v>
      </c>
      <c r="BF490">
        <v>0</v>
      </c>
      <c r="BG490">
        <v>0</v>
      </c>
      <c r="BH490">
        <v>0</v>
      </c>
      <c r="BI490">
        <v>0</v>
      </c>
      <c r="BJ490">
        <v>0</v>
      </c>
      <c r="BK490">
        <v>0</v>
      </c>
      <c r="BL490">
        <v>0</v>
      </c>
      <c r="BM490">
        <v>0</v>
      </c>
      <c r="BN490">
        <v>0</v>
      </c>
      <c r="BO490">
        <v>0</v>
      </c>
      <c r="BP490">
        <v>0</v>
      </c>
      <c r="BQ490">
        <v>0</v>
      </c>
      <c r="BR490">
        <v>0</v>
      </c>
      <c r="BS490">
        <v>1</v>
      </c>
      <c r="BT490">
        <v>6</v>
      </c>
      <c r="BU490" t="s">
        <v>562</v>
      </c>
    </row>
    <row r="491" spans="1:73">
      <c r="A491" t="s">
        <v>335</v>
      </c>
      <c r="B491" t="s">
        <v>336</v>
      </c>
      <c r="C491">
        <v>237</v>
      </c>
      <c r="D491" t="s">
        <v>119</v>
      </c>
      <c r="E491" t="s">
        <v>355</v>
      </c>
      <c r="F491" t="s">
        <v>92</v>
      </c>
      <c r="G491">
        <v>0</v>
      </c>
      <c r="H491">
        <v>2</v>
      </c>
      <c r="I491">
        <v>0</v>
      </c>
      <c r="J491">
        <v>0</v>
      </c>
      <c r="K491">
        <v>0</v>
      </c>
      <c r="L491">
        <v>1</v>
      </c>
      <c r="M491">
        <v>0</v>
      </c>
      <c r="N491">
        <v>2</v>
      </c>
      <c r="O491">
        <v>0</v>
      </c>
      <c r="P491">
        <v>0</v>
      </c>
      <c r="Q491">
        <v>0</v>
      </c>
      <c r="R491">
        <v>0</v>
      </c>
      <c r="S491">
        <v>2</v>
      </c>
      <c r="T491">
        <v>2</v>
      </c>
      <c r="U491">
        <v>0</v>
      </c>
      <c r="V491">
        <v>0</v>
      </c>
      <c r="W491">
        <v>0</v>
      </c>
      <c r="X491">
        <v>0</v>
      </c>
      <c r="Y491">
        <v>0</v>
      </c>
      <c r="Z491">
        <v>0</v>
      </c>
      <c r="AA491">
        <v>0</v>
      </c>
      <c r="AB491">
        <v>13</v>
      </c>
      <c r="AC491">
        <v>0</v>
      </c>
      <c r="AD491">
        <v>0</v>
      </c>
      <c r="AE491">
        <v>0</v>
      </c>
      <c r="AF491">
        <v>0</v>
      </c>
      <c r="AG491">
        <v>0</v>
      </c>
      <c r="AH491">
        <v>0</v>
      </c>
      <c r="AI491">
        <v>1</v>
      </c>
      <c r="AJ491">
        <v>0</v>
      </c>
      <c r="AK491">
        <v>0</v>
      </c>
      <c r="AL491">
        <v>0</v>
      </c>
      <c r="AM491">
        <v>3</v>
      </c>
      <c r="AN491">
        <v>0</v>
      </c>
      <c r="AO491">
        <v>0</v>
      </c>
      <c r="AP491">
        <v>0</v>
      </c>
      <c r="AQ491">
        <v>0</v>
      </c>
      <c r="AR491">
        <v>0</v>
      </c>
      <c r="AS491">
        <v>0</v>
      </c>
      <c r="AT491">
        <v>0</v>
      </c>
      <c r="AU491">
        <v>0</v>
      </c>
      <c r="AV491">
        <v>0</v>
      </c>
      <c r="AW491">
        <v>0</v>
      </c>
      <c r="AX491">
        <v>0</v>
      </c>
      <c r="AY491">
        <v>3</v>
      </c>
      <c r="AZ491">
        <v>2</v>
      </c>
      <c r="BA491">
        <v>3</v>
      </c>
      <c r="BB491">
        <v>1</v>
      </c>
      <c r="BC491">
        <v>5</v>
      </c>
      <c r="BD491">
        <v>0</v>
      </c>
      <c r="BE491">
        <v>0</v>
      </c>
      <c r="BF491">
        <v>0</v>
      </c>
      <c r="BG491">
        <v>0</v>
      </c>
      <c r="BH491">
        <v>0</v>
      </c>
      <c r="BI491">
        <v>1</v>
      </c>
      <c r="BJ491">
        <v>4</v>
      </c>
      <c r="BK491">
        <v>0</v>
      </c>
      <c r="BL491">
        <v>0</v>
      </c>
      <c r="BM491">
        <v>0</v>
      </c>
      <c r="BN491">
        <v>1</v>
      </c>
      <c r="BO491">
        <v>2</v>
      </c>
      <c r="BP491">
        <v>0</v>
      </c>
      <c r="BQ491">
        <v>0</v>
      </c>
      <c r="BR491">
        <v>0</v>
      </c>
      <c r="BS491">
        <v>2</v>
      </c>
      <c r="BT491">
        <v>22</v>
      </c>
      <c r="BU491" t="s">
        <v>563</v>
      </c>
    </row>
    <row r="492" spans="1:73">
      <c r="A492" t="s">
        <v>335</v>
      </c>
      <c r="B492" t="s">
        <v>336</v>
      </c>
      <c r="C492">
        <v>238</v>
      </c>
      <c r="D492" t="s">
        <v>119</v>
      </c>
      <c r="E492" t="s">
        <v>365</v>
      </c>
      <c r="F492" t="s">
        <v>101</v>
      </c>
      <c r="G492">
        <v>0</v>
      </c>
      <c r="H492">
        <v>0</v>
      </c>
      <c r="I492">
        <v>0</v>
      </c>
      <c r="J492">
        <v>0</v>
      </c>
      <c r="K492">
        <v>0</v>
      </c>
      <c r="L492">
        <v>0</v>
      </c>
      <c r="M492">
        <v>0</v>
      </c>
      <c r="N492">
        <v>2</v>
      </c>
      <c r="O492">
        <v>0</v>
      </c>
      <c r="P492">
        <v>0</v>
      </c>
      <c r="Q492">
        <v>0</v>
      </c>
      <c r="R492">
        <v>0</v>
      </c>
      <c r="S492">
        <v>1</v>
      </c>
      <c r="T492">
        <v>0</v>
      </c>
      <c r="U492">
        <v>0</v>
      </c>
      <c r="V492">
        <v>0</v>
      </c>
      <c r="W492">
        <v>0</v>
      </c>
      <c r="X492">
        <v>0</v>
      </c>
      <c r="Y492">
        <v>0</v>
      </c>
      <c r="Z492">
        <v>0</v>
      </c>
      <c r="AA492">
        <v>0</v>
      </c>
      <c r="AB492">
        <v>5</v>
      </c>
      <c r="AC492">
        <v>0</v>
      </c>
      <c r="AD492">
        <v>0</v>
      </c>
      <c r="AE492">
        <v>0</v>
      </c>
      <c r="AF492">
        <v>0</v>
      </c>
      <c r="AG492">
        <v>0</v>
      </c>
      <c r="AH492">
        <v>0</v>
      </c>
      <c r="AI492">
        <v>0</v>
      </c>
      <c r="AJ492">
        <v>0</v>
      </c>
      <c r="AK492">
        <v>0</v>
      </c>
      <c r="AL492">
        <v>1</v>
      </c>
      <c r="AM492">
        <v>0</v>
      </c>
      <c r="AN492">
        <v>0</v>
      </c>
      <c r="AO492">
        <v>0</v>
      </c>
      <c r="AP492">
        <v>0</v>
      </c>
      <c r="AQ492">
        <v>1</v>
      </c>
      <c r="AR492">
        <v>0</v>
      </c>
      <c r="AS492">
        <v>0</v>
      </c>
      <c r="AT492">
        <v>0</v>
      </c>
      <c r="AU492">
        <v>0</v>
      </c>
      <c r="AV492">
        <v>0</v>
      </c>
      <c r="AW492">
        <v>0</v>
      </c>
      <c r="AX492">
        <v>2</v>
      </c>
      <c r="AY492">
        <v>1</v>
      </c>
      <c r="AZ492">
        <v>3</v>
      </c>
      <c r="BA492">
        <v>2</v>
      </c>
      <c r="BB492">
        <v>0</v>
      </c>
      <c r="BC492">
        <v>0</v>
      </c>
      <c r="BD492">
        <v>0</v>
      </c>
      <c r="BE492">
        <v>0</v>
      </c>
      <c r="BF492">
        <v>0</v>
      </c>
      <c r="BG492">
        <v>0</v>
      </c>
      <c r="BH492">
        <v>0</v>
      </c>
      <c r="BI492">
        <v>1</v>
      </c>
      <c r="BJ492">
        <v>0</v>
      </c>
      <c r="BK492">
        <v>0</v>
      </c>
      <c r="BL492">
        <v>0</v>
      </c>
      <c r="BM492">
        <v>0</v>
      </c>
      <c r="BN492">
        <v>0</v>
      </c>
      <c r="BO492">
        <v>3</v>
      </c>
      <c r="BP492">
        <v>0</v>
      </c>
      <c r="BQ492">
        <v>0</v>
      </c>
      <c r="BR492">
        <v>1</v>
      </c>
      <c r="BS492">
        <v>1</v>
      </c>
      <c r="BT492">
        <v>11</v>
      </c>
      <c r="BU492" t="s">
        <v>564</v>
      </c>
    </row>
    <row r="493" spans="1:73">
      <c r="A493" t="s">
        <v>335</v>
      </c>
      <c r="B493" t="s">
        <v>336</v>
      </c>
      <c r="C493">
        <v>239</v>
      </c>
      <c r="D493" t="s">
        <v>119</v>
      </c>
      <c r="E493" t="s">
        <v>355</v>
      </c>
      <c r="F493" t="s">
        <v>92</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1</v>
      </c>
      <c r="BT493">
        <v>3</v>
      </c>
      <c r="BU493" t="s">
        <v>565</v>
      </c>
    </row>
    <row r="494" spans="1:73">
      <c r="A494" t="s">
        <v>335</v>
      </c>
      <c r="B494" t="s">
        <v>336</v>
      </c>
      <c r="C494">
        <v>240</v>
      </c>
      <c r="D494" t="s">
        <v>119</v>
      </c>
      <c r="E494" t="s">
        <v>78</v>
      </c>
      <c r="F494" t="s">
        <v>77</v>
      </c>
      <c r="G494">
        <v>0</v>
      </c>
      <c r="H494">
        <v>0</v>
      </c>
      <c r="I494">
        <v>0</v>
      </c>
      <c r="J494">
        <v>0</v>
      </c>
      <c r="K494">
        <v>0</v>
      </c>
      <c r="L494">
        <v>2</v>
      </c>
      <c r="M494">
        <v>0</v>
      </c>
      <c r="N494">
        <v>4</v>
      </c>
      <c r="O494">
        <v>0</v>
      </c>
      <c r="P494">
        <v>0</v>
      </c>
      <c r="Q494">
        <v>0</v>
      </c>
      <c r="R494">
        <v>0</v>
      </c>
      <c r="S494">
        <v>5</v>
      </c>
      <c r="T494">
        <v>0</v>
      </c>
      <c r="U494">
        <v>0</v>
      </c>
      <c r="V494">
        <v>0</v>
      </c>
      <c r="W494">
        <v>0</v>
      </c>
      <c r="X494">
        <v>0</v>
      </c>
      <c r="Y494">
        <v>0</v>
      </c>
      <c r="Z494">
        <v>0</v>
      </c>
      <c r="AA494">
        <v>0</v>
      </c>
      <c r="AB494">
        <v>21</v>
      </c>
      <c r="AC494">
        <v>0</v>
      </c>
      <c r="AD494">
        <v>0</v>
      </c>
      <c r="AE494">
        <v>0</v>
      </c>
      <c r="AF494">
        <v>0</v>
      </c>
      <c r="AG494">
        <v>0</v>
      </c>
      <c r="AH494">
        <v>0</v>
      </c>
      <c r="AI494">
        <v>2</v>
      </c>
      <c r="AJ494">
        <v>0</v>
      </c>
      <c r="AK494">
        <v>0</v>
      </c>
      <c r="AL494">
        <v>0</v>
      </c>
      <c r="AM494">
        <v>2</v>
      </c>
      <c r="AN494">
        <v>0</v>
      </c>
      <c r="AO494">
        <v>0</v>
      </c>
      <c r="AP494">
        <v>1</v>
      </c>
      <c r="AQ494">
        <v>1</v>
      </c>
      <c r="AR494">
        <v>0</v>
      </c>
      <c r="AS494">
        <v>0</v>
      </c>
      <c r="AT494">
        <v>0</v>
      </c>
      <c r="AU494">
        <v>1</v>
      </c>
      <c r="AV494">
        <v>0</v>
      </c>
      <c r="AW494">
        <v>0</v>
      </c>
      <c r="AX494">
        <v>4</v>
      </c>
      <c r="AY494">
        <v>4</v>
      </c>
      <c r="AZ494">
        <v>2</v>
      </c>
      <c r="BA494">
        <v>6</v>
      </c>
      <c r="BB494">
        <v>2</v>
      </c>
      <c r="BC494">
        <v>4</v>
      </c>
      <c r="BD494">
        <v>0</v>
      </c>
      <c r="BE494">
        <v>0</v>
      </c>
      <c r="BF494">
        <v>0</v>
      </c>
      <c r="BG494">
        <v>0</v>
      </c>
      <c r="BH494">
        <v>0</v>
      </c>
      <c r="BI494">
        <v>5</v>
      </c>
      <c r="BJ494">
        <v>3</v>
      </c>
      <c r="BK494">
        <v>0</v>
      </c>
      <c r="BL494">
        <v>1</v>
      </c>
      <c r="BM494">
        <v>0</v>
      </c>
      <c r="BN494">
        <v>0</v>
      </c>
      <c r="BO494">
        <v>4</v>
      </c>
      <c r="BP494">
        <v>1</v>
      </c>
      <c r="BQ494">
        <v>0</v>
      </c>
      <c r="BR494">
        <v>2</v>
      </c>
      <c r="BS494">
        <v>3</v>
      </c>
      <c r="BT494">
        <v>28</v>
      </c>
      <c r="BU494" t="s">
        <v>566</v>
      </c>
    </row>
    <row r="495" spans="1:73">
      <c r="A495" t="s">
        <v>335</v>
      </c>
      <c r="B495" t="s">
        <v>336</v>
      </c>
      <c r="C495">
        <v>241</v>
      </c>
      <c r="D495" t="s">
        <v>119</v>
      </c>
      <c r="E495" t="s">
        <v>355</v>
      </c>
      <c r="F495" t="s">
        <v>92</v>
      </c>
      <c r="G495">
        <v>0</v>
      </c>
      <c r="H495">
        <v>0</v>
      </c>
      <c r="I495">
        <v>0</v>
      </c>
      <c r="J495">
        <v>0</v>
      </c>
      <c r="K495">
        <v>0</v>
      </c>
      <c r="L495">
        <v>0</v>
      </c>
      <c r="M495">
        <v>0</v>
      </c>
      <c r="N495">
        <v>0</v>
      </c>
      <c r="O495">
        <v>0</v>
      </c>
      <c r="P495">
        <v>0</v>
      </c>
      <c r="Q495">
        <v>0</v>
      </c>
      <c r="R495">
        <v>0</v>
      </c>
      <c r="S495">
        <v>1</v>
      </c>
      <c r="T495">
        <v>0</v>
      </c>
      <c r="U495">
        <v>0</v>
      </c>
      <c r="V495">
        <v>0</v>
      </c>
      <c r="W495">
        <v>0</v>
      </c>
      <c r="X495">
        <v>0</v>
      </c>
      <c r="Y495">
        <v>0</v>
      </c>
      <c r="Z495">
        <v>0</v>
      </c>
      <c r="AA495">
        <v>0</v>
      </c>
      <c r="AB495">
        <v>2</v>
      </c>
      <c r="AC495">
        <v>0</v>
      </c>
      <c r="AD495">
        <v>0</v>
      </c>
      <c r="AE495">
        <v>0</v>
      </c>
      <c r="AF495">
        <v>0</v>
      </c>
      <c r="AG495">
        <v>0</v>
      </c>
      <c r="AH495">
        <v>0</v>
      </c>
      <c r="AI495">
        <v>0</v>
      </c>
      <c r="AJ495">
        <v>0</v>
      </c>
      <c r="AK495">
        <v>0</v>
      </c>
      <c r="AL495">
        <v>1</v>
      </c>
      <c r="AM495">
        <v>1</v>
      </c>
      <c r="AN495">
        <v>0</v>
      </c>
      <c r="AO495">
        <v>0</v>
      </c>
      <c r="AP495">
        <v>0</v>
      </c>
      <c r="AQ495">
        <v>0</v>
      </c>
      <c r="AR495">
        <v>0</v>
      </c>
      <c r="AS495">
        <v>0</v>
      </c>
      <c r="AT495">
        <v>0</v>
      </c>
      <c r="AU495">
        <v>0</v>
      </c>
      <c r="AV495">
        <v>0</v>
      </c>
      <c r="AW495">
        <v>0</v>
      </c>
      <c r="AX495">
        <v>0</v>
      </c>
      <c r="AY495">
        <v>0</v>
      </c>
      <c r="AZ495">
        <v>1</v>
      </c>
      <c r="BA495">
        <v>2</v>
      </c>
      <c r="BB495">
        <v>0</v>
      </c>
      <c r="BC495">
        <v>0</v>
      </c>
      <c r="BD495">
        <v>0</v>
      </c>
      <c r="BE495">
        <v>0</v>
      </c>
      <c r="BF495">
        <v>0</v>
      </c>
      <c r="BG495">
        <v>0</v>
      </c>
      <c r="BH495">
        <v>0</v>
      </c>
      <c r="BI495">
        <v>0</v>
      </c>
      <c r="BJ495">
        <v>0</v>
      </c>
      <c r="BK495">
        <v>0</v>
      </c>
      <c r="BL495">
        <v>0</v>
      </c>
      <c r="BM495">
        <v>0</v>
      </c>
      <c r="BN495">
        <v>0</v>
      </c>
      <c r="BO495">
        <v>1</v>
      </c>
      <c r="BP495">
        <v>0</v>
      </c>
      <c r="BQ495">
        <v>0</v>
      </c>
      <c r="BR495">
        <v>0</v>
      </c>
      <c r="BS495">
        <v>1</v>
      </c>
      <c r="BT495">
        <v>4</v>
      </c>
      <c r="BU495" t="s">
        <v>567</v>
      </c>
    </row>
    <row r="496" spans="1:73">
      <c r="A496" t="s">
        <v>335</v>
      </c>
      <c r="B496" t="s">
        <v>336</v>
      </c>
      <c r="C496">
        <v>242</v>
      </c>
      <c r="D496" t="s">
        <v>119</v>
      </c>
      <c r="E496" t="s">
        <v>78</v>
      </c>
      <c r="F496" t="s">
        <v>77</v>
      </c>
      <c r="G496">
        <v>0</v>
      </c>
      <c r="H496">
        <v>0</v>
      </c>
      <c r="I496">
        <v>0</v>
      </c>
      <c r="J496">
        <v>0</v>
      </c>
      <c r="K496">
        <v>0</v>
      </c>
      <c r="L496">
        <v>0</v>
      </c>
      <c r="M496">
        <v>0</v>
      </c>
      <c r="N496">
        <v>0</v>
      </c>
      <c r="O496">
        <v>0</v>
      </c>
      <c r="P496">
        <v>0</v>
      </c>
      <c r="Q496">
        <v>2</v>
      </c>
      <c r="R496">
        <v>0</v>
      </c>
      <c r="S496">
        <v>0</v>
      </c>
      <c r="T496">
        <v>0</v>
      </c>
      <c r="U496">
        <v>0</v>
      </c>
      <c r="V496">
        <v>0</v>
      </c>
      <c r="W496">
        <v>0</v>
      </c>
      <c r="X496">
        <v>0</v>
      </c>
      <c r="Y496">
        <v>0</v>
      </c>
      <c r="Z496">
        <v>0</v>
      </c>
      <c r="AA496">
        <v>0</v>
      </c>
      <c r="AB496">
        <v>3</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1</v>
      </c>
      <c r="BA496">
        <v>0</v>
      </c>
      <c r="BB496">
        <v>1</v>
      </c>
      <c r="BC496">
        <v>1</v>
      </c>
      <c r="BD496">
        <v>0</v>
      </c>
      <c r="BE496">
        <v>0</v>
      </c>
      <c r="BF496">
        <v>0</v>
      </c>
      <c r="BG496">
        <v>0</v>
      </c>
      <c r="BH496">
        <v>0</v>
      </c>
      <c r="BI496">
        <v>0</v>
      </c>
      <c r="BJ496">
        <v>1</v>
      </c>
      <c r="BK496">
        <v>0</v>
      </c>
      <c r="BL496">
        <v>0</v>
      </c>
      <c r="BM496">
        <v>0</v>
      </c>
      <c r="BN496">
        <v>0</v>
      </c>
      <c r="BO496">
        <v>1</v>
      </c>
      <c r="BP496">
        <v>0</v>
      </c>
      <c r="BQ496">
        <v>0</v>
      </c>
      <c r="BR496">
        <v>0</v>
      </c>
      <c r="BS496">
        <v>1</v>
      </c>
      <c r="BT496">
        <v>6</v>
      </c>
      <c r="BU496" t="s">
        <v>568</v>
      </c>
    </row>
    <row r="497" spans="1:73">
      <c r="A497" t="s">
        <v>335</v>
      </c>
      <c r="B497" t="s">
        <v>336</v>
      </c>
      <c r="C497">
        <v>243</v>
      </c>
      <c r="D497" t="s">
        <v>119</v>
      </c>
      <c r="E497" t="s">
        <v>355</v>
      </c>
      <c r="F497" t="s">
        <v>92</v>
      </c>
      <c r="G497">
        <v>0</v>
      </c>
      <c r="H497">
        <v>2</v>
      </c>
      <c r="I497">
        <v>0</v>
      </c>
      <c r="J497">
        <v>0</v>
      </c>
      <c r="K497">
        <v>0</v>
      </c>
      <c r="L497">
        <v>2</v>
      </c>
      <c r="M497">
        <v>0</v>
      </c>
      <c r="N497">
        <v>3</v>
      </c>
      <c r="O497">
        <v>0</v>
      </c>
      <c r="P497">
        <v>0</v>
      </c>
      <c r="Q497">
        <v>0</v>
      </c>
      <c r="R497">
        <v>0</v>
      </c>
      <c r="S497">
        <v>3</v>
      </c>
      <c r="T497">
        <v>1</v>
      </c>
      <c r="U497">
        <v>0</v>
      </c>
      <c r="V497">
        <v>1</v>
      </c>
      <c r="W497">
        <v>1</v>
      </c>
      <c r="X497">
        <v>0</v>
      </c>
      <c r="Y497">
        <v>0</v>
      </c>
      <c r="Z497">
        <v>0</v>
      </c>
      <c r="AA497">
        <v>0</v>
      </c>
      <c r="AB497">
        <v>13</v>
      </c>
      <c r="AC497">
        <v>2</v>
      </c>
      <c r="AD497">
        <v>0</v>
      </c>
      <c r="AE497">
        <v>0</v>
      </c>
      <c r="AF497">
        <v>0</v>
      </c>
      <c r="AG497">
        <v>0</v>
      </c>
      <c r="AH497">
        <v>0</v>
      </c>
      <c r="AI497">
        <v>0</v>
      </c>
      <c r="AJ497">
        <v>0</v>
      </c>
      <c r="AK497">
        <v>0</v>
      </c>
      <c r="AL497">
        <v>1</v>
      </c>
      <c r="AM497">
        <v>1</v>
      </c>
      <c r="AN497">
        <v>0</v>
      </c>
      <c r="AO497">
        <v>0</v>
      </c>
      <c r="AP497">
        <v>0</v>
      </c>
      <c r="AQ497">
        <v>0</v>
      </c>
      <c r="AR497">
        <v>0</v>
      </c>
      <c r="AS497">
        <v>0</v>
      </c>
      <c r="AT497">
        <v>0</v>
      </c>
      <c r="AU497">
        <v>0</v>
      </c>
      <c r="AV497">
        <v>0</v>
      </c>
      <c r="AW497">
        <v>0</v>
      </c>
      <c r="AX497">
        <v>0</v>
      </c>
      <c r="AY497">
        <v>2</v>
      </c>
      <c r="AZ497">
        <v>1</v>
      </c>
      <c r="BA497">
        <v>2</v>
      </c>
      <c r="BB497">
        <v>1</v>
      </c>
      <c r="BC497">
        <v>2</v>
      </c>
      <c r="BD497">
        <v>0</v>
      </c>
      <c r="BE497">
        <v>0</v>
      </c>
      <c r="BF497">
        <v>0</v>
      </c>
      <c r="BG497">
        <v>0</v>
      </c>
      <c r="BH497">
        <v>0</v>
      </c>
      <c r="BI497">
        <v>0</v>
      </c>
      <c r="BJ497">
        <v>1</v>
      </c>
      <c r="BK497">
        <v>0</v>
      </c>
      <c r="BL497">
        <v>2</v>
      </c>
      <c r="BM497">
        <v>0</v>
      </c>
      <c r="BN497">
        <v>0</v>
      </c>
      <c r="BO497">
        <v>4</v>
      </c>
      <c r="BP497">
        <v>0</v>
      </c>
      <c r="BQ497">
        <v>0</v>
      </c>
      <c r="BR497">
        <v>0</v>
      </c>
      <c r="BS497">
        <v>1</v>
      </c>
      <c r="BT497">
        <v>19</v>
      </c>
      <c r="BU497" t="s">
        <v>569</v>
      </c>
    </row>
    <row r="498" spans="1:73">
      <c r="A498" t="s">
        <v>335</v>
      </c>
      <c r="B498" t="s">
        <v>336</v>
      </c>
      <c r="C498">
        <v>244</v>
      </c>
      <c r="D498" t="s">
        <v>119</v>
      </c>
      <c r="E498" t="s">
        <v>78</v>
      </c>
      <c r="F498" t="s">
        <v>77</v>
      </c>
      <c r="G498">
        <v>0</v>
      </c>
      <c r="H498">
        <v>1</v>
      </c>
      <c r="I498">
        <v>2</v>
      </c>
      <c r="J498">
        <v>0</v>
      </c>
      <c r="K498">
        <v>0</v>
      </c>
      <c r="L498">
        <v>1</v>
      </c>
      <c r="M498">
        <v>0</v>
      </c>
      <c r="N498">
        <v>4</v>
      </c>
      <c r="O498">
        <v>0</v>
      </c>
      <c r="P498">
        <v>0</v>
      </c>
      <c r="Q498">
        <v>0</v>
      </c>
      <c r="R498">
        <v>0</v>
      </c>
      <c r="S498">
        <v>3</v>
      </c>
      <c r="T498">
        <v>2</v>
      </c>
      <c r="U498">
        <v>0</v>
      </c>
      <c r="V498">
        <v>0</v>
      </c>
      <c r="W498">
        <v>0</v>
      </c>
      <c r="X498">
        <v>0</v>
      </c>
      <c r="Y498">
        <v>0</v>
      </c>
      <c r="Z498">
        <v>0</v>
      </c>
      <c r="AA498">
        <v>0</v>
      </c>
      <c r="AB498">
        <v>13</v>
      </c>
      <c r="AC498">
        <v>0</v>
      </c>
      <c r="AD498">
        <v>0</v>
      </c>
      <c r="AE498">
        <v>0</v>
      </c>
      <c r="AF498">
        <v>0</v>
      </c>
      <c r="AG498">
        <v>0</v>
      </c>
      <c r="AH498">
        <v>0</v>
      </c>
      <c r="AI498">
        <v>2</v>
      </c>
      <c r="AJ498">
        <v>0</v>
      </c>
      <c r="AK498">
        <v>0</v>
      </c>
      <c r="AL498">
        <v>0</v>
      </c>
      <c r="AM498">
        <v>2</v>
      </c>
      <c r="AN498">
        <v>0</v>
      </c>
      <c r="AO498">
        <v>0</v>
      </c>
      <c r="AP498">
        <v>0</v>
      </c>
      <c r="AQ498">
        <v>0</v>
      </c>
      <c r="AR498">
        <v>0</v>
      </c>
      <c r="AS498">
        <v>0</v>
      </c>
      <c r="AT498">
        <v>0</v>
      </c>
      <c r="AU498">
        <v>0</v>
      </c>
      <c r="AV498">
        <v>0</v>
      </c>
      <c r="AW498">
        <v>2</v>
      </c>
      <c r="AX498">
        <v>0</v>
      </c>
      <c r="AY498">
        <v>2</v>
      </c>
      <c r="AZ498">
        <v>4</v>
      </c>
      <c r="BA498">
        <v>3</v>
      </c>
      <c r="BB498">
        <v>0</v>
      </c>
      <c r="BC498">
        <v>7</v>
      </c>
      <c r="BD498">
        <v>0</v>
      </c>
      <c r="BE498">
        <v>0</v>
      </c>
      <c r="BF498">
        <v>0</v>
      </c>
      <c r="BG498">
        <v>0</v>
      </c>
      <c r="BH498">
        <v>0</v>
      </c>
      <c r="BI498">
        <v>0</v>
      </c>
      <c r="BJ498">
        <v>4</v>
      </c>
      <c r="BK498">
        <v>0</v>
      </c>
      <c r="BL498">
        <v>0</v>
      </c>
      <c r="BM498">
        <v>0</v>
      </c>
      <c r="BN498">
        <v>3</v>
      </c>
      <c r="BO498">
        <v>4</v>
      </c>
      <c r="BP498">
        <v>0</v>
      </c>
      <c r="BQ498">
        <v>0</v>
      </c>
      <c r="BR498">
        <v>0</v>
      </c>
      <c r="BS498">
        <v>1</v>
      </c>
      <c r="BT498">
        <v>26</v>
      </c>
      <c r="BU498" t="s">
        <v>570</v>
      </c>
    </row>
    <row r="499" spans="1:73">
      <c r="A499" t="s">
        <v>335</v>
      </c>
      <c r="B499" t="s">
        <v>336</v>
      </c>
      <c r="C499">
        <v>245</v>
      </c>
      <c r="D499" t="s">
        <v>119</v>
      </c>
      <c r="E499" t="s">
        <v>355</v>
      </c>
      <c r="F499" t="s">
        <v>92</v>
      </c>
      <c r="G499">
        <v>0</v>
      </c>
      <c r="H499">
        <v>0</v>
      </c>
      <c r="I499">
        <v>1</v>
      </c>
      <c r="J499">
        <v>0</v>
      </c>
      <c r="K499">
        <v>0</v>
      </c>
      <c r="L499">
        <v>0</v>
      </c>
      <c r="M499">
        <v>0</v>
      </c>
      <c r="N499">
        <v>3</v>
      </c>
      <c r="O499">
        <v>0</v>
      </c>
      <c r="P499">
        <v>0</v>
      </c>
      <c r="Q499">
        <v>0</v>
      </c>
      <c r="R499">
        <v>0</v>
      </c>
      <c r="S499">
        <v>2</v>
      </c>
      <c r="T499">
        <v>1</v>
      </c>
      <c r="U499">
        <v>0</v>
      </c>
      <c r="V499">
        <v>0</v>
      </c>
      <c r="W499">
        <v>1</v>
      </c>
      <c r="X499">
        <v>0</v>
      </c>
      <c r="Y499">
        <v>0</v>
      </c>
      <c r="Z499">
        <v>1</v>
      </c>
      <c r="AA499">
        <v>0</v>
      </c>
      <c r="AB499">
        <v>8</v>
      </c>
      <c r="AC499">
        <v>0</v>
      </c>
      <c r="AD499">
        <v>0</v>
      </c>
      <c r="AE499">
        <v>0</v>
      </c>
      <c r="AF499">
        <v>0</v>
      </c>
      <c r="AG499">
        <v>0</v>
      </c>
      <c r="AH499">
        <v>0</v>
      </c>
      <c r="AI499">
        <v>0</v>
      </c>
      <c r="AJ499">
        <v>0</v>
      </c>
      <c r="AK499">
        <v>0</v>
      </c>
      <c r="AL499">
        <v>0</v>
      </c>
      <c r="AM499">
        <v>1</v>
      </c>
      <c r="AN499">
        <v>0</v>
      </c>
      <c r="AO499">
        <v>0</v>
      </c>
      <c r="AP499">
        <v>0</v>
      </c>
      <c r="AQ499">
        <v>1</v>
      </c>
      <c r="AR499">
        <v>0</v>
      </c>
      <c r="AS499">
        <v>0</v>
      </c>
      <c r="AT499">
        <v>0</v>
      </c>
      <c r="AU499">
        <v>0</v>
      </c>
      <c r="AV499">
        <v>0</v>
      </c>
      <c r="AW499">
        <v>1</v>
      </c>
      <c r="AX499">
        <v>3</v>
      </c>
      <c r="AY499">
        <v>0</v>
      </c>
      <c r="AZ499">
        <v>3</v>
      </c>
      <c r="BA499">
        <v>4</v>
      </c>
      <c r="BB499">
        <v>0</v>
      </c>
      <c r="BC499">
        <v>0</v>
      </c>
      <c r="BD499">
        <v>0</v>
      </c>
      <c r="BE499">
        <v>0</v>
      </c>
      <c r="BF499">
        <v>0</v>
      </c>
      <c r="BG499">
        <v>0</v>
      </c>
      <c r="BH499">
        <v>0</v>
      </c>
      <c r="BI499">
        <v>1</v>
      </c>
      <c r="BJ499">
        <v>0</v>
      </c>
      <c r="BK499">
        <v>0</v>
      </c>
      <c r="BL499">
        <v>0</v>
      </c>
      <c r="BM499">
        <v>0</v>
      </c>
      <c r="BN499">
        <v>1</v>
      </c>
      <c r="BO499">
        <v>3</v>
      </c>
      <c r="BP499">
        <v>1</v>
      </c>
      <c r="BQ499">
        <v>0</v>
      </c>
      <c r="BR499">
        <v>0</v>
      </c>
      <c r="BS499">
        <v>1</v>
      </c>
      <c r="BT499">
        <v>10</v>
      </c>
      <c r="BU499" t="s">
        <v>571</v>
      </c>
    </row>
    <row r="500" spans="1:73">
      <c r="A500" t="s">
        <v>335</v>
      </c>
      <c r="B500" t="s">
        <v>336</v>
      </c>
      <c r="C500">
        <v>246</v>
      </c>
      <c r="D500" t="s">
        <v>119</v>
      </c>
      <c r="E500" t="s">
        <v>78</v>
      </c>
      <c r="F500" t="s">
        <v>77</v>
      </c>
      <c r="G500">
        <v>0</v>
      </c>
      <c r="H500">
        <v>0</v>
      </c>
      <c r="I500">
        <v>0</v>
      </c>
      <c r="J500">
        <v>0</v>
      </c>
      <c r="K500">
        <v>0</v>
      </c>
      <c r="L500">
        <v>1</v>
      </c>
      <c r="M500">
        <v>0</v>
      </c>
      <c r="N500">
        <v>1</v>
      </c>
      <c r="O500">
        <v>0</v>
      </c>
      <c r="P500">
        <v>0</v>
      </c>
      <c r="Q500">
        <v>0</v>
      </c>
      <c r="R500">
        <v>0</v>
      </c>
      <c r="S500">
        <v>2</v>
      </c>
      <c r="T500">
        <v>2</v>
      </c>
      <c r="U500">
        <v>0</v>
      </c>
      <c r="V500">
        <v>0</v>
      </c>
      <c r="W500">
        <v>0</v>
      </c>
      <c r="X500">
        <v>0</v>
      </c>
      <c r="Y500">
        <v>0</v>
      </c>
      <c r="Z500">
        <v>0</v>
      </c>
      <c r="AA500">
        <v>0</v>
      </c>
      <c r="AB500">
        <v>13</v>
      </c>
      <c r="AC500">
        <v>0</v>
      </c>
      <c r="AD500">
        <v>0</v>
      </c>
      <c r="AE500">
        <v>0</v>
      </c>
      <c r="AF500">
        <v>0</v>
      </c>
      <c r="AG500">
        <v>0</v>
      </c>
      <c r="AH500">
        <v>0</v>
      </c>
      <c r="AI500">
        <v>0</v>
      </c>
      <c r="AJ500">
        <v>0</v>
      </c>
      <c r="AK500">
        <v>0</v>
      </c>
      <c r="AL500">
        <v>0</v>
      </c>
      <c r="AM500">
        <v>0</v>
      </c>
      <c r="AN500">
        <v>0</v>
      </c>
      <c r="AO500">
        <v>0</v>
      </c>
      <c r="AP500">
        <v>1</v>
      </c>
      <c r="AQ500">
        <v>0</v>
      </c>
      <c r="AR500">
        <v>0</v>
      </c>
      <c r="AS500">
        <v>0</v>
      </c>
      <c r="AT500">
        <v>0</v>
      </c>
      <c r="AU500">
        <v>0</v>
      </c>
      <c r="AV500">
        <v>0</v>
      </c>
      <c r="AW500">
        <v>0</v>
      </c>
      <c r="AX500">
        <v>3</v>
      </c>
      <c r="AY500">
        <v>2</v>
      </c>
      <c r="AZ500">
        <v>4</v>
      </c>
      <c r="BA500">
        <v>3</v>
      </c>
      <c r="BB500">
        <v>0</v>
      </c>
      <c r="BC500">
        <v>2</v>
      </c>
      <c r="BD500">
        <v>0</v>
      </c>
      <c r="BE500">
        <v>0</v>
      </c>
      <c r="BF500">
        <v>0</v>
      </c>
      <c r="BG500">
        <v>0</v>
      </c>
      <c r="BH500">
        <v>0</v>
      </c>
      <c r="BI500">
        <v>5</v>
      </c>
      <c r="BJ500">
        <v>1</v>
      </c>
      <c r="BK500">
        <v>0</v>
      </c>
      <c r="BL500">
        <v>0</v>
      </c>
      <c r="BM500">
        <v>0</v>
      </c>
      <c r="BN500">
        <v>0</v>
      </c>
      <c r="BO500">
        <v>4</v>
      </c>
      <c r="BP500">
        <v>1</v>
      </c>
      <c r="BQ500">
        <v>0</v>
      </c>
      <c r="BR500">
        <v>2</v>
      </c>
      <c r="BS500">
        <v>2</v>
      </c>
      <c r="BT500">
        <v>18</v>
      </c>
      <c r="BU500" t="s">
        <v>572</v>
      </c>
    </row>
    <row r="501" spans="1:73">
      <c r="A501" t="s">
        <v>335</v>
      </c>
      <c r="B501" t="s">
        <v>336</v>
      </c>
      <c r="C501">
        <v>247</v>
      </c>
      <c r="D501" t="s">
        <v>119</v>
      </c>
      <c r="E501" t="s">
        <v>573</v>
      </c>
      <c r="F501" t="s">
        <v>184</v>
      </c>
      <c r="G501">
        <v>0</v>
      </c>
      <c r="H501">
        <v>3</v>
      </c>
      <c r="I501">
        <v>0</v>
      </c>
      <c r="J501">
        <v>0</v>
      </c>
      <c r="K501">
        <v>0</v>
      </c>
      <c r="L501">
        <v>5</v>
      </c>
      <c r="M501">
        <v>0</v>
      </c>
      <c r="N501">
        <v>9</v>
      </c>
      <c r="O501">
        <v>0</v>
      </c>
      <c r="P501">
        <v>0</v>
      </c>
      <c r="Q501">
        <v>2</v>
      </c>
      <c r="R501">
        <v>1</v>
      </c>
      <c r="S501">
        <v>14</v>
      </c>
      <c r="T501">
        <v>3</v>
      </c>
      <c r="U501">
        <v>0</v>
      </c>
      <c r="V501">
        <v>2</v>
      </c>
      <c r="W501">
        <v>2</v>
      </c>
      <c r="X501">
        <v>0</v>
      </c>
      <c r="Y501">
        <v>0</v>
      </c>
      <c r="Z501">
        <v>0</v>
      </c>
      <c r="AA501">
        <v>0</v>
      </c>
      <c r="AB501">
        <v>48</v>
      </c>
      <c r="AC501">
        <v>1</v>
      </c>
      <c r="AD501">
        <v>0</v>
      </c>
      <c r="AE501">
        <v>0</v>
      </c>
      <c r="AF501">
        <v>0</v>
      </c>
      <c r="AG501">
        <v>0</v>
      </c>
      <c r="AH501">
        <v>4</v>
      </c>
      <c r="AI501">
        <v>3</v>
      </c>
      <c r="AJ501">
        <v>0</v>
      </c>
      <c r="AK501">
        <v>0</v>
      </c>
      <c r="AL501">
        <v>1</v>
      </c>
      <c r="AM501">
        <v>11</v>
      </c>
      <c r="AN501">
        <v>0</v>
      </c>
      <c r="AO501">
        <v>0</v>
      </c>
      <c r="AP501">
        <v>1</v>
      </c>
      <c r="AQ501">
        <v>1</v>
      </c>
      <c r="AR501">
        <v>0</v>
      </c>
      <c r="AS501">
        <v>0</v>
      </c>
      <c r="AT501">
        <v>0</v>
      </c>
      <c r="AU501">
        <v>1</v>
      </c>
      <c r="AV501">
        <v>3</v>
      </c>
      <c r="AW501">
        <v>0</v>
      </c>
      <c r="AX501">
        <v>9</v>
      </c>
      <c r="AY501">
        <v>6</v>
      </c>
      <c r="AZ501">
        <v>8</v>
      </c>
      <c r="BA501">
        <v>21</v>
      </c>
      <c r="BB501">
        <v>3</v>
      </c>
      <c r="BC501">
        <v>5</v>
      </c>
      <c r="BD501">
        <v>0</v>
      </c>
      <c r="BE501">
        <v>0</v>
      </c>
      <c r="BF501">
        <v>1</v>
      </c>
      <c r="BG501">
        <v>0</v>
      </c>
      <c r="BH501">
        <v>0</v>
      </c>
      <c r="BI501">
        <v>6</v>
      </c>
      <c r="BJ501">
        <v>3</v>
      </c>
      <c r="BK501">
        <v>0</v>
      </c>
      <c r="BL501">
        <v>1</v>
      </c>
      <c r="BM501">
        <v>0</v>
      </c>
      <c r="BN501">
        <v>1</v>
      </c>
      <c r="BO501">
        <v>11</v>
      </c>
      <c r="BP501">
        <v>0</v>
      </c>
      <c r="BQ501">
        <v>1</v>
      </c>
      <c r="BR501">
        <v>5</v>
      </c>
      <c r="BS501">
        <v>7</v>
      </c>
      <c r="BT501">
        <v>78</v>
      </c>
      <c r="BU501" t="s">
        <v>574</v>
      </c>
    </row>
    <row r="502" spans="1:73">
      <c r="A502" t="s">
        <v>335</v>
      </c>
      <c r="B502" t="s">
        <v>336</v>
      </c>
      <c r="C502">
        <v>248</v>
      </c>
      <c r="D502" t="s">
        <v>119</v>
      </c>
      <c r="E502" t="s">
        <v>78</v>
      </c>
      <c r="F502" t="s">
        <v>77</v>
      </c>
      <c r="G502">
        <v>0</v>
      </c>
      <c r="H502">
        <v>0</v>
      </c>
      <c r="I502">
        <v>1</v>
      </c>
      <c r="J502">
        <v>0</v>
      </c>
      <c r="K502">
        <v>0</v>
      </c>
      <c r="L502">
        <v>0</v>
      </c>
      <c r="M502">
        <v>1</v>
      </c>
      <c r="N502">
        <v>2</v>
      </c>
      <c r="O502">
        <v>0</v>
      </c>
      <c r="P502">
        <v>0</v>
      </c>
      <c r="Q502">
        <v>0</v>
      </c>
      <c r="R502">
        <v>0</v>
      </c>
      <c r="S502">
        <v>1</v>
      </c>
      <c r="T502">
        <v>0</v>
      </c>
      <c r="U502">
        <v>0</v>
      </c>
      <c r="V502">
        <v>0</v>
      </c>
      <c r="W502">
        <v>0</v>
      </c>
      <c r="X502">
        <v>0</v>
      </c>
      <c r="Y502">
        <v>0</v>
      </c>
      <c r="Z502">
        <v>0</v>
      </c>
      <c r="AA502">
        <v>0</v>
      </c>
      <c r="AB502">
        <v>8</v>
      </c>
      <c r="AC502">
        <v>0</v>
      </c>
      <c r="AD502">
        <v>0</v>
      </c>
      <c r="AE502">
        <v>0</v>
      </c>
      <c r="AF502">
        <v>0</v>
      </c>
      <c r="AG502">
        <v>0</v>
      </c>
      <c r="AH502">
        <v>0</v>
      </c>
      <c r="AI502">
        <v>1</v>
      </c>
      <c r="AJ502">
        <v>0</v>
      </c>
      <c r="AK502">
        <v>0</v>
      </c>
      <c r="AL502">
        <v>0</v>
      </c>
      <c r="AM502">
        <v>0</v>
      </c>
      <c r="AN502">
        <v>0</v>
      </c>
      <c r="AO502">
        <v>0</v>
      </c>
      <c r="AP502">
        <v>0</v>
      </c>
      <c r="AQ502">
        <v>0</v>
      </c>
      <c r="AR502">
        <v>0</v>
      </c>
      <c r="AS502">
        <v>0</v>
      </c>
      <c r="AT502">
        <v>0</v>
      </c>
      <c r="AU502">
        <v>0</v>
      </c>
      <c r="AV502">
        <v>0</v>
      </c>
      <c r="AW502">
        <v>1</v>
      </c>
      <c r="AX502">
        <v>6</v>
      </c>
      <c r="AY502">
        <v>1</v>
      </c>
      <c r="AZ502">
        <v>2</v>
      </c>
      <c r="BA502">
        <v>6</v>
      </c>
      <c r="BB502">
        <v>0</v>
      </c>
      <c r="BC502">
        <v>0</v>
      </c>
      <c r="BD502">
        <v>0</v>
      </c>
      <c r="BE502">
        <v>0</v>
      </c>
      <c r="BF502">
        <v>0</v>
      </c>
      <c r="BG502">
        <v>0</v>
      </c>
      <c r="BH502">
        <v>0</v>
      </c>
      <c r="BI502">
        <v>7</v>
      </c>
      <c r="BJ502">
        <v>0</v>
      </c>
      <c r="BK502">
        <v>0</v>
      </c>
      <c r="BL502">
        <v>0</v>
      </c>
      <c r="BM502">
        <v>2</v>
      </c>
      <c r="BN502">
        <v>0</v>
      </c>
      <c r="BO502">
        <v>2</v>
      </c>
      <c r="BP502">
        <v>0</v>
      </c>
      <c r="BQ502">
        <v>0</v>
      </c>
      <c r="BR502">
        <v>4</v>
      </c>
      <c r="BS502">
        <v>2</v>
      </c>
      <c r="BT502">
        <v>12</v>
      </c>
      <c r="BU502" t="s">
        <v>575</v>
      </c>
    </row>
    <row r="503" spans="1:73">
      <c r="A503" t="s">
        <v>335</v>
      </c>
      <c r="B503" t="s">
        <v>336</v>
      </c>
      <c r="C503">
        <v>249</v>
      </c>
      <c r="D503" t="s">
        <v>119</v>
      </c>
      <c r="E503" t="s">
        <v>573</v>
      </c>
      <c r="F503" t="s">
        <v>184</v>
      </c>
      <c r="G503">
        <v>0</v>
      </c>
      <c r="H503">
        <v>0</v>
      </c>
      <c r="I503">
        <v>1</v>
      </c>
      <c r="J503">
        <v>0</v>
      </c>
      <c r="K503">
        <v>0</v>
      </c>
      <c r="L503">
        <v>0</v>
      </c>
      <c r="M503">
        <v>1</v>
      </c>
      <c r="N503">
        <v>0</v>
      </c>
      <c r="O503">
        <v>0</v>
      </c>
      <c r="P503">
        <v>0</v>
      </c>
      <c r="Q503">
        <v>0</v>
      </c>
      <c r="R503">
        <v>0</v>
      </c>
      <c r="S503">
        <v>1</v>
      </c>
      <c r="T503">
        <v>0</v>
      </c>
      <c r="U503">
        <v>0</v>
      </c>
      <c r="V503">
        <v>0</v>
      </c>
      <c r="W503">
        <v>0</v>
      </c>
      <c r="X503">
        <v>0</v>
      </c>
      <c r="Y503">
        <v>0</v>
      </c>
      <c r="Z503">
        <v>0</v>
      </c>
      <c r="AA503">
        <v>0</v>
      </c>
      <c r="AB503">
        <v>3</v>
      </c>
      <c r="AC503">
        <v>0</v>
      </c>
      <c r="AD503">
        <v>0</v>
      </c>
      <c r="AE503">
        <v>0</v>
      </c>
      <c r="AF503">
        <v>0</v>
      </c>
      <c r="AG503">
        <v>0</v>
      </c>
      <c r="AH503">
        <v>0</v>
      </c>
      <c r="AI503">
        <v>1</v>
      </c>
      <c r="AJ503">
        <v>0</v>
      </c>
      <c r="AK503">
        <v>0</v>
      </c>
      <c r="AL503">
        <v>0</v>
      </c>
      <c r="AM503">
        <v>0</v>
      </c>
      <c r="AN503">
        <v>0</v>
      </c>
      <c r="AO503">
        <v>0</v>
      </c>
      <c r="AP503">
        <v>0</v>
      </c>
      <c r="AQ503">
        <v>0</v>
      </c>
      <c r="AR503">
        <v>0</v>
      </c>
      <c r="AS503">
        <v>0</v>
      </c>
      <c r="AT503">
        <v>0</v>
      </c>
      <c r="AU503">
        <v>0</v>
      </c>
      <c r="AV503">
        <v>0</v>
      </c>
      <c r="AW503">
        <v>1</v>
      </c>
      <c r="AX503">
        <v>0</v>
      </c>
      <c r="AY503">
        <v>1</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1</v>
      </c>
      <c r="BT503">
        <v>4</v>
      </c>
      <c r="BU503" t="s">
        <v>576</v>
      </c>
    </row>
    <row r="504" spans="1:73">
      <c r="A504" t="s">
        <v>335</v>
      </c>
      <c r="B504" t="s">
        <v>336</v>
      </c>
      <c r="C504">
        <v>250</v>
      </c>
      <c r="D504" t="s">
        <v>119</v>
      </c>
      <c r="E504" t="s">
        <v>78</v>
      </c>
      <c r="F504" t="s">
        <v>77</v>
      </c>
      <c r="G504">
        <v>0</v>
      </c>
      <c r="H504">
        <v>0</v>
      </c>
      <c r="I504">
        <v>1</v>
      </c>
      <c r="J504">
        <v>0</v>
      </c>
      <c r="K504">
        <v>0</v>
      </c>
      <c r="L504">
        <v>0</v>
      </c>
      <c r="M504">
        <v>1</v>
      </c>
      <c r="N504">
        <v>1</v>
      </c>
      <c r="O504">
        <v>0</v>
      </c>
      <c r="P504">
        <v>0</v>
      </c>
      <c r="Q504">
        <v>0</v>
      </c>
      <c r="R504">
        <v>0</v>
      </c>
      <c r="S504">
        <v>3</v>
      </c>
      <c r="T504">
        <v>3</v>
      </c>
      <c r="U504">
        <v>0</v>
      </c>
      <c r="V504">
        <v>1</v>
      </c>
      <c r="W504">
        <v>2</v>
      </c>
      <c r="X504">
        <v>0</v>
      </c>
      <c r="Y504">
        <v>0</v>
      </c>
      <c r="Z504">
        <v>0</v>
      </c>
      <c r="AA504">
        <v>0</v>
      </c>
      <c r="AB504">
        <v>9</v>
      </c>
      <c r="AC504">
        <v>0</v>
      </c>
      <c r="AD504">
        <v>0</v>
      </c>
      <c r="AE504">
        <v>0</v>
      </c>
      <c r="AF504">
        <v>0</v>
      </c>
      <c r="AG504">
        <v>0</v>
      </c>
      <c r="AH504">
        <v>0</v>
      </c>
      <c r="AI504">
        <v>1</v>
      </c>
      <c r="AJ504">
        <v>0</v>
      </c>
      <c r="AK504">
        <v>0</v>
      </c>
      <c r="AL504">
        <v>0</v>
      </c>
      <c r="AM504">
        <v>0</v>
      </c>
      <c r="AN504">
        <v>0</v>
      </c>
      <c r="AO504">
        <v>0</v>
      </c>
      <c r="AP504">
        <v>0</v>
      </c>
      <c r="AQ504">
        <v>0</v>
      </c>
      <c r="AR504">
        <v>0</v>
      </c>
      <c r="AS504">
        <v>0</v>
      </c>
      <c r="AT504">
        <v>0</v>
      </c>
      <c r="AU504">
        <v>0</v>
      </c>
      <c r="AV504">
        <v>0</v>
      </c>
      <c r="AW504">
        <v>1</v>
      </c>
      <c r="AX504">
        <v>5</v>
      </c>
      <c r="AY504">
        <v>1</v>
      </c>
      <c r="AZ504">
        <v>1</v>
      </c>
      <c r="BA504">
        <v>5</v>
      </c>
      <c r="BB504">
        <v>0</v>
      </c>
      <c r="BC504">
        <v>1</v>
      </c>
      <c r="BD504">
        <v>0</v>
      </c>
      <c r="BE504">
        <v>0</v>
      </c>
      <c r="BF504">
        <v>0</v>
      </c>
      <c r="BG504">
        <v>0</v>
      </c>
      <c r="BH504">
        <v>0</v>
      </c>
      <c r="BI504">
        <v>6</v>
      </c>
      <c r="BJ504">
        <v>0</v>
      </c>
      <c r="BK504">
        <v>0</v>
      </c>
      <c r="BL504">
        <v>1</v>
      </c>
      <c r="BM504">
        <v>2</v>
      </c>
      <c r="BN504">
        <v>1</v>
      </c>
      <c r="BO504">
        <v>1</v>
      </c>
      <c r="BP504">
        <v>0</v>
      </c>
      <c r="BQ504">
        <v>0</v>
      </c>
      <c r="BR504">
        <v>3</v>
      </c>
      <c r="BS504">
        <v>1</v>
      </c>
      <c r="BT504">
        <v>10</v>
      </c>
      <c r="BU504" t="s">
        <v>577</v>
      </c>
    </row>
    <row r="505" spans="1:73">
      <c r="A505" t="s">
        <v>335</v>
      </c>
      <c r="B505" t="s">
        <v>336</v>
      </c>
      <c r="C505">
        <v>251</v>
      </c>
      <c r="D505" t="s">
        <v>119</v>
      </c>
      <c r="E505" t="s">
        <v>573</v>
      </c>
      <c r="F505" t="s">
        <v>184</v>
      </c>
      <c r="G505">
        <v>0</v>
      </c>
      <c r="H505">
        <v>1</v>
      </c>
      <c r="I505">
        <v>0</v>
      </c>
      <c r="J505">
        <v>0</v>
      </c>
      <c r="K505">
        <v>0</v>
      </c>
      <c r="L505">
        <v>0</v>
      </c>
      <c r="M505">
        <v>0</v>
      </c>
      <c r="N505">
        <v>0</v>
      </c>
      <c r="O505">
        <v>0</v>
      </c>
      <c r="P505">
        <v>0</v>
      </c>
      <c r="Q505">
        <v>0</v>
      </c>
      <c r="R505">
        <v>0</v>
      </c>
      <c r="S505">
        <v>0</v>
      </c>
      <c r="T505">
        <v>2</v>
      </c>
      <c r="U505">
        <v>0</v>
      </c>
      <c r="V505">
        <v>0</v>
      </c>
      <c r="W505">
        <v>0</v>
      </c>
      <c r="X505">
        <v>0</v>
      </c>
      <c r="Y505">
        <v>0</v>
      </c>
      <c r="Z505">
        <v>0</v>
      </c>
      <c r="AA505">
        <v>0</v>
      </c>
      <c r="AB505">
        <v>2</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1</v>
      </c>
      <c r="BT505">
        <v>3</v>
      </c>
      <c r="BU505" t="s">
        <v>578</v>
      </c>
    </row>
    <row r="506" spans="1:73">
      <c r="A506" t="s">
        <v>335</v>
      </c>
      <c r="B506" t="s">
        <v>336</v>
      </c>
      <c r="C506">
        <v>252</v>
      </c>
      <c r="D506" t="s">
        <v>119</v>
      </c>
      <c r="E506" t="s">
        <v>78</v>
      </c>
      <c r="F506" t="s">
        <v>77</v>
      </c>
      <c r="G506">
        <v>0</v>
      </c>
      <c r="H506">
        <v>0</v>
      </c>
      <c r="I506">
        <v>0</v>
      </c>
      <c r="J506">
        <v>0</v>
      </c>
      <c r="K506">
        <v>0</v>
      </c>
      <c r="L506">
        <v>0</v>
      </c>
      <c r="M506">
        <v>0</v>
      </c>
      <c r="N506">
        <v>1</v>
      </c>
      <c r="O506">
        <v>0</v>
      </c>
      <c r="P506">
        <v>0</v>
      </c>
      <c r="Q506">
        <v>0</v>
      </c>
      <c r="R506">
        <v>0</v>
      </c>
      <c r="S506">
        <v>3</v>
      </c>
      <c r="T506">
        <v>0</v>
      </c>
      <c r="U506">
        <v>0</v>
      </c>
      <c r="V506">
        <v>1</v>
      </c>
      <c r="W506">
        <v>0</v>
      </c>
      <c r="X506">
        <v>0</v>
      </c>
      <c r="Y506">
        <v>0</v>
      </c>
      <c r="Z506">
        <v>0</v>
      </c>
      <c r="AA506">
        <v>0</v>
      </c>
      <c r="AB506">
        <v>7</v>
      </c>
      <c r="AC506">
        <v>0</v>
      </c>
      <c r="AD506">
        <v>0</v>
      </c>
      <c r="AE506">
        <v>0</v>
      </c>
      <c r="AF506">
        <v>0</v>
      </c>
      <c r="AG506">
        <v>0</v>
      </c>
      <c r="AH506">
        <v>0</v>
      </c>
      <c r="AI506">
        <v>0</v>
      </c>
      <c r="AJ506">
        <v>0</v>
      </c>
      <c r="AK506">
        <v>0</v>
      </c>
      <c r="AL506">
        <v>0</v>
      </c>
      <c r="AM506">
        <v>2</v>
      </c>
      <c r="AN506">
        <v>0</v>
      </c>
      <c r="AO506">
        <v>0</v>
      </c>
      <c r="AP506">
        <v>1</v>
      </c>
      <c r="AQ506">
        <v>0</v>
      </c>
      <c r="AR506">
        <v>0</v>
      </c>
      <c r="AS506">
        <v>0</v>
      </c>
      <c r="AT506">
        <v>0</v>
      </c>
      <c r="AU506">
        <v>0</v>
      </c>
      <c r="AV506">
        <v>0</v>
      </c>
      <c r="AW506">
        <v>0</v>
      </c>
      <c r="AX506">
        <v>1</v>
      </c>
      <c r="AY506">
        <v>2</v>
      </c>
      <c r="AZ506">
        <v>2</v>
      </c>
      <c r="BA506">
        <v>3</v>
      </c>
      <c r="BB506">
        <v>0</v>
      </c>
      <c r="BC506">
        <v>2</v>
      </c>
      <c r="BD506">
        <v>0</v>
      </c>
      <c r="BE506">
        <v>0</v>
      </c>
      <c r="BF506">
        <v>0</v>
      </c>
      <c r="BG506">
        <v>0</v>
      </c>
      <c r="BH506">
        <v>0</v>
      </c>
      <c r="BI506">
        <v>2</v>
      </c>
      <c r="BJ506">
        <v>0</v>
      </c>
      <c r="BK506">
        <v>0</v>
      </c>
      <c r="BL506">
        <v>0</v>
      </c>
      <c r="BM506">
        <v>0</v>
      </c>
      <c r="BN506">
        <v>0</v>
      </c>
      <c r="BO506">
        <v>2</v>
      </c>
      <c r="BP506">
        <v>0</v>
      </c>
      <c r="BQ506">
        <v>0</v>
      </c>
      <c r="BR506">
        <v>1</v>
      </c>
      <c r="BS506">
        <v>1</v>
      </c>
      <c r="BT506">
        <v>11</v>
      </c>
      <c r="BU506" t="s">
        <v>579</v>
      </c>
    </row>
    <row r="507" spans="1:73">
      <c r="A507" t="s">
        <v>335</v>
      </c>
      <c r="B507" t="s">
        <v>336</v>
      </c>
      <c r="C507">
        <v>253</v>
      </c>
      <c r="D507" t="s">
        <v>119</v>
      </c>
      <c r="E507" t="s">
        <v>573</v>
      </c>
      <c r="F507" t="s">
        <v>184</v>
      </c>
      <c r="G507">
        <v>0</v>
      </c>
      <c r="H507">
        <v>0</v>
      </c>
      <c r="I507">
        <v>0</v>
      </c>
      <c r="J507">
        <v>0</v>
      </c>
      <c r="K507">
        <v>0</v>
      </c>
      <c r="L507">
        <v>2</v>
      </c>
      <c r="M507">
        <v>0</v>
      </c>
      <c r="N507">
        <v>3</v>
      </c>
      <c r="O507">
        <v>0</v>
      </c>
      <c r="P507">
        <v>0</v>
      </c>
      <c r="Q507">
        <v>0</v>
      </c>
      <c r="R507">
        <v>0</v>
      </c>
      <c r="S507">
        <v>2</v>
      </c>
      <c r="T507">
        <v>2</v>
      </c>
      <c r="U507">
        <v>0</v>
      </c>
      <c r="V507">
        <v>0</v>
      </c>
      <c r="W507">
        <v>1</v>
      </c>
      <c r="X507">
        <v>0</v>
      </c>
      <c r="Y507">
        <v>0</v>
      </c>
      <c r="Z507">
        <v>0</v>
      </c>
      <c r="AA507">
        <v>0</v>
      </c>
      <c r="AB507">
        <v>12</v>
      </c>
      <c r="AC507">
        <v>0</v>
      </c>
      <c r="AD507">
        <v>0</v>
      </c>
      <c r="AE507">
        <v>0</v>
      </c>
      <c r="AF507">
        <v>0</v>
      </c>
      <c r="AG507">
        <v>0</v>
      </c>
      <c r="AH507">
        <v>0</v>
      </c>
      <c r="AI507">
        <v>0</v>
      </c>
      <c r="AJ507">
        <v>0</v>
      </c>
      <c r="AK507">
        <v>0</v>
      </c>
      <c r="AL507">
        <v>1</v>
      </c>
      <c r="AM507">
        <v>4</v>
      </c>
      <c r="AN507">
        <v>0</v>
      </c>
      <c r="AO507">
        <v>0</v>
      </c>
      <c r="AP507">
        <v>0</v>
      </c>
      <c r="AQ507">
        <v>0</v>
      </c>
      <c r="AR507">
        <v>0</v>
      </c>
      <c r="AS507">
        <v>0</v>
      </c>
      <c r="AT507">
        <v>0</v>
      </c>
      <c r="AU507">
        <v>0</v>
      </c>
      <c r="AV507">
        <v>0</v>
      </c>
      <c r="AW507">
        <v>0</v>
      </c>
      <c r="AX507">
        <v>3</v>
      </c>
      <c r="AY507">
        <v>0</v>
      </c>
      <c r="AZ507">
        <v>4</v>
      </c>
      <c r="BA507">
        <v>7</v>
      </c>
      <c r="BB507">
        <v>1</v>
      </c>
      <c r="BC507">
        <v>0</v>
      </c>
      <c r="BD507">
        <v>0</v>
      </c>
      <c r="BE507">
        <v>0</v>
      </c>
      <c r="BF507">
        <v>0</v>
      </c>
      <c r="BG507">
        <v>0</v>
      </c>
      <c r="BH507">
        <v>0</v>
      </c>
      <c r="BI507">
        <v>3</v>
      </c>
      <c r="BJ507">
        <v>0</v>
      </c>
      <c r="BK507">
        <v>0</v>
      </c>
      <c r="BL507">
        <v>0</v>
      </c>
      <c r="BM507">
        <v>0</v>
      </c>
      <c r="BN507">
        <v>0</v>
      </c>
      <c r="BO507">
        <v>4</v>
      </c>
      <c r="BP507">
        <v>0</v>
      </c>
      <c r="BQ507">
        <v>0</v>
      </c>
      <c r="BR507">
        <v>2</v>
      </c>
      <c r="BS507">
        <v>1</v>
      </c>
      <c r="BT507">
        <v>14</v>
      </c>
      <c r="BU507" t="s">
        <v>580</v>
      </c>
    </row>
    <row r="508" spans="1:73">
      <c r="A508" t="s">
        <v>335</v>
      </c>
      <c r="B508" t="s">
        <v>336</v>
      </c>
      <c r="C508">
        <v>254</v>
      </c>
      <c r="D508" t="s">
        <v>119</v>
      </c>
      <c r="E508" t="s">
        <v>78</v>
      </c>
      <c r="F508" t="s">
        <v>77</v>
      </c>
      <c r="G508">
        <v>0</v>
      </c>
      <c r="H508">
        <v>2</v>
      </c>
      <c r="I508">
        <v>0</v>
      </c>
      <c r="J508">
        <v>0</v>
      </c>
      <c r="K508">
        <v>0</v>
      </c>
      <c r="L508">
        <v>1</v>
      </c>
      <c r="M508">
        <v>0</v>
      </c>
      <c r="N508">
        <v>3</v>
      </c>
      <c r="O508">
        <v>0</v>
      </c>
      <c r="P508">
        <v>0</v>
      </c>
      <c r="Q508">
        <v>1</v>
      </c>
      <c r="R508">
        <v>0</v>
      </c>
      <c r="S508">
        <v>5</v>
      </c>
      <c r="T508">
        <v>2</v>
      </c>
      <c r="U508">
        <v>0</v>
      </c>
      <c r="V508">
        <v>0</v>
      </c>
      <c r="W508">
        <v>1</v>
      </c>
      <c r="X508">
        <v>0</v>
      </c>
      <c r="Y508">
        <v>0</v>
      </c>
      <c r="Z508">
        <v>0</v>
      </c>
      <c r="AA508">
        <v>0</v>
      </c>
      <c r="AB508">
        <v>17</v>
      </c>
      <c r="AC508">
        <v>0</v>
      </c>
      <c r="AD508">
        <v>0</v>
      </c>
      <c r="AE508">
        <v>0</v>
      </c>
      <c r="AF508">
        <v>0</v>
      </c>
      <c r="AG508">
        <v>0</v>
      </c>
      <c r="AH508">
        <v>0</v>
      </c>
      <c r="AI508">
        <v>1</v>
      </c>
      <c r="AJ508">
        <v>0</v>
      </c>
      <c r="AK508">
        <v>0</v>
      </c>
      <c r="AL508">
        <v>2</v>
      </c>
      <c r="AM508">
        <v>6</v>
      </c>
      <c r="AN508">
        <v>0</v>
      </c>
      <c r="AO508">
        <v>0</v>
      </c>
      <c r="AP508">
        <v>0</v>
      </c>
      <c r="AQ508">
        <v>0</v>
      </c>
      <c r="AR508">
        <v>0</v>
      </c>
      <c r="AS508">
        <v>0</v>
      </c>
      <c r="AT508">
        <v>0</v>
      </c>
      <c r="AU508">
        <v>0</v>
      </c>
      <c r="AV508">
        <v>0</v>
      </c>
      <c r="AW508">
        <v>0</v>
      </c>
      <c r="AX508">
        <v>0</v>
      </c>
      <c r="AY508">
        <v>3</v>
      </c>
      <c r="AZ508">
        <v>5</v>
      </c>
      <c r="BA508">
        <v>8</v>
      </c>
      <c r="BB508">
        <v>0</v>
      </c>
      <c r="BC508">
        <v>2</v>
      </c>
      <c r="BD508">
        <v>0</v>
      </c>
      <c r="BE508">
        <v>0</v>
      </c>
      <c r="BF508">
        <v>0</v>
      </c>
      <c r="BG508">
        <v>0</v>
      </c>
      <c r="BH508">
        <v>0</v>
      </c>
      <c r="BI508">
        <v>0</v>
      </c>
      <c r="BJ508">
        <v>2</v>
      </c>
      <c r="BK508">
        <v>0</v>
      </c>
      <c r="BL508">
        <v>0</v>
      </c>
      <c r="BM508">
        <v>0</v>
      </c>
      <c r="BN508">
        <v>0</v>
      </c>
      <c r="BO508">
        <v>5</v>
      </c>
      <c r="BP508">
        <v>0</v>
      </c>
      <c r="BQ508">
        <v>0</v>
      </c>
      <c r="BR508">
        <v>0</v>
      </c>
      <c r="BS508">
        <v>1</v>
      </c>
      <c r="BT508">
        <v>21</v>
      </c>
      <c r="BU508" t="s">
        <v>581</v>
      </c>
    </row>
    <row r="509" spans="1:73">
      <c r="A509" t="s">
        <v>335</v>
      </c>
      <c r="B509" t="s">
        <v>336</v>
      </c>
      <c r="C509">
        <v>255</v>
      </c>
      <c r="D509" t="s">
        <v>119</v>
      </c>
      <c r="E509" t="s">
        <v>573</v>
      </c>
      <c r="F509" t="s">
        <v>184</v>
      </c>
      <c r="G509">
        <v>0</v>
      </c>
      <c r="H509">
        <v>2</v>
      </c>
      <c r="I509">
        <v>0</v>
      </c>
      <c r="J509">
        <v>0</v>
      </c>
      <c r="K509">
        <v>0</v>
      </c>
      <c r="L509">
        <v>5</v>
      </c>
      <c r="M509">
        <v>0</v>
      </c>
      <c r="N509">
        <v>4</v>
      </c>
      <c r="O509">
        <v>0</v>
      </c>
      <c r="P509">
        <v>0</v>
      </c>
      <c r="Q509">
        <v>0</v>
      </c>
      <c r="R509">
        <v>0</v>
      </c>
      <c r="S509">
        <v>6</v>
      </c>
      <c r="T509">
        <v>3</v>
      </c>
      <c r="U509">
        <v>0</v>
      </c>
      <c r="V509">
        <v>0</v>
      </c>
      <c r="W509">
        <v>2</v>
      </c>
      <c r="X509">
        <v>0</v>
      </c>
      <c r="Y509">
        <v>1</v>
      </c>
      <c r="Z509">
        <v>0</v>
      </c>
      <c r="AA509">
        <v>0</v>
      </c>
      <c r="AB509">
        <v>27</v>
      </c>
      <c r="AC509">
        <v>0</v>
      </c>
      <c r="AD509">
        <v>0</v>
      </c>
      <c r="AE509">
        <v>0</v>
      </c>
      <c r="AF509">
        <v>0</v>
      </c>
      <c r="AG509">
        <v>0</v>
      </c>
      <c r="AH509">
        <v>1</v>
      </c>
      <c r="AI509">
        <v>2</v>
      </c>
      <c r="AJ509">
        <v>0</v>
      </c>
      <c r="AK509">
        <v>0</v>
      </c>
      <c r="AL509">
        <v>1</v>
      </c>
      <c r="AM509">
        <v>3</v>
      </c>
      <c r="AN509">
        <v>0</v>
      </c>
      <c r="AO509">
        <v>0</v>
      </c>
      <c r="AP509">
        <v>0</v>
      </c>
      <c r="AQ509">
        <v>2</v>
      </c>
      <c r="AR509">
        <v>0</v>
      </c>
      <c r="AS509">
        <v>0</v>
      </c>
      <c r="AT509">
        <v>0</v>
      </c>
      <c r="AU509">
        <v>0</v>
      </c>
      <c r="AV509">
        <v>1</v>
      </c>
      <c r="AW509">
        <v>0</v>
      </c>
      <c r="AX509">
        <v>2</v>
      </c>
      <c r="AY509">
        <v>6</v>
      </c>
      <c r="AZ509">
        <v>5</v>
      </c>
      <c r="BA509">
        <v>5</v>
      </c>
      <c r="BB509">
        <v>1</v>
      </c>
      <c r="BC509">
        <v>2</v>
      </c>
      <c r="BD509">
        <v>0</v>
      </c>
      <c r="BE509">
        <v>0</v>
      </c>
      <c r="BF509">
        <v>0</v>
      </c>
      <c r="BG509">
        <v>0</v>
      </c>
      <c r="BH509">
        <v>0</v>
      </c>
      <c r="BI509">
        <v>1</v>
      </c>
      <c r="BJ509">
        <v>1</v>
      </c>
      <c r="BK509">
        <v>0</v>
      </c>
      <c r="BL509">
        <v>0</v>
      </c>
      <c r="BM509">
        <v>0</v>
      </c>
      <c r="BN509">
        <v>1</v>
      </c>
      <c r="BO509">
        <v>5</v>
      </c>
      <c r="BP509">
        <v>0</v>
      </c>
      <c r="BQ509">
        <v>1</v>
      </c>
      <c r="BR509">
        <v>1</v>
      </c>
      <c r="BS509">
        <v>1</v>
      </c>
      <c r="BT509">
        <v>50</v>
      </c>
      <c r="BU509" t="s">
        <v>582</v>
      </c>
    </row>
    <row r="510" spans="1:73">
      <c r="A510" t="s">
        <v>335</v>
      </c>
      <c r="B510" t="s">
        <v>336</v>
      </c>
      <c r="C510">
        <v>256</v>
      </c>
      <c r="D510" t="s">
        <v>119</v>
      </c>
      <c r="E510" t="s">
        <v>350</v>
      </c>
      <c r="F510" t="s">
        <v>92</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1</v>
      </c>
      <c r="BT510">
        <v>2</v>
      </c>
      <c r="BU510" t="s">
        <v>150</v>
      </c>
    </row>
    <row r="511" spans="1:73">
      <c r="A511" t="s">
        <v>335</v>
      </c>
      <c r="B511" t="s">
        <v>336</v>
      </c>
      <c r="C511">
        <v>257</v>
      </c>
      <c r="D511" t="s">
        <v>119</v>
      </c>
      <c r="E511" t="s">
        <v>78</v>
      </c>
      <c r="F511" t="s">
        <v>77</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1</v>
      </c>
      <c r="BT511">
        <v>2</v>
      </c>
      <c r="BU511" t="s">
        <v>583</v>
      </c>
    </row>
    <row r="512" spans="1:73">
      <c r="A512" t="s">
        <v>335</v>
      </c>
      <c r="B512" t="s">
        <v>336</v>
      </c>
      <c r="C512">
        <v>258</v>
      </c>
      <c r="D512" t="s">
        <v>119</v>
      </c>
      <c r="E512" t="s">
        <v>350</v>
      </c>
      <c r="F512" t="s">
        <v>92</v>
      </c>
      <c r="G512">
        <v>0</v>
      </c>
      <c r="H512">
        <v>2</v>
      </c>
      <c r="I512">
        <v>0</v>
      </c>
      <c r="J512">
        <v>0</v>
      </c>
      <c r="K512">
        <v>0</v>
      </c>
      <c r="L512">
        <v>1</v>
      </c>
      <c r="M512">
        <v>0</v>
      </c>
      <c r="N512">
        <v>3</v>
      </c>
      <c r="O512">
        <v>0</v>
      </c>
      <c r="P512">
        <v>0</v>
      </c>
      <c r="Q512">
        <v>0</v>
      </c>
      <c r="R512">
        <v>0</v>
      </c>
      <c r="S512">
        <v>0</v>
      </c>
      <c r="T512">
        <v>0</v>
      </c>
      <c r="U512">
        <v>0</v>
      </c>
      <c r="V512">
        <v>0</v>
      </c>
      <c r="W512">
        <v>0</v>
      </c>
      <c r="X512">
        <v>0</v>
      </c>
      <c r="Y512">
        <v>0</v>
      </c>
      <c r="Z512">
        <v>0</v>
      </c>
      <c r="AA512">
        <v>0</v>
      </c>
      <c r="AB512">
        <v>12</v>
      </c>
      <c r="AC512">
        <v>0</v>
      </c>
      <c r="AD512">
        <v>0</v>
      </c>
      <c r="AE512">
        <v>0</v>
      </c>
      <c r="AF512">
        <v>0</v>
      </c>
      <c r="AG512">
        <v>0</v>
      </c>
      <c r="AH512">
        <v>0</v>
      </c>
      <c r="AI512">
        <v>0</v>
      </c>
      <c r="AJ512">
        <v>0</v>
      </c>
      <c r="AK512">
        <v>0</v>
      </c>
      <c r="AL512">
        <v>0</v>
      </c>
      <c r="AM512">
        <v>0</v>
      </c>
      <c r="AN512">
        <v>0</v>
      </c>
      <c r="AO512">
        <v>0</v>
      </c>
      <c r="AP512">
        <v>0</v>
      </c>
      <c r="AQ512">
        <v>1</v>
      </c>
      <c r="AR512">
        <v>0</v>
      </c>
      <c r="AS512">
        <v>0</v>
      </c>
      <c r="AT512">
        <v>0</v>
      </c>
      <c r="AU512">
        <v>1</v>
      </c>
      <c r="AV512">
        <v>0</v>
      </c>
      <c r="AW512">
        <v>0</v>
      </c>
      <c r="AX512">
        <v>2</v>
      </c>
      <c r="AY512">
        <v>2</v>
      </c>
      <c r="AZ512">
        <v>3</v>
      </c>
      <c r="BA512">
        <v>2</v>
      </c>
      <c r="BB512">
        <v>0</v>
      </c>
      <c r="BC512">
        <v>5</v>
      </c>
      <c r="BD512">
        <v>0</v>
      </c>
      <c r="BE512">
        <v>0</v>
      </c>
      <c r="BF512">
        <v>0</v>
      </c>
      <c r="BG512">
        <v>0</v>
      </c>
      <c r="BH512">
        <v>0</v>
      </c>
      <c r="BI512">
        <v>1</v>
      </c>
      <c r="BJ512">
        <v>0</v>
      </c>
      <c r="BK512">
        <v>0</v>
      </c>
      <c r="BL512">
        <v>0</v>
      </c>
      <c r="BM512">
        <v>0</v>
      </c>
      <c r="BN512">
        <v>4</v>
      </c>
      <c r="BO512">
        <v>4</v>
      </c>
      <c r="BP512">
        <v>0</v>
      </c>
      <c r="BQ512">
        <v>0</v>
      </c>
      <c r="BR512">
        <v>1</v>
      </c>
      <c r="BS512">
        <v>2</v>
      </c>
      <c r="BT512">
        <v>22</v>
      </c>
      <c r="BU512" t="s">
        <v>584</v>
      </c>
    </row>
    <row r="513" spans="1:73">
      <c r="A513" t="s">
        <v>335</v>
      </c>
      <c r="B513" t="s">
        <v>336</v>
      </c>
      <c r="C513">
        <v>259</v>
      </c>
      <c r="D513" t="s">
        <v>119</v>
      </c>
      <c r="E513" t="s">
        <v>355</v>
      </c>
      <c r="F513" t="s">
        <v>92</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1</v>
      </c>
      <c r="BT513">
        <v>1</v>
      </c>
      <c r="BU513" t="s">
        <v>585</v>
      </c>
    </row>
    <row r="514" spans="1:73">
      <c r="A514" t="s">
        <v>335</v>
      </c>
      <c r="B514" t="s">
        <v>336</v>
      </c>
      <c r="C514">
        <v>260</v>
      </c>
      <c r="D514" t="s">
        <v>119</v>
      </c>
      <c r="E514" t="s">
        <v>350</v>
      </c>
      <c r="F514" t="s">
        <v>92</v>
      </c>
      <c r="G514">
        <v>0</v>
      </c>
      <c r="H514">
        <v>6</v>
      </c>
      <c r="I514">
        <v>2</v>
      </c>
      <c r="J514">
        <v>0</v>
      </c>
      <c r="K514">
        <v>0</v>
      </c>
      <c r="L514">
        <v>6</v>
      </c>
      <c r="M514">
        <v>0</v>
      </c>
      <c r="N514">
        <v>27</v>
      </c>
      <c r="O514">
        <v>0</v>
      </c>
      <c r="P514">
        <v>0</v>
      </c>
      <c r="Q514">
        <v>1</v>
      </c>
      <c r="R514">
        <v>1</v>
      </c>
      <c r="S514">
        <v>30</v>
      </c>
      <c r="T514">
        <v>7</v>
      </c>
      <c r="U514">
        <v>0</v>
      </c>
      <c r="V514">
        <v>9</v>
      </c>
      <c r="W514">
        <v>5</v>
      </c>
      <c r="X514">
        <v>0</v>
      </c>
      <c r="Y514">
        <v>0</v>
      </c>
      <c r="Z514">
        <v>0</v>
      </c>
      <c r="AA514">
        <v>0</v>
      </c>
      <c r="AB514">
        <v>118</v>
      </c>
      <c r="AC514">
        <v>7</v>
      </c>
      <c r="AD514">
        <v>0</v>
      </c>
      <c r="AE514">
        <v>0</v>
      </c>
      <c r="AF514">
        <v>0</v>
      </c>
      <c r="AG514">
        <v>0</v>
      </c>
      <c r="AH514">
        <v>0</v>
      </c>
      <c r="AI514">
        <v>3</v>
      </c>
      <c r="AJ514">
        <v>0</v>
      </c>
      <c r="AK514">
        <v>0</v>
      </c>
      <c r="AL514">
        <v>4</v>
      </c>
      <c r="AM514">
        <v>20</v>
      </c>
      <c r="AN514">
        <v>0</v>
      </c>
      <c r="AO514">
        <v>0</v>
      </c>
      <c r="AP514">
        <v>0</v>
      </c>
      <c r="AQ514">
        <v>8</v>
      </c>
      <c r="AR514">
        <v>0</v>
      </c>
      <c r="AS514">
        <v>0</v>
      </c>
      <c r="AT514">
        <v>0</v>
      </c>
      <c r="AU514">
        <v>1</v>
      </c>
      <c r="AV514">
        <v>0</v>
      </c>
      <c r="AW514">
        <v>2</v>
      </c>
      <c r="AX514">
        <v>12</v>
      </c>
      <c r="AY514">
        <v>24</v>
      </c>
      <c r="AZ514">
        <v>17</v>
      </c>
      <c r="BA514">
        <v>34</v>
      </c>
      <c r="BB514">
        <v>6</v>
      </c>
      <c r="BC514">
        <v>14</v>
      </c>
      <c r="BD514">
        <v>0</v>
      </c>
      <c r="BE514">
        <v>0</v>
      </c>
      <c r="BF514">
        <v>0</v>
      </c>
      <c r="BG514">
        <v>0</v>
      </c>
      <c r="BH514">
        <v>0</v>
      </c>
      <c r="BI514">
        <v>11</v>
      </c>
      <c r="BJ514">
        <v>10</v>
      </c>
      <c r="BK514">
        <v>0</v>
      </c>
      <c r="BL514">
        <v>5</v>
      </c>
      <c r="BM514">
        <v>6</v>
      </c>
      <c r="BN514">
        <v>3</v>
      </c>
      <c r="BO514">
        <v>30</v>
      </c>
      <c r="BP514">
        <v>2</v>
      </c>
      <c r="BQ514">
        <v>0</v>
      </c>
      <c r="BR514">
        <v>0</v>
      </c>
      <c r="BS514">
        <v>15</v>
      </c>
      <c r="BT514">
        <v>179</v>
      </c>
      <c r="BU514" t="s">
        <v>586</v>
      </c>
    </row>
    <row r="515" spans="1:73">
      <c r="A515" t="s">
        <v>335</v>
      </c>
      <c r="B515" t="s">
        <v>336</v>
      </c>
      <c r="C515">
        <v>261</v>
      </c>
      <c r="D515" t="s">
        <v>119</v>
      </c>
      <c r="E515" t="s">
        <v>78</v>
      </c>
      <c r="F515" t="s">
        <v>77</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1</v>
      </c>
      <c r="BT515">
        <v>2</v>
      </c>
      <c r="BU515" t="s">
        <v>587</v>
      </c>
    </row>
    <row r="516" spans="1:73">
      <c r="A516" t="s">
        <v>335</v>
      </c>
      <c r="B516" t="s">
        <v>336</v>
      </c>
      <c r="C516">
        <v>262</v>
      </c>
      <c r="D516" t="s">
        <v>119</v>
      </c>
      <c r="E516" t="s">
        <v>350</v>
      </c>
      <c r="F516" t="s">
        <v>92</v>
      </c>
      <c r="G516">
        <v>0</v>
      </c>
      <c r="H516">
        <v>0</v>
      </c>
      <c r="I516">
        <v>0</v>
      </c>
      <c r="J516">
        <v>0</v>
      </c>
      <c r="K516">
        <v>0</v>
      </c>
      <c r="L516">
        <v>3</v>
      </c>
      <c r="M516">
        <v>0</v>
      </c>
      <c r="N516">
        <v>2</v>
      </c>
      <c r="O516">
        <v>0</v>
      </c>
      <c r="P516">
        <v>0</v>
      </c>
      <c r="Q516">
        <v>0</v>
      </c>
      <c r="R516">
        <v>0</v>
      </c>
      <c r="S516">
        <v>7</v>
      </c>
      <c r="T516">
        <v>5</v>
      </c>
      <c r="U516">
        <v>0</v>
      </c>
      <c r="V516">
        <v>0</v>
      </c>
      <c r="W516">
        <v>1</v>
      </c>
      <c r="X516">
        <v>0</v>
      </c>
      <c r="Y516">
        <v>0</v>
      </c>
      <c r="Z516">
        <v>0</v>
      </c>
      <c r="AA516">
        <v>0</v>
      </c>
      <c r="AB516">
        <v>21</v>
      </c>
      <c r="AC516">
        <v>0</v>
      </c>
      <c r="AD516">
        <v>0</v>
      </c>
      <c r="AE516">
        <v>0</v>
      </c>
      <c r="AF516">
        <v>0</v>
      </c>
      <c r="AG516">
        <v>0</v>
      </c>
      <c r="AH516">
        <v>0</v>
      </c>
      <c r="AI516">
        <v>2</v>
      </c>
      <c r="AJ516">
        <v>0</v>
      </c>
      <c r="AK516">
        <v>0</v>
      </c>
      <c r="AL516">
        <v>2</v>
      </c>
      <c r="AM516">
        <v>5</v>
      </c>
      <c r="AN516">
        <v>0</v>
      </c>
      <c r="AO516">
        <v>0</v>
      </c>
      <c r="AP516">
        <v>0</v>
      </c>
      <c r="AQ516">
        <v>1</v>
      </c>
      <c r="AR516">
        <v>0</v>
      </c>
      <c r="AS516">
        <v>0</v>
      </c>
      <c r="AT516">
        <v>0</v>
      </c>
      <c r="AU516">
        <v>0</v>
      </c>
      <c r="AV516">
        <v>0</v>
      </c>
      <c r="AW516">
        <v>0</v>
      </c>
      <c r="AX516">
        <v>2</v>
      </c>
      <c r="AY516">
        <v>5</v>
      </c>
      <c r="AZ516">
        <v>4</v>
      </c>
      <c r="BA516">
        <v>7</v>
      </c>
      <c r="BB516">
        <v>0</v>
      </c>
      <c r="BC516">
        <v>5</v>
      </c>
      <c r="BD516">
        <v>0</v>
      </c>
      <c r="BE516">
        <v>0</v>
      </c>
      <c r="BF516">
        <v>0</v>
      </c>
      <c r="BG516">
        <v>0</v>
      </c>
      <c r="BH516">
        <v>0</v>
      </c>
      <c r="BI516">
        <v>1</v>
      </c>
      <c r="BJ516">
        <v>5</v>
      </c>
      <c r="BK516">
        <v>0</v>
      </c>
      <c r="BL516">
        <v>1</v>
      </c>
      <c r="BM516">
        <v>0</v>
      </c>
      <c r="BN516">
        <v>0</v>
      </c>
      <c r="BO516">
        <v>4</v>
      </c>
      <c r="BP516">
        <v>0</v>
      </c>
      <c r="BQ516">
        <v>0</v>
      </c>
      <c r="BR516">
        <v>1</v>
      </c>
      <c r="BS516">
        <v>2</v>
      </c>
      <c r="BT516">
        <v>34</v>
      </c>
      <c r="BU516" t="s">
        <v>588</v>
      </c>
    </row>
    <row r="517" spans="1:73">
      <c r="A517" t="s">
        <v>335</v>
      </c>
      <c r="B517" t="s">
        <v>336</v>
      </c>
      <c r="C517">
        <v>263</v>
      </c>
      <c r="D517" t="s">
        <v>119</v>
      </c>
      <c r="E517" t="s">
        <v>78</v>
      </c>
      <c r="F517" t="s">
        <v>77</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1</v>
      </c>
      <c r="BT517">
        <v>2</v>
      </c>
      <c r="BU517" t="s">
        <v>587</v>
      </c>
    </row>
    <row r="518" spans="1:73">
      <c r="A518" t="s">
        <v>335</v>
      </c>
      <c r="B518" t="s">
        <v>336</v>
      </c>
      <c r="C518">
        <v>264</v>
      </c>
      <c r="D518" t="s">
        <v>119</v>
      </c>
      <c r="E518" t="s">
        <v>365</v>
      </c>
      <c r="F518" t="s">
        <v>101</v>
      </c>
      <c r="G518">
        <v>0</v>
      </c>
      <c r="H518">
        <v>4</v>
      </c>
      <c r="I518">
        <v>7</v>
      </c>
      <c r="J518">
        <v>0</v>
      </c>
      <c r="K518">
        <v>0</v>
      </c>
      <c r="L518">
        <v>15</v>
      </c>
      <c r="M518">
        <v>0</v>
      </c>
      <c r="N518">
        <v>24</v>
      </c>
      <c r="O518">
        <v>0</v>
      </c>
      <c r="P518">
        <v>0</v>
      </c>
      <c r="Q518">
        <v>0</v>
      </c>
      <c r="R518">
        <v>0</v>
      </c>
      <c r="S518">
        <v>25</v>
      </c>
      <c r="T518">
        <v>8</v>
      </c>
      <c r="U518">
        <v>0</v>
      </c>
      <c r="V518">
        <v>6</v>
      </c>
      <c r="W518">
        <v>4</v>
      </c>
      <c r="X518">
        <v>0</v>
      </c>
      <c r="Y518">
        <v>0</v>
      </c>
      <c r="Z518">
        <v>0</v>
      </c>
      <c r="AA518">
        <v>0</v>
      </c>
      <c r="AB518">
        <v>104</v>
      </c>
      <c r="AC518">
        <v>5</v>
      </c>
      <c r="AD518">
        <v>0</v>
      </c>
      <c r="AE518">
        <v>1</v>
      </c>
      <c r="AF518">
        <v>0</v>
      </c>
      <c r="AG518">
        <v>0</v>
      </c>
      <c r="AH518">
        <v>2</v>
      </c>
      <c r="AI518">
        <v>6</v>
      </c>
      <c r="AJ518">
        <v>0</v>
      </c>
      <c r="AK518">
        <v>0</v>
      </c>
      <c r="AL518">
        <v>1</v>
      </c>
      <c r="AM518">
        <v>8</v>
      </c>
      <c r="AN518">
        <v>0</v>
      </c>
      <c r="AO518">
        <v>0</v>
      </c>
      <c r="AP518">
        <v>2</v>
      </c>
      <c r="AQ518">
        <v>4</v>
      </c>
      <c r="AR518">
        <v>0</v>
      </c>
      <c r="AS518">
        <v>0</v>
      </c>
      <c r="AT518">
        <v>1</v>
      </c>
      <c r="AU518">
        <v>6</v>
      </c>
      <c r="AV518">
        <v>2</v>
      </c>
      <c r="AW518">
        <v>6</v>
      </c>
      <c r="AX518">
        <v>13</v>
      </c>
      <c r="AY518">
        <v>32</v>
      </c>
      <c r="AZ518">
        <v>8</v>
      </c>
      <c r="BA518">
        <v>21</v>
      </c>
      <c r="BB518">
        <v>1</v>
      </c>
      <c r="BC518">
        <v>19</v>
      </c>
      <c r="BD518">
        <v>1</v>
      </c>
      <c r="BE518">
        <v>0</v>
      </c>
      <c r="BF518">
        <v>1</v>
      </c>
      <c r="BG518">
        <v>0</v>
      </c>
      <c r="BH518">
        <v>0</v>
      </c>
      <c r="BI518">
        <v>12</v>
      </c>
      <c r="BJ518">
        <v>13</v>
      </c>
      <c r="BK518">
        <v>0</v>
      </c>
      <c r="BL518">
        <v>1</v>
      </c>
      <c r="BM518">
        <v>2</v>
      </c>
      <c r="BN518">
        <v>1</v>
      </c>
      <c r="BO518">
        <v>30</v>
      </c>
      <c r="BP518">
        <v>0</v>
      </c>
      <c r="BQ518">
        <v>1</v>
      </c>
      <c r="BR518">
        <v>6</v>
      </c>
      <c r="BS518">
        <v>8</v>
      </c>
      <c r="BT518">
        <v>178</v>
      </c>
      <c r="BU518" t="s">
        <v>589</v>
      </c>
    </row>
    <row r="519" spans="1:73">
      <c r="A519" t="s">
        <v>335</v>
      </c>
      <c r="B519" t="s">
        <v>336</v>
      </c>
      <c r="C519">
        <v>265</v>
      </c>
      <c r="D519" t="s">
        <v>119</v>
      </c>
      <c r="E519" t="s">
        <v>355</v>
      </c>
      <c r="F519" t="s">
        <v>92</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2</v>
      </c>
      <c r="BT519">
        <v>4</v>
      </c>
      <c r="BU519" t="s">
        <v>590</v>
      </c>
    </row>
    <row r="520" spans="1:73">
      <c r="A520" t="s">
        <v>335</v>
      </c>
      <c r="B520" t="s">
        <v>336</v>
      </c>
      <c r="C520">
        <v>266</v>
      </c>
      <c r="D520" t="s">
        <v>119</v>
      </c>
      <c r="E520" t="s">
        <v>365</v>
      </c>
      <c r="F520" t="s">
        <v>101</v>
      </c>
      <c r="G520">
        <v>0</v>
      </c>
      <c r="H520">
        <v>2</v>
      </c>
      <c r="I520">
        <v>0</v>
      </c>
      <c r="J520">
        <v>0</v>
      </c>
      <c r="K520">
        <v>0</v>
      </c>
      <c r="L520">
        <v>2</v>
      </c>
      <c r="M520">
        <v>0</v>
      </c>
      <c r="N520">
        <v>5</v>
      </c>
      <c r="O520">
        <v>0</v>
      </c>
      <c r="P520">
        <v>0</v>
      </c>
      <c r="Q520">
        <v>0</v>
      </c>
      <c r="R520">
        <v>0</v>
      </c>
      <c r="S520">
        <v>3</v>
      </c>
      <c r="T520">
        <v>0</v>
      </c>
      <c r="U520">
        <v>0</v>
      </c>
      <c r="V520">
        <v>1</v>
      </c>
      <c r="W520">
        <v>1</v>
      </c>
      <c r="X520">
        <v>0</v>
      </c>
      <c r="Y520">
        <v>0</v>
      </c>
      <c r="Z520">
        <v>0</v>
      </c>
      <c r="AA520">
        <v>0</v>
      </c>
      <c r="AB520">
        <v>20</v>
      </c>
      <c r="AC520">
        <v>0</v>
      </c>
      <c r="AD520">
        <v>0</v>
      </c>
      <c r="AE520">
        <v>0</v>
      </c>
      <c r="AF520">
        <v>0</v>
      </c>
      <c r="AG520">
        <v>0</v>
      </c>
      <c r="AH520">
        <v>0</v>
      </c>
      <c r="AI520">
        <v>0</v>
      </c>
      <c r="AJ520">
        <v>0</v>
      </c>
      <c r="AK520">
        <v>0</v>
      </c>
      <c r="AL520">
        <v>1</v>
      </c>
      <c r="AM520">
        <v>3</v>
      </c>
      <c r="AN520">
        <v>0</v>
      </c>
      <c r="AO520">
        <v>0</v>
      </c>
      <c r="AP520">
        <v>1</v>
      </c>
      <c r="AQ520">
        <v>3</v>
      </c>
      <c r="AR520">
        <v>0</v>
      </c>
      <c r="AS520">
        <v>0</v>
      </c>
      <c r="AT520">
        <v>0</v>
      </c>
      <c r="AU520">
        <v>0</v>
      </c>
      <c r="AV520">
        <v>0</v>
      </c>
      <c r="AW520">
        <v>0</v>
      </c>
      <c r="AX520">
        <v>3</v>
      </c>
      <c r="AY520">
        <v>3</v>
      </c>
      <c r="AZ520">
        <v>9</v>
      </c>
      <c r="BA520">
        <v>6</v>
      </c>
      <c r="BB520">
        <v>0</v>
      </c>
      <c r="BC520">
        <v>3</v>
      </c>
      <c r="BD520">
        <v>1</v>
      </c>
      <c r="BE520">
        <v>0</v>
      </c>
      <c r="BF520">
        <v>0</v>
      </c>
      <c r="BG520">
        <v>0</v>
      </c>
      <c r="BH520">
        <v>0</v>
      </c>
      <c r="BI520">
        <v>5</v>
      </c>
      <c r="BJ520">
        <v>1</v>
      </c>
      <c r="BK520">
        <v>0</v>
      </c>
      <c r="BL520">
        <v>0</v>
      </c>
      <c r="BM520">
        <v>0</v>
      </c>
      <c r="BN520">
        <v>1</v>
      </c>
      <c r="BO520">
        <v>9</v>
      </c>
      <c r="BP520">
        <v>1</v>
      </c>
      <c r="BQ520">
        <v>0</v>
      </c>
      <c r="BR520">
        <v>0</v>
      </c>
      <c r="BS520">
        <v>3</v>
      </c>
      <c r="BT520">
        <v>37</v>
      </c>
      <c r="BU520" t="s">
        <v>591</v>
      </c>
    </row>
    <row r="521" spans="1:73">
      <c r="A521" t="s">
        <v>335</v>
      </c>
      <c r="B521" t="s">
        <v>336</v>
      </c>
      <c r="C521">
        <v>267</v>
      </c>
      <c r="D521" t="s">
        <v>119</v>
      </c>
      <c r="E521" t="s">
        <v>78</v>
      </c>
      <c r="F521" t="s">
        <v>77</v>
      </c>
      <c r="G521">
        <v>1</v>
      </c>
      <c r="H521">
        <v>1</v>
      </c>
      <c r="I521">
        <v>0</v>
      </c>
      <c r="J521">
        <v>0</v>
      </c>
      <c r="K521">
        <v>0</v>
      </c>
      <c r="L521">
        <v>6</v>
      </c>
      <c r="M521">
        <v>0</v>
      </c>
      <c r="N521">
        <v>9</v>
      </c>
      <c r="O521">
        <v>0</v>
      </c>
      <c r="P521">
        <v>0</v>
      </c>
      <c r="Q521">
        <v>0</v>
      </c>
      <c r="R521">
        <v>0</v>
      </c>
      <c r="S521">
        <v>14</v>
      </c>
      <c r="T521">
        <v>3</v>
      </c>
      <c r="U521">
        <v>0</v>
      </c>
      <c r="V521">
        <v>2</v>
      </c>
      <c r="W521">
        <v>0</v>
      </c>
      <c r="X521">
        <v>0</v>
      </c>
      <c r="Y521">
        <v>0</v>
      </c>
      <c r="Z521">
        <v>0</v>
      </c>
      <c r="AA521">
        <v>0</v>
      </c>
      <c r="AB521">
        <v>68</v>
      </c>
      <c r="AC521">
        <v>0</v>
      </c>
      <c r="AD521">
        <v>0</v>
      </c>
      <c r="AE521">
        <v>0</v>
      </c>
      <c r="AF521">
        <v>0</v>
      </c>
      <c r="AG521">
        <v>0</v>
      </c>
      <c r="AH521">
        <v>2</v>
      </c>
      <c r="AI521">
        <v>7</v>
      </c>
      <c r="AJ521">
        <v>0</v>
      </c>
      <c r="AK521">
        <v>0</v>
      </c>
      <c r="AL521">
        <v>0</v>
      </c>
      <c r="AM521">
        <v>7</v>
      </c>
      <c r="AN521">
        <v>0</v>
      </c>
      <c r="AO521">
        <v>0</v>
      </c>
      <c r="AP521">
        <v>1</v>
      </c>
      <c r="AQ521">
        <v>1</v>
      </c>
      <c r="AR521">
        <v>0</v>
      </c>
      <c r="AS521">
        <v>0</v>
      </c>
      <c r="AT521">
        <v>3</v>
      </c>
      <c r="AU521">
        <v>1</v>
      </c>
      <c r="AV521">
        <v>0</v>
      </c>
      <c r="AW521">
        <v>0</v>
      </c>
      <c r="AX521">
        <v>14</v>
      </c>
      <c r="AY521">
        <v>15</v>
      </c>
      <c r="AZ521">
        <v>11</v>
      </c>
      <c r="BA521">
        <v>22</v>
      </c>
      <c r="BB521">
        <v>5</v>
      </c>
      <c r="BC521">
        <v>10</v>
      </c>
      <c r="BD521">
        <v>0</v>
      </c>
      <c r="BE521">
        <v>0</v>
      </c>
      <c r="BF521">
        <v>0</v>
      </c>
      <c r="BG521">
        <v>0</v>
      </c>
      <c r="BH521">
        <v>0</v>
      </c>
      <c r="BI521">
        <v>13</v>
      </c>
      <c r="BJ521">
        <v>8</v>
      </c>
      <c r="BK521">
        <v>0</v>
      </c>
      <c r="BL521">
        <v>1</v>
      </c>
      <c r="BM521">
        <v>0</v>
      </c>
      <c r="BN521">
        <v>0</v>
      </c>
      <c r="BO521">
        <v>13</v>
      </c>
      <c r="BP521">
        <v>4</v>
      </c>
      <c r="BQ521">
        <v>0</v>
      </c>
      <c r="BR521">
        <v>4</v>
      </c>
      <c r="BS521">
        <v>10</v>
      </c>
      <c r="BT521">
        <v>103</v>
      </c>
      <c r="BU521" t="s">
        <v>592</v>
      </c>
    </row>
    <row r="522" spans="1:73">
      <c r="A522" t="s">
        <v>335</v>
      </c>
      <c r="B522" t="s">
        <v>336</v>
      </c>
      <c r="C522">
        <v>268</v>
      </c>
      <c r="D522" t="s">
        <v>119</v>
      </c>
      <c r="E522" t="s">
        <v>593</v>
      </c>
      <c r="F522" t="s">
        <v>184</v>
      </c>
      <c r="G522">
        <v>0</v>
      </c>
      <c r="H522">
        <v>0</v>
      </c>
      <c r="I522">
        <v>0</v>
      </c>
      <c r="J522">
        <v>0</v>
      </c>
      <c r="K522">
        <v>0</v>
      </c>
      <c r="L522">
        <v>0</v>
      </c>
      <c r="M522">
        <v>0</v>
      </c>
      <c r="N522">
        <v>1</v>
      </c>
      <c r="O522">
        <v>0</v>
      </c>
      <c r="P522">
        <v>0</v>
      </c>
      <c r="Q522">
        <v>0</v>
      </c>
      <c r="R522">
        <v>0</v>
      </c>
      <c r="S522">
        <v>1</v>
      </c>
      <c r="T522">
        <v>0</v>
      </c>
      <c r="U522">
        <v>0</v>
      </c>
      <c r="V522">
        <v>0</v>
      </c>
      <c r="W522">
        <v>0</v>
      </c>
      <c r="X522">
        <v>0</v>
      </c>
      <c r="Y522">
        <v>0</v>
      </c>
      <c r="Z522">
        <v>0</v>
      </c>
      <c r="AA522">
        <v>0</v>
      </c>
      <c r="AB522">
        <v>2</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1</v>
      </c>
      <c r="BA522">
        <v>0</v>
      </c>
      <c r="BB522">
        <v>0</v>
      </c>
      <c r="BC522">
        <v>0</v>
      </c>
      <c r="BD522">
        <v>0</v>
      </c>
      <c r="BE522">
        <v>0</v>
      </c>
      <c r="BF522">
        <v>0</v>
      </c>
      <c r="BG522">
        <v>0</v>
      </c>
      <c r="BH522">
        <v>0</v>
      </c>
      <c r="BI522">
        <v>1</v>
      </c>
      <c r="BJ522">
        <v>0</v>
      </c>
      <c r="BK522">
        <v>0</v>
      </c>
      <c r="BL522">
        <v>0</v>
      </c>
      <c r="BM522">
        <v>0</v>
      </c>
      <c r="BN522">
        <v>0</v>
      </c>
      <c r="BO522">
        <v>1</v>
      </c>
      <c r="BP522">
        <v>0</v>
      </c>
      <c r="BQ522">
        <v>0</v>
      </c>
      <c r="BR522">
        <v>0</v>
      </c>
      <c r="BS522">
        <v>1</v>
      </c>
      <c r="BT522">
        <v>5</v>
      </c>
      <c r="BU522" t="s">
        <v>594</v>
      </c>
    </row>
    <row r="523" spans="1:73">
      <c r="A523" t="s">
        <v>335</v>
      </c>
      <c r="B523" t="s">
        <v>336</v>
      </c>
      <c r="C523">
        <v>269</v>
      </c>
      <c r="D523" t="s">
        <v>119</v>
      </c>
      <c r="E523" t="s">
        <v>78</v>
      </c>
      <c r="F523" t="s">
        <v>77</v>
      </c>
      <c r="G523">
        <v>0</v>
      </c>
      <c r="H523">
        <v>0</v>
      </c>
      <c r="I523">
        <v>0</v>
      </c>
      <c r="J523">
        <v>0</v>
      </c>
      <c r="K523">
        <v>0</v>
      </c>
      <c r="L523">
        <v>0</v>
      </c>
      <c r="M523">
        <v>0</v>
      </c>
      <c r="N523">
        <v>0</v>
      </c>
      <c r="O523">
        <v>0</v>
      </c>
      <c r="P523">
        <v>0</v>
      </c>
      <c r="Q523">
        <v>0</v>
      </c>
      <c r="R523">
        <v>0</v>
      </c>
      <c r="S523">
        <v>2</v>
      </c>
      <c r="T523">
        <v>0</v>
      </c>
      <c r="U523">
        <v>0</v>
      </c>
      <c r="V523">
        <v>1</v>
      </c>
      <c r="W523">
        <v>0</v>
      </c>
      <c r="X523">
        <v>0</v>
      </c>
      <c r="Y523">
        <v>0</v>
      </c>
      <c r="Z523">
        <v>0</v>
      </c>
      <c r="AA523">
        <v>0</v>
      </c>
      <c r="AB523">
        <v>3</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1</v>
      </c>
      <c r="AZ523">
        <v>1</v>
      </c>
      <c r="BA523">
        <v>0</v>
      </c>
      <c r="BB523">
        <v>0</v>
      </c>
      <c r="BC523">
        <v>0</v>
      </c>
      <c r="BD523">
        <v>0</v>
      </c>
      <c r="BE523">
        <v>0</v>
      </c>
      <c r="BF523">
        <v>0</v>
      </c>
      <c r="BG523">
        <v>0</v>
      </c>
      <c r="BH523">
        <v>0</v>
      </c>
      <c r="BI523">
        <v>0</v>
      </c>
      <c r="BJ523">
        <v>0</v>
      </c>
      <c r="BK523">
        <v>0</v>
      </c>
      <c r="BL523">
        <v>0</v>
      </c>
      <c r="BM523">
        <v>0</v>
      </c>
      <c r="BN523">
        <v>0</v>
      </c>
      <c r="BO523">
        <v>1</v>
      </c>
      <c r="BP523">
        <v>0</v>
      </c>
      <c r="BQ523">
        <v>0</v>
      </c>
      <c r="BR523">
        <v>0</v>
      </c>
      <c r="BS523">
        <v>2</v>
      </c>
      <c r="BT523">
        <v>7</v>
      </c>
      <c r="BU523" t="s">
        <v>595</v>
      </c>
    </row>
    <row r="524" spans="1:73">
      <c r="A524" t="s">
        <v>335</v>
      </c>
      <c r="B524" t="s">
        <v>336</v>
      </c>
      <c r="C524">
        <v>270</v>
      </c>
      <c r="D524" t="s">
        <v>119</v>
      </c>
      <c r="E524" t="s">
        <v>593</v>
      </c>
      <c r="F524" t="s">
        <v>184</v>
      </c>
      <c r="G524">
        <v>0</v>
      </c>
      <c r="H524">
        <v>3</v>
      </c>
      <c r="I524">
        <v>0</v>
      </c>
      <c r="J524">
        <v>0</v>
      </c>
      <c r="K524">
        <v>0</v>
      </c>
      <c r="L524">
        <v>4</v>
      </c>
      <c r="M524">
        <v>0</v>
      </c>
      <c r="N524">
        <v>8</v>
      </c>
      <c r="O524">
        <v>0</v>
      </c>
      <c r="P524">
        <v>0</v>
      </c>
      <c r="Q524">
        <v>0</v>
      </c>
      <c r="R524">
        <v>2</v>
      </c>
      <c r="S524">
        <v>13</v>
      </c>
      <c r="T524">
        <v>8</v>
      </c>
      <c r="U524">
        <v>0</v>
      </c>
      <c r="V524">
        <v>0</v>
      </c>
      <c r="W524">
        <v>0</v>
      </c>
      <c r="X524">
        <v>0</v>
      </c>
      <c r="Y524">
        <v>0</v>
      </c>
      <c r="Z524">
        <v>0</v>
      </c>
      <c r="AA524">
        <v>0</v>
      </c>
      <c r="AB524">
        <v>41</v>
      </c>
      <c r="AC524">
        <v>2</v>
      </c>
      <c r="AD524">
        <v>0</v>
      </c>
      <c r="AE524">
        <v>0</v>
      </c>
      <c r="AF524">
        <v>0</v>
      </c>
      <c r="AG524">
        <v>0</v>
      </c>
      <c r="AH524">
        <v>0</v>
      </c>
      <c r="AI524">
        <v>8</v>
      </c>
      <c r="AJ524">
        <v>0</v>
      </c>
      <c r="AK524">
        <v>0</v>
      </c>
      <c r="AL524">
        <v>1</v>
      </c>
      <c r="AM524">
        <v>3</v>
      </c>
      <c r="AN524">
        <v>0</v>
      </c>
      <c r="AO524">
        <v>0</v>
      </c>
      <c r="AP524">
        <v>1</v>
      </c>
      <c r="AQ524">
        <v>0</v>
      </c>
      <c r="AR524">
        <v>0</v>
      </c>
      <c r="AS524">
        <v>0</v>
      </c>
      <c r="AT524">
        <v>0</v>
      </c>
      <c r="AU524">
        <v>0</v>
      </c>
      <c r="AV524">
        <v>0</v>
      </c>
      <c r="AW524">
        <v>0</v>
      </c>
      <c r="AX524">
        <v>3</v>
      </c>
      <c r="AY524">
        <v>7</v>
      </c>
      <c r="AZ524">
        <v>5</v>
      </c>
      <c r="BA524">
        <v>6</v>
      </c>
      <c r="BB524">
        <v>7</v>
      </c>
      <c r="BC524">
        <v>7</v>
      </c>
      <c r="BD524">
        <v>0</v>
      </c>
      <c r="BE524">
        <v>0</v>
      </c>
      <c r="BF524">
        <v>0</v>
      </c>
      <c r="BG524">
        <v>0</v>
      </c>
      <c r="BH524">
        <v>0</v>
      </c>
      <c r="BI524">
        <v>6</v>
      </c>
      <c r="BJ524">
        <v>5</v>
      </c>
      <c r="BK524">
        <v>0</v>
      </c>
      <c r="BL524">
        <v>0</v>
      </c>
      <c r="BM524">
        <v>0</v>
      </c>
      <c r="BN524">
        <v>0</v>
      </c>
      <c r="BO524">
        <v>8</v>
      </c>
      <c r="BP524">
        <v>2</v>
      </c>
      <c r="BQ524">
        <v>0</v>
      </c>
      <c r="BR524">
        <v>0</v>
      </c>
      <c r="BS524">
        <v>1</v>
      </c>
      <c r="BT524">
        <v>70</v>
      </c>
      <c r="BU524" t="s">
        <v>596</v>
      </c>
    </row>
    <row r="525" spans="1:73">
      <c r="A525" t="s">
        <v>335</v>
      </c>
      <c r="B525" t="s">
        <v>336</v>
      </c>
      <c r="C525">
        <v>271</v>
      </c>
      <c r="D525" t="s">
        <v>119</v>
      </c>
      <c r="E525" t="s">
        <v>78</v>
      </c>
      <c r="F525" t="s">
        <v>77</v>
      </c>
      <c r="G525">
        <v>0</v>
      </c>
      <c r="H525">
        <v>1</v>
      </c>
      <c r="I525">
        <v>0</v>
      </c>
      <c r="J525">
        <v>0</v>
      </c>
      <c r="K525">
        <v>0</v>
      </c>
      <c r="L525">
        <v>0</v>
      </c>
      <c r="M525">
        <v>0</v>
      </c>
      <c r="N525">
        <v>2</v>
      </c>
      <c r="O525">
        <v>0</v>
      </c>
      <c r="P525">
        <v>0</v>
      </c>
      <c r="Q525">
        <v>1</v>
      </c>
      <c r="R525">
        <v>0</v>
      </c>
      <c r="S525">
        <v>4</v>
      </c>
      <c r="T525">
        <v>1</v>
      </c>
      <c r="U525">
        <v>0</v>
      </c>
      <c r="V525">
        <v>0</v>
      </c>
      <c r="W525">
        <v>1</v>
      </c>
      <c r="X525">
        <v>0</v>
      </c>
      <c r="Y525">
        <v>0</v>
      </c>
      <c r="Z525">
        <v>0</v>
      </c>
      <c r="AA525">
        <v>0</v>
      </c>
      <c r="AB525">
        <v>8</v>
      </c>
      <c r="AC525">
        <v>0</v>
      </c>
      <c r="AD525">
        <v>0</v>
      </c>
      <c r="AE525">
        <v>0</v>
      </c>
      <c r="AF525">
        <v>0</v>
      </c>
      <c r="AG525">
        <v>0</v>
      </c>
      <c r="AH525">
        <v>2</v>
      </c>
      <c r="AI525">
        <v>0</v>
      </c>
      <c r="AJ525">
        <v>0</v>
      </c>
      <c r="AK525">
        <v>0</v>
      </c>
      <c r="AL525">
        <v>0</v>
      </c>
      <c r="AM525">
        <v>0</v>
      </c>
      <c r="AN525">
        <v>0</v>
      </c>
      <c r="AO525">
        <v>0</v>
      </c>
      <c r="AP525">
        <v>0</v>
      </c>
      <c r="AQ525">
        <v>1</v>
      </c>
      <c r="AR525">
        <v>0</v>
      </c>
      <c r="AS525">
        <v>0</v>
      </c>
      <c r="AT525">
        <v>0</v>
      </c>
      <c r="AU525">
        <v>0</v>
      </c>
      <c r="AV525">
        <v>0</v>
      </c>
      <c r="AW525">
        <v>0</v>
      </c>
      <c r="AX525">
        <v>4</v>
      </c>
      <c r="AY525">
        <v>1</v>
      </c>
      <c r="AZ525">
        <v>0</v>
      </c>
      <c r="BA525">
        <v>4</v>
      </c>
      <c r="BB525">
        <v>0</v>
      </c>
      <c r="BC525">
        <v>0</v>
      </c>
      <c r="BD525">
        <v>0</v>
      </c>
      <c r="BE525">
        <v>0</v>
      </c>
      <c r="BF525">
        <v>0</v>
      </c>
      <c r="BG525">
        <v>0</v>
      </c>
      <c r="BH525">
        <v>0</v>
      </c>
      <c r="BI525">
        <v>5</v>
      </c>
      <c r="BJ525">
        <v>0</v>
      </c>
      <c r="BK525">
        <v>0</v>
      </c>
      <c r="BL525">
        <v>0</v>
      </c>
      <c r="BM525">
        <v>0</v>
      </c>
      <c r="BN525">
        <v>0</v>
      </c>
      <c r="BO525">
        <v>0</v>
      </c>
      <c r="BP525">
        <v>1</v>
      </c>
      <c r="BQ525">
        <v>0</v>
      </c>
      <c r="BR525">
        <v>0</v>
      </c>
      <c r="BS525">
        <v>1</v>
      </c>
      <c r="BT525">
        <v>11</v>
      </c>
      <c r="BU525" t="s">
        <v>597</v>
      </c>
    </row>
    <row r="526" spans="1:73">
      <c r="A526" t="s">
        <v>335</v>
      </c>
      <c r="B526" t="s">
        <v>336</v>
      </c>
      <c r="C526">
        <v>272</v>
      </c>
      <c r="D526" t="s">
        <v>119</v>
      </c>
      <c r="E526" t="s">
        <v>593</v>
      </c>
      <c r="F526" t="s">
        <v>184</v>
      </c>
      <c r="G526">
        <v>0</v>
      </c>
      <c r="H526">
        <v>1</v>
      </c>
      <c r="I526">
        <v>0</v>
      </c>
      <c r="J526">
        <v>0</v>
      </c>
      <c r="K526">
        <v>0</v>
      </c>
      <c r="L526">
        <v>0</v>
      </c>
      <c r="M526">
        <v>0</v>
      </c>
      <c r="N526">
        <v>2</v>
      </c>
      <c r="O526">
        <v>0</v>
      </c>
      <c r="P526">
        <v>0</v>
      </c>
      <c r="Q526">
        <v>1</v>
      </c>
      <c r="R526">
        <v>0</v>
      </c>
      <c r="S526">
        <v>2</v>
      </c>
      <c r="T526">
        <v>1</v>
      </c>
      <c r="U526">
        <v>0</v>
      </c>
      <c r="V526">
        <v>0</v>
      </c>
      <c r="W526">
        <v>0</v>
      </c>
      <c r="X526">
        <v>0</v>
      </c>
      <c r="Y526">
        <v>0</v>
      </c>
      <c r="Z526">
        <v>0</v>
      </c>
      <c r="AA526">
        <v>0</v>
      </c>
      <c r="AB526">
        <v>5</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2</v>
      </c>
      <c r="AY526">
        <v>0</v>
      </c>
      <c r="AZ526">
        <v>2</v>
      </c>
      <c r="BA526">
        <v>2</v>
      </c>
      <c r="BB526">
        <v>0</v>
      </c>
      <c r="BC526">
        <v>0</v>
      </c>
      <c r="BD526">
        <v>0</v>
      </c>
      <c r="BE526">
        <v>0</v>
      </c>
      <c r="BF526">
        <v>0</v>
      </c>
      <c r="BG526">
        <v>0</v>
      </c>
      <c r="BH526">
        <v>0</v>
      </c>
      <c r="BI526">
        <v>2</v>
      </c>
      <c r="BJ526">
        <v>0</v>
      </c>
      <c r="BK526">
        <v>0</v>
      </c>
      <c r="BL526">
        <v>0</v>
      </c>
      <c r="BM526">
        <v>1</v>
      </c>
      <c r="BN526">
        <v>0</v>
      </c>
      <c r="BO526">
        <v>2</v>
      </c>
      <c r="BP526">
        <v>0</v>
      </c>
      <c r="BQ526">
        <v>0</v>
      </c>
      <c r="BR526">
        <v>0</v>
      </c>
      <c r="BS526">
        <v>1</v>
      </c>
      <c r="BT526">
        <v>7</v>
      </c>
      <c r="BU526" t="s">
        <v>598</v>
      </c>
    </row>
    <row r="527" spans="1:73">
      <c r="A527" t="s">
        <v>335</v>
      </c>
      <c r="B527" t="s">
        <v>336</v>
      </c>
      <c r="C527">
        <v>273</v>
      </c>
      <c r="D527" t="s">
        <v>119</v>
      </c>
      <c r="E527" t="s">
        <v>78</v>
      </c>
      <c r="F527" t="s">
        <v>77</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3</v>
      </c>
      <c r="AC527">
        <v>0</v>
      </c>
      <c r="AD527">
        <v>0</v>
      </c>
      <c r="AE527">
        <v>0</v>
      </c>
      <c r="AF527">
        <v>0</v>
      </c>
      <c r="AG527">
        <v>0</v>
      </c>
      <c r="AH527">
        <v>0</v>
      </c>
      <c r="AI527">
        <v>0</v>
      </c>
      <c r="AJ527">
        <v>0</v>
      </c>
      <c r="AK527">
        <v>0</v>
      </c>
      <c r="AL527">
        <v>0</v>
      </c>
      <c r="AM527">
        <v>1</v>
      </c>
      <c r="AN527">
        <v>0</v>
      </c>
      <c r="AO527">
        <v>0</v>
      </c>
      <c r="AP527">
        <v>0</v>
      </c>
      <c r="AQ527">
        <v>0</v>
      </c>
      <c r="AR527">
        <v>0</v>
      </c>
      <c r="AS527">
        <v>0</v>
      </c>
      <c r="AT527">
        <v>0</v>
      </c>
      <c r="AU527">
        <v>0</v>
      </c>
      <c r="AV527">
        <v>0</v>
      </c>
      <c r="AW527">
        <v>0</v>
      </c>
      <c r="AX527">
        <v>0</v>
      </c>
      <c r="AY527">
        <v>0</v>
      </c>
      <c r="AZ527">
        <v>0</v>
      </c>
      <c r="BA527">
        <v>1</v>
      </c>
      <c r="BB527">
        <v>0</v>
      </c>
      <c r="BC527">
        <v>2</v>
      </c>
      <c r="BD527">
        <v>0</v>
      </c>
      <c r="BE527">
        <v>0</v>
      </c>
      <c r="BF527">
        <v>0</v>
      </c>
      <c r="BG527">
        <v>0</v>
      </c>
      <c r="BH527">
        <v>0</v>
      </c>
      <c r="BI527">
        <v>0</v>
      </c>
      <c r="BJ527">
        <v>0</v>
      </c>
      <c r="BK527">
        <v>0</v>
      </c>
      <c r="BL527">
        <v>0</v>
      </c>
      <c r="BM527">
        <v>0</v>
      </c>
      <c r="BN527">
        <v>0</v>
      </c>
      <c r="BO527">
        <v>0</v>
      </c>
      <c r="BP527">
        <v>0</v>
      </c>
      <c r="BQ527">
        <v>0</v>
      </c>
      <c r="BR527">
        <v>0</v>
      </c>
      <c r="BS527">
        <v>1</v>
      </c>
      <c r="BT527">
        <v>5</v>
      </c>
      <c r="BU527" t="s">
        <v>599</v>
      </c>
    </row>
    <row r="528" spans="1:73">
      <c r="A528" t="s">
        <v>335</v>
      </c>
      <c r="B528" t="s">
        <v>336</v>
      </c>
      <c r="C528">
        <v>274</v>
      </c>
      <c r="D528" t="s">
        <v>119</v>
      </c>
      <c r="E528" t="s">
        <v>593</v>
      </c>
      <c r="F528" t="s">
        <v>184</v>
      </c>
      <c r="G528">
        <v>0</v>
      </c>
      <c r="H528">
        <v>3</v>
      </c>
      <c r="I528">
        <v>0</v>
      </c>
      <c r="J528">
        <v>0</v>
      </c>
      <c r="K528">
        <v>0</v>
      </c>
      <c r="L528">
        <v>3</v>
      </c>
      <c r="M528">
        <v>0</v>
      </c>
      <c r="N528">
        <v>7</v>
      </c>
      <c r="O528">
        <v>0</v>
      </c>
      <c r="P528">
        <v>0</v>
      </c>
      <c r="Q528">
        <v>5</v>
      </c>
      <c r="R528">
        <v>1</v>
      </c>
      <c r="S528">
        <v>15</v>
      </c>
      <c r="T528">
        <v>8</v>
      </c>
      <c r="U528">
        <v>0</v>
      </c>
      <c r="V528">
        <v>0</v>
      </c>
      <c r="W528">
        <v>0</v>
      </c>
      <c r="X528">
        <v>0</v>
      </c>
      <c r="Y528">
        <v>0</v>
      </c>
      <c r="Z528">
        <v>0</v>
      </c>
      <c r="AA528">
        <v>0</v>
      </c>
      <c r="AB528">
        <v>37</v>
      </c>
      <c r="AC528">
        <v>1</v>
      </c>
      <c r="AD528">
        <v>0</v>
      </c>
      <c r="AE528">
        <v>0</v>
      </c>
      <c r="AF528">
        <v>0</v>
      </c>
      <c r="AG528">
        <v>0</v>
      </c>
      <c r="AH528">
        <v>0</v>
      </c>
      <c r="AI528">
        <v>6</v>
      </c>
      <c r="AJ528">
        <v>0</v>
      </c>
      <c r="AK528">
        <v>0</v>
      </c>
      <c r="AL528">
        <v>1</v>
      </c>
      <c r="AM528">
        <v>6</v>
      </c>
      <c r="AN528">
        <v>0</v>
      </c>
      <c r="AO528">
        <v>0</v>
      </c>
      <c r="AP528">
        <v>2</v>
      </c>
      <c r="AQ528">
        <v>2</v>
      </c>
      <c r="AR528">
        <v>0</v>
      </c>
      <c r="AS528">
        <v>0</v>
      </c>
      <c r="AT528">
        <v>0</v>
      </c>
      <c r="AU528">
        <v>0</v>
      </c>
      <c r="AV528">
        <v>0</v>
      </c>
      <c r="AW528">
        <v>0</v>
      </c>
      <c r="AX528">
        <v>2</v>
      </c>
      <c r="AY528">
        <v>11</v>
      </c>
      <c r="AZ528">
        <v>6</v>
      </c>
      <c r="BA528">
        <v>8</v>
      </c>
      <c r="BB528">
        <v>1</v>
      </c>
      <c r="BC528">
        <v>6</v>
      </c>
      <c r="BD528">
        <v>0</v>
      </c>
      <c r="BE528">
        <v>0</v>
      </c>
      <c r="BF528">
        <v>0</v>
      </c>
      <c r="BG528">
        <v>0</v>
      </c>
      <c r="BH528">
        <v>0</v>
      </c>
      <c r="BI528">
        <v>2</v>
      </c>
      <c r="BJ528">
        <v>3</v>
      </c>
      <c r="BK528">
        <v>0</v>
      </c>
      <c r="BL528">
        <v>1</v>
      </c>
      <c r="BM528">
        <v>1</v>
      </c>
      <c r="BN528">
        <v>1</v>
      </c>
      <c r="BO528">
        <v>7</v>
      </c>
      <c r="BP528">
        <v>0</v>
      </c>
      <c r="BQ528">
        <v>0</v>
      </c>
      <c r="BR528">
        <v>1</v>
      </c>
      <c r="BS528">
        <v>2</v>
      </c>
      <c r="BT528">
        <v>55</v>
      </c>
      <c r="BU528" t="s">
        <v>600</v>
      </c>
    </row>
    <row r="529" spans="1:73">
      <c r="A529" t="s">
        <v>335</v>
      </c>
      <c r="B529" t="s">
        <v>336</v>
      </c>
      <c r="C529">
        <v>275</v>
      </c>
      <c r="D529" t="s">
        <v>119</v>
      </c>
      <c r="E529" t="s">
        <v>78</v>
      </c>
      <c r="F529" t="s">
        <v>77</v>
      </c>
      <c r="G529">
        <v>0</v>
      </c>
      <c r="H529">
        <v>2</v>
      </c>
      <c r="I529">
        <v>2</v>
      </c>
      <c r="J529">
        <v>0</v>
      </c>
      <c r="K529">
        <v>0</v>
      </c>
      <c r="L529">
        <v>4</v>
      </c>
      <c r="M529">
        <v>0</v>
      </c>
      <c r="N529">
        <v>7</v>
      </c>
      <c r="O529">
        <v>0</v>
      </c>
      <c r="P529">
        <v>0</v>
      </c>
      <c r="Q529">
        <v>1</v>
      </c>
      <c r="R529">
        <v>0</v>
      </c>
      <c r="S529">
        <v>13</v>
      </c>
      <c r="T529">
        <v>5</v>
      </c>
      <c r="U529">
        <v>0</v>
      </c>
      <c r="V529">
        <v>2</v>
      </c>
      <c r="W529">
        <v>2</v>
      </c>
      <c r="X529">
        <v>0</v>
      </c>
      <c r="Y529">
        <v>0</v>
      </c>
      <c r="Z529">
        <v>0</v>
      </c>
      <c r="AA529">
        <v>0</v>
      </c>
      <c r="AB529">
        <v>39</v>
      </c>
      <c r="AC529">
        <v>0</v>
      </c>
      <c r="AD529">
        <v>0</v>
      </c>
      <c r="AE529">
        <v>0</v>
      </c>
      <c r="AF529">
        <v>0</v>
      </c>
      <c r="AG529">
        <v>0</v>
      </c>
      <c r="AH529">
        <v>3</v>
      </c>
      <c r="AI529">
        <v>3</v>
      </c>
      <c r="AJ529">
        <v>0</v>
      </c>
      <c r="AK529">
        <v>1</v>
      </c>
      <c r="AL529">
        <v>2</v>
      </c>
      <c r="AM529">
        <v>3</v>
      </c>
      <c r="AN529">
        <v>0</v>
      </c>
      <c r="AO529">
        <v>0</v>
      </c>
      <c r="AP529">
        <v>4</v>
      </c>
      <c r="AQ529">
        <v>1</v>
      </c>
      <c r="AR529">
        <v>0</v>
      </c>
      <c r="AS529">
        <v>0</v>
      </c>
      <c r="AT529">
        <v>0</v>
      </c>
      <c r="AU529">
        <v>0</v>
      </c>
      <c r="AV529">
        <v>0</v>
      </c>
      <c r="AW529">
        <v>2</v>
      </c>
      <c r="AX529">
        <v>6</v>
      </c>
      <c r="AY529">
        <v>9</v>
      </c>
      <c r="AZ529">
        <v>8</v>
      </c>
      <c r="BA529">
        <v>9</v>
      </c>
      <c r="BB529">
        <v>0</v>
      </c>
      <c r="BC529">
        <v>13</v>
      </c>
      <c r="BD529">
        <v>0</v>
      </c>
      <c r="BE529">
        <v>0</v>
      </c>
      <c r="BF529">
        <v>0</v>
      </c>
      <c r="BG529">
        <v>0</v>
      </c>
      <c r="BH529">
        <v>0</v>
      </c>
      <c r="BI529">
        <v>2</v>
      </c>
      <c r="BJ529">
        <v>7</v>
      </c>
      <c r="BK529">
        <v>0</v>
      </c>
      <c r="BL529">
        <v>1</v>
      </c>
      <c r="BM529">
        <v>0</v>
      </c>
      <c r="BN529">
        <v>0</v>
      </c>
      <c r="BO529">
        <v>11</v>
      </c>
      <c r="BP529">
        <v>0</v>
      </c>
      <c r="BQ529">
        <v>0</v>
      </c>
      <c r="BR529">
        <v>2</v>
      </c>
      <c r="BS529">
        <v>9</v>
      </c>
      <c r="BT529">
        <v>65</v>
      </c>
      <c r="BU529" t="s">
        <v>601</v>
      </c>
    </row>
    <row r="530" spans="1:73">
      <c r="A530" t="s">
        <v>335</v>
      </c>
      <c r="B530" t="s">
        <v>336</v>
      </c>
      <c r="C530">
        <v>276</v>
      </c>
      <c r="D530" t="s">
        <v>119</v>
      </c>
      <c r="E530" t="s">
        <v>245</v>
      </c>
      <c r="F530" t="s">
        <v>184</v>
      </c>
      <c r="G530">
        <v>0</v>
      </c>
      <c r="H530">
        <v>0</v>
      </c>
      <c r="I530">
        <v>0</v>
      </c>
      <c r="J530">
        <v>0</v>
      </c>
      <c r="K530">
        <v>0</v>
      </c>
      <c r="L530">
        <v>0</v>
      </c>
      <c r="M530">
        <v>0</v>
      </c>
      <c r="N530">
        <v>1</v>
      </c>
      <c r="O530">
        <v>0</v>
      </c>
      <c r="P530">
        <v>0</v>
      </c>
      <c r="Q530">
        <v>0</v>
      </c>
      <c r="R530">
        <v>0</v>
      </c>
      <c r="S530">
        <v>0</v>
      </c>
      <c r="T530">
        <v>0</v>
      </c>
      <c r="U530">
        <v>0</v>
      </c>
      <c r="V530">
        <v>0</v>
      </c>
      <c r="W530">
        <v>0</v>
      </c>
      <c r="X530">
        <v>0</v>
      </c>
      <c r="Y530">
        <v>0</v>
      </c>
      <c r="Z530">
        <v>0</v>
      </c>
      <c r="AA530">
        <v>0</v>
      </c>
      <c r="AB530">
        <v>3</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1</v>
      </c>
      <c r="AZ530">
        <v>1</v>
      </c>
      <c r="BA530">
        <v>0</v>
      </c>
      <c r="BB530">
        <v>0</v>
      </c>
      <c r="BC530">
        <v>0</v>
      </c>
      <c r="BD530">
        <v>0</v>
      </c>
      <c r="BE530">
        <v>0</v>
      </c>
      <c r="BF530">
        <v>0</v>
      </c>
      <c r="BG530">
        <v>0</v>
      </c>
      <c r="BH530">
        <v>0</v>
      </c>
      <c r="BI530">
        <v>0</v>
      </c>
      <c r="BJ530">
        <v>0</v>
      </c>
      <c r="BK530">
        <v>0</v>
      </c>
      <c r="BL530">
        <v>0</v>
      </c>
      <c r="BM530">
        <v>0</v>
      </c>
      <c r="BN530">
        <v>0</v>
      </c>
      <c r="BO530">
        <v>1</v>
      </c>
      <c r="BP530">
        <v>0</v>
      </c>
      <c r="BQ530">
        <v>0</v>
      </c>
      <c r="BR530">
        <v>0</v>
      </c>
      <c r="BS530">
        <v>2</v>
      </c>
      <c r="BT530">
        <v>9</v>
      </c>
      <c r="BU530" t="s">
        <v>602</v>
      </c>
    </row>
    <row r="531" spans="1:73">
      <c r="A531" t="s">
        <v>335</v>
      </c>
      <c r="B531" t="s">
        <v>336</v>
      </c>
      <c r="C531">
        <v>277</v>
      </c>
      <c r="D531" t="s">
        <v>119</v>
      </c>
      <c r="E531" t="s">
        <v>78</v>
      </c>
      <c r="F531" t="s">
        <v>77</v>
      </c>
      <c r="G531">
        <v>0</v>
      </c>
      <c r="H531">
        <v>0</v>
      </c>
      <c r="I531">
        <v>0</v>
      </c>
      <c r="J531">
        <v>0</v>
      </c>
      <c r="K531">
        <v>0</v>
      </c>
      <c r="L531">
        <v>0</v>
      </c>
      <c r="M531">
        <v>0</v>
      </c>
      <c r="N531">
        <v>1</v>
      </c>
      <c r="O531">
        <v>0</v>
      </c>
      <c r="P531">
        <v>0</v>
      </c>
      <c r="Q531">
        <v>0</v>
      </c>
      <c r="R531">
        <v>0</v>
      </c>
      <c r="S531">
        <v>0</v>
      </c>
      <c r="T531">
        <v>0</v>
      </c>
      <c r="U531">
        <v>0</v>
      </c>
      <c r="V531">
        <v>0</v>
      </c>
      <c r="W531">
        <v>0</v>
      </c>
      <c r="X531">
        <v>0</v>
      </c>
      <c r="Y531">
        <v>0</v>
      </c>
      <c r="Z531">
        <v>0</v>
      </c>
      <c r="AA531">
        <v>0</v>
      </c>
      <c r="AB531">
        <v>3</v>
      </c>
      <c r="AC531">
        <v>0</v>
      </c>
      <c r="AD531">
        <v>0</v>
      </c>
      <c r="AE531">
        <v>0</v>
      </c>
      <c r="AF531">
        <v>0</v>
      </c>
      <c r="AG531">
        <v>0</v>
      </c>
      <c r="AH531">
        <v>0</v>
      </c>
      <c r="AI531">
        <v>0</v>
      </c>
      <c r="AJ531">
        <v>0</v>
      </c>
      <c r="AK531">
        <v>0</v>
      </c>
      <c r="AL531">
        <v>0</v>
      </c>
      <c r="AM531">
        <v>2</v>
      </c>
      <c r="AN531">
        <v>0</v>
      </c>
      <c r="AO531">
        <v>0</v>
      </c>
      <c r="AP531">
        <v>0</v>
      </c>
      <c r="AQ531">
        <v>0</v>
      </c>
      <c r="AR531">
        <v>0</v>
      </c>
      <c r="AS531">
        <v>0</v>
      </c>
      <c r="AT531">
        <v>0</v>
      </c>
      <c r="AU531">
        <v>0</v>
      </c>
      <c r="AV531">
        <v>0</v>
      </c>
      <c r="AW531">
        <v>0</v>
      </c>
      <c r="AX531">
        <v>0</v>
      </c>
      <c r="AY531">
        <v>0</v>
      </c>
      <c r="AZ531">
        <v>1</v>
      </c>
      <c r="BA531">
        <v>3</v>
      </c>
      <c r="BB531">
        <v>0</v>
      </c>
      <c r="BC531">
        <v>0</v>
      </c>
      <c r="BD531">
        <v>0</v>
      </c>
      <c r="BE531">
        <v>0</v>
      </c>
      <c r="BF531">
        <v>0</v>
      </c>
      <c r="BG531">
        <v>0</v>
      </c>
      <c r="BH531">
        <v>0</v>
      </c>
      <c r="BI531">
        <v>0</v>
      </c>
      <c r="BJ531">
        <v>0</v>
      </c>
      <c r="BK531">
        <v>0</v>
      </c>
      <c r="BL531">
        <v>0</v>
      </c>
      <c r="BM531">
        <v>0</v>
      </c>
      <c r="BN531">
        <v>0</v>
      </c>
      <c r="BO531">
        <v>1</v>
      </c>
      <c r="BP531">
        <v>0</v>
      </c>
      <c r="BQ531">
        <v>0</v>
      </c>
      <c r="BR531">
        <v>0</v>
      </c>
      <c r="BS531">
        <v>1</v>
      </c>
      <c r="BT531">
        <v>4</v>
      </c>
      <c r="BU531" t="s">
        <v>603</v>
      </c>
    </row>
    <row r="532" spans="1:73">
      <c r="A532" t="s">
        <v>335</v>
      </c>
      <c r="B532" t="s">
        <v>336</v>
      </c>
      <c r="C532">
        <v>278</v>
      </c>
      <c r="D532" t="s">
        <v>119</v>
      </c>
      <c r="E532" t="s">
        <v>245</v>
      </c>
      <c r="F532" t="s">
        <v>184</v>
      </c>
      <c r="G532">
        <v>0</v>
      </c>
      <c r="H532">
        <v>6</v>
      </c>
      <c r="I532">
        <v>0</v>
      </c>
      <c r="J532">
        <v>0</v>
      </c>
      <c r="K532">
        <v>0</v>
      </c>
      <c r="L532">
        <v>7</v>
      </c>
      <c r="M532">
        <v>0</v>
      </c>
      <c r="N532">
        <v>6</v>
      </c>
      <c r="O532">
        <v>0</v>
      </c>
      <c r="P532">
        <v>0</v>
      </c>
      <c r="Q532">
        <v>1</v>
      </c>
      <c r="R532">
        <v>0</v>
      </c>
      <c r="S532">
        <v>12</v>
      </c>
      <c r="T532">
        <v>2</v>
      </c>
      <c r="U532">
        <v>0</v>
      </c>
      <c r="V532">
        <v>1</v>
      </c>
      <c r="W532">
        <v>2</v>
      </c>
      <c r="X532">
        <v>0</v>
      </c>
      <c r="Y532">
        <v>0</v>
      </c>
      <c r="Z532">
        <v>0</v>
      </c>
      <c r="AA532">
        <v>0</v>
      </c>
      <c r="AB532">
        <v>44</v>
      </c>
      <c r="AC532">
        <v>1</v>
      </c>
      <c r="AD532">
        <v>0</v>
      </c>
      <c r="AE532">
        <v>1</v>
      </c>
      <c r="AF532">
        <v>0</v>
      </c>
      <c r="AG532">
        <v>0</v>
      </c>
      <c r="AH532">
        <v>0</v>
      </c>
      <c r="AI532">
        <v>3</v>
      </c>
      <c r="AJ532">
        <v>0</v>
      </c>
      <c r="AK532">
        <v>1</v>
      </c>
      <c r="AL532">
        <v>0</v>
      </c>
      <c r="AM532">
        <v>2</v>
      </c>
      <c r="AN532">
        <v>0</v>
      </c>
      <c r="AO532">
        <v>0</v>
      </c>
      <c r="AP532">
        <v>1</v>
      </c>
      <c r="AQ532">
        <v>2</v>
      </c>
      <c r="AR532">
        <v>0</v>
      </c>
      <c r="AS532">
        <v>0</v>
      </c>
      <c r="AT532">
        <v>0</v>
      </c>
      <c r="AU532">
        <v>2</v>
      </c>
      <c r="AV532">
        <v>4</v>
      </c>
      <c r="AW532">
        <v>0</v>
      </c>
      <c r="AX532">
        <v>7</v>
      </c>
      <c r="AY532">
        <v>8</v>
      </c>
      <c r="AZ532">
        <v>8</v>
      </c>
      <c r="BA532">
        <v>9</v>
      </c>
      <c r="BB532">
        <v>4</v>
      </c>
      <c r="BC532">
        <v>5</v>
      </c>
      <c r="BD532">
        <v>0</v>
      </c>
      <c r="BE532">
        <v>0</v>
      </c>
      <c r="BF532">
        <v>2</v>
      </c>
      <c r="BG532">
        <v>0</v>
      </c>
      <c r="BH532">
        <v>0</v>
      </c>
      <c r="BI532">
        <v>9</v>
      </c>
      <c r="BJ532">
        <v>4</v>
      </c>
      <c r="BK532">
        <v>0</v>
      </c>
      <c r="BL532">
        <v>1</v>
      </c>
      <c r="BM532">
        <v>1</v>
      </c>
      <c r="BN532">
        <v>0</v>
      </c>
      <c r="BO532">
        <v>11</v>
      </c>
      <c r="BP532">
        <v>0</v>
      </c>
      <c r="BQ532">
        <v>0</v>
      </c>
      <c r="BR532">
        <v>3</v>
      </c>
      <c r="BS532">
        <v>4</v>
      </c>
      <c r="BT532">
        <v>76</v>
      </c>
      <c r="BU532" t="s">
        <v>604</v>
      </c>
    </row>
    <row r="533" spans="1:73">
      <c r="A533" t="s">
        <v>335</v>
      </c>
      <c r="B533" t="s">
        <v>336</v>
      </c>
      <c r="C533">
        <v>279</v>
      </c>
      <c r="D533" t="s">
        <v>119</v>
      </c>
      <c r="E533" t="s">
        <v>78</v>
      </c>
      <c r="F533" t="s">
        <v>77</v>
      </c>
      <c r="G533">
        <v>0</v>
      </c>
      <c r="H533">
        <v>1</v>
      </c>
      <c r="I533">
        <v>0</v>
      </c>
      <c r="J533">
        <v>0</v>
      </c>
      <c r="K533">
        <v>0</v>
      </c>
      <c r="L533">
        <v>0</v>
      </c>
      <c r="M533">
        <v>0</v>
      </c>
      <c r="N533">
        <v>2</v>
      </c>
      <c r="O533">
        <v>0</v>
      </c>
      <c r="P533">
        <v>0</v>
      </c>
      <c r="Q533">
        <v>0</v>
      </c>
      <c r="R533">
        <v>0</v>
      </c>
      <c r="S533">
        <v>1</v>
      </c>
      <c r="T533">
        <v>0</v>
      </c>
      <c r="U533">
        <v>0</v>
      </c>
      <c r="V533">
        <v>0</v>
      </c>
      <c r="W533">
        <v>0</v>
      </c>
      <c r="X533">
        <v>0</v>
      </c>
      <c r="Y533">
        <v>0</v>
      </c>
      <c r="Z533">
        <v>0</v>
      </c>
      <c r="AA533">
        <v>0</v>
      </c>
      <c r="AB533">
        <v>6</v>
      </c>
      <c r="AC533">
        <v>0</v>
      </c>
      <c r="AD533">
        <v>0</v>
      </c>
      <c r="AE533">
        <v>0</v>
      </c>
      <c r="AF533">
        <v>0</v>
      </c>
      <c r="AG533">
        <v>0</v>
      </c>
      <c r="AH533">
        <v>0</v>
      </c>
      <c r="AI533">
        <v>1</v>
      </c>
      <c r="AJ533">
        <v>0</v>
      </c>
      <c r="AK533">
        <v>0</v>
      </c>
      <c r="AL533">
        <v>0</v>
      </c>
      <c r="AM533">
        <v>1</v>
      </c>
      <c r="AN533">
        <v>0</v>
      </c>
      <c r="AO533">
        <v>0</v>
      </c>
      <c r="AP533">
        <v>1</v>
      </c>
      <c r="AQ533">
        <v>0</v>
      </c>
      <c r="AR533">
        <v>0</v>
      </c>
      <c r="AS533">
        <v>0</v>
      </c>
      <c r="AT533">
        <v>0</v>
      </c>
      <c r="AU533">
        <v>0</v>
      </c>
      <c r="AV533">
        <v>0</v>
      </c>
      <c r="AW533">
        <v>0</v>
      </c>
      <c r="AX533">
        <v>1</v>
      </c>
      <c r="AY533">
        <v>1</v>
      </c>
      <c r="AZ533">
        <v>2</v>
      </c>
      <c r="BA533">
        <v>2</v>
      </c>
      <c r="BB533">
        <v>0</v>
      </c>
      <c r="BC533">
        <v>3</v>
      </c>
      <c r="BD533">
        <v>0</v>
      </c>
      <c r="BE533">
        <v>0</v>
      </c>
      <c r="BF533">
        <v>0</v>
      </c>
      <c r="BG533">
        <v>0</v>
      </c>
      <c r="BH533">
        <v>0</v>
      </c>
      <c r="BI533">
        <v>3</v>
      </c>
      <c r="BJ533">
        <v>2</v>
      </c>
      <c r="BK533">
        <v>0</v>
      </c>
      <c r="BL533">
        <v>0</v>
      </c>
      <c r="BM533">
        <v>0</v>
      </c>
      <c r="BN533">
        <v>0</v>
      </c>
      <c r="BO533">
        <v>2</v>
      </c>
      <c r="BP533">
        <v>0</v>
      </c>
      <c r="BQ533">
        <v>0</v>
      </c>
      <c r="BR533">
        <v>1</v>
      </c>
      <c r="BS533">
        <v>1</v>
      </c>
      <c r="BT533">
        <v>8</v>
      </c>
      <c r="BU533" t="s">
        <v>605</v>
      </c>
    </row>
    <row r="534" spans="1:73">
      <c r="A534" t="s">
        <v>335</v>
      </c>
      <c r="B534" t="s">
        <v>336</v>
      </c>
      <c r="C534">
        <v>280</v>
      </c>
      <c r="D534" t="s">
        <v>119</v>
      </c>
      <c r="E534" t="s">
        <v>245</v>
      </c>
      <c r="F534" t="s">
        <v>184</v>
      </c>
      <c r="G534">
        <v>0</v>
      </c>
      <c r="H534">
        <v>4</v>
      </c>
      <c r="I534">
        <v>4</v>
      </c>
      <c r="J534">
        <v>4</v>
      </c>
      <c r="K534">
        <v>0</v>
      </c>
      <c r="L534">
        <v>4</v>
      </c>
      <c r="M534">
        <v>0</v>
      </c>
      <c r="N534">
        <v>8</v>
      </c>
      <c r="O534">
        <v>0</v>
      </c>
      <c r="P534">
        <v>0</v>
      </c>
      <c r="Q534">
        <v>0</v>
      </c>
      <c r="R534">
        <v>0</v>
      </c>
      <c r="S534">
        <v>5</v>
      </c>
      <c r="T534">
        <v>2</v>
      </c>
      <c r="U534">
        <v>0</v>
      </c>
      <c r="V534">
        <v>0</v>
      </c>
      <c r="W534">
        <v>2</v>
      </c>
      <c r="X534">
        <v>0</v>
      </c>
      <c r="Y534">
        <v>0</v>
      </c>
      <c r="Z534">
        <v>0</v>
      </c>
      <c r="AA534">
        <v>0</v>
      </c>
      <c r="AB534">
        <v>31</v>
      </c>
      <c r="AC534">
        <v>0</v>
      </c>
      <c r="AD534">
        <v>0</v>
      </c>
      <c r="AE534">
        <v>0</v>
      </c>
      <c r="AF534">
        <v>0</v>
      </c>
      <c r="AG534">
        <v>0</v>
      </c>
      <c r="AH534">
        <v>0</v>
      </c>
      <c r="AI534">
        <v>0</v>
      </c>
      <c r="AJ534">
        <v>0</v>
      </c>
      <c r="AK534">
        <v>0</v>
      </c>
      <c r="AL534">
        <v>2</v>
      </c>
      <c r="AM534">
        <v>4</v>
      </c>
      <c r="AN534">
        <v>0</v>
      </c>
      <c r="AO534">
        <v>0</v>
      </c>
      <c r="AP534">
        <v>0</v>
      </c>
      <c r="AQ534">
        <v>0</v>
      </c>
      <c r="AR534">
        <v>4</v>
      </c>
      <c r="AS534">
        <v>0</v>
      </c>
      <c r="AT534">
        <v>0</v>
      </c>
      <c r="AU534">
        <v>0</v>
      </c>
      <c r="AV534">
        <v>0</v>
      </c>
      <c r="AW534">
        <v>0</v>
      </c>
      <c r="AX534">
        <v>6</v>
      </c>
      <c r="AY534">
        <v>2</v>
      </c>
      <c r="AZ534">
        <v>11</v>
      </c>
      <c r="BA534">
        <v>10</v>
      </c>
      <c r="BB534">
        <v>1</v>
      </c>
      <c r="BC534">
        <v>3</v>
      </c>
      <c r="BD534">
        <v>0</v>
      </c>
      <c r="BE534">
        <v>0</v>
      </c>
      <c r="BF534">
        <v>0</v>
      </c>
      <c r="BG534">
        <v>0</v>
      </c>
      <c r="BH534">
        <v>0</v>
      </c>
      <c r="BI534">
        <v>8</v>
      </c>
      <c r="BJ534">
        <v>0</v>
      </c>
      <c r="BK534">
        <v>0</v>
      </c>
      <c r="BL534">
        <v>0</v>
      </c>
      <c r="BM534">
        <v>2</v>
      </c>
      <c r="BN534">
        <v>3</v>
      </c>
      <c r="BO534">
        <v>11</v>
      </c>
      <c r="BP534">
        <v>0</v>
      </c>
      <c r="BQ534">
        <v>0</v>
      </c>
      <c r="BR534">
        <v>2</v>
      </c>
      <c r="BS534">
        <v>3</v>
      </c>
      <c r="BT534">
        <v>49</v>
      </c>
      <c r="BU534" t="s">
        <v>606</v>
      </c>
    </row>
    <row r="535" spans="1:73">
      <c r="A535" t="s">
        <v>335</v>
      </c>
      <c r="B535" t="s">
        <v>336</v>
      </c>
      <c r="C535">
        <v>281</v>
      </c>
      <c r="D535" t="s">
        <v>119</v>
      </c>
      <c r="E535" t="s">
        <v>78</v>
      </c>
      <c r="F535" t="s">
        <v>77</v>
      </c>
      <c r="G535">
        <v>0</v>
      </c>
      <c r="H535">
        <v>0</v>
      </c>
      <c r="I535">
        <v>0</v>
      </c>
      <c r="J535">
        <v>0</v>
      </c>
      <c r="K535">
        <v>0</v>
      </c>
      <c r="L535">
        <v>1</v>
      </c>
      <c r="M535">
        <v>0</v>
      </c>
      <c r="N535">
        <v>1</v>
      </c>
      <c r="O535">
        <v>0</v>
      </c>
      <c r="P535">
        <v>0</v>
      </c>
      <c r="Q535">
        <v>0</v>
      </c>
      <c r="R535">
        <v>0</v>
      </c>
      <c r="S535">
        <v>1</v>
      </c>
      <c r="T535">
        <v>2</v>
      </c>
      <c r="U535">
        <v>0</v>
      </c>
      <c r="V535">
        <v>0</v>
      </c>
      <c r="W535">
        <v>0</v>
      </c>
      <c r="X535">
        <v>0</v>
      </c>
      <c r="Y535">
        <v>0</v>
      </c>
      <c r="Z535">
        <v>0</v>
      </c>
      <c r="AA535">
        <v>0</v>
      </c>
      <c r="AB535">
        <v>7</v>
      </c>
      <c r="AC535">
        <v>0</v>
      </c>
      <c r="AD535">
        <v>0</v>
      </c>
      <c r="AE535">
        <v>0</v>
      </c>
      <c r="AF535">
        <v>0</v>
      </c>
      <c r="AG535">
        <v>0</v>
      </c>
      <c r="AH535">
        <v>0</v>
      </c>
      <c r="AI535">
        <v>1</v>
      </c>
      <c r="AJ535">
        <v>0</v>
      </c>
      <c r="AK535">
        <v>0</v>
      </c>
      <c r="AL535">
        <v>0</v>
      </c>
      <c r="AM535">
        <v>2</v>
      </c>
      <c r="AN535">
        <v>0</v>
      </c>
      <c r="AO535">
        <v>0</v>
      </c>
      <c r="AP535">
        <v>0</v>
      </c>
      <c r="AQ535">
        <v>0</v>
      </c>
      <c r="AR535">
        <v>0</v>
      </c>
      <c r="AS535">
        <v>0</v>
      </c>
      <c r="AT535">
        <v>0</v>
      </c>
      <c r="AU535">
        <v>0</v>
      </c>
      <c r="AV535">
        <v>0</v>
      </c>
      <c r="AW535">
        <v>0</v>
      </c>
      <c r="AX535">
        <v>0</v>
      </c>
      <c r="AY535">
        <v>0</v>
      </c>
      <c r="AZ535">
        <v>0</v>
      </c>
      <c r="BA535">
        <v>3</v>
      </c>
      <c r="BB535">
        <v>0</v>
      </c>
      <c r="BC535">
        <v>1</v>
      </c>
      <c r="BD535">
        <v>0</v>
      </c>
      <c r="BE535">
        <v>0</v>
      </c>
      <c r="BF535">
        <v>0</v>
      </c>
      <c r="BG535">
        <v>0</v>
      </c>
      <c r="BH535">
        <v>0</v>
      </c>
      <c r="BI535">
        <v>0</v>
      </c>
      <c r="BJ535">
        <v>1</v>
      </c>
      <c r="BK535">
        <v>0</v>
      </c>
      <c r="BL535">
        <v>0</v>
      </c>
      <c r="BM535">
        <v>0</v>
      </c>
      <c r="BN535">
        <v>0</v>
      </c>
      <c r="BO535">
        <v>1</v>
      </c>
      <c r="BP535">
        <v>0</v>
      </c>
      <c r="BQ535">
        <v>0</v>
      </c>
      <c r="BR535">
        <v>0</v>
      </c>
      <c r="BS535">
        <v>1</v>
      </c>
      <c r="BT535">
        <v>10</v>
      </c>
      <c r="BU535" t="s">
        <v>607</v>
      </c>
    </row>
    <row r="536" spans="1:73">
      <c r="A536" t="s">
        <v>335</v>
      </c>
      <c r="B536" t="s">
        <v>336</v>
      </c>
      <c r="C536">
        <v>282</v>
      </c>
      <c r="D536" t="s">
        <v>119</v>
      </c>
      <c r="E536" t="s">
        <v>245</v>
      </c>
      <c r="F536" t="s">
        <v>184</v>
      </c>
      <c r="G536">
        <v>0</v>
      </c>
      <c r="H536">
        <v>0</v>
      </c>
      <c r="I536">
        <v>0</v>
      </c>
      <c r="J536">
        <v>0</v>
      </c>
      <c r="K536">
        <v>0</v>
      </c>
      <c r="L536">
        <v>0</v>
      </c>
      <c r="M536">
        <v>0</v>
      </c>
      <c r="N536">
        <v>2</v>
      </c>
      <c r="O536">
        <v>0</v>
      </c>
      <c r="P536">
        <v>0</v>
      </c>
      <c r="Q536">
        <v>0</v>
      </c>
      <c r="R536">
        <v>0</v>
      </c>
      <c r="S536">
        <v>0</v>
      </c>
      <c r="T536">
        <v>0</v>
      </c>
      <c r="U536">
        <v>0</v>
      </c>
      <c r="V536">
        <v>0</v>
      </c>
      <c r="W536">
        <v>0</v>
      </c>
      <c r="X536">
        <v>0</v>
      </c>
      <c r="Y536">
        <v>0</v>
      </c>
      <c r="Z536">
        <v>0</v>
      </c>
      <c r="AA536">
        <v>0</v>
      </c>
      <c r="AB536">
        <v>5</v>
      </c>
      <c r="AC536">
        <v>0</v>
      </c>
      <c r="AD536">
        <v>0</v>
      </c>
      <c r="AE536">
        <v>0</v>
      </c>
      <c r="AF536">
        <v>0</v>
      </c>
      <c r="AG536">
        <v>0</v>
      </c>
      <c r="AH536">
        <v>2</v>
      </c>
      <c r="AI536">
        <v>0</v>
      </c>
      <c r="AJ536">
        <v>0</v>
      </c>
      <c r="AK536">
        <v>0</v>
      </c>
      <c r="AL536">
        <v>0</v>
      </c>
      <c r="AM536">
        <v>2</v>
      </c>
      <c r="AN536">
        <v>0</v>
      </c>
      <c r="AO536">
        <v>0</v>
      </c>
      <c r="AP536">
        <v>0</v>
      </c>
      <c r="AQ536">
        <v>0</v>
      </c>
      <c r="AR536">
        <v>0</v>
      </c>
      <c r="AS536">
        <v>0</v>
      </c>
      <c r="AT536">
        <v>0</v>
      </c>
      <c r="AU536">
        <v>0</v>
      </c>
      <c r="AV536">
        <v>0</v>
      </c>
      <c r="AW536">
        <v>0</v>
      </c>
      <c r="AX536">
        <v>2</v>
      </c>
      <c r="AY536">
        <v>0</v>
      </c>
      <c r="AZ536">
        <v>2</v>
      </c>
      <c r="BA536">
        <v>4</v>
      </c>
      <c r="BB536">
        <v>0</v>
      </c>
      <c r="BC536">
        <v>0</v>
      </c>
      <c r="BD536">
        <v>0</v>
      </c>
      <c r="BE536">
        <v>0</v>
      </c>
      <c r="BF536">
        <v>0</v>
      </c>
      <c r="BG536">
        <v>0</v>
      </c>
      <c r="BH536">
        <v>0</v>
      </c>
      <c r="BI536">
        <v>0</v>
      </c>
      <c r="BJ536">
        <v>0</v>
      </c>
      <c r="BK536">
        <v>0</v>
      </c>
      <c r="BL536">
        <v>0</v>
      </c>
      <c r="BM536">
        <v>0</v>
      </c>
      <c r="BN536">
        <v>0</v>
      </c>
      <c r="BO536">
        <v>2</v>
      </c>
      <c r="BP536">
        <v>0</v>
      </c>
      <c r="BQ536">
        <v>0</v>
      </c>
      <c r="BR536">
        <v>0</v>
      </c>
      <c r="BS536">
        <v>1</v>
      </c>
      <c r="BT536">
        <v>6</v>
      </c>
      <c r="BU536" t="s">
        <v>608</v>
      </c>
    </row>
    <row r="537" spans="1:73">
      <c r="A537" t="s">
        <v>335</v>
      </c>
      <c r="B537" t="s">
        <v>336</v>
      </c>
      <c r="C537">
        <v>283</v>
      </c>
      <c r="D537" t="s">
        <v>119</v>
      </c>
      <c r="E537" t="s">
        <v>78</v>
      </c>
      <c r="F537" t="s">
        <v>77</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0</v>
      </c>
      <c r="AJ537">
        <v>0</v>
      </c>
      <c r="AK537">
        <v>0</v>
      </c>
      <c r="AL537">
        <v>0</v>
      </c>
      <c r="AM537">
        <v>1</v>
      </c>
      <c r="AN537">
        <v>0</v>
      </c>
      <c r="AO537">
        <v>0</v>
      </c>
      <c r="AP537">
        <v>0</v>
      </c>
      <c r="AQ537">
        <v>0</v>
      </c>
      <c r="AR537">
        <v>0</v>
      </c>
      <c r="AS537">
        <v>0</v>
      </c>
      <c r="AT537">
        <v>0</v>
      </c>
      <c r="AU537">
        <v>0</v>
      </c>
      <c r="AV537">
        <v>0</v>
      </c>
      <c r="AW537">
        <v>0</v>
      </c>
      <c r="AX537">
        <v>0</v>
      </c>
      <c r="AY537">
        <v>0</v>
      </c>
      <c r="AZ537">
        <v>0</v>
      </c>
      <c r="BA537">
        <v>1</v>
      </c>
      <c r="BB537">
        <v>0</v>
      </c>
      <c r="BC537">
        <v>0</v>
      </c>
      <c r="BD537">
        <v>0</v>
      </c>
      <c r="BE537">
        <v>0</v>
      </c>
      <c r="BF537">
        <v>0</v>
      </c>
      <c r="BG537">
        <v>0</v>
      </c>
      <c r="BH537">
        <v>0</v>
      </c>
      <c r="BI537">
        <v>0</v>
      </c>
      <c r="BJ537">
        <v>0</v>
      </c>
      <c r="BK537">
        <v>0</v>
      </c>
      <c r="BL537">
        <v>0</v>
      </c>
      <c r="BM537">
        <v>0</v>
      </c>
      <c r="BN537">
        <v>0</v>
      </c>
      <c r="BO537">
        <v>0</v>
      </c>
      <c r="BP537">
        <v>0</v>
      </c>
      <c r="BQ537">
        <v>0</v>
      </c>
      <c r="BR537">
        <v>0</v>
      </c>
      <c r="BS537">
        <v>1</v>
      </c>
      <c r="BT537">
        <v>5</v>
      </c>
      <c r="BU537" t="s">
        <v>609</v>
      </c>
    </row>
    <row r="538" spans="1:73">
      <c r="A538" t="s">
        <v>335</v>
      </c>
      <c r="B538" t="s">
        <v>336</v>
      </c>
      <c r="C538">
        <v>284</v>
      </c>
      <c r="D538" t="s">
        <v>119</v>
      </c>
      <c r="E538" t="s">
        <v>245</v>
      </c>
      <c r="F538" t="s">
        <v>184</v>
      </c>
      <c r="G538">
        <v>0</v>
      </c>
      <c r="H538">
        <v>3</v>
      </c>
      <c r="I538">
        <v>1</v>
      </c>
      <c r="J538">
        <v>0</v>
      </c>
      <c r="K538">
        <v>0</v>
      </c>
      <c r="L538">
        <v>3</v>
      </c>
      <c r="M538">
        <v>2</v>
      </c>
      <c r="N538">
        <v>4</v>
      </c>
      <c r="O538">
        <v>0</v>
      </c>
      <c r="P538">
        <v>0</v>
      </c>
      <c r="Q538">
        <v>1</v>
      </c>
      <c r="R538">
        <v>0</v>
      </c>
      <c r="S538">
        <v>7</v>
      </c>
      <c r="T538">
        <v>1</v>
      </c>
      <c r="U538">
        <v>0</v>
      </c>
      <c r="V538">
        <v>2</v>
      </c>
      <c r="W538">
        <v>1</v>
      </c>
      <c r="X538">
        <v>0</v>
      </c>
      <c r="Y538">
        <v>0</v>
      </c>
      <c r="Z538">
        <v>0</v>
      </c>
      <c r="AA538">
        <v>0</v>
      </c>
      <c r="AB538">
        <v>23</v>
      </c>
      <c r="AC538">
        <v>1</v>
      </c>
      <c r="AD538">
        <v>0</v>
      </c>
      <c r="AE538">
        <v>0</v>
      </c>
      <c r="AF538">
        <v>0</v>
      </c>
      <c r="AG538">
        <v>0</v>
      </c>
      <c r="AH538">
        <v>1</v>
      </c>
      <c r="AI538">
        <v>0</v>
      </c>
      <c r="AJ538">
        <v>0</v>
      </c>
      <c r="AK538">
        <v>0</v>
      </c>
      <c r="AL538">
        <v>2</v>
      </c>
      <c r="AM538">
        <v>3</v>
      </c>
      <c r="AN538">
        <v>0</v>
      </c>
      <c r="AO538">
        <v>0</v>
      </c>
      <c r="AP538">
        <v>1</v>
      </c>
      <c r="AQ538">
        <v>1</v>
      </c>
      <c r="AR538">
        <v>0</v>
      </c>
      <c r="AS538">
        <v>0</v>
      </c>
      <c r="AT538">
        <v>0</v>
      </c>
      <c r="AU538">
        <v>0</v>
      </c>
      <c r="AV538">
        <v>0</v>
      </c>
      <c r="AW538">
        <v>1</v>
      </c>
      <c r="AX538">
        <v>3</v>
      </c>
      <c r="AY538">
        <v>5</v>
      </c>
      <c r="AZ538">
        <v>4</v>
      </c>
      <c r="BA538">
        <v>6</v>
      </c>
      <c r="BB538">
        <v>2</v>
      </c>
      <c r="BC538">
        <v>2</v>
      </c>
      <c r="BD538">
        <v>0</v>
      </c>
      <c r="BE538">
        <v>0</v>
      </c>
      <c r="BF538">
        <v>0</v>
      </c>
      <c r="BG538">
        <v>0</v>
      </c>
      <c r="BH538">
        <v>0</v>
      </c>
      <c r="BI538">
        <v>3</v>
      </c>
      <c r="BJ538">
        <v>0</v>
      </c>
      <c r="BK538">
        <v>0</v>
      </c>
      <c r="BL538">
        <v>2</v>
      </c>
      <c r="BM538">
        <v>1</v>
      </c>
      <c r="BN538">
        <v>0</v>
      </c>
      <c r="BO538">
        <v>5</v>
      </c>
      <c r="BP538">
        <v>0</v>
      </c>
      <c r="BQ538">
        <v>0</v>
      </c>
      <c r="BR538">
        <v>1</v>
      </c>
      <c r="BS538">
        <v>1</v>
      </c>
      <c r="BT538">
        <v>36</v>
      </c>
      <c r="BU538" t="s">
        <v>610</v>
      </c>
    </row>
    <row r="539" spans="1:73">
      <c r="A539" t="s">
        <v>335</v>
      </c>
      <c r="B539" t="s">
        <v>336</v>
      </c>
      <c r="C539">
        <v>285</v>
      </c>
      <c r="D539" t="s">
        <v>119</v>
      </c>
      <c r="E539" t="s">
        <v>78</v>
      </c>
      <c r="F539" t="s">
        <v>77</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1</v>
      </c>
      <c r="BT539">
        <v>3</v>
      </c>
      <c r="BU539" t="s">
        <v>611</v>
      </c>
    </row>
    <row r="540" spans="1:73">
      <c r="A540" t="s">
        <v>335</v>
      </c>
      <c r="B540" t="s">
        <v>336</v>
      </c>
      <c r="C540">
        <v>286</v>
      </c>
      <c r="D540" t="s">
        <v>119</v>
      </c>
      <c r="E540" t="s">
        <v>365</v>
      </c>
      <c r="F540" t="s">
        <v>101</v>
      </c>
      <c r="G540">
        <v>1</v>
      </c>
      <c r="H540">
        <v>8</v>
      </c>
      <c r="I540">
        <v>5</v>
      </c>
      <c r="J540">
        <v>0</v>
      </c>
      <c r="K540">
        <v>0</v>
      </c>
      <c r="L540">
        <v>24</v>
      </c>
      <c r="M540">
        <v>0</v>
      </c>
      <c r="N540">
        <v>21</v>
      </c>
      <c r="O540">
        <v>2</v>
      </c>
      <c r="P540">
        <v>0</v>
      </c>
      <c r="Q540">
        <v>3</v>
      </c>
      <c r="R540">
        <v>1</v>
      </c>
      <c r="S540">
        <v>32</v>
      </c>
      <c r="T540">
        <v>7</v>
      </c>
      <c r="U540">
        <v>0</v>
      </c>
      <c r="V540">
        <v>4</v>
      </c>
      <c r="W540">
        <v>5</v>
      </c>
      <c r="X540">
        <v>0</v>
      </c>
      <c r="Y540">
        <v>0</v>
      </c>
      <c r="Z540">
        <v>1</v>
      </c>
      <c r="AA540">
        <v>0</v>
      </c>
      <c r="AB540">
        <v>141</v>
      </c>
      <c r="AC540">
        <v>1</v>
      </c>
      <c r="AD540">
        <v>2</v>
      </c>
      <c r="AE540">
        <v>0</v>
      </c>
      <c r="AF540">
        <v>0</v>
      </c>
      <c r="AG540">
        <v>0</v>
      </c>
      <c r="AH540">
        <v>4</v>
      </c>
      <c r="AI540">
        <v>11</v>
      </c>
      <c r="AJ540">
        <v>0</v>
      </c>
      <c r="AK540">
        <v>0</v>
      </c>
      <c r="AL540">
        <v>0</v>
      </c>
      <c r="AM540">
        <v>10</v>
      </c>
      <c r="AN540">
        <v>3</v>
      </c>
      <c r="AO540">
        <v>0</v>
      </c>
      <c r="AP540">
        <v>2</v>
      </c>
      <c r="AQ540">
        <v>4</v>
      </c>
      <c r="AR540">
        <v>0</v>
      </c>
      <c r="AS540">
        <v>0</v>
      </c>
      <c r="AT540">
        <v>1</v>
      </c>
      <c r="AU540">
        <v>4</v>
      </c>
      <c r="AV540">
        <v>0</v>
      </c>
      <c r="AW540">
        <v>5</v>
      </c>
      <c r="AX540">
        <v>12</v>
      </c>
      <c r="AY540">
        <v>34</v>
      </c>
      <c r="AZ540">
        <v>24</v>
      </c>
      <c r="BA540">
        <v>25</v>
      </c>
      <c r="BB540">
        <v>7</v>
      </c>
      <c r="BC540">
        <v>30</v>
      </c>
      <c r="BD540">
        <v>0</v>
      </c>
      <c r="BE540">
        <v>0</v>
      </c>
      <c r="BF540">
        <v>0</v>
      </c>
      <c r="BG540">
        <v>0</v>
      </c>
      <c r="BH540">
        <v>0</v>
      </c>
      <c r="BI540">
        <v>17</v>
      </c>
      <c r="BJ540">
        <v>22</v>
      </c>
      <c r="BK540">
        <v>0</v>
      </c>
      <c r="BL540">
        <v>3</v>
      </c>
      <c r="BM540">
        <v>5</v>
      </c>
      <c r="BN540">
        <v>4</v>
      </c>
      <c r="BO540">
        <v>29</v>
      </c>
      <c r="BP540">
        <v>0</v>
      </c>
      <c r="BQ540">
        <v>0</v>
      </c>
      <c r="BR540">
        <v>2</v>
      </c>
      <c r="BS540">
        <v>17</v>
      </c>
      <c r="BT540">
        <v>237</v>
      </c>
      <c r="BU540" t="s">
        <v>612</v>
      </c>
    </row>
    <row r="541" spans="1:73">
      <c r="A541" t="s">
        <v>335</v>
      </c>
      <c r="B541" t="s">
        <v>336</v>
      </c>
      <c r="C541">
        <v>287</v>
      </c>
      <c r="D541" t="s">
        <v>119</v>
      </c>
      <c r="E541" t="s">
        <v>78</v>
      </c>
      <c r="F541" t="s">
        <v>77</v>
      </c>
      <c r="G541">
        <v>0</v>
      </c>
      <c r="H541">
        <v>5</v>
      </c>
      <c r="I541">
        <v>0</v>
      </c>
      <c r="J541">
        <v>0</v>
      </c>
      <c r="K541">
        <v>0</v>
      </c>
      <c r="L541">
        <v>2</v>
      </c>
      <c r="M541">
        <v>0</v>
      </c>
      <c r="N541">
        <v>3</v>
      </c>
      <c r="O541">
        <v>0</v>
      </c>
      <c r="P541">
        <v>0</v>
      </c>
      <c r="Q541">
        <v>0</v>
      </c>
      <c r="R541">
        <v>0</v>
      </c>
      <c r="S541">
        <v>0</v>
      </c>
      <c r="T541">
        <v>0</v>
      </c>
      <c r="U541">
        <v>0</v>
      </c>
      <c r="V541">
        <v>0</v>
      </c>
      <c r="W541">
        <v>0</v>
      </c>
      <c r="X541">
        <v>0</v>
      </c>
      <c r="Y541">
        <v>0</v>
      </c>
      <c r="Z541">
        <v>0</v>
      </c>
      <c r="AA541">
        <v>0</v>
      </c>
      <c r="AB541">
        <v>17</v>
      </c>
      <c r="AC541">
        <v>0</v>
      </c>
      <c r="AD541">
        <v>0</v>
      </c>
      <c r="AE541">
        <v>0</v>
      </c>
      <c r="AF541">
        <v>0</v>
      </c>
      <c r="AG541">
        <v>0</v>
      </c>
      <c r="AH541">
        <v>0</v>
      </c>
      <c r="AI541">
        <v>0</v>
      </c>
      <c r="AJ541">
        <v>0</v>
      </c>
      <c r="AK541">
        <v>0</v>
      </c>
      <c r="AL541">
        <v>0</v>
      </c>
      <c r="AM541">
        <v>0</v>
      </c>
      <c r="AN541">
        <v>0</v>
      </c>
      <c r="AO541">
        <v>0</v>
      </c>
      <c r="AP541">
        <v>1</v>
      </c>
      <c r="AQ541">
        <v>0</v>
      </c>
      <c r="AR541">
        <v>0</v>
      </c>
      <c r="AS541">
        <v>0</v>
      </c>
      <c r="AT541">
        <v>1</v>
      </c>
      <c r="AU541">
        <v>0</v>
      </c>
      <c r="AV541">
        <v>0</v>
      </c>
      <c r="AW541">
        <v>0</v>
      </c>
      <c r="AX541">
        <v>1</v>
      </c>
      <c r="AY541">
        <v>4</v>
      </c>
      <c r="AZ541">
        <v>2</v>
      </c>
      <c r="BA541">
        <v>1</v>
      </c>
      <c r="BB541">
        <v>0</v>
      </c>
      <c r="BC541">
        <v>5</v>
      </c>
      <c r="BD541">
        <v>0</v>
      </c>
      <c r="BE541">
        <v>0</v>
      </c>
      <c r="BF541">
        <v>0</v>
      </c>
      <c r="BG541">
        <v>0</v>
      </c>
      <c r="BH541">
        <v>0</v>
      </c>
      <c r="BI541">
        <v>1</v>
      </c>
      <c r="BJ541">
        <v>3</v>
      </c>
      <c r="BK541">
        <v>0</v>
      </c>
      <c r="BL541">
        <v>0</v>
      </c>
      <c r="BM541">
        <v>0</v>
      </c>
      <c r="BN541">
        <v>0</v>
      </c>
      <c r="BO541">
        <v>3</v>
      </c>
      <c r="BP541">
        <v>0</v>
      </c>
      <c r="BQ541">
        <v>0</v>
      </c>
      <c r="BR541">
        <v>1</v>
      </c>
      <c r="BS541">
        <v>2</v>
      </c>
      <c r="BT541">
        <v>22</v>
      </c>
      <c r="BU541" t="s">
        <v>613</v>
      </c>
    </row>
    <row r="542" spans="1:73">
      <c r="A542" t="s">
        <v>335</v>
      </c>
      <c r="B542" t="s">
        <v>336</v>
      </c>
      <c r="C542">
        <v>288</v>
      </c>
      <c r="D542" t="s">
        <v>119</v>
      </c>
      <c r="E542" t="s">
        <v>183</v>
      </c>
      <c r="F542" t="s">
        <v>184</v>
      </c>
      <c r="G542">
        <v>0</v>
      </c>
      <c r="H542">
        <v>5</v>
      </c>
      <c r="I542">
        <v>0</v>
      </c>
      <c r="J542">
        <v>0</v>
      </c>
      <c r="K542">
        <v>0</v>
      </c>
      <c r="L542">
        <v>8</v>
      </c>
      <c r="M542">
        <v>0</v>
      </c>
      <c r="N542">
        <v>13</v>
      </c>
      <c r="O542">
        <v>0</v>
      </c>
      <c r="P542">
        <v>0</v>
      </c>
      <c r="Q542">
        <v>0</v>
      </c>
      <c r="R542">
        <v>0</v>
      </c>
      <c r="S542">
        <v>17</v>
      </c>
      <c r="T542">
        <v>3</v>
      </c>
      <c r="U542">
        <v>0</v>
      </c>
      <c r="V542">
        <v>7</v>
      </c>
      <c r="W542">
        <v>3</v>
      </c>
      <c r="X542">
        <v>0</v>
      </c>
      <c r="Y542">
        <v>0</v>
      </c>
      <c r="Z542">
        <v>0</v>
      </c>
      <c r="AA542">
        <v>0</v>
      </c>
      <c r="AB542">
        <v>55</v>
      </c>
      <c r="AC542">
        <v>2</v>
      </c>
      <c r="AD542">
        <v>0</v>
      </c>
      <c r="AE542">
        <v>0</v>
      </c>
      <c r="AF542">
        <v>0</v>
      </c>
      <c r="AG542">
        <v>1</v>
      </c>
      <c r="AH542">
        <v>3</v>
      </c>
      <c r="AI542">
        <v>2</v>
      </c>
      <c r="AJ542">
        <v>0</v>
      </c>
      <c r="AK542">
        <v>0</v>
      </c>
      <c r="AL542">
        <v>0</v>
      </c>
      <c r="AM542">
        <v>3</v>
      </c>
      <c r="AN542">
        <v>0</v>
      </c>
      <c r="AO542">
        <v>0</v>
      </c>
      <c r="AP542">
        <v>0</v>
      </c>
      <c r="AQ542">
        <v>0</v>
      </c>
      <c r="AR542">
        <v>0</v>
      </c>
      <c r="AS542">
        <v>0</v>
      </c>
      <c r="AT542">
        <v>1</v>
      </c>
      <c r="AU542">
        <v>3</v>
      </c>
      <c r="AV542">
        <v>0</v>
      </c>
      <c r="AW542">
        <v>0</v>
      </c>
      <c r="AX542">
        <v>5</v>
      </c>
      <c r="AY542">
        <v>11</v>
      </c>
      <c r="AZ542">
        <v>5</v>
      </c>
      <c r="BA542">
        <v>10</v>
      </c>
      <c r="BB542">
        <v>0</v>
      </c>
      <c r="BC542">
        <v>7</v>
      </c>
      <c r="BD542">
        <v>0</v>
      </c>
      <c r="BE542">
        <v>0</v>
      </c>
      <c r="BF542">
        <v>0</v>
      </c>
      <c r="BG542">
        <v>0</v>
      </c>
      <c r="BH542">
        <v>0</v>
      </c>
      <c r="BI542">
        <v>5</v>
      </c>
      <c r="BJ542">
        <v>3</v>
      </c>
      <c r="BK542">
        <v>0</v>
      </c>
      <c r="BL542">
        <v>1</v>
      </c>
      <c r="BM542">
        <v>0</v>
      </c>
      <c r="BN542">
        <v>1</v>
      </c>
      <c r="BO542">
        <v>15</v>
      </c>
      <c r="BP542">
        <v>2</v>
      </c>
      <c r="BQ542">
        <v>0</v>
      </c>
      <c r="BR542">
        <v>0</v>
      </c>
      <c r="BS542">
        <v>6</v>
      </c>
      <c r="BT542">
        <v>93</v>
      </c>
      <c r="BU542" t="s">
        <v>614</v>
      </c>
    </row>
    <row r="543" spans="1:73">
      <c r="A543" t="s">
        <v>335</v>
      </c>
      <c r="B543" t="s">
        <v>336</v>
      </c>
      <c r="C543">
        <v>289</v>
      </c>
      <c r="D543" t="s">
        <v>119</v>
      </c>
      <c r="E543" t="s">
        <v>78</v>
      </c>
      <c r="F543" t="s">
        <v>77</v>
      </c>
      <c r="G543">
        <v>0</v>
      </c>
      <c r="H543">
        <v>0</v>
      </c>
      <c r="I543">
        <v>0</v>
      </c>
      <c r="J543">
        <v>0</v>
      </c>
      <c r="K543">
        <v>0</v>
      </c>
      <c r="L543">
        <v>1</v>
      </c>
      <c r="M543">
        <v>0</v>
      </c>
      <c r="N543">
        <v>0</v>
      </c>
      <c r="O543">
        <v>0</v>
      </c>
      <c r="P543">
        <v>0</v>
      </c>
      <c r="Q543">
        <v>0</v>
      </c>
      <c r="R543">
        <v>0</v>
      </c>
      <c r="S543">
        <v>1</v>
      </c>
      <c r="T543">
        <v>0</v>
      </c>
      <c r="U543">
        <v>0</v>
      </c>
      <c r="V543">
        <v>0</v>
      </c>
      <c r="W543">
        <v>0</v>
      </c>
      <c r="X543">
        <v>0</v>
      </c>
      <c r="Y543">
        <v>0</v>
      </c>
      <c r="Z543">
        <v>0</v>
      </c>
      <c r="AA543">
        <v>0</v>
      </c>
      <c r="AB543">
        <v>4</v>
      </c>
      <c r="AC543">
        <v>0</v>
      </c>
      <c r="AD543">
        <v>0</v>
      </c>
      <c r="AE543">
        <v>0</v>
      </c>
      <c r="AF543">
        <v>0</v>
      </c>
      <c r="AG543">
        <v>0</v>
      </c>
      <c r="AH543">
        <v>0</v>
      </c>
      <c r="AI543">
        <v>0</v>
      </c>
      <c r="AJ543">
        <v>0</v>
      </c>
      <c r="AK543">
        <v>0</v>
      </c>
      <c r="AL543">
        <v>1</v>
      </c>
      <c r="AM543">
        <v>0</v>
      </c>
      <c r="AN543">
        <v>0</v>
      </c>
      <c r="AO543">
        <v>0</v>
      </c>
      <c r="AP543">
        <v>0</v>
      </c>
      <c r="AQ543">
        <v>0</v>
      </c>
      <c r="AR543">
        <v>0</v>
      </c>
      <c r="AS543">
        <v>0</v>
      </c>
      <c r="AT543">
        <v>0</v>
      </c>
      <c r="AU543">
        <v>0</v>
      </c>
      <c r="AV543">
        <v>0</v>
      </c>
      <c r="AW543">
        <v>0</v>
      </c>
      <c r="AX543">
        <v>1</v>
      </c>
      <c r="AY543">
        <v>1</v>
      </c>
      <c r="AZ543">
        <v>2</v>
      </c>
      <c r="BA543">
        <v>1</v>
      </c>
      <c r="BB543">
        <v>0</v>
      </c>
      <c r="BC543">
        <v>2</v>
      </c>
      <c r="BD543">
        <v>0</v>
      </c>
      <c r="BE543">
        <v>0</v>
      </c>
      <c r="BF543">
        <v>0</v>
      </c>
      <c r="BG543">
        <v>0</v>
      </c>
      <c r="BH543">
        <v>0</v>
      </c>
      <c r="BI543">
        <v>1</v>
      </c>
      <c r="BJ543">
        <v>1</v>
      </c>
      <c r="BK543">
        <v>0</v>
      </c>
      <c r="BL543">
        <v>0</v>
      </c>
      <c r="BM543">
        <v>0</v>
      </c>
      <c r="BN543">
        <v>0</v>
      </c>
      <c r="BO543">
        <v>2</v>
      </c>
      <c r="BP543">
        <v>0</v>
      </c>
      <c r="BQ543">
        <v>0</v>
      </c>
      <c r="BR543">
        <v>1</v>
      </c>
      <c r="BS543">
        <v>1</v>
      </c>
      <c r="BT543">
        <v>8</v>
      </c>
      <c r="BU543" t="s">
        <v>615</v>
      </c>
    </row>
    <row r="544" spans="1:73">
      <c r="A544" t="s">
        <v>335</v>
      </c>
      <c r="B544" t="s">
        <v>336</v>
      </c>
      <c r="C544">
        <v>290</v>
      </c>
      <c r="D544" t="s">
        <v>119</v>
      </c>
      <c r="E544" t="s">
        <v>183</v>
      </c>
      <c r="F544" t="s">
        <v>184</v>
      </c>
      <c r="G544">
        <v>0</v>
      </c>
      <c r="H544">
        <v>0</v>
      </c>
      <c r="I544">
        <v>0</v>
      </c>
      <c r="J544">
        <v>0</v>
      </c>
      <c r="K544">
        <v>0</v>
      </c>
      <c r="L544">
        <v>1</v>
      </c>
      <c r="M544">
        <v>0</v>
      </c>
      <c r="N544">
        <v>1</v>
      </c>
      <c r="O544">
        <v>0</v>
      </c>
      <c r="P544">
        <v>0</v>
      </c>
      <c r="Q544">
        <v>0</v>
      </c>
      <c r="R544">
        <v>0</v>
      </c>
      <c r="S544">
        <v>3</v>
      </c>
      <c r="T544">
        <v>0</v>
      </c>
      <c r="U544">
        <v>0</v>
      </c>
      <c r="V544">
        <v>0</v>
      </c>
      <c r="W544">
        <v>0</v>
      </c>
      <c r="X544">
        <v>0</v>
      </c>
      <c r="Y544">
        <v>0</v>
      </c>
      <c r="Z544">
        <v>0</v>
      </c>
      <c r="AA544">
        <v>0</v>
      </c>
      <c r="AB544">
        <v>7</v>
      </c>
      <c r="AC544">
        <v>0</v>
      </c>
      <c r="AD544">
        <v>0</v>
      </c>
      <c r="AE544">
        <v>0</v>
      </c>
      <c r="AF544">
        <v>0</v>
      </c>
      <c r="AG544">
        <v>0</v>
      </c>
      <c r="AH544">
        <v>0</v>
      </c>
      <c r="AI544">
        <v>2</v>
      </c>
      <c r="AJ544">
        <v>0</v>
      </c>
      <c r="AK544">
        <v>0</v>
      </c>
      <c r="AL544">
        <v>0</v>
      </c>
      <c r="AM544">
        <v>2</v>
      </c>
      <c r="AN544">
        <v>0</v>
      </c>
      <c r="AO544">
        <v>0</v>
      </c>
      <c r="AP544">
        <v>0</v>
      </c>
      <c r="AQ544">
        <v>0</v>
      </c>
      <c r="AR544">
        <v>0</v>
      </c>
      <c r="AS544">
        <v>0</v>
      </c>
      <c r="AT544">
        <v>0</v>
      </c>
      <c r="AU544">
        <v>1</v>
      </c>
      <c r="AV544">
        <v>0</v>
      </c>
      <c r="AW544">
        <v>0</v>
      </c>
      <c r="AX544">
        <v>2</v>
      </c>
      <c r="AY544">
        <v>1</v>
      </c>
      <c r="AZ544">
        <v>0</v>
      </c>
      <c r="BA544">
        <v>4</v>
      </c>
      <c r="BB544">
        <v>0</v>
      </c>
      <c r="BC544">
        <v>0</v>
      </c>
      <c r="BD544">
        <v>0</v>
      </c>
      <c r="BE544">
        <v>0</v>
      </c>
      <c r="BF544">
        <v>0</v>
      </c>
      <c r="BG544">
        <v>0</v>
      </c>
      <c r="BH544">
        <v>0</v>
      </c>
      <c r="BI544">
        <v>1</v>
      </c>
      <c r="BJ544">
        <v>0</v>
      </c>
      <c r="BK544">
        <v>0</v>
      </c>
      <c r="BL544">
        <v>0</v>
      </c>
      <c r="BM544">
        <v>0</v>
      </c>
      <c r="BN544">
        <v>0</v>
      </c>
      <c r="BO544">
        <v>2</v>
      </c>
      <c r="BP544">
        <v>1</v>
      </c>
      <c r="BQ544">
        <v>0</v>
      </c>
      <c r="BR544">
        <v>0</v>
      </c>
      <c r="BS544">
        <v>1</v>
      </c>
      <c r="BT544">
        <v>12</v>
      </c>
      <c r="BU544" t="s">
        <v>616</v>
      </c>
    </row>
    <row r="545" spans="1:73">
      <c r="A545" t="s">
        <v>335</v>
      </c>
      <c r="B545" t="s">
        <v>336</v>
      </c>
      <c r="C545">
        <v>291</v>
      </c>
      <c r="D545" t="s">
        <v>119</v>
      </c>
      <c r="E545" t="s">
        <v>78</v>
      </c>
      <c r="F545" t="s">
        <v>77</v>
      </c>
      <c r="G545">
        <v>0</v>
      </c>
      <c r="H545">
        <v>1</v>
      </c>
      <c r="I545">
        <v>0</v>
      </c>
      <c r="J545">
        <v>0</v>
      </c>
      <c r="K545">
        <v>0</v>
      </c>
      <c r="L545">
        <v>0</v>
      </c>
      <c r="M545">
        <v>0</v>
      </c>
      <c r="N545">
        <v>0</v>
      </c>
      <c r="O545">
        <v>0</v>
      </c>
      <c r="P545">
        <v>0</v>
      </c>
      <c r="Q545">
        <v>0</v>
      </c>
      <c r="R545">
        <v>0</v>
      </c>
      <c r="S545">
        <v>4</v>
      </c>
      <c r="T545">
        <v>0</v>
      </c>
      <c r="U545">
        <v>0</v>
      </c>
      <c r="V545">
        <v>1</v>
      </c>
      <c r="W545">
        <v>1</v>
      </c>
      <c r="X545">
        <v>0</v>
      </c>
      <c r="Y545">
        <v>0</v>
      </c>
      <c r="Z545">
        <v>0</v>
      </c>
      <c r="AA545">
        <v>0</v>
      </c>
      <c r="AB545">
        <v>8</v>
      </c>
      <c r="AC545">
        <v>0</v>
      </c>
      <c r="AD545">
        <v>0</v>
      </c>
      <c r="AE545">
        <v>0</v>
      </c>
      <c r="AF545">
        <v>0</v>
      </c>
      <c r="AG545">
        <v>0</v>
      </c>
      <c r="AH545">
        <v>0</v>
      </c>
      <c r="AI545">
        <v>0</v>
      </c>
      <c r="AJ545">
        <v>0</v>
      </c>
      <c r="AK545">
        <v>0</v>
      </c>
      <c r="AL545">
        <v>2</v>
      </c>
      <c r="AM545">
        <v>1</v>
      </c>
      <c r="AN545">
        <v>0</v>
      </c>
      <c r="AO545">
        <v>0</v>
      </c>
      <c r="AP545">
        <v>0</v>
      </c>
      <c r="AQ545">
        <v>0</v>
      </c>
      <c r="AR545">
        <v>0</v>
      </c>
      <c r="AS545">
        <v>0</v>
      </c>
      <c r="AT545">
        <v>0</v>
      </c>
      <c r="AU545">
        <v>0</v>
      </c>
      <c r="AV545">
        <v>0</v>
      </c>
      <c r="AW545">
        <v>0</v>
      </c>
      <c r="AX545">
        <v>3</v>
      </c>
      <c r="AY545">
        <v>3</v>
      </c>
      <c r="AZ545">
        <v>1</v>
      </c>
      <c r="BA545">
        <v>4</v>
      </c>
      <c r="BB545">
        <v>0</v>
      </c>
      <c r="BC545">
        <v>3</v>
      </c>
      <c r="BD545">
        <v>0</v>
      </c>
      <c r="BE545">
        <v>0</v>
      </c>
      <c r="BF545">
        <v>0</v>
      </c>
      <c r="BG545">
        <v>0</v>
      </c>
      <c r="BH545">
        <v>0</v>
      </c>
      <c r="BI545">
        <v>3</v>
      </c>
      <c r="BJ545">
        <v>2</v>
      </c>
      <c r="BK545">
        <v>0</v>
      </c>
      <c r="BL545">
        <v>0</v>
      </c>
      <c r="BM545">
        <v>0</v>
      </c>
      <c r="BN545">
        <v>0</v>
      </c>
      <c r="BO545">
        <v>1</v>
      </c>
      <c r="BP545">
        <v>1</v>
      </c>
      <c r="BQ545">
        <v>0</v>
      </c>
      <c r="BR545">
        <v>1</v>
      </c>
      <c r="BS545">
        <v>1</v>
      </c>
      <c r="BT545">
        <v>14</v>
      </c>
      <c r="BU545" t="s">
        <v>617</v>
      </c>
    </row>
    <row r="546" spans="1:73">
      <c r="A546" t="s">
        <v>335</v>
      </c>
      <c r="B546" t="s">
        <v>336</v>
      </c>
      <c r="C546">
        <v>292</v>
      </c>
      <c r="D546" t="s">
        <v>119</v>
      </c>
      <c r="E546" t="s">
        <v>183</v>
      </c>
      <c r="F546" t="s">
        <v>184</v>
      </c>
      <c r="G546">
        <v>0</v>
      </c>
      <c r="H546">
        <v>5</v>
      </c>
      <c r="I546">
        <v>0</v>
      </c>
      <c r="J546">
        <v>0</v>
      </c>
      <c r="K546">
        <v>0</v>
      </c>
      <c r="L546">
        <v>9</v>
      </c>
      <c r="M546">
        <v>0</v>
      </c>
      <c r="N546">
        <v>6</v>
      </c>
      <c r="O546">
        <v>0</v>
      </c>
      <c r="P546">
        <v>0</v>
      </c>
      <c r="Q546">
        <v>3</v>
      </c>
      <c r="R546">
        <v>0</v>
      </c>
      <c r="S546">
        <v>13</v>
      </c>
      <c r="T546">
        <v>7</v>
      </c>
      <c r="U546">
        <v>0</v>
      </c>
      <c r="V546">
        <v>4</v>
      </c>
      <c r="W546">
        <v>3</v>
      </c>
      <c r="X546">
        <v>0</v>
      </c>
      <c r="Y546">
        <v>0</v>
      </c>
      <c r="Z546">
        <v>0</v>
      </c>
      <c r="AA546">
        <v>0</v>
      </c>
      <c r="AB546">
        <v>41</v>
      </c>
      <c r="AC546">
        <v>1</v>
      </c>
      <c r="AD546">
        <v>0</v>
      </c>
      <c r="AE546">
        <v>0</v>
      </c>
      <c r="AF546">
        <v>0</v>
      </c>
      <c r="AG546">
        <v>0</v>
      </c>
      <c r="AH546">
        <v>0</v>
      </c>
      <c r="AI546">
        <v>3</v>
      </c>
      <c r="AJ546">
        <v>0</v>
      </c>
      <c r="AK546">
        <v>0</v>
      </c>
      <c r="AL546">
        <v>0</v>
      </c>
      <c r="AM546">
        <v>7</v>
      </c>
      <c r="AN546">
        <v>0</v>
      </c>
      <c r="AO546">
        <v>0</v>
      </c>
      <c r="AP546">
        <v>3</v>
      </c>
      <c r="AQ546">
        <v>2</v>
      </c>
      <c r="AR546">
        <v>0</v>
      </c>
      <c r="AS546">
        <v>0</v>
      </c>
      <c r="AT546">
        <v>0</v>
      </c>
      <c r="AU546">
        <v>1</v>
      </c>
      <c r="AV546">
        <v>0</v>
      </c>
      <c r="AW546">
        <v>0</v>
      </c>
      <c r="AX546">
        <v>1</v>
      </c>
      <c r="AY546">
        <v>8</v>
      </c>
      <c r="AZ546">
        <v>5</v>
      </c>
      <c r="BA546">
        <v>8</v>
      </c>
      <c r="BB546">
        <v>0</v>
      </c>
      <c r="BC546">
        <v>9</v>
      </c>
      <c r="BD546">
        <v>0</v>
      </c>
      <c r="BE546">
        <v>0</v>
      </c>
      <c r="BF546">
        <v>0</v>
      </c>
      <c r="BG546">
        <v>0</v>
      </c>
      <c r="BH546">
        <v>0</v>
      </c>
      <c r="BI546">
        <v>2</v>
      </c>
      <c r="BJ546">
        <v>6</v>
      </c>
      <c r="BK546">
        <v>0</v>
      </c>
      <c r="BL546">
        <v>2</v>
      </c>
      <c r="BM546">
        <v>0</v>
      </c>
      <c r="BN546">
        <v>0</v>
      </c>
      <c r="BO546">
        <v>8</v>
      </c>
      <c r="BP546">
        <v>1</v>
      </c>
      <c r="BQ546">
        <v>0</v>
      </c>
      <c r="BR546">
        <v>0</v>
      </c>
      <c r="BS546">
        <v>1</v>
      </c>
      <c r="BT546">
        <v>68</v>
      </c>
      <c r="BU546" t="s">
        <v>618</v>
      </c>
    </row>
    <row r="547" spans="1:73">
      <c r="A547" t="s">
        <v>335</v>
      </c>
      <c r="B547" t="s">
        <v>336</v>
      </c>
      <c r="C547">
        <v>293</v>
      </c>
      <c r="D547" t="s">
        <v>119</v>
      </c>
      <c r="E547" t="s">
        <v>78</v>
      </c>
      <c r="F547" t="s">
        <v>77</v>
      </c>
      <c r="G547">
        <v>0</v>
      </c>
      <c r="H547">
        <v>0</v>
      </c>
      <c r="I547">
        <v>0</v>
      </c>
      <c r="J547">
        <v>0</v>
      </c>
      <c r="K547">
        <v>0</v>
      </c>
      <c r="L547">
        <v>0</v>
      </c>
      <c r="M547">
        <v>0</v>
      </c>
      <c r="N547">
        <v>1</v>
      </c>
      <c r="O547">
        <v>0</v>
      </c>
      <c r="P547">
        <v>0</v>
      </c>
      <c r="Q547">
        <v>0</v>
      </c>
      <c r="R547">
        <v>0</v>
      </c>
      <c r="S547">
        <v>2</v>
      </c>
      <c r="T547">
        <v>0</v>
      </c>
      <c r="U547">
        <v>0</v>
      </c>
      <c r="V547">
        <v>1</v>
      </c>
      <c r="W547">
        <v>0</v>
      </c>
      <c r="X547">
        <v>0</v>
      </c>
      <c r="Y547">
        <v>0</v>
      </c>
      <c r="Z547">
        <v>0</v>
      </c>
      <c r="AA547">
        <v>0</v>
      </c>
      <c r="AB547">
        <v>2</v>
      </c>
      <c r="AC547">
        <v>1</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1</v>
      </c>
      <c r="BP547">
        <v>0</v>
      </c>
      <c r="BQ547">
        <v>0</v>
      </c>
      <c r="BR547">
        <v>0</v>
      </c>
      <c r="BS547">
        <v>1</v>
      </c>
      <c r="BT547">
        <v>3</v>
      </c>
      <c r="BU547" t="s">
        <v>619</v>
      </c>
    </row>
    <row r="548" spans="1:73">
      <c r="A548" t="s">
        <v>335</v>
      </c>
      <c r="B548" t="s">
        <v>336</v>
      </c>
      <c r="C548">
        <v>294</v>
      </c>
      <c r="D548" t="s">
        <v>119</v>
      </c>
      <c r="E548" t="s">
        <v>183</v>
      </c>
      <c r="F548" t="s">
        <v>184</v>
      </c>
      <c r="G548">
        <v>0</v>
      </c>
      <c r="H548">
        <v>0</v>
      </c>
      <c r="I548">
        <v>0</v>
      </c>
      <c r="J548">
        <v>0</v>
      </c>
      <c r="K548">
        <v>0</v>
      </c>
      <c r="L548">
        <v>1</v>
      </c>
      <c r="M548">
        <v>0</v>
      </c>
      <c r="N548">
        <v>0</v>
      </c>
      <c r="O548">
        <v>0</v>
      </c>
      <c r="P548">
        <v>0</v>
      </c>
      <c r="Q548">
        <v>0</v>
      </c>
      <c r="R548">
        <v>0</v>
      </c>
      <c r="S548">
        <v>2</v>
      </c>
      <c r="T548">
        <v>1</v>
      </c>
      <c r="U548">
        <v>0</v>
      </c>
      <c r="V548">
        <v>0</v>
      </c>
      <c r="W548">
        <v>0</v>
      </c>
      <c r="X548">
        <v>0</v>
      </c>
      <c r="Y548">
        <v>0</v>
      </c>
      <c r="Z548">
        <v>0</v>
      </c>
      <c r="AA548">
        <v>0</v>
      </c>
      <c r="AB548">
        <v>5</v>
      </c>
      <c r="AC548">
        <v>0</v>
      </c>
      <c r="AD548">
        <v>0</v>
      </c>
      <c r="AE548">
        <v>0</v>
      </c>
      <c r="AF548">
        <v>0</v>
      </c>
      <c r="AG548">
        <v>0</v>
      </c>
      <c r="AH548">
        <v>0</v>
      </c>
      <c r="AI548">
        <v>1</v>
      </c>
      <c r="AJ548">
        <v>0</v>
      </c>
      <c r="AK548">
        <v>0</v>
      </c>
      <c r="AL548">
        <v>0</v>
      </c>
      <c r="AM548">
        <v>3</v>
      </c>
      <c r="AN548">
        <v>0</v>
      </c>
      <c r="AO548">
        <v>0</v>
      </c>
      <c r="AP548">
        <v>0</v>
      </c>
      <c r="AQ548">
        <v>0</v>
      </c>
      <c r="AR548">
        <v>0</v>
      </c>
      <c r="AS548">
        <v>0</v>
      </c>
      <c r="AT548">
        <v>0</v>
      </c>
      <c r="AU548">
        <v>0</v>
      </c>
      <c r="AV548">
        <v>0</v>
      </c>
      <c r="AW548">
        <v>0</v>
      </c>
      <c r="AX548">
        <v>0</v>
      </c>
      <c r="AY548">
        <v>0</v>
      </c>
      <c r="AZ548">
        <v>0</v>
      </c>
      <c r="BA548">
        <v>3</v>
      </c>
      <c r="BB548">
        <v>0</v>
      </c>
      <c r="BC548">
        <v>0</v>
      </c>
      <c r="BD548">
        <v>0</v>
      </c>
      <c r="BE548">
        <v>0</v>
      </c>
      <c r="BF548">
        <v>0</v>
      </c>
      <c r="BG548">
        <v>0</v>
      </c>
      <c r="BH548">
        <v>0</v>
      </c>
      <c r="BI548">
        <v>0</v>
      </c>
      <c r="BJ548">
        <v>0</v>
      </c>
      <c r="BK548">
        <v>0</v>
      </c>
      <c r="BL548">
        <v>1</v>
      </c>
      <c r="BM548">
        <v>0</v>
      </c>
      <c r="BN548">
        <v>0</v>
      </c>
      <c r="BO548">
        <v>0</v>
      </c>
      <c r="BP548">
        <v>0</v>
      </c>
      <c r="BQ548">
        <v>0</v>
      </c>
      <c r="BR548">
        <v>0</v>
      </c>
      <c r="BS548">
        <v>1</v>
      </c>
      <c r="BT548">
        <v>8</v>
      </c>
      <c r="BU548" t="s">
        <v>620</v>
      </c>
    </row>
    <row r="549" spans="1:73">
      <c r="A549" t="s">
        <v>335</v>
      </c>
      <c r="B549" t="s">
        <v>336</v>
      </c>
      <c r="C549">
        <v>295</v>
      </c>
      <c r="D549" t="s">
        <v>119</v>
      </c>
      <c r="E549" t="s">
        <v>78</v>
      </c>
      <c r="F549" t="s">
        <v>77</v>
      </c>
      <c r="G549">
        <v>0</v>
      </c>
      <c r="H549">
        <v>1</v>
      </c>
      <c r="I549">
        <v>0</v>
      </c>
      <c r="J549">
        <v>0</v>
      </c>
      <c r="K549">
        <v>0</v>
      </c>
      <c r="L549">
        <v>0</v>
      </c>
      <c r="M549">
        <v>0</v>
      </c>
      <c r="N549">
        <v>0</v>
      </c>
      <c r="O549">
        <v>0</v>
      </c>
      <c r="P549">
        <v>0</v>
      </c>
      <c r="Q549">
        <v>0</v>
      </c>
      <c r="R549">
        <v>0</v>
      </c>
      <c r="S549">
        <v>2</v>
      </c>
      <c r="T549">
        <v>0</v>
      </c>
      <c r="U549">
        <v>0</v>
      </c>
      <c r="V549">
        <v>0</v>
      </c>
      <c r="W549">
        <v>1</v>
      </c>
      <c r="X549">
        <v>0</v>
      </c>
      <c r="Y549">
        <v>0</v>
      </c>
      <c r="Z549">
        <v>0</v>
      </c>
      <c r="AA549">
        <v>0</v>
      </c>
      <c r="AB549">
        <v>5</v>
      </c>
      <c r="AC549">
        <v>0</v>
      </c>
      <c r="AD549">
        <v>0</v>
      </c>
      <c r="AE549">
        <v>0</v>
      </c>
      <c r="AF549">
        <v>0</v>
      </c>
      <c r="AG549">
        <v>0</v>
      </c>
      <c r="AH549">
        <v>2</v>
      </c>
      <c r="AI549">
        <v>0</v>
      </c>
      <c r="AJ549">
        <v>0</v>
      </c>
      <c r="AK549">
        <v>0</v>
      </c>
      <c r="AL549">
        <v>0</v>
      </c>
      <c r="AM549">
        <v>0</v>
      </c>
      <c r="AN549">
        <v>0</v>
      </c>
      <c r="AO549">
        <v>0</v>
      </c>
      <c r="AP549">
        <v>0</v>
      </c>
      <c r="AQ549">
        <v>0</v>
      </c>
      <c r="AR549">
        <v>0</v>
      </c>
      <c r="AS549">
        <v>0</v>
      </c>
      <c r="AT549">
        <v>0</v>
      </c>
      <c r="AU549">
        <v>0</v>
      </c>
      <c r="AV549">
        <v>0</v>
      </c>
      <c r="AW549">
        <v>0</v>
      </c>
      <c r="AX549">
        <v>2</v>
      </c>
      <c r="AY549">
        <v>0</v>
      </c>
      <c r="AZ549">
        <v>0</v>
      </c>
      <c r="BA549">
        <v>2</v>
      </c>
      <c r="BB549">
        <v>0</v>
      </c>
      <c r="BC549">
        <v>0</v>
      </c>
      <c r="BD549">
        <v>0</v>
      </c>
      <c r="BE549">
        <v>0</v>
      </c>
      <c r="BF549">
        <v>0</v>
      </c>
      <c r="BG549">
        <v>0</v>
      </c>
      <c r="BH549">
        <v>0</v>
      </c>
      <c r="BI549">
        <v>0</v>
      </c>
      <c r="BJ549">
        <v>0</v>
      </c>
      <c r="BK549">
        <v>0</v>
      </c>
      <c r="BL549">
        <v>0</v>
      </c>
      <c r="BM549">
        <v>0</v>
      </c>
      <c r="BN549">
        <v>0</v>
      </c>
      <c r="BO549">
        <v>0</v>
      </c>
      <c r="BP549">
        <v>0</v>
      </c>
      <c r="BQ549">
        <v>0</v>
      </c>
      <c r="BR549">
        <v>0</v>
      </c>
      <c r="BS549">
        <v>1</v>
      </c>
      <c r="BT549">
        <v>8</v>
      </c>
      <c r="BU549" t="s">
        <v>621</v>
      </c>
    </row>
    <row r="550" spans="1:73">
      <c r="A550" t="s">
        <v>335</v>
      </c>
      <c r="B550" t="s">
        <v>336</v>
      </c>
      <c r="C550">
        <v>296</v>
      </c>
      <c r="D550" t="s">
        <v>119</v>
      </c>
      <c r="E550" t="s">
        <v>183</v>
      </c>
      <c r="F550" t="s">
        <v>184</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1</v>
      </c>
      <c r="BT550">
        <v>1</v>
      </c>
      <c r="BU550" t="s">
        <v>477</v>
      </c>
    </row>
    <row r="551" spans="1:73">
      <c r="A551" t="s">
        <v>335</v>
      </c>
      <c r="B551" t="s">
        <v>336</v>
      </c>
      <c r="C551">
        <v>297</v>
      </c>
      <c r="D551" t="s">
        <v>119</v>
      </c>
      <c r="E551" t="s">
        <v>78</v>
      </c>
      <c r="F551" t="s">
        <v>77</v>
      </c>
      <c r="G551">
        <v>0</v>
      </c>
      <c r="H551">
        <v>1</v>
      </c>
      <c r="I551">
        <v>0</v>
      </c>
      <c r="J551">
        <v>0</v>
      </c>
      <c r="K551">
        <v>0</v>
      </c>
      <c r="L551">
        <v>4</v>
      </c>
      <c r="M551">
        <v>0</v>
      </c>
      <c r="N551">
        <v>8</v>
      </c>
      <c r="O551">
        <v>0</v>
      </c>
      <c r="P551">
        <v>0</v>
      </c>
      <c r="Q551">
        <v>0</v>
      </c>
      <c r="R551">
        <v>0</v>
      </c>
      <c r="S551">
        <v>11</v>
      </c>
      <c r="T551">
        <v>2</v>
      </c>
      <c r="U551">
        <v>0</v>
      </c>
      <c r="V551">
        <v>5</v>
      </c>
      <c r="W551">
        <v>2</v>
      </c>
      <c r="X551">
        <v>0</v>
      </c>
      <c r="Y551">
        <v>1</v>
      </c>
      <c r="Z551">
        <v>0</v>
      </c>
      <c r="AA551">
        <v>0</v>
      </c>
      <c r="AB551">
        <v>37</v>
      </c>
      <c r="AC551">
        <v>2</v>
      </c>
      <c r="AD551">
        <v>0</v>
      </c>
      <c r="AE551">
        <v>0</v>
      </c>
      <c r="AF551">
        <v>0</v>
      </c>
      <c r="AG551">
        <v>0</v>
      </c>
      <c r="AH551">
        <v>4</v>
      </c>
      <c r="AI551">
        <v>1</v>
      </c>
      <c r="AJ551">
        <v>0</v>
      </c>
      <c r="AK551">
        <v>0</v>
      </c>
      <c r="AL551">
        <v>2</v>
      </c>
      <c r="AM551">
        <v>6</v>
      </c>
      <c r="AN551">
        <v>0</v>
      </c>
      <c r="AO551">
        <v>0</v>
      </c>
      <c r="AP551">
        <v>0</v>
      </c>
      <c r="AQ551">
        <v>1</v>
      </c>
      <c r="AR551">
        <v>0</v>
      </c>
      <c r="AS551">
        <v>0</v>
      </c>
      <c r="AT551">
        <v>0</v>
      </c>
      <c r="AU551">
        <v>0</v>
      </c>
      <c r="AV551">
        <v>2</v>
      </c>
      <c r="AW551">
        <v>0</v>
      </c>
      <c r="AX551">
        <v>12</v>
      </c>
      <c r="AY551">
        <v>8</v>
      </c>
      <c r="AZ551">
        <v>4</v>
      </c>
      <c r="BA551">
        <v>18</v>
      </c>
      <c r="BB551">
        <v>0</v>
      </c>
      <c r="BC551">
        <v>2</v>
      </c>
      <c r="BD551">
        <v>0</v>
      </c>
      <c r="BE551">
        <v>0</v>
      </c>
      <c r="BF551">
        <v>0</v>
      </c>
      <c r="BG551">
        <v>0</v>
      </c>
      <c r="BH551">
        <v>0</v>
      </c>
      <c r="BI551">
        <v>11</v>
      </c>
      <c r="BJ551">
        <v>1</v>
      </c>
      <c r="BK551">
        <v>0</v>
      </c>
      <c r="BL551">
        <v>2</v>
      </c>
      <c r="BM551">
        <v>0</v>
      </c>
      <c r="BN551">
        <v>0</v>
      </c>
      <c r="BO551">
        <v>8</v>
      </c>
      <c r="BP551">
        <v>0</v>
      </c>
      <c r="BQ551">
        <v>0</v>
      </c>
      <c r="BR551">
        <v>7</v>
      </c>
      <c r="BS551">
        <v>2</v>
      </c>
      <c r="BT551">
        <v>61</v>
      </c>
      <c r="BU551" t="s">
        <v>622</v>
      </c>
    </row>
    <row r="552" spans="1:73">
      <c r="A552" t="s">
        <v>335</v>
      </c>
      <c r="B552" t="s">
        <v>336</v>
      </c>
      <c r="C552">
        <v>298</v>
      </c>
      <c r="D552" t="s">
        <v>119</v>
      </c>
      <c r="E552" t="s">
        <v>183</v>
      </c>
      <c r="F552" t="s">
        <v>184</v>
      </c>
      <c r="G552">
        <v>0</v>
      </c>
      <c r="H552">
        <v>1</v>
      </c>
      <c r="I552">
        <v>0</v>
      </c>
      <c r="J552">
        <v>0</v>
      </c>
      <c r="K552">
        <v>0</v>
      </c>
      <c r="L552">
        <v>4</v>
      </c>
      <c r="M552">
        <v>0</v>
      </c>
      <c r="N552">
        <v>4</v>
      </c>
      <c r="O552">
        <v>0</v>
      </c>
      <c r="P552">
        <v>0</v>
      </c>
      <c r="Q552">
        <v>2</v>
      </c>
      <c r="R552">
        <v>0</v>
      </c>
      <c r="S552">
        <v>9</v>
      </c>
      <c r="T552">
        <v>0</v>
      </c>
      <c r="U552">
        <v>0</v>
      </c>
      <c r="V552">
        <v>5</v>
      </c>
      <c r="W552">
        <v>0</v>
      </c>
      <c r="X552">
        <v>0</v>
      </c>
      <c r="Y552">
        <v>0</v>
      </c>
      <c r="Z552">
        <v>0</v>
      </c>
      <c r="AA552">
        <v>0</v>
      </c>
      <c r="AB552">
        <v>16</v>
      </c>
      <c r="AC552">
        <v>3</v>
      </c>
      <c r="AD552">
        <v>0</v>
      </c>
      <c r="AE552">
        <v>0</v>
      </c>
      <c r="AF552">
        <v>0</v>
      </c>
      <c r="AG552">
        <v>0</v>
      </c>
      <c r="AH552">
        <v>0</v>
      </c>
      <c r="AI552">
        <v>0</v>
      </c>
      <c r="AJ552">
        <v>0</v>
      </c>
      <c r="AK552">
        <v>0</v>
      </c>
      <c r="AL552">
        <v>0</v>
      </c>
      <c r="AM552">
        <v>2</v>
      </c>
      <c r="AN552">
        <v>0</v>
      </c>
      <c r="AO552">
        <v>0</v>
      </c>
      <c r="AP552">
        <v>2</v>
      </c>
      <c r="AQ552">
        <v>1</v>
      </c>
      <c r="AR552">
        <v>0</v>
      </c>
      <c r="AS552">
        <v>0</v>
      </c>
      <c r="AT552">
        <v>0</v>
      </c>
      <c r="AU552">
        <v>0</v>
      </c>
      <c r="AV552">
        <v>0</v>
      </c>
      <c r="AW552">
        <v>0</v>
      </c>
      <c r="AX552">
        <v>0</v>
      </c>
      <c r="AY552">
        <v>1</v>
      </c>
      <c r="AZ552">
        <v>0</v>
      </c>
      <c r="BA552">
        <v>2</v>
      </c>
      <c r="BB552">
        <v>1</v>
      </c>
      <c r="BC552">
        <v>4</v>
      </c>
      <c r="BD552">
        <v>0</v>
      </c>
      <c r="BE552">
        <v>0</v>
      </c>
      <c r="BF552">
        <v>0</v>
      </c>
      <c r="BG552">
        <v>0</v>
      </c>
      <c r="BH552">
        <v>0</v>
      </c>
      <c r="BI552">
        <v>0</v>
      </c>
      <c r="BJ552">
        <v>0</v>
      </c>
      <c r="BK552">
        <v>0</v>
      </c>
      <c r="BL552">
        <v>1</v>
      </c>
      <c r="BM552">
        <v>0</v>
      </c>
      <c r="BN552">
        <v>1</v>
      </c>
      <c r="BO552">
        <v>4</v>
      </c>
      <c r="BP552">
        <v>0</v>
      </c>
      <c r="BQ552">
        <v>0</v>
      </c>
      <c r="BR552">
        <v>0</v>
      </c>
      <c r="BS552">
        <v>3</v>
      </c>
      <c r="BT552">
        <v>24</v>
      </c>
      <c r="BU552" t="s">
        <v>623</v>
      </c>
    </row>
    <row r="553" spans="1:73">
      <c r="A553" t="s">
        <v>335</v>
      </c>
      <c r="B553" t="s">
        <v>336</v>
      </c>
      <c r="C553">
        <v>299</v>
      </c>
      <c r="D553" t="s">
        <v>119</v>
      </c>
      <c r="E553" t="s">
        <v>78</v>
      </c>
      <c r="F553" t="s">
        <v>77</v>
      </c>
      <c r="G553">
        <v>0</v>
      </c>
      <c r="H553">
        <v>0</v>
      </c>
      <c r="I553">
        <v>0</v>
      </c>
      <c r="J553">
        <v>0</v>
      </c>
      <c r="K553">
        <v>0</v>
      </c>
      <c r="L553">
        <v>0</v>
      </c>
      <c r="M553">
        <v>0</v>
      </c>
      <c r="N553">
        <v>1</v>
      </c>
      <c r="O553">
        <v>0</v>
      </c>
      <c r="P553">
        <v>0</v>
      </c>
      <c r="Q553">
        <v>0</v>
      </c>
      <c r="R553">
        <v>0</v>
      </c>
      <c r="S553">
        <v>1</v>
      </c>
      <c r="T553">
        <v>1</v>
      </c>
      <c r="U553">
        <v>0</v>
      </c>
      <c r="V553">
        <v>0</v>
      </c>
      <c r="W553">
        <v>0</v>
      </c>
      <c r="X553">
        <v>0</v>
      </c>
      <c r="Y553">
        <v>0</v>
      </c>
      <c r="Z553">
        <v>0</v>
      </c>
      <c r="AA553">
        <v>0</v>
      </c>
      <c r="AB553">
        <v>5</v>
      </c>
      <c r="AC553">
        <v>0</v>
      </c>
      <c r="AD553">
        <v>0</v>
      </c>
      <c r="AE553">
        <v>0</v>
      </c>
      <c r="AF553">
        <v>0</v>
      </c>
      <c r="AG553">
        <v>0</v>
      </c>
      <c r="AH553">
        <v>0</v>
      </c>
      <c r="AI553">
        <v>1</v>
      </c>
      <c r="AJ553">
        <v>0</v>
      </c>
      <c r="AK553">
        <v>0</v>
      </c>
      <c r="AL553">
        <v>0</v>
      </c>
      <c r="AM553">
        <v>0</v>
      </c>
      <c r="AN553">
        <v>0</v>
      </c>
      <c r="AO553">
        <v>0</v>
      </c>
      <c r="AP553">
        <v>0</v>
      </c>
      <c r="AQ553">
        <v>0</v>
      </c>
      <c r="AR553">
        <v>0</v>
      </c>
      <c r="AS553">
        <v>0</v>
      </c>
      <c r="AT553">
        <v>0</v>
      </c>
      <c r="AU553">
        <v>0</v>
      </c>
      <c r="AV553">
        <v>0</v>
      </c>
      <c r="AW553">
        <v>0</v>
      </c>
      <c r="AX553">
        <v>2</v>
      </c>
      <c r="AY553">
        <v>0</v>
      </c>
      <c r="AZ553">
        <v>1</v>
      </c>
      <c r="BA553">
        <v>2</v>
      </c>
      <c r="BB553">
        <v>0</v>
      </c>
      <c r="BC553">
        <v>0</v>
      </c>
      <c r="BD553">
        <v>0</v>
      </c>
      <c r="BE553">
        <v>0</v>
      </c>
      <c r="BF553">
        <v>0</v>
      </c>
      <c r="BG553">
        <v>0</v>
      </c>
      <c r="BH553">
        <v>0</v>
      </c>
      <c r="BI553">
        <v>1</v>
      </c>
      <c r="BJ553">
        <v>0</v>
      </c>
      <c r="BK553">
        <v>0</v>
      </c>
      <c r="BL553">
        <v>0</v>
      </c>
      <c r="BM553">
        <v>0</v>
      </c>
      <c r="BN553">
        <v>0</v>
      </c>
      <c r="BO553">
        <v>1</v>
      </c>
      <c r="BP553">
        <v>0</v>
      </c>
      <c r="BQ553">
        <v>0</v>
      </c>
      <c r="BR553">
        <v>1</v>
      </c>
      <c r="BS553">
        <v>2</v>
      </c>
      <c r="BT553">
        <v>9</v>
      </c>
      <c r="BU553" t="s">
        <v>624</v>
      </c>
    </row>
    <row r="554" spans="1:73">
      <c r="A554" t="s">
        <v>335</v>
      </c>
      <c r="B554" t="s">
        <v>336</v>
      </c>
      <c r="C554">
        <v>300</v>
      </c>
      <c r="D554" t="s">
        <v>119</v>
      </c>
      <c r="E554" t="s">
        <v>183</v>
      </c>
      <c r="F554" t="s">
        <v>184</v>
      </c>
      <c r="G554">
        <v>0</v>
      </c>
      <c r="H554">
        <v>0</v>
      </c>
      <c r="I554">
        <v>0</v>
      </c>
      <c r="J554">
        <v>0</v>
      </c>
      <c r="K554">
        <v>0</v>
      </c>
      <c r="L554">
        <v>1</v>
      </c>
      <c r="M554">
        <v>0</v>
      </c>
      <c r="N554">
        <v>1</v>
      </c>
      <c r="O554">
        <v>0</v>
      </c>
      <c r="P554">
        <v>0</v>
      </c>
      <c r="Q554">
        <v>1</v>
      </c>
      <c r="R554">
        <v>0</v>
      </c>
      <c r="S554">
        <v>2</v>
      </c>
      <c r="T554">
        <v>0</v>
      </c>
      <c r="U554">
        <v>0</v>
      </c>
      <c r="V554">
        <v>1</v>
      </c>
      <c r="W554">
        <v>0</v>
      </c>
      <c r="X554">
        <v>0</v>
      </c>
      <c r="Y554">
        <v>0</v>
      </c>
      <c r="Z554">
        <v>0</v>
      </c>
      <c r="AA554">
        <v>0</v>
      </c>
      <c r="AB554">
        <v>3</v>
      </c>
      <c r="AC554">
        <v>1</v>
      </c>
      <c r="AD554">
        <v>0</v>
      </c>
      <c r="AE554">
        <v>0</v>
      </c>
      <c r="AF554">
        <v>0</v>
      </c>
      <c r="AG554">
        <v>0</v>
      </c>
      <c r="AH554">
        <v>0</v>
      </c>
      <c r="AI554">
        <v>0</v>
      </c>
      <c r="AJ554">
        <v>0</v>
      </c>
      <c r="AK554">
        <v>0</v>
      </c>
      <c r="AL554">
        <v>0</v>
      </c>
      <c r="AM554">
        <v>0</v>
      </c>
      <c r="AN554">
        <v>0</v>
      </c>
      <c r="AO554">
        <v>0</v>
      </c>
      <c r="AP554">
        <v>1</v>
      </c>
      <c r="AQ554">
        <v>0</v>
      </c>
      <c r="AR554">
        <v>0</v>
      </c>
      <c r="AS554">
        <v>0</v>
      </c>
      <c r="AT554">
        <v>0</v>
      </c>
      <c r="AU554">
        <v>0</v>
      </c>
      <c r="AV554">
        <v>0</v>
      </c>
      <c r="AW554">
        <v>0</v>
      </c>
      <c r="AX554">
        <v>0</v>
      </c>
      <c r="AY554">
        <v>0</v>
      </c>
      <c r="AZ554">
        <v>0</v>
      </c>
      <c r="BA554">
        <v>0</v>
      </c>
      <c r="BB554">
        <v>0</v>
      </c>
      <c r="BC554">
        <v>1</v>
      </c>
      <c r="BD554">
        <v>0</v>
      </c>
      <c r="BE554">
        <v>0</v>
      </c>
      <c r="BF554">
        <v>0</v>
      </c>
      <c r="BG554">
        <v>0</v>
      </c>
      <c r="BH554">
        <v>0</v>
      </c>
      <c r="BI554">
        <v>0</v>
      </c>
      <c r="BJ554">
        <v>0</v>
      </c>
      <c r="BK554">
        <v>0</v>
      </c>
      <c r="BL554">
        <v>0</v>
      </c>
      <c r="BM554">
        <v>0</v>
      </c>
      <c r="BN554">
        <v>0</v>
      </c>
      <c r="BO554">
        <v>1</v>
      </c>
      <c r="BP554">
        <v>0</v>
      </c>
      <c r="BQ554">
        <v>0</v>
      </c>
      <c r="BR554">
        <v>0</v>
      </c>
      <c r="BS554">
        <v>1</v>
      </c>
      <c r="BT554">
        <v>6</v>
      </c>
      <c r="BU554" t="s">
        <v>625</v>
      </c>
    </row>
    <row r="555" spans="1:73">
      <c r="A555" t="s">
        <v>335</v>
      </c>
      <c r="B555" t="s">
        <v>336</v>
      </c>
      <c r="C555">
        <v>301</v>
      </c>
      <c r="D555" t="s">
        <v>119</v>
      </c>
      <c r="E555" t="s">
        <v>78</v>
      </c>
      <c r="F555" t="s">
        <v>77</v>
      </c>
      <c r="G555">
        <v>0</v>
      </c>
      <c r="H555">
        <v>1</v>
      </c>
      <c r="I555">
        <v>0</v>
      </c>
      <c r="J555">
        <v>0</v>
      </c>
      <c r="K555">
        <v>0</v>
      </c>
      <c r="L555">
        <v>1</v>
      </c>
      <c r="M555">
        <v>0</v>
      </c>
      <c r="N555">
        <v>1</v>
      </c>
      <c r="O555">
        <v>0</v>
      </c>
      <c r="P555">
        <v>0</v>
      </c>
      <c r="Q555">
        <v>0</v>
      </c>
      <c r="R555">
        <v>0</v>
      </c>
      <c r="S555">
        <v>4</v>
      </c>
      <c r="T555">
        <v>0</v>
      </c>
      <c r="U555">
        <v>0</v>
      </c>
      <c r="V555">
        <v>1</v>
      </c>
      <c r="W555">
        <v>1</v>
      </c>
      <c r="X555">
        <v>0</v>
      </c>
      <c r="Y555">
        <v>0</v>
      </c>
      <c r="Z555">
        <v>0</v>
      </c>
      <c r="AA555">
        <v>0</v>
      </c>
      <c r="AB555">
        <v>9</v>
      </c>
      <c r="AC555">
        <v>0</v>
      </c>
      <c r="AD555">
        <v>0</v>
      </c>
      <c r="AE555">
        <v>0</v>
      </c>
      <c r="AF555">
        <v>0</v>
      </c>
      <c r="AG555">
        <v>0</v>
      </c>
      <c r="AH555">
        <v>0</v>
      </c>
      <c r="AI555">
        <v>0</v>
      </c>
      <c r="AJ555">
        <v>0</v>
      </c>
      <c r="AK555">
        <v>0</v>
      </c>
      <c r="AL555">
        <v>2</v>
      </c>
      <c r="AM555">
        <v>0</v>
      </c>
      <c r="AN555">
        <v>0</v>
      </c>
      <c r="AO555">
        <v>0</v>
      </c>
      <c r="AP555">
        <v>1</v>
      </c>
      <c r="AQ555">
        <v>2</v>
      </c>
      <c r="AR555">
        <v>0</v>
      </c>
      <c r="AS555">
        <v>0</v>
      </c>
      <c r="AT555">
        <v>0</v>
      </c>
      <c r="AU555">
        <v>0</v>
      </c>
      <c r="AV555">
        <v>0</v>
      </c>
      <c r="AW555">
        <v>0</v>
      </c>
      <c r="AX555">
        <v>3</v>
      </c>
      <c r="AY555">
        <v>2</v>
      </c>
      <c r="AZ555">
        <v>3</v>
      </c>
      <c r="BA555">
        <v>3</v>
      </c>
      <c r="BB555">
        <v>0</v>
      </c>
      <c r="BC555">
        <v>1</v>
      </c>
      <c r="BD555">
        <v>0</v>
      </c>
      <c r="BE555">
        <v>0</v>
      </c>
      <c r="BF555">
        <v>0</v>
      </c>
      <c r="BG555">
        <v>0</v>
      </c>
      <c r="BH555">
        <v>0</v>
      </c>
      <c r="BI555">
        <v>2</v>
      </c>
      <c r="BJ555">
        <v>0</v>
      </c>
      <c r="BK555">
        <v>0</v>
      </c>
      <c r="BL555">
        <v>0</v>
      </c>
      <c r="BM555">
        <v>0</v>
      </c>
      <c r="BN555">
        <v>0</v>
      </c>
      <c r="BO555">
        <v>3</v>
      </c>
      <c r="BP555">
        <v>0</v>
      </c>
      <c r="BQ555">
        <v>0</v>
      </c>
      <c r="BR555">
        <v>1</v>
      </c>
      <c r="BS555">
        <v>1</v>
      </c>
      <c r="BT555">
        <v>16</v>
      </c>
      <c r="BU555" t="s">
        <v>626</v>
      </c>
    </row>
    <row r="556" spans="1:73">
      <c r="A556" t="s">
        <v>335</v>
      </c>
      <c r="B556" t="s">
        <v>336</v>
      </c>
      <c r="C556">
        <v>302</v>
      </c>
      <c r="D556" t="s">
        <v>119</v>
      </c>
      <c r="E556" t="s">
        <v>183</v>
      </c>
      <c r="F556" t="s">
        <v>184</v>
      </c>
      <c r="G556">
        <v>0</v>
      </c>
      <c r="H556">
        <v>0</v>
      </c>
      <c r="I556">
        <v>0</v>
      </c>
      <c r="J556">
        <v>0</v>
      </c>
      <c r="K556">
        <v>0</v>
      </c>
      <c r="L556">
        <v>1</v>
      </c>
      <c r="M556">
        <v>0</v>
      </c>
      <c r="N556">
        <v>0</v>
      </c>
      <c r="O556">
        <v>0</v>
      </c>
      <c r="P556">
        <v>0</v>
      </c>
      <c r="Q556">
        <v>1</v>
      </c>
      <c r="R556">
        <v>0</v>
      </c>
      <c r="S556">
        <v>2</v>
      </c>
      <c r="T556">
        <v>0</v>
      </c>
      <c r="U556">
        <v>0</v>
      </c>
      <c r="V556">
        <v>0</v>
      </c>
      <c r="W556">
        <v>0</v>
      </c>
      <c r="X556">
        <v>0</v>
      </c>
      <c r="Y556">
        <v>0</v>
      </c>
      <c r="Z556">
        <v>0</v>
      </c>
      <c r="AA556">
        <v>0</v>
      </c>
      <c r="AB556">
        <v>5</v>
      </c>
      <c r="AC556">
        <v>0</v>
      </c>
      <c r="AD556">
        <v>0</v>
      </c>
      <c r="AE556">
        <v>0</v>
      </c>
      <c r="AF556">
        <v>0</v>
      </c>
      <c r="AG556">
        <v>0</v>
      </c>
      <c r="AH556">
        <v>0</v>
      </c>
      <c r="AI556">
        <v>0</v>
      </c>
      <c r="AJ556">
        <v>0</v>
      </c>
      <c r="AK556">
        <v>0</v>
      </c>
      <c r="AL556">
        <v>0</v>
      </c>
      <c r="AM556">
        <v>1</v>
      </c>
      <c r="AN556">
        <v>0</v>
      </c>
      <c r="AO556">
        <v>0</v>
      </c>
      <c r="AP556">
        <v>1</v>
      </c>
      <c r="AQ556">
        <v>0</v>
      </c>
      <c r="AR556">
        <v>0</v>
      </c>
      <c r="AS556">
        <v>0</v>
      </c>
      <c r="AT556">
        <v>0</v>
      </c>
      <c r="AU556">
        <v>0</v>
      </c>
      <c r="AV556">
        <v>0</v>
      </c>
      <c r="AW556">
        <v>0</v>
      </c>
      <c r="AX556">
        <v>0</v>
      </c>
      <c r="AY556">
        <v>1</v>
      </c>
      <c r="AZ556">
        <v>0</v>
      </c>
      <c r="BA556">
        <v>2</v>
      </c>
      <c r="BB556">
        <v>0</v>
      </c>
      <c r="BC556">
        <v>1</v>
      </c>
      <c r="BD556">
        <v>0</v>
      </c>
      <c r="BE556">
        <v>0</v>
      </c>
      <c r="BF556">
        <v>0</v>
      </c>
      <c r="BG556">
        <v>0</v>
      </c>
      <c r="BH556">
        <v>0</v>
      </c>
      <c r="BI556">
        <v>0</v>
      </c>
      <c r="BJ556">
        <v>0</v>
      </c>
      <c r="BK556">
        <v>0</v>
      </c>
      <c r="BL556">
        <v>0</v>
      </c>
      <c r="BM556">
        <v>0</v>
      </c>
      <c r="BN556">
        <v>0</v>
      </c>
      <c r="BO556">
        <v>0</v>
      </c>
      <c r="BP556">
        <v>0</v>
      </c>
      <c r="BQ556">
        <v>0</v>
      </c>
      <c r="BR556">
        <v>0</v>
      </c>
      <c r="BS556">
        <v>1</v>
      </c>
      <c r="BT556">
        <v>10</v>
      </c>
      <c r="BU556" t="s">
        <v>627</v>
      </c>
    </row>
    <row r="557" spans="1:73">
      <c r="A557" t="s">
        <v>335</v>
      </c>
      <c r="B557" t="s">
        <v>336</v>
      </c>
      <c r="C557">
        <v>303</v>
      </c>
      <c r="D557" t="s">
        <v>119</v>
      </c>
      <c r="E557" t="s">
        <v>78</v>
      </c>
      <c r="F557" t="s">
        <v>77</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2</v>
      </c>
      <c r="BT557">
        <v>3</v>
      </c>
      <c r="BU557" t="s">
        <v>628</v>
      </c>
    </row>
    <row r="558" spans="1:73">
      <c r="A558" t="s">
        <v>335</v>
      </c>
      <c r="B558" t="s">
        <v>336</v>
      </c>
      <c r="C558">
        <v>304</v>
      </c>
      <c r="D558" t="s">
        <v>119</v>
      </c>
      <c r="E558" t="s">
        <v>360</v>
      </c>
      <c r="F558" t="s">
        <v>101</v>
      </c>
      <c r="G558">
        <v>0</v>
      </c>
      <c r="H558">
        <v>13</v>
      </c>
      <c r="I558">
        <v>7</v>
      </c>
      <c r="J558">
        <v>4</v>
      </c>
      <c r="K558">
        <v>0</v>
      </c>
      <c r="L558">
        <v>25</v>
      </c>
      <c r="M558">
        <v>0</v>
      </c>
      <c r="N558">
        <v>36</v>
      </c>
      <c r="O558">
        <v>1</v>
      </c>
      <c r="P558">
        <v>0</v>
      </c>
      <c r="Q558">
        <v>6</v>
      </c>
      <c r="R558">
        <v>2</v>
      </c>
      <c r="S558">
        <v>56</v>
      </c>
      <c r="T558">
        <v>19</v>
      </c>
      <c r="U558">
        <v>0</v>
      </c>
      <c r="V558">
        <v>5</v>
      </c>
      <c r="W558">
        <v>7</v>
      </c>
      <c r="X558">
        <v>0</v>
      </c>
      <c r="Y558">
        <v>1</v>
      </c>
      <c r="Z558">
        <v>1</v>
      </c>
      <c r="AA558">
        <v>0</v>
      </c>
      <c r="AB558">
        <v>195</v>
      </c>
      <c r="AC558">
        <v>6</v>
      </c>
      <c r="AD558">
        <v>1</v>
      </c>
      <c r="AE558">
        <v>0</v>
      </c>
      <c r="AF558">
        <v>0</v>
      </c>
      <c r="AG558">
        <v>0</v>
      </c>
      <c r="AH558">
        <v>6</v>
      </c>
      <c r="AI558">
        <v>12</v>
      </c>
      <c r="AJ558">
        <v>0</v>
      </c>
      <c r="AK558">
        <v>0</v>
      </c>
      <c r="AL558">
        <v>5</v>
      </c>
      <c r="AM558">
        <v>30</v>
      </c>
      <c r="AN558">
        <v>0</v>
      </c>
      <c r="AO558">
        <v>0</v>
      </c>
      <c r="AP558">
        <v>2</v>
      </c>
      <c r="AQ558">
        <v>8</v>
      </c>
      <c r="AR558">
        <v>4</v>
      </c>
      <c r="AS558">
        <v>0</v>
      </c>
      <c r="AT558">
        <v>2</v>
      </c>
      <c r="AU558">
        <v>5</v>
      </c>
      <c r="AV558">
        <v>1</v>
      </c>
      <c r="AW558">
        <v>1</v>
      </c>
      <c r="AX558">
        <v>20</v>
      </c>
      <c r="AY558">
        <v>36</v>
      </c>
      <c r="AZ558">
        <v>42</v>
      </c>
      <c r="BA558">
        <v>51</v>
      </c>
      <c r="BB558">
        <v>7</v>
      </c>
      <c r="BC558">
        <v>37</v>
      </c>
      <c r="BD558">
        <v>0</v>
      </c>
      <c r="BE558">
        <v>0</v>
      </c>
      <c r="BF558">
        <v>0</v>
      </c>
      <c r="BG558">
        <v>0</v>
      </c>
      <c r="BH558">
        <v>4</v>
      </c>
      <c r="BI558">
        <v>22</v>
      </c>
      <c r="BJ558">
        <v>25</v>
      </c>
      <c r="BK558">
        <v>0</v>
      </c>
      <c r="BL558">
        <v>15</v>
      </c>
      <c r="BM558">
        <v>1</v>
      </c>
      <c r="BN558">
        <v>10</v>
      </c>
      <c r="BO558">
        <v>54</v>
      </c>
      <c r="BP558">
        <v>0</v>
      </c>
      <c r="BQ558">
        <v>0</v>
      </c>
      <c r="BR558">
        <v>8</v>
      </c>
      <c r="BS558">
        <v>12</v>
      </c>
      <c r="BT558">
        <v>310</v>
      </c>
      <c r="BU558" t="s">
        <v>629</v>
      </c>
    </row>
    <row r="559" spans="1:73">
      <c r="A559" t="s">
        <v>335</v>
      </c>
      <c r="B559" t="s">
        <v>336</v>
      </c>
      <c r="C559">
        <v>305</v>
      </c>
      <c r="D559" t="s">
        <v>119</v>
      </c>
      <c r="E559" t="s">
        <v>78</v>
      </c>
      <c r="F559" t="s">
        <v>77</v>
      </c>
      <c r="G559">
        <v>1</v>
      </c>
      <c r="H559">
        <v>2</v>
      </c>
      <c r="I559">
        <v>0</v>
      </c>
      <c r="J559">
        <v>0</v>
      </c>
      <c r="K559">
        <v>0</v>
      </c>
      <c r="L559">
        <v>2</v>
      </c>
      <c r="M559">
        <v>0</v>
      </c>
      <c r="N559">
        <v>6</v>
      </c>
      <c r="O559">
        <v>0</v>
      </c>
      <c r="P559">
        <v>0</v>
      </c>
      <c r="Q559">
        <v>1</v>
      </c>
      <c r="R559">
        <v>0</v>
      </c>
      <c r="S559">
        <v>7</v>
      </c>
      <c r="T559">
        <v>2</v>
      </c>
      <c r="U559">
        <v>0</v>
      </c>
      <c r="V559">
        <v>1</v>
      </c>
      <c r="W559">
        <v>0</v>
      </c>
      <c r="X559">
        <v>0</v>
      </c>
      <c r="Y559">
        <v>0</v>
      </c>
      <c r="Z559">
        <v>0</v>
      </c>
      <c r="AA559">
        <v>0</v>
      </c>
      <c r="AB559">
        <v>25</v>
      </c>
      <c r="AC559">
        <v>1</v>
      </c>
      <c r="AD559">
        <v>0</v>
      </c>
      <c r="AE559">
        <v>0</v>
      </c>
      <c r="AF559">
        <v>0</v>
      </c>
      <c r="AG559">
        <v>0</v>
      </c>
      <c r="AH559">
        <v>3</v>
      </c>
      <c r="AI559">
        <v>2</v>
      </c>
      <c r="AJ559">
        <v>0</v>
      </c>
      <c r="AK559">
        <v>0</v>
      </c>
      <c r="AL559">
        <v>1</v>
      </c>
      <c r="AM559">
        <v>2</v>
      </c>
      <c r="AN559">
        <v>0</v>
      </c>
      <c r="AO559">
        <v>0</v>
      </c>
      <c r="AP559">
        <v>1</v>
      </c>
      <c r="AQ559">
        <v>0</v>
      </c>
      <c r="AR559">
        <v>0</v>
      </c>
      <c r="AS559">
        <v>0</v>
      </c>
      <c r="AT559">
        <v>0</v>
      </c>
      <c r="AU559">
        <v>1</v>
      </c>
      <c r="AV559">
        <v>0</v>
      </c>
      <c r="AW559">
        <v>0</v>
      </c>
      <c r="AX559">
        <v>4</v>
      </c>
      <c r="AY559">
        <v>4</v>
      </c>
      <c r="AZ559">
        <v>5</v>
      </c>
      <c r="BA559">
        <v>6</v>
      </c>
      <c r="BB559">
        <v>0</v>
      </c>
      <c r="BC559">
        <v>4</v>
      </c>
      <c r="BD559">
        <v>0</v>
      </c>
      <c r="BE559">
        <v>0</v>
      </c>
      <c r="BF559">
        <v>0</v>
      </c>
      <c r="BG559">
        <v>0</v>
      </c>
      <c r="BH559">
        <v>0</v>
      </c>
      <c r="BI559">
        <v>4</v>
      </c>
      <c r="BJ559">
        <v>2</v>
      </c>
      <c r="BK559">
        <v>0</v>
      </c>
      <c r="BL559">
        <v>0</v>
      </c>
      <c r="BM559">
        <v>0</v>
      </c>
      <c r="BN559">
        <v>1</v>
      </c>
      <c r="BO559">
        <v>9</v>
      </c>
      <c r="BP559">
        <v>1</v>
      </c>
      <c r="BQ559">
        <v>0</v>
      </c>
      <c r="BR559">
        <v>0</v>
      </c>
      <c r="BS559">
        <v>7</v>
      </c>
      <c r="BT559">
        <v>43</v>
      </c>
      <c r="BU559" t="s">
        <v>630</v>
      </c>
    </row>
    <row r="560" spans="1:73">
      <c r="A560" t="s">
        <v>335</v>
      </c>
      <c r="B560" t="s">
        <v>336</v>
      </c>
      <c r="C560">
        <v>306</v>
      </c>
      <c r="D560" t="s">
        <v>119</v>
      </c>
      <c r="E560" t="s">
        <v>245</v>
      </c>
      <c r="F560" t="s">
        <v>184</v>
      </c>
      <c r="G560">
        <v>0</v>
      </c>
      <c r="H560">
        <v>1</v>
      </c>
      <c r="I560">
        <v>0</v>
      </c>
      <c r="J560">
        <v>0</v>
      </c>
      <c r="K560">
        <v>0</v>
      </c>
      <c r="L560">
        <v>2</v>
      </c>
      <c r="M560">
        <v>0</v>
      </c>
      <c r="N560">
        <v>0</v>
      </c>
      <c r="O560">
        <v>0</v>
      </c>
      <c r="P560">
        <v>0</v>
      </c>
      <c r="Q560">
        <v>0</v>
      </c>
      <c r="R560">
        <v>0</v>
      </c>
      <c r="S560">
        <v>0</v>
      </c>
      <c r="T560">
        <v>0</v>
      </c>
      <c r="U560">
        <v>0</v>
      </c>
      <c r="V560">
        <v>0</v>
      </c>
      <c r="W560">
        <v>0</v>
      </c>
      <c r="X560">
        <v>0</v>
      </c>
      <c r="Y560">
        <v>0</v>
      </c>
      <c r="Z560">
        <v>0</v>
      </c>
      <c r="AA560">
        <v>0</v>
      </c>
      <c r="AB560">
        <v>5</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1</v>
      </c>
      <c r="AV560">
        <v>0</v>
      </c>
      <c r="AW560">
        <v>0</v>
      </c>
      <c r="AX560">
        <v>0</v>
      </c>
      <c r="AY560">
        <v>1</v>
      </c>
      <c r="AZ560">
        <v>0</v>
      </c>
      <c r="BA560">
        <v>0</v>
      </c>
      <c r="BB560">
        <v>0</v>
      </c>
      <c r="BC560">
        <v>0</v>
      </c>
      <c r="BD560">
        <v>0</v>
      </c>
      <c r="BE560">
        <v>0</v>
      </c>
      <c r="BF560">
        <v>0</v>
      </c>
      <c r="BG560">
        <v>0</v>
      </c>
      <c r="BH560">
        <v>0</v>
      </c>
      <c r="BI560">
        <v>3</v>
      </c>
      <c r="BJ560">
        <v>0</v>
      </c>
      <c r="BK560">
        <v>0</v>
      </c>
      <c r="BL560">
        <v>0</v>
      </c>
      <c r="BM560">
        <v>0</v>
      </c>
      <c r="BN560">
        <v>0</v>
      </c>
      <c r="BO560">
        <v>2</v>
      </c>
      <c r="BP560">
        <v>0</v>
      </c>
      <c r="BQ560">
        <v>0</v>
      </c>
      <c r="BR560">
        <v>0</v>
      </c>
      <c r="BS560">
        <v>1</v>
      </c>
      <c r="BT560">
        <v>7</v>
      </c>
      <c r="BU560" t="s">
        <v>631</v>
      </c>
    </row>
    <row r="561" spans="1:73">
      <c r="A561" t="s">
        <v>335</v>
      </c>
      <c r="B561" t="s">
        <v>336</v>
      </c>
      <c r="C561">
        <v>307</v>
      </c>
      <c r="D561" t="s">
        <v>119</v>
      </c>
      <c r="E561" t="s">
        <v>78</v>
      </c>
      <c r="F561" t="s">
        <v>77</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4</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3</v>
      </c>
      <c r="AY561">
        <v>0</v>
      </c>
      <c r="AZ561">
        <v>0</v>
      </c>
      <c r="BA561">
        <v>3</v>
      </c>
      <c r="BB561">
        <v>0</v>
      </c>
      <c r="BC561">
        <v>0</v>
      </c>
      <c r="BD561">
        <v>0</v>
      </c>
      <c r="BE561">
        <v>0</v>
      </c>
      <c r="BF561">
        <v>0</v>
      </c>
      <c r="BG561">
        <v>0</v>
      </c>
      <c r="BH561">
        <v>0</v>
      </c>
      <c r="BI561">
        <v>5</v>
      </c>
      <c r="BJ561">
        <v>0</v>
      </c>
      <c r="BK561">
        <v>0</v>
      </c>
      <c r="BL561">
        <v>0</v>
      </c>
      <c r="BM561">
        <v>0</v>
      </c>
      <c r="BN561">
        <v>0</v>
      </c>
      <c r="BO561">
        <v>0</v>
      </c>
      <c r="BP561">
        <v>1</v>
      </c>
      <c r="BQ561">
        <v>0</v>
      </c>
      <c r="BR561">
        <v>2</v>
      </c>
      <c r="BS561">
        <v>1</v>
      </c>
      <c r="BT561">
        <v>6</v>
      </c>
      <c r="BU561" t="s">
        <v>632</v>
      </c>
    </row>
    <row r="562" spans="1:73">
      <c r="A562" t="s">
        <v>335</v>
      </c>
      <c r="B562" t="s">
        <v>336</v>
      </c>
      <c r="C562">
        <v>308</v>
      </c>
      <c r="D562" t="s">
        <v>119</v>
      </c>
      <c r="E562" t="s">
        <v>183</v>
      </c>
      <c r="F562" t="s">
        <v>184</v>
      </c>
      <c r="G562">
        <v>0</v>
      </c>
      <c r="H562">
        <v>6</v>
      </c>
      <c r="I562">
        <v>0</v>
      </c>
      <c r="J562">
        <v>0</v>
      </c>
      <c r="K562">
        <v>0</v>
      </c>
      <c r="L562">
        <v>4</v>
      </c>
      <c r="M562">
        <v>0</v>
      </c>
      <c r="N562">
        <v>6</v>
      </c>
      <c r="O562">
        <v>0</v>
      </c>
      <c r="P562">
        <v>0</v>
      </c>
      <c r="Q562">
        <v>2</v>
      </c>
      <c r="R562">
        <v>0</v>
      </c>
      <c r="S562">
        <v>10</v>
      </c>
      <c r="T562">
        <v>3</v>
      </c>
      <c r="U562">
        <v>0</v>
      </c>
      <c r="V562">
        <v>1</v>
      </c>
      <c r="W562">
        <v>0</v>
      </c>
      <c r="X562">
        <v>0</v>
      </c>
      <c r="Y562">
        <v>0</v>
      </c>
      <c r="Z562">
        <v>0</v>
      </c>
      <c r="AA562">
        <v>0</v>
      </c>
      <c r="AB562">
        <v>38</v>
      </c>
      <c r="AC562">
        <v>1</v>
      </c>
      <c r="AD562">
        <v>0</v>
      </c>
      <c r="AE562">
        <v>0</v>
      </c>
      <c r="AF562">
        <v>0</v>
      </c>
      <c r="AG562">
        <v>0</v>
      </c>
      <c r="AH562">
        <v>2</v>
      </c>
      <c r="AI562">
        <v>2</v>
      </c>
      <c r="AJ562">
        <v>0</v>
      </c>
      <c r="AK562">
        <v>0</v>
      </c>
      <c r="AL562">
        <v>2</v>
      </c>
      <c r="AM562">
        <v>4</v>
      </c>
      <c r="AN562">
        <v>0</v>
      </c>
      <c r="AO562">
        <v>0</v>
      </c>
      <c r="AP562">
        <v>0</v>
      </c>
      <c r="AQ562">
        <v>0</v>
      </c>
      <c r="AR562">
        <v>0</v>
      </c>
      <c r="AS562">
        <v>0</v>
      </c>
      <c r="AT562">
        <v>0</v>
      </c>
      <c r="AU562">
        <v>1</v>
      </c>
      <c r="AV562">
        <v>0</v>
      </c>
      <c r="AW562">
        <v>0</v>
      </c>
      <c r="AX562">
        <v>7</v>
      </c>
      <c r="AY562">
        <v>11</v>
      </c>
      <c r="AZ562">
        <v>6</v>
      </c>
      <c r="BA562">
        <v>11</v>
      </c>
      <c r="BB562">
        <v>0</v>
      </c>
      <c r="BC562">
        <v>6</v>
      </c>
      <c r="BD562">
        <v>0</v>
      </c>
      <c r="BE562">
        <v>0</v>
      </c>
      <c r="BF562">
        <v>0</v>
      </c>
      <c r="BG562">
        <v>0</v>
      </c>
      <c r="BH562">
        <v>0</v>
      </c>
      <c r="BI562">
        <v>7</v>
      </c>
      <c r="BJ562">
        <v>5</v>
      </c>
      <c r="BK562">
        <v>0</v>
      </c>
      <c r="BL562">
        <v>1</v>
      </c>
      <c r="BM562">
        <v>0</v>
      </c>
      <c r="BN562">
        <v>0</v>
      </c>
      <c r="BO562">
        <v>8</v>
      </c>
      <c r="BP562">
        <v>0</v>
      </c>
      <c r="BQ562">
        <v>0</v>
      </c>
      <c r="BR562">
        <v>5</v>
      </c>
      <c r="BS562">
        <v>6</v>
      </c>
      <c r="BT562">
        <v>66</v>
      </c>
      <c r="BU562" t="s">
        <v>633</v>
      </c>
    </row>
    <row r="563" spans="1:73">
      <c r="A563" t="s">
        <v>335</v>
      </c>
      <c r="B563" t="s">
        <v>336</v>
      </c>
      <c r="C563">
        <v>309</v>
      </c>
      <c r="D563" t="s">
        <v>119</v>
      </c>
      <c r="E563" t="s">
        <v>78</v>
      </c>
      <c r="F563" t="s">
        <v>77</v>
      </c>
      <c r="G563">
        <v>0</v>
      </c>
      <c r="H563">
        <v>0</v>
      </c>
      <c r="I563">
        <v>0</v>
      </c>
      <c r="J563">
        <v>0</v>
      </c>
      <c r="K563">
        <v>0</v>
      </c>
      <c r="L563">
        <v>0</v>
      </c>
      <c r="M563">
        <v>0</v>
      </c>
      <c r="N563">
        <v>0</v>
      </c>
      <c r="O563">
        <v>0</v>
      </c>
      <c r="P563">
        <v>0</v>
      </c>
      <c r="Q563">
        <v>0</v>
      </c>
      <c r="R563">
        <v>0</v>
      </c>
      <c r="S563">
        <v>1</v>
      </c>
      <c r="T563">
        <v>0</v>
      </c>
      <c r="U563">
        <v>0</v>
      </c>
      <c r="V563">
        <v>0</v>
      </c>
      <c r="W563">
        <v>0</v>
      </c>
      <c r="X563">
        <v>0</v>
      </c>
      <c r="Y563">
        <v>0</v>
      </c>
      <c r="Z563">
        <v>0</v>
      </c>
      <c r="AA563">
        <v>0</v>
      </c>
      <c r="AB563">
        <v>0</v>
      </c>
      <c r="AC563">
        <v>0</v>
      </c>
      <c r="AD563">
        <v>0</v>
      </c>
      <c r="AE563">
        <v>0</v>
      </c>
      <c r="AF563">
        <v>0</v>
      </c>
      <c r="AG563">
        <v>0</v>
      </c>
      <c r="AH563">
        <v>0</v>
      </c>
      <c r="AI563">
        <v>0</v>
      </c>
      <c r="AJ563">
        <v>0</v>
      </c>
      <c r="AK563">
        <v>0</v>
      </c>
      <c r="AL563">
        <v>1</v>
      </c>
      <c r="AM563">
        <v>0</v>
      </c>
      <c r="AN563">
        <v>0</v>
      </c>
      <c r="AO563">
        <v>0</v>
      </c>
      <c r="AP563">
        <v>0</v>
      </c>
      <c r="AQ563">
        <v>0</v>
      </c>
      <c r="AR563">
        <v>0</v>
      </c>
      <c r="AS563">
        <v>0</v>
      </c>
      <c r="AT563">
        <v>0</v>
      </c>
      <c r="AU563">
        <v>0</v>
      </c>
      <c r="AV563">
        <v>0</v>
      </c>
      <c r="AW563">
        <v>0</v>
      </c>
      <c r="AX563">
        <v>0</v>
      </c>
      <c r="AY563">
        <v>0</v>
      </c>
      <c r="AZ563">
        <v>1</v>
      </c>
      <c r="BA563">
        <v>0</v>
      </c>
      <c r="BB563">
        <v>0</v>
      </c>
      <c r="BC563">
        <v>0</v>
      </c>
      <c r="BD563">
        <v>0</v>
      </c>
      <c r="BE563">
        <v>0</v>
      </c>
      <c r="BF563">
        <v>0</v>
      </c>
      <c r="BG563">
        <v>0</v>
      </c>
      <c r="BH563">
        <v>0</v>
      </c>
      <c r="BI563">
        <v>0</v>
      </c>
      <c r="BJ563">
        <v>0</v>
      </c>
      <c r="BK563">
        <v>0</v>
      </c>
      <c r="BL563">
        <v>0</v>
      </c>
      <c r="BM563">
        <v>0</v>
      </c>
      <c r="BN563">
        <v>0</v>
      </c>
      <c r="BO563">
        <v>1</v>
      </c>
      <c r="BP563">
        <v>0</v>
      </c>
      <c r="BQ563">
        <v>0</v>
      </c>
      <c r="BR563">
        <v>0</v>
      </c>
      <c r="BS563">
        <v>1</v>
      </c>
      <c r="BT563">
        <v>3</v>
      </c>
      <c r="BU563" t="s">
        <v>634</v>
      </c>
    </row>
    <row r="564" spans="1:73">
      <c r="A564" t="s">
        <v>335</v>
      </c>
      <c r="B564" t="s">
        <v>336</v>
      </c>
      <c r="C564">
        <v>310</v>
      </c>
      <c r="D564" t="s">
        <v>119</v>
      </c>
      <c r="E564" t="s">
        <v>183</v>
      </c>
      <c r="F564" t="s">
        <v>184</v>
      </c>
      <c r="G564">
        <v>0</v>
      </c>
      <c r="H564">
        <v>0</v>
      </c>
      <c r="I564">
        <v>0</v>
      </c>
      <c r="J564">
        <v>0</v>
      </c>
      <c r="K564">
        <v>0</v>
      </c>
      <c r="L564">
        <v>0</v>
      </c>
      <c r="M564">
        <v>0</v>
      </c>
      <c r="N564">
        <v>2</v>
      </c>
      <c r="O564">
        <v>0</v>
      </c>
      <c r="P564">
        <v>0</v>
      </c>
      <c r="Q564">
        <v>2</v>
      </c>
      <c r="R564">
        <v>0</v>
      </c>
      <c r="S564">
        <v>4</v>
      </c>
      <c r="T564">
        <v>0</v>
      </c>
      <c r="U564">
        <v>0</v>
      </c>
      <c r="V564">
        <v>1</v>
      </c>
      <c r="W564">
        <v>0</v>
      </c>
      <c r="X564">
        <v>0</v>
      </c>
      <c r="Y564">
        <v>0</v>
      </c>
      <c r="Z564">
        <v>0</v>
      </c>
      <c r="AA564">
        <v>0</v>
      </c>
      <c r="AB564">
        <v>6</v>
      </c>
      <c r="AC564">
        <v>0</v>
      </c>
      <c r="AD564">
        <v>0</v>
      </c>
      <c r="AE564">
        <v>0</v>
      </c>
      <c r="AF564">
        <v>0</v>
      </c>
      <c r="AG564">
        <v>0</v>
      </c>
      <c r="AH564">
        <v>0</v>
      </c>
      <c r="AI564">
        <v>0</v>
      </c>
      <c r="AJ564">
        <v>0</v>
      </c>
      <c r="AK564">
        <v>0</v>
      </c>
      <c r="AL564">
        <v>1</v>
      </c>
      <c r="AM564">
        <v>2</v>
      </c>
      <c r="AN564">
        <v>0</v>
      </c>
      <c r="AO564">
        <v>0</v>
      </c>
      <c r="AP564">
        <v>0</v>
      </c>
      <c r="AQ564">
        <v>0</v>
      </c>
      <c r="AR564">
        <v>0</v>
      </c>
      <c r="AS564">
        <v>0</v>
      </c>
      <c r="AT564">
        <v>0</v>
      </c>
      <c r="AU564">
        <v>0</v>
      </c>
      <c r="AV564">
        <v>0</v>
      </c>
      <c r="AW564">
        <v>0</v>
      </c>
      <c r="AX564">
        <v>1</v>
      </c>
      <c r="AY564">
        <v>0</v>
      </c>
      <c r="AZ564">
        <v>2</v>
      </c>
      <c r="BA564">
        <v>3</v>
      </c>
      <c r="BB564">
        <v>0</v>
      </c>
      <c r="BC564">
        <v>0</v>
      </c>
      <c r="BD564">
        <v>0</v>
      </c>
      <c r="BE564">
        <v>0</v>
      </c>
      <c r="BF564">
        <v>0</v>
      </c>
      <c r="BG564">
        <v>0</v>
      </c>
      <c r="BH564">
        <v>0</v>
      </c>
      <c r="BI564">
        <v>1</v>
      </c>
      <c r="BJ564">
        <v>0</v>
      </c>
      <c r="BK564">
        <v>0</v>
      </c>
      <c r="BL564">
        <v>0</v>
      </c>
      <c r="BM564">
        <v>0</v>
      </c>
      <c r="BN564">
        <v>0</v>
      </c>
      <c r="BO564">
        <v>3</v>
      </c>
      <c r="BP564">
        <v>0</v>
      </c>
      <c r="BQ564">
        <v>0</v>
      </c>
      <c r="BR564">
        <v>1</v>
      </c>
      <c r="BS564">
        <v>1</v>
      </c>
      <c r="BT564">
        <v>9</v>
      </c>
      <c r="BU564" t="s">
        <v>635</v>
      </c>
    </row>
    <row r="565" spans="1:73">
      <c r="A565" t="s">
        <v>335</v>
      </c>
      <c r="B565" t="s">
        <v>336</v>
      </c>
      <c r="C565">
        <v>311</v>
      </c>
      <c r="D565" t="s">
        <v>119</v>
      </c>
      <c r="E565" t="s">
        <v>78</v>
      </c>
      <c r="F565" t="s">
        <v>77</v>
      </c>
      <c r="G565">
        <v>0</v>
      </c>
      <c r="H565">
        <v>0</v>
      </c>
      <c r="I565">
        <v>0</v>
      </c>
      <c r="J565">
        <v>0</v>
      </c>
      <c r="K565">
        <v>0</v>
      </c>
      <c r="L565">
        <v>2</v>
      </c>
      <c r="M565">
        <v>0</v>
      </c>
      <c r="N565">
        <v>1</v>
      </c>
      <c r="O565">
        <v>0</v>
      </c>
      <c r="P565">
        <v>0</v>
      </c>
      <c r="Q565">
        <v>2</v>
      </c>
      <c r="R565">
        <v>0</v>
      </c>
      <c r="S565">
        <v>3</v>
      </c>
      <c r="T565">
        <v>0</v>
      </c>
      <c r="U565">
        <v>0</v>
      </c>
      <c r="V565">
        <v>1</v>
      </c>
      <c r="W565">
        <v>0</v>
      </c>
      <c r="X565">
        <v>0</v>
      </c>
      <c r="Y565">
        <v>0</v>
      </c>
      <c r="Z565">
        <v>0</v>
      </c>
      <c r="AA565">
        <v>0</v>
      </c>
      <c r="AB565">
        <v>8</v>
      </c>
      <c r="AC565">
        <v>1</v>
      </c>
      <c r="AD565">
        <v>0</v>
      </c>
      <c r="AE565">
        <v>0</v>
      </c>
      <c r="AF565">
        <v>0</v>
      </c>
      <c r="AG565">
        <v>0</v>
      </c>
      <c r="AH565">
        <v>0</v>
      </c>
      <c r="AI565">
        <v>0</v>
      </c>
      <c r="AJ565">
        <v>0</v>
      </c>
      <c r="AK565">
        <v>0</v>
      </c>
      <c r="AL565">
        <v>0</v>
      </c>
      <c r="AM565">
        <v>1</v>
      </c>
      <c r="AN565">
        <v>0</v>
      </c>
      <c r="AO565">
        <v>0</v>
      </c>
      <c r="AP565">
        <v>0</v>
      </c>
      <c r="AQ565">
        <v>0</v>
      </c>
      <c r="AR565">
        <v>0</v>
      </c>
      <c r="AS565">
        <v>0</v>
      </c>
      <c r="AT565">
        <v>0</v>
      </c>
      <c r="AU565">
        <v>0</v>
      </c>
      <c r="AV565">
        <v>0</v>
      </c>
      <c r="AW565">
        <v>0</v>
      </c>
      <c r="AX565">
        <v>1</v>
      </c>
      <c r="AY565">
        <v>1</v>
      </c>
      <c r="AZ565">
        <v>0</v>
      </c>
      <c r="BA565">
        <v>2</v>
      </c>
      <c r="BB565">
        <v>0</v>
      </c>
      <c r="BC565">
        <v>1</v>
      </c>
      <c r="BD565">
        <v>0</v>
      </c>
      <c r="BE565">
        <v>0</v>
      </c>
      <c r="BF565">
        <v>0</v>
      </c>
      <c r="BG565">
        <v>0</v>
      </c>
      <c r="BH565">
        <v>0</v>
      </c>
      <c r="BI565">
        <v>1</v>
      </c>
      <c r="BJ565">
        <v>1</v>
      </c>
      <c r="BK565">
        <v>0</v>
      </c>
      <c r="BL565">
        <v>0</v>
      </c>
      <c r="BM565">
        <v>0</v>
      </c>
      <c r="BN565">
        <v>0</v>
      </c>
      <c r="BO565">
        <v>1</v>
      </c>
      <c r="BP565">
        <v>0</v>
      </c>
      <c r="BQ565">
        <v>0</v>
      </c>
      <c r="BR565">
        <v>1</v>
      </c>
      <c r="BS565">
        <v>2</v>
      </c>
      <c r="BT565">
        <v>16</v>
      </c>
      <c r="BU565" t="s">
        <v>636</v>
      </c>
    </row>
    <row r="566" spans="1:73">
      <c r="A566" t="s">
        <v>335</v>
      </c>
      <c r="B566" t="s">
        <v>336</v>
      </c>
      <c r="C566">
        <v>312</v>
      </c>
      <c r="D566" t="s">
        <v>119</v>
      </c>
      <c r="E566" t="s">
        <v>183</v>
      </c>
      <c r="F566" t="s">
        <v>184</v>
      </c>
      <c r="G566">
        <v>0</v>
      </c>
      <c r="H566">
        <v>2</v>
      </c>
      <c r="I566">
        <v>0</v>
      </c>
      <c r="J566">
        <v>0</v>
      </c>
      <c r="K566">
        <v>0</v>
      </c>
      <c r="L566">
        <v>2</v>
      </c>
      <c r="M566">
        <v>0</v>
      </c>
      <c r="N566">
        <v>2</v>
      </c>
      <c r="O566">
        <v>0</v>
      </c>
      <c r="P566">
        <v>0</v>
      </c>
      <c r="Q566">
        <v>4</v>
      </c>
      <c r="R566">
        <v>0</v>
      </c>
      <c r="S566">
        <v>7</v>
      </c>
      <c r="T566">
        <v>3</v>
      </c>
      <c r="U566">
        <v>0</v>
      </c>
      <c r="V566">
        <v>2</v>
      </c>
      <c r="W566">
        <v>0</v>
      </c>
      <c r="X566">
        <v>0</v>
      </c>
      <c r="Y566">
        <v>0</v>
      </c>
      <c r="Z566">
        <v>0</v>
      </c>
      <c r="AA566">
        <v>0</v>
      </c>
      <c r="AB566">
        <v>11</v>
      </c>
      <c r="AC566">
        <v>1</v>
      </c>
      <c r="AD566">
        <v>0</v>
      </c>
      <c r="AE566">
        <v>0</v>
      </c>
      <c r="AF566">
        <v>0</v>
      </c>
      <c r="AG566">
        <v>0</v>
      </c>
      <c r="AH566">
        <v>0</v>
      </c>
      <c r="AI566">
        <v>1</v>
      </c>
      <c r="AJ566">
        <v>0</v>
      </c>
      <c r="AK566">
        <v>0</v>
      </c>
      <c r="AL566">
        <v>0</v>
      </c>
      <c r="AM566">
        <v>2</v>
      </c>
      <c r="AN566">
        <v>0</v>
      </c>
      <c r="AO566">
        <v>0</v>
      </c>
      <c r="AP566">
        <v>0</v>
      </c>
      <c r="AQ566">
        <v>0</v>
      </c>
      <c r="AR566">
        <v>0</v>
      </c>
      <c r="AS566">
        <v>0</v>
      </c>
      <c r="AT566">
        <v>1</v>
      </c>
      <c r="AU566">
        <v>0</v>
      </c>
      <c r="AV566">
        <v>0</v>
      </c>
      <c r="AW566">
        <v>0</v>
      </c>
      <c r="AX566">
        <v>0</v>
      </c>
      <c r="AY566">
        <v>1</v>
      </c>
      <c r="AZ566">
        <v>0</v>
      </c>
      <c r="BA566">
        <v>2</v>
      </c>
      <c r="BB566">
        <v>0</v>
      </c>
      <c r="BC566">
        <v>0</v>
      </c>
      <c r="BD566">
        <v>0</v>
      </c>
      <c r="BE566">
        <v>0</v>
      </c>
      <c r="BF566">
        <v>0</v>
      </c>
      <c r="BG566">
        <v>0</v>
      </c>
      <c r="BH566">
        <v>0</v>
      </c>
      <c r="BI566">
        <v>0</v>
      </c>
      <c r="BJ566">
        <v>0</v>
      </c>
      <c r="BK566">
        <v>0</v>
      </c>
      <c r="BL566">
        <v>0</v>
      </c>
      <c r="BM566">
        <v>0</v>
      </c>
      <c r="BN566">
        <v>0</v>
      </c>
      <c r="BO566">
        <v>2</v>
      </c>
      <c r="BP566">
        <v>0</v>
      </c>
      <c r="BQ566">
        <v>0</v>
      </c>
      <c r="BR566">
        <v>0</v>
      </c>
      <c r="BS566">
        <v>1</v>
      </c>
      <c r="BT566">
        <v>17</v>
      </c>
      <c r="BU566" t="s">
        <v>637</v>
      </c>
    </row>
    <row r="567" spans="1:73">
      <c r="A567" t="s">
        <v>335</v>
      </c>
      <c r="B567" t="s">
        <v>336</v>
      </c>
      <c r="C567">
        <v>313</v>
      </c>
      <c r="D567" t="s">
        <v>119</v>
      </c>
      <c r="E567" t="s">
        <v>78</v>
      </c>
      <c r="F567" t="s">
        <v>77</v>
      </c>
      <c r="G567">
        <v>0</v>
      </c>
      <c r="H567">
        <v>1</v>
      </c>
      <c r="I567">
        <v>0</v>
      </c>
      <c r="J567">
        <v>0</v>
      </c>
      <c r="K567">
        <v>0</v>
      </c>
      <c r="L567">
        <v>1</v>
      </c>
      <c r="M567">
        <v>0</v>
      </c>
      <c r="N567">
        <v>1</v>
      </c>
      <c r="O567">
        <v>0</v>
      </c>
      <c r="P567">
        <v>0</v>
      </c>
      <c r="Q567">
        <v>0</v>
      </c>
      <c r="R567">
        <v>0</v>
      </c>
      <c r="S567">
        <v>0</v>
      </c>
      <c r="T567">
        <v>0</v>
      </c>
      <c r="U567">
        <v>0</v>
      </c>
      <c r="V567">
        <v>0</v>
      </c>
      <c r="W567">
        <v>0</v>
      </c>
      <c r="X567">
        <v>0</v>
      </c>
      <c r="Y567">
        <v>0</v>
      </c>
      <c r="Z567">
        <v>0</v>
      </c>
      <c r="AA567">
        <v>0</v>
      </c>
      <c r="AB567">
        <v>5</v>
      </c>
      <c r="AC567">
        <v>0</v>
      </c>
      <c r="AD567">
        <v>0</v>
      </c>
      <c r="AE567">
        <v>0</v>
      </c>
      <c r="AF567">
        <v>0</v>
      </c>
      <c r="AG567">
        <v>0</v>
      </c>
      <c r="AH567">
        <v>0</v>
      </c>
      <c r="AI567">
        <v>0</v>
      </c>
      <c r="AJ567">
        <v>0</v>
      </c>
      <c r="AK567">
        <v>0</v>
      </c>
      <c r="AL567">
        <v>0</v>
      </c>
      <c r="AM567">
        <v>1</v>
      </c>
      <c r="AN567">
        <v>0</v>
      </c>
      <c r="AO567">
        <v>0</v>
      </c>
      <c r="AP567">
        <v>0</v>
      </c>
      <c r="AQ567">
        <v>0</v>
      </c>
      <c r="AR567">
        <v>0</v>
      </c>
      <c r="AS567">
        <v>0</v>
      </c>
      <c r="AT567">
        <v>0</v>
      </c>
      <c r="AU567">
        <v>0</v>
      </c>
      <c r="AV567">
        <v>0</v>
      </c>
      <c r="AW567">
        <v>0</v>
      </c>
      <c r="AX567">
        <v>0</v>
      </c>
      <c r="AY567">
        <v>1</v>
      </c>
      <c r="AZ567">
        <v>1</v>
      </c>
      <c r="BA567">
        <v>1</v>
      </c>
      <c r="BB567">
        <v>0</v>
      </c>
      <c r="BC567">
        <v>1</v>
      </c>
      <c r="BD567">
        <v>0</v>
      </c>
      <c r="BE567">
        <v>0</v>
      </c>
      <c r="BF567">
        <v>0</v>
      </c>
      <c r="BG567">
        <v>0</v>
      </c>
      <c r="BH567">
        <v>0</v>
      </c>
      <c r="BI567">
        <v>0</v>
      </c>
      <c r="BJ567">
        <v>1</v>
      </c>
      <c r="BK567">
        <v>0</v>
      </c>
      <c r="BL567">
        <v>0</v>
      </c>
      <c r="BM567">
        <v>0</v>
      </c>
      <c r="BN567">
        <v>0</v>
      </c>
      <c r="BO567">
        <v>2</v>
      </c>
      <c r="BP567">
        <v>0</v>
      </c>
      <c r="BQ567">
        <v>0</v>
      </c>
      <c r="BR567">
        <v>0</v>
      </c>
      <c r="BS567">
        <v>1</v>
      </c>
      <c r="BT567">
        <v>12</v>
      </c>
      <c r="BU567" t="s">
        <v>638</v>
      </c>
    </row>
    <row r="568" spans="1:73">
      <c r="A568" t="s">
        <v>335</v>
      </c>
      <c r="B568" t="s">
        <v>336</v>
      </c>
      <c r="C568">
        <v>314</v>
      </c>
      <c r="D568" t="s">
        <v>119</v>
      </c>
      <c r="E568" t="s">
        <v>183</v>
      </c>
      <c r="F568" t="s">
        <v>184</v>
      </c>
      <c r="G568">
        <v>0</v>
      </c>
      <c r="H568">
        <v>0</v>
      </c>
      <c r="I568">
        <v>1</v>
      </c>
      <c r="J568">
        <v>0</v>
      </c>
      <c r="K568">
        <v>0</v>
      </c>
      <c r="L568">
        <v>2</v>
      </c>
      <c r="M568">
        <v>0</v>
      </c>
      <c r="N568">
        <v>0</v>
      </c>
      <c r="O568">
        <v>0</v>
      </c>
      <c r="P568">
        <v>0</v>
      </c>
      <c r="Q568">
        <v>0</v>
      </c>
      <c r="R568">
        <v>0</v>
      </c>
      <c r="S568">
        <v>3</v>
      </c>
      <c r="T568">
        <v>1</v>
      </c>
      <c r="U568">
        <v>0</v>
      </c>
      <c r="V568">
        <v>0</v>
      </c>
      <c r="W568">
        <v>0</v>
      </c>
      <c r="X568">
        <v>0</v>
      </c>
      <c r="Y568">
        <v>0</v>
      </c>
      <c r="Z568">
        <v>0</v>
      </c>
      <c r="AA568">
        <v>0</v>
      </c>
      <c r="AB568">
        <v>6</v>
      </c>
      <c r="AC568">
        <v>0</v>
      </c>
      <c r="AD568">
        <v>0</v>
      </c>
      <c r="AE568">
        <v>0</v>
      </c>
      <c r="AF568">
        <v>0</v>
      </c>
      <c r="AG568">
        <v>0</v>
      </c>
      <c r="AH568">
        <v>0</v>
      </c>
      <c r="AI568">
        <v>3</v>
      </c>
      <c r="AJ568">
        <v>0</v>
      </c>
      <c r="AK568">
        <v>0</v>
      </c>
      <c r="AL568">
        <v>0</v>
      </c>
      <c r="AM568">
        <v>1</v>
      </c>
      <c r="AN568">
        <v>0</v>
      </c>
      <c r="AO568">
        <v>0</v>
      </c>
      <c r="AP568">
        <v>0</v>
      </c>
      <c r="AQ568">
        <v>0</v>
      </c>
      <c r="AR568">
        <v>0</v>
      </c>
      <c r="AS568">
        <v>0</v>
      </c>
      <c r="AT568">
        <v>0</v>
      </c>
      <c r="AU568">
        <v>0</v>
      </c>
      <c r="AV568">
        <v>0</v>
      </c>
      <c r="AW568">
        <v>1</v>
      </c>
      <c r="AX568">
        <v>0</v>
      </c>
      <c r="AY568">
        <v>2</v>
      </c>
      <c r="AZ568">
        <v>0</v>
      </c>
      <c r="BA568">
        <v>1</v>
      </c>
      <c r="BB568">
        <v>0</v>
      </c>
      <c r="BC568">
        <v>0</v>
      </c>
      <c r="BD568">
        <v>0</v>
      </c>
      <c r="BE568">
        <v>0</v>
      </c>
      <c r="BF568">
        <v>0</v>
      </c>
      <c r="BG568">
        <v>0</v>
      </c>
      <c r="BH568">
        <v>0</v>
      </c>
      <c r="BI568">
        <v>1</v>
      </c>
      <c r="BJ568">
        <v>0</v>
      </c>
      <c r="BK568">
        <v>0</v>
      </c>
      <c r="BL568">
        <v>0</v>
      </c>
      <c r="BM568">
        <v>0</v>
      </c>
      <c r="BN568">
        <v>0</v>
      </c>
      <c r="BO568">
        <v>0</v>
      </c>
      <c r="BP568">
        <v>0</v>
      </c>
      <c r="BQ568">
        <v>0</v>
      </c>
      <c r="BR568">
        <v>0</v>
      </c>
      <c r="BS568">
        <v>2</v>
      </c>
      <c r="BT568">
        <v>13</v>
      </c>
      <c r="BU568" t="s">
        <v>639</v>
      </c>
    </row>
    <row r="569" spans="1:73">
      <c r="A569" t="s">
        <v>335</v>
      </c>
      <c r="B569" t="s">
        <v>336</v>
      </c>
      <c r="C569">
        <v>315</v>
      </c>
      <c r="D569" t="s">
        <v>119</v>
      </c>
      <c r="E569" t="s">
        <v>78</v>
      </c>
      <c r="F569" t="s">
        <v>77</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1</v>
      </c>
      <c r="BT569">
        <v>2</v>
      </c>
      <c r="BU569" t="s">
        <v>282</v>
      </c>
    </row>
    <row r="570" spans="1:73">
      <c r="A570" t="s">
        <v>335</v>
      </c>
      <c r="B570" t="s">
        <v>336</v>
      </c>
      <c r="C570">
        <v>316</v>
      </c>
      <c r="D570" t="s">
        <v>119</v>
      </c>
      <c r="E570" t="s">
        <v>355</v>
      </c>
      <c r="F570" t="s">
        <v>92</v>
      </c>
      <c r="G570">
        <v>0</v>
      </c>
      <c r="H570">
        <v>0</v>
      </c>
      <c r="I570">
        <v>0</v>
      </c>
      <c r="J570">
        <v>0</v>
      </c>
      <c r="K570">
        <v>0</v>
      </c>
      <c r="L570">
        <v>0</v>
      </c>
      <c r="M570">
        <v>0</v>
      </c>
      <c r="N570">
        <v>1</v>
      </c>
      <c r="O570">
        <v>0</v>
      </c>
      <c r="P570">
        <v>0</v>
      </c>
      <c r="Q570">
        <v>1</v>
      </c>
      <c r="R570">
        <v>0</v>
      </c>
      <c r="S570">
        <v>3</v>
      </c>
      <c r="T570">
        <v>0</v>
      </c>
      <c r="U570">
        <v>0</v>
      </c>
      <c r="V570">
        <v>0</v>
      </c>
      <c r="W570">
        <v>2</v>
      </c>
      <c r="X570">
        <v>0</v>
      </c>
      <c r="Y570">
        <v>0</v>
      </c>
      <c r="Z570">
        <v>0</v>
      </c>
      <c r="AA570">
        <v>0</v>
      </c>
      <c r="AB570">
        <v>6</v>
      </c>
      <c r="AC570">
        <v>0</v>
      </c>
      <c r="AD570">
        <v>0</v>
      </c>
      <c r="AE570">
        <v>0</v>
      </c>
      <c r="AF570">
        <v>0</v>
      </c>
      <c r="AG570">
        <v>0</v>
      </c>
      <c r="AH570">
        <v>0</v>
      </c>
      <c r="AI570">
        <v>0</v>
      </c>
      <c r="AJ570">
        <v>0</v>
      </c>
      <c r="AK570">
        <v>0</v>
      </c>
      <c r="AL570">
        <v>0</v>
      </c>
      <c r="AM570">
        <v>2</v>
      </c>
      <c r="AN570">
        <v>0</v>
      </c>
      <c r="AO570">
        <v>0</v>
      </c>
      <c r="AP570">
        <v>0</v>
      </c>
      <c r="AQ570">
        <v>1</v>
      </c>
      <c r="AR570">
        <v>0</v>
      </c>
      <c r="AS570">
        <v>0</v>
      </c>
      <c r="AT570">
        <v>0</v>
      </c>
      <c r="AU570">
        <v>0</v>
      </c>
      <c r="AV570">
        <v>0</v>
      </c>
      <c r="AW570">
        <v>0</v>
      </c>
      <c r="AX570">
        <v>0</v>
      </c>
      <c r="AY570">
        <v>1</v>
      </c>
      <c r="AZ570">
        <v>2</v>
      </c>
      <c r="BA570">
        <v>3</v>
      </c>
      <c r="BB570">
        <v>0</v>
      </c>
      <c r="BC570">
        <v>0</v>
      </c>
      <c r="BD570">
        <v>0</v>
      </c>
      <c r="BE570">
        <v>0</v>
      </c>
      <c r="BF570">
        <v>0</v>
      </c>
      <c r="BG570">
        <v>0</v>
      </c>
      <c r="BH570">
        <v>0</v>
      </c>
      <c r="BI570">
        <v>0</v>
      </c>
      <c r="BJ570">
        <v>0</v>
      </c>
      <c r="BK570">
        <v>0</v>
      </c>
      <c r="BL570">
        <v>0</v>
      </c>
      <c r="BM570">
        <v>0</v>
      </c>
      <c r="BN570">
        <v>0</v>
      </c>
      <c r="BO570">
        <v>2</v>
      </c>
      <c r="BP570">
        <v>0</v>
      </c>
      <c r="BQ570">
        <v>0</v>
      </c>
      <c r="BR570">
        <v>0</v>
      </c>
      <c r="BS570">
        <v>2</v>
      </c>
      <c r="BT570">
        <v>10</v>
      </c>
      <c r="BU570" t="s">
        <v>640</v>
      </c>
    </row>
    <row r="571" spans="1:73">
      <c r="A571" t="s">
        <v>335</v>
      </c>
      <c r="B571" t="s">
        <v>336</v>
      </c>
      <c r="C571">
        <v>317</v>
      </c>
      <c r="D571" t="s">
        <v>119</v>
      </c>
      <c r="E571" t="s">
        <v>78</v>
      </c>
      <c r="F571" t="s">
        <v>77</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1</v>
      </c>
      <c r="BT571">
        <v>1</v>
      </c>
      <c r="BU571" t="s">
        <v>641</v>
      </c>
    </row>
    <row r="572" spans="1:73">
      <c r="A572" t="s">
        <v>335</v>
      </c>
      <c r="B572" t="s">
        <v>336</v>
      </c>
      <c r="C572">
        <v>318</v>
      </c>
      <c r="D572" t="s">
        <v>119</v>
      </c>
      <c r="E572" t="s">
        <v>355</v>
      </c>
      <c r="F572" t="s">
        <v>92</v>
      </c>
      <c r="G572">
        <v>0</v>
      </c>
      <c r="H572">
        <v>0</v>
      </c>
      <c r="I572">
        <v>0</v>
      </c>
      <c r="J572">
        <v>0</v>
      </c>
      <c r="K572">
        <v>0</v>
      </c>
      <c r="L572">
        <v>0</v>
      </c>
      <c r="M572">
        <v>0</v>
      </c>
      <c r="N572">
        <v>2</v>
      </c>
      <c r="O572">
        <v>0</v>
      </c>
      <c r="P572">
        <v>0</v>
      </c>
      <c r="Q572">
        <v>0</v>
      </c>
      <c r="R572">
        <v>0</v>
      </c>
      <c r="S572">
        <v>1</v>
      </c>
      <c r="T572">
        <v>0</v>
      </c>
      <c r="U572">
        <v>0</v>
      </c>
      <c r="V572">
        <v>0</v>
      </c>
      <c r="W572">
        <v>1</v>
      </c>
      <c r="X572">
        <v>0</v>
      </c>
      <c r="Y572">
        <v>0</v>
      </c>
      <c r="Z572">
        <v>0</v>
      </c>
      <c r="AA572">
        <v>0</v>
      </c>
      <c r="AB572">
        <v>9</v>
      </c>
      <c r="AC572">
        <v>0</v>
      </c>
      <c r="AD572">
        <v>0</v>
      </c>
      <c r="AE572">
        <v>0</v>
      </c>
      <c r="AF572">
        <v>0</v>
      </c>
      <c r="AG572">
        <v>0</v>
      </c>
      <c r="AH572">
        <v>0</v>
      </c>
      <c r="AI572">
        <v>0</v>
      </c>
      <c r="AJ572">
        <v>0</v>
      </c>
      <c r="AK572">
        <v>0</v>
      </c>
      <c r="AL572">
        <v>0</v>
      </c>
      <c r="AM572">
        <v>4</v>
      </c>
      <c r="AN572">
        <v>0</v>
      </c>
      <c r="AO572">
        <v>0</v>
      </c>
      <c r="AP572">
        <v>1</v>
      </c>
      <c r="AQ572">
        <v>1</v>
      </c>
      <c r="AR572">
        <v>0</v>
      </c>
      <c r="AS572">
        <v>0</v>
      </c>
      <c r="AT572">
        <v>0</v>
      </c>
      <c r="AU572">
        <v>0</v>
      </c>
      <c r="AV572">
        <v>0</v>
      </c>
      <c r="AW572">
        <v>0</v>
      </c>
      <c r="AX572">
        <v>1</v>
      </c>
      <c r="AY572">
        <v>3</v>
      </c>
      <c r="AZ572">
        <v>2</v>
      </c>
      <c r="BA572">
        <v>5</v>
      </c>
      <c r="BB572">
        <v>0</v>
      </c>
      <c r="BC572">
        <v>3</v>
      </c>
      <c r="BD572">
        <v>0</v>
      </c>
      <c r="BE572">
        <v>0</v>
      </c>
      <c r="BF572">
        <v>0</v>
      </c>
      <c r="BG572">
        <v>0</v>
      </c>
      <c r="BH572">
        <v>0</v>
      </c>
      <c r="BI572">
        <v>1</v>
      </c>
      <c r="BJ572">
        <v>2</v>
      </c>
      <c r="BK572">
        <v>0</v>
      </c>
      <c r="BL572">
        <v>0</v>
      </c>
      <c r="BM572">
        <v>0</v>
      </c>
      <c r="BN572">
        <v>0</v>
      </c>
      <c r="BO572">
        <v>2</v>
      </c>
      <c r="BP572">
        <v>1</v>
      </c>
      <c r="BQ572">
        <v>0</v>
      </c>
      <c r="BR572">
        <v>0</v>
      </c>
      <c r="BS572">
        <v>1</v>
      </c>
      <c r="BT572">
        <v>11</v>
      </c>
      <c r="BU572" t="s">
        <v>642</v>
      </c>
    </row>
    <row r="573" spans="1:73">
      <c r="A573" t="s">
        <v>335</v>
      </c>
      <c r="B573" t="s">
        <v>336</v>
      </c>
      <c r="C573">
        <v>319</v>
      </c>
      <c r="D573" t="s">
        <v>119</v>
      </c>
      <c r="E573" t="s">
        <v>365</v>
      </c>
      <c r="F573" t="s">
        <v>101</v>
      </c>
      <c r="G573">
        <v>0</v>
      </c>
      <c r="H573">
        <v>0</v>
      </c>
      <c r="I573">
        <v>0</v>
      </c>
      <c r="J573">
        <v>0</v>
      </c>
      <c r="K573">
        <v>0</v>
      </c>
      <c r="L573">
        <v>0</v>
      </c>
      <c r="M573">
        <v>0</v>
      </c>
      <c r="N573">
        <v>0</v>
      </c>
      <c r="O573">
        <v>0</v>
      </c>
      <c r="P573">
        <v>0</v>
      </c>
      <c r="Q573">
        <v>0</v>
      </c>
      <c r="R573">
        <v>0</v>
      </c>
      <c r="S573">
        <v>2</v>
      </c>
      <c r="T573">
        <v>0</v>
      </c>
      <c r="U573">
        <v>0</v>
      </c>
      <c r="V573">
        <v>0</v>
      </c>
      <c r="W573">
        <v>0</v>
      </c>
      <c r="X573">
        <v>0</v>
      </c>
      <c r="Y573">
        <v>0</v>
      </c>
      <c r="Z573">
        <v>0</v>
      </c>
      <c r="AA573">
        <v>0</v>
      </c>
      <c r="AB573">
        <v>0</v>
      </c>
      <c r="AC573">
        <v>0</v>
      </c>
      <c r="AD573">
        <v>0</v>
      </c>
      <c r="AE573">
        <v>0</v>
      </c>
      <c r="AF573">
        <v>0</v>
      </c>
      <c r="AG573">
        <v>0</v>
      </c>
      <c r="AH573">
        <v>0</v>
      </c>
      <c r="AI573">
        <v>0</v>
      </c>
      <c r="AJ573">
        <v>0</v>
      </c>
      <c r="AK573">
        <v>0</v>
      </c>
      <c r="AL573">
        <v>2</v>
      </c>
      <c r="AM573">
        <v>0</v>
      </c>
      <c r="AN573">
        <v>0</v>
      </c>
      <c r="AO573">
        <v>0</v>
      </c>
      <c r="AP573">
        <v>0</v>
      </c>
      <c r="AQ573">
        <v>0</v>
      </c>
      <c r="AR573">
        <v>0</v>
      </c>
      <c r="AS573">
        <v>0</v>
      </c>
      <c r="AT573">
        <v>0</v>
      </c>
      <c r="AU573">
        <v>0</v>
      </c>
      <c r="AV573">
        <v>0</v>
      </c>
      <c r="AW573">
        <v>0</v>
      </c>
      <c r="AX573">
        <v>0</v>
      </c>
      <c r="AY573">
        <v>0</v>
      </c>
      <c r="AZ573">
        <v>2</v>
      </c>
      <c r="BA573">
        <v>0</v>
      </c>
      <c r="BB573">
        <v>0</v>
      </c>
      <c r="BC573">
        <v>0</v>
      </c>
      <c r="BD573">
        <v>0</v>
      </c>
      <c r="BE573">
        <v>0</v>
      </c>
      <c r="BF573">
        <v>0</v>
      </c>
      <c r="BG573">
        <v>0</v>
      </c>
      <c r="BH573">
        <v>0</v>
      </c>
      <c r="BI573">
        <v>0</v>
      </c>
      <c r="BJ573">
        <v>0</v>
      </c>
      <c r="BK573">
        <v>0</v>
      </c>
      <c r="BL573">
        <v>0</v>
      </c>
      <c r="BM573">
        <v>0</v>
      </c>
      <c r="BN573">
        <v>0</v>
      </c>
      <c r="BO573">
        <v>2</v>
      </c>
      <c r="BP573">
        <v>0</v>
      </c>
      <c r="BQ573">
        <v>0</v>
      </c>
      <c r="BR573">
        <v>0</v>
      </c>
      <c r="BS573">
        <v>1</v>
      </c>
      <c r="BT573">
        <v>7</v>
      </c>
      <c r="BU573" t="s">
        <v>643</v>
      </c>
    </row>
    <row r="574" spans="1:73">
      <c r="A574" t="s">
        <v>335</v>
      </c>
      <c r="B574" t="s">
        <v>336</v>
      </c>
      <c r="C574">
        <v>320</v>
      </c>
      <c r="D574" t="s">
        <v>119</v>
      </c>
      <c r="E574" t="s">
        <v>78</v>
      </c>
      <c r="F574" t="s">
        <v>77</v>
      </c>
      <c r="G574">
        <v>0</v>
      </c>
      <c r="H574">
        <v>0</v>
      </c>
      <c r="I574">
        <v>0</v>
      </c>
      <c r="J574">
        <v>0</v>
      </c>
      <c r="K574">
        <v>0</v>
      </c>
      <c r="L574">
        <v>2</v>
      </c>
      <c r="M574">
        <v>0</v>
      </c>
      <c r="N574">
        <v>0</v>
      </c>
      <c r="O574">
        <v>0</v>
      </c>
      <c r="P574">
        <v>0</v>
      </c>
      <c r="Q574">
        <v>0</v>
      </c>
      <c r="R574">
        <v>0</v>
      </c>
      <c r="S574">
        <v>0</v>
      </c>
      <c r="T574">
        <v>0</v>
      </c>
      <c r="U574">
        <v>0</v>
      </c>
      <c r="V574">
        <v>0</v>
      </c>
      <c r="W574">
        <v>0</v>
      </c>
      <c r="X574">
        <v>0</v>
      </c>
      <c r="Y574">
        <v>0</v>
      </c>
      <c r="Z574">
        <v>0</v>
      </c>
      <c r="AA574">
        <v>0</v>
      </c>
      <c r="AB574">
        <v>2</v>
      </c>
      <c r="AC574">
        <v>0</v>
      </c>
      <c r="AD574">
        <v>0</v>
      </c>
      <c r="AE574">
        <v>0</v>
      </c>
      <c r="AF574">
        <v>0</v>
      </c>
      <c r="AG574">
        <v>3</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1</v>
      </c>
      <c r="BA574">
        <v>0</v>
      </c>
      <c r="BB574">
        <v>0</v>
      </c>
      <c r="BC574">
        <v>0</v>
      </c>
      <c r="BD574">
        <v>0</v>
      </c>
      <c r="BE574">
        <v>0</v>
      </c>
      <c r="BF574">
        <v>0</v>
      </c>
      <c r="BG574">
        <v>0</v>
      </c>
      <c r="BH574">
        <v>0</v>
      </c>
      <c r="BI574">
        <v>6</v>
      </c>
      <c r="BJ574">
        <v>0</v>
      </c>
      <c r="BK574">
        <v>0</v>
      </c>
      <c r="BL574">
        <v>0</v>
      </c>
      <c r="BM574">
        <v>0</v>
      </c>
      <c r="BN574">
        <v>0</v>
      </c>
      <c r="BO574">
        <v>1</v>
      </c>
      <c r="BP574">
        <v>0</v>
      </c>
      <c r="BQ574">
        <v>0</v>
      </c>
      <c r="BR574">
        <v>0</v>
      </c>
      <c r="BS574">
        <v>1</v>
      </c>
      <c r="BT574">
        <v>6</v>
      </c>
      <c r="BU574" t="s">
        <v>644</v>
      </c>
    </row>
    <row r="575" spans="1:73">
      <c r="A575" t="s">
        <v>335</v>
      </c>
      <c r="B575" t="s">
        <v>336</v>
      </c>
      <c r="C575">
        <v>321</v>
      </c>
      <c r="D575" t="s">
        <v>119</v>
      </c>
      <c r="E575" t="s">
        <v>355</v>
      </c>
      <c r="F575" t="s">
        <v>92</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1</v>
      </c>
      <c r="BT575">
        <v>2</v>
      </c>
      <c r="BU575" t="s">
        <v>645</v>
      </c>
    </row>
    <row r="576" spans="1:73">
      <c r="A576" t="s">
        <v>335</v>
      </c>
      <c r="B576" t="s">
        <v>336</v>
      </c>
      <c r="C576">
        <v>322</v>
      </c>
      <c r="D576" t="s">
        <v>119</v>
      </c>
      <c r="E576" t="s">
        <v>78</v>
      </c>
      <c r="F576" t="s">
        <v>77</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2</v>
      </c>
      <c r="BT576">
        <v>3</v>
      </c>
      <c r="BU576" t="s">
        <v>646</v>
      </c>
    </row>
    <row r="577" spans="1:73">
      <c r="A577" t="s">
        <v>335</v>
      </c>
      <c r="B577" t="s">
        <v>336</v>
      </c>
      <c r="C577">
        <v>323</v>
      </c>
      <c r="D577" t="s">
        <v>119</v>
      </c>
      <c r="E577" t="s">
        <v>350</v>
      </c>
      <c r="F577" t="s">
        <v>92</v>
      </c>
      <c r="G577">
        <v>0</v>
      </c>
      <c r="H577">
        <v>0</v>
      </c>
      <c r="I577">
        <v>0</v>
      </c>
      <c r="J577">
        <v>0</v>
      </c>
      <c r="K577">
        <v>0</v>
      </c>
      <c r="L577">
        <v>0</v>
      </c>
      <c r="M577">
        <v>0</v>
      </c>
      <c r="N577">
        <v>2</v>
      </c>
      <c r="O577">
        <v>0</v>
      </c>
      <c r="P577">
        <v>0</v>
      </c>
      <c r="Q577">
        <v>0</v>
      </c>
      <c r="R577">
        <v>0</v>
      </c>
      <c r="S577">
        <v>0</v>
      </c>
      <c r="T577">
        <v>0</v>
      </c>
      <c r="U577">
        <v>0</v>
      </c>
      <c r="V577">
        <v>0</v>
      </c>
      <c r="W577">
        <v>0</v>
      </c>
      <c r="X577">
        <v>0</v>
      </c>
      <c r="Y577">
        <v>0</v>
      </c>
      <c r="Z577">
        <v>0</v>
      </c>
      <c r="AA577">
        <v>0</v>
      </c>
      <c r="AB577">
        <v>4</v>
      </c>
      <c r="AC577">
        <v>0</v>
      </c>
      <c r="AD577">
        <v>0</v>
      </c>
      <c r="AE577">
        <v>0</v>
      </c>
      <c r="AF577">
        <v>0</v>
      </c>
      <c r="AG577">
        <v>0</v>
      </c>
      <c r="AH577">
        <v>0</v>
      </c>
      <c r="AI577">
        <v>0</v>
      </c>
      <c r="AJ577">
        <v>0</v>
      </c>
      <c r="AK577">
        <v>0</v>
      </c>
      <c r="AL577">
        <v>0</v>
      </c>
      <c r="AM577">
        <v>0</v>
      </c>
      <c r="AN577">
        <v>0</v>
      </c>
      <c r="AO577">
        <v>0</v>
      </c>
      <c r="AP577">
        <v>0</v>
      </c>
      <c r="AQ577">
        <v>1</v>
      </c>
      <c r="AR577">
        <v>0</v>
      </c>
      <c r="AS577">
        <v>0</v>
      </c>
      <c r="AT577">
        <v>0</v>
      </c>
      <c r="AU577">
        <v>0</v>
      </c>
      <c r="AV577">
        <v>0</v>
      </c>
      <c r="AW577">
        <v>0</v>
      </c>
      <c r="AX577">
        <v>0</v>
      </c>
      <c r="AY577">
        <v>0</v>
      </c>
      <c r="AZ577">
        <v>3</v>
      </c>
      <c r="BA577">
        <v>0</v>
      </c>
      <c r="BB577">
        <v>0</v>
      </c>
      <c r="BC577">
        <v>1</v>
      </c>
      <c r="BD577">
        <v>0</v>
      </c>
      <c r="BE577">
        <v>0</v>
      </c>
      <c r="BF577">
        <v>0</v>
      </c>
      <c r="BG577">
        <v>0</v>
      </c>
      <c r="BH577">
        <v>0</v>
      </c>
      <c r="BI577">
        <v>0</v>
      </c>
      <c r="BJ577">
        <v>0</v>
      </c>
      <c r="BK577">
        <v>0</v>
      </c>
      <c r="BL577">
        <v>0</v>
      </c>
      <c r="BM577">
        <v>0</v>
      </c>
      <c r="BN577">
        <v>1</v>
      </c>
      <c r="BO577">
        <v>3</v>
      </c>
      <c r="BP577">
        <v>0</v>
      </c>
      <c r="BQ577">
        <v>0</v>
      </c>
      <c r="BR577">
        <v>0</v>
      </c>
      <c r="BS577">
        <v>1</v>
      </c>
      <c r="BT577">
        <v>9</v>
      </c>
      <c r="BU577" t="s">
        <v>647</v>
      </c>
    </row>
    <row r="578" spans="1:73">
      <c r="A578" t="s">
        <v>335</v>
      </c>
      <c r="B578" t="s">
        <v>336</v>
      </c>
      <c r="C578">
        <v>324</v>
      </c>
      <c r="D578" t="s">
        <v>119</v>
      </c>
      <c r="E578" t="s">
        <v>78</v>
      </c>
      <c r="F578" t="s">
        <v>77</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1</v>
      </c>
      <c r="BT578">
        <v>3</v>
      </c>
      <c r="BU578" t="s">
        <v>648</v>
      </c>
    </row>
    <row r="579" spans="1:73">
      <c r="A579" t="s">
        <v>335</v>
      </c>
      <c r="B579" t="s">
        <v>336</v>
      </c>
      <c r="C579">
        <v>325</v>
      </c>
      <c r="D579" t="s">
        <v>119</v>
      </c>
      <c r="E579" t="s">
        <v>350</v>
      </c>
      <c r="F579" t="s">
        <v>92</v>
      </c>
      <c r="G579">
        <v>0</v>
      </c>
      <c r="H579">
        <v>4</v>
      </c>
      <c r="I579">
        <v>3</v>
      </c>
      <c r="J579">
        <v>1</v>
      </c>
      <c r="K579">
        <v>0</v>
      </c>
      <c r="L579">
        <v>7</v>
      </c>
      <c r="M579">
        <v>0</v>
      </c>
      <c r="N579">
        <v>17</v>
      </c>
      <c r="O579">
        <v>0</v>
      </c>
      <c r="P579">
        <v>0</v>
      </c>
      <c r="Q579">
        <v>3</v>
      </c>
      <c r="R579">
        <v>2</v>
      </c>
      <c r="S579">
        <v>18</v>
      </c>
      <c r="T579">
        <v>5</v>
      </c>
      <c r="U579">
        <v>1</v>
      </c>
      <c r="V579">
        <v>3</v>
      </c>
      <c r="W579">
        <v>2</v>
      </c>
      <c r="X579">
        <v>0</v>
      </c>
      <c r="Y579">
        <v>0</v>
      </c>
      <c r="Z579">
        <v>0</v>
      </c>
      <c r="AA579">
        <v>0</v>
      </c>
      <c r="AB579">
        <v>64</v>
      </c>
      <c r="AC579">
        <v>4</v>
      </c>
      <c r="AD579">
        <v>0</v>
      </c>
      <c r="AE579">
        <v>0</v>
      </c>
      <c r="AF579">
        <v>0</v>
      </c>
      <c r="AG579">
        <v>0</v>
      </c>
      <c r="AH579">
        <v>0</v>
      </c>
      <c r="AI579">
        <v>2</v>
      </c>
      <c r="AJ579">
        <v>0</v>
      </c>
      <c r="AK579">
        <v>0</v>
      </c>
      <c r="AL579">
        <v>1</v>
      </c>
      <c r="AM579">
        <v>14</v>
      </c>
      <c r="AN579">
        <v>0</v>
      </c>
      <c r="AO579">
        <v>0</v>
      </c>
      <c r="AP579">
        <v>1</v>
      </c>
      <c r="AQ579">
        <v>3</v>
      </c>
      <c r="AR579">
        <v>1</v>
      </c>
      <c r="AS579">
        <v>0</v>
      </c>
      <c r="AT579">
        <v>1</v>
      </c>
      <c r="AU579">
        <v>6</v>
      </c>
      <c r="AV579">
        <v>1</v>
      </c>
      <c r="AW579">
        <v>1</v>
      </c>
      <c r="AX579">
        <v>5</v>
      </c>
      <c r="AY579">
        <v>9</v>
      </c>
      <c r="AZ579">
        <v>13</v>
      </c>
      <c r="BA579">
        <v>21</v>
      </c>
      <c r="BB579">
        <v>4</v>
      </c>
      <c r="BC579">
        <v>7</v>
      </c>
      <c r="BD579">
        <v>0</v>
      </c>
      <c r="BE579">
        <v>0</v>
      </c>
      <c r="BF579">
        <v>1</v>
      </c>
      <c r="BG579">
        <v>0</v>
      </c>
      <c r="BH579">
        <v>0</v>
      </c>
      <c r="BI579">
        <v>6</v>
      </c>
      <c r="BJ579">
        <v>4</v>
      </c>
      <c r="BK579">
        <v>0</v>
      </c>
      <c r="BL579">
        <v>3</v>
      </c>
      <c r="BM579">
        <v>3</v>
      </c>
      <c r="BN579">
        <v>1</v>
      </c>
      <c r="BO579">
        <v>24</v>
      </c>
      <c r="BP579">
        <v>0</v>
      </c>
      <c r="BQ579">
        <v>0</v>
      </c>
      <c r="BR579">
        <v>1</v>
      </c>
      <c r="BS579">
        <v>7</v>
      </c>
      <c r="BT579">
        <v>117</v>
      </c>
      <c r="BU579" t="s">
        <v>649</v>
      </c>
    </row>
    <row r="580" spans="1:73">
      <c r="A580" t="s">
        <v>335</v>
      </c>
      <c r="B580" t="s">
        <v>336</v>
      </c>
      <c r="C580">
        <v>326</v>
      </c>
      <c r="D580" t="s">
        <v>119</v>
      </c>
      <c r="E580" t="s">
        <v>78</v>
      </c>
      <c r="F580" t="s">
        <v>77</v>
      </c>
      <c r="G580">
        <v>0</v>
      </c>
      <c r="H580">
        <v>0</v>
      </c>
      <c r="I580">
        <v>0</v>
      </c>
      <c r="J580">
        <v>0</v>
      </c>
      <c r="K580">
        <v>0</v>
      </c>
      <c r="L580">
        <v>1</v>
      </c>
      <c r="M580">
        <v>0</v>
      </c>
      <c r="N580">
        <v>1</v>
      </c>
      <c r="O580">
        <v>0</v>
      </c>
      <c r="P580">
        <v>0</v>
      </c>
      <c r="Q580">
        <v>0</v>
      </c>
      <c r="R580">
        <v>0</v>
      </c>
      <c r="S580">
        <v>1</v>
      </c>
      <c r="T580">
        <v>0</v>
      </c>
      <c r="U580">
        <v>0</v>
      </c>
      <c r="V580">
        <v>0</v>
      </c>
      <c r="W580">
        <v>0</v>
      </c>
      <c r="X580">
        <v>0</v>
      </c>
      <c r="Y580">
        <v>0</v>
      </c>
      <c r="Z580">
        <v>0</v>
      </c>
      <c r="AA580">
        <v>0</v>
      </c>
      <c r="AB580">
        <v>4</v>
      </c>
      <c r="AC580">
        <v>0</v>
      </c>
      <c r="AD580">
        <v>0</v>
      </c>
      <c r="AE580">
        <v>0</v>
      </c>
      <c r="AF580">
        <v>0</v>
      </c>
      <c r="AG580">
        <v>0</v>
      </c>
      <c r="AH580">
        <v>0</v>
      </c>
      <c r="AI580">
        <v>0</v>
      </c>
      <c r="AJ580">
        <v>0</v>
      </c>
      <c r="AK580">
        <v>0</v>
      </c>
      <c r="AL580">
        <v>1</v>
      </c>
      <c r="AM580">
        <v>2</v>
      </c>
      <c r="AN580">
        <v>0</v>
      </c>
      <c r="AO580">
        <v>0</v>
      </c>
      <c r="AP580">
        <v>0</v>
      </c>
      <c r="AQ580">
        <v>0</v>
      </c>
      <c r="AR580">
        <v>0</v>
      </c>
      <c r="AS580">
        <v>0</v>
      </c>
      <c r="AT580">
        <v>0</v>
      </c>
      <c r="AU580">
        <v>0</v>
      </c>
      <c r="AV580">
        <v>0</v>
      </c>
      <c r="AW580">
        <v>0</v>
      </c>
      <c r="AX580">
        <v>0</v>
      </c>
      <c r="AY580">
        <v>0</v>
      </c>
      <c r="AZ580">
        <v>2</v>
      </c>
      <c r="BA580">
        <v>3</v>
      </c>
      <c r="BB580">
        <v>0</v>
      </c>
      <c r="BC580">
        <v>0</v>
      </c>
      <c r="BD580">
        <v>0</v>
      </c>
      <c r="BE580">
        <v>0</v>
      </c>
      <c r="BF580">
        <v>0</v>
      </c>
      <c r="BG580">
        <v>0</v>
      </c>
      <c r="BH580">
        <v>0</v>
      </c>
      <c r="BI580">
        <v>0</v>
      </c>
      <c r="BJ580">
        <v>0</v>
      </c>
      <c r="BK580">
        <v>0</v>
      </c>
      <c r="BL580">
        <v>0</v>
      </c>
      <c r="BM580">
        <v>0</v>
      </c>
      <c r="BN580">
        <v>0</v>
      </c>
      <c r="BO580">
        <v>2</v>
      </c>
      <c r="BP580">
        <v>0</v>
      </c>
      <c r="BQ580">
        <v>0</v>
      </c>
      <c r="BR580">
        <v>0</v>
      </c>
      <c r="BS580">
        <v>1</v>
      </c>
      <c r="BT580">
        <v>5</v>
      </c>
      <c r="BU580" t="s">
        <v>650</v>
      </c>
    </row>
    <row r="581" spans="1:73">
      <c r="A581" t="s">
        <v>335</v>
      </c>
      <c r="B581" t="s">
        <v>336</v>
      </c>
      <c r="C581">
        <v>327</v>
      </c>
      <c r="D581" t="s">
        <v>119</v>
      </c>
      <c r="E581" t="s">
        <v>350</v>
      </c>
      <c r="F581" t="s">
        <v>92</v>
      </c>
      <c r="G581">
        <v>0</v>
      </c>
      <c r="H581">
        <v>0</v>
      </c>
      <c r="I581">
        <v>0</v>
      </c>
      <c r="J581">
        <v>0</v>
      </c>
      <c r="K581">
        <v>0</v>
      </c>
      <c r="L581">
        <v>1</v>
      </c>
      <c r="M581">
        <v>0</v>
      </c>
      <c r="N581">
        <v>2</v>
      </c>
      <c r="O581">
        <v>0</v>
      </c>
      <c r="P581">
        <v>0</v>
      </c>
      <c r="Q581">
        <v>0</v>
      </c>
      <c r="R581">
        <v>0</v>
      </c>
      <c r="S581">
        <v>1</v>
      </c>
      <c r="T581">
        <v>0</v>
      </c>
      <c r="U581">
        <v>0</v>
      </c>
      <c r="V581">
        <v>0</v>
      </c>
      <c r="W581">
        <v>1</v>
      </c>
      <c r="X581">
        <v>0</v>
      </c>
      <c r="Y581">
        <v>0</v>
      </c>
      <c r="Z581">
        <v>0</v>
      </c>
      <c r="AA581">
        <v>0</v>
      </c>
      <c r="AB581">
        <v>6</v>
      </c>
      <c r="AC581">
        <v>0</v>
      </c>
      <c r="AD581">
        <v>0</v>
      </c>
      <c r="AE581">
        <v>0</v>
      </c>
      <c r="AF581">
        <v>0</v>
      </c>
      <c r="AG581">
        <v>0</v>
      </c>
      <c r="AH581">
        <v>0</v>
      </c>
      <c r="AI581">
        <v>0</v>
      </c>
      <c r="AJ581">
        <v>0</v>
      </c>
      <c r="AK581">
        <v>0</v>
      </c>
      <c r="AL581">
        <v>0</v>
      </c>
      <c r="AM581">
        <v>4</v>
      </c>
      <c r="AN581">
        <v>0</v>
      </c>
      <c r="AO581">
        <v>0</v>
      </c>
      <c r="AP581">
        <v>0</v>
      </c>
      <c r="AQ581">
        <v>1</v>
      </c>
      <c r="AR581">
        <v>0</v>
      </c>
      <c r="AS581">
        <v>0</v>
      </c>
      <c r="AT581">
        <v>0</v>
      </c>
      <c r="AU581">
        <v>0</v>
      </c>
      <c r="AV581">
        <v>0</v>
      </c>
      <c r="AW581">
        <v>0</v>
      </c>
      <c r="AX581">
        <v>0</v>
      </c>
      <c r="AY581">
        <v>0</v>
      </c>
      <c r="AZ581">
        <v>2</v>
      </c>
      <c r="BA581">
        <v>4</v>
      </c>
      <c r="BB581">
        <v>0</v>
      </c>
      <c r="BC581">
        <v>0</v>
      </c>
      <c r="BD581">
        <v>0</v>
      </c>
      <c r="BE581">
        <v>0</v>
      </c>
      <c r="BF581">
        <v>0</v>
      </c>
      <c r="BG581">
        <v>0</v>
      </c>
      <c r="BH581">
        <v>0</v>
      </c>
      <c r="BI581">
        <v>0</v>
      </c>
      <c r="BJ581">
        <v>0</v>
      </c>
      <c r="BK581">
        <v>0</v>
      </c>
      <c r="BL581">
        <v>0</v>
      </c>
      <c r="BM581">
        <v>0</v>
      </c>
      <c r="BN581">
        <v>0</v>
      </c>
      <c r="BO581">
        <v>2</v>
      </c>
      <c r="BP581">
        <v>0</v>
      </c>
      <c r="BQ581">
        <v>0</v>
      </c>
      <c r="BR581">
        <v>0</v>
      </c>
      <c r="BS581">
        <v>1</v>
      </c>
      <c r="BT581">
        <v>6</v>
      </c>
      <c r="BU581" t="s">
        <v>651</v>
      </c>
    </row>
    <row r="582" spans="1:73">
      <c r="A582" t="s">
        <v>335</v>
      </c>
      <c r="B582" t="s">
        <v>336</v>
      </c>
      <c r="C582">
        <v>328</v>
      </c>
      <c r="D582" t="s">
        <v>119</v>
      </c>
      <c r="E582" t="s">
        <v>78</v>
      </c>
      <c r="F582" t="s">
        <v>77</v>
      </c>
      <c r="G582">
        <v>0</v>
      </c>
      <c r="H582">
        <v>0</v>
      </c>
      <c r="I582">
        <v>3</v>
      </c>
      <c r="J582">
        <v>0</v>
      </c>
      <c r="K582">
        <v>0</v>
      </c>
      <c r="L582">
        <v>2</v>
      </c>
      <c r="M582">
        <v>0</v>
      </c>
      <c r="N582">
        <v>2</v>
      </c>
      <c r="O582">
        <v>0</v>
      </c>
      <c r="P582">
        <v>0</v>
      </c>
      <c r="Q582">
        <v>0</v>
      </c>
      <c r="R582">
        <v>0</v>
      </c>
      <c r="S582">
        <v>2</v>
      </c>
      <c r="T582">
        <v>0</v>
      </c>
      <c r="U582">
        <v>0</v>
      </c>
      <c r="V582">
        <v>0</v>
      </c>
      <c r="W582">
        <v>0</v>
      </c>
      <c r="X582">
        <v>0</v>
      </c>
      <c r="Y582">
        <v>0</v>
      </c>
      <c r="Z582">
        <v>0</v>
      </c>
      <c r="AA582">
        <v>0</v>
      </c>
      <c r="AB582">
        <v>6</v>
      </c>
      <c r="AC582">
        <v>0</v>
      </c>
      <c r="AD582">
        <v>0</v>
      </c>
      <c r="AE582">
        <v>0</v>
      </c>
      <c r="AF582">
        <v>0</v>
      </c>
      <c r="AG582">
        <v>0</v>
      </c>
      <c r="AH582">
        <v>0</v>
      </c>
      <c r="AI582">
        <v>0</v>
      </c>
      <c r="AJ582">
        <v>0</v>
      </c>
      <c r="AK582">
        <v>0</v>
      </c>
      <c r="AL582">
        <v>0</v>
      </c>
      <c r="AM582">
        <v>4</v>
      </c>
      <c r="AN582">
        <v>0</v>
      </c>
      <c r="AO582">
        <v>0</v>
      </c>
      <c r="AP582">
        <v>0</v>
      </c>
      <c r="AQ582">
        <v>0</v>
      </c>
      <c r="AR582">
        <v>0</v>
      </c>
      <c r="AS582">
        <v>0</v>
      </c>
      <c r="AT582">
        <v>0</v>
      </c>
      <c r="AU582">
        <v>0</v>
      </c>
      <c r="AV582">
        <v>0</v>
      </c>
      <c r="AW582">
        <v>3</v>
      </c>
      <c r="AX582">
        <v>0</v>
      </c>
      <c r="AY582">
        <v>0</v>
      </c>
      <c r="AZ582">
        <v>2</v>
      </c>
      <c r="BA582">
        <v>4</v>
      </c>
      <c r="BB582">
        <v>0</v>
      </c>
      <c r="BC582">
        <v>0</v>
      </c>
      <c r="BD582">
        <v>0</v>
      </c>
      <c r="BE582">
        <v>0</v>
      </c>
      <c r="BF582">
        <v>0</v>
      </c>
      <c r="BG582">
        <v>0</v>
      </c>
      <c r="BH582">
        <v>0</v>
      </c>
      <c r="BI582">
        <v>0</v>
      </c>
      <c r="BJ582">
        <v>0</v>
      </c>
      <c r="BK582">
        <v>0</v>
      </c>
      <c r="BL582">
        <v>2</v>
      </c>
      <c r="BM582">
        <v>0</v>
      </c>
      <c r="BN582">
        <v>0</v>
      </c>
      <c r="BO582">
        <v>2</v>
      </c>
      <c r="BP582">
        <v>0</v>
      </c>
      <c r="BQ582">
        <v>0</v>
      </c>
      <c r="BR582">
        <v>0</v>
      </c>
      <c r="BS582">
        <v>1</v>
      </c>
      <c r="BT582">
        <v>9</v>
      </c>
      <c r="BU582" t="s">
        <v>652</v>
      </c>
    </row>
    <row r="583" spans="1:73">
      <c r="A583" t="s">
        <v>335</v>
      </c>
      <c r="B583" t="s">
        <v>336</v>
      </c>
      <c r="C583">
        <v>329</v>
      </c>
      <c r="D583" t="s">
        <v>119</v>
      </c>
      <c r="E583" t="s">
        <v>360</v>
      </c>
      <c r="F583" t="s">
        <v>101</v>
      </c>
      <c r="G583">
        <v>0</v>
      </c>
      <c r="H583">
        <v>0</v>
      </c>
      <c r="I583">
        <v>0</v>
      </c>
      <c r="J583">
        <v>0</v>
      </c>
      <c r="K583">
        <v>0</v>
      </c>
      <c r="L583">
        <v>1</v>
      </c>
      <c r="M583">
        <v>0</v>
      </c>
      <c r="N583">
        <v>0</v>
      </c>
      <c r="O583">
        <v>0</v>
      </c>
      <c r="P583">
        <v>0</v>
      </c>
      <c r="Q583">
        <v>0</v>
      </c>
      <c r="R583">
        <v>0</v>
      </c>
      <c r="S583">
        <v>0</v>
      </c>
      <c r="T583">
        <v>0</v>
      </c>
      <c r="U583">
        <v>0</v>
      </c>
      <c r="V583">
        <v>0</v>
      </c>
      <c r="W583">
        <v>0</v>
      </c>
      <c r="X583">
        <v>0</v>
      </c>
      <c r="Y583">
        <v>0</v>
      </c>
      <c r="Z583">
        <v>0</v>
      </c>
      <c r="AA583">
        <v>0</v>
      </c>
      <c r="AB583">
        <v>3</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1</v>
      </c>
      <c r="BT583">
        <v>5</v>
      </c>
      <c r="BU583" t="s">
        <v>653</v>
      </c>
    </row>
    <row r="584" spans="1:73">
      <c r="A584" t="s">
        <v>335</v>
      </c>
      <c r="B584" t="s">
        <v>336</v>
      </c>
      <c r="C584">
        <v>330</v>
      </c>
      <c r="D584" t="s">
        <v>119</v>
      </c>
      <c r="E584" t="s">
        <v>78</v>
      </c>
      <c r="F584" t="s">
        <v>77</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1</v>
      </c>
      <c r="BT584">
        <v>2</v>
      </c>
      <c r="BU584" t="s">
        <v>419</v>
      </c>
    </row>
    <row r="585" spans="1:73">
      <c r="A585" t="s">
        <v>335</v>
      </c>
      <c r="B585" t="s">
        <v>336</v>
      </c>
      <c r="C585">
        <v>331</v>
      </c>
      <c r="D585" t="s">
        <v>119</v>
      </c>
      <c r="E585" t="s">
        <v>360</v>
      </c>
      <c r="F585" t="s">
        <v>101</v>
      </c>
      <c r="G585">
        <v>0</v>
      </c>
      <c r="H585">
        <v>2</v>
      </c>
      <c r="I585">
        <v>0</v>
      </c>
      <c r="J585">
        <v>0</v>
      </c>
      <c r="K585">
        <v>0</v>
      </c>
      <c r="L585">
        <v>3</v>
      </c>
      <c r="M585">
        <v>0</v>
      </c>
      <c r="N585">
        <v>4</v>
      </c>
      <c r="O585">
        <v>0</v>
      </c>
      <c r="P585">
        <v>0</v>
      </c>
      <c r="Q585">
        <v>0</v>
      </c>
      <c r="R585">
        <v>0</v>
      </c>
      <c r="S585">
        <v>5</v>
      </c>
      <c r="T585">
        <v>3</v>
      </c>
      <c r="U585">
        <v>0</v>
      </c>
      <c r="V585">
        <v>0</v>
      </c>
      <c r="W585">
        <v>1</v>
      </c>
      <c r="X585">
        <v>0</v>
      </c>
      <c r="Y585">
        <v>0</v>
      </c>
      <c r="Z585">
        <v>0</v>
      </c>
      <c r="AA585">
        <v>0</v>
      </c>
      <c r="AB585">
        <v>22</v>
      </c>
      <c r="AC585">
        <v>0</v>
      </c>
      <c r="AD585">
        <v>0</v>
      </c>
      <c r="AE585">
        <v>0</v>
      </c>
      <c r="AF585">
        <v>0</v>
      </c>
      <c r="AG585">
        <v>0</v>
      </c>
      <c r="AH585">
        <v>0</v>
      </c>
      <c r="AI585">
        <v>2</v>
      </c>
      <c r="AJ585">
        <v>0</v>
      </c>
      <c r="AK585">
        <v>0</v>
      </c>
      <c r="AL585">
        <v>0</v>
      </c>
      <c r="AM585">
        <v>0</v>
      </c>
      <c r="AN585">
        <v>0</v>
      </c>
      <c r="AO585">
        <v>0</v>
      </c>
      <c r="AP585">
        <v>3</v>
      </c>
      <c r="AQ585">
        <v>0</v>
      </c>
      <c r="AR585">
        <v>0</v>
      </c>
      <c r="AS585">
        <v>0</v>
      </c>
      <c r="AT585">
        <v>1</v>
      </c>
      <c r="AU585">
        <v>0</v>
      </c>
      <c r="AV585">
        <v>0</v>
      </c>
      <c r="AW585">
        <v>0</v>
      </c>
      <c r="AX585">
        <v>1</v>
      </c>
      <c r="AY585">
        <v>7</v>
      </c>
      <c r="AZ585">
        <v>6</v>
      </c>
      <c r="BA585">
        <v>1</v>
      </c>
      <c r="BB585">
        <v>1</v>
      </c>
      <c r="BC585">
        <v>8</v>
      </c>
      <c r="BD585">
        <v>0</v>
      </c>
      <c r="BE585">
        <v>0</v>
      </c>
      <c r="BF585">
        <v>0</v>
      </c>
      <c r="BG585">
        <v>0</v>
      </c>
      <c r="BH585">
        <v>0</v>
      </c>
      <c r="BI585">
        <v>1</v>
      </c>
      <c r="BJ585">
        <v>3</v>
      </c>
      <c r="BK585">
        <v>0</v>
      </c>
      <c r="BL585">
        <v>1</v>
      </c>
      <c r="BM585">
        <v>0</v>
      </c>
      <c r="BN585">
        <v>0</v>
      </c>
      <c r="BO585">
        <v>6</v>
      </c>
      <c r="BP585">
        <v>0</v>
      </c>
      <c r="BQ585">
        <v>0</v>
      </c>
      <c r="BR585">
        <v>1</v>
      </c>
      <c r="BS585">
        <v>2</v>
      </c>
      <c r="BT585">
        <v>37</v>
      </c>
      <c r="BU585" t="s">
        <v>654</v>
      </c>
    </row>
    <row r="586" spans="1:73">
      <c r="A586" t="s">
        <v>335</v>
      </c>
      <c r="B586" t="s">
        <v>336</v>
      </c>
      <c r="C586">
        <v>332</v>
      </c>
      <c r="D586" t="s">
        <v>119</v>
      </c>
      <c r="E586" t="s">
        <v>78</v>
      </c>
      <c r="F586" t="s">
        <v>77</v>
      </c>
      <c r="G586">
        <v>0</v>
      </c>
      <c r="H586">
        <v>2</v>
      </c>
      <c r="I586">
        <v>0</v>
      </c>
      <c r="J586">
        <v>0</v>
      </c>
      <c r="K586">
        <v>0</v>
      </c>
      <c r="L586">
        <v>3</v>
      </c>
      <c r="M586">
        <v>0</v>
      </c>
      <c r="N586">
        <v>3</v>
      </c>
      <c r="O586">
        <v>0</v>
      </c>
      <c r="P586">
        <v>0</v>
      </c>
      <c r="Q586">
        <v>1</v>
      </c>
      <c r="R586">
        <v>0</v>
      </c>
      <c r="S586">
        <v>3</v>
      </c>
      <c r="T586">
        <v>3</v>
      </c>
      <c r="U586">
        <v>0</v>
      </c>
      <c r="V586">
        <v>0</v>
      </c>
      <c r="W586">
        <v>1</v>
      </c>
      <c r="X586">
        <v>0</v>
      </c>
      <c r="Y586">
        <v>0</v>
      </c>
      <c r="Z586">
        <v>0</v>
      </c>
      <c r="AA586">
        <v>0</v>
      </c>
      <c r="AB586">
        <v>17</v>
      </c>
      <c r="AC586">
        <v>0</v>
      </c>
      <c r="AD586">
        <v>0</v>
      </c>
      <c r="AE586">
        <v>1</v>
      </c>
      <c r="AF586">
        <v>0</v>
      </c>
      <c r="AG586">
        <v>0</v>
      </c>
      <c r="AH586">
        <v>0</v>
      </c>
      <c r="AI586">
        <v>0</v>
      </c>
      <c r="AJ586">
        <v>0</v>
      </c>
      <c r="AK586">
        <v>0</v>
      </c>
      <c r="AL586">
        <v>1</v>
      </c>
      <c r="AM586">
        <v>2</v>
      </c>
      <c r="AN586">
        <v>0</v>
      </c>
      <c r="AO586">
        <v>0</v>
      </c>
      <c r="AP586">
        <v>0</v>
      </c>
      <c r="AQ586">
        <v>0</v>
      </c>
      <c r="AR586">
        <v>0</v>
      </c>
      <c r="AS586">
        <v>0</v>
      </c>
      <c r="AT586">
        <v>0</v>
      </c>
      <c r="AU586">
        <v>5</v>
      </c>
      <c r="AV586">
        <v>1</v>
      </c>
      <c r="AW586">
        <v>0</v>
      </c>
      <c r="AX586">
        <v>2</v>
      </c>
      <c r="AY586">
        <v>1</v>
      </c>
      <c r="AZ586">
        <v>0</v>
      </c>
      <c r="BA586">
        <v>4</v>
      </c>
      <c r="BB586">
        <v>2</v>
      </c>
      <c r="BC586">
        <v>1</v>
      </c>
      <c r="BD586">
        <v>0</v>
      </c>
      <c r="BE586">
        <v>0</v>
      </c>
      <c r="BF586">
        <v>0</v>
      </c>
      <c r="BG586">
        <v>0</v>
      </c>
      <c r="BH586">
        <v>1</v>
      </c>
      <c r="BI586">
        <v>5</v>
      </c>
      <c r="BJ586">
        <v>0</v>
      </c>
      <c r="BK586">
        <v>0</v>
      </c>
      <c r="BL586">
        <v>0</v>
      </c>
      <c r="BM586">
        <v>1</v>
      </c>
      <c r="BN586">
        <v>1</v>
      </c>
      <c r="BO586">
        <v>5</v>
      </c>
      <c r="BP586">
        <v>0</v>
      </c>
      <c r="BQ586">
        <v>0</v>
      </c>
      <c r="BR586">
        <v>0</v>
      </c>
      <c r="BS586">
        <v>1</v>
      </c>
      <c r="BT586">
        <v>27</v>
      </c>
      <c r="BU586" t="s">
        <v>655</v>
      </c>
    </row>
    <row r="587" spans="1:73">
      <c r="A587" t="s">
        <v>335</v>
      </c>
      <c r="B587" t="s">
        <v>336</v>
      </c>
      <c r="C587">
        <v>333</v>
      </c>
      <c r="D587" t="s">
        <v>119</v>
      </c>
      <c r="E587" t="s">
        <v>360</v>
      </c>
      <c r="F587" t="s">
        <v>101</v>
      </c>
      <c r="G587">
        <v>0</v>
      </c>
      <c r="H587">
        <v>0</v>
      </c>
      <c r="I587">
        <v>0</v>
      </c>
      <c r="J587">
        <v>0</v>
      </c>
      <c r="K587">
        <v>0</v>
      </c>
      <c r="L587">
        <v>0</v>
      </c>
      <c r="M587">
        <v>0</v>
      </c>
      <c r="N587">
        <v>0</v>
      </c>
      <c r="O587">
        <v>0</v>
      </c>
      <c r="P587">
        <v>0</v>
      </c>
      <c r="Q587">
        <v>0</v>
      </c>
      <c r="R587">
        <v>0</v>
      </c>
      <c r="S587">
        <v>1</v>
      </c>
      <c r="T587">
        <v>1</v>
      </c>
      <c r="U587">
        <v>0</v>
      </c>
      <c r="V587">
        <v>0</v>
      </c>
      <c r="W587">
        <v>1</v>
      </c>
      <c r="X587">
        <v>0</v>
      </c>
      <c r="Y587">
        <v>0</v>
      </c>
      <c r="Z587">
        <v>0</v>
      </c>
      <c r="AA587">
        <v>0</v>
      </c>
      <c r="AB587">
        <v>1</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1</v>
      </c>
      <c r="BT587">
        <v>3</v>
      </c>
      <c r="BU587" t="s">
        <v>656</v>
      </c>
    </row>
    <row r="588" spans="1:73">
      <c r="A588" t="s">
        <v>335</v>
      </c>
      <c r="B588" t="s">
        <v>336</v>
      </c>
      <c r="C588">
        <v>334</v>
      </c>
      <c r="D588" t="s">
        <v>119</v>
      </c>
      <c r="E588" t="s">
        <v>78</v>
      </c>
      <c r="F588" t="s">
        <v>77</v>
      </c>
      <c r="G588">
        <v>2</v>
      </c>
      <c r="H588">
        <v>0</v>
      </c>
      <c r="I588">
        <v>2</v>
      </c>
      <c r="J588">
        <v>0</v>
      </c>
      <c r="K588">
        <v>0</v>
      </c>
      <c r="L588">
        <v>0</v>
      </c>
      <c r="M588">
        <v>0</v>
      </c>
      <c r="N588">
        <v>0</v>
      </c>
      <c r="O588">
        <v>0</v>
      </c>
      <c r="P588">
        <v>0</v>
      </c>
      <c r="Q588">
        <v>0</v>
      </c>
      <c r="R588">
        <v>0</v>
      </c>
      <c r="S588">
        <v>0</v>
      </c>
      <c r="T588">
        <v>0</v>
      </c>
      <c r="U588">
        <v>0</v>
      </c>
      <c r="V588">
        <v>0</v>
      </c>
      <c r="W588">
        <v>0</v>
      </c>
      <c r="X588">
        <v>0</v>
      </c>
      <c r="Y588">
        <v>0</v>
      </c>
      <c r="Z588">
        <v>0</v>
      </c>
      <c r="AA588">
        <v>0</v>
      </c>
      <c r="AB588">
        <v>2</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2</v>
      </c>
      <c r="AX588">
        <v>0</v>
      </c>
      <c r="AY588">
        <v>2</v>
      </c>
      <c r="AZ588">
        <v>0</v>
      </c>
      <c r="BA588">
        <v>0</v>
      </c>
      <c r="BB588">
        <v>0</v>
      </c>
      <c r="BC588">
        <v>1</v>
      </c>
      <c r="BD588">
        <v>0</v>
      </c>
      <c r="BE588">
        <v>0</v>
      </c>
      <c r="BF588">
        <v>0</v>
      </c>
      <c r="BG588">
        <v>0</v>
      </c>
      <c r="BH588">
        <v>0</v>
      </c>
      <c r="BI588">
        <v>0</v>
      </c>
      <c r="BJ588">
        <v>1</v>
      </c>
      <c r="BK588">
        <v>0</v>
      </c>
      <c r="BL588">
        <v>0</v>
      </c>
      <c r="BM588">
        <v>0</v>
      </c>
      <c r="BN588">
        <v>0</v>
      </c>
      <c r="BO588">
        <v>0</v>
      </c>
      <c r="BP588">
        <v>0</v>
      </c>
      <c r="BQ588">
        <v>0</v>
      </c>
      <c r="BR588">
        <v>0</v>
      </c>
      <c r="BS588">
        <v>1</v>
      </c>
      <c r="BT588">
        <v>5</v>
      </c>
      <c r="BU588" t="e">
        <f>-- to win In Afghanistan.</f>
        <v>#NAME?</v>
      </c>
    </row>
    <row r="589" spans="1:73">
      <c r="A589" t="s">
        <v>335</v>
      </c>
      <c r="B589" t="s">
        <v>336</v>
      </c>
      <c r="C589">
        <v>335</v>
      </c>
      <c r="D589" t="s">
        <v>119</v>
      </c>
      <c r="E589" t="s">
        <v>360</v>
      </c>
      <c r="F589" t="s">
        <v>101</v>
      </c>
      <c r="G589">
        <v>0</v>
      </c>
      <c r="H589">
        <v>0</v>
      </c>
      <c r="I589">
        <v>4</v>
      </c>
      <c r="J589">
        <v>3</v>
      </c>
      <c r="K589">
        <v>0</v>
      </c>
      <c r="L589">
        <v>2</v>
      </c>
      <c r="M589">
        <v>0</v>
      </c>
      <c r="N589">
        <v>3</v>
      </c>
      <c r="O589">
        <v>0</v>
      </c>
      <c r="P589">
        <v>0</v>
      </c>
      <c r="Q589">
        <v>2</v>
      </c>
      <c r="R589">
        <v>0</v>
      </c>
      <c r="S589">
        <v>2</v>
      </c>
      <c r="T589">
        <v>0</v>
      </c>
      <c r="U589">
        <v>1</v>
      </c>
      <c r="V589">
        <v>0</v>
      </c>
      <c r="W589">
        <v>0</v>
      </c>
      <c r="X589">
        <v>0</v>
      </c>
      <c r="Y589">
        <v>0</v>
      </c>
      <c r="Z589">
        <v>0</v>
      </c>
      <c r="AA589">
        <v>0</v>
      </c>
      <c r="AB589">
        <v>14</v>
      </c>
      <c r="AC589">
        <v>0</v>
      </c>
      <c r="AD589">
        <v>0</v>
      </c>
      <c r="AE589">
        <v>0</v>
      </c>
      <c r="AF589">
        <v>0</v>
      </c>
      <c r="AG589">
        <v>0</v>
      </c>
      <c r="AH589">
        <v>0</v>
      </c>
      <c r="AI589">
        <v>0</v>
      </c>
      <c r="AJ589">
        <v>0</v>
      </c>
      <c r="AK589">
        <v>0</v>
      </c>
      <c r="AL589">
        <v>0</v>
      </c>
      <c r="AM589">
        <v>2</v>
      </c>
      <c r="AN589">
        <v>0</v>
      </c>
      <c r="AO589">
        <v>0</v>
      </c>
      <c r="AP589">
        <v>0</v>
      </c>
      <c r="AQ589">
        <v>2</v>
      </c>
      <c r="AR589">
        <v>3</v>
      </c>
      <c r="AS589">
        <v>0</v>
      </c>
      <c r="AT589">
        <v>0</v>
      </c>
      <c r="AU589">
        <v>1</v>
      </c>
      <c r="AV589">
        <v>0</v>
      </c>
      <c r="AW589">
        <v>0</v>
      </c>
      <c r="AX589">
        <v>2</v>
      </c>
      <c r="AY589">
        <v>4</v>
      </c>
      <c r="AZ589">
        <v>3</v>
      </c>
      <c r="BA589">
        <v>4</v>
      </c>
      <c r="BB589">
        <v>0</v>
      </c>
      <c r="BC589">
        <v>3</v>
      </c>
      <c r="BD589">
        <v>0</v>
      </c>
      <c r="BE589">
        <v>0</v>
      </c>
      <c r="BF589">
        <v>0</v>
      </c>
      <c r="BG589">
        <v>0</v>
      </c>
      <c r="BH589">
        <v>0</v>
      </c>
      <c r="BI589">
        <v>3</v>
      </c>
      <c r="BJ589">
        <v>2</v>
      </c>
      <c r="BK589">
        <v>0</v>
      </c>
      <c r="BL589">
        <v>0</v>
      </c>
      <c r="BM589">
        <v>1</v>
      </c>
      <c r="BN589">
        <v>0</v>
      </c>
      <c r="BO589">
        <v>4</v>
      </c>
      <c r="BP589">
        <v>0</v>
      </c>
      <c r="BQ589">
        <v>0</v>
      </c>
      <c r="BR589">
        <v>1</v>
      </c>
      <c r="BS589">
        <v>1</v>
      </c>
      <c r="BT589">
        <v>22</v>
      </c>
      <c r="BU589" t="s">
        <v>657</v>
      </c>
    </row>
    <row r="590" spans="1:73">
      <c r="A590" t="s">
        <v>335</v>
      </c>
      <c r="B590" t="s">
        <v>336</v>
      </c>
      <c r="C590">
        <v>336</v>
      </c>
      <c r="D590" t="s">
        <v>119</v>
      </c>
      <c r="E590" t="s">
        <v>355</v>
      </c>
      <c r="F590" t="s">
        <v>92</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2</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1</v>
      </c>
      <c r="AZ590">
        <v>0</v>
      </c>
      <c r="BA590">
        <v>0</v>
      </c>
      <c r="BB590">
        <v>0</v>
      </c>
      <c r="BC590">
        <v>1</v>
      </c>
      <c r="BD590">
        <v>0</v>
      </c>
      <c r="BE590">
        <v>0</v>
      </c>
      <c r="BF590">
        <v>0</v>
      </c>
      <c r="BG590">
        <v>0</v>
      </c>
      <c r="BH590">
        <v>0</v>
      </c>
      <c r="BI590">
        <v>0</v>
      </c>
      <c r="BJ590">
        <v>1</v>
      </c>
      <c r="BK590">
        <v>0</v>
      </c>
      <c r="BL590">
        <v>0</v>
      </c>
      <c r="BM590">
        <v>0</v>
      </c>
      <c r="BN590">
        <v>0</v>
      </c>
      <c r="BO590">
        <v>0</v>
      </c>
      <c r="BP590">
        <v>0</v>
      </c>
      <c r="BQ590">
        <v>0</v>
      </c>
      <c r="BR590">
        <v>0</v>
      </c>
      <c r="BS590">
        <v>1</v>
      </c>
      <c r="BT590">
        <v>3</v>
      </c>
      <c r="BU590" t="s">
        <v>658</v>
      </c>
    </row>
    <row r="591" spans="1:73">
      <c r="A591" t="s">
        <v>335</v>
      </c>
      <c r="B591" t="s">
        <v>336</v>
      </c>
      <c r="C591">
        <v>337</v>
      </c>
      <c r="D591" t="s">
        <v>119</v>
      </c>
      <c r="E591" t="s">
        <v>360</v>
      </c>
      <c r="F591" t="s">
        <v>101</v>
      </c>
      <c r="G591">
        <v>0</v>
      </c>
      <c r="H591">
        <v>3</v>
      </c>
      <c r="I591">
        <v>3</v>
      </c>
      <c r="J591">
        <v>1</v>
      </c>
      <c r="K591">
        <v>0</v>
      </c>
      <c r="L591">
        <v>2</v>
      </c>
      <c r="M591">
        <v>0</v>
      </c>
      <c r="N591">
        <v>5</v>
      </c>
      <c r="O591">
        <v>0</v>
      </c>
      <c r="P591">
        <v>0</v>
      </c>
      <c r="Q591">
        <v>0</v>
      </c>
      <c r="R591">
        <v>0</v>
      </c>
      <c r="S591">
        <v>16</v>
      </c>
      <c r="T591">
        <v>3</v>
      </c>
      <c r="U591">
        <v>0</v>
      </c>
      <c r="V591">
        <v>0</v>
      </c>
      <c r="W591">
        <v>3</v>
      </c>
      <c r="X591">
        <v>0</v>
      </c>
      <c r="Y591">
        <v>0</v>
      </c>
      <c r="Z591">
        <v>2</v>
      </c>
      <c r="AA591">
        <v>0</v>
      </c>
      <c r="AB591">
        <v>42</v>
      </c>
      <c r="AC591">
        <v>0</v>
      </c>
      <c r="AD591">
        <v>0</v>
      </c>
      <c r="AE591">
        <v>0</v>
      </c>
      <c r="AF591">
        <v>0</v>
      </c>
      <c r="AG591">
        <v>0</v>
      </c>
      <c r="AH591">
        <v>0</v>
      </c>
      <c r="AI591">
        <v>7</v>
      </c>
      <c r="AJ591">
        <v>0</v>
      </c>
      <c r="AK591">
        <v>0</v>
      </c>
      <c r="AL591">
        <v>0</v>
      </c>
      <c r="AM591">
        <v>7</v>
      </c>
      <c r="AN591">
        <v>0</v>
      </c>
      <c r="AO591">
        <v>0</v>
      </c>
      <c r="AP591">
        <v>2</v>
      </c>
      <c r="AQ591">
        <v>3</v>
      </c>
      <c r="AR591">
        <v>1</v>
      </c>
      <c r="AS591">
        <v>0</v>
      </c>
      <c r="AT591">
        <v>0</v>
      </c>
      <c r="AU591">
        <v>0</v>
      </c>
      <c r="AV591">
        <v>0</v>
      </c>
      <c r="AW591">
        <v>2</v>
      </c>
      <c r="AX591">
        <v>6</v>
      </c>
      <c r="AY591">
        <v>9</v>
      </c>
      <c r="AZ591">
        <v>10</v>
      </c>
      <c r="BA591">
        <v>15</v>
      </c>
      <c r="BB591">
        <v>1</v>
      </c>
      <c r="BC591">
        <v>9</v>
      </c>
      <c r="BD591">
        <v>0</v>
      </c>
      <c r="BE591">
        <v>0</v>
      </c>
      <c r="BF591">
        <v>0</v>
      </c>
      <c r="BG591">
        <v>0</v>
      </c>
      <c r="BH591">
        <v>0</v>
      </c>
      <c r="BI591">
        <v>12</v>
      </c>
      <c r="BJ591">
        <v>7</v>
      </c>
      <c r="BK591">
        <v>0</v>
      </c>
      <c r="BL591">
        <v>0</v>
      </c>
      <c r="BM591">
        <v>0</v>
      </c>
      <c r="BN591">
        <v>2</v>
      </c>
      <c r="BO591">
        <v>10</v>
      </c>
      <c r="BP591">
        <v>6</v>
      </c>
      <c r="BQ591">
        <v>0</v>
      </c>
      <c r="BR591">
        <v>0</v>
      </c>
      <c r="BS591">
        <v>4</v>
      </c>
      <c r="BT591">
        <v>62</v>
      </c>
      <c r="BU591" t="s">
        <v>659</v>
      </c>
    </row>
    <row r="592" spans="1:73">
      <c r="A592" t="s">
        <v>335</v>
      </c>
      <c r="B592" t="s">
        <v>336</v>
      </c>
      <c r="C592">
        <v>338</v>
      </c>
      <c r="D592" t="s">
        <v>119</v>
      </c>
      <c r="E592" t="s">
        <v>350</v>
      </c>
      <c r="F592" t="s">
        <v>92</v>
      </c>
      <c r="G592">
        <v>0</v>
      </c>
      <c r="H592">
        <v>0</v>
      </c>
      <c r="I592">
        <v>1</v>
      </c>
      <c r="J592">
        <v>0</v>
      </c>
      <c r="K592">
        <v>0</v>
      </c>
      <c r="L592">
        <v>4</v>
      </c>
      <c r="M592">
        <v>0</v>
      </c>
      <c r="N592">
        <v>8</v>
      </c>
      <c r="O592">
        <v>0</v>
      </c>
      <c r="P592">
        <v>0</v>
      </c>
      <c r="Q592">
        <v>2</v>
      </c>
      <c r="R592">
        <v>0</v>
      </c>
      <c r="S592">
        <v>3</v>
      </c>
      <c r="T592">
        <v>1</v>
      </c>
      <c r="U592">
        <v>0</v>
      </c>
      <c r="V592">
        <v>0</v>
      </c>
      <c r="W592">
        <v>0</v>
      </c>
      <c r="X592">
        <v>0</v>
      </c>
      <c r="Y592">
        <v>0</v>
      </c>
      <c r="Z592">
        <v>0</v>
      </c>
      <c r="AA592">
        <v>0</v>
      </c>
      <c r="AB592">
        <v>27</v>
      </c>
      <c r="AC592">
        <v>0</v>
      </c>
      <c r="AD592">
        <v>0</v>
      </c>
      <c r="AE592">
        <v>0</v>
      </c>
      <c r="AF592">
        <v>0</v>
      </c>
      <c r="AG592">
        <v>0</v>
      </c>
      <c r="AH592">
        <v>0</v>
      </c>
      <c r="AI592">
        <v>1</v>
      </c>
      <c r="AJ592">
        <v>0</v>
      </c>
      <c r="AK592">
        <v>0</v>
      </c>
      <c r="AL592">
        <v>0</v>
      </c>
      <c r="AM592">
        <v>3</v>
      </c>
      <c r="AN592">
        <v>0</v>
      </c>
      <c r="AO592">
        <v>0</v>
      </c>
      <c r="AP592">
        <v>0</v>
      </c>
      <c r="AQ592">
        <v>0</v>
      </c>
      <c r="AR592">
        <v>0</v>
      </c>
      <c r="AS592">
        <v>0</v>
      </c>
      <c r="AT592">
        <v>0</v>
      </c>
      <c r="AU592">
        <v>2</v>
      </c>
      <c r="AV592">
        <v>0</v>
      </c>
      <c r="AW592">
        <v>1</v>
      </c>
      <c r="AX592">
        <v>3</v>
      </c>
      <c r="AY592">
        <v>6</v>
      </c>
      <c r="AZ592">
        <v>4</v>
      </c>
      <c r="BA592">
        <v>6</v>
      </c>
      <c r="BB592">
        <v>0</v>
      </c>
      <c r="BC592">
        <v>2</v>
      </c>
      <c r="BD592">
        <v>0</v>
      </c>
      <c r="BE592">
        <v>0</v>
      </c>
      <c r="BF592">
        <v>0</v>
      </c>
      <c r="BG592">
        <v>0</v>
      </c>
      <c r="BH592">
        <v>0</v>
      </c>
      <c r="BI592">
        <v>3</v>
      </c>
      <c r="BJ592">
        <v>2</v>
      </c>
      <c r="BK592">
        <v>0</v>
      </c>
      <c r="BL592">
        <v>0</v>
      </c>
      <c r="BM592">
        <v>1</v>
      </c>
      <c r="BN592">
        <v>0</v>
      </c>
      <c r="BO592">
        <v>8</v>
      </c>
      <c r="BP592">
        <v>0</v>
      </c>
      <c r="BQ592">
        <v>0</v>
      </c>
      <c r="BR592">
        <v>0</v>
      </c>
      <c r="BS592">
        <v>4</v>
      </c>
      <c r="BT592">
        <v>48</v>
      </c>
      <c r="BU592" t="s">
        <v>660</v>
      </c>
    </row>
    <row r="593" spans="1:73">
      <c r="A593" t="s">
        <v>335</v>
      </c>
      <c r="B593" t="s">
        <v>336</v>
      </c>
      <c r="C593">
        <v>339</v>
      </c>
      <c r="D593" t="s">
        <v>119</v>
      </c>
      <c r="E593" t="s">
        <v>360</v>
      </c>
      <c r="F593" t="s">
        <v>101</v>
      </c>
      <c r="G593">
        <v>0</v>
      </c>
      <c r="H593">
        <v>0</v>
      </c>
      <c r="I593">
        <v>0</v>
      </c>
      <c r="J593">
        <v>0</v>
      </c>
      <c r="K593">
        <v>0</v>
      </c>
      <c r="L593">
        <v>0</v>
      </c>
      <c r="M593">
        <v>0</v>
      </c>
      <c r="N593">
        <v>1</v>
      </c>
      <c r="O593">
        <v>0</v>
      </c>
      <c r="P593">
        <v>0</v>
      </c>
      <c r="Q593">
        <v>1</v>
      </c>
      <c r="R593">
        <v>0</v>
      </c>
      <c r="S593">
        <v>2</v>
      </c>
      <c r="T593">
        <v>0</v>
      </c>
      <c r="U593">
        <v>0</v>
      </c>
      <c r="V593">
        <v>0</v>
      </c>
      <c r="W593">
        <v>0</v>
      </c>
      <c r="X593">
        <v>0</v>
      </c>
      <c r="Y593">
        <v>0</v>
      </c>
      <c r="Z593">
        <v>0</v>
      </c>
      <c r="AA593">
        <v>0</v>
      </c>
      <c r="AB593">
        <v>5</v>
      </c>
      <c r="AC593">
        <v>0</v>
      </c>
      <c r="AD593">
        <v>0</v>
      </c>
      <c r="AE593">
        <v>0</v>
      </c>
      <c r="AF593">
        <v>0</v>
      </c>
      <c r="AG593">
        <v>0</v>
      </c>
      <c r="AH593">
        <v>0</v>
      </c>
      <c r="AI593">
        <v>0</v>
      </c>
      <c r="AJ593">
        <v>0</v>
      </c>
      <c r="AK593">
        <v>0</v>
      </c>
      <c r="AL593">
        <v>0</v>
      </c>
      <c r="AM593">
        <v>2</v>
      </c>
      <c r="AN593">
        <v>0</v>
      </c>
      <c r="AO593">
        <v>0</v>
      </c>
      <c r="AP593">
        <v>0</v>
      </c>
      <c r="AQ593">
        <v>0</v>
      </c>
      <c r="AR593">
        <v>0</v>
      </c>
      <c r="AS593">
        <v>0</v>
      </c>
      <c r="AT593">
        <v>0</v>
      </c>
      <c r="AU593">
        <v>0</v>
      </c>
      <c r="AV593">
        <v>0</v>
      </c>
      <c r="AW593">
        <v>0</v>
      </c>
      <c r="AX593">
        <v>0</v>
      </c>
      <c r="AY593">
        <v>1</v>
      </c>
      <c r="AZ593">
        <v>1</v>
      </c>
      <c r="BA593">
        <v>2</v>
      </c>
      <c r="BB593">
        <v>0</v>
      </c>
      <c r="BC593">
        <v>0</v>
      </c>
      <c r="BD593">
        <v>0</v>
      </c>
      <c r="BE593">
        <v>0</v>
      </c>
      <c r="BF593">
        <v>0</v>
      </c>
      <c r="BG593">
        <v>0</v>
      </c>
      <c r="BH593">
        <v>0</v>
      </c>
      <c r="BI593">
        <v>0</v>
      </c>
      <c r="BJ593">
        <v>0</v>
      </c>
      <c r="BK593">
        <v>0</v>
      </c>
      <c r="BL593">
        <v>0</v>
      </c>
      <c r="BM593">
        <v>0</v>
      </c>
      <c r="BN593">
        <v>0</v>
      </c>
      <c r="BO593">
        <v>1</v>
      </c>
      <c r="BP593">
        <v>0</v>
      </c>
      <c r="BQ593">
        <v>0</v>
      </c>
      <c r="BR593">
        <v>0</v>
      </c>
      <c r="BS593">
        <v>1</v>
      </c>
      <c r="BT593">
        <v>7</v>
      </c>
      <c r="BU593" t="s">
        <v>661</v>
      </c>
    </row>
    <row r="594" spans="1:73">
      <c r="A594" t="s">
        <v>335</v>
      </c>
      <c r="B594" t="s">
        <v>336</v>
      </c>
      <c r="C594">
        <v>340</v>
      </c>
      <c r="D594" t="s">
        <v>119</v>
      </c>
      <c r="E594" t="s">
        <v>350</v>
      </c>
      <c r="F594" t="s">
        <v>92</v>
      </c>
      <c r="G594">
        <v>0</v>
      </c>
      <c r="H594">
        <v>0</v>
      </c>
      <c r="I594">
        <v>0</v>
      </c>
      <c r="J594">
        <v>0</v>
      </c>
      <c r="K594">
        <v>0</v>
      </c>
      <c r="L594">
        <v>1</v>
      </c>
      <c r="M594">
        <v>0</v>
      </c>
      <c r="N594">
        <v>1</v>
      </c>
      <c r="O594">
        <v>0</v>
      </c>
      <c r="P594">
        <v>0</v>
      </c>
      <c r="Q594">
        <v>0</v>
      </c>
      <c r="R594">
        <v>0</v>
      </c>
      <c r="S594">
        <v>0</v>
      </c>
      <c r="T594">
        <v>0</v>
      </c>
      <c r="U594">
        <v>0</v>
      </c>
      <c r="V594">
        <v>0</v>
      </c>
      <c r="W594">
        <v>0</v>
      </c>
      <c r="X594">
        <v>0</v>
      </c>
      <c r="Y594">
        <v>0</v>
      </c>
      <c r="Z594">
        <v>0</v>
      </c>
      <c r="AA594">
        <v>0</v>
      </c>
      <c r="AB594">
        <v>5</v>
      </c>
      <c r="AC594">
        <v>0</v>
      </c>
      <c r="AD594">
        <v>0</v>
      </c>
      <c r="AE594">
        <v>0</v>
      </c>
      <c r="AF594">
        <v>0</v>
      </c>
      <c r="AG594">
        <v>0</v>
      </c>
      <c r="AH594">
        <v>0</v>
      </c>
      <c r="AI594">
        <v>0</v>
      </c>
      <c r="AJ594">
        <v>0</v>
      </c>
      <c r="AK594">
        <v>0</v>
      </c>
      <c r="AL594">
        <v>0</v>
      </c>
      <c r="AM594">
        <v>0</v>
      </c>
      <c r="AN594">
        <v>0</v>
      </c>
      <c r="AO594">
        <v>0</v>
      </c>
      <c r="AP594">
        <v>0</v>
      </c>
      <c r="AQ594">
        <v>1</v>
      </c>
      <c r="AR594">
        <v>0</v>
      </c>
      <c r="AS594">
        <v>0</v>
      </c>
      <c r="AT594">
        <v>0</v>
      </c>
      <c r="AU594">
        <v>0</v>
      </c>
      <c r="AV594">
        <v>0</v>
      </c>
      <c r="AW594">
        <v>0</v>
      </c>
      <c r="AX594">
        <v>0</v>
      </c>
      <c r="AY594">
        <v>0</v>
      </c>
      <c r="AZ594">
        <v>1</v>
      </c>
      <c r="BA594">
        <v>0</v>
      </c>
      <c r="BB594">
        <v>0</v>
      </c>
      <c r="BC594">
        <v>0</v>
      </c>
      <c r="BD594">
        <v>0</v>
      </c>
      <c r="BE594">
        <v>0</v>
      </c>
      <c r="BF594">
        <v>0</v>
      </c>
      <c r="BG594">
        <v>0</v>
      </c>
      <c r="BH594">
        <v>0</v>
      </c>
      <c r="BI594">
        <v>0</v>
      </c>
      <c r="BJ594">
        <v>0</v>
      </c>
      <c r="BK594">
        <v>0</v>
      </c>
      <c r="BL594">
        <v>0</v>
      </c>
      <c r="BM594">
        <v>0</v>
      </c>
      <c r="BN594">
        <v>0</v>
      </c>
      <c r="BO594">
        <v>1</v>
      </c>
      <c r="BP594">
        <v>0</v>
      </c>
      <c r="BQ594">
        <v>0</v>
      </c>
      <c r="BR594">
        <v>0</v>
      </c>
      <c r="BS594">
        <v>3</v>
      </c>
      <c r="BT594">
        <v>9</v>
      </c>
      <c r="BU594" t="s">
        <v>662</v>
      </c>
    </row>
    <row r="595" spans="1:73">
      <c r="A595" t="s">
        <v>335</v>
      </c>
      <c r="B595" t="s">
        <v>336</v>
      </c>
      <c r="C595">
        <v>341</v>
      </c>
      <c r="D595" t="s">
        <v>119</v>
      </c>
      <c r="E595" t="s">
        <v>360</v>
      </c>
      <c r="F595" t="s">
        <v>101</v>
      </c>
      <c r="G595">
        <v>0</v>
      </c>
      <c r="H595">
        <v>0</v>
      </c>
      <c r="I595">
        <v>0</v>
      </c>
      <c r="J595">
        <v>0</v>
      </c>
      <c r="K595">
        <v>0</v>
      </c>
      <c r="L595">
        <v>0</v>
      </c>
      <c r="M595">
        <v>0</v>
      </c>
      <c r="N595">
        <v>0</v>
      </c>
      <c r="O595">
        <v>0</v>
      </c>
      <c r="P595">
        <v>0</v>
      </c>
      <c r="Q595">
        <v>0</v>
      </c>
      <c r="R595">
        <v>0</v>
      </c>
      <c r="S595">
        <v>1</v>
      </c>
      <c r="T595">
        <v>0</v>
      </c>
      <c r="U595">
        <v>0</v>
      </c>
      <c r="V595">
        <v>0</v>
      </c>
      <c r="W595">
        <v>0</v>
      </c>
      <c r="X595">
        <v>0</v>
      </c>
      <c r="Y595">
        <v>0</v>
      </c>
      <c r="Z595">
        <v>0</v>
      </c>
      <c r="AA595">
        <v>0</v>
      </c>
      <c r="AB595">
        <v>0</v>
      </c>
      <c r="AC595">
        <v>0</v>
      </c>
      <c r="AD595">
        <v>0</v>
      </c>
      <c r="AE595">
        <v>0</v>
      </c>
      <c r="AF595">
        <v>0</v>
      </c>
      <c r="AG595">
        <v>0</v>
      </c>
      <c r="AH595">
        <v>0</v>
      </c>
      <c r="AI595">
        <v>0</v>
      </c>
      <c r="AJ595">
        <v>0</v>
      </c>
      <c r="AK595">
        <v>0</v>
      </c>
      <c r="AL595">
        <v>1</v>
      </c>
      <c r="AM595">
        <v>0</v>
      </c>
      <c r="AN595">
        <v>0</v>
      </c>
      <c r="AO595">
        <v>0</v>
      </c>
      <c r="AP595">
        <v>0</v>
      </c>
      <c r="AQ595">
        <v>0</v>
      </c>
      <c r="AR595">
        <v>0</v>
      </c>
      <c r="AS595">
        <v>0</v>
      </c>
      <c r="AT595">
        <v>0</v>
      </c>
      <c r="AU595">
        <v>0</v>
      </c>
      <c r="AV595">
        <v>0</v>
      </c>
      <c r="AW595">
        <v>0</v>
      </c>
      <c r="AX595">
        <v>0</v>
      </c>
      <c r="AY595">
        <v>0</v>
      </c>
      <c r="AZ595">
        <v>1</v>
      </c>
      <c r="BA595">
        <v>0</v>
      </c>
      <c r="BB595">
        <v>0</v>
      </c>
      <c r="BC595">
        <v>0</v>
      </c>
      <c r="BD595">
        <v>0</v>
      </c>
      <c r="BE595">
        <v>0</v>
      </c>
      <c r="BF595">
        <v>0</v>
      </c>
      <c r="BG595">
        <v>0</v>
      </c>
      <c r="BH595">
        <v>0</v>
      </c>
      <c r="BI595">
        <v>0</v>
      </c>
      <c r="BJ595">
        <v>0</v>
      </c>
      <c r="BK595">
        <v>0</v>
      </c>
      <c r="BL595">
        <v>0</v>
      </c>
      <c r="BM595">
        <v>0</v>
      </c>
      <c r="BN595">
        <v>0</v>
      </c>
      <c r="BO595">
        <v>1</v>
      </c>
      <c r="BP595">
        <v>0</v>
      </c>
      <c r="BQ595">
        <v>0</v>
      </c>
      <c r="BR595">
        <v>0</v>
      </c>
      <c r="BS595">
        <v>1</v>
      </c>
      <c r="BT595">
        <v>4</v>
      </c>
      <c r="BU595" t="s">
        <v>663</v>
      </c>
    </row>
    <row r="596" spans="1:73">
      <c r="A596" t="s">
        <v>335</v>
      </c>
      <c r="B596" t="s">
        <v>336</v>
      </c>
      <c r="C596">
        <v>342</v>
      </c>
      <c r="D596" t="s">
        <v>119</v>
      </c>
      <c r="E596" t="s">
        <v>350</v>
      </c>
      <c r="F596" t="s">
        <v>92</v>
      </c>
      <c r="G596">
        <v>0</v>
      </c>
      <c r="H596">
        <v>0</v>
      </c>
      <c r="I596">
        <v>0</v>
      </c>
      <c r="J596">
        <v>0</v>
      </c>
      <c r="K596">
        <v>0</v>
      </c>
      <c r="L596">
        <v>0</v>
      </c>
      <c r="M596">
        <v>0</v>
      </c>
      <c r="N596">
        <v>1</v>
      </c>
      <c r="O596">
        <v>0</v>
      </c>
      <c r="P596">
        <v>0</v>
      </c>
      <c r="Q596">
        <v>0</v>
      </c>
      <c r="R596">
        <v>0</v>
      </c>
      <c r="S596">
        <v>2</v>
      </c>
      <c r="T596">
        <v>0</v>
      </c>
      <c r="U596">
        <v>0</v>
      </c>
      <c r="V596">
        <v>0</v>
      </c>
      <c r="W596">
        <v>1</v>
      </c>
      <c r="X596">
        <v>0</v>
      </c>
      <c r="Y596">
        <v>0</v>
      </c>
      <c r="Z596">
        <v>0</v>
      </c>
      <c r="AA596">
        <v>0</v>
      </c>
      <c r="AB596">
        <v>4</v>
      </c>
      <c r="AC596">
        <v>0</v>
      </c>
      <c r="AD596">
        <v>0</v>
      </c>
      <c r="AE596">
        <v>0</v>
      </c>
      <c r="AF596">
        <v>0</v>
      </c>
      <c r="AG596">
        <v>0</v>
      </c>
      <c r="AH596">
        <v>0</v>
      </c>
      <c r="AI596">
        <v>0</v>
      </c>
      <c r="AJ596">
        <v>0</v>
      </c>
      <c r="AK596">
        <v>0</v>
      </c>
      <c r="AL596">
        <v>0</v>
      </c>
      <c r="AM596">
        <v>0</v>
      </c>
      <c r="AN596">
        <v>0</v>
      </c>
      <c r="AO596">
        <v>0</v>
      </c>
      <c r="AP596">
        <v>0</v>
      </c>
      <c r="AQ596">
        <v>1</v>
      </c>
      <c r="AR596">
        <v>0</v>
      </c>
      <c r="AS596">
        <v>0</v>
      </c>
      <c r="AT596">
        <v>0</v>
      </c>
      <c r="AU596">
        <v>1</v>
      </c>
      <c r="AV596">
        <v>0</v>
      </c>
      <c r="AW596">
        <v>0</v>
      </c>
      <c r="AX596">
        <v>0</v>
      </c>
      <c r="AY596">
        <v>1</v>
      </c>
      <c r="AZ596">
        <v>0</v>
      </c>
      <c r="BA596">
        <v>0</v>
      </c>
      <c r="BB596">
        <v>1</v>
      </c>
      <c r="BC596">
        <v>1</v>
      </c>
      <c r="BD596">
        <v>0</v>
      </c>
      <c r="BE596">
        <v>0</v>
      </c>
      <c r="BF596">
        <v>0</v>
      </c>
      <c r="BG596">
        <v>0</v>
      </c>
      <c r="BH596">
        <v>0</v>
      </c>
      <c r="BI596">
        <v>0</v>
      </c>
      <c r="BJ596">
        <v>1</v>
      </c>
      <c r="BK596">
        <v>0</v>
      </c>
      <c r="BL596">
        <v>0</v>
      </c>
      <c r="BM596">
        <v>0</v>
      </c>
      <c r="BN596">
        <v>0</v>
      </c>
      <c r="BO596">
        <v>1</v>
      </c>
      <c r="BP596">
        <v>0</v>
      </c>
      <c r="BQ596">
        <v>0</v>
      </c>
      <c r="BR596">
        <v>0</v>
      </c>
      <c r="BS596">
        <v>1</v>
      </c>
      <c r="BT596">
        <v>8</v>
      </c>
      <c r="BU596" t="e">
        <f>-- weapons had no effect In either case.</f>
        <v>#NAME?</v>
      </c>
    </row>
    <row r="597" spans="1:73">
      <c r="A597" t="s">
        <v>335</v>
      </c>
      <c r="B597" t="s">
        <v>336</v>
      </c>
      <c r="C597">
        <v>343</v>
      </c>
      <c r="D597" t="s">
        <v>119</v>
      </c>
      <c r="E597" t="s">
        <v>78</v>
      </c>
      <c r="F597" t="s">
        <v>77</v>
      </c>
      <c r="G597">
        <v>0</v>
      </c>
      <c r="H597">
        <v>1</v>
      </c>
      <c r="I597">
        <v>0</v>
      </c>
      <c r="J597">
        <v>0</v>
      </c>
      <c r="K597">
        <v>0</v>
      </c>
      <c r="L597">
        <v>0</v>
      </c>
      <c r="M597">
        <v>0</v>
      </c>
      <c r="N597">
        <v>2</v>
      </c>
      <c r="O597">
        <v>0</v>
      </c>
      <c r="P597">
        <v>0</v>
      </c>
      <c r="Q597">
        <v>1</v>
      </c>
      <c r="R597">
        <v>0</v>
      </c>
      <c r="S597">
        <v>2</v>
      </c>
      <c r="T597">
        <v>0</v>
      </c>
      <c r="U597">
        <v>0</v>
      </c>
      <c r="V597">
        <v>0</v>
      </c>
      <c r="W597">
        <v>1</v>
      </c>
      <c r="X597">
        <v>0</v>
      </c>
      <c r="Y597">
        <v>0</v>
      </c>
      <c r="Z597">
        <v>0</v>
      </c>
      <c r="AA597">
        <v>0</v>
      </c>
      <c r="AB597">
        <v>8</v>
      </c>
      <c r="AC597">
        <v>0</v>
      </c>
      <c r="AD597">
        <v>0</v>
      </c>
      <c r="AE597">
        <v>0</v>
      </c>
      <c r="AF597">
        <v>0</v>
      </c>
      <c r="AG597">
        <v>0</v>
      </c>
      <c r="AH597">
        <v>0</v>
      </c>
      <c r="AI597">
        <v>0</v>
      </c>
      <c r="AJ597">
        <v>0</v>
      </c>
      <c r="AK597">
        <v>0</v>
      </c>
      <c r="AL597">
        <v>0</v>
      </c>
      <c r="AM597">
        <v>2</v>
      </c>
      <c r="AN597">
        <v>0</v>
      </c>
      <c r="AO597">
        <v>0</v>
      </c>
      <c r="AP597">
        <v>0</v>
      </c>
      <c r="AQ597">
        <v>0</v>
      </c>
      <c r="AR597">
        <v>0</v>
      </c>
      <c r="AS597">
        <v>0</v>
      </c>
      <c r="AT597">
        <v>0</v>
      </c>
      <c r="AU597">
        <v>0</v>
      </c>
      <c r="AV597">
        <v>0</v>
      </c>
      <c r="AW597">
        <v>0</v>
      </c>
      <c r="AX597">
        <v>0</v>
      </c>
      <c r="AY597">
        <v>1</v>
      </c>
      <c r="AZ597">
        <v>2</v>
      </c>
      <c r="BA597">
        <v>3</v>
      </c>
      <c r="BB597">
        <v>0</v>
      </c>
      <c r="BC597">
        <v>1</v>
      </c>
      <c r="BD597">
        <v>0</v>
      </c>
      <c r="BE597">
        <v>0</v>
      </c>
      <c r="BF597">
        <v>0</v>
      </c>
      <c r="BG597">
        <v>0</v>
      </c>
      <c r="BH597">
        <v>0</v>
      </c>
      <c r="BI597">
        <v>0</v>
      </c>
      <c r="BJ597">
        <v>0</v>
      </c>
      <c r="BK597">
        <v>0</v>
      </c>
      <c r="BL597">
        <v>0</v>
      </c>
      <c r="BM597">
        <v>0</v>
      </c>
      <c r="BN597">
        <v>1</v>
      </c>
      <c r="BO597">
        <v>2</v>
      </c>
      <c r="BP597">
        <v>0</v>
      </c>
      <c r="BQ597">
        <v>0</v>
      </c>
      <c r="BR597">
        <v>0</v>
      </c>
      <c r="BS597">
        <v>1</v>
      </c>
      <c r="BT597">
        <v>12</v>
      </c>
      <c r="BU597" t="s">
        <v>664</v>
      </c>
    </row>
    <row r="598" spans="1:73">
      <c r="A598" t="s">
        <v>335</v>
      </c>
      <c r="B598" t="s">
        <v>336</v>
      </c>
      <c r="C598">
        <v>344</v>
      </c>
      <c r="D598" t="s">
        <v>119</v>
      </c>
      <c r="E598" t="s">
        <v>360</v>
      </c>
      <c r="F598" t="s">
        <v>101</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1</v>
      </c>
      <c r="BT598">
        <v>1</v>
      </c>
      <c r="BU598" t="s">
        <v>206</v>
      </c>
    </row>
    <row r="599" spans="1:73">
      <c r="A599" t="s">
        <v>335</v>
      </c>
      <c r="B599" t="s">
        <v>336</v>
      </c>
      <c r="C599">
        <v>345</v>
      </c>
      <c r="D599" t="s">
        <v>119</v>
      </c>
      <c r="E599" t="s">
        <v>78</v>
      </c>
      <c r="F599" t="s">
        <v>77</v>
      </c>
      <c r="G599">
        <v>0</v>
      </c>
      <c r="H599">
        <v>0</v>
      </c>
      <c r="I599">
        <v>0</v>
      </c>
      <c r="J599">
        <v>0</v>
      </c>
      <c r="K599">
        <v>0</v>
      </c>
      <c r="L599">
        <v>1</v>
      </c>
      <c r="M599">
        <v>0</v>
      </c>
      <c r="N599">
        <v>1</v>
      </c>
      <c r="O599">
        <v>0</v>
      </c>
      <c r="P599">
        <v>0</v>
      </c>
      <c r="Q599">
        <v>0</v>
      </c>
      <c r="R599">
        <v>0</v>
      </c>
      <c r="S599">
        <v>4</v>
      </c>
      <c r="T599">
        <v>2</v>
      </c>
      <c r="U599">
        <v>0</v>
      </c>
      <c r="V599">
        <v>0</v>
      </c>
      <c r="W599">
        <v>1</v>
      </c>
      <c r="X599">
        <v>0</v>
      </c>
      <c r="Y599">
        <v>0</v>
      </c>
      <c r="Z599">
        <v>0</v>
      </c>
      <c r="AA599">
        <v>0</v>
      </c>
      <c r="AB599">
        <v>11</v>
      </c>
      <c r="AC599">
        <v>0</v>
      </c>
      <c r="AD599">
        <v>0</v>
      </c>
      <c r="AE599">
        <v>0</v>
      </c>
      <c r="AF599">
        <v>0</v>
      </c>
      <c r="AG599">
        <v>0</v>
      </c>
      <c r="AH599">
        <v>3</v>
      </c>
      <c r="AI599">
        <v>0</v>
      </c>
      <c r="AJ599">
        <v>0</v>
      </c>
      <c r="AK599">
        <v>0</v>
      </c>
      <c r="AL599">
        <v>0</v>
      </c>
      <c r="AM599">
        <v>3</v>
      </c>
      <c r="AN599">
        <v>0</v>
      </c>
      <c r="AO599">
        <v>0</v>
      </c>
      <c r="AP599">
        <v>0</v>
      </c>
      <c r="AQ599">
        <v>0</v>
      </c>
      <c r="AR599">
        <v>0</v>
      </c>
      <c r="AS599">
        <v>0</v>
      </c>
      <c r="AT599">
        <v>0</v>
      </c>
      <c r="AU599">
        <v>0</v>
      </c>
      <c r="AV599">
        <v>0</v>
      </c>
      <c r="AW599">
        <v>0</v>
      </c>
      <c r="AX599">
        <v>3</v>
      </c>
      <c r="AY599">
        <v>1</v>
      </c>
      <c r="AZ599">
        <v>0</v>
      </c>
      <c r="BA599">
        <v>7</v>
      </c>
      <c r="BB599">
        <v>0</v>
      </c>
      <c r="BC599">
        <v>1</v>
      </c>
      <c r="BD599">
        <v>0</v>
      </c>
      <c r="BE599">
        <v>0</v>
      </c>
      <c r="BF599">
        <v>0</v>
      </c>
      <c r="BG599">
        <v>0</v>
      </c>
      <c r="BH599">
        <v>0</v>
      </c>
      <c r="BI599">
        <v>0</v>
      </c>
      <c r="BJ599">
        <v>1</v>
      </c>
      <c r="BK599">
        <v>0</v>
      </c>
      <c r="BL599">
        <v>0</v>
      </c>
      <c r="BM599">
        <v>0</v>
      </c>
      <c r="BN599">
        <v>0</v>
      </c>
      <c r="BO599">
        <v>0</v>
      </c>
      <c r="BP599">
        <v>0</v>
      </c>
      <c r="BQ599">
        <v>0</v>
      </c>
      <c r="BR599">
        <v>0</v>
      </c>
      <c r="BS599">
        <v>2</v>
      </c>
      <c r="BT599">
        <v>16</v>
      </c>
      <c r="BU599" t="s">
        <v>665</v>
      </c>
    </row>
    <row r="600" spans="1:73">
      <c r="A600" t="s">
        <v>335</v>
      </c>
      <c r="B600" t="s">
        <v>336</v>
      </c>
      <c r="C600">
        <v>346</v>
      </c>
      <c r="D600" t="s">
        <v>119</v>
      </c>
      <c r="E600" t="s">
        <v>360</v>
      </c>
      <c r="F600" t="s">
        <v>101</v>
      </c>
      <c r="G600">
        <v>0</v>
      </c>
      <c r="H600">
        <v>3</v>
      </c>
      <c r="I600">
        <v>6</v>
      </c>
      <c r="J600">
        <v>0</v>
      </c>
      <c r="K600">
        <v>0</v>
      </c>
      <c r="L600">
        <v>4</v>
      </c>
      <c r="M600">
        <v>0</v>
      </c>
      <c r="N600">
        <v>4</v>
      </c>
      <c r="O600">
        <v>0</v>
      </c>
      <c r="P600">
        <v>0</v>
      </c>
      <c r="Q600">
        <v>0</v>
      </c>
      <c r="R600">
        <v>0</v>
      </c>
      <c r="S600">
        <v>10</v>
      </c>
      <c r="T600">
        <v>0</v>
      </c>
      <c r="U600">
        <v>0</v>
      </c>
      <c r="V600">
        <v>0</v>
      </c>
      <c r="W600">
        <v>1</v>
      </c>
      <c r="X600">
        <v>0</v>
      </c>
      <c r="Y600">
        <v>0</v>
      </c>
      <c r="Z600">
        <v>0</v>
      </c>
      <c r="AA600">
        <v>0</v>
      </c>
      <c r="AB600">
        <v>25</v>
      </c>
      <c r="AC600">
        <v>0</v>
      </c>
      <c r="AD600">
        <v>0</v>
      </c>
      <c r="AE600">
        <v>0</v>
      </c>
      <c r="AF600">
        <v>0</v>
      </c>
      <c r="AG600">
        <v>0</v>
      </c>
      <c r="AH600">
        <v>3</v>
      </c>
      <c r="AI600">
        <v>2</v>
      </c>
      <c r="AJ600">
        <v>0</v>
      </c>
      <c r="AK600">
        <v>0</v>
      </c>
      <c r="AL600">
        <v>4</v>
      </c>
      <c r="AM600">
        <v>4</v>
      </c>
      <c r="AN600">
        <v>0</v>
      </c>
      <c r="AO600">
        <v>0</v>
      </c>
      <c r="AP600">
        <v>0</v>
      </c>
      <c r="AQ600">
        <v>0</v>
      </c>
      <c r="AR600">
        <v>0</v>
      </c>
      <c r="AS600">
        <v>0</v>
      </c>
      <c r="AT600">
        <v>0</v>
      </c>
      <c r="AU600">
        <v>3</v>
      </c>
      <c r="AV600">
        <v>0</v>
      </c>
      <c r="AW600">
        <v>6</v>
      </c>
      <c r="AX600">
        <v>7</v>
      </c>
      <c r="AY600">
        <v>5</v>
      </c>
      <c r="AZ600">
        <v>4</v>
      </c>
      <c r="BA600">
        <v>11</v>
      </c>
      <c r="BB600">
        <v>0</v>
      </c>
      <c r="BC600">
        <v>3</v>
      </c>
      <c r="BD600">
        <v>0</v>
      </c>
      <c r="BE600">
        <v>0</v>
      </c>
      <c r="BF600">
        <v>0</v>
      </c>
      <c r="BG600">
        <v>0</v>
      </c>
      <c r="BH600">
        <v>1</v>
      </c>
      <c r="BI600">
        <v>5</v>
      </c>
      <c r="BJ600">
        <v>3</v>
      </c>
      <c r="BK600">
        <v>0</v>
      </c>
      <c r="BL600">
        <v>0</v>
      </c>
      <c r="BM600">
        <v>0</v>
      </c>
      <c r="BN600">
        <v>0</v>
      </c>
      <c r="BO600">
        <v>7</v>
      </c>
      <c r="BP600">
        <v>0</v>
      </c>
      <c r="BQ600">
        <v>0</v>
      </c>
      <c r="BR600">
        <v>3</v>
      </c>
      <c r="BS600">
        <v>2</v>
      </c>
      <c r="BT600">
        <v>42</v>
      </c>
      <c r="BU600" t="s">
        <v>666</v>
      </c>
    </row>
    <row r="601" spans="1:73">
      <c r="A601" t="s">
        <v>335</v>
      </c>
      <c r="B601" t="s">
        <v>336</v>
      </c>
      <c r="C601">
        <v>347</v>
      </c>
      <c r="D601" t="s">
        <v>119</v>
      </c>
      <c r="E601" t="s">
        <v>350</v>
      </c>
      <c r="F601" t="s">
        <v>92</v>
      </c>
      <c r="G601">
        <v>0</v>
      </c>
      <c r="H601">
        <v>0</v>
      </c>
      <c r="I601">
        <v>3</v>
      </c>
      <c r="J601">
        <v>0</v>
      </c>
      <c r="K601">
        <v>0</v>
      </c>
      <c r="L601">
        <v>2</v>
      </c>
      <c r="M601">
        <v>0</v>
      </c>
      <c r="N601">
        <v>0</v>
      </c>
      <c r="O601">
        <v>0</v>
      </c>
      <c r="P601">
        <v>0</v>
      </c>
      <c r="Q601">
        <v>0</v>
      </c>
      <c r="R601">
        <v>0</v>
      </c>
      <c r="S601">
        <v>4</v>
      </c>
      <c r="T601">
        <v>0</v>
      </c>
      <c r="U601">
        <v>0</v>
      </c>
      <c r="V601">
        <v>0</v>
      </c>
      <c r="W601">
        <v>0</v>
      </c>
      <c r="X601">
        <v>0</v>
      </c>
      <c r="Y601">
        <v>0</v>
      </c>
      <c r="Z601">
        <v>1</v>
      </c>
      <c r="AA601">
        <v>0</v>
      </c>
      <c r="AB601">
        <v>3</v>
      </c>
      <c r="AC601">
        <v>0</v>
      </c>
      <c r="AD601">
        <v>0</v>
      </c>
      <c r="AE601">
        <v>0</v>
      </c>
      <c r="AF601">
        <v>0</v>
      </c>
      <c r="AG601">
        <v>0</v>
      </c>
      <c r="AH601">
        <v>0</v>
      </c>
      <c r="AI601">
        <v>0</v>
      </c>
      <c r="AJ601">
        <v>0</v>
      </c>
      <c r="AK601">
        <v>0</v>
      </c>
      <c r="AL601">
        <v>2</v>
      </c>
      <c r="AM601">
        <v>0</v>
      </c>
      <c r="AN601">
        <v>0</v>
      </c>
      <c r="AO601">
        <v>0</v>
      </c>
      <c r="AP601">
        <v>0</v>
      </c>
      <c r="AQ601">
        <v>0</v>
      </c>
      <c r="AR601">
        <v>0</v>
      </c>
      <c r="AS601">
        <v>0</v>
      </c>
      <c r="AT601">
        <v>0</v>
      </c>
      <c r="AU601">
        <v>0</v>
      </c>
      <c r="AV601">
        <v>0</v>
      </c>
      <c r="AW601">
        <v>3</v>
      </c>
      <c r="AX601">
        <v>0</v>
      </c>
      <c r="AY601">
        <v>1</v>
      </c>
      <c r="AZ601">
        <v>0</v>
      </c>
      <c r="BA601">
        <v>0</v>
      </c>
      <c r="BB601">
        <v>0</v>
      </c>
      <c r="BC601">
        <v>2</v>
      </c>
      <c r="BD601">
        <v>0</v>
      </c>
      <c r="BE601">
        <v>0</v>
      </c>
      <c r="BF601">
        <v>0</v>
      </c>
      <c r="BG601">
        <v>0</v>
      </c>
      <c r="BH601">
        <v>0</v>
      </c>
      <c r="BI601">
        <v>0</v>
      </c>
      <c r="BJ601">
        <v>1</v>
      </c>
      <c r="BK601">
        <v>0</v>
      </c>
      <c r="BL601">
        <v>0</v>
      </c>
      <c r="BM601">
        <v>0</v>
      </c>
      <c r="BN601">
        <v>2</v>
      </c>
      <c r="BO601">
        <v>0</v>
      </c>
      <c r="BP601">
        <v>0</v>
      </c>
      <c r="BQ601">
        <v>0</v>
      </c>
      <c r="BR601">
        <v>0</v>
      </c>
      <c r="BS601">
        <v>1</v>
      </c>
      <c r="BT601">
        <v>8</v>
      </c>
      <c r="BU601" t="s">
        <v>667</v>
      </c>
    </row>
    <row r="602" spans="1:73">
      <c r="A602" t="s">
        <v>335</v>
      </c>
      <c r="B602" t="s">
        <v>336</v>
      </c>
      <c r="C602">
        <v>348</v>
      </c>
      <c r="D602" t="s">
        <v>119</v>
      </c>
      <c r="E602" t="s">
        <v>360</v>
      </c>
      <c r="F602" t="s">
        <v>101</v>
      </c>
      <c r="G602">
        <v>0</v>
      </c>
      <c r="H602">
        <v>6</v>
      </c>
      <c r="I602">
        <v>0</v>
      </c>
      <c r="J602">
        <v>0</v>
      </c>
      <c r="K602">
        <v>0</v>
      </c>
      <c r="L602">
        <v>8</v>
      </c>
      <c r="M602">
        <v>0</v>
      </c>
      <c r="N602">
        <v>4</v>
      </c>
      <c r="O602">
        <v>0</v>
      </c>
      <c r="P602">
        <v>0</v>
      </c>
      <c r="Q602">
        <v>3</v>
      </c>
      <c r="R602">
        <v>1</v>
      </c>
      <c r="S602">
        <v>13</v>
      </c>
      <c r="T602">
        <v>6</v>
      </c>
      <c r="U602">
        <v>0</v>
      </c>
      <c r="V602">
        <v>0</v>
      </c>
      <c r="W602">
        <v>3</v>
      </c>
      <c r="X602">
        <v>0</v>
      </c>
      <c r="Y602">
        <v>0</v>
      </c>
      <c r="Z602">
        <v>0</v>
      </c>
      <c r="AA602">
        <v>0</v>
      </c>
      <c r="AB602">
        <v>47</v>
      </c>
      <c r="AC602">
        <v>0</v>
      </c>
      <c r="AD602">
        <v>0</v>
      </c>
      <c r="AE602">
        <v>0</v>
      </c>
      <c r="AF602">
        <v>0</v>
      </c>
      <c r="AG602">
        <v>0</v>
      </c>
      <c r="AH602">
        <v>0</v>
      </c>
      <c r="AI602">
        <v>4</v>
      </c>
      <c r="AJ602">
        <v>0</v>
      </c>
      <c r="AK602">
        <v>0</v>
      </c>
      <c r="AL602">
        <v>0</v>
      </c>
      <c r="AM602">
        <v>3</v>
      </c>
      <c r="AN602">
        <v>0</v>
      </c>
      <c r="AO602">
        <v>0</v>
      </c>
      <c r="AP602">
        <v>1</v>
      </c>
      <c r="AQ602">
        <v>2</v>
      </c>
      <c r="AR602">
        <v>0</v>
      </c>
      <c r="AS602">
        <v>0</v>
      </c>
      <c r="AT602">
        <v>0</v>
      </c>
      <c r="AU602">
        <v>0</v>
      </c>
      <c r="AV602">
        <v>0</v>
      </c>
      <c r="AW602">
        <v>0</v>
      </c>
      <c r="AX602">
        <v>6</v>
      </c>
      <c r="AY602">
        <v>12</v>
      </c>
      <c r="AZ602">
        <v>7</v>
      </c>
      <c r="BA602">
        <v>9</v>
      </c>
      <c r="BB602">
        <v>2</v>
      </c>
      <c r="BC602">
        <v>5</v>
      </c>
      <c r="BD602">
        <v>0</v>
      </c>
      <c r="BE602">
        <v>0</v>
      </c>
      <c r="BF602">
        <v>0</v>
      </c>
      <c r="BG602">
        <v>0</v>
      </c>
      <c r="BH602">
        <v>0</v>
      </c>
      <c r="BI602">
        <v>7</v>
      </c>
      <c r="BJ602">
        <v>2</v>
      </c>
      <c r="BK602">
        <v>0</v>
      </c>
      <c r="BL602">
        <v>0</v>
      </c>
      <c r="BM602">
        <v>0</v>
      </c>
      <c r="BN602">
        <v>1</v>
      </c>
      <c r="BO602">
        <v>7</v>
      </c>
      <c r="BP602">
        <v>2</v>
      </c>
      <c r="BQ602">
        <v>0</v>
      </c>
      <c r="BR602">
        <v>3</v>
      </c>
      <c r="BS602">
        <v>3</v>
      </c>
      <c r="BT602">
        <v>76</v>
      </c>
      <c r="BU602" t="s">
        <v>668</v>
      </c>
    </row>
    <row r="603" spans="1:73">
      <c r="A603" t="s">
        <v>335</v>
      </c>
      <c r="B603" t="s">
        <v>336</v>
      </c>
      <c r="C603">
        <v>349</v>
      </c>
      <c r="D603" t="s">
        <v>119</v>
      </c>
      <c r="E603" t="s">
        <v>78</v>
      </c>
      <c r="F603" t="s">
        <v>77</v>
      </c>
      <c r="G603">
        <v>0</v>
      </c>
      <c r="H603">
        <v>0</v>
      </c>
      <c r="I603">
        <v>0</v>
      </c>
      <c r="J603">
        <v>0</v>
      </c>
      <c r="K603">
        <v>0</v>
      </c>
      <c r="L603">
        <v>1</v>
      </c>
      <c r="M603">
        <v>0</v>
      </c>
      <c r="N603">
        <v>1</v>
      </c>
      <c r="O603">
        <v>0</v>
      </c>
      <c r="P603">
        <v>0</v>
      </c>
      <c r="Q603">
        <v>0</v>
      </c>
      <c r="R603">
        <v>0</v>
      </c>
      <c r="S603">
        <v>5</v>
      </c>
      <c r="T603">
        <v>2</v>
      </c>
      <c r="U603">
        <v>0</v>
      </c>
      <c r="V603">
        <v>2</v>
      </c>
      <c r="W603">
        <v>1</v>
      </c>
      <c r="X603">
        <v>0</v>
      </c>
      <c r="Y603">
        <v>0</v>
      </c>
      <c r="Z603">
        <v>0</v>
      </c>
      <c r="AA603">
        <v>0</v>
      </c>
      <c r="AB603">
        <v>18</v>
      </c>
      <c r="AC603">
        <v>0</v>
      </c>
      <c r="AD603">
        <v>0</v>
      </c>
      <c r="AE603">
        <v>0</v>
      </c>
      <c r="AF603">
        <v>0</v>
      </c>
      <c r="AG603">
        <v>0</v>
      </c>
      <c r="AH603">
        <v>0</v>
      </c>
      <c r="AI603">
        <v>1</v>
      </c>
      <c r="AJ603">
        <v>0</v>
      </c>
      <c r="AK603">
        <v>0</v>
      </c>
      <c r="AL603">
        <v>0</v>
      </c>
      <c r="AM603">
        <v>0</v>
      </c>
      <c r="AN603">
        <v>0</v>
      </c>
      <c r="AO603">
        <v>0</v>
      </c>
      <c r="AP603">
        <v>3</v>
      </c>
      <c r="AQ603">
        <v>0</v>
      </c>
      <c r="AR603">
        <v>0</v>
      </c>
      <c r="AS603">
        <v>0</v>
      </c>
      <c r="AT603">
        <v>0</v>
      </c>
      <c r="AU603">
        <v>0</v>
      </c>
      <c r="AV603">
        <v>0</v>
      </c>
      <c r="AW603">
        <v>0</v>
      </c>
      <c r="AX603">
        <v>1</v>
      </c>
      <c r="AY603">
        <v>5</v>
      </c>
      <c r="AZ603">
        <v>1</v>
      </c>
      <c r="BA603">
        <v>1</v>
      </c>
      <c r="BB603">
        <v>0</v>
      </c>
      <c r="BC603">
        <v>8</v>
      </c>
      <c r="BD603">
        <v>0</v>
      </c>
      <c r="BE603">
        <v>0</v>
      </c>
      <c r="BF603">
        <v>0</v>
      </c>
      <c r="BG603">
        <v>0</v>
      </c>
      <c r="BH603">
        <v>0</v>
      </c>
      <c r="BI603">
        <v>1</v>
      </c>
      <c r="BJ603">
        <v>3</v>
      </c>
      <c r="BK603">
        <v>0</v>
      </c>
      <c r="BL603">
        <v>1</v>
      </c>
      <c r="BM603">
        <v>0</v>
      </c>
      <c r="BN603">
        <v>0</v>
      </c>
      <c r="BO603">
        <v>3</v>
      </c>
      <c r="BP603">
        <v>0</v>
      </c>
      <c r="BQ603">
        <v>0</v>
      </c>
      <c r="BR603">
        <v>1</v>
      </c>
      <c r="BS603">
        <v>4</v>
      </c>
      <c r="BT603">
        <v>24</v>
      </c>
      <c r="BU603" t="s">
        <v>669</v>
      </c>
    </row>
    <row r="604" spans="1:73">
      <c r="A604" t="s">
        <v>335</v>
      </c>
      <c r="B604" t="s">
        <v>336</v>
      </c>
      <c r="C604">
        <v>350</v>
      </c>
      <c r="D604" t="s">
        <v>119</v>
      </c>
      <c r="E604" t="s">
        <v>183</v>
      </c>
      <c r="F604" t="s">
        <v>184</v>
      </c>
      <c r="G604">
        <v>0</v>
      </c>
      <c r="H604">
        <v>0</v>
      </c>
      <c r="I604">
        <v>1</v>
      </c>
      <c r="J604">
        <v>0</v>
      </c>
      <c r="K604">
        <v>0</v>
      </c>
      <c r="L604">
        <v>2</v>
      </c>
      <c r="M604">
        <v>0</v>
      </c>
      <c r="N604">
        <v>3</v>
      </c>
      <c r="O604">
        <v>0</v>
      </c>
      <c r="P604">
        <v>0</v>
      </c>
      <c r="Q604">
        <v>0</v>
      </c>
      <c r="R604">
        <v>0</v>
      </c>
      <c r="S604">
        <v>6</v>
      </c>
      <c r="T604">
        <v>0</v>
      </c>
      <c r="U604">
        <v>0</v>
      </c>
      <c r="V604">
        <v>1</v>
      </c>
      <c r="W604">
        <v>0</v>
      </c>
      <c r="X604">
        <v>0</v>
      </c>
      <c r="Y604">
        <v>0</v>
      </c>
      <c r="Z604">
        <v>1</v>
      </c>
      <c r="AA604">
        <v>0</v>
      </c>
      <c r="AB604">
        <v>11</v>
      </c>
      <c r="AC604">
        <v>1</v>
      </c>
      <c r="AD604">
        <v>0</v>
      </c>
      <c r="AE604">
        <v>0</v>
      </c>
      <c r="AF604">
        <v>0</v>
      </c>
      <c r="AG604">
        <v>0</v>
      </c>
      <c r="AH604">
        <v>0</v>
      </c>
      <c r="AI604">
        <v>1</v>
      </c>
      <c r="AJ604">
        <v>0</v>
      </c>
      <c r="AK604">
        <v>0</v>
      </c>
      <c r="AL604">
        <v>1</v>
      </c>
      <c r="AM604">
        <v>0</v>
      </c>
      <c r="AN604">
        <v>0</v>
      </c>
      <c r="AO604">
        <v>0</v>
      </c>
      <c r="AP604">
        <v>0</v>
      </c>
      <c r="AQ604">
        <v>0</v>
      </c>
      <c r="AR604">
        <v>0</v>
      </c>
      <c r="AS604">
        <v>0</v>
      </c>
      <c r="AT604">
        <v>0</v>
      </c>
      <c r="AU604">
        <v>0</v>
      </c>
      <c r="AV604">
        <v>0</v>
      </c>
      <c r="AW604">
        <v>1</v>
      </c>
      <c r="AX604">
        <v>1</v>
      </c>
      <c r="AY604">
        <v>2</v>
      </c>
      <c r="AZ604">
        <v>3</v>
      </c>
      <c r="BA604">
        <v>1</v>
      </c>
      <c r="BB604">
        <v>1</v>
      </c>
      <c r="BC604">
        <v>0</v>
      </c>
      <c r="BD604">
        <v>0</v>
      </c>
      <c r="BE604">
        <v>0</v>
      </c>
      <c r="BF604">
        <v>0</v>
      </c>
      <c r="BG604">
        <v>0</v>
      </c>
      <c r="BH604">
        <v>0</v>
      </c>
      <c r="BI604">
        <v>1</v>
      </c>
      <c r="BJ604">
        <v>0</v>
      </c>
      <c r="BK604">
        <v>0</v>
      </c>
      <c r="BL604">
        <v>0</v>
      </c>
      <c r="BM604">
        <v>0</v>
      </c>
      <c r="BN604">
        <v>1</v>
      </c>
      <c r="BO604">
        <v>4</v>
      </c>
      <c r="BP604">
        <v>0</v>
      </c>
      <c r="BQ604">
        <v>0</v>
      </c>
      <c r="BR604">
        <v>1</v>
      </c>
      <c r="BS604">
        <v>3</v>
      </c>
      <c r="BT604">
        <v>23</v>
      </c>
      <c r="BU604" t="s">
        <v>670</v>
      </c>
    </row>
    <row r="605" spans="1:73">
      <c r="A605" t="s">
        <v>335</v>
      </c>
      <c r="B605" t="s">
        <v>336</v>
      </c>
      <c r="C605">
        <v>351</v>
      </c>
      <c r="D605" t="s">
        <v>119</v>
      </c>
      <c r="E605" t="s">
        <v>78</v>
      </c>
      <c r="F605" t="s">
        <v>77</v>
      </c>
      <c r="G605">
        <v>0</v>
      </c>
      <c r="H605">
        <v>3</v>
      </c>
      <c r="I605">
        <v>1</v>
      </c>
      <c r="J605">
        <v>0</v>
      </c>
      <c r="K605">
        <v>0</v>
      </c>
      <c r="L605">
        <v>6</v>
      </c>
      <c r="M605">
        <v>0</v>
      </c>
      <c r="N605">
        <v>4</v>
      </c>
      <c r="O605">
        <v>0</v>
      </c>
      <c r="P605">
        <v>0</v>
      </c>
      <c r="Q605">
        <v>0</v>
      </c>
      <c r="R605">
        <v>1</v>
      </c>
      <c r="S605">
        <v>6</v>
      </c>
      <c r="T605">
        <v>0</v>
      </c>
      <c r="U605">
        <v>0</v>
      </c>
      <c r="V605">
        <v>0</v>
      </c>
      <c r="W605">
        <v>4</v>
      </c>
      <c r="X605">
        <v>0</v>
      </c>
      <c r="Y605">
        <v>0</v>
      </c>
      <c r="Z605">
        <v>0</v>
      </c>
      <c r="AA605">
        <v>0</v>
      </c>
      <c r="AB605">
        <v>31</v>
      </c>
      <c r="AC605">
        <v>0</v>
      </c>
      <c r="AD605">
        <v>0</v>
      </c>
      <c r="AE605">
        <v>0</v>
      </c>
      <c r="AF605">
        <v>0</v>
      </c>
      <c r="AG605">
        <v>0</v>
      </c>
      <c r="AH605">
        <v>2</v>
      </c>
      <c r="AI605">
        <v>0</v>
      </c>
      <c r="AJ605">
        <v>0</v>
      </c>
      <c r="AK605">
        <v>0</v>
      </c>
      <c r="AL605">
        <v>0</v>
      </c>
      <c r="AM605">
        <v>7</v>
      </c>
      <c r="AN605">
        <v>0</v>
      </c>
      <c r="AO605">
        <v>0</v>
      </c>
      <c r="AP605">
        <v>4</v>
      </c>
      <c r="AQ605">
        <v>4</v>
      </c>
      <c r="AR605">
        <v>1</v>
      </c>
      <c r="AS605">
        <v>0</v>
      </c>
      <c r="AT605">
        <v>0</v>
      </c>
      <c r="AU605">
        <v>0</v>
      </c>
      <c r="AV605">
        <v>0</v>
      </c>
      <c r="AW605">
        <v>0</v>
      </c>
      <c r="AX605">
        <v>3</v>
      </c>
      <c r="AY605">
        <v>3</v>
      </c>
      <c r="AZ605">
        <v>3</v>
      </c>
      <c r="BA605">
        <v>10</v>
      </c>
      <c r="BB605">
        <v>1</v>
      </c>
      <c r="BC605">
        <v>9</v>
      </c>
      <c r="BD605">
        <v>0</v>
      </c>
      <c r="BE605">
        <v>0</v>
      </c>
      <c r="BF605">
        <v>0</v>
      </c>
      <c r="BG605">
        <v>0</v>
      </c>
      <c r="BH605">
        <v>0</v>
      </c>
      <c r="BI605">
        <v>1</v>
      </c>
      <c r="BJ605">
        <v>3</v>
      </c>
      <c r="BK605">
        <v>0</v>
      </c>
      <c r="BL605">
        <v>0</v>
      </c>
      <c r="BM605">
        <v>0</v>
      </c>
      <c r="BN605">
        <v>1</v>
      </c>
      <c r="BO605">
        <v>3</v>
      </c>
      <c r="BP605">
        <v>1</v>
      </c>
      <c r="BQ605">
        <v>0</v>
      </c>
      <c r="BR605">
        <v>0</v>
      </c>
      <c r="BS605">
        <v>7</v>
      </c>
      <c r="BT605">
        <v>41</v>
      </c>
      <c r="BU605" t="s">
        <v>671</v>
      </c>
    </row>
    <row r="606" spans="1:73">
      <c r="A606" t="s">
        <v>335</v>
      </c>
      <c r="B606" t="s">
        <v>336</v>
      </c>
      <c r="C606">
        <v>352</v>
      </c>
      <c r="D606" t="s">
        <v>119</v>
      </c>
      <c r="E606" t="s">
        <v>245</v>
      </c>
      <c r="F606" t="s">
        <v>184</v>
      </c>
      <c r="G606">
        <v>0</v>
      </c>
      <c r="H606">
        <v>1</v>
      </c>
      <c r="I606">
        <v>0</v>
      </c>
      <c r="J606">
        <v>0</v>
      </c>
      <c r="K606">
        <v>0</v>
      </c>
      <c r="L606">
        <v>0</v>
      </c>
      <c r="M606">
        <v>0</v>
      </c>
      <c r="N606">
        <v>0</v>
      </c>
      <c r="O606">
        <v>0</v>
      </c>
      <c r="P606">
        <v>0</v>
      </c>
      <c r="Q606">
        <v>0</v>
      </c>
      <c r="R606">
        <v>0</v>
      </c>
      <c r="S606">
        <v>0</v>
      </c>
      <c r="T606">
        <v>1</v>
      </c>
      <c r="U606">
        <v>0</v>
      </c>
      <c r="V606">
        <v>0</v>
      </c>
      <c r="W606">
        <v>0</v>
      </c>
      <c r="X606">
        <v>0</v>
      </c>
      <c r="Y606">
        <v>0</v>
      </c>
      <c r="Z606">
        <v>0</v>
      </c>
      <c r="AA606">
        <v>0</v>
      </c>
      <c r="AB606">
        <v>3</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1</v>
      </c>
      <c r="AY606">
        <v>0</v>
      </c>
      <c r="AZ606">
        <v>0</v>
      </c>
      <c r="BA606">
        <v>1</v>
      </c>
      <c r="BB606">
        <v>0</v>
      </c>
      <c r="BC606">
        <v>0</v>
      </c>
      <c r="BD606">
        <v>0</v>
      </c>
      <c r="BE606">
        <v>0</v>
      </c>
      <c r="BF606">
        <v>0</v>
      </c>
      <c r="BG606">
        <v>0</v>
      </c>
      <c r="BH606">
        <v>0</v>
      </c>
      <c r="BI606">
        <v>1</v>
      </c>
      <c r="BJ606">
        <v>0</v>
      </c>
      <c r="BK606">
        <v>0</v>
      </c>
      <c r="BL606">
        <v>0</v>
      </c>
      <c r="BM606">
        <v>0</v>
      </c>
      <c r="BN606">
        <v>0</v>
      </c>
      <c r="BO606">
        <v>0</v>
      </c>
      <c r="BP606">
        <v>0</v>
      </c>
      <c r="BQ606">
        <v>0</v>
      </c>
      <c r="BR606">
        <v>1</v>
      </c>
      <c r="BS606">
        <v>2</v>
      </c>
      <c r="BT606">
        <v>5</v>
      </c>
      <c r="BU606" t="s">
        <v>672</v>
      </c>
    </row>
    <row r="607" spans="1:73">
      <c r="A607" t="s">
        <v>335</v>
      </c>
      <c r="B607" t="s">
        <v>336</v>
      </c>
      <c r="C607">
        <v>353</v>
      </c>
      <c r="D607" t="s">
        <v>119</v>
      </c>
      <c r="E607" t="s">
        <v>78</v>
      </c>
      <c r="F607" t="s">
        <v>77</v>
      </c>
      <c r="G607">
        <v>0</v>
      </c>
      <c r="H607">
        <v>0</v>
      </c>
      <c r="I607">
        <v>0</v>
      </c>
      <c r="J607">
        <v>0</v>
      </c>
      <c r="K607">
        <v>0</v>
      </c>
      <c r="L607">
        <v>0</v>
      </c>
      <c r="M607">
        <v>0</v>
      </c>
      <c r="N607">
        <v>2</v>
      </c>
      <c r="O607">
        <v>0</v>
      </c>
      <c r="P607">
        <v>0</v>
      </c>
      <c r="Q607">
        <v>0</v>
      </c>
      <c r="R607">
        <v>0</v>
      </c>
      <c r="S607">
        <v>1</v>
      </c>
      <c r="T607">
        <v>0</v>
      </c>
      <c r="U607">
        <v>0</v>
      </c>
      <c r="V607">
        <v>1</v>
      </c>
      <c r="W607">
        <v>0</v>
      </c>
      <c r="X607">
        <v>0</v>
      </c>
      <c r="Y607">
        <v>0</v>
      </c>
      <c r="Z607">
        <v>0</v>
      </c>
      <c r="AA607">
        <v>0</v>
      </c>
      <c r="AB607">
        <v>3</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1</v>
      </c>
      <c r="AY607">
        <v>0</v>
      </c>
      <c r="AZ607">
        <v>0</v>
      </c>
      <c r="BA607">
        <v>1</v>
      </c>
      <c r="BB607">
        <v>0</v>
      </c>
      <c r="BC607">
        <v>0</v>
      </c>
      <c r="BD607">
        <v>0</v>
      </c>
      <c r="BE607">
        <v>0</v>
      </c>
      <c r="BF607">
        <v>0</v>
      </c>
      <c r="BG607">
        <v>0</v>
      </c>
      <c r="BH607">
        <v>0</v>
      </c>
      <c r="BI607">
        <v>3</v>
      </c>
      <c r="BJ607">
        <v>0</v>
      </c>
      <c r="BK607">
        <v>0</v>
      </c>
      <c r="BL607">
        <v>0</v>
      </c>
      <c r="BM607">
        <v>0</v>
      </c>
      <c r="BN607">
        <v>0</v>
      </c>
      <c r="BO607">
        <v>2</v>
      </c>
      <c r="BP607">
        <v>0</v>
      </c>
      <c r="BQ607">
        <v>0</v>
      </c>
      <c r="BR607">
        <v>1</v>
      </c>
      <c r="BS607">
        <v>2</v>
      </c>
      <c r="BT607">
        <v>5</v>
      </c>
      <c r="BU607" t="s">
        <v>673</v>
      </c>
    </row>
    <row r="608" spans="1:73">
      <c r="A608" t="s">
        <v>335</v>
      </c>
      <c r="B608" t="s">
        <v>336</v>
      </c>
      <c r="C608">
        <v>354</v>
      </c>
      <c r="D608" t="s">
        <v>119</v>
      </c>
      <c r="E608" t="s">
        <v>245</v>
      </c>
      <c r="F608" t="s">
        <v>184</v>
      </c>
      <c r="G608">
        <v>0</v>
      </c>
      <c r="H608">
        <v>4</v>
      </c>
      <c r="I608">
        <v>5</v>
      </c>
      <c r="J608">
        <v>0</v>
      </c>
      <c r="K608">
        <v>0</v>
      </c>
      <c r="L608">
        <v>2</v>
      </c>
      <c r="M608">
        <v>0</v>
      </c>
      <c r="N608">
        <v>6</v>
      </c>
      <c r="O608">
        <v>0</v>
      </c>
      <c r="P608">
        <v>0</v>
      </c>
      <c r="Q608">
        <v>1</v>
      </c>
      <c r="R608">
        <v>1</v>
      </c>
      <c r="S608">
        <v>11</v>
      </c>
      <c r="T608">
        <v>5</v>
      </c>
      <c r="U608">
        <v>0</v>
      </c>
      <c r="V608">
        <v>1</v>
      </c>
      <c r="W608">
        <v>1</v>
      </c>
      <c r="X608">
        <v>0</v>
      </c>
      <c r="Y608">
        <v>0</v>
      </c>
      <c r="Z608">
        <v>2</v>
      </c>
      <c r="AA608">
        <v>0</v>
      </c>
      <c r="AB608">
        <v>31</v>
      </c>
      <c r="AC608">
        <v>1</v>
      </c>
      <c r="AD608">
        <v>0</v>
      </c>
      <c r="AE608">
        <v>1</v>
      </c>
      <c r="AF608">
        <v>0</v>
      </c>
      <c r="AG608">
        <v>0</v>
      </c>
      <c r="AH608">
        <v>2</v>
      </c>
      <c r="AI608">
        <v>4</v>
      </c>
      <c r="AJ608">
        <v>0</v>
      </c>
      <c r="AK608">
        <v>0</v>
      </c>
      <c r="AL608">
        <v>0</v>
      </c>
      <c r="AM608">
        <v>2</v>
      </c>
      <c r="AN608">
        <v>0</v>
      </c>
      <c r="AO608">
        <v>0</v>
      </c>
      <c r="AP608">
        <v>1</v>
      </c>
      <c r="AQ608">
        <v>0</v>
      </c>
      <c r="AR608">
        <v>0</v>
      </c>
      <c r="AS608">
        <v>0</v>
      </c>
      <c r="AT608">
        <v>0</v>
      </c>
      <c r="AU608">
        <v>1</v>
      </c>
      <c r="AV608">
        <v>1</v>
      </c>
      <c r="AW608">
        <v>3</v>
      </c>
      <c r="AX608">
        <v>7</v>
      </c>
      <c r="AY608">
        <v>7</v>
      </c>
      <c r="AZ608">
        <v>5</v>
      </c>
      <c r="BA608">
        <v>9</v>
      </c>
      <c r="BB608">
        <v>1</v>
      </c>
      <c r="BC608">
        <v>3</v>
      </c>
      <c r="BD608">
        <v>0</v>
      </c>
      <c r="BE608">
        <v>0</v>
      </c>
      <c r="BF608">
        <v>0</v>
      </c>
      <c r="BG608">
        <v>0</v>
      </c>
      <c r="BH608">
        <v>0</v>
      </c>
      <c r="BI608">
        <v>12</v>
      </c>
      <c r="BJ608">
        <v>1</v>
      </c>
      <c r="BK608">
        <v>0</v>
      </c>
      <c r="BL608">
        <v>0</v>
      </c>
      <c r="BM608">
        <v>3</v>
      </c>
      <c r="BN608">
        <v>3</v>
      </c>
      <c r="BO608">
        <v>8</v>
      </c>
      <c r="BP608">
        <v>1</v>
      </c>
      <c r="BQ608">
        <v>0</v>
      </c>
      <c r="BR608">
        <v>0</v>
      </c>
      <c r="BS608">
        <v>2</v>
      </c>
      <c r="BT608">
        <v>52</v>
      </c>
      <c r="BU608" t="s">
        <v>674</v>
      </c>
    </row>
    <row r="609" spans="1:73">
      <c r="A609" t="s">
        <v>335</v>
      </c>
      <c r="B609" t="s">
        <v>336</v>
      </c>
      <c r="C609">
        <v>355</v>
      </c>
      <c r="D609" t="s">
        <v>119</v>
      </c>
      <c r="E609" t="s">
        <v>78</v>
      </c>
      <c r="F609" t="s">
        <v>77</v>
      </c>
      <c r="G609">
        <v>0</v>
      </c>
      <c r="H609">
        <v>0</v>
      </c>
      <c r="I609">
        <v>0</v>
      </c>
      <c r="J609">
        <v>0</v>
      </c>
      <c r="K609">
        <v>0</v>
      </c>
      <c r="L609">
        <v>0</v>
      </c>
      <c r="M609">
        <v>0</v>
      </c>
      <c r="N609">
        <v>0</v>
      </c>
      <c r="O609">
        <v>0</v>
      </c>
      <c r="P609">
        <v>0</v>
      </c>
      <c r="Q609">
        <v>0</v>
      </c>
      <c r="R609">
        <v>0</v>
      </c>
      <c r="S609">
        <v>1</v>
      </c>
      <c r="T609">
        <v>0</v>
      </c>
      <c r="U609">
        <v>0</v>
      </c>
      <c r="V609">
        <v>0</v>
      </c>
      <c r="W609">
        <v>0</v>
      </c>
      <c r="X609">
        <v>0</v>
      </c>
      <c r="Y609">
        <v>0</v>
      </c>
      <c r="Z609">
        <v>0</v>
      </c>
      <c r="AA609">
        <v>0</v>
      </c>
      <c r="AB609">
        <v>0</v>
      </c>
      <c r="AC609">
        <v>0</v>
      </c>
      <c r="AD609">
        <v>0</v>
      </c>
      <c r="AE609">
        <v>0</v>
      </c>
      <c r="AF609">
        <v>0</v>
      </c>
      <c r="AG609">
        <v>0</v>
      </c>
      <c r="AH609">
        <v>0</v>
      </c>
      <c r="AI609">
        <v>0</v>
      </c>
      <c r="AJ609">
        <v>0</v>
      </c>
      <c r="AK609">
        <v>0</v>
      </c>
      <c r="AL609">
        <v>1</v>
      </c>
      <c r="AM609">
        <v>0</v>
      </c>
      <c r="AN609">
        <v>0</v>
      </c>
      <c r="AO609">
        <v>0</v>
      </c>
      <c r="AP609">
        <v>0</v>
      </c>
      <c r="AQ609">
        <v>0</v>
      </c>
      <c r="AR609">
        <v>0</v>
      </c>
      <c r="AS609">
        <v>0</v>
      </c>
      <c r="AT609">
        <v>0</v>
      </c>
      <c r="AU609">
        <v>0</v>
      </c>
      <c r="AV609">
        <v>0</v>
      </c>
      <c r="AW609">
        <v>0</v>
      </c>
      <c r="AX609">
        <v>0</v>
      </c>
      <c r="AY609">
        <v>0</v>
      </c>
      <c r="AZ609">
        <v>2</v>
      </c>
      <c r="BA609">
        <v>0</v>
      </c>
      <c r="BB609">
        <v>0</v>
      </c>
      <c r="BC609">
        <v>0</v>
      </c>
      <c r="BD609">
        <v>0</v>
      </c>
      <c r="BE609">
        <v>0</v>
      </c>
      <c r="BF609">
        <v>0</v>
      </c>
      <c r="BG609">
        <v>0</v>
      </c>
      <c r="BH609">
        <v>0</v>
      </c>
      <c r="BI609">
        <v>0</v>
      </c>
      <c r="BJ609">
        <v>0</v>
      </c>
      <c r="BK609">
        <v>0</v>
      </c>
      <c r="BL609">
        <v>0</v>
      </c>
      <c r="BM609">
        <v>0</v>
      </c>
      <c r="BN609">
        <v>0</v>
      </c>
      <c r="BO609">
        <v>2</v>
      </c>
      <c r="BP609">
        <v>0</v>
      </c>
      <c r="BQ609">
        <v>0</v>
      </c>
      <c r="BR609">
        <v>0</v>
      </c>
      <c r="BS609">
        <v>2</v>
      </c>
      <c r="BT609">
        <v>8</v>
      </c>
      <c r="BU609" t="s">
        <v>675</v>
      </c>
    </row>
    <row r="610" spans="1:73">
      <c r="A610" t="s">
        <v>335</v>
      </c>
      <c r="B610" t="s">
        <v>336</v>
      </c>
      <c r="C610">
        <v>356</v>
      </c>
      <c r="D610" t="s">
        <v>119</v>
      </c>
      <c r="E610" t="s">
        <v>245</v>
      </c>
      <c r="F610" t="s">
        <v>184</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1</v>
      </c>
      <c r="BT610">
        <v>2</v>
      </c>
      <c r="BU610" t="s">
        <v>676</v>
      </c>
    </row>
    <row r="611" spans="1:73">
      <c r="A611" t="s">
        <v>335</v>
      </c>
      <c r="B611" t="s">
        <v>336</v>
      </c>
      <c r="C611">
        <v>357</v>
      </c>
      <c r="D611" t="s">
        <v>119</v>
      </c>
      <c r="E611" t="s">
        <v>78</v>
      </c>
      <c r="F611" t="s">
        <v>77</v>
      </c>
      <c r="G611">
        <v>0</v>
      </c>
      <c r="H611">
        <v>0</v>
      </c>
      <c r="I611">
        <v>0</v>
      </c>
      <c r="J611">
        <v>0</v>
      </c>
      <c r="K611">
        <v>0</v>
      </c>
      <c r="L611">
        <v>2</v>
      </c>
      <c r="M611">
        <v>0</v>
      </c>
      <c r="N611">
        <v>2</v>
      </c>
      <c r="O611">
        <v>0</v>
      </c>
      <c r="P611">
        <v>0</v>
      </c>
      <c r="Q611">
        <v>0</v>
      </c>
      <c r="R611">
        <v>0</v>
      </c>
      <c r="S611">
        <v>10</v>
      </c>
      <c r="T611">
        <v>2</v>
      </c>
      <c r="U611">
        <v>0</v>
      </c>
      <c r="V611">
        <v>1</v>
      </c>
      <c r="W611">
        <v>0</v>
      </c>
      <c r="X611">
        <v>0</v>
      </c>
      <c r="Y611">
        <v>0</v>
      </c>
      <c r="Z611">
        <v>0</v>
      </c>
      <c r="AA611">
        <v>0</v>
      </c>
      <c r="AB611">
        <v>24</v>
      </c>
      <c r="AC611">
        <v>0</v>
      </c>
      <c r="AD611">
        <v>0</v>
      </c>
      <c r="AE611">
        <v>1</v>
      </c>
      <c r="AF611">
        <v>0</v>
      </c>
      <c r="AG611">
        <v>0</v>
      </c>
      <c r="AH611">
        <v>0</v>
      </c>
      <c r="AI611">
        <v>5</v>
      </c>
      <c r="AJ611">
        <v>0</v>
      </c>
      <c r="AK611">
        <v>0</v>
      </c>
      <c r="AL611">
        <v>3</v>
      </c>
      <c r="AM611">
        <v>3</v>
      </c>
      <c r="AN611">
        <v>0</v>
      </c>
      <c r="AO611">
        <v>0</v>
      </c>
      <c r="AP611">
        <v>2</v>
      </c>
      <c r="AQ611">
        <v>0</v>
      </c>
      <c r="AR611">
        <v>0</v>
      </c>
      <c r="AS611">
        <v>0</v>
      </c>
      <c r="AT611">
        <v>0</v>
      </c>
      <c r="AU611">
        <v>2</v>
      </c>
      <c r="AV611">
        <v>1</v>
      </c>
      <c r="AW611">
        <v>0</v>
      </c>
      <c r="AX611">
        <v>9</v>
      </c>
      <c r="AY611">
        <v>5</v>
      </c>
      <c r="AZ611">
        <v>4</v>
      </c>
      <c r="BA611">
        <v>12</v>
      </c>
      <c r="BB611">
        <v>1</v>
      </c>
      <c r="BC611">
        <v>3</v>
      </c>
      <c r="BD611">
        <v>0</v>
      </c>
      <c r="BE611">
        <v>0</v>
      </c>
      <c r="BF611">
        <v>0</v>
      </c>
      <c r="BG611">
        <v>0</v>
      </c>
      <c r="BH611">
        <v>0</v>
      </c>
      <c r="BI611">
        <v>8</v>
      </c>
      <c r="BJ611">
        <v>1</v>
      </c>
      <c r="BK611">
        <v>0</v>
      </c>
      <c r="BL611">
        <v>0</v>
      </c>
      <c r="BM611">
        <v>0</v>
      </c>
      <c r="BN611">
        <v>0</v>
      </c>
      <c r="BO611">
        <v>6</v>
      </c>
      <c r="BP611">
        <v>4</v>
      </c>
      <c r="BQ611">
        <v>0</v>
      </c>
      <c r="BR611">
        <v>0</v>
      </c>
      <c r="BS611">
        <v>2</v>
      </c>
      <c r="BT611">
        <v>36</v>
      </c>
      <c r="BU611" t="s">
        <v>677</v>
      </c>
    </row>
    <row r="612" spans="1:73">
      <c r="A612" t="s">
        <v>335</v>
      </c>
      <c r="B612" t="s">
        <v>336</v>
      </c>
      <c r="C612">
        <v>358</v>
      </c>
      <c r="D612" t="s">
        <v>119</v>
      </c>
      <c r="E612" t="s">
        <v>245</v>
      </c>
      <c r="F612" t="s">
        <v>184</v>
      </c>
      <c r="G612">
        <v>0</v>
      </c>
      <c r="H612">
        <v>1</v>
      </c>
      <c r="I612">
        <v>0</v>
      </c>
      <c r="J612">
        <v>0</v>
      </c>
      <c r="K612">
        <v>0</v>
      </c>
      <c r="L612">
        <v>0</v>
      </c>
      <c r="M612">
        <v>0</v>
      </c>
      <c r="N612">
        <v>1</v>
      </c>
      <c r="O612">
        <v>0</v>
      </c>
      <c r="P612">
        <v>0</v>
      </c>
      <c r="Q612">
        <v>2</v>
      </c>
      <c r="R612">
        <v>0</v>
      </c>
      <c r="S612">
        <v>5</v>
      </c>
      <c r="T612">
        <v>0</v>
      </c>
      <c r="U612">
        <v>0</v>
      </c>
      <c r="V612">
        <v>0</v>
      </c>
      <c r="W612">
        <v>1</v>
      </c>
      <c r="X612">
        <v>0</v>
      </c>
      <c r="Y612">
        <v>0</v>
      </c>
      <c r="Z612">
        <v>0</v>
      </c>
      <c r="AA612">
        <v>0</v>
      </c>
      <c r="AB612">
        <v>9</v>
      </c>
      <c r="AC612">
        <v>1</v>
      </c>
      <c r="AD612">
        <v>0</v>
      </c>
      <c r="AE612">
        <v>0</v>
      </c>
      <c r="AF612">
        <v>0</v>
      </c>
      <c r="AG612">
        <v>0</v>
      </c>
      <c r="AH612">
        <v>5</v>
      </c>
      <c r="AI612">
        <v>0</v>
      </c>
      <c r="AJ612">
        <v>0</v>
      </c>
      <c r="AK612">
        <v>0</v>
      </c>
      <c r="AL612">
        <v>0</v>
      </c>
      <c r="AM612">
        <v>1</v>
      </c>
      <c r="AN612">
        <v>0</v>
      </c>
      <c r="AO612">
        <v>0</v>
      </c>
      <c r="AP612">
        <v>2</v>
      </c>
      <c r="AQ612">
        <v>0</v>
      </c>
      <c r="AR612">
        <v>0</v>
      </c>
      <c r="AS612">
        <v>0</v>
      </c>
      <c r="AT612">
        <v>0</v>
      </c>
      <c r="AU612">
        <v>0</v>
      </c>
      <c r="AV612">
        <v>0</v>
      </c>
      <c r="AW612">
        <v>0</v>
      </c>
      <c r="AX612">
        <v>5</v>
      </c>
      <c r="AY612">
        <v>1</v>
      </c>
      <c r="AZ612">
        <v>0</v>
      </c>
      <c r="BA612">
        <v>6</v>
      </c>
      <c r="BB612">
        <v>0</v>
      </c>
      <c r="BC612">
        <v>4</v>
      </c>
      <c r="BD612">
        <v>0</v>
      </c>
      <c r="BE612">
        <v>0</v>
      </c>
      <c r="BF612">
        <v>0</v>
      </c>
      <c r="BG612">
        <v>0</v>
      </c>
      <c r="BH612">
        <v>0</v>
      </c>
      <c r="BI612">
        <v>0</v>
      </c>
      <c r="BJ612">
        <v>2</v>
      </c>
      <c r="BK612">
        <v>0</v>
      </c>
      <c r="BL612">
        <v>0</v>
      </c>
      <c r="BM612">
        <v>0</v>
      </c>
      <c r="BN612">
        <v>0</v>
      </c>
      <c r="BO612">
        <v>1</v>
      </c>
      <c r="BP612">
        <v>0</v>
      </c>
      <c r="BQ612">
        <v>0</v>
      </c>
      <c r="BR612">
        <v>0</v>
      </c>
      <c r="BS612">
        <v>2</v>
      </c>
      <c r="BT612">
        <v>13</v>
      </c>
      <c r="BU612" t="s">
        <v>678</v>
      </c>
    </row>
    <row r="613" spans="1:73">
      <c r="A613" t="s">
        <v>335</v>
      </c>
      <c r="B613" t="s">
        <v>336</v>
      </c>
      <c r="C613">
        <v>359</v>
      </c>
      <c r="D613" t="s">
        <v>119</v>
      </c>
      <c r="E613" t="s">
        <v>78</v>
      </c>
      <c r="F613" t="s">
        <v>77</v>
      </c>
      <c r="G613">
        <v>0</v>
      </c>
      <c r="H613">
        <v>2</v>
      </c>
      <c r="I613">
        <v>0</v>
      </c>
      <c r="J613">
        <v>0</v>
      </c>
      <c r="K613">
        <v>0</v>
      </c>
      <c r="L613">
        <v>1</v>
      </c>
      <c r="M613">
        <v>0</v>
      </c>
      <c r="N613">
        <v>2</v>
      </c>
      <c r="O613">
        <v>0</v>
      </c>
      <c r="P613">
        <v>0</v>
      </c>
      <c r="Q613">
        <v>2</v>
      </c>
      <c r="R613">
        <v>0</v>
      </c>
      <c r="S613">
        <v>11</v>
      </c>
      <c r="T613">
        <v>5</v>
      </c>
      <c r="U613">
        <v>0</v>
      </c>
      <c r="V613">
        <v>3</v>
      </c>
      <c r="W613">
        <v>1</v>
      </c>
      <c r="X613">
        <v>0</v>
      </c>
      <c r="Y613">
        <v>0</v>
      </c>
      <c r="Z613">
        <v>0</v>
      </c>
      <c r="AA613">
        <v>0</v>
      </c>
      <c r="AB613">
        <v>21</v>
      </c>
      <c r="AC613">
        <v>0</v>
      </c>
      <c r="AD613">
        <v>0</v>
      </c>
      <c r="AE613">
        <v>1</v>
      </c>
      <c r="AF613">
        <v>0</v>
      </c>
      <c r="AG613">
        <v>0</v>
      </c>
      <c r="AH613">
        <v>0</v>
      </c>
      <c r="AI613">
        <v>5</v>
      </c>
      <c r="AJ613">
        <v>0</v>
      </c>
      <c r="AK613">
        <v>0</v>
      </c>
      <c r="AL613">
        <v>0</v>
      </c>
      <c r="AM613">
        <v>2</v>
      </c>
      <c r="AN613">
        <v>0</v>
      </c>
      <c r="AO613">
        <v>0</v>
      </c>
      <c r="AP613">
        <v>0</v>
      </c>
      <c r="AQ613">
        <v>0</v>
      </c>
      <c r="AR613">
        <v>0</v>
      </c>
      <c r="AS613">
        <v>0</v>
      </c>
      <c r="AT613">
        <v>0</v>
      </c>
      <c r="AU613">
        <v>2</v>
      </c>
      <c r="AV613">
        <v>1</v>
      </c>
      <c r="AW613">
        <v>0</v>
      </c>
      <c r="AX613">
        <v>5</v>
      </c>
      <c r="AY613">
        <v>4</v>
      </c>
      <c r="AZ613">
        <v>2</v>
      </c>
      <c r="BA613">
        <v>8</v>
      </c>
      <c r="BB613">
        <v>0</v>
      </c>
      <c r="BC613">
        <v>2</v>
      </c>
      <c r="BD613">
        <v>0</v>
      </c>
      <c r="BE613">
        <v>0</v>
      </c>
      <c r="BF613">
        <v>0</v>
      </c>
      <c r="BG613">
        <v>0</v>
      </c>
      <c r="BH613">
        <v>0</v>
      </c>
      <c r="BI613">
        <v>7</v>
      </c>
      <c r="BJ613">
        <v>1</v>
      </c>
      <c r="BK613">
        <v>0</v>
      </c>
      <c r="BL613">
        <v>1</v>
      </c>
      <c r="BM613">
        <v>0</v>
      </c>
      <c r="BN613">
        <v>1</v>
      </c>
      <c r="BO613">
        <v>5</v>
      </c>
      <c r="BP613">
        <v>0</v>
      </c>
      <c r="BQ613">
        <v>0</v>
      </c>
      <c r="BR613">
        <v>5</v>
      </c>
      <c r="BS613">
        <v>4</v>
      </c>
      <c r="BT613">
        <v>37</v>
      </c>
      <c r="BU613" t="s">
        <v>679</v>
      </c>
    </row>
    <row r="614" spans="1:73">
      <c r="A614" t="s">
        <v>335</v>
      </c>
      <c r="B614" t="s">
        <v>336</v>
      </c>
      <c r="C614">
        <v>360</v>
      </c>
      <c r="D614" t="s">
        <v>119</v>
      </c>
      <c r="E614" t="s">
        <v>183</v>
      </c>
      <c r="F614" t="s">
        <v>184</v>
      </c>
      <c r="G614">
        <v>0</v>
      </c>
      <c r="H614">
        <v>4</v>
      </c>
      <c r="I614">
        <v>0</v>
      </c>
      <c r="J614">
        <v>0</v>
      </c>
      <c r="K614">
        <v>0</v>
      </c>
      <c r="L614">
        <v>3</v>
      </c>
      <c r="M614">
        <v>0</v>
      </c>
      <c r="N614">
        <v>7</v>
      </c>
      <c r="O614">
        <v>0</v>
      </c>
      <c r="P614">
        <v>0</v>
      </c>
      <c r="Q614">
        <v>2</v>
      </c>
      <c r="R614">
        <v>0</v>
      </c>
      <c r="S614">
        <v>11</v>
      </c>
      <c r="T614">
        <v>4</v>
      </c>
      <c r="U614">
        <v>0</v>
      </c>
      <c r="V614">
        <v>1</v>
      </c>
      <c r="W614">
        <v>2</v>
      </c>
      <c r="X614">
        <v>0</v>
      </c>
      <c r="Y614">
        <v>0</v>
      </c>
      <c r="Z614">
        <v>0</v>
      </c>
      <c r="AA614">
        <v>0</v>
      </c>
      <c r="AB614">
        <v>37</v>
      </c>
      <c r="AC614">
        <v>0</v>
      </c>
      <c r="AD614">
        <v>0</v>
      </c>
      <c r="AE614">
        <v>0</v>
      </c>
      <c r="AF614">
        <v>0</v>
      </c>
      <c r="AG614">
        <v>0</v>
      </c>
      <c r="AH614">
        <v>0</v>
      </c>
      <c r="AI614">
        <v>4</v>
      </c>
      <c r="AJ614">
        <v>0</v>
      </c>
      <c r="AK614">
        <v>0</v>
      </c>
      <c r="AL614">
        <v>0</v>
      </c>
      <c r="AM614">
        <v>3</v>
      </c>
      <c r="AN614">
        <v>0</v>
      </c>
      <c r="AO614">
        <v>0</v>
      </c>
      <c r="AP614">
        <v>0</v>
      </c>
      <c r="AQ614">
        <v>0</v>
      </c>
      <c r="AR614">
        <v>0</v>
      </c>
      <c r="AS614">
        <v>0</v>
      </c>
      <c r="AT614">
        <v>0</v>
      </c>
      <c r="AU614">
        <v>2</v>
      </c>
      <c r="AV614">
        <v>0</v>
      </c>
      <c r="AW614">
        <v>0</v>
      </c>
      <c r="AX614">
        <v>5</v>
      </c>
      <c r="AY614">
        <v>9</v>
      </c>
      <c r="AZ614">
        <v>8</v>
      </c>
      <c r="BA614">
        <v>8</v>
      </c>
      <c r="BB614">
        <v>2</v>
      </c>
      <c r="BC614">
        <v>1</v>
      </c>
      <c r="BD614">
        <v>0</v>
      </c>
      <c r="BE614">
        <v>0</v>
      </c>
      <c r="BF614">
        <v>0</v>
      </c>
      <c r="BG614">
        <v>0</v>
      </c>
      <c r="BH614">
        <v>0</v>
      </c>
      <c r="BI614">
        <v>12</v>
      </c>
      <c r="BJ614">
        <v>1</v>
      </c>
      <c r="BK614">
        <v>0</v>
      </c>
      <c r="BL614">
        <v>3</v>
      </c>
      <c r="BM614">
        <v>0</v>
      </c>
      <c r="BN614">
        <v>0</v>
      </c>
      <c r="BO614">
        <v>11</v>
      </c>
      <c r="BP614">
        <v>2</v>
      </c>
      <c r="BQ614">
        <v>0</v>
      </c>
      <c r="BR614">
        <v>2</v>
      </c>
      <c r="BS614">
        <v>5</v>
      </c>
      <c r="BT614">
        <v>71</v>
      </c>
      <c r="BU614" t="s">
        <v>680</v>
      </c>
    </row>
    <row r="615" spans="1:73">
      <c r="A615" t="s">
        <v>335</v>
      </c>
      <c r="B615" t="s">
        <v>336</v>
      </c>
      <c r="C615">
        <v>361</v>
      </c>
      <c r="D615" t="s">
        <v>119</v>
      </c>
      <c r="E615" t="s">
        <v>78</v>
      </c>
      <c r="F615" t="s">
        <v>77</v>
      </c>
      <c r="G615">
        <v>0</v>
      </c>
      <c r="H615">
        <v>0</v>
      </c>
      <c r="I615">
        <v>0</v>
      </c>
      <c r="J615">
        <v>0</v>
      </c>
      <c r="K615">
        <v>0</v>
      </c>
      <c r="L615">
        <v>2</v>
      </c>
      <c r="M615">
        <v>0</v>
      </c>
      <c r="N615">
        <v>1</v>
      </c>
      <c r="O615">
        <v>2</v>
      </c>
      <c r="P615">
        <v>0</v>
      </c>
      <c r="Q615">
        <v>0</v>
      </c>
      <c r="R615">
        <v>0</v>
      </c>
      <c r="S615">
        <v>1</v>
      </c>
      <c r="T615">
        <v>0</v>
      </c>
      <c r="U615">
        <v>0</v>
      </c>
      <c r="V615">
        <v>0</v>
      </c>
      <c r="W615">
        <v>0</v>
      </c>
      <c r="X615">
        <v>0</v>
      </c>
      <c r="Y615">
        <v>0</v>
      </c>
      <c r="Z615">
        <v>0</v>
      </c>
      <c r="AA615">
        <v>0</v>
      </c>
      <c r="AB615">
        <v>7</v>
      </c>
      <c r="AC615">
        <v>0</v>
      </c>
      <c r="AD615">
        <v>2</v>
      </c>
      <c r="AE615">
        <v>0</v>
      </c>
      <c r="AF615">
        <v>0</v>
      </c>
      <c r="AG615">
        <v>0</v>
      </c>
      <c r="AH615">
        <v>0</v>
      </c>
      <c r="AI615">
        <v>1</v>
      </c>
      <c r="AJ615">
        <v>0</v>
      </c>
      <c r="AK615">
        <v>0</v>
      </c>
      <c r="AL615">
        <v>0</v>
      </c>
      <c r="AM615">
        <v>1</v>
      </c>
      <c r="AN615">
        <v>0</v>
      </c>
      <c r="AO615">
        <v>0</v>
      </c>
      <c r="AP615">
        <v>0</v>
      </c>
      <c r="AQ615">
        <v>0</v>
      </c>
      <c r="AR615">
        <v>0</v>
      </c>
      <c r="AS615">
        <v>0</v>
      </c>
      <c r="AT615">
        <v>0</v>
      </c>
      <c r="AU615">
        <v>0</v>
      </c>
      <c r="AV615">
        <v>1</v>
      </c>
      <c r="AW615">
        <v>0</v>
      </c>
      <c r="AX615">
        <v>0</v>
      </c>
      <c r="AY615">
        <v>2</v>
      </c>
      <c r="AZ615">
        <v>1</v>
      </c>
      <c r="BA615">
        <v>1</v>
      </c>
      <c r="BB615">
        <v>0</v>
      </c>
      <c r="BC615">
        <v>0</v>
      </c>
      <c r="BD615">
        <v>0</v>
      </c>
      <c r="BE615">
        <v>0</v>
      </c>
      <c r="BF615">
        <v>1</v>
      </c>
      <c r="BG615">
        <v>0</v>
      </c>
      <c r="BH615">
        <v>0</v>
      </c>
      <c r="BI615">
        <v>0</v>
      </c>
      <c r="BJ615">
        <v>0</v>
      </c>
      <c r="BK615">
        <v>0</v>
      </c>
      <c r="BL615">
        <v>0</v>
      </c>
      <c r="BM615">
        <v>0</v>
      </c>
      <c r="BN615">
        <v>0</v>
      </c>
      <c r="BO615">
        <v>1</v>
      </c>
      <c r="BP615">
        <v>0</v>
      </c>
      <c r="BQ615">
        <v>0</v>
      </c>
      <c r="BR615">
        <v>0</v>
      </c>
      <c r="BS615">
        <v>2</v>
      </c>
      <c r="BT615">
        <v>14</v>
      </c>
      <c r="BU615" t="s">
        <v>681</v>
      </c>
    </row>
    <row r="616" spans="1:73">
      <c r="A616" t="s">
        <v>335</v>
      </c>
      <c r="B616" t="s">
        <v>336</v>
      </c>
      <c r="C616">
        <v>362</v>
      </c>
      <c r="D616" t="s">
        <v>119</v>
      </c>
      <c r="E616" t="s">
        <v>350</v>
      </c>
      <c r="F616" t="s">
        <v>92</v>
      </c>
      <c r="G616">
        <v>4</v>
      </c>
      <c r="H616">
        <v>9</v>
      </c>
      <c r="I616">
        <v>5</v>
      </c>
      <c r="J616">
        <v>0</v>
      </c>
      <c r="K616">
        <v>0</v>
      </c>
      <c r="L616">
        <v>15</v>
      </c>
      <c r="M616">
        <v>0</v>
      </c>
      <c r="N616">
        <v>26</v>
      </c>
      <c r="O616">
        <v>0</v>
      </c>
      <c r="P616">
        <v>0</v>
      </c>
      <c r="Q616">
        <v>8</v>
      </c>
      <c r="R616">
        <v>0</v>
      </c>
      <c r="S616">
        <v>47</v>
      </c>
      <c r="T616">
        <v>15</v>
      </c>
      <c r="U616">
        <v>0</v>
      </c>
      <c r="V616">
        <v>7</v>
      </c>
      <c r="W616">
        <v>12</v>
      </c>
      <c r="X616">
        <v>0</v>
      </c>
      <c r="Y616">
        <v>0</v>
      </c>
      <c r="Z616">
        <v>0</v>
      </c>
      <c r="AA616">
        <v>0</v>
      </c>
      <c r="AB616">
        <v>142</v>
      </c>
      <c r="AC616">
        <v>5</v>
      </c>
      <c r="AD616">
        <v>0</v>
      </c>
      <c r="AE616">
        <v>0</v>
      </c>
      <c r="AF616">
        <v>0</v>
      </c>
      <c r="AG616">
        <v>0</v>
      </c>
      <c r="AH616">
        <v>7</v>
      </c>
      <c r="AI616">
        <v>12</v>
      </c>
      <c r="AJ616">
        <v>0</v>
      </c>
      <c r="AK616">
        <v>0</v>
      </c>
      <c r="AL616">
        <v>2</v>
      </c>
      <c r="AM616">
        <v>14</v>
      </c>
      <c r="AN616">
        <v>0</v>
      </c>
      <c r="AO616">
        <v>0</v>
      </c>
      <c r="AP616">
        <v>2</v>
      </c>
      <c r="AQ616">
        <v>6</v>
      </c>
      <c r="AR616">
        <v>0</v>
      </c>
      <c r="AS616">
        <v>0</v>
      </c>
      <c r="AT616">
        <v>7</v>
      </c>
      <c r="AU616">
        <v>1</v>
      </c>
      <c r="AV616">
        <v>0</v>
      </c>
      <c r="AW616">
        <v>4</v>
      </c>
      <c r="AX616">
        <v>18</v>
      </c>
      <c r="AY616">
        <v>32</v>
      </c>
      <c r="AZ616">
        <v>27</v>
      </c>
      <c r="BA616">
        <v>33</v>
      </c>
      <c r="BB616">
        <v>3</v>
      </c>
      <c r="BC616">
        <v>19</v>
      </c>
      <c r="BD616">
        <v>0</v>
      </c>
      <c r="BE616">
        <v>0</v>
      </c>
      <c r="BF616">
        <v>0</v>
      </c>
      <c r="BG616">
        <v>0</v>
      </c>
      <c r="BH616">
        <v>0</v>
      </c>
      <c r="BI616">
        <v>11</v>
      </c>
      <c r="BJ616">
        <v>11</v>
      </c>
      <c r="BK616">
        <v>0</v>
      </c>
      <c r="BL616">
        <v>8</v>
      </c>
      <c r="BM616">
        <v>1</v>
      </c>
      <c r="BN616">
        <v>6</v>
      </c>
      <c r="BO616">
        <v>36</v>
      </c>
      <c r="BP616">
        <v>4</v>
      </c>
      <c r="BQ616">
        <v>0</v>
      </c>
      <c r="BR616">
        <v>3</v>
      </c>
      <c r="BS616">
        <v>11</v>
      </c>
      <c r="BT616">
        <v>234</v>
      </c>
      <c r="BU616" t="s">
        <v>682</v>
      </c>
    </row>
    <row r="617" spans="1:73">
      <c r="A617" t="s">
        <v>335</v>
      </c>
      <c r="B617" t="s">
        <v>336</v>
      </c>
      <c r="C617">
        <v>363</v>
      </c>
      <c r="D617" t="s">
        <v>119</v>
      </c>
      <c r="E617" t="s">
        <v>78</v>
      </c>
      <c r="F617" t="s">
        <v>77</v>
      </c>
      <c r="G617">
        <v>1</v>
      </c>
      <c r="H617">
        <v>1</v>
      </c>
      <c r="I617">
        <v>0</v>
      </c>
      <c r="J617">
        <v>0</v>
      </c>
      <c r="K617">
        <v>0</v>
      </c>
      <c r="L617">
        <v>6</v>
      </c>
      <c r="M617">
        <v>0</v>
      </c>
      <c r="N617">
        <v>16</v>
      </c>
      <c r="O617">
        <v>0</v>
      </c>
      <c r="P617">
        <v>0</v>
      </c>
      <c r="Q617">
        <v>0</v>
      </c>
      <c r="R617">
        <v>0</v>
      </c>
      <c r="S617">
        <v>9</v>
      </c>
      <c r="T617">
        <v>0</v>
      </c>
      <c r="U617">
        <v>0</v>
      </c>
      <c r="V617">
        <v>0</v>
      </c>
      <c r="W617">
        <v>0</v>
      </c>
      <c r="X617">
        <v>0</v>
      </c>
      <c r="Y617">
        <v>0</v>
      </c>
      <c r="Z617">
        <v>0</v>
      </c>
      <c r="AA617">
        <v>0</v>
      </c>
      <c r="AB617">
        <v>67</v>
      </c>
      <c r="AC617">
        <v>4</v>
      </c>
      <c r="AD617">
        <v>0</v>
      </c>
      <c r="AE617">
        <v>0</v>
      </c>
      <c r="AF617">
        <v>0</v>
      </c>
      <c r="AG617">
        <v>0</v>
      </c>
      <c r="AH617">
        <v>0</v>
      </c>
      <c r="AI617">
        <v>5</v>
      </c>
      <c r="AJ617">
        <v>0</v>
      </c>
      <c r="AK617">
        <v>0</v>
      </c>
      <c r="AL617">
        <v>0</v>
      </c>
      <c r="AM617">
        <v>8</v>
      </c>
      <c r="AN617">
        <v>0</v>
      </c>
      <c r="AO617">
        <v>0</v>
      </c>
      <c r="AP617">
        <v>7</v>
      </c>
      <c r="AQ617">
        <v>0</v>
      </c>
      <c r="AR617">
        <v>0</v>
      </c>
      <c r="AS617">
        <v>0</v>
      </c>
      <c r="AT617">
        <v>4</v>
      </c>
      <c r="AU617">
        <v>1</v>
      </c>
      <c r="AV617">
        <v>0</v>
      </c>
      <c r="AW617">
        <v>0</v>
      </c>
      <c r="AX617">
        <v>8</v>
      </c>
      <c r="AY617">
        <v>14</v>
      </c>
      <c r="AZ617">
        <v>11</v>
      </c>
      <c r="BA617">
        <v>18</v>
      </c>
      <c r="BB617">
        <v>2</v>
      </c>
      <c r="BC617">
        <v>14</v>
      </c>
      <c r="BD617">
        <v>0</v>
      </c>
      <c r="BE617">
        <v>0</v>
      </c>
      <c r="BF617">
        <v>0</v>
      </c>
      <c r="BG617">
        <v>0</v>
      </c>
      <c r="BH617">
        <v>0</v>
      </c>
      <c r="BI617">
        <v>10</v>
      </c>
      <c r="BJ617">
        <v>4</v>
      </c>
      <c r="BK617">
        <v>0</v>
      </c>
      <c r="BL617">
        <v>2</v>
      </c>
      <c r="BM617">
        <v>0</v>
      </c>
      <c r="BN617">
        <v>2</v>
      </c>
      <c r="BO617">
        <v>19</v>
      </c>
      <c r="BP617">
        <v>6</v>
      </c>
      <c r="BQ617">
        <v>0</v>
      </c>
      <c r="BR617">
        <v>0</v>
      </c>
      <c r="BS617">
        <v>9</v>
      </c>
      <c r="BT617">
        <v>110</v>
      </c>
      <c r="BU617" t="s">
        <v>683</v>
      </c>
    </row>
    <row r="618" spans="1:73">
      <c r="A618" t="s">
        <v>335</v>
      </c>
      <c r="B618" t="s">
        <v>336</v>
      </c>
      <c r="C618">
        <v>364</v>
      </c>
      <c r="D618" t="s">
        <v>312</v>
      </c>
      <c r="E618" t="s">
        <v>78</v>
      </c>
      <c r="F618" t="s">
        <v>77</v>
      </c>
      <c r="G618">
        <v>0</v>
      </c>
      <c r="H618">
        <v>1</v>
      </c>
      <c r="I618">
        <v>0</v>
      </c>
      <c r="J618">
        <v>0</v>
      </c>
      <c r="K618">
        <v>0</v>
      </c>
      <c r="L618">
        <v>2</v>
      </c>
      <c r="M618">
        <v>0</v>
      </c>
      <c r="N618">
        <v>0</v>
      </c>
      <c r="O618">
        <v>0</v>
      </c>
      <c r="P618">
        <v>0</v>
      </c>
      <c r="Q618">
        <v>0</v>
      </c>
      <c r="R618">
        <v>0</v>
      </c>
      <c r="S618">
        <v>2</v>
      </c>
      <c r="T618">
        <v>2</v>
      </c>
      <c r="U618">
        <v>0</v>
      </c>
      <c r="V618">
        <v>0</v>
      </c>
      <c r="W618">
        <v>0</v>
      </c>
      <c r="X618">
        <v>0</v>
      </c>
      <c r="Y618">
        <v>0</v>
      </c>
      <c r="Z618">
        <v>0</v>
      </c>
      <c r="AA618">
        <v>0</v>
      </c>
      <c r="AB618">
        <v>10</v>
      </c>
      <c r="AC618">
        <v>0</v>
      </c>
      <c r="AD618">
        <v>0</v>
      </c>
      <c r="AE618">
        <v>0</v>
      </c>
      <c r="AF618">
        <v>0</v>
      </c>
      <c r="AG618">
        <v>0</v>
      </c>
      <c r="AH618">
        <v>0</v>
      </c>
      <c r="AI618">
        <v>2</v>
      </c>
      <c r="AJ618">
        <v>0</v>
      </c>
      <c r="AK618">
        <v>0</v>
      </c>
      <c r="AL618">
        <v>0</v>
      </c>
      <c r="AM618">
        <v>0</v>
      </c>
      <c r="AN618">
        <v>0</v>
      </c>
      <c r="AO618">
        <v>0</v>
      </c>
      <c r="AP618">
        <v>0</v>
      </c>
      <c r="AQ618">
        <v>0</v>
      </c>
      <c r="AR618">
        <v>0</v>
      </c>
      <c r="AS618">
        <v>0</v>
      </c>
      <c r="AT618">
        <v>0</v>
      </c>
      <c r="AU618">
        <v>0</v>
      </c>
      <c r="AV618">
        <v>0</v>
      </c>
      <c r="AW618">
        <v>0</v>
      </c>
      <c r="AX618">
        <v>1</v>
      </c>
      <c r="AY618">
        <v>4</v>
      </c>
      <c r="AZ618">
        <v>0</v>
      </c>
      <c r="BA618">
        <v>1</v>
      </c>
      <c r="BB618">
        <v>0</v>
      </c>
      <c r="BC618">
        <v>0</v>
      </c>
      <c r="BD618">
        <v>0</v>
      </c>
      <c r="BE618">
        <v>0</v>
      </c>
      <c r="BF618">
        <v>0</v>
      </c>
      <c r="BG618">
        <v>0</v>
      </c>
      <c r="BH618">
        <v>1</v>
      </c>
      <c r="BI618">
        <v>1</v>
      </c>
      <c r="BJ618">
        <v>0</v>
      </c>
      <c r="BK618">
        <v>0</v>
      </c>
      <c r="BL618">
        <v>0</v>
      </c>
      <c r="BM618">
        <v>0</v>
      </c>
      <c r="BN618">
        <v>0</v>
      </c>
      <c r="BO618">
        <v>0</v>
      </c>
      <c r="BP618">
        <v>0</v>
      </c>
      <c r="BQ618">
        <v>0</v>
      </c>
      <c r="BR618">
        <v>0</v>
      </c>
      <c r="BS618">
        <v>1</v>
      </c>
      <c r="BT618">
        <v>21</v>
      </c>
      <c r="BU618" t="s">
        <v>684</v>
      </c>
    </row>
    <row r="619" spans="1:73">
      <c r="A619" t="s">
        <v>335</v>
      </c>
      <c r="B619" t="s">
        <v>336</v>
      </c>
      <c r="C619">
        <v>365</v>
      </c>
      <c r="D619" t="s">
        <v>312</v>
      </c>
      <c r="E619" t="s">
        <v>365</v>
      </c>
      <c r="F619" t="s">
        <v>101</v>
      </c>
      <c r="G619">
        <v>3</v>
      </c>
      <c r="H619">
        <v>20</v>
      </c>
      <c r="I619">
        <v>7</v>
      </c>
      <c r="J619">
        <v>0</v>
      </c>
      <c r="K619">
        <v>1</v>
      </c>
      <c r="L619">
        <v>28</v>
      </c>
      <c r="M619">
        <v>1</v>
      </c>
      <c r="N619">
        <v>19</v>
      </c>
      <c r="O619">
        <v>0</v>
      </c>
      <c r="P619">
        <v>0</v>
      </c>
      <c r="Q619">
        <v>2</v>
      </c>
      <c r="R619">
        <v>4</v>
      </c>
      <c r="S619">
        <v>47</v>
      </c>
      <c r="T619">
        <v>20</v>
      </c>
      <c r="U619">
        <v>0</v>
      </c>
      <c r="V619">
        <v>4</v>
      </c>
      <c r="W619">
        <v>3</v>
      </c>
      <c r="X619">
        <v>0</v>
      </c>
      <c r="Y619">
        <v>0</v>
      </c>
      <c r="Z619">
        <v>1</v>
      </c>
      <c r="AA619">
        <v>0</v>
      </c>
      <c r="AB619">
        <v>205</v>
      </c>
      <c r="AC619">
        <v>2</v>
      </c>
      <c r="AD619">
        <v>0</v>
      </c>
      <c r="AE619">
        <v>4</v>
      </c>
      <c r="AF619">
        <v>0</v>
      </c>
      <c r="AG619">
        <v>0</v>
      </c>
      <c r="AH619">
        <v>10</v>
      </c>
      <c r="AI619">
        <v>19</v>
      </c>
      <c r="AJ619">
        <v>0</v>
      </c>
      <c r="AK619">
        <v>0</v>
      </c>
      <c r="AL619">
        <v>8</v>
      </c>
      <c r="AM619">
        <v>23</v>
      </c>
      <c r="AN619">
        <v>0</v>
      </c>
      <c r="AO619">
        <v>1</v>
      </c>
      <c r="AP619">
        <v>1</v>
      </c>
      <c r="AQ619">
        <v>0</v>
      </c>
      <c r="AR619">
        <v>3</v>
      </c>
      <c r="AS619">
        <v>0</v>
      </c>
      <c r="AT619">
        <v>4</v>
      </c>
      <c r="AU619">
        <v>16</v>
      </c>
      <c r="AV619">
        <v>4</v>
      </c>
      <c r="AW619">
        <v>3</v>
      </c>
      <c r="AX619">
        <v>31</v>
      </c>
      <c r="AY619">
        <v>52</v>
      </c>
      <c r="AZ619">
        <v>24</v>
      </c>
      <c r="BA619">
        <v>58</v>
      </c>
      <c r="BB619">
        <v>3</v>
      </c>
      <c r="BC619">
        <v>27</v>
      </c>
      <c r="BD619">
        <v>0</v>
      </c>
      <c r="BE619">
        <v>0</v>
      </c>
      <c r="BF619">
        <v>0</v>
      </c>
      <c r="BG619">
        <v>0</v>
      </c>
      <c r="BH619">
        <v>3</v>
      </c>
      <c r="BI619">
        <v>38</v>
      </c>
      <c r="BJ619">
        <v>13</v>
      </c>
      <c r="BK619">
        <v>0</v>
      </c>
      <c r="BL619">
        <v>6</v>
      </c>
      <c r="BM619">
        <v>4</v>
      </c>
      <c r="BN619">
        <v>10</v>
      </c>
      <c r="BO619">
        <v>42</v>
      </c>
      <c r="BP619">
        <v>3</v>
      </c>
      <c r="BQ619">
        <v>0</v>
      </c>
      <c r="BR619">
        <v>4</v>
      </c>
      <c r="BS619">
        <v>22</v>
      </c>
      <c r="BT619">
        <v>346</v>
      </c>
      <c r="BU619" t="s">
        <v>685</v>
      </c>
    </row>
    <row r="620" spans="1:73">
      <c r="A620" t="s">
        <v>335</v>
      </c>
      <c r="B620" t="s">
        <v>336</v>
      </c>
      <c r="C620">
        <v>366</v>
      </c>
      <c r="D620" t="s">
        <v>312</v>
      </c>
      <c r="E620" t="s">
        <v>78</v>
      </c>
      <c r="F620" t="s">
        <v>77</v>
      </c>
      <c r="G620">
        <v>0</v>
      </c>
      <c r="H620">
        <v>1</v>
      </c>
      <c r="I620">
        <v>1</v>
      </c>
      <c r="J620">
        <v>0</v>
      </c>
      <c r="K620">
        <v>0</v>
      </c>
      <c r="L620">
        <v>3</v>
      </c>
      <c r="M620">
        <v>0</v>
      </c>
      <c r="N620">
        <v>2</v>
      </c>
      <c r="O620">
        <v>0</v>
      </c>
      <c r="P620">
        <v>0</v>
      </c>
      <c r="Q620">
        <v>0</v>
      </c>
      <c r="R620">
        <v>0</v>
      </c>
      <c r="S620">
        <v>3</v>
      </c>
      <c r="T620">
        <v>0</v>
      </c>
      <c r="U620">
        <v>0</v>
      </c>
      <c r="V620">
        <v>0</v>
      </c>
      <c r="W620">
        <v>0</v>
      </c>
      <c r="X620">
        <v>0</v>
      </c>
      <c r="Y620">
        <v>0</v>
      </c>
      <c r="Z620">
        <v>0</v>
      </c>
      <c r="AA620">
        <v>0</v>
      </c>
      <c r="AB620">
        <v>14</v>
      </c>
      <c r="AC620">
        <v>0</v>
      </c>
      <c r="AD620">
        <v>0</v>
      </c>
      <c r="AE620">
        <v>0</v>
      </c>
      <c r="AF620">
        <v>0</v>
      </c>
      <c r="AG620">
        <v>0</v>
      </c>
      <c r="AH620">
        <v>0</v>
      </c>
      <c r="AI620">
        <v>3</v>
      </c>
      <c r="AJ620">
        <v>0</v>
      </c>
      <c r="AK620">
        <v>0</v>
      </c>
      <c r="AL620">
        <v>0</v>
      </c>
      <c r="AM620">
        <v>0</v>
      </c>
      <c r="AN620">
        <v>0</v>
      </c>
      <c r="AO620">
        <v>0</v>
      </c>
      <c r="AP620">
        <v>0</v>
      </c>
      <c r="AQ620">
        <v>0</v>
      </c>
      <c r="AR620">
        <v>0</v>
      </c>
      <c r="AS620">
        <v>0</v>
      </c>
      <c r="AT620">
        <v>0</v>
      </c>
      <c r="AU620">
        <v>0</v>
      </c>
      <c r="AV620">
        <v>0</v>
      </c>
      <c r="AW620">
        <v>1</v>
      </c>
      <c r="AX620">
        <v>1</v>
      </c>
      <c r="AY620">
        <v>5</v>
      </c>
      <c r="AZ620">
        <v>3</v>
      </c>
      <c r="BA620">
        <v>1</v>
      </c>
      <c r="BB620">
        <v>0</v>
      </c>
      <c r="BC620">
        <v>4</v>
      </c>
      <c r="BD620">
        <v>0</v>
      </c>
      <c r="BE620">
        <v>0</v>
      </c>
      <c r="BF620">
        <v>0</v>
      </c>
      <c r="BG620">
        <v>0</v>
      </c>
      <c r="BH620">
        <v>1</v>
      </c>
      <c r="BI620">
        <v>1</v>
      </c>
      <c r="BJ620">
        <v>2</v>
      </c>
      <c r="BK620">
        <v>0</v>
      </c>
      <c r="BL620">
        <v>0</v>
      </c>
      <c r="BM620">
        <v>0</v>
      </c>
      <c r="BN620">
        <v>0</v>
      </c>
      <c r="BO620">
        <v>3</v>
      </c>
      <c r="BP620">
        <v>0</v>
      </c>
      <c r="BQ620">
        <v>0</v>
      </c>
      <c r="BR620">
        <v>0</v>
      </c>
      <c r="BS620">
        <v>3</v>
      </c>
      <c r="BT620">
        <v>34</v>
      </c>
      <c r="BU620" t="s">
        <v>686</v>
      </c>
    </row>
    <row r="621" spans="1:73">
      <c r="A621" t="s">
        <v>335</v>
      </c>
      <c r="B621" t="s">
        <v>336</v>
      </c>
      <c r="C621">
        <v>367</v>
      </c>
      <c r="D621" t="s">
        <v>312</v>
      </c>
      <c r="E621" t="s">
        <v>355</v>
      </c>
      <c r="F621" t="s">
        <v>92</v>
      </c>
      <c r="G621">
        <v>0</v>
      </c>
      <c r="H621">
        <v>5</v>
      </c>
      <c r="I621">
        <v>2</v>
      </c>
      <c r="J621">
        <v>0</v>
      </c>
      <c r="K621">
        <v>0</v>
      </c>
      <c r="L621">
        <v>16</v>
      </c>
      <c r="M621">
        <v>0</v>
      </c>
      <c r="N621">
        <v>14</v>
      </c>
      <c r="O621">
        <v>0</v>
      </c>
      <c r="P621">
        <v>0</v>
      </c>
      <c r="Q621">
        <v>2</v>
      </c>
      <c r="R621">
        <v>1</v>
      </c>
      <c r="S621">
        <v>26</v>
      </c>
      <c r="T621">
        <v>8</v>
      </c>
      <c r="U621">
        <v>0</v>
      </c>
      <c r="V621">
        <v>3</v>
      </c>
      <c r="W621">
        <v>4</v>
      </c>
      <c r="X621">
        <v>0</v>
      </c>
      <c r="Y621">
        <v>0</v>
      </c>
      <c r="Z621">
        <v>0</v>
      </c>
      <c r="AA621">
        <v>0</v>
      </c>
      <c r="AB621">
        <v>113</v>
      </c>
      <c r="AC621">
        <v>0</v>
      </c>
      <c r="AD621">
        <v>0</v>
      </c>
      <c r="AE621">
        <v>0</v>
      </c>
      <c r="AF621">
        <v>0</v>
      </c>
      <c r="AG621">
        <v>0</v>
      </c>
      <c r="AH621">
        <v>4</v>
      </c>
      <c r="AI621">
        <v>11</v>
      </c>
      <c r="AJ621">
        <v>0</v>
      </c>
      <c r="AK621">
        <v>0</v>
      </c>
      <c r="AL621">
        <v>2</v>
      </c>
      <c r="AM621">
        <v>9</v>
      </c>
      <c r="AN621">
        <v>0</v>
      </c>
      <c r="AO621">
        <v>0</v>
      </c>
      <c r="AP621">
        <v>5</v>
      </c>
      <c r="AQ621">
        <v>6</v>
      </c>
      <c r="AR621">
        <v>0</v>
      </c>
      <c r="AS621">
        <v>0</v>
      </c>
      <c r="AT621">
        <v>2</v>
      </c>
      <c r="AU621">
        <v>5</v>
      </c>
      <c r="AV621">
        <v>0</v>
      </c>
      <c r="AW621">
        <v>1</v>
      </c>
      <c r="AX621">
        <v>14</v>
      </c>
      <c r="AY621">
        <v>28</v>
      </c>
      <c r="AZ621">
        <v>20</v>
      </c>
      <c r="BA621">
        <v>24</v>
      </c>
      <c r="BB621">
        <v>3</v>
      </c>
      <c r="BC621">
        <v>26</v>
      </c>
      <c r="BD621">
        <v>0</v>
      </c>
      <c r="BE621">
        <v>0</v>
      </c>
      <c r="BF621">
        <v>0</v>
      </c>
      <c r="BG621">
        <v>0</v>
      </c>
      <c r="BH621">
        <v>1</v>
      </c>
      <c r="BI621">
        <v>11</v>
      </c>
      <c r="BJ621">
        <v>11</v>
      </c>
      <c r="BK621">
        <v>0</v>
      </c>
      <c r="BL621">
        <v>1</v>
      </c>
      <c r="BM621">
        <v>5</v>
      </c>
      <c r="BN621">
        <v>6</v>
      </c>
      <c r="BO621">
        <v>25</v>
      </c>
      <c r="BP621">
        <v>3</v>
      </c>
      <c r="BQ621">
        <v>0</v>
      </c>
      <c r="BR621">
        <v>0</v>
      </c>
      <c r="BS621">
        <v>17</v>
      </c>
      <c r="BT621">
        <v>198</v>
      </c>
      <c r="BU621" t="s">
        <v>687</v>
      </c>
    </row>
    <row r="622" spans="1:73">
      <c r="A622" t="s">
        <v>335</v>
      </c>
      <c r="B622" t="s">
        <v>336</v>
      </c>
      <c r="C622">
        <v>368</v>
      </c>
      <c r="D622" t="s">
        <v>312</v>
      </c>
      <c r="E622" t="s">
        <v>78</v>
      </c>
      <c r="F622" t="s">
        <v>77</v>
      </c>
      <c r="G622">
        <v>0</v>
      </c>
      <c r="H622">
        <v>0</v>
      </c>
      <c r="I622">
        <v>0</v>
      </c>
      <c r="J622">
        <v>0</v>
      </c>
      <c r="K622">
        <v>0</v>
      </c>
      <c r="L622">
        <v>3</v>
      </c>
      <c r="M622">
        <v>0</v>
      </c>
      <c r="N622">
        <v>3</v>
      </c>
      <c r="O622">
        <v>0</v>
      </c>
      <c r="P622">
        <v>0</v>
      </c>
      <c r="Q622">
        <v>0</v>
      </c>
      <c r="R622">
        <v>0</v>
      </c>
      <c r="S622">
        <v>2</v>
      </c>
      <c r="T622">
        <v>1</v>
      </c>
      <c r="U622">
        <v>0</v>
      </c>
      <c r="V622">
        <v>0</v>
      </c>
      <c r="W622">
        <v>0</v>
      </c>
      <c r="X622">
        <v>0</v>
      </c>
      <c r="Y622">
        <v>0</v>
      </c>
      <c r="Z622">
        <v>0</v>
      </c>
      <c r="AA622">
        <v>0</v>
      </c>
      <c r="AB622">
        <v>17</v>
      </c>
      <c r="AC622">
        <v>0</v>
      </c>
      <c r="AD622">
        <v>0</v>
      </c>
      <c r="AE622">
        <v>0</v>
      </c>
      <c r="AF622">
        <v>0</v>
      </c>
      <c r="AG622">
        <v>0</v>
      </c>
      <c r="AH622">
        <v>0</v>
      </c>
      <c r="AI622">
        <v>2</v>
      </c>
      <c r="AJ622">
        <v>0</v>
      </c>
      <c r="AK622">
        <v>0</v>
      </c>
      <c r="AL622">
        <v>0</v>
      </c>
      <c r="AM622">
        <v>0</v>
      </c>
      <c r="AN622">
        <v>0</v>
      </c>
      <c r="AO622">
        <v>0</v>
      </c>
      <c r="AP622">
        <v>0</v>
      </c>
      <c r="AQ622">
        <v>0</v>
      </c>
      <c r="AR622">
        <v>0</v>
      </c>
      <c r="AS622">
        <v>0</v>
      </c>
      <c r="AT622">
        <v>0</v>
      </c>
      <c r="AU622">
        <v>0</v>
      </c>
      <c r="AV622">
        <v>0</v>
      </c>
      <c r="AW622">
        <v>0</v>
      </c>
      <c r="AX622">
        <v>1</v>
      </c>
      <c r="AY622">
        <v>6</v>
      </c>
      <c r="AZ622">
        <v>3</v>
      </c>
      <c r="BA622">
        <v>1</v>
      </c>
      <c r="BB622">
        <v>0</v>
      </c>
      <c r="BC622">
        <v>2</v>
      </c>
      <c r="BD622">
        <v>0</v>
      </c>
      <c r="BE622">
        <v>0</v>
      </c>
      <c r="BF622">
        <v>0</v>
      </c>
      <c r="BG622">
        <v>0</v>
      </c>
      <c r="BH622">
        <v>1</v>
      </c>
      <c r="BI622">
        <v>1</v>
      </c>
      <c r="BJ622">
        <v>2</v>
      </c>
      <c r="BK622">
        <v>0</v>
      </c>
      <c r="BL622">
        <v>0</v>
      </c>
      <c r="BM622">
        <v>0</v>
      </c>
      <c r="BN622">
        <v>0</v>
      </c>
      <c r="BO622">
        <v>3</v>
      </c>
      <c r="BP622">
        <v>0</v>
      </c>
      <c r="BQ622">
        <v>3</v>
      </c>
      <c r="BR622">
        <v>0</v>
      </c>
      <c r="BS622">
        <v>4</v>
      </c>
      <c r="BT622">
        <v>39</v>
      </c>
      <c r="BU622" t="s">
        <v>688</v>
      </c>
    </row>
    <row r="623" spans="1:73">
      <c r="A623" t="s">
        <v>335</v>
      </c>
      <c r="B623" t="s">
        <v>336</v>
      </c>
      <c r="C623">
        <v>369</v>
      </c>
      <c r="D623" t="s">
        <v>312</v>
      </c>
      <c r="E623" t="s">
        <v>360</v>
      </c>
      <c r="F623" t="s">
        <v>101</v>
      </c>
      <c r="G623">
        <v>0</v>
      </c>
      <c r="H623">
        <v>25</v>
      </c>
      <c r="I623">
        <v>3</v>
      </c>
      <c r="J623">
        <v>0</v>
      </c>
      <c r="K623">
        <v>0</v>
      </c>
      <c r="L623">
        <v>28</v>
      </c>
      <c r="M623">
        <v>0</v>
      </c>
      <c r="N623">
        <v>30</v>
      </c>
      <c r="O623">
        <v>2</v>
      </c>
      <c r="P623">
        <v>1</v>
      </c>
      <c r="Q623">
        <v>2</v>
      </c>
      <c r="R623">
        <v>4</v>
      </c>
      <c r="S623">
        <v>49</v>
      </c>
      <c r="T623">
        <v>11</v>
      </c>
      <c r="U623">
        <v>0</v>
      </c>
      <c r="V623">
        <v>2</v>
      </c>
      <c r="W623">
        <v>11</v>
      </c>
      <c r="X623">
        <v>0</v>
      </c>
      <c r="Y623">
        <v>2</v>
      </c>
      <c r="Z623">
        <v>0</v>
      </c>
      <c r="AA623">
        <v>0</v>
      </c>
      <c r="AB623">
        <v>191</v>
      </c>
      <c r="AC623">
        <v>6</v>
      </c>
      <c r="AD623">
        <v>0</v>
      </c>
      <c r="AE623">
        <v>0</v>
      </c>
      <c r="AF623">
        <v>0</v>
      </c>
      <c r="AG623">
        <v>0</v>
      </c>
      <c r="AH623">
        <v>0</v>
      </c>
      <c r="AI623">
        <v>13</v>
      </c>
      <c r="AJ623">
        <v>0</v>
      </c>
      <c r="AK623">
        <v>0</v>
      </c>
      <c r="AL623">
        <v>2</v>
      </c>
      <c r="AM623">
        <v>27</v>
      </c>
      <c r="AN623">
        <v>1</v>
      </c>
      <c r="AO623">
        <v>0</v>
      </c>
      <c r="AP623">
        <v>4</v>
      </c>
      <c r="AQ623">
        <v>5</v>
      </c>
      <c r="AR623">
        <v>2</v>
      </c>
      <c r="AS623">
        <v>1</v>
      </c>
      <c r="AT623">
        <v>1</v>
      </c>
      <c r="AU623">
        <v>8</v>
      </c>
      <c r="AV623">
        <v>2</v>
      </c>
      <c r="AW623">
        <v>1</v>
      </c>
      <c r="AX623">
        <v>14</v>
      </c>
      <c r="AY623">
        <v>41</v>
      </c>
      <c r="AZ623">
        <v>23</v>
      </c>
      <c r="BA623">
        <v>44</v>
      </c>
      <c r="BB623">
        <v>8</v>
      </c>
      <c r="BC623">
        <v>28</v>
      </c>
      <c r="BD623">
        <v>0</v>
      </c>
      <c r="BE623">
        <v>0</v>
      </c>
      <c r="BF623">
        <v>0</v>
      </c>
      <c r="BG623">
        <v>0</v>
      </c>
      <c r="BH623">
        <v>0</v>
      </c>
      <c r="BI623">
        <v>19</v>
      </c>
      <c r="BJ623">
        <v>16</v>
      </c>
      <c r="BK623">
        <v>0</v>
      </c>
      <c r="BL623">
        <v>11</v>
      </c>
      <c r="BM623">
        <v>3</v>
      </c>
      <c r="BN623">
        <v>4</v>
      </c>
      <c r="BO623">
        <v>39</v>
      </c>
      <c r="BP623">
        <v>4</v>
      </c>
      <c r="BQ623">
        <v>0</v>
      </c>
      <c r="BR623">
        <v>4</v>
      </c>
      <c r="BS623">
        <v>12</v>
      </c>
      <c r="BT623">
        <v>302</v>
      </c>
      <c r="BU623" t="s">
        <v>689</v>
      </c>
    </row>
    <row r="624" spans="1:73">
      <c r="A624" t="s">
        <v>335</v>
      </c>
      <c r="B624" t="s">
        <v>336</v>
      </c>
      <c r="C624">
        <v>370</v>
      </c>
      <c r="D624" t="s">
        <v>312</v>
      </c>
      <c r="E624" t="s">
        <v>78</v>
      </c>
      <c r="F624" t="s">
        <v>77</v>
      </c>
      <c r="G624">
        <v>0</v>
      </c>
      <c r="H624">
        <v>1</v>
      </c>
      <c r="I624">
        <v>2</v>
      </c>
      <c r="J624">
        <v>0</v>
      </c>
      <c r="K624">
        <v>0</v>
      </c>
      <c r="L624">
        <v>4</v>
      </c>
      <c r="M624">
        <v>0</v>
      </c>
      <c r="N624">
        <v>1</v>
      </c>
      <c r="O624">
        <v>0</v>
      </c>
      <c r="P624">
        <v>0</v>
      </c>
      <c r="Q624">
        <v>0</v>
      </c>
      <c r="R624">
        <v>0</v>
      </c>
      <c r="S624">
        <v>3</v>
      </c>
      <c r="T624">
        <v>2</v>
      </c>
      <c r="U624">
        <v>0</v>
      </c>
      <c r="V624">
        <v>0</v>
      </c>
      <c r="W624">
        <v>0</v>
      </c>
      <c r="X624">
        <v>0</v>
      </c>
      <c r="Y624">
        <v>0</v>
      </c>
      <c r="Z624">
        <v>0</v>
      </c>
      <c r="AA624">
        <v>0</v>
      </c>
      <c r="AB624">
        <v>16</v>
      </c>
      <c r="AC624">
        <v>0</v>
      </c>
      <c r="AD624">
        <v>0</v>
      </c>
      <c r="AE624">
        <v>0</v>
      </c>
      <c r="AF624">
        <v>0</v>
      </c>
      <c r="AG624">
        <v>0</v>
      </c>
      <c r="AH624">
        <v>0</v>
      </c>
      <c r="AI624">
        <v>3</v>
      </c>
      <c r="AJ624">
        <v>0</v>
      </c>
      <c r="AK624">
        <v>0</v>
      </c>
      <c r="AL624">
        <v>0</v>
      </c>
      <c r="AM624">
        <v>0</v>
      </c>
      <c r="AN624">
        <v>0</v>
      </c>
      <c r="AO624">
        <v>0</v>
      </c>
      <c r="AP624">
        <v>0</v>
      </c>
      <c r="AQ624">
        <v>0</v>
      </c>
      <c r="AR624">
        <v>0</v>
      </c>
      <c r="AS624">
        <v>0</v>
      </c>
      <c r="AT624">
        <v>0</v>
      </c>
      <c r="AU624">
        <v>0</v>
      </c>
      <c r="AV624">
        <v>0</v>
      </c>
      <c r="AW624">
        <v>2</v>
      </c>
      <c r="AX624">
        <v>1</v>
      </c>
      <c r="AY624">
        <v>6</v>
      </c>
      <c r="AZ624">
        <v>2</v>
      </c>
      <c r="BA624">
        <v>1</v>
      </c>
      <c r="BB624">
        <v>0</v>
      </c>
      <c r="BC624">
        <v>6</v>
      </c>
      <c r="BD624">
        <v>0</v>
      </c>
      <c r="BE624">
        <v>0</v>
      </c>
      <c r="BF624">
        <v>0</v>
      </c>
      <c r="BG624">
        <v>0</v>
      </c>
      <c r="BH624">
        <v>1</v>
      </c>
      <c r="BI624">
        <v>1</v>
      </c>
      <c r="BJ624">
        <v>4</v>
      </c>
      <c r="BK624">
        <v>0</v>
      </c>
      <c r="BL624">
        <v>0</v>
      </c>
      <c r="BM624">
        <v>0</v>
      </c>
      <c r="BN624">
        <v>0</v>
      </c>
      <c r="BO624">
        <v>2</v>
      </c>
      <c r="BP624">
        <v>0</v>
      </c>
      <c r="BQ624">
        <v>0</v>
      </c>
      <c r="BR624">
        <v>0</v>
      </c>
      <c r="BS624">
        <v>3</v>
      </c>
      <c r="BT624">
        <v>38</v>
      </c>
      <c r="BU624" t="s">
        <v>690</v>
      </c>
    </row>
    <row r="625" spans="1:73">
      <c r="A625" t="s">
        <v>335</v>
      </c>
      <c r="B625" t="s">
        <v>336</v>
      </c>
      <c r="C625">
        <v>371</v>
      </c>
      <c r="D625" t="s">
        <v>312</v>
      </c>
      <c r="E625" t="s">
        <v>350</v>
      </c>
      <c r="F625" t="s">
        <v>92</v>
      </c>
      <c r="G625">
        <v>0</v>
      </c>
      <c r="H625">
        <v>0</v>
      </c>
      <c r="I625">
        <v>0</v>
      </c>
      <c r="J625">
        <v>0</v>
      </c>
      <c r="K625">
        <v>0</v>
      </c>
      <c r="L625">
        <v>0</v>
      </c>
      <c r="M625">
        <v>0</v>
      </c>
      <c r="N625">
        <v>2</v>
      </c>
      <c r="O625">
        <v>0</v>
      </c>
      <c r="P625">
        <v>0</v>
      </c>
      <c r="Q625">
        <v>0</v>
      </c>
      <c r="R625">
        <v>0</v>
      </c>
      <c r="S625">
        <v>1</v>
      </c>
      <c r="T625">
        <v>1</v>
      </c>
      <c r="U625">
        <v>0</v>
      </c>
      <c r="V625">
        <v>0</v>
      </c>
      <c r="W625">
        <v>0</v>
      </c>
      <c r="X625">
        <v>0</v>
      </c>
      <c r="Y625">
        <v>0</v>
      </c>
      <c r="Z625">
        <v>0</v>
      </c>
      <c r="AA625">
        <v>0</v>
      </c>
      <c r="AB625">
        <v>13</v>
      </c>
      <c r="AC625">
        <v>0</v>
      </c>
      <c r="AD625">
        <v>0</v>
      </c>
      <c r="AE625">
        <v>0</v>
      </c>
      <c r="AF625">
        <v>0</v>
      </c>
      <c r="AG625">
        <v>0</v>
      </c>
      <c r="AH625">
        <v>2</v>
      </c>
      <c r="AI625">
        <v>1</v>
      </c>
      <c r="AJ625">
        <v>0</v>
      </c>
      <c r="AK625">
        <v>0</v>
      </c>
      <c r="AL625">
        <v>0</v>
      </c>
      <c r="AM625">
        <v>0</v>
      </c>
      <c r="AN625">
        <v>0</v>
      </c>
      <c r="AO625">
        <v>0</v>
      </c>
      <c r="AP625">
        <v>0</v>
      </c>
      <c r="AQ625">
        <v>0</v>
      </c>
      <c r="AR625">
        <v>0</v>
      </c>
      <c r="AS625">
        <v>0</v>
      </c>
      <c r="AT625">
        <v>0</v>
      </c>
      <c r="AU625">
        <v>2</v>
      </c>
      <c r="AV625">
        <v>0</v>
      </c>
      <c r="AW625">
        <v>0</v>
      </c>
      <c r="AX625">
        <v>4</v>
      </c>
      <c r="AY625">
        <v>5</v>
      </c>
      <c r="AZ625">
        <v>0</v>
      </c>
      <c r="BA625">
        <v>4</v>
      </c>
      <c r="BB625">
        <v>1</v>
      </c>
      <c r="BC625">
        <v>5</v>
      </c>
      <c r="BD625">
        <v>0</v>
      </c>
      <c r="BE625">
        <v>0</v>
      </c>
      <c r="BF625">
        <v>0</v>
      </c>
      <c r="BG625">
        <v>0</v>
      </c>
      <c r="BH625">
        <v>0</v>
      </c>
      <c r="BI625">
        <v>2</v>
      </c>
      <c r="BJ625">
        <v>3</v>
      </c>
      <c r="BK625">
        <v>0</v>
      </c>
      <c r="BL625">
        <v>0</v>
      </c>
      <c r="BM625">
        <v>0</v>
      </c>
      <c r="BN625">
        <v>2</v>
      </c>
      <c r="BO625">
        <v>3</v>
      </c>
      <c r="BP625">
        <v>2</v>
      </c>
      <c r="BQ625">
        <v>3</v>
      </c>
      <c r="BR625">
        <v>0</v>
      </c>
      <c r="BS625">
        <v>1</v>
      </c>
      <c r="BT625">
        <v>21</v>
      </c>
      <c r="BU625" t="s">
        <v>691</v>
      </c>
    </row>
    <row r="626" spans="1:73">
      <c r="A626" t="s">
        <v>335</v>
      </c>
      <c r="B626" t="s">
        <v>336</v>
      </c>
      <c r="C626">
        <v>372</v>
      </c>
      <c r="D626" t="s">
        <v>312</v>
      </c>
      <c r="E626" t="s">
        <v>355</v>
      </c>
      <c r="F626" t="s">
        <v>92</v>
      </c>
      <c r="G626">
        <v>0</v>
      </c>
      <c r="H626">
        <v>0</v>
      </c>
      <c r="I626">
        <v>0</v>
      </c>
      <c r="J626">
        <v>0</v>
      </c>
      <c r="K626">
        <v>0</v>
      </c>
      <c r="L626">
        <v>0</v>
      </c>
      <c r="M626">
        <v>0</v>
      </c>
      <c r="N626">
        <v>0</v>
      </c>
      <c r="O626">
        <v>0</v>
      </c>
      <c r="P626">
        <v>0</v>
      </c>
      <c r="Q626">
        <v>0</v>
      </c>
      <c r="R626">
        <v>0</v>
      </c>
      <c r="S626">
        <v>1</v>
      </c>
      <c r="T626">
        <v>1</v>
      </c>
      <c r="U626">
        <v>0</v>
      </c>
      <c r="V626">
        <v>0</v>
      </c>
      <c r="W626">
        <v>0</v>
      </c>
      <c r="X626">
        <v>0</v>
      </c>
      <c r="Y626">
        <v>0</v>
      </c>
      <c r="Z626">
        <v>0</v>
      </c>
      <c r="AA626">
        <v>0</v>
      </c>
      <c r="AB626">
        <v>1</v>
      </c>
      <c r="AC626">
        <v>0</v>
      </c>
      <c r="AD626">
        <v>0</v>
      </c>
      <c r="AE626">
        <v>0</v>
      </c>
      <c r="AF626">
        <v>0</v>
      </c>
      <c r="AG626">
        <v>0</v>
      </c>
      <c r="AH626">
        <v>0</v>
      </c>
      <c r="AI626">
        <v>1</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1</v>
      </c>
      <c r="BT626">
        <v>3</v>
      </c>
      <c r="BU626" t="s">
        <v>692</v>
      </c>
    </row>
    <row r="627" spans="1:73">
      <c r="A627" t="s">
        <v>335</v>
      </c>
      <c r="B627" t="s">
        <v>336</v>
      </c>
      <c r="C627">
        <v>373</v>
      </c>
      <c r="D627" t="s">
        <v>312</v>
      </c>
      <c r="E627" t="s">
        <v>350</v>
      </c>
      <c r="F627" t="s">
        <v>92</v>
      </c>
      <c r="G627">
        <v>2</v>
      </c>
      <c r="H627">
        <v>4</v>
      </c>
      <c r="I627">
        <v>9</v>
      </c>
      <c r="J627">
        <v>0</v>
      </c>
      <c r="K627">
        <v>1</v>
      </c>
      <c r="L627">
        <v>25</v>
      </c>
      <c r="M627">
        <v>1</v>
      </c>
      <c r="N627">
        <v>21</v>
      </c>
      <c r="O627">
        <v>1</v>
      </c>
      <c r="P627">
        <v>1</v>
      </c>
      <c r="Q627">
        <v>0</v>
      </c>
      <c r="R627">
        <v>1</v>
      </c>
      <c r="S627">
        <v>31</v>
      </c>
      <c r="T627">
        <v>10</v>
      </c>
      <c r="U627">
        <v>0</v>
      </c>
      <c r="V627">
        <v>5</v>
      </c>
      <c r="W627">
        <v>4</v>
      </c>
      <c r="X627">
        <v>0</v>
      </c>
      <c r="Y627">
        <v>0</v>
      </c>
      <c r="Z627">
        <v>0</v>
      </c>
      <c r="AA627">
        <v>0</v>
      </c>
      <c r="AB627">
        <v>124</v>
      </c>
      <c r="AC627">
        <v>3</v>
      </c>
      <c r="AD627">
        <v>0</v>
      </c>
      <c r="AE627">
        <v>0</v>
      </c>
      <c r="AF627">
        <v>0</v>
      </c>
      <c r="AG627">
        <v>0</v>
      </c>
      <c r="AH627">
        <v>2</v>
      </c>
      <c r="AI627">
        <v>10</v>
      </c>
      <c r="AJ627">
        <v>0</v>
      </c>
      <c r="AK627">
        <v>0</v>
      </c>
      <c r="AL627">
        <v>0</v>
      </c>
      <c r="AM627">
        <v>10</v>
      </c>
      <c r="AN627">
        <v>0</v>
      </c>
      <c r="AO627">
        <v>0</v>
      </c>
      <c r="AP627">
        <v>1</v>
      </c>
      <c r="AQ627">
        <v>2</v>
      </c>
      <c r="AR627">
        <v>2</v>
      </c>
      <c r="AS627">
        <v>0</v>
      </c>
      <c r="AT627">
        <v>5</v>
      </c>
      <c r="AU627">
        <v>10</v>
      </c>
      <c r="AV627">
        <v>0</v>
      </c>
      <c r="AW627">
        <v>5</v>
      </c>
      <c r="AX627">
        <v>12</v>
      </c>
      <c r="AY627">
        <v>22</v>
      </c>
      <c r="AZ627">
        <v>11</v>
      </c>
      <c r="BA627">
        <v>23</v>
      </c>
      <c r="BB627">
        <v>8</v>
      </c>
      <c r="BC627">
        <v>16</v>
      </c>
      <c r="BD627">
        <v>0</v>
      </c>
      <c r="BE627">
        <v>0</v>
      </c>
      <c r="BF627">
        <v>0</v>
      </c>
      <c r="BG627">
        <v>0</v>
      </c>
      <c r="BH627">
        <v>0</v>
      </c>
      <c r="BI627">
        <v>10</v>
      </c>
      <c r="BJ627">
        <v>9</v>
      </c>
      <c r="BK627">
        <v>0</v>
      </c>
      <c r="BL627">
        <v>9</v>
      </c>
      <c r="BM627">
        <v>3</v>
      </c>
      <c r="BN627">
        <v>1</v>
      </c>
      <c r="BO627">
        <v>26</v>
      </c>
      <c r="BP627">
        <v>2</v>
      </c>
      <c r="BQ627">
        <v>0</v>
      </c>
      <c r="BR627">
        <v>4</v>
      </c>
      <c r="BS627">
        <v>17</v>
      </c>
      <c r="BT627">
        <v>213</v>
      </c>
      <c r="BU627" t="s">
        <v>693</v>
      </c>
    </row>
    <row r="628" spans="1:73">
      <c r="A628" t="s">
        <v>335</v>
      </c>
      <c r="B628" t="s">
        <v>336</v>
      </c>
      <c r="C628">
        <v>374</v>
      </c>
      <c r="D628" t="s">
        <v>312</v>
      </c>
      <c r="E628" t="s">
        <v>78</v>
      </c>
      <c r="F628" t="s">
        <v>77</v>
      </c>
      <c r="G628">
        <v>1</v>
      </c>
      <c r="H628">
        <v>2</v>
      </c>
      <c r="I628">
        <v>1</v>
      </c>
      <c r="J628">
        <v>0</v>
      </c>
      <c r="K628">
        <v>0</v>
      </c>
      <c r="L628">
        <v>7</v>
      </c>
      <c r="M628">
        <v>0</v>
      </c>
      <c r="N628">
        <v>5</v>
      </c>
      <c r="O628">
        <v>0</v>
      </c>
      <c r="P628">
        <v>0</v>
      </c>
      <c r="Q628">
        <v>0</v>
      </c>
      <c r="R628">
        <v>0</v>
      </c>
      <c r="S628">
        <v>6</v>
      </c>
      <c r="T628">
        <v>3</v>
      </c>
      <c r="U628">
        <v>0</v>
      </c>
      <c r="V628">
        <v>1</v>
      </c>
      <c r="W628">
        <v>2</v>
      </c>
      <c r="X628">
        <v>0</v>
      </c>
      <c r="Y628">
        <v>2</v>
      </c>
      <c r="Z628">
        <v>0</v>
      </c>
      <c r="AA628">
        <v>0</v>
      </c>
      <c r="AB628">
        <v>45</v>
      </c>
      <c r="AC628">
        <v>0</v>
      </c>
      <c r="AD628">
        <v>0</v>
      </c>
      <c r="AE628">
        <v>1</v>
      </c>
      <c r="AF628">
        <v>0</v>
      </c>
      <c r="AG628">
        <v>0</v>
      </c>
      <c r="AH628">
        <v>0</v>
      </c>
      <c r="AI628">
        <v>1</v>
      </c>
      <c r="AJ628">
        <v>0</v>
      </c>
      <c r="AK628">
        <v>0</v>
      </c>
      <c r="AL628">
        <v>2</v>
      </c>
      <c r="AM628">
        <v>7</v>
      </c>
      <c r="AN628">
        <v>0</v>
      </c>
      <c r="AO628">
        <v>0</v>
      </c>
      <c r="AP628">
        <v>4</v>
      </c>
      <c r="AQ628">
        <v>0</v>
      </c>
      <c r="AR628">
        <v>0</v>
      </c>
      <c r="AS628">
        <v>0</v>
      </c>
      <c r="AT628">
        <v>0</v>
      </c>
      <c r="AU628">
        <v>4</v>
      </c>
      <c r="AV628">
        <v>3</v>
      </c>
      <c r="AW628">
        <v>1</v>
      </c>
      <c r="AX628">
        <v>9</v>
      </c>
      <c r="AY628">
        <v>11</v>
      </c>
      <c r="AZ628">
        <v>6</v>
      </c>
      <c r="BA628">
        <v>16</v>
      </c>
      <c r="BB628">
        <v>0</v>
      </c>
      <c r="BC628">
        <v>15</v>
      </c>
      <c r="BD628">
        <v>0</v>
      </c>
      <c r="BE628">
        <v>0</v>
      </c>
      <c r="BF628">
        <v>0</v>
      </c>
      <c r="BG628">
        <v>0</v>
      </c>
      <c r="BH628">
        <v>0</v>
      </c>
      <c r="BI628">
        <v>11</v>
      </c>
      <c r="BJ628">
        <v>6</v>
      </c>
      <c r="BK628">
        <v>0</v>
      </c>
      <c r="BL628">
        <v>2</v>
      </c>
      <c r="BM628">
        <v>0</v>
      </c>
      <c r="BN628">
        <v>5</v>
      </c>
      <c r="BO628">
        <v>10</v>
      </c>
      <c r="BP628">
        <v>1</v>
      </c>
      <c r="BQ628">
        <v>0</v>
      </c>
      <c r="BR628">
        <v>6</v>
      </c>
      <c r="BS628">
        <v>5</v>
      </c>
      <c r="BT628">
        <v>74</v>
      </c>
      <c r="BU628" t="s">
        <v>694</v>
      </c>
    </row>
    <row r="629" spans="1:73">
      <c r="A629" t="s">
        <v>335</v>
      </c>
      <c r="B629" t="s">
        <v>336</v>
      </c>
      <c r="C629">
        <v>375</v>
      </c>
      <c r="D629" t="s">
        <v>331</v>
      </c>
      <c r="E629" t="s">
        <v>78</v>
      </c>
      <c r="F629" t="s">
        <v>77</v>
      </c>
      <c r="G629">
        <v>0</v>
      </c>
      <c r="H629">
        <v>10</v>
      </c>
      <c r="I629">
        <v>3</v>
      </c>
      <c r="J629">
        <v>0</v>
      </c>
      <c r="K629">
        <v>0</v>
      </c>
      <c r="L629">
        <v>12</v>
      </c>
      <c r="M629">
        <v>0</v>
      </c>
      <c r="N629">
        <v>18</v>
      </c>
      <c r="O629">
        <v>0</v>
      </c>
      <c r="P629">
        <v>0</v>
      </c>
      <c r="Q629">
        <v>2</v>
      </c>
      <c r="R629">
        <v>1</v>
      </c>
      <c r="S629">
        <v>41</v>
      </c>
      <c r="T629">
        <v>17</v>
      </c>
      <c r="U629">
        <v>0</v>
      </c>
      <c r="V629">
        <v>7</v>
      </c>
      <c r="W629">
        <v>13</v>
      </c>
      <c r="X629">
        <v>0</v>
      </c>
      <c r="Y629">
        <v>0</v>
      </c>
      <c r="Z629">
        <v>0</v>
      </c>
      <c r="AA629">
        <v>0</v>
      </c>
      <c r="AB629">
        <v>113</v>
      </c>
      <c r="AC629">
        <v>2</v>
      </c>
      <c r="AD629">
        <v>0</v>
      </c>
      <c r="AE629">
        <v>0</v>
      </c>
      <c r="AF629">
        <v>0</v>
      </c>
      <c r="AG629">
        <v>0</v>
      </c>
      <c r="AH629">
        <v>0</v>
      </c>
      <c r="AI629">
        <v>6</v>
      </c>
      <c r="AJ629">
        <v>0</v>
      </c>
      <c r="AK629">
        <v>0</v>
      </c>
      <c r="AL629">
        <v>7</v>
      </c>
      <c r="AM629">
        <v>12</v>
      </c>
      <c r="AN629">
        <v>0</v>
      </c>
      <c r="AO629">
        <v>0</v>
      </c>
      <c r="AP629">
        <v>3</v>
      </c>
      <c r="AQ629">
        <v>2</v>
      </c>
      <c r="AR629">
        <v>0</v>
      </c>
      <c r="AS629">
        <v>0</v>
      </c>
      <c r="AT629">
        <v>0</v>
      </c>
      <c r="AU629">
        <v>10</v>
      </c>
      <c r="AV629">
        <v>0</v>
      </c>
      <c r="AW629">
        <v>3</v>
      </c>
      <c r="AX629">
        <v>15</v>
      </c>
      <c r="AY629">
        <v>19</v>
      </c>
      <c r="AZ629">
        <v>19</v>
      </c>
      <c r="BA629">
        <v>33</v>
      </c>
      <c r="BB629">
        <v>1</v>
      </c>
      <c r="BC629">
        <v>10</v>
      </c>
      <c r="BD629">
        <v>0</v>
      </c>
      <c r="BE629">
        <v>0</v>
      </c>
      <c r="BF629">
        <v>0</v>
      </c>
      <c r="BG629">
        <v>0</v>
      </c>
      <c r="BH629">
        <v>0</v>
      </c>
      <c r="BI629">
        <v>14</v>
      </c>
      <c r="BJ629">
        <v>4</v>
      </c>
      <c r="BK629">
        <v>0</v>
      </c>
      <c r="BL629">
        <v>13</v>
      </c>
      <c r="BM629">
        <v>1</v>
      </c>
      <c r="BN629">
        <v>0</v>
      </c>
      <c r="BO629">
        <v>31</v>
      </c>
      <c r="BP629">
        <v>6</v>
      </c>
      <c r="BQ629">
        <v>0</v>
      </c>
      <c r="BR629">
        <v>4</v>
      </c>
      <c r="BS629">
        <v>14</v>
      </c>
      <c r="BT629">
        <v>186</v>
      </c>
      <c r="BU629" t="s">
        <v>695</v>
      </c>
    </row>
    <row r="630" spans="1:73">
      <c r="A630" t="s">
        <v>335</v>
      </c>
      <c r="B630" t="s">
        <v>336</v>
      </c>
      <c r="C630">
        <v>376</v>
      </c>
      <c r="D630" t="s">
        <v>331</v>
      </c>
      <c r="E630" t="s">
        <v>183</v>
      </c>
      <c r="F630" t="s">
        <v>184</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1</v>
      </c>
      <c r="BT630">
        <v>1</v>
      </c>
    </row>
    <row r="631" spans="1:73">
      <c r="A631" t="s">
        <v>335</v>
      </c>
      <c r="B631" t="s">
        <v>336</v>
      </c>
      <c r="C631">
        <v>377</v>
      </c>
      <c r="D631" t="s">
        <v>331</v>
      </c>
      <c r="E631" t="s">
        <v>78</v>
      </c>
      <c r="F631" t="s">
        <v>77</v>
      </c>
      <c r="G631">
        <v>6</v>
      </c>
      <c r="H631">
        <v>15</v>
      </c>
      <c r="I631">
        <v>10</v>
      </c>
      <c r="J631">
        <v>0</v>
      </c>
      <c r="K631">
        <v>0</v>
      </c>
      <c r="L631">
        <v>53</v>
      </c>
      <c r="M631">
        <v>0</v>
      </c>
      <c r="N631">
        <v>45</v>
      </c>
      <c r="O631">
        <v>7</v>
      </c>
      <c r="P631">
        <v>0</v>
      </c>
      <c r="Q631">
        <v>7</v>
      </c>
      <c r="R631">
        <v>2</v>
      </c>
      <c r="S631">
        <v>64</v>
      </c>
      <c r="T631">
        <v>32</v>
      </c>
      <c r="U631">
        <v>0</v>
      </c>
      <c r="V631">
        <v>5</v>
      </c>
      <c r="W631">
        <v>6</v>
      </c>
      <c r="X631">
        <v>0</v>
      </c>
      <c r="Y631">
        <v>2</v>
      </c>
      <c r="Z631">
        <v>0</v>
      </c>
      <c r="AA631">
        <v>0</v>
      </c>
      <c r="AB631">
        <v>332</v>
      </c>
      <c r="AC631">
        <v>6</v>
      </c>
      <c r="AD631">
        <v>4</v>
      </c>
      <c r="AE631">
        <v>1</v>
      </c>
      <c r="AF631">
        <v>1</v>
      </c>
      <c r="AG631">
        <v>3</v>
      </c>
      <c r="AH631">
        <v>1</v>
      </c>
      <c r="AI631">
        <v>32</v>
      </c>
      <c r="AJ631">
        <v>0</v>
      </c>
      <c r="AK631">
        <v>0</v>
      </c>
      <c r="AL631">
        <v>5</v>
      </c>
      <c r="AM631">
        <v>39</v>
      </c>
      <c r="AN631">
        <v>0</v>
      </c>
      <c r="AO631">
        <v>1</v>
      </c>
      <c r="AP631">
        <v>9</v>
      </c>
      <c r="AQ631">
        <v>3</v>
      </c>
      <c r="AR631">
        <v>0</v>
      </c>
      <c r="AS631">
        <v>0</v>
      </c>
      <c r="AT631">
        <v>5</v>
      </c>
      <c r="AU631">
        <v>13</v>
      </c>
      <c r="AV631">
        <v>9</v>
      </c>
      <c r="AW631">
        <v>10</v>
      </c>
      <c r="AX631">
        <v>44</v>
      </c>
      <c r="AY631">
        <v>82</v>
      </c>
      <c r="AZ631">
        <v>50</v>
      </c>
      <c r="BA631">
        <v>87</v>
      </c>
      <c r="BB631">
        <v>9</v>
      </c>
      <c r="BC631">
        <v>69</v>
      </c>
      <c r="BD631">
        <v>0</v>
      </c>
      <c r="BE631">
        <v>0</v>
      </c>
      <c r="BF631">
        <v>5</v>
      </c>
      <c r="BG631">
        <v>2</v>
      </c>
      <c r="BH631">
        <v>2</v>
      </c>
      <c r="BI631">
        <v>63</v>
      </c>
      <c r="BJ631">
        <v>38</v>
      </c>
      <c r="BK631">
        <v>0</v>
      </c>
      <c r="BL631">
        <v>4</v>
      </c>
      <c r="BM631">
        <v>2</v>
      </c>
      <c r="BN631">
        <v>14</v>
      </c>
      <c r="BO631">
        <v>77</v>
      </c>
      <c r="BP631">
        <v>13</v>
      </c>
      <c r="BQ631">
        <v>3</v>
      </c>
      <c r="BR631">
        <v>15</v>
      </c>
      <c r="BS631">
        <v>38</v>
      </c>
      <c r="BT631">
        <v>594</v>
      </c>
      <c r="BU631" t="s">
        <v>696</v>
      </c>
    </row>
    <row r="632" spans="1:73">
      <c r="A632" t="s">
        <v>697</v>
      </c>
      <c r="B632" t="s">
        <v>698</v>
      </c>
      <c r="C632">
        <v>0</v>
      </c>
      <c r="D632" t="s">
        <v>75</v>
      </c>
      <c r="E632" t="s">
        <v>76</v>
      </c>
      <c r="F632" t="s">
        <v>77</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1</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1</v>
      </c>
      <c r="BJ632">
        <v>0</v>
      </c>
      <c r="BK632">
        <v>0</v>
      </c>
      <c r="BL632">
        <v>0</v>
      </c>
      <c r="BM632">
        <v>0</v>
      </c>
      <c r="BN632">
        <v>0</v>
      </c>
      <c r="BO632">
        <v>0</v>
      </c>
      <c r="BP632">
        <v>0</v>
      </c>
      <c r="BQ632">
        <v>0</v>
      </c>
      <c r="BR632">
        <v>0</v>
      </c>
      <c r="BS632">
        <v>1</v>
      </c>
      <c r="BT632">
        <v>4</v>
      </c>
      <c r="BU632" t="s">
        <v>697</v>
      </c>
    </row>
    <row r="633" spans="1:73">
      <c r="A633" t="s">
        <v>697</v>
      </c>
      <c r="B633" t="s">
        <v>698</v>
      </c>
      <c r="C633">
        <v>1</v>
      </c>
      <c r="D633" t="s">
        <v>75</v>
      </c>
      <c r="E633" t="s">
        <v>78</v>
      </c>
      <c r="F633" t="s">
        <v>77</v>
      </c>
      <c r="G633">
        <v>1</v>
      </c>
      <c r="H633">
        <v>34</v>
      </c>
      <c r="I633">
        <v>6</v>
      </c>
      <c r="J633">
        <v>0</v>
      </c>
      <c r="K633">
        <v>0</v>
      </c>
      <c r="L633">
        <v>21</v>
      </c>
      <c r="M633">
        <v>3</v>
      </c>
      <c r="N633">
        <v>35</v>
      </c>
      <c r="O633">
        <v>0</v>
      </c>
      <c r="P633">
        <v>0</v>
      </c>
      <c r="Q633">
        <v>3</v>
      </c>
      <c r="R633">
        <v>4</v>
      </c>
      <c r="S633">
        <v>74</v>
      </c>
      <c r="T633">
        <v>30</v>
      </c>
      <c r="U633">
        <v>0</v>
      </c>
      <c r="V633">
        <v>6</v>
      </c>
      <c r="W633">
        <v>19</v>
      </c>
      <c r="X633">
        <v>0</v>
      </c>
      <c r="Y633">
        <v>0</v>
      </c>
      <c r="Z633">
        <v>3</v>
      </c>
      <c r="AA633">
        <v>0</v>
      </c>
      <c r="AB633">
        <v>268</v>
      </c>
      <c r="AC633">
        <v>2</v>
      </c>
      <c r="AD633">
        <v>0</v>
      </c>
      <c r="AE633">
        <v>1</v>
      </c>
      <c r="AF633">
        <v>0</v>
      </c>
      <c r="AG633">
        <v>0</v>
      </c>
      <c r="AH633">
        <v>7</v>
      </c>
      <c r="AI633">
        <v>22</v>
      </c>
      <c r="AJ633">
        <v>0</v>
      </c>
      <c r="AK633">
        <v>0</v>
      </c>
      <c r="AL633">
        <v>2</v>
      </c>
      <c r="AM633">
        <v>30</v>
      </c>
      <c r="AN633">
        <v>0</v>
      </c>
      <c r="AO633">
        <v>0</v>
      </c>
      <c r="AP633">
        <v>5</v>
      </c>
      <c r="AQ633">
        <v>4</v>
      </c>
      <c r="AR633">
        <v>1</v>
      </c>
      <c r="AS633">
        <v>0</v>
      </c>
      <c r="AT633">
        <v>4</v>
      </c>
      <c r="AU633">
        <v>6</v>
      </c>
      <c r="AV633">
        <v>10</v>
      </c>
      <c r="AW633">
        <v>5</v>
      </c>
      <c r="AX633">
        <v>46</v>
      </c>
      <c r="AY633">
        <v>48</v>
      </c>
      <c r="AZ633">
        <v>42</v>
      </c>
      <c r="BA633">
        <v>79</v>
      </c>
      <c r="BB633">
        <v>9</v>
      </c>
      <c r="BC633">
        <v>43</v>
      </c>
      <c r="BD633">
        <v>0</v>
      </c>
      <c r="BE633">
        <v>0</v>
      </c>
      <c r="BF633">
        <v>8</v>
      </c>
      <c r="BG633">
        <v>0</v>
      </c>
      <c r="BH633">
        <v>2</v>
      </c>
      <c r="BI633">
        <v>60</v>
      </c>
      <c r="BJ633">
        <v>22</v>
      </c>
      <c r="BK633">
        <v>0</v>
      </c>
      <c r="BL633">
        <v>13</v>
      </c>
      <c r="BM633">
        <v>11</v>
      </c>
      <c r="BN633">
        <v>17</v>
      </c>
      <c r="BO633">
        <v>57</v>
      </c>
      <c r="BP633">
        <v>15</v>
      </c>
      <c r="BQ633">
        <v>1</v>
      </c>
      <c r="BR633">
        <v>9</v>
      </c>
      <c r="BS633">
        <v>25</v>
      </c>
      <c r="BT633">
        <v>401</v>
      </c>
      <c r="BU633" t="s">
        <v>699</v>
      </c>
    </row>
    <row r="634" spans="1:73">
      <c r="A634" t="s">
        <v>697</v>
      </c>
      <c r="B634" t="s">
        <v>698</v>
      </c>
      <c r="C634">
        <v>2</v>
      </c>
      <c r="D634" t="s">
        <v>89</v>
      </c>
      <c r="E634" t="s">
        <v>78</v>
      </c>
      <c r="F634" t="s">
        <v>77</v>
      </c>
      <c r="G634">
        <v>0</v>
      </c>
      <c r="H634">
        <v>3</v>
      </c>
      <c r="I634">
        <v>0</v>
      </c>
      <c r="J634">
        <v>0</v>
      </c>
      <c r="K634">
        <v>0</v>
      </c>
      <c r="L634">
        <v>13</v>
      </c>
      <c r="M634">
        <v>0</v>
      </c>
      <c r="N634">
        <v>4</v>
      </c>
      <c r="O634">
        <v>0</v>
      </c>
      <c r="P634">
        <v>0</v>
      </c>
      <c r="Q634">
        <v>0</v>
      </c>
      <c r="R634">
        <v>0</v>
      </c>
      <c r="S634">
        <v>12</v>
      </c>
      <c r="T634">
        <v>11</v>
      </c>
      <c r="U634">
        <v>0</v>
      </c>
      <c r="V634">
        <v>0</v>
      </c>
      <c r="W634">
        <v>2</v>
      </c>
      <c r="X634">
        <v>0</v>
      </c>
      <c r="Y634">
        <v>0</v>
      </c>
      <c r="Z634">
        <v>0</v>
      </c>
      <c r="AA634">
        <v>0</v>
      </c>
      <c r="AB634">
        <v>76</v>
      </c>
      <c r="AC634">
        <v>0</v>
      </c>
      <c r="AD634">
        <v>0</v>
      </c>
      <c r="AE634">
        <v>0</v>
      </c>
      <c r="AF634">
        <v>0</v>
      </c>
      <c r="AG634">
        <v>0</v>
      </c>
      <c r="AH634">
        <v>5</v>
      </c>
      <c r="AI634">
        <v>8</v>
      </c>
      <c r="AJ634">
        <v>0</v>
      </c>
      <c r="AK634">
        <v>0</v>
      </c>
      <c r="AL634">
        <v>0</v>
      </c>
      <c r="AM634">
        <v>3</v>
      </c>
      <c r="AN634">
        <v>0</v>
      </c>
      <c r="AO634">
        <v>0</v>
      </c>
      <c r="AP634">
        <v>2</v>
      </c>
      <c r="AQ634">
        <v>1</v>
      </c>
      <c r="AR634">
        <v>0</v>
      </c>
      <c r="AS634">
        <v>0</v>
      </c>
      <c r="AT634">
        <v>4</v>
      </c>
      <c r="AU634">
        <v>1</v>
      </c>
      <c r="AV634">
        <v>1</v>
      </c>
      <c r="AW634">
        <v>0</v>
      </c>
      <c r="AX634">
        <v>12</v>
      </c>
      <c r="AY634">
        <v>24</v>
      </c>
      <c r="AZ634">
        <v>5</v>
      </c>
      <c r="BA634">
        <v>15</v>
      </c>
      <c r="BB634">
        <v>0</v>
      </c>
      <c r="BC634">
        <v>15</v>
      </c>
      <c r="BD634">
        <v>0</v>
      </c>
      <c r="BE634">
        <v>0</v>
      </c>
      <c r="BF634">
        <v>1</v>
      </c>
      <c r="BG634">
        <v>0</v>
      </c>
      <c r="BH634">
        <v>0</v>
      </c>
      <c r="BI634">
        <v>9</v>
      </c>
      <c r="BJ634">
        <v>8</v>
      </c>
      <c r="BK634">
        <v>0</v>
      </c>
      <c r="BL634">
        <v>1</v>
      </c>
      <c r="BM634">
        <v>1</v>
      </c>
      <c r="BN634">
        <v>1</v>
      </c>
      <c r="BO634">
        <v>7</v>
      </c>
      <c r="BP634">
        <v>3</v>
      </c>
      <c r="BQ634">
        <v>3</v>
      </c>
      <c r="BR634">
        <v>1</v>
      </c>
      <c r="BS634">
        <v>11</v>
      </c>
      <c r="BT634">
        <v>164</v>
      </c>
      <c r="BU634" t="s">
        <v>700</v>
      </c>
    </row>
    <row r="635" spans="1:73">
      <c r="A635" t="s">
        <v>697</v>
      </c>
      <c r="B635" t="s">
        <v>698</v>
      </c>
      <c r="C635">
        <v>3</v>
      </c>
      <c r="D635" t="s">
        <v>89</v>
      </c>
      <c r="E635" t="s">
        <v>701</v>
      </c>
      <c r="F635" t="s">
        <v>92</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1</v>
      </c>
      <c r="BT635">
        <v>1</v>
      </c>
    </row>
    <row r="636" spans="1:73">
      <c r="A636" t="s">
        <v>697</v>
      </c>
      <c r="B636" t="s">
        <v>698</v>
      </c>
      <c r="C636">
        <v>4</v>
      </c>
      <c r="D636" t="s">
        <v>89</v>
      </c>
      <c r="E636" t="s">
        <v>78</v>
      </c>
      <c r="F636" t="s">
        <v>77</v>
      </c>
      <c r="G636">
        <v>1</v>
      </c>
      <c r="H636">
        <v>11</v>
      </c>
      <c r="I636">
        <v>1</v>
      </c>
      <c r="J636">
        <v>0</v>
      </c>
      <c r="K636">
        <v>0</v>
      </c>
      <c r="L636">
        <v>16</v>
      </c>
      <c r="M636">
        <v>0</v>
      </c>
      <c r="N636">
        <v>17</v>
      </c>
      <c r="O636">
        <v>0</v>
      </c>
      <c r="P636">
        <v>0</v>
      </c>
      <c r="Q636">
        <v>0</v>
      </c>
      <c r="R636">
        <v>1</v>
      </c>
      <c r="S636">
        <v>37</v>
      </c>
      <c r="T636">
        <v>20</v>
      </c>
      <c r="U636">
        <v>0</v>
      </c>
      <c r="V636">
        <v>3</v>
      </c>
      <c r="W636">
        <v>6</v>
      </c>
      <c r="X636">
        <v>0</v>
      </c>
      <c r="Y636">
        <v>0</v>
      </c>
      <c r="Z636">
        <v>0</v>
      </c>
      <c r="AA636">
        <v>0</v>
      </c>
      <c r="AB636">
        <v>134</v>
      </c>
      <c r="AC636">
        <v>3</v>
      </c>
      <c r="AD636">
        <v>0</v>
      </c>
      <c r="AE636">
        <v>0</v>
      </c>
      <c r="AF636">
        <v>0</v>
      </c>
      <c r="AG636">
        <v>0</v>
      </c>
      <c r="AH636">
        <v>8</v>
      </c>
      <c r="AI636">
        <v>16</v>
      </c>
      <c r="AJ636">
        <v>0</v>
      </c>
      <c r="AK636">
        <v>0</v>
      </c>
      <c r="AL636">
        <v>2</v>
      </c>
      <c r="AM636">
        <v>11</v>
      </c>
      <c r="AN636">
        <v>0</v>
      </c>
      <c r="AO636">
        <v>0</v>
      </c>
      <c r="AP636">
        <v>4</v>
      </c>
      <c r="AQ636">
        <v>1</v>
      </c>
      <c r="AR636">
        <v>0</v>
      </c>
      <c r="AS636">
        <v>0</v>
      </c>
      <c r="AT636">
        <v>1</v>
      </c>
      <c r="AU636">
        <v>3</v>
      </c>
      <c r="AV636">
        <v>0</v>
      </c>
      <c r="AW636">
        <v>1</v>
      </c>
      <c r="AX636">
        <v>26</v>
      </c>
      <c r="AY636">
        <v>26</v>
      </c>
      <c r="AZ636">
        <v>13</v>
      </c>
      <c r="BA636">
        <v>38</v>
      </c>
      <c r="BB636">
        <v>1</v>
      </c>
      <c r="BC636">
        <v>34</v>
      </c>
      <c r="BD636">
        <v>0</v>
      </c>
      <c r="BE636">
        <v>0</v>
      </c>
      <c r="BF636">
        <v>0</v>
      </c>
      <c r="BG636">
        <v>0</v>
      </c>
      <c r="BH636">
        <v>1</v>
      </c>
      <c r="BI636">
        <v>26</v>
      </c>
      <c r="BJ636">
        <v>12</v>
      </c>
      <c r="BK636">
        <v>0</v>
      </c>
      <c r="BL636">
        <v>1</v>
      </c>
      <c r="BM636">
        <v>0</v>
      </c>
      <c r="BN636">
        <v>11</v>
      </c>
      <c r="BO636">
        <v>22</v>
      </c>
      <c r="BP636">
        <v>7</v>
      </c>
      <c r="BQ636">
        <v>0</v>
      </c>
      <c r="BR636">
        <v>9</v>
      </c>
      <c r="BS636">
        <v>17</v>
      </c>
      <c r="BT636">
        <v>231</v>
      </c>
      <c r="BU636" t="s">
        <v>702</v>
      </c>
    </row>
    <row r="637" spans="1:73">
      <c r="A637" t="s">
        <v>697</v>
      </c>
      <c r="B637" t="s">
        <v>698</v>
      </c>
      <c r="C637">
        <v>5</v>
      </c>
      <c r="D637" t="s">
        <v>89</v>
      </c>
      <c r="E637" t="s">
        <v>701</v>
      </c>
      <c r="F637" t="s">
        <v>92</v>
      </c>
      <c r="G637">
        <v>0</v>
      </c>
      <c r="H637">
        <v>1</v>
      </c>
      <c r="I637">
        <v>1</v>
      </c>
      <c r="J637">
        <v>0</v>
      </c>
      <c r="K637">
        <v>0</v>
      </c>
      <c r="L637">
        <v>2</v>
      </c>
      <c r="M637">
        <v>0</v>
      </c>
      <c r="N637">
        <v>0</v>
      </c>
      <c r="O637">
        <v>0</v>
      </c>
      <c r="P637">
        <v>0</v>
      </c>
      <c r="Q637">
        <v>0</v>
      </c>
      <c r="R637">
        <v>0</v>
      </c>
      <c r="S637">
        <v>4</v>
      </c>
      <c r="T637">
        <v>4</v>
      </c>
      <c r="U637">
        <v>0</v>
      </c>
      <c r="V637">
        <v>0</v>
      </c>
      <c r="W637">
        <v>0</v>
      </c>
      <c r="X637">
        <v>0</v>
      </c>
      <c r="Y637">
        <v>0</v>
      </c>
      <c r="Z637">
        <v>0</v>
      </c>
      <c r="AA637">
        <v>0</v>
      </c>
      <c r="AB637">
        <v>12</v>
      </c>
      <c r="AC637">
        <v>0</v>
      </c>
      <c r="AD637">
        <v>0</v>
      </c>
      <c r="AE637">
        <v>0</v>
      </c>
      <c r="AF637">
        <v>0</v>
      </c>
      <c r="AG637">
        <v>0</v>
      </c>
      <c r="AH637">
        <v>0</v>
      </c>
      <c r="AI637">
        <v>4</v>
      </c>
      <c r="AJ637">
        <v>0</v>
      </c>
      <c r="AK637">
        <v>0</v>
      </c>
      <c r="AL637">
        <v>0</v>
      </c>
      <c r="AM637">
        <v>0</v>
      </c>
      <c r="AN637">
        <v>0</v>
      </c>
      <c r="AO637">
        <v>0</v>
      </c>
      <c r="AP637">
        <v>0</v>
      </c>
      <c r="AQ637">
        <v>0</v>
      </c>
      <c r="AR637">
        <v>0</v>
      </c>
      <c r="AS637">
        <v>0</v>
      </c>
      <c r="AT637">
        <v>0</v>
      </c>
      <c r="AU637">
        <v>0</v>
      </c>
      <c r="AV637">
        <v>0</v>
      </c>
      <c r="AW637">
        <v>1</v>
      </c>
      <c r="AX637">
        <v>0</v>
      </c>
      <c r="AY637">
        <v>5</v>
      </c>
      <c r="AZ637">
        <v>0</v>
      </c>
      <c r="BA637">
        <v>0</v>
      </c>
      <c r="BB637">
        <v>0</v>
      </c>
      <c r="BC637">
        <v>1</v>
      </c>
      <c r="BD637">
        <v>0</v>
      </c>
      <c r="BE637">
        <v>0</v>
      </c>
      <c r="BF637">
        <v>0</v>
      </c>
      <c r="BG637">
        <v>0</v>
      </c>
      <c r="BH637">
        <v>0</v>
      </c>
      <c r="BI637">
        <v>1</v>
      </c>
      <c r="BJ637">
        <v>1</v>
      </c>
      <c r="BK637">
        <v>0</v>
      </c>
      <c r="BL637">
        <v>0</v>
      </c>
      <c r="BM637">
        <v>0</v>
      </c>
      <c r="BN637">
        <v>0</v>
      </c>
      <c r="BO637">
        <v>0</v>
      </c>
      <c r="BP637">
        <v>0</v>
      </c>
      <c r="BQ637">
        <v>0</v>
      </c>
      <c r="BR637">
        <v>0</v>
      </c>
      <c r="BS637">
        <v>1</v>
      </c>
      <c r="BT637">
        <v>25</v>
      </c>
      <c r="BU637" t="s">
        <v>703</v>
      </c>
    </row>
    <row r="638" spans="1:73">
      <c r="A638" t="s">
        <v>697</v>
      </c>
      <c r="B638" t="s">
        <v>698</v>
      </c>
      <c r="C638">
        <v>6</v>
      </c>
      <c r="D638" t="s">
        <v>89</v>
      </c>
      <c r="E638" t="s">
        <v>78</v>
      </c>
      <c r="F638" t="s">
        <v>77</v>
      </c>
      <c r="G638">
        <v>0</v>
      </c>
      <c r="H638">
        <v>2</v>
      </c>
      <c r="I638">
        <v>0</v>
      </c>
      <c r="J638">
        <v>0</v>
      </c>
      <c r="K638">
        <v>0</v>
      </c>
      <c r="L638">
        <v>1</v>
      </c>
      <c r="M638">
        <v>0</v>
      </c>
      <c r="N638">
        <v>0</v>
      </c>
      <c r="O638">
        <v>0</v>
      </c>
      <c r="P638">
        <v>0</v>
      </c>
      <c r="Q638">
        <v>0</v>
      </c>
      <c r="R638">
        <v>0</v>
      </c>
      <c r="S638">
        <v>3</v>
      </c>
      <c r="T638">
        <v>2</v>
      </c>
      <c r="U638">
        <v>0</v>
      </c>
      <c r="V638">
        <v>0</v>
      </c>
      <c r="W638">
        <v>0</v>
      </c>
      <c r="X638">
        <v>0</v>
      </c>
      <c r="Y638">
        <v>0</v>
      </c>
      <c r="Z638">
        <v>0</v>
      </c>
      <c r="AA638">
        <v>0</v>
      </c>
      <c r="AB638">
        <v>9</v>
      </c>
      <c r="AC638">
        <v>0</v>
      </c>
      <c r="AD638">
        <v>0</v>
      </c>
      <c r="AE638">
        <v>0</v>
      </c>
      <c r="AF638">
        <v>0</v>
      </c>
      <c r="AG638">
        <v>0</v>
      </c>
      <c r="AH638">
        <v>0</v>
      </c>
      <c r="AI638">
        <v>3</v>
      </c>
      <c r="AJ638">
        <v>0</v>
      </c>
      <c r="AK638">
        <v>0</v>
      </c>
      <c r="AL638">
        <v>0</v>
      </c>
      <c r="AM638">
        <v>1</v>
      </c>
      <c r="AN638">
        <v>0</v>
      </c>
      <c r="AO638">
        <v>0</v>
      </c>
      <c r="AP638">
        <v>1</v>
      </c>
      <c r="AQ638">
        <v>0</v>
      </c>
      <c r="AR638">
        <v>0</v>
      </c>
      <c r="AS638">
        <v>0</v>
      </c>
      <c r="AT638">
        <v>0</v>
      </c>
      <c r="AU638">
        <v>1</v>
      </c>
      <c r="AV638">
        <v>0</v>
      </c>
      <c r="AW638">
        <v>0</v>
      </c>
      <c r="AX638">
        <v>0</v>
      </c>
      <c r="AY638">
        <v>3</v>
      </c>
      <c r="AZ638">
        <v>0</v>
      </c>
      <c r="BA638">
        <v>1</v>
      </c>
      <c r="BB638">
        <v>0</v>
      </c>
      <c r="BC638">
        <v>3</v>
      </c>
      <c r="BD638">
        <v>0</v>
      </c>
      <c r="BE638">
        <v>0</v>
      </c>
      <c r="BF638">
        <v>0</v>
      </c>
      <c r="BG638">
        <v>0</v>
      </c>
      <c r="BH638">
        <v>0</v>
      </c>
      <c r="BI638">
        <v>0</v>
      </c>
      <c r="BJ638">
        <v>2</v>
      </c>
      <c r="BK638">
        <v>0</v>
      </c>
      <c r="BL638">
        <v>0</v>
      </c>
      <c r="BM638">
        <v>0</v>
      </c>
      <c r="BN638">
        <v>0</v>
      </c>
      <c r="BO638">
        <v>1</v>
      </c>
      <c r="BP638">
        <v>0</v>
      </c>
      <c r="BQ638">
        <v>0</v>
      </c>
      <c r="BR638">
        <v>0</v>
      </c>
      <c r="BS638">
        <v>1</v>
      </c>
      <c r="BT638">
        <v>15</v>
      </c>
      <c r="BU638" t="s">
        <v>704</v>
      </c>
    </row>
    <row r="639" spans="1:73">
      <c r="A639" t="s">
        <v>697</v>
      </c>
      <c r="B639" t="s">
        <v>698</v>
      </c>
      <c r="C639">
        <v>7</v>
      </c>
      <c r="D639" t="s">
        <v>89</v>
      </c>
      <c r="E639" t="s">
        <v>701</v>
      </c>
      <c r="F639" t="s">
        <v>92</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1</v>
      </c>
      <c r="BT639">
        <v>1</v>
      </c>
      <c r="BU639" t="s">
        <v>705</v>
      </c>
    </row>
    <row r="640" spans="1:73">
      <c r="A640" t="s">
        <v>697</v>
      </c>
      <c r="B640" t="s">
        <v>698</v>
      </c>
      <c r="C640">
        <v>8</v>
      </c>
      <c r="D640" t="s">
        <v>89</v>
      </c>
      <c r="E640" t="s">
        <v>78</v>
      </c>
      <c r="F640" t="s">
        <v>77</v>
      </c>
      <c r="G640">
        <v>0</v>
      </c>
      <c r="H640">
        <v>0</v>
      </c>
      <c r="I640">
        <v>0</v>
      </c>
      <c r="J640">
        <v>0</v>
      </c>
      <c r="K640">
        <v>0</v>
      </c>
      <c r="L640">
        <v>0</v>
      </c>
      <c r="M640">
        <v>0</v>
      </c>
      <c r="N640">
        <v>0</v>
      </c>
      <c r="O640">
        <v>0</v>
      </c>
      <c r="P640">
        <v>0</v>
      </c>
      <c r="Q640">
        <v>0</v>
      </c>
      <c r="R640">
        <v>0</v>
      </c>
      <c r="S640">
        <v>1</v>
      </c>
      <c r="T640">
        <v>1</v>
      </c>
      <c r="U640">
        <v>0</v>
      </c>
      <c r="V640">
        <v>0</v>
      </c>
      <c r="W640">
        <v>0</v>
      </c>
      <c r="X640">
        <v>0</v>
      </c>
      <c r="Y640">
        <v>0</v>
      </c>
      <c r="Z640">
        <v>0</v>
      </c>
      <c r="AA640">
        <v>0</v>
      </c>
      <c r="AB640">
        <v>3</v>
      </c>
      <c r="AC640">
        <v>0</v>
      </c>
      <c r="AD640">
        <v>0</v>
      </c>
      <c r="AE640">
        <v>0</v>
      </c>
      <c r="AF640">
        <v>0</v>
      </c>
      <c r="AG640">
        <v>0</v>
      </c>
      <c r="AH640">
        <v>0</v>
      </c>
      <c r="AI640">
        <v>1</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1</v>
      </c>
      <c r="BT640">
        <v>5</v>
      </c>
      <c r="BU640" t="s">
        <v>706</v>
      </c>
    </row>
    <row r="641" spans="1:73">
      <c r="A641" t="s">
        <v>697</v>
      </c>
      <c r="B641" t="s">
        <v>698</v>
      </c>
      <c r="C641">
        <v>9</v>
      </c>
      <c r="D641" t="s">
        <v>89</v>
      </c>
      <c r="E641" t="s">
        <v>701</v>
      </c>
      <c r="F641" t="s">
        <v>92</v>
      </c>
      <c r="G641">
        <v>0</v>
      </c>
      <c r="H641">
        <v>0</v>
      </c>
      <c r="I641">
        <v>0</v>
      </c>
      <c r="J641">
        <v>0</v>
      </c>
      <c r="K641">
        <v>0</v>
      </c>
      <c r="L641">
        <v>0</v>
      </c>
      <c r="M641">
        <v>0</v>
      </c>
      <c r="N641">
        <v>1</v>
      </c>
      <c r="O641">
        <v>0</v>
      </c>
      <c r="P641">
        <v>0</v>
      </c>
      <c r="Q641">
        <v>0</v>
      </c>
      <c r="R641">
        <v>0</v>
      </c>
      <c r="S641">
        <v>0</v>
      </c>
      <c r="T641">
        <v>0</v>
      </c>
      <c r="U641">
        <v>0</v>
      </c>
      <c r="V641">
        <v>0</v>
      </c>
      <c r="W641">
        <v>0</v>
      </c>
      <c r="X641">
        <v>0</v>
      </c>
      <c r="Y641">
        <v>0</v>
      </c>
      <c r="Z641">
        <v>0</v>
      </c>
      <c r="AA641">
        <v>0</v>
      </c>
      <c r="AB641">
        <v>2</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1</v>
      </c>
      <c r="BA641">
        <v>0</v>
      </c>
      <c r="BB641">
        <v>0</v>
      </c>
      <c r="BC641">
        <v>0</v>
      </c>
      <c r="BD641">
        <v>0</v>
      </c>
      <c r="BE641">
        <v>0</v>
      </c>
      <c r="BF641">
        <v>0</v>
      </c>
      <c r="BG641">
        <v>0</v>
      </c>
      <c r="BH641">
        <v>0</v>
      </c>
      <c r="BI641">
        <v>0</v>
      </c>
      <c r="BJ641">
        <v>0</v>
      </c>
      <c r="BK641">
        <v>0</v>
      </c>
      <c r="BL641">
        <v>0</v>
      </c>
      <c r="BM641">
        <v>0</v>
      </c>
      <c r="BN641">
        <v>0</v>
      </c>
      <c r="BO641">
        <v>1</v>
      </c>
      <c r="BP641">
        <v>0</v>
      </c>
      <c r="BQ641">
        <v>0</v>
      </c>
      <c r="BR641">
        <v>0</v>
      </c>
      <c r="BS641">
        <v>1</v>
      </c>
      <c r="BT641">
        <v>6</v>
      </c>
      <c r="BU641" t="s">
        <v>707</v>
      </c>
    </row>
    <row r="642" spans="1:73">
      <c r="A642" t="s">
        <v>697</v>
      </c>
      <c r="B642" t="s">
        <v>698</v>
      </c>
      <c r="C642">
        <v>10</v>
      </c>
      <c r="D642" t="s">
        <v>89</v>
      </c>
      <c r="E642" t="s">
        <v>78</v>
      </c>
      <c r="F642" t="s">
        <v>77</v>
      </c>
      <c r="G642">
        <v>0</v>
      </c>
      <c r="H642">
        <v>7</v>
      </c>
      <c r="I642">
        <v>3</v>
      </c>
      <c r="J642">
        <v>0</v>
      </c>
      <c r="K642">
        <v>0</v>
      </c>
      <c r="L642">
        <v>10</v>
      </c>
      <c r="M642">
        <v>0</v>
      </c>
      <c r="N642">
        <v>7</v>
      </c>
      <c r="O642">
        <v>0</v>
      </c>
      <c r="P642">
        <v>0</v>
      </c>
      <c r="Q642">
        <v>0</v>
      </c>
      <c r="R642">
        <v>0</v>
      </c>
      <c r="S642">
        <v>12</v>
      </c>
      <c r="T642">
        <v>9</v>
      </c>
      <c r="U642">
        <v>0</v>
      </c>
      <c r="V642">
        <v>2</v>
      </c>
      <c r="W642">
        <v>3</v>
      </c>
      <c r="X642">
        <v>0</v>
      </c>
      <c r="Y642">
        <v>0</v>
      </c>
      <c r="Z642">
        <v>0</v>
      </c>
      <c r="AA642">
        <v>0</v>
      </c>
      <c r="AB642">
        <v>55</v>
      </c>
      <c r="AC642">
        <v>0</v>
      </c>
      <c r="AD642">
        <v>0</v>
      </c>
      <c r="AE642">
        <v>0</v>
      </c>
      <c r="AF642">
        <v>0</v>
      </c>
      <c r="AG642">
        <v>0</v>
      </c>
      <c r="AH642">
        <v>0</v>
      </c>
      <c r="AI642">
        <v>6</v>
      </c>
      <c r="AJ642">
        <v>0</v>
      </c>
      <c r="AK642">
        <v>0</v>
      </c>
      <c r="AL642">
        <v>0</v>
      </c>
      <c r="AM642">
        <v>2</v>
      </c>
      <c r="AN642">
        <v>6</v>
      </c>
      <c r="AO642">
        <v>0</v>
      </c>
      <c r="AP642">
        <v>1</v>
      </c>
      <c r="AQ642">
        <v>1</v>
      </c>
      <c r="AR642">
        <v>0</v>
      </c>
      <c r="AS642">
        <v>0</v>
      </c>
      <c r="AT642">
        <v>0</v>
      </c>
      <c r="AU642">
        <v>4</v>
      </c>
      <c r="AV642">
        <v>0</v>
      </c>
      <c r="AW642">
        <v>3</v>
      </c>
      <c r="AX642">
        <v>8</v>
      </c>
      <c r="AY642">
        <v>12</v>
      </c>
      <c r="AZ642">
        <v>3</v>
      </c>
      <c r="BA642">
        <v>10</v>
      </c>
      <c r="BB642">
        <v>0</v>
      </c>
      <c r="BC642">
        <v>12</v>
      </c>
      <c r="BD642">
        <v>0</v>
      </c>
      <c r="BE642">
        <v>0</v>
      </c>
      <c r="BF642">
        <v>0</v>
      </c>
      <c r="BG642">
        <v>0</v>
      </c>
      <c r="BH642">
        <v>0</v>
      </c>
      <c r="BI642">
        <v>10</v>
      </c>
      <c r="BJ642">
        <v>9</v>
      </c>
      <c r="BK642">
        <v>0</v>
      </c>
      <c r="BL642">
        <v>2</v>
      </c>
      <c r="BM642">
        <v>0</v>
      </c>
      <c r="BN642">
        <v>0</v>
      </c>
      <c r="BO642">
        <v>8</v>
      </c>
      <c r="BP642">
        <v>2</v>
      </c>
      <c r="BQ642">
        <v>3</v>
      </c>
      <c r="BR642">
        <v>6</v>
      </c>
      <c r="BS642">
        <v>5</v>
      </c>
      <c r="BT642">
        <v>101</v>
      </c>
      <c r="BU642" t="s">
        <v>708</v>
      </c>
    </row>
    <row r="643" spans="1:73">
      <c r="A643" t="s">
        <v>697</v>
      </c>
      <c r="B643" t="s">
        <v>698</v>
      </c>
      <c r="C643">
        <v>11</v>
      </c>
      <c r="D643" t="s">
        <v>89</v>
      </c>
      <c r="E643" t="s">
        <v>709</v>
      </c>
      <c r="F643" t="s">
        <v>92</v>
      </c>
      <c r="G643">
        <v>0</v>
      </c>
      <c r="H643">
        <v>0</v>
      </c>
      <c r="I643">
        <v>0</v>
      </c>
      <c r="J643">
        <v>0</v>
      </c>
      <c r="K643">
        <v>0</v>
      </c>
      <c r="L643">
        <v>1</v>
      </c>
      <c r="M643">
        <v>0</v>
      </c>
      <c r="N643">
        <v>1</v>
      </c>
      <c r="O643">
        <v>0</v>
      </c>
      <c r="P643">
        <v>0</v>
      </c>
      <c r="Q643">
        <v>0</v>
      </c>
      <c r="R643">
        <v>0</v>
      </c>
      <c r="S643">
        <v>3</v>
      </c>
      <c r="T643">
        <v>0</v>
      </c>
      <c r="U643">
        <v>0</v>
      </c>
      <c r="V643">
        <v>2</v>
      </c>
      <c r="W643">
        <v>0</v>
      </c>
      <c r="X643">
        <v>0</v>
      </c>
      <c r="Y643">
        <v>0</v>
      </c>
      <c r="Z643">
        <v>0</v>
      </c>
      <c r="AA643">
        <v>0</v>
      </c>
      <c r="AB643">
        <v>4</v>
      </c>
      <c r="AC643">
        <v>1</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2</v>
      </c>
      <c r="BP643">
        <v>0</v>
      </c>
      <c r="BQ643">
        <v>0</v>
      </c>
      <c r="BR643">
        <v>0</v>
      </c>
      <c r="BS643">
        <v>1</v>
      </c>
      <c r="BT643">
        <v>7</v>
      </c>
      <c r="BU643" t="s">
        <v>710</v>
      </c>
    </row>
    <row r="644" spans="1:73">
      <c r="A644" t="s">
        <v>697</v>
      </c>
      <c r="B644" t="s">
        <v>698</v>
      </c>
      <c r="C644">
        <v>12</v>
      </c>
      <c r="D644" t="s">
        <v>89</v>
      </c>
      <c r="E644" t="s">
        <v>78</v>
      </c>
      <c r="F644" t="s">
        <v>77</v>
      </c>
      <c r="G644">
        <v>0</v>
      </c>
      <c r="H644">
        <v>7</v>
      </c>
      <c r="I644">
        <v>1</v>
      </c>
      <c r="J644">
        <v>0</v>
      </c>
      <c r="K644">
        <v>0</v>
      </c>
      <c r="L644">
        <v>8</v>
      </c>
      <c r="M644">
        <v>0</v>
      </c>
      <c r="N644">
        <v>11</v>
      </c>
      <c r="O644">
        <v>0</v>
      </c>
      <c r="P644">
        <v>0</v>
      </c>
      <c r="Q644">
        <v>1</v>
      </c>
      <c r="R644">
        <v>0</v>
      </c>
      <c r="S644">
        <v>14</v>
      </c>
      <c r="T644">
        <v>13</v>
      </c>
      <c r="U644">
        <v>0</v>
      </c>
      <c r="V644">
        <v>0</v>
      </c>
      <c r="W644">
        <v>2</v>
      </c>
      <c r="X644">
        <v>0</v>
      </c>
      <c r="Y644">
        <v>0</v>
      </c>
      <c r="Z644">
        <v>0</v>
      </c>
      <c r="AA644">
        <v>0</v>
      </c>
      <c r="AB644">
        <v>70</v>
      </c>
      <c r="AC644">
        <v>0</v>
      </c>
      <c r="AD644">
        <v>0</v>
      </c>
      <c r="AE644">
        <v>0</v>
      </c>
      <c r="AF644">
        <v>0</v>
      </c>
      <c r="AG644">
        <v>1</v>
      </c>
      <c r="AH644">
        <v>0</v>
      </c>
      <c r="AI644">
        <v>8</v>
      </c>
      <c r="AJ644">
        <v>0</v>
      </c>
      <c r="AK644">
        <v>0</v>
      </c>
      <c r="AL644">
        <v>0</v>
      </c>
      <c r="AM644">
        <v>2</v>
      </c>
      <c r="AN644">
        <v>0</v>
      </c>
      <c r="AO644">
        <v>0</v>
      </c>
      <c r="AP644">
        <v>1</v>
      </c>
      <c r="AQ644">
        <v>0</v>
      </c>
      <c r="AR644">
        <v>0</v>
      </c>
      <c r="AS644">
        <v>0</v>
      </c>
      <c r="AT644">
        <v>1</v>
      </c>
      <c r="AU644">
        <v>2</v>
      </c>
      <c r="AV644">
        <v>0</v>
      </c>
      <c r="AW644">
        <v>1</v>
      </c>
      <c r="AX644">
        <v>15</v>
      </c>
      <c r="AY644">
        <v>13</v>
      </c>
      <c r="AZ644">
        <v>11</v>
      </c>
      <c r="BA644">
        <v>18</v>
      </c>
      <c r="BB644">
        <v>2</v>
      </c>
      <c r="BC644">
        <v>14</v>
      </c>
      <c r="BD644">
        <v>0</v>
      </c>
      <c r="BE644">
        <v>0</v>
      </c>
      <c r="BF644">
        <v>0</v>
      </c>
      <c r="BG644">
        <v>0</v>
      </c>
      <c r="BH644">
        <v>0</v>
      </c>
      <c r="BI644">
        <v>17</v>
      </c>
      <c r="BJ644">
        <v>9</v>
      </c>
      <c r="BK644">
        <v>0</v>
      </c>
      <c r="BL644">
        <v>0</v>
      </c>
      <c r="BM644">
        <v>0</v>
      </c>
      <c r="BN644">
        <v>3</v>
      </c>
      <c r="BO644">
        <v>13</v>
      </c>
      <c r="BP644">
        <v>4</v>
      </c>
      <c r="BQ644">
        <v>0</v>
      </c>
      <c r="BR644">
        <v>11</v>
      </c>
      <c r="BS644">
        <v>7</v>
      </c>
      <c r="BT644">
        <v>114</v>
      </c>
      <c r="BU644" t="s">
        <v>711</v>
      </c>
    </row>
    <row r="645" spans="1:73">
      <c r="A645" t="s">
        <v>697</v>
      </c>
      <c r="B645" t="s">
        <v>698</v>
      </c>
      <c r="C645">
        <v>13</v>
      </c>
      <c r="D645" t="s">
        <v>89</v>
      </c>
      <c r="E645" t="s">
        <v>712</v>
      </c>
      <c r="F645" t="s">
        <v>101</v>
      </c>
      <c r="G645">
        <v>0</v>
      </c>
      <c r="H645">
        <v>0</v>
      </c>
      <c r="I645">
        <v>0</v>
      </c>
      <c r="J645">
        <v>0</v>
      </c>
      <c r="K645">
        <v>0</v>
      </c>
      <c r="L645">
        <v>0</v>
      </c>
      <c r="M645">
        <v>0</v>
      </c>
      <c r="N645">
        <v>2</v>
      </c>
      <c r="O645">
        <v>0</v>
      </c>
      <c r="P645">
        <v>0</v>
      </c>
      <c r="Q645">
        <v>0</v>
      </c>
      <c r="R645">
        <v>0</v>
      </c>
      <c r="S645">
        <v>4</v>
      </c>
      <c r="T645">
        <v>1</v>
      </c>
      <c r="U645">
        <v>0</v>
      </c>
      <c r="V645">
        <v>0</v>
      </c>
      <c r="W645">
        <v>1</v>
      </c>
      <c r="X645">
        <v>0</v>
      </c>
      <c r="Y645">
        <v>0</v>
      </c>
      <c r="Z645">
        <v>0</v>
      </c>
      <c r="AA645">
        <v>0</v>
      </c>
      <c r="AB645">
        <v>7</v>
      </c>
      <c r="AC645">
        <v>1</v>
      </c>
      <c r="AD645">
        <v>0</v>
      </c>
      <c r="AE645">
        <v>0</v>
      </c>
      <c r="AF645">
        <v>0</v>
      </c>
      <c r="AG645">
        <v>0</v>
      </c>
      <c r="AH645">
        <v>3</v>
      </c>
      <c r="AI645">
        <v>1</v>
      </c>
      <c r="AJ645">
        <v>0</v>
      </c>
      <c r="AK645">
        <v>0</v>
      </c>
      <c r="AL645">
        <v>2</v>
      </c>
      <c r="AM645">
        <v>0</v>
      </c>
      <c r="AN645">
        <v>0</v>
      </c>
      <c r="AO645">
        <v>0</v>
      </c>
      <c r="AP645">
        <v>0</v>
      </c>
      <c r="AQ645">
        <v>1</v>
      </c>
      <c r="AR645">
        <v>0</v>
      </c>
      <c r="AS645">
        <v>0</v>
      </c>
      <c r="AT645">
        <v>0</v>
      </c>
      <c r="AU645">
        <v>0</v>
      </c>
      <c r="AV645">
        <v>0</v>
      </c>
      <c r="AW645">
        <v>0</v>
      </c>
      <c r="AX645">
        <v>3</v>
      </c>
      <c r="AY645">
        <v>0</v>
      </c>
      <c r="AZ645">
        <v>1</v>
      </c>
      <c r="BA645">
        <v>4</v>
      </c>
      <c r="BB645">
        <v>0</v>
      </c>
      <c r="BC645">
        <v>0</v>
      </c>
      <c r="BD645">
        <v>0</v>
      </c>
      <c r="BE645">
        <v>0</v>
      </c>
      <c r="BF645">
        <v>0</v>
      </c>
      <c r="BG645">
        <v>0</v>
      </c>
      <c r="BH645">
        <v>0</v>
      </c>
      <c r="BI645">
        <v>0</v>
      </c>
      <c r="BJ645">
        <v>0</v>
      </c>
      <c r="BK645">
        <v>0</v>
      </c>
      <c r="BL645">
        <v>0</v>
      </c>
      <c r="BM645">
        <v>0</v>
      </c>
      <c r="BN645">
        <v>0</v>
      </c>
      <c r="BO645">
        <v>3</v>
      </c>
      <c r="BP645">
        <v>0</v>
      </c>
      <c r="BQ645">
        <v>0</v>
      </c>
      <c r="BR645">
        <v>0</v>
      </c>
      <c r="BS645">
        <v>1</v>
      </c>
      <c r="BT645">
        <v>9</v>
      </c>
      <c r="BU645" t="s">
        <v>713</v>
      </c>
    </row>
    <row r="646" spans="1:73">
      <c r="A646" t="s">
        <v>697</v>
      </c>
      <c r="B646" t="s">
        <v>698</v>
      </c>
      <c r="C646">
        <v>14</v>
      </c>
      <c r="D646" t="s">
        <v>89</v>
      </c>
      <c r="E646" t="s">
        <v>78</v>
      </c>
      <c r="F646" t="s">
        <v>77</v>
      </c>
      <c r="G646">
        <v>0</v>
      </c>
      <c r="H646">
        <v>0</v>
      </c>
      <c r="I646">
        <v>0</v>
      </c>
      <c r="J646">
        <v>0</v>
      </c>
      <c r="K646">
        <v>0</v>
      </c>
      <c r="L646">
        <v>0</v>
      </c>
      <c r="M646">
        <v>0</v>
      </c>
      <c r="N646">
        <v>1</v>
      </c>
      <c r="O646">
        <v>0</v>
      </c>
      <c r="P646">
        <v>0</v>
      </c>
      <c r="Q646">
        <v>0</v>
      </c>
      <c r="R646">
        <v>0</v>
      </c>
      <c r="S646">
        <v>0</v>
      </c>
      <c r="T646">
        <v>0</v>
      </c>
      <c r="U646">
        <v>0</v>
      </c>
      <c r="V646">
        <v>0</v>
      </c>
      <c r="W646">
        <v>0</v>
      </c>
      <c r="X646">
        <v>0</v>
      </c>
      <c r="Y646">
        <v>0</v>
      </c>
      <c r="Z646">
        <v>0</v>
      </c>
      <c r="AA646">
        <v>0</v>
      </c>
      <c r="AB646">
        <v>4</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1</v>
      </c>
      <c r="AY646">
        <v>0</v>
      </c>
      <c r="AZ646">
        <v>1</v>
      </c>
      <c r="BA646">
        <v>1</v>
      </c>
      <c r="BB646">
        <v>0</v>
      </c>
      <c r="BC646">
        <v>0</v>
      </c>
      <c r="BD646">
        <v>0</v>
      </c>
      <c r="BE646">
        <v>0</v>
      </c>
      <c r="BF646">
        <v>0</v>
      </c>
      <c r="BG646">
        <v>0</v>
      </c>
      <c r="BH646">
        <v>0</v>
      </c>
      <c r="BI646">
        <v>1</v>
      </c>
      <c r="BJ646">
        <v>0</v>
      </c>
      <c r="BK646">
        <v>0</v>
      </c>
      <c r="BL646">
        <v>0</v>
      </c>
      <c r="BM646">
        <v>0</v>
      </c>
      <c r="BN646">
        <v>0</v>
      </c>
      <c r="BO646">
        <v>1</v>
      </c>
      <c r="BP646">
        <v>0</v>
      </c>
      <c r="BQ646">
        <v>0</v>
      </c>
      <c r="BR646">
        <v>1</v>
      </c>
      <c r="BS646">
        <v>1</v>
      </c>
      <c r="BT646">
        <v>5</v>
      </c>
      <c r="BU646" t="s">
        <v>714</v>
      </c>
    </row>
    <row r="647" spans="1:73">
      <c r="A647" t="s">
        <v>697</v>
      </c>
      <c r="B647" t="s">
        <v>698</v>
      </c>
      <c r="C647">
        <v>15</v>
      </c>
      <c r="D647" t="s">
        <v>89</v>
      </c>
      <c r="E647" t="s">
        <v>712</v>
      </c>
      <c r="F647" t="s">
        <v>101</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1</v>
      </c>
      <c r="BT647">
        <v>2</v>
      </c>
      <c r="BU647" t="s">
        <v>715</v>
      </c>
    </row>
    <row r="648" spans="1:73">
      <c r="A648" t="s">
        <v>697</v>
      </c>
      <c r="B648" t="s">
        <v>698</v>
      </c>
      <c r="C648">
        <v>16</v>
      </c>
      <c r="D648" t="s">
        <v>89</v>
      </c>
      <c r="E648" t="s">
        <v>78</v>
      </c>
      <c r="F648" t="s">
        <v>77</v>
      </c>
      <c r="G648">
        <v>0</v>
      </c>
      <c r="H648">
        <v>0</v>
      </c>
      <c r="I648">
        <v>0</v>
      </c>
      <c r="J648">
        <v>0</v>
      </c>
      <c r="K648">
        <v>0</v>
      </c>
      <c r="L648">
        <v>0</v>
      </c>
      <c r="M648">
        <v>0</v>
      </c>
      <c r="N648">
        <v>0</v>
      </c>
      <c r="O648">
        <v>0</v>
      </c>
      <c r="P648">
        <v>0</v>
      </c>
      <c r="Q648">
        <v>0</v>
      </c>
      <c r="R648">
        <v>0</v>
      </c>
      <c r="S648">
        <v>1</v>
      </c>
      <c r="T648">
        <v>1</v>
      </c>
      <c r="U648">
        <v>0</v>
      </c>
      <c r="V648">
        <v>0</v>
      </c>
      <c r="W648">
        <v>0</v>
      </c>
      <c r="X648">
        <v>0</v>
      </c>
      <c r="Y648">
        <v>0</v>
      </c>
      <c r="Z648">
        <v>0</v>
      </c>
      <c r="AA648">
        <v>0</v>
      </c>
      <c r="AB648">
        <v>1</v>
      </c>
      <c r="AC648">
        <v>0</v>
      </c>
      <c r="AD648">
        <v>0</v>
      </c>
      <c r="AE648">
        <v>0</v>
      </c>
      <c r="AF648">
        <v>0</v>
      </c>
      <c r="AG648">
        <v>0</v>
      </c>
      <c r="AH648">
        <v>0</v>
      </c>
      <c r="AI648">
        <v>1</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2</v>
      </c>
      <c r="BT648">
        <v>10</v>
      </c>
      <c r="BU648" t="s">
        <v>716</v>
      </c>
    </row>
    <row r="649" spans="1:73">
      <c r="A649" t="s">
        <v>697</v>
      </c>
      <c r="B649" t="s">
        <v>698</v>
      </c>
      <c r="C649">
        <v>17</v>
      </c>
      <c r="D649" t="s">
        <v>89</v>
      </c>
      <c r="E649" t="s">
        <v>712</v>
      </c>
      <c r="F649" t="s">
        <v>101</v>
      </c>
      <c r="G649">
        <v>0</v>
      </c>
      <c r="H649">
        <v>0</v>
      </c>
      <c r="I649">
        <v>0</v>
      </c>
      <c r="J649">
        <v>0</v>
      </c>
      <c r="K649">
        <v>0</v>
      </c>
      <c r="L649">
        <v>0</v>
      </c>
      <c r="M649">
        <v>0</v>
      </c>
      <c r="N649">
        <v>1</v>
      </c>
      <c r="O649">
        <v>0</v>
      </c>
      <c r="P649">
        <v>0</v>
      </c>
      <c r="Q649">
        <v>0</v>
      </c>
      <c r="R649">
        <v>0</v>
      </c>
      <c r="S649">
        <v>0</v>
      </c>
      <c r="T649">
        <v>0</v>
      </c>
      <c r="U649">
        <v>0</v>
      </c>
      <c r="V649">
        <v>0</v>
      </c>
      <c r="W649">
        <v>0</v>
      </c>
      <c r="X649">
        <v>0</v>
      </c>
      <c r="Y649">
        <v>0</v>
      </c>
      <c r="Z649">
        <v>0</v>
      </c>
      <c r="AA649">
        <v>0</v>
      </c>
      <c r="AB649">
        <v>2</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1</v>
      </c>
      <c r="BA649">
        <v>0</v>
      </c>
      <c r="BB649">
        <v>0</v>
      </c>
      <c r="BC649">
        <v>0</v>
      </c>
      <c r="BD649">
        <v>0</v>
      </c>
      <c r="BE649">
        <v>0</v>
      </c>
      <c r="BF649">
        <v>0</v>
      </c>
      <c r="BG649">
        <v>0</v>
      </c>
      <c r="BH649">
        <v>0</v>
      </c>
      <c r="BI649">
        <v>0</v>
      </c>
      <c r="BJ649">
        <v>0</v>
      </c>
      <c r="BK649">
        <v>0</v>
      </c>
      <c r="BL649">
        <v>0</v>
      </c>
      <c r="BM649">
        <v>0</v>
      </c>
      <c r="BN649">
        <v>0</v>
      </c>
      <c r="BO649">
        <v>1</v>
      </c>
      <c r="BP649">
        <v>0</v>
      </c>
      <c r="BQ649">
        <v>0</v>
      </c>
      <c r="BR649">
        <v>0</v>
      </c>
      <c r="BS649">
        <v>1</v>
      </c>
      <c r="BT649">
        <v>5</v>
      </c>
      <c r="BU649" t="s">
        <v>717</v>
      </c>
    </row>
    <row r="650" spans="1:73">
      <c r="A650" t="s">
        <v>697</v>
      </c>
      <c r="B650" t="s">
        <v>698</v>
      </c>
      <c r="C650">
        <v>18</v>
      </c>
      <c r="D650" t="s">
        <v>89</v>
      </c>
      <c r="E650" t="s">
        <v>78</v>
      </c>
      <c r="F650" t="s">
        <v>77</v>
      </c>
      <c r="G650">
        <v>0</v>
      </c>
      <c r="H650">
        <v>3</v>
      </c>
      <c r="I650">
        <v>1</v>
      </c>
      <c r="J650">
        <v>0</v>
      </c>
      <c r="K650">
        <v>0</v>
      </c>
      <c r="L650">
        <v>4</v>
      </c>
      <c r="M650">
        <v>0</v>
      </c>
      <c r="N650">
        <v>6</v>
      </c>
      <c r="O650">
        <v>0</v>
      </c>
      <c r="P650">
        <v>0</v>
      </c>
      <c r="Q650">
        <v>1</v>
      </c>
      <c r="R650">
        <v>0</v>
      </c>
      <c r="S650">
        <v>4</v>
      </c>
      <c r="T650">
        <v>5</v>
      </c>
      <c r="U650">
        <v>0</v>
      </c>
      <c r="V650">
        <v>0</v>
      </c>
      <c r="W650">
        <v>0</v>
      </c>
      <c r="X650">
        <v>0</v>
      </c>
      <c r="Y650">
        <v>0</v>
      </c>
      <c r="Z650">
        <v>0</v>
      </c>
      <c r="AA650">
        <v>0</v>
      </c>
      <c r="AB650">
        <v>34</v>
      </c>
      <c r="AC650">
        <v>0</v>
      </c>
      <c r="AD650">
        <v>0</v>
      </c>
      <c r="AE650">
        <v>0</v>
      </c>
      <c r="AF650">
        <v>0</v>
      </c>
      <c r="AG650">
        <v>1</v>
      </c>
      <c r="AH650">
        <v>0</v>
      </c>
      <c r="AI650">
        <v>3</v>
      </c>
      <c r="AJ650">
        <v>0</v>
      </c>
      <c r="AK650">
        <v>0</v>
      </c>
      <c r="AL650">
        <v>0</v>
      </c>
      <c r="AM650">
        <v>5</v>
      </c>
      <c r="AN650">
        <v>0</v>
      </c>
      <c r="AO650">
        <v>0</v>
      </c>
      <c r="AP650">
        <v>0</v>
      </c>
      <c r="AQ650">
        <v>0</v>
      </c>
      <c r="AR650">
        <v>0</v>
      </c>
      <c r="AS650">
        <v>0</v>
      </c>
      <c r="AT650">
        <v>0</v>
      </c>
      <c r="AU650">
        <v>2</v>
      </c>
      <c r="AV650">
        <v>0</v>
      </c>
      <c r="AW650">
        <v>1</v>
      </c>
      <c r="AX650">
        <v>1</v>
      </c>
      <c r="AY650">
        <v>7</v>
      </c>
      <c r="AZ650">
        <v>5</v>
      </c>
      <c r="BA650">
        <v>6</v>
      </c>
      <c r="BB650">
        <v>0</v>
      </c>
      <c r="BC650">
        <v>4</v>
      </c>
      <c r="BD650">
        <v>0</v>
      </c>
      <c r="BE650">
        <v>0</v>
      </c>
      <c r="BF650">
        <v>0</v>
      </c>
      <c r="BG650">
        <v>0</v>
      </c>
      <c r="BH650">
        <v>0</v>
      </c>
      <c r="BI650">
        <v>6</v>
      </c>
      <c r="BJ650">
        <v>4</v>
      </c>
      <c r="BK650">
        <v>0</v>
      </c>
      <c r="BL650">
        <v>0</v>
      </c>
      <c r="BM650">
        <v>0</v>
      </c>
      <c r="BN650">
        <v>0</v>
      </c>
      <c r="BO650">
        <v>7</v>
      </c>
      <c r="BP650">
        <v>0</v>
      </c>
      <c r="BQ650">
        <v>0</v>
      </c>
      <c r="BR650">
        <v>1</v>
      </c>
      <c r="BS650">
        <v>7</v>
      </c>
      <c r="BT650">
        <v>65</v>
      </c>
      <c r="BU650" t="s">
        <v>718</v>
      </c>
    </row>
    <row r="651" spans="1:73">
      <c r="A651" t="s">
        <v>697</v>
      </c>
      <c r="B651" t="s">
        <v>698</v>
      </c>
      <c r="C651">
        <v>19</v>
      </c>
      <c r="D651" t="s">
        <v>89</v>
      </c>
      <c r="E651" t="s">
        <v>719</v>
      </c>
      <c r="F651" t="s">
        <v>101</v>
      </c>
      <c r="G651">
        <v>0</v>
      </c>
      <c r="H651">
        <v>0</v>
      </c>
      <c r="I651">
        <v>0</v>
      </c>
      <c r="J651">
        <v>0</v>
      </c>
      <c r="K651">
        <v>0</v>
      </c>
      <c r="L651">
        <v>0</v>
      </c>
      <c r="M651">
        <v>0</v>
      </c>
      <c r="N651">
        <v>0</v>
      </c>
      <c r="O651">
        <v>0</v>
      </c>
      <c r="P651">
        <v>0</v>
      </c>
      <c r="Q651">
        <v>0</v>
      </c>
      <c r="R651">
        <v>0</v>
      </c>
      <c r="S651">
        <v>0</v>
      </c>
      <c r="T651">
        <v>1</v>
      </c>
      <c r="U651">
        <v>0</v>
      </c>
      <c r="V651">
        <v>0</v>
      </c>
      <c r="W651">
        <v>0</v>
      </c>
      <c r="X651">
        <v>0</v>
      </c>
      <c r="Y651">
        <v>0</v>
      </c>
      <c r="Z651">
        <v>0</v>
      </c>
      <c r="AA651">
        <v>0</v>
      </c>
      <c r="AB651">
        <v>3</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1</v>
      </c>
      <c r="AW651">
        <v>0</v>
      </c>
      <c r="AX651">
        <v>0</v>
      </c>
      <c r="AY651">
        <v>2</v>
      </c>
      <c r="AZ651">
        <v>1</v>
      </c>
      <c r="BA651">
        <v>0</v>
      </c>
      <c r="BB651">
        <v>0</v>
      </c>
      <c r="BC651">
        <v>1</v>
      </c>
      <c r="BD651">
        <v>0</v>
      </c>
      <c r="BE651">
        <v>0</v>
      </c>
      <c r="BF651">
        <v>1</v>
      </c>
      <c r="BG651">
        <v>0</v>
      </c>
      <c r="BH651">
        <v>0</v>
      </c>
      <c r="BI651">
        <v>0</v>
      </c>
      <c r="BJ651">
        <v>1</v>
      </c>
      <c r="BK651">
        <v>0</v>
      </c>
      <c r="BL651">
        <v>0</v>
      </c>
      <c r="BM651">
        <v>0</v>
      </c>
      <c r="BN651">
        <v>0</v>
      </c>
      <c r="BO651">
        <v>1</v>
      </c>
      <c r="BP651">
        <v>0</v>
      </c>
      <c r="BQ651">
        <v>0</v>
      </c>
      <c r="BR651">
        <v>0</v>
      </c>
      <c r="BS651">
        <v>1</v>
      </c>
      <c r="BT651">
        <v>7</v>
      </c>
      <c r="BU651" t="s">
        <v>720</v>
      </c>
    </row>
    <row r="652" spans="1:73">
      <c r="A652" t="s">
        <v>697</v>
      </c>
      <c r="B652" t="s">
        <v>698</v>
      </c>
      <c r="C652">
        <v>20</v>
      </c>
      <c r="D652" t="s">
        <v>89</v>
      </c>
      <c r="E652" t="s">
        <v>78</v>
      </c>
      <c r="F652" t="s">
        <v>77</v>
      </c>
      <c r="G652">
        <v>0</v>
      </c>
      <c r="H652">
        <v>0</v>
      </c>
      <c r="I652">
        <v>0</v>
      </c>
      <c r="J652">
        <v>0</v>
      </c>
      <c r="K652">
        <v>0</v>
      </c>
      <c r="L652">
        <v>1</v>
      </c>
      <c r="M652">
        <v>0</v>
      </c>
      <c r="N652">
        <v>2</v>
      </c>
      <c r="O652">
        <v>0</v>
      </c>
      <c r="P652">
        <v>0</v>
      </c>
      <c r="Q652">
        <v>0</v>
      </c>
      <c r="R652">
        <v>0</v>
      </c>
      <c r="S652">
        <v>3</v>
      </c>
      <c r="T652">
        <v>2</v>
      </c>
      <c r="U652">
        <v>0</v>
      </c>
      <c r="V652">
        <v>0</v>
      </c>
      <c r="W652">
        <v>1</v>
      </c>
      <c r="X652">
        <v>0</v>
      </c>
      <c r="Y652">
        <v>0</v>
      </c>
      <c r="Z652">
        <v>0</v>
      </c>
      <c r="AA652">
        <v>0</v>
      </c>
      <c r="AB652">
        <v>11</v>
      </c>
      <c r="AC652">
        <v>0</v>
      </c>
      <c r="AD652">
        <v>0</v>
      </c>
      <c r="AE652">
        <v>0</v>
      </c>
      <c r="AF652">
        <v>0</v>
      </c>
      <c r="AG652">
        <v>0</v>
      </c>
      <c r="AH652">
        <v>0</v>
      </c>
      <c r="AI652">
        <v>1</v>
      </c>
      <c r="AJ652">
        <v>0</v>
      </c>
      <c r="AK652">
        <v>0</v>
      </c>
      <c r="AL652">
        <v>1</v>
      </c>
      <c r="AM652">
        <v>1</v>
      </c>
      <c r="AN652">
        <v>0</v>
      </c>
      <c r="AO652">
        <v>0</v>
      </c>
      <c r="AP652">
        <v>0</v>
      </c>
      <c r="AQ652">
        <v>2</v>
      </c>
      <c r="AR652">
        <v>0</v>
      </c>
      <c r="AS652">
        <v>0</v>
      </c>
      <c r="AT652">
        <v>0</v>
      </c>
      <c r="AU652">
        <v>1</v>
      </c>
      <c r="AV652">
        <v>0</v>
      </c>
      <c r="AW652">
        <v>0</v>
      </c>
      <c r="AX652">
        <v>4</v>
      </c>
      <c r="AY652">
        <v>1</v>
      </c>
      <c r="AZ652">
        <v>3</v>
      </c>
      <c r="BA652">
        <v>5</v>
      </c>
      <c r="BB652">
        <v>0</v>
      </c>
      <c r="BC652">
        <v>1</v>
      </c>
      <c r="BD652">
        <v>0</v>
      </c>
      <c r="BE652">
        <v>0</v>
      </c>
      <c r="BF652">
        <v>0</v>
      </c>
      <c r="BG652">
        <v>0</v>
      </c>
      <c r="BH652">
        <v>0</v>
      </c>
      <c r="BI652">
        <v>4</v>
      </c>
      <c r="BJ652">
        <v>1</v>
      </c>
      <c r="BK652">
        <v>0</v>
      </c>
      <c r="BL652">
        <v>0</v>
      </c>
      <c r="BM652">
        <v>0</v>
      </c>
      <c r="BN652">
        <v>0</v>
      </c>
      <c r="BO652">
        <v>4</v>
      </c>
      <c r="BP652">
        <v>0</v>
      </c>
      <c r="BQ652">
        <v>0</v>
      </c>
      <c r="BR652">
        <v>4</v>
      </c>
      <c r="BS652">
        <v>2</v>
      </c>
      <c r="BT652">
        <v>16</v>
      </c>
      <c r="BU652" t="s">
        <v>721</v>
      </c>
    </row>
    <row r="653" spans="1:73">
      <c r="A653" t="s">
        <v>697</v>
      </c>
      <c r="B653" t="s">
        <v>698</v>
      </c>
      <c r="C653">
        <v>21</v>
      </c>
      <c r="D653" t="s">
        <v>89</v>
      </c>
      <c r="E653" t="s">
        <v>719</v>
      </c>
      <c r="F653" t="s">
        <v>101</v>
      </c>
      <c r="G653">
        <v>0</v>
      </c>
      <c r="H653">
        <v>0</v>
      </c>
      <c r="I653">
        <v>0</v>
      </c>
      <c r="J653">
        <v>0</v>
      </c>
      <c r="K653">
        <v>0</v>
      </c>
      <c r="L653">
        <v>1</v>
      </c>
      <c r="M653">
        <v>0</v>
      </c>
      <c r="N653">
        <v>2</v>
      </c>
      <c r="O653">
        <v>0</v>
      </c>
      <c r="P653">
        <v>0</v>
      </c>
      <c r="Q653">
        <v>0</v>
      </c>
      <c r="R653">
        <v>0</v>
      </c>
      <c r="S653">
        <v>1</v>
      </c>
      <c r="T653">
        <v>0</v>
      </c>
      <c r="U653">
        <v>0</v>
      </c>
      <c r="V653">
        <v>0</v>
      </c>
      <c r="W653">
        <v>0</v>
      </c>
      <c r="X653">
        <v>0</v>
      </c>
      <c r="Y653">
        <v>0</v>
      </c>
      <c r="Z653">
        <v>0</v>
      </c>
      <c r="AA653">
        <v>0</v>
      </c>
      <c r="AB653">
        <v>5</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1</v>
      </c>
      <c r="AV653">
        <v>0</v>
      </c>
      <c r="AW653">
        <v>0</v>
      </c>
      <c r="AX653">
        <v>0</v>
      </c>
      <c r="AY653">
        <v>1</v>
      </c>
      <c r="AZ653">
        <v>1</v>
      </c>
      <c r="BA653">
        <v>0</v>
      </c>
      <c r="BB653">
        <v>1</v>
      </c>
      <c r="BC653">
        <v>0</v>
      </c>
      <c r="BD653">
        <v>0</v>
      </c>
      <c r="BE653">
        <v>0</v>
      </c>
      <c r="BF653">
        <v>0</v>
      </c>
      <c r="BG653">
        <v>0</v>
      </c>
      <c r="BH653">
        <v>0</v>
      </c>
      <c r="BI653">
        <v>0</v>
      </c>
      <c r="BJ653">
        <v>0</v>
      </c>
      <c r="BK653">
        <v>0</v>
      </c>
      <c r="BL653">
        <v>1</v>
      </c>
      <c r="BM653">
        <v>0</v>
      </c>
      <c r="BN653">
        <v>0</v>
      </c>
      <c r="BO653">
        <v>2</v>
      </c>
      <c r="BP653">
        <v>0</v>
      </c>
      <c r="BQ653">
        <v>0</v>
      </c>
      <c r="BR653">
        <v>0</v>
      </c>
      <c r="BS653">
        <v>2</v>
      </c>
      <c r="BT653">
        <v>12</v>
      </c>
      <c r="BU653" t="s">
        <v>722</v>
      </c>
    </row>
    <row r="654" spans="1:73">
      <c r="A654" t="s">
        <v>697</v>
      </c>
      <c r="B654" t="s">
        <v>698</v>
      </c>
      <c r="C654">
        <v>22</v>
      </c>
      <c r="D654" t="s">
        <v>89</v>
      </c>
      <c r="E654" t="s">
        <v>78</v>
      </c>
      <c r="F654" t="s">
        <v>77</v>
      </c>
      <c r="G654">
        <v>1</v>
      </c>
      <c r="H654">
        <v>7</v>
      </c>
      <c r="I654">
        <v>3</v>
      </c>
      <c r="J654">
        <v>0</v>
      </c>
      <c r="K654">
        <v>0</v>
      </c>
      <c r="L654">
        <v>14</v>
      </c>
      <c r="M654">
        <v>1</v>
      </c>
      <c r="N654">
        <v>20</v>
      </c>
      <c r="O654">
        <v>0</v>
      </c>
      <c r="P654">
        <v>0</v>
      </c>
      <c r="Q654">
        <v>2</v>
      </c>
      <c r="R654">
        <v>2</v>
      </c>
      <c r="S654">
        <v>27</v>
      </c>
      <c r="T654">
        <v>12</v>
      </c>
      <c r="U654">
        <v>0</v>
      </c>
      <c r="V654">
        <v>4</v>
      </c>
      <c r="W654">
        <v>6</v>
      </c>
      <c r="X654">
        <v>0</v>
      </c>
      <c r="Y654">
        <v>0</v>
      </c>
      <c r="Z654">
        <v>0</v>
      </c>
      <c r="AA654">
        <v>0</v>
      </c>
      <c r="AB654">
        <v>106</v>
      </c>
      <c r="AC654">
        <v>6</v>
      </c>
      <c r="AD654">
        <v>0</v>
      </c>
      <c r="AE654">
        <v>2</v>
      </c>
      <c r="AF654">
        <v>0</v>
      </c>
      <c r="AG654">
        <v>1</v>
      </c>
      <c r="AH654">
        <v>0</v>
      </c>
      <c r="AI654">
        <v>9</v>
      </c>
      <c r="AJ654">
        <v>0</v>
      </c>
      <c r="AK654">
        <v>0</v>
      </c>
      <c r="AL654">
        <v>0</v>
      </c>
      <c r="AM654">
        <v>6</v>
      </c>
      <c r="AN654">
        <v>0</v>
      </c>
      <c r="AO654">
        <v>0</v>
      </c>
      <c r="AP654">
        <v>2</v>
      </c>
      <c r="AQ654">
        <v>1</v>
      </c>
      <c r="AR654">
        <v>0</v>
      </c>
      <c r="AS654">
        <v>0</v>
      </c>
      <c r="AT654">
        <v>5</v>
      </c>
      <c r="AU654">
        <v>6</v>
      </c>
      <c r="AV654">
        <v>2</v>
      </c>
      <c r="AW654">
        <v>1</v>
      </c>
      <c r="AX654">
        <v>22</v>
      </c>
      <c r="AY654">
        <v>15</v>
      </c>
      <c r="AZ654">
        <v>13</v>
      </c>
      <c r="BA654">
        <v>28</v>
      </c>
      <c r="BB654">
        <v>3</v>
      </c>
      <c r="BC654">
        <v>21</v>
      </c>
      <c r="BD654">
        <v>0</v>
      </c>
      <c r="BE654">
        <v>0</v>
      </c>
      <c r="BF654">
        <v>0</v>
      </c>
      <c r="BG654">
        <v>0</v>
      </c>
      <c r="BH654">
        <v>0</v>
      </c>
      <c r="BI654">
        <v>30</v>
      </c>
      <c r="BJ654">
        <v>5</v>
      </c>
      <c r="BK654">
        <v>0</v>
      </c>
      <c r="BL654">
        <v>7</v>
      </c>
      <c r="BM654">
        <v>0</v>
      </c>
      <c r="BN654">
        <v>10</v>
      </c>
      <c r="BO654">
        <v>28</v>
      </c>
      <c r="BP654">
        <v>8</v>
      </c>
      <c r="BQ654">
        <v>0</v>
      </c>
      <c r="BR654">
        <v>13</v>
      </c>
      <c r="BS654">
        <v>11</v>
      </c>
      <c r="BT654">
        <v>169</v>
      </c>
      <c r="BU654" t="s">
        <v>723</v>
      </c>
    </row>
    <row r="655" spans="1:73">
      <c r="A655" t="s">
        <v>697</v>
      </c>
      <c r="B655" t="s">
        <v>698</v>
      </c>
      <c r="C655">
        <v>23</v>
      </c>
      <c r="D655" t="s">
        <v>109</v>
      </c>
      <c r="E655" t="s">
        <v>78</v>
      </c>
      <c r="F655" t="s">
        <v>77</v>
      </c>
      <c r="G655">
        <v>1</v>
      </c>
      <c r="H655">
        <v>1</v>
      </c>
      <c r="I655">
        <v>0</v>
      </c>
      <c r="J655">
        <v>0</v>
      </c>
      <c r="K655">
        <v>0</v>
      </c>
      <c r="L655">
        <v>4</v>
      </c>
      <c r="M655">
        <v>0</v>
      </c>
      <c r="N655">
        <v>4</v>
      </c>
      <c r="O655">
        <v>0</v>
      </c>
      <c r="P655">
        <v>0</v>
      </c>
      <c r="Q655">
        <v>0</v>
      </c>
      <c r="R655">
        <v>0</v>
      </c>
      <c r="S655">
        <v>7</v>
      </c>
      <c r="T655">
        <v>5</v>
      </c>
      <c r="U655">
        <v>0</v>
      </c>
      <c r="V655">
        <v>0</v>
      </c>
      <c r="W655">
        <v>0</v>
      </c>
      <c r="X655">
        <v>0</v>
      </c>
      <c r="Y655">
        <v>0</v>
      </c>
      <c r="Z655">
        <v>0</v>
      </c>
      <c r="AA655">
        <v>0</v>
      </c>
      <c r="AB655">
        <v>32</v>
      </c>
      <c r="AC655">
        <v>1</v>
      </c>
      <c r="AD655">
        <v>0</v>
      </c>
      <c r="AE655">
        <v>0</v>
      </c>
      <c r="AF655">
        <v>0</v>
      </c>
      <c r="AG655">
        <v>0</v>
      </c>
      <c r="AH655">
        <v>0</v>
      </c>
      <c r="AI655">
        <v>6</v>
      </c>
      <c r="AJ655">
        <v>0</v>
      </c>
      <c r="AK655">
        <v>0</v>
      </c>
      <c r="AL655">
        <v>0</v>
      </c>
      <c r="AM655">
        <v>0</v>
      </c>
      <c r="AN655">
        <v>0</v>
      </c>
      <c r="AO655">
        <v>0</v>
      </c>
      <c r="AP655">
        <v>0</v>
      </c>
      <c r="AQ655">
        <v>0</v>
      </c>
      <c r="AR655">
        <v>0</v>
      </c>
      <c r="AS655">
        <v>0</v>
      </c>
      <c r="AT655">
        <v>1</v>
      </c>
      <c r="AU655">
        <v>0</v>
      </c>
      <c r="AV655">
        <v>0</v>
      </c>
      <c r="AW655">
        <v>0</v>
      </c>
      <c r="AX655">
        <v>0</v>
      </c>
      <c r="AY655">
        <v>12</v>
      </c>
      <c r="AZ655">
        <v>2</v>
      </c>
      <c r="BA655">
        <v>0</v>
      </c>
      <c r="BB655">
        <v>1</v>
      </c>
      <c r="BC655">
        <v>7</v>
      </c>
      <c r="BD655">
        <v>0</v>
      </c>
      <c r="BE655">
        <v>0</v>
      </c>
      <c r="BF655">
        <v>0</v>
      </c>
      <c r="BG655">
        <v>0</v>
      </c>
      <c r="BH655">
        <v>0</v>
      </c>
      <c r="BI655">
        <v>0</v>
      </c>
      <c r="BJ655">
        <v>4</v>
      </c>
      <c r="BK655">
        <v>0</v>
      </c>
      <c r="BL655">
        <v>0</v>
      </c>
      <c r="BM655">
        <v>0</v>
      </c>
      <c r="BN655">
        <v>1</v>
      </c>
      <c r="BO655">
        <v>4</v>
      </c>
      <c r="BP655">
        <v>0</v>
      </c>
      <c r="BQ655">
        <v>0</v>
      </c>
      <c r="BR655">
        <v>0</v>
      </c>
      <c r="BS655">
        <v>5</v>
      </c>
      <c r="BT655">
        <v>72</v>
      </c>
      <c r="BU655" t="s">
        <v>724</v>
      </c>
    </row>
    <row r="656" spans="1:73">
      <c r="A656" t="s">
        <v>697</v>
      </c>
      <c r="B656" t="s">
        <v>698</v>
      </c>
      <c r="C656">
        <v>24</v>
      </c>
      <c r="D656" t="s">
        <v>109</v>
      </c>
      <c r="E656" t="s">
        <v>701</v>
      </c>
      <c r="F656" t="s">
        <v>92</v>
      </c>
      <c r="G656">
        <v>3</v>
      </c>
      <c r="H656">
        <v>24</v>
      </c>
      <c r="I656">
        <v>9</v>
      </c>
      <c r="J656">
        <v>0</v>
      </c>
      <c r="K656">
        <v>0</v>
      </c>
      <c r="L656">
        <v>68</v>
      </c>
      <c r="M656">
        <v>1</v>
      </c>
      <c r="N656">
        <v>62</v>
      </c>
      <c r="O656">
        <v>0</v>
      </c>
      <c r="P656">
        <v>0</v>
      </c>
      <c r="Q656">
        <v>6</v>
      </c>
      <c r="R656">
        <v>5</v>
      </c>
      <c r="S656">
        <v>98</v>
      </c>
      <c r="T656">
        <v>43</v>
      </c>
      <c r="U656">
        <v>0</v>
      </c>
      <c r="V656">
        <v>14</v>
      </c>
      <c r="W656">
        <v>19</v>
      </c>
      <c r="X656">
        <v>0</v>
      </c>
      <c r="Y656">
        <v>0</v>
      </c>
      <c r="Z656">
        <v>3</v>
      </c>
      <c r="AA656">
        <v>0</v>
      </c>
      <c r="AB656">
        <v>395</v>
      </c>
      <c r="AC656">
        <v>17</v>
      </c>
      <c r="AD656">
        <v>0</v>
      </c>
      <c r="AE656">
        <v>0</v>
      </c>
      <c r="AF656">
        <v>1</v>
      </c>
      <c r="AG656">
        <v>2</v>
      </c>
      <c r="AH656">
        <v>2</v>
      </c>
      <c r="AI656">
        <v>29</v>
      </c>
      <c r="AJ656">
        <v>0</v>
      </c>
      <c r="AK656">
        <v>0</v>
      </c>
      <c r="AL656">
        <v>11</v>
      </c>
      <c r="AM656">
        <v>32</v>
      </c>
      <c r="AN656">
        <v>0</v>
      </c>
      <c r="AO656">
        <v>0</v>
      </c>
      <c r="AP656">
        <v>2</v>
      </c>
      <c r="AQ656">
        <v>8</v>
      </c>
      <c r="AR656">
        <v>0</v>
      </c>
      <c r="AS656">
        <v>0</v>
      </c>
      <c r="AT656">
        <v>9</v>
      </c>
      <c r="AU656">
        <v>5</v>
      </c>
      <c r="AV656">
        <v>0</v>
      </c>
      <c r="AW656">
        <v>7</v>
      </c>
      <c r="AX656">
        <v>19</v>
      </c>
      <c r="AY656">
        <v>111</v>
      </c>
      <c r="AZ656">
        <v>49</v>
      </c>
      <c r="BA656">
        <v>52</v>
      </c>
      <c r="BB656">
        <v>26</v>
      </c>
      <c r="BC656">
        <v>56</v>
      </c>
      <c r="BD656">
        <v>3</v>
      </c>
      <c r="BE656">
        <v>0</v>
      </c>
      <c r="BF656">
        <v>0</v>
      </c>
      <c r="BG656">
        <v>0</v>
      </c>
      <c r="BH656">
        <v>0</v>
      </c>
      <c r="BI656">
        <v>37</v>
      </c>
      <c r="BJ656">
        <v>37</v>
      </c>
      <c r="BK656">
        <v>0</v>
      </c>
      <c r="BL656">
        <v>17</v>
      </c>
      <c r="BM656">
        <v>4</v>
      </c>
      <c r="BN656">
        <v>11</v>
      </c>
      <c r="BO656">
        <v>86</v>
      </c>
      <c r="BP656">
        <v>5</v>
      </c>
      <c r="BQ656">
        <v>4</v>
      </c>
      <c r="BR656">
        <v>6</v>
      </c>
      <c r="BS656">
        <v>29</v>
      </c>
      <c r="BT656">
        <v>743</v>
      </c>
      <c r="BU656" t="s">
        <v>725</v>
      </c>
    </row>
    <row r="657" spans="1:73">
      <c r="A657" t="s">
        <v>697</v>
      </c>
      <c r="B657" t="s">
        <v>698</v>
      </c>
      <c r="C657">
        <v>25</v>
      </c>
      <c r="D657" t="s">
        <v>109</v>
      </c>
      <c r="E657" t="s">
        <v>78</v>
      </c>
      <c r="F657" t="s">
        <v>77</v>
      </c>
      <c r="G657">
        <v>0</v>
      </c>
      <c r="H657">
        <v>2</v>
      </c>
      <c r="I657">
        <v>0</v>
      </c>
      <c r="J657">
        <v>0</v>
      </c>
      <c r="K657">
        <v>0</v>
      </c>
      <c r="L657">
        <v>5</v>
      </c>
      <c r="M657">
        <v>0</v>
      </c>
      <c r="N657">
        <v>1</v>
      </c>
      <c r="O657">
        <v>0</v>
      </c>
      <c r="P657">
        <v>0</v>
      </c>
      <c r="Q657">
        <v>0</v>
      </c>
      <c r="R657">
        <v>0</v>
      </c>
      <c r="S657">
        <v>6</v>
      </c>
      <c r="T657">
        <v>7</v>
      </c>
      <c r="U657">
        <v>0</v>
      </c>
      <c r="V657">
        <v>0</v>
      </c>
      <c r="W657">
        <v>0</v>
      </c>
      <c r="X657">
        <v>0</v>
      </c>
      <c r="Y657">
        <v>0</v>
      </c>
      <c r="Z657">
        <v>0</v>
      </c>
      <c r="AA657">
        <v>0</v>
      </c>
      <c r="AB657">
        <v>28</v>
      </c>
      <c r="AC657">
        <v>0</v>
      </c>
      <c r="AD657">
        <v>0</v>
      </c>
      <c r="AE657">
        <v>0</v>
      </c>
      <c r="AF657">
        <v>0</v>
      </c>
      <c r="AG657">
        <v>0</v>
      </c>
      <c r="AH657">
        <v>0</v>
      </c>
      <c r="AI657">
        <v>4</v>
      </c>
      <c r="AJ657">
        <v>0</v>
      </c>
      <c r="AK657">
        <v>0</v>
      </c>
      <c r="AL657">
        <v>0</v>
      </c>
      <c r="AM657">
        <v>1</v>
      </c>
      <c r="AN657">
        <v>0</v>
      </c>
      <c r="AO657">
        <v>0</v>
      </c>
      <c r="AP657">
        <v>0</v>
      </c>
      <c r="AQ657">
        <v>0</v>
      </c>
      <c r="AR657">
        <v>0</v>
      </c>
      <c r="AS657">
        <v>0</v>
      </c>
      <c r="AT657">
        <v>0</v>
      </c>
      <c r="AU657">
        <v>0</v>
      </c>
      <c r="AV657">
        <v>0</v>
      </c>
      <c r="AW657">
        <v>0</v>
      </c>
      <c r="AX657">
        <v>0</v>
      </c>
      <c r="AY657">
        <v>12</v>
      </c>
      <c r="AZ657">
        <v>1</v>
      </c>
      <c r="BA657">
        <v>1</v>
      </c>
      <c r="BB657">
        <v>0</v>
      </c>
      <c r="BC657">
        <v>3</v>
      </c>
      <c r="BD657">
        <v>0</v>
      </c>
      <c r="BE657">
        <v>0</v>
      </c>
      <c r="BF657">
        <v>0</v>
      </c>
      <c r="BG657">
        <v>0</v>
      </c>
      <c r="BH657">
        <v>0</v>
      </c>
      <c r="BI657">
        <v>0</v>
      </c>
      <c r="BJ657">
        <v>3</v>
      </c>
      <c r="BK657">
        <v>0</v>
      </c>
      <c r="BL657">
        <v>0</v>
      </c>
      <c r="BM657">
        <v>0</v>
      </c>
      <c r="BN657">
        <v>0</v>
      </c>
      <c r="BO657">
        <v>1</v>
      </c>
      <c r="BP657">
        <v>0</v>
      </c>
      <c r="BQ657">
        <v>0</v>
      </c>
      <c r="BR657">
        <v>0</v>
      </c>
      <c r="BS657">
        <v>6</v>
      </c>
      <c r="BT657">
        <v>70</v>
      </c>
      <c r="BU657" t="s">
        <v>726</v>
      </c>
    </row>
    <row r="658" spans="1:73">
      <c r="A658" t="s">
        <v>697</v>
      </c>
      <c r="B658" t="s">
        <v>698</v>
      </c>
      <c r="C658">
        <v>26</v>
      </c>
      <c r="D658" t="s">
        <v>109</v>
      </c>
      <c r="E658" t="s">
        <v>712</v>
      </c>
      <c r="F658" t="s">
        <v>101</v>
      </c>
      <c r="G658">
        <v>11</v>
      </c>
      <c r="H658">
        <v>34</v>
      </c>
      <c r="I658">
        <v>28</v>
      </c>
      <c r="J658">
        <v>0</v>
      </c>
      <c r="K658">
        <v>0</v>
      </c>
      <c r="L658">
        <v>85</v>
      </c>
      <c r="M658">
        <v>0</v>
      </c>
      <c r="N658">
        <v>74</v>
      </c>
      <c r="O658">
        <v>3</v>
      </c>
      <c r="P658">
        <v>1</v>
      </c>
      <c r="Q658">
        <v>20</v>
      </c>
      <c r="R658">
        <v>10</v>
      </c>
      <c r="S658">
        <v>166</v>
      </c>
      <c r="T658">
        <v>56</v>
      </c>
      <c r="U658">
        <v>1</v>
      </c>
      <c r="V658">
        <v>19</v>
      </c>
      <c r="W658">
        <v>18</v>
      </c>
      <c r="X658">
        <v>0</v>
      </c>
      <c r="Y658">
        <v>0</v>
      </c>
      <c r="Z658">
        <v>3</v>
      </c>
      <c r="AA658">
        <v>0</v>
      </c>
      <c r="AB658">
        <v>581</v>
      </c>
      <c r="AC658">
        <v>22</v>
      </c>
      <c r="AD658">
        <v>1</v>
      </c>
      <c r="AE658">
        <v>2</v>
      </c>
      <c r="AF658">
        <v>1</v>
      </c>
      <c r="AG658">
        <v>17</v>
      </c>
      <c r="AH658">
        <v>14</v>
      </c>
      <c r="AI658">
        <v>67</v>
      </c>
      <c r="AJ658">
        <v>0</v>
      </c>
      <c r="AK658">
        <v>7</v>
      </c>
      <c r="AL658">
        <v>3</v>
      </c>
      <c r="AM658">
        <v>55</v>
      </c>
      <c r="AN658">
        <v>1</v>
      </c>
      <c r="AO658">
        <v>3</v>
      </c>
      <c r="AP658">
        <v>11</v>
      </c>
      <c r="AQ658">
        <v>8</v>
      </c>
      <c r="AR658">
        <v>4</v>
      </c>
      <c r="AS658">
        <v>0</v>
      </c>
      <c r="AT658">
        <v>8</v>
      </c>
      <c r="AU658">
        <v>9</v>
      </c>
      <c r="AV658">
        <v>6</v>
      </c>
      <c r="AW658">
        <v>23</v>
      </c>
      <c r="AX658">
        <v>65</v>
      </c>
      <c r="AY658">
        <v>161</v>
      </c>
      <c r="AZ658">
        <v>70</v>
      </c>
      <c r="BA658">
        <v>129</v>
      </c>
      <c r="BB658">
        <v>26</v>
      </c>
      <c r="BC658">
        <v>87</v>
      </c>
      <c r="BD658">
        <v>0</v>
      </c>
      <c r="BE658">
        <v>1</v>
      </c>
      <c r="BF658">
        <v>2</v>
      </c>
      <c r="BG658">
        <v>0</v>
      </c>
      <c r="BH658">
        <v>12</v>
      </c>
      <c r="BI658">
        <v>112</v>
      </c>
      <c r="BJ658">
        <v>43</v>
      </c>
      <c r="BK658">
        <v>0</v>
      </c>
      <c r="BL658">
        <v>13</v>
      </c>
      <c r="BM658">
        <v>2</v>
      </c>
      <c r="BN658">
        <v>25</v>
      </c>
      <c r="BO658">
        <v>110</v>
      </c>
      <c r="BP658">
        <v>19</v>
      </c>
      <c r="BQ658">
        <v>3</v>
      </c>
      <c r="BR658">
        <v>11</v>
      </c>
      <c r="BS658">
        <v>57</v>
      </c>
      <c r="BT658">
        <v>1115</v>
      </c>
      <c r="BU658" t="s">
        <v>727</v>
      </c>
    </row>
    <row r="659" spans="1:73">
      <c r="A659" t="s">
        <v>697</v>
      </c>
      <c r="B659" t="s">
        <v>698</v>
      </c>
      <c r="C659">
        <v>27</v>
      </c>
      <c r="D659" t="s">
        <v>109</v>
      </c>
      <c r="E659" t="s">
        <v>78</v>
      </c>
      <c r="F659" t="s">
        <v>77</v>
      </c>
      <c r="G659">
        <v>0</v>
      </c>
      <c r="H659">
        <v>2</v>
      </c>
      <c r="I659">
        <v>1</v>
      </c>
      <c r="J659">
        <v>0</v>
      </c>
      <c r="K659">
        <v>0</v>
      </c>
      <c r="L659">
        <v>6</v>
      </c>
      <c r="M659">
        <v>0</v>
      </c>
      <c r="N659">
        <v>4</v>
      </c>
      <c r="O659">
        <v>0</v>
      </c>
      <c r="P659">
        <v>0</v>
      </c>
      <c r="Q659">
        <v>0</v>
      </c>
      <c r="R659">
        <v>0</v>
      </c>
      <c r="S659">
        <v>6</v>
      </c>
      <c r="T659">
        <v>3</v>
      </c>
      <c r="U659">
        <v>0</v>
      </c>
      <c r="V659">
        <v>1</v>
      </c>
      <c r="W659">
        <v>0</v>
      </c>
      <c r="X659">
        <v>0</v>
      </c>
      <c r="Y659">
        <v>0</v>
      </c>
      <c r="Z659">
        <v>0</v>
      </c>
      <c r="AA659">
        <v>0</v>
      </c>
      <c r="AB659">
        <v>38</v>
      </c>
      <c r="AC659">
        <v>0</v>
      </c>
      <c r="AD659">
        <v>0</v>
      </c>
      <c r="AE659">
        <v>1</v>
      </c>
      <c r="AF659">
        <v>0</v>
      </c>
      <c r="AG659">
        <v>0</v>
      </c>
      <c r="AH659">
        <v>0</v>
      </c>
      <c r="AI659">
        <v>5</v>
      </c>
      <c r="AJ659">
        <v>0</v>
      </c>
      <c r="AK659">
        <v>0</v>
      </c>
      <c r="AL659">
        <v>0</v>
      </c>
      <c r="AM659">
        <v>3</v>
      </c>
      <c r="AN659">
        <v>0</v>
      </c>
      <c r="AO659">
        <v>0</v>
      </c>
      <c r="AP659">
        <v>1</v>
      </c>
      <c r="AQ659">
        <v>0</v>
      </c>
      <c r="AR659">
        <v>0</v>
      </c>
      <c r="AS659">
        <v>0</v>
      </c>
      <c r="AT659">
        <v>1</v>
      </c>
      <c r="AU659">
        <v>1</v>
      </c>
      <c r="AV659">
        <v>1</v>
      </c>
      <c r="AW659">
        <v>1</v>
      </c>
      <c r="AX659">
        <v>1</v>
      </c>
      <c r="AY659">
        <v>14</v>
      </c>
      <c r="AZ659">
        <v>6</v>
      </c>
      <c r="BA659">
        <v>4</v>
      </c>
      <c r="BB659">
        <v>0</v>
      </c>
      <c r="BC659">
        <v>10</v>
      </c>
      <c r="BD659">
        <v>0</v>
      </c>
      <c r="BE659">
        <v>0</v>
      </c>
      <c r="BF659">
        <v>0</v>
      </c>
      <c r="BG659">
        <v>0</v>
      </c>
      <c r="BH659">
        <v>0</v>
      </c>
      <c r="BI659">
        <v>4</v>
      </c>
      <c r="BJ659">
        <v>2</v>
      </c>
      <c r="BK659">
        <v>0</v>
      </c>
      <c r="BL659">
        <v>0</v>
      </c>
      <c r="BM659">
        <v>0</v>
      </c>
      <c r="BN659">
        <v>2</v>
      </c>
      <c r="BO659">
        <v>7</v>
      </c>
      <c r="BP659">
        <v>1</v>
      </c>
      <c r="BQ659">
        <v>3</v>
      </c>
      <c r="BR659">
        <v>0</v>
      </c>
      <c r="BS659">
        <v>7</v>
      </c>
      <c r="BT659">
        <v>76</v>
      </c>
      <c r="BU659" t="s">
        <v>728</v>
      </c>
    </row>
    <row r="660" spans="1:73">
      <c r="A660" t="s">
        <v>697</v>
      </c>
      <c r="B660" t="s">
        <v>698</v>
      </c>
      <c r="C660">
        <v>28</v>
      </c>
      <c r="D660" t="s">
        <v>109</v>
      </c>
      <c r="E660" t="s">
        <v>709</v>
      </c>
      <c r="F660" t="s">
        <v>92</v>
      </c>
      <c r="G660">
        <v>0</v>
      </c>
      <c r="H660">
        <v>2</v>
      </c>
      <c r="I660">
        <v>3</v>
      </c>
      <c r="J660">
        <v>0</v>
      </c>
      <c r="K660">
        <v>0</v>
      </c>
      <c r="L660">
        <v>2</v>
      </c>
      <c r="M660">
        <v>0</v>
      </c>
      <c r="N660">
        <v>3</v>
      </c>
      <c r="O660">
        <v>0</v>
      </c>
      <c r="P660">
        <v>0</v>
      </c>
      <c r="Q660">
        <v>0</v>
      </c>
      <c r="R660">
        <v>0</v>
      </c>
      <c r="S660">
        <v>3</v>
      </c>
      <c r="T660">
        <v>2</v>
      </c>
      <c r="U660">
        <v>0</v>
      </c>
      <c r="V660">
        <v>0</v>
      </c>
      <c r="W660">
        <v>0</v>
      </c>
      <c r="X660">
        <v>0</v>
      </c>
      <c r="Y660">
        <v>0</v>
      </c>
      <c r="Z660">
        <v>0</v>
      </c>
      <c r="AA660">
        <v>0</v>
      </c>
      <c r="AB660">
        <v>19</v>
      </c>
      <c r="AC660">
        <v>0</v>
      </c>
      <c r="AD660">
        <v>0</v>
      </c>
      <c r="AE660">
        <v>1</v>
      </c>
      <c r="AF660">
        <v>0</v>
      </c>
      <c r="AG660">
        <v>0</v>
      </c>
      <c r="AH660">
        <v>1</v>
      </c>
      <c r="AI660">
        <v>3</v>
      </c>
      <c r="AJ660">
        <v>0</v>
      </c>
      <c r="AK660">
        <v>0</v>
      </c>
      <c r="AL660">
        <v>0</v>
      </c>
      <c r="AM660">
        <v>4</v>
      </c>
      <c r="AN660">
        <v>0</v>
      </c>
      <c r="AO660">
        <v>0</v>
      </c>
      <c r="AP660">
        <v>0</v>
      </c>
      <c r="AQ660">
        <v>0</v>
      </c>
      <c r="AR660">
        <v>0</v>
      </c>
      <c r="AS660">
        <v>0</v>
      </c>
      <c r="AT660">
        <v>0</v>
      </c>
      <c r="AU660">
        <v>2</v>
      </c>
      <c r="AV660">
        <v>2</v>
      </c>
      <c r="AW660">
        <v>3</v>
      </c>
      <c r="AX660">
        <v>4</v>
      </c>
      <c r="AY660">
        <v>5</v>
      </c>
      <c r="AZ660">
        <v>4</v>
      </c>
      <c r="BA660">
        <v>8</v>
      </c>
      <c r="BB660">
        <v>0</v>
      </c>
      <c r="BC660">
        <v>1</v>
      </c>
      <c r="BD660">
        <v>0</v>
      </c>
      <c r="BE660">
        <v>0</v>
      </c>
      <c r="BF660">
        <v>1</v>
      </c>
      <c r="BG660">
        <v>0</v>
      </c>
      <c r="BH660">
        <v>1</v>
      </c>
      <c r="BI660">
        <v>7</v>
      </c>
      <c r="BJ660">
        <v>1</v>
      </c>
      <c r="BK660">
        <v>0</v>
      </c>
      <c r="BL660">
        <v>0</v>
      </c>
      <c r="BM660">
        <v>0</v>
      </c>
      <c r="BN660">
        <v>0</v>
      </c>
      <c r="BO660">
        <v>6</v>
      </c>
      <c r="BP660">
        <v>0</v>
      </c>
      <c r="BQ660">
        <v>0</v>
      </c>
      <c r="BR660">
        <v>0</v>
      </c>
      <c r="BS660">
        <v>2</v>
      </c>
      <c r="BT660">
        <v>35</v>
      </c>
      <c r="BU660" t="s">
        <v>729</v>
      </c>
    </row>
    <row r="661" spans="1:73">
      <c r="A661" t="s">
        <v>697</v>
      </c>
      <c r="B661" t="s">
        <v>698</v>
      </c>
      <c r="C661">
        <v>29</v>
      </c>
      <c r="D661" t="s">
        <v>109</v>
      </c>
      <c r="E661" t="s">
        <v>78</v>
      </c>
      <c r="F661" t="s">
        <v>77</v>
      </c>
      <c r="G661">
        <v>0</v>
      </c>
      <c r="H661">
        <v>0</v>
      </c>
      <c r="I661">
        <v>0</v>
      </c>
      <c r="J661">
        <v>0</v>
      </c>
      <c r="K661">
        <v>0</v>
      </c>
      <c r="L661">
        <v>1</v>
      </c>
      <c r="M661">
        <v>0</v>
      </c>
      <c r="N661">
        <v>2</v>
      </c>
      <c r="O661">
        <v>0</v>
      </c>
      <c r="P661">
        <v>0</v>
      </c>
      <c r="Q661">
        <v>0</v>
      </c>
      <c r="R661">
        <v>0</v>
      </c>
      <c r="S661">
        <v>3</v>
      </c>
      <c r="T661">
        <v>0</v>
      </c>
      <c r="U661">
        <v>0</v>
      </c>
      <c r="V661">
        <v>1</v>
      </c>
      <c r="W661">
        <v>0</v>
      </c>
      <c r="X661">
        <v>0</v>
      </c>
      <c r="Y661">
        <v>0</v>
      </c>
      <c r="Z661">
        <v>0</v>
      </c>
      <c r="AA661">
        <v>0</v>
      </c>
      <c r="AB661">
        <v>7</v>
      </c>
      <c r="AC661">
        <v>1</v>
      </c>
      <c r="AD661">
        <v>0</v>
      </c>
      <c r="AE661">
        <v>0</v>
      </c>
      <c r="AF661">
        <v>0</v>
      </c>
      <c r="AG661">
        <v>0</v>
      </c>
      <c r="AH661">
        <v>0</v>
      </c>
      <c r="AI661">
        <v>1</v>
      </c>
      <c r="AJ661">
        <v>0</v>
      </c>
      <c r="AK661">
        <v>0</v>
      </c>
      <c r="AL661">
        <v>0</v>
      </c>
      <c r="AM661">
        <v>1</v>
      </c>
      <c r="AN661">
        <v>0</v>
      </c>
      <c r="AO661">
        <v>0</v>
      </c>
      <c r="AP661">
        <v>0</v>
      </c>
      <c r="AQ661">
        <v>0</v>
      </c>
      <c r="AR661">
        <v>0</v>
      </c>
      <c r="AS661">
        <v>0</v>
      </c>
      <c r="AT661">
        <v>0</v>
      </c>
      <c r="AU661">
        <v>0</v>
      </c>
      <c r="AV661">
        <v>0</v>
      </c>
      <c r="AW661">
        <v>0</v>
      </c>
      <c r="AX661">
        <v>2</v>
      </c>
      <c r="AY661">
        <v>0</v>
      </c>
      <c r="AZ661">
        <v>0</v>
      </c>
      <c r="BA661">
        <v>3</v>
      </c>
      <c r="BB661">
        <v>0</v>
      </c>
      <c r="BC661">
        <v>0</v>
      </c>
      <c r="BD661">
        <v>0</v>
      </c>
      <c r="BE661">
        <v>0</v>
      </c>
      <c r="BF661">
        <v>0</v>
      </c>
      <c r="BG661">
        <v>0</v>
      </c>
      <c r="BH661">
        <v>1</v>
      </c>
      <c r="BI661">
        <v>4</v>
      </c>
      <c r="BJ661">
        <v>0</v>
      </c>
      <c r="BK661">
        <v>0</v>
      </c>
      <c r="BL661">
        <v>0</v>
      </c>
      <c r="BM661">
        <v>0</v>
      </c>
      <c r="BN661">
        <v>0</v>
      </c>
      <c r="BO661">
        <v>3</v>
      </c>
      <c r="BP661">
        <v>1</v>
      </c>
      <c r="BQ661">
        <v>0</v>
      </c>
      <c r="BR661">
        <v>0</v>
      </c>
      <c r="BS661">
        <v>1</v>
      </c>
      <c r="BT661">
        <v>11</v>
      </c>
      <c r="BU661" t="s">
        <v>730</v>
      </c>
    </row>
    <row r="662" spans="1:73">
      <c r="A662" t="s">
        <v>697</v>
      </c>
      <c r="B662" t="s">
        <v>698</v>
      </c>
      <c r="C662">
        <v>30</v>
      </c>
      <c r="D662" t="s">
        <v>109</v>
      </c>
      <c r="E662" t="s">
        <v>709</v>
      </c>
      <c r="F662" t="s">
        <v>92</v>
      </c>
      <c r="G662">
        <v>0</v>
      </c>
      <c r="H662">
        <v>0</v>
      </c>
      <c r="I662">
        <v>0</v>
      </c>
      <c r="J662">
        <v>0</v>
      </c>
      <c r="K662">
        <v>0</v>
      </c>
      <c r="L662">
        <v>0</v>
      </c>
      <c r="M662">
        <v>0</v>
      </c>
      <c r="N662">
        <v>0</v>
      </c>
      <c r="O662">
        <v>0</v>
      </c>
      <c r="P662">
        <v>0</v>
      </c>
      <c r="Q662">
        <v>0</v>
      </c>
      <c r="R662">
        <v>0</v>
      </c>
      <c r="S662">
        <v>1</v>
      </c>
      <c r="T662">
        <v>0</v>
      </c>
      <c r="U662">
        <v>0</v>
      </c>
      <c r="V662">
        <v>0</v>
      </c>
      <c r="W662">
        <v>0</v>
      </c>
      <c r="X662">
        <v>0</v>
      </c>
      <c r="Y662">
        <v>0</v>
      </c>
      <c r="Z662">
        <v>0</v>
      </c>
      <c r="AA662">
        <v>0</v>
      </c>
      <c r="AB662">
        <v>0</v>
      </c>
      <c r="AC662">
        <v>0</v>
      </c>
      <c r="AD662">
        <v>0</v>
      </c>
      <c r="AE662">
        <v>0</v>
      </c>
      <c r="AF662">
        <v>0</v>
      </c>
      <c r="AG662">
        <v>0</v>
      </c>
      <c r="AH662">
        <v>0</v>
      </c>
      <c r="AI662">
        <v>0</v>
      </c>
      <c r="AJ662">
        <v>0</v>
      </c>
      <c r="AK662">
        <v>0</v>
      </c>
      <c r="AL662">
        <v>1</v>
      </c>
      <c r="AM662">
        <v>0</v>
      </c>
      <c r="AN662">
        <v>0</v>
      </c>
      <c r="AO662">
        <v>0</v>
      </c>
      <c r="AP662">
        <v>0</v>
      </c>
      <c r="AQ662">
        <v>0</v>
      </c>
      <c r="AR662">
        <v>0</v>
      </c>
      <c r="AS662">
        <v>0</v>
      </c>
      <c r="AT662">
        <v>0</v>
      </c>
      <c r="AU662">
        <v>0</v>
      </c>
      <c r="AV662">
        <v>0</v>
      </c>
      <c r="AW662">
        <v>0</v>
      </c>
      <c r="AX662">
        <v>0</v>
      </c>
      <c r="AY662">
        <v>0</v>
      </c>
      <c r="AZ662">
        <v>1</v>
      </c>
      <c r="BA662">
        <v>0</v>
      </c>
      <c r="BB662">
        <v>0</v>
      </c>
      <c r="BC662">
        <v>0</v>
      </c>
      <c r="BD662">
        <v>0</v>
      </c>
      <c r="BE662">
        <v>0</v>
      </c>
      <c r="BF662">
        <v>0</v>
      </c>
      <c r="BG662">
        <v>0</v>
      </c>
      <c r="BH662">
        <v>0</v>
      </c>
      <c r="BI662">
        <v>0</v>
      </c>
      <c r="BJ662">
        <v>0</v>
      </c>
      <c r="BK662">
        <v>0</v>
      </c>
      <c r="BL662">
        <v>0</v>
      </c>
      <c r="BM662">
        <v>0</v>
      </c>
      <c r="BN662">
        <v>0</v>
      </c>
      <c r="BO662">
        <v>1</v>
      </c>
      <c r="BP662">
        <v>0</v>
      </c>
      <c r="BQ662">
        <v>0</v>
      </c>
      <c r="BR662">
        <v>0</v>
      </c>
      <c r="BS662">
        <v>1</v>
      </c>
      <c r="BT662">
        <v>4</v>
      </c>
      <c r="BU662" t="s">
        <v>731</v>
      </c>
    </row>
    <row r="663" spans="1:73">
      <c r="A663" t="s">
        <v>697</v>
      </c>
      <c r="B663" t="s">
        <v>698</v>
      </c>
      <c r="C663">
        <v>31</v>
      </c>
      <c r="D663" t="s">
        <v>109</v>
      </c>
      <c r="E663" t="s">
        <v>78</v>
      </c>
      <c r="F663" t="s">
        <v>77</v>
      </c>
      <c r="G663">
        <v>0</v>
      </c>
      <c r="H663">
        <v>0</v>
      </c>
      <c r="I663">
        <v>0</v>
      </c>
      <c r="J663">
        <v>0</v>
      </c>
      <c r="K663">
        <v>0</v>
      </c>
      <c r="L663">
        <v>2</v>
      </c>
      <c r="M663">
        <v>0</v>
      </c>
      <c r="N663">
        <v>2</v>
      </c>
      <c r="O663">
        <v>0</v>
      </c>
      <c r="P663">
        <v>0</v>
      </c>
      <c r="Q663">
        <v>0</v>
      </c>
      <c r="R663">
        <v>0</v>
      </c>
      <c r="S663">
        <v>3</v>
      </c>
      <c r="T663">
        <v>0</v>
      </c>
      <c r="U663">
        <v>0</v>
      </c>
      <c r="V663">
        <v>0</v>
      </c>
      <c r="W663">
        <v>0</v>
      </c>
      <c r="X663">
        <v>0</v>
      </c>
      <c r="Y663">
        <v>0</v>
      </c>
      <c r="Z663">
        <v>0</v>
      </c>
      <c r="AA663">
        <v>0</v>
      </c>
      <c r="AB663">
        <v>10</v>
      </c>
      <c r="AC663">
        <v>1</v>
      </c>
      <c r="AD663">
        <v>0</v>
      </c>
      <c r="AE663">
        <v>0</v>
      </c>
      <c r="AF663">
        <v>0</v>
      </c>
      <c r="AG663">
        <v>0</v>
      </c>
      <c r="AH663">
        <v>0</v>
      </c>
      <c r="AI663">
        <v>0</v>
      </c>
      <c r="AJ663">
        <v>0</v>
      </c>
      <c r="AK663">
        <v>1</v>
      </c>
      <c r="AL663">
        <v>0</v>
      </c>
      <c r="AM663">
        <v>0</v>
      </c>
      <c r="AN663">
        <v>0</v>
      </c>
      <c r="AO663">
        <v>0</v>
      </c>
      <c r="AP663">
        <v>0</v>
      </c>
      <c r="AQ663">
        <v>0</v>
      </c>
      <c r="AR663">
        <v>0</v>
      </c>
      <c r="AS663">
        <v>0</v>
      </c>
      <c r="AT663">
        <v>1</v>
      </c>
      <c r="AU663">
        <v>0</v>
      </c>
      <c r="AV663">
        <v>0</v>
      </c>
      <c r="AW663">
        <v>0</v>
      </c>
      <c r="AX663">
        <v>2</v>
      </c>
      <c r="AY663">
        <v>2</v>
      </c>
      <c r="AZ663">
        <v>1</v>
      </c>
      <c r="BA663">
        <v>3</v>
      </c>
      <c r="BB663">
        <v>0</v>
      </c>
      <c r="BC663">
        <v>2</v>
      </c>
      <c r="BD663">
        <v>0</v>
      </c>
      <c r="BE663">
        <v>0</v>
      </c>
      <c r="BF663">
        <v>0</v>
      </c>
      <c r="BG663">
        <v>0</v>
      </c>
      <c r="BH663">
        <v>0</v>
      </c>
      <c r="BI663">
        <v>2</v>
      </c>
      <c r="BJ663">
        <v>0</v>
      </c>
      <c r="BK663">
        <v>0</v>
      </c>
      <c r="BL663">
        <v>0</v>
      </c>
      <c r="BM663">
        <v>0</v>
      </c>
      <c r="BN663">
        <v>2</v>
      </c>
      <c r="BO663">
        <v>2</v>
      </c>
      <c r="BP663">
        <v>2</v>
      </c>
      <c r="BQ663">
        <v>0</v>
      </c>
      <c r="BR663">
        <v>0</v>
      </c>
      <c r="BS663">
        <v>1</v>
      </c>
      <c r="BT663">
        <v>11</v>
      </c>
      <c r="BU663" t="s">
        <v>732</v>
      </c>
    </row>
    <row r="664" spans="1:73">
      <c r="A664" t="s">
        <v>697</v>
      </c>
      <c r="B664" t="s">
        <v>698</v>
      </c>
      <c r="C664">
        <v>32</v>
      </c>
      <c r="D664" t="s">
        <v>109</v>
      </c>
      <c r="E664" t="s">
        <v>709</v>
      </c>
      <c r="F664" t="s">
        <v>92</v>
      </c>
      <c r="G664">
        <v>0</v>
      </c>
      <c r="H664">
        <v>0</v>
      </c>
      <c r="I664">
        <v>0</v>
      </c>
      <c r="J664">
        <v>0</v>
      </c>
      <c r="K664">
        <v>0</v>
      </c>
      <c r="L664">
        <v>0</v>
      </c>
      <c r="M664">
        <v>0</v>
      </c>
      <c r="N664">
        <v>2</v>
      </c>
      <c r="O664">
        <v>0</v>
      </c>
      <c r="P664">
        <v>0</v>
      </c>
      <c r="Q664">
        <v>0</v>
      </c>
      <c r="R664">
        <v>0</v>
      </c>
      <c r="S664">
        <v>3</v>
      </c>
      <c r="T664">
        <v>1</v>
      </c>
      <c r="U664">
        <v>0</v>
      </c>
      <c r="V664">
        <v>0</v>
      </c>
      <c r="W664">
        <v>2</v>
      </c>
      <c r="X664">
        <v>0</v>
      </c>
      <c r="Y664">
        <v>0</v>
      </c>
      <c r="Z664">
        <v>0</v>
      </c>
      <c r="AA664">
        <v>0</v>
      </c>
      <c r="AB664">
        <v>9</v>
      </c>
      <c r="AC664">
        <v>0</v>
      </c>
      <c r="AD664">
        <v>0</v>
      </c>
      <c r="AE664">
        <v>0</v>
      </c>
      <c r="AF664">
        <v>0</v>
      </c>
      <c r="AG664">
        <v>0</v>
      </c>
      <c r="AH664">
        <v>2</v>
      </c>
      <c r="AI664">
        <v>0</v>
      </c>
      <c r="AJ664">
        <v>0</v>
      </c>
      <c r="AK664">
        <v>0</v>
      </c>
      <c r="AL664">
        <v>0</v>
      </c>
      <c r="AM664">
        <v>0</v>
      </c>
      <c r="AN664">
        <v>0</v>
      </c>
      <c r="AO664">
        <v>0</v>
      </c>
      <c r="AP664">
        <v>1</v>
      </c>
      <c r="AQ664">
        <v>1</v>
      </c>
      <c r="AR664">
        <v>0</v>
      </c>
      <c r="AS664">
        <v>0</v>
      </c>
      <c r="AT664">
        <v>0</v>
      </c>
      <c r="AU664">
        <v>0</v>
      </c>
      <c r="AV664">
        <v>0</v>
      </c>
      <c r="AW664">
        <v>0</v>
      </c>
      <c r="AX664">
        <v>4</v>
      </c>
      <c r="AY664">
        <v>2</v>
      </c>
      <c r="AZ664">
        <v>3</v>
      </c>
      <c r="BA664">
        <v>4</v>
      </c>
      <c r="BB664">
        <v>1</v>
      </c>
      <c r="BC664">
        <v>1</v>
      </c>
      <c r="BD664">
        <v>0</v>
      </c>
      <c r="BE664">
        <v>0</v>
      </c>
      <c r="BF664">
        <v>0</v>
      </c>
      <c r="BG664">
        <v>0</v>
      </c>
      <c r="BH664">
        <v>3</v>
      </c>
      <c r="BI664">
        <v>4</v>
      </c>
      <c r="BJ664">
        <v>0</v>
      </c>
      <c r="BK664">
        <v>0</v>
      </c>
      <c r="BL664">
        <v>1</v>
      </c>
      <c r="BM664">
        <v>0</v>
      </c>
      <c r="BN664">
        <v>0</v>
      </c>
      <c r="BO664">
        <v>3</v>
      </c>
      <c r="BP664">
        <v>0</v>
      </c>
      <c r="BQ664">
        <v>0</v>
      </c>
      <c r="BR664">
        <v>0</v>
      </c>
      <c r="BS664">
        <v>1</v>
      </c>
      <c r="BT664">
        <v>12</v>
      </c>
      <c r="BU664" t="s">
        <v>733</v>
      </c>
    </row>
    <row r="665" spans="1:73">
      <c r="A665" t="s">
        <v>697</v>
      </c>
      <c r="B665" t="s">
        <v>698</v>
      </c>
      <c r="C665">
        <v>33</v>
      </c>
      <c r="D665" t="s">
        <v>109</v>
      </c>
      <c r="E665" t="s">
        <v>78</v>
      </c>
      <c r="F665" t="s">
        <v>77</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1</v>
      </c>
      <c r="BT665">
        <v>1</v>
      </c>
      <c r="BU665" t="s">
        <v>734</v>
      </c>
    </row>
    <row r="666" spans="1:73">
      <c r="A666" t="s">
        <v>697</v>
      </c>
      <c r="B666" t="s">
        <v>698</v>
      </c>
      <c r="C666">
        <v>34</v>
      </c>
      <c r="D666" t="s">
        <v>109</v>
      </c>
      <c r="E666" t="s">
        <v>709</v>
      </c>
      <c r="F666" t="s">
        <v>92</v>
      </c>
      <c r="G666">
        <v>0</v>
      </c>
      <c r="H666">
        <v>0</v>
      </c>
      <c r="I666">
        <v>0</v>
      </c>
      <c r="J666">
        <v>0</v>
      </c>
      <c r="K666">
        <v>0</v>
      </c>
      <c r="L666">
        <v>0</v>
      </c>
      <c r="M666">
        <v>0</v>
      </c>
      <c r="N666">
        <v>2</v>
      </c>
      <c r="O666">
        <v>0</v>
      </c>
      <c r="P666">
        <v>0</v>
      </c>
      <c r="Q666">
        <v>0</v>
      </c>
      <c r="R666">
        <v>0</v>
      </c>
      <c r="S666">
        <v>3</v>
      </c>
      <c r="T666">
        <v>1</v>
      </c>
      <c r="U666">
        <v>0</v>
      </c>
      <c r="V666">
        <v>0</v>
      </c>
      <c r="W666">
        <v>2</v>
      </c>
      <c r="X666">
        <v>0</v>
      </c>
      <c r="Y666">
        <v>0</v>
      </c>
      <c r="Z666">
        <v>0</v>
      </c>
      <c r="AA666">
        <v>0</v>
      </c>
      <c r="AB666">
        <v>10</v>
      </c>
      <c r="AC666">
        <v>0</v>
      </c>
      <c r="AD666">
        <v>0</v>
      </c>
      <c r="AE666">
        <v>0</v>
      </c>
      <c r="AF666">
        <v>0</v>
      </c>
      <c r="AG666">
        <v>0</v>
      </c>
      <c r="AH666">
        <v>2</v>
      </c>
      <c r="AI666">
        <v>0</v>
      </c>
      <c r="AJ666">
        <v>0</v>
      </c>
      <c r="AK666">
        <v>0</v>
      </c>
      <c r="AL666">
        <v>0</v>
      </c>
      <c r="AM666">
        <v>0</v>
      </c>
      <c r="AN666">
        <v>0</v>
      </c>
      <c r="AO666">
        <v>0</v>
      </c>
      <c r="AP666">
        <v>1</v>
      </c>
      <c r="AQ666">
        <v>1</v>
      </c>
      <c r="AR666">
        <v>0</v>
      </c>
      <c r="AS666">
        <v>0</v>
      </c>
      <c r="AT666">
        <v>0</v>
      </c>
      <c r="AU666">
        <v>0</v>
      </c>
      <c r="AV666">
        <v>0</v>
      </c>
      <c r="AW666">
        <v>0</v>
      </c>
      <c r="AX666">
        <v>5</v>
      </c>
      <c r="AY666">
        <v>2</v>
      </c>
      <c r="AZ666">
        <v>3</v>
      </c>
      <c r="BA666">
        <v>5</v>
      </c>
      <c r="BB666">
        <v>1</v>
      </c>
      <c r="BC666">
        <v>1</v>
      </c>
      <c r="BD666">
        <v>0</v>
      </c>
      <c r="BE666">
        <v>0</v>
      </c>
      <c r="BF666">
        <v>0</v>
      </c>
      <c r="BG666">
        <v>0</v>
      </c>
      <c r="BH666">
        <v>4</v>
      </c>
      <c r="BI666">
        <v>5</v>
      </c>
      <c r="BJ666">
        <v>0</v>
      </c>
      <c r="BK666">
        <v>0</v>
      </c>
      <c r="BL666">
        <v>1</v>
      </c>
      <c r="BM666">
        <v>0</v>
      </c>
      <c r="BN666">
        <v>0</v>
      </c>
      <c r="BO666">
        <v>3</v>
      </c>
      <c r="BP666">
        <v>0</v>
      </c>
      <c r="BQ666">
        <v>0</v>
      </c>
      <c r="BR666">
        <v>0</v>
      </c>
      <c r="BS666">
        <v>1</v>
      </c>
      <c r="BT666">
        <v>13</v>
      </c>
      <c r="BU666" t="s">
        <v>735</v>
      </c>
    </row>
    <row r="667" spans="1:73">
      <c r="A667" t="s">
        <v>697</v>
      </c>
      <c r="B667" t="s">
        <v>698</v>
      </c>
      <c r="C667">
        <v>35</v>
      </c>
      <c r="D667" t="s">
        <v>109</v>
      </c>
      <c r="E667" t="s">
        <v>78</v>
      </c>
      <c r="F667" t="s">
        <v>77</v>
      </c>
      <c r="G667">
        <v>0</v>
      </c>
      <c r="H667">
        <v>1</v>
      </c>
      <c r="I667">
        <v>0</v>
      </c>
      <c r="J667">
        <v>0</v>
      </c>
      <c r="K667">
        <v>0</v>
      </c>
      <c r="L667">
        <v>7</v>
      </c>
      <c r="M667">
        <v>0</v>
      </c>
      <c r="N667">
        <v>5</v>
      </c>
      <c r="O667">
        <v>0</v>
      </c>
      <c r="P667">
        <v>0</v>
      </c>
      <c r="Q667">
        <v>0</v>
      </c>
      <c r="R667">
        <v>0</v>
      </c>
      <c r="S667">
        <v>5</v>
      </c>
      <c r="T667">
        <v>3</v>
      </c>
      <c r="U667">
        <v>0</v>
      </c>
      <c r="V667">
        <v>1</v>
      </c>
      <c r="W667">
        <v>2</v>
      </c>
      <c r="X667">
        <v>0</v>
      </c>
      <c r="Y667">
        <v>0</v>
      </c>
      <c r="Z667">
        <v>0</v>
      </c>
      <c r="AA667">
        <v>0</v>
      </c>
      <c r="AB667">
        <v>34</v>
      </c>
      <c r="AC667">
        <v>0</v>
      </c>
      <c r="AD667">
        <v>0</v>
      </c>
      <c r="AE667">
        <v>0</v>
      </c>
      <c r="AF667">
        <v>0</v>
      </c>
      <c r="AG667">
        <v>0</v>
      </c>
      <c r="AH667">
        <v>0</v>
      </c>
      <c r="AI667">
        <v>2</v>
      </c>
      <c r="AJ667">
        <v>0</v>
      </c>
      <c r="AK667">
        <v>0</v>
      </c>
      <c r="AL667">
        <v>0</v>
      </c>
      <c r="AM667">
        <v>1</v>
      </c>
      <c r="AN667">
        <v>0</v>
      </c>
      <c r="AO667">
        <v>0</v>
      </c>
      <c r="AP667">
        <v>0</v>
      </c>
      <c r="AQ667">
        <v>0</v>
      </c>
      <c r="AR667">
        <v>0</v>
      </c>
      <c r="AS667">
        <v>0</v>
      </c>
      <c r="AT667">
        <v>1</v>
      </c>
      <c r="AU667">
        <v>0</v>
      </c>
      <c r="AV667">
        <v>0</v>
      </c>
      <c r="AW667">
        <v>0</v>
      </c>
      <c r="AX667">
        <v>5</v>
      </c>
      <c r="AY667">
        <v>7</v>
      </c>
      <c r="AZ667">
        <v>6</v>
      </c>
      <c r="BA667">
        <v>6</v>
      </c>
      <c r="BB667">
        <v>0</v>
      </c>
      <c r="BC667">
        <v>4</v>
      </c>
      <c r="BD667">
        <v>0</v>
      </c>
      <c r="BE667">
        <v>0</v>
      </c>
      <c r="BF667">
        <v>0</v>
      </c>
      <c r="BG667">
        <v>0</v>
      </c>
      <c r="BH667">
        <v>5</v>
      </c>
      <c r="BI667">
        <v>9</v>
      </c>
      <c r="BJ667">
        <v>4</v>
      </c>
      <c r="BK667">
        <v>0</v>
      </c>
      <c r="BL667">
        <v>1</v>
      </c>
      <c r="BM667">
        <v>0</v>
      </c>
      <c r="BN667">
        <v>0</v>
      </c>
      <c r="BO667">
        <v>7</v>
      </c>
      <c r="BP667">
        <v>1</v>
      </c>
      <c r="BQ667">
        <v>0</v>
      </c>
      <c r="BR667">
        <v>1</v>
      </c>
      <c r="BS667">
        <v>5</v>
      </c>
      <c r="BT667">
        <v>53</v>
      </c>
      <c r="BU667" t="s">
        <v>736</v>
      </c>
    </row>
    <row r="668" spans="1:73">
      <c r="A668" t="s">
        <v>697</v>
      </c>
      <c r="B668" t="s">
        <v>698</v>
      </c>
      <c r="C668">
        <v>36</v>
      </c>
      <c r="D668" t="s">
        <v>109</v>
      </c>
      <c r="E668" t="s">
        <v>709</v>
      </c>
      <c r="F668" t="s">
        <v>92</v>
      </c>
      <c r="G668">
        <v>9</v>
      </c>
      <c r="H668">
        <v>46</v>
      </c>
      <c r="I668">
        <v>15</v>
      </c>
      <c r="J668">
        <v>0</v>
      </c>
      <c r="K668">
        <v>0</v>
      </c>
      <c r="L668">
        <v>99</v>
      </c>
      <c r="M668">
        <v>0</v>
      </c>
      <c r="N668">
        <v>124</v>
      </c>
      <c r="O668">
        <v>10</v>
      </c>
      <c r="P668">
        <v>2</v>
      </c>
      <c r="Q668">
        <v>22</v>
      </c>
      <c r="R668">
        <v>9</v>
      </c>
      <c r="S668">
        <v>169</v>
      </c>
      <c r="T668">
        <v>52</v>
      </c>
      <c r="U668">
        <v>0</v>
      </c>
      <c r="V668">
        <v>14</v>
      </c>
      <c r="W668">
        <v>23</v>
      </c>
      <c r="X668">
        <v>0</v>
      </c>
      <c r="Y668">
        <v>0</v>
      </c>
      <c r="Z668">
        <v>0</v>
      </c>
      <c r="AA668">
        <v>0</v>
      </c>
      <c r="AB668">
        <v>693</v>
      </c>
      <c r="AC668">
        <v>21</v>
      </c>
      <c r="AD668">
        <v>0</v>
      </c>
      <c r="AE668">
        <v>0</v>
      </c>
      <c r="AF668">
        <v>0</v>
      </c>
      <c r="AG668">
        <v>7</v>
      </c>
      <c r="AH668">
        <v>6</v>
      </c>
      <c r="AI668">
        <v>48</v>
      </c>
      <c r="AJ668">
        <v>1</v>
      </c>
      <c r="AK668">
        <v>2</v>
      </c>
      <c r="AL668">
        <v>9</v>
      </c>
      <c r="AM668">
        <v>108</v>
      </c>
      <c r="AN668">
        <v>4</v>
      </c>
      <c r="AO668">
        <v>4</v>
      </c>
      <c r="AP668">
        <v>11</v>
      </c>
      <c r="AQ668">
        <v>9</v>
      </c>
      <c r="AR668">
        <v>6</v>
      </c>
      <c r="AS668">
        <v>2</v>
      </c>
      <c r="AT668">
        <v>12</v>
      </c>
      <c r="AU668">
        <v>20</v>
      </c>
      <c r="AV668">
        <v>8</v>
      </c>
      <c r="AW668">
        <v>7</v>
      </c>
      <c r="AX668">
        <v>48</v>
      </c>
      <c r="AY668">
        <v>173</v>
      </c>
      <c r="AZ668">
        <v>115</v>
      </c>
      <c r="BA668">
        <v>161</v>
      </c>
      <c r="BB668">
        <v>26</v>
      </c>
      <c r="BC668">
        <v>120</v>
      </c>
      <c r="BD668">
        <v>0</v>
      </c>
      <c r="BE668">
        <v>2</v>
      </c>
      <c r="BF668">
        <v>8</v>
      </c>
      <c r="BG668">
        <v>2</v>
      </c>
      <c r="BH668">
        <v>3</v>
      </c>
      <c r="BI668">
        <v>63</v>
      </c>
      <c r="BJ668">
        <v>70</v>
      </c>
      <c r="BK668">
        <v>0</v>
      </c>
      <c r="BL668">
        <v>31</v>
      </c>
      <c r="BM668">
        <v>4</v>
      </c>
      <c r="BN668">
        <v>30</v>
      </c>
      <c r="BO668">
        <v>168</v>
      </c>
      <c r="BP668">
        <v>19</v>
      </c>
      <c r="BQ668">
        <v>9</v>
      </c>
      <c r="BR668">
        <v>9</v>
      </c>
      <c r="BS668">
        <v>49</v>
      </c>
      <c r="BT668">
        <v>1137</v>
      </c>
      <c r="BU668" t="s">
        <v>737</v>
      </c>
    </row>
    <row r="669" spans="1:73">
      <c r="A669" t="s">
        <v>697</v>
      </c>
      <c r="B669" t="s">
        <v>698</v>
      </c>
      <c r="C669">
        <v>37</v>
      </c>
      <c r="D669" t="s">
        <v>109</v>
      </c>
      <c r="E669" t="s">
        <v>78</v>
      </c>
      <c r="F669" t="s">
        <v>77</v>
      </c>
      <c r="G669">
        <v>0</v>
      </c>
      <c r="H669">
        <v>1</v>
      </c>
      <c r="I669">
        <v>4</v>
      </c>
      <c r="J669">
        <v>0</v>
      </c>
      <c r="K669">
        <v>0</v>
      </c>
      <c r="L669">
        <v>2</v>
      </c>
      <c r="M669">
        <v>0</v>
      </c>
      <c r="N669">
        <v>4</v>
      </c>
      <c r="O669">
        <v>0</v>
      </c>
      <c r="P669">
        <v>0</v>
      </c>
      <c r="Q669">
        <v>0</v>
      </c>
      <c r="R669">
        <v>0</v>
      </c>
      <c r="S669">
        <v>4</v>
      </c>
      <c r="T669">
        <v>4</v>
      </c>
      <c r="U669">
        <v>0</v>
      </c>
      <c r="V669">
        <v>0</v>
      </c>
      <c r="W669">
        <v>0</v>
      </c>
      <c r="X669">
        <v>0</v>
      </c>
      <c r="Y669">
        <v>0</v>
      </c>
      <c r="Z669">
        <v>1</v>
      </c>
      <c r="AA669">
        <v>0</v>
      </c>
      <c r="AB669">
        <v>19</v>
      </c>
      <c r="AC669">
        <v>0</v>
      </c>
      <c r="AD669">
        <v>0</v>
      </c>
      <c r="AE669">
        <v>0</v>
      </c>
      <c r="AF669">
        <v>0</v>
      </c>
      <c r="AG669">
        <v>0</v>
      </c>
      <c r="AH669">
        <v>2</v>
      </c>
      <c r="AI669">
        <v>3</v>
      </c>
      <c r="AJ669">
        <v>0</v>
      </c>
      <c r="AK669">
        <v>0</v>
      </c>
      <c r="AL669">
        <v>0</v>
      </c>
      <c r="AM669">
        <v>0</v>
      </c>
      <c r="AN669">
        <v>0</v>
      </c>
      <c r="AO669">
        <v>0</v>
      </c>
      <c r="AP669">
        <v>0</v>
      </c>
      <c r="AQ669">
        <v>0</v>
      </c>
      <c r="AR669">
        <v>0</v>
      </c>
      <c r="AS669">
        <v>0</v>
      </c>
      <c r="AT669">
        <v>0</v>
      </c>
      <c r="AU669">
        <v>0</v>
      </c>
      <c r="AV669">
        <v>0</v>
      </c>
      <c r="AW669">
        <v>2</v>
      </c>
      <c r="AX669">
        <v>3</v>
      </c>
      <c r="AY669">
        <v>6</v>
      </c>
      <c r="AZ669">
        <v>3</v>
      </c>
      <c r="BA669">
        <v>3</v>
      </c>
      <c r="BB669">
        <v>0</v>
      </c>
      <c r="BC669">
        <v>1</v>
      </c>
      <c r="BD669">
        <v>0</v>
      </c>
      <c r="BE669">
        <v>0</v>
      </c>
      <c r="BF669">
        <v>0</v>
      </c>
      <c r="BG669">
        <v>0</v>
      </c>
      <c r="BH669">
        <v>1</v>
      </c>
      <c r="BI669">
        <v>7</v>
      </c>
      <c r="BJ669">
        <v>1</v>
      </c>
      <c r="BK669">
        <v>0</v>
      </c>
      <c r="BL669">
        <v>0</v>
      </c>
      <c r="BM669">
        <v>0</v>
      </c>
      <c r="BN669">
        <v>2</v>
      </c>
      <c r="BO669">
        <v>4</v>
      </c>
      <c r="BP669">
        <v>1</v>
      </c>
      <c r="BQ669">
        <v>2</v>
      </c>
      <c r="BR669">
        <v>0</v>
      </c>
      <c r="BS669">
        <v>5</v>
      </c>
      <c r="BT669">
        <v>55</v>
      </c>
      <c r="BU669" t="s">
        <v>738</v>
      </c>
    </row>
    <row r="670" spans="1:73">
      <c r="A670" t="s">
        <v>697</v>
      </c>
      <c r="B670" t="s">
        <v>698</v>
      </c>
      <c r="C670">
        <v>38</v>
      </c>
      <c r="D670" t="s">
        <v>109</v>
      </c>
      <c r="E670" t="s">
        <v>719</v>
      </c>
      <c r="F670" t="s">
        <v>101</v>
      </c>
      <c r="G670">
        <v>4</v>
      </c>
      <c r="H670">
        <v>55</v>
      </c>
      <c r="I670">
        <v>22</v>
      </c>
      <c r="J670">
        <v>0</v>
      </c>
      <c r="K670">
        <v>0</v>
      </c>
      <c r="L670">
        <v>75</v>
      </c>
      <c r="M670">
        <v>2</v>
      </c>
      <c r="N670">
        <v>100</v>
      </c>
      <c r="O670">
        <v>9</v>
      </c>
      <c r="P670">
        <v>1</v>
      </c>
      <c r="Q670">
        <v>14</v>
      </c>
      <c r="R670">
        <v>9</v>
      </c>
      <c r="S670">
        <v>198</v>
      </c>
      <c r="T670">
        <v>72</v>
      </c>
      <c r="U670">
        <v>0</v>
      </c>
      <c r="V670">
        <v>31</v>
      </c>
      <c r="W670">
        <v>32</v>
      </c>
      <c r="X670">
        <v>0</v>
      </c>
      <c r="Y670">
        <v>0</v>
      </c>
      <c r="Z670">
        <v>1</v>
      </c>
      <c r="AA670">
        <v>0</v>
      </c>
      <c r="AB670">
        <v>653</v>
      </c>
      <c r="AC670">
        <v>13</v>
      </c>
      <c r="AD670">
        <v>1</v>
      </c>
      <c r="AE670">
        <v>2</v>
      </c>
      <c r="AF670">
        <v>0</v>
      </c>
      <c r="AG670">
        <v>8</v>
      </c>
      <c r="AH670">
        <v>11</v>
      </c>
      <c r="AI670">
        <v>57</v>
      </c>
      <c r="AJ670">
        <v>0</v>
      </c>
      <c r="AK670">
        <v>0</v>
      </c>
      <c r="AL670">
        <v>21</v>
      </c>
      <c r="AM670">
        <v>74</v>
      </c>
      <c r="AN670">
        <v>0</v>
      </c>
      <c r="AO670">
        <v>0</v>
      </c>
      <c r="AP670">
        <v>8</v>
      </c>
      <c r="AQ670">
        <v>18</v>
      </c>
      <c r="AR670">
        <v>2</v>
      </c>
      <c r="AS670">
        <v>0</v>
      </c>
      <c r="AT670">
        <v>7</v>
      </c>
      <c r="AU670">
        <v>12</v>
      </c>
      <c r="AV670">
        <v>5</v>
      </c>
      <c r="AW670">
        <v>18</v>
      </c>
      <c r="AX670">
        <v>94</v>
      </c>
      <c r="AY670">
        <v>147</v>
      </c>
      <c r="AZ670">
        <v>120</v>
      </c>
      <c r="BA670">
        <v>173</v>
      </c>
      <c r="BB670">
        <v>30</v>
      </c>
      <c r="BC670">
        <v>106</v>
      </c>
      <c r="BD670">
        <v>0</v>
      </c>
      <c r="BE670">
        <v>0</v>
      </c>
      <c r="BF670">
        <v>3</v>
      </c>
      <c r="BG670">
        <v>2</v>
      </c>
      <c r="BH670">
        <v>0</v>
      </c>
      <c r="BI670">
        <v>137</v>
      </c>
      <c r="BJ670">
        <v>56</v>
      </c>
      <c r="BK670">
        <v>0</v>
      </c>
      <c r="BL670">
        <v>41</v>
      </c>
      <c r="BM670">
        <v>4</v>
      </c>
      <c r="BN670">
        <v>24</v>
      </c>
      <c r="BO670">
        <v>155</v>
      </c>
      <c r="BP670">
        <v>23</v>
      </c>
      <c r="BQ670">
        <v>1</v>
      </c>
      <c r="BR670">
        <v>45</v>
      </c>
      <c r="BS670">
        <v>58</v>
      </c>
      <c r="BT670">
        <v>1044</v>
      </c>
      <c r="BU670" t="s">
        <v>739</v>
      </c>
    </row>
    <row r="671" spans="1:73">
      <c r="A671" t="s">
        <v>697</v>
      </c>
      <c r="B671" t="s">
        <v>698</v>
      </c>
      <c r="C671">
        <v>39</v>
      </c>
      <c r="D671" t="s">
        <v>119</v>
      </c>
      <c r="E671" t="s">
        <v>719</v>
      </c>
      <c r="F671" t="s">
        <v>101</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row>
    <row r="672" spans="1:73">
      <c r="A672" t="s">
        <v>697</v>
      </c>
      <c r="B672" t="s">
        <v>698</v>
      </c>
      <c r="C672">
        <v>40</v>
      </c>
      <c r="D672" t="s">
        <v>119</v>
      </c>
      <c r="E672" t="s">
        <v>78</v>
      </c>
      <c r="F672" t="s">
        <v>77</v>
      </c>
      <c r="G672">
        <v>0</v>
      </c>
      <c r="H672">
        <v>17</v>
      </c>
      <c r="I672">
        <v>6</v>
      </c>
      <c r="J672">
        <v>0</v>
      </c>
      <c r="K672">
        <v>0</v>
      </c>
      <c r="L672">
        <v>31</v>
      </c>
      <c r="M672">
        <v>0</v>
      </c>
      <c r="N672">
        <v>28</v>
      </c>
      <c r="O672">
        <v>7</v>
      </c>
      <c r="P672">
        <v>0</v>
      </c>
      <c r="Q672">
        <v>2</v>
      </c>
      <c r="R672">
        <v>1</v>
      </c>
      <c r="S672">
        <v>50</v>
      </c>
      <c r="T672">
        <v>12</v>
      </c>
      <c r="U672">
        <v>0</v>
      </c>
      <c r="V672">
        <v>4</v>
      </c>
      <c r="W672">
        <v>8</v>
      </c>
      <c r="X672">
        <v>0</v>
      </c>
      <c r="Y672">
        <v>0</v>
      </c>
      <c r="Z672">
        <v>0</v>
      </c>
      <c r="AA672">
        <v>0</v>
      </c>
      <c r="AB672">
        <v>214</v>
      </c>
      <c r="AC672">
        <v>3</v>
      </c>
      <c r="AD672">
        <v>7</v>
      </c>
      <c r="AE672">
        <v>2</v>
      </c>
      <c r="AF672">
        <v>1</v>
      </c>
      <c r="AG672">
        <v>0</v>
      </c>
      <c r="AH672">
        <v>1</v>
      </c>
      <c r="AI672">
        <v>21</v>
      </c>
      <c r="AJ672">
        <v>0</v>
      </c>
      <c r="AK672">
        <v>0</v>
      </c>
      <c r="AL672">
        <v>2</v>
      </c>
      <c r="AM672">
        <v>35</v>
      </c>
      <c r="AN672">
        <v>0</v>
      </c>
      <c r="AO672">
        <v>0</v>
      </c>
      <c r="AP672">
        <v>6</v>
      </c>
      <c r="AQ672">
        <v>3</v>
      </c>
      <c r="AR672">
        <v>5</v>
      </c>
      <c r="AS672">
        <v>1</v>
      </c>
      <c r="AT672">
        <v>4</v>
      </c>
      <c r="AU672">
        <v>2</v>
      </c>
      <c r="AV672">
        <v>2</v>
      </c>
      <c r="AW672">
        <v>0</v>
      </c>
      <c r="AX672">
        <v>13</v>
      </c>
      <c r="AY672">
        <v>57</v>
      </c>
      <c r="AZ672">
        <v>33</v>
      </c>
      <c r="BA672">
        <v>53</v>
      </c>
      <c r="BB672">
        <v>3</v>
      </c>
      <c r="BC672">
        <v>46</v>
      </c>
      <c r="BD672">
        <v>2</v>
      </c>
      <c r="BE672">
        <v>0</v>
      </c>
      <c r="BF672">
        <v>0</v>
      </c>
      <c r="BG672">
        <v>0</v>
      </c>
      <c r="BH672">
        <v>0</v>
      </c>
      <c r="BI672">
        <v>21</v>
      </c>
      <c r="BJ672">
        <v>25</v>
      </c>
      <c r="BK672">
        <v>0</v>
      </c>
      <c r="BL672">
        <v>2</v>
      </c>
      <c r="BM672">
        <v>0</v>
      </c>
      <c r="BN672">
        <v>8</v>
      </c>
      <c r="BO672">
        <v>45</v>
      </c>
      <c r="BP672">
        <v>9</v>
      </c>
      <c r="BQ672">
        <v>0</v>
      </c>
      <c r="BR672">
        <v>2</v>
      </c>
      <c r="BS672">
        <v>21</v>
      </c>
      <c r="BT672">
        <v>360</v>
      </c>
      <c r="BU672" t="s">
        <v>740</v>
      </c>
    </row>
    <row r="673" spans="1:73">
      <c r="A673" t="s">
        <v>697</v>
      </c>
      <c r="B673" t="s">
        <v>698</v>
      </c>
      <c r="C673">
        <v>41</v>
      </c>
      <c r="D673" t="s">
        <v>119</v>
      </c>
      <c r="E673" t="s">
        <v>701</v>
      </c>
      <c r="F673" t="s">
        <v>92</v>
      </c>
      <c r="G673">
        <v>0</v>
      </c>
      <c r="H673">
        <v>0</v>
      </c>
      <c r="I673">
        <v>2</v>
      </c>
      <c r="J673">
        <v>0</v>
      </c>
      <c r="K673">
        <v>0</v>
      </c>
      <c r="L673">
        <v>3</v>
      </c>
      <c r="M673">
        <v>0</v>
      </c>
      <c r="N673">
        <v>9</v>
      </c>
      <c r="O673">
        <v>0</v>
      </c>
      <c r="P673">
        <v>0</v>
      </c>
      <c r="Q673">
        <v>4</v>
      </c>
      <c r="R673">
        <v>2</v>
      </c>
      <c r="S673">
        <v>23</v>
      </c>
      <c r="T673">
        <v>4</v>
      </c>
      <c r="U673">
        <v>0</v>
      </c>
      <c r="V673">
        <v>0</v>
      </c>
      <c r="W673">
        <v>1</v>
      </c>
      <c r="X673">
        <v>0</v>
      </c>
      <c r="Y673">
        <v>0</v>
      </c>
      <c r="Z673">
        <v>0</v>
      </c>
      <c r="AA673">
        <v>0</v>
      </c>
      <c r="AB673">
        <v>45</v>
      </c>
      <c r="AC673">
        <v>1</v>
      </c>
      <c r="AD673">
        <v>0</v>
      </c>
      <c r="AE673">
        <v>0</v>
      </c>
      <c r="AF673">
        <v>0</v>
      </c>
      <c r="AG673">
        <v>0</v>
      </c>
      <c r="AH673">
        <v>0</v>
      </c>
      <c r="AI673">
        <v>7</v>
      </c>
      <c r="AJ673">
        <v>0</v>
      </c>
      <c r="AK673">
        <v>0</v>
      </c>
      <c r="AL673">
        <v>2</v>
      </c>
      <c r="AM673">
        <v>6</v>
      </c>
      <c r="AN673">
        <v>0</v>
      </c>
      <c r="AO673">
        <v>1</v>
      </c>
      <c r="AP673">
        <v>0</v>
      </c>
      <c r="AQ673">
        <v>1</v>
      </c>
      <c r="AR673">
        <v>0</v>
      </c>
      <c r="AS673">
        <v>0</v>
      </c>
      <c r="AT673">
        <v>0</v>
      </c>
      <c r="AU673">
        <v>0</v>
      </c>
      <c r="AV673">
        <v>0</v>
      </c>
      <c r="AW673">
        <v>2</v>
      </c>
      <c r="AX673">
        <v>5</v>
      </c>
      <c r="AY673">
        <v>11</v>
      </c>
      <c r="AZ673">
        <v>10</v>
      </c>
      <c r="BA673">
        <v>12</v>
      </c>
      <c r="BB673">
        <v>3</v>
      </c>
      <c r="BC673">
        <v>4</v>
      </c>
      <c r="BD673">
        <v>2</v>
      </c>
      <c r="BE673">
        <v>0</v>
      </c>
      <c r="BF673">
        <v>0</v>
      </c>
      <c r="BG673">
        <v>0</v>
      </c>
      <c r="BH673">
        <v>0</v>
      </c>
      <c r="BI673">
        <v>6</v>
      </c>
      <c r="BJ673">
        <v>3</v>
      </c>
      <c r="BK673">
        <v>0</v>
      </c>
      <c r="BL673">
        <v>0</v>
      </c>
      <c r="BM673">
        <v>0</v>
      </c>
      <c r="BN673">
        <v>1</v>
      </c>
      <c r="BO673">
        <v>12</v>
      </c>
      <c r="BP673">
        <v>4</v>
      </c>
      <c r="BQ673">
        <v>0</v>
      </c>
      <c r="BR673">
        <v>1</v>
      </c>
      <c r="BS673">
        <v>6</v>
      </c>
      <c r="BT673">
        <v>84</v>
      </c>
      <c r="BU673" t="s">
        <v>741</v>
      </c>
    </row>
    <row r="674" spans="1:73">
      <c r="A674" t="s">
        <v>697</v>
      </c>
      <c r="B674" t="s">
        <v>698</v>
      </c>
      <c r="C674">
        <v>42</v>
      </c>
      <c r="D674" t="s">
        <v>119</v>
      </c>
      <c r="E674" t="s">
        <v>78</v>
      </c>
      <c r="F674" t="s">
        <v>77</v>
      </c>
      <c r="G674">
        <v>0</v>
      </c>
      <c r="H674">
        <v>1</v>
      </c>
      <c r="I674">
        <v>0</v>
      </c>
      <c r="J674">
        <v>0</v>
      </c>
      <c r="K674">
        <v>0</v>
      </c>
      <c r="L674">
        <v>2</v>
      </c>
      <c r="M674">
        <v>0</v>
      </c>
      <c r="N674">
        <v>1</v>
      </c>
      <c r="O674">
        <v>0</v>
      </c>
      <c r="P674">
        <v>0</v>
      </c>
      <c r="Q674">
        <v>1</v>
      </c>
      <c r="R674">
        <v>0</v>
      </c>
      <c r="S674">
        <v>6</v>
      </c>
      <c r="T674">
        <v>2</v>
      </c>
      <c r="U674">
        <v>0</v>
      </c>
      <c r="V674">
        <v>1</v>
      </c>
      <c r="W674">
        <v>2</v>
      </c>
      <c r="X674">
        <v>0</v>
      </c>
      <c r="Y674">
        <v>0</v>
      </c>
      <c r="Z674">
        <v>0</v>
      </c>
      <c r="AA674">
        <v>0</v>
      </c>
      <c r="AB674">
        <v>12</v>
      </c>
      <c r="AC674">
        <v>0</v>
      </c>
      <c r="AD674">
        <v>0</v>
      </c>
      <c r="AE674">
        <v>0</v>
      </c>
      <c r="AF674">
        <v>0</v>
      </c>
      <c r="AG674">
        <v>0</v>
      </c>
      <c r="AH674">
        <v>0</v>
      </c>
      <c r="AI674">
        <v>0</v>
      </c>
      <c r="AJ674">
        <v>0</v>
      </c>
      <c r="AK674">
        <v>0</v>
      </c>
      <c r="AL674">
        <v>0</v>
      </c>
      <c r="AM674">
        <v>0</v>
      </c>
      <c r="AN674">
        <v>0</v>
      </c>
      <c r="AO674">
        <v>0</v>
      </c>
      <c r="AP674">
        <v>0</v>
      </c>
      <c r="AQ674">
        <v>1</v>
      </c>
      <c r="AR674">
        <v>0</v>
      </c>
      <c r="AS674">
        <v>0</v>
      </c>
      <c r="AT674">
        <v>0</v>
      </c>
      <c r="AU674">
        <v>0</v>
      </c>
      <c r="AV674">
        <v>0</v>
      </c>
      <c r="AW674">
        <v>0</v>
      </c>
      <c r="AX674">
        <v>0</v>
      </c>
      <c r="AY674">
        <v>4</v>
      </c>
      <c r="AZ674">
        <v>3</v>
      </c>
      <c r="BA674">
        <v>0</v>
      </c>
      <c r="BB674">
        <v>0</v>
      </c>
      <c r="BC674">
        <v>0</v>
      </c>
      <c r="BD674">
        <v>0</v>
      </c>
      <c r="BE674">
        <v>0</v>
      </c>
      <c r="BF674">
        <v>0</v>
      </c>
      <c r="BG674">
        <v>0</v>
      </c>
      <c r="BH674">
        <v>0</v>
      </c>
      <c r="BI674">
        <v>1</v>
      </c>
      <c r="BJ674">
        <v>0</v>
      </c>
      <c r="BK674">
        <v>0</v>
      </c>
      <c r="BL674">
        <v>0</v>
      </c>
      <c r="BM674">
        <v>0</v>
      </c>
      <c r="BN674">
        <v>0</v>
      </c>
      <c r="BO674">
        <v>3</v>
      </c>
      <c r="BP674">
        <v>0</v>
      </c>
      <c r="BQ674">
        <v>0</v>
      </c>
      <c r="BR674">
        <v>0</v>
      </c>
      <c r="BS674">
        <v>3</v>
      </c>
      <c r="BT674">
        <v>26</v>
      </c>
      <c r="BU674" t="s">
        <v>742</v>
      </c>
    </row>
    <row r="675" spans="1:73">
      <c r="A675" t="s">
        <v>697</v>
      </c>
      <c r="B675" t="s">
        <v>698</v>
      </c>
      <c r="C675">
        <v>43</v>
      </c>
      <c r="D675" t="s">
        <v>119</v>
      </c>
      <c r="E675" t="s">
        <v>712</v>
      </c>
      <c r="F675" t="s">
        <v>101</v>
      </c>
      <c r="G675">
        <v>0</v>
      </c>
      <c r="H675">
        <v>3</v>
      </c>
      <c r="I675">
        <v>0</v>
      </c>
      <c r="J675">
        <v>0</v>
      </c>
      <c r="K675">
        <v>0</v>
      </c>
      <c r="L675">
        <v>9</v>
      </c>
      <c r="M675">
        <v>0</v>
      </c>
      <c r="N675">
        <v>18</v>
      </c>
      <c r="O675">
        <v>0</v>
      </c>
      <c r="P675">
        <v>0</v>
      </c>
      <c r="Q675">
        <v>3</v>
      </c>
      <c r="R675">
        <v>1</v>
      </c>
      <c r="S675">
        <v>25</v>
      </c>
      <c r="T675">
        <v>7</v>
      </c>
      <c r="U675">
        <v>0</v>
      </c>
      <c r="V675">
        <v>3</v>
      </c>
      <c r="W675">
        <v>4</v>
      </c>
      <c r="X675">
        <v>0</v>
      </c>
      <c r="Y675">
        <v>0</v>
      </c>
      <c r="Z675">
        <v>0</v>
      </c>
      <c r="AA675">
        <v>0</v>
      </c>
      <c r="AB675">
        <v>78</v>
      </c>
      <c r="AC675">
        <v>1</v>
      </c>
      <c r="AD675">
        <v>0</v>
      </c>
      <c r="AE675">
        <v>0</v>
      </c>
      <c r="AF675">
        <v>0</v>
      </c>
      <c r="AG675">
        <v>0</v>
      </c>
      <c r="AH675">
        <v>0</v>
      </c>
      <c r="AI675">
        <v>8</v>
      </c>
      <c r="AJ675">
        <v>0</v>
      </c>
      <c r="AK675">
        <v>1</v>
      </c>
      <c r="AL675">
        <v>1</v>
      </c>
      <c r="AM675">
        <v>19</v>
      </c>
      <c r="AN675">
        <v>0</v>
      </c>
      <c r="AO675">
        <v>0</v>
      </c>
      <c r="AP675">
        <v>1</v>
      </c>
      <c r="AQ675">
        <v>2</v>
      </c>
      <c r="AR675">
        <v>0</v>
      </c>
      <c r="AS675">
        <v>0</v>
      </c>
      <c r="AT675">
        <v>2</v>
      </c>
      <c r="AU675">
        <v>4</v>
      </c>
      <c r="AV675">
        <v>3</v>
      </c>
      <c r="AW675">
        <v>0</v>
      </c>
      <c r="AX675">
        <v>4</v>
      </c>
      <c r="AY675">
        <v>12</v>
      </c>
      <c r="AZ675">
        <v>16</v>
      </c>
      <c r="BA675">
        <v>24</v>
      </c>
      <c r="BB675">
        <v>2</v>
      </c>
      <c r="BC675">
        <v>14</v>
      </c>
      <c r="BD675">
        <v>0</v>
      </c>
      <c r="BE675">
        <v>0</v>
      </c>
      <c r="BF675">
        <v>1</v>
      </c>
      <c r="BG675">
        <v>0</v>
      </c>
      <c r="BH675">
        <v>0</v>
      </c>
      <c r="BI675">
        <v>5</v>
      </c>
      <c r="BJ675">
        <v>9</v>
      </c>
      <c r="BK675">
        <v>0</v>
      </c>
      <c r="BL675">
        <v>3</v>
      </c>
      <c r="BM675">
        <v>2</v>
      </c>
      <c r="BN675">
        <v>2</v>
      </c>
      <c r="BO675">
        <v>25</v>
      </c>
      <c r="BP675">
        <v>2</v>
      </c>
      <c r="BQ675">
        <v>1</v>
      </c>
      <c r="BR675">
        <v>0</v>
      </c>
      <c r="BS675">
        <v>10</v>
      </c>
      <c r="BT675">
        <v>132</v>
      </c>
      <c r="BU675" t="s">
        <v>743</v>
      </c>
    </row>
    <row r="676" spans="1:73">
      <c r="A676" t="s">
        <v>697</v>
      </c>
      <c r="B676" t="s">
        <v>698</v>
      </c>
      <c r="C676">
        <v>44</v>
      </c>
      <c r="D676" t="s">
        <v>119</v>
      </c>
      <c r="E676" t="s">
        <v>78</v>
      </c>
      <c r="F676" t="s">
        <v>77</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1</v>
      </c>
      <c r="BT676">
        <v>4</v>
      </c>
      <c r="BU676" t="s">
        <v>744</v>
      </c>
    </row>
    <row r="677" spans="1:73">
      <c r="A677" t="s">
        <v>697</v>
      </c>
      <c r="B677" t="s">
        <v>698</v>
      </c>
      <c r="C677">
        <v>45</v>
      </c>
      <c r="D677" t="s">
        <v>119</v>
      </c>
      <c r="E677" t="s">
        <v>709</v>
      </c>
      <c r="F677" t="s">
        <v>92</v>
      </c>
      <c r="G677">
        <v>1</v>
      </c>
      <c r="H677">
        <v>3</v>
      </c>
      <c r="I677">
        <v>3</v>
      </c>
      <c r="J677">
        <v>0</v>
      </c>
      <c r="K677">
        <v>0</v>
      </c>
      <c r="L677">
        <v>8</v>
      </c>
      <c r="M677">
        <v>0</v>
      </c>
      <c r="N677">
        <v>12</v>
      </c>
      <c r="O677">
        <v>0</v>
      </c>
      <c r="P677">
        <v>0</v>
      </c>
      <c r="Q677">
        <v>2</v>
      </c>
      <c r="R677">
        <v>1</v>
      </c>
      <c r="S677">
        <v>19</v>
      </c>
      <c r="T677">
        <v>7</v>
      </c>
      <c r="U677">
        <v>0</v>
      </c>
      <c r="V677">
        <v>3</v>
      </c>
      <c r="W677">
        <v>1</v>
      </c>
      <c r="X677">
        <v>0</v>
      </c>
      <c r="Y677">
        <v>0</v>
      </c>
      <c r="Z677">
        <v>0</v>
      </c>
      <c r="AA677">
        <v>0</v>
      </c>
      <c r="AB677">
        <v>65</v>
      </c>
      <c r="AC677">
        <v>2</v>
      </c>
      <c r="AD677">
        <v>0</v>
      </c>
      <c r="AE677">
        <v>0</v>
      </c>
      <c r="AF677">
        <v>0</v>
      </c>
      <c r="AG677">
        <v>0</v>
      </c>
      <c r="AH677">
        <v>0</v>
      </c>
      <c r="AI677">
        <v>6</v>
      </c>
      <c r="AJ677">
        <v>0</v>
      </c>
      <c r="AK677">
        <v>0</v>
      </c>
      <c r="AL677">
        <v>3</v>
      </c>
      <c r="AM677">
        <v>11</v>
      </c>
      <c r="AN677">
        <v>0</v>
      </c>
      <c r="AO677">
        <v>0</v>
      </c>
      <c r="AP677">
        <v>1</v>
      </c>
      <c r="AQ677">
        <v>2</v>
      </c>
      <c r="AR677">
        <v>0</v>
      </c>
      <c r="AS677">
        <v>0</v>
      </c>
      <c r="AT677">
        <v>0</v>
      </c>
      <c r="AU677">
        <v>2</v>
      </c>
      <c r="AV677">
        <v>0</v>
      </c>
      <c r="AW677">
        <v>3</v>
      </c>
      <c r="AX677">
        <v>8</v>
      </c>
      <c r="AY677">
        <v>13</v>
      </c>
      <c r="AZ677">
        <v>12</v>
      </c>
      <c r="BA677">
        <v>19</v>
      </c>
      <c r="BB677">
        <v>2</v>
      </c>
      <c r="BC677">
        <v>5</v>
      </c>
      <c r="BD677">
        <v>0</v>
      </c>
      <c r="BE677">
        <v>0</v>
      </c>
      <c r="BF677">
        <v>0</v>
      </c>
      <c r="BG677">
        <v>0</v>
      </c>
      <c r="BH677">
        <v>0</v>
      </c>
      <c r="BI677">
        <v>6</v>
      </c>
      <c r="BJ677">
        <v>4</v>
      </c>
      <c r="BK677">
        <v>0</v>
      </c>
      <c r="BL677">
        <v>1</v>
      </c>
      <c r="BM677">
        <v>0</v>
      </c>
      <c r="BN677">
        <v>0</v>
      </c>
      <c r="BO677">
        <v>18</v>
      </c>
      <c r="BP677">
        <v>4</v>
      </c>
      <c r="BQ677">
        <v>0</v>
      </c>
      <c r="BR677">
        <v>1</v>
      </c>
      <c r="BS677">
        <v>5</v>
      </c>
      <c r="BT677">
        <v>102</v>
      </c>
      <c r="BU677" t="s">
        <v>745</v>
      </c>
    </row>
    <row r="678" spans="1:73">
      <c r="A678" t="s">
        <v>697</v>
      </c>
      <c r="B678" t="s">
        <v>698</v>
      </c>
      <c r="C678">
        <v>46</v>
      </c>
      <c r="D678" t="s">
        <v>119</v>
      </c>
      <c r="E678" t="s">
        <v>78</v>
      </c>
      <c r="F678" t="s">
        <v>77</v>
      </c>
      <c r="G678">
        <v>0</v>
      </c>
      <c r="H678">
        <v>0</v>
      </c>
      <c r="I678">
        <v>0</v>
      </c>
      <c r="J678">
        <v>0</v>
      </c>
      <c r="K678">
        <v>0</v>
      </c>
      <c r="L678">
        <v>0</v>
      </c>
      <c r="M678">
        <v>0</v>
      </c>
      <c r="N678">
        <v>1</v>
      </c>
      <c r="O678">
        <v>0</v>
      </c>
      <c r="P678">
        <v>0</v>
      </c>
      <c r="Q678">
        <v>0</v>
      </c>
      <c r="R678">
        <v>0</v>
      </c>
      <c r="S678">
        <v>1</v>
      </c>
      <c r="T678">
        <v>0</v>
      </c>
      <c r="U678">
        <v>0</v>
      </c>
      <c r="V678">
        <v>1</v>
      </c>
      <c r="W678">
        <v>0</v>
      </c>
      <c r="X678">
        <v>0</v>
      </c>
      <c r="Y678">
        <v>0</v>
      </c>
      <c r="Z678">
        <v>0</v>
      </c>
      <c r="AA678">
        <v>0</v>
      </c>
      <c r="AB678">
        <v>3</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1</v>
      </c>
      <c r="AY678">
        <v>1</v>
      </c>
      <c r="AZ678">
        <v>2</v>
      </c>
      <c r="BA678">
        <v>1</v>
      </c>
      <c r="BB678">
        <v>0</v>
      </c>
      <c r="BC678">
        <v>0</v>
      </c>
      <c r="BD678">
        <v>0</v>
      </c>
      <c r="BE678">
        <v>0</v>
      </c>
      <c r="BF678">
        <v>0</v>
      </c>
      <c r="BG678">
        <v>0</v>
      </c>
      <c r="BH678">
        <v>0</v>
      </c>
      <c r="BI678">
        <v>2</v>
      </c>
      <c r="BJ678">
        <v>0</v>
      </c>
      <c r="BK678">
        <v>0</v>
      </c>
      <c r="BL678">
        <v>0</v>
      </c>
      <c r="BM678">
        <v>0</v>
      </c>
      <c r="BN678">
        <v>0</v>
      </c>
      <c r="BO678">
        <v>2</v>
      </c>
      <c r="BP678">
        <v>0</v>
      </c>
      <c r="BQ678">
        <v>0</v>
      </c>
      <c r="BR678">
        <v>1</v>
      </c>
      <c r="BS678">
        <v>1</v>
      </c>
      <c r="BT678">
        <v>6</v>
      </c>
      <c r="BU678" t="s">
        <v>746</v>
      </c>
    </row>
    <row r="679" spans="1:73">
      <c r="A679" t="s">
        <v>697</v>
      </c>
      <c r="B679" t="s">
        <v>698</v>
      </c>
      <c r="C679">
        <v>47</v>
      </c>
      <c r="D679" t="s">
        <v>119</v>
      </c>
      <c r="E679" t="s">
        <v>712</v>
      </c>
      <c r="F679" t="s">
        <v>101</v>
      </c>
      <c r="G679">
        <v>0</v>
      </c>
      <c r="H679">
        <v>5</v>
      </c>
      <c r="I679">
        <v>1</v>
      </c>
      <c r="J679">
        <v>0</v>
      </c>
      <c r="K679">
        <v>0</v>
      </c>
      <c r="L679">
        <v>10</v>
      </c>
      <c r="M679">
        <v>0</v>
      </c>
      <c r="N679">
        <v>14</v>
      </c>
      <c r="O679">
        <v>0</v>
      </c>
      <c r="P679">
        <v>0</v>
      </c>
      <c r="Q679">
        <v>0</v>
      </c>
      <c r="R679">
        <v>0</v>
      </c>
      <c r="S679">
        <v>13</v>
      </c>
      <c r="T679">
        <v>3</v>
      </c>
      <c r="U679">
        <v>0</v>
      </c>
      <c r="V679">
        <v>2</v>
      </c>
      <c r="W679">
        <v>2</v>
      </c>
      <c r="X679">
        <v>0</v>
      </c>
      <c r="Y679">
        <v>0</v>
      </c>
      <c r="Z679">
        <v>0</v>
      </c>
      <c r="AA679">
        <v>0</v>
      </c>
      <c r="AB679">
        <v>60</v>
      </c>
      <c r="AC679">
        <v>3</v>
      </c>
      <c r="AD679">
        <v>0</v>
      </c>
      <c r="AE679">
        <v>0</v>
      </c>
      <c r="AF679">
        <v>0</v>
      </c>
      <c r="AG679">
        <v>0</v>
      </c>
      <c r="AH679">
        <v>0</v>
      </c>
      <c r="AI679">
        <v>4</v>
      </c>
      <c r="AJ679">
        <v>0</v>
      </c>
      <c r="AK679">
        <v>0</v>
      </c>
      <c r="AL679">
        <v>0</v>
      </c>
      <c r="AM679">
        <v>4</v>
      </c>
      <c r="AN679">
        <v>0</v>
      </c>
      <c r="AO679">
        <v>0</v>
      </c>
      <c r="AP679">
        <v>3</v>
      </c>
      <c r="AQ679">
        <v>0</v>
      </c>
      <c r="AR679">
        <v>0</v>
      </c>
      <c r="AS679">
        <v>0</v>
      </c>
      <c r="AT679">
        <v>1</v>
      </c>
      <c r="AU679">
        <v>0</v>
      </c>
      <c r="AV679">
        <v>2</v>
      </c>
      <c r="AW679">
        <v>1</v>
      </c>
      <c r="AX679">
        <v>4</v>
      </c>
      <c r="AY679">
        <v>14</v>
      </c>
      <c r="AZ679">
        <v>12</v>
      </c>
      <c r="BA679">
        <v>8</v>
      </c>
      <c r="BB679">
        <v>3</v>
      </c>
      <c r="BC679">
        <v>15</v>
      </c>
      <c r="BD679">
        <v>0</v>
      </c>
      <c r="BE679">
        <v>0</v>
      </c>
      <c r="BF679">
        <v>0</v>
      </c>
      <c r="BG679">
        <v>0</v>
      </c>
      <c r="BH679">
        <v>0</v>
      </c>
      <c r="BI679">
        <v>7</v>
      </c>
      <c r="BJ679">
        <v>6</v>
      </c>
      <c r="BK679">
        <v>0</v>
      </c>
      <c r="BL679">
        <v>2</v>
      </c>
      <c r="BM679">
        <v>1</v>
      </c>
      <c r="BN679">
        <v>0</v>
      </c>
      <c r="BO679">
        <v>16</v>
      </c>
      <c r="BP679">
        <v>2</v>
      </c>
      <c r="BQ679">
        <v>2</v>
      </c>
      <c r="BR679">
        <v>0</v>
      </c>
      <c r="BS679">
        <v>7</v>
      </c>
      <c r="BT679">
        <v>110</v>
      </c>
      <c r="BU679" t="s">
        <v>747</v>
      </c>
    </row>
    <row r="680" spans="1:73">
      <c r="A680" t="s">
        <v>697</v>
      </c>
      <c r="B680" t="s">
        <v>698</v>
      </c>
      <c r="C680">
        <v>48</v>
      </c>
      <c r="D680" t="s">
        <v>119</v>
      </c>
      <c r="E680" t="s">
        <v>78</v>
      </c>
      <c r="F680" t="s">
        <v>77</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1</v>
      </c>
      <c r="BT680">
        <v>2</v>
      </c>
      <c r="BU680" t="s">
        <v>748</v>
      </c>
    </row>
    <row r="681" spans="1:73">
      <c r="A681" t="s">
        <v>697</v>
      </c>
      <c r="B681" t="s">
        <v>698</v>
      </c>
      <c r="C681">
        <v>49</v>
      </c>
      <c r="D681" t="s">
        <v>119</v>
      </c>
      <c r="E681" t="s">
        <v>701</v>
      </c>
      <c r="F681" t="s">
        <v>92</v>
      </c>
      <c r="G681">
        <v>0</v>
      </c>
      <c r="H681">
        <v>6</v>
      </c>
      <c r="I681">
        <v>1</v>
      </c>
      <c r="J681">
        <v>0</v>
      </c>
      <c r="K681">
        <v>0</v>
      </c>
      <c r="L681">
        <v>8</v>
      </c>
      <c r="M681">
        <v>0</v>
      </c>
      <c r="N681">
        <v>25</v>
      </c>
      <c r="O681">
        <v>0</v>
      </c>
      <c r="P681">
        <v>0</v>
      </c>
      <c r="Q681">
        <v>0</v>
      </c>
      <c r="R681">
        <v>2</v>
      </c>
      <c r="S681">
        <v>16</v>
      </c>
      <c r="T681">
        <v>5</v>
      </c>
      <c r="U681">
        <v>0</v>
      </c>
      <c r="V681">
        <v>4</v>
      </c>
      <c r="W681">
        <v>2</v>
      </c>
      <c r="X681">
        <v>0</v>
      </c>
      <c r="Y681">
        <v>0</v>
      </c>
      <c r="Z681">
        <v>0</v>
      </c>
      <c r="AA681">
        <v>0</v>
      </c>
      <c r="AB681">
        <v>100</v>
      </c>
      <c r="AC681">
        <v>3</v>
      </c>
      <c r="AD681">
        <v>0</v>
      </c>
      <c r="AE681">
        <v>0</v>
      </c>
      <c r="AF681">
        <v>0</v>
      </c>
      <c r="AG681">
        <v>2</v>
      </c>
      <c r="AH681">
        <v>4</v>
      </c>
      <c r="AI681">
        <v>2</v>
      </c>
      <c r="AJ681">
        <v>0</v>
      </c>
      <c r="AK681">
        <v>0</v>
      </c>
      <c r="AL681">
        <v>1</v>
      </c>
      <c r="AM681">
        <v>12</v>
      </c>
      <c r="AN681">
        <v>0</v>
      </c>
      <c r="AO681">
        <v>0</v>
      </c>
      <c r="AP681">
        <v>1</v>
      </c>
      <c r="AQ681">
        <v>3</v>
      </c>
      <c r="AR681">
        <v>0</v>
      </c>
      <c r="AS681">
        <v>0</v>
      </c>
      <c r="AT681">
        <v>0</v>
      </c>
      <c r="AU681">
        <v>7</v>
      </c>
      <c r="AV681">
        <v>0</v>
      </c>
      <c r="AW681">
        <v>1</v>
      </c>
      <c r="AX681">
        <v>19</v>
      </c>
      <c r="AY681">
        <v>14</v>
      </c>
      <c r="AZ681">
        <v>19</v>
      </c>
      <c r="BA681">
        <v>33</v>
      </c>
      <c r="BB681">
        <v>3</v>
      </c>
      <c r="BC681">
        <v>6</v>
      </c>
      <c r="BD681">
        <v>0</v>
      </c>
      <c r="BE681">
        <v>0</v>
      </c>
      <c r="BF681">
        <v>0</v>
      </c>
      <c r="BG681">
        <v>0</v>
      </c>
      <c r="BH681">
        <v>8</v>
      </c>
      <c r="BI681">
        <v>23</v>
      </c>
      <c r="BJ681">
        <v>5</v>
      </c>
      <c r="BK681">
        <v>0</v>
      </c>
      <c r="BL681">
        <v>2</v>
      </c>
      <c r="BM681">
        <v>2</v>
      </c>
      <c r="BN681">
        <v>0</v>
      </c>
      <c r="BO681">
        <v>33</v>
      </c>
      <c r="BP681">
        <v>3</v>
      </c>
      <c r="BQ681">
        <v>0</v>
      </c>
      <c r="BR681">
        <v>1</v>
      </c>
      <c r="BS681">
        <v>11</v>
      </c>
      <c r="BT681">
        <v>145</v>
      </c>
      <c r="BU681" t="s">
        <v>749</v>
      </c>
    </row>
    <row r="682" spans="1:73">
      <c r="A682" t="s">
        <v>697</v>
      </c>
      <c r="B682" t="s">
        <v>698</v>
      </c>
      <c r="C682">
        <v>50</v>
      </c>
      <c r="D682" t="s">
        <v>119</v>
      </c>
      <c r="E682" t="s">
        <v>78</v>
      </c>
      <c r="F682" t="s">
        <v>77</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1</v>
      </c>
      <c r="BT682">
        <v>2</v>
      </c>
      <c r="BU682" t="s">
        <v>750</v>
      </c>
    </row>
    <row r="683" spans="1:73">
      <c r="A683" t="s">
        <v>697</v>
      </c>
      <c r="B683" t="s">
        <v>698</v>
      </c>
      <c r="C683">
        <v>51</v>
      </c>
      <c r="D683" t="s">
        <v>119</v>
      </c>
      <c r="E683" t="s">
        <v>719</v>
      </c>
      <c r="F683" t="s">
        <v>101</v>
      </c>
      <c r="G683">
        <v>0</v>
      </c>
      <c r="H683">
        <v>3</v>
      </c>
      <c r="I683">
        <v>0</v>
      </c>
      <c r="J683">
        <v>0</v>
      </c>
      <c r="K683">
        <v>0</v>
      </c>
      <c r="L683">
        <v>1</v>
      </c>
      <c r="M683">
        <v>0</v>
      </c>
      <c r="N683">
        <v>1</v>
      </c>
      <c r="O683">
        <v>0</v>
      </c>
      <c r="P683">
        <v>0</v>
      </c>
      <c r="Q683">
        <v>0</v>
      </c>
      <c r="R683">
        <v>0</v>
      </c>
      <c r="S683">
        <v>3</v>
      </c>
      <c r="T683">
        <v>2</v>
      </c>
      <c r="U683">
        <v>0</v>
      </c>
      <c r="V683">
        <v>0</v>
      </c>
      <c r="W683">
        <v>0</v>
      </c>
      <c r="X683">
        <v>0</v>
      </c>
      <c r="Y683">
        <v>0</v>
      </c>
      <c r="Z683">
        <v>0</v>
      </c>
      <c r="AA683">
        <v>0</v>
      </c>
      <c r="AB683">
        <v>10</v>
      </c>
      <c r="AC683">
        <v>0</v>
      </c>
      <c r="AD683">
        <v>0</v>
      </c>
      <c r="AE683">
        <v>0</v>
      </c>
      <c r="AF683">
        <v>0</v>
      </c>
      <c r="AG683">
        <v>0</v>
      </c>
      <c r="AH683">
        <v>0</v>
      </c>
      <c r="AI683">
        <v>3</v>
      </c>
      <c r="AJ683">
        <v>0</v>
      </c>
      <c r="AK683">
        <v>0</v>
      </c>
      <c r="AL683">
        <v>0</v>
      </c>
      <c r="AM683">
        <v>0</v>
      </c>
      <c r="AN683">
        <v>0</v>
      </c>
      <c r="AO683">
        <v>0</v>
      </c>
      <c r="AP683">
        <v>0</v>
      </c>
      <c r="AQ683">
        <v>0</v>
      </c>
      <c r="AR683">
        <v>0</v>
      </c>
      <c r="AS683">
        <v>0</v>
      </c>
      <c r="AT683">
        <v>0</v>
      </c>
      <c r="AU683">
        <v>0</v>
      </c>
      <c r="AV683">
        <v>0</v>
      </c>
      <c r="AW683">
        <v>0</v>
      </c>
      <c r="AX683">
        <v>2</v>
      </c>
      <c r="AY683">
        <v>1</v>
      </c>
      <c r="AZ683">
        <v>1</v>
      </c>
      <c r="BA683">
        <v>2</v>
      </c>
      <c r="BB683">
        <v>1</v>
      </c>
      <c r="BC683">
        <v>2</v>
      </c>
      <c r="BD683">
        <v>0</v>
      </c>
      <c r="BE683">
        <v>0</v>
      </c>
      <c r="BF683">
        <v>0</v>
      </c>
      <c r="BG683">
        <v>0</v>
      </c>
      <c r="BH683">
        <v>0</v>
      </c>
      <c r="BI683">
        <v>2</v>
      </c>
      <c r="BJ683">
        <v>2</v>
      </c>
      <c r="BK683">
        <v>0</v>
      </c>
      <c r="BL683">
        <v>0</v>
      </c>
      <c r="BM683">
        <v>0</v>
      </c>
      <c r="BN683">
        <v>0</v>
      </c>
      <c r="BO683">
        <v>1</v>
      </c>
      <c r="BP683">
        <v>1</v>
      </c>
      <c r="BQ683">
        <v>0</v>
      </c>
      <c r="BR683">
        <v>0</v>
      </c>
      <c r="BS683">
        <v>1</v>
      </c>
      <c r="BT683">
        <v>15</v>
      </c>
      <c r="BU683" t="s">
        <v>751</v>
      </c>
    </row>
    <row r="684" spans="1:73">
      <c r="A684" t="s">
        <v>697</v>
      </c>
      <c r="B684" t="s">
        <v>698</v>
      </c>
      <c r="C684">
        <v>52</v>
      </c>
      <c r="D684" t="s">
        <v>119</v>
      </c>
      <c r="E684" t="s">
        <v>78</v>
      </c>
      <c r="F684" t="s">
        <v>77</v>
      </c>
      <c r="G684">
        <v>0</v>
      </c>
      <c r="H684">
        <v>1</v>
      </c>
      <c r="I684">
        <v>0</v>
      </c>
      <c r="J684">
        <v>0</v>
      </c>
      <c r="K684">
        <v>0</v>
      </c>
      <c r="L684">
        <v>1</v>
      </c>
      <c r="M684">
        <v>0</v>
      </c>
      <c r="N684">
        <v>0</v>
      </c>
      <c r="O684">
        <v>0</v>
      </c>
      <c r="P684">
        <v>0</v>
      </c>
      <c r="Q684">
        <v>0</v>
      </c>
      <c r="R684">
        <v>0</v>
      </c>
      <c r="S684">
        <v>3</v>
      </c>
      <c r="T684">
        <v>1</v>
      </c>
      <c r="U684">
        <v>0</v>
      </c>
      <c r="V684">
        <v>1</v>
      </c>
      <c r="W684">
        <v>0</v>
      </c>
      <c r="X684">
        <v>0</v>
      </c>
      <c r="Y684">
        <v>0</v>
      </c>
      <c r="Z684">
        <v>0</v>
      </c>
      <c r="AA684">
        <v>0</v>
      </c>
      <c r="AB684">
        <v>10</v>
      </c>
      <c r="AC684">
        <v>0</v>
      </c>
      <c r="AD684">
        <v>0</v>
      </c>
      <c r="AE684">
        <v>0</v>
      </c>
      <c r="AF684">
        <v>0</v>
      </c>
      <c r="AG684">
        <v>0</v>
      </c>
      <c r="AH684">
        <v>0</v>
      </c>
      <c r="AI684">
        <v>1</v>
      </c>
      <c r="AJ684">
        <v>0</v>
      </c>
      <c r="AK684">
        <v>0</v>
      </c>
      <c r="AL684">
        <v>0</v>
      </c>
      <c r="AM684">
        <v>1</v>
      </c>
      <c r="AN684">
        <v>0</v>
      </c>
      <c r="AO684">
        <v>0</v>
      </c>
      <c r="AP684">
        <v>0</v>
      </c>
      <c r="AQ684">
        <v>0</v>
      </c>
      <c r="AR684">
        <v>0</v>
      </c>
      <c r="AS684">
        <v>0</v>
      </c>
      <c r="AT684">
        <v>1</v>
      </c>
      <c r="AU684">
        <v>0</v>
      </c>
      <c r="AV684">
        <v>0</v>
      </c>
      <c r="AW684">
        <v>0</v>
      </c>
      <c r="AX684">
        <v>2</v>
      </c>
      <c r="AY684">
        <v>3</v>
      </c>
      <c r="AZ684">
        <v>1</v>
      </c>
      <c r="BA684">
        <v>3</v>
      </c>
      <c r="BB684">
        <v>1</v>
      </c>
      <c r="BC684">
        <v>4</v>
      </c>
      <c r="BD684">
        <v>0</v>
      </c>
      <c r="BE684">
        <v>0</v>
      </c>
      <c r="BF684">
        <v>0</v>
      </c>
      <c r="BG684">
        <v>0</v>
      </c>
      <c r="BH684">
        <v>0</v>
      </c>
      <c r="BI684">
        <v>1</v>
      </c>
      <c r="BJ684">
        <v>3</v>
      </c>
      <c r="BK684">
        <v>0</v>
      </c>
      <c r="BL684">
        <v>0</v>
      </c>
      <c r="BM684">
        <v>0</v>
      </c>
      <c r="BN684">
        <v>0</v>
      </c>
      <c r="BO684">
        <v>1</v>
      </c>
      <c r="BP684">
        <v>0</v>
      </c>
      <c r="BQ684">
        <v>0</v>
      </c>
      <c r="BR684">
        <v>1</v>
      </c>
      <c r="BS684">
        <v>1</v>
      </c>
      <c r="BT684">
        <v>15</v>
      </c>
      <c r="BU684" t="s">
        <v>752</v>
      </c>
    </row>
    <row r="685" spans="1:73">
      <c r="A685" t="s">
        <v>697</v>
      </c>
      <c r="B685" t="s">
        <v>698</v>
      </c>
      <c r="C685">
        <v>53</v>
      </c>
      <c r="D685" t="s">
        <v>119</v>
      </c>
      <c r="E685" t="s">
        <v>719</v>
      </c>
      <c r="F685" t="s">
        <v>101</v>
      </c>
      <c r="G685">
        <v>0</v>
      </c>
      <c r="H685">
        <v>0</v>
      </c>
      <c r="I685">
        <v>0</v>
      </c>
      <c r="J685">
        <v>0</v>
      </c>
      <c r="K685">
        <v>0</v>
      </c>
      <c r="L685">
        <v>1</v>
      </c>
      <c r="M685">
        <v>0</v>
      </c>
      <c r="N685">
        <v>0</v>
      </c>
      <c r="O685">
        <v>0</v>
      </c>
      <c r="P685">
        <v>0</v>
      </c>
      <c r="Q685">
        <v>0</v>
      </c>
      <c r="R685">
        <v>0</v>
      </c>
      <c r="S685">
        <v>2</v>
      </c>
      <c r="T685">
        <v>0</v>
      </c>
      <c r="U685">
        <v>0</v>
      </c>
      <c r="V685">
        <v>0</v>
      </c>
      <c r="W685">
        <v>0</v>
      </c>
      <c r="X685">
        <v>0</v>
      </c>
      <c r="Y685">
        <v>0</v>
      </c>
      <c r="Z685">
        <v>0</v>
      </c>
      <c r="AA685">
        <v>0</v>
      </c>
      <c r="AB685">
        <v>4</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1</v>
      </c>
      <c r="AZ685">
        <v>0</v>
      </c>
      <c r="BA685">
        <v>0</v>
      </c>
      <c r="BB685">
        <v>1</v>
      </c>
      <c r="BC685">
        <v>2</v>
      </c>
      <c r="BD685">
        <v>0</v>
      </c>
      <c r="BE685">
        <v>0</v>
      </c>
      <c r="BF685">
        <v>0</v>
      </c>
      <c r="BG685">
        <v>0</v>
      </c>
      <c r="BH685">
        <v>0</v>
      </c>
      <c r="BI685">
        <v>0</v>
      </c>
      <c r="BJ685">
        <v>1</v>
      </c>
      <c r="BK685">
        <v>0</v>
      </c>
      <c r="BL685">
        <v>0</v>
      </c>
      <c r="BM685">
        <v>0</v>
      </c>
      <c r="BN685">
        <v>0</v>
      </c>
      <c r="BO685">
        <v>0</v>
      </c>
      <c r="BP685">
        <v>0</v>
      </c>
      <c r="BQ685">
        <v>0</v>
      </c>
      <c r="BR685">
        <v>0</v>
      </c>
      <c r="BS685">
        <v>1</v>
      </c>
      <c r="BT685">
        <v>7</v>
      </c>
      <c r="BU685" t="s">
        <v>753</v>
      </c>
    </row>
    <row r="686" spans="1:73">
      <c r="A686" t="s">
        <v>697</v>
      </c>
      <c r="B686" t="s">
        <v>698</v>
      </c>
      <c r="C686">
        <v>54</v>
      </c>
      <c r="D686" t="s">
        <v>119</v>
      </c>
      <c r="E686" t="s">
        <v>78</v>
      </c>
      <c r="F686" t="s">
        <v>77</v>
      </c>
      <c r="G686">
        <v>0</v>
      </c>
      <c r="H686">
        <v>0</v>
      </c>
      <c r="I686">
        <v>0</v>
      </c>
      <c r="J686">
        <v>0</v>
      </c>
      <c r="K686">
        <v>0</v>
      </c>
      <c r="L686">
        <v>2</v>
      </c>
      <c r="M686">
        <v>0</v>
      </c>
      <c r="N686">
        <v>1</v>
      </c>
      <c r="O686">
        <v>0</v>
      </c>
      <c r="P686">
        <v>0</v>
      </c>
      <c r="Q686">
        <v>0</v>
      </c>
      <c r="R686">
        <v>0</v>
      </c>
      <c r="S686">
        <v>5</v>
      </c>
      <c r="T686">
        <v>2</v>
      </c>
      <c r="U686">
        <v>0</v>
      </c>
      <c r="V686">
        <v>0</v>
      </c>
      <c r="W686">
        <v>0</v>
      </c>
      <c r="X686">
        <v>0</v>
      </c>
      <c r="Y686">
        <v>0</v>
      </c>
      <c r="Z686">
        <v>0</v>
      </c>
      <c r="AA686">
        <v>0</v>
      </c>
      <c r="AB686">
        <v>13</v>
      </c>
      <c r="AC686">
        <v>0</v>
      </c>
      <c r="AD686">
        <v>0</v>
      </c>
      <c r="AE686">
        <v>0</v>
      </c>
      <c r="AF686">
        <v>0</v>
      </c>
      <c r="AG686">
        <v>0</v>
      </c>
      <c r="AH686">
        <v>0</v>
      </c>
      <c r="AI686">
        <v>3</v>
      </c>
      <c r="AJ686">
        <v>0</v>
      </c>
      <c r="AK686">
        <v>0</v>
      </c>
      <c r="AL686">
        <v>0</v>
      </c>
      <c r="AM686">
        <v>2</v>
      </c>
      <c r="AN686">
        <v>0</v>
      </c>
      <c r="AO686">
        <v>0</v>
      </c>
      <c r="AP686">
        <v>0</v>
      </c>
      <c r="AQ686">
        <v>0</v>
      </c>
      <c r="AR686">
        <v>0</v>
      </c>
      <c r="AS686">
        <v>0</v>
      </c>
      <c r="AT686">
        <v>0</v>
      </c>
      <c r="AU686">
        <v>0</v>
      </c>
      <c r="AV686">
        <v>0</v>
      </c>
      <c r="AW686">
        <v>0</v>
      </c>
      <c r="AX686">
        <v>2</v>
      </c>
      <c r="AY686">
        <v>4</v>
      </c>
      <c r="AZ686">
        <v>1</v>
      </c>
      <c r="BA686">
        <v>4</v>
      </c>
      <c r="BB686">
        <v>0</v>
      </c>
      <c r="BC686">
        <v>4</v>
      </c>
      <c r="BD686">
        <v>0</v>
      </c>
      <c r="BE686">
        <v>0</v>
      </c>
      <c r="BF686">
        <v>0</v>
      </c>
      <c r="BG686">
        <v>0</v>
      </c>
      <c r="BH686">
        <v>0</v>
      </c>
      <c r="BI686">
        <v>3</v>
      </c>
      <c r="BJ686">
        <v>3</v>
      </c>
      <c r="BK686">
        <v>0</v>
      </c>
      <c r="BL686">
        <v>2</v>
      </c>
      <c r="BM686">
        <v>0</v>
      </c>
      <c r="BN686">
        <v>1</v>
      </c>
      <c r="BO686">
        <v>1</v>
      </c>
      <c r="BP686">
        <v>0</v>
      </c>
      <c r="BQ686">
        <v>0</v>
      </c>
      <c r="BR686">
        <v>2</v>
      </c>
      <c r="BS686">
        <v>1</v>
      </c>
      <c r="BT686">
        <v>20</v>
      </c>
      <c r="BU686" t="s">
        <v>754</v>
      </c>
    </row>
    <row r="687" spans="1:73">
      <c r="A687" t="s">
        <v>697</v>
      </c>
      <c r="B687" t="s">
        <v>698</v>
      </c>
      <c r="C687">
        <v>55</v>
      </c>
      <c r="D687" t="s">
        <v>119</v>
      </c>
      <c r="E687" t="s">
        <v>719</v>
      </c>
      <c r="F687" t="s">
        <v>101</v>
      </c>
      <c r="G687">
        <v>3</v>
      </c>
      <c r="H687">
        <v>5</v>
      </c>
      <c r="I687">
        <v>6</v>
      </c>
      <c r="J687">
        <v>0</v>
      </c>
      <c r="K687">
        <v>0</v>
      </c>
      <c r="L687">
        <v>6</v>
      </c>
      <c r="M687">
        <v>0</v>
      </c>
      <c r="N687">
        <v>17</v>
      </c>
      <c r="O687">
        <v>6</v>
      </c>
      <c r="P687">
        <v>0</v>
      </c>
      <c r="Q687">
        <v>4</v>
      </c>
      <c r="R687">
        <v>0</v>
      </c>
      <c r="S687">
        <v>18</v>
      </c>
      <c r="T687">
        <v>9</v>
      </c>
      <c r="U687">
        <v>0</v>
      </c>
      <c r="V687">
        <v>2</v>
      </c>
      <c r="W687">
        <v>1</v>
      </c>
      <c r="X687">
        <v>0</v>
      </c>
      <c r="Y687">
        <v>0</v>
      </c>
      <c r="Z687">
        <v>0</v>
      </c>
      <c r="AA687">
        <v>0</v>
      </c>
      <c r="AB687">
        <v>78</v>
      </c>
      <c r="AC687">
        <v>2</v>
      </c>
      <c r="AD687">
        <v>0</v>
      </c>
      <c r="AE687">
        <v>0</v>
      </c>
      <c r="AF687">
        <v>0</v>
      </c>
      <c r="AG687">
        <v>0</v>
      </c>
      <c r="AH687">
        <v>4</v>
      </c>
      <c r="AI687">
        <v>7</v>
      </c>
      <c r="AJ687">
        <v>0</v>
      </c>
      <c r="AK687">
        <v>0</v>
      </c>
      <c r="AL687">
        <v>5</v>
      </c>
      <c r="AM687">
        <v>8</v>
      </c>
      <c r="AN687">
        <v>0</v>
      </c>
      <c r="AO687">
        <v>0</v>
      </c>
      <c r="AP687">
        <v>0</v>
      </c>
      <c r="AQ687">
        <v>5</v>
      </c>
      <c r="AR687">
        <v>0</v>
      </c>
      <c r="AS687">
        <v>0</v>
      </c>
      <c r="AT687">
        <v>0</v>
      </c>
      <c r="AU687">
        <v>2</v>
      </c>
      <c r="AV687">
        <v>0</v>
      </c>
      <c r="AW687">
        <v>6</v>
      </c>
      <c r="AX687">
        <v>19</v>
      </c>
      <c r="AY687">
        <v>11</v>
      </c>
      <c r="AZ687">
        <v>18</v>
      </c>
      <c r="BA687">
        <v>27</v>
      </c>
      <c r="BB687">
        <v>2</v>
      </c>
      <c r="BC687">
        <v>5</v>
      </c>
      <c r="BD687">
        <v>0</v>
      </c>
      <c r="BE687">
        <v>0</v>
      </c>
      <c r="BF687">
        <v>0</v>
      </c>
      <c r="BG687">
        <v>4</v>
      </c>
      <c r="BH687">
        <v>0</v>
      </c>
      <c r="BI687">
        <v>26</v>
      </c>
      <c r="BJ687">
        <v>5</v>
      </c>
      <c r="BK687">
        <v>0</v>
      </c>
      <c r="BL687">
        <v>1</v>
      </c>
      <c r="BM687">
        <v>2</v>
      </c>
      <c r="BN687">
        <v>0</v>
      </c>
      <c r="BO687">
        <v>23</v>
      </c>
      <c r="BP687">
        <v>8</v>
      </c>
      <c r="BQ687">
        <v>0</v>
      </c>
      <c r="BR687">
        <v>2</v>
      </c>
      <c r="BS687">
        <v>5</v>
      </c>
      <c r="BT687">
        <v>111</v>
      </c>
      <c r="BU687" t="s">
        <v>755</v>
      </c>
    </row>
    <row r="688" spans="1:73">
      <c r="A688" t="s">
        <v>697</v>
      </c>
      <c r="B688" t="s">
        <v>698</v>
      </c>
      <c r="C688">
        <v>56</v>
      </c>
      <c r="D688" t="s">
        <v>119</v>
      </c>
      <c r="E688" t="s">
        <v>78</v>
      </c>
      <c r="F688" t="s">
        <v>77</v>
      </c>
      <c r="G688">
        <v>0</v>
      </c>
      <c r="H688">
        <v>4</v>
      </c>
      <c r="I688">
        <v>8</v>
      </c>
      <c r="J688">
        <v>0</v>
      </c>
      <c r="K688">
        <v>0</v>
      </c>
      <c r="L688">
        <v>5</v>
      </c>
      <c r="M688">
        <v>0</v>
      </c>
      <c r="N688">
        <v>3</v>
      </c>
      <c r="O688">
        <v>7</v>
      </c>
      <c r="P688">
        <v>0</v>
      </c>
      <c r="Q688">
        <v>2</v>
      </c>
      <c r="R688">
        <v>0</v>
      </c>
      <c r="S688">
        <v>15</v>
      </c>
      <c r="T688">
        <v>5</v>
      </c>
      <c r="U688">
        <v>0</v>
      </c>
      <c r="V688">
        <v>3</v>
      </c>
      <c r="W688">
        <v>1</v>
      </c>
      <c r="X688">
        <v>0</v>
      </c>
      <c r="Y688">
        <v>0</v>
      </c>
      <c r="Z688">
        <v>0</v>
      </c>
      <c r="AA688">
        <v>0</v>
      </c>
      <c r="AB688">
        <v>44</v>
      </c>
      <c r="AC688">
        <v>1</v>
      </c>
      <c r="AD688">
        <v>7</v>
      </c>
      <c r="AE688">
        <v>0</v>
      </c>
      <c r="AF688">
        <v>0</v>
      </c>
      <c r="AG688">
        <v>0</v>
      </c>
      <c r="AH688">
        <v>0</v>
      </c>
      <c r="AI688">
        <v>4</v>
      </c>
      <c r="AJ688">
        <v>0</v>
      </c>
      <c r="AK688">
        <v>0</v>
      </c>
      <c r="AL688">
        <v>0</v>
      </c>
      <c r="AM688">
        <v>6</v>
      </c>
      <c r="AN688">
        <v>0</v>
      </c>
      <c r="AO688">
        <v>0</v>
      </c>
      <c r="AP688">
        <v>1</v>
      </c>
      <c r="AQ688">
        <v>1</v>
      </c>
      <c r="AR688">
        <v>4</v>
      </c>
      <c r="AS688">
        <v>0</v>
      </c>
      <c r="AT688">
        <v>0</v>
      </c>
      <c r="AU688">
        <v>1</v>
      </c>
      <c r="AV688">
        <v>1</v>
      </c>
      <c r="AW688">
        <v>4</v>
      </c>
      <c r="AX688">
        <v>3</v>
      </c>
      <c r="AY688">
        <v>16</v>
      </c>
      <c r="AZ688">
        <v>8</v>
      </c>
      <c r="BA688">
        <v>14</v>
      </c>
      <c r="BB688">
        <v>0</v>
      </c>
      <c r="BC688">
        <v>8</v>
      </c>
      <c r="BD688">
        <v>0</v>
      </c>
      <c r="BE688">
        <v>1</v>
      </c>
      <c r="BF688">
        <v>1</v>
      </c>
      <c r="BG688">
        <v>0</v>
      </c>
      <c r="BH688">
        <v>0</v>
      </c>
      <c r="BI688">
        <v>10</v>
      </c>
      <c r="BJ688">
        <v>6</v>
      </c>
      <c r="BK688">
        <v>0</v>
      </c>
      <c r="BL688">
        <v>4</v>
      </c>
      <c r="BM688">
        <v>0</v>
      </c>
      <c r="BN688">
        <v>0</v>
      </c>
      <c r="BO688">
        <v>10</v>
      </c>
      <c r="BP688">
        <v>1</v>
      </c>
      <c r="BQ688">
        <v>0</v>
      </c>
      <c r="BR688">
        <v>2</v>
      </c>
      <c r="BS688">
        <v>3</v>
      </c>
      <c r="BT688">
        <v>87</v>
      </c>
      <c r="BU688" t="s">
        <v>756</v>
      </c>
    </row>
    <row r="689" spans="1:73">
      <c r="A689" t="s">
        <v>697</v>
      </c>
      <c r="B689" t="s">
        <v>698</v>
      </c>
      <c r="C689">
        <v>57</v>
      </c>
      <c r="D689" t="s">
        <v>119</v>
      </c>
      <c r="E689" t="s">
        <v>709</v>
      </c>
      <c r="F689" t="s">
        <v>92</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1</v>
      </c>
      <c r="BT689">
        <v>2</v>
      </c>
      <c r="BU689" t="s">
        <v>757</v>
      </c>
    </row>
    <row r="690" spans="1:73">
      <c r="A690" t="s">
        <v>697</v>
      </c>
      <c r="B690" t="s">
        <v>698</v>
      </c>
      <c r="C690">
        <v>58</v>
      </c>
      <c r="D690" t="s">
        <v>119</v>
      </c>
      <c r="E690" t="s">
        <v>78</v>
      </c>
      <c r="F690" t="s">
        <v>77</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1</v>
      </c>
      <c r="BT690">
        <v>2</v>
      </c>
      <c r="BU690" t="s">
        <v>758</v>
      </c>
    </row>
    <row r="691" spans="1:73">
      <c r="A691" t="s">
        <v>697</v>
      </c>
      <c r="B691" t="s">
        <v>698</v>
      </c>
      <c r="C691">
        <v>59</v>
      </c>
      <c r="D691" t="s">
        <v>119</v>
      </c>
      <c r="E691" t="s">
        <v>709</v>
      </c>
      <c r="F691" t="s">
        <v>92</v>
      </c>
      <c r="G691">
        <v>0</v>
      </c>
      <c r="H691">
        <v>6</v>
      </c>
      <c r="I691">
        <v>7</v>
      </c>
      <c r="J691">
        <v>0</v>
      </c>
      <c r="K691">
        <v>0</v>
      </c>
      <c r="L691">
        <v>6</v>
      </c>
      <c r="M691">
        <v>1</v>
      </c>
      <c r="N691">
        <v>13</v>
      </c>
      <c r="O691">
        <v>0</v>
      </c>
      <c r="P691">
        <v>0</v>
      </c>
      <c r="Q691">
        <v>0</v>
      </c>
      <c r="R691">
        <v>3</v>
      </c>
      <c r="S691">
        <v>23</v>
      </c>
      <c r="T691">
        <v>8</v>
      </c>
      <c r="U691">
        <v>1</v>
      </c>
      <c r="V691">
        <v>5</v>
      </c>
      <c r="W691">
        <v>4</v>
      </c>
      <c r="X691">
        <v>0</v>
      </c>
      <c r="Y691">
        <v>0</v>
      </c>
      <c r="Z691">
        <v>1</v>
      </c>
      <c r="AA691">
        <v>0</v>
      </c>
      <c r="AB691">
        <v>60</v>
      </c>
      <c r="AC691">
        <v>1</v>
      </c>
      <c r="AD691">
        <v>0</v>
      </c>
      <c r="AE691">
        <v>0</v>
      </c>
      <c r="AF691">
        <v>0</v>
      </c>
      <c r="AG691">
        <v>0</v>
      </c>
      <c r="AH691">
        <v>0</v>
      </c>
      <c r="AI691">
        <v>5</v>
      </c>
      <c r="AJ691">
        <v>0</v>
      </c>
      <c r="AK691">
        <v>0</v>
      </c>
      <c r="AL691">
        <v>2</v>
      </c>
      <c r="AM691">
        <v>5</v>
      </c>
      <c r="AN691">
        <v>0</v>
      </c>
      <c r="AO691">
        <v>0</v>
      </c>
      <c r="AP691">
        <v>0</v>
      </c>
      <c r="AQ691">
        <v>2</v>
      </c>
      <c r="AR691">
        <v>1</v>
      </c>
      <c r="AS691">
        <v>0</v>
      </c>
      <c r="AT691">
        <v>0</v>
      </c>
      <c r="AU691">
        <v>1</v>
      </c>
      <c r="AV691">
        <v>0</v>
      </c>
      <c r="AW691">
        <v>2</v>
      </c>
      <c r="AX691">
        <v>8</v>
      </c>
      <c r="AY691">
        <v>8</v>
      </c>
      <c r="AZ691">
        <v>11</v>
      </c>
      <c r="BA691">
        <v>16</v>
      </c>
      <c r="BB691">
        <v>5</v>
      </c>
      <c r="BC691">
        <v>9</v>
      </c>
      <c r="BD691">
        <v>0</v>
      </c>
      <c r="BE691">
        <v>0</v>
      </c>
      <c r="BF691">
        <v>0</v>
      </c>
      <c r="BG691">
        <v>0</v>
      </c>
      <c r="BH691">
        <v>0</v>
      </c>
      <c r="BI691">
        <v>11</v>
      </c>
      <c r="BJ691">
        <v>7</v>
      </c>
      <c r="BK691">
        <v>0</v>
      </c>
      <c r="BL691">
        <v>6</v>
      </c>
      <c r="BM691">
        <v>5</v>
      </c>
      <c r="BN691">
        <v>2</v>
      </c>
      <c r="BO691">
        <v>15</v>
      </c>
      <c r="BP691">
        <v>3</v>
      </c>
      <c r="BQ691">
        <v>0</v>
      </c>
      <c r="BR691">
        <v>0</v>
      </c>
      <c r="BS691">
        <v>5</v>
      </c>
      <c r="BT691">
        <v>98</v>
      </c>
      <c r="BU691" t="s">
        <v>759</v>
      </c>
    </row>
    <row r="692" spans="1:73">
      <c r="A692" t="s">
        <v>697</v>
      </c>
      <c r="B692" t="s">
        <v>698</v>
      </c>
      <c r="C692">
        <v>60</v>
      </c>
      <c r="D692" t="s">
        <v>119</v>
      </c>
      <c r="E692" t="s">
        <v>78</v>
      </c>
      <c r="F692" t="s">
        <v>77</v>
      </c>
      <c r="G692">
        <v>0</v>
      </c>
      <c r="H692">
        <v>0</v>
      </c>
      <c r="I692">
        <v>0</v>
      </c>
      <c r="J692">
        <v>0</v>
      </c>
      <c r="K692">
        <v>0</v>
      </c>
      <c r="L692">
        <v>0</v>
      </c>
      <c r="M692">
        <v>0</v>
      </c>
      <c r="N692">
        <v>1</v>
      </c>
      <c r="O692">
        <v>0</v>
      </c>
      <c r="P692">
        <v>0</v>
      </c>
      <c r="Q692">
        <v>0</v>
      </c>
      <c r="R692">
        <v>0</v>
      </c>
      <c r="S692">
        <v>0</v>
      </c>
      <c r="T692">
        <v>0</v>
      </c>
      <c r="U692">
        <v>0</v>
      </c>
      <c r="V692">
        <v>0</v>
      </c>
      <c r="W692">
        <v>0</v>
      </c>
      <c r="X692">
        <v>0</v>
      </c>
      <c r="Y692">
        <v>0</v>
      </c>
      <c r="Z692">
        <v>0</v>
      </c>
      <c r="AA692">
        <v>0</v>
      </c>
      <c r="AB692">
        <v>6</v>
      </c>
      <c r="AC692">
        <v>0</v>
      </c>
      <c r="AD692">
        <v>0</v>
      </c>
      <c r="AE692">
        <v>0</v>
      </c>
      <c r="AF692">
        <v>0</v>
      </c>
      <c r="AG692">
        <v>0</v>
      </c>
      <c r="AH692">
        <v>0</v>
      </c>
      <c r="AI692">
        <v>0</v>
      </c>
      <c r="AJ692">
        <v>0</v>
      </c>
      <c r="AK692">
        <v>0</v>
      </c>
      <c r="AL692">
        <v>0</v>
      </c>
      <c r="AM692">
        <v>1</v>
      </c>
      <c r="AN692">
        <v>0</v>
      </c>
      <c r="AO692">
        <v>0</v>
      </c>
      <c r="AP692">
        <v>0</v>
      </c>
      <c r="AQ692">
        <v>0</v>
      </c>
      <c r="AR692">
        <v>0</v>
      </c>
      <c r="AS692">
        <v>0</v>
      </c>
      <c r="AT692">
        <v>0</v>
      </c>
      <c r="AU692">
        <v>0</v>
      </c>
      <c r="AV692">
        <v>0</v>
      </c>
      <c r="AW692">
        <v>0</v>
      </c>
      <c r="AX692">
        <v>2</v>
      </c>
      <c r="AY692">
        <v>1</v>
      </c>
      <c r="AZ692">
        <v>1</v>
      </c>
      <c r="BA692">
        <v>3</v>
      </c>
      <c r="BB692">
        <v>0</v>
      </c>
      <c r="BC692">
        <v>1</v>
      </c>
      <c r="BD692">
        <v>0</v>
      </c>
      <c r="BE692">
        <v>0</v>
      </c>
      <c r="BF692">
        <v>0</v>
      </c>
      <c r="BG692">
        <v>0</v>
      </c>
      <c r="BH692">
        <v>0</v>
      </c>
      <c r="BI692">
        <v>2</v>
      </c>
      <c r="BJ692">
        <v>1</v>
      </c>
      <c r="BK692">
        <v>0</v>
      </c>
      <c r="BL692">
        <v>0</v>
      </c>
      <c r="BM692">
        <v>0</v>
      </c>
      <c r="BN692">
        <v>0</v>
      </c>
      <c r="BO692">
        <v>1</v>
      </c>
      <c r="BP692">
        <v>0</v>
      </c>
      <c r="BQ692">
        <v>0</v>
      </c>
      <c r="BR692">
        <v>1</v>
      </c>
      <c r="BS692">
        <v>1</v>
      </c>
      <c r="BT692">
        <v>8</v>
      </c>
      <c r="BU692" t="s">
        <v>760</v>
      </c>
    </row>
    <row r="693" spans="1:73">
      <c r="A693" t="s">
        <v>697</v>
      </c>
      <c r="B693" t="s">
        <v>698</v>
      </c>
      <c r="C693">
        <v>61</v>
      </c>
      <c r="D693" t="s">
        <v>119</v>
      </c>
      <c r="E693" t="s">
        <v>709</v>
      </c>
      <c r="F693" t="s">
        <v>92</v>
      </c>
      <c r="G693">
        <v>1</v>
      </c>
      <c r="H693">
        <v>12</v>
      </c>
      <c r="I693">
        <v>0</v>
      </c>
      <c r="J693">
        <v>0</v>
      </c>
      <c r="K693">
        <v>0</v>
      </c>
      <c r="L693">
        <v>9</v>
      </c>
      <c r="M693">
        <v>0</v>
      </c>
      <c r="N693">
        <v>14</v>
      </c>
      <c r="O693">
        <v>0</v>
      </c>
      <c r="P693">
        <v>0</v>
      </c>
      <c r="Q693">
        <v>0</v>
      </c>
      <c r="R693">
        <v>0</v>
      </c>
      <c r="S693">
        <v>20</v>
      </c>
      <c r="T693">
        <v>3</v>
      </c>
      <c r="U693">
        <v>0</v>
      </c>
      <c r="V693">
        <v>0</v>
      </c>
      <c r="W693">
        <v>9</v>
      </c>
      <c r="X693">
        <v>0</v>
      </c>
      <c r="Y693">
        <v>0</v>
      </c>
      <c r="Z693">
        <v>0</v>
      </c>
      <c r="AA693">
        <v>0</v>
      </c>
      <c r="AB693">
        <v>69</v>
      </c>
      <c r="AC693">
        <v>1</v>
      </c>
      <c r="AD693">
        <v>0</v>
      </c>
      <c r="AE693">
        <v>0</v>
      </c>
      <c r="AF693">
        <v>0</v>
      </c>
      <c r="AG693">
        <v>0</v>
      </c>
      <c r="AH693">
        <v>0</v>
      </c>
      <c r="AI693">
        <v>1</v>
      </c>
      <c r="AJ693">
        <v>0</v>
      </c>
      <c r="AK693">
        <v>0</v>
      </c>
      <c r="AL693">
        <v>5</v>
      </c>
      <c r="AM693">
        <v>9</v>
      </c>
      <c r="AN693">
        <v>1</v>
      </c>
      <c r="AO693">
        <v>0</v>
      </c>
      <c r="AP693">
        <v>0</v>
      </c>
      <c r="AQ693">
        <v>1</v>
      </c>
      <c r="AR693">
        <v>0</v>
      </c>
      <c r="AS693">
        <v>0</v>
      </c>
      <c r="AT693">
        <v>2</v>
      </c>
      <c r="AU693">
        <v>1</v>
      </c>
      <c r="AV693">
        <v>0</v>
      </c>
      <c r="AW693">
        <v>0</v>
      </c>
      <c r="AX693">
        <v>3</v>
      </c>
      <c r="AY693">
        <v>9</v>
      </c>
      <c r="AZ693">
        <v>14</v>
      </c>
      <c r="BA693">
        <v>13</v>
      </c>
      <c r="BB693">
        <v>1</v>
      </c>
      <c r="BC693">
        <v>11</v>
      </c>
      <c r="BD693">
        <v>0</v>
      </c>
      <c r="BE693">
        <v>0</v>
      </c>
      <c r="BF693">
        <v>0</v>
      </c>
      <c r="BG693">
        <v>0</v>
      </c>
      <c r="BH693">
        <v>0</v>
      </c>
      <c r="BI693">
        <v>5</v>
      </c>
      <c r="BJ693">
        <v>7</v>
      </c>
      <c r="BK693">
        <v>0</v>
      </c>
      <c r="BL693">
        <v>1</v>
      </c>
      <c r="BM693">
        <v>0</v>
      </c>
      <c r="BN693">
        <v>4</v>
      </c>
      <c r="BO693">
        <v>17</v>
      </c>
      <c r="BP693">
        <v>1</v>
      </c>
      <c r="BQ693">
        <v>0</v>
      </c>
      <c r="BR693">
        <v>2</v>
      </c>
      <c r="BS693">
        <v>5</v>
      </c>
      <c r="BT693">
        <v>109</v>
      </c>
      <c r="BU693" t="s">
        <v>761</v>
      </c>
    </row>
    <row r="694" spans="1:73">
      <c r="A694" t="s">
        <v>697</v>
      </c>
      <c r="B694" t="s">
        <v>698</v>
      </c>
      <c r="C694">
        <v>62</v>
      </c>
      <c r="D694" t="s">
        <v>119</v>
      </c>
      <c r="E694" t="s">
        <v>78</v>
      </c>
      <c r="F694" t="s">
        <v>77</v>
      </c>
      <c r="G694">
        <v>0</v>
      </c>
      <c r="H694">
        <v>0</v>
      </c>
      <c r="I694">
        <v>0</v>
      </c>
      <c r="J694">
        <v>0</v>
      </c>
      <c r="K694">
        <v>0</v>
      </c>
      <c r="L694">
        <v>1</v>
      </c>
      <c r="M694">
        <v>0</v>
      </c>
      <c r="N694">
        <v>1</v>
      </c>
      <c r="O694">
        <v>0</v>
      </c>
      <c r="P694">
        <v>0</v>
      </c>
      <c r="Q694">
        <v>0</v>
      </c>
      <c r="R694">
        <v>0</v>
      </c>
      <c r="S694">
        <v>1</v>
      </c>
      <c r="T694">
        <v>0</v>
      </c>
      <c r="U694">
        <v>0</v>
      </c>
      <c r="V694">
        <v>0</v>
      </c>
      <c r="W694">
        <v>1</v>
      </c>
      <c r="X694">
        <v>0</v>
      </c>
      <c r="Y694">
        <v>0</v>
      </c>
      <c r="Z694">
        <v>0</v>
      </c>
      <c r="AA694">
        <v>0</v>
      </c>
      <c r="AB694">
        <v>6</v>
      </c>
      <c r="AC694">
        <v>0</v>
      </c>
      <c r="AD694">
        <v>0</v>
      </c>
      <c r="AE694">
        <v>0</v>
      </c>
      <c r="AF694">
        <v>0</v>
      </c>
      <c r="AG694">
        <v>0</v>
      </c>
      <c r="AH694">
        <v>0</v>
      </c>
      <c r="AI694">
        <v>0</v>
      </c>
      <c r="AJ694">
        <v>0</v>
      </c>
      <c r="AK694">
        <v>0</v>
      </c>
      <c r="AL694">
        <v>0</v>
      </c>
      <c r="AM694">
        <v>1</v>
      </c>
      <c r="AN694">
        <v>0</v>
      </c>
      <c r="AO694">
        <v>0</v>
      </c>
      <c r="AP694">
        <v>0</v>
      </c>
      <c r="AQ694">
        <v>1</v>
      </c>
      <c r="AR694">
        <v>0</v>
      </c>
      <c r="AS694">
        <v>0</v>
      </c>
      <c r="AT694">
        <v>0</v>
      </c>
      <c r="AU694">
        <v>0</v>
      </c>
      <c r="AV694">
        <v>0</v>
      </c>
      <c r="AW694">
        <v>0</v>
      </c>
      <c r="AX694">
        <v>1</v>
      </c>
      <c r="AY694">
        <v>0</v>
      </c>
      <c r="AZ694">
        <v>1</v>
      </c>
      <c r="BA694">
        <v>2</v>
      </c>
      <c r="BB694">
        <v>0</v>
      </c>
      <c r="BC694">
        <v>2</v>
      </c>
      <c r="BD694">
        <v>0</v>
      </c>
      <c r="BE694">
        <v>0</v>
      </c>
      <c r="BF694">
        <v>0</v>
      </c>
      <c r="BG694">
        <v>0</v>
      </c>
      <c r="BH694">
        <v>0</v>
      </c>
      <c r="BI694">
        <v>1</v>
      </c>
      <c r="BJ694">
        <v>2</v>
      </c>
      <c r="BK694">
        <v>0</v>
      </c>
      <c r="BL694">
        <v>0</v>
      </c>
      <c r="BM694">
        <v>0</v>
      </c>
      <c r="BN694">
        <v>0</v>
      </c>
      <c r="BO694">
        <v>1</v>
      </c>
      <c r="BP694">
        <v>0</v>
      </c>
      <c r="BQ694">
        <v>0</v>
      </c>
      <c r="BR694">
        <v>1</v>
      </c>
      <c r="BS694">
        <v>1</v>
      </c>
      <c r="BT694">
        <v>10</v>
      </c>
      <c r="BU694" t="s">
        <v>762</v>
      </c>
    </row>
    <row r="695" spans="1:73">
      <c r="A695" t="s">
        <v>697</v>
      </c>
      <c r="B695" t="s">
        <v>698</v>
      </c>
      <c r="C695">
        <v>63</v>
      </c>
      <c r="D695" t="s">
        <v>119</v>
      </c>
      <c r="E695" t="s">
        <v>709</v>
      </c>
      <c r="F695" t="s">
        <v>92</v>
      </c>
      <c r="G695">
        <v>0</v>
      </c>
      <c r="H695">
        <v>1</v>
      </c>
      <c r="I695">
        <v>0</v>
      </c>
      <c r="J695">
        <v>0</v>
      </c>
      <c r="K695">
        <v>0</v>
      </c>
      <c r="L695">
        <v>4</v>
      </c>
      <c r="M695">
        <v>0</v>
      </c>
      <c r="N695">
        <v>10</v>
      </c>
      <c r="O695">
        <v>0</v>
      </c>
      <c r="P695">
        <v>0</v>
      </c>
      <c r="Q695">
        <v>2</v>
      </c>
      <c r="R695">
        <v>0</v>
      </c>
      <c r="S695">
        <v>8</v>
      </c>
      <c r="T695">
        <v>3</v>
      </c>
      <c r="U695">
        <v>0</v>
      </c>
      <c r="V695">
        <v>0</v>
      </c>
      <c r="W695">
        <v>3</v>
      </c>
      <c r="X695">
        <v>0</v>
      </c>
      <c r="Y695">
        <v>0</v>
      </c>
      <c r="Z695">
        <v>0</v>
      </c>
      <c r="AA695">
        <v>0</v>
      </c>
      <c r="AB695">
        <v>34</v>
      </c>
      <c r="AC695">
        <v>0</v>
      </c>
      <c r="AD695">
        <v>0</v>
      </c>
      <c r="AE695">
        <v>0</v>
      </c>
      <c r="AF695">
        <v>0</v>
      </c>
      <c r="AG695">
        <v>0</v>
      </c>
      <c r="AH695">
        <v>8</v>
      </c>
      <c r="AI695">
        <v>1</v>
      </c>
      <c r="AJ695">
        <v>0</v>
      </c>
      <c r="AK695">
        <v>0</v>
      </c>
      <c r="AL695">
        <v>1</v>
      </c>
      <c r="AM695">
        <v>4</v>
      </c>
      <c r="AN695">
        <v>0</v>
      </c>
      <c r="AO695">
        <v>0</v>
      </c>
      <c r="AP695">
        <v>0</v>
      </c>
      <c r="AQ695">
        <v>3</v>
      </c>
      <c r="AR695">
        <v>0</v>
      </c>
      <c r="AS695">
        <v>0</v>
      </c>
      <c r="AT695">
        <v>0</v>
      </c>
      <c r="AU695">
        <v>0</v>
      </c>
      <c r="AV695">
        <v>0</v>
      </c>
      <c r="AW695">
        <v>0</v>
      </c>
      <c r="AX695">
        <v>9</v>
      </c>
      <c r="AY695">
        <v>3</v>
      </c>
      <c r="AZ695">
        <v>10</v>
      </c>
      <c r="BA695">
        <v>13</v>
      </c>
      <c r="BB695">
        <v>1</v>
      </c>
      <c r="BC695">
        <v>3</v>
      </c>
      <c r="BD695">
        <v>0</v>
      </c>
      <c r="BE695">
        <v>0</v>
      </c>
      <c r="BF695">
        <v>0</v>
      </c>
      <c r="BG695">
        <v>0</v>
      </c>
      <c r="BH695">
        <v>0</v>
      </c>
      <c r="BI695">
        <v>2</v>
      </c>
      <c r="BJ695">
        <v>3</v>
      </c>
      <c r="BK695">
        <v>0</v>
      </c>
      <c r="BL695">
        <v>0</v>
      </c>
      <c r="BM695">
        <v>0</v>
      </c>
      <c r="BN695">
        <v>0</v>
      </c>
      <c r="BO695">
        <v>11</v>
      </c>
      <c r="BP695">
        <v>0</v>
      </c>
      <c r="BQ695">
        <v>0</v>
      </c>
      <c r="BR695">
        <v>0</v>
      </c>
      <c r="BS695">
        <v>1</v>
      </c>
      <c r="BT695">
        <v>42</v>
      </c>
      <c r="BU695" t="s">
        <v>763</v>
      </c>
    </row>
    <row r="696" spans="1:73">
      <c r="A696" t="s">
        <v>697</v>
      </c>
      <c r="B696" t="s">
        <v>698</v>
      </c>
      <c r="C696">
        <v>64</v>
      </c>
      <c r="D696" t="s">
        <v>119</v>
      </c>
      <c r="E696" t="s">
        <v>78</v>
      </c>
      <c r="F696" t="s">
        <v>77</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1</v>
      </c>
      <c r="BT696">
        <v>2</v>
      </c>
      <c r="BU696" t="s">
        <v>764</v>
      </c>
    </row>
    <row r="697" spans="1:73">
      <c r="A697" t="s">
        <v>697</v>
      </c>
      <c r="B697" t="s">
        <v>698</v>
      </c>
      <c r="C697">
        <v>65</v>
      </c>
      <c r="D697" t="s">
        <v>119</v>
      </c>
      <c r="E697" t="s">
        <v>719</v>
      </c>
      <c r="F697" t="s">
        <v>101</v>
      </c>
      <c r="G697">
        <v>0</v>
      </c>
      <c r="H697">
        <v>0</v>
      </c>
      <c r="I697">
        <v>0</v>
      </c>
      <c r="J697">
        <v>0</v>
      </c>
      <c r="K697">
        <v>0</v>
      </c>
      <c r="L697">
        <v>2</v>
      </c>
      <c r="M697">
        <v>0</v>
      </c>
      <c r="N697">
        <v>7</v>
      </c>
      <c r="O697">
        <v>0</v>
      </c>
      <c r="P697">
        <v>0</v>
      </c>
      <c r="Q697">
        <v>0</v>
      </c>
      <c r="R697">
        <v>1</v>
      </c>
      <c r="S697">
        <v>8</v>
      </c>
      <c r="T697">
        <v>2</v>
      </c>
      <c r="U697">
        <v>0</v>
      </c>
      <c r="V697">
        <v>1</v>
      </c>
      <c r="W697">
        <v>1</v>
      </c>
      <c r="X697">
        <v>0</v>
      </c>
      <c r="Y697">
        <v>0</v>
      </c>
      <c r="Z697">
        <v>0</v>
      </c>
      <c r="AA697">
        <v>0</v>
      </c>
      <c r="AB697">
        <v>30</v>
      </c>
      <c r="AC697">
        <v>1</v>
      </c>
      <c r="AD697">
        <v>0</v>
      </c>
      <c r="AE697">
        <v>0</v>
      </c>
      <c r="AF697">
        <v>0</v>
      </c>
      <c r="AG697">
        <v>0</v>
      </c>
      <c r="AH697">
        <v>0</v>
      </c>
      <c r="AI697">
        <v>4</v>
      </c>
      <c r="AJ697">
        <v>0</v>
      </c>
      <c r="AK697">
        <v>0</v>
      </c>
      <c r="AL697">
        <v>1</v>
      </c>
      <c r="AM697">
        <v>5</v>
      </c>
      <c r="AN697">
        <v>0</v>
      </c>
      <c r="AO697">
        <v>0</v>
      </c>
      <c r="AP697">
        <v>0</v>
      </c>
      <c r="AQ697">
        <v>1</v>
      </c>
      <c r="AR697">
        <v>0</v>
      </c>
      <c r="AS697">
        <v>0</v>
      </c>
      <c r="AT697">
        <v>0</v>
      </c>
      <c r="AU697">
        <v>0</v>
      </c>
      <c r="AV697">
        <v>0</v>
      </c>
      <c r="AW697">
        <v>0</v>
      </c>
      <c r="AX697">
        <v>3</v>
      </c>
      <c r="AY697">
        <v>6</v>
      </c>
      <c r="AZ697">
        <v>6</v>
      </c>
      <c r="BA697">
        <v>8</v>
      </c>
      <c r="BB697">
        <v>3</v>
      </c>
      <c r="BC697">
        <v>5</v>
      </c>
      <c r="BD697">
        <v>0</v>
      </c>
      <c r="BE697">
        <v>0</v>
      </c>
      <c r="BF697">
        <v>0</v>
      </c>
      <c r="BG697">
        <v>0</v>
      </c>
      <c r="BH697">
        <v>0</v>
      </c>
      <c r="BI697">
        <v>4</v>
      </c>
      <c r="BJ697">
        <v>5</v>
      </c>
      <c r="BK697">
        <v>0</v>
      </c>
      <c r="BL697">
        <v>1</v>
      </c>
      <c r="BM697">
        <v>0</v>
      </c>
      <c r="BN697">
        <v>0</v>
      </c>
      <c r="BO697">
        <v>8</v>
      </c>
      <c r="BP697">
        <v>3</v>
      </c>
      <c r="BQ697">
        <v>0</v>
      </c>
      <c r="BR697">
        <v>0</v>
      </c>
      <c r="BS697">
        <v>2</v>
      </c>
      <c r="BT697">
        <v>46</v>
      </c>
      <c r="BU697" t="s">
        <v>765</v>
      </c>
    </row>
    <row r="698" spans="1:73">
      <c r="A698" t="s">
        <v>697</v>
      </c>
      <c r="B698" t="s">
        <v>698</v>
      </c>
      <c r="C698">
        <v>66</v>
      </c>
      <c r="D698" t="s">
        <v>119</v>
      </c>
      <c r="E698" t="s">
        <v>78</v>
      </c>
      <c r="F698" t="s">
        <v>77</v>
      </c>
      <c r="G698">
        <v>0</v>
      </c>
      <c r="H698">
        <v>3</v>
      </c>
      <c r="I698">
        <v>0</v>
      </c>
      <c r="J698">
        <v>0</v>
      </c>
      <c r="K698">
        <v>0</v>
      </c>
      <c r="L698">
        <v>1</v>
      </c>
      <c r="M698">
        <v>0</v>
      </c>
      <c r="N698">
        <v>5</v>
      </c>
      <c r="O698">
        <v>0</v>
      </c>
      <c r="P698">
        <v>0</v>
      </c>
      <c r="Q698">
        <v>2</v>
      </c>
      <c r="R698">
        <v>0</v>
      </c>
      <c r="S698">
        <v>11</v>
      </c>
      <c r="T698">
        <v>3</v>
      </c>
      <c r="U698">
        <v>0</v>
      </c>
      <c r="V698">
        <v>0</v>
      </c>
      <c r="W698">
        <v>3</v>
      </c>
      <c r="X698">
        <v>0</v>
      </c>
      <c r="Y698">
        <v>0</v>
      </c>
      <c r="Z698">
        <v>0</v>
      </c>
      <c r="AA698">
        <v>0</v>
      </c>
      <c r="AB698">
        <v>30</v>
      </c>
      <c r="AC698">
        <v>0</v>
      </c>
      <c r="AD698">
        <v>0</v>
      </c>
      <c r="AE698">
        <v>3</v>
      </c>
      <c r="AF698">
        <v>0</v>
      </c>
      <c r="AG698">
        <v>0</v>
      </c>
      <c r="AH698">
        <v>0</v>
      </c>
      <c r="AI698">
        <v>0</v>
      </c>
      <c r="AJ698">
        <v>0</v>
      </c>
      <c r="AK698">
        <v>0</v>
      </c>
      <c r="AL698">
        <v>4</v>
      </c>
      <c r="AM698">
        <v>7</v>
      </c>
      <c r="AN698">
        <v>0</v>
      </c>
      <c r="AO698">
        <v>0</v>
      </c>
      <c r="AP698">
        <v>0</v>
      </c>
      <c r="AQ698">
        <v>2</v>
      </c>
      <c r="AR698">
        <v>0</v>
      </c>
      <c r="AS698">
        <v>0</v>
      </c>
      <c r="AT698">
        <v>0</v>
      </c>
      <c r="AU698">
        <v>4</v>
      </c>
      <c r="AV698">
        <v>4</v>
      </c>
      <c r="AW698">
        <v>0</v>
      </c>
      <c r="AX698">
        <v>6</v>
      </c>
      <c r="AY698">
        <v>4</v>
      </c>
      <c r="AZ698">
        <v>6</v>
      </c>
      <c r="BA698">
        <v>13</v>
      </c>
      <c r="BB698">
        <v>0</v>
      </c>
      <c r="BC698">
        <v>0</v>
      </c>
      <c r="BD698">
        <v>0</v>
      </c>
      <c r="BE698">
        <v>0</v>
      </c>
      <c r="BF698">
        <v>1</v>
      </c>
      <c r="BG698">
        <v>0</v>
      </c>
      <c r="BH698">
        <v>0</v>
      </c>
      <c r="BI698">
        <v>5</v>
      </c>
      <c r="BJ698">
        <v>0</v>
      </c>
      <c r="BK698">
        <v>0</v>
      </c>
      <c r="BL698">
        <v>1</v>
      </c>
      <c r="BM698">
        <v>0</v>
      </c>
      <c r="BN698">
        <v>0</v>
      </c>
      <c r="BO698">
        <v>10</v>
      </c>
      <c r="BP698">
        <v>0</v>
      </c>
      <c r="BQ698">
        <v>0</v>
      </c>
      <c r="BR698">
        <v>2</v>
      </c>
      <c r="BS698">
        <v>2</v>
      </c>
      <c r="BT698">
        <v>52</v>
      </c>
      <c r="BU698" t="s">
        <v>766</v>
      </c>
    </row>
    <row r="699" spans="1:73">
      <c r="A699" t="s">
        <v>697</v>
      </c>
      <c r="B699" t="s">
        <v>698</v>
      </c>
      <c r="C699">
        <v>67</v>
      </c>
      <c r="D699" t="s">
        <v>119</v>
      </c>
      <c r="E699" t="s">
        <v>712</v>
      </c>
      <c r="F699" t="s">
        <v>101</v>
      </c>
      <c r="G699">
        <v>0</v>
      </c>
      <c r="H699">
        <v>6</v>
      </c>
      <c r="I699">
        <v>0</v>
      </c>
      <c r="J699">
        <v>0</v>
      </c>
      <c r="K699">
        <v>0</v>
      </c>
      <c r="L699">
        <v>4</v>
      </c>
      <c r="M699">
        <v>0</v>
      </c>
      <c r="N699">
        <v>16</v>
      </c>
      <c r="O699">
        <v>0</v>
      </c>
      <c r="P699">
        <v>0</v>
      </c>
      <c r="Q699">
        <v>2</v>
      </c>
      <c r="R699">
        <v>1</v>
      </c>
      <c r="S699">
        <v>31</v>
      </c>
      <c r="T699">
        <v>7</v>
      </c>
      <c r="U699">
        <v>0</v>
      </c>
      <c r="V699">
        <v>3</v>
      </c>
      <c r="W699">
        <v>2</v>
      </c>
      <c r="X699">
        <v>0</v>
      </c>
      <c r="Y699">
        <v>0</v>
      </c>
      <c r="Z699">
        <v>0</v>
      </c>
      <c r="AA699">
        <v>0</v>
      </c>
      <c r="AB699">
        <v>91</v>
      </c>
      <c r="AC699">
        <v>1</v>
      </c>
      <c r="AD699">
        <v>0</v>
      </c>
      <c r="AE699">
        <v>0</v>
      </c>
      <c r="AF699">
        <v>0</v>
      </c>
      <c r="AG699">
        <v>1</v>
      </c>
      <c r="AH699">
        <v>0</v>
      </c>
      <c r="AI699">
        <v>15</v>
      </c>
      <c r="AJ699">
        <v>0</v>
      </c>
      <c r="AK699">
        <v>1</v>
      </c>
      <c r="AL699">
        <v>2</v>
      </c>
      <c r="AM699">
        <v>14</v>
      </c>
      <c r="AN699">
        <v>4</v>
      </c>
      <c r="AO699">
        <v>0</v>
      </c>
      <c r="AP699">
        <v>6</v>
      </c>
      <c r="AQ699">
        <v>6</v>
      </c>
      <c r="AR699">
        <v>0</v>
      </c>
      <c r="AS699">
        <v>0</v>
      </c>
      <c r="AT699">
        <v>0</v>
      </c>
      <c r="AU699">
        <v>1</v>
      </c>
      <c r="AV699">
        <v>0</v>
      </c>
      <c r="AW699">
        <v>0</v>
      </c>
      <c r="AX699">
        <v>16</v>
      </c>
      <c r="AY699">
        <v>17</v>
      </c>
      <c r="AZ699">
        <v>19</v>
      </c>
      <c r="BA699">
        <v>31</v>
      </c>
      <c r="BB699">
        <v>7</v>
      </c>
      <c r="BC699">
        <v>11</v>
      </c>
      <c r="BD699">
        <v>0</v>
      </c>
      <c r="BE699">
        <v>0</v>
      </c>
      <c r="BF699">
        <v>0</v>
      </c>
      <c r="BG699">
        <v>0</v>
      </c>
      <c r="BH699">
        <v>0</v>
      </c>
      <c r="BI699">
        <v>19</v>
      </c>
      <c r="BJ699">
        <v>1</v>
      </c>
      <c r="BK699">
        <v>0</v>
      </c>
      <c r="BL699">
        <v>1</v>
      </c>
      <c r="BM699">
        <v>1</v>
      </c>
      <c r="BN699">
        <v>4</v>
      </c>
      <c r="BO699">
        <v>21</v>
      </c>
      <c r="BP699">
        <v>12</v>
      </c>
      <c r="BQ699">
        <v>3</v>
      </c>
      <c r="BR699">
        <v>0</v>
      </c>
      <c r="BS699">
        <v>7</v>
      </c>
      <c r="BT699">
        <v>143</v>
      </c>
      <c r="BU699" t="s">
        <v>767</v>
      </c>
    </row>
    <row r="700" spans="1:73">
      <c r="A700" t="s">
        <v>697</v>
      </c>
      <c r="B700" t="s">
        <v>698</v>
      </c>
      <c r="C700">
        <v>68</v>
      </c>
      <c r="D700" t="s">
        <v>119</v>
      </c>
      <c r="E700" t="s">
        <v>709</v>
      </c>
      <c r="F700" t="s">
        <v>92</v>
      </c>
      <c r="G700">
        <v>0</v>
      </c>
      <c r="H700">
        <v>2</v>
      </c>
      <c r="I700">
        <v>0</v>
      </c>
      <c r="J700">
        <v>0</v>
      </c>
      <c r="K700">
        <v>0</v>
      </c>
      <c r="L700">
        <v>2</v>
      </c>
      <c r="M700">
        <v>0</v>
      </c>
      <c r="N700">
        <v>6</v>
      </c>
      <c r="O700">
        <v>0</v>
      </c>
      <c r="P700">
        <v>0</v>
      </c>
      <c r="Q700">
        <v>0</v>
      </c>
      <c r="R700">
        <v>0</v>
      </c>
      <c r="S700">
        <v>2</v>
      </c>
      <c r="T700">
        <v>2</v>
      </c>
      <c r="U700">
        <v>0</v>
      </c>
      <c r="V700">
        <v>0</v>
      </c>
      <c r="W700">
        <v>1</v>
      </c>
      <c r="X700">
        <v>0</v>
      </c>
      <c r="Y700">
        <v>0</v>
      </c>
      <c r="Z700">
        <v>0</v>
      </c>
      <c r="AA700">
        <v>0</v>
      </c>
      <c r="AB700">
        <v>23</v>
      </c>
      <c r="AC700">
        <v>0</v>
      </c>
      <c r="AD700">
        <v>0</v>
      </c>
      <c r="AE700">
        <v>0</v>
      </c>
      <c r="AF700">
        <v>0</v>
      </c>
      <c r="AG700">
        <v>0</v>
      </c>
      <c r="AH700">
        <v>0</v>
      </c>
      <c r="AI700">
        <v>0</v>
      </c>
      <c r="AJ700">
        <v>0</v>
      </c>
      <c r="AK700">
        <v>0</v>
      </c>
      <c r="AL700">
        <v>0</v>
      </c>
      <c r="AM700">
        <v>3</v>
      </c>
      <c r="AN700">
        <v>0</v>
      </c>
      <c r="AO700">
        <v>0</v>
      </c>
      <c r="AP700">
        <v>0</v>
      </c>
      <c r="AQ700">
        <v>2</v>
      </c>
      <c r="AR700">
        <v>0</v>
      </c>
      <c r="AS700">
        <v>0</v>
      </c>
      <c r="AT700">
        <v>0</v>
      </c>
      <c r="AU700">
        <v>1</v>
      </c>
      <c r="AV700">
        <v>0</v>
      </c>
      <c r="AW700">
        <v>0</v>
      </c>
      <c r="AX700">
        <v>2</v>
      </c>
      <c r="AY700">
        <v>4</v>
      </c>
      <c r="AZ700">
        <v>7</v>
      </c>
      <c r="BA700">
        <v>5</v>
      </c>
      <c r="BB700">
        <v>0</v>
      </c>
      <c r="BC700">
        <v>6</v>
      </c>
      <c r="BD700">
        <v>0</v>
      </c>
      <c r="BE700">
        <v>0</v>
      </c>
      <c r="BF700">
        <v>0</v>
      </c>
      <c r="BG700">
        <v>0</v>
      </c>
      <c r="BH700">
        <v>0</v>
      </c>
      <c r="BI700">
        <v>4</v>
      </c>
      <c r="BJ700">
        <v>2</v>
      </c>
      <c r="BK700">
        <v>0</v>
      </c>
      <c r="BL700">
        <v>0</v>
      </c>
      <c r="BM700">
        <v>2</v>
      </c>
      <c r="BN700">
        <v>4</v>
      </c>
      <c r="BO700">
        <v>8</v>
      </c>
      <c r="BP700">
        <v>0</v>
      </c>
      <c r="BQ700">
        <v>0</v>
      </c>
      <c r="BR700">
        <v>0</v>
      </c>
      <c r="BS700">
        <v>5</v>
      </c>
      <c r="BT700">
        <v>39</v>
      </c>
      <c r="BU700" t="s">
        <v>768</v>
      </c>
    </row>
    <row r="701" spans="1:73">
      <c r="A701" t="s">
        <v>697</v>
      </c>
      <c r="B701" t="s">
        <v>698</v>
      </c>
      <c r="C701">
        <v>69</v>
      </c>
      <c r="D701" t="s">
        <v>119</v>
      </c>
      <c r="E701" t="s">
        <v>712</v>
      </c>
      <c r="F701" t="s">
        <v>101</v>
      </c>
      <c r="G701">
        <v>0</v>
      </c>
      <c r="H701">
        <v>0</v>
      </c>
      <c r="I701">
        <v>0</v>
      </c>
      <c r="J701">
        <v>0</v>
      </c>
      <c r="K701">
        <v>0</v>
      </c>
      <c r="L701">
        <v>0</v>
      </c>
      <c r="M701">
        <v>0</v>
      </c>
      <c r="N701">
        <v>3</v>
      </c>
      <c r="O701">
        <v>0</v>
      </c>
      <c r="P701">
        <v>0</v>
      </c>
      <c r="Q701">
        <v>0</v>
      </c>
      <c r="R701">
        <v>0</v>
      </c>
      <c r="S701">
        <v>4</v>
      </c>
      <c r="T701">
        <v>0</v>
      </c>
      <c r="U701">
        <v>0</v>
      </c>
      <c r="V701">
        <v>0</v>
      </c>
      <c r="W701">
        <v>1</v>
      </c>
      <c r="X701">
        <v>0</v>
      </c>
      <c r="Y701">
        <v>0</v>
      </c>
      <c r="Z701">
        <v>0</v>
      </c>
      <c r="AA701">
        <v>0</v>
      </c>
      <c r="AB701">
        <v>9</v>
      </c>
      <c r="AC701">
        <v>1</v>
      </c>
      <c r="AD701">
        <v>0</v>
      </c>
      <c r="AE701">
        <v>0</v>
      </c>
      <c r="AF701">
        <v>0</v>
      </c>
      <c r="AG701">
        <v>1</v>
      </c>
      <c r="AH701">
        <v>0</v>
      </c>
      <c r="AI701">
        <v>0</v>
      </c>
      <c r="AJ701">
        <v>0</v>
      </c>
      <c r="AK701">
        <v>0</v>
      </c>
      <c r="AL701">
        <v>2</v>
      </c>
      <c r="AM701">
        <v>1</v>
      </c>
      <c r="AN701">
        <v>0</v>
      </c>
      <c r="AO701">
        <v>0</v>
      </c>
      <c r="AP701">
        <v>0</v>
      </c>
      <c r="AQ701">
        <v>2</v>
      </c>
      <c r="AR701">
        <v>0</v>
      </c>
      <c r="AS701">
        <v>0</v>
      </c>
      <c r="AT701">
        <v>0</v>
      </c>
      <c r="AU701">
        <v>0</v>
      </c>
      <c r="AV701">
        <v>0</v>
      </c>
      <c r="AW701">
        <v>0</v>
      </c>
      <c r="AX701">
        <v>1</v>
      </c>
      <c r="AY701">
        <v>2</v>
      </c>
      <c r="AZ701">
        <v>3</v>
      </c>
      <c r="BA701">
        <v>3</v>
      </c>
      <c r="BB701">
        <v>0</v>
      </c>
      <c r="BC701">
        <v>0</v>
      </c>
      <c r="BD701">
        <v>0</v>
      </c>
      <c r="BE701">
        <v>0</v>
      </c>
      <c r="BF701">
        <v>0</v>
      </c>
      <c r="BG701">
        <v>0</v>
      </c>
      <c r="BH701">
        <v>0</v>
      </c>
      <c r="BI701">
        <v>4</v>
      </c>
      <c r="BJ701">
        <v>0</v>
      </c>
      <c r="BK701">
        <v>0</v>
      </c>
      <c r="BL701">
        <v>0</v>
      </c>
      <c r="BM701">
        <v>1</v>
      </c>
      <c r="BN701">
        <v>0</v>
      </c>
      <c r="BO701">
        <v>5</v>
      </c>
      <c r="BP701">
        <v>0</v>
      </c>
      <c r="BQ701">
        <v>0</v>
      </c>
      <c r="BR701">
        <v>0</v>
      </c>
      <c r="BS701">
        <v>2</v>
      </c>
      <c r="BT701">
        <v>14</v>
      </c>
      <c r="BU701" t="s">
        <v>769</v>
      </c>
    </row>
    <row r="702" spans="1:73">
      <c r="A702" t="s">
        <v>697</v>
      </c>
      <c r="B702" t="s">
        <v>698</v>
      </c>
      <c r="C702">
        <v>70</v>
      </c>
      <c r="D702" t="s">
        <v>119</v>
      </c>
      <c r="E702" t="s">
        <v>709</v>
      </c>
      <c r="F702" t="s">
        <v>92</v>
      </c>
      <c r="G702">
        <v>0</v>
      </c>
      <c r="H702">
        <v>5</v>
      </c>
      <c r="I702">
        <v>1</v>
      </c>
      <c r="J702">
        <v>0</v>
      </c>
      <c r="K702">
        <v>0</v>
      </c>
      <c r="L702">
        <v>4</v>
      </c>
      <c r="M702">
        <v>0</v>
      </c>
      <c r="N702">
        <v>8</v>
      </c>
      <c r="O702">
        <v>4</v>
      </c>
      <c r="P702">
        <v>1</v>
      </c>
      <c r="Q702">
        <v>1</v>
      </c>
      <c r="R702">
        <v>0</v>
      </c>
      <c r="S702">
        <v>12</v>
      </c>
      <c r="T702">
        <v>6</v>
      </c>
      <c r="U702">
        <v>0</v>
      </c>
      <c r="V702">
        <v>0</v>
      </c>
      <c r="W702">
        <v>3</v>
      </c>
      <c r="X702">
        <v>0</v>
      </c>
      <c r="Y702">
        <v>0</v>
      </c>
      <c r="Z702">
        <v>1</v>
      </c>
      <c r="AA702">
        <v>0</v>
      </c>
      <c r="AB702">
        <v>45</v>
      </c>
      <c r="AC702">
        <v>1</v>
      </c>
      <c r="AD702">
        <v>0</v>
      </c>
      <c r="AE702">
        <v>0</v>
      </c>
      <c r="AF702">
        <v>0</v>
      </c>
      <c r="AG702">
        <v>1</v>
      </c>
      <c r="AH702">
        <v>2</v>
      </c>
      <c r="AI702">
        <v>5</v>
      </c>
      <c r="AJ702">
        <v>0</v>
      </c>
      <c r="AK702">
        <v>0</v>
      </c>
      <c r="AL702">
        <v>1</v>
      </c>
      <c r="AM702">
        <v>7</v>
      </c>
      <c r="AN702">
        <v>0</v>
      </c>
      <c r="AO702">
        <v>0</v>
      </c>
      <c r="AP702">
        <v>0</v>
      </c>
      <c r="AQ702">
        <v>0</v>
      </c>
      <c r="AR702">
        <v>0</v>
      </c>
      <c r="AS702">
        <v>0</v>
      </c>
      <c r="AT702">
        <v>0</v>
      </c>
      <c r="AU702">
        <v>0</v>
      </c>
      <c r="AV702">
        <v>0</v>
      </c>
      <c r="AW702">
        <v>1</v>
      </c>
      <c r="AX702">
        <v>5</v>
      </c>
      <c r="AY702">
        <v>11</v>
      </c>
      <c r="AZ702">
        <v>9</v>
      </c>
      <c r="BA702">
        <v>12</v>
      </c>
      <c r="BB702">
        <v>2</v>
      </c>
      <c r="BC702">
        <v>10</v>
      </c>
      <c r="BD702">
        <v>0</v>
      </c>
      <c r="BE702">
        <v>0</v>
      </c>
      <c r="BF702">
        <v>0</v>
      </c>
      <c r="BG702">
        <v>0</v>
      </c>
      <c r="BH702">
        <v>0</v>
      </c>
      <c r="BI702">
        <v>4</v>
      </c>
      <c r="BJ702">
        <v>7</v>
      </c>
      <c r="BK702">
        <v>0</v>
      </c>
      <c r="BL702">
        <v>4</v>
      </c>
      <c r="BM702">
        <v>0</v>
      </c>
      <c r="BN702">
        <v>4</v>
      </c>
      <c r="BO702">
        <v>11</v>
      </c>
      <c r="BP702">
        <v>3</v>
      </c>
      <c r="BQ702">
        <v>0</v>
      </c>
      <c r="BR702">
        <v>0</v>
      </c>
      <c r="BS702">
        <v>2</v>
      </c>
      <c r="BT702">
        <v>72</v>
      </c>
      <c r="BU702" t="s">
        <v>770</v>
      </c>
    </row>
    <row r="703" spans="1:73">
      <c r="A703" t="s">
        <v>697</v>
      </c>
      <c r="B703" t="s">
        <v>698</v>
      </c>
      <c r="C703">
        <v>71</v>
      </c>
      <c r="D703" t="s">
        <v>119</v>
      </c>
      <c r="E703" t="s">
        <v>78</v>
      </c>
      <c r="F703" t="s">
        <v>77</v>
      </c>
      <c r="G703">
        <v>0</v>
      </c>
      <c r="H703">
        <v>1</v>
      </c>
      <c r="I703">
        <v>2</v>
      </c>
      <c r="J703">
        <v>0</v>
      </c>
      <c r="K703">
        <v>0</v>
      </c>
      <c r="L703">
        <v>3</v>
      </c>
      <c r="M703">
        <v>0</v>
      </c>
      <c r="N703">
        <v>2</v>
      </c>
      <c r="O703">
        <v>0</v>
      </c>
      <c r="P703">
        <v>0</v>
      </c>
      <c r="Q703">
        <v>0</v>
      </c>
      <c r="R703">
        <v>0</v>
      </c>
      <c r="S703">
        <v>8</v>
      </c>
      <c r="T703">
        <v>4</v>
      </c>
      <c r="U703">
        <v>0</v>
      </c>
      <c r="V703">
        <v>1</v>
      </c>
      <c r="W703">
        <v>0</v>
      </c>
      <c r="X703">
        <v>0</v>
      </c>
      <c r="Y703">
        <v>0</v>
      </c>
      <c r="Z703">
        <v>1</v>
      </c>
      <c r="AA703">
        <v>0</v>
      </c>
      <c r="AB703">
        <v>23</v>
      </c>
      <c r="AC703">
        <v>1</v>
      </c>
      <c r="AD703">
        <v>0</v>
      </c>
      <c r="AE703">
        <v>0</v>
      </c>
      <c r="AF703">
        <v>0</v>
      </c>
      <c r="AG703">
        <v>0</v>
      </c>
      <c r="AH703">
        <v>2</v>
      </c>
      <c r="AI703">
        <v>1</v>
      </c>
      <c r="AJ703">
        <v>0</v>
      </c>
      <c r="AK703">
        <v>0</v>
      </c>
      <c r="AL703">
        <v>0</v>
      </c>
      <c r="AM703">
        <v>0</v>
      </c>
      <c r="AN703">
        <v>0</v>
      </c>
      <c r="AO703">
        <v>0</v>
      </c>
      <c r="AP703">
        <v>0</v>
      </c>
      <c r="AQ703">
        <v>0</v>
      </c>
      <c r="AR703">
        <v>0</v>
      </c>
      <c r="AS703">
        <v>0</v>
      </c>
      <c r="AT703">
        <v>1</v>
      </c>
      <c r="AU703">
        <v>0</v>
      </c>
      <c r="AV703">
        <v>0</v>
      </c>
      <c r="AW703">
        <v>2</v>
      </c>
      <c r="AX703">
        <v>7</v>
      </c>
      <c r="AY703">
        <v>2</v>
      </c>
      <c r="AZ703">
        <v>2</v>
      </c>
      <c r="BA703">
        <v>8</v>
      </c>
      <c r="BB703">
        <v>1</v>
      </c>
      <c r="BC703">
        <v>0</v>
      </c>
      <c r="BD703">
        <v>0</v>
      </c>
      <c r="BE703">
        <v>0</v>
      </c>
      <c r="BF703">
        <v>0</v>
      </c>
      <c r="BG703">
        <v>0</v>
      </c>
      <c r="BH703">
        <v>0</v>
      </c>
      <c r="BI703">
        <v>6</v>
      </c>
      <c r="BJ703">
        <v>0</v>
      </c>
      <c r="BK703">
        <v>0</v>
      </c>
      <c r="BL703">
        <v>2</v>
      </c>
      <c r="BM703">
        <v>0</v>
      </c>
      <c r="BN703">
        <v>1</v>
      </c>
      <c r="BO703">
        <v>6</v>
      </c>
      <c r="BP703">
        <v>2</v>
      </c>
      <c r="BQ703">
        <v>0</v>
      </c>
      <c r="BR703">
        <v>2</v>
      </c>
      <c r="BS703">
        <v>3</v>
      </c>
      <c r="BT703">
        <v>33</v>
      </c>
      <c r="BU703" t="s">
        <v>771</v>
      </c>
    </row>
    <row r="704" spans="1:73">
      <c r="A704" t="s">
        <v>697</v>
      </c>
      <c r="B704" t="s">
        <v>698</v>
      </c>
      <c r="C704">
        <v>72</v>
      </c>
      <c r="D704" t="s">
        <v>119</v>
      </c>
      <c r="E704" t="s">
        <v>709</v>
      </c>
      <c r="F704" t="s">
        <v>92</v>
      </c>
      <c r="G704">
        <v>0</v>
      </c>
      <c r="H704">
        <v>0</v>
      </c>
      <c r="I704">
        <v>0</v>
      </c>
      <c r="J704">
        <v>0</v>
      </c>
      <c r="K704">
        <v>0</v>
      </c>
      <c r="L704">
        <v>0</v>
      </c>
      <c r="M704">
        <v>0</v>
      </c>
      <c r="N704">
        <v>3</v>
      </c>
      <c r="O704">
        <v>0</v>
      </c>
      <c r="P704">
        <v>0</v>
      </c>
      <c r="Q704">
        <v>0</v>
      </c>
      <c r="R704">
        <v>0</v>
      </c>
      <c r="S704">
        <v>1</v>
      </c>
      <c r="T704">
        <v>1</v>
      </c>
      <c r="U704">
        <v>0</v>
      </c>
      <c r="V704">
        <v>0</v>
      </c>
      <c r="W704">
        <v>1</v>
      </c>
      <c r="X704">
        <v>0</v>
      </c>
      <c r="Y704">
        <v>0</v>
      </c>
      <c r="Z704">
        <v>0</v>
      </c>
      <c r="AA704">
        <v>0</v>
      </c>
      <c r="AB704">
        <v>7</v>
      </c>
      <c r="AC704">
        <v>0</v>
      </c>
      <c r="AD704">
        <v>0</v>
      </c>
      <c r="AE704">
        <v>0</v>
      </c>
      <c r="AF704">
        <v>0</v>
      </c>
      <c r="AG704">
        <v>1</v>
      </c>
      <c r="AH704">
        <v>0</v>
      </c>
      <c r="AI704">
        <v>0</v>
      </c>
      <c r="AJ704">
        <v>0</v>
      </c>
      <c r="AK704">
        <v>0</v>
      </c>
      <c r="AL704">
        <v>0</v>
      </c>
      <c r="AM704">
        <v>2</v>
      </c>
      <c r="AN704">
        <v>0</v>
      </c>
      <c r="AO704">
        <v>0</v>
      </c>
      <c r="AP704">
        <v>0</v>
      </c>
      <c r="AQ704">
        <v>1</v>
      </c>
      <c r="AR704">
        <v>0</v>
      </c>
      <c r="AS704">
        <v>0</v>
      </c>
      <c r="AT704">
        <v>0</v>
      </c>
      <c r="AU704">
        <v>0</v>
      </c>
      <c r="AV704">
        <v>0</v>
      </c>
      <c r="AW704">
        <v>0</v>
      </c>
      <c r="AX704">
        <v>0</v>
      </c>
      <c r="AY704">
        <v>0</v>
      </c>
      <c r="AZ704">
        <v>2</v>
      </c>
      <c r="BA704">
        <v>2</v>
      </c>
      <c r="BB704">
        <v>0</v>
      </c>
      <c r="BC704">
        <v>3</v>
      </c>
      <c r="BD704">
        <v>0</v>
      </c>
      <c r="BE704">
        <v>0</v>
      </c>
      <c r="BF704">
        <v>0</v>
      </c>
      <c r="BG704">
        <v>0</v>
      </c>
      <c r="BH704">
        <v>0</v>
      </c>
      <c r="BI704">
        <v>1</v>
      </c>
      <c r="BJ704">
        <v>0</v>
      </c>
      <c r="BK704">
        <v>0</v>
      </c>
      <c r="BL704">
        <v>0</v>
      </c>
      <c r="BM704">
        <v>0</v>
      </c>
      <c r="BN704">
        <v>2</v>
      </c>
      <c r="BO704">
        <v>3</v>
      </c>
      <c r="BP704">
        <v>0</v>
      </c>
      <c r="BQ704">
        <v>0</v>
      </c>
      <c r="BR704">
        <v>0</v>
      </c>
      <c r="BS704">
        <v>1</v>
      </c>
      <c r="BT704">
        <v>10</v>
      </c>
      <c r="BU704" t="s">
        <v>772</v>
      </c>
    </row>
    <row r="705" spans="1:73">
      <c r="A705" t="s">
        <v>697</v>
      </c>
      <c r="B705" t="s">
        <v>698</v>
      </c>
      <c r="C705">
        <v>73</v>
      </c>
      <c r="D705" t="s">
        <v>119</v>
      </c>
      <c r="E705" t="s">
        <v>78</v>
      </c>
      <c r="F705" t="s">
        <v>77</v>
      </c>
      <c r="G705">
        <v>0</v>
      </c>
      <c r="H705">
        <v>0</v>
      </c>
      <c r="I705">
        <v>0</v>
      </c>
      <c r="J705">
        <v>0</v>
      </c>
      <c r="K705">
        <v>0</v>
      </c>
      <c r="L705">
        <v>1</v>
      </c>
      <c r="M705">
        <v>0</v>
      </c>
      <c r="N705">
        <v>7</v>
      </c>
      <c r="O705">
        <v>0</v>
      </c>
      <c r="P705">
        <v>0</v>
      </c>
      <c r="Q705">
        <v>2</v>
      </c>
      <c r="R705">
        <v>0</v>
      </c>
      <c r="S705">
        <v>10</v>
      </c>
      <c r="T705">
        <v>3</v>
      </c>
      <c r="U705">
        <v>0</v>
      </c>
      <c r="V705">
        <v>5</v>
      </c>
      <c r="W705">
        <v>3</v>
      </c>
      <c r="X705">
        <v>0</v>
      </c>
      <c r="Y705">
        <v>0</v>
      </c>
      <c r="Z705">
        <v>0</v>
      </c>
      <c r="AA705">
        <v>0</v>
      </c>
      <c r="AB705">
        <v>23</v>
      </c>
      <c r="AC705">
        <v>1</v>
      </c>
      <c r="AD705">
        <v>0</v>
      </c>
      <c r="AE705">
        <v>0</v>
      </c>
      <c r="AF705">
        <v>0</v>
      </c>
      <c r="AG705">
        <v>0</v>
      </c>
      <c r="AH705">
        <v>2</v>
      </c>
      <c r="AI705">
        <v>0</v>
      </c>
      <c r="AJ705">
        <v>0</v>
      </c>
      <c r="AK705">
        <v>0</v>
      </c>
      <c r="AL705">
        <v>0</v>
      </c>
      <c r="AM705">
        <v>2</v>
      </c>
      <c r="AN705">
        <v>0</v>
      </c>
      <c r="AO705">
        <v>0</v>
      </c>
      <c r="AP705">
        <v>2</v>
      </c>
      <c r="AQ705">
        <v>0</v>
      </c>
      <c r="AR705">
        <v>0</v>
      </c>
      <c r="AS705">
        <v>0</v>
      </c>
      <c r="AT705">
        <v>0</v>
      </c>
      <c r="AU705">
        <v>0</v>
      </c>
      <c r="AV705">
        <v>0</v>
      </c>
      <c r="AW705">
        <v>0</v>
      </c>
      <c r="AX705">
        <v>2</v>
      </c>
      <c r="AY705">
        <v>7</v>
      </c>
      <c r="AZ705">
        <v>2</v>
      </c>
      <c r="BA705">
        <v>5</v>
      </c>
      <c r="BB705">
        <v>0</v>
      </c>
      <c r="BC705">
        <v>8</v>
      </c>
      <c r="BD705">
        <v>0</v>
      </c>
      <c r="BE705">
        <v>0</v>
      </c>
      <c r="BF705">
        <v>0</v>
      </c>
      <c r="BG705">
        <v>0</v>
      </c>
      <c r="BH705">
        <v>0</v>
      </c>
      <c r="BI705">
        <v>2</v>
      </c>
      <c r="BJ705">
        <v>4</v>
      </c>
      <c r="BK705">
        <v>0</v>
      </c>
      <c r="BL705">
        <v>3</v>
      </c>
      <c r="BM705">
        <v>0</v>
      </c>
      <c r="BN705">
        <v>2</v>
      </c>
      <c r="BO705">
        <v>8</v>
      </c>
      <c r="BP705">
        <v>0</v>
      </c>
      <c r="BQ705">
        <v>0</v>
      </c>
      <c r="BR705">
        <v>0</v>
      </c>
      <c r="BS705">
        <v>3</v>
      </c>
      <c r="BT705">
        <v>45</v>
      </c>
      <c r="BU705" t="s">
        <v>773</v>
      </c>
    </row>
    <row r="706" spans="1:73">
      <c r="A706" t="s">
        <v>697</v>
      </c>
      <c r="B706" t="s">
        <v>698</v>
      </c>
      <c r="C706">
        <v>74</v>
      </c>
      <c r="D706" t="s">
        <v>119</v>
      </c>
      <c r="E706" t="s">
        <v>709</v>
      </c>
      <c r="F706" t="s">
        <v>92</v>
      </c>
      <c r="G706">
        <v>0</v>
      </c>
      <c r="H706">
        <v>6</v>
      </c>
      <c r="I706">
        <v>0</v>
      </c>
      <c r="J706">
        <v>0</v>
      </c>
      <c r="K706">
        <v>0</v>
      </c>
      <c r="L706">
        <v>4</v>
      </c>
      <c r="M706">
        <v>0</v>
      </c>
      <c r="N706">
        <v>6</v>
      </c>
      <c r="O706">
        <v>0</v>
      </c>
      <c r="P706">
        <v>0</v>
      </c>
      <c r="Q706">
        <v>0</v>
      </c>
      <c r="R706">
        <v>0</v>
      </c>
      <c r="S706">
        <v>7</v>
      </c>
      <c r="T706">
        <v>4</v>
      </c>
      <c r="U706">
        <v>0</v>
      </c>
      <c r="V706">
        <v>0</v>
      </c>
      <c r="W706">
        <v>1</v>
      </c>
      <c r="X706">
        <v>0</v>
      </c>
      <c r="Y706">
        <v>0</v>
      </c>
      <c r="Z706">
        <v>0</v>
      </c>
      <c r="AA706">
        <v>0</v>
      </c>
      <c r="AB706">
        <v>34</v>
      </c>
      <c r="AC706">
        <v>0</v>
      </c>
      <c r="AD706">
        <v>0</v>
      </c>
      <c r="AE706">
        <v>0</v>
      </c>
      <c r="AF706">
        <v>0</v>
      </c>
      <c r="AG706">
        <v>0</v>
      </c>
      <c r="AH706">
        <v>0</v>
      </c>
      <c r="AI706">
        <v>3</v>
      </c>
      <c r="AJ706">
        <v>0</v>
      </c>
      <c r="AK706">
        <v>0</v>
      </c>
      <c r="AL706">
        <v>2</v>
      </c>
      <c r="AM706">
        <v>8</v>
      </c>
      <c r="AN706">
        <v>0</v>
      </c>
      <c r="AO706">
        <v>0</v>
      </c>
      <c r="AP706">
        <v>0</v>
      </c>
      <c r="AQ706">
        <v>0</v>
      </c>
      <c r="AR706">
        <v>0</v>
      </c>
      <c r="AS706">
        <v>0</v>
      </c>
      <c r="AT706">
        <v>0</v>
      </c>
      <c r="AU706">
        <v>1</v>
      </c>
      <c r="AV706">
        <v>0</v>
      </c>
      <c r="AW706">
        <v>0</v>
      </c>
      <c r="AX706">
        <v>0</v>
      </c>
      <c r="AY706">
        <v>4</v>
      </c>
      <c r="AZ706">
        <v>5</v>
      </c>
      <c r="BA706">
        <v>9</v>
      </c>
      <c r="BB706">
        <v>5</v>
      </c>
      <c r="BC706">
        <v>5</v>
      </c>
      <c r="BD706">
        <v>0</v>
      </c>
      <c r="BE706">
        <v>0</v>
      </c>
      <c r="BF706">
        <v>0</v>
      </c>
      <c r="BG706">
        <v>0</v>
      </c>
      <c r="BH706">
        <v>0</v>
      </c>
      <c r="BI706">
        <v>0</v>
      </c>
      <c r="BJ706">
        <v>2</v>
      </c>
      <c r="BK706">
        <v>0</v>
      </c>
      <c r="BL706">
        <v>0</v>
      </c>
      <c r="BM706">
        <v>0</v>
      </c>
      <c r="BN706">
        <v>2</v>
      </c>
      <c r="BO706">
        <v>7</v>
      </c>
      <c r="BP706">
        <v>0</v>
      </c>
      <c r="BQ706">
        <v>0</v>
      </c>
      <c r="BR706">
        <v>0</v>
      </c>
      <c r="BS706">
        <v>3</v>
      </c>
      <c r="BT706">
        <v>49</v>
      </c>
      <c r="BU706" t="s">
        <v>774</v>
      </c>
    </row>
    <row r="707" spans="1:73">
      <c r="A707" t="s">
        <v>697</v>
      </c>
      <c r="B707" t="s">
        <v>698</v>
      </c>
      <c r="C707">
        <v>75</v>
      </c>
      <c r="D707" t="s">
        <v>119</v>
      </c>
      <c r="E707" t="s">
        <v>78</v>
      </c>
      <c r="F707" t="s">
        <v>77</v>
      </c>
      <c r="G707">
        <v>0</v>
      </c>
      <c r="H707">
        <v>0</v>
      </c>
      <c r="I707">
        <v>0</v>
      </c>
      <c r="J707">
        <v>0</v>
      </c>
      <c r="K707">
        <v>0</v>
      </c>
      <c r="L707">
        <v>0</v>
      </c>
      <c r="M707">
        <v>0</v>
      </c>
      <c r="N707">
        <v>4</v>
      </c>
      <c r="O707">
        <v>0</v>
      </c>
      <c r="P707">
        <v>0</v>
      </c>
      <c r="Q707">
        <v>1</v>
      </c>
      <c r="R707">
        <v>1</v>
      </c>
      <c r="S707">
        <v>6</v>
      </c>
      <c r="T707">
        <v>0</v>
      </c>
      <c r="U707">
        <v>0</v>
      </c>
      <c r="V707">
        <v>0</v>
      </c>
      <c r="W707">
        <v>0</v>
      </c>
      <c r="X707">
        <v>0</v>
      </c>
      <c r="Y707">
        <v>0</v>
      </c>
      <c r="Z707">
        <v>0</v>
      </c>
      <c r="AA707">
        <v>0</v>
      </c>
      <c r="AB707">
        <v>12</v>
      </c>
      <c r="AC707">
        <v>1</v>
      </c>
      <c r="AD707">
        <v>0</v>
      </c>
      <c r="AE707">
        <v>0</v>
      </c>
      <c r="AF707">
        <v>0</v>
      </c>
      <c r="AG707">
        <v>0</v>
      </c>
      <c r="AH707">
        <v>1</v>
      </c>
      <c r="AI707">
        <v>0</v>
      </c>
      <c r="AJ707">
        <v>0</v>
      </c>
      <c r="AK707">
        <v>0</v>
      </c>
      <c r="AL707">
        <v>1</v>
      </c>
      <c r="AM707">
        <v>3</v>
      </c>
      <c r="AN707">
        <v>0</v>
      </c>
      <c r="AO707">
        <v>0</v>
      </c>
      <c r="AP707">
        <v>0</v>
      </c>
      <c r="AQ707">
        <v>1</v>
      </c>
      <c r="AR707">
        <v>0</v>
      </c>
      <c r="AS707">
        <v>0</v>
      </c>
      <c r="AT707">
        <v>0</v>
      </c>
      <c r="AU707">
        <v>0</v>
      </c>
      <c r="AV707">
        <v>0</v>
      </c>
      <c r="AW707">
        <v>0</v>
      </c>
      <c r="AX707">
        <v>4</v>
      </c>
      <c r="AY707">
        <v>0</v>
      </c>
      <c r="AZ707">
        <v>5</v>
      </c>
      <c r="BA707">
        <v>7</v>
      </c>
      <c r="BB707">
        <v>0</v>
      </c>
      <c r="BC707">
        <v>1</v>
      </c>
      <c r="BD707">
        <v>0</v>
      </c>
      <c r="BE707">
        <v>0</v>
      </c>
      <c r="BF707">
        <v>0</v>
      </c>
      <c r="BG707">
        <v>0</v>
      </c>
      <c r="BH707">
        <v>0</v>
      </c>
      <c r="BI707">
        <v>3</v>
      </c>
      <c r="BJ707">
        <v>0</v>
      </c>
      <c r="BK707">
        <v>0</v>
      </c>
      <c r="BL707">
        <v>0</v>
      </c>
      <c r="BM707">
        <v>0</v>
      </c>
      <c r="BN707">
        <v>1</v>
      </c>
      <c r="BO707">
        <v>6</v>
      </c>
      <c r="BP707">
        <v>0</v>
      </c>
      <c r="BQ707">
        <v>0</v>
      </c>
      <c r="BR707">
        <v>3</v>
      </c>
      <c r="BS707">
        <v>2</v>
      </c>
      <c r="BT707">
        <v>16</v>
      </c>
      <c r="BU707" t="s">
        <v>775</v>
      </c>
    </row>
    <row r="708" spans="1:73">
      <c r="A708" t="s">
        <v>697</v>
      </c>
      <c r="B708" t="s">
        <v>698</v>
      </c>
      <c r="C708">
        <v>76</v>
      </c>
      <c r="D708" t="s">
        <v>119</v>
      </c>
      <c r="E708" t="s">
        <v>709</v>
      </c>
      <c r="F708" t="s">
        <v>92</v>
      </c>
      <c r="G708">
        <v>0</v>
      </c>
      <c r="H708">
        <v>0</v>
      </c>
      <c r="I708">
        <v>0</v>
      </c>
      <c r="J708">
        <v>0</v>
      </c>
      <c r="K708">
        <v>0</v>
      </c>
      <c r="L708">
        <v>3</v>
      </c>
      <c r="M708">
        <v>0</v>
      </c>
      <c r="N708">
        <v>5</v>
      </c>
      <c r="O708">
        <v>0</v>
      </c>
      <c r="P708">
        <v>0</v>
      </c>
      <c r="Q708">
        <v>0</v>
      </c>
      <c r="R708">
        <v>0</v>
      </c>
      <c r="S708">
        <v>7</v>
      </c>
      <c r="T708">
        <v>0</v>
      </c>
      <c r="U708">
        <v>0</v>
      </c>
      <c r="V708">
        <v>0</v>
      </c>
      <c r="W708">
        <v>0</v>
      </c>
      <c r="X708">
        <v>0</v>
      </c>
      <c r="Y708">
        <v>0</v>
      </c>
      <c r="Z708">
        <v>0</v>
      </c>
      <c r="AA708">
        <v>0</v>
      </c>
      <c r="AB708">
        <v>20</v>
      </c>
      <c r="AC708">
        <v>0</v>
      </c>
      <c r="AD708">
        <v>0</v>
      </c>
      <c r="AE708">
        <v>0</v>
      </c>
      <c r="AF708">
        <v>0</v>
      </c>
      <c r="AG708">
        <v>0</v>
      </c>
      <c r="AH708">
        <v>0</v>
      </c>
      <c r="AI708">
        <v>3</v>
      </c>
      <c r="AJ708">
        <v>0</v>
      </c>
      <c r="AK708">
        <v>0</v>
      </c>
      <c r="AL708">
        <v>3</v>
      </c>
      <c r="AM708">
        <v>2</v>
      </c>
      <c r="AN708">
        <v>0</v>
      </c>
      <c r="AO708">
        <v>0</v>
      </c>
      <c r="AP708">
        <v>0</v>
      </c>
      <c r="AQ708">
        <v>2</v>
      </c>
      <c r="AR708">
        <v>0</v>
      </c>
      <c r="AS708">
        <v>0</v>
      </c>
      <c r="AT708">
        <v>0</v>
      </c>
      <c r="AU708">
        <v>0</v>
      </c>
      <c r="AV708">
        <v>0</v>
      </c>
      <c r="AW708">
        <v>0</v>
      </c>
      <c r="AX708">
        <v>5</v>
      </c>
      <c r="AY708">
        <v>5</v>
      </c>
      <c r="AZ708">
        <v>6</v>
      </c>
      <c r="BA708">
        <v>7</v>
      </c>
      <c r="BB708">
        <v>0</v>
      </c>
      <c r="BC708">
        <v>5</v>
      </c>
      <c r="BD708">
        <v>1</v>
      </c>
      <c r="BE708">
        <v>0</v>
      </c>
      <c r="BF708">
        <v>0</v>
      </c>
      <c r="BG708">
        <v>0</v>
      </c>
      <c r="BH708">
        <v>0</v>
      </c>
      <c r="BI708">
        <v>6</v>
      </c>
      <c r="BJ708">
        <v>5</v>
      </c>
      <c r="BK708">
        <v>0</v>
      </c>
      <c r="BL708">
        <v>0</v>
      </c>
      <c r="BM708">
        <v>1</v>
      </c>
      <c r="BN708">
        <v>0</v>
      </c>
      <c r="BO708">
        <v>6</v>
      </c>
      <c r="BP708">
        <v>3</v>
      </c>
      <c r="BQ708">
        <v>0</v>
      </c>
      <c r="BR708">
        <v>0</v>
      </c>
      <c r="BS708">
        <v>2</v>
      </c>
      <c r="BT708">
        <v>34</v>
      </c>
      <c r="BU708" t="s">
        <v>776</v>
      </c>
    </row>
    <row r="709" spans="1:73">
      <c r="A709" t="s">
        <v>697</v>
      </c>
      <c r="B709" t="s">
        <v>698</v>
      </c>
      <c r="C709">
        <v>77</v>
      </c>
      <c r="D709" t="s">
        <v>119</v>
      </c>
      <c r="E709" t="s">
        <v>78</v>
      </c>
      <c r="F709" t="s">
        <v>77</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1</v>
      </c>
      <c r="BT709">
        <v>2</v>
      </c>
      <c r="BU709" t="s">
        <v>750</v>
      </c>
    </row>
    <row r="710" spans="1:73">
      <c r="A710" t="s">
        <v>697</v>
      </c>
      <c r="B710" t="s">
        <v>698</v>
      </c>
      <c r="C710">
        <v>78</v>
      </c>
      <c r="D710" t="s">
        <v>119</v>
      </c>
      <c r="E710" t="s">
        <v>719</v>
      </c>
      <c r="F710" t="s">
        <v>101</v>
      </c>
      <c r="G710">
        <v>1</v>
      </c>
      <c r="H710">
        <v>5</v>
      </c>
      <c r="I710">
        <v>0</v>
      </c>
      <c r="J710">
        <v>0</v>
      </c>
      <c r="K710">
        <v>0</v>
      </c>
      <c r="L710">
        <v>7</v>
      </c>
      <c r="M710">
        <v>0</v>
      </c>
      <c r="N710">
        <v>6</v>
      </c>
      <c r="O710">
        <v>0</v>
      </c>
      <c r="P710">
        <v>0</v>
      </c>
      <c r="Q710">
        <v>2</v>
      </c>
      <c r="R710">
        <v>0</v>
      </c>
      <c r="S710">
        <v>9</v>
      </c>
      <c r="T710">
        <v>2</v>
      </c>
      <c r="U710">
        <v>0</v>
      </c>
      <c r="V710">
        <v>1</v>
      </c>
      <c r="W710">
        <v>1</v>
      </c>
      <c r="X710">
        <v>0</v>
      </c>
      <c r="Y710">
        <v>0</v>
      </c>
      <c r="Z710">
        <v>0</v>
      </c>
      <c r="AA710">
        <v>0</v>
      </c>
      <c r="AB710">
        <v>45</v>
      </c>
      <c r="AC710">
        <v>0</v>
      </c>
      <c r="AD710">
        <v>0</v>
      </c>
      <c r="AE710">
        <v>0</v>
      </c>
      <c r="AF710">
        <v>0</v>
      </c>
      <c r="AG710">
        <v>0</v>
      </c>
      <c r="AH710">
        <v>0</v>
      </c>
      <c r="AI710">
        <v>4</v>
      </c>
      <c r="AJ710">
        <v>0</v>
      </c>
      <c r="AK710">
        <v>0</v>
      </c>
      <c r="AL710">
        <v>2</v>
      </c>
      <c r="AM710">
        <v>10</v>
      </c>
      <c r="AN710">
        <v>0</v>
      </c>
      <c r="AO710">
        <v>0</v>
      </c>
      <c r="AP710">
        <v>0</v>
      </c>
      <c r="AQ710">
        <v>0</v>
      </c>
      <c r="AR710">
        <v>0</v>
      </c>
      <c r="AS710">
        <v>0</v>
      </c>
      <c r="AT710">
        <v>0</v>
      </c>
      <c r="AU710">
        <v>0</v>
      </c>
      <c r="AV710">
        <v>0</v>
      </c>
      <c r="AW710">
        <v>0</v>
      </c>
      <c r="AX710">
        <v>6</v>
      </c>
      <c r="AY710">
        <v>7</v>
      </c>
      <c r="AZ710">
        <v>11</v>
      </c>
      <c r="BA710">
        <v>16</v>
      </c>
      <c r="BB710">
        <v>2</v>
      </c>
      <c r="BC710">
        <v>8</v>
      </c>
      <c r="BD710">
        <v>0</v>
      </c>
      <c r="BE710">
        <v>0</v>
      </c>
      <c r="BF710">
        <v>0</v>
      </c>
      <c r="BG710">
        <v>0</v>
      </c>
      <c r="BH710">
        <v>0</v>
      </c>
      <c r="BI710">
        <v>11</v>
      </c>
      <c r="BJ710">
        <v>8</v>
      </c>
      <c r="BK710">
        <v>0</v>
      </c>
      <c r="BL710">
        <v>1</v>
      </c>
      <c r="BM710">
        <v>1</v>
      </c>
      <c r="BN710">
        <v>0</v>
      </c>
      <c r="BO710">
        <v>11</v>
      </c>
      <c r="BP710">
        <v>4</v>
      </c>
      <c r="BQ710">
        <v>0</v>
      </c>
      <c r="BR710">
        <v>0</v>
      </c>
      <c r="BS710">
        <v>2</v>
      </c>
      <c r="BT710">
        <v>64</v>
      </c>
      <c r="BU710" t="s">
        <v>777</v>
      </c>
    </row>
    <row r="711" spans="1:73">
      <c r="A711" t="s">
        <v>697</v>
      </c>
      <c r="B711" t="s">
        <v>698</v>
      </c>
      <c r="C711">
        <v>79</v>
      </c>
      <c r="D711" t="s">
        <v>119</v>
      </c>
      <c r="E711" t="s">
        <v>78</v>
      </c>
      <c r="F711" t="s">
        <v>77</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1</v>
      </c>
      <c r="BT711">
        <v>2</v>
      </c>
      <c r="BU711" t="s">
        <v>748</v>
      </c>
    </row>
    <row r="712" spans="1:73">
      <c r="A712" t="s">
        <v>697</v>
      </c>
      <c r="B712" t="s">
        <v>698</v>
      </c>
      <c r="C712">
        <v>80</v>
      </c>
      <c r="D712" t="s">
        <v>119</v>
      </c>
      <c r="E712" t="s">
        <v>701</v>
      </c>
      <c r="F712" t="s">
        <v>92</v>
      </c>
      <c r="G712">
        <v>1</v>
      </c>
      <c r="H712">
        <v>8</v>
      </c>
      <c r="I712">
        <v>3</v>
      </c>
      <c r="J712">
        <v>0</v>
      </c>
      <c r="K712">
        <v>0</v>
      </c>
      <c r="L712">
        <v>11</v>
      </c>
      <c r="M712">
        <v>0</v>
      </c>
      <c r="N712">
        <v>23</v>
      </c>
      <c r="O712">
        <v>0</v>
      </c>
      <c r="P712">
        <v>0</v>
      </c>
      <c r="Q712">
        <v>3</v>
      </c>
      <c r="R712">
        <v>0</v>
      </c>
      <c r="S712">
        <v>19</v>
      </c>
      <c r="T712">
        <v>4</v>
      </c>
      <c r="U712">
        <v>0</v>
      </c>
      <c r="V712">
        <v>3</v>
      </c>
      <c r="W712">
        <v>7</v>
      </c>
      <c r="X712">
        <v>0</v>
      </c>
      <c r="Y712">
        <v>0</v>
      </c>
      <c r="Z712">
        <v>0</v>
      </c>
      <c r="AA712">
        <v>0</v>
      </c>
      <c r="AB712">
        <v>91</v>
      </c>
      <c r="AC712">
        <v>1</v>
      </c>
      <c r="AD712">
        <v>0</v>
      </c>
      <c r="AE712">
        <v>0</v>
      </c>
      <c r="AF712">
        <v>0</v>
      </c>
      <c r="AG712">
        <v>1</v>
      </c>
      <c r="AH712">
        <v>0</v>
      </c>
      <c r="AI712">
        <v>3</v>
      </c>
      <c r="AJ712">
        <v>0</v>
      </c>
      <c r="AK712">
        <v>0</v>
      </c>
      <c r="AL712">
        <v>0</v>
      </c>
      <c r="AM712">
        <v>13</v>
      </c>
      <c r="AN712">
        <v>0</v>
      </c>
      <c r="AO712">
        <v>0</v>
      </c>
      <c r="AP712">
        <v>0</v>
      </c>
      <c r="AQ712">
        <v>3</v>
      </c>
      <c r="AR712">
        <v>0</v>
      </c>
      <c r="AS712">
        <v>0</v>
      </c>
      <c r="AT712">
        <v>2</v>
      </c>
      <c r="AU712">
        <v>12</v>
      </c>
      <c r="AV712">
        <v>0</v>
      </c>
      <c r="AW712">
        <v>3</v>
      </c>
      <c r="AX712">
        <v>5</v>
      </c>
      <c r="AY712">
        <v>18</v>
      </c>
      <c r="AZ712">
        <v>12</v>
      </c>
      <c r="BA712">
        <v>18</v>
      </c>
      <c r="BB712">
        <v>2</v>
      </c>
      <c r="BC712">
        <v>10</v>
      </c>
      <c r="BD712">
        <v>0</v>
      </c>
      <c r="BE712">
        <v>0</v>
      </c>
      <c r="BF712">
        <v>0</v>
      </c>
      <c r="BG712">
        <v>0</v>
      </c>
      <c r="BH712">
        <v>0</v>
      </c>
      <c r="BI712">
        <v>10</v>
      </c>
      <c r="BJ712">
        <v>6</v>
      </c>
      <c r="BK712">
        <v>0</v>
      </c>
      <c r="BL712">
        <v>5</v>
      </c>
      <c r="BM712">
        <v>1</v>
      </c>
      <c r="BN712">
        <v>2</v>
      </c>
      <c r="BO712">
        <v>30</v>
      </c>
      <c r="BP712">
        <v>2</v>
      </c>
      <c r="BQ712">
        <v>0</v>
      </c>
      <c r="BR712">
        <v>2</v>
      </c>
      <c r="BS712">
        <v>6</v>
      </c>
      <c r="BT712">
        <v>144</v>
      </c>
      <c r="BU712" t="s">
        <v>778</v>
      </c>
    </row>
    <row r="713" spans="1:73">
      <c r="A713" t="s">
        <v>697</v>
      </c>
      <c r="B713" t="s">
        <v>698</v>
      </c>
      <c r="C713">
        <v>81</v>
      </c>
      <c r="D713" t="s">
        <v>119</v>
      </c>
      <c r="E713" t="s">
        <v>709</v>
      </c>
      <c r="F713" t="s">
        <v>92</v>
      </c>
      <c r="G713">
        <v>0</v>
      </c>
      <c r="H713">
        <v>7</v>
      </c>
      <c r="I713">
        <v>0</v>
      </c>
      <c r="J713">
        <v>0</v>
      </c>
      <c r="K713">
        <v>0</v>
      </c>
      <c r="L713">
        <v>2</v>
      </c>
      <c r="M713">
        <v>0</v>
      </c>
      <c r="N713">
        <v>4</v>
      </c>
      <c r="O713">
        <v>0</v>
      </c>
      <c r="P713">
        <v>0</v>
      </c>
      <c r="Q713">
        <v>2</v>
      </c>
      <c r="R713">
        <v>0</v>
      </c>
      <c r="S713">
        <v>5</v>
      </c>
      <c r="T713">
        <v>3</v>
      </c>
      <c r="U713">
        <v>0</v>
      </c>
      <c r="V713">
        <v>0</v>
      </c>
      <c r="W713">
        <v>1</v>
      </c>
      <c r="X713">
        <v>0</v>
      </c>
      <c r="Y713">
        <v>0</v>
      </c>
      <c r="Z713">
        <v>0</v>
      </c>
      <c r="AA713">
        <v>0</v>
      </c>
      <c r="AB713">
        <v>20</v>
      </c>
      <c r="AC713">
        <v>0</v>
      </c>
      <c r="AD713">
        <v>0</v>
      </c>
      <c r="AE713">
        <v>0</v>
      </c>
      <c r="AF713">
        <v>0</v>
      </c>
      <c r="AG713">
        <v>0</v>
      </c>
      <c r="AH713">
        <v>0</v>
      </c>
      <c r="AI713">
        <v>1</v>
      </c>
      <c r="AJ713">
        <v>0</v>
      </c>
      <c r="AK713">
        <v>0</v>
      </c>
      <c r="AL713">
        <v>1</v>
      </c>
      <c r="AM713">
        <v>0</v>
      </c>
      <c r="AN713">
        <v>0</v>
      </c>
      <c r="AO713">
        <v>0</v>
      </c>
      <c r="AP713">
        <v>1</v>
      </c>
      <c r="AQ713">
        <v>1</v>
      </c>
      <c r="AR713">
        <v>0</v>
      </c>
      <c r="AS713">
        <v>0</v>
      </c>
      <c r="AT713">
        <v>1</v>
      </c>
      <c r="AU713">
        <v>2</v>
      </c>
      <c r="AV713">
        <v>0</v>
      </c>
      <c r="AW713">
        <v>0</v>
      </c>
      <c r="AX713">
        <v>1</v>
      </c>
      <c r="AY713">
        <v>2</v>
      </c>
      <c r="AZ713">
        <v>4</v>
      </c>
      <c r="BA713">
        <v>1</v>
      </c>
      <c r="BB713">
        <v>1</v>
      </c>
      <c r="BC713">
        <v>2</v>
      </c>
      <c r="BD713">
        <v>0</v>
      </c>
      <c r="BE713">
        <v>0</v>
      </c>
      <c r="BF713">
        <v>0</v>
      </c>
      <c r="BG713">
        <v>0</v>
      </c>
      <c r="BH713">
        <v>0</v>
      </c>
      <c r="BI713">
        <v>1</v>
      </c>
      <c r="BJ713">
        <v>1</v>
      </c>
      <c r="BK713">
        <v>0</v>
      </c>
      <c r="BL713">
        <v>0</v>
      </c>
      <c r="BM713">
        <v>0</v>
      </c>
      <c r="BN713">
        <v>0</v>
      </c>
      <c r="BO713">
        <v>6</v>
      </c>
      <c r="BP713">
        <v>1</v>
      </c>
      <c r="BQ713">
        <v>0</v>
      </c>
      <c r="BR713">
        <v>0</v>
      </c>
      <c r="BS713">
        <v>3</v>
      </c>
      <c r="BT713">
        <v>28</v>
      </c>
      <c r="BU713" t="s">
        <v>779</v>
      </c>
    </row>
    <row r="714" spans="1:73">
      <c r="A714" t="s">
        <v>697</v>
      </c>
      <c r="B714" t="s">
        <v>698</v>
      </c>
      <c r="C714">
        <v>82</v>
      </c>
      <c r="D714" t="s">
        <v>119</v>
      </c>
      <c r="E714" t="s">
        <v>78</v>
      </c>
      <c r="F714" t="s">
        <v>77</v>
      </c>
      <c r="G714">
        <v>0</v>
      </c>
      <c r="H714">
        <v>0</v>
      </c>
      <c r="I714">
        <v>0</v>
      </c>
      <c r="J714">
        <v>0</v>
      </c>
      <c r="K714">
        <v>0</v>
      </c>
      <c r="L714">
        <v>1</v>
      </c>
      <c r="M714">
        <v>0</v>
      </c>
      <c r="N714">
        <v>0</v>
      </c>
      <c r="O714">
        <v>0</v>
      </c>
      <c r="P714">
        <v>0</v>
      </c>
      <c r="Q714">
        <v>0</v>
      </c>
      <c r="R714">
        <v>0</v>
      </c>
      <c r="S714">
        <v>0</v>
      </c>
      <c r="T714">
        <v>0</v>
      </c>
      <c r="U714">
        <v>0</v>
      </c>
      <c r="V714">
        <v>0</v>
      </c>
      <c r="W714">
        <v>0</v>
      </c>
      <c r="X714">
        <v>0</v>
      </c>
      <c r="Y714">
        <v>0</v>
      </c>
      <c r="Z714">
        <v>0</v>
      </c>
      <c r="AA714">
        <v>0</v>
      </c>
      <c r="AB714">
        <v>5</v>
      </c>
      <c r="AC714">
        <v>0</v>
      </c>
      <c r="AD714">
        <v>0</v>
      </c>
      <c r="AE714">
        <v>0</v>
      </c>
      <c r="AF714">
        <v>0</v>
      </c>
      <c r="AG714">
        <v>0</v>
      </c>
      <c r="AH714">
        <v>0</v>
      </c>
      <c r="AI714">
        <v>0</v>
      </c>
      <c r="AJ714">
        <v>0</v>
      </c>
      <c r="AK714">
        <v>0</v>
      </c>
      <c r="AL714">
        <v>0</v>
      </c>
      <c r="AM714">
        <v>1</v>
      </c>
      <c r="AN714">
        <v>0</v>
      </c>
      <c r="AO714">
        <v>0</v>
      </c>
      <c r="AP714">
        <v>1</v>
      </c>
      <c r="AQ714">
        <v>0</v>
      </c>
      <c r="AR714">
        <v>0</v>
      </c>
      <c r="AS714">
        <v>0</v>
      </c>
      <c r="AT714">
        <v>0</v>
      </c>
      <c r="AU714">
        <v>0</v>
      </c>
      <c r="AV714">
        <v>0</v>
      </c>
      <c r="AW714">
        <v>0</v>
      </c>
      <c r="AX714">
        <v>0</v>
      </c>
      <c r="AY714">
        <v>1</v>
      </c>
      <c r="AZ714">
        <v>2</v>
      </c>
      <c r="BA714">
        <v>2</v>
      </c>
      <c r="BB714">
        <v>0</v>
      </c>
      <c r="BC714">
        <v>2</v>
      </c>
      <c r="BD714">
        <v>0</v>
      </c>
      <c r="BE714">
        <v>0</v>
      </c>
      <c r="BF714">
        <v>0</v>
      </c>
      <c r="BG714">
        <v>0</v>
      </c>
      <c r="BH714">
        <v>0</v>
      </c>
      <c r="BI714">
        <v>0</v>
      </c>
      <c r="BJ714">
        <v>0</v>
      </c>
      <c r="BK714">
        <v>0</v>
      </c>
      <c r="BL714">
        <v>0</v>
      </c>
      <c r="BM714">
        <v>0</v>
      </c>
      <c r="BN714">
        <v>0</v>
      </c>
      <c r="BO714">
        <v>2</v>
      </c>
      <c r="BP714">
        <v>0</v>
      </c>
      <c r="BQ714">
        <v>0</v>
      </c>
      <c r="BR714">
        <v>0</v>
      </c>
      <c r="BS714">
        <v>3</v>
      </c>
      <c r="BT714">
        <v>10</v>
      </c>
      <c r="BU714" t="s">
        <v>780</v>
      </c>
    </row>
    <row r="715" spans="1:73">
      <c r="A715" t="s">
        <v>697</v>
      </c>
      <c r="B715" t="s">
        <v>698</v>
      </c>
      <c r="C715">
        <v>83</v>
      </c>
      <c r="D715" t="s">
        <v>119</v>
      </c>
      <c r="E715" t="s">
        <v>712</v>
      </c>
      <c r="F715" t="s">
        <v>101</v>
      </c>
      <c r="G715">
        <v>1</v>
      </c>
      <c r="H715">
        <v>8</v>
      </c>
      <c r="I715">
        <v>2</v>
      </c>
      <c r="J715">
        <v>0</v>
      </c>
      <c r="K715">
        <v>0</v>
      </c>
      <c r="L715">
        <v>6</v>
      </c>
      <c r="M715">
        <v>0</v>
      </c>
      <c r="N715">
        <v>20</v>
      </c>
      <c r="O715">
        <v>0</v>
      </c>
      <c r="P715">
        <v>0</v>
      </c>
      <c r="Q715">
        <v>2</v>
      </c>
      <c r="R715">
        <v>1</v>
      </c>
      <c r="S715">
        <v>14</v>
      </c>
      <c r="T715">
        <v>5</v>
      </c>
      <c r="U715">
        <v>0</v>
      </c>
      <c r="V715">
        <v>0</v>
      </c>
      <c r="W715">
        <v>0</v>
      </c>
      <c r="X715">
        <v>0</v>
      </c>
      <c r="Y715">
        <v>0</v>
      </c>
      <c r="Z715">
        <v>0</v>
      </c>
      <c r="AA715">
        <v>0</v>
      </c>
      <c r="AB715">
        <v>73</v>
      </c>
      <c r="AC715">
        <v>0</v>
      </c>
      <c r="AD715">
        <v>0</v>
      </c>
      <c r="AE715">
        <v>0</v>
      </c>
      <c r="AF715">
        <v>0</v>
      </c>
      <c r="AG715">
        <v>0</v>
      </c>
      <c r="AH715">
        <v>2</v>
      </c>
      <c r="AI715">
        <v>7</v>
      </c>
      <c r="AJ715">
        <v>0</v>
      </c>
      <c r="AK715">
        <v>0</v>
      </c>
      <c r="AL715">
        <v>0</v>
      </c>
      <c r="AM715">
        <v>15</v>
      </c>
      <c r="AN715">
        <v>0</v>
      </c>
      <c r="AO715">
        <v>2</v>
      </c>
      <c r="AP715">
        <v>0</v>
      </c>
      <c r="AQ715">
        <v>2</v>
      </c>
      <c r="AR715">
        <v>0</v>
      </c>
      <c r="AS715">
        <v>0</v>
      </c>
      <c r="AT715">
        <v>0</v>
      </c>
      <c r="AU715">
        <v>4</v>
      </c>
      <c r="AV715">
        <v>0</v>
      </c>
      <c r="AW715">
        <v>2</v>
      </c>
      <c r="AX715">
        <v>8</v>
      </c>
      <c r="AY715">
        <v>12</v>
      </c>
      <c r="AZ715">
        <v>18</v>
      </c>
      <c r="BA715">
        <v>23</v>
      </c>
      <c r="BB715">
        <v>1</v>
      </c>
      <c r="BC715">
        <v>7</v>
      </c>
      <c r="BD715">
        <v>0</v>
      </c>
      <c r="BE715">
        <v>0</v>
      </c>
      <c r="BF715">
        <v>0</v>
      </c>
      <c r="BG715">
        <v>0</v>
      </c>
      <c r="BH715">
        <v>0</v>
      </c>
      <c r="BI715">
        <v>11</v>
      </c>
      <c r="BJ715">
        <v>4</v>
      </c>
      <c r="BK715">
        <v>0</v>
      </c>
      <c r="BL715">
        <v>1</v>
      </c>
      <c r="BM715">
        <v>0</v>
      </c>
      <c r="BN715">
        <v>1</v>
      </c>
      <c r="BO715">
        <v>23</v>
      </c>
      <c r="BP715">
        <v>2</v>
      </c>
      <c r="BQ715">
        <v>2</v>
      </c>
      <c r="BR715">
        <v>4</v>
      </c>
      <c r="BS715">
        <v>6</v>
      </c>
      <c r="BT715">
        <v>113</v>
      </c>
      <c r="BU715" t="s">
        <v>781</v>
      </c>
    </row>
    <row r="716" spans="1:73">
      <c r="A716" t="s">
        <v>697</v>
      </c>
      <c r="B716" t="s">
        <v>698</v>
      </c>
      <c r="C716">
        <v>84</v>
      </c>
      <c r="D716" t="s">
        <v>119</v>
      </c>
      <c r="E716" t="s">
        <v>78</v>
      </c>
      <c r="F716" t="s">
        <v>77</v>
      </c>
      <c r="G716">
        <v>0</v>
      </c>
      <c r="H716">
        <v>4</v>
      </c>
      <c r="I716">
        <v>1</v>
      </c>
      <c r="J716">
        <v>0</v>
      </c>
      <c r="K716">
        <v>0</v>
      </c>
      <c r="L716">
        <v>1</v>
      </c>
      <c r="M716">
        <v>0</v>
      </c>
      <c r="N716">
        <v>5</v>
      </c>
      <c r="O716">
        <v>0</v>
      </c>
      <c r="P716">
        <v>0</v>
      </c>
      <c r="Q716">
        <v>1</v>
      </c>
      <c r="R716">
        <v>0</v>
      </c>
      <c r="S716">
        <v>8</v>
      </c>
      <c r="T716">
        <v>3</v>
      </c>
      <c r="U716">
        <v>0</v>
      </c>
      <c r="V716">
        <v>1</v>
      </c>
      <c r="W716">
        <v>3</v>
      </c>
      <c r="X716">
        <v>0</v>
      </c>
      <c r="Y716">
        <v>0</v>
      </c>
      <c r="Z716">
        <v>0</v>
      </c>
      <c r="AA716">
        <v>0</v>
      </c>
      <c r="AB716">
        <v>34</v>
      </c>
      <c r="AC716">
        <v>0</v>
      </c>
      <c r="AD716">
        <v>0</v>
      </c>
      <c r="AE716">
        <v>0</v>
      </c>
      <c r="AF716">
        <v>0</v>
      </c>
      <c r="AG716">
        <v>0</v>
      </c>
      <c r="AH716">
        <v>0</v>
      </c>
      <c r="AI716">
        <v>1</v>
      </c>
      <c r="AJ716">
        <v>0</v>
      </c>
      <c r="AK716">
        <v>0</v>
      </c>
      <c r="AL716">
        <v>1</v>
      </c>
      <c r="AM716">
        <v>8</v>
      </c>
      <c r="AN716">
        <v>0</v>
      </c>
      <c r="AO716">
        <v>0</v>
      </c>
      <c r="AP716">
        <v>4</v>
      </c>
      <c r="AQ716">
        <v>1</v>
      </c>
      <c r="AR716">
        <v>0</v>
      </c>
      <c r="AS716">
        <v>0</v>
      </c>
      <c r="AT716">
        <v>0</v>
      </c>
      <c r="AU716">
        <v>0</v>
      </c>
      <c r="AV716">
        <v>0</v>
      </c>
      <c r="AW716">
        <v>1</v>
      </c>
      <c r="AX716">
        <v>7</v>
      </c>
      <c r="AY716">
        <v>8</v>
      </c>
      <c r="AZ716">
        <v>8</v>
      </c>
      <c r="BA716">
        <v>15</v>
      </c>
      <c r="BB716">
        <v>2</v>
      </c>
      <c r="BC716">
        <v>11</v>
      </c>
      <c r="BD716">
        <v>0</v>
      </c>
      <c r="BE716">
        <v>0</v>
      </c>
      <c r="BF716">
        <v>0</v>
      </c>
      <c r="BG716">
        <v>0</v>
      </c>
      <c r="BH716">
        <v>0</v>
      </c>
      <c r="BI716">
        <v>7</v>
      </c>
      <c r="BJ716">
        <v>6</v>
      </c>
      <c r="BK716">
        <v>0</v>
      </c>
      <c r="BL716">
        <v>1</v>
      </c>
      <c r="BM716">
        <v>0</v>
      </c>
      <c r="BN716">
        <v>0</v>
      </c>
      <c r="BO716">
        <v>8</v>
      </c>
      <c r="BP716">
        <v>0</v>
      </c>
      <c r="BQ716">
        <v>0</v>
      </c>
      <c r="BR716">
        <v>3</v>
      </c>
      <c r="BS716">
        <v>2</v>
      </c>
      <c r="BT716">
        <v>53</v>
      </c>
      <c r="BU716" t="s">
        <v>782</v>
      </c>
    </row>
    <row r="717" spans="1:73">
      <c r="A717" t="s">
        <v>697</v>
      </c>
      <c r="B717" t="s">
        <v>698</v>
      </c>
      <c r="C717">
        <v>85</v>
      </c>
      <c r="D717" t="s">
        <v>119</v>
      </c>
      <c r="E717" t="s">
        <v>719</v>
      </c>
      <c r="F717" t="s">
        <v>101</v>
      </c>
      <c r="G717">
        <v>0</v>
      </c>
      <c r="H717">
        <v>0</v>
      </c>
      <c r="I717">
        <v>0</v>
      </c>
      <c r="J717">
        <v>0</v>
      </c>
      <c r="K717">
        <v>0</v>
      </c>
      <c r="L717">
        <v>1</v>
      </c>
      <c r="M717">
        <v>0</v>
      </c>
      <c r="N717">
        <v>1</v>
      </c>
      <c r="O717">
        <v>0</v>
      </c>
      <c r="P717">
        <v>0</v>
      </c>
      <c r="Q717">
        <v>0</v>
      </c>
      <c r="R717">
        <v>0</v>
      </c>
      <c r="S717">
        <v>0</v>
      </c>
      <c r="T717">
        <v>0</v>
      </c>
      <c r="U717">
        <v>0</v>
      </c>
      <c r="V717">
        <v>0</v>
      </c>
      <c r="W717">
        <v>0</v>
      </c>
      <c r="X717">
        <v>0</v>
      </c>
      <c r="Y717">
        <v>0</v>
      </c>
      <c r="Z717">
        <v>0</v>
      </c>
      <c r="AA717">
        <v>0</v>
      </c>
      <c r="AB717">
        <v>5</v>
      </c>
      <c r="AC717">
        <v>0</v>
      </c>
      <c r="AD717">
        <v>0</v>
      </c>
      <c r="AE717">
        <v>0</v>
      </c>
      <c r="AF717">
        <v>0</v>
      </c>
      <c r="AG717">
        <v>0</v>
      </c>
      <c r="AH717">
        <v>0</v>
      </c>
      <c r="AI717">
        <v>0</v>
      </c>
      <c r="AJ717">
        <v>0</v>
      </c>
      <c r="AK717">
        <v>0</v>
      </c>
      <c r="AL717">
        <v>0</v>
      </c>
      <c r="AM717">
        <v>2</v>
      </c>
      <c r="AN717">
        <v>0</v>
      </c>
      <c r="AO717">
        <v>0</v>
      </c>
      <c r="AP717">
        <v>0</v>
      </c>
      <c r="AQ717">
        <v>0</v>
      </c>
      <c r="AR717">
        <v>0</v>
      </c>
      <c r="AS717">
        <v>0</v>
      </c>
      <c r="AT717">
        <v>0</v>
      </c>
      <c r="AU717">
        <v>0</v>
      </c>
      <c r="AV717">
        <v>0</v>
      </c>
      <c r="AW717">
        <v>0</v>
      </c>
      <c r="AX717">
        <v>0</v>
      </c>
      <c r="AY717">
        <v>1</v>
      </c>
      <c r="AZ717">
        <v>1</v>
      </c>
      <c r="BA717">
        <v>2</v>
      </c>
      <c r="BB717">
        <v>0</v>
      </c>
      <c r="BC717">
        <v>0</v>
      </c>
      <c r="BD717">
        <v>0</v>
      </c>
      <c r="BE717">
        <v>0</v>
      </c>
      <c r="BF717">
        <v>0</v>
      </c>
      <c r="BG717">
        <v>0</v>
      </c>
      <c r="BH717">
        <v>0</v>
      </c>
      <c r="BI717">
        <v>0</v>
      </c>
      <c r="BJ717">
        <v>0</v>
      </c>
      <c r="BK717">
        <v>0</v>
      </c>
      <c r="BL717">
        <v>0</v>
      </c>
      <c r="BM717">
        <v>0</v>
      </c>
      <c r="BN717">
        <v>0</v>
      </c>
      <c r="BO717">
        <v>1</v>
      </c>
      <c r="BP717">
        <v>0</v>
      </c>
      <c r="BQ717">
        <v>0</v>
      </c>
      <c r="BR717">
        <v>0</v>
      </c>
      <c r="BS717">
        <v>1</v>
      </c>
      <c r="BT717">
        <v>6</v>
      </c>
      <c r="BU717" t="s">
        <v>783</v>
      </c>
    </row>
    <row r="718" spans="1:73">
      <c r="A718" t="s">
        <v>697</v>
      </c>
      <c r="B718" t="s">
        <v>698</v>
      </c>
      <c r="C718">
        <v>86</v>
      </c>
      <c r="D718" t="s">
        <v>119</v>
      </c>
      <c r="E718" t="s">
        <v>78</v>
      </c>
      <c r="F718" t="s">
        <v>77</v>
      </c>
      <c r="G718">
        <v>0</v>
      </c>
      <c r="H718">
        <v>3</v>
      </c>
      <c r="I718">
        <v>2</v>
      </c>
      <c r="J718">
        <v>0</v>
      </c>
      <c r="K718">
        <v>0</v>
      </c>
      <c r="L718">
        <v>2</v>
      </c>
      <c r="M718">
        <v>0</v>
      </c>
      <c r="N718">
        <v>4</v>
      </c>
      <c r="O718">
        <v>0</v>
      </c>
      <c r="P718">
        <v>0</v>
      </c>
      <c r="Q718">
        <v>1</v>
      </c>
      <c r="R718">
        <v>0</v>
      </c>
      <c r="S718">
        <v>5</v>
      </c>
      <c r="T718">
        <v>3</v>
      </c>
      <c r="U718">
        <v>0</v>
      </c>
      <c r="V718">
        <v>0</v>
      </c>
      <c r="W718">
        <v>1</v>
      </c>
      <c r="X718">
        <v>0</v>
      </c>
      <c r="Y718">
        <v>0</v>
      </c>
      <c r="Z718">
        <v>0</v>
      </c>
      <c r="AA718">
        <v>0</v>
      </c>
      <c r="AB718">
        <v>27</v>
      </c>
      <c r="AC718">
        <v>0</v>
      </c>
      <c r="AD718">
        <v>0</v>
      </c>
      <c r="AE718">
        <v>0</v>
      </c>
      <c r="AF718">
        <v>0</v>
      </c>
      <c r="AG718">
        <v>0</v>
      </c>
      <c r="AH718">
        <v>0</v>
      </c>
      <c r="AI718">
        <v>1</v>
      </c>
      <c r="AJ718">
        <v>0</v>
      </c>
      <c r="AK718">
        <v>0</v>
      </c>
      <c r="AL718">
        <v>0</v>
      </c>
      <c r="AM718">
        <v>5</v>
      </c>
      <c r="AN718">
        <v>0</v>
      </c>
      <c r="AO718">
        <v>0</v>
      </c>
      <c r="AP718">
        <v>1</v>
      </c>
      <c r="AQ718">
        <v>0</v>
      </c>
      <c r="AR718">
        <v>2</v>
      </c>
      <c r="AS718">
        <v>0</v>
      </c>
      <c r="AT718">
        <v>0</v>
      </c>
      <c r="AU718">
        <v>0</v>
      </c>
      <c r="AV718">
        <v>0</v>
      </c>
      <c r="AW718">
        <v>0</v>
      </c>
      <c r="AX718">
        <v>2</v>
      </c>
      <c r="AY718">
        <v>4</v>
      </c>
      <c r="AZ718">
        <v>6</v>
      </c>
      <c r="BA718">
        <v>8</v>
      </c>
      <c r="BB718">
        <v>1</v>
      </c>
      <c r="BC718">
        <v>8</v>
      </c>
      <c r="BD718">
        <v>0</v>
      </c>
      <c r="BE718">
        <v>0</v>
      </c>
      <c r="BF718">
        <v>0</v>
      </c>
      <c r="BG718">
        <v>0</v>
      </c>
      <c r="BH718">
        <v>0</v>
      </c>
      <c r="BI718">
        <v>2</v>
      </c>
      <c r="BJ718">
        <v>7</v>
      </c>
      <c r="BK718">
        <v>0</v>
      </c>
      <c r="BL718">
        <v>0</v>
      </c>
      <c r="BM718">
        <v>0</v>
      </c>
      <c r="BN718">
        <v>0</v>
      </c>
      <c r="BO718">
        <v>6</v>
      </c>
      <c r="BP718">
        <v>1</v>
      </c>
      <c r="BQ718">
        <v>0</v>
      </c>
      <c r="BR718">
        <v>1</v>
      </c>
      <c r="BS718">
        <v>5</v>
      </c>
      <c r="BT718">
        <v>42</v>
      </c>
      <c r="BU718" t="s">
        <v>784</v>
      </c>
    </row>
    <row r="719" spans="1:73">
      <c r="A719" t="s">
        <v>697</v>
      </c>
      <c r="B719" t="s">
        <v>698</v>
      </c>
      <c r="C719">
        <v>87</v>
      </c>
      <c r="D719" t="s">
        <v>119</v>
      </c>
      <c r="E719" t="s">
        <v>719</v>
      </c>
      <c r="F719" t="s">
        <v>101</v>
      </c>
      <c r="G719">
        <v>0</v>
      </c>
      <c r="H719">
        <v>2</v>
      </c>
      <c r="I719">
        <v>0</v>
      </c>
      <c r="J719">
        <v>0</v>
      </c>
      <c r="K719">
        <v>0</v>
      </c>
      <c r="L719">
        <v>0</v>
      </c>
      <c r="M719">
        <v>0</v>
      </c>
      <c r="N719">
        <v>1</v>
      </c>
      <c r="O719">
        <v>0</v>
      </c>
      <c r="P719">
        <v>0</v>
      </c>
      <c r="Q719">
        <v>1</v>
      </c>
      <c r="R719">
        <v>0</v>
      </c>
      <c r="S719">
        <v>2</v>
      </c>
      <c r="T719">
        <v>1</v>
      </c>
      <c r="U719">
        <v>0</v>
      </c>
      <c r="V719">
        <v>0</v>
      </c>
      <c r="W719">
        <v>0</v>
      </c>
      <c r="X719">
        <v>0</v>
      </c>
      <c r="Y719">
        <v>0</v>
      </c>
      <c r="Z719">
        <v>0</v>
      </c>
      <c r="AA719">
        <v>0</v>
      </c>
      <c r="AB719">
        <v>5</v>
      </c>
      <c r="AC719">
        <v>0</v>
      </c>
      <c r="AD719">
        <v>0</v>
      </c>
      <c r="AE719">
        <v>0</v>
      </c>
      <c r="AF719">
        <v>0</v>
      </c>
      <c r="AG719">
        <v>0</v>
      </c>
      <c r="AH719">
        <v>0</v>
      </c>
      <c r="AI719">
        <v>0</v>
      </c>
      <c r="AJ719">
        <v>0</v>
      </c>
      <c r="AK719">
        <v>0</v>
      </c>
      <c r="AL719">
        <v>1</v>
      </c>
      <c r="AM719">
        <v>1</v>
      </c>
      <c r="AN719">
        <v>0</v>
      </c>
      <c r="AO719">
        <v>0</v>
      </c>
      <c r="AP719">
        <v>0</v>
      </c>
      <c r="AQ719">
        <v>1</v>
      </c>
      <c r="AR719">
        <v>0</v>
      </c>
      <c r="AS719">
        <v>0</v>
      </c>
      <c r="AT719">
        <v>0</v>
      </c>
      <c r="AU719">
        <v>0</v>
      </c>
      <c r="AV719">
        <v>0</v>
      </c>
      <c r="AW719">
        <v>0</v>
      </c>
      <c r="AX719">
        <v>0</v>
      </c>
      <c r="AY719">
        <v>0</v>
      </c>
      <c r="AZ719">
        <v>3</v>
      </c>
      <c r="BA719">
        <v>2</v>
      </c>
      <c r="BB719">
        <v>0</v>
      </c>
      <c r="BC719">
        <v>2</v>
      </c>
      <c r="BD719">
        <v>0</v>
      </c>
      <c r="BE719">
        <v>0</v>
      </c>
      <c r="BF719">
        <v>0</v>
      </c>
      <c r="BG719">
        <v>0</v>
      </c>
      <c r="BH719">
        <v>0</v>
      </c>
      <c r="BI719">
        <v>0</v>
      </c>
      <c r="BJ719">
        <v>1</v>
      </c>
      <c r="BK719">
        <v>0</v>
      </c>
      <c r="BL719">
        <v>0</v>
      </c>
      <c r="BM719">
        <v>0</v>
      </c>
      <c r="BN719">
        <v>0</v>
      </c>
      <c r="BO719">
        <v>3</v>
      </c>
      <c r="BP719">
        <v>0</v>
      </c>
      <c r="BQ719">
        <v>0</v>
      </c>
      <c r="BR719">
        <v>0</v>
      </c>
      <c r="BS719">
        <v>1</v>
      </c>
      <c r="BT719">
        <v>8</v>
      </c>
      <c r="BU719" t="s">
        <v>785</v>
      </c>
    </row>
    <row r="720" spans="1:73">
      <c r="A720" t="s">
        <v>697</v>
      </c>
      <c r="B720" t="s">
        <v>698</v>
      </c>
      <c r="C720">
        <v>88</v>
      </c>
      <c r="D720" t="s">
        <v>119</v>
      </c>
      <c r="E720" t="s">
        <v>78</v>
      </c>
      <c r="F720" t="s">
        <v>77</v>
      </c>
      <c r="G720">
        <v>0</v>
      </c>
      <c r="H720">
        <v>2</v>
      </c>
      <c r="I720">
        <v>0</v>
      </c>
      <c r="J720">
        <v>0</v>
      </c>
      <c r="K720">
        <v>0</v>
      </c>
      <c r="L720">
        <v>0</v>
      </c>
      <c r="M720">
        <v>0</v>
      </c>
      <c r="N720">
        <v>3</v>
      </c>
      <c r="O720">
        <v>0</v>
      </c>
      <c r="P720">
        <v>0</v>
      </c>
      <c r="Q720">
        <v>2</v>
      </c>
      <c r="R720">
        <v>0</v>
      </c>
      <c r="S720">
        <v>4</v>
      </c>
      <c r="T720">
        <v>2</v>
      </c>
      <c r="U720">
        <v>0</v>
      </c>
      <c r="V720">
        <v>1</v>
      </c>
      <c r="W720">
        <v>0</v>
      </c>
      <c r="X720">
        <v>0</v>
      </c>
      <c r="Y720">
        <v>0</v>
      </c>
      <c r="Z720">
        <v>0</v>
      </c>
      <c r="AA720">
        <v>0</v>
      </c>
      <c r="AB720">
        <v>13</v>
      </c>
      <c r="AC720">
        <v>0</v>
      </c>
      <c r="AD720">
        <v>0</v>
      </c>
      <c r="AE720">
        <v>0</v>
      </c>
      <c r="AF720">
        <v>0</v>
      </c>
      <c r="AG720">
        <v>0</v>
      </c>
      <c r="AH720">
        <v>0</v>
      </c>
      <c r="AI720">
        <v>0</v>
      </c>
      <c r="AJ720">
        <v>0</v>
      </c>
      <c r="AK720">
        <v>0</v>
      </c>
      <c r="AL720">
        <v>0</v>
      </c>
      <c r="AM720">
        <v>2</v>
      </c>
      <c r="AN720">
        <v>0</v>
      </c>
      <c r="AO720">
        <v>0</v>
      </c>
      <c r="AP720">
        <v>0</v>
      </c>
      <c r="AQ720">
        <v>0</v>
      </c>
      <c r="AR720">
        <v>0</v>
      </c>
      <c r="AS720">
        <v>0</v>
      </c>
      <c r="AT720">
        <v>0</v>
      </c>
      <c r="AU720">
        <v>0</v>
      </c>
      <c r="AV720">
        <v>0</v>
      </c>
      <c r="AW720">
        <v>0</v>
      </c>
      <c r="AX720">
        <v>3</v>
      </c>
      <c r="AY720">
        <v>2</v>
      </c>
      <c r="AZ720">
        <v>5</v>
      </c>
      <c r="BA720">
        <v>5</v>
      </c>
      <c r="BB720">
        <v>0</v>
      </c>
      <c r="BC720">
        <v>5</v>
      </c>
      <c r="BD720">
        <v>0</v>
      </c>
      <c r="BE720">
        <v>0</v>
      </c>
      <c r="BF720">
        <v>0</v>
      </c>
      <c r="BG720">
        <v>0</v>
      </c>
      <c r="BH720">
        <v>0</v>
      </c>
      <c r="BI720">
        <v>3</v>
      </c>
      <c r="BJ720">
        <v>3</v>
      </c>
      <c r="BK720">
        <v>0</v>
      </c>
      <c r="BL720">
        <v>0</v>
      </c>
      <c r="BM720">
        <v>0</v>
      </c>
      <c r="BN720">
        <v>0</v>
      </c>
      <c r="BO720">
        <v>5</v>
      </c>
      <c r="BP720">
        <v>0</v>
      </c>
      <c r="BQ720">
        <v>0</v>
      </c>
      <c r="BR720">
        <v>3</v>
      </c>
      <c r="BS720">
        <v>2</v>
      </c>
      <c r="BT720">
        <v>21</v>
      </c>
      <c r="BU720" t="s">
        <v>786</v>
      </c>
    </row>
    <row r="721" spans="1:73">
      <c r="A721" t="s">
        <v>697</v>
      </c>
      <c r="B721" t="s">
        <v>698</v>
      </c>
      <c r="C721">
        <v>89</v>
      </c>
      <c r="D721" t="s">
        <v>119</v>
      </c>
      <c r="E721" t="s">
        <v>719</v>
      </c>
      <c r="F721" t="s">
        <v>101</v>
      </c>
      <c r="G721">
        <v>0</v>
      </c>
      <c r="H721">
        <v>0</v>
      </c>
      <c r="I721">
        <v>0</v>
      </c>
      <c r="J721">
        <v>0</v>
      </c>
      <c r="K721">
        <v>0</v>
      </c>
      <c r="L721">
        <v>0</v>
      </c>
      <c r="M721">
        <v>0</v>
      </c>
      <c r="N721">
        <v>1</v>
      </c>
      <c r="O721">
        <v>0</v>
      </c>
      <c r="P721">
        <v>0</v>
      </c>
      <c r="Q721">
        <v>0</v>
      </c>
      <c r="R721">
        <v>0</v>
      </c>
      <c r="S721">
        <v>0</v>
      </c>
      <c r="T721">
        <v>0</v>
      </c>
      <c r="U721">
        <v>0</v>
      </c>
      <c r="V721">
        <v>0</v>
      </c>
      <c r="W721">
        <v>0</v>
      </c>
      <c r="X721">
        <v>0</v>
      </c>
      <c r="Y721">
        <v>0</v>
      </c>
      <c r="Z721">
        <v>0</v>
      </c>
      <c r="AA721">
        <v>0</v>
      </c>
      <c r="AB721">
        <v>4</v>
      </c>
      <c r="AC721">
        <v>0</v>
      </c>
      <c r="AD721">
        <v>0</v>
      </c>
      <c r="AE721">
        <v>0</v>
      </c>
      <c r="AF721">
        <v>0</v>
      </c>
      <c r="AG721">
        <v>0</v>
      </c>
      <c r="AH721">
        <v>0</v>
      </c>
      <c r="AI721">
        <v>0</v>
      </c>
      <c r="AJ721">
        <v>0</v>
      </c>
      <c r="AK721">
        <v>0</v>
      </c>
      <c r="AL721">
        <v>0</v>
      </c>
      <c r="AM721">
        <v>2</v>
      </c>
      <c r="AN721">
        <v>0</v>
      </c>
      <c r="AO721">
        <v>0</v>
      </c>
      <c r="AP721">
        <v>0</v>
      </c>
      <c r="AQ721">
        <v>1</v>
      </c>
      <c r="AR721">
        <v>0</v>
      </c>
      <c r="AS721">
        <v>0</v>
      </c>
      <c r="AT721">
        <v>0</v>
      </c>
      <c r="AU721">
        <v>0</v>
      </c>
      <c r="AV721">
        <v>0</v>
      </c>
      <c r="AW721">
        <v>0</v>
      </c>
      <c r="AX721">
        <v>0</v>
      </c>
      <c r="AY721">
        <v>0</v>
      </c>
      <c r="AZ721">
        <v>2</v>
      </c>
      <c r="BA721">
        <v>3</v>
      </c>
      <c r="BB721">
        <v>0</v>
      </c>
      <c r="BC721">
        <v>0</v>
      </c>
      <c r="BD721">
        <v>0</v>
      </c>
      <c r="BE721">
        <v>0</v>
      </c>
      <c r="BF721">
        <v>0</v>
      </c>
      <c r="BG721">
        <v>0</v>
      </c>
      <c r="BH721">
        <v>0</v>
      </c>
      <c r="BI721">
        <v>0</v>
      </c>
      <c r="BJ721">
        <v>0</v>
      </c>
      <c r="BK721">
        <v>0</v>
      </c>
      <c r="BL721">
        <v>0</v>
      </c>
      <c r="BM721">
        <v>0</v>
      </c>
      <c r="BN721">
        <v>0</v>
      </c>
      <c r="BO721">
        <v>2</v>
      </c>
      <c r="BP721">
        <v>0</v>
      </c>
      <c r="BQ721">
        <v>0</v>
      </c>
      <c r="BR721">
        <v>0</v>
      </c>
      <c r="BS721">
        <v>1</v>
      </c>
      <c r="BT721">
        <v>6</v>
      </c>
      <c r="BU721" t="s">
        <v>787</v>
      </c>
    </row>
    <row r="722" spans="1:73">
      <c r="A722" t="s">
        <v>697</v>
      </c>
      <c r="B722" t="s">
        <v>698</v>
      </c>
      <c r="C722">
        <v>90</v>
      </c>
      <c r="D722" t="s">
        <v>119</v>
      </c>
      <c r="E722" t="s">
        <v>78</v>
      </c>
      <c r="F722" t="s">
        <v>77</v>
      </c>
      <c r="G722">
        <v>0</v>
      </c>
      <c r="H722">
        <v>0</v>
      </c>
      <c r="I722">
        <v>0</v>
      </c>
      <c r="J722">
        <v>0</v>
      </c>
      <c r="K722">
        <v>0</v>
      </c>
      <c r="L722">
        <v>0</v>
      </c>
      <c r="M722">
        <v>0</v>
      </c>
      <c r="N722">
        <v>2</v>
      </c>
      <c r="O722">
        <v>0</v>
      </c>
      <c r="P722">
        <v>0</v>
      </c>
      <c r="Q722">
        <v>0</v>
      </c>
      <c r="R722">
        <v>0</v>
      </c>
      <c r="S722">
        <v>3</v>
      </c>
      <c r="T722">
        <v>1</v>
      </c>
      <c r="U722">
        <v>0</v>
      </c>
      <c r="V722">
        <v>2</v>
      </c>
      <c r="W722">
        <v>0</v>
      </c>
      <c r="X722">
        <v>0</v>
      </c>
      <c r="Y722">
        <v>0</v>
      </c>
      <c r="Z722">
        <v>0</v>
      </c>
      <c r="AA722">
        <v>0</v>
      </c>
      <c r="AB722">
        <v>7</v>
      </c>
      <c r="AC722">
        <v>1</v>
      </c>
      <c r="AD722">
        <v>0</v>
      </c>
      <c r="AE722">
        <v>0</v>
      </c>
      <c r="AF722">
        <v>0</v>
      </c>
      <c r="AG722">
        <v>0</v>
      </c>
      <c r="AH722">
        <v>0</v>
      </c>
      <c r="AI722">
        <v>1</v>
      </c>
      <c r="AJ722">
        <v>0</v>
      </c>
      <c r="AK722">
        <v>0</v>
      </c>
      <c r="AL722">
        <v>0</v>
      </c>
      <c r="AM722">
        <v>1</v>
      </c>
      <c r="AN722">
        <v>0</v>
      </c>
      <c r="AO722">
        <v>0</v>
      </c>
      <c r="AP722">
        <v>0</v>
      </c>
      <c r="AQ722">
        <v>0</v>
      </c>
      <c r="AR722">
        <v>0</v>
      </c>
      <c r="AS722">
        <v>0</v>
      </c>
      <c r="AT722">
        <v>0</v>
      </c>
      <c r="AU722">
        <v>0</v>
      </c>
      <c r="AV722">
        <v>0</v>
      </c>
      <c r="AW722">
        <v>0</v>
      </c>
      <c r="AX722">
        <v>2</v>
      </c>
      <c r="AY722">
        <v>0</v>
      </c>
      <c r="AZ722">
        <v>2</v>
      </c>
      <c r="BA722">
        <v>3</v>
      </c>
      <c r="BB722">
        <v>0</v>
      </c>
      <c r="BC722">
        <v>0</v>
      </c>
      <c r="BD722">
        <v>0</v>
      </c>
      <c r="BE722">
        <v>0</v>
      </c>
      <c r="BF722">
        <v>0</v>
      </c>
      <c r="BG722">
        <v>0</v>
      </c>
      <c r="BH722">
        <v>0</v>
      </c>
      <c r="BI722">
        <v>1</v>
      </c>
      <c r="BJ722">
        <v>0</v>
      </c>
      <c r="BK722">
        <v>0</v>
      </c>
      <c r="BL722">
        <v>0</v>
      </c>
      <c r="BM722">
        <v>0</v>
      </c>
      <c r="BN722">
        <v>0</v>
      </c>
      <c r="BO722">
        <v>3</v>
      </c>
      <c r="BP722">
        <v>0</v>
      </c>
      <c r="BQ722">
        <v>0</v>
      </c>
      <c r="BR722">
        <v>1</v>
      </c>
      <c r="BS722">
        <v>1</v>
      </c>
      <c r="BT722">
        <v>9</v>
      </c>
      <c r="BU722" t="s">
        <v>788</v>
      </c>
    </row>
    <row r="723" spans="1:73">
      <c r="A723" t="s">
        <v>697</v>
      </c>
      <c r="B723" t="s">
        <v>698</v>
      </c>
      <c r="C723">
        <v>91</v>
      </c>
      <c r="D723" t="s">
        <v>119</v>
      </c>
      <c r="E723" t="s">
        <v>719</v>
      </c>
      <c r="F723" t="s">
        <v>101</v>
      </c>
      <c r="G723">
        <v>0</v>
      </c>
      <c r="H723">
        <v>0</v>
      </c>
      <c r="I723">
        <v>0</v>
      </c>
      <c r="J723">
        <v>0</v>
      </c>
      <c r="K723">
        <v>0</v>
      </c>
      <c r="L723">
        <v>0</v>
      </c>
      <c r="M723">
        <v>0</v>
      </c>
      <c r="N723">
        <v>2</v>
      </c>
      <c r="O723">
        <v>0</v>
      </c>
      <c r="P723">
        <v>0</v>
      </c>
      <c r="Q723">
        <v>0</v>
      </c>
      <c r="R723">
        <v>0</v>
      </c>
      <c r="S723">
        <v>1</v>
      </c>
      <c r="T723">
        <v>0</v>
      </c>
      <c r="U723">
        <v>0</v>
      </c>
      <c r="V723">
        <v>1</v>
      </c>
      <c r="W723">
        <v>0</v>
      </c>
      <c r="X723">
        <v>0</v>
      </c>
      <c r="Y723">
        <v>0</v>
      </c>
      <c r="Z723">
        <v>0</v>
      </c>
      <c r="AA723">
        <v>0</v>
      </c>
      <c r="AB723">
        <v>6</v>
      </c>
      <c r="AC723">
        <v>1</v>
      </c>
      <c r="AD723">
        <v>0</v>
      </c>
      <c r="AE723">
        <v>0</v>
      </c>
      <c r="AF723">
        <v>0</v>
      </c>
      <c r="AG723">
        <v>0</v>
      </c>
      <c r="AH723">
        <v>2</v>
      </c>
      <c r="AI723">
        <v>0</v>
      </c>
      <c r="AJ723">
        <v>0</v>
      </c>
      <c r="AK723">
        <v>0</v>
      </c>
      <c r="AL723">
        <v>0</v>
      </c>
      <c r="AM723">
        <v>0</v>
      </c>
      <c r="AN723">
        <v>0</v>
      </c>
      <c r="AO723">
        <v>0</v>
      </c>
      <c r="AP723">
        <v>0</v>
      </c>
      <c r="AQ723">
        <v>0</v>
      </c>
      <c r="AR723">
        <v>0</v>
      </c>
      <c r="AS723">
        <v>0</v>
      </c>
      <c r="AT723">
        <v>0</v>
      </c>
      <c r="AU723">
        <v>0</v>
      </c>
      <c r="AV723">
        <v>0</v>
      </c>
      <c r="AW723">
        <v>0</v>
      </c>
      <c r="AX723">
        <v>2</v>
      </c>
      <c r="AY723">
        <v>1</v>
      </c>
      <c r="AZ723">
        <v>1</v>
      </c>
      <c r="BA723">
        <v>3</v>
      </c>
      <c r="BB723">
        <v>0</v>
      </c>
      <c r="BC723">
        <v>0</v>
      </c>
      <c r="BD723">
        <v>0</v>
      </c>
      <c r="BE723">
        <v>0</v>
      </c>
      <c r="BF723">
        <v>0</v>
      </c>
      <c r="BG723">
        <v>0</v>
      </c>
      <c r="BH723">
        <v>0</v>
      </c>
      <c r="BI723">
        <v>0</v>
      </c>
      <c r="BJ723">
        <v>0</v>
      </c>
      <c r="BK723">
        <v>0</v>
      </c>
      <c r="BL723">
        <v>0</v>
      </c>
      <c r="BM723">
        <v>0</v>
      </c>
      <c r="BN723">
        <v>0</v>
      </c>
      <c r="BO723">
        <v>2</v>
      </c>
      <c r="BP723">
        <v>0</v>
      </c>
      <c r="BQ723">
        <v>0</v>
      </c>
      <c r="BR723">
        <v>0</v>
      </c>
      <c r="BS723">
        <v>1</v>
      </c>
      <c r="BT723">
        <v>7</v>
      </c>
      <c r="BU723" t="s">
        <v>789</v>
      </c>
    </row>
    <row r="724" spans="1:73">
      <c r="A724" t="s">
        <v>697</v>
      </c>
      <c r="B724" t="s">
        <v>698</v>
      </c>
      <c r="C724">
        <v>92</v>
      </c>
      <c r="D724" t="s">
        <v>119</v>
      </c>
      <c r="E724" t="s">
        <v>78</v>
      </c>
      <c r="F724" t="s">
        <v>77</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1</v>
      </c>
      <c r="BT724">
        <v>1</v>
      </c>
      <c r="BU724" t="s">
        <v>477</v>
      </c>
    </row>
    <row r="725" spans="1:73">
      <c r="A725" t="s">
        <v>697</v>
      </c>
      <c r="B725" t="s">
        <v>698</v>
      </c>
      <c r="C725">
        <v>93</v>
      </c>
      <c r="D725" t="s">
        <v>119</v>
      </c>
      <c r="E725" t="s">
        <v>719</v>
      </c>
      <c r="F725" t="s">
        <v>101</v>
      </c>
      <c r="G725">
        <v>0</v>
      </c>
      <c r="H725">
        <v>0</v>
      </c>
      <c r="I725">
        <v>2</v>
      </c>
      <c r="J725">
        <v>0</v>
      </c>
      <c r="K725">
        <v>0</v>
      </c>
      <c r="L725">
        <v>1</v>
      </c>
      <c r="M725">
        <v>0</v>
      </c>
      <c r="N725">
        <v>0</v>
      </c>
      <c r="O725">
        <v>2</v>
      </c>
      <c r="P725">
        <v>0</v>
      </c>
      <c r="Q725">
        <v>0</v>
      </c>
      <c r="R725">
        <v>0</v>
      </c>
      <c r="S725">
        <v>0</v>
      </c>
      <c r="T725">
        <v>0</v>
      </c>
      <c r="U725">
        <v>0</v>
      </c>
      <c r="V725">
        <v>0</v>
      </c>
      <c r="W725">
        <v>0</v>
      </c>
      <c r="X725">
        <v>0</v>
      </c>
      <c r="Y725">
        <v>0</v>
      </c>
      <c r="Z725">
        <v>0</v>
      </c>
      <c r="AA725">
        <v>0</v>
      </c>
      <c r="AB725">
        <v>5</v>
      </c>
      <c r="AC725">
        <v>0</v>
      </c>
      <c r="AD725">
        <v>0</v>
      </c>
      <c r="AE725">
        <v>0</v>
      </c>
      <c r="AF725">
        <v>0</v>
      </c>
      <c r="AG725">
        <v>0</v>
      </c>
      <c r="AH725">
        <v>2</v>
      </c>
      <c r="AI725">
        <v>0</v>
      </c>
      <c r="AJ725">
        <v>0</v>
      </c>
      <c r="AK725">
        <v>0</v>
      </c>
      <c r="AL725">
        <v>0</v>
      </c>
      <c r="AM725">
        <v>0</v>
      </c>
      <c r="AN725">
        <v>0</v>
      </c>
      <c r="AO725">
        <v>0</v>
      </c>
      <c r="AP725">
        <v>0</v>
      </c>
      <c r="AQ725">
        <v>0</v>
      </c>
      <c r="AR725">
        <v>0</v>
      </c>
      <c r="AS725">
        <v>0</v>
      </c>
      <c r="AT725">
        <v>0</v>
      </c>
      <c r="AU725">
        <v>0</v>
      </c>
      <c r="AV725">
        <v>0</v>
      </c>
      <c r="AW725">
        <v>2</v>
      </c>
      <c r="AX725">
        <v>3</v>
      </c>
      <c r="AY725">
        <v>0</v>
      </c>
      <c r="AZ725">
        <v>2</v>
      </c>
      <c r="BA725">
        <v>3</v>
      </c>
      <c r="BB725">
        <v>0</v>
      </c>
      <c r="BC725">
        <v>0</v>
      </c>
      <c r="BD725">
        <v>0</v>
      </c>
      <c r="BE725">
        <v>0</v>
      </c>
      <c r="BF725">
        <v>0</v>
      </c>
      <c r="BG725">
        <v>2</v>
      </c>
      <c r="BH725">
        <v>0</v>
      </c>
      <c r="BI725">
        <v>4</v>
      </c>
      <c r="BJ725">
        <v>0</v>
      </c>
      <c r="BK725">
        <v>0</v>
      </c>
      <c r="BL725">
        <v>0</v>
      </c>
      <c r="BM725">
        <v>1</v>
      </c>
      <c r="BN725">
        <v>0</v>
      </c>
      <c r="BO725">
        <v>2</v>
      </c>
      <c r="BP725">
        <v>0</v>
      </c>
      <c r="BQ725">
        <v>0</v>
      </c>
      <c r="BR725">
        <v>0</v>
      </c>
      <c r="BS725">
        <v>1</v>
      </c>
      <c r="BT725">
        <v>8</v>
      </c>
      <c r="BU725" t="s">
        <v>790</v>
      </c>
    </row>
    <row r="726" spans="1:73">
      <c r="A726" t="s">
        <v>697</v>
      </c>
      <c r="B726" t="s">
        <v>698</v>
      </c>
      <c r="C726">
        <v>94</v>
      </c>
      <c r="D726" t="s">
        <v>119</v>
      </c>
      <c r="E726" t="s">
        <v>78</v>
      </c>
      <c r="F726" t="s">
        <v>77</v>
      </c>
      <c r="G726">
        <v>0</v>
      </c>
      <c r="H726">
        <v>1</v>
      </c>
      <c r="I726">
        <v>1</v>
      </c>
      <c r="J726">
        <v>0</v>
      </c>
      <c r="K726">
        <v>0</v>
      </c>
      <c r="L726">
        <v>1</v>
      </c>
      <c r="M726">
        <v>0</v>
      </c>
      <c r="N726">
        <v>1</v>
      </c>
      <c r="O726">
        <v>0</v>
      </c>
      <c r="P726">
        <v>0</v>
      </c>
      <c r="Q726">
        <v>0</v>
      </c>
      <c r="R726">
        <v>0</v>
      </c>
      <c r="S726">
        <v>4</v>
      </c>
      <c r="T726">
        <v>0</v>
      </c>
      <c r="U726">
        <v>0</v>
      </c>
      <c r="V726">
        <v>0</v>
      </c>
      <c r="W726">
        <v>1</v>
      </c>
      <c r="X726">
        <v>0</v>
      </c>
      <c r="Y726">
        <v>0</v>
      </c>
      <c r="Z726">
        <v>1</v>
      </c>
      <c r="AA726">
        <v>0</v>
      </c>
      <c r="AB726">
        <v>12</v>
      </c>
      <c r="AC726">
        <v>0</v>
      </c>
      <c r="AD726">
        <v>0</v>
      </c>
      <c r="AE726">
        <v>0</v>
      </c>
      <c r="AF726">
        <v>0</v>
      </c>
      <c r="AG726">
        <v>0</v>
      </c>
      <c r="AH726">
        <v>0</v>
      </c>
      <c r="AI726">
        <v>0</v>
      </c>
      <c r="AJ726">
        <v>0</v>
      </c>
      <c r="AK726">
        <v>0</v>
      </c>
      <c r="AL726">
        <v>2</v>
      </c>
      <c r="AM726">
        <v>1</v>
      </c>
      <c r="AN726">
        <v>0</v>
      </c>
      <c r="AO726">
        <v>0</v>
      </c>
      <c r="AP726">
        <v>0</v>
      </c>
      <c r="AQ726">
        <v>0</v>
      </c>
      <c r="AR726">
        <v>0</v>
      </c>
      <c r="AS726">
        <v>0</v>
      </c>
      <c r="AT726">
        <v>0</v>
      </c>
      <c r="AU726">
        <v>0</v>
      </c>
      <c r="AV726">
        <v>0</v>
      </c>
      <c r="AW726">
        <v>1</v>
      </c>
      <c r="AX726">
        <v>3</v>
      </c>
      <c r="AY726">
        <v>1</v>
      </c>
      <c r="AZ726">
        <v>3</v>
      </c>
      <c r="BA726">
        <v>5</v>
      </c>
      <c r="BB726">
        <v>0</v>
      </c>
      <c r="BC726">
        <v>0</v>
      </c>
      <c r="BD726">
        <v>0</v>
      </c>
      <c r="BE726">
        <v>0</v>
      </c>
      <c r="BF726">
        <v>0</v>
      </c>
      <c r="BG726">
        <v>0</v>
      </c>
      <c r="BH726">
        <v>0</v>
      </c>
      <c r="BI726">
        <v>4</v>
      </c>
      <c r="BJ726">
        <v>0</v>
      </c>
      <c r="BK726">
        <v>0</v>
      </c>
      <c r="BL726">
        <v>3</v>
      </c>
      <c r="BM726">
        <v>0</v>
      </c>
      <c r="BN726">
        <v>1</v>
      </c>
      <c r="BO726">
        <v>3</v>
      </c>
      <c r="BP726">
        <v>0</v>
      </c>
      <c r="BQ726">
        <v>0</v>
      </c>
      <c r="BR726">
        <v>2</v>
      </c>
      <c r="BS726">
        <v>2</v>
      </c>
      <c r="BT726">
        <v>18</v>
      </c>
      <c r="BU726" t="s">
        <v>791</v>
      </c>
    </row>
    <row r="727" spans="1:73">
      <c r="A727" t="s">
        <v>697</v>
      </c>
      <c r="B727" t="s">
        <v>698</v>
      </c>
      <c r="C727">
        <v>95</v>
      </c>
      <c r="D727" t="s">
        <v>119</v>
      </c>
      <c r="E727" t="s">
        <v>719</v>
      </c>
      <c r="F727" t="s">
        <v>101</v>
      </c>
      <c r="G727">
        <v>0</v>
      </c>
      <c r="H727">
        <v>2</v>
      </c>
      <c r="I727">
        <v>2</v>
      </c>
      <c r="J727">
        <v>0</v>
      </c>
      <c r="K727">
        <v>0</v>
      </c>
      <c r="L727">
        <v>4</v>
      </c>
      <c r="M727">
        <v>0</v>
      </c>
      <c r="N727">
        <v>7</v>
      </c>
      <c r="O727">
        <v>0</v>
      </c>
      <c r="P727">
        <v>0</v>
      </c>
      <c r="Q727">
        <v>1</v>
      </c>
      <c r="R727">
        <v>0</v>
      </c>
      <c r="S727">
        <v>5</v>
      </c>
      <c r="T727">
        <v>1</v>
      </c>
      <c r="U727">
        <v>0</v>
      </c>
      <c r="V727">
        <v>0</v>
      </c>
      <c r="W727">
        <v>0</v>
      </c>
      <c r="X727">
        <v>0</v>
      </c>
      <c r="Y727">
        <v>0</v>
      </c>
      <c r="Z727">
        <v>0</v>
      </c>
      <c r="AA727">
        <v>0</v>
      </c>
      <c r="AB727">
        <v>32</v>
      </c>
      <c r="AC727">
        <v>0</v>
      </c>
      <c r="AD727">
        <v>0</v>
      </c>
      <c r="AE727">
        <v>0</v>
      </c>
      <c r="AF727">
        <v>0</v>
      </c>
      <c r="AG727">
        <v>0</v>
      </c>
      <c r="AH727">
        <v>0</v>
      </c>
      <c r="AI727">
        <v>0</v>
      </c>
      <c r="AJ727">
        <v>0</v>
      </c>
      <c r="AK727">
        <v>0</v>
      </c>
      <c r="AL727">
        <v>2</v>
      </c>
      <c r="AM727">
        <v>8</v>
      </c>
      <c r="AN727">
        <v>0</v>
      </c>
      <c r="AO727">
        <v>0</v>
      </c>
      <c r="AP727">
        <v>1</v>
      </c>
      <c r="AQ727">
        <v>3</v>
      </c>
      <c r="AR727">
        <v>0</v>
      </c>
      <c r="AS727">
        <v>0</v>
      </c>
      <c r="AT727">
        <v>0</v>
      </c>
      <c r="AU727">
        <v>0</v>
      </c>
      <c r="AV727">
        <v>0</v>
      </c>
      <c r="AW727">
        <v>2</v>
      </c>
      <c r="AX727">
        <v>0</v>
      </c>
      <c r="AY727">
        <v>6</v>
      </c>
      <c r="AZ727">
        <v>11</v>
      </c>
      <c r="BA727">
        <v>11</v>
      </c>
      <c r="BB727">
        <v>1</v>
      </c>
      <c r="BC727">
        <v>3</v>
      </c>
      <c r="BD727">
        <v>0</v>
      </c>
      <c r="BE727">
        <v>0</v>
      </c>
      <c r="BF727">
        <v>0</v>
      </c>
      <c r="BG727">
        <v>0</v>
      </c>
      <c r="BH727">
        <v>0</v>
      </c>
      <c r="BI727">
        <v>2</v>
      </c>
      <c r="BJ727">
        <v>0</v>
      </c>
      <c r="BK727">
        <v>0</v>
      </c>
      <c r="BL727">
        <v>1</v>
      </c>
      <c r="BM727">
        <v>0</v>
      </c>
      <c r="BN727">
        <v>1</v>
      </c>
      <c r="BO727">
        <v>11</v>
      </c>
      <c r="BP727">
        <v>0</v>
      </c>
      <c r="BQ727">
        <v>0</v>
      </c>
      <c r="BR727">
        <v>0</v>
      </c>
      <c r="BS727">
        <v>3</v>
      </c>
      <c r="BT727">
        <v>41</v>
      </c>
      <c r="BU727" t="s">
        <v>792</v>
      </c>
    </row>
    <row r="728" spans="1:73">
      <c r="A728" t="s">
        <v>697</v>
      </c>
      <c r="B728" t="s">
        <v>698</v>
      </c>
      <c r="C728">
        <v>96</v>
      </c>
      <c r="D728" t="s">
        <v>119</v>
      </c>
      <c r="E728" t="s">
        <v>78</v>
      </c>
      <c r="F728" t="s">
        <v>77</v>
      </c>
      <c r="G728">
        <v>0</v>
      </c>
      <c r="H728">
        <v>3</v>
      </c>
      <c r="I728">
        <v>0</v>
      </c>
      <c r="J728">
        <v>0</v>
      </c>
      <c r="K728">
        <v>0</v>
      </c>
      <c r="L728">
        <v>2</v>
      </c>
      <c r="M728">
        <v>0</v>
      </c>
      <c r="N728">
        <v>2</v>
      </c>
      <c r="O728">
        <v>0</v>
      </c>
      <c r="P728">
        <v>0</v>
      </c>
      <c r="Q728">
        <v>1</v>
      </c>
      <c r="R728">
        <v>0</v>
      </c>
      <c r="S728">
        <v>1</v>
      </c>
      <c r="T728">
        <v>2</v>
      </c>
      <c r="U728">
        <v>0</v>
      </c>
      <c r="V728">
        <v>0</v>
      </c>
      <c r="W728">
        <v>0</v>
      </c>
      <c r="X728">
        <v>0</v>
      </c>
      <c r="Y728">
        <v>0</v>
      </c>
      <c r="Z728">
        <v>0</v>
      </c>
      <c r="AA728">
        <v>0</v>
      </c>
      <c r="AB728">
        <v>12</v>
      </c>
      <c r="AC728">
        <v>0</v>
      </c>
      <c r="AD728">
        <v>0</v>
      </c>
      <c r="AE728">
        <v>0</v>
      </c>
      <c r="AF728">
        <v>0</v>
      </c>
      <c r="AG728">
        <v>0</v>
      </c>
      <c r="AH728">
        <v>0</v>
      </c>
      <c r="AI728">
        <v>0</v>
      </c>
      <c r="AJ728">
        <v>0</v>
      </c>
      <c r="AK728">
        <v>0</v>
      </c>
      <c r="AL728">
        <v>0</v>
      </c>
      <c r="AM728">
        <v>1</v>
      </c>
      <c r="AN728">
        <v>0</v>
      </c>
      <c r="AO728">
        <v>0</v>
      </c>
      <c r="AP728">
        <v>0</v>
      </c>
      <c r="AQ728">
        <v>1</v>
      </c>
      <c r="AR728">
        <v>0</v>
      </c>
      <c r="AS728">
        <v>0</v>
      </c>
      <c r="AT728">
        <v>0</v>
      </c>
      <c r="AU728">
        <v>2</v>
      </c>
      <c r="AV728">
        <v>0</v>
      </c>
      <c r="AW728">
        <v>0</v>
      </c>
      <c r="AX728">
        <v>2</v>
      </c>
      <c r="AY728">
        <v>2</v>
      </c>
      <c r="AZ728">
        <v>1</v>
      </c>
      <c r="BA728">
        <v>3</v>
      </c>
      <c r="BB728">
        <v>1</v>
      </c>
      <c r="BC728">
        <v>2</v>
      </c>
      <c r="BD728">
        <v>0</v>
      </c>
      <c r="BE728">
        <v>0</v>
      </c>
      <c r="BF728">
        <v>0</v>
      </c>
      <c r="BG728">
        <v>0</v>
      </c>
      <c r="BH728">
        <v>0</v>
      </c>
      <c r="BI728">
        <v>3</v>
      </c>
      <c r="BJ728">
        <v>1</v>
      </c>
      <c r="BK728">
        <v>0</v>
      </c>
      <c r="BL728">
        <v>0</v>
      </c>
      <c r="BM728">
        <v>0</v>
      </c>
      <c r="BN728">
        <v>1</v>
      </c>
      <c r="BO728">
        <v>3</v>
      </c>
      <c r="BP728">
        <v>0</v>
      </c>
      <c r="BQ728">
        <v>0</v>
      </c>
      <c r="BR728">
        <v>2</v>
      </c>
      <c r="BS728">
        <v>2</v>
      </c>
      <c r="BT728">
        <v>21</v>
      </c>
      <c r="BU728" t="s">
        <v>793</v>
      </c>
    </row>
    <row r="729" spans="1:73">
      <c r="A729" t="s">
        <v>697</v>
      </c>
      <c r="B729" t="s">
        <v>698</v>
      </c>
      <c r="C729">
        <v>97</v>
      </c>
      <c r="D729" t="s">
        <v>119</v>
      </c>
      <c r="E729" t="s">
        <v>719</v>
      </c>
      <c r="F729" t="s">
        <v>101</v>
      </c>
      <c r="G729">
        <v>0</v>
      </c>
      <c r="H729">
        <v>2</v>
      </c>
      <c r="I729">
        <v>0</v>
      </c>
      <c r="J729">
        <v>0</v>
      </c>
      <c r="K729">
        <v>0</v>
      </c>
      <c r="L729">
        <v>1</v>
      </c>
      <c r="M729">
        <v>0</v>
      </c>
      <c r="N729">
        <v>1</v>
      </c>
      <c r="O729">
        <v>0</v>
      </c>
      <c r="P729">
        <v>0</v>
      </c>
      <c r="Q729">
        <v>0</v>
      </c>
      <c r="R729">
        <v>0</v>
      </c>
      <c r="S729">
        <v>1</v>
      </c>
      <c r="T729">
        <v>1</v>
      </c>
      <c r="U729">
        <v>0</v>
      </c>
      <c r="V729">
        <v>0</v>
      </c>
      <c r="W729">
        <v>1</v>
      </c>
      <c r="X729">
        <v>0</v>
      </c>
      <c r="Y729">
        <v>0</v>
      </c>
      <c r="Z729">
        <v>0</v>
      </c>
      <c r="AA729">
        <v>0</v>
      </c>
      <c r="AB729">
        <v>10</v>
      </c>
      <c r="AC729">
        <v>0</v>
      </c>
      <c r="AD729">
        <v>0</v>
      </c>
      <c r="AE729">
        <v>0</v>
      </c>
      <c r="AF729">
        <v>0</v>
      </c>
      <c r="AG729">
        <v>0</v>
      </c>
      <c r="AH729">
        <v>0</v>
      </c>
      <c r="AI729">
        <v>0</v>
      </c>
      <c r="AJ729">
        <v>0</v>
      </c>
      <c r="AK729">
        <v>0</v>
      </c>
      <c r="AL729">
        <v>0</v>
      </c>
      <c r="AM729">
        <v>0</v>
      </c>
      <c r="AN729">
        <v>0</v>
      </c>
      <c r="AO729">
        <v>0</v>
      </c>
      <c r="AP729">
        <v>0</v>
      </c>
      <c r="AQ729">
        <v>2</v>
      </c>
      <c r="AR729">
        <v>0</v>
      </c>
      <c r="AS729">
        <v>0</v>
      </c>
      <c r="AT729">
        <v>0</v>
      </c>
      <c r="AU729">
        <v>0</v>
      </c>
      <c r="AV729">
        <v>0</v>
      </c>
      <c r="AW729">
        <v>0</v>
      </c>
      <c r="AX729">
        <v>0</v>
      </c>
      <c r="AY729">
        <v>1</v>
      </c>
      <c r="AZ729">
        <v>1</v>
      </c>
      <c r="BA729">
        <v>0</v>
      </c>
      <c r="BB729">
        <v>0</v>
      </c>
      <c r="BC729">
        <v>0</v>
      </c>
      <c r="BD729">
        <v>0</v>
      </c>
      <c r="BE729">
        <v>0</v>
      </c>
      <c r="BF729">
        <v>0</v>
      </c>
      <c r="BG729">
        <v>0</v>
      </c>
      <c r="BH729">
        <v>0</v>
      </c>
      <c r="BI729">
        <v>0</v>
      </c>
      <c r="BJ729">
        <v>0</v>
      </c>
      <c r="BK729">
        <v>0</v>
      </c>
      <c r="BL729">
        <v>0</v>
      </c>
      <c r="BM729">
        <v>0</v>
      </c>
      <c r="BN729">
        <v>0</v>
      </c>
      <c r="BO729">
        <v>1</v>
      </c>
      <c r="BP729">
        <v>0</v>
      </c>
      <c r="BQ729">
        <v>0</v>
      </c>
      <c r="BR729">
        <v>0</v>
      </c>
      <c r="BS729">
        <v>2</v>
      </c>
      <c r="BT729">
        <v>13</v>
      </c>
      <c r="BU729" t="s">
        <v>794</v>
      </c>
    </row>
    <row r="730" spans="1:73">
      <c r="A730" t="s">
        <v>697</v>
      </c>
      <c r="B730" t="s">
        <v>698</v>
      </c>
      <c r="C730">
        <v>98</v>
      </c>
      <c r="D730" t="s">
        <v>119</v>
      </c>
      <c r="E730" t="s">
        <v>78</v>
      </c>
      <c r="F730" t="s">
        <v>77</v>
      </c>
      <c r="G730">
        <v>0</v>
      </c>
      <c r="H730">
        <v>3</v>
      </c>
      <c r="I730">
        <v>0</v>
      </c>
      <c r="J730">
        <v>0</v>
      </c>
      <c r="K730">
        <v>0</v>
      </c>
      <c r="L730">
        <v>1</v>
      </c>
      <c r="M730">
        <v>0</v>
      </c>
      <c r="N730">
        <v>1</v>
      </c>
      <c r="O730">
        <v>0</v>
      </c>
      <c r="P730">
        <v>0</v>
      </c>
      <c r="Q730">
        <v>0</v>
      </c>
      <c r="R730">
        <v>0</v>
      </c>
      <c r="S730">
        <v>1</v>
      </c>
      <c r="T730">
        <v>1</v>
      </c>
      <c r="U730">
        <v>0</v>
      </c>
      <c r="V730">
        <v>1</v>
      </c>
      <c r="W730">
        <v>1</v>
      </c>
      <c r="X730">
        <v>0</v>
      </c>
      <c r="Y730">
        <v>0</v>
      </c>
      <c r="Z730">
        <v>0</v>
      </c>
      <c r="AA730">
        <v>0</v>
      </c>
      <c r="AB730">
        <v>6</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1</v>
      </c>
      <c r="AZ730">
        <v>1</v>
      </c>
      <c r="BA730">
        <v>0</v>
      </c>
      <c r="BB730">
        <v>0</v>
      </c>
      <c r="BC730">
        <v>0</v>
      </c>
      <c r="BD730">
        <v>0</v>
      </c>
      <c r="BE730">
        <v>0</v>
      </c>
      <c r="BF730">
        <v>0</v>
      </c>
      <c r="BG730">
        <v>0</v>
      </c>
      <c r="BH730">
        <v>0</v>
      </c>
      <c r="BI730">
        <v>0</v>
      </c>
      <c r="BJ730">
        <v>0</v>
      </c>
      <c r="BK730">
        <v>0</v>
      </c>
      <c r="BL730">
        <v>1</v>
      </c>
      <c r="BM730">
        <v>0</v>
      </c>
      <c r="BN730">
        <v>0</v>
      </c>
      <c r="BO730">
        <v>1</v>
      </c>
      <c r="BP730">
        <v>0</v>
      </c>
      <c r="BQ730">
        <v>0</v>
      </c>
      <c r="BR730">
        <v>0</v>
      </c>
      <c r="BS730">
        <v>1</v>
      </c>
      <c r="BT730">
        <v>8</v>
      </c>
      <c r="BU730" t="s">
        <v>795</v>
      </c>
    </row>
    <row r="731" spans="1:73">
      <c r="A731" t="s">
        <v>697</v>
      </c>
      <c r="B731" t="s">
        <v>698</v>
      </c>
      <c r="C731">
        <v>99</v>
      </c>
      <c r="D731" t="s">
        <v>119</v>
      </c>
      <c r="E731" t="s">
        <v>719</v>
      </c>
      <c r="F731" t="s">
        <v>101</v>
      </c>
      <c r="G731">
        <v>2</v>
      </c>
      <c r="H731">
        <v>1</v>
      </c>
      <c r="I731">
        <v>0</v>
      </c>
      <c r="J731">
        <v>0</v>
      </c>
      <c r="K731">
        <v>0</v>
      </c>
      <c r="L731">
        <v>0</v>
      </c>
      <c r="M731">
        <v>0</v>
      </c>
      <c r="N731">
        <v>4</v>
      </c>
      <c r="O731">
        <v>0</v>
      </c>
      <c r="P731">
        <v>0</v>
      </c>
      <c r="Q731">
        <v>0</v>
      </c>
      <c r="R731">
        <v>0</v>
      </c>
      <c r="S731">
        <v>3</v>
      </c>
      <c r="T731">
        <v>0</v>
      </c>
      <c r="U731">
        <v>0</v>
      </c>
      <c r="V731">
        <v>0</v>
      </c>
      <c r="W731">
        <v>2</v>
      </c>
      <c r="X731">
        <v>0</v>
      </c>
      <c r="Y731">
        <v>0</v>
      </c>
      <c r="Z731">
        <v>0</v>
      </c>
      <c r="AA731">
        <v>0</v>
      </c>
      <c r="AB731">
        <v>16</v>
      </c>
      <c r="AC731">
        <v>0</v>
      </c>
      <c r="AD731">
        <v>0</v>
      </c>
      <c r="AE731">
        <v>0</v>
      </c>
      <c r="AF731">
        <v>0</v>
      </c>
      <c r="AG731">
        <v>0</v>
      </c>
      <c r="AH731">
        <v>0</v>
      </c>
      <c r="AI731">
        <v>0</v>
      </c>
      <c r="AJ731">
        <v>0</v>
      </c>
      <c r="AK731">
        <v>0</v>
      </c>
      <c r="AL731">
        <v>1</v>
      </c>
      <c r="AM731">
        <v>4</v>
      </c>
      <c r="AN731">
        <v>0</v>
      </c>
      <c r="AO731">
        <v>0</v>
      </c>
      <c r="AP731">
        <v>0</v>
      </c>
      <c r="AQ731">
        <v>3</v>
      </c>
      <c r="AR731">
        <v>0</v>
      </c>
      <c r="AS731">
        <v>0</v>
      </c>
      <c r="AT731">
        <v>0</v>
      </c>
      <c r="AU731">
        <v>0</v>
      </c>
      <c r="AV731">
        <v>0</v>
      </c>
      <c r="AW731">
        <v>0</v>
      </c>
      <c r="AX731">
        <v>0</v>
      </c>
      <c r="AY731">
        <v>2</v>
      </c>
      <c r="AZ731">
        <v>7</v>
      </c>
      <c r="BA731">
        <v>7</v>
      </c>
      <c r="BB731">
        <v>0</v>
      </c>
      <c r="BC731">
        <v>0</v>
      </c>
      <c r="BD731">
        <v>0</v>
      </c>
      <c r="BE731">
        <v>0</v>
      </c>
      <c r="BF731">
        <v>0</v>
      </c>
      <c r="BG731">
        <v>0</v>
      </c>
      <c r="BH731">
        <v>0</v>
      </c>
      <c r="BI731">
        <v>6</v>
      </c>
      <c r="BJ731">
        <v>0</v>
      </c>
      <c r="BK731">
        <v>0</v>
      </c>
      <c r="BL731">
        <v>0</v>
      </c>
      <c r="BM731">
        <v>0</v>
      </c>
      <c r="BN731">
        <v>0</v>
      </c>
      <c r="BO731">
        <v>7</v>
      </c>
      <c r="BP731">
        <v>0</v>
      </c>
      <c r="BQ731">
        <v>0</v>
      </c>
      <c r="BR731">
        <v>0</v>
      </c>
      <c r="BS731">
        <v>2</v>
      </c>
      <c r="BT731">
        <v>23</v>
      </c>
      <c r="BU731" t="s">
        <v>796</v>
      </c>
    </row>
    <row r="732" spans="1:73">
      <c r="A732" t="s">
        <v>697</v>
      </c>
      <c r="B732" t="s">
        <v>698</v>
      </c>
      <c r="C732">
        <v>100</v>
      </c>
      <c r="D732" t="s">
        <v>119</v>
      </c>
      <c r="E732" t="s">
        <v>78</v>
      </c>
      <c r="F732" t="s">
        <v>77</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1</v>
      </c>
      <c r="BT732">
        <v>1</v>
      </c>
      <c r="BU732" t="s">
        <v>206</v>
      </c>
    </row>
    <row r="733" spans="1:73">
      <c r="A733" t="s">
        <v>697</v>
      </c>
      <c r="B733" t="s">
        <v>698</v>
      </c>
      <c r="C733">
        <v>101</v>
      </c>
      <c r="D733" t="s">
        <v>119</v>
      </c>
      <c r="E733" t="s">
        <v>719</v>
      </c>
      <c r="F733" t="s">
        <v>101</v>
      </c>
      <c r="G733">
        <v>0</v>
      </c>
      <c r="H733">
        <v>0</v>
      </c>
      <c r="I733">
        <v>0</v>
      </c>
      <c r="J733">
        <v>0</v>
      </c>
      <c r="K733">
        <v>0</v>
      </c>
      <c r="L733">
        <v>0</v>
      </c>
      <c r="M733">
        <v>0</v>
      </c>
      <c r="N733">
        <v>1</v>
      </c>
      <c r="O733">
        <v>0</v>
      </c>
      <c r="P733">
        <v>0</v>
      </c>
      <c r="Q733">
        <v>0</v>
      </c>
      <c r="R733">
        <v>0</v>
      </c>
      <c r="S733">
        <v>1</v>
      </c>
      <c r="T733">
        <v>0</v>
      </c>
      <c r="U733">
        <v>0</v>
      </c>
      <c r="V733">
        <v>0</v>
      </c>
      <c r="W733">
        <v>1</v>
      </c>
      <c r="X733">
        <v>0</v>
      </c>
      <c r="Y733">
        <v>0</v>
      </c>
      <c r="Z733">
        <v>0</v>
      </c>
      <c r="AA733">
        <v>0</v>
      </c>
      <c r="AB733">
        <v>8</v>
      </c>
      <c r="AC733">
        <v>0</v>
      </c>
      <c r="AD733">
        <v>0</v>
      </c>
      <c r="AE733">
        <v>0</v>
      </c>
      <c r="AF733">
        <v>0</v>
      </c>
      <c r="AG733">
        <v>0</v>
      </c>
      <c r="AH733">
        <v>0</v>
      </c>
      <c r="AI733">
        <v>0</v>
      </c>
      <c r="AJ733">
        <v>0</v>
      </c>
      <c r="AK733">
        <v>0</v>
      </c>
      <c r="AL733">
        <v>0</v>
      </c>
      <c r="AM733">
        <v>0</v>
      </c>
      <c r="AN733">
        <v>0</v>
      </c>
      <c r="AO733">
        <v>0</v>
      </c>
      <c r="AP733">
        <v>0</v>
      </c>
      <c r="AQ733">
        <v>2</v>
      </c>
      <c r="AR733">
        <v>0</v>
      </c>
      <c r="AS733">
        <v>0</v>
      </c>
      <c r="AT733">
        <v>0</v>
      </c>
      <c r="AU733">
        <v>0</v>
      </c>
      <c r="AV733">
        <v>0</v>
      </c>
      <c r="AW733">
        <v>0</v>
      </c>
      <c r="AX733">
        <v>1</v>
      </c>
      <c r="AY733">
        <v>0</v>
      </c>
      <c r="AZ733">
        <v>1</v>
      </c>
      <c r="BA733">
        <v>1</v>
      </c>
      <c r="BB733">
        <v>0</v>
      </c>
      <c r="BC733">
        <v>0</v>
      </c>
      <c r="BD733">
        <v>0</v>
      </c>
      <c r="BE733">
        <v>0</v>
      </c>
      <c r="BF733">
        <v>0</v>
      </c>
      <c r="BG733">
        <v>0</v>
      </c>
      <c r="BH733">
        <v>0</v>
      </c>
      <c r="BI733">
        <v>1</v>
      </c>
      <c r="BJ733">
        <v>0</v>
      </c>
      <c r="BK733">
        <v>0</v>
      </c>
      <c r="BL733">
        <v>0</v>
      </c>
      <c r="BM733">
        <v>1</v>
      </c>
      <c r="BN733">
        <v>0</v>
      </c>
      <c r="BO733">
        <v>1</v>
      </c>
      <c r="BP733">
        <v>0</v>
      </c>
      <c r="BQ733">
        <v>0</v>
      </c>
      <c r="BR733">
        <v>0</v>
      </c>
      <c r="BS733">
        <v>3</v>
      </c>
      <c r="BT733">
        <v>12</v>
      </c>
      <c r="BU733" t="s">
        <v>797</v>
      </c>
    </row>
    <row r="734" spans="1:73">
      <c r="A734" t="s">
        <v>697</v>
      </c>
      <c r="B734" t="s">
        <v>698</v>
      </c>
      <c r="C734">
        <v>102</v>
      </c>
      <c r="D734" t="s">
        <v>119</v>
      </c>
      <c r="E734" t="s">
        <v>78</v>
      </c>
      <c r="F734" t="s">
        <v>77</v>
      </c>
      <c r="G734">
        <v>0</v>
      </c>
      <c r="H734">
        <v>2</v>
      </c>
      <c r="I734">
        <v>0</v>
      </c>
      <c r="J734">
        <v>0</v>
      </c>
      <c r="K734">
        <v>0</v>
      </c>
      <c r="L734">
        <v>1</v>
      </c>
      <c r="M734">
        <v>0</v>
      </c>
      <c r="N734">
        <v>3</v>
      </c>
      <c r="O734">
        <v>0</v>
      </c>
      <c r="P734">
        <v>0</v>
      </c>
      <c r="Q734">
        <v>0</v>
      </c>
      <c r="R734">
        <v>0</v>
      </c>
      <c r="S734">
        <v>0</v>
      </c>
      <c r="T734">
        <v>0</v>
      </c>
      <c r="U734">
        <v>0</v>
      </c>
      <c r="V734">
        <v>0</v>
      </c>
      <c r="W734">
        <v>0</v>
      </c>
      <c r="X734">
        <v>0</v>
      </c>
      <c r="Y734">
        <v>0</v>
      </c>
      <c r="Z734">
        <v>0</v>
      </c>
      <c r="AA734">
        <v>0</v>
      </c>
      <c r="AB734">
        <v>9</v>
      </c>
      <c r="AC734">
        <v>0</v>
      </c>
      <c r="AD734">
        <v>0</v>
      </c>
      <c r="AE734">
        <v>0</v>
      </c>
      <c r="AF734">
        <v>0</v>
      </c>
      <c r="AG734">
        <v>0</v>
      </c>
      <c r="AH734">
        <v>0</v>
      </c>
      <c r="AI734">
        <v>0</v>
      </c>
      <c r="AJ734">
        <v>0</v>
      </c>
      <c r="AK734">
        <v>0</v>
      </c>
      <c r="AL734">
        <v>0</v>
      </c>
      <c r="AM734">
        <v>2</v>
      </c>
      <c r="AN734">
        <v>0</v>
      </c>
      <c r="AO734">
        <v>0</v>
      </c>
      <c r="AP734">
        <v>0</v>
      </c>
      <c r="AQ734">
        <v>0</v>
      </c>
      <c r="AR734">
        <v>0</v>
      </c>
      <c r="AS734">
        <v>0</v>
      </c>
      <c r="AT734">
        <v>0</v>
      </c>
      <c r="AU734">
        <v>0</v>
      </c>
      <c r="AV734">
        <v>1</v>
      </c>
      <c r="AW734">
        <v>0</v>
      </c>
      <c r="AX734">
        <v>2</v>
      </c>
      <c r="AY734">
        <v>0</v>
      </c>
      <c r="AZ734">
        <v>3</v>
      </c>
      <c r="BA734">
        <v>4</v>
      </c>
      <c r="BB734">
        <v>0</v>
      </c>
      <c r="BC734">
        <v>0</v>
      </c>
      <c r="BD734">
        <v>0</v>
      </c>
      <c r="BE734">
        <v>0</v>
      </c>
      <c r="BF734">
        <v>1</v>
      </c>
      <c r="BG734">
        <v>0</v>
      </c>
      <c r="BH734">
        <v>0</v>
      </c>
      <c r="BI734">
        <v>2</v>
      </c>
      <c r="BJ734">
        <v>0</v>
      </c>
      <c r="BK734">
        <v>0</v>
      </c>
      <c r="BL734">
        <v>0</v>
      </c>
      <c r="BM734">
        <v>0</v>
      </c>
      <c r="BN734">
        <v>0</v>
      </c>
      <c r="BO734">
        <v>3</v>
      </c>
      <c r="BP734">
        <v>0</v>
      </c>
      <c r="BQ734">
        <v>0</v>
      </c>
      <c r="BR734">
        <v>2</v>
      </c>
      <c r="BS734">
        <v>1</v>
      </c>
      <c r="BT734">
        <v>14</v>
      </c>
      <c r="BU734" t="s">
        <v>798</v>
      </c>
    </row>
    <row r="735" spans="1:73">
      <c r="A735" t="s">
        <v>697</v>
      </c>
      <c r="B735" t="s">
        <v>698</v>
      </c>
      <c r="C735">
        <v>103</v>
      </c>
      <c r="D735" t="s">
        <v>119</v>
      </c>
      <c r="E735" t="s">
        <v>719</v>
      </c>
      <c r="F735" t="s">
        <v>101</v>
      </c>
      <c r="G735">
        <v>0</v>
      </c>
      <c r="H735">
        <v>1</v>
      </c>
      <c r="I735">
        <v>0</v>
      </c>
      <c r="J735">
        <v>0</v>
      </c>
      <c r="K735">
        <v>0</v>
      </c>
      <c r="L735">
        <v>0</v>
      </c>
      <c r="M735">
        <v>0</v>
      </c>
      <c r="N735">
        <v>1</v>
      </c>
      <c r="O735">
        <v>0</v>
      </c>
      <c r="P735">
        <v>0</v>
      </c>
      <c r="Q735">
        <v>0</v>
      </c>
      <c r="R735">
        <v>0</v>
      </c>
      <c r="S735">
        <v>2</v>
      </c>
      <c r="T735">
        <v>0</v>
      </c>
      <c r="U735">
        <v>0</v>
      </c>
      <c r="V735">
        <v>0</v>
      </c>
      <c r="W735">
        <v>1</v>
      </c>
      <c r="X735">
        <v>0</v>
      </c>
      <c r="Y735">
        <v>0</v>
      </c>
      <c r="Z735">
        <v>0</v>
      </c>
      <c r="AA735">
        <v>0</v>
      </c>
      <c r="AB735">
        <v>4</v>
      </c>
      <c r="AC735">
        <v>0</v>
      </c>
      <c r="AD735">
        <v>0</v>
      </c>
      <c r="AE735">
        <v>0</v>
      </c>
      <c r="AF735">
        <v>0</v>
      </c>
      <c r="AG735">
        <v>0</v>
      </c>
      <c r="AH735">
        <v>0</v>
      </c>
      <c r="AI735">
        <v>0</v>
      </c>
      <c r="AJ735">
        <v>0</v>
      </c>
      <c r="AK735">
        <v>0</v>
      </c>
      <c r="AL735">
        <v>1</v>
      </c>
      <c r="AM735">
        <v>0</v>
      </c>
      <c r="AN735">
        <v>0</v>
      </c>
      <c r="AO735">
        <v>0</v>
      </c>
      <c r="AP735">
        <v>0</v>
      </c>
      <c r="AQ735">
        <v>1</v>
      </c>
      <c r="AR735">
        <v>0</v>
      </c>
      <c r="AS735">
        <v>0</v>
      </c>
      <c r="AT735">
        <v>0</v>
      </c>
      <c r="AU735">
        <v>0</v>
      </c>
      <c r="AV735">
        <v>0</v>
      </c>
      <c r="AW735">
        <v>0</v>
      </c>
      <c r="AX735">
        <v>0</v>
      </c>
      <c r="AY735">
        <v>1</v>
      </c>
      <c r="AZ735">
        <v>2</v>
      </c>
      <c r="BA735">
        <v>0</v>
      </c>
      <c r="BB735">
        <v>0</v>
      </c>
      <c r="BC735">
        <v>1</v>
      </c>
      <c r="BD735">
        <v>0</v>
      </c>
      <c r="BE735">
        <v>0</v>
      </c>
      <c r="BF735">
        <v>0</v>
      </c>
      <c r="BG735">
        <v>0</v>
      </c>
      <c r="BH735">
        <v>0</v>
      </c>
      <c r="BI735">
        <v>0</v>
      </c>
      <c r="BJ735">
        <v>1</v>
      </c>
      <c r="BK735">
        <v>0</v>
      </c>
      <c r="BL735">
        <v>0</v>
      </c>
      <c r="BM735">
        <v>0</v>
      </c>
      <c r="BN735">
        <v>0</v>
      </c>
      <c r="BO735">
        <v>2</v>
      </c>
      <c r="BP735">
        <v>0</v>
      </c>
      <c r="BQ735">
        <v>0</v>
      </c>
      <c r="BR735">
        <v>0</v>
      </c>
      <c r="BS735">
        <v>1</v>
      </c>
      <c r="BT735">
        <v>6</v>
      </c>
      <c r="BU735" t="s">
        <v>799</v>
      </c>
    </row>
    <row r="736" spans="1:73">
      <c r="A736" t="s">
        <v>697</v>
      </c>
      <c r="B736" t="s">
        <v>698</v>
      </c>
      <c r="C736">
        <v>104</v>
      </c>
      <c r="D736" t="s">
        <v>119</v>
      </c>
      <c r="E736" t="s">
        <v>78</v>
      </c>
      <c r="F736" t="s">
        <v>77</v>
      </c>
      <c r="G736">
        <v>0</v>
      </c>
      <c r="H736">
        <v>1</v>
      </c>
      <c r="I736">
        <v>0</v>
      </c>
      <c r="J736">
        <v>0</v>
      </c>
      <c r="K736">
        <v>0</v>
      </c>
      <c r="L736">
        <v>2</v>
      </c>
      <c r="M736">
        <v>0</v>
      </c>
      <c r="N736">
        <v>2</v>
      </c>
      <c r="O736">
        <v>0</v>
      </c>
      <c r="P736">
        <v>0</v>
      </c>
      <c r="Q736">
        <v>0</v>
      </c>
      <c r="R736">
        <v>0</v>
      </c>
      <c r="S736">
        <v>3</v>
      </c>
      <c r="T736">
        <v>0</v>
      </c>
      <c r="U736">
        <v>0</v>
      </c>
      <c r="V736">
        <v>1</v>
      </c>
      <c r="W736">
        <v>1</v>
      </c>
      <c r="X736">
        <v>0</v>
      </c>
      <c r="Y736">
        <v>0</v>
      </c>
      <c r="Z736">
        <v>0</v>
      </c>
      <c r="AA736">
        <v>0</v>
      </c>
      <c r="AB736">
        <v>16</v>
      </c>
      <c r="AC736">
        <v>0</v>
      </c>
      <c r="AD736">
        <v>0</v>
      </c>
      <c r="AE736">
        <v>0</v>
      </c>
      <c r="AF736">
        <v>0</v>
      </c>
      <c r="AG736">
        <v>0</v>
      </c>
      <c r="AH736">
        <v>0</v>
      </c>
      <c r="AI736">
        <v>0</v>
      </c>
      <c r="AJ736">
        <v>0</v>
      </c>
      <c r="AK736">
        <v>0</v>
      </c>
      <c r="AL736">
        <v>1</v>
      </c>
      <c r="AM736">
        <v>4</v>
      </c>
      <c r="AN736">
        <v>0</v>
      </c>
      <c r="AO736">
        <v>0</v>
      </c>
      <c r="AP736">
        <v>1</v>
      </c>
      <c r="AQ736">
        <v>0</v>
      </c>
      <c r="AR736">
        <v>0</v>
      </c>
      <c r="AS736">
        <v>0</v>
      </c>
      <c r="AT736">
        <v>0</v>
      </c>
      <c r="AU736">
        <v>0</v>
      </c>
      <c r="AV736">
        <v>0</v>
      </c>
      <c r="AW736">
        <v>0</v>
      </c>
      <c r="AX736">
        <v>0</v>
      </c>
      <c r="AY736">
        <v>2</v>
      </c>
      <c r="AZ736">
        <v>4</v>
      </c>
      <c r="BA736">
        <v>7</v>
      </c>
      <c r="BB736">
        <v>0</v>
      </c>
      <c r="BC736">
        <v>3</v>
      </c>
      <c r="BD736">
        <v>0</v>
      </c>
      <c r="BE736">
        <v>0</v>
      </c>
      <c r="BF736">
        <v>0</v>
      </c>
      <c r="BG736">
        <v>0</v>
      </c>
      <c r="BH736">
        <v>0</v>
      </c>
      <c r="BI736">
        <v>0</v>
      </c>
      <c r="BJ736">
        <v>1</v>
      </c>
      <c r="BK736">
        <v>0</v>
      </c>
      <c r="BL736">
        <v>0</v>
      </c>
      <c r="BM736">
        <v>0</v>
      </c>
      <c r="BN736">
        <v>0</v>
      </c>
      <c r="BO736">
        <v>4</v>
      </c>
      <c r="BP736">
        <v>0</v>
      </c>
      <c r="BQ736">
        <v>0</v>
      </c>
      <c r="BR736">
        <v>0</v>
      </c>
      <c r="BS736">
        <v>3</v>
      </c>
      <c r="BT736">
        <v>29</v>
      </c>
      <c r="BU736" t="s">
        <v>800</v>
      </c>
    </row>
    <row r="737" spans="1:73">
      <c r="A737" t="s">
        <v>697</v>
      </c>
      <c r="B737" t="s">
        <v>698</v>
      </c>
      <c r="C737">
        <v>105</v>
      </c>
      <c r="D737" t="s">
        <v>119</v>
      </c>
      <c r="E737" t="s">
        <v>709</v>
      </c>
      <c r="F737" t="s">
        <v>92</v>
      </c>
      <c r="G737">
        <v>0</v>
      </c>
      <c r="H737">
        <v>0</v>
      </c>
      <c r="I737">
        <v>0</v>
      </c>
      <c r="J737">
        <v>0</v>
      </c>
      <c r="K737">
        <v>0</v>
      </c>
      <c r="L737">
        <v>0</v>
      </c>
      <c r="M737">
        <v>0</v>
      </c>
      <c r="N737">
        <v>2</v>
      </c>
      <c r="O737">
        <v>0</v>
      </c>
      <c r="P737">
        <v>0</v>
      </c>
      <c r="Q737">
        <v>0</v>
      </c>
      <c r="R737">
        <v>0</v>
      </c>
      <c r="S737">
        <v>2</v>
      </c>
      <c r="T737">
        <v>0</v>
      </c>
      <c r="U737">
        <v>0</v>
      </c>
      <c r="V737">
        <v>0</v>
      </c>
      <c r="W737">
        <v>1</v>
      </c>
      <c r="X737">
        <v>0</v>
      </c>
      <c r="Y737">
        <v>0</v>
      </c>
      <c r="Z737">
        <v>0</v>
      </c>
      <c r="AA737">
        <v>0</v>
      </c>
      <c r="AB737">
        <v>7</v>
      </c>
      <c r="AC737">
        <v>0</v>
      </c>
      <c r="AD737">
        <v>0</v>
      </c>
      <c r="AE737">
        <v>0</v>
      </c>
      <c r="AF737">
        <v>0</v>
      </c>
      <c r="AG737">
        <v>0</v>
      </c>
      <c r="AH737">
        <v>0</v>
      </c>
      <c r="AI737">
        <v>0</v>
      </c>
      <c r="AJ737">
        <v>0</v>
      </c>
      <c r="AK737">
        <v>0</v>
      </c>
      <c r="AL737">
        <v>1</v>
      </c>
      <c r="AM737">
        <v>0</v>
      </c>
      <c r="AN737">
        <v>0</v>
      </c>
      <c r="AO737">
        <v>0</v>
      </c>
      <c r="AP737">
        <v>0</v>
      </c>
      <c r="AQ737">
        <v>1</v>
      </c>
      <c r="AR737">
        <v>0</v>
      </c>
      <c r="AS737">
        <v>0</v>
      </c>
      <c r="AT737">
        <v>0</v>
      </c>
      <c r="AU737">
        <v>0</v>
      </c>
      <c r="AV737">
        <v>0</v>
      </c>
      <c r="AW737">
        <v>0</v>
      </c>
      <c r="AX737">
        <v>2</v>
      </c>
      <c r="AY737">
        <v>1</v>
      </c>
      <c r="AZ737">
        <v>3</v>
      </c>
      <c r="BA737">
        <v>2</v>
      </c>
      <c r="BB737">
        <v>1</v>
      </c>
      <c r="BC737">
        <v>0</v>
      </c>
      <c r="BD737">
        <v>0</v>
      </c>
      <c r="BE737">
        <v>0</v>
      </c>
      <c r="BF737">
        <v>0</v>
      </c>
      <c r="BG737">
        <v>0</v>
      </c>
      <c r="BH737">
        <v>0</v>
      </c>
      <c r="BI737">
        <v>1</v>
      </c>
      <c r="BJ737">
        <v>0</v>
      </c>
      <c r="BK737">
        <v>0</v>
      </c>
      <c r="BL737">
        <v>0</v>
      </c>
      <c r="BM737">
        <v>0</v>
      </c>
      <c r="BN737">
        <v>0</v>
      </c>
      <c r="BO737">
        <v>3</v>
      </c>
      <c r="BP737">
        <v>1</v>
      </c>
      <c r="BQ737">
        <v>0</v>
      </c>
      <c r="BR737">
        <v>0</v>
      </c>
      <c r="BS737">
        <v>1</v>
      </c>
      <c r="BT737">
        <v>9</v>
      </c>
      <c r="BU737" t="s">
        <v>801</v>
      </c>
    </row>
    <row r="738" spans="1:73">
      <c r="A738" t="s">
        <v>697</v>
      </c>
      <c r="B738" t="s">
        <v>698</v>
      </c>
      <c r="C738">
        <v>106</v>
      </c>
      <c r="D738" t="s">
        <v>119</v>
      </c>
      <c r="E738" t="s">
        <v>78</v>
      </c>
      <c r="F738" t="s">
        <v>77</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1</v>
      </c>
      <c r="BT738">
        <v>2</v>
      </c>
      <c r="BU738" t="s">
        <v>758</v>
      </c>
    </row>
    <row r="739" spans="1:73">
      <c r="A739" t="s">
        <v>697</v>
      </c>
      <c r="B739" t="s">
        <v>698</v>
      </c>
      <c r="C739">
        <v>107</v>
      </c>
      <c r="D739" t="s">
        <v>119</v>
      </c>
      <c r="E739" t="s">
        <v>709</v>
      </c>
      <c r="F739" t="s">
        <v>92</v>
      </c>
      <c r="G739">
        <v>0</v>
      </c>
      <c r="H739">
        <v>5</v>
      </c>
      <c r="I739">
        <v>0</v>
      </c>
      <c r="J739">
        <v>0</v>
      </c>
      <c r="K739">
        <v>0</v>
      </c>
      <c r="L739">
        <v>6</v>
      </c>
      <c r="M739">
        <v>0</v>
      </c>
      <c r="N739">
        <v>12</v>
      </c>
      <c r="O739">
        <v>0</v>
      </c>
      <c r="P739">
        <v>0</v>
      </c>
      <c r="Q739">
        <v>0</v>
      </c>
      <c r="R739">
        <v>3</v>
      </c>
      <c r="S739">
        <v>19</v>
      </c>
      <c r="T739">
        <v>5</v>
      </c>
      <c r="U739">
        <v>0</v>
      </c>
      <c r="V739">
        <v>0</v>
      </c>
      <c r="W739">
        <v>6</v>
      </c>
      <c r="X739">
        <v>0</v>
      </c>
      <c r="Y739">
        <v>0</v>
      </c>
      <c r="Z739">
        <v>0</v>
      </c>
      <c r="AA739">
        <v>0</v>
      </c>
      <c r="AB739">
        <v>63</v>
      </c>
      <c r="AC739">
        <v>0</v>
      </c>
      <c r="AD739">
        <v>0</v>
      </c>
      <c r="AE739">
        <v>1</v>
      </c>
      <c r="AF739">
        <v>0</v>
      </c>
      <c r="AG739">
        <v>0</v>
      </c>
      <c r="AH739">
        <v>0</v>
      </c>
      <c r="AI739">
        <v>3</v>
      </c>
      <c r="AJ739">
        <v>0</v>
      </c>
      <c r="AK739">
        <v>0</v>
      </c>
      <c r="AL739">
        <v>3</v>
      </c>
      <c r="AM739">
        <v>8</v>
      </c>
      <c r="AN739">
        <v>0</v>
      </c>
      <c r="AO739">
        <v>0</v>
      </c>
      <c r="AP739">
        <v>0</v>
      </c>
      <c r="AQ739">
        <v>2</v>
      </c>
      <c r="AR739">
        <v>0</v>
      </c>
      <c r="AS739">
        <v>0</v>
      </c>
      <c r="AT739">
        <v>0</v>
      </c>
      <c r="AU739">
        <v>2</v>
      </c>
      <c r="AV739">
        <v>1</v>
      </c>
      <c r="AW739">
        <v>0</v>
      </c>
      <c r="AX739">
        <v>13</v>
      </c>
      <c r="AY739">
        <v>8</v>
      </c>
      <c r="AZ739">
        <v>15</v>
      </c>
      <c r="BA739">
        <v>21</v>
      </c>
      <c r="BB739">
        <v>3</v>
      </c>
      <c r="BC739">
        <v>6</v>
      </c>
      <c r="BD739">
        <v>0</v>
      </c>
      <c r="BE739">
        <v>0</v>
      </c>
      <c r="BF739">
        <v>0</v>
      </c>
      <c r="BG739">
        <v>0</v>
      </c>
      <c r="BH739">
        <v>0</v>
      </c>
      <c r="BI739">
        <v>12</v>
      </c>
      <c r="BJ739">
        <v>5</v>
      </c>
      <c r="BK739">
        <v>0</v>
      </c>
      <c r="BL739">
        <v>2</v>
      </c>
      <c r="BM739">
        <v>1</v>
      </c>
      <c r="BN739">
        <v>0</v>
      </c>
      <c r="BO739">
        <v>17</v>
      </c>
      <c r="BP739">
        <v>6</v>
      </c>
      <c r="BQ739">
        <v>0</v>
      </c>
      <c r="BR739">
        <v>3</v>
      </c>
      <c r="BS739">
        <v>6</v>
      </c>
      <c r="BT739">
        <v>89</v>
      </c>
      <c r="BU739" t="s">
        <v>802</v>
      </c>
    </row>
    <row r="740" spans="1:73">
      <c r="A740" t="s">
        <v>697</v>
      </c>
      <c r="B740" t="s">
        <v>698</v>
      </c>
      <c r="C740">
        <v>108</v>
      </c>
      <c r="D740" t="s">
        <v>119</v>
      </c>
      <c r="E740" t="s">
        <v>78</v>
      </c>
      <c r="F740" t="s">
        <v>77</v>
      </c>
      <c r="G740">
        <v>0</v>
      </c>
      <c r="H740">
        <v>3</v>
      </c>
      <c r="I740">
        <v>0</v>
      </c>
      <c r="J740">
        <v>0</v>
      </c>
      <c r="K740">
        <v>0</v>
      </c>
      <c r="L740">
        <v>6</v>
      </c>
      <c r="M740">
        <v>0</v>
      </c>
      <c r="N740">
        <v>5</v>
      </c>
      <c r="O740">
        <v>0</v>
      </c>
      <c r="P740">
        <v>0</v>
      </c>
      <c r="Q740">
        <v>0</v>
      </c>
      <c r="R740">
        <v>0</v>
      </c>
      <c r="S740">
        <v>5</v>
      </c>
      <c r="T740">
        <v>2</v>
      </c>
      <c r="U740">
        <v>0</v>
      </c>
      <c r="V740">
        <v>1</v>
      </c>
      <c r="W740">
        <v>1</v>
      </c>
      <c r="X740">
        <v>0</v>
      </c>
      <c r="Y740">
        <v>0</v>
      </c>
      <c r="Z740">
        <v>0</v>
      </c>
      <c r="AA740">
        <v>0</v>
      </c>
      <c r="AB740">
        <v>33</v>
      </c>
      <c r="AC740">
        <v>0</v>
      </c>
      <c r="AD740">
        <v>0</v>
      </c>
      <c r="AE740">
        <v>0</v>
      </c>
      <c r="AF740">
        <v>0</v>
      </c>
      <c r="AG740">
        <v>0</v>
      </c>
      <c r="AH740">
        <v>0</v>
      </c>
      <c r="AI740">
        <v>2</v>
      </c>
      <c r="AJ740">
        <v>0</v>
      </c>
      <c r="AK740">
        <v>0</v>
      </c>
      <c r="AL740">
        <v>0</v>
      </c>
      <c r="AM740">
        <v>4</v>
      </c>
      <c r="AN740">
        <v>0</v>
      </c>
      <c r="AO740">
        <v>0</v>
      </c>
      <c r="AP740">
        <v>0</v>
      </c>
      <c r="AQ740">
        <v>1</v>
      </c>
      <c r="AR740">
        <v>0</v>
      </c>
      <c r="AS740">
        <v>0</v>
      </c>
      <c r="AT740">
        <v>0</v>
      </c>
      <c r="AU740">
        <v>3</v>
      </c>
      <c r="AV740">
        <v>0</v>
      </c>
      <c r="AW740">
        <v>0</v>
      </c>
      <c r="AX740">
        <v>7</v>
      </c>
      <c r="AY740">
        <v>6</v>
      </c>
      <c r="AZ740">
        <v>2</v>
      </c>
      <c r="BA740">
        <v>12</v>
      </c>
      <c r="BB740">
        <v>1</v>
      </c>
      <c r="BC740">
        <v>1</v>
      </c>
      <c r="BD740">
        <v>2</v>
      </c>
      <c r="BE740">
        <v>0</v>
      </c>
      <c r="BF740">
        <v>0</v>
      </c>
      <c r="BG740">
        <v>0</v>
      </c>
      <c r="BH740">
        <v>0</v>
      </c>
      <c r="BI740">
        <v>8</v>
      </c>
      <c r="BJ740">
        <v>0</v>
      </c>
      <c r="BK740">
        <v>0</v>
      </c>
      <c r="BL740">
        <v>0</v>
      </c>
      <c r="BM740">
        <v>0</v>
      </c>
      <c r="BN740">
        <v>1</v>
      </c>
      <c r="BO740">
        <v>7</v>
      </c>
      <c r="BP740">
        <v>2</v>
      </c>
      <c r="BQ740">
        <v>0</v>
      </c>
      <c r="BR740">
        <v>4</v>
      </c>
      <c r="BS740">
        <v>4</v>
      </c>
      <c r="BT740">
        <v>57</v>
      </c>
      <c r="BU740" t="s">
        <v>803</v>
      </c>
    </row>
    <row r="741" spans="1:73">
      <c r="A741" t="s">
        <v>697</v>
      </c>
      <c r="B741" t="s">
        <v>698</v>
      </c>
      <c r="C741">
        <v>109</v>
      </c>
      <c r="D741" t="s">
        <v>119</v>
      </c>
      <c r="E741" t="s">
        <v>701</v>
      </c>
      <c r="F741" t="s">
        <v>92</v>
      </c>
      <c r="G741">
        <v>1</v>
      </c>
      <c r="H741">
        <v>4</v>
      </c>
      <c r="I741">
        <v>4</v>
      </c>
      <c r="J741">
        <v>0</v>
      </c>
      <c r="K741">
        <v>0</v>
      </c>
      <c r="L741">
        <v>6</v>
      </c>
      <c r="M741">
        <v>0</v>
      </c>
      <c r="N741">
        <v>8</v>
      </c>
      <c r="O741">
        <v>2</v>
      </c>
      <c r="P741">
        <v>1</v>
      </c>
      <c r="Q741">
        <v>4</v>
      </c>
      <c r="R741">
        <v>1</v>
      </c>
      <c r="S741">
        <v>15</v>
      </c>
      <c r="T741">
        <v>7</v>
      </c>
      <c r="U741">
        <v>0</v>
      </c>
      <c r="V741">
        <v>2</v>
      </c>
      <c r="W741">
        <v>2</v>
      </c>
      <c r="X741">
        <v>0</v>
      </c>
      <c r="Y741">
        <v>2</v>
      </c>
      <c r="Z741">
        <v>0</v>
      </c>
      <c r="AA741">
        <v>0</v>
      </c>
      <c r="AB741">
        <v>50</v>
      </c>
      <c r="AC741">
        <v>0</v>
      </c>
      <c r="AD741">
        <v>0</v>
      </c>
      <c r="AE741">
        <v>0</v>
      </c>
      <c r="AF741">
        <v>0</v>
      </c>
      <c r="AG741">
        <v>3</v>
      </c>
      <c r="AH741">
        <v>3</v>
      </c>
      <c r="AI741">
        <v>2</v>
      </c>
      <c r="AJ741">
        <v>0</v>
      </c>
      <c r="AK741">
        <v>0</v>
      </c>
      <c r="AL741">
        <v>2</v>
      </c>
      <c r="AM741">
        <v>4</v>
      </c>
      <c r="AN741">
        <v>0</v>
      </c>
      <c r="AO741">
        <v>0</v>
      </c>
      <c r="AP741">
        <v>2</v>
      </c>
      <c r="AQ741">
        <v>1</v>
      </c>
      <c r="AR741">
        <v>0</v>
      </c>
      <c r="AS741">
        <v>0</v>
      </c>
      <c r="AT741">
        <v>2</v>
      </c>
      <c r="AU741">
        <v>2</v>
      </c>
      <c r="AV741">
        <v>2</v>
      </c>
      <c r="AW741">
        <v>2</v>
      </c>
      <c r="AX741">
        <v>8</v>
      </c>
      <c r="AY741">
        <v>11</v>
      </c>
      <c r="AZ741">
        <v>9</v>
      </c>
      <c r="BA741">
        <v>12</v>
      </c>
      <c r="BB741">
        <v>0</v>
      </c>
      <c r="BC741">
        <v>5</v>
      </c>
      <c r="BD741">
        <v>0</v>
      </c>
      <c r="BE741">
        <v>0</v>
      </c>
      <c r="BF741">
        <v>0</v>
      </c>
      <c r="BG741">
        <v>0</v>
      </c>
      <c r="BH741">
        <v>0</v>
      </c>
      <c r="BI741">
        <v>8</v>
      </c>
      <c r="BJ741">
        <v>2</v>
      </c>
      <c r="BK741">
        <v>0</v>
      </c>
      <c r="BL741">
        <v>2</v>
      </c>
      <c r="BM741">
        <v>2</v>
      </c>
      <c r="BN741">
        <v>0</v>
      </c>
      <c r="BO741">
        <v>12</v>
      </c>
      <c r="BP741">
        <v>0</v>
      </c>
      <c r="BQ741">
        <v>0</v>
      </c>
      <c r="BR741">
        <v>2</v>
      </c>
      <c r="BS741">
        <v>4</v>
      </c>
      <c r="BT741">
        <v>82</v>
      </c>
      <c r="BU741" t="s">
        <v>804</v>
      </c>
    </row>
    <row r="742" spans="1:73">
      <c r="A742" t="s">
        <v>697</v>
      </c>
      <c r="B742" t="s">
        <v>698</v>
      </c>
      <c r="C742">
        <v>110</v>
      </c>
      <c r="D742" t="s">
        <v>119</v>
      </c>
      <c r="E742" t="s">
        <v>78</v>
      </c>
      <c r="F742" t="s">
        <v>77</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1</v>
      </c>
      <c r="BT742">
        <v>2</v>
      </c>
      <c r="BU742" t="s">
        <v>764</v>
      </c>
    </row>
    <row r="743" spans="1:73">
      <c r="A743" t="s">
        <v>697</v>
      </c>
      <c r="B743" t="s">
        <v>698</v>
      </c>
      <c r="C743">
        <v>111</v>
      </c>
      <c r="D743" t="s">
        <v>119</v>
      </c>
      <c r="E743" t="s">
        <v>712</v>
      </c>
      <c r="F743" t="s">
        <v>101</v>
      </c>
      <c r="G743">
        <v>2</v>
      </c>
      <c r="H743">
        <v>6</v>
      </c>
      <c r="I743">
        <v>3</v>
      </c>
      <c r="J743">
        <v>0</v>
      </c>
      <c r="K743">
        <v>0</v>
      </c>
      <c r="L743">
        <v>13</v>
      </c>
      <c r="M743">
        <v>0</v>
      </c>
      <c r="N743">
        <v>27</v>
      </c>
      <c r="O743">
        <v>0</v>
      </c>
      <c r="P743">
        <v>0</v>
      </c>
      <c r="Q743">
        <v>0</v>
      </c>
      <c r="R743">
        <v>4</v>
      </c>
      <c r="S743">
        <v>49</v>
      </c>
      <c r="T743">
        <v>11</v>
      </c>
      <c r="U743">
        <v>0</v>
      </c>
      <c r="V743">
        <v>8</v>
      </c>
      <c r="W743">
        <v>7</v>
      </c>
      <c r="X743">
        <v>0</v>
      </c>
      <c r="Y743">
        <v>1</v>
      </c>
      <c r="Z743">
        <v>1</v>
      </c>
      <c r="AA743">
        <v>0</v>
      </c>
      <c r="AB743">
        <v>117</v>
      </c>
      <c r="AC743">
        <v>4</v>
      </c>
      <c r="AD743">
        <v>0</v>
      </c>
      <c r="AE743">
        <v>0</v>
      </c>
      <c r="AF743">
        <v>0</v>
      </c>
      <c r="AG743">
        <v>0</v>
      </c>
      <c r="AH743">
        <v>0</v>
      </c>
      <c r="AI743">
        <v>18</v>
      </c>
      <c r="AJ743">
        <v>0</v>
      </c>
      <c r="AK743">
        <v>4</v>
      </c>
      <c r="AL743">
        <v>4</v>
      </c>
      <c r="AM743">
        <v>17</v>
      </c>
      <c r="AN743">
        <v>0</v>
      </c>
      <c r="AO743">
        <v>0</v>
      </c>
      <c r="AP743">
        <v>5</v>
      </c>
      <c r="AQ743">
        <v>2</v>
      </c>
      <c r="AR743">
        <v>0</v>
      </c>
      <c r="AS743">
        <v>0</v>
      </c>
      <c r="AT743">
        <v>1</v>
      </c>
      <c r="AU743">
        <v>2</v>
      </c>
      <c r="AV743">
        <v>2</v>
      </c>
      <c r="AW743">
        <v>3</v>
      </c>
      <c r="AX743">
        <v>12</v>
      </c>
      <c r="AY743">
        <v>19</v>
      </c>
      <c r="AZ743">
        <v>25</v>
      </c>
      <c r="BA743">
        <v>31</v>
      </c>
      <c r="BB743">
        <v>7</v>
      </c>
      <c r="BC743">
        <v>19</v>
      </c>
      <c r="BD743">
        <v>0</v>
      </c>
      <c r="BE743">
        <v>0</v>
      </c>
      <c r="BF743">
        <v>0</v>
      </c>
      <c r="BG743">
        <v>0</v>
      </c>
      <c r="BH743">
        <v>0</v>
      </c>
      <c r="BI743">
        <v>16</v>
      </c>
      <c r="BJ743">
        <v>6</v>
      </c>
      <c r="BK743">
        <v>0</v>
      </c>
      <c r="BL743">
        <v>9</v>
      </c>
      <c r="BM743">
        <v>0</v>
      </c>
      <c r="BN743">
        <v>8</v>
      </c>
      <c r="BO743">
        <v>34</v>
      </c>
      <c r="BP743">
        <v>12</v>
      </c>
      <c r="BQ743">
        <v>0</v>
      </c>
      <c r="BR743">
        <v>0</v>
      </c>
      <c r="BS743">
        <v>14</v>
      </c>
      <c r="BT743">
        <v>199</v>
      </c>
      <c r="BU743" t="s">
        <v>805</v>
      </c>
    </row>
    <row r="744" spans="1:73">
      <c r="A744" t="s">
        <v>697</v>
      </c>
      <c r="B744" t="s">
        <v>698</v>
      </c>
      <c r="C744">
        <v>112</v>
      </c>
      <c r="D744" t="s">
        <v>119</v>
      </c>
      <c r="E744" t="s">
        <v>78</v>
      </c>
      <c r="F744" t="s">
        <v>77</v>
      </c>
      <c r="G744">
        <v>0</v>
      </c>
      <c r="H744">
        <v>8</v>
      </c>
      <c r="I744">
        <v>0</v>
      </c>
      <c r="J744">
        <v>0</v>
      </c>
      <c r="K744">
        <v>0</v>
      </c>
      <c r="L744">
        <v>9</v>
      </c>
      <c r="M744">
        <v>0</v>
      </c>
      <c r="N744">
        <v>11</v>
      </c>
      <c r="O744">
        <v>0</v>
      </c>
      <c r="P744">
        <v>0</v>
      </c>
      <c r="Q744">
        <v>4</v>
      </c>
      <c r="R744">
        <v>1</v>
      </c>
      <c r="S744">
        <v>27</v>
      </c>
      <c r="T744">
        <v>11</v>
      </c>
      <c r="U744">
        <v>0</v>
      </c>
      <c r="V744">
        <v>5</v>
      </c>
      <c r="W744">
        <v>6</v>
      </c>
      <c r="X744">
        <v>0</v>
      </c>
      <c r="Y744">
        <v>1</v>
      </c>
      <c r="Z744">
        <v>0</v>
      </c>
      <c r="AA744">
        <v>0</v>
      </c>
      <c r="AB744">
        <v>86</v>
      </c>
      <c r="AC744">
        <v>2</v>
      </c>
      <c r="AD744">
        <v>0</v>
      </c>
      <c r="AE744">
        <v>0</v>
      </c>
      <c r="AF744">
        <v>0</v>
      </c>
      <c r="AG744">
        <v>0</v>
      </c>
      <c r="AH744">
        <v>1</v>
      </c>
      <c r="AI744">
        <v>3</v>
      </c>
      <c r="AJ744">
        <v>0</v>
      </c>
      <c r="AK744">
        <v>0</v>
      </c>
      <c r="AL744">
        <v>3</v>
      </c>
      <c r="AM744">
        <v>6</v>
      </c>
      <c r="AN744">
        <v>0</v>
      </c>
      <c r="AO744">
        <v>0</v>
      </c>
      <c r="AP744">
        <v>3</v>
      </c>
      <c r="AQ744">
        <v>0</v>
      </c>
      <c r="AR744">
        <v>0</v>
      </c>
      <c r="AS744">
        <v>0</v>
      </c>
      <c r="AT744">
        <v>1</v>
      </c>
      <c r="AU744">
        <v>1</v>
      </c>
      <c r="AV744">
        <v>1</v>
      </c>
      <c r="AW744">
        <v>0</v>
      </c>
      <c r="AX744">
        <v>20</v>
      </c>
      <c r="AY744">
        <v>21</v>
      </c>
      <c r="AZ744">
        <v>15</v>
      </c>
      <c r="BA744">
        <v>27</v>
      </c>
      <c r="BB744">
        <v>2</v>
      </c>
      <c r="BC744">
        <v>16</v>
      </c>
      <c r="BD744">
        <v>0</v>
      </c>
      <c r="BE744">
        <v>0</v>
      </c>
      <c r="BF744">
        <v>0</v>
      </c>
      <c r="BG744">
        <v>0</v>
      </c>
      <c r="BH744">
        <v>0</v>
      </c>
      <c r="BI744">
        <v>19</v>
      </c>
      <c r="BJ744">
        <v>8</v>
      </c>
      <c r="BK744">
        <v>0</v>
      </c>
      <c r="BL744">
        <v>1</v>
      </c>
      <c r="BM744">
        <v>0</v>
      </c>
      <c r="BN744">
        <v>4</v>
      </c>
      <c r="BO744">
        <v>23</v>
      </c>
      <c r="BP744">
        <v>0</v>
      </c>
      <c r="BQ744">
        <v>0</v>
      </c>
      <c r="BR744">
        <v>15</v>
      </c>
      <c r="BS744">
        <v>9</v>
      </c>
      <c r="BT744">
        <v>125</v>
      </c>
      <c r="BU744" t="s">
        <v>806</v>
      </c>
    </row>
    <row r="745" spans="1:73">
      <c r="A745" t="s">
        <v>697</v>
      </c>
      <c r="B745" t="s">
        <v>698</v>
      </c>
      <c r="C745">
        <v>113</v>
      </c>
      <c r="D745" t="s">
        <v>119</v>
      </c>
      <c r="E745" t="s">
        <v>709</v>
      </c>
      <c r="F745" t="s">
        <v>92</v>
      </c>
      <c r="G745">
        <v>0</v>
      </c>
      <c r="H745">
        <v>7</v>
      </c>
      <c r="I745">
        <v>1</v>
      </c>
      <c r="J745">
        <v>0</v>
      </c>
      <c r="K745">
        <v>0</v>
      </c>
      <c r="L745">
        <v>7</v>
      </c>
      <c r="M745">
        <v>0</v>
      </c>
      <c r="N745">
        <v>12</v>
      </c>
      <c r="O745">
        <v>0</v>
      </c>
      <c r="P745">
        <v>0</v>
      </c>
      <c r="Q745">
        <v>1</v>
      </c>
      <c r="R745">
        <v>1</v>
      </c>
      <c r="S745">
        <v>11</v>
      </c>
      <c r="T745">
        <v>3</v>
      </c>
      <c r="U745">
        <v>0</v>
      </c>
      <c r="V745">
        <v>2</v>
      </c>
      <c r="W745">
        <v>3</v>
      </c>
      <c r="X745">
        <v>0</v>
      </c>
      <c r="Y745">
        <v>0</v>
      </c>
      <c r="Z745">
        <v>0</v>
      </c>
      <c r="AA745">
        <v>0</v>
      </c>
      <c r="AB745">
        <v>64</v>
      </c>
      <c r="AC745">
        <v>0</v>
      </c>
      <c r="AD745">
        <v>0</v>
      </c>
      <c r="AE745">
        <v>0</v>
      </c>
      <c r="AF745">
        <v>0</v>
      </c>
      <c r="AG745">
        <v>0</v>
      </c>
      <c r="AH745">
        <v>1</v>
      </c>
      <c r="AI745">
        <v>3</v>
      </c>
      <c r="AJ745">
        <v>0</v>
      </c>
      <c r="AK745">
        <v>0</v>
      </c>
      <c r="AL745">
        <v>0</v>
      </c>
      <c r="AM745">
        <v>13</v>
      </c>
      <c r="AN745">
        <v>0</v>
      </c>
      <c r="AO745">
        <v>0</v>
      </c>
      <c r="AP745">
        <v>1</v>
      </c>
      <c r="AQ745">
        <v>1</v>
      </c>
      <c r="AR745">
        <v>1</v>
      </c>
      <c r="AS745">
        <v>0</v>
      </c>
      <c r="AT745">
        <v>2</v>
      </c>
      <c r="AU745">
        <v>4</v>
      </c>
      <c r="AV745">
        <v>0</v>
      </c>
      <c r="AW745">
        <v>0</v>
      </c>
      <c r="AX745">
        <v>4</v>
      </c>
      <c r="AY745">
        <v>11</v>
      </c>
      <c r="AZ745">
        <v>10</v>
      </c>
      <c r="BA745">
        <v>17</v>
      </c>
      <c r="BB745">
        <v>5</v>
      </c>
      <c r="BC745">
        <v>13</v>
      </c>
      <c r="BD745">
        <v>0</v>
      </c>
      <c r="BE745">
        <v>0</v>
      </c>
      <c r="BF745">
        <v>0</v>
      </c>
      <c r="BG745">
        <v>0</v>
      </c>
      <c r="BH745">
        <v>0</v>
      </c>
      <c r="BI745">
        <v>5</v>
      </c>
      <c r="BJ745">
        <v>10</v>
      </c>
      <c r="BK745">
        <v>0</v>
      </c>
      <c r="BL745">
        <v>0</v>
      </c>
      <c r="BM745">
        <v>0</v>
      </c>
      <c r="BN745">
        <v>0</v>
      </c>
      <c r="BO745">
        <v>15</v>
      </c>
      <c r="BP745">
        <v>0</v>
      </c>
      <c r="BQ745">
        <v>0</v>
      </c>
      <c r="BR745">
        <v>3</v>
      </c>
      <c r="BS745">
        <v>7</v>
      </c>
      <c r="BT745">
        <v>99</v>
      </c>
      <c r="BU745" t="s">
        <v>807</v>
      </c>
    </row>
    <row r="746" spans="1:73">
      <c r="A746" t="s">
        <v>697</v>
      </c>
      <c r="B746" t="s">
        <v>698</v>
      </c>
      <c r="C746">
        <v>114</v>
      </c>
      <c r="D746" t="s">
        <v>119</v>
      </c>
      <c r="E746" t="s">
        <v>78</v>
      </c>
      <c r="F746" t="s">
        <v>77</v>
      </c>
      <c r="G746">
        <v>0</v>
      </c>
      <c r="H746">
        <v>0</v>
      </c>
      <c r="I746">
        <v>2</v>
      </c>
      <c r="J746">
        <v>0</v>
      </c>
      <c r="K746">
        <v>0</v>
      </c>
      <c r="L746">
        <v>1</v>
      </c>
      <c r="M746">
        <v>0</v>
      </c>
      <c r="N746">
        <v>0</v>
      </c>
      <c r="O746">
        <v>0</v>
      </c>
      <c r="P746">
        <v>0</v>
      </c>
      <c r="Q746">
        <v>0</v>
      </c>
      <c r="R746">
        <v>0</v>
      </c>
      <c r="S746">
        <v>0</v>
      </c>
      <c r="T746">
        <v>0</v>
      </c>
      <c r="U746">
        <v>0</v>
      </c>
      <c r="V746">
        <v>0</v>
      </c>
      <c r="W746">
        <v>0</v>
      </c>
      <c r="X746">
        <v>0</v>
      </c>
      <c r="Y746">
        <v>0</v>
      </c>
      <c r="Z746">
        <v>1</v>
      </c>
      <c r="AA746">
        <v>0</v>
      </c>
      <c r="AB746">
        <v>1</v>
      </c>
      <c r="AC746">
        <v>0</v>
      </c>
      <c r="AD746">
        <v>0</v>
      </c>
      <c r="AE746">
        <v>0</v>
      </c>
      <c r="AF746">
        <v>0</v>
      </c>
      <c r="AG746">
        <v>0</v>
      </c>
      <c r="AH746">
        <v>0</v>
      </c>
      <c r="AI746">
        <v>0</v>
      </c>
      <c r="AJ746">
        <v>0</v>
      </c>
      <c r="AK746">
        <v>0</v>
      </c>
      <c r="AL746">
        <v>0</v>
      </c>
      <c r="AM746">
        <v>0</v>
      </c>
      <c r="AN746">
        <v>0</v>
      </c>
      <c r="AO746">
        <v>0</v>
      </c>
      <c r="AP746">
        <v>0</v>
      </c>
      <c r="AQ746">
        <v>0</v>
      </c>
      <c r="AR746">
        <v>1</v>
      </c>
      <c r="AS746">
        <v>0</v>
      </c>
      <c r="AT746">
        <v>0</v>
      </c>
      <c r="AU746">
        <v>0</v>
      </c>
      <c r="AV746">
        <v>0</v>
      </c>
      <c r="AW746">
        <v>1</v>
      </c>
      <c r="AX746">
        <v>0</v>
      </c>
      <c r="AY746">
        <v>0</v>
      </c>
      <c r="AZ746">
        <v>0</v>
      </c>
      <c r="BA746">
        <v>0</v>
      </c>
      <c r="BB746">
        <v>0</v>
      </c>
      <c r="BC746">
        <v>0</v>
      </c>
      <c r="BD746">
        <v>0</v>
      </c>
      <c r="BE746">
        <v>0</v>
      </c>
      <c r="BF746">
        <v>0</v>
      </c>
      <c r="BG746">
        <v>0</v>
      </c>
      <c r="BH746">
        <v>0</v>
      </c>
      <c r="BI746">
        <v>0</v>
      </c>
      <c r="BJ746">
        <v>0</v>
      </c>
      <c r="BK746">
        <v>0</v>
      </c>
      <c r="BL746">
        <v>0</v>
      </c>
      <c r="BM746">
        <v>0</v>
      </c>
      <c r="BN746">
        <v>1</v>
      </c>
      <c r="BO746">
        <v>0</v>
      </c>
      <c r="BP746">
        <v>0</v>
      </c>
      <c r="BQ746">
        <v>0</v>
      </c>
      <c r="BR746">
        <v>0</v>
      </c>
      <c r="BS746">
        <v>2</v>
      </c>
      <c r="BT746">
        <v>7</v>
      </c>
      <c r="BU746" t="s">
        <v>808</v>
      </c>
    </row>
    <row r="747" spans="1:73">
      <c r="A747" t="s">
        <v>697</v>
      </c>
      <c r="B747" t="s">
        <v>698</v>
      </c>
      <c r="C747">
        <v>115</v>
      </c>
      <c r="D747" t="s">
        <v>119</v>
      </c>
      <c r="E747" t="s">
        <v>719</v>
      </c>
      <c r="F747" t="s">
        <v>101</v>
      </c>
      <c r="G747">
        <v>0</v>
      </c>
      <c r="H747">
        <v>4</v>
      </c>
      <c r="I747">
        <v>2</v>
      </c>
      <c r="J747">
        <v>0</v>
      </c>
      <c r="K747">
        <v>0</v>
      </c>
      <c r="L747">
        <v>7</v>
      </c>
      <c r="M747">
        <v>0</v>
      </c>
      <c r="N747">
        <v>6</v>
      </c>
      <c r="O747">
        <v>0</v>
      </c>
      <c r="P747">
        <v>0</v>
      </c>
      <c r="Q747">
        <v>0</v>
      </c>
      <c r="R747">
        <v>1</v>
      </c>
      <c r="S747">
        <v>11</v>
      </c>
      <c r="T747">
        <v>7</v>
      </c>
      <c r="U747">
        <v>0</v>
      </c>
      <c r="V747">
        <v>1</v>
      </c>
      <c r="W747">
        <v>3</v>
      </c>
      <c r="X747">
        <v>0</v>
      </c>
      <c r="Y747">
        <v>0</v>
      </c>
      <c r="Z747">
        <v>1</v>
      </c>
      <c r="AA747">
        <v>0</v>
      </c>
      <c r="AB747">
        <v>46</v>
      </c>
      <c r="AC747">
        <v>0</v>
      </c>
      <c r="AD747">
        <v>0</v>
      </c>
      <c r="AE747">
        <v>0</v>
      </c>
      <c r="AF747">
        <v>0</v>
      </c>
      <c r="AG747">
        <v>0</v>
      </c>
      <c r="AH747">
        <v>0</v>
      </c>
      <c r="AI747">
        <v>7</v>
      </c>
      <c r="AJ747">
        <v>0</v>
      </c>
      <c r="AK747">
        <v>0</v>
      </c>
      <c r="AL747">
        <v>0</v>
      </c>
      <c r="AM747">
        <v>4</v>
      </c>
      <c r="AN747">
        <v>0</v>
      </c>
      <c r="AO747">
        <v>0</v>
      </c>
      <c r="AP747">
        <v>0</v>
      </c>
      <c r="AQ747">
        <v>2</v>
      </c>
      <c r="AR747">
        <v>0</v>
      </c>
      <c r="AS747">
        <v>0</v>
      </c>
      <c r="AT747">
        <v>1</v>
      </c>
      <c r="AU747">
        <v>1</v>
      </c>
      <c r="AV747">
        <v>0</v>
      </c>
      <c r="AW747">
        <v>2</v>
      </c>
      <c r="AX747">
        <v>10</v>
      </c>
      <c r="AY747">
        <v>8</v>
      </c>
      <c r="AZ747">
        <v>9</v>
      </c>
      <c r="BA747">
        <v>14</v>
      </c>
      <c r="BB747">
        <v>1</v>
      </c>
      <c r="BC747">
        <v>7</v>
      </c>
      <c r="BD747">
        <v>0</v>
      </c>
      <c r="BE747">
        <v>0</v>
      </c>
      <c r="BF747">
        <v>0</v>
      </c>
      <c r="BG747">
        <v>0</v>
      </c>
      <c r="BH747">
        <v>0</v>
      </c>
      <c r="BI747">
        <v>14</v>
      </c>
      <c r="BJ747">
        <v>4</v>
      </c>
      <c r="BK747">
        <v>0</v>
      </c>
      <c r="BL747">
        <v>1</v>
      </c>
      <c r="BM747">
        <v>0</v>
      </c>
      <c r="BN747">
        <v>5</v>
      </c>
      <c r="BO747">
        <v>10</v>
      </c>
      <c r="BP747">
        <v>8</v>
      </c>
      <c r="BQ747">
        <v>0</v>
      </c>
      <c r="BR747">
        <v>0</v>
      </c>
      <c r="BS747">
        <v>5</v>
      </c>
      <c r="BT747">
        <v>73</v>
      </c>
      <c r="BU747" t="s">
        <v>809</v>
      </c>
    </row>
    <row r="748" spans="1:73">
      <c r="A748" t="s">
        <v>697</v>
      </c>
      <c r="B748" t="s">
        <v>698</v>
      </c>
      <c r="C748">
        <v>116</v>
      </c>
      <c r="D748" t="s">
        <v>119</v>
      </c>
      <c r="E748" t="s">
        <v>701</v>
      </c>
      <c r="F748" t="s">
        <v>92</v>
      </c>
      <c r="G748">
        <v>0</v>
      </c>
      <c r="H748">
        <v>1</v>
      </c>
      <c r="I748">
        <v>0</v>
      </c>
      <c r="J748">
        <v>0</v>
      </c>
      <c r="K748">
        <v>0</v>
      </c>
      <c r="L748">
        <v>1</v>
      </c>
      <c r="M748">
        <v>0</v>
      </c>
      <c r="N748">
        <v>1</v>
      </c>
      <c r="O748">
        <v>0</v>
      </c>
      <c r="P748">
        <v>0</v>
      </c>
      <c r="Q748">
        <v>0</v>
      </c>
      <c r="R748">
        <v>0</v>
      </c>
      <c r="S748">
        <v>1</v>
      </c>
      <c r="T748">
        <v>0</v>
      </c>
      <c r="U748">
        <v>0</v>
      </c>
      <c r="V748">
        <v>0</v>
      </c>
      <c r="W748">
        <v>1</v>
      </c>
      <c r="X748">
        <v>0</v>
      </c>
      <c r="Y748">
        <v>0</v>
      </c>
      <c r="Z748">
        <v>0</v>
      </c>
      <c r="AA748">
        <v>0</v>
      </c>
      <c r="AB748">
        <v>4</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1</v>
      </c>
      <c r="BA748">
        <v>0</v>
      </c>
      <c r="BB748">
        <v>0</v>
      </c>
      <c r="BC748">
        <v>0</v>
      </c>
      <c r="BD748">
        <v>0</v>
      </c>
      <c r="BE748">
        <v>0</v>
      </c>
      <c r="BF748">
        <v>0</v>
      </c>
      <c r="BG748">
        <v>0</v>
      </c>
      <c r="BH748">
        <v>0</v>
      </c>
      <c r="BI748">
        <v>1</v>
      </c>
      <c r="BJ748">
        <v>0</v>
      </c>
      <c r="BK748">
        <v>0</v>
      </c>
      <c r="BL748">
        <v>0</v>
      </c>
      <c r="BM748">
        <v>0</v>
      </c>
      <c r="BN748">
        <v>0</v>
      </c>
      <c r="BO748">
        <v>1</v>
      </c>
      <c r="BP748">
        <v>0</v>
      </c>
      <c r="BQ748">
        <v>0</v>
      </c>
      <c r="BR748">
        <v>0</v>
      </c>
      <c r="BS748">
        <v>1</v>
      </c>
      <c r="BT748">
        <v>8</v>
      </c>
      <c r="BU748" t="s">
        <v>810</v>
      </c>
    </row>
    <row r="749" spans="1:73">
      <c r="A749" t="s">
        <v>697</v>
      </c>
      <c r="B749" t="s">
        <v>698</v>
      </c>
      <c r="C749">
        <v>117</v>
      </c>
      <c r="D749" t="s">
        <v>119</v>
      </c>
      <c r="E749" t="s">
        <v>78</v>
      </c>
      <c r="F749" t="s">
        <v>77</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1</v>
      </c>
      <c r="BT749">
        <v>2</v>
      </c>
      <c r="BU749" t="s">
        <v>748</v>
      </c>
    </row>
    <row r="750" spans="1:73">
      <c r="A750" t="s">
        <v>697</v>
      </c>
      <c r="B750" t="s">
        <v>698</v>
      </c>
      <c r="C750">
        <v>118</v>
      </c>
      <c r="D750" t="s">
        <v>119</v>
      </c>
      <c r="E750" t="s">
        <v>701</v>
      </c>
      <c r="F750" t="s">
        <v>92</v>
      </c>
      <c r="G750">
        <v>0</v>
      </c>
      <c r="H750">
        <v>7</v>
      </c>
      <c r="I750">
        <v>0</v>
      </c>
      <c r="J750">
        <v>0</v>
      </c>
      <c r="K750">
        <v>0</v>
      </c>
      <c r="L750">
        <v>10</v>
      </c>
      <c r="M750">
        <v>0</v>
      </c>
      <c r="N750">
        <v>9</v>
      </c>
      <c r="O750">
        <v>0</v>
      </c>
      <c r="P750">
        <v>0</v>
      </c>
      <c r="Q750">
        <v>0</v>
      </c>
      <c r="R750">
        <v>1</v>
      </c>
      <c r="S750">
        <v>14</v>
      </c>
      <c r="T750">
        <v>8</v>
      </c>
      <c r="U750">
        <v>0</v>
      </c>
      <c r="V750">
        <v>0</v>
      </c>
      <c r="W750">
        <v>1</v>
      </c>
      <c r="X750">
        <v>0</v>
      </c>
      <c r="Y750">
        <v>0</v>
      </c>
      <c r="Z750">
        <v>0</v>
      </c>
      <c r="AA750">
        <v>0</v>
      </c>
      <c r="AB750">
        <v>68</v>
      </c>
      <c r="AC750">
        <v>0</v>
      </c>
      <c r="AD750">
        <v>0</v>
      </c>
      <c r="AE750">
        <v>0</v>
      </c>
      <c r="AF750">
        <v>0</v>
      </c>
      <c r="AG750">
        <v>5</v>
      </c>
      <c r="AH750">
        <v>0</v>
      </c>
      <c r="AI750">
        <v>12</v>
      </c>
      <c r="AJ750">
        <v>0</v>
      </c>
      <c r="AK750">
        <v>0</v>
      </c>
      <c r="AL750">
        <v>0</v>
      </c>
      <c r="AM750">
        <v>5</v>
      </c>
      <c r="AN750">
        <v>0</v>
      </c>
      <c r="AO750">
        <v>0</v>
      </c>
      <c r="AP750">
        <v>1</v>
      </c>
      <c r="AQ750">
        <v>0</v>
      </c>
      <c r="AR750">
        <v>0</v>
      </c>
      <c r="AS750">
        <v>0</v>
      </c>
      <c r="AT750">
        <v>2</v>
      </c>
      <c r="AU750">
        <v>1</v>
      </c>
      <c r="AV750">
        <v>0</v>
      </c>
      <c r="AW750">
        <v>0</v>
      </c>
      <c r="AX750">
        <v>11</v>
      </c>
      <c r="AY750">
        <v>13</v>
      </c>
      <c r="AZ750">
        <v>9</v>
      </c>
      <c r="BA750">
        <v>16</v>
      </c>
      <c r="BB750">
        <v>4</v>
      </c>
      <c r="BC750">
        <v>10</v>
      </c>
      <c r="BD750">
        <v>0</v>
      </c>
      <c r="BE750">
        <v>0</v>
      </c>
      <c r="BF750">
        <v>0</v>
      </c>
      <c r="BG750">
        <v>0</v>
      </c>
      <c r="BH750">
        <v>6</v>
      </c>
      <c r="BI750">
        <v>17</v>
      </c>
      <c r="BJ750">
        <v>6</v>
      </c>
      <c r="BK750">
        <v>0</v>
      </c>
      <c r="BL750">
        <v>0</v>
      </c>
      <c r="BM750">
        <v>1</v>
      </c>
      <c r="BN750">
        <v>3</v>
      </c>
      <c r="BO750">
        <v>11</v>
      </c>
      <c r="BP750">
        <v>2</v>
      </c>
      <c r="BQ750">
        <v>0</v>
      </c>
      <c r="BR750">
        <v>1</v>
      </c>
      <c r="BS750">
        <v>8</v>
      </c>
      <c r="BT750">
        <v>102</v>
      </c>
      <c r="BU750" t="s">
        <v>811</v>
      </c>
    </row>
    <row r="751" spans="1:73">
      <c r="A751" t="s">
        <v>697</v>
      </c>
      <c r="B751" t="s">
        <v>698</v>
      </c>
      <c r="C751">
        <v>119</v>
      </c>
      <c r="D751" t="s">
        <v>119</v>
      </c>
      <c r="E751" t="s">
        <v>709</v>
      </c>
      <c r="F751" t="s">
        <v>92</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1</v>
      </c>
      <c r="BT751">
        <v>2</v>
      </c>
      <c r="BU751" t="s">
        <v>185</v>
      </c>
    </row>
    <row r="752" spans="1:73">
      <c r="A752" t="s">
        <v>697</v>
      </c>
      <c r="B752" t="s">
        <v>698</v>
      </c>
      <c r="C752">
        <v>120</v>
      </c>
      <c r="D752" t="s">
        <v>119</v>
      </c>
      <c r="E752" t="s">
        <v>701</v>
      </c>
      <c r="F752" t="s">
        <v>92</v>
      </c>
      <c r="G752">
        <v>0</v>
      </c>
      <c r="H752">
        <v>1</v>
      </c>
      <c r="I752">
        <v>4</v>
      </c>
      <c r="J752">
        <v>0</v>
      </c>
      <c r="K752">
        <v>0</v>
      </c>
      <c r="L752">
        <v>7</v>
      </c>
      <c r="M752">
        <v>0</v>
      </c>
      <c r="N752">
        <v>6</v>
      </c>
      <c r="O752">
        <v>0</v>
      </c>
      <c r="P752">
        <v>0</v>
      </c>
      <c r="Q752">
        <v>0</v>
      </c>
      <c r="R752">
        <v>0</v>
      </c>
      <c r="S752">
        <v>11</v>
      </c>
      <c r="T752">
        <v>8</v>
      </c>
      <c r="U752">
        <v>0</v>
      </c>
      <c r="V752">
        <v>2</v>
      </c>
      <c r="W752">
        <v>1</v>
      </c>
      <c r="X752">
        <v>0</v>
      </c>
      <c r="Y752">
        <v>0</v>
      </c>
      <c r="Z752">
        <v>1</v>
      </c>
      <c r="AA752">
        <v>0</v>
      </c>
      <c r="AB752">
        <v>47</v>
      </c>
      <c r="AC752">
        <v>0</v>
      </c>
      <c r="AD752">
        <v>0</v>
      </c>
      <c r="AE752">
        <v>0</v>
      </c>
      <c r="AF752">
        <v>0</v>
      </c>
      <c r="AG752">
        <v>3</v>
      </c>
      <c r="AH752">
        <v>0</v>
      </c>
      <c r="AI752">
        <v>8</v>
      </c>
      <c r="AJ752">
        <v>0</v>
      </c>
      <c r="AK752">
        <v>0</v>
      </c>
      <c r="AL752">
        <v>0</v>
      </c>
      <c r="AM752">
        <v>7</v>
      </c>
      <c r="AN752">
        <v>0</v>
      </c>
      <c r="AO752">
        <v>0</v>
      </c>
      <c r="AP752">
        <v>1</v>
      </c>
      <c r="AQ752">
        <v>0</v>
      </c>
      <c r="AR752">
        <v>1</v>
      </c>
      <c r="AS752">
        <v>0</v>
      </c>
      <c r="AT752">
        <v>2</v>
      </c>
      <c r="AU752">
        <v>0</v>
      </c>
      <c r="AV752">
        <v>1</v>
      </c>
      <c r="AW752">
        <v>3</v>
      </c>
      <c r="AX752">
        <v>7</v>
      </c>
      <c r="AY752">
        <v>9</v>
      </c>
      <c r="AZ752">
        <v>8</v>
      </c>
      <c r="BA752">
        <v>14</v>
      </c>
      <c r="BB752">
        <v>0</v>
      </c>
      <c r="BC752">
        <v>9</v>
      </c>
      <c r="BD752">
        <v>0</v>
      </c>
      <c r="BE752">
        <v>0</v>
      </c>
      <c r="BF752">
        <v>0</v>
      </c>
      <c r="BG752">
        <v>0</v>
      </c>
      <c r="BH752">
        <v>0</v>
      </c>
      <c r="BI752">
        <v>11</v>
      </c>
      <c r="BJ752">
        <v>5</v>
      </c>
      <c r="BK752">
        <v>0</v>
      </c>
      <c r="BL752">
        <v>3</v>
      </c>
      <c r="BM752">
        <v>0</v>
      </c>
      <c r="BN752">
        <v>3</v>
      </c>
      <c r="BO752">
        <v>8</v>
      </c>
      <c r="BP752">
        <v>0</v>
      </c>
      <c r="BQ752">
        <v>0</v>
      </c>
      <c r="BR752">
        <v>7</v>
      </c>
      <c r="BS752">
        <v>4</v>
      </c>
      <c r="BT752">
        <v>74</v>
      </c>
      <c r="BU752" t="s">
        <v>812</v>
      </c>
    </row>
    <row r="753" spans="1:73">
      <c r="A753" t="s">
        <v>697</v>
      </c>
      <c r="B753" t="s">
        <v>698</v>
      </c>
      <c r="C753">
        <v>121</v>
      </c>
      <c r="D753" t="s">
        <v>119</v>
      </c>
      <c r="E753" t="s">
        <v>78</v>
      </c>
      <c r="F753" t="s">
        <v>77</v>
      </c>
      <c r="G753">
        <v>0</v>
      </c>
      <c r="H753">
        <v>6</v>
      </c>
      <c r="I753">
        <v>3</v>
      </c>
      <c r="J753">
        <v>1</v>
      </c>
      <c r="K753">
        <v>0</v>
      </c>
      <c r="L753">
        <v>2</v>
      </c>
      <c r="M753">
        <v>0</v>
      </c>
      <c r="N753">
        <v>3</v>
      </c>
      <c r="O753">
        <v>1</v>
      </c>
      <c r="P753">
        <v>1</v>
      </c>
      <c r="Q753">
        <v>1</v>
      </c>
      <c r="R753">
        <v>0</v>
      </c>
      <c r="S753">
        <v>6</v>
      </c>
      <c r="T753">
        <v>1</v>
      </c>
      <c r="U753">
        <v>0</v>
      </c>
      <c r="V753">
        <v>0</v>
      </c>
      <c r="W753">
        <v>1</v>
      </c>
      <c r="X753">
        <v>0</v>
      </c>
      <c r="Y753">
        <v>0</v>
      </c>
      <c r="Z753">
        <v>0</v>
      </c>
      <c r="AA753">
        <v>0</v>
      </c>
      <c r="AB753">
        <v>29</v>
      </c>
      <c r="AC753">
        <v>0</v>
      </c>
      <c r="AD753">
        <v>0</v>
      </c>
      <c r="AE753">
        <v>1</v>
      </c>
      <c r="AF753">
        <v>0</v>
      </c>
      <c r="AG753">
        <v>0</v>
      </c>
      <c r="AH753">
        <v>2</v>
      </c>
      <c r="AI753">
        <v>0</v>
      </c>
      <c r="AJ753">
        <v>0</v>
      </c>
      <c r="AK753">
        <v>0</v>
      </c>
      <c r="AL753">
        <v>0</v>
      </c>
      <c r="AM753">
        <v>2</v>
      </c>
      <c r="AN753">
        <v>0</v>
      </c>
      <c r="AO753">
        <v>0</v>
      </c>
      <c r="AP753">
        <v>0</v>
      </c>
      <c r="AQ753">
        <v>0</v>
      </c>
      <c r="AR753">
        <v>1</v>
      </c>
      <c r="AS753">
        <v>0</v>
      </c>
      <c r="AT753">
        <v>0</v>
      </c>
      <c r="AU753">
        <v>2</v>
      </c>
      <c r="AV753">
        <v>1</v>
      </c>
      <c r="AW753">
        <v>2</v>
      </c>
      <c r="AX753">
        <v>7</v>
      </c>
      <c r="AY753">
        <v>6</v>
      </c>
      <c r="AZ753">
        <v>4</v>
      </c>
      <c r="BA753">
        <v>9</v>
      </c>
      <c r="BB753">
        <v>2</v>
      </c>
      <c r="BC753">
        <v>3</v>
      </c>
      <c r="BD753">
        <v>0</v>
      </c>
      <c r="BE753">
        <v>0</v>
      </c>
      <c r="BF753">
        <v>0</v>
      </c>
      <c r="BG753">
        <v>0</v>
      </c>
      <c r="BH753">
        <v>0</v>
      </c>
      <c r="BI753">
        <v>8</v>
      </c>
      <c r="BJ753">
        <v>2</v>
      </c>
      <c r="BK753">
        <v>1</v>
      </c>
      <c r="BL753">
        <v>1</v>
      </c>
      <c r="BM753">
        <v>0</v>
      </c>
      <c r="BN753">
        <v>1</v>
      </c>
      <c r="BO753">
        <v>8</v>
      </c>
      <c r="BP753">
        <v>0</v>
      </c>
      <c r="BQ753">
        <v>0</v>
      </c>
      <c r="BR753">
        <v>5</v>
      </c>
      <c r="BS753">
        <v>3</v>
      </c>
      <c r="BT753">
        <v>47</v>
      </c>
      <c r="BU753" t="s">
        <v>813</v>
      </c>
    </row>
    <row r="754" spans="1:73">
      <c r="A754" t="s">
        <v>697</v>
      </c>
      <c r="B754" t="s">
        <v>698</v>
      </c>
      <c r="C754">
        <v>122</v>
      </c>
      <c r="D754" t="s">
        <v>119</v>
      </c>
      <c r="E754" t="s">
        <v>712</v>
      </c>
      <c r="F754" t="s">
        <v>101</v>
      </c>
      <c r="G754">
        <v>0</v>
      </c>
      <c r="H754">
        <v>0</v>
      </c>
      <c r="I754">
        <v>5</v>
      </c>
      <c r="J754">
        <v>0</v>
      </c>
      <c r="K754">
        <v>0</v>
      </c>
      <c r="L754">
        <v>5</v>
      </c>
      <c r="M754">
        <v>0</v>
      </c>
      <c r="N754">
        <v>18</v>
      </c>
      <c r="O754">
        <v>0</v>
      </c>
      <c r="P754">
        <v>0</v>
      </c>
      <c r="Q754">
        <v>1</v>
      </c>
      <c r="R754">
        <v>0</v>
      </c>
      <c r="S754">
        <v>13</v>
      </c>
      <c r="T754">
        <v>3</v>
      </c>
      <c r="U754">
        <v>0</v>
      </c>
      <c r="V754">
        <v>1</v>
      </c>
      <c r="W754">
        <v>0</v>
      </c>
      <c r="X754">
        <v>0</v>
      </c>
      <c r="Y754">
        <v>0</v>
      </c>
      <c r="Z754">
        <v>0</v>
      </c>
      <c r="AA754">
        <v>0</v>
      </c>
      <c r="AB754">
        <v>79</v>
      </c>
      <c r="AC754">
        <v>1</v>
      </c>
      <c r="AD754">
        <v>0</v>
      </c>
      <c r="AE754">
        <v>0</v>
      </c>
      <c r="AF754">
        <v>0</v>
      </c>
      <c r="AG754">
        <v>0</v>
      </c>
      <c r="AH754">
        <v>2</v>
      </c>
      <c r="AI754">
        <v>7</v>
      </c>
      <c r="AJ754">
        <v>0</v>
      </c>
      <c r="AK754">
        <v>1</v>
      </c>
      <c r="AL754">
        <v>0</v>
      </c>
      <c r="AM754">
        <v>13</v>
      </c>
      <c r="AN754">
        <v>0</v>
      </c>
      <c r="AO754">
        <v>2</v>
      </c>
      <c r="AP754">
        <v>2</v>
      </c>
      <c r="AQ754">
        <v>1</v>
      </c>
      <c r="AR754">
        <v>0</v>
      </c>
      <c r="AS754">
        <v>0</v>
      </c>
      <c r="AT754">
        <v>1</v>
      </c>
      <c r="AU754">
        <v>2</v>
      </c>
      <c r="AV754">
        <v>2</v>
      </c>
      <c r="AW754">
        <v>6</v>
      </c>
      <c r="AX754">
        <v>10</v>
      </c>
      <c r="AY754">
        <v>19</v>
      </c>
      <c r="AZ754">
        <v>14</v>
      </c>
      <c r="BA754">
        <v>26</v>
      </c>
      <c r="BB754">
        <v>4</v>
      </c>
      <c r="BC754">
        <v>12</v>
      </c>
      <c r="BD754">
        <v>0</v>
      </c>
      <c r="BE754">
        <v>0</v>
      </c>
      <c r="BF754">
        <v>0</v>
      </c>
      <c r="BG754">
        <v>0</v>
      </c>
      <c r="BH754">
        <v>1</v>
      </c>
      <c r="BI754">
        <v>19</v>
      </c>
      <c r="BJ754">
        <v>4</v>
      </c>
      <c r="BK754">
        <v>0</v>
      </c>
      <c r="BL754">
        <v>0</v>
      </c>
      <c r="BM754">
        <v>7</v>
      </c>
      <c r="BN754">
        <v>6</v>
      </c>
      <c r="BO754">
        <v>21</v>
      </c>
      <c r="BP754">
        <v>0</v>
      </c>
      <c r="BQ754">
        <v>2</v>
      </c>
      <c r="BR754">
        <v>0</v>
      </c>
      <c r="BS754">
        <v>7</v>
      </c>
      <c r="BT754">
        <v>141</v>
      </c>
      <c r="BU754" t="s">
        <v>814</v>
      </c>
    </row>
    <row r="755" spans="1:73">
      <c r="A755" t="s">
        <v>697</v>
      </c>
      <c r="B755" t="s">
        <v>698</v>
      </c>
      <c r="C755">
        <v>123</v>
      </c>
      <c r="D755" t="s">
        <v>119</v>
      </c>
      <c r="E755" t="s">
        <v>78</v>
      </c>
      <c r="F755" t="s">
        <v>77</v>
      </c>
      <c r="G755">
        <v>0</v>
      </c>
      <c r="H755">
        <v>0</v>
      </c>
      <c r="I755">
        <v>0</v>
      </c>
      <c r="J755">
        <v>0</v>
      </c>
      <c r="K755">
        <v>0</v>
      </c>
      <c r="L755">
        <v>2</v>
      </c>
      <c r="M755">
        <v>0</v>
      </c>
      <c r="N755">
        <v>1</v>
      </c>
      <c r="O755">
        <v>0</v>
      </c>
      <c r="P755">
        <v>0</v>
      </c>
      <c r="Q755">
        <v>0</v>
      </c>
      <c r="R755">
        <v>0</v>
      </c>
      <c r="S755">
        <v>3</v>
      </c>
      <c r="T755">
        <v>1</v>
      </c>
      <c r="U755">
        <v>0</v>
      </c>
      <c r="V755">
        <v>0</v>
      </c>
      <c r="W755">
        <v>1</v>
      </c>
      <c r="X755">
        <v>0</v>
      </c>
      <c r="Y755">
        <v>0</v>
      </c>
      <c r="Z755">
        <v>0</v>
      </c>
      <c r="AA755">
        <v>0</v>
      </c>
      <c r="AB755">
        <v>9</v>
      </c>
      <c r="AC755">
        <v>1</v>
      </c>
      <c r="AD755">
        <v>0</v>
      </c>
      <c r="AE755">
        <v>0</v>
      </c>
      <c r="AF755">
        <v>0</v>
      </c>
      <c r="AG755">
        <v>0</v>
      </c>
      <c r="AH755">
        <v>0</v>
      </c>
      <c r="AI755">
        <v>1</v>
      </c>
      <c r="AJ755">
        <v>0</v>
      </c>
      <c r="AK755">
        <v>0</v>
      </c>
      <c r="AL755">
        <v>0</v>
      </c>
      <c r="AM755">
        <v>1</v>
      </c>
      <c r="AN755">
        <v>0</v>
      </c>
      <c r="AO755">
        <v>0</v>
      </c>
      <c r="AP755">
        <v>1</v>
      </c>
      <c r="AQ755">
        <v>0</v>
      </c>
      <c r="AR755">
        <v>0</v>
      </c>
      <c r="AS755">
        <v>0</v>
      </c>
      <c r="AT755">
        <v>0</v>
      </c>
      <c r="AU755">
        <v>0</v>
      </c>
      <c r="AV755">
        <v>0</v>
      </c>
      <c r="AW755">
        <v>0</v>
      </c>
      <c r="AX755">
        <v>1</v>
      </c>
      <c r="AY755">
        <v>3</v>
      </c>
      <c r="AZ755">
        <v>1</v>
      </c>
      <c r="BA755">
        <v>2</v>
      </c>
      <c r="BB755">
        <v>0</v>
      </c>
      <c r="BC755">
        <v>2</v>
      </c>
      <c r="BD755">
        <v>0</v>
      </c>
      <c r="BE755">
        <v>0</v>
      </c>
      <c r="BF755">
        <v>0</v>
      </c>
      <c r="BG755">
        <v>0</v>
      </c>
      <c r="BH755">
        <v>0</v>
      </c>
      <c r="BI755">
        <v>1</v>
      </c>
      <c r="BJ755">
        <v>0</v>
      </c>
      <c r="BK755">
        <v>0</v>
      </c>
      <c r="BL755">
        <v>1</v>
      </c>
      <c r="BM755">
        <v>0</v>
      </c>
      <c r="BN755">
        <v>0</v>
      </c>
      <c r="BO755">
        <v>2</v>
      </c>
      <c r="BP755">
        <v>1</v>
      </c>
      <c r="BQ755">
        <v>0</v>
      </c>
      <c r="BR755">
        <v>0</v>
      </c>
      <c r="BS755">
        <v>1</v>
      </c>
      <c r="BT755">
        <v>14</v>
      </c>
      <c r="BU755" t="s">
        <v>815</v>
      </c>
    </row>
    <row r="756" spans="1:73">
      <c r="A756" t="s">
        <v>697</v>
      </c>
      <c r="B756" t="s">
        <v>698</v>
      </c>
      <c r="C756">
        <v>124</v>
      </c>
      <c r="D756" t="s">
        <v>119</v>
      </c>
      <c r="E756" t="s">
        <v>709</v>
      </c>
      <c r="F756" t="s">
        <v>92</v>
      </c>
      <c r="G756">
        <v>0</v>
      </c>
      <c r="H756">
        <v>3</v>
      </c>
      <c r="I756">
        <v>1</v>
      </c>
      <c r="J756">
        <v>0</v>
      </c>
      <c r="K756">
        <v>0</v>
      </c>
      <c r="L756">
        <v>4</v>
      </c>
      <c r="M756">
        <v>0</v>
      </c>
      <c r="N756">
        <v>7</v>
      </c>
      <c r="O756">
        <v>0</v>
      </c>
      <c r="P756">
        <v>0</v>
      </c>
      <c r="Q756">
        <v>2</v>
      </c>
      <c r="R756">
        <v>1</v>
      </c>
      <c r="S756">
        <v>17</v>
      </c>
      <c r="T756">
        <v>3</v>
      </c>
      <c r="U756">
        <v>0</v>
      </c>
      <c r="V756">
        <v>2</v>
      </c>
      <c r="W756">
        <v>2</v>
      </c>
      <c r="X756">
        <v>0</v>
      </c>
      <c r="Y756">
        <v>0</v>
      </c>
      <c r="Z756">
        <v>1</v>
      </c>
      <c r="AA756">
        <v>0</v>
      </c>
      <c r="AB756">
        <v>42</v>
      </c>
      <c r="AC756">
        <v>2</v>
      </c>
      <c r="AD756">
        <v>0</v>
      </c>
      <c r="AE756">
        <v>0</v>
      </c>
      <c r="AF756">
        <v>0</v>
      </c>
      <c r="AG756">
        <v>0</v>
      </c>
      <c r="AH756">
        <v>0</v>
      </c>
      <c r="AI756">
        <v>5</v>
      </c>
      <c r="AJ756">
        <v>0</v>
      </c>
      <c r="AK756">
        <v>1</v>
      </c>
      <c r="AL756">
        <v>0</v>
      </c>
      <c r="AM756">
        <v>6</v>
      </c>
      <c r="AN756">
        <v>0</v>
      </c>
      <c r="AO756">
        <v>0</v>
      </c>
      <c r="AP756">
        <v>0</v>
      </c>
      <c r="AQ756">
        <v>1</v>
      </c>
      <c r="AR756">
        <v>0</v>
      </c>
      <c r="AS756">
        <v>0</v>
      </c>
      <c r="AT756">
        <v>1</v>
      </c>
      <c r="AU756">
        <v>0</v>
      </c>
      <c r="AV756">
        <v>1</v>
      </c>
      <c r="AW756">
        <v>1</v>
      </c>
      <c r="AX756">
        <v>10</v>
      </c>
      <c r="AY756">
        <v>5</v>
      </c>
      <c r="AZ756">
        <v>8</v>
      </c>
      <c r="BA756">
        <v>16</v>
      </c>
      <c r="BB756">
        <v>2</v>
      </c>
      <c r="BC756">
        <v>2</v>
      </c>
      <c r="BD756">
        <v>0</v>
      </c>
      <c r="BE756">
        <v>0</v>
      </c>
      <c r="BF756">
        <v>1</v>
      </c>
      <c r="BG756">
        <v>0</v>
      </c>
      <c r="BH756">
        <v>0</v>
      </c>
      <c r="BI756">
        <v>10</v>
      </c>
      <c r="BJ756">
        <v>1</v>
      </c>
      <c r="BK756">
        <v>0</v>
      </c>
      <c r="BL756">
        <v>2</v>
      </c>
      <c r="BM756">
        <v>0</v>
      </c>
      <c r="BN756">
        <v>2</v>
      </c>
      <c r="BO756">
        <v>11</v>
      </c>
      <c r="BP756">
        <v>4</v>
      </c>
      <c r="BQ756">
        <v>0</v>
      </c>
      <c r="BR756">
        <v>5</v>
      </c>
      <c r="BS756">
        <v>4</v>
      </c>
      <c r="BT756">
        <v>57</v>
      </c>
      <c r="BU756" t="s">
        <v>816</v>
      </c>
    </row>
    <row r="757" spans="1:73">
      <c r="A757" t="s">
        <v>697</v>
      </c>
      <c r="B757" t="s">
        <v>698</v>
      </c>
      <c r="C757">
        <v>125</v>
      </c>
      <c r="D757" t="s">
        <v>119</v>
      </c>
      <c r="E757" t="s">
        <v>78</v>
      </c>
      <c r="F757" t="s">
        <v>77</v>
      </c>
      <c r="G757">
        <v>0</v>
      </c>
      <c r="H757">
        <v>0</v>
      </c>
      <c r="I757">
        <v>0</v>
      </c>
      <c r="J757">
        <v>0</v>
      </c>
      <c r="K757">
        <v>0</v>
      </c>
      <c r="L757">
        <v>0</v>
      </c>
      <c r="M757">
        <v>0</v>
      </c>
      <c r="N757">
        <v>1</v>
      </c>
      <c r="O757">
        <v>0</v>
      </c>
      <c r="P757">
        <v>0</v>
      </c>
      <c r="Q757">
        <v>0</v>
      </c>
      <c r="R757">
        <v>0</v>
      </c>
      <c r="S757">
        <v>1</v>
      </c>
      <c r="T757">
        <v>0</v>
      </c>
      <c r="U757">
        <v>0</v>
      </c>
      <c r="V757">
        <v>0</v>
      </c>
      <c r="W757">
        <v>1</v>
      </c>
      <c r="X757">
        <v>0</v>
      </c>
      <c r="Y757">
        <v>0</v>
      </c>
      <c r="Z757">
        <v>0</v>
      </c>
      <c r="AA757">
        <v>0</v>
      </c>
      <c r="AB757">
        <v>7</v>
      </c>
      <c r="AC757">
        <v>0</v>
      </c>
      <c r="AD757">
        <v>0</v>
      </c>
      <c r="AE757">
        <v>0</v>
      </c>
      <c r="AF757">
        <v>0</v>
      </c>
      <c r="AG757">
        <v>0</v>
      </c>
      <c r="AH757">
        <v>0</v>
      </c>
      <c r="AI757">
        <v>0</v>
      </c>
      <c r="AJ757">
        <v>0</v>
      </c>
      <c r="AK757">
        <v>0</v>
      </c>
      <c r="AL757">
        <v>0</v>
      </c>
      <c r="AM757">
        <v>1</v>
      </c>
      <c r="AN757">
        <v>0</v>
      </c>
      <c r="AO757">
        <v>0</v>
      </c>
      <c r="AP757">
        <v>0</v>
      </c>
      <c r="AQ757">
        <v>1</v>
      </c>
      <c r="AR757">
        <v>0</v>
      </c>
      <c r="AS757">
        <v>0</v>
      </c>
      <c r="AT757">
        <v>0</v>
      </c>
      <c r="AU757">
        <v>0</v>
      </c>
      <c r="AV757">
        <v>0</v>
      </c>
      <c r="AW757">
        <v>0</v>
      </c>
      <c r="AX757">
        <v>0</v>
      </c>
      <c r="AY757">
        <v>3</v>
      </c>
      <c r="AZ757">
        <v>1</v>
      </c>
      <c r="BA757">
        <v>1</v>
      </c>
      <c r="BB757">
        <v>0</v>
      </c>
      <c r="BC757">
        <v>0</v>
      </c>
      <c r="BD757">
        <v>0</v>
      </c>
      <c r="BE757">
        <v>0</v>
      </c>
      <c r="BF757">
        <v>0</v>
      </c>
      <c r="BG757">
        <v>0</v>
      </c>
      <c r="BH757">
        <v>0</v>
      </c>
      <c r="BI757">
        <v>0</v>
      </c>
      <c r="BJ757">
        <v>0</v>
      </c>
      <c r="BK757">
        <v>0</v>
      </c>
      <c r="BL757">
        <v>0</v>
      </c>
      <c r="BM757">
        <v>0</v>
      </c>
      <c r="BN757">
        <v>0</v>
      </c>
      <c r="BO757">
        <v>1</v>
      </c>
      <c r="BP757">
        <v>0</v>
      </c>
      <c r="BQ757">
        <v>0</v>
      </c>
      <c r="BR757">
        <v>0</v>
      </c>
      <c r="BS757">
        <v>1</v>
      </c>
      <c r="BT757">
        <v>14</v>
      </c>
      <c r="BU757" t="s">
        <v>817</v>
      </c>
    </row>
    <row r="758" spans="1:73">
      <c r="A758" t="s">
        <v>697</v>
      </c>
      <c r="B758" t="s">
        <v>698</v>
      </c>
      <c r="C758">
        <v>126</v>
      </c>
      <c r="D758" t="s">
        <v>119</v>
      </c>
      <c r="E758" t="s">
        <v>709</v>
      </c>
      <c r="F758" t="s">
        <v>92</v>
      </c>
      <c r="G758">
        <v>0</v>
      </c>
      <c r="H758">
        <v>0</v>
      </c>
      <c r="I758">
        <v>0</v>
      </c>
      <c r="J758">
        <v>0</v>
      </c>
      <c r="K758">
        <v>0</v>
      </c>
      <c r="L758">
        <v>1</v>
      </c>
      <c r="M758">
        <v>0</v>
      </c>
      <c r="N758">
        <v>1</v>
      </c>
      <c r="O758">
        <v>0</v>
      </c>
      <c r="P758">
        <v>0</v>
      </c>
      <c r="Q758">
        <v>0</v>
      </c>
      <c r="R758">
        <v>0</v>
      </c>
      <c r="S758">
        <v>1</v>
      </c>
      <c r="T758">
        <v>0</v>
      </c>
      <c r="U758">
        <v>0</v>
      </c>
      <c r="V758">
        <v>0</v>
      </c>
      <c r="W758">
        <v>0</v>
      </c>
      <c r="X758">
        <v>0</v>
      </c>
      <c r="Y758">
        <v>0</v>
      </c>
      <c r="Z758">
        <v>0</v>
      </c>
      <c r="AA758">
        <v>0</v>
      </c>
      <c r="AB758">
        <v>4</v>
      </c>
      <c r="AC758">
        <v>0</v>
      </c>
      <c r="AD758">
        <v>0</v>
      </c>
      <c r="AE758">
        <v>0</v>
      </c>
      <c r="AF758">
        <v>0</v>
      </c>
      <c r="AG758">
        <v>0</v>
      </c>
      <c r="AH758">
        <v>0</v>
      </c>
      <c r="AI758">
        <v>0</v>
      </c>
      <c r="AJ758">
        <v>0</v>
      </c>
      <c r="AK758">
        <v>0</v>
      </c>
      <c r="AL758">
        <v>1</v>
      </c>
      <c r="AM758">
        <v>2</v>
      </c>
      <c r="AN758">
        <v>0</v>
      </c>
      <c r="AO758">
        <v>0</v>
      </c>
      <c r="AP758">
        <v>0</v>
      </c>
      <c r="AQ758">
        <v>0</v>
      </c>
      <c r="AR758">
        <v>0</v>
      </c>
      <c r="AS758">
        <v>0</v>
      </c>
      <c r="AT758">
        <v>0</v>
      </c>
      <c r="AU758">
        <v>0</v>
      </c>
      <c r="AV758">
        <v>0</v>
      </c>
      <c r="AW758">
        <v>0</v>
      </c>
      <c r="AX758">
        <v>0</v>
      </c>
      <c r="AY758">
        <v>0</v>
      </c>
      <c r="AZ758">
        <v>2</v>
      </c>
      <c r="BA758">
        <v>3</v>
      </c>
      <c r="BB758">
        <v>0</v>
      </c>
      <c r="BC758">
        <v>0</v>
      </c>
      <c r="BD758">
        <v>0</v>
      </c>
      <c r="BE758">
        <v>0</v>
      </c>
      <c r="BF758">
        <v>0</v>
      </c>
      <c r="BG758">
        <v>0</v>
      </c>
      <c r="BH758">
        <v>0</v>
      </c>
      <c r="BI758">
        <v>0</v>
      </c>
      <c r="BJ758">
        <v>0</v>
      </c>
      <c r="BK758">
        <v>0</v>
      </c>
      <c r="BL758">
        <v>0</v>
      </c>
      <c r="BM758">
        <v>0</v>
      </c>
      <c r="BN758">
        <v>0</v>
      </c>
      <c r="BO758">
        <v>2</v>
      </c>
      <c r="BP758">
        <v>0</v>
      </c>
      <c r="BQ758">
        <v>0</v>
      </c>
      <c r="BR758">
        <v>0</v>
      </c>
      <c r="BS758">
        <v>1</v>
      </c>
      <c r="BT758">
        <v>6</v>
      </c>
      <c r="BU758" t="s">
        <v>818</v>
      </c>
    </row>
    <row r="759" spans="1:73">
      <c r="A759" t="s">
        <v>697</v>
      </c>
      <c r="B759" t="s">
        <v>698</v>
      </c>
      <c r="C759">
        <v>127</v>
      </c>
      <c r="D759" t="s">
        <v>119</v>
      </c>
      <c r="E759" t="s">
        <v>712</v>
      </c>
      <c r="F759" t="s">
        <v>101</v>
      </c>
      <c r="G759">
        <v>0</v>
      </c>
      <c r="H759">
        <v>2</v>
      </c>
      <c r="I759">
        <v>1</v>
      </c>
      <c r="J759">
        <v>0</v>
      </c>
      <c r="K759">
        <v>0</v>
      </c>
      <c r="L759">
        <v>0</v>
      </c>
      <c r="M759">
        <v>1</v>
      </c>
      <c r="N759">
        <v>5</v>
      </c>
      <c r="O759">
        <v>0</v>
      </c>
      <c r="P759">
        <v>0</v>
      </c>
      <c r="Q759">
        <v>0</v>
      </c>
      <c r="R759">
        <v>0</v>
      </c>
      <c r="S759">
        <v>5</v>
      </c>
      <c r="T759">
        <v>2</v>
      </c>
      <c r="U759">
        <v>0</v>
      </c>
      <c r="V759">
        <v>2</v>
      </c>
      <c r="W759">
        <v>0</v>
      </c>
      <c r="X759">
        <v>0</v>
      </c>
      <c r="Y759">
        <v>0</v>
      </c>
      <c r="Z759">
        <v>0</v>
      </c>
      <c r="AA759">
        <v>0</v>
      </c>
      <c r="AB759">
        <v>15</v>
      </c>
      <c r="AC759">
        <v>2</v>
      </c>
      <c r="AD759">
        <v>0</v>
      </c>
      <c r="AE759">
        <v>0</v>
      </c>
      <c r="AF759">
        <v>0</v>
      </c>
      <c r="AG759">
        <v>0</v>
      </c>
      <c r="AH759">
        <v>0</v>
      </c>
      <c r="AI759">
        <v>1</v>
      </c>
      <c r="AJ759">
        <v>0</v>
      </c>
      <c r="AK759">
        <v>0</v>
      </c>
      <c r="AL759">
        <v>1</v>
      </c>
      <c r="AM759">
        <v>4</v>
      </c>
      <c r="AN759">
        <v>0</v>
      </c>
      <c r="AO759">
        <v>0</v>
      </c>
      <c r="AP759">
        <v>0</v>
      </c>
      <c r="AQ759">
        <v>1</v>
      </c>
      <c r="AR759">
        <v>0</v>
      </c>
      <c r="AS759">
        <v>0</v>
      </c>
      <c r="AT759">
        <v>0</v>
      </c>
      <c r="AU759">
        <v>0</v>
      </c>
      <c r="AV759">
        <v>0</v>
      </c>
      <c r="AW759">
        <v>1</v>
      </c>
      <c r="AX759">
        <v>2</v>
      </c>
      <c r="AY759">
        <v>0</v>
      </c>
      <c r="AZ759">
        <v>4</v>
      </c>
      <c r="BA759">
        <v>7</v>
      </c>
      <c r="BB759">
        <v>0</v>
      </c>
      <c r="BC759">
        <v>0</v>
      </c>
      <c r="BD759">
        <v>0</v>
      </c>
      <c r="BE759">
        <v>0</v>
      </c>
      <c r="BF759">
        <v>0</v>
      </c>
      <c r="BG759">
        <v>0</v>
      </c>
      <c r="BH759">
        <v>0</v>
      </c>
      <c r="BI759">
        <v>2</v>
      </c>
      <c r="BJ759">
        <v>0</v>
      </c>
      <c r="BK759">
        <v>0</v>
      </c>
      <c r="BL759">
        <v>0</v>
      </c>
      <c r="BM759">
        <v>0</v>
      </c>
      <c r="BN759">
        <v>0</v>
      </c>
      <c r="BO759">
        <v>6</v>
      </c>
      <c r="BP759">
        <v>0</v>
      </c>
      <c r="BQ759">
        <v>0</v>
      </c>
      <c r="BR759">
        <v>2</v>
      </c>
      <c r="BS759">
        <v>2</v>
      </c>
      <c r="BT759">
        <v>25</v>
      </c>
      <c r="BU759" t="s">
        <v>819</v>
      </c>
    </row>
    <row r="760" spans="1:73">
      <c r="A760" t="s">
        <v>697</v>
      </c>
      <c r="B760" t="s">
        <v>698</v>
      </c>
      <c r="C760">
        <v>128</v>
      </c>
      <c r="D760" t="s">
        <v>119</v>
      </c>
      <c r="E760" t="s">
        <v>709</v>
      </c>
      <c r="F760" t="s">
        <v>92</v>
      </c>
      <c r="G760">
        <v>0</v>
      </c>
      <c r="H760">
        <v>0</v>
      </c>
      <c r="I760">
        <v>0</v>
      </c>
      <c r="J760">
        <v>0</v>
      </c>
      <c r="K760">
        <v>0</v>
      </c>
      <c r="L760">
        <v>0</v>
      </c>
      <c r="M760">
        <v>0</v>
      </c>
      <c r="N760">
        <v>0</v>
      </c>
      <c r="O760">
        <v>0</v>
      </c>
      <c r="P760">
        <v>0</v>
      </c>
      <c r="Q760">
        <v>0</v>
      </c>
      <c r="R760">
        <v>0</v>
      </c>
      <c r="S760">
        <v>1</v>
      </c>
      <c r="T760">
        <v>0</v>
      </c>
      <c r="U760">
        <v>0</v>
      </c>
      <c r="V760">
        <v>0</v>
      </c>
      <c r="W760">
        <v>0</v>
      </c>
      <c r="X760">
        <v>0</v>
      </c>
      <c r="Y760">
        <v>0</v>
      </c>
      <c r="Z760">
        <v>0</v>
      </c>
      <c r="AA760">
        <v>0</v>
      </c>
      <c r="AB760">
        <v>2</v>
      </c>
      <c r="AC760">
        <v>0</v>
      </c>
      <c r="AD760">
        <v>0</v>
      </c>
      <c r="AE760">
        <v>0</v>
      </c>
      <c r="AF760">
        <v>0</v>
      </c>
      <c r="AG760">
        <v>0</v>
      </c>
      <c r="AH760">
        <v>0</v>
      </c>
      <c r="AI760">
        <v>0</v>
      </c>
      <c r="AJ760">
        <v>0</v>
      </c>
      <c r="AK760">
        <v>1</v>
      </c>
      <c r="AL760">
        <v>0</v>
      </c>
      <c r="AM760">
        <v>0</v>
      </c>
      <c r="AN760">
        <v>0</v>
      </c>
      <c r="AO760">
        <v>0</v>
      </c>
      <c r="AP760">
        <v>0</v>
      </c>
      <c r="AQ760">
        <v>0</v>
      </c>
      <c r="AR760">
        <v>0</v>
      </c>
      <c r="AS760">
        <v>0</v>
      </c>
      <c r="AT760">
        <v>0</v>
      </c>
      <c r="AU760">
        <v>0</v>
      </c>
      <c r="AV760">
        <v>0</v>
      </c>
      <c r="AW760">
        <v>0</v>
      </c>
      <c r="AX760">
        <v>0</v>
      </c>
      <c r="AY760">
        <v>1</v>
      </c>
      <c r="AZ760">
        <v>1</v>
      </c>
      <c r="BA760">
        <v>0</v>
      </c>
      <c r="BB760">
        <v>0</v>
      </c>
      <c r="BC760">
        <v>1</v>
      </c>
      <c r="BD760">
        <v>0</v>
      </c>
      <c r="BE760">
        <v>0</v>
      </c>
      <c r="BF760">
        <v>0</v>
      </c>
      <c r="BG760">
        <v>0</v>
      </c>
      <c r="BH760">
        <v>0</v>
      </c>
      <c r="BI760">
        <v>0</v>
      </c>
      <c r="BJ760">
        <v>1</v>
      </c>
      <c r="BK760">
        <v>0</v>
      </c>
      <c r="BL760">
        <v>0</v>
      </c>
      <c r="BM760">
        <v>0</v>
      </c>
      <c r="BN760">
        <v>0</v>
      </c>
      <c r="BO760">
        <v>1</v>
      </c>
      <c r="BP760">
        <v>0</v>
      </c>
      <c r="BQ760">
        <v>0</v>
      </c>
      <c r="BR760">
        <v>0</v>
      </c>
      <c r="BS760">
        <v>1</v>
      </c>
      <c r="BT760">
        <v>4</v>
      </c>
      <c r="BU760" t="s">
        <v>820</v>
      </c>
    </row>
    <row r="761" spans="1:73">
      <c r="A761" t="s">
        <v>697</v>
      </c>
      <c r="B761" t="s">
        <v>698</v>
      </c>
      <c r="C761">
        <v>129</v>
      </c>
      <c r="D761" t="s">
        <v>119</v>
      </c>
      <c r="E761" t="s">
        <v>712</v>
      </c>
      <c r="F761" t="s">
        <v>101</v>
      </c>
      <c r="G761">
        <v>1</v>
      </c>
      <c r="H761">
        <v>1</v>
      </c>
      <c r="I761">
        <v>0</v>
      </c>
      <c r="J761">
        <v>0</v>
      </c>
      <c r="K761">
        <v>0</v>
      </c>
      <c r="L761">
        <v>0</v>
      </c>
      <c r="M761">
        <v>0</v>
      </c>
      <c r="N761">
        <v>1</v>
      </c>
      <c r="O761">
        <v>0</v>
      </c>
      <c r="P761">
        <v>0</v>
      </c>
      <c r="Q761">
        <v>0</v>
      </c>
      <c r="R761">
        <v>0</v>
      </c>
      <c r="S761">
        <v>0</v>
      </c>
      <c r="T761">
        <v>0</v>
      </c>
      <c r="U761">
        <v>0</v>
      </c>
      <c r="V761">
        <v>0</v>
      </c>
      <c r="W761">
        <v>0</v>
      </c>
      <c r="X761">
        <v>0</v>
      </c>
      <c r="Y761">
        <v>0</v>
      </c>
      <c r="Z761">
        <v>0</v>
      </c>
      <c r="AA761">
        <v>0</v>
      </c>
      <c r="AB761">
        <v>5</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1</v>
      </c>
      <c r="AZ761">
        <v>2</v>
      </c>
      <c r="BA761">
        <v>0</v>
      </c>
      <c r="BB761">
        <v>0</v>
      </c>
      <c r="BC761">
        <v>1</v>
      </c>
      <c r="BD761">
        <v>0</v>
      </c>
      <c r="BE761">
        <v>0</v>
      </c>
      <c r="BF761">
        <v>0</v>
      </c>
      <c r="BG761">
        <v>0</v>
      </c>
      <c r="BH761">
        <v>0</v>
      </c>
      <c r="BI761">
        <v>0</v>
      </c>
      <c r="BJ761">
        <v>0</v>
      </c>
      <c r="BK761">
        <v>0</v>
      </c>
      <c r="BL761">
        <v>0</v>
      </c>
      <c r="BM761">
        <v>0</v>
      </c>
      <c r="BN761">
        <v>1</v>
      </c>
      <c r="BO761">
        <v>2</v>
      </c>
      <c r="BP761">
        <v>0</v>
      </c>
      <c r="BQ761">
        <v>0</v>
      </c>
      <c r="BR761">
        <v>0</v>
      </c>
      <c r="BS761">
        <v>1</v>
      </c>
      <c r="BT761">
        <v>10</v>
      </c>
      <c r="BU761" t="e">
        <f>-- try to claim mitochondrial DNA now is your own.</f>
        <v>#NAME?</v>
      </c>
    </row>
    <row r="762" spans="1:73">
      <c r="A762" t="s">
        <v>697</v>
      </c>
      <c r="B762" t="s">
        <v>698</v>
      </c>
      <c r="C762">
        <v>130</v>
      </c>
      <c r="D762" t="s">
        <v>119</v>
      </c>
      <c r="E762" t="s">
        <v>709</v>
      </c>
      <c r="F762" t="s">
        <v>92</v>
      </c>
      <c r="G762">
        <v>0</v>
      </c>
      <c r="H762">
        <v>1</v>
      </c>
      <c r="I762">
        <v>0</v>
      </c>
      <c r="J762">
        <v>0</v>
      </c>
      <c r="K762">
        <v>0</v>
      </c>
      <c r="L762">
        <v>3</v>
      </c>
      <c r="M762">
        <v>0</v>
      </c>
      <c r="N762">
        <v>0</v>
      </c>
      <c r="O762">
        <v>0</v>
      </c>
      <c r="P762">
        <v>0</v>
      </c>
      <c r="Q762">
        <v>0</v>
      </c>
      <c r="R762">
        <v>0</v>
      </c>
      <c r="S762">
        <v>1</v>
      </c>
      <c r="T762">
        <v>0</v>
      </c>
      <c r="U762">
        <v>0</v>
      </c>
      <c r="V762">
        <v>0</v>
      </c>
      <c r="W762">
        <v>0</v>
      </c>
      <c r="X762">
        <v>0</v>
      </c>
      <c r="Y762">
        <v>0</v>
      </c>
      <c r="Z762">
        <v>0</v>
      </c>
      <c r="AA762">
        <v>0</v>
      </c>
      <c r="AB762">
        <v>12</v>
      </c>
      <c r="AC762">
        <v>0</v>
      </c>
      <c r="AD762">
        <v>0</v>
      </c>
      <c r="AE762">
        <v>0</v>
      </c>
      <c r="AF762">
        <v>0</v>
      </c>
      <c r="AG762">
        <v>0</v>
      </c>
      <c r="AH762">
        <v>0</v>
      </c>
      <c r="AI762">
        <v>0</v>
      </c>
      <c r="AJ762">
        <v>0</v>
      </c>
      <c r="AK762">
        <v>1</v>
      </c>
      <c r="AL762">
        <v>0</v>
      </c>
      <c r="AM762">
        <v>0</v>
      </c>
      <c r="AN762">
        <v>0</v>
      </c>
      <c r="AO762">
        <v>0</v>
      </c>
      <c r="AP762">
        <v>0</v>
      </c>
      <c r="AQ762">
        <v>0</v>
      </c>
      <c r="AR762">
        <v>0</v>
      </c>
      <c r="AS762">
        <v>0</v>
      </c>
      <c r="AT762">
        <v>0</v>
      </c>
      <c r="AU762">
        <v>0</v>
      </c>
      <c r="AV762">
        <v>0</v>
      </c>
      <c r="AW762">
        <v>0</v>
      </c>
      <c r="AX762">
        <v>0</v>
      </c>
      <c r="AY762">
        <v>4</v>
      </c>
      <c r="AZ762">
        <v>1</v>
      </c>
      <c r="BA762">
        <v>0</v>
      </c>
      <c r="BB762">
        <v>1</v>
      </c>
      <c r="BC762">
        <v>3</v>
      </c>
      <c r="BD762">
        <v>0</v>
      </c>
      <c r="BE762">
        <v>0</v>
      </c>
      <c r="BF762">
        <v>0</v>
      </c>
      <c r="BG762">
        <v>0</v>
      </c>
      <c r="BH762">
        <v>0</v>
      </c>
      <c r="BI762">
        <v>2</v>
      </c>
      <c r="BJ762">
        <v>3</v>
      </c>
      <c r="BK762">
        <v>0</v>
      </c>
      <c r="BL762">
        <v>0</v>
      </c>
      <c r="BM762">
        <v>0</v>
      </c>
      <c r="BN762">
        <v>0</v>
      </c>
      <c r="BO762">
        <v>1</v>
      </c>
      <c r="BP762">
        <v>0</v>
      </c>
      <c r="BQ762">
        <v>0</v>
      </c>
      <c r="BR762">
        <v>0</v>
      </c>
      <c r="BS762">
        <v>5</v>
      </c>
      <c r="BT762">
        <v>25</v>
      </c>
      <c r="BU762" t="s">
        <v>821</v>
      </c>
    </row>
    <row r="763" spans="1:73">
      <c r="A763" t="s">
        <v>697</v>
      </c>
      <c r="B763" t="s">
        <v>698</v>
      </c>
      <c r="C763">
        <v>131</v>
      </c>
      <c r="D763" t="s">
        <v>119</v>
      </c>
      <c r="E763" t="s">
        <v>719</v>
      </c>
      <c r="F763" t="s">
        <v>101</v>
      </c>
      <c r="G763">
        <v>0</v>
      </c>
      <c r="H763">
        <v>0</v>
      </c>
      <c r="I763">
        <v>0</v>
      </c>
      <c r="J763">
        <v>0</v>
      </c>
      <c r="K763">
        <v>0</v>
      </c>
      <c r="L763">
        <v>1</v>
      </c>
      <c r="M763">
        <v>0</v>
      </c>
      <c r="N763">
        <v>0</v>
      </c>
      <c r="O763">
        <v>0</v>
      </c>
      <c r="P763">
        <v>0</v>
      </c>
      <c r="Q763">
        <v>0</v>
      </c>
      <c r="R763">
        <v>0</v>
      </c>
      <c r="S763">
        <v>0</v>
      </c>
      <c r="T763">
        <v>0</v>
      </c>
      <c r="U763">
        <v>0</v>
      </c>
      <c r="V763">
        <v>0</v>
      </c>
      <c r="W763">
        <v>0</v>
      </c>
      <c r="X763">
        <v>0</v>
      </c>
      <c r="Y763">
        <v>0</v>
      </c>
      <c r="Z763">
        <v>0</v>
      </c>
      <c r="AA763">
        <v>0</v>
      </c>
      <c r="AB763">
        <v>2</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1</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1</v>
      </c>
      <c r="BT763">
        <v>6</v>
      </c>
      <c r="BU763" t="s">
        <v>822</v>
      </c>
    </row>
    <row r="764" spans="1:73">
      <c r="A764" t="s">
        <v>697</v>
      </c>
      <c r="B764" t="s">
        <v>698</v>
      </c>
      <c r="C764">
        <v>132</v>
      </c>
      <c r="D764" t="s">
        <v>119</v>
      </c>
      <c r="E764" t="s">
        <v>712</v>
      </c>
      <c r="F764" t="s">
        <v>101</v>
      </c>
      <c r="G764">
        <v>0</v>
      </c>
      <c r="H764">
        <v>1</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5</v>
      </c>
      <c r="AC764">
        <v>0</v>
      </c>
      <c r="AD764">
        <v>0</v>
      </c>
      <c r="AE764">
        <v>0</v>
      </c>
      <c r="AF764">
        <v>0</v>
      </c>
      <c r="AG764">
        <v>0</v>
      </c>
      <c r="AH764">
        <v>0</v>
      </c>
      <c r="AI764">
        <v>0</v>
      </c>
      <c r="AJ764">
        <v>0</v>
      </c>
      <c r="AK764">
        <v>0</v>
      </c>
      <c r="AL764">
        <v>0</v>
      </c>
      <c r="AM764">
        <v>0</v>
      </c>
      <c r="AN764">
        <v>0</v>
      </c>
      <c r="AO764">
        <v>0</v>
      </c>
      <c r="AP764">
        <v>0</v>
      </c>
      <c r="AQ764">
        <v>0</v>
      </c>
      <c r="AR764">
        <v>0</v>
      </c>
      <c r="AS764">
        <v>0</v>
      </c>
      <c r="AT764">
        <v>1</v>
      </c>
      <c r="AU764">
        <v>0</v>
      </c>
      <c r="AV764">
        <v>0</v>
      </c>
      <c r="AW764">
        <v>0</v>
      </c>
      <c r="AX764">
        <v>0</v>
      </c>
      <c r="AY764">
        <v>1</v>
      </c>
      <c r="AZ764">
        <v>0</v>
      </c>
      <c r="BA764">
        <v>0</v>
      </c>
      <c r="BB764">
        <v>1</v>
      </c>
      <c r="BC764">
        <v>1</v>
      </c>
      <c r="BD764">
        <v>0</v>
      </c>
      <c r="BE764">
        <v>0</v>
      </c>
      <c r="BF764">
        <v>0</v>
      </c>
      <c r="BG764">
        <v>0</v>
      </c>
      <c r="BH764">
        <v>0</v>
      </c>
      <c r="BI764">
        <v>0</v>
      </c>
      <c r="BJ764">
        <v>0</v>
      </c>
      <c r="BK764">
        <v>0</v>
      </c>
      <c r="BL764">
        <v>0</v>
      </c>
      <c r="BM764">
        <v>0</v>
      </c>
      <c r="BN764">
        <v>1</v>
      </c>
      <c r="BO764">
        <v>0</v>
      </c>
      <c r="BP764">
        <v>0</v>
      </c>
      <c r="BQ764">
        <v>0</v>
      </c>
      <c r="BR764">
        <v>0</v>
      </c>
      <c r="BS764">
        <v>2</v>
      </c>
      <c r="BT764">
        <v>8</v>
      </c>
      <c r="BU764" t="s">
        <v>823</v>
      </c>
    </row>
    <row r="765" spans="1:73">
      <c r="A765" t="s">
        <v>697</v>
      </c>
      <c r="B765" t="s">
        <v>698</v>
      </c>
      <c r="C765">
        <v>133</v>
      </c>
      <c r="D765" t="s">
        <v>119</v>
      </c>
      <c r="E765" t="s">
        <v>78</v>
      </c>
      <c r="F765" t="s">
        <v>77</v>
      </c>
      <c r="G765">
        <v>0</v>
      </c>
      <c r="H765">
        <v>1</v>
      </c>
      <c r="I765">
        <v>1</v>
      </c>
      <c r="J765">
        <v>0</v>
      </c>
      <c r="K765">
        <v>0</v>
      </c>
      <c r="L765">
        <v>2</v>
      </c>
      <c r="M765">
        <v>0</v>
      </c>
      <c r="N765">
        <v>1</v>
      </c>
      <c r="O765">
        <v>0</v>
      </c>
      <c r="P765">
        <v>0</v>
      </c>
      <c r="Q765">
        <v>0</v>
      </c>
      <c r="R765">
        <v>0</v>
      </c>
      <c r="S765">
        <v>11</v>
      </c>
      <c r="T765">
        <v>4</v>
      </c>
      <c r="U765">
        <v>0</v>
      </c>
      <c r="V765">
        <v>2</v>
      </c>
      <c r="W765">
        <v>1</v>
      </c>
      <c r="X765">
        <v>0</v>
      </c>
      <c r="Y765">
        <v>0</v>
      </c>
      <c r="Z765">
        <v>0</v>
      </c>
      <c r="AA765">
        <v>0</v>
      </c>
      <c r="AB765">
        <v>23</v>
      </c>
      <c r="AC765">
        <v>0</v>
      </c>
      <c r="AD765">
        <v>0</v>
      </c>
      <c r="AE765">
        <v>0</v>
      </c>
      <c r="AF765">
        <v>0</v>
      </c>
      <c r="AG765">
        <v>0</v>
      </c>
      <c r="AH765">
        <v>0</v>
      </c>
      <c r="AI765">
        <v>4</v>
      </c>
      <c r="AJ765">
        <v>0</v>
      </c>
      <c r="AK765">
        <v>0</v>
      </c>
      <c r="AL765">
        <v>0</v>
      </c>
      <c r="AM765">
        <v>0</v>
      </c>
      <c r="AN765">
        <v>0</v>
      </c>
      <c r="AO765">
        <v>0</v>
      </c>
      <c r="AP765">
        <v>2</v>
      </c>
      <c r="AQ765">
        <v>0</v>
      </c>
      <c r="AR765">
        <v>0</v>
      </c>
      <c r="AS765">
        <v>0</v>
      </c>
      <c r="AT765">
        <v>0</v>
      </c>
      <c r="AU765">
        <v>0</v>
      </c>
      <c r="AV765">
        <v>0</v>
      </c>
      <c r="AW765">
        <v>1</v>
      </c>
      <c r="AX765">
        <v>6</v>
      </c>
      <c r="AY765">
        <v>5</v>
      </c>
      <c r="AZ765">
        <v>4</v>
      </c>
      <c r="BA765">
        <v>6</v>
      </c>
      <c r="BB765">
        <v>2</v>
      </c>
      <c r="BC765">
        <v>7</v>
      </c>
      <c r="BD765">
        <v>0</v>
      </c>
      <c r="BE765">
        <v>0</v>
      </c>
      <c r="BF765">
        <v>0</v>
      </c>
      <c r="BG765">
        <v>0</v>
      </c>
      <c r="BH765">
        <v>0</v>
      </c>
      <c r="BI765">
        <v>9</v>
      </c>
      <c r="BJ765">
        <v>4</v>
      </c>
      <c r="BK765">
        <v>0</v>
      </c>
      <c r="BL765">
        <v>4</v>
      </c>
      <c r="BM765">
        <v>0</v>
      </c>
      <c r="BN765">
        <v>0</v>
      </c>
      <c r="BO765">
        <v>5</v>
      </c>
      <c r="BP765">
        <v>3</v>
      </c>
      <c r="BQ765">
        <v>0</v>
      </c>
      <c r="BR765">
        <v>3</v>
      </c>
      <c r="BS765">
        <v>2</v>
      </c>
      <c r="BT765">
        <v>36</v>
      </c>
      <c r="BU765" t="s">
        <v>824</v>
      </c>
    </row>
    <row r="766" spans="1:73">
      <c r="A766" t="s">
        <v>697</v>
      </c>
      <c r="B766" t="s">
        <v>698</v>
      </c>
      <c r="C766">
        <v>134</v>
      </c>
      <c r="D766" t="s">
        <v>119</v>
      </c>
      <c r="E766" t="s">
        <v>825</v>
      </c>
      <c r="F766" t="s">
        <v>184</v>
      </c>
      <c r="G766">
        <v>0</v>
      </c>
      <c r="H766">
        <v>4</v>
      </c>
      <c r="I766">
        <v>2</v>
      </c>
      <c r="J766">
        <v>0</v>
      </c>
      <c r="K766">
        <v>0</v>
      </c>
      <c r="L766">
        <v>2</v>
      </c>
      <c r="M766">
        <v>0</v>
      </c>
      <c r="N766">
        <v>11</v>
      </c>
      <c r="O766">
        <v>0</v>
      </c>
      <c r="P766">
        <v>0</v>
      </c>
      <c r="Q766">
        <v>0</v>
      </c>
      <c r="R766">
        <v>0</v>
      </c>
      <c r="S766">
        <v>13</v>
      </c>
      <c r="T766">
        <v>5</v>
      </c>
      <c r="U766">
        <v>0</v>
      </c>
      <c r="V766">
        <v>4</v>
      </c>
      <c r="W766">
        <v>4</v>
      </c>
      <c r="X766">
        <v>0</v>
      </c>
      <c r="Y766">
        <v>0</v>
      </c>
      <c r="Z766">
        <v>1</v>
      </c>
      <c r="AA766">
        <v>0</v>
      </c>
      <c r="AB766">
        <v>37</v>
      </c>
      <c r="AC766">
        <v>1</v>
      </c>
      <c r="AD766">
        <v>0</v>
      </c>
      <c r="AE766">
        <v>0</v>
      </c>
      <c r="AF766">
        <v>0</v>
      </c>
      <c r="AG766">
        <v>0</v>
      </c>
      <c r="AH766">
        <v>4</v>
      </c>
      <c r="AI766">
        <v>1</v>
      </c>
      <c r="AJ766">
        <v>0</v>
      </c>
      <c r="AK766">
        <v>0</v>
      </c>
      <c r="AL766">
        <v>2</v>
      </c>
      <c r="AM766">
        <v>2</v>
      </c>
      <c r="AN766">
        <v>0</v>
      </c>
      <c r="AO766">
        <v>0</v>
      </c>
      <c r="AP766">
        <v>0</v>
      </c>
      <c r="AQ766">
        <v>1</v>
      </c>
      <c r="AR766">
        <v>0</v>
      </c>
      <c r="AS766">
        <v>0</v>
      </c>
      <c r="AT766">
        <v>0</v>
      </c>
      <c r="AU766">
        <v>0</v>
      </c>
      <c r="AV766">
        <v>0</v>
      </c>
      <c r="AW766">
        <v>2</v>
      </c>
      <c r="AX766">
        <v>8</v>
      </c>
      <c r="AY766">
        <v>7</v>
      </c>
      <c r="AZ766">
        <v>3</v>
      </c>
      <c r="BA766">
        <v>10</v>
      </c>
      <c r="BB766">
        <v>1</v>
      </c>
      <c r="BC766">
        <v>3</v>
      </c>
      <c r="BD766">
        <v>0</v>
      </c>
      <c r="BE766">
        <v>0</v>
      </c>
      <c r="BF766">
        <v>0</v>
      </c>
      <c r="BG766">
        <v>0</v>
      </c>
      <c r="BH766">
        <v>0</v>
      </c>
      <c r="BI766">
        <v>9</v>
      </c>
      <c r="BJ766">
        <v>3</v>
      </c>
      <c r="BK766">
        <v>0</v>
      </c>
      <c r="BL766">
        <v>6</v>
      </c>
      <c r="BM766">
        <v>3</v>
      </c>
      <c r="BN766">
        <v>1</v>
      </c>
      <c r="BO766">
        <v>10</v>
      </c>
      <c r="BP766">
        <v>1</v>
      </c>
      <c r="BQ766">
        <v>0</v>
      </c>
      <c r="BR766">
        <v>0</v>
      </c>
      <c r="BS766">
        <v>5</v>
      </c>
      <c r="BT766">
        <v>62</v>
      </c>
      <c r="BU766" t="s">
        <v>826</v>
      </c>
    </row>
    <row r="767" spans="1:73">
      <c r="A767" t="s">
        <v>697</v>
      </c>
      <c r="B767" t="s">
        <v>698</v>
      </c>
      <c r="C767">
        <v>135</v>
      </c>
      <c r="D767" t="s">
        <v>119</v>
      </c>
      <c r="E767" t="s">
        <v>719</v>
      </c>
      <c r="F767" t="s">
        <v>101</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1</v>
      </c>
      <c r="BT767">
        <v>2</v>
      </c>
      <c r="BU767" t="s">
        <v>150</v>
      </c>
    </row>
    <row r="768" spans="1:73">
      <c r="A768" t="s">
        <v>697</v>
      </c>
      <c r="B768" t="s">
        <v>698</v>
      </c>
      <c r="C768">
        <v>136</v>
      </c>
      <c r="D768" t="s">
        <v>119</v>
      </c>
      <c r="E768" t="s">
        <v>78</v>
      </c>
      <c r="F768" t="s">
        <v>77</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1</v>
      </c>
      <c r="BT768">
        <v>2</v>
      </c>
      <c r="BU768" t="s">
        <v>750</v>
      </c>
    </row>
    <row r="769" spans="1:73">
      <c r="A769" t="s">
        <v>697</v>
      </c>
      <c r="B769" t="s">
        <v>698</v>
      </c>
      <c r="C769">
        <v>137</v>
      </c>
      <c r="D769" t="s">
        <v>119</v>
      </c>
      <c r="E769" t="s">
        <v>719</v>
      </c>
      <c r="F769" t="s">
        <v>101</v>
      </c>
      <c r="G769">
        <v>0</v>
      </c>
      <c r="H769">
        <v>3</v>
      </c>
      <c r="I769">
        <v>0</v>
      </c>
      <c r="J769">
        <v>0</v>
      </c>
      <c r="K769">
        <v>0</v>
      </c>
      <c r="L769">
        <v>3</v>
      </c>
      <c r="M769">
        <v>0</v>
      </c>
      <c r="N769">
        <v>5</v>
      </c>
      <c r="O769">
        <v>0</v>
      </c>
      <c r="P769">
        <v>0</v>
      </c>
      <c r="Q769">
        <v>0</v>
      </c>
      <c r="R769">
        <v>0</v>
      </c>
      <c r="S769">
        <v>8</v>
      </c>
      <c r="T769">
        <v>1</v>
      </c>
      <c r="U769">
        <v>0</v>
      </c>
      <c r="V769">
        <v>1</v>
      </c>
      <c r="W769">
        <v>1</v>
      </c>
      <c r="X769">
        <v>0</v>
      </c>
      <c r="Y769">
        <v>0</v>
      </c>
      <c r="Z769">
        <v>0</v>
      </c>
      <c r="AA769">
        <v>0</v>
      </c>
      <c r="AB769">
        <v>25</v>
      </c>
      <c r="AC769">
        <v>0</v>
      </c>
      <c r="AD769">
        <v>0</v>
      </c>
      <c r="AE769">
        <v>0</v>
      </c>
      <c r="AF769">
        <v>0</v>
      </c>
      <c r="AG769">
        <v>0</v>
      </c>
      <c r="AH769">
        <v>0</v>
      </c>
      <c r="AI769">
        <v>1</v>
      </c>
      <c r="AJ769">
        <v>0</v>
      </c>
      <c r="AK769">
        <v>0</v>
      </c>
      <c r="AL769">
        <v>1</v>
      </c>
      <c r="AM769">
        <v>5</v>
      </c>
      <c r="AN769">
        <v>0</v>
      </c>
      <c r="AO769">
        <v>0</v>
      </c>
      <c r="AP769">
        <v>0</v>
      </c>
      <c r="AQ769">
        <v>1</v>
      </c>
      <c r="AR769">
        <v>0</v>
      </c>
      <c r="AS769">
        <v>0</v>
      </c>
      <c r="AT769">
        <v>0</v>
      </c>
      <c r="AU769">
        <v>2</v>
      </c>
      <c r="AV769">
        <v>0</v>
      </c>
      <c r="AW769">
        <v>0</v>
      </c>
      <c r="AX769">
        <v>2</v>
      </c>
      <c r="AY769">
        <v>2</v>
      </c>
      <c r="AZ769">
        <v>5</v>
      </c>
      <c r="BA769">
        <v>9</v>
      </c>
      <c r="BB769">
        <v>3</v>
      </c>
      <c r="BC769">
        <v>3</v>
      </c>
      <c r="BD769">
        <v>0</v>
      </c>
      <c r="BE769">
        <v>0</v>
      </c>
      <c r="BF769">
        <v>0</v>
      </c>
      <c r="BG769">
        <v>0</v>
      </c>
      <c r="BH769">
        <v>0</v>
      </c>
      <c r="BI769">
        <v>2</v>
      </c>
      <c r="BJ769">
        <v>3</v>
      </c>
      <c r="BK769">
        <v>0</v>
      </c>
      <c r="BL769">
        <v>1</v>
      </c>
      <c r="BM769">
        <v>0</v>
      </c>
      <c r="BN769">
        <v>0</v>
      </c>
      <c r="BO769">
        <v>7</v>
      </c>
      <c r="BP769">
        <v>2</v>
      </c>
      <c r="BQ769">
        <v>0</v>
      </c>
      <c r="BR769">
        <v>0</v>
      </c>
      <c r="BS769">
        <v>4</v>
      </c>
      <c r="BT769">
        <v>46</v>
      </c>
      <c r="BU769" t="s">
        <v>827</v>
      </c>
    </row>
    <row r="770" spans="1:73">
      <c r="A770" t="s">
        <v>697</v>
      </c>
      <c r="B770" t="s">
        <v>698</v>
      </c>
      <c r="C770">
        <v>138</v>
      </c>
      <c r="D770" t="s">
        <v>119</v>
      </c>
      <c r="E770" t="s">
        <v>712</v>
      </c>
      <c r="F770" t="s">
        <v>101</v>
      </c>
      <c r="G770">
        <v>0</v>
      </c>
      <c r="H770">
        <v>1</v>
      </c>
      <c r="I770">
        <v>0</v>
      </c>
      <c r="J770">
        <v>0</v>
      </c>
      <c r="K770">
        <v>0</v>
      </c>
      <c r="L770">
        <v>0</v>
      </c>
      <c r="M770">
        <v>0</v>
      </c>
      <c r="N770">
        <v>0</v>
      </c>
      <c r="O770">
        <v>0</v>
      </c>
      <c r="P770">
        <v>0</v>
      </c>
      <c r="Q770">
        <v>0</v>
      </c>
      <c r="R770">
        <v>0</v>
      </c>
      <c r="S770">
        <v>2</v>
      </c>
      <c r="T770">
        <v>0</v>
      </c>
      <c r="U770">
        <v>0</v>
      </c>
      <c r="V770">
        <v>0</v>
      </c>
      <c r="W770">
        <v>1</v>
      </c>
      <c r="X770">
        <v>0</v>
      </c>
      <c r="Y770">
        <v>0</v>
      </c>
      <c r="Z770">
        <v>0</v>
      </c>
      <c r="AA770">
        <v>0</v>
      </c>
      <c r="AB770">
        <v>5</v>
      </c>
      <c r="AC770">
        <v>0</v>
      </c>
      <c r="AD770">
        <v>0</v>
      </c>
      <c r="AE770">
        <v>0</v>
      </c>
      <c r="AF770">
        <v>0</v>
      </c>
      <c r="AG770">
        <v>0</v>
      </c>
      <c r="AH770">
        <v>1</v>
      </c>
      <c r="AI770">
        <v>1</v>
      </c>
      <c r="AJ770">
        <v>0</v>
      </c>
      <c r="AK770">
        <v>0</v>
      </c>
      <c r="AL770">
        <v>0</v>
      </c>
      <c r="AM770">
        <v>1</v>
      </c>
      <c r="AN770">
        <v>0</v>
      </c>
      <c r="AO770">
        <v>0</v>
      </c>
      <c r="AP770">
        <v>0</v>
      </c>
      <c r="AQ770">
        <v>0</v>
      </c>
      <c r="AR770">
        <v>0</v>
      </c>
      <c r="AS770">
        <v>0</v>
      </c>
      <c r="AT770">
        <v>0</v>
      </c>
      <c r="AU770">
        <v>0</v>
      </c>
      <c r="AV770">
        <v>0</v>
      </c>
      <c r="AW770">
        <v>0</v>
      </c>
      <c r="AX770">
        <v>1</v>
      </c>
      <c r="AY770">
        <v>1</v>
      </c>
      <c r="AZ770">
        <v>0</v>
      </c>
      <c r="BA770">
        <v>2</v>
      </c>
      <c r="BB770">
        <v>0</v>
      </c>
      <c r="BC770">
        <v>0</v>
      </c>
      <c r="BD770">
        <v>0</v>
      </c>
      <c r="BE770">
        <v>0</v>
      </c>
      <c r="BF770">
        <v>0</v>
      </c>
      <c r="BG770">
        <v>0</v>
      </c>
      <c r="BH770">
        <v>0</v>
      </c>
      <c r="BI770">
        <v>0</v>
      </c>
      <c r="BJ770">
        <v>0</v>
      </c>
      <c r="BK770">
        <v>0</v>
      </c>
      <c r="BL770">
        <v>0</v>
      </c>
      <c r="BM770">
        <v>0</v>
      </c>
      <c r="BN770">
        <v>0</v>
      </c>
      <c r="BO770">
        <v>0</v>
      </c>
      <c r="BP770">
        <v>0</v>
      </c>
      <c r="BQ770">
        <v>0</v>
      </c>
      <c r="BR770">
        <v>0</v>
      </c>
      <c r="BS770">
        <v>1</v>
      </c>
      <c r="BT770">
        <v>7</v>
      </c>
      <c r="BU770" t="s">
        <v>828</v>
      </c>
    </row>
    <row r="771" spans="1:73">
      <c r="A771" t="s">
        <v>697</v>
      </c>
      <c r="B771" t="s">
        <v>698</v>
      </c>
      <c r="C771">
        <v>139</v>
      </c>
      <c r="D771" t="s">
        <v>119</v>
      </c>
      <c r="E771" t="s">
        <v>78</v>
      </c>
      <c r="F771" t="s">
        <v>77</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1</v>
      </c>
      <c r="BT771">
        <v>2</v>
      </c>
      <c r="BU771" t="s">
        <v>764</v>
      </c>
    </row>
    <row r="772" spans="1:73">
      <c r="A772" t="s">
        <v>697</v>
      </c>
      <c r="B772" t="s">
        <v>698</v>
      </c>
      <c r="C772">
        <v>140</v>
      </c>
      <c r="D772" t="s">
        <v>119</v>
      </c>
      <c r="E772" t="s">
        <v>712</v>
      </c>
      <c r="F772" t="s">
        <v>101</v>
      </c>
      <c r="G772">
        <v>3</v>
      </c>
      <c r="H772">
        <v>2</v>
      </c>
      <c r="I772">
        <v>3</v>
      </c>
      <c r="J772">
        <v>0</v>
      </c>
      <c r="K772">
        <v>0</v>
      </c>
      <c r="L772">
        <v>6</v>
      </c>
      <c r="M772">
        <v>0</v>
      </c>
      <c r="N772">
        <v>15</v>
      </c>
      <c r="O772">
        <v>0</v>
      </c>
      <c r="P772">
        <v>0</v>
      </c>
      <c r="Q772">
        <v>2</v>
      </c>
      <c r="R772">
        <v>3</v>
      </c>
      <c r="S772">
        <v>19</v>
      </c>
      <c r="T772">
        <v>6</v>
      </c>
      <c r="U772">
        <v>0</v>
      </c>
      <c r="V772">
        <v>3</v>
      </c>
      <c r="W772">
        <v>4</v>
      </c>
      <c r="X772">
        <v>0</v>
      </c>
      <c r="Y772">
        <v>0</v>
      </c>
      <c r="Z772">
        <v>0</v>
      </c>
      <c r="AA772">
        <v>0</v>
      </c>
      <c r="AB772">
        <v>72</v>
      </c>
      <c r="AC772">
        <v>0</v>
      </c>
      <c r="AD772">
        <v>0</v>
      </c>
      <c r="AE772">
        <v>0</v>
      </c>
      <c r="AF772">
        <v>0</v>
      </c>
      <c r="AG772">
        <v>0</v>
      </c>
      <c r="AH772">
        <v>0</v>
      </c>
      <c r="AI772">
        <v>5</v>
      </c>
      <c r="AJ772">
        <v>0</v>
      </c>
      <c r="AK772">
        <v>0</v>
      </c>
      <c r="AL772">
        <v>0</v>
      </c>
      <c r="AM772">
        <v>5</v>
      </c>
      <c r="AN772">
        <v>4</v>
      </c>
      <c r="AO772">
        <v>0</v>
      </c>
      <c r="AP772">
        <v>2</v>
      </c>
      <c r="AQ772">
        <v>0</v>
      </c>
      <c r="AR772">
        <v>0</v>
      </c>
      <c r="AS772">
        <v>0</v>
      </c>
      <c r="AT772">
        <v>0</v>
      </c>
      <c r="AU772">
        <v>3</v>
      </c>
      <c r="AV772">
        <v>1</v>
      </c>
      <c r="AW772">
        <v>3</v>
      </c>
      <c r="AX772">
        <v>15</v>
      </c>
      <c r="AY772">
        <v>10</v>
      </c>
      <c r="AZ772">
        <v>21</v>
      </c>
      <c r="BA772">
        <v>22</v>
      </c>
      <c r="BB772">
        <v>3</v>
      </c>
      <c r="BC772">
        <v>6</v>
      </c>
      <c r="BD772">
        <v>0</v>
      </c>
      <c r="BE772">
        <v>0</v>
      </c>
      <c r="BF772">
        <v>1</v>
      </c>
      <c r="BG772">
        <v>0</v>
      </c>
      <c r="BH772">
        <v>0</v>
      </c>
      <c r="BI772">
        <v>20</v>
      </c>
      <c r="BJ772">
        <v>2</v>
      </c>
      <c r="BK772">
        <v>0</v>
      </c>
      <c r="BL772">
        <v>1</v>
      </c>
      <c r="BM772">
        <v>6</v>
      </c>
      <c r="BN772">
        <v>2</v>
      </c>
      <c r="BO772">
        <v>26</v>
      </c>
      <c r="BP772">
        <v>3</v>
      </c>
      <c r="BQ772">
        <v>0</v>
      </c>
      <c r="BR772">
        <v>3</v>
      </c>
      <c r="BS772">
        <v>15</v>
      </c>
      <c r="BT772">
        <v>131</v>
      </c>
      <c r="BU772" t="s">
        <v>829</v>
      </c>
    </row>
    <row r="773" spans="1:73">
      <c r="A773" t="s">
        <v>697</v>
      </c>
      <c r="B773" t="s">
        <v>698</v>
      </c>
      <c r="C773">
        <v>141</v>
      </c>
      <c r="D773" t="s">
        <v>119</v>
      </c>
      <c r="E773" t="s">
        <v>719</v>
      </c>
      <c r="F773" t="s">
        <v>101</v>
      </c>
      <c r="G773">
        <v>0</v>
      </c>
      <c r="H773">
        <v>1</v>
      </c>
      <c r="I773">
        <v>0</v>
      </c>
      <c r="J773">
        <v>0</v>
      </c>
      <c r="K773">
        <v>0</v>
      </c>
      <c r="L773">
        <v>0</v>
      </c>
      <c r="M773">
        <v>0</v>
      </c>
      <c r="N773">
        <v>2</v>
      </c>
      <c r="O773">
        <v>0</v>
      </c>
      <c r="P773">
        <v>0</v>
      </c>
      <c r="Q773">
        <v>0</v>
      </c>
      <c r="R773">
        <v>0</v>
      </c>
      <c r="S773">
        <v>5</v>
      </c>
      <c r="T773">
        <v>0</v>
      </c>
      <c r="U773">
        <v>0</v>
      </c>
      <c r="V773">
        <v>1</v>
      </c>
      <c r="W773">
        <v>2</v>
      </c>
      <c r="X773">
        <v>0</v>
      </c>
      <c r="Y773">
        <v>0</v>
      </c>
      <c r="Z773">
        <v>0</v>
      </c>
      <c r="AA773">
        <v>0</v>
      </c>
      <c r="AB773">
        <v>7</v>
      </c>
      <c r="AC773">
        <v>1</v>
      </c>
      <c r="AD773">
        <v>0</v>
      </c>
      <c r="AE773">
        <v>0</v>
      </c>
      <c r="AF773">
        <v>0</v>
      </c>
      <c r="AG773">
        <v>0</v>
      </c>
      <c r="AH773">
        <v>0</v>
      </c>
      <c r="AI773">
        <v>0</v>
      </c>
      <c r="AJ773">
        <v>0</v>
      </c>
      <c r="AK773">
        <v>0</v>
      </c>
      <c r="AL773">
        <v>0</v>
      </c>
      <c r="AM773">
        <v>2</v>
      </c>
      <c r="AN773">
        <v>0</v>
      </c>
      <c r="AO773">
        <v>0</v>
      </c>
      <c r="AP773">
        <v>0</v>
      </c>
      <c r="AQ773">
        <v>1</v>
      </c>
      <c r="AR773">
        <v>0</v>
      </c>
      <c r="AS773">
        <v>0</v>
      </c>
      <c r="AT773">
        <v>0</v>
      </c>
      <c r="AU773">
        <v>0</v>
      </c>
      <c r="AV773">
        <v>0</v>
      </c>
      <c r="AW773">
        <v>0</v>
      </c>
      <c r="AX773">
        <v>0</v>
      </c>
      <c r="AY773">
        <v>0</v>
      </c>
      <c r="AZ773">
        <v>1</v>
      </c>
      <c r="BA773">
        <v>3</v>
      </c>
      <c r="BB773">
        <v>0</v>
      </c>
      <c r="BC773">
        <v>0</v>
      </c>
      <c r="BD773">
        <v>0</v>
      </c>
      <c r="BE773">
        <v>0</v>
      </c>
      <c r="BF773">
        <v>0</v>
      </c>
      <c r="BG773">
        <v>0</v>
      </c>
      <c r="BH773">
        <v>0</v>
      </c>
      <c r="BI773">
        <v>0</v>
      </c>
      <c r="BJ773">
        <v>0</v>
      </c>
      <c r="BK773">
        <v>0</v>
      </c>
      <c r="BL773">
        <v>0</v>
      </c>
      <c r="BM773">
        <v>0</v>
      </c>
      <c r="BN773">
        <v>0</v>
      </c>
      <c r="BO773">
        <v>2</v>
      </c>
      <c r="BP773">
        <v>0</v>
      </c>
      <c r="BQ773">
        <v>0</v>
      </c>
      <c r="BR773">
        <v>0</v>
      </c>
      <c r="BS773">
        <v>1</v>
      </c>
      <c r="BT773">
        <v>8</v>
      </c>
      <c r="BU773" t="s">
        <v>830</v>
      </c>
    </row>
    <row r="774" spans="1:73">
      <c r="A774" t="s">
        <v>697</v>
      </c>
      <c r="B774" t="s">
        <v>698</v>
      </c>
      <c r="C774">
        <v>142</v>
      </c>
      <c r="D774" t="s">
        <v>119</v>
      </c>
      <c r="E774" t="s">
        <v>78</v>
      </c>
      <c r="F774" t="s">
        <v>77</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1</v>
      </c>
      <c r="BT774">
        <v>2</v>
      </c>
      <c r="BU774" t="s">
        <v>750</v>
      </c>
    </row>
    <row r="775" spans="1:73">
      <c r="A775" t="s">
        <v>697</v>
      </c>
      <c r="B775" t="s">
        <v>698</v>
      </c>
      <c r="C775">
        <v>143</v>
      </c>
      <c r="D775" t="s">
        <v>119</v>
      </c>
      <c r="E775" t="s">
        <v>719</v>
      </c>
      <c r="F775" t="s">
        <v>101</v>
      </c>
      <c r="G775">
        <v>0</v>
      </c>
      <c r="H775">
        <v>1</v>
      </c>
      <c r="I775">
        <v>1</v>
      </c>
      <c r="J775">
        <v>0</v>
      </c>
      <c r="K775">
        <v>0</v>
      </c>
      <c r="L775">
        <v>2</v>
      </c>
      <c r="M775">
        <v>1</v>
      </c>
      <c r="N775">
        <v>2</v>
      </c>
      <c r="O775">
        <v>0</v>
      </c>
      <c r="P775">
        <v>0</v>
      </c>
      <c r="Q775">
        <v>0</v>
      </c>
      <c r="R775">
        <v>1</v>
      </c>
      <c r="S775">
        <v>3</v>
      </c>
      <c r="T775">
        <v>2</v>
      </c>
      <c r="U775">
        <v>0</v>
      </c>
      <c r="V775">
        <v>0</v>
      </c>
      <c r="W775">
        <v>1</v>
      </c>
      <c r="X775">
        <v>0</v>
      </c>
      <c r="Y775">
        <v>0</v>
      </c>
      <c r="Z775">
        <v>0</v>
      </c>
      <c r="AA775">
        <v>0</v>
      </c>
      <c r="AB775">
        <v>11</v>
      </c>
      <c r="AC775">
        <v>0</v>
      </c>
      <c r="AD775">
        <v>0</v>
      </c>
      <c r="AE775">
        <v>0</v>
      </c>
      <c r="AF775">
        <v>0</v>
      </c>
      <c r="AG775">
        <v>0</v>
      </c>
      <c r="AH775">
        <v>0</v>
      </c>
      <c r="AI775">
        <v>0</v>
      </c>
      <c r="AJ775">
        <v>0</v>
      </c>
      <c r="AK775">
        <v>0</v>
      </c>
      <c r="AL775">
        <v>0</v>
      </c>
      <c r="AM775">
        <v>1</v>
      </c>
      <c r="AN775">
        <v>0</v>
      </c>
      <c r="AO775">
        <v>0</v>
      </c>
      <c r="AP775">
        <v>0</v>
      </c>
      <c r="AQ775">
        <v>0</v>
      </c>
      <c r="AR775">
        <v>0</v>
      </c>
      <c r="AS775">
        <v>0</v>
      </c>
      <c r="AT775">
        <v>0</v>
      </c>
      <c r="AU775">
        <v>0</v>
      </c>
      <c r="AV775">
        <v>0</v>
      </c>
      <c r="AW775">
        <v>1</v>
      </c>
      <c r="AX775">
        <v>0</v>
      </c>
      <c r="AY775">
        <v>0</v>
      </c>
      <c r="AZ775">
        <v>2</v>
      </c>
      <c r="BA775">
        <v>2</v>
      </c>
      <c r="BB775">
        <v>1</v>
      </c>
      <c r="BC775">
        <v>0</v>
      </c>
      <c r="BD775">
        <v>0</v>
      </c>
      <c r="BE775">
        <v>0</v>
      </c>
      <c r="BF775">
        <v>0</v>
      </c>
      <c r="BG775">
        <v>0</v>
      </c>
      <c r="BH775">
        <v>0</v>
      </c>
      <c r="BI775">
        <v>0</v>
      </c>
      <c r="BJ775">
        <v>0</v>
      </c>
      <c r="BK775">
        <v>0</v>
      </c>
      <c r="BL775">
        <v>0</v>
      </c>
      <c r="BM775">
        <v>0</v>
      </c>
      <c r="BN775">
        <v>0</v>
      </c>
      <c r="BO775">
        <v>2</v>
      </c>
      <c r="BP775">
        <v>0</v>
      </c>
      <c r="BQ775">
        <v>0</v>
      </c>
      <c r="BR775">
        <v>0</v>
      </c>
      <c r="BS775">
        <v>2</v>
      </c>
      <c r="BT775">
        <v>16</v>
      </c>
      <c r="BU775" t="e">
        <f>-- an either/or. we all agree that environment is important, but the genes are also important.</f>
        <v>#NAME?</v>
      </c>
    </row>
    <row r="776" spans="1:73">
      <c r="A776" t="s">
        <v>697</v>
      </c>
      <c r="B776" t="s">
        <v>698</v>
      </c>
      <c r="C776">
        <v>144</v>
      </c>
      <c r="D776" t="s">
        <v>119</v>
      </c>
      <c r="E776" t="s">
        <v>78</v>
      </c>
      <c r="F776" t="s">
        <v>77</v>
      </c>
      <c r="G776">
        <v>0</v>
      </c>
      <c r="H776">
        <v>6</v>
      </c>
      <c r="I776">
        <v>5</v>
      </c>
      <c r="J776">
        <v>0</v>
      </c>
      <c r="K776">
        <v>0</v>
      </c>
      <c r="L776">
        <v>8</v>
      </c>
      <c r="M776">
        <v>0</v>
      </c>
      <c r="N776">
        <v>13</v>
      </c>
      <c r="O776">
        <v>2</v>
      </c>
      <c r="P776">
        <v>1</v>
      </c>
      <c r="Q776">
        <v>4</v>
      </c>
      <c r="R776">
        <v>0</v>
      </c>
      <c r="S776">
        <v>18</v>
      </c>
      <c r="T776">
        <v>6</v>
      </c>
      <c r="U776">
        <v>0</v>
      </c>
      <c r="V776">
        <v>3</v>
      </c>
      <c r="W776">
        <v>5</v>
      </c>
      <c r="X776">
        <v>0</v>
      </c>
      <c r="Y776">
        <v>0</v>
      </c>
      <c r="Z776">
        <v>0</v>
      </c>
      <c r="AA776">
        <v>0</v>
      </c>
      <c r="AB776">
        <v>72</v>
      </c>
      <c r="AC776">
        <v>2</v>
      </c>
      <c r="AD776">
        <v>1</v>
      </c>
      <c r="AE776">
        <v>4</v>
      </c>
      <c r="AF776">
        <v>0</v>
      </c>
      <c r="AG776">
        <v>4</v>
      </c>
      <c r="AH776">
        <v>0</v>
      </c>
      <c r="AI776">
        <v>2</v>
      </c>
      <c r="AJ776">
        <v>0</v>
      </c>
      <c r="AK776">
        <v>0</v>
      </c>
      <c r="AL776">
        <v>2</v>
      </c>
      <c r="AM776">
        <v>11</v>
      </c>
      <c r="AN776">
        <v>0</v>
      </c>
      <c r="AO776">
        <v>0</v>
      </c>
      <c r="AP776">
        <v>0</v>
      </c>
      <c r="AQ776">
        <v>3</v>
      </c>
      <c r="AR776">
        <v>0</v>
      </c>
      <c r="AS776">
        <v>0</v>
      </c>
      <c r="AT776">
        <v>2</v>
      </c>
      <c r="AU776">
        <v>6</v>
      </c>
      <c r="AV776">
        <v>5</v>
      </c>
      <c r="AW776">
        <v>5</v>
      </c>
      <c r="AX776">
        <v>14</v>
      </c>
      <c r="AY776">
        <v>12</v>
      </c>
      <c r="AZ776">
        <v>13</v>
      </c>
      <c r="BA776">
        <v>25</v>
      </c>
      <c r="BB776">
        <v>2</v>
      </c>
      <c r="BC776">
        <v>5</v>
      </c>
      <c r="BD776">
        <v>0</v>
      </c>
      <c r="BE776">
        <v>0</v>
      </c>
      <c r="BF776">
        <v>1</v>
      </c>
      <c r="BG776">
        <v>0</v>
      </c>
      <c r="BH776">
        <v>3</v>
      </c>
      <c r="BI776">
        <v>21</v>
      </c>
      <c r="BJ776">
        <v>4</v>
      </c>
      <c r="BK776">
        <v>0</v>
      </c>
      <c r="BL776">
        <v>2</v>
      </c>
      <c r="BM776">
        <v>0</v>
      </c>
      <c r="BN776">
        <v>1</v>
      </c>
      <c r="BO776">
        <v>22</v>
      </c>
      <c r="BP776">
        <v>0</v>
      </c>
      <c r="BQ776">
        <v>0</v>
      </c>
      <c r="BR776">
        <v>7</v>
      </c>
      <c r="BS776">
        <v>5</v>
      </c>
      <c r="BT776">
        <v>114</v>
      </c>
      <c r="BU776" t="s">
        <v>831</v>
      </c>
    </row>
    <row r="777" spans="1:73">
      <c r="A777" t="s">
        <v>697</v>
      </c>
      <c r="B777" t="s">
        <v>698</v>
      </c>
      <c r="C777">
        <v>145</v>
      </c>
      <c r="D777" t="s">
        <v>119</v>
      </c>
      <c r="E777" t="s">
        <v>709</v>
      </c>
      <c r="F777" t="s">
        <v>92</v>
      </c>
      <c r="G777">
        <v>0</v>
      </c>
      <c r="H777">
        <v>0</v>
      </c>
      <c r="I777">
        <v>0</v>
      </c>
      <c r="J777">
        <v>0</v>
      </c>
      <c r="K777">
        <v>0</v>
      </c>
      <c r="L777">
        <v>0</v>
      </c>
      <c r="M777">
        <v>0</v>
      </c>
      <c r="N777">
        <v>0</v>
      </c>
      <c r="O777">
        <v>0</v>
      </c>
      <c r="P777">
        <v>0</v>
      </c>
      <c r="Q777">
        <v>0</v>
      </c>
      <c r="R777">
        <v>0</v>
      </c>
      <c r="S777">
        <v>1</v>
      </c>
      <c r="T777">
        <v>0</v>
      </c>
      <c r="U777">
        <v>0</v>
      </c>
      <c r="V777">
        <v>0</v>
      </c>
      <c r="W777">
        <v>0</v>
      </c>
      <c r="X777">
        <v>0</v>
      </c>
      <c r="Y777">
        <v>0</v>
      </c>
      <c r="Z777">
        <v>0</v>
      </c>
      <c r="AA777">
        <v>0</v>
      </c>
      <c r="AB777">
        <v>0</v>
      </c>
      <c r="AC777">
        <v>0</v>
      </c>
      <c r="AD777">
        <v>0</v>
      </c>
      <c r="AE777">
        <v>0</v>
      </c>
      <c r="AF777">
        <v>0</v>
      </c>
      <c r="AG777">
        <v>0</v>
      </c>
      <c r="AH777">
        <v>0</v>
      </c>
      <c r="AI777">
        <v>0</v>
      </c>
      <c r="AJ777">
        <v>0</v>
      </c>
      <c r="AK777">
        <v>0</v>
      </c>
      <c r="AL777">
        <v>1</v>
      </c>
      <c r="AM777">
        <v>0</v>
      </c>
      <c r="AN777">
        <v>0</v>
      </c>
      <c r="AO777">
        <v>0</v>
      </c>
      <c r="AP777">
        <v>0</v>
      </c>
      <c r="AQ777">
        <v>0</v>
      </c>
      <c r="AR777">
        <v>0</v>
      </c>
      <c r="AS777">
        <v>0</v>
      </c>
      <c r="AT777">
        <v>0</v>
      </c>
      <c r="AU777">
        <v>0</v>
      </c>
      <c r="AV777">
        <v>0</v>
      </c>
      <c r="AW777">
        <v>0</v>
      </c>
      <c r="AX777">
        <v>0</v>
      </c>
      <c r="AY777">
        <v>0</v>
      </c>
      <c r="AZ777">
        <v>1</v>
      </c>
      <c r="BA777">
        <v>0</v>
      </c>
      <c r="BB777">
        <v>0</v>
      </c>
      <c r="BC777">
        <v>0</v>
      </c>
      <c r="BD777">
        <v>0</v>
      </c>
      <c r="BE777">
        <v>0</v>
      </c>
      <c r="BF777">
        <v>0</v>
      </c>
      <c r="BG777">
        <v>0</v>
      </c>
      <c r="BH777">
        <v>0</v>
      </c>
      <c r="BI777">
        <v>0</v>
      </c>
      <c r="BJ777">
        <v>0</v>
      </c>
      <c r="BK777">
        <v>0</v>
      </c>
      <c r="BL777">
        <v>0</v>
      </c>
      <c r="BM777">
        <v>0</v>
      </c>
      <c r="BN777">
        <v>0</v>
      </c>
      <c r="BO777">
        <v>1</v>
      </c>
      <c r="BP777">
        <v>0</v>
      </c>
      <c r="BQ777">
        <v>0</v>
      </c>
      <c r="BR777">
        <v>0</v>
      </c>
      <c r="BS777">
        <v>1</v>
      </c>
      <c r="BT777">
        <v>3</v>
      </c>
      <c r="BU777" t="s">
        <v>832</v>
      </c>
    </row>
    <row r="778" spans="1:73">
      <c r="A778" t="s">
        <v>697</v>
      </c>
      <c r="B778" t="s">
        <v>698</v>
      </c>
      <c r="C778">
        <v>146</v>
      </c>
      <c r="D778" t="s">
        <v>119</v>
      </c>
      <c r="E778" t="s">
        <v>78</v>
      </c>
      <c r="F778" t="s">
        <v>77</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1</v>
      </c>
      <c r="BT778">
        <v>2</v>
      </c>
      <c r="BU778" t="s">
        <v>758</v>
      </c>
    </row>
    <row r="779" spans="1:73">
      <c r="A779" t="s">
        <v>697</v>
      </c>
      <c r="B779" t="s">
        <v>698</v>
      </c>
      <c r="C779">
        <v>147</v>
      </c>
      <c r="D779" t="s">
        <v>119</v>
      </c>
      <c r="E779" t="s">
        <v>709</v>
      </c>
      <c r="F779" t="s">
        <v>92</v>
      </c>
      <c r="G779">
        <v>0</v>
      </c>
      <c r="H779">
        <v>0</v>
      </c>
      <c r="I779">
        <v>0</v>
      </c>
      <c r="J779">
        <v>0</v>
      </c>
      <c r="K779">
        <v>0</v>
      </c>
      <c r="L779">
        <v>0</v>
      </c>
      <c r="M779">
        <v>0</v>
      </c>
      <c r="N779">
        <v>0</v>
      </c>
      <c r="O779">
        <v>0</v>
      </c>
      <c r="P779">
        <v>0</v>
      </c>
      <c r="Q779">
        <v>0</v>
      </c>
      <c r="R779">
        <v>0</v>
      </c>
      <c r="S779">
        <v>1</v>
      </c>
      <c r="T779">
        <v>0</v>
      </c>
      <c r="U779">
        <v>0</v>
      </c>
      <c r="V779">
        <v>0</v>
      </c>
      <c r="W779">
        <v>0</v>
      </c>
      <c r="X779">
        <v>0</v>
      </c>
      <c r="Y779">
        <v>0</v>
      </c>
      <c r="Z779">
        <v>0</v>
      </c>
      <c r="AA779">
        <v>0</v>
      </c>
      <c r="AB779">
        <v>0</v>
      </c>
      <c r="AC779">
        <v>0</v>
      </c>
      <c r="AD779">
        <v>0</v>
      </c>
      <c r="AE779">
        <v>0</v>
      </c>
      <c r="AF779">
        <v>0</v>
      </c>
      <c r="AG779">
        <v>0</v>
      </c>
      <c r="AH779">
        <v>0</v>
      </c>
      <c r="AI779">
        <v>0</v>
      </c>
      <c r="AJ779">
        <v>0</v>
      </c>
      <c r="AK779">
        <v>0</v>
      </c>
      <c r="AL779">
        <v>1</v>
      </c>
      <c r="AM779">
        <v>0</v>
      </c>
      <c r="AN779">
        <v>0</v>
      </c>
      <c r="AO779">
        <v>0</v>
      </c>
      <c r="AP779">
        <v>0</v>
      </c>
      <c r="AQ779">
        <v>0</v>
      </c>
      <c r="AR779">
        <v>0</v>
      </c>
      <c r="AS779">
        <v>0</v>
      </c>
      <c r="AT779">
        <v>0</v>
      </c>
      <c r="AU779">
        <v>0</v>
      </c>
      <c r="AV779">
        <v>0</v>
      </c>
      <c r="AW779">
        <v>0</v>
      </c>
      <c r="AX779">
        <v>0</v>
      </c>
      <c r="AY779">
        <v>0</v>
      </c>
      <c r="AZ779">
        <v>1</v>
      </c>
      <c r="BA779">
        <v>0</v>
      </c>
      <c r="BB779">
        <v>0</v>
      </c>
      <c r="BC779">
        <v>0</v>
      </c>
      <c r="BD779">
        <v>0</v>
      </c>
      <c r="BE779">
        <v>0</v>
      </c>
      <c r="BF779">
        <v>0</v>
      </c>
      <c r="BG779">
        <v>0</v>
      </c>
      <c r="BH779">
        <v>0</v>
      </c>
      <c r="BI779">
        <v>0</v>
      </c>
      <c r="BJ779">
        <v>0</v>
      </c>
      <c r="BK779">
        <v>0</v>
      </c>
      <c r="BL779">
        <v>0</v>
      </c>
      <c r="BM779">
        <v>0</v>
      </c>
      <c r="BN779">
        <v>0</v>
      </c>
      <c r="BO779">
        <v>1</v>
      </c>
      <c r="BP779">
        <v>0</v>
      </c>
      <c r="BQ779">
        <v>0</v>
      </c>
      <c r="BR779">
        <v>0</v>
      </c>
      <c r="BS779">
        <v>1</v>
      </c>
      <c r="BT779">
        <v>3</v>
      </c>
      <c r="BU779" t="s">
        <v>833</v>
      </c>
    </row>
    <row r="780" spans="1:73">
      <c r="A780" t="s">
        <v>697</v>
      </c>
      <c r="B780" t="s">
        <v>698</v>
      </c>
      <c r="C780">
        <v>148</v>
      </c>
      <c r="D780" t="s">
        <v>119</v>
      </c>
      <c r="E780" t="s">
        <v>78</v>
      </c>
      <c r="F780" t="s">
        <v>77</v>
      </c>
      <c r="G780">
        <v>0</v>
      </c>
      <c r="H780">
        <v>1</v>
      </c>
      <c r="I780">
        <v>0</v>
      </c>
      <c r="J780">
        <v>0</v>
      </c>
      <c r="K780">
        <v>0</v>
      </c>
      <c r="L780">
        <v>2</v>
      </c>
      <c r="M780">
        <v>0</v>
      </c>
      <c r="N780">
        <v>3</v>
      </c>
      <c r="O780">
        <v>0</v>
      </c>
      <c r="P780">
        <v>0</v>
      </c>
      <c r="Q780">
        <v>1</v>
      </c>
      <c r="R780">
        <v>0</v>
      </c>
      <c r="S780">
        <v>7</v>
      </c>
      <c r="T780">
        <v>4</v>
      </c>
      <c r="U780">
        <v>0</v>
      </c>
      <c r="V780">
        <v>2</v>
      </c>
      <c r="W780">
        <v>3</v>
      </c>
      <c r="X780">
        <v>0</v>
      </c>
      <c r="Y780">
        <v>0</v>
      </c>
      <c r="Z780">
        <v>0</v>
      </c>
      <c r="AA780">
        <v>0</v>
      </c>
      <c r="AB780">
        <v>19</v>
      </c>
      <c r="AC780">
        <v>0</v>
      </c>
      <c r="AD780">
        <v>0</v>
      </c>
      <c r="AE780">
        <v>1</v>
      </c>
      <c r="AF780">
        <v>0</v>
      </c>
      <c r="AG780">
        <v>0</v>
      </c>
      <c r="AH780">
        <v>0</v>
      </c>
      <c r="AI780">
        <v>1</v>
      </c>
      <c r="AJ780">
        <v>0</v>
      </c>
      <c r="AK780">
        <v>0</v>
      </c>
      <c r="AL780">
        <v>0</v>
      </c>
      <c r="AM780">
        <v>2</v>
      </c>
      <c r="AN780">
        <v>0</v>
      </c>
      <c r="AO780">
        <v>0</v>
      </c>
      <c r="AP780">
        <v>0</v>
      </c>
      <c r="AQ780">
        <v>1</v>
      </c>
      <c r="AR780">
        <v>0</v>
      </c>
      <c r="AS780">
        <v>0</v>
      </c>
      <c r="AT780">
        <v>0</v>
      </c>
      <c r="AU780">
        <v>1</v>
      </c>
      <c r="AV780">
        <v>1</v>
      </c>
      <c r="AW780">
        <v>0</v>
      </c>
      <c r="AX780">
        <v>4</v>
      </c>
      <c r="AY780">
        <v>3</v>
      </c>
      <c r="AZ780">
        <v>4</v>
      </c>
      <c r="BA780">
        <v>6</v>
      </c>
      <c r="BB780">
        <v>0</v>
      </c>
      <c r="BC780">
        <v>2</v>
      </c>
      <c r="BD780">
        <v>0</v>
      </c>
      <c r="BE780">
        <v>0</v>
      </c>
      <c r="BF780">
        <v>0</v>
      </c>
      <c r="BG780">
        <v>0</v>
      </c>
      <c r="BH780">
        <v>1</v>
      </c>
      <c r="BI780">
        <v>5</v>
      </c>
      <c r="BJ780">
        <v>1</v>
      </c>
      <c r="BK780">
        <v>0</v>
      </c>
      <c r="BL780">
        <v>2</v>
      </c>
      <c r="BM780">
        <v>0</v>
      </c>
      <c r="BN780">
        <v>1</v>
      </c>
      <c r="BO780">
        <v>5</v>
      </c>
      <c r="BP780">
        <v>1</v>
      </c>
      <c r="BQ780">
        <v>0</v>
      </c>
      <c r="BR780">
        <v>2</v>
      </c>
      <c r="BS780">
        <v>1</v>
      </c>
      <c r="BT780">
        <v>27</v>
      </c>
      <c r="BU780" t="s">
        <v>834</v>
      </c>
    </row>
    <row r="781" spans="1:73">
      <c r="A781" t="s">
        <v>697</v>
      </c>
      <c r="B781" t="s">
        <v>698</v>
      </c>
      <c r="C781">
        <v>149</v>
      </c>
      <c r="D781" t="s">
        <v>119</v>
      </c>
      <c r="E781" t="s">
        <v>701</v>
      </c>
      <c r="F781" t="s">
        <v>92</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1</v>
      </c>
      <c r="BT781">
        <v>1</v>
      </c>
    </row>
    <row r="782" spans="1:73">
      <c r="A782" t="s">
        <v>697</v>
      </c>
      <c r="B782" t="s">
        <v>698</v>
      </c>
      <c r="C782">
        <v>150</v>
      </c>
      <c r="D782" t="s">
        <v>119</v>
      </c>
      <c r="E782" t="s">
        <v>78</v>
      </c>
      <c r="F782" t="s">
        <v>77</v>
      </c>
      <c r="G782">
        <v>0</v>
      </c>
      <c r="H782">
        <v>0</v>
      </c>
      <c r="I782">
        <v>0</v>
      </c>
      <c r="J782">
        <v>0</v>
      </c>
      <c r="K782">
        <v>0</v>
      </c>
      <c r="L782">
        <v>1</v>
      </c>
      <c r="M782">
        <v>0</v>
      </c>
      <c r="N782">
        <v>0</v>
      </c>
      <c r="O782">
        <v>0</v>
      </c>
      <c r="P782">
        <v>0</v>
      </c>
      <c r="Q782">
        <v>0</v>
      </c>
      <c r="R782">
        <v>0</v>
      </c>
      <c r="S782">
        <v>0</v>
      </c>
      <c r="T782">
        <v>0</v>
      </c>
      <c r="U782">
        <v>0</v>
      </c>
      <c r="V782">
        <v>0</v>
      </c>
      <c r="W782">
        <v>0</v>
      </c>
      <c r="X782">
        <v>0</v>
      </c>
      <c r="Y782">
        <v>0</v>
      </c>
      <c r="Z782">
        <v>0</v>
      </c>
      <c r="AA782">
        <v>0</v>
      </c>
      <c r="AB782">
        <v>4</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2</v>
      </c>
      <c r="AZ782">
        <v>0</v>
      </c>
      <c r="BA782">
        <v>0</v>
      </c>
      <c r="BB782">
        <v>0</v>
      </c>
      <c r="BC782">
        <v>1</v>
      </c>
      <c r="BD782">
        <v>0</v>
      </c>
      <c r="BE782">
        <v>0</v>
      </c>
      <c r="BF782">
        <v>0</v>
      </c>
      <c r="BG782">
        <v>0</v>
      </c>
      <c r="BH782">
        <v>0</v>
      </c>
      <c r="BI782">
        <v>0</v>
      </c>
      <c r="BJ782">
        <v>1</v>
      </c>
      <c r="BK782">
        <v>0</v>
      </c>
      <c r="BL782">
        <v>0</v>
      </c>
      <c r="BM782">
        <v>0</v>
      </c>
      <c r="BN782">
        <v>0</v>
      </c>
      <c r="BO782">
        <v>0</v>
      </c>
      <c r="BP782">
        <v>0</v>
      </c>
      <c r="BQ782">
        <v>0</v>
      </c>
      <c r="BR782">
        <v>0</v>
      </c>
      <c r="BS782">
        <v>1</v>
      </c>
      <c r="BT782">
        <v>6</v>
      </c>
      <c r="BU782" t="s">
        <v>835</v>
      </c>
    </row>
    <row r="783" spans="1:73">
      <c r="A783" t="s">
        <v>697</v>
      </c>
      <c r="B783" t="s">
        <v>698</v>
      </c>
      <c r="C783">
        <v>151</v>
      </c>
      <c r="D783" t="s">
        <v>119</v>
      </c>
      <c r="E783" t="s">
        <v>701</v>
      </c>
      <c r="F783" t="s">
        <v>92</v>
      </c>
      <c r="G783">
        <v>0</v>
      </c>
      <c r="H783">
        <v>8</v>
      </c>
      <c r="I783">
        <v>0</v>
      </c>
      <c r="J783">
        <v>0</v>
      </c>
      <c r="K783">
        <v>0</v>
      </c>
      <c r="L783">
        <v>5</v>
      </c>
      <c r="M783">
        <v>0</v>
      </c>
      <c r="N783">
        <v>8</v>
      </c>
      <c r="O783">
        <v>0</v>
      </c>
      <c r="P783">
        <v>0</v>
      </c>
      <c r="Q783">
        <v>0</v>
      </c>
      <c r="R783">
        <v>1</v>
      </c>
      <c r="S783">
        <v>15</v>
      </c>
      <c r="T783">
        <v>7</v>
      </c>
      <c r="U783">
        <v>0</v>
      </c>
      <c r="V783">
        <v>1</v>
      </c>
      <c r="W783">
        <v>2</v>
      </c>
      <c r="X783">
        <v>0</v>
      </c>
      <c r="Y783">
        <v>0</v>
      </c>
      <c r="Z783">
        <v>0</v>
      </c>
      <c r="AA783">
        <v>0</v>
      </c>
      <c r="AB783">
        <v>47</v>
      </c>
      <c r="AC783">
        <v>1</v>
      </c>
      <c r="AD783">
        <v>0</v>
      </c>
      <c r="AE783">
        <v>0</v>
      </c>
      <c r="AF783">
        <v>0</v>
      </c>
      <c r="AG783">
        <v>1</v>
      </c>
      <c r="AH783">
        <v>2</v>
      </c>
      <c r="AI783">
        <v>5</v>
      </c>
      <c r="AJ783">
        <v>0</v>
      </c>
      <c r="AK783">
        <v>0</v>
      </c>
      <c r="AL783">
        <v>4</v>
      </c>
      <c r="AM783">
        <v>7</v>
      </c>
      <c r="AN783">
        <v>0</v>
      </c>
      <c r="AO783">
        <v>0</v>
      </c>
      <c r="AP783">
        <v>0</v>
      </c>
      <c r="AQ783">
        <v>1</v>
      </c>
      <c r="AR783">
        <v>0</v>
      </c>
      <c r="AS783">
        <v>0</v>
      </c>
      <c r="AT783">
        <v>0</v>
      </c>
      <c r="AU783">
        <v>1</v>
      </c>
      <c r="AV783">
        <v>0</v>
      </c>
      <c r="AW783">
        <v>0</v>
      </c>
      <c r="AX783">
        <v>6</v>
      </c>
      <c r="AY783">
        <v>7</v>
      </c>
      <c r="AZ783">
        <v>9</v>
      </c>
      <c r="BA783">
        <v>13</v>
      </c>
      <c r="BB783">
        <v>4</v>
      </c>
      <c r="BC783">
        <v>4</v>
      </c>
      <c r="BD783">
        <v>0</v>
      </c>
      <c r="BE783">
        <v>0</v>
      </c>
      <c r="BF783">
        <v>0</v>
      </c>
      <c r="BG783">
        <v>0</v>
      </c>
      <c r="BH783">
        <v>0</v>
      </c>
      <c r="BI783">
        <v>5</v>
      </c>
      <c r="BJ783">
        <v>4</v>
      </c>
      <c r="BK783">
        <v>0</v>
      </c>
      <c r="BL783">
        <v>2</v>
      </c>
      <c r="BM783">
        <v>1</v>
      </c>
      <c r="BN783">
        <v>0</v>
      </c>
      <c r="BO783">
        <v>12</v>
      </c>
      <c r="BP783">
        <v>2</v>
      </c>
      <c r="BQ783">
        <v>0</v>
      </c>
      <c r="BR783">
        <v>1</v>
      </c>
      <c r="BS783">
        <v>2</v>
      </c>
      <c r="BT783">
        <v>68</v>
      </c>
      <c r="BU783" t="s">
        <v>836</v>
      </c>
    </row>
    <row r="784" spans="1:73">
      <c r="A784" t="s">
        <v>697</v>
      </c>
      <c r="B784" t="s">
        <v>698</v>
      </c>
      <c r="C784">
        <v>152</v>
      </c>
      <c r="D784" t="s">
        <v>119</v>
      </c>
      <c r="E784" t="s">
        <v>78</v>
      </c>
      <c r="F784" t="s">
        <v>77</v>
      </c>
      <c r="G784">
        <v>2</v>
      </c>
      <c r="H784">
        <v>1</v>
      </c>
      <c r="I784">
        <v>2</v>
      </c>
      <c r="J784">
        <v>0</v>
      </c>
      <c r="K784">
        <v>0</v>
      </c>
      <c r="L784">
        <v>5</v>
      </c>
      <c r="M784">
        <v>0</v>
      </c>
      <c r="N784">
        <v>5</v>
      </c>
      <c r="O784">
        <v>0</v>
      </c>
      <c r="P784">
        <v>0</v>
      </c>
      <c r="Q784">
        <v>1</v>
      </c>
      <c r="R784">
        <v>1</v>
      </c>
      <c r="S784">
        <v>9</v>
      </c>
      <c r="T784">
        <v>1</v>
      </c>
      <c r="U784">
        <v>0</v>
      </c>
      <c r="V784">
        <v>0</v>
      </c>
      <c r="W784">
        <v>5</v>
      </c>
      <c r="X784">
        <v>0</v>
      </c>
      <c r="Y784">
        <v>0</v>
      </c>
      <c r="Z784">
        <v>0</v>
      </c>
      <c r="AA784">
        <v>0</v>
      </c>
      <c r="AB784">
        <v>28</v>
      </c>
      <c r="AC784">
        <v>0</v>
      </c>
      <c r="AD784">
        <v>0</v>
      </c>
      <c r="AE784">
        <v>0</v>
      </c>
      <c r="AF784">
        <v>0</v>
      </c>
      <c r="AG784">
        <v>0</v>
      </c>
      <c r="AH784">
        <v>0</v>
      </c>
      <c r="AI784">
        <v>2</v>
      </c>
      <c r="AJ784">
        <v>0</v>
      </c>
      <c r="AK784">
        <v>0</v>
      </c>
      <c r="AL784">
        <v>0</v>
      </c>
      <c r="AM784">
        <v>7</v>
      </c>
      <c r="AN784">
        <v>0</v>
      </c>
      <c r="AO784">
        <v>0</v>
      </c>
      <c r="AP784">
        <v>0</v>
      </c>
      <c r="AQ784">
        <v>4</v>
      </c>
      <c r="AR784">
        <v>0</v>
      </c>
      <c r="AS784">
        <v>0</v>
      </c>
      <c r="AT784">
        <v>0</v>
      </c>
      <c r="AU784">
        <v>2</v>
      </c>
      <c r="AV784">
        <v>0</v>
      </c>
      <c r="AW784">
        <v>2</v>
      </c>
      <c r="AX784">
        <v>1</v>
      </c>
      <c r="AY784">
        <v>4</v>
      </c>
      <c r="AZ784">
        <v>4</v>
      </c>
      <c r="BA784">
        <v>9</v>
      </c>
      <c r="BB784">
        <v>2</v>
      </c>
      <c r="BC784">
        <v>6</v>
      </c>
      <c r="BD784">
        <v>0</v>
      </c>
      <c r="BE784">
        <v>0</v>
      </c>
      <c r="BF784">
        <v>0</v>
      </c>
      <c r="BG784">
        <v>0</v>
      </c>
      <c r="BH784">
        <v>1</v>
      </c>
      <c r="BI784">
        <v>1</v>
      </c>
      <c r="BJ784">
        <v>6</v>
      </c>
      <c r="BK784">
        <v>0</v>
      </c>
      <c r="BL784">
        <v>0</v>
      </c>
      <c r="BM784">
        <v>0</v>
      </c>
      <c r="BN784">
        <v>0</v>
      </c>
      <c r="BO784">
        <v>6</v>
      </c>
      <c r="BP784">
        <v>0</v>
      </c>
      <c r="BQ784">
        <v>0</v>
      </c>
      <c r="BR784">
        <v>0</v>
      </c>
      <c r="BS784">
        <v>2</v>
      </c>
      <c r="BT784">
        <v>43</v>
      </c>
      <c r="BU784" t="s">
        <v>837</v>
      </c>
    </row>
    <row r="785" spans="1:73">
      <c r="A785" t="s">
        <v>697</v>
      </c>
      <c r="B785" t="s">
        <v>698</v>
      </c>
      <c r="C785">
        <v>153</v>
      </c>
      <c r="D785" t="s">
        <v>119</v>
      </c>
      <c r="E785" t="s">
        <v>701</v>
      </c>
      <c r="F785" t="s">
        <v>92</v>
      </c>
      <c r="G785">
        <v>0</v>
      </c>
      <c r="H785">
        <v>2</v>
      </c>
      <c r="I785">
        <v>1</v>
      </c>
      <c r="J785">
        <v>0</v>
      </c>
      <c r="K785">
        <v>0</v>
      </c>
      <c r="L785">
        <v>2</v>
      </c>
      <c r="M785">
        <v>1</v>
      </c>
      <c r="N785">
        <v>2</v>
      </c>
      <c r="O785">
        <v>0</v>
      </c>
      <c r="P785">
        <v>0</v>
      </c>
      <c r="Q785">
        <v>0</v>
      </c>
      <c r="R785">
        <v>1</v>
      </c>
      <c r="S785">
        <v>5</v>
      </c>
      <c r="T785">
        <v>4</v>
      </c>
      <c r="U785">
        <v>0</v>
      </c>
      <c r="V785">
        <v>0</v>
      </c>
      <c r="W785">
        <v>3</v>
      </c>
      <c r="X785">
        <v>0</v>
      </c>
      <c r="Y785">
        <v>0</v>
      </c>
      <c r="Z785">
        <v>0</v>
      </c>
      <c r="AA785">
        <v>0</v>
      </c>
      <c r="AB785">
        <v>14</v>
      </c>
      <c r="AC785">
        <v>0</v>
      </c>
      <c r="AD785">
        <v>0</v>
      </c>
      <c r="AE785">
        <v>0</v>
      </c>
      <c r="AF785">
        <v>0</v>
      </c>
      <c r="AG785">
        <v>0</v>
      </c>
      <c r="AH785">
        <v>0</v>
      </c>
      <c r="AI785">
        <v>1</v>
      </c>
      <c r="AJ785">
        <v>0</v>
      </c>
      <c r="AK785">
        <v>0</v>
      </c>
      <c r="AL785">
        <v>0</v>
      </c>
      <c r="AM785">
        <v>1</v>
      </c>
      <c r="AN785">
        <v>0</v>
      </c>
      <c r="AO785">
        <v>0</v>
      </c>
      <c r="AP785">
        <v>0</v>
      </c>
      <c r="AQ785">
        <v>1</v>
      </c>
      <c r="AR785">
        <v>0</v>
      </c>
      <c r="AS785">
        <v>0</v>
      </c>
      <c r="AT785">
        <v>0</v>
      </c>
      <c r="AU785">
        <v>0</v>
      </c>
      <c r="AV785">
        <v>0</v>
      </c>
      <c r="AW785">
        <v>1</v>
      </c>
      <c r="AX785">
        <v>3</v>
      </c>
      <c r="AY785">
        <v>1</v>
      </c>
      <c r="AZ785">
        <v>2</v>
      </c>
      <c r="BA785">
        <v>4</v>
      </c>
      <c r="BB785">
        <v>0</v>
      </c>
      <c r="BC785">
        <v>0</v>
      </c>
      <c r="BD785">
        <v>0</v>
      </c>
      <c r="BE785">
        <v>0</v>
      </c>
      <c r="BF785">
        <v>0</v>
      </c>
      <c r="BG785">
        <v>0</v>
      </c>
      <c r="BH785">
        <v>2</v>
      </c>
      <c r="BI785">
        <v>2</v>
      </c>
      <c r="BJ785">
        <v>0</v>
      </c>
      <c r="BK785">
        <v>0</v>
      </c>
      <c r="BL785">
        <v>3</v>
      </c>
      <c r="BM785">
        <v>0</v>
      </c>
      <c r="BN785">
        <v>0</v>
      </c>
      <c r="BO785">
        <v>2</v>
      </c>
      <c r="BP785">
        <v>0</v>
      </c>
      <c r="BQ785">
        <v>0</v>
      </c>
      <c r="BR785">
        <v>0</v>
      </c>
      <c r="BS785">
        <v>1</v>
      </c>
      <c r="BT785">
        <v>24</v>
      </c>
      <c r="BU785" t="s">
        <v>838</v>
      </c>
    </row>
    <row r="786" spans="1:73">
      <c r="A786" t="s">
        <v>697</v>
      </c>
      <c r="B786" t="s">
        <v>698</v>
      </c>
      <c r="C786">
        <v>154</v>
      </c>
      <c r="D786" t="s">
        <v>119</v>
      </c>
      <c r="E786" t="s">
        <v>78</v>
      </c>
      <c r="F786" t="s">
        <v>77</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1</v>
      </c>
      <c r="BT786">
        <v>1</v>
      </c>
      <c r="BU786" t="s">
        <v>206</v>
      </c>
    </row>
    <row r="787" spans="1:73">
      <c r="A787" t="s">
        <v>697</v>
      </c>
      <c r="B787" t="s">
        <v>698</v>
      </c>
      <c r="C787">
        <v>155</v>
      </c>
      <c r="D787" t="s">
        <v>119</v>
      </c>
      <c r="E787" t="s">
        <v>701</v>
      </c>
      <c r="F787" t="s">
        <v>92</v>
      </c>
      <c r="G787">
        <v>0</v>
      </c>
      <c r="H787">
        <v>1</v>
      </c>
      <c r="I787">
        <v>0</v>
      </c>
      <c r="J787">
        <v>0</v>
      </c>
      <c r="K787">
        <v>0</v>
      </c>
      <c r="L787">
        <v>1</v>
      </c>
      <c r="M787">
        <v>0</v>
      </c>
      <c r="N787">
        <v>1</v>
      </c>
      <c r="O787">
        <v>0</v>
      </c>
      <c r="P787">
        <v>0</v>
      </c>
      <c r="Q787">
        <v>0</v>
      </c>
      <c r="R787">
        <v>0</v>
      </c>
      <c r="S787">
        <v>1</v>
      </c>
      <c r="T787">
        <v>1</v>
      </c>
      <c r="U787">
        <v>0</v>
      </c>
      <c r="V787">
        <v>0</v>
      </c>
      <c r="W787">
        <v>0</v>
      </c>
      <c r="X787">
        <v>0</v>
      </c>
      <c r="Y787">
        <v>0</v>
      </c>
      <c r="Z787">
        <v>0</v>
      </c>
      <c r="AA787">
        <v>0</v>
      </c>
      <c r="AB787">
        <v>6</v>
      </c>
      <c r="AC787">
        <v>0</v>
      </c>
      <c r="AD787">
        <v>0</v>
      </c>
      <c r="AE787">
        <v>0</v>
      </c>
      <c r="AF787">
        <v>0</v>
      </c>
      <c r="AG787">
        <v>0</v>
      </c>
      <c r="AH787">
        <v>0</v>
      </c>
      <c r="AI787">
        <v>1</v>
      </c>
      <c r="AJ787">
        <v>0</v>
      </c>
      <c r="AK787">
        <v>0</v>
      </c>
      <c r="AL787">
        <v>0</v>
      </c>
      <c r="AM787">
        <v>1</v>
      </c>
      <c r="AN787">
        <v>0</v>
      </c>
      <c r="AO787">
        <v>0</v>
      </c>
      <c r="AP787">
        <v>0</v>
      </c>
      <c r="AQ787">
        <v>0</v>
      </c>
      <c r="AR787">
        <v>0</v>
      </c>
      <c r="AS787">
        <v>0</v>
      </c>
      <c r="AT787">
        <v>0</v>
      </c>
      <c r="AU787">
        <v>0</v>
      </c>
      <c r="AV787">
        <v>0</v>
      </c>
      <c r="AW787">
        <v>0</v>
      </c>
      <c r="AX787">
        <v>0</v>
      </c>
      <c r="AY787">
        <v>1</v>
      </c>
      <c r="AZ787">
        <v>1</v>
      </c>
      <c r="BA787">
        <v>1</v>
      </c>
      <c r="BB787">
        <v>0</v>
      </c>
      <c r="BC787">
        <v>0</v>
      </c>
      <c r="BD787">
        <v>0</v>
      </c>
      <c r="BE787">
        <v>0</v>
      </c>
      <c r="BF787">
        <v>0</v>
      </c>
      <c r="BG787">
        <v>0</v>
      </c>
      <c r="BH787">
        <v>0</v>
      </c>
      <c r="BI787">
        <v>0</v>
      </c>
      <c r="BJ787">
        <v>0</v>
      </c>
      <c r="BK787">
        <v>0</v>
      </c>
      <c r="BL787">
        <v>0</v>
      </c>
      <c r="BM787">
        <v>0</v>
      </c>
      <c r="BN787">
        <v>0</v>
      </c>
      <c r="BO787">
        <v>1</v>
      </c>
      <c r="BP787">
        <v>0</v>
      </c>
      <c r="BQ787">
        <v>0</v>
      </c>
      <c r="BR787">
        <v>0</v>
      </c>
      <c r="BS787">
        <v>1</v>
      </c>
      <c r="BT787">
        <v>11</v>
      </c>
      <c r="BU787" t="e">
        <f>-- that there is a fuzzy line between enhancement and therapy.</f>
        <v>#NAME?</v>
      </c>
    </row>
    <row r="788" spans="1:73">
      <c r="A788" t="s">
        <v>697</v>
      </c>
      <c r="B788" t="s">
        <v>698</v>
      </c>
      <c r="C788">
        <v>156</v>
      </c>
      <c r="D788" t="s">
        <v>119</v>
      </c>
      <c r="E788" t="s">
        <v>78</v>
      </c>
      <c r="F788" t="s">
        <v>77</v>
      </c>
      <c r="G788">
        <v>0</v>
      </c>
      <c r="H788">
        <v>1</v>
      </c>
      <c r="I788">
        <v>0</v>
      </c>
      <c r="J788">
        <v>0</v>
      </c>
      <c r="K788">
        <v>0</v>
      </c>
      <c r="L788">
        <v>1</v>
      </c>
      <c r="M788">
        <v>0</v>
      </c>
      <c r="N788">
        <v>0</v>
      </c>
      <c r="O788">
        <v>0</v>
      </c>
      <c r="P788">
        <v>0</v>
      </c>
      <c r="Q788">
        <v>0</v>
      </c>
      <c r="R788">
        <v>0</v>
      </c>
      <c r="S788">
        <v>0</v>
      </c>
      <c r="T788">
        <v>0</v>
      </c>
      <c r="U788">
        <v>0</v>
      </c>
      <c r="V788">
        <v>0</v>
      </c>
      <c r="W788">
        <v>0</v>
      </c>
      <c r="X788">
        <v>0</v>
      </c>
      <c r="Y788">
        <v>0</v>
      </c>
      <c r="Z788">
        <v>0</v>
      </c>
      <c r="AA788">
        <v>0</v>
      </c>
      <c r="AB788">
        <v>3</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1</v>
      </c>
      <c r="AZ788">
        <v>0</v>
      </c>
      <c r="BA788">
        <v>0</v>
      </c>
      <c r="BB788">
        <v>0</v>
      </c>
      <c r="BC788">
        <v>3</v>
      </c>
      <c r="BD788">
        <v>0</v>
      </c>
      <c r="BE788">
        <v>0</v>
      </c>
      <c r="BF788">
        <v>0</v>
      </c>
      <c r="BG788">
        <v>0</v>
      </c>
      <c r="BH788">
        <v>0</v>
      </c>
      <c r="BI788">
        <v>0</v>
      </c>
      <c r="BJ788">
        <v>3</v>
      </c>
      <c r="BK788">
        <v>0</v>
      </c>
      <c r="BL788">
        <v>0</v>
      </c>
      <c r="BM788">
        <v>0</v>
      </c>
      <c r="BN788">
        <v>0</v>
      </c>
      <c r="BO788">
        <v>0</v>
      </c>
      <c r="BP788">
        <v>0</v>
      </c>
      <c r="BQ788">
        <v>0</v>
      </c>
      <c r="BR788">
        <v>0</v>
      </c>
      <c r="BS788">
        <v>1</v>
      </c>
      <c r="BT788">
        <v>5</v>
      </c>
      <c r="BU788" t="s">
        <v>839</v>
      </c>
    </row>
    <row r="789" spans="1:73">
      <c r="A789" t="s">
        <v>697</v>
      </c>
      <c r="B789" t="s">
        <v>698</v>
      </c>
      <c r="C789">
        <v>157</v>
      </c>
      <c r="D789" t="s">
        <v>119</v>
      </c>
      <c r="E789" t="s">
        <v>840</v>
      </c>
      <c r="F789" t="s">
        <v>184</v>
      </c>
      <c r="G789">
        <v>0</v>
      </c>
      <c r="H789">
        <v>2</v>
      </c>
      <c r="I789">
        <v>0</v>
      </c>
      <c r="J789">
        <v>0</v>
      </c>
      <c r="K789">
        <v>0</v>
      </c>
      <c r="L789">
        <v>2</v>
      </c>
      <c r="M789">
        <v>0</v>
      </c>
      <c r="N789">
        <v>10</v>
      </c>
      <c r="O789">
        <v>0</v>
      </c>
      <c r="P789">
        <v>0</v>
      </c>
      <c r="Q789">
        <v>2</v>
      </c>
      <c r="R789">
        <v>0</v>
      </c>
      <c r="S789">
        <v>17</v>
      </c>
      <c r="T789">
        <v>7</v>
      </c>
      <c r="U789">
        <v>0</v>
      </c>
      <c r="V789">
        <v>2</v>
      </c>
      <c r="W789">
        <v>2</v>
      </c>
      <c r="X789">
        <v>0</v>
      </c>
      <c r="Y789">
        <v>0</v>
      </c>
      <c r="Z789">
        <v>0</v>
      </c>
      <c r="AA789">
        <v>0</v>
      </c>
      <c r="AB789">
        <v>46</v>
      </c>
      <c r="AC789">
        <v>1</v>
      </c>
      <c r="AD789">
        <v>0</v>
      </c>
      <c r="AE789">
        <v>0</v>
      </c>
      <c r="AF789">
        <v>0</v>
      </c>
      <c r="AG789">
        <v>0</v>
      </c>
      <c r="AH789">
        <v>2</v>
      </c>
      <c r="AI789">
        <v>4</v>
      </c>
      <c r="AJ789">
        <v>0</v>
      </c>
      <c r="AK789">
        <v>0</v>
      </c>
      <c r="AL789">
        <v>3</v>
      </c>
      <c r="AM789">
        <v>5</v>
      </c>
      <c r="AN789">
        <v>0</v>
      </c>
      <c r="AO789">
        <v>0</v>
      </c>
      <c r="AP789">
        <v>0</v>
      </c>
      <c r="AQ789">
        <v>2</v>
      </c>
      <c r="AR789">
        <v>0</v>
      </c>
      <c r="AS789">
        <v>0</v>
      </c>
      <c r="AT789">
        <v>0</v>
      </c>
      <c r="AU789">
        <v>1</v>
      </c>
      <c r="AV789">
        <v>0</v>
      </c>
      <c r="AW789">
        <v>0</v>
      </c>
      <c r="AX789">
        <v>6</v>
      </c>
      <c r="AY789">
        <v>11</v>
      </c>
      <c r="AZ789">
        <v>10</v>
      </c>
      <c r="BA789">
        <v>14</v>
      </c>
      <c r="BB789">
        <v>2</v>
      </c>
      <c r="BC789">
        <v>6</v>
      </c>
      <c r="BD789">
        <v>0</v>
      </c>
      <c r="BE789">
        <v>0</v>
      </c>
      <c r="BF789">
        <v>0</v>
      </c>
      <c r="BG789">
        <v>0</v>
      </c>
      <c r="BH789">
        <v>0</v>
      </c>
      <c r="BI789">
        <v>5</v>
      </c>
      <c r="BJ789">
        <v>3</v>
      </c>
      <c r="BK789">
        <v>0</v>
      </c>
      <c r="BL789">
        <v>3</v>
      </c>
      <c r="BM789">
        <v>0</v>
      </c>
      <c r="BN789">
        <v>1</v>
      </c>
      <c r="BO789">
        <v>14</v>
      </c>
      <c r="BP789">
        <v>0</v>
      </c>
      <c r="BQ789">
        <v>0</v>
      </c>
      <c r="BR789">
        <v>3</v>
      </c>
      <c r="BS789">
        <v>5</v>
      </c>
      <c r="BT789">
        <v>92</v>
      </c>
      <c r="BU789" t="s">
        <v>841</v>
      </c>
    </row>
    <row r="790" spans="1:73">
      <c r="A790" t="s">
        <v>697</v>
      </c>
      <c r="B790" t="s">
        <v>698</v>
      </c>
      <c r="C790">
        <v>158</v>
      </c>
      <c r="D790" t="s">
        <v>119</v>
      </c>
      <c r="E790" t="s">
        <v>78</v>
      </c>
      <c r="F790" t="s">
        <v>77</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1</v>
      </c>
      <c r="BT790">
        <v>4</v>
      </c>
      <c r="BU790" t="s">
        <v>842</v>
      </c>
    </row>
    <row r="791" spans="1:73">
      <c r="A791" t="s">
        <v>697</v>
      </c>
      <c r="B791" t="s">
        <v>698</v>
      </c>
      <c r="C791">
        <v>159</v>
      </c>
      <c r="D791" t="s">
        <v>119</v>
      </c>
      <c r="E791" t="s">
        <v>840</v>
      </c>
      <c r="F791" t="s">
        <v>184</v>
      </c>
      <c r="G791">
        <v>0</v>
      </c>
      <c r="H791">
        <v>2</v>
      </c>
      <c r="I791">
        <v>0</v>
      </c>
      <c r="J791">
        <v>0</v>
      </c>
      <c r="K791">
        <v>0</v>
      </c>
      <c r="L791">
        <v>1</v>
      </c>
      <c r="M791">
        <v>0</v>
      </c>
      <c r="N791">
        <v>0</v>
      </c>
      <c r="O791">
        <v>0</v>
      </c>
      <c r="P791">
        <v>0</v>
      </c>
      <c r="Q791">
        <v>0</v>
      </c>
      <c r="R791">
        <v>0</v>
      </c>
      <c r="S791">
        <v>2</v>
      </c>
      <c r="T791">
        <v>1</v>
      </c>
      <c r="U791">
        <v>0</v>
      </c>
      <c r="V791">
        <v>0</v>
      </c>
      <c r="W791">
        <v>2</v>
      </c>
      <c r="X791">
        <v>0</v>
      </c>
      <c r="Y791">
        <v>0</v>
      </c>
      <c r="Z791">
        <v>0</v>
      </c>
      <c r="AA791">
        <v>0</v>
      </c>
      <c r="AB791">
        <v>8</v>
      </c>
      <c r="AC791">
        <v>0</v>
      </c>
      <c r="AD791">
        <v>0</v>
      </c>
      <c r="AE791">
        <v>0</v>
      </c>
      <c r="AF791">
        <v>0</v>
      </c>
      <c r="AG791">
        <v>0</v>
      </c>
      <c r="AH791">
        <v>0</v>
      </c>
      <c r="AI791">
        <v>0</v>
      </c>
      <c r="AJ791">
        <v>0</v>
      </c>
      <c r="AK791">
        <v>0</v>
      </c>
      <c r="AL791">
        <v>0</v>
      </c>
      <c r="AM791">
        <v>1</v>
      </c>
      <c r="AN791">
        <v>0</v>
      </c>
      <c r="AO791">
        <v>0</v>
      </c>
      <c r="AP791">
        <v>0</v>
      </c>
      <c r="AQ791">
        <v>0</v>
      </c>
      <c r="AR791">
        <v>0</v>
      </c>
      <c r="AS791">
        <v>0</v>
      </c>
      <c r="AT791">
        <v>0</v>
      </c>
      <c r="AU791">
        <v>0</v>
      </c>
      <c r="AV791">
        <v>0</v>
      </c>
      <c r="AW791">
        <v>0</v>
      </c>
      <c r="AX791">
        <v>0</v>
      </c>
      <c r="AY791">
        <v>2</v>
      </c>
      <c r="AZ791">
        <v>0</v>
      </c>
      <c r="BA791">
        <v>1</v>
      </c>
      <c r="BB791">
        <v>0</v>
      </c>
      <c r="BC791">
        <v>0</v>
      </c>
      <c r="BD791">
        <v>0</v>
      </c>
      <c r="BE791">
        <v>0</v>
      </c>
      <c r="BF791">
        <v>0</v>
      </c>
      <c r="BG791">
        <v>0</v>
      </c>
      <c r="BH791">
        <v>0</v>
      </c>
      <c r="BI791">
        <v>0</v>
      </c>
      <c r="BJ791">
        <v>0</v>
      </c>
      <c r="BK791">
        <v>0</v>
      </c>
      <c r="BL791">
        <v>1</v>
      </c>
      <c r="BM791">
        <v>0</v>
      </c>
      <c r="BN791">
        <v>0</v>
      </c>
      <c r="BO791">
        <v>0</v>
      </c>
      <c r="BP791">
        <v>0</v>
      </c>
      <c r="BQ791">
        <v>0</v>
      </c>
      <c r="BR791">
        <v>0</v>
      </c>
      <c r="BS791">
        <v>1</v>
      </c>
      <c r="BT791">
        <v>12</v>
      </c>
      <c r="BU791" t="s">
        <v>843</v>
      </c>
    </row>
    <row r="792" spans="1:73">
      <c r="A792" t="s">
        <v>697</v>
      </c>
      <c r="B792" t="s">
        <v>698</v>
      </c>
      <c r="C792">
        <v>160</v>
      </c>
      <c r="D792" t="s">
        <v>119</v>
      </c>
      <c r="E792" t="s">
        <v>701</v>
      </c>
      <c r="F792" t="s">
        <v>92</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1</v>
      </c>
      <c r="BT792">
        <v>2</v>
      </c>
      <c r="BU792" t="s">
        <v>844</v>
      </c>
    </row>
    <row r="793" spans="1:73">
      <c r="A793" t="s">
        <v>697</v>
      </c>
      <c r="B793" t="s">
        <v>698</v>
      </c>
      <c r="C793">
        <v>161</v>
      </c>
      <c r="D793" t="s">
        <v>119</v>
      </c>
      <c r="E793" t="s">
        <v>78</v>
      </c>
      <c r="F793" t="s">
        <v>77</v>
      </c>
      <c r="G793">
        <v>2</v>
      </c>
      <c r="H793">
        <v>1</v>
      </c>
      <c r="I793">
        <v>3</v>
      </c>
      <c r="J793">
        <v>0</v>
      </c>
      <c r="K793">
        <v>0</v>
      </c>
      <c r="L793">
        <v>2</v>
      </c>
      <c r="M793">
        <v>0</v>
      </c>
      <c r="N793">
        <v>7</v>
      </c>
      <c r="O793">
        <v>0</v>
      </c>
      <c r="P793">
        <v>0</v>
      </c>
      <c r="Q793">
        <v>0</v>
      </c>
      <c r="R793">
        <v>0</v>
      </c>
      <c r="S793">
        <v>6</v>
      </c>
      <c r="T793">
        <v>3</v>
      </c>
      <c r="U793">
        <v>0</v>
      </c>
      <c r="V793">
        <v>4</v>
      </c>
      <c r="W793">
        <v>2</v>
      </c>
      <c r="X793">
        <v>0</v>
      </c>
      <c r="Y793">
        <v>0</v>
      </c>
      <c r="Z793">
        <v>0</v>
      </c>
      <c r="AA793">
        <v>0</v>
      </c>
      <c r="AB793">
        <v>21</v>
      </c>
      <c r="AC793">
        <v>1</v>
      </c>
      <c r="AD793">
        <v>0</v>
      </c>
      <c r="AE793">
        <v>0</v>
      </c>
      <c r="AF793">
        <v>0</v>
      </c>
      <c r="AG793">
        <v>0</v>
      </c>
      <c r="AH793">
        <v>0</v>
      </c>
      <c r="AI793">
        <v>1</v>
      </c>
      <c r="AJ793">
        <v>0</v>
      </c>
      <c r="AK793">
        <v>0</v>
      </c>
      <c r="AL793">
        <v>0</v>
      </c>
      <c r="AM793">
        <v>4</v>
      </c>
      <c r="AN793">
        <v>0</v>
      </c>
      <c r="AO793">
        <v>0</v>
      </c>
      <c r="AP793">
        <v>0</v>
      </c>
      <c r="AQ793">
        <v>0</v>
      </c>
      <c r="AR793">
        <v>0</v>
      </c>
      <c r="AS793">
        <v>0</v>
      </c>
      <c r="AT793">
        <v>0</v>
      </c>
      <c r="AU793">
        <v>3</v>
      </c>
      <c r="AV793">
        <v>0</v>
      </c>
      <c r="AW793">
        <v>3</v>
      </c>
      <c r="AX793">
        <v>1</v>
      </c>
      <c r="AY793">
        <v>2</v>
      </c>
      <c r="AZ793">
        <v>1</v>
      </c>
      <c r="BA793">
        <v>5</v>
      </c>
      <c r="BB793">
        <v>2</v>
      </c>
      <c r="BC793">
        <v>1</v>
      </c>
      <c r="BD793">
        <v>0</v>
      </c>
      <c r="BE793">
        <v>0</v>
      </c>
      <c r="BF793">
        <v>0</v>
      </c>
      <c r="BG793">
        <v>0</v>
      </c>
      <c r="BH793">
        <v>0</v>
      </c>
      <c r="BI793">
        <v>1</v>
      </c>
      <c r="BJ793">
        <v>1</v>
      </c>
      <c r="BK793">
        <v>0</v>
      </c>
      <c r="BL793">
        <v>3</v>
      </c>
      <c r="BM793">
        <v>0</v>
      </c>
      <c r="BN793">
        <v>0</v>
      </c>
      <c r="BO793">
        <v>7</v>
      </c>
      <c r="BP793">
        <v>1</v>
      </c>
      <c r="BQ793">
        <v>0</v>
      </c>
      <c r="BR793">
        <v>0</v>
      </c>
      <c r="BS793">
        <v>1</v>
      </c>
      <c r="BT793">
        <v>28</v>
      </c>
      <c r="BU793" t="s">
        <v>845</v>
      </c>
    </row>
    <row r="794" spans="1:73">
      <c r="A794" t="s">
        <v>697</v>
      </c>
      <c r="B794" t="s">
        <v>698</v>
      </c>
      <c r="C794">
        <v>162</v>
      </c>
      <c r="D794" t="s">
        <v>119</v>
      </c>
      <c r="E794" t="s">
        <v>840</v>
      </c>
      <c r="F794" t="s">
        <v>184</v>
      </c>
      <c r="G794">
        <v>0</v>
      </c>
      <c r="H794">
        <v>0</v>
      </c>
      <c r="I794">
        <v>0</v>
      </c>
      <c r="J794">
        <v>0</v>
      </c>
      <c r="K794">
        <v>0</v>
      </c>
      <c r="L794">
        <v>1</v>
      </c>
      <c r="M794">
        <v>0</v>
      </c>
      <c r="N794">
        <v>5</v>
      </c>
      <c r="O794">
        <v>0</v>
      </c>
      <c r="P794">
        <v>0</v>
      </c>
      <c r="Q794">
        <v>0</v>
      </c>
      <c r="R794">
        <v>0</v>
      </c>
      <c r="S794">
        <v>5</v>
      </c>
      <c r="T794">
        <v>2</v>
      </c>
      <c r="U794">
        <v>0</v>
      </c>
      <c r="V794">
        <v>1</v>
      </c>
      <c r="W794">
        <v>2</v>
      </c>
      <c r="X794">
        <v>0</v>
      </c>
      <c r="Y794">
        <v>0</v>
      </c>
      <c r="Z794">
        <v>0</v>
      </c>
      <c r="AA794">
        <v>0</v>
      </c>
      <c r="AB794">
        <v>16</v>
      </c>
      <c r="AC794">
        <v>2</v>
      </c>
      <c r="AD794">
        <v>0</v>
      </c>
      <c r="AE794">
        <v>0</v>
      </c>
      <c r="AF794">
        <v>0</v>
      </c>
      <c r="AG794">
        <v>0</v>
      </c>
      <c r="AH794">
        <v>1</v>
      </c>
      <c r="AI794">
        <v>0</v>
      </c>
      <c r="AJ794">
        <v>0</v>
      </c>
      <c r="AK794">
        <v>0</v>
      </c>
      <c r="AL794">
        <v>0</v>
      </c>
      <c r="AM794">
        <v>4</v>
      </c>
      <c r="AN794">
        <v>0</v>
      </c>
      <c r="AO794">
        <v>0</v>
      </c>
      <c r="AP794">
        <v>0</v>
      </c>
      <c r="AQ794">
        <v>0</v>
      </c>
      <c r="AR794">
        <v>0</v>
      </c>
      <c r="AS794">
        <v>0</v>
      </c>
      <c r="AT794">
        <v>0</v>
      </c>
      <c r="AU794">
        <v>0</v>
      </c>
      <c r="AV794">
        <v>0</v>
      </c>
      <c r="AW794">
        <v>0</v>
      </c>
      <c r="AX794">
        <v>2</v>
      </c>
      <c r="AY794">
        <v>1</v>
      </c>
      <c r="AZ794">
        <v>2</v>
      </c>
      <c r="BA794">
        <v>6</v>
      </c>
      <c r="BB794">
        <v>0</v>
      </c>
      <c r="BC794">
        <v>0</v>
      </c>
      <c r="BD794">
        <v>0</v>
      </c>
      <c r="BE794">
        <v>0</v>
      </c>
      <c r="BF794">
        <v>0</v>
      </c>
      <c r="BG794">
        <v>0</v>
      </c>
      <c r="BH794">
        <v>0</v>
      </c>
      <c r="BI794">
        <v>2</v>
      </c>
      <c r="BJ794">
        <v>0</v>
      </c>
      <c r="BK794">
        <v>0</v>
      </c>
      <c r="BL794">
        <v>3</v>
      </c>
      <c r="BM794">
        <v>0</v>
      </c>
      <c r="BN794">
        <v>0</v>
      </c>
      <c r="BO794">
        <v>5</v>
      </c>
      <c r="BP794">
        <v>1</v>
      </c>
      <c r="BQ794">
        <v>0</v>
      </c>
      <c r="BR794">
        <v>0</v>
      </c>
      <c r="BS794">
        <v>2</v>
      </c>
      <c r="BT794">
        <v>23</v>
      </c>
      <c r="BU794" t="s">
        <v>846</v>
      </c>
    </row>
    <row r="795" spans="1:73">
      <c r="A795" t="s">
        <v>697</v>
      </c>
      <c r="B795" t="s">
        <v>698</v>
      </c>
      <c r="C795">
        <v>163</v>
      </c>
      <c r="D795" t="s">
        <v>119</v>
      </c>
      <c r="E795" t="s">
        <v>78</v>
      </c>
      <c r="F795" t="s">
        <v>77</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1</v>
      </c>
      <c r="BT795">
        <v>1</v>
      </c>
      <c r="BU795" t="s">
        <v>206</v>
      </c>
    </row>
    <row r="796" spans="1:73">
      <c r="A796" t="s">
        <v>697</v>
      </c>
      <c r="B796" t="s">
        <v>698</v>
      </c>
      <c r="C796">
        <v>164</v>
      </c>
      <c r="D796" t="s">
        <v>119</v>
      </c>
      <c r="E796" t="s">
        <v>840</v>
      </c>
      <c r="F796" t="s">
        <v>184</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1</v>
      </c>
      <c r="BT796">
        <v>3</v>
      </c>
      <c r="BU796" t="e">
        <f>-- Humes fallacy?</f>
        <v>#NAME?</v>
      </c>
    </row>
    <row r="797" spans="1:73">
      <c r="A797" t="s">
        <v>697</v>
      </c>
      <c r="B797" t="s">
        <v>698</v>
      </c>
      <c r="C797">
        <v>165</v>
      </c>
      <c r="D797" t="s">
        <v>119</v>
      </c>
      <c r="E797" t="s">
        <v>78</v>
      </c>
      <c r="F797" t="s">
        <v>77</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1</v>
      </c>
      <c r="BT797">
        <v>1</v>
      </c>
      <c r="BU797" t="s">
        <v>213</v>
      </c>
    </row>
    <row r="798" spans="1:73">
      <c r="A798" t="s">
        <v>697</v>
      </c>
      <c r="B798" t="s">
        <v>698</v>
      </c>
      <c r="C798">
        <v>166</v>
      </c>
      <c r="D798" t="s">
        <v>119</v>
      </c>
      <c r="E798" t="s">
        <v>701</v>
      </c>
      <c r="F798" t="s">
        <v>92</v>
      </c>
      <c r="G798">
        <v>0</v>
      </c>
      <c r="H798">
        <v>0</v>
      </c>
      <c r="I798">
        <v>0</v>
      </c>
      <c r="J798">
        <v>0</v>
      </c>
      <c r="K798">
        <v>0</v>
      </c>
      <c r="L798">
        <v>0</v>
      </c>
      <c r="M798">
        <v>0</v>
      </c>
      <c r="N798">
        <v>0</v>
      </c>
      <c r="O798">
        <v>0</v>
      </c>
      <c r="P798">
        <v>0</v>
      </c>
      <c r="Q798">
        <v>0</v>
      </c>
      <c r="R798">
        <v>0</v>
      </c>
      <c r="S798">
        <v>1</v>
      </c>
      <c r="T798">
        <v>0</v>
      </c>
      <c r="U798">
        <v>0</v>
      </c>
      <c r="V798">
        <v>0</v>
      </c>
      <c r="W798">
        <v>0</v>
      </c>
      <c r="X798">
        <v>0</v>
      </c>
      <c r="Y798">
        <v>0</v>
      </c>
      <c r="Z798">
        <v>0</v>
      </c>
      <c r="AA798">
        <v>0</v>
      </c>
      <c r="AB798">
        <v>2</v>
      </c>
      <c r="AC798">
        <v>0</v>
      </c>
      <c r="AD798">
        <v>0</v>
      </c>
      <c r="AE798">
        <v>0</v>
      </c>
      <c r="AF798">
        <v>0</v>
      </c>
      <c r="AG798">
        <v>0</v>
      </c>
      <c r="AH798">
        <v>0</v>
      </c>
      <c r="AI798">
        <v>0</v>
      </c>
      <c r="AJ798">
        <v>0</v>
      </c>
      <c r="AK798">
        <v>0</v>
      </c>
      <c r="AL798">
        <v>1</v>
      </c>
      <c r="AM798">
        <v>1</v>
      </c>
      <c r="AN798">
        <v>0</v>
      </c>
      <c r="AO798">
        <v>0</v>
      </c>
      <c r="AP798">
        <v>0</v>
      </c>
      <c r="AQ798">
        <v>0</v>
      </c>
      <c r="AR798">
        <v>0</v>
      </c>
      <c r="AS798">
        <v>0</v>
      </c>
      <c r="AT798">
        <v>0</v>
      </c>
      <c r="AU798">
        <v>0</v>
      </c>
      <c r="AV798">
        <v>0</v>
      </c>
      <c r="AW798">
        <v>0</v>
      </c>
      <c r="AX798">
        <v>0</v>
      </c>
      <c r="AY798">
        <v>0</v>
      </c>
      <c r="AZ798">
        <v>1</v>
      </c>
      <c r="BA798">
        <v>2</v>
      </c>
      <c r="BB798">
        <v>0</v>
      </c>
      <c r="BC798">
        <v>0</v>
      </c>
      <c r="BD798">
        <v>0</v>
      </c>
      <c r="BE798">
        <v>0</v>
      </c>
      <c r="BF798">
        <v>0</v>
      </c>
      <c r="BG798">
        <v>0</v>
      </c>
      <c r="BH798">
        <v>0</v>
      </c>
      <c r="BI798">
        <v>0</v>
      </c>
      <c r="BJ798">
        <v>0</v>
      </c>
      <c r="BK798">
        <v>0</v>
      </c>
      <c r="BL798">
        <v>0</v>
      </c>
      <c r="BM798">
        <v>0</v>
      </c>
      <c r="BN798">
        <v>0</v>
      </c>
      <c r="BO798">
        <v>1</v>
      </c>
      <c r="BP798">
        <v>0</v>
      </c>
      <c r="BQ798">
        <v>0</v>
      </c>
      <c r="BR798">
        <v>0</v>
      </c>
      <c r="BS798">
        <v>1</v>
      </c>
      <c r="BT798">
        <v>4</v>
      </c>
      <c r="BU798" t="s">
        <v>847</v>
      </c>
    </row>
    <row r="799" spans="1:73">
      <c r="A799" t="s">
        <v>697</v>
      </c>
      <c r="B799" t="s">
        <v>698</v>
      </c>
      <c r="C799">
        <v>167</v>
      </c>
      <c r="D799" t="s">
        <v>119</v>
      </c>
      <c r="E799" t="s">
        <v>78</v>
      </c>
      <c r="F799" t="s">
        <v>77</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1</v>
      </c>
      <c r="BT799">
        <v>2</v>
      </c>
      <c r="BU799" t="s">
        <v>748</v>
      </c>
    </row>
    <row r="800" spans="1:73">
      <c r="A800" t="s">
        <v>697</v>
      </c>
      <c r="B800" t="s">
        <v>698</v>
      </c>
      <c r="C800">
        <v>168</v>
      </c>
      <c r="D800" t="s">
        <v>119</v>
      </c>
      <c r="E800" t="s">
        <v>701</v>
      </c>
      <c r="F800" t="s">
        <v>92</v>
      </c>
      <c r="G800">
        <v>1</v>
      </c>
      <c r="H800">
        <v>4</v>
      </c>
      <c r="I800">
        <v>3</v>
      </c>
      <c r="J800">
        <v>0</v>
      </c>
      <c r="K800">
        <v>0</v>
      </c>
      <c r="L800">
        <v>13</v>
      </c>
      <c r="M800">
        <v>0</v>
      </c>
      <c r="N800">
        <v>12</v>
      </c>
      <c r="O800">
        <v>0</v>
      </c>
      <c r="P800">
        <v>0</v>
      </c>
      <c r="Q800">
        <v>2</v>
      </c>
      <c r="R800">
        <v>0</v>
      </c>
      <c r="S800">
        <v>16</v>
      </c>
      <c r="T800">
        <v>10</v>
      </c>
      <c r="U800">
        <v>0</v>
      </c>
      <c r="V800">
        <v>0</v>
      </c>
      <c r="W800">
        <v>0</v>
      </c>
      <c r="X800">
        <v>0</v>
      </c>
      <c r="Y800">
        <v>0</v>
      </c>
      <c r="Z800">
        <v>0</v>
      </c>
      <c r="AA800">
        <v>0</v>
      </c>
      <c r="AB800">
        <v>69</v>
      </c>
      <c r="AC800">
        <v>0</v>
      </c>
      <c r="AD800">
        <v>0</v>
      </c>
      <c r="AE800">
        <v>0</v>
      </c>
      <c r="AF800">
        <v>0</v>
      </c>
      <c r="AG800">
        <v>2</v>
      </c>
      <c r="AH800">
        <v>1</v>
      </c>
      <c r="AI800">
        <v>12</v>
      </c>
      <c r="AJ800">
        <v>0</v>
      </c>
      <c r="AK800">
        <v>0</v>
      </c>
      <c r="AL800">
        <v>1</v>
      </c>
      <c r="AM800">
        <v>8</v>
      </c>
      <c r="AN800">
        <v>0</v>
      </c>
      <c r="AO800">
        <v>0</v>
      </c>
      <c r="AP800">
        <v>0</v>
      </c>
      <c r="AQ800">
        <v>0</v>
      </c>
      <c r="AR800">
        <v>0</v>
      </c>
      <c r="AS800">
        <v>0</v>
      </c>
      <c r="AT800">
        <v>0</v>
      </c>
      <c r="AU800">
        <v>3</v>
      </c>
      <c r="AV800">
        <v>0</v>
      </c>
      <c r="AW800">
        <v>3</v>
      </c>
      <c r="AX800">
        <v>5</v>
      </c>
      <c r="AY800">
        <v>18</v>
      </c>
      <c r="AZ800">
        <v>13</v>
      </c>
      <c r="BA800">
        <v>13</v>
      </c>
      <c r="BB800">
        <v>3</v>
      </c>
      <c r="BC800">
        <v>17</v>
      </c>
      <c r="BD800">
        <v>0</v>
      </c>
      <c r="BE800">
        <v>0</v>
      </c>
      <c r="BF800">
        <v>0</v>
      </c>
      <c r="BG800">
        <v>0</v>
      </c>
      <c r="BH800">
        <v>0</v>
      </c>
      <c r="BI800">
        <v>5</v>
      </c>
      <c r="BJ800">
        <v>6</v>
      </c>
      <c r="BK800">
        <v>0</v>
      </c>
      <c r="BL800">
        <v>1</v>
      </c>
      <c r="BM800">
        <v>0</v>
      </c>
      <c r="BN800">
        <v>6</v>
      </c>
      <c r="BO800">
        <v>16</v>
      </c>
      <c r="BP800">
        <v>3</v>
      </c>
      <c r="BQ800">
        <v>0</v>
      </c>
      <c r="BR800">
        <v>0</v>
      </c>
      <c r="BS800">
        <v>5</v>
      </c>
      <c r="BT800">
        <v>116</v>
      </c>
      <c r="BU800" t="s">
        <v>848</v>
      </c>
    </row>
    <row r="801" spans="1:73">
      <c r="A801" t="s">
        <v>697</v>
      </c>
      <c r="B801" t="s">
        <v>698</v>
      </c>
      <c r="C801">
        <v>169</v>
      </c>
      <c r="D801" t="s">
        <v>119</v>
      </c>
      <c r="E801" t="s">
        <v>78</v>
      </c>
      <c r="F801" t="s">
        <v>77</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1</v>
      </c>
      <c r="BT801">
        <v>2</v>
      </c>
      <c r="BU801" t="s">
        <v>750</v>
      </c>
    </row>
    <row r="802" spans="1:73">
      <c r="A802" t="s">
        <v>697</v>
      </c>
      <c r="B802" t="s">
        <v>698</v>
      </c>
      <c r="C802">
        <v>170</v>
      </c>
      <c r="D802" t="s">
        <v>119</v>
      </c>
      <c r="E802" t="s">
        <v>719</v>
      </c>
      <c r="F802" t="s">
        <v>101</v>
      </c>
      <c r="G802">
        <v>0</v>
      </c>
      <c r="H802">
        <v>5</v>
      </c>
      <c r="I802">
        <v>0</v>
      </c>
      <c r="J802">
        <v>0</v>
      </c>
      <c r="K802">
        <v>0</v>
      </c>
      <c r="L802">
        <v>6</v>
      </c>
      <c r="M802">
        <v>0</v>
      </c>
      <c r="N802">
        <v>6</v>
      </c>
      <c r="O802">
        <v>0</v>
      </c>
      <c r="P802">
        <v>0</v>
      </c>
      <c r="Q802">
        <v>0</v>
      </c>
      <c r="R802">
        <v>1</v>
      </c>
      <c r="S802">
        <v>7</v>
      </c>
      <c r="T802">
        <v>4</v>
      </c>
      <c r="U802">
        <v>0</v>
      </c>
      <c r="V802">
        <v>1</v>
      </c>
      <c r="W802">
        <v>3</v>
      </c>
      <c r="X802">
        <v>0</v>
      </c>
      <c r="Y802">
        <v>0</v>
      </c>
      <c r="Z802">
        <v>0</v>
      </c>
      <c r="AA802">
        <v>0</v>
      </c>
      <c r="AB802">
        <v>39</v>
      </c>
      <c r="AC802">
        <v>0</v>
      </c>
      <c r="AD802">
        <v>0</v>
      </c>
      <c r="AE802">
        <v>0</v>
      </c>
      <c r="AF802">
        <v>0</v>
      </c>
      <c r="AG802">
        <v>2</v>
      </c>
      <c r="AH802">
        <v>0</v>
      </c>
      <c r="AI802">
        <v>0</v>
      </c>
      <c r="AJ802">
        <v>0</v>
      </c>
      <c r="AK802">
        <v>0</v>
      </c>
      <c r="AL802">
        <v>1</v>
      </c>
      <c r="AM802">
        <v>8</v>
      </c>
      <c r="AN802">
        <v>0</v>
      </c>
      <c r="AO802">
        <v>0</v>
      </c>
      <c r="AP802">
        <v>0</v>
      </c>
      <c r="AQ802">
        <v>1</v>
      </c>
      <c r="AR802">
        <v>0</v>
      </c>
      <c r="AS802">
        <v>0</v>
      </c>
      <c r="AT802">
        <v>1</v>
      </c>
      <c r="AU802">
        <v>1</v>
      </c>
      <c r="AV802">
        <v>0</v>
      </c>
      <c r="AW802">
        <v>0</v>
      </c>
      <c r="AX802">
        <v>4</v>
      </c>
      <c r="AY802">
        <v>8</v>
      </c>
      <c r="AZ802">
        <v>6</v>
      </c>
      <c r="BA802">
        <v>12</v>
      </c>
      <c r="BB802">
        <v>2</v>
      </c>
      <c r="BC802">
        <v>4</v>
      </c>
      <c r="BD802">
        <v>0</v>
      </c>
      <c r="BE802">
        <v>0</v>
      </c>
      <c r="BF802">
        <v>0</v>
      </c>
      <c r="BG802">
        <v>0</v>
      </c>
      <c r="BH802">
        <v>0</v>
      </c>
      <c r="BI802">
        <v>6</v>
      </c>
      <c r="BJ802">
        <v>2</v>
      </c>
      <c r="BK802">
        <v>0</v>
      </c>
      <c r="BL802">
        <v>2</v>
      </c>
      <c r="BM802">
        <v>0</v>
      </c>
      <c r="BN802">
        <v>0</v>
      </c>
      <c r="BO802">
        <v>7</v>
      </c>
      <c r="BP802">
        <v>2</v>
      </c>
      <c r="BQ802">
        <v>0</v>
      </c>
      <c r="BR802">
        <v>0</v>
      </c>
      <c r="BS802">
        <v>1</v>
      </c>
      <c r="BT802">
        <v>53</v>
      </c>
      <c r="BU802" t="s">
        <v>849</v>
      </c>
    </row>
    <row r="803" spans="1:73">
      <c r="A803" t="s">
        <v>697</v>
      </c>
      <c r="B803" t="s">
        <v>698</v>
      </c>
      <c r="C803">
        <v>171</v>
      </c>
      <c r="D803" t="s">
        <v>119</v>
      </c>
      <c r="E803" t="s">
        <v>78</v>
      </c>
      <c r="F803" t="s">
        <v>77</v>
      </c>
      <c r="G803">
        <v>0</v>
      </c>
      <c r="H803">
        <v>3</v>
      </c>
      <c r="I803">
        <v>1</v>
      </c>
      <c r="J803">
        <v>0</v>
      </c>
      <c r="K803">
        <v>0</v>
      </c>
      <c r="L803">
        <v>2</v>
      </c>
      <c r="M803">
        <v>0</v>
      </c>
      <c r="N803">
        <v>4</v>
      </c>
      <c r="O803">
        <v>0</v>
      </c>
      <c r="P803">
        <v>0</v>
      </c>
      <c r="Q803">
        <v>0</v>
      </c>
      <c r="R803">
        <v>0</v>
      </c>
      <c r="S803">
        <v>3</v>
      </c>
      <c r="T803">
        <v>3</v>
      </c>
      <c r="U803">
        <v>0</v>
      </c>
      <c r="V803">
        <v>2</v>
      </c>
      <c r="W803">
        <v>0</v>
      </c>
      <c r="X803">
        <v>0</v>
      </c>
      <c r="Y803">
        <v>0</v>
      </c>
      <c r="Z803">
        <v>1</v>
      </c>
      <c r="AA803">
        <v>0</v>
      </c>
      <c r="AB803">
        <v>24</v>
      </c>
      <c r="AC803">
        <v>2</v>
      </c>
      <c r="AD803">
        <v>0</v>
      </c>
      <c r="AE803">
        <v>0</v>
      </c>
      <c r="AF803">
        <v>0</v>
      </c>
      <c r="AG803">
        <v>0</v>
      </c>
      <c r="AH803">
        <v>2</v>
      </c>
      <c r="AI803">
        <v>1</v>
      </c>
      <c r="AJ803">
        <v>0</v>
      </c>
      <c r="AK803">
        <v>0</v>
      </c>
      <c r="AL803">
        <v>0</v>
      </c>
      <c r="AM803">
        <v>0</v>
      </c>
      <c r="AN803">
        <v>0</v>
      </c>
      <c r="AO803">
        <v>0</v>
      </c>
      <c r="AP803">
        <v>2</v>
      </c>
      <c r="AQ803">
        <v>0</v>
      </c>
      <c r="AR803">
        <v>0</v>
      </c>
      <c r="AS803">
        <v>0</v>
      </c>
      <c r="AT803">
        <v>0</v>
      </c>
      <c r="AU803">
        <v>0</v>
      </c>
      <c r="AV803">
        <v>0</v>
      </c>
      <c r="AW803">
        <v>1</v>
      </c>
      <c r="AX803">
        <v>4</v>
      </c>
      <c r="AY803">
        <v>5</v>
      </c>
      <c r="AZ803">
        <v>3</v>
      </c>
      <c r="BA803">
        <v>4</v>
      </c>
      <c r="BB803">
        <v>1</v>
      </c>
      <c r="BC803">
        <v>8</v>
      </c>
      <c r="BD803">
        <v>0</v>
      </c>
      <c r="BE803">
        <v>0</v>
      </c>
      <c r="BF803">
        <v>0</v>
      </c>
      <c r="BG803">
        <v>0</v>
      </c>
      <c r="BH803">
        <v>0</v>
      </c>
      <c r="BI803">
        <v>2</v>
      </c>
      <c r="BJ803">
        <v>3</v>
      </c>
      <c r="BK803">
        <v>0</v>
      </c>
      <c r="BL803">
        <v>0</v>
      </c>
      <c r="BM803">
        <v>0</v>
      </c>
      <c r="BN803">
        <v>2</v>
      </c>
      <c r="BO803">
        <v>5</v>
      </c>
      <c r="BP803">
        <v>0</v>
      </c>
      <c r="BQ803">
        <v>0</v>
      </c>
      <c r="BR803">
        <v>2</v>
      </c>
      <c r="BS803">
        <v>4</v>
      </c>
      <c r="BT803">
        <v>37</v>
      </c>
      <c r="BU803" t="s">
        <v>850</v>
      </c>
    </row>
    <row r="804" spans="1:73">
      <c r="A804" t="s">
        <v>697</v>
      </c>
      <c r="B804" t="s">
        <v>698</v>
      </c>
      <c r="C804">
        <v>172</v>
      </c>
      <c r="D804" t="s">
        <v>119</v>
      </c>
      <c r="E804" t="s">
        <v>851</v>
      </c>
      <c r="F804" t="s">
        <v>184</v>
      </c>
      <c r="G804">
        <v>0</v>
      </c>
      <c r="H804">
        <v>6</v>
      </c>
      <c r="I804">
        <v>1</v>
      </c>
      <c r="J804">
        <v>0</v>
      </c>
      <c r="K804">
        <v>0</v>
      </c>
      <c r="L804">
        <v>6</v>
      </c>
      <c r="M804">
        <v>0</v>
      </c>
      <c r="N804">
        <v>12</v>
      </c>
      <c r="O804">
        <v>0</v>
      </c>
      <c r="P804">
        <v>0</v>
      </c>
      <c r="Q804">
        <v>0</v>
      </c>
      <c r="R804">
        <v>1</v>
      </c>
      <c r="S804">
        <v>15</v>
      </c>
      <c r="T804">
        <v>4</v>
      </c>
      <c r="U804">
        <v>0</v>
      </c>
      <c r="V804">
        <v>1</v>
      </c>
      <c r="W804">
        <v>3</v>
      </c>
      <c r="X804">
        <v>0</v>
      </c>
      <c r="Y804">
        <v>0</v>
      </c>
      <c r="Z804">
        <v>0</v>
      </c>
      <c r="AA804">
        <v>0</v>
      </c>
      <c r="AB804">
        <v>57</v>
      </c>
      <c r="AC804">
        <v>0</v>
      </c>
      <c r="AD804">
        <v>0</v>
      </c>
      <c r="AE804">
        <v>0</v>
      </c>
      <c r="AF804">
        <v>0</v>
      </c>
      <c r="AG804">
        <v>1</v>
      </c>
      <c r="AH804">
        <v>1</v>
      </c>
      <c r="AI804">
        <v>2</v>
      </c>
      <c r="AJ804">
        <v>0</v>
      </c>
      <c r="AK804">
        <v>0</v>
      </c>
      <c r="AL804">
        <v>2</v>
      </c>
      <c r="AM804">
        <v>9</v>
      </c>
      <c r="AN804">
        <v>0</v>
      </c>
      <c r="AO804">
        <v>0</v>
      </c>
      <c r="AP804">
        <v>1</v>
      </c>
      <c r="AQ804">
        <v>0</v>
      </c>
      <c r="AR804">
        <v>0</v>
      </c>
      <c r="AS804">
        <v>0</v>
      </c>
      <c r="AT804">
        <v>0</v>
      </c>
      <c r="AU804">
        <v>2</v>
      </c>
      <c r="AV804">
        <v>1</v>
      </c>
      <c r="AW804">
        <v>1</v>
      </c>
      <c r="AX804">
        <v>1</v>
      </c>
      <c r="AY804">
        <v>11</v>
      </c>
      <c r="AZ804">
        <v>11</v>
      </c>
      <c r="BA804">
        <v>12</v>
      </c>
      <c r="BB804">
        <v>7</v>
      </c>
      <c r="BC804">
        <v>16</v>
      </c>
      <c r="BD804">
        <v>0</v>
      </c>
      <c r="BE804">
        <v>0</v>
      </c>
      <c r="BF804">
        <v>1</v>
      </c>
      <c r="BG804">
        <v>0</v>
      </c>
      <c r="BH804">
        <v>0</v>
      </c>
      <c r="BI804">
        <v>4</v>
      </c>
      <c r="BJ804">
        <v>11</v>
      </c>
      <c r="BK804">
        <v>0</v>
      </c>
      <c r="BL804">
        <v>2</v>
      </c>
      <c r="BM804">
        <v>0</v>
      </c>
      <c r="BN804">
        <v>3</v>
      </c>
      <c r="BO804">
        <v>14</v>
      </c>
      <c r="BP804">
        <v>0</v>
      </c>
      <c r="BQ804">
        <v>1</v>
      </c>
      <c r="BR804">
        <v>0</v>
      </c>
      <c r="BS804">
        <v>4</v>
      </c>
      <c r="BT804">
        <v>87</v>
      </c>
      <c r="BU804" t="s">
        <v>852</v>
      </c>
    </row>
    <row r="805" spans="1:73">
      <c r="A805" t="s">
        <v>697</v>
      </c>
      <c r="B805" t="s">
        <v>698</v>
      </c>
      <c r="C805">
        <v>173</v>
      </c>
      <c r="D805" t="s">
        <v>119</v>
      </c>
      <c r="E805" t="s">
        <v>78</v>
      </c>
      <c r="F805" t="s">
        <v>77</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1</v>
      </c>
      <c r="BT805">
        <v>2</v>
      </c>
      <c r="BU805" t="s">
        <v>758</v>
      </c>
    </row>
    <row r="806" spans="1:73">
      <c r="A806" t="s">
        <v>697</v>
      </c>
      <c r="B806" t="s">
        <v>698</v>
      </c>
      <c r="C806">
        <v>174</v>
      </c>
      <c r="D806" t="s">
        <v>119</v>
      </c>
      <c r="E806" t="s">
        <v>709</v>
      </c>
      <c r="F806" t="s">
        <v>92</v>
      </c>
      <c r="G806">
        <v>0</v>
      </c>
      <c r="H806">
        <v>14</v>
      </c>
      <c r="I806">
        <v>4</v>
      </c>
      <c r="J806">
        <v>0</v>
      </c>
      <c r="K806">
        <v>0</v>
      </c>
      <c r="L806">
        <v>14</v>
      </c>
      <c r="M806">
        <v>0</v>
      </c>
      <c r="N806">
        <v>25</v>
      </c>
      <c r="O806">
        <v>0</v>
      </c>
      <c r="P806">
        <v>0</v>
      </c>
      <c r="Q806">
        <v>2</v>
      </c>
      <c r="R806">
        <v>1</v>
      </c>
      <c r="S806">
        <v>34</v>
      </c>
      <c r="T806">
        <v>3</v>
      </c>
      <c r="U806">
        <v>0</v>
      </c>
      <c r="V806">
        <v>5</v>
      </c>
      <c r="W806">
        <v>4</v>
      </c>
      <c r="X806">
        <v>0</v>
      </c>
      <c r="Y806">
        <v>0</v>
      </c>
      <c r="Z806">
        <v>1</v>
      </c>
      <c r="AA806">
        <v>0</v>
      </c>
      <c r="AB806">
        <v>127</v>
      </c>
      <c r="AC806">
        <v>4</v>
      </c>
      <c r="AD806">
        <v>0</v>
      </c>
      <c r="AE806">
        <v>0</v>
      </c>
      <c r="AF806">
        <v>0</v>
      </c>
      <c r="AG806">
        <v>0</v>
      </c>
      <c r="AH806">
        <v>1</v>
      </c>
      <c r="AI806">
        <v>6</v>
      </c>
      <c r="AJ806">
        <v>0</v>
      </c>
      <c r="AK806">
        <v>0</v>
      </c>
      <c r="AL806">
        <v>4</v>
      </c>
      <c r="AM806">
        <v>20</v>
      </c>
      <c r="AN806">
        <v>0</v>
      </c>
      <c r="AO806">
        <v>1</v>
      </c>
      <c r="AP806">
        <v>4</v>
      </c>
      <c r="AQ806">
        <v>3</v>
      </c>
      <c r="AR806">
        <v>0</v>
      </c>
      <c r="AS806">
        <v>2</v>
      </c>
      <c r="AT806">
        <v>0</v>
      </c>
      <c r="AU806">
        <v>1</v>
      </c>
      <c r="AV806">
        <v>0</v>
      </c>
      <c r="AW806">
        <v>3</v>
      </c>
      <c r="AX806">
        <v>5</v>
      </c>
      <c r="AY806">
        <v>30</v>
      </c>
      <c r="AZ806">
        <v>21</v>
      </c>
      <c r="BA806">
        <v>29</v>
      </c>
      <c r="BB806">
        <v>7</v>
      </c>
      <c r="BC806">
        <v>26</v>
      </c>
      <c r="BD806">
        <v>0</v>
      </c>
      <c r="BE806">
        <v>0</v>
      </c>
      <c r="BF806">
        <v>0</v>
      </c>
      <c r="BG806">
        <v>0</v>
      </c>
      <c r="BH806">
        <v>0</v>
      </c>
      <c r="BI806">
        <v>5</v>
      </c>
      <c r="BJ806">
        <v>14</v>
      </c>
      <c r="BK806">
        <v>0</v>
      </c>
      <c r="BL806">
        <v>8</v>
      </c>
      <c r="BM806">
        <v>0</v>
      </c>
      <c r="BN806">
        <v>8</v>
      </c>
      <c r="BO806">
        <v>30</v>
      </c>
      <c r="BP806">
        <v>2</v>
      </c>
      <c r="BQ806">
        <v>1</v>
      </c>
      <c r="BR806">
        <v>0</v>
      </c>
      <c r="BS806">
        <v>9</v>
      </c>
      <c r="BT806">
        <v>202</v>
      </c>
      <c r="BU806" t="s">
        <v>853</v>
      </c>
    </row>
    <row r="807" spans="1:73">
      <c r="A807" t="s">
        <v>697</v>
      </c>
      <c r="B807" t="s">
        <v>698</v>
      </c>
      <c r="C807">
        <v>175</v>
      </c>
      <c r="D807" t="s">
        <v>119</v>
      </c>
      <c r="E807" t="s">
        <v>78</v>
      </c>
      <c r="F807" t="s">
        <v>77</v>
      </c>
      <c r="G807">
        <v>0</v>
      </c>
      <c r="H807">
        <v>2</v>
      </c>
      <c r="I807">
        <v>0</v>
      </c>
      <c r="J807">
        <v>0</v>
      </c>
      <c r="K807">
        <v>0</v>
      </c>
      <c r="L807">
        <v>0</v>
      </c>
      <c r="M807">
        <v>0</v>
      </c>
      <c r="N807">
        <v>3</v>
      </c>
      <c r="O807">
        <v>0</v>
      </c>
      <c r="P807">
        <v>0</v>
      </c>
      <c r="Q807">
        <v>0</v>
      </c>
      <c r="R807">
        <v>0</v>
      </c>
      <c r="S807">
        <v>2</v>
      </c>
      <c r="T807">
        <v>2</v>
      </c>
      <c r="U807">
        <v>0</v>
      </c>
      <c r="V807">
        <v>0</v>
      </c>
      <c r="W807">
        <v>2</v>
      </c>
      <c r="X807">
        <v>0</v>
      </c>
      <c r="Y807">
        <v>0</v>
      </c>
      <c r="Z807">
        <v>0</v>
      </c>
      <c r="AA807">
        <v>0</v>
      </c>
      <c r="AB807">
        <v>11</v>
      </c>
      <c r="AC807">
        <v>0</v>
      </c>
      <c r="AD807">
        <v>0</v>
      </c>
      <c r="AE807">
        <v>0</v>
      </c>
      <c r="AF807">
        <v>0</v>
      </c>
      <c r="AG807">
        <v>0</v>
      </c>
      <c r="AH807">
        <v>0</v>
      </c>
      <c r="AI807">
        <v>0</v>
      </c>
      <c r="AJ807">
        <v>0</v>
      </c>
      <c r="AK807">
        <v>0</v>
      </c>
      <c r="AL807">
        <v>0</v>
      </c>
      <c r="AM807">
        <v>1</v>
      </c>
      <c r="AN807">
        <v>0</v>
      </c>
      <c r="AO807">
        <v>0</v>
      </c>
      <c r="AP807">
        <v>0</v>
      </c>
      <c r="AQ807">
        <v>2</v>
      </c>
      <c r="AR807">
        <v>0</v>
      </c>
      <c r="AS807">
        <v>0</v>
      </c>
      <c r="AT807">
        <v>0</v>
      </c>
      <c r="AU807">
        <v>0</v>
      </c>
      <c r="AV807">
        <v>0</v>
      </c>
      <c r="AW807">
        <v>0</v>
      </c>
      <c r="AX807">
        <v>6</v>
      </c>
      <c r="AY807">
        <v>0</v>
      </c>
      <c r="AZ807">
        <v>3</v>
      </c>
      <c r="BA807">
        <v>7</v>
      </c>
      <c r="BB807">
        <v>0</v>
      </c>
      <c r="BC807">
        <v>0</v>
      </c>
      <c r="BD807">
        <v>0</v>
      </c>
      <c r="BE807">
        <v>0</v>
      </c>
      <c r="BF807">
        <v>0</v>
      </c>
      <c r="BG807">
        <v>0</v>
      </c>
      <c r="BH807">
        <v>0</v>
      </c>
      <c r="BI807">
        <v>6</v>
      </c>
      <c r="BJ807">
        <v>0</v>
      </c>
      <c r="BK807">
        <v>0</v>
      </c>
      <c r="BL807">
        <v>0</v>
      </c>
      <c r="BM807">
        <v>0</v>
      </c>
      <c r="BN807">
        <v>0</v>
      </c>
      <c r="BO807">
        <v>3</v>
      </c>
      <c r="BP807">
        <v>0</v>
      </c>
      <c r="BQ807">
        <v>0</v>
      </c>
      <c r="BR807">
        <v>6</v>
      </c>
      <c r="BS807">
        <v>1</v>
      </c>
      <c r="BT807">
        <v>12</v>
      </c>
      <c r="BU807" t="s">
        <v>854</v>
      </c>
    </row>
    <row r="808" spans="1:73">
      <c r="A808" t="s">
        <v>697</v>
      </c>
      <c r="B808" t="s">
        <v>698</v>
      </c>
      <c r="C808">
        <v>176</v>
      </c>
      <c r="D808" t="s">
        <v>119</v>
      </c>
      <c r="E808" t="s">
        <v>709</v>
      </c>
      <c r="F808" t="s">
        <v>92</v>
      </c>
      <c r="G808">
        <v>0</v>
      </c>
      <c r="H808">
        <v>2</v>
      </c>
      <c r="I808">
        <v>0</v>
      </c>
      <c r="J808">
        <v>0</v>
      </c>
      <c r="K808">
        <v>0</v>
      </c>
      <c r="L808">
        <v>1</v>
      </c>
      <c r="M808">
        <v>0</v>
      </c>
      <c r="N808">
        <v>3</v>
      </c>
      <c r="O808">
        <v>0</v>
      </c>
      <c r="P808">
        <v>0</v>
      </c>
      <c r="Q808">
        <v>0</v>
      </c>
      <c r="R808">
        <v>0</v>
      </c>
      <c r="S808">
        <v>5</v>
      </c>
      <c r="T808">
        <v>1</v>
      </c>
      <c r="U808">
        <v>0</v>
      </c>
      <c r="V808">
        <v>0</v>
      </c>
      <c r="W808">
        <v>0</v>
      </c>
      <c r="X808">
        <v>0</v>
      </c>
      <c r="Y808">
        <v>0</v>
      </c>
      <c r="Z808">
        <v>0</v>
      </c>
      <c r="AA808">
        <v>0</v>
      </c>
      <c r="AB808">
        <v>15</v>
      </c>
      <c r="AC808">
        <v>0</v>
      </c>
      <c r="AD808">
        <v>0</v>
      </c>
      <c r="AE808">
        <v>0</v>
      </c>
      <c r="AF808">
        <v>0</v>
      </c>
      <c r="AG808">
        <v>0</v>
      </c>
      <c r="AH808">
        <v>0</v>
      </c>
      <c r="AI808">
        <v>3</v>
      </c>
      <c r="AJ808">
        <v>0</v>
      </c>
      <c r="AK808">
        <v>0</v>
      </c>
      <c r="AL808">
        <v>2</v>
      </c>
      <c r="AM808">
        <v>2</v>
      </c>
      <c r="AN808">
        <v>0</v>
      </c>
      <c r="AO808">
        <v>0</v>
      </c>
      <c r="AP808">
        <v>0</v>
      </c>
      <c r="AQ808">
        <v>1</v>
      </c>
      <c r="AR808">
        <v>0</v>
      </c>
      <c r="AS808">
        <v>0</v>
      </c>
      <c r="AT808">
        <v>1</v>
      </c>
      <c r="AU808">
        <v>2</v>
      </c>
      <c r="AV808">
        <v>0</v>
      </c>
      <c r="AW808">
        <v>0</v>
      </c>
      <c r="AX808">
        <v>2</v>
      </c>
      <c r="AY808">
        <v>2</v>
      </c>
      <c r="AZ808">
        <v>2</v>
      </c>
      <c r="BA808">
        <v>4</v>
      </c>
      <c r="BB808">
        <v>0</v>
      </c>
      <c r="BC808">
        <v>3</v>
      </c>
      <c r="BD808">
        <v>0</v>
      </c>
      <c r="BE808">
        <v>0</v>
      </c>
      <c r="BF808">
        <v>0</v>
      </c>
      <c r="BG808">
        <v>0</v>
      </c>
      <c r="BH808">
        <v>0</v>
      </c>
      <c r="BI808">
        <v>2</v>
      </c>
      <c r="BJ808">
        <v>0</v>
      </c>
      <c r="BK808">
        <v>0</v>
      </c>
      <c r="BL808">
        <v>0</v>
      </c>
      <c r="BM808">
        <v>0</v>
      </c>
      <c r="BN808">
        <v>3</v>
      </c>
      <c r="BO808">
        <v>4</v>
      </c>
      <c r="BP808">
        <v>2</v>
      </c>
      <c r="BQ808">
        <v>0</v>
      </c>
      <c r="BR808">
        <v>0</v>
      </c>
      <c r="BS808">
        <v>2</v>
      </c>
      <c r="BT808">
        <v>24</v>
      </c>
      <c r="BU808" t="s">
        <v>855</v>
      </c>
    </row>
    <row r="809" spans="1:73">
      <c r="A809" t="s">
        <v>697</v>
      </c>
      <c r="B809" t="s">
        <v>698</v>
      </c>
      <c r="C809">
        <v>177</v>
      </c>
      <c r="D809" t="s">
        <v>119</v>
      </c>
      <c r="E809" t="s">
        <v>78</v>
      </c>
      <c r="F809" t="s">
        <v>77</v>
      </c>
      <c r="G809">
        <v>0</v>
      </c>
      <c r="H809">
        <v>3</v>
      </c>
      <c r="I809">
        <v>0</v>
      </c>
      <c r="J809">
        <v>0</v>
      </c>
      <c r="K809">
        <v>0</v>
      </c>
      <c r="L809">
        <v>3</v>
      </c>
      <c r="M809">
        <v>0</v>
      </c>
      <c r="N809">
        <v>4</v>
      </c>
      <c r="O809">
        <v>0</v>
      </c>
      <c r="P809">
        <v>0</v>
      </c>
      <c r="Q809">
        <v>0</v>
      </c>
      <c r="R809">
        <v>0</v>
      </c>
      <c r="S809">
        <v>6</v>
      </c>
      <c r="T809">
        <v>0</v>
      </c>
      <c r="U809">
        <v>0</v>
      </c>
      <c r="V809">
        <v>1</v>
      </c>
      <c r="W809">
        <v>1</v>
      </c>
      <c r="X809">
        <v>0</v>
      </c>
      <c r="Y809">
        <v>0</v>
      </c>
      <c r="Z809">
        <v>0</v>
      </c>
      <c r="AA809">
        <v>0</v>
      </c>
      <c r="AB809">
        <v>26</v>
      </c>
      <c r="AC809">
        <v>0</v>
      </c>
      <c r="AD809">
        <v>0</v>
      </c>
      <c r="AE809">
        <v>0</v>
      </c>
      <c r="AF809">
        <v>0</v>
      </c>
      <c r="AG809">
        <v>0</v>
      </c>
      <c r="AH809">
        <v>0</v>
      </c>
      <c r="AI809">
        <v>0</v>
      </c>
      <c r="AJ809">
        <v>0</v>
      </c>
      <c r="AK809">
        <v>0</v>
      </c>
      <c r="AL809">
        <v>2</v>
      </c>
      <c r="AM809">
        <v>3</v>
      </c>
      <c r="AN809">
        <v>0</v>
      </c>
      <c r="AO809">
        <v>0</v>
      </c>
      <c r="AP809">
        <v>2</v>
      </c>
      <c r="AQ809">
        <v>2</v>
      </c>
      <c r="AR809">
        <v>0</v>
      </c>
      <c r="AS809">
        <v>0</v>
      </c>
      <c r="AT809">
        <v>0</v>
      </c>
      <c r="AU809">
        <v>0</v>
      </c>
      <c r="AV809">
        <v>1</v>
      </c>
      <c r="AW809">
        <v>0</v>
      </c>
      <c r="AX809">
        <v>4</v>
      </c>
      <c r="AY809">
        <v>4</v>
      </c>
      <c r="AZ809">
        <v>9</v>
      </c>
      <c r="BA809">
        <v>8</v>
      </c>
      <c r="BB809">
        <v>2</v>
      </c>
      <c r="BC809">
        <v>8</v>
      </c>
      <c r="BD809">
        <v>0</v>
      </c>
      <c r="BE809">
        <v>0</v>
      </c>
      <c r="BF809">
        <v>1</v>
      </c>
      <c r="BG809">
        <v>0</v>
      </c>
      <c r="BH809">
        <v>0</v>
      </c>
      <c r="BI809">
        <v>4</v>
      </c>
      <c r="BJ809">
        <v>4</v>
      </c>
      <c r="BK809">
        <v>0</v>
      </c>
      <c r="BL809">
        <v>0</v>
      </c>
      <c r="BM809">
        <v>0</v>
      </c>
      <c r="BN809">
        <v>1</v>
      </c>
      <c r="BO809">
        <v>9</v>
      </c>
      <c r="BP809">
        <v>0</v>
      </c>
      <c r="BQ809">
        <v>0</v>
      </c>
      <c r="BR809">
        <v>4</v>
      </c>
      <c r="BS809">
        <v>4</v>
      </c>
      <c r="BT809">
        <v>43</v>
      </c>
      <c r="BU809" t="s">
        <v>856</v>
      </c>
    </row>
    <row r="810" spans="1:73">
      <c r="A810" t="s">
        <v>697</v>
      </c>
      <c r="B810" t="s">
        <v>698</v>
      </c>
      <c r="C810">
        <v>178</v>
      </c>
      <c r="D810" t="s">
        <v>119</v>
      </c>
      <c r="E810" t="s">
        <v>712</v>
      </c>
      <c r="F810" t="s">
        <v>101</v>
      </c>
      <c r="G810">
        <v>1</v>
      </c>
      <c r="H810">
        <v>8</v>
      </c>
      <c r="I810">
        <v>0</v>
      </c>
      <c r="J810">
        <v>0</v>
      </c>
      <c r="K810">
        <v>0</v>
      </c>
      <c r="L810">
        <v>9</v>
      </c>
      <c r="M810">
        <v>0</v>
      </c>
      <c r="N810">
        <v>31</v>
      </c>
      <c r="O810">
        <v>11</v>
      </c>
      <c r="P810">
        <v>1</v>
      </c>
      <c r="Q810">
        <v>3</v>
      </c>
      <c r="R810">
        <v>0</v>
      </c>
      <c r="S810">
        <v>35</v>
      </c>
      <c r="T810">
        <v>2</v>
      </c>
      <c r="U810">
        <v>0</v>
      </c>
      <c r="V810">
        <v>0</v>
      </c>
      <c r="W810">
        <v>4</v>
      </c>
      <c r="X810">
        <v>1</v>
      </c>
      <c r="Y810">
        <v>0</v>
      </c>
      <c r="Z810">
        <v>0</v>
      </c>
      <c r="AA810">
        <v>0</v>
      </c>
      <c r="AB810">
        <v>106</v>
      </c>
      <c r="AC810">
        <v>2</v>
      </c>
      <c r="AD810">
        <v>8</v>
      </c>
      <c r="AE810">
        <v>0</v>
      </c>
      <c r="AF810">
        <v>0</v>
      </c>
      <c r="AG810">
        <v>0</v>
      </c>
      <c r="AH810">
        <v>0</v>
      </c>
      <c r="AI810">
        <v>8</v>
      </c>
      <c r="AJ810">
        <v>0</v>
      </c>
      <c r="AK810">
        <v>0</v>
      </c>
      <c r="AL810">
        <v>5</v>
      </c>
      <c r="AM810">
        <v>19</v>
      </c>
      <c r="AN810">
        <v>0</v>
      </c>
      <c r="AO810">
        <v>6</v>
      </c>
      <c r="AP810">
        <v>4</v>
      </c>
      <c r="AQ810">
        <v>4</v>
      </c>
      <c r="AR810">
        <v>0</v>
      </c>
      <c r="AS810">
        <v>0</v>
      </c>
      <c r="AT810">
        <v>0</v>
      </c>
      <c r="AU810">
        <v>5</v>
      </c>
      <c r="AV810">
        <v>0</v>
      </c>
      <c r="AW810">
        <v>0</v>
      </c>
      <c r="AX810">
        <v>8</v>
      </c>
      <c r="AY810">
        <v>20</v>
      </c>
      <c r="AZ810">
        <v>31</v>
      </c>
      <c r="BA810">
        <v>27</v>
      </c>
      <c r="BB810">
        <v>6</v>
      </c>
      <c r="BC810">
        <v>17</v>
      </c>
      <c r="BD810">
        <v>0</v>
      </c>
      <c r="BE810">
        <v>0</v>
      </c>
      <c r="BF810">
        <v>0</v>
      </c>
      <c r="BG810">
        <v>0</v>
      </c>
      <c r="BH810">
        <v>3</v>
      </c>
      <c r="BI810">
        <v>12</v>
      </c>
      <c r="BJ810">
        <v>8</v>
      </c>
      <c r="BK810">
        <v>0</v>
      </c>
      <c r="BL810">
        <v>11</v>
      </c>
      <c r="BM810">
        <v>0</v>
      </c>
      <c r="BN810">
        <v>4</v>
      </c>
      <c r="BO810">
        <v>40</v>
      </c>
      <c r="BP810">
        <v>4</v>
      </c>
      <c r="BQ810">
        <v>0</v>
      </c>
      <c r="BR810">
        <v>0</v>
      </c>
      <c r="BS810">
        <v>9</v>
      </c>
      <c r="BT810">
        <v>170</v>
      </c>
      <c r="BU810" t="s">
        <v>857</v>
      </c>
    </row>
    <row r="811" spans="1:73">
      <c r="A811" t="s">
        <v>697</v>
      </c>
      <c r="B811" t="s">
        <v>698</v>
      </c>
      <c r="C811">
        <v>179</v>
      </c>
      <c r="D811" t="s">
        <v>119</v>
      </c>
      <c r="E811" t="s">
        <v>78</v>
      </c>
      <c r="F811" t="s">
        <v>77</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1</v>
      </c>
      <c r="BT811">
        <v>2</v>
      </c>
      <c r="BU811" t="s">
        <v>858</v>
      </c>
    </row>
    <row r="812" spans="1:73">
      <c r="A812" t="s">
        <v>697</v>
      </c>
      <c r="B812" t="s">
        <v>698</v>
      </c>
      <c r="C812">
        <v>180</v>
      </c>
      <c r="D812" t="s">
        <v>119</v>
      </c>
      <c r="E812" t="s">
        <v>719</v>
      </c>
      <c r="F812" t="s">
        <v>101</v>
      </c>
      <c r="G812">
        <v>0</v>
      </c>
      <c r="H812">
        <v>1</v>
      </c>
      <c r="I812">
        <v>0</v>
      </c>
      <c r="J812">
        <v>0</v>
      </c>
      <c r="K812">
        <v>0</v>
      </c>
      <c r="L812">
        <v>1</v>
      </c>
      <c r="M812">
        <v>0</v>
      </c>
      <c r="N812">
        <v>0</v>
      </c>
      <c r="O812">
        <v>0</v>
      </c>
      <c r="P812">
        <v>0</v>
      </c>
      <c r="Q812">
        <v>0</v>
      </c>
      <c r="R812">
        <v>0</v>
      </c>
      <c r="S812">
        <v>2</v>
      </c>
      <c r="T812">
        <v>0</v>
      </c>
      <c r="U812">
        <v>0</v>
      </c>
      <c r="V812">
        <v>1</v>
      </c>
      <c r="W812">
        <v>1</v>
      </c>
      <c r="X812">
        <v>0</v>
      </c>
      <c r="Y812">
        <v>0</v>
      </c>
      <c r="Z812">
        <v>0</v>
      </c>
      <c r="AA812">
        <v>0</v>
      </c>
      <c r="AB812">
        <v>4</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1</v>
      </c>
      <c r="AZ812">
        <v>1</v>
      </c>
      <c r="BA812">
        <v>0</v>
      </c>
      <c r="BB812">
        <v>0</v>
      </c>
      <c r="BC812">
        <v>1</v>
      </c>
      <c r="BD812">
        <v>0</v>
      </c>
      <c r="BE812">
        <v>0</v>
      </c>
      <c r="BF812">
        <v>0</v>
      </c>
      <c r="BG812">
        <v>0</v>
      </c>
      <c r="BH812">
        <v>0</v>
      </c>
      <c r="BI812">
        <v>0</v>
      </c>
      <c r="BJ812">
        <v>1</v>
      </c>
      <c r="BK812">
        <v>0</v>
      </c>
      <c r="BL812">
        <v>0</v>
      </c>
      <c r="BM812">
        <v>0</v>
      </c>
      <c r="BN812">
        <v>0</v>
      </c>
      <c r="BO812">
        <v>1</v>
      </c>
      <c r="BP812">
        <v>0</v>
      </c>
      <c r="BQ812">
        <v>0</v>
      </c>
      <c r="BR812">
        <v>0</v>
      </c>
      <c r="BS812">
        <v>1</v>
      </c>
      <c r="BT812">
        <v>8</v>
      </c>
      <c r="BU812" t="s">
        <v>859</v>
      </c>
    </row>
    <row r="813" spans="1:73">
      <c r="A813" t="s">
        <v>697</v>
      </c>
      <c r="B813" t="s">
        <v>698</v>
      </c>
      <c r="C813">
        <v>181</v>
      </c>
      <c r="D813" t="s">
        <v>119</v>
      </c>
      <c r="E813" t="s">
        <v>78</v>
      </c>
      <c r="F813" t="s">
        <v>77</v>
      </c>
      <c r="G813">
        <v>0</v>
      </c>
      <c r="H813">
        <v>1</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1</v>
      </c>
      <c r="BT813">
        <v>3</v>
      </c>
      <c r="BU813" t="s">
        <v>860</v>
      </c>
    </row>
    <row r="814" spans="1:73">
      <c r="A814" t="s">
        <v>697</v>
      </c>
      <c r="B814" t="s">
        <v>698</v>
      </c>
      <c r="C814">
        <v>182</v>
      </c>
      <c r="D814" t="s">
        <v>119</v>
      </c>
      <c r="E814" t="s">
        <v>719</v>
      </c>
      <c r="F814" t="s">
        <v>101</v>
      </c>
      <c r="G814">
        <v>0</v>
      </c>
      <c r="H814">
        <v>3</v>
      </c>
      <c r="I814">
        <v>2</v>
      </c>
      <c r="J814">
        <v>0</v>
      </c>
      <c r="K814">
        <v>0</v>
      </c>
      <c r="L814">
        <v>3</v>
      </c>
      <c r="M814">
        <v>0</v>
      </c>
      <c r="N814">
        <v>6</v>
      </c>
      <c r="O814">
        <v>0</v>
      </c>
      <c r="P814">
        <v>0</v>
      </c>
      <c r="Q814">
        <v>1</v>
      </c>
      <c r="R814">
        <v>0</v>
      </c>
      <c r="S814">
        <v>9</v>
      </c>
      <c r="T814">
        <v>2</v>
      </c>
      <c r="U814">
        <v>0</v>
      </c>
      <c r="V814">
        <v>1</v>
      </c>
      <c r="W814">
        <v>1</v>
      </c>
      <c r="X814">
        <v>0</v>
      </c>
      <c r="Y814">
        <v>0</v>
      </c>
      <c r="Z814">
        <v>0</v>
      </c>
      <c r="AA814">
        <v>0</v>
      </c>
      <c r="AB814">
        <v>25</v>
      </c>
      <c r="AC814">
        <v>1</v>
      </c>
      <c r="AD814">
        <v>0</v>
      </c>
      <c r="AE814">
        <v>0</v>
      </c>
      <c r="AF814">
        <v>0</v>
      </c>
      <c r="AG814">
        <v>2</v>
      </c>
      <c r="AH814">
        <v>0</v>
      </c>
      <c r="AI814">
        <v>3</v>
      </c>
      <c r="AJ814">
        <v>0</v>
      </c>
      <c r="AK814">
        <v>1</v>
      </c>
      <c r="AL814">
        <v>0</v>
      </c>
      <c r="AM814">
        <v>1</v>
      </c>
      <c r="AN814">
        <v>0</v>
      </c>
      <c r="AO814">
        <v>0</v>
      </c>
      <c r="AP814">
        <v>0</v>
      </c>
      <c r="AQ814">
        <v>2</v>
      </c>
      <c r="AR814">
        <v>2</v>
      </c>
      <c r="AS814">
        <v>0</v>
      </c>
      <c r="AT814">
        <v>0</v>
      </c>
      <c r="AU814">
        <v>0</v>
      </c>
      <c r="AV814">
        <v>0</v>
      </c>
      <c r="AW814">
        <v>0</v>
      </c>
      <c r="AX814">
        <v>2</v>
      </c>
      <c r="AY814">
        <v>5</v>
      </c>
      <c r="AZ814">
        <v>4</v>
      </c>
      <c r="BA814">
        <v>3</v>
      </c>
      <c r="BB814">
        <v>3</v>
      </c>
      <c r="BC814">
        <v>4</v>
      </c>
      <c r="BD814">
        <v>0</v>
      </c>
      <c r="BE814">
        <v>0</v>
      </c>
      <c r="BF814">
        <v>0</v>
      </c>
      <c r="BG814">
        <v>0</v>
      </c>
      <c r="BH814">
        <v>0</v>
      </c>
      <c r="BI814">
        <v>9</v>
      </c>
      <c r="BJ814">
        <v>3</v>
      </c>
      <c r="BK814">
        <v>0</v>
      </c>
      <c r="BL814">
        <v>0</v>
      </c>
      <c r="BM814">
        <v>1</v>
      </c>
      <c r="BN814">
        <v>1</v>
      </c>
      <c r="BO814">
        <v>6</v>
      </c>
      <c r="BP814">
        <v>1</v>
      </c>
      <c r="BQ814">
        <v>0</v>
      </c>
      <c r="BR814">
        <v>0</v>
      </c>
      <c r="BS814">
        <v>2</v>
      </c>
      <c r="BT814">
        <v>39</v>
      </c>
      <c r="BU814" t="s">
        <v>861</v>
      </c>
    </row>
    <row r="815" spans="1:73">
      <c r="A815" t="s">
        <v>697</v>
      </c>
      <c r="B815" t="s">
        <v>698</v>
      </c>
      <c r="C815">
        <v>183</v>
      </c>
      <c r="D815" t="s">
        <v>119</v>
      </c>
      <c r="E815" t="s">
        <v>78</v>
      </c>
      <c r="F815" t="s">
        <v>77</v>
      </c>
      <c r="G815">
        <v>0</v>
      </c>
      <c r="H815">
        <v>0</v>
      </c>
      <c r="I815">
        <v>0</v>
      </c>
      <c r="J815">
        <v>0</v>
      </c>
      <c r="K815">
        <v>0</v>
      </c>
      <c r="L815">
        <v>2</v>
      </c>
      <c r="M815">
        <v>0</v>
      </c>
      <c r="N815">
        <v>1</v>
      </c>
      <c r="O815">
        <v>0</v>
      </c>
      <c r="P815">
        <v>0</v>
      </c>
      <c r="Q815">
        <v>0</v>
      </c>
      <c r="R815">
        <v>0</v>
      </c>
      <c r="S815">
        <v>1</v>
      </c>
      <c r="T815">
        <v>1</v>
      </c>
      <c r="U815">
        <v>0</v>
      </c>
      <c r="V815">
        <v>0</v>
      </c>
      <c r="W815">
        <v>0</v>
      </c>
      <c r="X815">
        <v>0</v>
      </c>
      <c r="Y815">
        <v>0</v>
      </c>
      <c r="Z815">
        <v>0</v>
      </c>
      <c r="AA815">
        <v>0</v>
      </c>
      <c r="AB815">
        <v>8</v>
      </c>
      <c r="AC815">
        <v>0</v>
      </c>
      <c r="AD815">
        <v>0</v>
      </c>
      <c r="AE815">
        <v>0</v>
      </c>
      <c r="AF815">
        <v>0</v>
      </c>
      <c r="AG815">
        <v>0</v>
      </c>
      <c r="AH815">
        <v>0</v>
      </c>
      <c r="AI815">
        <v>1</v>
      </c>
      <c r="AJ815">
        <v>0</v>
      </c>
      <c r="AK815">
        <v>0</v>
      </c>
      <c r="AL815">
        <v>0</v>
      </c>
      <c r="AM815">
        <v>0</v>
      </c>
      <c r="AN815">
        <v>0</v>
      </c>
      <c r="AO815">
        <v>0</v>
      </c>
      <c r="AP815">
        <v>0</v>
      </c>
      <c r="AQ815">
        <v>0</v>
      </c>
      <c r="AR815">
        <v>0</v>
      </c>
      <c r="AS815">
        <v>0</v>
      </c>
      <c r="AT815">
        <v>0</v>
      </c>
      <c r="AU815">
        <v>0</v>
      </c>
      <c r="AV815">
        <v>3</v>
      </c>
      <c r="AW815">
        <v>0</v>
      </c>
      <c r="AX815">
        <v>2</v>
      </c>
      <c r="AY815">
        <v>1</v>
      </c>
      <c r="AZ815">
        <v>2</v>
      </c>
      <c r="BA815">
        <v>2</v>
      </c>
      <c r="BB815">
        <v>0</v>
      </c>
      <c r="BC815">
        <v>0</v>
      </c>
      <c r="BD815">
        <v>0</v>
      </c>
      <c r="BE815">
        <v>0</v>
      </c>
      <c r="BF815">
        <v>3</v>
      </c>
      <c r="BG815">
        <v>0</v>
      </c>
      <c r="BH815">
        <v>0</v>
      </c>
      <c r="BI815">
        <v>2</v>
      </c>
      <c r="BJ815">
        <v>0</v>
      </c>
      <c r="BK815">
        <v>0</v>
      </c>
      <c r="BL815">
        <v>0</v>
      </c>
      <c r="BM815">
        <v>0</v>
      </c>
      <c r="BN815">
        <v>0</v>
      </c>
      <c r="BO815">
        <v>2</v>
      </c>
      <c r="BP815">
        <v>0</v>
      </c>
      <c r="BQ815">
        <v>0</v>
      </c>
      <c r="BR815">
        <v>2</v>
      </c>
      <c r="BS815">
        <v>1</v>
      </c>
      <c r="BT815">
        <v>14</v>
      </c>
      <c r="BU815" t="s">
        <v>862</v>
      </c>
    </row>
    <row r="816" spans="1:73">
      <c r="A816" t="s">
        <v>697</v>
      </c>
      <c r="B816" t="s">
        <v>698</v>
      </c>
      <c r="C816">
        <v>184</v>
      </c>
      <c r="D816" t="s">
        <v>119</v>
      </c>
      <c r="E816" t="s">
        <v>863</v>
      </c>
      <c r="F816" t="s">
        <v>184</v>
      </c>
      <c r="G816">
        <v>0</v>
      </c>
      <c r="H816">
        <v>6</v>
      </c>
      <c r="I816">
        <v>1</v>
      </c>
      <c r="J816">
        <v>0</v>
      </c>
      <c r="K816">
        <v>1</v>
      </c>
      <c r="L816">
        <v>8</v>
      </c>
      <c r="M816">
        <v>0</v>
      </c>
      <c r="N816">
        <v>12</v>
      </c>
      <c r="O816">
        <v>0</v>
      </c>
      <c r="P816">
        <v>0</v>
      </c>
      <c r="Q816">
        <v>0</v>
      </c>
      <c r="R816">
        <v>1</v>
      </c>
      <c r="S816">
        <v>13</v>
      </c>
      <c r="T816">
        <v>10</v>
      </c>
      <c r="U816">
        <v>0</v>
      </c>
      <c r="V816">
        <v>2</v>
      </c>
      <c r="W816">
        <v>5</v>
      </c>
      <c r="X816">
        <v>0</v>
      </c>
      <c r="Y816">
        <v>0</v>
      </c>
      <c r="Z816">
        <v>0</v>
      </c>
      <c r="AA816">
        <v>0</v>
      </c>
      <c r="AB816">
        <v>58</v>
      </c>
      <c r="AC816">
        <v>1</v>
      </c>
      <c r="AD816">
        <v>0</v>
      </c>
      <c r="AE816">
        <v>0</v>
      </c>
      <c r="AF816">
        <v>0</v>
      </c>
      <c r="AG816">
        <v>1</v>
      </c>
      <c r="AH816">
        <v>0</v>
      </c>
      <c r="AI816">
        <v>3</v>
      </c>
      <c r="AJ816">
        <v>0</v>
      </c>
      <c r="AK816">
        <v>0</v>
      </c>
      <c r="AL816">
        <v>1</v>
      </c>
      <c r="AM816">
        <v>8</v>
      </c>
      <c r="AN816">
        <v>0</v>
      </c>
      <c r="AO816">
        <v>0</v>
      </c>
      <c r="AP816">
        <v>1</v>
      </c>
      <c r="AQ816">
        <v>1</v>
      </c>
      <c r="AR816">
        <v>1</v>
      </c>
      <c r="AS816">
        <v>0</v>
      </c>
      <c r="AT816">
        <v>0</v>
      </c>
      <c r="AU816">
        <v>0</v>
      </c>
      <c r="AV816">
        <v>0</v>
      </c>
      <c r="AW816">
        <v>0</v>
      </c>
      <c r="AX816">
        <v>6</v>
      </c>
      <c r="AY816">
        <v>11</v>
      </c>
      <c r="AZ816">
        <v>16</v>
      </c>
      <c r="BA816">
        <v>14</v>
      </c>
      <c r="BB816">
        <v>0</v>
      </c>
      <c r="BC816">
        <v>6</v>
      </c>
      <c r="BD816">
        <v>0</v>
      </c>
      <c r="BE816">
        <v>0</v>
      </c>
      <c r="BF816">
        <v>0</v>
      </c>
      <c r="BG816">
        <v>0</v>
      </c>
      <c r="BH816">
        <v>0</v>
      </c>
      <c r="BI816">
        <v>15</v>
      </c>
      <c r="BJ816">
        <v>1</v>
      </c>
      <c r="BK816">
        <v>0</v>
      </c>
      <c r="BL816">
        <v>3</v>
      </c>
      <c r="BM816">
        <v>1</v>
      </c>
      <c r="BN816">
        <v>4</v>
      </c>
      <c r="BO816">
        <v>17</v>
      </c>
      <c r="BP816">
        <v>1</v>
      </c>
      <c r="BQ816">
        <v>0</v>
      </c>
      <c r="BR816">
        <v>3</v>
      </c>
      <c r="BS816">
        <v>4</v>
      </c>
      <c r="BT816">
        <v>94</v>
      </c>
      <c r="BU816" t="s">
        <v>864</v>
      </c>
    </row>
    <row r="817" spans="1:73">
      <c r="A817" t="s">
        <v>697</v>
      </c>
      <c r="B817" t="s">
        <v>698</v>
      </c>
      <c r="C817">
        <v>185</v>
      </c>
      <c r="D817" t="s">
        <v>119</v>
      </c>
      <c r="E817" t="s">
        <v>183</v>
      </c>
      <c r="F817" t="s">
        <v>184</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1</v>
      </c>
      <c r="BT817">
        <v>2</v>
      </c>
      <c r="BU817" t="s">
        <v>150</v>
      </c>
    </row>
    <row r="818" spans="1:73">
      <c r="A818" t="s">
        <v>697</v>
      </c>
      <c r="B818" t="s">
        <v>698</v>
      </c>
      <c r="C818">
        <v>186</v>
      </c>
      <c r="D818" t="s">
        <v>119</v>
      </c>
      <c r="E818" t="s">
        <v>712</v>
      </c>
      <c r="F818" t="s">
        <v>101</v>
      </c>
      <c r="G818">
        <v>0</v>
      </c>
      <c r="H818">
        <v>1</v>
      </c>
      <c r="I818">
        <v>2</v>
      </c>
      <c r="J818">
        <v>0</v>
      </c>
      <c r="K818">
        <v>0</v>
      </c>
      <c r="L818">
        <v>3</v>
      </c>
      <c r="M818">
        <v>0</v>
      </c>
      <c r="N818">
        <v>5</v>
      </c>
      <c r="O818">
        <v>0</v>
      </c>
      <c r="P818">
        <v>0</v>
      </c>
      <c r="Q818">
        <v>0</v>
      </c>
      <c r="R818">
        <v>0</v>
      </c>
      <c r="S818">
        <v>5</v>
      </c>
      <c r="T818">
        <v>0</v>
      </c>
      <c r="U818">
        <v>0</v>
      </c>
      <c r="V818">
        <v>0</v>
      </c>
      <c r="W818">
        <v>1</v>
      </c>
      <c r="X818">
        <v>0</v>
      </c>
      <c r="Y818">
        <v>0</v>
      </c>
      <c r="Z818">
        <v>0</v>
      </c>
      <c r="AA818">
        <v>0</v>
      </c>
      <c r="AB818">
        <v>17</v>
      </c>
      <c r="AC818">
        <v>1</v>
      </c>
      <c r="AD818">
        <v>0</v>
      </c>
      <c r="AE818">
        <v>0</v>
      </c>
      <c r="AF818">
        <v>0</v>
      </c>
      <c r="AG818">
        <v>0</v>
      </c>
      <c r="AH818">
        <v>0</v>
      </c>
      <c r="AI818">
        <v>1</v>
      </c>
      <c r="AJ818">
        <v>0</v>
      </c>
      <c r="AK818">
        <v>0</v>
      </c>
      <c r="AL818">
        <v>2</v>
      </c>
      <c r="AM818">
        <v>2</v>
      </c>
      <c r="AN818">
        <v>0</v>
      </c>
      <c r="AO818">
        <v>0</v>
      </c>
      <c r="AP818">
        <v>0</v>
      </c>
      <c r="AQ818">
        <v>1</v>
      </c>
      <c r="AR818">
        <v>0</v>
      </c>
      <c r="AS818">
        <v>0</v>
      </c>
      <c r="AT818">
        <v>0</v>
      </c>
      <c r="AU818">
        <v>1</v>
      </c>
      <c r="AV818">
        <v>0</v>
      </c>
      <c r="AW818">
        <v>1</v>
      </c>
      <c r="AX818">
        <v>1</v>
      </c>
      <c r="AY818">
        <v>2</v>
      </c>
      <c r="AZ818">
        <v>5</v>
      </c>
      <c r="BA818">
        <v>4</v>
      </c>
      <c r="BB818">
        <v>0</v>
      </c>
      <c r="BC818">
        <v>5</v>
      </c>
      <c r="BD818">
        <v>0</v>
      </c>
      <c r="BE818">
        <v>0</v>
      </c>
      <c r="BF818">
        <v>0</v>
      </c>
      <c r="BG818">
        <v>0</v>
      </c>
      <c r="BH818">
        <v>0</v>
      </c>
      <c r="BI818">
        <v>1</v>
      </c>
      <c r="BJ818">
        <v>2</v>
      </c>
      <c r="BK818">
        <v>0</v>
      </c>
      <c r="BL818">
        <v>0</v>
      </c>
      <c r="BM818">
        <v>0</v>
      </c>
      <c r="BN818">
        <v>3</v>
      </c>
      <c r="BO818">
        <v>8</v>
      </c>
      <c r="BP818">
        <v>1</v>
      </c>
      <c r="BQ818">
        <v>0</v>
      </c>
      <c r="BR818">
        <v>0</v>
      </c>
      <c r="BS818">
        <v>2</v>
      </c>
      <c r="BT818">
        <v>31</v>
      </c>
      <c r="BU818" t="s">
        <v>865</v>
      </c>
    </row>
    <row r="819" spans="1:73">
      <c r="A819" t="s">
        <v>697</v>
      </c>
      <c r="B819" t="s">
        <v>698</v>
      </c>
      <c r="C819">
        <v>187</v>
      </c>
      <c r="D819" t="s">
        <v>119</v>
      </c>
      <c r="E819" t="s">
        <v>78</v>
      </c>
      <c r="F819" t="s">
        <v>77</v>
      </c>
      <c r="G819">
        <v>0</v>
      </c>
      <c r="H819">
        <v>5</v>
      </c>
      <c r="I819">
        <v>4</v>
      </c>
      <c r="J819">
        <v>0</v>
      </c>
      <c r="K819">
        <v>0</v>
      </c>
      <c r="L819">
        <v>11</v>
      </c>
      <c r="M819">
        <v>0</v>
      </c>
      <c r="N819">
        <v>15</v>
      </c>
      <c r="O819">
        <v>0</v>
      </c>
      <c r="P819">
        <v>0</v>
      </c>
      <c r="Q819">
        <v>0</v>
      </c>
      <c r="R819">
        <v>0</v>
      </c>
      <c r="S819">
        <v>14</v>
      </c>
      <c r="T819">
        <v>4</v>
      </c>
      <c r="U819">
        <v>0</v>
      </c>
      <c r="V819">
        <v>2</v>
      </c>
      <c r="W819">
        <v>2</v>
      </c>
      <c r="X819">
        <v>0</v>
      </c>
      <c r="Y819">
        <v>0</v>
      </c>
      <c r="Z819">
        <v>0</v>
      </c>
      <c r="AA819">
        <v>0</v>
      </c>
      <c r="AB819">
        <v>69</v>
      </c>
      <c r="AC819">
        <v>4</v>
      </c>
      <c r="AD819">
        <v>0</v>
      </c>
      <c r="AE819">
        <v>0</v>
      </c>
      <c r="AF819">
        <v>0</v>
      </c>
      <c r="AG819">
        <v>0</v>
      </c>
      <c r="AH819">
        <v>0</v>
      </c>
      <c r="AI819">
        <v>1</v>
      </c>
      <c r="AJ819">
        <v>0</v>
      </c>
      <c r="AK819">
        <v>0</v>
      </c>
      <c r="AL819">
        <v>5</v>
      </c>
      <c r="AM819">
        <v>12</v>
      </c>
      <c r="AN819">
        <v>0</v>
      </c>
      <c r="AO819">
        <v>0</v>
      </c>
      <c r="AP819">
        <v>5</v>
      </c>
      <c r="AQ819">
        <v>2</v>
      </c>
      <c r="AR819">
        <v>0</v>
      </c>
      <c r="AS819">
        <v>0</v>
      </c>
      <c r="AT819">
        <v>0</v>
      </c>
      <c r="AU819">
        <v>3</v>
      </c>
      <c r="AV819">
        <v>0</v>
      </c>
      <c r="AW819">
        <v>3</v>
      </c>
      <c r="AX819">
        <v>11</v>
      </c>
      <c r="AY819">
        <v>12</v>
      </c>
      <c r="AZ819">
        <v>15</v>
      </c>
      <c r="BA819">
        <v>23</v>
      </c>
      <c r="BB819">
        <v>0</v>
      </c>
      <c r="BC819">
        <v>12</v>
      </c>
      <c r="BD819">
        <v>0</v>
      </c>
      <c r="BE819">
        <v>0</v>
      </c>
      <c r="BF819">
        <v>0</v>
      </c>
      <c r="BG819">
        <v>0</v>
      </c>
      <c r="BH819">
        <v>0</v>
      </c>
      <c r="BI819">
        <v>14</v>
      </c>
      <c r="BJ819">
        <v>3</v>
      </c>
      <c r="BK819">
        <v>0</v>
      </c>
      <c r="BL819">
        <v>2</v>
      </c>
      <c r="BM819">
        <v>0</v>
      </c>
      <c r="BN819">
        <v>3</v>
      </c>
      <c r="BO819">
        <v>25</v>
      </c>
      <c r="BP819">
        <v>0</v>
      </c>
      <c r="BQ819">
        <v>0</v>
      </c>
      <c r="BR819">
        <v>5</v>
      </c>
      <c r="BS819">
        <v>3</v>
      </c>
      <c r="BT819">
        <v>111</v>
      </c>
      <c r="BU819" t="s">
        <v>866</v>
      </c>
    </row>
    <row r="820" spans="1:73">
      <c r="A820" t="s">
        <v>697</v>
      </c>
      <c r="B820" t="s">
        <v>698</v>
      </c>
      <c r="C820">
        <v>188</v>
      </c>
      <c r="D820" t="s">
        <v>119</v>
      </c>
      <c r="E820" t="s">
        <v>863</v>
      </c>
      <c r="F820" t="s">
        <v>184</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1</v>
      </c>
      <c r="BT820">
        <v>3</v>
      </c>
      <c r="BU820" t="s">
        <v>220</v>
      </c>
    </row>
    <row r="821" spans="1:73">
      <c r="A821" t="s">
        <v>697</v>
      </c>
      <c r="B821" t="s">
        <v>698</v>
      </c>
      <c r="C821">
        <v>189</v>
      </c>
      <c r="D821" t="s">
        <v>119</v>
      </c>
      <c r="E821" t="s">
        <v>78</v>
      </c>
      <c r="F821" t="s">
        <v>77</v>
      </c>
      <c r="G821">
        <v>0</v>
      </c>
      <c r="H821">
        <v>2</v>
      </c>
      <c r="I821">
        <v>5</v>
      </c>
      <c r="J821">
        <v>0</v>
      </c>
      <c r="K821">
        <v>0</v>
      </c>
      <c r="L821">
        <v>5</v>
      </c>
      <c r="M821">
        <v>0</v>
      </c>
      <c r="N821">
        <v>13</v>
      </c>
      <c r="O821">
        <v>0</v>
      </c>
      <c r="P821">
        <v>0</v>
      </c>
      <c r="Q821">
        <v>0</v>
      </c>
      <c r="R821">
        <v>0</v>
      </c>
      <c r="S821">
        <v>8</v>
      </c>
      <c r="T821">
        <v>6</v>
      </c>
      <c r="U821">
        <v>0</v>
      </c>
      <c r="V821">
        <v>3</v>
      </c>
      <c r="W821">
        <v>5</v>
      </c>
      <c r="X821">
        <v>0</v>
      </c>
      <c r="Y821">
        <v>0</v>
      </c>
      <c r="Z821">
        <v>3</v>
      </c>
      <c r="AA821">
        <v>0</v>
      </c>
      <c r="AB821">
        <v>54</v>
      </c>
      <c r="AC821">
        <v>1</v>
      </c>
      <c r="AD821">
        <v>0</v>
      </c>
      <c r="AE821">
        <v>2</v>
      </c>
      <c r="AF821">
        <v>0</v>
      </c>
      <c r="AG821">
        <v>0</v>
      </c>
      <c r="AH821">
        <v>8</v>
      </c>
      <c r="AI821">
        <v>0</v>
      </c>
      <c r="AJ821">
        <v>0</v>
      </c>
      <c r="AK821">
        <v>0</v>
      </c>
      <c r="AL821">
        <v>0</v>
      </c>
      <c r="AM821">
        <v>7</v>
      </c>
      <c r="AN821">
        <v>0</v>
      </c>
      <c r="AO821">
        <v>0</v>
      </c>
      <c r="AP821">
        <v>3</v>
      </c>
      <c r="AQ821">
        <v>1</v>
      </c>
      <c r="AR821">
        <v>0</v>
      </c>
      <c r="AS821">
        <v>0</v>
      </c>
      <c r="AT821">
        <v>0</v>
      </c>
      <c r="AU821">
        <v>2</v>
      </c>
      <c r="AV821">
        <v>2</v>
      </c>
      <c r="AW821">
        <v>5</v>
      </c>
      <c r="AX821">
        <v>10</v>
      </c>
      <c r="AY821">
        <v>15</v>
      </c>
      <c r="AZ821">
        <v>7</v>
      </c>
      <c r="BA821">
        <v>17</v>
      </c>
      <c r="BB821">
        <v>0</v>
      </c>
      <c r="BC821">
        <v>10</v>
      </c>
      <c r="BD821">
        <v>0</v>
      </c>
      <c r="BE821">
        <v>0</v>
      </c>
      <c r="BF821">
        <v>0</v>
      </c>
      <c r="BG821">
        <v>0</v>
      </c>
      <c r="BH821">
        <v>0</v>
      </c>
      <c r="BI821">
        <v>7</v>
      </c>
      <c r="BJ821">
        <v>7</v>
      </c>
      <c r="BK821">
        <v>0</v>
      </c>
      <c r="BL821">
        <v>6</v>
      </c>
      <c r="BM821">
        <v>0</v>
      </c>
      <c r="BN821">
        <v>3</v>
      </c>
      <c r="BO821">
        <v>16</v>
      </c>
      <c r="BP821">
        <v>0</v>
      </c>
      <c r="BQ821">
        <v>0</v>
      </c>
      <c r="BR821">
        <v>2</v>
      </c>
      <c r="BS821">
        <v>3</v>
      </c>
      <c r="BT821">
        <v>81</v>
      </c>
      <c r="BU821" t="s">
        <v>867</v>
      </c>
    </row>
    <row r="822" spans="1:73">
      <c r="A822" t="s">
        <v>697</v>
      </c>
      <c r="B822" t="s">
        <v>698</v>
      </c>
      <c r="C822">
        <v>190</v>
      </c>
      <c r="D822" t="s">
        <v>119</v>
      </c>
      <c r="E822" t="s">
        <v>701</v>
      </c>
      <c r="F822" t="s">
        <v>92</v>
      </c>
      <c r="G822">
        <v>0</v>
      </c>
      <c r="H822">
        <v>0</v>
      </c>
      <c r="I822">
        <v>0</v>
      </c>
      <c r="J822">
        <v>0</v>
      </c>
      <c r="K822">
        <v>0</v>
      </c>
      <c r="L822">
        <v>2</v>
      </c>
      <c r="M822">
        <v>0</v>
      </c>
      <c r="N822">
        <v>1</v>
      </c>
      <c r="O822">
        <v>0</v>
      </c>
      <c r="P822">
        <v>0</v>
      </c>
      <c r="Q822">
        <v>0</v>
      </c>
      <c r="R822">
        <v>0</v>
      </c>
      <c r="S822">
        <v>0</v>
      </c>
      <c r="T822">
        <v>0</v>
      </c>
      <c r="U822">
        <v>0</v>
      </c>
      <c r="V822">
        <v>0</v>
      </c>
      <c r="W822">
        <v>0</v>
      </c>
      <c r="X822">
        <v>0</v>
      </c>
      <c r="Y822">
        <v>0</v>
      </c>
      <c r="Z822">
        <v>0</v>
      </c>
      <c r="AA822">
        <v>0</v>
      </c>
      <c r="AB822">
        <v>7</v>
      </c>
      <c r="AC822">
        <v>0</v>
      </c>
      <c r="AD822">
        <v>0</v>
      </c>
      <c r="AE822">
        <v>0</v>
      </c>
      <c r="AF822">
        <v>0</v>
      </c>
      <c r="AG822">
        <v>0</v>
      </c>
      <c r="AH822">
        <v>0</v>
      </c>
      <c r="AI822">
        <v>0</v>
      </c>
      <c r="AJ822">
        <v>0</v>
      </c>
      <c r="AK822">
        <v>0</v>
      </c>
      <c r="AL822">
        <v>0</v>
      </c>
      <c r="AM822">
        <v>2</v>
      </c>
      <c r="AN822">
        <v>0</v>
      </c>
      <c r="AO822">
        <v>0</v>
      </c>
      <c r="AP822">
        <v>0</v>
      </c>
      <c r="AQ822">
        <v>1</v>
      </c>
      <c r="AR822">
        <v>0</v>
      </c>
      <c r="AS822">
        <v>0</v>
      </c>
      <c r="AT822">
        <v>0</v>
      </c>
      <c r="AU822">
        <v>0</v>
      </c>
      <c r="AV822">
        <v>0</v>
      </c>
      <c r="AW822">
        <v>0</v>
      </c>
      <c r="AX822">
        <v>0</v>
      </c>
      <c r="AY822">
        <v>2</v>
      </c>
      <c r="AZ822">
        <v>2</v>
      </c>
      <c r="BA822">
        <v>2</v>
      </c>
      <c r="BB822">
        <v>0</v>
      </c>
      <c r="BC822">
        <v>0</v>
      </c>
      <c r="BD822">
        <v>0</v>
      </c>
      <c r="BE822">
        <v>0</v>
      </c>
      <c r="BF822">
        <v>0</v>
      </c>
      <c r="BG822">
        <v>0</v>
      </c>
      <c r="BH822">
        <v>0</v>
      </c>
      <c r="BI822">
        <v>2</v>
      </c>
      <c r="BJ822">
        <v>0</v>
      </c>
      <c r="BK822">
        <v>0</v>
      </c>
      <c r="BL822">
        <v>0</v>
      </c>
      <c r="BM822">
        <v>0</v>
      </c>
      <c r="BN822">
        <v>0</v>
      </c>
      <c r="BO822">
        <v>2</v>
      </c>
      <c r="BP822">
        <v>0</v>
      </c>
      <c r="BQ822">
        <v>0</v>
      </c>
      <c r="BR822">
        <v>0</v>
      </c>
      <c r="BS822">
        <v>1</v>
      </c>
      <c r="BT822">
        <v>12</v>
      </c>
      <c r="BU822" t="s">
        <v>868</v>
      </c>
    </row>
    <row r="823" spans="1:73">
      <c r="A823" t="s">
        <v>697</v>
      </c>
      <c r="B823" t="s">
        <v>698</v>
      </c>
      <c r="C823">
        <v>191</v>
      </c>
      <c r="D823" t="s">
        <v>119</v>
      </c>
      <c r="E823" t="s">
        <v>78</v>
      </c>
      <c r="F823" t="s">
        <v>77</v>
      </c>
      <c r="G823">
        <v>0</v>
      </c>
      <c r="H823">
        <v>2</v>
      </c>
      <c r="I823">
        <v>0</v>
      </c>
      <c r="J823">
        <v>0</v>
      </c>
      <c r="K823">
        <v>0</v>
      </c>
      <c r="L823">
        <v>4</v>
      </c>
      <c r="M823">
        <v>0</v>
      </c>
      <c r="N823">
        <v>1</v>
      </c>
      <c r="O823">
        <v>0</v>
      </c>
      <c r="P823">
        <v>0</v>
      </c>
      <c r="Q823">
        <v>0</v>
      </c>
      <c r="R823">
        <v>0</v>
      </c>
      <c r="S823">
        <v>0</v>
      </c>
      <c r="T823">
        <v>0</v>
      </c>
      <c r="U823">
        <v>0</v>
      </c>
      <c r="V823">
        <v>0</v>
      </c>
      <c r="W823">
        <v>0</v>
      </c>
      <c r="X823">
        <v>0</v>
      </c>
      <c r="Y823">
        <v>0</v>
      </c>
      <c r="Z823">
        <v>0</v>
      </c>
      <c r="AA823">
        <v>0</v>
      </c>
      <c r="AB823">
        <v>10</v>
      </c>
      <c r="AC823">
        <v>0</v>
      </c>
      <c r="AD823">
        <v>0</v>
      </c>
      <c r="AE823">
        <v>0</v>
      </c>
      <c r="AF823">
        <v>0</v>
      </c>
      <c r="AG823">
        <v>0</v>
      </c>
      <c r="AH823">
        <v>0</v>
      </c>
      <c r="AI823">
        <v>0</v>
      </c>
      <c r="AJ823">
        <v>0</v>
      </c>
      <c r="AK823">
        <v>0</v>
      </c>
      <c r="AL823">
        <v>0</v>
      </c>
      <c r="AM823">
        <v>2</v>
      </c>
      <c r="AN823">
        <v>0</v>
      </c>
      <c r="AO823">
        <v>0</v>
      </c>
      <c r="AP823">
        <v>0</v>
      </c>
      <c r="AQ823">
        <v>0</v>
      </c>
      <c r="AR823">
        <v>0</v>
      </c>
      <c r="AS823">
        <v>0</v>
      </c>
      <c r="AT823">
        <v>0</v>
      </c>
      <c r="AU823">
        <v>0</v>
      </c>
      <c r="AV823">
        <v>0</v>
      </c>
      <c r="AW823">
        <v>0</v>
      </c>
      <c r="AX823">
        <v>0</v>
      </c>
      <c r="AY823">
        <v>2</v>
      </c>
      <c r="AZ823">
        <v>1</v>
      </c>
      <c r="BA823">
        <v>2</v>
      </c>
      <c r="BB823">
        <v>0</v>
      </c>
      <c r="BC823">
        <v>8</v>
      </c>
      <c r="BD823">
        <v>0</v>
      </c>
      <c r="BE823">
        <v>0</v>
      </c>
      <c r="BF823">
        <v>0</v>
      </c>
      <c r="BG823">
        <v>0</v>
      </c>
      <c r="BH823">
        <v>0</v>
      </c>
      <c r="BI823">
        <v>0</v>
      </c>
      <c r="BJ823">
        <v>7</v>
      </c>
      <c r="BK823">
        <v>0</v>
      </c>
      <c r="BL823">
        <v>0</v>
      </c>
      <c r="BM823">
        <v>0</v>
      </c>
      <c r="BN823">
        <v>1</v>
      </c>
      <c r="BO823">
        <v>1</v>
      </c>
      <c r="BP823">
        <v>0</v>
      </c>
      <c r="BQ823">
        <v>0</v>
      </c>
      <c r="BR823">
        <v>0</v>
      </c>
      <c r="BS823">
        <v>1</v>
      </c>
      <c r="BT823">
        <v>17</v>
      </c>
      <c r="BU823" t="s">
        <v>869</v>
      </c>
    </row>
    <row r="824" spans="1:73">
      <c r="A824" t="s">
        <v>697</v>
      </c>
      <c r="B824" t="s">
        <v>698</v>
      </c>
      <c r="C824">
        <v>192</v>
      </c>
      <c r="D824" t="s">
        <v>119</v>
      </c>
      <c r="E824" t="s">
        <v>245</v>
      </c>
      <c r="F824" t="s">
        <v>184</v>
      </c>
      <c r="G824">
        <v>0</v>
      </c>
      <c r="H824">
        <v>2</v>
      </c>
      <c r="I824">
        <v>0</v>
      </c>
      <c r="J824">
        <v>0</v>
      </c>
      <c r="K824">
        <v>0</v>
      </c>
      <c r="L824">
        <v>2</v>
      </c>
      <c r="M824">
        <v>0</v>
      </c>
      <c r="N824">
        <v>1</v>
      </c>
      <c r="O824">
        <v>0</v>
      </c>
      <c r="P824">
        <v>0</v>
      </c>
      <c r="Q824">
        <v>0</v>
      </c>
      <c r="R824">
        <v>0</v>
      </c>
      <c r="S824">
        <v>1</v>
      </c>
      <c r="T824">
        <v>0</v>
      </c>
      <c r="U824">
        <v>0</v>
      </c>
      <c r="V824">
        <v>0</v>
      </c>
      <c r="W824">
        <v>1</v>
      </c>
      <c r="X824">
        <v>0</v>
      </c>
      <c r="Y824">
        <v>0</v>
      </c>
      <c r="Z824">
        <v>0</v>
      </c>
      <c r="AA824">
        <v>0</v>
      </c>
      <c r="AB824">
        <v>7</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2</v>
      </c>
      <c r="BA824">
        <v>0</v>
      </c>
      <c r="BB824">
        <v>0</v>
      </c>
      <c r="BC824">
        <v>3</v>
      </c>
      <c r="BD824">
        <v>0</v>
      </c>
      <c r="BE824">
        <v>0</v>
      </c>
      <c r="BF824">
        <v>0</v>
      </c>
      <c r="BG824">
        <v>0</v>
      </c>
      <c r="BH824">
        <v>0</v>
      </c>
      <c r="BI824">
        <v>0</v>
      </c>
      <c r="BJ824">
        <v>3</v>
      </c>
      <c r="BK824">
        <v>0</v>
      </c>
      <c r="BL824">
        <v>0</v>
      </c>
      <c r="BM824">
        <v>0</v>
      </c>
      <c r="BN824">
        <v>0</v>
      </c>
      <c r="BO824">
        <v>2</v>
      </c>
      <c r="BP824">
        <v>0</v>
      </c>
      <c r="BQ824">
        <v>0</v>
      </c>
      <c r="BR824">
        <v>0</v>
      </c>
      <c r="BS824">
        <v>1</v>
      </c>
      <c r="BT824">
        <v>10</v>
      </c>
      <c r="BU824" t="s">
        <v>870</v>
      </c>
    </row>
    <row r="825" spans="1:73">
      <c r="A825" t="s">
        <v>697</v>
      </c>
      <c r="B825" t="s">
        <v>698</v>
      </c>
      <c r="C825">
        <v>193</v>
      </c>
      <c r="D825" t="s">
        <v>119</v>
      </c>
      <c r="E825" t="s">
        <v>701</v>
      </c>
      <c r="F825" t="s">
        <v>92</v>
      </c>
      <c r="G825">
        <v>1</v>
      </c>
      <c r="H825">
        <v>5</v>
      </c>
      <c r="I825">
        <v>0</v>
      </c>
      <c r="J825">
        <v>0</v>
      </c>
      <c r="K825">
        <v>0</v>
      </c>
      <c r="L825">
        <v>9</v>
      </c>
      <c r="M825">
        <v>0</v>
      </c>
      <c r="N825">
        <v>18</v>
      </c>
      <c r="O825">
        <v>0</v>
      </c>
      <c r="P825">
        <v>0</v>
      </c>
      <c r="Q825">
        <v>0</v>
      </c>
      <c r="R825">
        <v>3</v>
      </c>
      <c r="S825">
        <v>18</v>
      </c>
      <c r="T825">
        <v>6</v>
      </c>
      <c r="U825">
        <v>0</v>
      </c>
      <c r="V825">
        <v>5</v>
      </c>
      <c r="W825">
        <v>3</v>
      </c>
      <c r="X825">
        <v>0</v>
      </c>
      <c r="Y825">
        <v>0</v>
      </c>
      <c r="Z825">
        <v>0</v>
      </c>
      <c r="AA825">
        <v>0</v>
      </c>
      <c r="AB825">
        <v>86</v>
      </c>
      <c r="AC825">
        <v>2</v>
      </c>
      <c r="AD825">
        <v>0</v>
      </c>
      <c r="AE825">
        <v>0</v>
      </c>
      <c r="AF825">
        <v>0</v>
      </c>
      <c r="AG825">
        <v>1</v>
      </c>
      <c r="AH825">
        <v>0</v>
      </c>
      <c r="AI825">
        <v>6</v>
      </c>
      <c r="AJ825">
        <v>0</v>
      </c>
      <c r="AK825">
        <v>0</v>
      </c>
      <c r="AL825">
        <v>0</v>
      </c>
      <c r="AM825">
        <v>16</v>
      </c>
      <c r="AN825">
        <v>2</v>
      </c>
      <c r="AO825">
        <v>0</v>
      </c>
      <c r="AP825">
        <v>0</v>
      </c>
      <c r="AQ825">
        <v>2</v>
      </c>
      <c r="AR825">
        <v>0</v>
      </c>
      <c r="AS825">
        <v>0</v>
      </c>
      <c r="AT825">
        <v>0</v>
      </c>
      <c r="AU825">
        <v>3</v>
      </c>
      <c r="AV825">
        <v>0</v>
      </c>
      <c r="AW825">
        <v>0</v>
      </c>
      <c r="AX825">
        <v>6</v>
      </c>
      <c r="AY825">
        <v>17</v>
      </c>
      <c r="AZ825">
        <v>12</v>
      </c>
      <c r="BA825">
        <v>23</v>
      </c>
      <c r="BB825">
        <v>3</v>
      </c>
      <c r="BC825">
        <v>11</v>
      </c>
      <c r="BD825">
        <v>0</v>
      </c>
      <c r="BE825">
        <v>0</v>
      </c>
      <c r="BF825">
        <v>0</v>
      </c>
      <c r="BG825">
        <v>0</v>
      </c>
      <c r="BH825">
        <v>1</v>
      </c>
      <c r="BI825">
        <v>13</v>
      </c>
      <c r="BJ825">
        <v>4</v>
      </c>
      <c r="BK825">
        <v>0</v>
      </c>
      <c r="BL825">
        <v>2</v>
      </c>
      <c r="BM825">
        <v>0</v>
      </c>
      <c r="BN825">
        <v>5</v>
      </c>
      <c r="BO825">
        <v>20</v>
      </c>
      <c r="BP825">
        <v>3</v>
      </c>
      <c r="BQ825">
        <v>0</v>
      </c>
      <c r="BR825">
        <v>1</v>
      </c>
      <c r="BS825">
        <v>9</v>
      </c>
      <c r="BT825">
        <v>128</v>
      </c>
      <c r="BU825" t="s">
        <v>871</v>
      </c>
    </row>
    <row r="826" spans="1:73">
      <c r="A826" t="s">
        <v>697</v>
      </c>
      <c r="B826" t="s">
        <v>698</v>
      </c>
      <c r="C826">
        <v>194</v>
      </c>
      <c r="D826" t="s">
        <v>119</v>
      </c>
      <c r="E826" t="s">
        <v>78</v>
      </c>
      <c r="F826" t="s">
        <v>77</v>
      </c>
      <c r="G826">
        <v>0</v>
      </c>
      <c r="H826">
        <v>0</v>
      </c>
      <c r="I826">
        <v>0</v>
      </c>
      <c r="J826">
        <v>0</v>
      </c>
      <c r="K826">
        <v>0</v>
      </c>
      <c r="L826">
        <v>2</v>
      </c>
      <c r="M826">
        <v>0</v>
      </c>
      <c r="N826">
        <v>2</v>
      </c>
      <c r="O826">
        <v>0</v>
      </c>
      <c r="P826">
        <v>0</v>
      </c>
      <c r="Q826">
        <v>0</v>
      </c>
      <c r="R826">
        <v>0</v>
      </c>
      <c r="S826">
        <v>7</v>
      </c>
      <c r="T826">
        <v>1</v>
      </c>
      <c r="U826">
        <v>0</v>
      </c>
      <c r="V826">
        <v>2</v>
      </c>
      <c r="W826">
        <v>0</v>
      </c>
      <c r="X826">
        <v>0</v>
      </c>
      <c r="Y826">
        <v>0</v>
      </c>
      <c r="Z826">
        <v>0</v>
      </c>
      <c r="AA826">
        <v>0</v>
      </c>
      <c r="AB826">
        <v>19</v>
      </c>
      <c r="AC826">
        <v>0</v>
      </c>
      <c r="AD826">
        <v>0</v>
      </c>
      <c r="AE826">
        <v>0</v>
      </c>
      <c r="AF826">
        <v>0</v>
      </c>
      <c r="AG826">
        <v>0</v>
      </c>
      <c r="AH826">
        <v>0</v>
      </c>
      <c r="AI826">
        <v>3</v>
      </c>
      <c r="AJ826">
        <v>0</v>
      </c>
      <c r="AK826">
        <v>0</v>
      </c>
      <c r="AL826">
        <v>0</v>
      </c>
      <c r="AM826">
        <v>3</v>
      </c>
      <c r="AN826">
        <v>0</v>
      </c>
      <c r="AO826">
        <v>0</v>
      </c>
      <c r="AP826">
        <v>0</v>
      </c>
      <c r="AQ826">
        <v>0</v>
      </c>
      <c r="AR826">
        <v>0</v>
      </c>
      <c r="AS826">
        <v>0</v>
      </c>
      <c r="AT826">
        <v>0</v>
      </c>
      <c r="AU826">
        <v>0</v>
      </c>
      <c r="AV826">
        <v>0</v>
      </c>
      <c r="AW826">
        <v>0</v>
      </c>
      <c r="AX826">
        <v>4</v>
      </c>
      <c r="AY826">
        <v>6</v>
      </c>
      <c r="AZ826">
        <v>4</v>
      </c>
      <c r="BA826">
        <v>7</v>
      </c>
      <c r="BB826">
        <v>1</v>
      </c>
      <c r="BC826">
        <v>5</v>
      </c>
      <c r="BD826">
        <v>0</v>
      </c>
      <c r="BE826">
        <v>0</v>
      </c>
      <c r="BF826">
        <v>0</v>
      </c>
      <c r="BG826">
        <v>0</v>
      </c>
      <c r="BH826">
        <v>0</v>
      </c>
      <c r="BI826">
        <v>6</v>
      </c>
      <c r="BJ826">
        <v>4</v>
      </c>
      <c r="BK826">
        <v>0</v>
      </c>
      <c r="BL826">
        <v>0</v>
      </c>
      <c r="BM826">
        <v>0</v>
      </c>
      <c r="BN826">
        <v>0</v>
      </c>
      <c r="BO826">
        <v>4</v>
      </c>
      <c r="BP826">
        <v>1</v>
      </c>
      <c r="BQ826">
        <v>0</v>
      </c>
      <c r="BR826">
        <v>2</v>
      </c>
      <c r="BS826">
        <v>3</v>
      </c>
      <c r="BT826">
        <v>37</v>
      </c>
      <c r="BU826" t="s">
        <v>872</v>
      </c>
    </row>
    <row r="827" spans="1:73">
      <c r="A827" t="s">
        <v>697</v>
      </c>
      <c r="B827" t="s">
        <v>698</v>
      </c>
      <c r="C827">
        <v>195</v>
      </c>
      <c r="D827" t="s">
        <v>119</v>
      </c>
      <c r="E827" t="s">
        <v>712</v>
      </c>
      <c r="F827" t="s">
        <v>101</v>
      </c>
      <c r="G827">
        <v>0</v>
      </c>
      <c r="H827">
        <v>4</v>
      </c>
      <c r="I827">
        <v>5</v>
      </c>
      <c r="J827">
        <v>0</v>
      </c>
      <c r="K827">
        <v>0</v>
      </c>
      <c r="L827">
        <v>10</v>
      </c>
      <c r="M827">
        <v>0</v>
      </c>
      <c r="N827">
        <v>19</v>
      </c>
      <c r="O827">
        <v>0</v>
      </c>
      <c r="P827">
        <v>0</v>
      </c>
      <c r="Q827">
        <v>1</v>
      </c>
      <c r="R827">
        <v>1</v>
      </c>
      <c r="S827">
        <v>32</v>
      </c>
      <c r="T827">
        <v>7</v>
      </c>
      <c r="U827">
        <v>0</v>
      </c>
      <c r="V827">
        <v>3</v>
      </c>
      <c r="W827">
        <v>2</v>
      </c>
      <c r="X827">
        <v>0</v>
      </c>
      <c r="Y827">
        <v>0</v>
      </c>
      <c r="Z827">
        <v>3</v>
      </c>
      <c r="AA827">
        <v>0</v>
      </c>
      <c r="AB827">
        <v>127</v>
      </c>
      <c r="AC827">
        <v>3</v>
      </c>
      <c r="AD827">
        <v>0</v>
      </c>
      <c r="AE827">
        <v>0</v>
      </c>
      <c r="AF827">
        <v>0</v>
      </c>
      <c r="AG827">
        <v>1</v>
      </c>
      <c r="AH827">
        <v>0</v>
      </c>
      <c r="AI827">
        <v>15</v>
      </c>
      <c r="AJ827">
        <v>0</v>
      </c>
      <c r="AK827">
        <v>0</v>
      </c>
      <c r="AL827">
        <v>5</v>
      </c>
      <c r="AM827">
        <v>25</v>
      </c>
      <c r="AN827">
        <v>1</v>
      </c>
      <c r="AO827">
        <v>0</v>
      </c>
      <c r="AP827">
        <v>9</v>
      </c>
      <c r="AQ827">
        <v>2</v>
      </c>
      <c r="AR827">
        <v>0</v>
      </c>
      <c r="AS827">
        <v>0</v>
      </c>
      <c r="AT827">
        <v>1</v>
      </c>
      <c r="AU827">
        <v>1</v>
      </c>
      <c r="AV827">
        <v>3</v>
      </c>
      <c r="AW827">
        <v>5</v>
      </c>
      <c r="AX827">
        <v>16</v>
      </c>
      <c r="AY827">
        <v>26</v>
      </c>
      <c r="AZ827">
        <v>30</v>
      </c>
      <c r="BA827">
        <v>46</v>
      </c>
      <c r="BB827">
        <v>3</v>
      </c>
      <c r="BC827">
        <v>30</v>
      </c>
      <c r="BD827">
        <v>0</v>
      </c>
      <c r="BE827">
        <v>0</v>
      </c>
      <c r="BF827">
        <v>3</v>
      </c>
      <c r="BG827">
        <v>0</v>
      </c>
      <c r="BH827">
        <v>0</v>
      </c>
      <c r="BI827">
        <v>31</v>
      </c>
      <c r="BJ827">
        <v>14</v>
      </c>
      <c r="BK827">
        <v>0</v>
      </c>
      <c r="BL827">
        <v>0</v>
      </c>
      <c r="BM827">
        <v>2</v>
      </c>
      <c r="BN827">
        <v>6</v>
      </c>
      <c r="BO827">
        <v>34</v>
      </c>
      <c r="BP827">
        <v>14</v>
      </c>
      <c r="BQ827">
        <v>1</v>
      </c>
      <c r="BR827">
        <v>0</v>
      </c>
      <c r="BS827">
        <v>16</v>
      </c>
      <c r="BT827">
        <v>200</v>
      </c>
      <c r="BU827" t="s">
        <v>873</v>
      </c>
    </row>
    <row r="828" spans="1:73">
      <c r="A828" t="s">
        <v>697</v>
      </c>
      <c r="B828" t="s">
        <v>698</v>
      </c>
      <c r="C828">
        <v>196</v>
      </c>
      <c r="D828" t="s">
        <v>119</v>
      </c>
      <c r="E828" t="s">
        <v>78</v>
      </c>
      <c r="F828" t="s">
        <v>77</v>
      </c>
      <c r="G828">
        <v>0</v>
      </c>
      <c r="H828">
        <v>0</v>
      </c>
      <c r="I828">
        <v>0</v>
      </c>
      <c r="J828">
        <v>0</v>
      </c>
      <c r="K828">
        <v>0</v>
      </c>
      <c r="L828">
        <v>0</v>
      </c>
      <c r="M828">
        <v>0</v>
      </c>
      <c r="N828">
        <v>0</v>
      </c>
      <c r="O828">
        <v>0</v>
      </c>
      <c r="P828">
        <v>0</v>
      </c>
      <c r="Q828">
        <v>0</v>
      </c>
      <c r="R828">
        <v>0</v>
      </c>
      <c r="S828">
        <v>1</v>
      </c>
      <c r="T828">
        <v>0</v>
      </c>
      <c r="U828">
        <v>0</v>
      </c>
      <c r="V828">
        <v>1</v>
      </c>
      <c r="W828">
        <v>0</v>
      </c>
      <c r="X828">
        <v>0</v>
      </c>
      <c r="Y828">
        <v>0</v>
      </c>
      <c r="Z828">
        <v>0</v>
      </c>
      <c r="AA828">
        <v>0</v>
      </c>
      <c r="AB828">
        <v>3</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1</v>
      </c>
      <c r="AY828">
        <v>1</v>
      </c>
      <c r="AZ828">
        <v>2</v>
      </c>
      <c r="BA828">
        <v>1</v>
      </c>
      <c r="BB828">
        <v>0</v>
      </c>
      <c r="BC828">
        <v>0</v>
      </c>
      <c r="BD828">
        <v>0</v>
      </c>
      <c r="BE828">
        <v>0</v>
      </c>
      <c r="BF828">
        <v>0</v>
      </c>
      <c r="BG828">
        <v>0</v>
      </c>
      <c r="BH828">
        <v>0</v>
      </c>
      <c r="BI828">
        <v>1</v>
      </c>
      <c r="BJ828">
        <v>0</v>
      </c>
      <c r="BK828">
        <v>0</v>
      </c>
      <c r="BL828">
        <v>0</v>
      </c>
      <c r="BM828">
        <v>0</v>
      </c>
      <c r="BN828">
        <v>0</v>
      </c>
      <c r="BO828">
        <v>2</v>
      </c>
      <c r="BP828">
        <v>0</v>
      </c>
      <c r="BQ828">
        <v>0</v>
      </c>
      <c r="BR828">
        <v>1</v>
      </c>
      <c r="BS828">
        <v>1</v>
      </c>
      <c r="BT828">
        <v>5</v>
      </c>
      <c r="BU828" t="s">
        <v>874</v>
      </c>
    </row>
    <row r="829" spans="1:73">
      <c r="A829" t="s">
        <v>697</v>
      </c>
      <c r="B829" t="s">
        <v>698</v>
      </c>
      <c r="C829">
        <v>197</v>
      </c>
      <c r="D829" t="s">
        <v>119</v>
      </c>
      <c r="E829" t="s">
        <v>719</v>
      </c>
      <c r="F829" t="s">
        <v>101</v>
      </c>
      <c r="G829">
        <v>0</v>
      </c>
      <c r="H829">
        <v>0</v>
      </c>
      <c r="I829">
        <v>0</v>
      </c>
      <c r="J829">
        <v>0</v>
      </c>
      <c r="K829">
        <v>0</v>
      </c>
      <c r="L829">
        <v>0</v>
      </c>
      <c r="M829">
        <v>0</v>
      </c>
      <c r="N829">
        <v>0</v>
      </c>
      <c r="O829">
        <v>0</v>
      </c>
      <c r="P829">
        <v>0</v>
      </c>
      <c r="Q829">
        <v>0</v>
      </c>
      <c r="R829">
        <v>1</v>
      </c>
      <c r="S829">
        <v>2</v>
      </c>
      <c r="T829">
        <v>0</v>
      </c>
      <c r="U829">
        <v>0</v>
      </c>
      <c r="V829">
        <v>1</v>
      </c>
      <c r="W829">
        <v>0</v>
      </c>
      <c r="X829">
        <v>0</v>
      </c>
      <c r="Y829">
        <v>0</v>
      </c>
      <c r="Z829">
        <v>0</v>
      </c>
      <c r="AA829">
        <v>0</v>
      </c>
      <c r="AB829">
        <v>2</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1</v>
      </c>
      <c r="AZ829">
        <v>1</v>
      </c>
      <c r="BA829">
        <v>0</v>
      </c>
      <c r="BB829">
        <v>0</v>
      </c>
      <c r="BC829">
        <v>0</v>
      </c>
      <c r="BD829">
        <v>0</v>
      </c>
      <c r="BE829">
        <v>0</v>
      </c>
      <c r="BF829">
        <v>0</v>
      </c>
      <c r="BG829">
        <v>0</v>
      </c>
      <c r="BH829">
        <v>0</v>
      </c>
      <c r="BI829">
        <v>0</v>
      </c>
      <c r="BJ829">
        <v>0</v>
      </c>
      <c r="BK829">
        <v>0</v>
      </c>
      <c r="BL829">
        <v>0</v>
      </c>
      <c r="BM829">
        <v>0</v>
      </c>
      <c r="BN829">
        <v>0</v>
      </c>
      <c r="BO829">
        <v>1</v>
      </c>
      <c r="BP829">
        <v>0</v>
      </c>
      <c r="BQ829">
        <v>0</v>
      </c>
      <c r="BR829">
        <v>0</v>
      </c>
      <c r="BS829">
        <v>1</v>
      </c>
      <c r="BT829">
        <v>6</v>
      </c>
      <c r="BU829" t="s">
        <v>875</v>
      </c>
    </row>
    <row r="830" spans="1:73">
      <c r="A830" t="s">
        <v>697</v>
      </c>
      <c r="B830" t="s">
        <v>698</v>
      </c>
      <c r="C830">
        <v>198</v>
      </c>
      <c r="D830" t="s">
        <v>119</v>
      </c>
      <c r="E830" t="s">
        <v>78</v>
      </c>
      <c r="F830" t="s">
        <v>77</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1</v>
      </c>
      <c r="AQ830">
        <v>0</v>
      </c>
      <c r="AR830">
        <v>0</v>
      </c>
      <c r="AS830">
        <v>0</v>
      </c>
      <c r="AT830">
        <v>0</v>
      </c>
      <c r="AU830">
        <v>0</v>
      </c>
      <c r="AV830">
        <v>0</v>
      </c>
      <c r="AW830">
        <v>0</v>
      </c>
      <c r="AX830">
        <v>0</v>
      </c>
      <c r="AY830">
        <v>0</v>
      </c>
      <c r="AZ830">
        <v>1</v>
      </c>
      <c r="BA830">
        <v>0</v>
      </c>
      <c r="BB830">
        <v>0</v>
      </c>
      <c r="BC830">
        <v>2</v>
      </c>
      <c r="BD830">
        <v>0</v>
      </c>
      <c r="BE830">
        <v>0</v>
      </c>
      <c r="BF830">
        <v>0</v>
      </c>
      <c r="BG830">
        <v>0</v>
      </c>
      <c r="BH830">
        <v>0</v>
      </c>
      <c r="BI830">
        <v>0</v>
      </c>
      <c r="BJ830">
        <v>0</v>
      </c>
      <c r="BK830">
        <v>0</v>
      </c>
      <c r="BL830">
        <v>0</v>
      </c>
      <c r="BM830">
        <v>0</v>
      </c>
      <c r="BN830">
        <v>0</v>
      </c>
      <c r="BO830">
        <v>1</v>
      </c>
      <c r="BP830">
        <v>0</v>
      </c>
      <c r="BQ830">
        <v>0</v>
      </c>
      <c r="BR830">
        <v>0</v>
      </c>
      <c r="BS830">
        <v>1</v>
      </c>
      <c r="BT830">
        <v>4</v>
      </c>
      <c r="BU830" t="s">
        <v>876</v>
      </c>
    </row>
    <row r="831" spans="1:73">
      <c r="A831" t="s">
        <v>697</v>
      </c>
      <c r="B831" t="s">
        <v>698</v>
      </c>
      <c r="C831">
        <v>199</v>
      </c>
      <c r="D831" t="s">
        <v>119</v>
      </c>
      <c r="E831" t="s">
        <v>719</v>
      </c>
      <c r="F831" t="s">
        <v>101</v>
      </c>
      <c r="G831">
        <v>0</v>
      </c>
      <c r="H831">
        <v>1</v>
      </c>
      <c r="I831">
        <v>2</v>
      </c>
      <c r="J831">
        <v>0</v>
      </c>
      <c r="K831">
        <v>0</v>
      </c>
      <c r="L831">
        <v>4</v>
      </c>
      <c r="M831">
        <v>0</v>
      </c>
      <c r="N831">
        <v>9</v>
      </c>
      <c r="O831">
        <v>0</v>
      </c>
      <c r="P831">
        <v>0</v>
      </c>
      <c r="Q831">
        <v>2</v>
      </c>
      <c r="R831">
        <v>0</v>
      </c>
      <c r="S831">
        <v>10</v>
      </c>
      <c r="T831">
        <v>2</v>
      </c>
      <c r="U831">
        <v>0</v>
      </c>
      <c r="V831">
        <v>1</v>
      </c>
      <c r="W831">
        <v>1</v>
      </c>
      <c r="X831">
        <v>0</v>
      </c>
      <c r="Y831">
        <v>0</v>
      </c>
      <c r="Z831">
        <v>0</v>
      </c>
      <c r="AA831">
        <v>0</v>
      </c>
      <c r="AB831">
        <v>40</v>
      </c>
      <c r="AC831">
        <v>1</v>
      </c>
      <c r="AD831">
        <v>0</v>
      </c>
      <c r="AE831">
        <v>0</v>
      </c>
      <c r="AF831">
        <v>0</v>
      </c>
      <c r="AG831">
        <v>0</v>
      </c>
      <c r="AH831">
        <v>0</v>
      </c>
      <c r="AI831">
        <v>3</v>
      </c>
      <c r="AJ831">
        <v>0</v>
      </c>
      <c r="AK831">
        <v>0</v>
      </c>
      <c r="AL831">
        <v>0</v>
      </c>
      <c r="AM831">
        <v>5</v>
      </c>
      <c r="AN831">
        <v>0</v>
      </c>
      <c r="AO831">
        <v>0</v>
      </c>
      <c r="AP831">
        <v>3</v>
      </c>
      <c r="AQ831">
        <v>3</v>
      </c>
      <c r="AR831">
        <v>0</v>
      </c>
      <c r="AS831">
        <v>0</v>
      </c>
      <c r="AT831">
        <v>0</v>
      </c>
      <c r="AU831">
        <v>0</v>
      </c>
      <c r="AV831">
        <v>1</v>
      </c>
      <c r="AW831">
        <v>2</v>
      </c>
      <c r="AX831">
        <v>2</v>
      </c>
      <c r="AY831">
        <v>10</v>
      </c>
      <c r="AZ831">
        <v>12</v>
      </c>
      <c r="BA831">
        <v>8</v>
      </c>
      <c r="BB831">
        <v>3</v>
      </c>
      <c r="BC831">
        <v>11</v>
      </c>
      <c r="BD831">
        <v>0</v>
      </c>
      <c r="BE831">
        <v>0</v>
      </c>
      <c r="BF831">
        <v>1</v>
      </c>
      <c r="BG831">
        <v>0</v>
      </c>
      <c r="BH831">
        <v>0</v>
      </c>
      <c r="BI831">
        <v>3</v>
      </c>
      <c r="BJ831">
        <v>4</v>
      </c>
      <c r="BK831">
        <v>0</v>
      </c>
      <c r="BL831">
        <v>1</v>
      </c>
      <c r="BM831">
        <v>0</v>
      </c>
      <c r="BN831">
        <v>4</v>
      </c>
      <c r="BO831">
        <v>16</v>
      </c>
      <c r="BP831">
        <v>0</v>
      </c>
      <c r="BQ831">
        <v>0</v>
      </c>
      <c r="BR831">
        <v>1</v>
      </c>
      <c r="BS831">
        <v>5</v>
      </c>
      <c r="BT831">
        <v>76</v>
      </c>
      <c r="BU831" t="s">
        <v>877</v>
      </c>
    </row>
    <row r="832" spans="1:73">
      <c r="A832" t="s">
        <v>697</v>
      </c>
      <c r="B832" t="s">
        <v>698</v>
      </c>
      <c r="C832">
        <v>200</v>
      </c>
      <c r="D832" t="s">
        <v>119</v>
      </c>
      <c r="E832" t="s">
        <v>78</v>
      </c>
      <c r="F832" t="s">
        <v>77</v>
      </c>
      <c r="G832">
        <v>0</v>
      </c>
      <c r="H832">
        <v>0</v>
      </c>
      <c r="I832">
        <v>0</v>
      </c>
      <c r="J832">
        <v>0</v>
      </c>
      <c r="K832">
        <v>0</v>
      </c>
      <c r="L832">
        <v>2</v>
      </c>
      <c r="M832">
        <v>0</v>
      </c>
      <c r="N832">
        <v>1</v>
      </c>
      <c r="O832">
        <v>0</v>
      </c>
      <c r="P832">
        <v>0</v>
      </c>
      <c r="Q832">
        <v>0</v>
      </c>
      <c r="R832">
        <v>0</v>
      </c>
      <c r="S832">
        <v>2</v>
      </c>
      <c r="T832">
        <v>0</v>
      </c>
      <c r="U832">
        <v>0</v>
      </c>
      <c r="V832">
        <v>0</v>
      </c>
      <c r="W832">
        <v>0</v>
      </c>
      <c r="X832">
        <v>0</v>
      </c>
      <c r="Y832">
        <v>0</v>
      </c>
      <c r="Z832">
        <v>0</v>
      </c>
      <c r="AA832">
        <v>0</v>
      </c>
      <c r="AB832">
        <v>9</v>
      </c>
      <c r="AC832">
        <v>1</v>
      </c>
      <c r="AD832">
        <v>0</v>
      </c>
      <c r="AE832">
        <v>0</v>
      </c>
      <c r="AF832">
        <v>0</v>
      </c>
      <c r="AG832">
        <v>0</v>
      </c>
      <c r="AH832">
        <v>0</v>
      </c>
      <c r="AI832">
        <v>2</v>
      </c>
      <c r="AJ832">
        <v>0</v>
      </c>
      <c r="AK832">
        <v>0</v>
      </c>
      <c r="AL832">
        <v>0</v>
      </c>
      <c r="AM832">
        <v>0</v>
      </c>
      <c r="AN832">
        <v>0</v>
      </c>
      <c r="AO832">
        <v>0</v>
      </c>
      <c r="AP832">
        <v>2</v>
      </c>
      <c r="AQ832">
        <v>0</v>
      </c>
      <c r="AR832">
        <v>0</v>
      </c>
      <c r="AS832">
        <v>0</v>
      </c>
      <c r="AT832">
        <v>0</v>
      </c>
      <c r="AU832">
        <v>0</v>
      </c>
      <c r="AV832">
        <v>0</v>
      </c>
      <c r="AW832">
        <v>0</v>
      </c>
      <c r="AX832">
        <v>0</v>
      </c>
      <c r="AY832">
        <v>3</v>
      </c>
      <c r="AZ832">
        <v>1</v>
      </c>
      <c r="BA832">
        <v>0</v>
      </c>
      <c r="BB832">
        <v>0</v>
      </c>
      <c r="BC832">
        <v>4</v>
      </c>
      <c r="BD832">
        <v>0</v>
      </c>
      <c r="BE832">
        <v>0</v>
      </c>
      <c r="BF832">
        <v>0</v>
      </c>
      <c r="BG832">
        <v>0</v>
      </c>
      <c r="BH832">
        <v>0</v>
      </c>
      <c r="BI832">
        <v>0</v>
      </c>
      <c r="BJ832">
        <v>2</v>
      </c>
      <c r="BK832">
        <v>0</v>
      </c>
      <c r="BL832">
        <v>0</v>
      </c>
      <c r="BM832">
        <v>0</v>
      </c>
      <c r="BN832">
        <v>0</v>
      </c>
      <c r="BO832">
        <v>2</v>
      </c>
      <c r="BP832">
        <v>0</v>
      </c>
      <c r="BQ832">
        <v>0</v>
      </c>
      <c r="BR832">
        <v>0</v>
      </c>
      <c r="BS832">
        <v>2</v>
      </c>
      <c r="BT832">
        <v>13</v>
      </c>
      <c r="BU832" t="s">
        <v>878</v>
      </c>
    </row>
    <row r="833" spans="1:73">
      <c r="A833" t="s">
        <v>697</v>
      </c>
      <c r="B833" t="s">
        <v>698</v>
      </c>
      <c r="C833">
        <v>201</v>
      </c>
      <c r="D833" t="s">
        <v>119</v>
      </c>
      <c r="E833" t="s">
        <v>879</v>
      </c>
      <c r="F833" t="s">
        <v>184</v>
      </c>
      <c r="G833">
        <v>0</v>
      </c>
      <c r="H833">
        <v>2</v>
      </c>
      <c r="I833">
        <v>0</v>
      </c>
      <c r="J833">
        <v>0</v>
      </c>
      <c r="K833">
        <v>0</v>
      </c>
      <c r="L833">
        <v>3</v>
      </c>
      <c r="M833">
        <v>0</v>
      </c>
      <c r="N833">
        <v>8</v>
      </c>
      <c r="O833">
        <v>0</v>
      </c>
      <c r="P833">
        <v>0</v>
      </c>
      <c r="Q833">
        <v>1</v>
      </c>
      <c r="R833">
        <v>0</v>
      </c>
      <c r="S833">
        <v>8</v>
      </c>
      <c r="T833">
        <v>2</v>
      </c>
      <c r="U833">
        <v>0</v>
      </c>
      <c r="V833">
        <v>1</v>
      </c>
      <c r="W833">
        <v>0</v>
      </c>
      <c r="X833">
        <v>0</v>
      </c>
      <c r="Y833">
        <v>0</v>
      </c>
      <c r="Z833">
        <v>0</v>
      </c>
      <c r="AA833">
        <v>0</v>
      </c>
      <c r="AB833">
        <v>27</v>
      </c>
      <c r="AC833">
        <v>1</v>
      </c>
      <c r="AD833">
        <v>0</v>
      </c>
      <c r="AE833">
        <v>0</v>
      </c>
      <c r="AF833">
        <v>0</v>
      </c>
      <c r="AG833">
        <v>0</v>
      </c>
      <c r="AH833">
        <v>2</v>
      </c>
      <c r="AI833">
        <v>1</v>
      </c>
      <c r="AJ833">
        <v>0</v>
      </c>
      <c r="AK833">
        <v>0</v>
      </c>
      <c r="AL833">
        <v>3</v>
      </c>
      <c r="AM833">
        <v>4</v>
      </c>
      <c r="AN833">
        <v>0</v>
      </c>
      <c r="AO833">
        <v>0</v>
      </c>
      <c r="AP833">
        <v>0</v>
      </c>
      <c r="AQ833">
        <v>1</v>
      </c>
      <c r="AR833">
        <v>0</v>
      </c>
      <c r="AS833">
        <v>0</v>
      </c>
      <c r="AT833">
        <v>0</v>
      </c>
      <c r="AU833">
        <v>0</v>
      </c>
      <c r="AV833">
        <v>0</v>
      </c>
      <c r="AW833">
        <v>0</v>
      </c>
      <c r="AX833">
        <v>3</v>
      </c>
      <c r="AY833">
        <v>5</v>
      </c>
      <c r="AZ833">
        <v>6</v>
      </c>
      <c r="BA833">
        <v>7</v>
      </c>
      <c r="BB833">
        <v>1</v>
      </c>
      <c r="BC833">
        <v>4</v>
      </c>
      <c r="BD833">
        <v>0</v>
      </c>
      <c r="BE833">
        <v>0</v>
      </c>
      <c r="BF833">
        <v>0</v>
      </c>
      <c r="BG833">
        <v>0</v>
      </c>
      <c r="BH833">
        <v>0</v>
      </c>
      <c r="BI833">
        <v>3</v>
      </c>
      <c r="BJ833">
        <v>2</v>
      </c>
      <c r="BK833">
        <v>0</v>
      </c>
      <c r="BL833">
        <v>2</v>
      </c>
      <c r="BM833">
        <v>0</v>
      </c>
      <c r="BN833">
        <v>2</v>
      </c>
      <c r="BO833">
        <v>9</v>
      </c>
      <c r="BP833">
        <v>0</v>
      </c>
      <c r="BQ833">
        <v>0</v>
      </c>
      <c r="BR833">
        <v>1</v>
      </c>
      <c r="BS833">
        <v>2</v>
      </c>
      <c r="BT833">
        <v>50</v>
      </c>
      <c r="BU833" t="s">
        <v>880</v>
      </c>
    </row>
    <row r="834" spans="1:73">
      <c r="A834" t="s">
        <v>697</v>
      </c>
      <c r="B834" t="s">
        <v>698</v>
      </c>
      <c r="C834">
        <v>202</v>
      </c>
      <c r="D834" t="s">
        <v>119</v>
      </c>
      <c r="E834" t="s">
        <v>78</v>
      </c>
      <c r="F834" t="s">
        <v>77</v>
      </c>
      <c r="G834">
        <v>0</v>
      </c>
      <c r="H834">
        <v>2</v>
      </c>
      <c r="I834">
        <v>0</v>
      </c>
      <c r="J834">
        <v>0</v>
      </c>
      <c r="K834">
        <v>0</v>
      </c>
      <c r="L834">
        <v>1</v>
      </c>
      <c r="M834">
        <v>0</v>
      </c>
      <c r="N834">
        <v>5</v>
      </c>
      <c r="O834">
        <v>0</v>
      </c>
      <c r="P834">
        <v>0</v>
      </c>
      <c r="Q834">
        <v>0</v>
      </c>
      <c r="R834">
        <v>0</v>
      </c>
      <c r="S834">
        <v>0</v>
      </c>
      <c r="T834">
        <v>1</v>
      </c>
      <c r="U834">
        <v>0</v>
      </c>
      <c r="V834">
        <v>0</v>
      </c>
      <c r="W834">
        <v>0</v>
      </c>
      <c r="X834">
        <v>0</v>
      </c>
      <c r="Y834">
        <v>0</v>
      </c>
      <c r="Z834">
        <v>0</v>
      </c>
      <c r="AA834">
        <v>0</v>
      </c>
      <c r="AB834">
        <v>20</v>
      </c>
      <c r="AC834">
        <v>0</v>
      </c>
      <c r="AD834">
        <v>0</v>
      </c>
      <c r="AE834">
        <v>2</v>
      </c>
      <c r="AF834">
        <v>0</v>
      </c>
      <c r="AG834">
        <v>0</v>
      </c>
      <c r="AH834">
        <v>1</v>
      </c>
      <c r="AI834">
        <v>0</v>
      </c>
      <c r="AJ834">
        <v>0</v>
      </c>
      <c r="AK834">
        <v>0</v>
      </c>
      <c r="AL834">
        <v>0</v>
      </c>
      <c r="AM834">
        <v>5</v>
      </c>
      <c r="AN834">
        <v>0</v>
      </c>
      <c r="AO834">
        <v>0</v>
      </c>
      <c r="AP834">
        <v>1</v>
      </c>
      <c r="AQ834">
        <v>0</v>
      </c>
      <c r="AR834">
        <v>0</v>
      </c>
      <c r="AS834">
        <v>0</v>
      </c>
      <c r="AT834">
        <v>0</v>
      </c>
      <c r="AU834">
        <v>2</v>
      </c>
      <c r="AV834">
        <v>2</v>
      </c>
      <c r="AW834">
        <v>0</v>
      </c>
      <c r="AX834">
        <v>3</v>
      </c>
      <c r="AY834">
        <v>1</v>
      </c>
      <c r="AZ834">
        <v>4</v>
      </c>
      <c r="BA834">
        <v>8</v>
      </c>
      <c r="BB834">
        <v>0</v>
      </c>
      <c r="BC834">
        <v>3</v>
      </c>
      <c r="BD834">
        <v>0</v>
      </c>
      <c r="BE834">
        <v>0</v>
      </c>
      <c r="BF834">
        <v>0</v>
      </c>
      <c r="BG834">
        <v>0</v>
      </c>
      <c r="BH834">
        <v>0</v>
      </c>
      <c r="BI834">
        <v>7</v>
      </c>
      <c r="BJ834">
        <v>2</v>
      </c>
      <c r="BK834">
        <v>0</v>
      </c>
      <c r="BL834">
        <v>0</v>
      </c>
      <c r="BM834">
        <v>0</v>
      </c>
      <c r="BN834">
        <v>0</v>
      </c>
      <c r="BO834">
        <v>7</v>
      </c>
      <c r="BP834">
        <v>0</v>
      </c>
      <c r="BQ834">
        <v>0</v>
      </c>
      <c r="BR834">
        <v>2</v>
      </c>
      <c r="BS834">
        <v>4</v>
      </c>
      <c r="BT834">
        <v>33</v>
      </c>
      <c r="BU834" t="s">
        <v>881</v>
      </c>
    </row>
    <row r="835" spans="1:73">
      <c r="A835" t="s">
        <v>697</v>
      </c>
      <c r="B835" t="s">
        <v>698</v>
      </c>
      <c r="C835">
        <v>203</v>
      </c>
      <c r="D835" t="s">
        <v>119</v>
      </c>
      <c r="E835" t="s">
        <v>719</v>
      </c>
      <c r="F835" t="s">
        <v>101</v>
      </c>
      <c r="G835">
        <v>0</v>
      </c>
      <c r="H835">
        <v>5</v>
      </c>
      <c r="I835">
        <v>0</v>
      </c>
      <c r="J835">
        <v>0</v>
      </c>
      <c r="K835">
        <v>0</v>
      </c>
      <c r="L835">
        <v>4</v>
      </c>
      <c r="M835">
        <v>0</v>
      </c>
      <c r="N835">
        <v>12</v>
      </c>
      <c r="O835">
        <v>0</v>
      </c>
      <c r="P835">
        <v>0</v>
      </c>
      <c r="Q835">
        <v>0</v>
      </c>
      <c r="R835">
        <v>2</v>
      </c>
      <c r="S835">
        <v>12</v>
      </c>
      <c r="T835">
        <v>3</v>
      </c>
      <c r="U835">
        <v>0</v>
      </c>
      <c r="V835">
        <v>2</v>
      </c>
      <c r="W835">
        <v>1</v>
      </c>
      <c r="X835">
        <v>0</v>
      </c>
      <c r="Y835">
        <v>0</v>
      </c>
      <c r="Z835">
        <v>0</v>
      </c>
      <c r="AA835">
        <v>0</v>
      </c>
      <c r="AB835">
        <v>47</v>
      </c>
      <c r="AC835">
        <v>1</v>
      </c>
      <c r="AD835">
        <v>0</v>
      </c>
      <c r="AE835">
        <v>0</v>
      </c>
      <c r="AF835">
        <v>0</v>
      </c>
      <c r="AG835">
        <v>0</v>
      </c>
      <c r="AH835">
        <v>0</v>
      </c>
      <c r="AI835">
        <v>4</v>
      </c>
      <c r="AJ835">
        <v>0</v>
      </c>
      <c r="AK835">
        <v>0</v>
      </c>
      <c r="AL835">
        <v>1</v>
      </c>
      <c r="AM835">
        <v>5</v>
      </c>
      <c r="AN835">
        <v>0</v>
      </c>
      <c r="AO835">
        <v>0</v>
      </c>
      <c r="AP835">
        <v>0</v>
      </c>
      <c r="AQ835">
        <v>0</v>
      </c>
      <c r="AR835">
        <v>0</v>
      </c>
      <c r="AS835">
        <v>0</v>
      </c>
      <c r="AT835">
        <v>0</v>
      </c>
      <c r="AU835">
        <v>1</v>
      </c>
      <c r="AV835">
        <v>0</v>
      </c>
      <c r="AW835">
        <v>0</v>
      </c>
      <c r="AX835">
        <v>6</v>
      </c>
      <c r="AY835">
        <v>5</v>
      </c>
      <c r="AZ835">
        <v>10</v>
      </c>
      <c r="BA835">
        <v>12</v>
      </c>
      <c r="BB835">
        <v>2</v>
      </c>
      <c r="BC835">
        <v>11</v>
      </c>
      <c r="BD835">
        <v>0</v>
      </c>
      <c r="BE835">
        <v>0</v>
      </c>
      <c r="BF835">
        <v>0</v>
      </c>
      <c r="BG835">
        <v>0</v>
      </c>
      <c r="BH835">
        <v>0</v>
      </c>
      <c r="BI835">
        <v>7</v>
      </c>
      <c r="BJ835">
        <v>6</v>
      </c>
      <c r="BK835">
        <v>0</v>
      </c>
      <c r="BL835">
        <v>1</v>
      </c>
      <c r="BM835">
        <v>0</v>
      </c>
      <c r="BN835">
        <v>3</v>
      </c>
      <c r="BO835">
        <v>15</v>
      </c>
      <c r="BP835">
        <v>4</v>
      </c>
      <c r="BQ835">
        <v>0</v>
      </c>
      <c r="BR835">
        <v>2</v>
      </c>
      <c r="BS835">
        <v>6</v>
      </c>
      <c r="BT835">
        <v>72</v>
      </c>
      <c r="BU835" t="s">
        <v>882</v>
      </c>
    </row>
    <row r="836" spans="1:73">
      <c r="A836" t="s">
        <v>697</v>
      </c>
      <c r="B836" t="s">
        <v>698</v>
      </c>
      <c r="C836">
        <v>204</v>
      </c>
      <c r="D836" t="s">
        <v>119</v>
      </c>
      <c r="E836" t="s">
        <v>78</v>
      </c>
      <c r="F836" t="s">
        <v>77</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3</v>
      </c>
      <c r="AC836">
        <v>0</v>
      </c>
      <c r="AD836">
        <v>0</v>
      </c>
      <c r="AE836">
        <v>0</v>
      </c>
      <c r="AF836">
        <v>0</v>
      </c>
      <c r="AG836">
        <v>0</v>
      </c>
      <c r="AH836">
        <v>0</v>
      </c>
      <c r="AI836">
        <v>0</v>
      </c>
      <c r="AJ836">
        <v>0</v>
      </c>
      <c r="AK836">
        <v>0</v>
      </c>
      <c r="AL836">
        <v>0</v>
      </c>
      <c r="AM836">
        <v>0</v>
      </c>
      <c r="AN836">
        <v>0</v>
      </c>
      <c r="AO836">
        <v>0</v>
      </c>
      <c r="AP836">
        <v>1</v>
      </c>
      <c r="AQ836">
        <v>0</v>
      </c>
      <c r="AR836">
        <v>0</v>
      </c>
      <c r="AS836">
        <v>0</v>
      </c>
      <c r="AT836">
        <v>0</v>
      </c>
      <c r="AU836">
        <v>0</v>
      </c>
      <c r="AV836">
        <v>0</v>
      </c>
      <c r="AW836">
        <v>0</v>
      </c>
      <c r="AX836">
        <v>0</v>
      </c>
      <c r="AY836">
        <v>2</v>
      </c>
      <c r="AZ836">
        <v>0</v>
      </c>
      <c r="BA836">
        <v>0</v>
      </c>
      <c r="BB836">
        <v>0</v>
      </c>
      <c r="BC836">
        <v>3</v>
      </c>
      <c r="BD836">
        <v>0</v>
      </c>
      <c r="BE836">
        <v>0</v>
      </c>
      <c r="BF836">
        <v>0</v>
      </c>
      <c r="BG836">
        <v>0</v>
      </c>
      <c r="BH836">
        <v>0</v>
      </c>
      <c r="BI836">
        <v>0</v>
      </c>
      <c r="BJ836">
        <v>2</v>
      </c>
      <c r="BK836">
        <v>0</v>
      </c>
      <c r="BL836">
        <v>0</v>
      </c>
      <c r="BM836">
        <v>0</v>
      </c>
      <c r="BN836">
        <v>0</v>
      </c>
      <c r="BO836">
        <v>0</v>
      </c>
      <c r="BP836">
        <v>0</v>
      </c>
      <c r="BQ836">
        <v>0</v>
      </c>
      <c r="BR836">
        <v>0</v>
      </c>
      <c r="BS836">
        <v>1</v>
      </c>
      <c r="BT836">
        <v>5</v>
      </c>
      <c r="BU836" t="s">
        <v>883</v>
      </c>
    </row>
    <row r="837" spans="1:73">
      <c r="A837" t="s">
        <v>697</v>
      </c>
      <c r="B837" t="s">
        <v>698</v>
      </c>
      <c r="C837">
        <v>205</v>
      </c>
      <c r="D837" t="s">
        <v>119</v>
      </c>
      <c r="E837" t="s">
        <v>884</v>
      </c>
      <c r="F837" t="s">
        <v>184</v>
      </c>
      <c r="G837">
        <v>0</v>
      </c>
      <c r="H837">
        <v>2</v>
      </c>
      <c r="I837">
        <v>2</v>
      </c>
      <c r="J837">
        <v>0</v>
      </c>
      <c r="K837">
        <v>0</v>
      </c>
      <c r="L837">
        <v>7</v>
      </c>
      <c r="M837">
        <v>0</v>
      </c>
      <c r="N837">
        <v>10</v>
      </c>
      <c r="O837">
        <v>1</v>
      </c>
      <c r="P837">
        <v>1</v>
      </c>
      <c r="Q837">
        <v>0</v>
      </c>
      <c r="R837">
        <v>0</v>
      </c>
      <c r="S837">
        <v>10</v>
      </c>
      <c r="T837">
        <v>4</v>
      </c>
      <c r="U837">
        <v>0</v>
      </c>
      <c r="V837">
        <v>0</v>
      </c>
      <c r="W837">
        <v>1</v>
      </c>
      <c r="X837">
        <v>0</v>
      </c>
      <c r="Y837">
        <v>0</v>
      </c>
      <c r="Z837">
        <v>0</v>
      </c>
      <c r="AA837">
        <v>0</v>
      </c>
      <c r="AB837">
        <v>66</v>
      </c>
      <c r="AC837">
        <v>3</v>
      </c>
      <c r="AD837">
        <v>0</v>
      </c>
      <c r="AE837">
        <v>0</v>
      </c>
      <c r="AF837">
        <v>0</v>
      </c>
      <c r="AG837">
        <v>0</v>
      </c>
      <c r="AH837">
        <v>0</v>
      </c>
      <c r="AI837">
        <v>3</v>
      </c>
      <c r="AJ837">
        <v>0</v>
      </c>
      <c r="AK837">
        <v>0</v>
      </c>
      <c r="AL837">
        <v>3</v>
      </c>
      <c r="AM837">
        <v>9</v>
      </c>
      <c r="AN837">
        <v>0</v>
      </c>
      <c r="AO837">
        <v>0</v>
      </c>
      <c r="AP837">
        <v>0</v>
      </c>
      <c r="AQ837">
        <v>0</v>
      </c>
      <c r="AR837">
        <v>0</v>
      </c>
      <c r="AS837">
        <v>0</v>
      </c>
      <c r="AT837">
        <v>1</v>
      </c>
      <c r="AU837">
        <v>0</v>
      </c>
      <c r="AV837">
        <v>0</v>
      </c>
      <c r="AW837">
        <v>2</v>
      </c>
      <c r="AX837">
        <v>6</v>
      </c>
      <c r="AY837">
        <v>20</v>
      </c>
      <c r="AZ837">
        <v>9</v>
      </c>
      <c r="BA837">
        <v>17</v>
      </c>
      <c r="BB837">
        <v>6</v>
      </c>
      <c r="BC837">
        <v>8</v>
      </c>
      <c r="BD837">
        <v>0</v>
      </c>
      <c r="BE837">
        <v>0</v>
      </c>
      <c r="BF837">
        <v>0</v>
      </c>
      <c r="BG837">
        <v>0</v>
      </c>
      <c r="BH837">
        <v>0</v>
      </c>
      <c r="BI837">
        <v>5</v>
      </c>
      <c r="BJ837">
        <v>8</v>
      </c>
      <c r="BK837">
        <v>0</v>
      </c>
      <c r="BL837">
        <v>2</v>
      </c>
      <c r="BM837">
        <v>0</v>
      </c>
      <c r="BN837">
        <v>0</v>
      </c>
      <c r="BO837">
        <v>15</v>
      </c>
      <c r="BP837">
        <v>5</v>
      </c>
      <c r="BQ837">
        <v>0</v>
      </c>
      <c r="BR837">
        <v>0</v>
      </c>
      <c r="BS837">
        <v>6</v>
      </c>
      <c r="BT837">
        <v>104</v>
      </c>
      <c r="BU837" t="s">
        <v>885</v>
      </c>
    </row>
    <row r="838" spans="1:73">
      <c r="A838" t="s">
        <v>697</v>
      </c>
      <c r="B838" t="s">
        <v>698</v>
      </c>
      <c r="C838">
        <v>206</v>
      </c>
      <c r="D838" t="s">
        <v>119</v>
      </c>
      <c r="E838" t="s">
        <v>701</v>
      </c>
      <c r="F838" t="s">
        <v>92</v>
      </c>
      <c r="G838">
        <v>0</v>
      </c>
      <c r="H838">
        <v>0</v>
      </c>
      <c r="I838">
        <v>0</v>
      </c>
      <c r="J838">
        <v>0</v>
      </c>
      <c r="K838">
        <v>0</v>
      </c>
      <c r="L838">
        <v>1</v>
      </c>
      <c r="M838">
        <v>0</v>
      </c>
      <c r="N838">
        <v>1</v>
      </c>
      <c r="O838">
        <v>0</v>
      </c>
      <c r="P838">
        <v>0</v>
      </c>
      <c r="Q838">
        <v>0</v>
      </c>
      <c r="R838">
        <v>0</v>
      </c>
      <c r="S838">
        <v>0</v>
      </c>
      <c r="T838">
        <v>0</v>
      </c>
      <c r="U838">
        <v>0</v>
      </c>
      <c r="V838">
        <v>0</v>
      </c>
      <c r="W838">
        <v>0</v>
      </c>
      <c r="X838">
        <v>0</v>
      </c>
      <c r="Y838">
        <v>0</v>
      </c>
      <c r="Z838">
        <v>0</v>
      </c>
      <c r="AA838">
        <v>0</v>
      </c>
      <c r="AB838">
        <v>4</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1</v>
      </c>
      <c r="AZ838">
        <v>1</v>
      </c>
      <c r="BA838">
        <v>0</v>
      </c>
      <c r="BB838">
        <v>1</v>
      </c>
      <c r="BC838">
        <v>1</v>
      </c>
      <c r="BD838">
        <v>0</v>
      </c>
      <c r="BE838">
        <v>0</v>
      </c>
      <c r="BF838">
        <v>0</v>
      </c>
      <c r="BG838">
        <v>0</v>
      </c>
      <c r="BH838">
        <v>0</v>
      </c>
      <c r="BI838">
        <v>0</v>
      </c>
      <c r="BJ838">
        <v>0</v>
      </c>
      <c r="BK838">
        <v>0</v>
      </c>
      <c r="BL838">
        <v>0</v>
      </c>
      <c r="BM838">
        <v>0</v>
      </c>
      <c r="BN838">
        <v>1</v>
      </c>
      <c r="BO838">
        <v>1</v>
      </c>
      <c r="BP838">
        <v>0</v>
      </c>
      <c r="BQ838">
        <v>0</v>
      </c>
      <c r="BR838">
        <v>0</v>
      </c>
      <c r="BS838">
        <v>1</v>
      </c>
      <c r="BT838">
        <v>7</v>
      </c>
      <c r="BU838" t="s">
        <v>886</v>
      </c>
    </row>
    <row r="839" spans="1:73">
      <c r="A839" t="s">
        <v>697</v>
      </c>
      <c r="B839" t="s">
        <v>698</v>
      </c>
      <c r="C839">
        <v>207</v>
      </c>
      <c r="D839" t="s">
        <v>119</v>
      </c>
      <c r="E839" t="s">
        <v>78</v>
      </c>
      <c r="F839" t="s">
        <v>77</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1</v>
      </c>
      <c r="BT839">
        <v>1</v>
      </c>
      <c r="BU839" t="s">
        <v>477</v>
      </c>
    </row>
    <row r="840" spans="1:73">
      <c r="A840" t="s">
        <v>697</v>
      </c>
      <c r="B840" t="s">
        <v>698</v>
      </c>
      <c r="C840">
        <v>208</v>
      </c>
      <c r="D840" t="s">
        <v>119</v>
      </c>
      <c r="E840" t="s">
        <v>712</v>
      </c>
      <c r="F840" t="s">
        <v>101</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1</v>
      </c>
      <c r="BT840">
        <v>2</v>
      </c>
      <c r="BU840" t="s">
        <v>887</v>
      </c>
    </row>
    <row r="841" spans="1:73">
      <c r="A841" t="s">
        <v>697</v>
      </c>
      <c r="B841" t="s">
        <v>698</v>
      </c>
      <c r="C841">
        <v>209</v>
      </c>
      <c r="D841" t="s">
        <v>119</v>
      </c>
      <c r="E841" t="s">
        <v>78</v>
      </c>
      <c r="F841" t="s">
        <v>77</v>
      </c>
      <c r="G841">
        <v>0</v>
      </c>
      <c r="H841">
        <v>0</v>
      </c>
      <c r="I841">
        <v>0</v>
      </c>
      <c r="J841">
        <v>0</v>
      </c>
      <c r="K841">
        <v>0</v>
      </c>
      <c r="L841">
        <v>1</v>
      </c>
      <c r="M841">
        <v>0</v>
      </c>
      <c r="N841">
        <v>0</v>
      </c>
      <c r="O841">
        <v>0</v>
      </c>
      <c r="P841">
        <v>0</v>
      </c>
      <c r="Q841">
        <v>0</v>
      </c>
      <c r="R841">
        <v>1</v>
      </c>
      <c r="S841">
        <v>2</v>
      </c>
      <c r="T841">
        <v>0</v>
      </c>
      <c r="U841">
        <v>0</v>
      </c>
      <c r="V841">
        <v>0</v>
      </c>
      <c r="W841">
        <v>0</v>
      </c>
      <c r="X841">
        <v>0</v>
      </c>
      <c r="Y841">
        <v>0</v>
      </c>
      <c r="Z841">
        <v>0</v>
      </c>
      <c r="AA841">
        <v>0</v>
      </c>
      <c r="AB841">
        <v>5</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1</v>
      </c>
      <c r="AW841">
        <v>0</v>
      </c>
      <c r="AX841">
        <v>0</v>
      </c>
      <c r="AY841">
        <v>1</v>
      </c>
      <c r="AZ841">
        <v>0</v>
      </c>
      <c r="BA841">
        <v>0</v>
      </c>
      <c r="BB841">
        <v>1</v>
      </c>
      <c r="BC841">
        <v>1</v>
      </c>
      <c r="BD841">
        <v>0</v>
      </c>
      <c r="BE841">
        <v>0</v>
      </c>
      <c r="BF841">
        <v>1</v>
      </c>
      <c r="BG841">
        <v>0</v>
      </c>
      <c r="BH841">
        <v>0</v>
      </c>
      <c r="BI841">
        <v>0</v>
      </c>
      <c r="BJ841">
        <v>1</v>
      </c>
      <c r="BK841">
        <v>0</v>
      </c>
      <c r="BL841">
        <v>0</v>
      </c>
      <c r="BM841">
        <v>0</v>
      </c>
      <c r="BN841">
        <v>0</v>
      </c>
      <c r="BO841">
        <v>0</v>
      </c>
      <c r="BP841">
        <v>0</v>
      </c>
      <c r="BQ841">
        <v>0</v>
      </c>
      <c r="BR841">
        <v>0</v>
      </c>
      <c r="BS841">
        <v>1</v>
      </c>
      <c r="BT841">
        <v>7</v>
      </c>
      <c r="BU841" t="s">
        <v>888</v>
      </c>
    </row>
    <row r="842" spans="1:73">
      <c r="A842" t="s">
        <v>697</v>
      </c>
      <c r="B842" t="s">
        <v>698</v>
      </c>
      <c r="C842">
        <v>210</v>
      </c>
      <c r="D842" t="s">
        <v>119</v>
      </c>
      <c r="E842" t="s">
        <v>712</v>
      </c>
      <c r="F842" t="s">
        <v>101</v>
      </c>
      <c r="G842">
        <v>0</v>
      </c>
      <c r="H842">
        <v>2</v>
      </c>
      <c r="I842">
        <v>0</v>
      </c>
      <c r="J842">
        <v>0</v>
      </c>
      <c r="K842">
        <v>0</v>
      </c>
      <c r="L842">
        <v>0</v>
      </c>
      <c r="M842">
        <v>0</v>
      </c>
      <c r="N842">
        <v>0</v>
      </c>
      <c r="O842">
        <v>0</v>
      </c>
      <c r="P842">
        <v>0</v>
      </c>
      <c r="Q842">
        <v>0</v>
      </c>
      <c r="R842">
        <v>0</v>
      </c>
      <c r="S842">
        <v>1</v>
      </c>
      <c r="T842">
        <v>0</v>
      </c>
      <c r="U842">
        <v>0</v>
      </c>
      <c r="V842">
        <v>0</v>
      </c>
      <c r="W842">
        <v>1</v>
      </c>
      <c r="X842">
        <v>0</v>
      </c>
      <c r="Y842">
        <v>0</v>
      </c>
      <c r="Z842">
        <v>0</v>
      </c>
      <c r="AA842">
        <v>0</v>
      </c>
      <c r="AB842">
        <v>6</v>
      </c>
      <c r="AC842">
        <v>0</v>
      </c>
      <c r="AD842">
        <v>0</v>
      </c>
      <c r="AE842">
        <v>1</v>
      </c>
      <c r="AF842">
        <v>0</v>
      </c>
      <c r="AG842">
        <v>0</v>
      </c>
      <c r="AH842">
        <v>0</v>
      </c>
      <c r="AI842">
        <v>0</v>
      </c>
      <c r="AJ842">
        <v>0</v>
      </c>
      <c r="AK842">
        <v>0</v>
      </c>
      <c r="AL842">
        <v>0</v>
      </c>
      <c r="AM842">
        <v>1</v>
      </c>
      <c r="AN842">
        <v>0</v>
      </c>
      <c r="AO842">
        <v>0</v>
      </c>
      <c r="AP842">
        <v>0</v>
      </c>
      <c r="AQ842">
        <v>0</v>
      </c>
      <c r="AR842">
        <v>0</v>
      </c>
      <c r="AS842">
        <v>0</v>
      </c>
      <c r="AT842">
        <v>0</v>
      </c>
      <c r="AU842">
        <v>1</v>
      </c>
      <c r="AV842">
        <v>1</v>
      </c>
      <c r="AW842">
        <v>0</v>
      </c>
      <c r="AX842">
        <v>2</v>
      </c>
      <c r="AY842">
        <v>1</v>
      </c>
      <c r="AZ842">
        <v>0</v>
      </c>
      <c r="BA842">
        <v>3</v>
      </c>
      <c r="BB842">
        <v>0</v>
      </c>
      <c r="BC842">
        <v>2</v>
      </c>
      <c r="BD842">
        <v>0</v>
      </c>
      <c r="BE842">
        <v>0</v>
      </c>
      <c r="BF842">
        <v>0</v>
      </c>
      <c r="BG842">
        <v>0</v>
      </c>
      <c r="BH842">
        <v>0</v>
      </c>
      <c r="BI842">
        <v>3</v>
      </c>
      <c r="BJ842">
        <v>1</v>
      </c>
      <c r="BK842">
        <v>0</v>
      </c>
      <c r="BL842">
        <v>0</v>
      </c>
      <c r="BM842">
        <v>0</v>
      </c>
      <c r="BN842">
        <v>0</v>
      </c>
      <c r="BO842">
        <v>1</v>
      </c>
      <c r="BP842">
        <v>1</v>
      </c>
      <c r="BQ842">
        <v>0</v>
      </c>
      <c r="BR842">
        <v>1</v>
      </c>
      <c r="BS842">
        <v>1</v>
      </c>
      <c r="BT842">
        <v>9</v>
      </c>
      <c r="BU842" t="s">
        <v>889</v>
      </c>
    </row>
    <row r="843" spans="1:73">
      <c r="A843" t="s">
        <v>697</v>
      </c>
      <c r="B843" t="s">
        <v>698</v>
      </c>
      <c r="C843">
        <v>211</v>
      </c>
      <c r="D843" t="s">
        <v>119</v>
      </c>
      <c r="E843" t="s">
        <v>709</v>
      </c>
      <c r="F843" t="s">
        <v>92</v>
      </c>
      <c r="G843">
        <v>0</v>
      </c>
      <c r="H843">
        <v>0</v>
      </c>
      <c r="I843">
        <v>0</v>
      </c>
      <c r="J843">
        <v>0</v>
      </c>
      <c r="K843">
        <v>0</v>
      </c>
      <c r="L843">
        <v>2</v>
      </c>
      <c r="M843">
        <v>0</v>
      </c>
      <c r="N843">
        <v>1</v>
      </c>
      <c r="O843">
        <v>0</v>
      </c>
      <c r="P843">
        <v>0</v>
      </c>
      <c r="Q843">
        <v>0</v>
      </c>
      <c r="R843">
        <v>0</v>
      </c>
      <c r="S843">
        <v>0</v>
      </c>
      <c r="T843">
        <v>0</v>
      </c>
      <c r="U843">
        <v>0</v>
      </c>
      <c r="V843">
        <v>0</v>
      </c>
      <c r="W843">
        <v>0</v>
      </c>
      <c r="X843">
        <v>0</v>
      </c>
      <c r="Y843">
        <v>0</v>
      </c>
      <c r="Z843">
        <v>0</v>
      </c>
      <c r="AA843">
        <v>0</v>
      </c>
      <c r="AB843">
        <v>5</v>
      </c>
      <c r="AC843">
        <v>0</v>
      </c>
      <c r="AD843">
        <v>0</v>
      </c>
      <c r="AE843">
        <v>0</v>
      </c>
      <c r="AF843">
        <v>0</v>
      </c>
      <c r="AG843">
        <v>0</v>
      </c>
      <c r="AH843">
        <v>0</v>
      </c>
      <c r="AI843">
        <v>0</v>
      </c>
      <c r="AJ843">
        <v>0</v>
      </c>
      <c r="AK843">
        <v>0</v>
      </c>
      <c r="AL843">
        <v>0</v>
      </c>
      <c r="AM843">
        <v>1</v>
      </c>
      <c r="AN843">
        <v>0</v>
      </c>
      <c r="AO843">
        <v>0</v>
      </c>
      <c r="AP843">
        <v>0</v>
      </c>
      <c r="AQ843">
        <v>0</v>
      </c>
      <c r="AR843">
        <v>0</v>
      </c>
      <c r="AS843">
        <v>0</v>
      </c>
      <c r="AT843">
        <v>0</v>
      </c>
      <c r="AU843">
        <v>2</v>
      </c>
      <c r="AV843">
        <v>0</v>
      </c>
      <c r="AW843">
        <v>0</v>
      </c>
      <c r="AX843">
        <v>0</v>
      </c>
      <c r="AY843">
        <v>0</v>
      </c>
      <c r="AZ843">
        <v>0</v>
      </c>
      <c r="BA843">
        <v>2</v>
      </c>
      <c r="BB843">
        <v>0</v>
      </c>
      <c r="BC843">
        <v>0</v>
      </c>
      <c r="BD843">
        <v>0</v>
      </c>
      <c r="BE843">
        <v>0</v>
      </c>
      <c r="BF843">
        <v>0</v>
      </c>
      <c r="BG843">
        <v>0</v>
      </c>
      <c r="BH843">
        <v>0</v>
      </c>
      <c r="BI843">
        <v>0</v>
      </c>
      <c r="BJ843">
        <v>0</v>
      </c>
      <c r="BK843">
        <v>0</v>
      </c>
      <c r="BL843">
        <v>0</v>
      </c>
      <c r="BM843">
        <v>0</v>
      </c>
      <c r="BN843">
        <v>0</v>
      </c>
      <c r="BO843">
        <v>2</v>
      </c>
      <c r="BP843">
        <v>0</v>
      </c>
      <c r="BQ843">
        <v>0</v>
      </c>
      <c r="BR843">
        <v>0</v>
      </c>
      <c r="BS843">
        <v>1</v>
      </c>
      <c r="BT843">
        <v>9</v>
      </c>
      <c r="BU843" t="s">
        <v>890</v>
      </c>
    </row>
    <row r="844" spans="1:73">
      <c r="A844" t="s">
        <v>697</v>
      </c>
      <c r="B844" t="s">
        <v>698</v>
      </c>
      <c r="C844">
        <v>212</v>
      </c>
      <c r="D844" t="s">
        <v>119</v>
      </c>
      <c r="E844" t="s">
        <v>78</v>
      </c>
      <c r="F844" t="s">
        <v>77</v>
      </c>
      <c r="G844">
        <v>0</v>
      </c>
      <c r="H844">
        <v>1</v>
      </c>
      <c r="I844">
        <v>4</v>
      </c>
      <c r="J844">
        <v>0</v>
      </c>
      <c r="K844">
        <v>0</v>
      </c>
      <c r="L844">
        <v>6</v>
      </c>
      <c r="M844">
        <v>0</v>
      </c>
      <c r="N844">
        <v>6</v>
      </c>
      <c r="O844">
        <v>1</v>
      </c>
      <c r="P844">
        <v>1</v>
      </c>
      <c r="Q844">
        <v>0</v>
      </c>
      <c r="R844">
        <v>0</v>
      </c>
      <c r="S844">
        <v>7</v>
      </c>
      <c r="T844">
        <v>2</v>
      </c>
      <c r="U844">
        <v>0</v>
      </c>
      <c r="V844">
        <v>0</v>
      </c>
      <c r="W844">
        <v>0</v>
      </c>
      <c r="X844">
        <v>0</v>
      </c>
      <c r="Y844">
        <v>1</v>
      </c>
      <c r="Z844">
        <v>0</v>
      </c>
      <c r="AA844">
        <v>0</v>
      </c>
      <c r="AB844">
        <v>35</v>
      </c>
      <c r="AC844">
        <v>1</v>
      </c>
      <c r="AD844">
        <v>0</v>
      </c>
      <c r="AE844">
        <v>0</v>
      </c>
      <c r="AF844">
        <v>0</v>
      </c>
      <c r="AG844">
        <v>1</v>
      </c>
      <c r="AH844">
        <v>4</v>
      </c>
      <c r="AI844">
        <v>4</v>
      </c>
      <c r="AJ844">
        <v>0</v>
      </c>
      <c r="AK844">
        <v>0</v>
      </c>
      <c r="AL844">
        <v>3</v>
      </c>
      <c r="AM844">
        <v>2</v>
      </c>
      <c r="AN844">
        <v>0</v>
      </c>
      <c r="AO844">
        <v>0</v>
      </c>
      <c r="AP844">
        <v>2</v>
      </c>
      <c r="AQ844">
        <v>0</v>
      </c>
      <c r="AR844">
        <v>2</v>
      </c>
      <c r="AS844">
        <v>0</v>
      </c>
      <c r="AT844">
        <v>0</v>
      </c>
      <c r="AU844">
        <v>4</v>
      </c>
      <c r="AV844">
        <v>1</v>
      </c>
      <c r="AW844">
        <v>2</v>
      </c>
      <c r="AX844">
        <v>5</v>
      </c>
      <c r="AY844">
        <v>5</v>
      </c>
      <c r="AZ844">
        <v>3</v>
      </c>
      <c r="BA844">
        <v>8</v>
      </c>
      <c r="BB844">
        <v>0</v>
      </c>
      <c r="BC844">
        <v>8</v>
      </c>
      <c r="BD844">
        <v>0</v>
      </c>
      <c r="BE844">
        <v>0</v>
      </c>
      <c r="BF844">
        <v>0</v>
      </c>
      <c r="BG844">
        <v>0</v>
      </c>
      <c r="BH844">
        <v>0</v>
      </c>
      <c r="BI844">
        <v>3</v>
      </c>
      <c r="BJ844">
        <v>2</v>
      </c>
      <c r="BK844">
        <v>0</v>
      </c>
      <c r="BL844">
        <v>0</v>
      </c>
      <c r="BM844">
        <v>0</v>
      </c>
      <c r="BN844">
        <v>4</v>
      </c>
      <c r="BO844">
        <v>9</v>
      </c>
      <c r="BP844">
        <v>0</v>
      </c>
      <c r="BQ844">
        <v>0</v>
      </c>
      <c r="BR844">
        <v>0</v>
      </c>
      <c r="BS844">
        <v>8</v>
      </c>
      <c r="BT844">
        <v>56</v>
      </c>
      <c r="BU844" t="s">
        <v>891</v>
      </c>
    </row>
    <row r="845" spans="1:73">
      <c r="A845" t="s">
        <v>697</v>
      </c>
      <c r="B845" t="s">
        <v>698</v>
      </c>
      <c r="C845">
        <v>213</v>
      </c>
      <c r="D845" t="s">
        <v>119</v>
      </c>
      <c r="E845" t="s">
        <v>892</v>
      </c>
      <c r="F845" t="s">
        <v>184</v>
      </c>
      <c r="G845">
        <v>0</v>
      </c>
      <c r="H845">
        <v>3</v>
      </c>
      <c r="I845">
        <v>0</v>
      </c>
      <c r="J845">
        <v>0</v>
      </c>
      <c r="K845">
        <v>0</v>
      </c>
      <c r="L845">
        <v>3</v>
      </c>
      <c r="M845">
        <v>0</v>
      </c>
      <c r="N845">
        <v>6</v>
      </c>
      <c r="O845">
        <v>0</v>
      </c>
      <c r="P845">
        <v>0</v>
      </c>
      <c r="Q845">
        <v>0</v>
      </c>
      <c r="R845">
        <v>0</v>
      </c>
      <c r="S845">
        <v>7</v>
      </c>
      <c r="T845">
        <v>3</v>
      </c>
      <c r="U845">
        <v>0</v>
      </c>
      <c r="V845">
        <v>2</v>
      </c>
      <c r="W845">
        <v>1</v>
      </c>
      <c r="X845">
        <v>0</v>
      </c>
      <c r="Y845">
        <v>0</v>
      </c>
      <c r="Z845">
        <v>0</v>
      </c>
      <c r="AA845">
        <v>0</v>
      </c>
      <c r="AB845">
        <v>26</v>
      </c>
      <c r="AC845">
        <v>1</v>
      </c>
      <c r="AD845">
        <v>0</v>
      </c>
      <c r="AE845">
        <v>0</v>
      </c>
      <c r="AF845">
        <v>0</v>
      </c>
      <c r="AG845">
        <v>0</v>
      </c>
      <c r="AH845">
        <v>0</v>
      </c>
      <c r="AI845">
        <v>1</v>
      </c>
      <c r="AJ845">
        <v>0</v>
      </c>
      <c r="AK845">
        <v>1</v>
      </c>
      <c r="AL845">
        <v>1</v>
      </c>
      <c r="AM845">
        <v>4</v>
      </c>
      <c r="AN845">
        <v>0</v>
      </c>
      <c r="AO845">
        <v>0</v>
      </c>
      <c r="AP845">
        <v>0</v>
      </c>
      <c r="AQ845">
        <v>0</v>
      </c>
      <c r="AR845">
        <v>0</v>
      </c>
      <c r="AS845">
        <v>0</v>
      </c>
      <c r="AT845">
        <v>0</v>
      </c>
      <c r="AU845">
        <v>0</v>
      </c>
      <c r="AV845">
        <v>0</v>
      </c>
      <c r="AW845">
        <v>0</v>
      </c>
      <c r="AX845">
        <v>0</v>
      </c>
      <c r="AY845">
        <v>3</v>
      </c>
      <c r="AZ845">
        <v>6</v>
      </c>
      <c r="BA845">
        <v>4</v>
      </c>
      <c r="BB845">
        <v>0</v>
      </c>
      <c r="BC845">
        <v>1</v>
      </c>
      <c r="BD845">
        <v>0</v>
      </c>
      <c r="BE845">
        <v>0</v>
      </c>
      <c r="BF845">
        <v>0</v>
      </c>
      <c r="BG845">
        <v>0</v>
      </c>
      <c r="BH845">
        <v>0</v>
      </c>
      <c r="BI845">
        <v>1</v>
      </c>
      <c r="BJ845">
        <v>1</v>
      </c>
      <c r="BK845">
        <v>0</v>
      </c>
      <c r="BL845">
        <v>2</v>
      </c>
      <c r="BM845">
        <v>0</v>
      </c>
      <c r="BN845">
        <v>0</v>
      </c>
      <c r="BO845">
        <v>7</v>
      </c>
      <c r="BP845">
        <v>0</v>
      </c>
      <c r="BQ845">
        <v>0</v>
      </c>
      <c r="BR845">
        <v>0</v>
      </c>
      <c r="BS845">
        <v>5</v>
      </c>
      <c r="BT845">
        <v>48</v>
      </c>
      <c r="BU845" t="s">
        <v>893</v>
      </c>
    </row>
    <row r="846" spans="1:73">
      <c r="A846" t="s">
        <v>697</v>
      </c>
      <c r="B846" t="s">
        <v>698</v>
      </c>
      <c r="C846">
        <v>214</v>
      </c>
      <c r="D846" t="s">
        <v>119</v>
      </c>
      <c r="E846" t="s">
        <v>78</v>
      </c>
      <c r="F846" t="s">
        <v>77</v>
      </c>
      <c r="G846">
        <v>0</v>
      </c>
      <c r="H846">
        <v>0</v>
      </c>
      <c r="I846">
        <v>0</v>
      </c>
      <c r="J846">
        <v>0</v>
      </c>
      <c r="K846">
        <v>0</v>
      </c>
      <c r="L846">
        <v>1</v>
      </c>
      <c r="M846">
        <v>0</v>
      </c>
      <c r="N846">
        <v>1</v>
      </c>
      <c r="O846">
        <v>0</v>
      </c>
      <c r="P846">
        <v>0</v>
      </c>
      <c r="Q846">
        <v>0</v>
      </c>
      <c r="R846">
        <v>0</v>
      </c>
      <c r="S846">
        <v>2</v>
      </c>
      <c r="T846">
        <v>0</v>
      </c>
      <c r="U846">
        <v>0</v>
      </c>
      <c r="V846">
        <v>0</v>
      </c>
      <c r="W846">
        <v>0</v>
      </c>
      <c r="X846">
        <v>0</v>
      </c>
      <c r="Y846">
        <v>0</v>
      </c>
      <c r="Z846">
        <v>0</v>
      </c>
      <c r="AA846">
        <v>0</v>
      </c>
      <c r="AB846">
        <v>4</v>
      </c>
      <c r="AC846">
        <v>0</v>
      </c>
      <c r="AD846">
        <v>0</v>
      </c>
      <c r="AE846">
        <v>0</v>
      </c>
      <c r="AF846">
        <v>0</v>
      </c>
      <c r="AG846">
        <v>0</v>
      </c>
      <c r="AH846">
        <v>0</v>
      </c>
      <c r="AI846">
        <v>0</v>
      </c>
      <c r="AJ846">
        <v>0</v>
      </c>
      <c r="AK846">
        <v>0</v>
      </c>
      <c r="AL846">
        <v>1</v>
      </c>
      <c r="AM846">
        <v>0</v>
      </c>
      <c r="AN846">
        <v>0</v>
      </c>
      <c r="AO846">
        <v>0</v>
      </c>
      <c r="AP846">
        <v>0</v>
      </c>
      <c r="AQ846">
        <v>0</v>
      </c>
      <c r="AR846">
        <v>0</v>
      </c>
      <c r="AS846">
        <v>0</v>
      </c>
      <c r="AT846">
        <v>0</v>
      </c>
      <c r="AU846">
        <v>0</v>
      </c>
      <c r="AV846">
        <v>0</v>
      </c>
      <c r="AW846">
        <v>0</v>
      </c>
      <c r="AX846">
        <v>1</v>
      </c>
      <c r="AY846">
        <v>1</v>
      </c>
      <c r="AZ846">
        <v>2</v>
      </c>
      <c r="BA846">
        <v>1</v>
      </c>
      <c r="BB846">
        <v>0</v>
      </c>
      <c r="BC846">
        <v>1</v>
      </c>
      <c r="BD846">
        <v>0</v>
      </c>
      <c r="BE846">
        <v>0</v>
      </c>
      <c r="BF846">
        <v>0</v>
      </c>
      <c r="BG846">
        <v>0</v>
      </c>
      <c r="BH846">
        <v>0</v>
      </c>
      <c r="BI846">
        <v>1</v>
      </c>
      <c r="BJ846">
        <v>1</v>
      </c>
      <c r="BK846">
        <v>0</v>
      </c>
      <c r="BL846">
        <v>0</v>
      </c>
      <c r="BM846">
        <v>0</v>
      </c>
      <c r="BN846">
        <v>0</v>
      </c>
      <c r="BO846">
        <v>2</v>
      </c>
      <c r="BP846">
        <v>0</v>
      </c>
      <c r="BQ846">
        <v>0</v>
      </c>
      <c r="BR846">
        <v>1</v>
      </c>
      <c r="BS846">
        <v>1</v>
      </c>
      <c r="BT846">
        <v>9</v>
      </c>
      <c r="BU846" t="s">
        <v>894</v>
      </c>
    </row>
    <row r="847" spans="1:73">
      <c r="A847" t="s">
        <v>697</v>
      </c>
      <c r="B847" t="s">
        <v>698</v>
      </c>
      <c r="C847">
        <v>215</v>
      </c>
      <c r="D847" t="s">
        <v>119</v>
      </c>
      <c r="E847" t="s">
        <v>712</v>
      </c>
      <c r="F847" t="s">
        <v>101</v>
      </c>
      <c r="G847">
        <v>0</v>
      </c>
      <c r="H847">
        <v>6</v>
      </c>
      <c r="I847">
        <v>0</v>
      </c>
      <c r="J847">
        <v>0</v>
      </c>
      <c r="K847">
        <v>0</v>
      </c>
      <c r="L847">
        <v>13</v>
      </c>
      <c r="M847">
        <v>0</v>
      </c>
      <c r="N847">
        <v>14</v>
      </c>
      <c r="O847">
        <v>0</v>
      </c>
      <c r="P847">
        <v>0</v>
      </c>
      <c r="Q847">
        <v>2</v>
      </c>
      <c r="R847">
        <v>1</v>
      </c>
      <c r="S847">
        <v>24</v>
      </c>
      <c r="T847">
        <v>8</v>
      </c>
      <c r="U847">
        <v>0</v>
      </c>
      <c r="V847">
        <v>3</v>
      </c>
      <c r="W847">
        <v>5</v>
      </c>
      <c r="X847">
        <v>0</v>
      </c>
      <c r="Y847">
        <v>0</v>
      </c>
      <c r="Z847">
        <v>0</v>
      </c>
      <c r="AA847">
        <v>0</v>
      </c>
      <c r="AB847">
        <v>76</v>
      </c>
      <c r="AC847">
        <v>2</v>
      </c>
      <c r="AD847">
        <v>0</v>
      </c>
      <c r="AE847">
        <v>0</v>
      </c>
      <c r="AF847">
        <v>0</v>
      </c>
      <c r="AG847">
        <v>4</v>
      </c>
      <c r="AH847">
        <v>2</v>
      </c>
      <c r="AI847">
        <v>5</v>
      </c>
      <c r="AJ847">
        <v>0</v>
      </c>
      <c r="AK847">
        <v>1</v>
      </c>
      <c r="AL847">
        <v>5</v>
      </c>
      <c r="AM847">
        <v>9</v>
      </c>
      <c r="AN847">
        <v>0</v>
      </c>
      <c r="AO847">
        <v>0</v>
      </c>
      <c r="AP847">
        <v>1</v>
      </c>
      <c r="AQ847">
        <v>2</v>
      </c>
      <c r="AR847">
        <v>0</v>
      </c>
      <c r="AS847">
        <v>0</v>
      </c>
      <c r="AT847">
        <v>0</v>
      </c>
      <c r="AU847">
        <v>0</v>
      </c>
      <c r="AV847">
        <v>0</v>
      </c>
      <c r="AW847">
        <v>0</v>
      </c>
      <c r="AX847">
        <v>8</v>
      </c>
      <c r="AY847">
        <v>14</v>
      </c>
      <c r="AZ847">
        <v>15</v>
      </c>
      <c r="BA847">
        <v>17</v>
      </c>
      <c r="BB847">
        <v>3</v>
      </c>
      <c r="BC847">
        <v>9</v>
      </c>
      <c r="BD847">
        <v>0</v>
      </c>
      <c r="BE847">
        <v>0</v>
      </c>
      <c r="BF847">
        <v>0</v>
      </c>
      <c r="BG847">
        <v>0</v>
      </c>
      <c r="BH847">
        <v>0</v>
      </c>
      <c r="BI847">
        <v>11</v>
      </c>
      <c r="BJ847">
        <v>8</v>
      </c>
      <c r="BK847">
        <v>0</v>
      </c>
      <c r="BL847">
        <v>4</v>
      </c>
      <c r="BM847">
        <v>3</v>
      </c>
      <c r="BN847">
        <v>0</v>
      </c>
      <c r="BO847">
        <v>19</v>
      </c>
      <c r="BP847">
        <v>0</v>
      </c>
      <c r="BQ847">
        <v>0</v>
      </c>
      <c r="BR847">
        <v>1</v>
      </c>
      <c r="BS847">
        <v>4</v>
      </c>
      <c r="BT847">
        <v>115</v>
      </c>
      <c r="BU847" t="s">
        <v>895</v>
      </c>
    </row>
    <row r="848" spans="1:73">
      <c r="A848" t="s">
        <v>697</v>
      </c>
      <c r="B848" t="s">
        <v>698</v>
      </c>
      <c r="C848">
        <v>216</v>
      </c>
      <c r="D848" t="s">
        <v>119</v>
      </c>
      <c r="E848" t="s">
        <v>78</v>
      </c>
      <c r="F848" t="s">
        <v>77</v>
      </c>
      <c r="G848">
        <v>0</v>
      </c>
      <c r="H848">
        <v>7</v>
      </c>
      <c r="I848">
        <v>0</v>
      </c>
      <c r="J848">
        <v>0</v>
      </c>
      <c r="K848">
        <v>0</v>
      </c>
      <c r="L848">
        <v>3</v>
      </c>
      <c r="M848">
        <v>0</v>
      </c>
      <c r="N848">
        <v>13</v>
      </c>
      <c r="O848">
        <v>0</v>
      </c>
      <c r="P848">
        <v>0</v>
      </c>
      <c r="Q848">
        <v>2</v>
      </c>
      <c r="R848">
        <v>0</v>
      </c>
      <c r="S848">
        <v>11</v>
      </c>
      <c r="T848">
        <v>4</v>
      </c>
      <c r="U848">
        <v>0</v>
      </c>
      <c r="V848">
        <v>2</v>
      </c>
      <c r="W848">
        <v>2</v>
      </c>
      <c r="X848">
        <v>0</v>
      </c>
      <c r="Y848">
        <v>0</v>
      </c>
      <c r="Z848">
        <v>0</v>
      </c>
      <c r="AA848">
        <v>0</v>
      </c>
      <c r="AB848">
        <v>54</v>
      </c>
      <c r="AC848">
        <v>2</v>
      </c>
      <c r="AD848">
        <v>0</v>
      </c>
      <c r="AE848">
        <v>0</v>
      </c>
      <c r="AF848">
        <v>0</v>
      </c>
      <c r="AG848">
        <v>0</v>
      </c>
      <c r="AH848">
        <v>0</v>
      </c>
      <c r="AI848">
        <v>2</v>
      </c>
      <c r="AJ848">
        <v>0</v>
      </c>
      <c r="AK848">
        <v>0</v>
      </c>
      <c r="AL848">
        <v>0</v>
      </c>
      <c r="AM848">
        <v>8</v>
      </c>
      <c r="AN848">
        <v>0</v>
      </c>
      <c r="AO848">
        <v>0</v>
      </c>
      <c r="AP848">
        <v>0</v>
      </c>
      <c r="AQ848">
        <v>0</v>
      </c>
      <c r="AR848">
        <v>0</v>
      </c>
      <c r="AS848">
        <v>0</v>
      </c>
      <c r="AT848">
        <v>1</v>
      </c>
      <c r="AU848">
        <v>2</v>
      </c>
      <c r="AV848">
        <v>0</v>
      </c>
      <c r="AW848">
        <v>0</v>
      </c>
      <c r="AX848">
        <v>5</v>
      </c>
      <c r="AY848">
        <v>9</v>
      </c>
      <c r="AZ848">
        <v>9</v>
      </c>
      <c r="BA848">
        <v>16</v>
      </c>
      <c r="BB848">
        <v>2</v>
      </c>
      <c r="BC848">
        <v>8</v>
      </c>
      <c r="BD848">
        <v>0</v>
      </c>
      <c r="BE848">
        <v>0</v>
      </c>
      <c r="BF848">
        <v>0</v>
      </c>
      <c r="BG848">
        <v>0</v>
      </c>
      <c r="BH848">
        <v>0</v>
      </c>
      <c r="BI848">
        <v>8</v>
      </c>
      <c r="BJ848">
        <v>8</v>
      </c>
      <c r="BK848">
        <v>0</v>
      </c>
      <c r="BL848">
        <v>0</v>
      </c>
      <c r="BM848">
        <v>1</v>
      </c>
      <c r="BN848">
        <v>0</v>
      </c>
      <c r="BO848">
        <v>15</v>
      </c>
      <c r="BP848">
        <v>4</v>
      </c>
      <c r="BQ848">
        <v>0</v>
      </c>
      <c r="BR848">
        <v>0</v>
      </c>
      <c r="BS848">
        <v>7</v>
      </c>
      <c r="BT848">
        <v>84</v>
      </c>
      <c r="BU848" t="s">
        <v>896</v>
      </c>
    </row>
    <row r="849" spans="1:73">
      <c r="A849" t="s">
        <v>697</v>
      </c>
      <c r="B849" t="s">
        <v>698</v>
      </c>
      <c r="C849">
        <v>217</v>
      </c>
      <c r="D849" t="s">
        <v>119</v>
      </c>
      <c r="E849" t="s">
        <v>719</v>
      </c>
      <c r="F849" t="s">
        <v>101</v>
      </c>
      <c r="G849">
        <v>0</v>
      </c>
      <c r="H849">
        <v>0</v>
      </c>
      <c r="I849">
        <v>0</v>
      </c>
      <c r="J849">
        <v>0</v>
      </c>
      <c r="K849">
        <v>0</v>
      </c>
      <c r="L849">
        <v>5</v>
      </c>
      <c r="M849">
        <v>0</v>
      </c>
      <c r="N849">
        <v>8</v>
      </c>
      <c r="O849">
        <v>0</v>
      </c>
      <c r="P849">
        <v>0</v>
      </c>
      <c r="Q849">
        <v>2</v>
      </c>
      <c r="R849">
        <v>1</v>
      </c>
      <c r="S849">
        <v>6</v>
      </c>
      <c r="T849">
        <v>4</v>
      </c>
      <c r="U849">
        <v>0</v>
      </c>
      <c r="V849">
        <v>0</v>
      </c>
      <c r="W849">
        <v>0</v>
      </c>
      <c r="X849">
        <v>0</v>
      </c>
      <c r="Y849">
        <v>0</v>
      </c>
      <c r="Z849">
        <v>0</v>
      </c>
      <c r="AA849">
        <v>0</v>
      </c>
      <c r="AB849">
        <v>35</v>
      </c>
      <c r="AC849">
        <v>1</v>
      </c>
      <c r="AD849">
        <v>0</v>
      </c>
      <c r="AE849">
        <v>0</v>
      </c>
      <c r="AF849">
        <v>0</v>
      </c>
      <c r="AG849">
        <v>1</v>
      </c>
      <c r="AH849">
        <v>0</v>
      </c>
      <c r="AI849">
        <v>1</v>
      </c>
      <c r="AJ849">
        <v>0</v>
      </c>
      <c r="AK849">
        <v>0</v>
      </c>
      <c r="AL849">
        <v>1</v>
      </c>
      <c r="AM849">
        <v>7</v>
      </c>
      <c r="AN849">
        <v>0</v>
      </c>
      <c r="AO849">
        <v>0</v>
      </c>
      <c r="AP849">
        <v>1</v>
      </c>
      <c r="AQ849">
        <v>1</v>
      </c>
      <c r="AR849">
        <v>0</v>
      </c>
      <c r="AS849">
        <v>0</v>
      </c>
      <c r="AT849">
        <v>0</v>
      </c>
      <c r="AU849">
        <v>0</v>
      </c>
      <c r="AV849">
        <v>1</v>
      </c>
      <c r="AW849">
        <v>0</v>
      </c>
      <c r="AX849">
        <v>3</v>
      </c>
      <c r="AY849">
        <v>6</v>
      </c>
      <c r="AZ849">
        <v>8</v>
      </c>
      <c r="BA849">
        <v>11</v>
      </c>
      <c r="BB849">
        <v>3</v>
      </c>
      <c r="BC849">
        <v>6</v>
      </c>
      <c r="BD849">
        <v>0</v>
      </c>
      <c r="BE849">
        <v>0</v>
      </c>
      <c r="BF849">
        <v>1</v>
      </c>
      <c r="BG849">
        <v>0</v>
      </c>
      <c r="BH849">
        <v>0</v>
      </c>
      <c r="BI849">
        <v>3</v>
      </c>
      <c r="BJ849">
        <v>2</v>
      </c>
      <c r="BK849">
        <v>0</v>
      </c>
      <c r="BL849">
        <v>1</v>
      </c>
      <c r="BM849">
        <v>2</v>
      </c>
      <c r="BN849">
        <v>3</v>
      </c>
      <c r="BO849">
        <v>10</v>
      </c>
      <c r="BP849">
        <v>0</v>
      </c>
      <c r="BQ849">
        <v>0</v>
      </c>
      <c r="BR849">
        <v>0</v>
      </c>
      <c r="BS849">
        <v>2</v>
      </c>
      <c r="BT849">
        <v>53</v>
      </c>
      <c r="BU849" t="s">
        <v>897</v>
      </c>
    </row>
    <row r="850" spans="1:73">
      <c r="A850" t="s">
        <v>697</v>
      </c>
      <c r="B850" t="s">
        <v>698</v>
      </c>
      <c r="C850">
        <v>218</v>
      </c>
      <c r="D850" t="s">
        <v>119</v>
      </c>
      <c r="E850" t="s">
        <v>712</v>
      </c>
      <c r="F850" t="s">
        <v>101</v>
      </c>
      <c r="G850">
        <v>0</v>
      </c>
      <c r="H850">
        <v>2</v>
      </c>
      <c r="I850">
        <v>0</v>
      </c>
      <c r="J850">
        <v>0</v>
      </c>
      <c r="K850">
        <v>0</v>
      </c>
      <c r="L850">
        <v>1</v>
      </c>
      <c r="M850">
        <v>0</v>
      </c>
      <c r="N850">
        <v>1</v>
      </c>
      <c r="O850">
        <v>0</v>
      </c>
      <c r="P850">
        <v>0</v>
      </c>
      <c r="Q850">
        <v>0</v>
      </c>
      <c r="R850">
        <v>0</v>
      </c>
      <c r="S850">
        <v>4</v>
      </c>
      <c r="T850">
        <v>0</v>
      </c>
      <c r="U850">
        <v>0</v>
      </c>
      <c r="V850">
        <v>1</v>
      </c>
      <c r="W850">
        <v>1</v>
      </c>
      <c r="X850">
        <v>0</v>
      </c>
      <c r="Y850">
        <v>0</v>
      </c>
      <c r="Z850">
        <v>0</v>
      </c>
      <c r="AA850">
        <v>0</v>
      </c>
      <c r="AB850">
        <v>9</v>
      </c>
      <c r="AC850">
        <v>0</v>
      </c>
      <c r="AD850">
        <v>0</v>
      </c>
      <c r="AE850">
        <v>0</v>
      </c>
      <c r="AF850">
        <v>0</v>
      </c>
      <c r="AG850">
        <v>0</v>
      </c>
      <c r="AH850">
        <v>0</v>
      </c>
      <c r="AI850">
        <v>1</v>
      </c>
      <c r="AJ850">
        <v>0</v>
      </c>
      <c r="AK850">
        <v>0</v>
      </c>
      <c r="AL850">
        <v>1</v>
      </c>
      <c r="AM850">
        <v>2</v>
      </c>
      <c r="AN850">
        <v>0</v>
      </c>
      <c r="AO850">
        <v>0</v>
      </c>
      <c r="AP850">
        <v>0</v>
      </c>
      <c r="AQ850">
        <v>0</v>
      </c>
      <c r="AR850">
        <v>0</v>
      </c>
      <c r="AS850">
        <v>0</v>
      </c>
      <c r="AT850">
        <v>0</v>
      </c>
      <c r="AU850">
        <v>1</v>
      </c>
      <c r="AV850">
        <v>0</v>
      </c>
      <c r="AW850">
        <v>0</v>
      </c>
      <c r="AX850">
        <v>0</v>
      </c>
      <c r="AY850">
        <v>2</v>
      </c>
      <c r="AZ850">
        <v>2</v>
      </c>
      <c r="BA850">
        <v>3</v>
      </c>
      <c r="BB850">
        <v>0</v>
      </c>
      <c r="BC850">
        <v>2</v>
      </c>
      <c r="BD850">
        <v>0</v>
      </c>
      <c r="BE850">
        <v>0</v>
      </c>
      <c r="BF850">
        <v>0</v>
      </c>
      <c r="BG850">
        <v>0</v>
      </c>
      <c r="BH850">
        <v>0</v>
      </c>
      <c r="BI850">
        <v>0</v>
      </c>
      <c r="BJ850">
        <v>1</v>
      </c>
      <c r="BK850">
        <v>0</v>
      </c>
      <c r="BL850">
        <v>0</v>
      </c>
      <c r="BM850">
        <v>0</v>
      </c>
      <c r="BN850">
        <v>0</v>
      </c>
      <c r="BO850">
        <v>3</v>
      </c>
      <c r="BP850">
        <v>0</v>
      </c>
      <c r="BQ850">
        <v>0</v>
      </c>
      <c r="BR850">
        <v>0</v>
      </c>
      <c r="BS850">
        <v>1</v>
      </c>
      <c r="BT850">
        <v>13</v>
      </c>
      <c r="BU850" t="s">
        <v>898</v>
      </c>
    </row>
    <row r="851" spans="1:73">
      <c r="A851" t="s">
        <v>697</v>
      </c>
      <c r="B851" t="s">
        <v>698</v>
      </c>
      <c r="C851">
        <v>219</v>
      </c>
      <c r="D851" t="s">
        <v>119</v>
      </c>
      <c r="E851" t="s">
        <v>78</v>
      </c>
      <c r="F851" t="s">
        <v>77</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1</v>
      </c>
      <c r="BT851">
        <v>2</v>
      </c>
      <c r="BU851" t="s">
        <v>764</v>
      </c>
    </row>
    <row r="852" spans="1:73">
      <c r="A852" t="s">
        <v>697</v>
      </c>
      <c r="B852" t="s">
        <v>698</v>
      </c>
      <c r="C852">
        <v>220</v>
      </c>
      <c r="D852" t="s">
        <v>119</v>
      </c>
      <c r="E852" t="s">
        <v>712</v>
      </c>
      <c r="F852" t="s">
        <v>101</v>
      </c>
      <c r="G852">
        <v>0</v>
      </c>
      <c r="H852">
        <v>8</v>
      </c>
      <c r="I852">
        <v>0</v>
      </c>
      <c r="J852">
        <v>0</v>
      </c>
      <c r="K852">
        <v>0</v>
      </c>
      <c r="L852">
        <v>7</v>
      </c>
      <c r="M852">
        <v>0</v>
      </c>
      <c r="N852">
        <v>7</v>
      </c>
      <c r="O852">
        <v>0</v>
      </c>
      <c r="P852">
        <v>0</v>
      </c>
      <c r="Q852">
        <v>1</v>
      </c>
      <c r="R852">
        <v>0</v>
      </c>
      <c r="S852">
        <v>20</v>
      </c>
      <c r="T852">
        <v>9</v>
      </c>
      <c r="U852">
        <v>0</v>
      </c>
      <c r="V852">
        <v>4</v>
      </c>
      <c r="W852">
        <v>1</v>
      </c>
      <c r="X852">
        <v>0</v>
      </c>
      <c r="Y852">
        <v>0</v>
      </c>
      <c r="Z852">
        <v>0</v>
      </c>
      <c r="AA852">
        <v>0</v>
      </c>
      <c r="AB852">
        <v>56</v>
      </c>
      <c r="AC852">
        <v>2</v>
      </c>
      <c r="AD852">
        <v>0</v>
      </c>
      <c r="AE852">
        <v>0</v>
      </c>
      <c r="AF852">
        <v>0</v>
      </c>
      <c r="AG852">
        <v>0</v>
      </c>
      <c r="AH852">
        <v>0</v>
      </c>
      <c r="AI852">
        <v>9</v>
      </c>
      <c r="AJ852">
        <v>0</v>
      </c>
      <c r="AK852">
        <v>0</v>
      </c>
      <c r="AL852">
        <v>3</v>
      </c>
      <c r="AM852">
        <v>6</v>
      </c>
      <c r="AN852">
        <v>0</v>
      </c>
      <c r="AO852">
        <v>0</v>
      </c>
      <c r="AP852">
        <v>0</v>
      </c>
      <c r="AQ852">
        <v>2</v>
      </c>
      <c r="AR852">
        <v>0</v>
      </c>
      <c r="AS852">
        <v>0</v>
      </c>
      <c r="AT852">
        <v>0</v>
      </c>
      <c r="AU852">
        <v>0</v>
      </c>
      <c r="AV852">
        <v>1</v>
      </c>
      <c r="AW852">
        <v>0</v>
      </c>
      <c r="AX852">
        <v>6</v>
      </c>
      <c r="AY852">
        <v>13</v>
      </c>
      <c r="AZ852">
        <v>7</v>
      </c>
      <c r="BA852">
        <v>12</v>
      </c>
      <c r="BB852">
        <v>2</v>
      </c>
      <c r="BC852">
        <v>5</v>
      </c>
      <c r="BD852">
        <v>0</v>
      </c>
      <c r="BE852">
        <v>0</v>
      </c>
      <c r="BF852">
        <v>1</v>
      </c>
      <c r="BG852">
        <v>0</v>
      </c>
      <c r="BH852">
        <v>0</v>
      </c>
      <c r="BI852">
        <v>9</v>
      </c>
      <c r="BJ852">
        <v>3</v>
      </c>
      <c r="BK852">
        <v>0</v>
      </c>
      <c r="BL852">
        <v>0</v>
      </c>
      <c r="BM852">
        <v>0</v>
      </c>
      <c r="BN852">
        <v>1</v>
      </c>
      <c r="BO852">
        <v>10</v>
      </c>
      <c r="BP852">
        <v>6</v>
      </c>
      <c r="BQ852">
        <v>0</v>
      </c>
      <c r="BR852">
        <v>0</v>
      </c>
      <c r="BS852">
        <v>3</v>
      </c>
      <c r="BT852">
        <v>93</v>
      </c>
      <c r="BU852" t="s">
        <v>899</v>
      </c>
    </row>
    <row r="853" spans="1:73">
      <c r="A853" t="s">
        <v>697</v>
      </c>
      <c r="B853" t="s">
        <v>698</v>
      </c>
      <c r="C853">
        <v>221</v>
      </c>
      <c r="D853" t="s">
        <v>119</v>
      </c>
      <c r="E853" t="s">
        <v>78</v>
      </c>
      <c r="F853" t="s">
        <v>77</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1</v>
      </c>
      <c r="BT853">
        <v>4</v>
      </c>
      <c r="BU853" t="s">
        <v>744</v>
      </c>
    </row>
    <row r="854" spans="1:73">
      <c r="A854" t="s">
        <v>697</v>
      </c>
      <c r="B854" t="s">
        <v>698</v>
      </c>
      <c r="C854">
        <v>222</v>
      </c>
      <c r="D854" t="s">
        <v>119</v>
      </c>
      <c r="E854" t="s">
        <v>709</v>
      </c>
      <c r="F854" t="s">
        <v>92</v>
      </c>
      <c r="G854">
        <v>0</v>
      </c>
      <c r="H854">
        <v>2</v>
      </c>
      <c r="I854">
        <v>0</v>
      </c>
      <c r="J854">
        <v>0</v>
      </c>
      <c r="K854">
        <v>0</v>
      </c>
      <c r="L854">
        <v>2</v>
      </c>
      <c r="M854">
        <v>0</v>
      </c>
      <c r="N854">
        <v>9</v>
      </c>
      <c r="O854">
        <v>0</v>
      </c>
      <c r="P854">
        <v>0</v>
      </c>
      <c r="Q854">
        <v>1</v>
      </c>
      <c r="R854">
        <v>2</v>
      </c>
      <c r="S854">
        <v>9</v>
      </c>
      <c r="T854">
        <v>0</v>
      </c>
      <c r="U854">
        <v>0</v>
      </c>
      <c r="V854">
        <v>1</v>
      </c>
      <c r="W854">
        <v>0</v>
      </c>
      <c r="X854">
        <v>0</v>
      </c>
      <c r="Y854">
        <v>0</v>
      </c>
      <c r="Z854">
        <v>0</v>
      </c>
      <c r="AA854">
        <v>0</v>
      </c>
      <c r="AB854">
        <v>45</v>
      </c>
      <c r="AC854">
        <v>2</v>
      </c>
      <c r="AD854">
        <v>0</v>
      </c>
      <c r="AE854">
        <v>0</v>
      </c>
      <c r="AF854">
        <v>0</v>
      </c>
      <c r="AG854">
        <v>0</v>
      </c>
      <c r="AH854">
        <v>0</v>
      </c>
      <c r="AI854">
        <v>3</v>
      </c>
      <c r="AJ854">
        <v>0</v>
      </c>
      <c r="AK854">
        <v>0</v>
      </c>
      <c r="AL854">
        <v>0</v>
      </c>
      <c r="AM854">
        <v>2</v>
      </c>
      <c r="AN854">
        <v>0</v>
      </c>
      <c r="AO854">
        <v>0</v>
      </c>
      <c r="AP854">
        <v>2</v>
      </c>
      <c r="AQ854">
        <v>2</v>
      </c>
      <c r="AR854">
        <v>0</v>
      </c>
      <c r="AS854">
        <v>0</v>
      </c>
      <c r="AT854">
        <v>2</v>
      </c>
      <c r="AU854">
        <v>1</v>
      </c>
      <c r="AV854">
        <v>0</v>
      </c>
      <c r="AW854">
        <v>0</v>
      </c>
      <c r="AX854">
        <v>6</v>
      </c>
      <c r="AY854">
        <v>9</v>
      </c>
      <c r="AZ854">
        <v>8</v>
      </c>
      <c r="BA854">
        <v>12</v>
      </c>
      <c r="BB854">
        <v>4</v>
      </c>
      <c r="BC854">
        <v>15</v>
      </c>
      <c r="BD854">
        <v>0</v>
      </c>
      <c r="BE854">
        <v>0</v>
      </c>
      <c r="BF854">
        <v>0</v>
      </c>
      <c r="BG854">
        <v>0</v>
      </c>
      <c r="BH854">
        <v>1</v>
      </c>
      <c r="BI854">
        <v>6</v>
      </c>
      <c r="BJ854">
        <v>5</v>
      </c>
      <c r="BK854">
        <v>0</v>
      </c>
      <c r="BL854">
        <v>1</v>
      </c>
      <c r="BM854">
        <v>0</v>
      </c>
      <c r="BN854">
        <v>7</v>
      </c>
      <c r="BO854">
        <v>13</v>
      </c>
      <c r="BP854">
        <v>3</v>
      </c>
      <c r="BQ854">
        <v>0</v>
      </c>
      <c r="BR854">
        <v>1</v>
      </c>
      <c r="BS854">
        <v>6</v>
      </c>
      <c r="BT854">
        <v>78</v>
      </c>
      <c r="BU854" t="s">
        <v>900</v>
      </c>
    </row>
    <row r="855" spans="1:73">
      <c r="A855" t="s">
        <v>697</v>
      </c>
      <c r="B855" t="s">
        <v>698</v>
      </c>
      <c r="C855">
        <v>223</v>
      </c>
      <c r="D855" t="s">
        <v>119</v>
      </c>
      <c r="E855" t="s">
        <v>78</v>
      </c>
      <c r="F855" t="s">
        <v>77</v>
      </c>
      <c r="G855">
        <v>0</v>
      </c>
      <c r="H855">
        <v>0</v>
      </c>
      <c r="I855">
        <v>0</v>
      </c>
      <c r="J855">
        <v>0</v>
      </c>
      <c r="K855">
        <v>0</v>
      </c>
      <c r="L855">
        <v>1</v>
      </c>
      <c r="M855">
        <v>0</v>
      </c>
      <c r="N855">
        <v>2</v>
      </c>
      <c r="O855">
        <v>1</v>
      </c>
      <c r="P855">
        <v>1</v>
      </c>
      <c r="Q855">
        <v>0</v>
      </c>
      <c r="R855">
        <v>0</v>
      </c>
      <c r="S855">
        <v>2</v>
      </c>
      <c r="T855">
        <v>0</v>
      </c>
      <c r="U855">
        <v>0</v>
      </c>
      <c r="V855">
        <v>0</v>
      </c>
      <c r="W855">
        <v>0</v>
      </c>
      <c r="X855">
        <v>0</v>
      </c>
      <c r="Y855">
        <v>1</v>
      </c>
      <c r="Z855">
        <v>0</v>
      </c>
      <c r="AA855">
        <v>0</v>
      </c>
      <c r="AB855">
        <v>12</v>
      </c>
      <c r="AC855">
        <v>0</v>
      </c>
      <c r="AD855">
        <v>0</v>
      </c>
      <c r="AE855">
        <v>0</v>
      </c>
      <c r="AF855">
        <v>0</v>
      </c>
      <c r="AG855">
        <v>0</v>
      </c>
      <c r="AH855">
        <v>2</v>
      </c>
      <c r="AI855">
        <v>1</v>
      </c>
      <c r="AJ855">
        <v>0</v>
      </c>
      <c r="AK855">
        <v>0</v>
      </c>
      <c r="AL855">
        <v>0</v>
      </c>
      <c r="AM855">
        <v>0</v>
      </c>
      <c r="AN855">
        <v>0</v>
      </c>
      <c r="AO855">
        <v>0</v>
      </c>
      <c r="AP855">
        <v>2</v>
      </c>
      <c r="AQ855">
        <v>1</v>
      </c>
      <c r="AR855">
        <v>0</v>
      </c>
      <c r="AS855">
        <v>0</v>
      </c>
      <c r="AT855">
        <v>0</v>
      </c>
      <c r="AU855">
        <v>0</v>
      </c>
      <c r="AV855">
        <v>2</v>
      </c>
      <c r="AW855">
        <v>0</v>
      </c>
      <c r="AX855">
        <v>2</v>
      </c>
      <c r="AY855">
        <v>5</v>
      </c>
      <c r="AZ855">
        <v>3</v>
      </c>
      <c r="BA855">
        <v>2</v>
      </c>
      <c r="BB855">
        <v>1</v>
      </c>
      <c r="BC855">
        <v>8</v>
      </c>
      <c r="BD855">
        <v>0</v>
      </c>
      <c r="BE855">
        <v>0</v>
      </c>
      <c r="BF855">
        <v>1</v>
      </c>
      <c r="BG855">
        <v>0</v>
      </c>
      <c r="BH855">
        <v>0</v>
      </c>
      <c r="BI855">
        <v>0</v>
      </c>
      <c r="BJ855">
        <v>5</v>
      </c>
      <c r="BK855">
        <v>0</v>
      </c>
      <c r="BL855">
        <v>0</v>
      </c>
      <c r="BM855">
        <v>0</v>
      </c>
      <c r="BN855">
        <v>0</v>
      </c>
      <c r="BO855">
        <v>3</v>
      </c>
      <c r="BP855">
        <v>0</v>
      </c>
      <c r="BQ855">
        <v>0</v>
      </c>
      <c r="BR855">
        <v>0</v>
      </c>
      <c r="BS855">
        <v>5</v>
      </c>
      <c r="BT855">
        <v>22</v>
      </c>
      <c r="BU855" t="s">
        <v>901</v>
      </c>
    </row>
    <row r="856" spans="1:73">
      <c r="A856" t="s">
        <v>697</v>
      </c>
      <c r="B856" t="s">
        <v>698</v>
      </c>
      <c r="C856">
        <v>224</v>
      </c>
      <c r="D856" t="s">
        <v>119</v>
      </c>
      <c r="E856" t="s">
        <v>902</v>
      </c>
      <c r="F856" t="s">
        <v>184</v>
      </c>
      <c r="G856">
        <v>0</v>
      </c>
      <c r="H856">
        <v>2</v>
      </c>
      <c r="I856">
        <v>0</v>
      </c>
      <c r="J856">
        <v>0</v>
      </c>
      <c r="K856">
        <v>0</v>
      </c>
      <c r="L856">
        <v>2</v>
      </c>
      <c r="M856">
        <v>0</v>
      </c>
      <c r="N856">
        <v>13</v>
      </c>
      <c r="O856">
        <v>0</v>
      </c>
      <c r="P856">
        <v>0</v>
      </c>
      <c r="Q856">
        <v>1</v>
      </c>
      <c r="R856">
        <v>1</v>
      </c>
      <c r="S856">
        <v>12</v>
      </c>
      <c r="T856">
        <v>1</v>
      </c>
      <c r="U856">
        <v>0</v>
      </c>
      <c r="V856">
        <v>1</v>
      </c>
      <c r="W856">
        <v>1</v>
      </c>
      <c r="X856">
        <v>0</v>
      </c>
      <c r="Y856">
        <v>0</v>
      </c>
      <c r="Z856">
        <v>0</v>
      </c>
      <c r="AA856">
        <v>0</v>
      </c>
      <c r="AB856">
        <v>47</v>
      </c>
      <c r="AC856">
        <v>1</v>
      </c>
      <c r="AD856">
        <v>0</v>
      </c>
      <c r="AE856">
        <v>0</v>
      </c>
      <c r="AF856">
        <v>0</v>
      </c>
      <c r="AG856">
        <v>0</v>
      </c>
      <c r="AH856">
        <v>0</v>
      </c>
      <c r="AI856">
        <v>3</v>
      </c>
      <c r="AJ856">
        <v>0</v>
      </c>
      <c r="AK856">
        <v>0</v>
      </c>
      <c r="AL856">
        <v>2</v>
      </c>
      <c r="AM856">
        <v>9</v>
      </c>
      <c r="AN856">
        <v>0</v>
      </c>
      <c r="AO856">
        <v>0</v>
      </c>
      <c r="AP856">
        <v>2</v>
      </c>
      <c r="AQ856">
        <v>2</v>
      </c>
      <c r="AR856">
        <v>0</v>
      </c>
      <c r="AS856">
        <v>0</v>
      </c>
      <c r="AT856">
        <v>0</v>
      </c>
      <c r="AU856">
        <v>7</v>
      </c>
      <c r="AV856">
        <v>1</v>
      </c>
      <c r="AW856">
        <v>0</v>
      </c>
      <c r="AX856">
        <v>5</v>
      </c>
      <c r="AY856">
        <v>8</v>
      </c>
      <c r="AZ856">
        <v>10</v>
      </c>
      <c r="BA856">
        <v>18</v>
      </c>
      <c r="BB856">
        <v>2</v>
      </c>
      <c r="BC856">
        <v>8</v>
      </c>
      <c r="BD856">
        <v>0</v>
      </c>
      <c r="BE856">
        <v>0</v>
      </c>
      <c r="BF856">
        <v>1</v>
      </c>
      <c r="BG856">
        <v>0</v>
      </c>
      <c r="BH856">
        <v>0</v>
      </c>
      <c r="BI856">
        <v>6</v>
      </c>
      <c r="BJ856">
        <v>3</v>
      </c>
      <c r="BK856">
        <v>0</v>
      </c>
      <c r="BL856">
        <v>0</v>
      </c>
      <c r="BM856">
        <v>2</v>
      </c>
      <c r="BN856">
        <v>3</v>
      </c>
      <c r="BO856">
        <v>18</v>
      </c>
      <c r="BP856">
        <v>1</v>
      </c>
      <c r="BQ856">
        <v>0</v>
      </c>
      <c r="BR856">
        <v>2</v>
      </c>
      <c r="BS856">
        <v>6</v>
      </c>
      <c r="BT856">
        <v>74</v>
      </c>
      <c r="BU856" t="s">
        <v>903</v>
      </c>
    </row>
    <row r="857" spans="1:73">
      <c r="A857" t="s">
        <v>697</v>
      </c>
      <c r="B857" t="s">
        <v>698</v>
      </c>
      <c r="C857">
        <v>225</v>
      </c>
      <c r="D857" t="s">
        <v>119</v>
      </c>
      <c r="E857" t="s">
        <v>78</v>
      </c>
      <c r="F857" t="s">
        <v>77</v>
      </c>
      <c r="G857">
        <v>0</v>
      </c>
      <c r="H857">
        <v>0</v>
      </c>
      <c r="I857">
        <v>0</v>
      </c>
      <c r="J857">
        <v>0</v>
      </c>
      <c r="K857">
        <v>0</v>
      </c>
      <c r="L857">
        <v>0</v>
      </c>
      <c r="M857">
        <v>0</v>
      </c>
      <c r="N857">
        <v>0</v>
      </c>
      <c r="O857">
        <v>0</v>
      </c>
      <c r="P857">
        <v>0</v>
      </c>
      <c r="Q857">
        <v>0</v>
      </c>
      <c r="R857">
        <v>0</v>
      </c>
      <c r="S857">
        <v>2</v>
      </c>
      <c r="T857">
        <v>0</v>
      </c>
      <c r="U857">
        <v>0</v>
      </c>
      <c r="V857">
        <v>0</v>
      </c>
      <c r="W857">
        <v>0</v>
      </c>
      <c r="X857">
        <v>0</v>
      </c>
      <c r="Y857">
        <v>0</v>
      </c>
      <c r="Z857">
        <v>0</v>
      </c>
      <c r="AA857">
        <v>0</v>
      </c>
      <c r="AB857">
        <v>5</v>
      </c>
      <c r="AC857">
        <v>0</v>
      </c>
      <c r="AD857">
        <v>0</v>
      </c>
      <c r="AE857">
        <v>0</v>
      </c>
      <c r="AF857">
        <v>0</v>
      </c>
      <c r="AG857">
        <v>0</v>
      </c>
      <c r="AH857">
        <v>0</v>
      </c>
      <c r="AI857">
        <v>0</v>
      </c>
      <c r="AJ857">
        <v>0</v>
      </c>
      <c r="AK857">
        <v>0</v>
      </c>
      <c r="AL857">
        <v>2</v>
      </c>
      <c r="AM857">
        <v>1</v>
      </c>
      <c r="AN857">
        <v>0</v>
      </c>
      <c r="AO857">
        <v>0</v>
      </c>
      <c r="AP857">
        <v>0</v>
      </c>
      <c r="AQ857">
        <v>0</v>
      </c>
      <c r="AR857">
        <v>0</v>
      </c>
      <c r="AS857">
        <v>0</v>
      </c>
      <c r="AT857">
        <v>0</v>
      </c>
      <c r="AU857">
        <v>0</v>
      </c>
      <c r="AV857">
        <v>0</v>
      </c>
      <c r="AW857">
        <v>0</v>
      </c>
      <c r="AX857">
        <v>1</v>
      </c>
      <c r="AY857">
        <v>2</v>
      </c>
      <c r="AZ857">
        <v>0</v>
      </c>
      <c r="BA857">
        <v>2</v>
      </c>
      <c r="BB857">
        <v>0</v>
      </c>
      <c r="BC857">
        <v>2</v>
      </c>
      <c r="BD857">
        <v>0</v>
      </c>
      <c r="BE857">
        <v>0</v>
      </c>
      <c r="BF857">
        <v>0</v>
      </c>
      <c r="BG857">
        <v>0</v>
      </c>
      <c r="BH857">
        <v>0</v>
      </c>
      <c r="BI857">
        <v>2</v>
      </c>
      <c r="BJ857">
        <v>1</v>
      </c>
      <c r="BK857">
        <v>0</v>
      </c>
      <c r="BL857">
        <v>0</v>
      </c>
      <c r="BM857">
        <v>0</v>
      </c>
      <c r="BN857">
        <v>1</v>
      </c>
      <c r="BO857">
        <v>0</v>
      </c>
      <c r="BP857">
        <v>0</v>
      </c>
      <c r="BQ857">
        <v>0</v>
      </c>
      <c r="BR857">
        <v>1</v>
      </c>
      <c r="BS857">
        <v>1</v>
      </c>
      <c r="BT857">
        <v>9</v>
      </c>
      <c r="BU857" t="s">
        <v>904</v>
      </c>
    </row>
    <row r="858" spans="1:73">
      <c r="A858" t="s">
        <v>697</v>
      </c>
      <c r="B858" t="s">
        <v>698</v>
      </c>
      <c r="C858">
        <v>226</v>
      </c>
      <c r="D858" t="s">
        <v>119</v>
      </c>
      <c r="E858" t="s">
        <v>902</v>
      </c>
      <c r="F858" t="s">
        <v>184</v>
      </c>
      <c r="G858">
        <v>1</v>
      </c>
      <c r="H858">
        <v>2</v>
      </c>
      <c r="I858">
        <v>1</v>
      </c>
      <c r="J858">
        <v>0</v>
      </c>
      <c r="K858">
        <v>0</v>
      </c>
      <c r="L858">
        <v>2</v>
      </c>
      <c r="M858">
        <v>0</v>
      </c>
      <c r="N858">
        <v>4</v>
      </c>
      <c r="O858">
        <v>0</v>
      </c>
      <c r="P858">
        <v>0</v>
      </c>
      <c r="Q858">
        <v>0</v>
      </c>
      <c r="R858">
        <v>0</v>
      </c>
      <c r="S858">
        <v>8</v>
      </c>
      <c r="T858">
        <v>5</v>
      </c>
      <c r="U858">
        <v>0</v>
      </c>
      <c r="V858">
        <v>1</v>
      </c>
      <c r="W858">
        <v>1</v>
      </c>
      <c r="X858">
        <v>0</v>
      </c>
      <c r="Y858">
        <v>0</v>
      </c>
      <c r="Z858">
        <v>0</v>
      </c>
      <c r="AA858">
        <v>0</v>
      </c>
      <c r="AB858">
        <v>22</v>
      </c>
      <c r="AC858">
        <v>0</v>
      </c>
      <c r="AD858">
        <v>0</v>
      </c>
      <c r="AE858">
        <v>0</v>
      </c>
      <c r="AF858">
        <v>0</v>
      </c>
      <c r="AG858">
        <v>0</v>
      </c>
      <c r="AH858">
        <v>2</v>
      </c>
      <c r="AI858">
        <v>4</v>
      </c>
      <c r="AJ858">
        <v>0</v>
      </c>
      <c r="AK858">
        <v>0</v>
      </c>
      <c r="AL858">
        <v>3</v>
      </c>
      <c r="AM858">
        <v>1</v>
      </c>
      <c r="AN858">
        <v>0</v>
      </c>
      <c r="AO858">
        <v>1</v>
      </c>
      <c r="AP858">
        <v>1</v>
      </c>
      <c r="AQ858">
        <v>0</v>
      </c>
      <c r="AR858">
        <v>0</v>
      </c>
      <c r="AS858">
        <v>0</v>
      </c>
      <c r="AT858">
        <v>0</v>
      </c>
      <c r="AU858">
        <v>1</v>
      </c>
      <c r="AV858">
        <v>2</v>
      </c>
      <c r="AW858">
        <v>0</v>
      </c>
      <c r="AX858">
        <v>6</v>
      </c>
      <c r="AY858">
        <v>4</v>
      </c>
      <c r="AZ858">
        <v>8</v>
      </c>
      <c r="BA858">
        <v>7</v>
      </c>
      <c r="BB858">
        <v>0</v>
      </c>
      <c r="BC858">
        <v>6</v>
      </c>
      <c r="BD858">
        <v>0</v>
      </c>
      <c r="BE858">
        <v>0</v>
      </c>
      <c r="BF858">
        <v>1</v>
      </c>
      <c r="BG858">
        <v>0</v>
      </c>
      <c r="BH858">
        <v>0</v>
      </c>
      <c r="BI858">
        <v>6</v>
      </c>
      <c r="BJ858">
        <v>4</v>
      </c>
      <c r="BK858">
        <v>0</v>
      </c>
      <c r="BL858">
        <v>3</v>
      </c>
      <c r="BM858">
        <v>0</v>
      </c>
      <c r="BN858">
        <v>1</v>
      </c>
      <c r="BO858">
        <v>10</v>
      </c>
      <c r="BP858">
        <v>2</v>
      </c>
      <c r="BQ858">
        <v>0</v>
      </c>
      <c r="BR858">
        <v>2</v>
      </c>
      <c r="BS858">
        <v>1</v>
      </c>
      <c r="BT858">
        <v>36</v>
      </c>
      <c r="BU858" t="s">
        <v>905</v>
      </c>
    </row>
    <row r="859" spans="1:73">
      <c r="A859" t="s">
        <v>697</v>
      </c>
      <c r="B859" t="s">
        <v>698</v>
      </c>
      <c r="C859">
        <v>227</v>
      </c>
      <c r="D859" t="s">
        <v>119</v>
      </c>
      <c r="E859" t="s">
        <v>78</v>
      </c>
      <c r="F859" t="s">
        <v>77</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3</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2</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1</v>
      </c>
      <c r="BT859">
        <v>7</v>
      </c>
      <c r="BU859" t="s">
        <v>906</v>
      </c>
    </row>
    <row r="860" spans="1:73">
      <c r="A860" t="s">
        <v>697</v>
      </c>
      <c r="B860" t="s">
        <v>698</v>
      </c>
      <c r="C860">
        <v>228</v>
      </c>
      <c r="D860" t="s">
        <v>119</v>
      </c>
      <c r="E860" t="s">
        <v>902</v>
      </c>
      <c r="F860" t="s">
        <v>184</v>
      </c>
      <c r="G860">
        <v>0</v>
      </c>
      <c r="H860">
        <v>1</v>
      </c>
      <c r="I860">
        <v>1</v>
      </c>
      <c r="J860">
        <v>0</v>
      </c>
      <c r="K860">
        <v>0</v>
      </c>
      <c r="L860">
        <v>0</v>
      </c>
      <c r="M860">
        <v>0</v>
      </c>
      <c r="N860">
        <v>1</v>
      </c>
      <c r="O860">
        <v>0</v>
      </c>
      <c r="P860">
        <v>0</v>
      </c>
      <c r="Q860">
        <v>0</v>
      </c>
      <c r="R860">
        <v>0</v>
      </c>
      <c r="S860">
        <v>0</v>
      </c>
      <c r="T860">
        <v>1</v>
      </c>
      <c r="U860">
        <v>0</v>
      </c>
      <c r="V860">
        <v>0</v>
      </c>
      <c r="W860">
        <v>0</v>
      </c>
      <c r="X860">
        <v>0</v>
      </c>
      <c r="Y860">
        <v>0</v>
      </c>
      <c r="Z860">
        <v>1</v>
      </c>
      <c r="AA860">
        <v>0</v>
      </c>
      <c r="AB860">
        <v>6</v>
      </c>
      <c r="AC860">
        <v>0</v>
      </c>
      <c r="AD860">
        <v>0</v>
      </c>
      <c r="AE860">
        <v>0</v>
      </c>
      <c r="AF860">
        <v>1</v>
      </c>
      <c r="AG860">
        <v>0</v>
      </c>
      <c r="AH860">
        <v>2</v>
      </c>
      <c r="AI860">
        <v>0</v>
      </c>
      <c r="AJ860">
        <v>0</v>
      </c>
      <c r="AK860">
        <v>0</v>
      </c>
      <c r="AL860">
        <v>0</v>
      </c>
      <c r="AM860">
        <v>0</v>
      </c>
      <c r="AN860">
        <v>0</v>
      </c>
      <c r="AO860">
        <v>0</v>
      </c>
      <c r="AP860">
        <v>0</v>
      </c>
      <c r="AQ860">
        <v>0</v>
      </c>
      <c r="AR860">
        <v>0</v>
      </c>
      <c r="AS860">
        <v>0</v>
      </c>
      <c r="AT860">
        <v>0</v>
      </c>
      <c r="AU860">
        <v>0</v>
      </c>
      <c r="AV860">
        <v>0</v>
      </c>
      <c r="AW860">
        <v>1</v>
      </c>
      <c r="AX860">
        <v>3</v>
      </c>
      <c r="AY860">
        <v>1</v>
      </c>
      <c r="AZ860">
        <v>0</v>
      </c>
      <c r="BA860">
        <v>4</v>
      </c>
      <c r="BB860">
        <v>0</v>
      </c>
      <c r="BC860">
        <v>0</v>
      </c>
      <c r="BD860">
        <v>0</v>
      </c>
      <c r="BE860">
        <v>0</v>
      </c>
      <c r="BF860">
        <v>0</v>
      </c>
      <c r="BG860">
        <v>0</v>
      </c>
      <c r="BH860">
        <v>0</v>
      </c>
      <c r="BI860">
        <v>1</v>
      </c>
      <c r="BJ860">
        <v>0</v>
      </c>
      <c r="BK860">
        <v>0</v>
      </c>
      <c r="BL860">
        <v>0</v>
      </c>
      <c r="BM860">
        <v>0</v>
      </c>
      <c r="BN860">
        <v>1</v>
      </c>
      <c r="BO860">
        <v>1</v>
      </c>
      <c r="BP860">
        <v>0</v>
      </c>
      <c r="BQ860">
        <v>0</v>
      </c>
      <c r="BR860">
        <v>1</v>
      </c>
      <c r="BS860">
        <v>1</v>
      </c>
      <c r="BT860">
        <v>9</v>
      </c>
      <c r="BU860" t="s">
        <v>907</v>
      </c>
    </row>
    <row r="861" spans="1:73">
      <c r="A861" t="s">
        <v>697</v>
      </c>
      <c r="B861" t="s">
        <v>698</v>
      </c>
      <c r="C861">
        <v>229</v>
      </c>
      <c r="D861" t="s">
        <v>119</v>
      </c>
      <c r="E861" t="s">
        <v>78</v>
      </c>
      <c r="F861" t="s">
        <v>77</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2</v>
      </c>
      <c r="BT861">
        <v>3</v>
      </c>
      <c r="BU861" t="s">
        <v>908</v>
      </c>
    </row>
    <row r="862" spans="1:73">
      <c r="A862" t="s">
        <v>697</v>
      </c>
      <c r="B862" t="s">
        <v>698</v>
      </c>
      <c r="C862">
        <v>230</v>
      </c>
      <c r="D862" t="s">
        <v>119</v>
      </c>
      <c r="E862" t="s">
        <v>719</v>
      </c>
      <c r="F862" t="s">
        <v>101</v>
      </c>
      <c r="G862">
        <v>0</v>
      </c>
      <c r="H862">
        <v>0</v>
      </c>
      <c r="I862">
        <v>0</v>
      </c>
      <c r="J862">
        <v>0</v>
      </c>
      <c r="K862">
        <v>0</v>
      </c>
      <c r="L862">
        <v>1</v>
      </c>
      <c r="M862">
        <v>0</v>
      </c>
      <c r="N862">
        <v>2</v>
      </c>
      <c r="O862">
        <v>0</v>
      </c>
      <c r="P862">
        <v>0</v>
      </c>
      <c r="Q862">
        <v>1</v>
      </c>
      <c r="R862">
        <v>0</v>
      </c>
      <c r="S862">
        <v>1</v>
      </c>
      <c r="T862">
        <v>0</v>
      </c>
      <c r="U862">
        <v>0</v>
      </c>
      <c r="V862">
        <v>0</v>
      </c>
      <c r="W862">
        <v>0</v>
      </c>
      <c r="X862">
        <v>0</v>
      </c>
      <c r="Y862">
        <v>0</v>
      </c>
      <c r="Z862">
        <v>0</v>
      </c>
      <c r="AA862">
        <v>0</v>
      </c>
      <c r="AB862">
        <v>11</v>
      </c>
      <c r="AC862">
        <v>0</v>
      </c>
      <c r="AD862">
        <v>0</v>
      </c>
      <c r="AE862">
        <v>0</v>
      </c>
      <c r="AF862">
        <v>0</v>
      </c>
      <c r="AG862">
        <v>0</v>
      </c>
      <c r="AH862">
        <v>0</v>
      </c>
      <c r="AI862">
        <v>0</v>
      </c>
      <c r="AJ862">
        <v>0</v>
      </c>
      <c r="AK862">
        <v>0</v>
      </c>
      <c r="AL862">
        <v>0</v>
      </c>
      <c r="AM862">
        <v>1</v>
      </c>
      <c r="AN862">
        <v>0</v>
      </c>
      <c r="AO862">
        <v>0</v>
      </c>
      <c r="AP862">
        <v>1</v>
      </c>
      <c r="AQ862">
        <v>0</v>
      </c>
      <c r="AR862">
        <v>0</v>
      </c>
      <c r="AS862">
        <v>0</v>
      </c>
      <c r="AT862">
        <v>0</v>
      </c>
      <c r="AU862">
        <v>2</v>
      </c>
      <c r="AV862">
        <v>0</v>
      </c>
      <c r="AW862">
        <v>0</v>
      </c>
      <c r="AX862">
        <v>0</v>
      </c>
      <c r="AY862">
        <v>3</v>
      </c>
      <c r="AZ862">
        <v>1</v>
      </c>
      <c r="BA862">
        <v>1</v>
      </c>
      <c r="BB862">
        <v>0</v>
      </c>
      <c r="BC862">
        <v>2</v>
      </c>
      <c r="BD862">
        <v>0</v>
      </c>
      <c r="BE862">
        <v>0</v>
      </c>
      <c r="BF862">
        <v>0</v>
      </c>
      <c r="BG862">
        <v>0</v>
      </c>
      <c r="BH862">
        <v>0</v>
      </c>
      <c r="BI862">
        <v>0</v>
      </c>
      <c r="BJ862">
        <v>0</v>
      </c>
      <c r="BK862">
        <v>0</v>
      </c>
      <c r="BL862">
        <v>0</v>
      </c>
      <c r="BM862">
        <v>0</v>
      </c>
      <c r="BN862">
        <v>0</v>
      </c>
      <c r="BO862">
        <v>3</v>
      </c>
      <c r="BP862">
        <v>0</v>
      </c>
      <c r="BQ862">
        <v>0</v>
      </c>
      <c r="BR862">
        <v>0</v>
      </c>
      <c r="BS862">
        <v>3</v>
      </c>
      <c r="BT862">
        <v>18</v>
      </c>
      <c r="BU862" t="s">
        <v>909</v>
      </c>
    </row>
    <row r="863" spans="1:73">
      <c r="A863" t="s">
        <v>697</v>
      </c>
      <c r="B863" t="s">
        <v>698</v>
      </c>
      <c r="C863">
        <v>231</v>
      </c>
      <c r="D863" t="s">
        <v>119</v>
      </c>
      <c r="E863" t="s">
        <v>78</v>
      </c>
      <c r="F863" t="s">
        <v>77</v>
      </c>
      <c r="G863">
        <v>0</v>
      </c>
      <c r="H863">
        <v>0</v>
      </c>
      <c r="I863">
        <v>0</v>
      </c>
      <c r="J863">
        <v>0</v>
      </c>
      <c r="K863">
        <v>0</v>
      </c>
      <c r="L863">
        <v>4</v>
      </c>
      <c r="M863">
        <v>0</v>
      </c>
      <c r="N863">
        <v>2</v>
      </c>
      <c r="O863">
        <v>0</v>
      </c>
      <c r="P863">
        <v>0</v>
      </c>
      <c r="Q863">
        <v>0</v>
      </c>
      <c r="R863">
        <v>0</v>
      </c>
      <c r="S863">
        <v>4</v>
      </c>
      <c r="T863">
        <v>2</v>
      </c>
      <c r="U863">
        <v>0</v>
      </c>
      <c r="V863">
        <v>0</v>
      </c>
      <c r="W863">
        <v>2</v>
      </c>
      <c r="X863">
        <v>0</v>
      </c>
      <c r="Y863">
        <v>0</v>
      </c>
      <c r="Z863">
        <v>0</v>
      </c>
      <c r="AA863">
        <v>0</v>
      </c>
      <c r="AB863">
        <v>15</v>
      </c>
      <c r="AC863">
        <v>0</v>
      </c>
      <c r="AD863">
        <v>0</v>
      </c>
      <c r="AE863">
        <v>0</v>
      </c>
      <c r="AF863">
        <v>0</v>
      </c>
      <c r="AG863">
        <v>0</v>
      </c>
      <c r="AH863">
        <v>0</v>
      </c>
      <c r="AI863">
        <v>0</v>
      </c>
      <c r="AJ863">
        <v>0</v>
      </c>
      <c r="AK863">
        <v>0</v>
      </c>
      <c r="AL863">
        <v>0</v>
      </c>
      <c r="AM863">
        <v>3</v>
      </c>
      <c r="AN863">
        <v>0</v>
      </c>
      <c r="AO863">
        <v>0</v>
      </c>
      <c r="AP863">
        <v>0</v>
      </c>
      <c r="AQ863">
        <v>2</v>
      </c>
      <c r="AR863">
        <v>0</v>
      </c>
      <c r="AS863">
        <v>0</v>
      </c>
      <c r="AT863">
        <v>0</v>
      </c>
      <c r="AU863">
        <v>0</v>
      </c>
      <c r="AV863">
        <v>0</v>
      </c>
      <c r="AW863">
        <v>0</v>
      </c>
      <c r="AX863">
        <v>0</v>
      </c>
      <c r="AY863">
        <v>2</v>
      </c>
      <c r="AZ863">
        <v>3</v>
      </c>
      <c r="BA863">
        <v>4</v>
      </c>
      <c r="BB863">
        <v>1</v>
      </c>
      <c r="BC863">
        <v>0</v>
      </c>
      <c r="BD863">
        <v>0</v>
      </c>
      <c r="BE863">
        <v>0</v>
      </c>
      <c r="BF863">
        <v>0</v>
      </c>
      <c r="BG863">
        <v>0</v>
      </c>
      <c r="BH863">
        <v>0</v>
      </c>
      <c r="BI863">
        <v>0</v>
      </c>
      <c r="BJ863">
        <v>0</v>
      </c>
      <c r="BK863">
        <v>0</v>
      </c>
      <c r="BL863">
        <v>0</v>
      </c>
      <c r="BM863">
        <v>0</v>
      </c>
      <c r="BN863">
        <v>0</v>
      </c>
      <c r="BO863">
        <v>3</v>
      </c>
      <c r="BP863">
        <v>0</v>
      </c>
      <c r="BQ863">
        <v>0</v>
      </c>
      <c r="BR863">
        <v>0</v>
      </c>
      <c r="BS863">
        <v>1</v>
      </c>
      <c r="BT863">
        <v>27</v>
      </c>
      <c r="BU863" t="s">
        <v>910</v>
      </c>
    </row>
    <row r="864" spans="1:73">
      <c r="A864" t="s">
        <v>697</v>
      </c>
      <c r="B864" t="s">
        <v>698</v>
      </c>
      <c r="C864">
        <v>232</v>
      </c>
      <c r="D864" t="s">
        <v>119</v>
      </c>
      <c r="E864" t="s">
        <v>719</v>
      </c>
      <c r="F864" t="s">
        <v>101</v>
      </c>
      <c r="G864">
        <v>0</v>
      </c>
      <c r="H864">
        <v>0</v>
      </c>
      <c r="I864">
        <v>0</v>
      </c>
      <c r="J864">
        <v>0</v>
      </c>
      <c r="K864">
        <v>0</v>
      </c>
      <c r="L864">
        <v>1</v>
      </c>
      <c r="M864">
        <v>0</v>
      </c>
      <c r="N864">
        <v>2</v>
      </c>
      <c r="O864">
        <v>0</v>
      </c>
      <c r="P864">
        <v>0</v>
      </c>
      <c r="Q864">
        <v>0</v>
      </c>
      <c r="R864">
        <v>0</v>
      </c>
      <c r="S864">
        <v>2</v>
      </c>
      <c r="T864">
        <v>1</v>
      </c>
      <c r="U864">
        <v>0</v>
      </c>
      <c r="V864">
        <v>0</v>
      </c>
      <c r="W864">
        <v>0</v>
      </c>
      <c r="X864">
        <v>0</v>
      </c>
      <c r="Y864">
        <v>0</v>
      </c>
      <c r="Z864">
        <v>0</v>
      </c>
      <c r="AA864">
        <v>0</v>
      </c>
      <c r="AB864">
        <v>9</v>
      </c>
      <c r="AC864">
        <v>0</v>
      </c>
      <c r="AD864">
        <v>0</v>
      </c>
      <c r="AE864">
        <v>0</v>
      </c>
      <c r="AF864">
        <v>0</v>
      </c>
      <c r="AG864">
        <v>0</v>
      </c>
      <c r="AH864">
        <v>0</v>
      </c>
      <c r="AI864">
        <v>2</v>
      </c>
      <c r="AJ864">
        <v>0</v>
      </c>
      <c r="AK864">
        <v>0</v>
      </c>
      <c r="AL864">
        <v>0</v>
      </c>
      <c r="AM864">
        <v>0</v>
      </c>
      <c r="AN864">
        <v>0</v>
      </c>
      <c r="AO864">
        <v>0</v>
      </c>
      <c r="AP864">
        <v>1</v>
      </c>
      <c r="AQ864">
        <v>0</v>
      </c>
      <c r="AR864">
        <v>0</v>
      </c>
      <c r="AS864">
        <v>0</v>
      </c>
      <c r="AT864">
        <v>0</v>
      </c>
      <c r="AU864">
        <v>2</v>
      </c>
      <c r="AV864">
        <v>0</v>
      </c>
      <c r="AW864">
        <v>0</v>
      </c>
      <c r="AX864">
        <v>2</v>
      </c>
      <c r="AY864">
        <v>1</v>
      </c>
      <c r="AZ864">
        <v>1</v>
      </c>
      <c r="BA864">
        <v>2</v>
      </c>
      <c r="BB864">
        <v>0</v>
      </c>
      <c r="BC864">
        <v>1</v>
      </c>
      <c r="BD864">
        <v>0</v>
      </c>
      <c r="BE864">
        <v>0</v>
      </c>
      <c r="BF864">
        <v>0</v>
      </c>
      <c r="BG864">
        <v>0</v>
      </c>
      <c r="BH864">
        <v>0</v>
      </c>
      <c r="BI864">
        <v>2</v>
      </c>
      <c r="BJ864">
        <v>0</v>
      </c>
      <c r="BK864">
        <v>0</v>
      </c>
      <c r="BL864">
        <v>0</v>
      </c>
      <c r="BM864">
        <v>0</v>
      </c>
      <c r="BN864">
        <v>0</v>
      </c>
      <c r="BO864">
        <v>3</v>
      </c>
      <c r="BP864">
        <v>2</v>
      </c>
      <c r="BQ864">
        <v>0</v>
      </c>
      <c r="BR864">
        <v>0</v>
      </c>
      <c r="BS864">
        <v>2</v>
      </c>
      <c r="BT864">
        <v>15</v>
      </c>
      <c r="BU864" t="s">
        <v>911</v>
      </c>
    </row>
    <row r="865" spans="1:73">
      <c r="A865" t="s">
        <v>697</v>
      </c>
      <c r="B865" t="s">
        <v>698</v>
      </c>
      <c r="C865">
        <v>233</v>
      </c>
      <c r="D865" t="s">
        <v>119</v>
      </c>
      <c r="E865" t="s">
        <v>78</v>
      </c>
      <c r="F865" t="s">
        <v>77</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1</v>
      </c>
      <c r="BT865">
        <v>2</v>
      </c>
      <c r="BU865" t="s">
        <v>912</v>
      </c>
    </row>
    <row r="866" spans="1:73">
      <c r="A866" t="s">
        <v>697</v>
      </c>
      <c r="B866" t="s">
        <v>698</v>
      </c>
      <c r="C866">
        <v>234</v>
      </c>
      <c r="D866" t="s">
        <v>119</v>
      </c>
      <c r="E866" t="s">
        <v>719</v>
      </c>
      <c r="F866" t="s">
        <v>101</v>
      </c>
      <c r="G866">
        <v>0</v>
      </c>
      <c r="H866">
        <v>0</v>
      </c>
      <c r="I866">
        <v>0</v>
      </c>
      <c r="J866">
        <v>0</v>
      </c>
      <c r="K866">
        <v>0</v>
      </c>
      <c r="L866">
        <v>1</v>
      </c>
      <c r="M866">
        <v>0</v>
      </c>
      <c r="N866">
        <v>0</v>
      </c>
      <c r="O866">
        <v>0</v>
      </c>
      <c r="P866">
        <v>0</v>
      </c>
      <c r="Q866">
        <v>0</v>
      </c>
      <c r="R866">
        <v>0</v>
      </c>
      <c r="S866">
        <v>1</v>
      </c>
      <c r="T866">
        <v>0</v>
      </c>
      <c r="U866">
        <v>0</v>
      </c>
      <c r="V866">
        <v>0</v>
      </c>
      <c r="W866">
        <v>0</v>
      </c>
      <c r="X866">
        <v>0</v>
      </c>
      <c r="Y866">
        <v>0</v>
      </c>
      <c r="Z866">
        <v>0</v>
      </c>
      <c r="AA866">
        <v>0</v>
      </c>
      <c r="AB866">
        <v>3</v>
      </c>
      <c r="AC866">
        <v>0</v>
      </c>
      <c r="AD866">
        <v>0</v>
      </c>
      <c r="AE866">
        <v>0</v>
      </c>
      <c r="AF866">
        <v>0</v>
      </c>
      <c r="AG866">
        <v>0</v>
      </c>
      <c r="AH866">
        <v>0</v>
      </c>
      <c r="AI866">
        <v>0</v>
      </c>
      <c r="AJ866">
        <v>0</v>
      </c>
      <c r="AK866">
        <v>0</v>
      </c>
      <c r="AL866">
        <v>1</v>
      </c>
      <c r="AM866">
        <v>1</v>
      </c>
      <c r="AN866">
        <v>0</v>
      </c>
      <c r="AO866">
        <v>0</v>
      </c>
      <c r="AP866">
        <v>1</v>
      </c>
      <c r="AQ866">
        <v>0</v>
      </c>
      <c r="AR866">
        <v>0</v>
      </c>
      <c r="AS866">
        <v>0</v>
      </c>
      <c r="AT866">
        <v>0</v>
      </c>
      <c r="AU866">
        <v>1</v>
      </c>
      <c r="AV866">
        <v>0</v>
      </c>
      <c r="AW866">
        <v>0</v>
      </c>
      <c r="AX866">
        <v>0</v>
      </c>
      <c r="AY866">
        <v>1</v>
      </c>
      <c r="AZ866">
        <v>1</v>
      </c>
      <c r="BA866">
        <v>1</v>
      </c>
      <c r="BB866">
        <v>0</v>
      </c>
      <c r="BC866">
        <v>1</v>
      </c>
      <c r="BD866">
        <v>0</v>
      </c>
      <c r="BE866">
        <v>0</v>
      </c>
      <c r="BF866">
        <v>0</v>
      </c>
      <c r="BG866">
        <v>0</v>
      </c>
      <c r="BH866">
        <v>0</v>
      </c>
      <c r="BI866">
        <v>0</v>
      </c>
      <c r="BJ866">
        <v>0</v>
      </c>
      <c r="BK866">
        <v>0</v>
      </c>
      <c r="BL866">
        <v>0</v>
      </c>
      <c r="BM866">
        <v>0</v>
      </c>
      <c r="BN866">
        <v>0</v>
      </c>
      <c r="BO866">
        <v>2</v>
      </c>
      <c r="BP866">
        <v>0</v>
      </c>
      <c r="BQ866">
        <v>0</v>
      </c>
      <c r="BR866">
        <v>0</v>
      </c>
      <c r="BS866">
        <v>2</v>
      </c>
      <c r="BT866">
        <v>11</v>
      </c>
      <c r="BU866" t="s">
        <v>913</v>
      </c>
    </row>
    <row r="867" spans="1:73">
      <c r="A867" t="s">
        <v>697</v>
      </c>
      <c r="B867" t="s">
        <v>698</v>
      </c>
      <c r="C867">
        <v>235</v>
      </c>
      <c r="D867" t="s">
        <v>119</v>
      </c>
      <c r="E867" t="s">
        <v>78</v>
      </c>
      <c r="F867" t="s">
        <v>77</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1</v>
      </c>
      <c r="BT867">
        <v>2</v>
      </c>
      <c r="BU867" t="s">
        <v>914</v>
      </c>
    </row>
    <row r="868" spans="1:73">
      <c r="A868" t="s">
        <v>697</v>
      </c>
      <c r="B868" t="s">
        <v>698</v>
      </c>
      <c r="C868">
        <v>236</v>
      </c>
      <c r="D868" t="s">
        <v>119</v>
      </c>
      <c r="E868" t="s">
        <v>719</v>
      </c>
      <c r="F868" t="s">
        <v>101</v>
      </c>
      <c r="G868">
        <v>0</v>
      </c>
      <c r="H868">
        <v>5</v>
      </c>
      <c r="I868">
        <v>2</v>
      </c>
      <c r="J868">
        <v>0</v>
      </c>
      <c r="K868">
        <v>0</v>
      </c>
      <c r="L868">
        <v>4</v>
      </c>
      <c r="M868">
        <v>0</v>
      </c>
      <c r="N868">
        <v>13</v>
      </c>
      <c r="O868">
        <v>0</v>
      </c>
      <c r="P868">
        <v>0</v>
      </c>
      <c r="Q868">
        <v>4</v>
      </c>
      <c r="R868">
        <v>0</v>
      </c>
      <c r="S868">
        <v>14</v>
      </c>
      <c r="T868">
        <v>4</v>
      </c>
      <c r="U868">
        <v>0</v>
      </c>
      <c r="V868">
        <v>1</v>
      </c>
      <c r="W868">
        <v>0</v>
      </c>
      <c r="X868">
        <v>0</v>
      </c>
      <c r="Y868">
        <v>0</v>
      </c>
      <c r="Z868">
        <v>0</v>
      </c>
      <c r="AA868">
        <v>0</v>
      </c>
      <c r="AB868">
        <v>53</v>
      </c>
      <c r="AC868">
        <v>1</v>
      </c>
      <c r="AD868">
        <v>0</v>
      </c>
      <c r="AE868">
        <v>0</v>
      </c>
      <c r="AF868">
        <v>0</v>
      </c>
      <c r="AG868">
        <v>0</v>
      </c>
      <c r="AH868">
        <v>0</v>
      </c>
      <c r="AI868">
        <v>4</v>
      </c>
      <c r="AJ868">
        <v>0</v>
      </c>
      <c r="AK868">
        <v>0</v>
      </c>
      <c r="AL868">
        <v>1</v>
      </c>
      <c r="AM868">
        <v>11</v>
      </c>
      <c r="AN868">
        <v>0</v>
      </c>
      <c r="AO868">
        <v>0</v>
      </c>
      <c r="AP868">
        <v>0</v>
      </c>
      <c r="AQ868">
        <v>2</v>
      </c>
      <c r="AR868">
        <v>0</v>
      </c>
      <c r="AS868">
        <v>0</v>
      </c>
      <c r="AT868">
        <v>0</v>
      </c>
      <c r="AU868">
        <v>1</v>
      </c>
      <c r="AV868">
        <v>1</v>
      </c>
      <c r="AW868">
        <v>2</v>
      </c>
      <c r="AX868">
        <v>8</v>
      </c>
      <c r="AY868">
        <v>7</v>
      </c>
      <c r="AZ868">
        <v>15</v>
      </c>
      <c r="BA868">
        <v>20</v>
      </c>
      <c r="BB868">
        <v>3</v>
      </c>
      <c r="BC868">
        <v>10</v>
      </c>
      <c r="BD868">
        <v>0</v>
      </c>
      <c r="BE868">
        <v>0</v>
      </c>
      <c r="BF868">
        <v>1</v>
      </c>
      <c r="BG868">
        <v>0</v>
      </c>
      <c r="BH868">
        <v>0</v>
      </c>
      <c r="BI868">
        <v>19</v>
      </c>
      <c r="BJ868">
        <v>5</v>
      </c>
      <c r="BK868">
        <v>0</v>
      </c>
      <c r="BL868">
        <v>1</v>
      </c>
      <c r="BM868">
        <v>3</v>
      </c>
      <c r="BN868">
        <v>5</v>
      </c>
      <c r="BO868">
        <v>17</v>
      </c>
      <c r="BP868">
        <v>3</v>
      </c>
      <c r="BQ868">
        <v>0</v>
      </c>
      <c r="BR868">
        <v>0</v>
      </c>
      <c r="BS868">
        <v>5</v>
      </c>
      <c r="BT868">
        <v>91</v>
      </c>
      <c r="BU868" t="s">
        <v>915</v>
      </c>
    </row>
    <row r="869" spans="1:73">
      <c r="A869" t="s">
        <v>697</v>
      </c>
      <c r="B869" t="s">
        <v>698</v>
      </c>
      <c r="C869">
        <v>237</v>
      </c>
      <c r="D869" t="s">
        <v>119</v>
      </c>
      <c r="E869" t="s">
        <v>78</v>
      </c>
      <c r="F869" t="s">
        <v>77</v>
      </c>
      <c r="G869">
        <v>0</v>
      </c>
      <c r="H869">
        <v>0</v>
      </c>
      <c r="I869">
        <v>0</v>
      </c>
      <c r="J869">
        <v>0</v>
      </c>
      <c r="K869">
        <v>0</v>
      </c>
      <c r="L869">
        <v>1</v>
      </c>
      <c r="M869">
        <v>0</v>
      </c>
      <c r="N869">
        <v>1</v>
      </c>
      <c r="O869">
        <v>0</v>
      </c>
      <c r="P869">
        <v>0</v>
      </c>
      <c r="Q869">
        <v>0</v>
      </c>
      <c r="R869">
        <v>0</v>
      </c>
      <c r="S869">
        <v>3</v>
      </c>
      <c r="T869">
        <v>1</v>
      </c>
      <c r="U869">
        <v>0</v>
      </c>
      <c r="V869">
        <v>1</v>
      </c>
      <c r="W869">
        <v>1</v>
      </c>
      <c r="X869">
        <v>0</v>
      </c>
      <c r="Y869">
        <v>0</v>
      </c>
      <c r="Z869">
        <v>0</v>
      </c>
      <c r="AA869">
        <v>0</v>
      </c>
      <c r="AB869">
        <v>7</v>
      </c>
      <c r="AC869">
        <v>0</v>
      </c>
      <c r="AD869">
        <v>0</v>
      </c>
      <c r="AE869">
        <v>0</v>
      </c>
      <c r="AF869">
        <v>0</v>
      </c>
      <c r="AG869">
        <v>0</v>
      </c>
      <c r="AH869">
        <v>0</v>
      </c>
      <c r="AI869">
        <v>0</v>
      </c>
      <c r="AJ869">
        <v>0</v>
      </c>
      <c r="AK869">
        <v>0</v>
      </c>
      <c r="AL869">
        <v>0</v>
      </c>
      <c r="AM869">
        <v>1</v>
      </c>
      <c r="AN869">
        <v>0</v>
      </c>
      <c r="AO869">
        <v>0</v>
      </c>
      <c r="AP869">
        <v>0</v>
      </c>
      <c r="AQ869">
        <v>0</v>
      </c>
      <c r="AR869">
        <v>0</v>
      </c>
      <c r="AS869">
        <v>0</v>
      </c>
      <c r="AT869">
        <v>0</v>
      </c>
      <c r="AU869">
        <v>0</v>
      </c>
      <c r="AV869">
        <v>0</v>
      </c>
      <c r="AW869">
        <v>0</v>
      </c>
      <c r="AX869">
        <v>1</v>
      </c>
      <c r="AY869">
        <v>2</v>
      </c>
      <c r="AZ869">
        <v>2</v>
      </c>
      <c r="BA869">
        <v>2</v>
      </c>
      <c r="BB869">
        <v>0</v>
      </c>
      <c r="BC869">
        <v>0</v>
      </c>
      <c r="BD869">
        <v>0</v>
      </c>
      <c r="BE869">
        <v>0</v>
      </c>
      <c r="BF869">
        <v>0</v>
      </c>
      <c r="BG869">
        <v>0</v>
      </c>
      <c r="BH869">
        <v>0</v>
      </c>
      <c r="BI869">
        <v>1</v>
      </c>
      <c r="BJ869">
        <v>0</v>
      </c>
      <c r="BK869">
        <v>0</v>
      </c>
      <c r="BL869">
        <v>1</v>
      </c>
      <c r="BM869">
        <v>0</v>
      </c>
      <c r="BN869">
        <v>0</v>
      </c>
      <c r="BO869">
        <v>2</v>
      </c>
      <c r="BP869">
        <v>0</v>
      </c>
      <c r="BQ869">
        <v>0</v>
      </c>
      <c r="BR869">
        <v>1</v>
      </c>
      <c r="BS869">
        <v>1</v>
      </c>
      <c r="BT869">
        <v>11</v>
      </c>
      <c r="BU869" t="s">
        <v>916</v>
      </c>
    </row>
    <row r="870" spans="1:73">
      <c r="A870" t="s">
        <v>697</v>
      </c>
      <c r="B870" t="s">
        <v>698</v>
      </c>
      <c r="C870">
        <v>238</v>
      </c>
      <c r="D870" t="s">
        <v>119</v>
      </c>
      <c r="E870" t="s">
        <v>709</v>
      </c>
      <c r="F870" t="s">
        <v>92</v>
      </c>
      <c r="G870">
        <v>0</v>
      </c>
      <c r="H870">
        <v>3</v>
      </c>
      <c r="I870">
        <v>0</v>
      </c>
      <c r="J870">
        <v>0</v>
      </c>
      <c r="K870">
        <v>0</v>
      </c>
      <c r="L870">
        <v>3</v>
      </c>
      <c r="M870">
        <v>0</v>
      </c>
      <c r="N870">
        <v>7</v>
      </c>
      <c r="O870">
        <v>1</v>
      </c>
      <c r="P870">
        <v>0</v>
      </c>
      <c r="Q870">
        <v>2</v>
      </c>
      <c r="R870">
        <v>0</v>
      </c>
      <c r="S870">
        <v>10</v>
      </c>
      <c r="T870">
        <v>1</v>
      </c>
      <c r="U870">
        <v>0</v>
      </c>
      <c r="V870">
        <v>1</v>
      </c>
      <c r="W870">
        <v>1</v>
      </c>
      <c r="X870">
        <v>0</v>
      </c>
      <c r="Y870">
        <v>0</v>
      </c>
      <c r="Z870">
        <v>0</v>
      </c>
      <c r="AA870">
        <v>0</v>
      </c>
      <c r="AB870">
        <v>34</v>
      </c>
      <c r="AC870">
        <v>1</v>
      </c>
      <c r="AD870">
        <v>0</v>
      </c>
      <c r="AE870">
        <v>0</v>
      </c>
      <c r="AF870">
        <v>0</v>
      </c>
      <c r="AG870">
        <v>0</v>
      </c>
      <c r="AH870">
        <v>2</v>
      </c>
      <c r="AI870">
        <v>3</v>
      </c>
      <c r="AJ870">
        <v>1</v>
      </c>
      <c r="AK870">
        <v>0</v>
      </c>
      <c r="AL870">
        <v>2</v>
      </c>
      <c r="AM870">
        <v>3</v>
      </c>
      <c r="AN870">
        <v>0</v>
      </c>
      <c r="AO870">
        <v>0</v>
      </c>
      <c r="AP870">
        <v>1</v>
      </c>
      <c r="AQ870">
        <v>3</v>
      </c>
      <c r="AR870">
        <v>0</v>
      </c>
      <c r="AS870">
        <v>0</v>
      </c>
      <c r="AT870">
        <v>0</v>
      </c>
      <c r="AU870">
        <v>2</v>
      </c>
      <c r="AV870">
        <v>0</v>
      </c>
      <c r="AW870">
        <v>0</v>
      </c>
      <c r="AX870">
        <v>5</v>
      </c>
      <c r="AY870">
        <v>10</v>
      </c>
      <c r="AZ870">
        <v>12</v>
      </c>
      <c r="BA870">
        <v>9</v>
      </c>
      <c r="BB870">
        <v>1</v>
      </c>
      <c r="BC870">
        <v>3</v>
      </c>
      <c r="BD870">
        <v>0</v>
      </c>
      <c r="BE870">
        <v>0</v>
      </c>
      <c r="BF870">
        <v>0</v>
      </c>
      <c r="BG870">
        <v>0</v>
      </c>
      <c r="BH870">
        <v>0</v>
      </c>
      <c r="BI870">
        <v>4</v>
      </c>
      <c r="BJ870">
        <v>2</v>
      </c>
      <c r="BK870">
        <v>0</v>
      </c>
      <c r="BL870">
        <v>1</v>
      </c>
      <c r="BM870">
        <v>1</v>
      </c>
      <c r="BN870">
        <v>0</v>
      </c>
      <c r="BO870">
        <v>16</v>
      </c>
      <c r="BP870">
        <v>1</v>
      </c>
      <c r="BQ870">
        <v>0</v>
      </c>
      <c r="BR870">
        <v>0</v>
      </c>
      <c r="BS870">
        <v>4</v>
      </c>
      <c r="BT870">
        <v>65</v>
      </c>
      <c r="BU870" t="s">
        <v>917</v>
      </c>
    </row>
    <row r="871" spans="1:73">
      <c r="A871" t="s">
        <v>697</v>
      </c>
      <c r="B871" t="s">
        <v>698</v>
      </c>
      <c r="C871">
        <v>239</v>
      </c>
      <c r="D871" t="s">
        <v>119</v>
      </c>
      <c r="E871" t="s">
        <v>701</v>
      </c>
      <c r="F871" t="s">
        <v>92</v>
      </c>
      <c r="G871">
        <v>0</v>
      </c>
      <c r="H871">
        <v>5</v>
      </c>
      <c r="I871">
        <v>1</v>
      </c>
      <c r="J871">
        <v>0</v>
      </c>
      <c r="K871">
        <v>0</v>
      </c>
      <c r="L871">
        <v>10</v>
      </c>
      <c r="M871">
        <v>0</v>
      </c>
      <c r="N871">
        <v>10</v>
      </c>
      <c r="O871">
        <v>0</v>
      </c>
      <c r="P871">
        <v>0</v>
      </c>
      <c r="Q871">
        <v>4</v>
      </c>
      <c r="R871">
        <v>2</v>
      </c>
      <c r="S871">
        <v>21</v>
      </c>
      <c r="T871">
        <v>7</v>
      </c>
      <c r="U871">
        <v>0</v>
      </c>
      <c r="V871">
        <v>0</v>
      </c>
      <c r="W871">
        <v>2</v>
      </c>
      <c r="X871">
        <v>0</v>
      </c>
      <c r="Y871">
        <v>0</v>
      </c>
      <c r="Z871">
        <v>1</v>
      </c>
      <c r="AA871">
        <v>0</v>
      </c>
      <c r="AB871">
        <v>66</v>
      </c>
      <c r="AC871">
        <v>1</v>
      </c>
      <c r="AD871">
        <v>0</v>
      </c>
      <c r="AE871">
        <v>0</v>
      </c>
      <c r="AF871">
        <v>0</v>
      </c>
      <c r="AG871">
        <v>2</v>
      </c>
      <c r="AH871">
        <v>0</v>
      </c>
      <c r="AI871">
        <v>1</v>
      </c>
      <c r="AJ871">
        <v>0</v>
      </c>
      <c r="AK871">
        <v>1</v>
      </c>
      <c r="AL871">
        <v>1</v>
      </c>
      <c r="AM871">
        <v>9</v>
      </c>
      <c r="AN871">
        <v>2</v>
      </c>
      <c r="AO871">
        <v>0</v>
      </c>
      <c r="AP871">
        <v>0</v>
      </c>
      <c r="AQ871">
        <v>4</v>
      </c>
      <c r="AR871">
        <v>0</v>
      </c>
      <c r="AS871">
        <v>0</v>
      </c>
      <c r="AT871">
        <v>1</v>
      </c>
      <c r="AU871">
        <v>4</v>
      </c>
      <c r="AV871">
        <v>3</v>
      </c>
      <c r="AW871">
        <v>1</v>
      </c>
      <c r="AX871">
        <v>10</v>
      </c>
      <c r="AY871">
        <v>12</v>
      </c>
      <c r="AZ871">
        <v>11</v>
      </c>
      <c r="BA871">
        <v>20</v>
      </c>
      <c r="BB871">
        <v>3</v>
      </c>
      <c r="BC871">
        <v>9</v>
      </c>
      <c r="BD871">
        <v>0</v>
      </c>
      <c r="BE871">
        <v>0</v>
      </c>
      <c r="BF871">
        <v>3</v>
      </c>
      <c r="BG871">
        <v>0</v>
      </c>
      <c r="BH871">
        <v>0</v>
      </c>
      <c r="BI871">
        <v>11</v>
      </c>
      <c r="BJ871">
        <v>3</v>
      </c>
      <c r="BK871">
        <v>0</v>
      </c>
      <c r="BL871">
        <v>4</v>
      </c>
      <c r="BM871">
        <v>0</v>
      </c>
      <c r="BN871">
        <v>5</v>
      </c>
      <c r="BO871">
        <v>17</v>
      </c>
      <c r="BP871">
        <v>6</v>
      </c>
      <c r="BQ871">
        <v>1</v>
      </c>
      <c r="BR871">
        <v>2</v>
      </c>
      <c r="BS871">
        <v>5</v>
      </c>
      <c r="BT871">
        <v>107</v>
      </c>
      <c r="BU871" t="s">
        <v>918</v>
      </c>
    </row>
    <row r="872" spans="1:73">
      <c r="A872" t="s">
        <v>697</v>
      </c>
      <c r="B872" t="s">
        <v>698</v>
      </c>
      <c r="C872">
        <v>240</v>
      </c>
      <c r="D872" t="s">
        <v>119</v>
      </c>
      <c r="E872" t="s">
        <v>78</v>
      </c>
      <c r="F872" t="s">
        <v>77</v>
      </c>
      <c r="G872">
        <v>0</v>
      </c>
      <c r="H872">
        <v>0</v>
      </c>
      <c r="I872">
        <v>2</v>
      </c>
      <c r="J872">
        <v>0</v>
      </c>
      <c r="K872">
        <v>0</v>
      </c>
      <c r="L872">
        <v>0</v>
      </c>
      <c r="M872">
        <v>0</v>
      </c>
      <c r="N872">
        <v>2</v>
      </c>
      <c r="O872">
        <v>0</v>
      </c>
      <c r="P872">
        <v>0</v>
      </c>
      <c r="Q872">
        <v>0</v>
      </c>
      <c r="R872">
        <v>0</v>
      </c>
      <c r="S872">
        <v>2</v>
      </c>
      <c r="T872">
        <v>0</v>
      </c>
      <c r="U872">
        <v>0</v>
      </c>
      <c r="V872">
        <v>1</v>
      </c>
      <c r="W872">
        <v>0</v>
      </c>
      <c r="X872">
        <v>0</v>
      </c>
      <c r="Y872">
        <v>0</v>
      </c>
      <c r="Z872">
        <v>0</v>
      </c>
      <c r="AA872">
        <v>0</v>
      </c>
      <c r="AB872">
        <v>14</v>
      </c>
      <c r="AC872">
        <v>1</v>
      </c>
      <c r="AD872">
        <v>0</v>
      </c>
      <c r="AE872">
        <v>1</v>
      </c>
      <c r="AF872">
        <v>0</v>
      </c>
      <c r="AG872">
        <v>0</v>
      </c>
      <c r="AH872">
        <v>2</v>
      </c>
      <c r="AI872">
        <v>0</v>
      </c>
      <c r="AJ872">
        <v>0</v>
      </c>
      <c r="AK872">
        <v>0</v>
      </c>
      <c r="AL872">
        <v>1</v>
      </c>
      <c r="AM872">
        <v>2</v>
      </c>
      <c r="AN872">
        <v>0</v>
      </c>
      <c r="AO872">
        <v>0</v>
      </c>
      <c r="AP872">
        <v>0</v>
      </c>
      <c r="AQ872">
        <v>1</v>
      </c>
      <c r="AR872">
        <v>0</v>
      </c>
      <c r="AS872">
        <v>0</v>
      </c>
      <c r="AT872">
        <v>0</v>
      </c>
      <c r="AU872">
        <v>0</v>
      </c>
      <c r="AV872">
        <v>1</v>
      </c>
      <c r="AW872">
        <v>2</v>
      </c>
      <c r="AX872">
        <v>6</v>
      </c>
      <c r="AY872">
        <v>4</v>
      </c>
      <c r="AZ872">
        <v>4</v>
      </c>
      <c r="BA872">
        <v>8</v>
      </c>
      <c r="BB872">
        <v>0</v>
      </c>
      <c r="BC872">
        <v>0</v>
      </c>
      <c r="BD872">
        <v>0</v>
      </c>
      <c r="BE872">
        <v>0</v>
      </c>
      <c r="BF872">
        <v>0</v>
      </c>
      <c r="BG872">
        <v>0</v>
      </c>
      <c r="BH872">
        <v>0</v>
      </c>
      <c r="BI872">
        <v>8</v>
      </c>
      <c r="BJ872">
        <v>0</v>
      </c>
      <c r="BK872">
        <v>0</v>
      </c>
      <c r="BL872">
        <v>1</v>
      </c>
      <c r="BM872">
        <v>0</v>
      </c>
      <c r="BN872">
        <v>0</v>
      </c>
      <c r="BO872">
        <v>6</v>
      </c>
      <c r="BP872">
        <v>0</v>
      </c>
      <c r="BQ872">
        <v>0</v>
      </c>
      <c r="BR872">
        <v>4</v>
      </c>
      <c r="BS872">
        <v>2</v>
      </c>
      <c r="BT872">
        <v>22</v>
      </c>
      <c r="BU872" t="s">
        <v>919</v>
      </c>
    </row>
    <row r="873" spans="1:73">
      <c r="A873" t="s">
        <v>697</v>
      </c>
      <c r="B873" t="s">
        <v>698</v>
      </c>
      <c r="C873">
        <v>241</v>
      </c>
      <c r="D873" t="s">
        <v>119</v>
      </c>
      <c r="E873" t="s">
        <v>920</v>
      </c>
      <c r="F873" t="s">
        <v>184</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1</v>
      </c>
      <c r="BT873">
        <v>2</v>
      </c>
      <c r="BU873" t="s">
        <v>921</v>
      </c>
    </row>
    <row r="874" spans="1:73">
      <c r="A874" t="s">
        <v>697</v>
      </c>
      <c r="B874" t="s">
        <v>698</v>
      </c>
      <c r="C874">
        <v>242</v>
      </c>
      <c r="D874" t="s">
        <v>119</v>
      </c>
      <c r="E874" t="s">
        <v>78</v>
      </c>
      <c r="F874" t="s">
        <v>77</v>
      </c>
      <c r="G874">
        <v>0</v>
      </c>
      <c r="H874">
        <v>0</v>
      </c>
      <c r="I874">
        <v>1</v>
      </c>
      <c r="J874">
        <v>0</v>
      </c>
      <c r="K874">
        <v>0</v>
      </c>
      <c r="L874">
        <v>0</v>
      </c>
      <c r="M874">
        <v>0</v>
      </c>
      <c r="N874">
        <v>1</v>
      </c>
      <c r="O874">
        <v>0</v>
      </c>
      <c r="P874">
        <v>0</v>
      </c>
      <c r="Q874">
        <v>0</v>
      </c>
      <c r="R874">
        <v>0</v>
      </c>
      <c r="S874">
        <v>0</v>
      </c>
      <c r="T874">
        <v>0</v>
      </c>
      <c r="U874">
        <v>0</v>
      </c>
      <c r="V874">
        <v>0</v>
      </c>
      <c r="W874">
        <v>0</v>
      </c>
      <c r="X874">
        <v>0</v>
      </c>
      <c r="Y874">
        <v>0</v>
      </c>
      <c r="Z874">
        <v>0</v>
      </c>
      <c r="AA874">
        <v>0</v>
      </c>
      <c r="AB874">
        <v>6</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1</v>
      </c>
      <c r="AX874">
        <v>1</v>
      </c>
      <c r="AY874">
        <v>2</v>
      </c>
      <c r="AZ874">
        <v>0</v>
      </c>
      <c r="BA874">
        <v>1</v>
      </c>
      <c r="BB874">
        <v>0</v>
      </c>
      <c r="BC874">
        <v>0</v>
      </c>
      <c r="BD874">
        <v>0</v>
      </c>
      <c r="BE874">
        <v>0</v>
      </c>
      <c r="BF874">
        <v>0</v>
      </c>
      <c r="BG874">
        <v>0</v>
      </c>
      <c r="BH874">
        <v>0</v>
      </c>
      <c r="BI874">
        <v>1</v>
      </c>
      <c r="BJ874">
        <v>0</v>
      </c>
      <c r="BK874">
        <v>0</v>
      </c>
      <c r="BL874">
        <v>0</v>
      </c>
      <c r="BM874">
        <v>0</v>
      </c>
      <c r="BN874">
        <v>0</v>
      </c>
      <c r="BO874">
        <v>1</v>
      </c>
      <c r="BP874">
        <v>0</v>
      </c>
      <c r="BQ874">
        <v>0</v>
      </c>
      <c r="BR874">
        <v>1</v>
      </c>
      <c r="BS874">
        <v>1</v>
      </c>
      <c r="BT874">
        <v>8</v>
      </c>
      <c r="BU874" t="s">
        <v>922</v>
      </c>
    </row>
    <row r="875" spans="1:73">
      <c r="A875" t="s">
        <v>697</v>
      </c>
      <c r="B875" t="s">
        <v>698</v>
      </c>
      <c r="C875">
        <v>243</v>
      </c>
      <c r="D875" t="s">
        <v>119</v>
      </c>
      <c r="E875" t="s">
        <v>920</v>
      </c>
      <c r="F875" t="s">
        <v>184</v>
      </c>
      <c r="G875">
        <v>0</v>
      </c>
      <c r="H875">
        <v>1</v>
      </c>
      <c r="I875">
        <v>0</v>
      </c>
      <c r="J875">
        <v>0</v>
      </c>
      <c r="K875">
        <v>0</v>
      </c>
      <c r="L875">
        <v>1</v>
      </c>
      <c r="M875">
        <v>0</v>
      </c>
      <c r="N875">
        <v>1</v>
      </c>
      <c r="O875">
        <v>0</v>
      </c>
      <c r="P875">
        <v>0</v>
      </c>
      <c r="Q875">
        <v>0</v>
      </c>
      <c r="R875">
        <v>0</v>
      </c>
      <c r="S875">
        <v>2</v>
      </c>
      <c r="T875">
        <v>2</v>
      </c>
      <c r="U875">
        <v>0</v>
      </c>
      <c r="V875">
        <v>0</v>
      </c>
      <c r="W875">
        <v>1</v>
      </c>
      <c r="X875">
        <v>0</v>
      </c>
      <c r="Y875">
        <v>0</v>
      </c>
      <c r="Z875">
        <v>0</v>
      </c>
      <c r="AA875">
        <v>0</v>
      </c>
      <c r="AB875">
        <v>9</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1</v>
      </c>
      <c r="AY875">
        <v>2</v>
      </c>
      <c r="AZ875">
        <v>1</v>
      </c>
      <c r="BA875">
        <v>1</v>
      </c>
      <c r="BB875">
        <v>0</v>
      </c>
      <c r="BC875">
        <v>2</v>
      </c>
      <c r="BD875">
        <v>0</v>
      </c>
      <c r="BE875">
        <v>0</v>
      </c>
      <c r="BF875">
        <v>0</v>
      </c>
      <c r="BG875">
        <v>0</v>
      </c>
      <c r="BH875">
        <v>0</v>
      </c>
      <c r="BI875">
        <v>1</v>
      </c>
      <c r="BJ875">
        <v>1</v>
      </c>
      <c r="BK875">
        <v>0</v>
      </c>
      <c r="BL875">
        <v>0</v>
      </c>
      <c r="BM875">
        <v>0</v>
      </c>
      <c r="BN875">
        <v>1</v>
      </c>
      <c r="BO875">
        <v>1</v>
      </c>
      <c r="BP875">
        <v>0</v>
      </c>
      <c r="BQ875">
        <v>0</v>
      </c>
      <c r="BR875">
        <v>1</v>
      </c>
      <c r="BS875">
        <v>3</v>
      </c>
      <c r="BT875">
        <v>20</v>
      </c>
      <c r="BU875" t="s">
        <v>923</v>
      </c>
    </row>
    <row r="876" spans="1:73">
      <c r="A876" t="s">
        <v>697</v>
      </c>
      <c r="B876" t="s">
        <v>698</v>
      </c>
      <c r="C876">
        <v>244</v>
      </c>
      <c r="D876" t="s">
        <v>119</v>
      </c>
      <c r="E876" t="s">
        <v>78</v>
      </c>
      <c r="F876" t="s">
        <v>77</v>
      </c>
      <c r="G876">
        <v>0</v>
      </c>
      <c r="H876">
        <v>0</v>
      </c>
      <c r="I876">
        <v>0</v>
      </c>
      <c r="J876">
        <v>0</v>
      </c>
      <c r="K876">
        <v>0</v>
      </c>
      <c r="L876">
        <v>1</v>
      </c>
      <c r="M876">
        <v>0</v>
      </c>
      <c r="N876">
        <v>1</v>
      </c>
      <c r="O876">
        <v>0</v>
      </c>
      <c r="P876">
        <v>0</v>
      </c>
      <c r="Q876">
        <v>0</v>
      </c>
      <c r="R876">
        <v>0</v>
      </c>
      <c r="S876">
        <v>0</v>
      </c>
      <c r="T876">
        <v>0</v>
      </c>
      <c r="U876">
        <v>0</v>
      </c>
      <c r="V876">
        <v>0</v>
      </c>
      <c r="W876">
        <v>0</v>
      </c>
      <c r="X876">
        <v>0</v>
      </c>
      <c r="Y876">
        <v>0</v>
      </c>
      <c r="Z876">
        <v>0</v>
      </c>
      <c r="AA876">
        <v>0</v>
      </c>
      <c r="AB876">
        <v>5</v>
      </c>
      <c r="AC876">
        <v>0</v>
      </c>
      <c r="AD876">
        <v>0</v>
      </c>
      <c r="AE876">
        <v>0</v>
      </c>
      <c r="AF876">
        <v>0</v>
      </c>
      <c r="AG876">
        <v>0</v>
      </c>
      <c r="AH876">
        <v>0</v>
      </c>
      <c r="AI876">
        <v>0</v>
      </c>
      <c r="AJ876">
        <v>0</v>
      </c>
      <c r="AK876">
        <v>0</v>
      </c>
      <c r="AL876">
        <v>0</v>
      </c>
      <c r="AM876">
        <v>2</v>
      </c>
      <c r="AN876">
        <v>0</v>
      </c>
      <c r="AO876">
        <v>0</v>
      </c>
      <c r="AP876">
        <v>0</v>
      </c>
      <c r="AQ876">
        <v>0</v>
      </c>
      <c r="AR876">
        <v>0</v>
      </c>
      <c r="AS876">
        <v>0</v>
      </c>
      <c r="AT876">
        <v>0</v>
      </c>
      <c r="AU876">
        <v>0</v>
      </c>
      <c r="AV876">
        <v>0</v>
      </c>
      <c r="AW876">
        <v>0</v>
      </c>
      <c r="AX876">
        <v>0</v>
      </c>
      <c r="AY876">
        <v>1</v>
      </c>
      <c r="AZ876">
        <v>1</v>
      </c>
      <c r="BA876">
        <v>3</v>
      </c>
      <c r="BB876">
        <v>0</v>
      </c>
      <c r="BC876">
        <v>0</v>
      </c>
      <c r="BD876">
        <v>0</v>
      </c>
      <c r="BE876">
        <v>0</v>
      </c>
      <c r="BF876">
        <v>0</v>
      </c>
      <c r="BG876">
        <v>0</v>
      </c>
      <c r="BH876">
        <v>0</v>
      </c>
      <c r="BI876">
        <v>0</v>
      </c>
      <c r="BJ876">
        <v>0</v>
      </c>
      <c r="BK876">
        <v>0</v>
      </c>
      <c r="BL876">
        <v>0</v>
      </c>
      <c r="BM876">
        <v>0</v>
      </c>
      <c r="BN876">
        <v>0</v>
      </c>
      <c r="BO876">
        <v>1</v>
      </c>
      <c r="BP876">
        <v>0</v>
      </c>
      <c r="BQ876">
        <v>0</v>
      </c>
      <c r="BR876">
        <v>0</v>
      </c>
      <c r="BS876">
        <v>1</v>
      </c>
      <c r="BT876">
        <v>7</v>
      </c>
      <c r="BU876" t="s">
        <v>924</v>
      </c>
    </row>
    <row r="877" spans="1:73">
      <c r="A877" t="s">
        <v>697</v>
      </c>
      <c r="B877" t="s">
        <v>698</v>
      </c>
      <c r="C877">
        <v>245</v>
      </c>
      <c r="D877" t="s">
        <v>119</v>
      </c>
      <c r="E877" t="s">
        <v>920</v>
      </c>
      <c r="F877" t="s">
        <v>184</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1</v>
      </c>
      <c r="BT877">
        <v>3</v>
      </c>
      <c r="BU877" t="s">
        <v>925</v>
      </c>
    </row>
    <row r="878" spans="1:73">
      <c r="A878" t="s">
        <v>697</v>
      </c>
      <c r="B878" t="s">
        <v>698</v>
      </c>
      <c r="C878">
        <v>246</v>
      </c>
      <c r="D878" t="s">
        <v>119</v>
      </c>
      <c r="E878" t="s">
        <v>78</v>
      </c>
      <c r="F878" t="s">
        <v>77</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1</v>
      </c>
      <c r="BT878">
        <v>1</v>
      </c>
      <c r="BU878" t="s">
        <v>206</v>
      </c>
    </row>
    <row r="879" spans="1:73">
      <c r="A879" t="s">
        <v>697</v>
      </c>
      <c r="B879" t="s">
        <v>698</v>
      </c>
      <c r="C879">
        <v>247</v>
      </c>
      <c r="D879" t="s">
        <v>119</v>
      </c>
      <c r="E879" t="s">
        <v>920</v>
      </c>
      <c r="F879" t="s">
        <v>184</v>
      </c>
      <c r="G879">
        <v>0</v>
      </c>
      <c r="H879">
        <v>0</v>
      </c>
      <c r="I879">
        <v>0</v>
      </c>
      <c r="J879">
        <v>0</v>
      </c>
      <c r="K879">
        <v>0</v>
      </c>
      <c r="L879">
        <v>0</v>
      </c>
      <c r="M879">
        <v>0</v>
      </c>
      <c r="N879">
        <v>2</v>
      </c>
      <c r="O879">
        <v>0</v>
      </c>
      <c r="P879">
        <v>0</v>
      </c>
      <c r="Q879">
        <v>0</v>
      </c>
      <c r="R879">
        <v>0</v>
      </c>
      <c r="S879">
        <v>5</v>
      </c>
      <c r="T879">
        <v>0</v>
      </c>
      <c r="U879">
        <v>0</v>
      </c>
      <c r="V879">
        <v>0</v>
      </c>
      <c r="W879">
        <v>0</v>
      </c>
      <c r="X879">
        <v>0</v>
      </c>
      <c r="Y879">
        <v>0</v>
      </c>
      <c r="Z879">
        <v>0</v>
      </c>
      <c r="AA879">
        <v>0</v>
      </c>
      <c r="AB879">
        <v>11</v>
      </c>
      <c r="AC879">
        <v>0</v>
      </c>
      <c r="AD879">
        <v>0</v>
      </c>
      <c r="AE879">
        <v>0</v>
      </c>
      <c r="AF879">
        <v>0</v>
      </c>
      <c r="AG879">
        <v>0</v>
      </c>
      <c r="AH879">
        <v>0</v>
      </c>
      <c r="AI879">
        <v>2</v>
      </c>
      <c r="AJ879">
        <v>0</v>
      </c>
      <c r="AK879">
        <v>0</v>
      </c>
      <c r="AL879">
        <v>3</v>
      </c>
      <c r="AM879">
        <v>3</v>
      </c>
      <c r="AN879">
        <v>0</v>
      </c>
      <c r="AO879">
        <v>0</v>
      </c>
      <c r="AP879">
        <v>1</v>
      </c>
      <c r="AQ879">
        <v>0</v>
      </c>
      <c r="AR879">
        <v>0</v>
      </c>
      <c r="AS879">
        <v>0</v>
      </c>
      <c r="AT879">
        <v>0</v>
      </c>
      <c r="AU879">
        <v>1</v>
      </c>
      <c r="AV879">
        <v>0</v>
      </c>
      <c r="AW879">
        <v>0</v>
      </c>
      <c r="AX879">
        <v>0</v>
      </c>
      <c r="AY879">
        <v>4</v>
      </c>
      <c r="AZ879">
        <v>3</v>
      </c>
      <c r="BA879">
        <v>4</v>
      </c>
      <c r="BB879">
        <v>1</v>
      </c>
      <c r="BC879">
        <v>2</v>
      </c>
      <c r="BD879">
        <v>0</v>
      </c>
      <c r="BE879">
        <v>0</v>
      </c>
      <c r="BF879">
        <v>0</v>
      </c>
      <c r="BG879">
        <v>0</v>
      </c>
      <c r="BH879">
        <v>0</v>
      </c>
      <c r="BI879">
        <v>0</v>
      </c>
      <c r="BJ879">
        <v>1</v>
      </c>
      <c r="BK879">
        <v>0</v>
      </c>
      <c r="BL879">
        <v>1</v>
      </c>
      <c r="BM879">
        <v>0</v>
      </c>
      <c r="BN879">
        <v>0</v>
      </c>
      <c r="BO879">
        <v>4</v>
      </c>
      <c r="BP879">
        <v>0</v>
      </c>
      <c r="BQ879">
        <v>0</v>
      </c>
      <c r="BR879">
        <v>0</v>
      </c>
      <c r="BS879">
        <v>1</v>
      </c>
      <c r="BT879">
        <v>17</v>
      </c>
      <c r="BU879" t="s">
        <v>926</v>
      </c>
    </row>
    <row r="880" spans="1:73">
      <c r="A880" t="s">
        <v>697</v>
      </c>
      <c r="B880" t="s">
        <v>698</v>
      </c>
      <c r="C880">
        <v>248</v>
      </c>
      <c r="D880" t="s">
        <v>119</v>
      </c>
      <c r="E880" t="s">
        <v>719</v>
      </c>
      <c r="F880" t="s">
        <v>101</v>
      </c>
      <c r="G880">
        <v>0</v>
      </c>
      <c r="H880">
        <v>1</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1</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1</v>
      </c>
      <c r="BT880">
        <v>3</v>
      </c>
      <c r="BU880" t="s">
        <v>927</v>
      </c>
    </row>
    <row r="881" spans="1:73">
      <c r="A881" t="s">
        <v>697</v>
      </c>
      <c r="B881" t="s">
        <v>698</v>
      </c>
      <c r="C881">
        <v>249</v>
      </c>
      <c r="D881" t="s">
        <v>119</v>
      </c>
      <c r="E881" t="s">
        <v>920</v>
      </c>
      <c r="F881" t="s">
        <v>184</v>
      </c>
      <c r="G881">
        <v>0</v>
      </c>
      <c r="H881">
        <v>0</v>
      </c>
      <c r="I881">
        <v>0</v>
      </c>
      <c r="J881">
        <v>0</v>
      </c>
      <c r="K881">
        <v>0</v>
      </c>
      <c r="L881">
        <v>0</v>
      </c>
      <c r="M881">
        <v>0</v>
      </c>
      <c r="N881">
        <v>1</v>
      </c>
      <c r="O881">
        <v>0</v>
      </c>
      <c r="P881">
        <v>0</v>
      </c>
      <c r="Q881">
        <v>0</v>
      </c>
      <c r="R881">
        <v>0</v>
      </c>
      <c r="S881">
        <v>0</v>
      </c>
      <c r="T881">
        <v>0</v>
      </c>
      <c r="U881">
        <v>0</v>
      </c>
      <c r="V881">
        <v>0</v>
      </c>
      <c r="W881">
        <v>0</v>
      </c>
      <c r="X881">
        <v>0</v>
      </c>
      <c r="Y881">
        <v>0</v>
      </c>
      <c r="Z881">
        <v>0</v>
      </c>
      <c r="AA881">
        <v>0</v>
      </c>
      <c r="AB881">
        <v>3</v>
      </c>
      <c r="AC881">
        <v>0</v>
      </c>
      <c r="AD881">
        <v>0</v>
      </c>
      <c r="AE881">
        <v>0</v>
      </c>
      <c r="AF881">
        <v>0</v>
      </c>
      <c r="AG881">
        <v>0</v>
      </c>
      <c r="AH881">
        <v>0</v>
      </c>
      <c r="AI881">
        <v>0</v>
      </c>
      <c r="AJ881">
        <v>0</v>
      </c>
      <c r="AK881">
        <v>0</v>
      </c>
      <c r="AL881">
        <v>0</v>
      </c>
      <c r="AM881">
        <v>1</v>
      </c>
      <c r="AN881">
        <v>0</v>
      </c>
      <c r="AO881">
        <v>0</v>
      </c>
      <c r="AP881">
        <v>0</v>
      </c>
      <c r="AQ881">
        <v>0</v>
      </c>
      <c r="AR881">
        <v>0</v>
      </c>
      <c r="AS881">
        <v>0</v>
      </c>
      <c r="AT881">
        <v>0</v>
      </c>
      <c r="AU881">
        <v>0</v>
      </c>
      <c r="AV881">
        <v>0</v>
      </c>
      <c r="AW881">
        <v>0</v>
      </c>
      <c r="AX881">
        <v>0</v>
      </c>
      <c r="AY881">
        <v>0</v>
      </c>
      <c r="AZ881">
        <v>2</v>
      </c>
      <c r="BA881">
        <v>1</v>
      </c>
      <c r="BB881">
        <v>0</v>
      </c>
      <c r="BC881">
        <v>0</v>
      </c>
      <c r="BD881">
        <v>0</v>
      </c>
      <c r="BE881">
        <v>0</v>
      </c>
      <c r="BF881">
        <v>0</v>
      </c>
      <c r="BG881">
        <v>0</v>
      </c>
      <c r="BH881">
        <v>0</v>
      </c>
      <c r="BI881">
        <v>0</v>
      </c>
      <c r="BJ881">
        <v>0</v>
      </c>
      <c r="BK881">
        <v>0</v>
      </c>
      <c r="BL881">
        <v>0</v>
      </c>
      <c r="BM881">
        <v>0</v>
      </c>
      <c r="BN881">
        <v>0</v>
      </c>
      <c r="BO881">
        <v>2</v>
      </c>
      <c r="BP881">
        <v>0</v>
      </c>
      <c r="BQ881">
        <v>0</v>
      </c>
      <c r="BR881">
        <v>0</v>
      </c>
      <c r="BS881">
        <v>1</v>
      </c>
      <c r="BT881">
        <v>5</v>
      </c>
      <c r="BU881" t="s">
        <v>928</v>
      </c>
    </row>
    <row r="882" spans="1:73">
      <c r="A882" t="s">
        <v>697</v>
      </c>
      <c r="B882" t="s">
        <v>698</v>
      </c>
      <c r="C882">
        <v>250</v>
      </c>
      <c r="D882" t="s">
        <v>119</v>
      </c>
      <c r="E882" t="s">
        <v>719</v>
      </c>
      <c r="F882" t="s">
        <v>101</v>
      </c>
      <c r="G882">
        <v>0</v>
      </c>
      <c r="H882">
        <v>0</v>
      </c>
      <c r="I882">
        <v>0</v>
      </c>
      <c r="J882">
        <v>0</v>
      </c>
      <c r="K882">
        <v>0</v>
      </c>
      <c r="L882">
        <v>0</v>
      </c>
      <c r="M882">
        <v>0</v>
      </c>
      <c r="N882">
        <v>1</v>
      </c>
      <c r="O882">
        <v>0</v>
      </c>
      <c r="P882">
        <v>0</v>
      </c>
      <c r="Q882">
        <v>0</v>
      </c>
      <c r="R882">
        <v>0</v>
      </c>
      <c r="S882">
        <v>0</v>
      </c>
      <c r="T882">
        <v>0</v>
      </c>
      <c r="U882">
        <v>0</v>
      </c>
      <c r="V882">
        <v>0</v>
      </c>
      <c r="W882">
        <v>0</v>
      </c>
      <c r="X882">
        <v>0</v>
      </c>
      <c r="Y882">
        <v>0</v>
      </c>
      <c r="Z882">
        <v>0</v>
      </c>
      <c r="AA882">
        <v>0</v>
      </c>
      <c r="AB882">
        <v>2</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2</v>
      </c>
      <c r="BA882">
        <v>0</v>
      </c>
      <c r="BB882">
        <v>0</v>
      </c>
      <c r="BC882">
        <v>0</v>
      </c>
      <c r="BD882">
        <v>0</v>
      </c>
      <c r="BE882">
        <v>0</v>
      </c>
      <c r="BF882">
        <v>0</v>
      </c>
      <c r="BG882">
        <v>0</v>
      </c>
      <c r="BH882">
        <v>0</v>
      </c>
      <c r="BI882">
        <v>0</v>
      </c>
      <c r="BJ882">
        <v>0</v>
      </c>
      <c r="BK882">
        <v>0</v>
      </c>
      <c r="BL882">
        <v>0</v>
      </c>
      <c r="BM882">
        <v>0</v>
      </c>
      <c r="BN882">
        <v>0</v>
      </c>
      <c r="BO882">
        <v>2</v>
      </c>
      <c r="BP882">
        <v>0</v>
      </c>
      <c r="BQ882">
        <v>0</v>
      </c>
      <c r="BR882">
        <v>0</v>
      </c>
      <c r="BS882">
        <v>1</v>
      </c>
      <c r="BT882">
        <v>4</v>
      </c>
      <c r="BU882" t="s">
        <v>929</v>
      </c>
    </row>
    <row r="883" spans="1:73">
      <c r="A883" t="s">
        <v>697</v>
      </c>
      <c r="B883" t="s">
        <v>698</v>
      </c>
      <c r="C883">
        <v>251</v>
      </c>
      <c r="D883" t="s">
        <v>119</v>
      </c>
      <c r="E883" t="s">
        <v>920</v>
      </c>
      <c r="F883" t="s">
        <v>184</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1</v>
      </c>
      <c r="BT883">
        <v>1</v>
      </c>
      <c r="BU883" t="s">
        <v>477</v>
      </c>
    </row>
    <row r="884" spans="1:73">
      <c r="A884" t="s">
        <v>697</v>
      </c>
      <c r="B884" t="s">
        <v>698</v>
      </c>
      <c r="C884">
        <v>252</v>
      </c>
      <c r="D884" t="s">
        <v>119</v>
      </c>
      <c r="E884" t="s">
        <v>719</v>
      </c>
      <c r="F884" t="s">
        <v>101</v>
      </c>
      <c r="G884">
        <v>0</v>
      </c>
      <c r="H884">
        <v>0</v>
      </c>
      <c r="I884">
        <v>0</v>
      </c>
      <c r="J884">
        <v>0</v>
      </c>
      <c r="K884">
        <v>0</v>
      </c>
      <c r="L884">
        <v>3</v>
      </c>
      <c r="M884">
        <v>0</v>
      </c>
      <c r="N884">
        <v>7</v>
      </c>
      <c r="O884">
        <v>0</v>
      </c>
      <c r="P884">
        <v>0</v>
      </c>
      <c r="Q884">
        <v>2</v>
      </c>
      <c r="R884">
        <v>0</v>
      </c>
      <c r="S884">
        <v>10</v>
      </c>
      <c r="T884">
        <v>1</v>
      </c>
      <c r="U884">
        <v>0</v>
      </c>
      <c r="V884">
        <v>2</v>
      </c>
      <c r="W884">
        <v>0</v>
      </c>
      <c r="X884">
        <v>0</v>
      </c>
      <c r="Y884">
        <v>0</v>
      </c>
      <c r="Z884">
        <v>0</v>
      </c>
      <c r="AA884">
        <v>0</v>
      </c>
      <c r="AB884">
        <v>21</v>
      </c>
      <c r="AC884">
        <v>1</v>
      </c>
      <c r="AD884">
        <v>0</v>
      </c>
      <c r="AE884">
        <v>0</v>
      </c>
      <c r="AF884">
        <v>0</v>
      </c>
      <c r="AG884">
        <v>0</v>
      </c>
      <c r="AH884">
        <v>0</v>
      </c>
      <c r="AI884">
        <v>4</v>
      </c>
      <c r="AJ884">
        <v>0</v>
      </c>
      <c r="AK884">
        <v>0</v>
      </c>
      <c r="AL884">
        <v>1</v>
      </c>
      <c r="AM884">
        <v>5</v>
      </c>
      <c r="AN884">
        <v>0</v>
      </c>
      <c r="AO884">
        <v>0</v>
      </c>
      <c r="AP884">
        <v>1</v>
      </c>
      <c r="AQ884">
        <v>0</v>
      </c>
      <c r="AR884">
        <v>0</v>
      </c>
      <c r="AS884">
        <v>0</v>
      </c>
      <c r="AT884">
        <v>0</v>
      </c>
      <c r="AU884">
        <v>0</v>
      </c>
      <c r="AV884">
        <v>0</v>
      </c>
      <c r="AW884">
        <v>0</v>
      </c>
      <c r="AX884">
        <v>1</v>
      </c>
      <c r="AY884">
        <v>1</v>
      </c>
      <c r="AZ884">
        <v>9</v>
      </c>
      <c r="BA884">
        <v>7</v>
      </c>
      <c r="BB884">
        <v>2</v>
      </c>
      <c r="BC884">
        <v>1</v>
      </c>
      <c r="BD884">
        <v>0</v>
      </c>
      <c r="BE884">
        <v>0</v>
      </c>
      <c r="BF884">
        <v>0</v>
      </c>
      <c r="BG884">
        <v>0</v>
      </c>
      <c r="BH884">
        <v>0</v>
      </c>
      <c r="BI884">
        <v>1</v>
      </c>
      <c r="BJ884">
        <v>0</v>
      </c>
      <c r="BK884">
        <v>0</v>
      </c>
      <c r="BL884">
        <v>1</v>
      </c>
      <c r="BM884">
        <v>0</v>
      </c>
      <c r="BN884">
        <v>0</v>
      </c>
      <c r="BO884">
        <v>10</v>
      </c>
      <c r="BP884">
        <v>1</v>
      </c>
      <c r="BQ884">
        <v>0</v>
      </c>
      <c r="BR884">
        <v>0</v>
      </c>
      <c r="BS884">
        <v>3</v>
      </c>
      <c r="BT884">
        <v>33</v>
      </c>
      <c r="BU884" t="s">
        <v>930</v>
      </c>
    </row>
    <row r="885" spans="1:73">
      <c r="A885" t="s">
        <v>697</v>
      </c>
      <c r="B885" t="s">
        <v>698</v>
      </c>
      <c r="C885">
        <v>253</v>
      </c>
      <c r="D885" t="s">
        <v>119</v>
      </c>
      <c r="E885" t="s">
        <v>701</v>
      </c>
      <c r="F885" t="s">
        <v>92</v>
      </c>
      <c r="G885">
        <v>0</v>
      </c>
      <c r="H885">
        <v>0</v>
      </c>
      <c r="I885">
        <v>0</v>
      </c>
      <c r="J885">
        <v>0</v>
      </c>
      <c r="K885">
        <v>0</v>
      </c>
      <c r="L885">
        <v>0</v>
      </c>
      <c r="M885">
        <v>0</v>
      </c>
      <c r="N885">
        <v>1</v>
      </c>
      <c r="O885">
        <v>0</v>
      </c>
      <c r="P885">
        <v>0</v>
      </c>
      <c r="Q885">
        <v>0</v>
      </c>
      <c r="R885">
        <v>0</v>
      </c>
      <c r="S885">
        <v>2</v>
      </c>
      <c r="T885">
        <v>0</v>
      </c>
      <c r="U885">
        <v>0</v>
      </c>
      <c r="V885">
        <v>0</v>
      </c>
      <c r="W885">
        <v>0</v>
      </c>
      <c r="X885">
        <v>0</v>
      </c>
      <c r="Y885">
        <v>0</v>
      </c>
      <c r="Z885">
        <v>0</v>
      </c>
      <c r="AA885">
        <v>0</v>
      </c>
      <c r="AB885">
        <v>3</v>
      </c>
      <c r="AC885">
        <v>0</v>
      </c>
      <c r="AD885">
        <v>0</v>
      </c>
      <c r="AE885">
        <v>0</v>
      </c>
      <c r="AF885">
        <v>0</v>
      </c>
      <c r="AG885">
        <v>0</v>
      </c>
      <c r="AH885">
        <v>0</v>
      </c>
      <c r="AI885">
        <v>1</v>
      </c>
      <c r="AJ885">
        <v>0</v>
      </c>
      <c r="AK885">
        <v>0</v>
      </c>
      <c r="AL885">
        <v>0</v>
      </c>
      <c r="AM885">
        <v>0</v>
      </c>
      <c r="AN885">
        <v>0</v>
      </c>
      <c r="AO885">
        <v>0</v>
      </c>
      <c r="AP885">
        <v>0</v>
      </c>
      <c r="AQ885">
        <v>0</v>
      </c>
      <c r="AR885">
        <v>0</v>
      </c>
      <c r="AS885">
        <v>0</v>
      </c>
      <c r="AT885">
        <v>0</v>
      </c>
      <c r="AU885">
        <v>0</v>
      </c>
      <c r="AV885">
        <v>0</v>
      </c>
      <c r="AW885">
        <v>0</v>
      </c>
      <c r="AX885">
        <v>2</v>
      </c>
      <c r="AY885">
        <v>0</v>
      </c>
      <c r="AZ885">
        <v>2</v>
      </c>
      <c r="BA885">
        <v>2</v>
      </c>
      <c r="BB885">
        <v>0</v>
      </c>
      <c r="BC885">
        <v>0</v>
      </c>
      <c r="BD885">
        <v>0</v>
      </c>
      <c r="BE885">
        <v>0</v>
      </c>
      <c r="BF885">
        <v>0</v>
      </c>
      <c r="BG885">
        <v>0</v>
      </c>
      <c r="BH885">
        <v>0</v>
      </c>
      <c r="BI885">
        <v>2</v>
      </c>
      <c r="BJ885">
        <v>0</v>
      </c>
      <c r="BK885">
        <v>0</v>
      </c>
      <c r="BL885">
        <v>0</v>
      </c>
      <c r="BM885">
        <v>0</v>
      </c>
      <c r="BN885">
        <v>0</v>
      </c>
      <c r="BO885">
        <v>2</v>
      </c>
      <c r="BP885">
        <v>1</v>
      </c>
      <c r="BQ885">
        <v>0</v>
      </c>
      <c r="BR885">
        <v>0</v>
      </c>
      <c r="BS885">
        <v>1</v>
      </c>
      <c r="BT885">
        <v>5</v>
      </c>
      <c r="BU885" t="s">
        <v>931</v>
      </c>
    </row>
    <row r="886" spans="1:73">
      <c r="A886" t="s">
        <v>697</v>
      </c>
      <c r="B886" t="s">
        <v>698</v>
      </c>
      <c r="C886">
        <v>254</v>
      </c>
      <c r="D886" t="s">
        <v>119</v>
      </c>
      <c r="E886" t="s">
        <v>78</v>
      </c>
      <c r="F886" t="s">
        <v>77</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1</v>
      </c>
      <c r="BT886">
        <v>2</v>
      </c>
      <c r="BU886" t="s">
        <v>748</v>
      </c>
    </row>
    <row r="887" spans="1:73">
      <c r="A887" t="s">
        <v>697</v>
      </c>
      <c r="B887" t="s">
        <v>698</v>
      </c>
      <c r="C887">
        <v>255</v>
      </c>
      <c r="D887" t="s">
        <v>119</v>
      </c>
      <c r="E887" t="s">
        <v>701</v>
      </c>
      <c r="F887" t="s">
        <v>92</v>
      </c>
      <c r="G887">
        <v>0</v>
      </c>
      <c r="H887">
        <v>9</v>
      </c>
      <c r="I887">
        <v>3</v>
      </c>
      <c r="J887">
        <v>0</v>
      </c>
      <c r="K887">
        <v>0</v>
      </c>
      <c r="L887">
        <v>9</v>
      </c>
      <c r="M887">
        <v>0</v>
      </c>
      <c r="N887">
        <v>21</v>
      </c>
      <c r="O887">
        <v>0</v>
      </c>
      <c r="P887">
        <v>0</v>
      </c>
      <c r="Q887">
        <v>1</v>
      </c>
      <c r="R887">
        <v>0</v>
      </c>
      <c r="S887">
        <v>30</v>
      </c>
      <c r="T887">
        <v>9</v>
      </c>
      <c r="U887">
        <v>0</v>
      </c>
      <c r="V887">
        <v>3</v>
      </c>
      <c r="W887">
        <v>8</v>
      </c>
      <c r="X887">
        <v>0</v>
      </c>
      <c r="Y887">
        <v>0</v>
      </c>
      <c r="Z887">
        <v>0</v>
      </c>
      <c r="AA887">
        <v>0</v>
      </c>
      <c r="AB887">
        <v>96</v>
      </c>
      <c r="AC887">
        <v>2</v>
      </c>
      <c r="AD887">
        <v>0</v>
      </c>
      <c r="AE887">
        <v>1</v>
      </c>
      <c r="AF887">
        <v>0</v>
      </c>
      <c r="AG887">
        <v>1</v>
      </c>
      <c r="AH887">
        <v>0</v>
      </c>
      <c r="AI887">
        <v>8</v>
      </c>
      <c r="AJ887">
        <v>0</v>
      </c>
      <c r="AK887">
        <v>0</v>
      </c>
      <c r="AL887">
        <v>3</v>
      </c>
      <c r="AM887">
        <v>8</v>
      </c>
      <c r="AN887">
        <v>0</v>
      </c>
      <c r="AO887">
        <v>0</v>
      </c>
      <c r="AP887">
        <v>2</v>
      </c>
      <c r="AQ887">
        <v>6</v>
      </c>
      <c r="AR887">
        <v>0</v>
      </c>
      <c r="AS887">
        <v>0</v>
      </c>
      <c r="AT887">
        <v>0</v>
      </c>
      <c r="AU887">
        <v>10</v>
      </c>
      <c r="AV887">
        <v>1</v>
      </c>
      <c r="AW887">
        <v>3</v>
      </c>
      <c r="AX887">
        <v>11</v>
      </c>
      <c r="AY887">
        <v>22</v>
      </c>
      <c r="AZ887">
        <v>11</v>
      </c>
      <c r="BA887">
        <v>20</v>
      </c>
      <c r="BB887">
        <v>5</v>
      </c>
      <c r="BC887">
        <v>13</v>
      </c>
      <c r="BD887">
        <v>0</v>
      </c>
      <c r="BE887">
        <v>0</v>
      </c>
      <c r="BF887">
        <v>0</v>
      </c>
      <c r="BG887">
        <v>0</v>
      </c>
      <c r="BH887">
        <v>0</v>
      </c>
      <c r="BI887">
        <v>13</v>
      </c>
      <c r="BJ887">
        <v>6</v>
      </c>
      <c r="BK887">
        <v>0</v>
      </c>
      <c r="BL887">
        <v>6</v>
      </c>
      <c r="BM887">
        <v>1</v>
      </c>
      <c r="BN887">
        <v>3</v>
      </c>
      <c r="BO887">
        <v>27</v>
      </c>
      <c r="BP887">
        <v>4</v>
      </c>
      <c r="BQ887">
        <v>1</v>
      </c>
      <c r="BR887">
        <v>3</v>
      </c>
      <c r="BS887">
        <v>6</v>
      </c>
      <c r="BT887">
        <v>141</v>
      </c>
      <c r="BU887" t="s">
        <v>932</v>
      </c>
    </row>
    <row r="888" spans="1:73">
      <c r="A888" t="s">
        <v>697</v>
      </c>
      <c r="B888" t="s">
        <v>698</v>
      </c>
      <c r="C888">
        <v>256</v>
      </c>
      <c r="D888" t="s">
        <v>119</v>
      </c>
      <c r="E888" t="s">
        <v>78</v>
      </c>
      <c r="F888" t="s">
        <v>77</v>
      </c>
      <c r="G888">
        <v>0</v>
      </c>
      <c r="H888">
        <v>1</v>
      </c>
      <c r="I888">
        <v>0</v>
      </c>
      <c r="J888">
        <v>0</v>
      </c>
      <c r="K888">
        <v>0</v>
      </c>
      <c r="L888">
        <v>0</v>
      </c>
      <c r="M888">
        <v>0</v>
      </c>
      <c r="N888">
        <v>2</v>
      </c>
      <c r="O888">
        <v>0</v>
      </c>
      <c r="P888">
        <v>0</v>
      </c>
      <c r="Q888">
        <v>0</v>
      </c>
      <c r="R888">
        <v>0</v>
      </c>
      <c r="S888">
        <v>0</v>
      </c>
      <c r="T888">
        <v>0</v>
      </c>
      <c r="U888">
        <v>0</v>
      </c>
      <c r="V888">
        <v>0</v>
      </c>
      <c r="W888">
        <v>0</v>
      </c>
      <c r="X888">
        <v>0</v>
      </c>
      <c r="Y888">
        <v>0</v>
      </c>
      <c r="Z888">
        <v>0</v>
      </c>
      <c r="AA888">
        <v>0</v>
      </c>
      <c r="AB888">
        <v>12</v>
      </c>
      <c r="AC888">
        <v>0</v>
      </c>
      <c r="AD888">
        <v>0</v>
      </c>
      <c r="AE888">
        <v>1</v>
      </c>
      <c r="AF888">
        <v>0</v>
      </c>
      <c r="AG888">
        <v>0</v>
      </c>
      <c r="AH888">
        <v>3</v>
      </c>
      <c r="AI888">
        <v>0</v>
      </c>
      <c r="AJ888">
        <v>0</v>
      </c>
      <c r="AK888">
        <v>0</v>
      </c>
      <c r="AL888">
        <v>0</v>
      </c>
      <c r="AM888">
        <v>1</v>
      </c>
      <c r="AN888">
        <v>0</v>
      </c>
      <c r="AO888">
        <v>0</v>
      </c>
      <c r="AP888">
        <v>0</v>
      </c>
      <c r="AQ888">
        <v>0</v>
      </c>
      <c r="AR888">
        <v>0</v>
      </c>
      <c r="AS888">
        <v>0</v>
      </c>
      <c r="AT888">
        <v>1</v>
      </c>
      <c r="AU888">
        <v>1</v>
      </c>
      <c r="AV888">
        <v>1</v>
      </c>
      <c r="AW888">
        <v>0</v>
      </c>
      <c r="AX888">
        <v>4</v>
      </c>
      <c r="AY888">
        <v>2</v>
      </c>
      <c r="AZ888">
        <v>2</v>
      </c>
      <c r="BA888">
        <v>5</v>
      </c>
      <c r="BB888">
        <v>1</v>
      </c>
      <c r="BC888">
        <v>1</v>
      </c>
      <c r="BD888">
        <v>0</v>
      </c>
      <c r="BE888">
        <v>0</v>
      </c>
      <c r="BF888">
        <v>0</v>
      </c>
      <c r="BG888">
        <v>0</v>
      </c>
      <c r="BH888">
        <v>0</v>
      </c>
      <c r="BI888">
        <v>2</v>
      </c>
      <c r="BJ888">
        <v>0</v>
      </c>
      <c r="BK888">
        <v>0</v>
      </c>
      <c r="BL888">
        <v>0</v>
      </c>
      <c r="BM888">
        <v>0</v>
      </c>
      <c r="BN888">
        <v>1</v>
      </c>
      <c r="BO888">
        <v>4</v>
      </c>
      <c r="BP888">
        <v>0</v>
      </c>
      <c r="BQ888">
        <v>0</v>
      </c>
      <c r="BR888">
        <v>0</v>
      </c>
      <c r="BS888">
        <v>3</v>
      </c>
      <c r="BT888">
        <v>17</v>
      </c>
      <c r="BU888" t="s">
        <v>933</v>
      </c>
    </row>
    <row r="889" spans="1:73">
      <c r="A889" t="s">
        <v>697</v>
      </c>
      <c r="B889" t="s">
        <v>698</v>
      </c>
      <c r="C889">
        <v>257</v>
      </c>
      <c r="D889" t="s">
        <v>119</v>
      </c>
      <c r="E889" t="s">
        <v>934</v>
      </c>
      <c r="F889" t="s">
        <v>184</v>
      </c>
      <c r="G889">
        <v>0</v>
      </c>
      <c r="H889">
        <v>2</v>
      </c>
      <c r="I889">
        <v>0</v>
      </c>
      <c r="J889">
        <v>0</v>
      </c>
      <c r="K889">
        <v>0</v>
      </c>
      <c r="L889">
        <v>1</v>
      </c>
      <c r="M889">
        <v>0</v>
      </c>
      <c r="N889">
        <v>6</v>
      </c>
      <c r="O889">
        <v>0</v>
      </c>
      <c r="P889">
        <v>0</v>
      </c>
      <c r="Q889">
        <v>0</v>
      </c>
      <c r="R889">
        <v>0</v>
      </c>
      <c r="S889">
        <v>5</v>
      </c>
      <c r="T889">
        <v>3</v>
      </c>
      <c r="U889">
        <v>0</v>
      </c>
      <c r="V889">
        <v>0</v>
      </c>
      <c r="W889">
        <v>0</v>
      </c>
      <c r="X889">
        <v>0</v>
      </c>
      <c r="Y889">
        <v>0</v>
      </c>
      <c r="Z889">
        <v>0</v>
      </c>
      <c r="AA889">
        <v>0</v>
      </c>
      <c r="AB889">
        <v>23</v>
      </c>
      <c r="AC889">
        <v>2</v>
      </c>
      <c r="AD889">
        <v>0</v>
      </c>
      <c r="AE889">
        <v>0</v>
      </c>
      <c r="AF889">
        <v>0</v>
      </c>
      <c r="AG889">
        <v>0</v>
      </c>
      <c r="AH889">
        <v>0</v>
      </c>
      <c r="AI889">
        <v>2</v>
      </c>
      <c r="AJ889">
        <v>0</v>
      </c>
      <c r="AK889">
        <v>0</v>
      </c>
      <c r="AL889">
        <v>0</v>
      </c>
      <c r="AM889">
        <v>5</v>
      </c>
      <c r="AN889">
        <v>0</v>
      </c>
      <c r="AO889">
        <v>0</v>
      </c>
      <c r="AP889">
        <v>0</v>
      </c>
      <c r="AQ889">
        <v>0</v>
      </c>
      <c r="AR889">
        <v>0</v>
      </c>
      <c r="AS889">
        <v>0</v>
      </c>
      <c r="AT889">
        <v>0</v>
      </c>
      <c r="AU889">
        <v>0</v>
      </c>
      <c r="AV889">
        <v>0</v>
      </c>
      <c r="AW889">
        <v>0</v>
      </c>
      <c r="AX889">
        <v>2</v>
      </c>
      <c r="AY889">
        <v>4</v>
      </c>
      <c r="AZ889">
        <v>1</v>
      </c>
      <c r="BA889">
        <v>7</v>
      </c>
      <c r="BB889">
        <v>0</v>
      </c>
      <c r="BC889">
        <v>0</v>
      </c>
      <c r="BD889">
        <v>0</v>
      </c>
      <c r="BE889">
        <v>0</v>
      </c>
      <c r="BF889">
        <v>0</v>
      </c>
      <c r="BG889">
        <v>0</v>
      </c>
      <c r="BH889">
        <v>0</v>
      </c>
      <c r="BI889">
        <v>4</v>
      </c>
      <c r="BJ889">
        <v>0</v>
      </c>
      <c r="BK889">
        <v>0</v>
      </c>
      <c r="BL889">
        <v>0</v>
      </c>
      <c r="BM889">
        <v>0</v>
      </c>
      <c r="BN889">
        <v>0</v>
      </c>
      <c r="BO889">
        <v>6</v>
      </c>
      <c r="BP889">
        <v>1</v>
      </c>
      <c r="BQ889">
        <v>0</v>
      </c>
      <c r="BR889">
        <v>0</v>
      </c>
      <c r="BS889">
        <v>2</v>
      </c>
      <c r="BT889">
        <v>35</v>
      </c>
      <c r="BU889" t="s">
        <v>935</v>
      </c>
    </row>
    <row r="890" spans="1:73">
      <c r="A890" t="s">
        <v>697</v>
      </c>
      <c r="B890" t="s">
        <v>698</v>
      </c>
      <c r="C890">
        <v>258</v>
      </c>
      <c r="D890" t="s">
        <v>119</v>
      </c>
      <c r="E890" t="s">
        <v>78</v>
      </c>
      <c r="F890" t="s">
        <v>77</v>
      </c>
      <c r="G890">
        <v>0</v>
      </c>
      <c r="H890">
        <v>0</v>
      </c>
      <c r="I890">
        <v>0</v>
      </c>
      <c r="J890">
        <v>0</v>
      </c>
      <c r="K890">
        <v>0</v>
      </c>
      <c r="L890">
        <v>1</v>
      </c>
      <c r="M890">
        <v>0</v>
      </c>
      <c r="N890">
        <v>2</v>
      </c>
      <c r="O890">
        <v>0</v>
      </c>
      <c r="P890">
        <v>0</v>
      </c>
      <c r="Q890">
        <v>0</v>
      </c>
      <c r="R890">
        <v>0</v>
      </c>
      <c r="S890">
        <v>1</v>
      </c>
      <c r="T890">
        <v>1</v>
      </c>
      <c r="U890">
        <v>0</v>
      </c>
      <c r="V890">
        <v>1</v>
      </c>
      <c r="W890">
        <v>0</v>
      </c>
      <c r="X890">
        <v>0</v>
      </c>
      <c r="Y890">
        <v>0</v>
      </c>
      <c r="Z890">
        <v>0</v>
      </c>
      <c r="AA890">
        <v>0</v>
      </c>
      <c r="AB890">
        <v>14</v>
      </c>
      <c r="AC890">
        <v>0</v>
      </c>
      <c r="AD890">
        <v>0</v>
      </c>
      <c r="AE890">
        <v>0</v>
      </c>
      <c r="AF890">
        <v>0</v>
      </c>
      <c r="AG890">
        <v>0</v>
      </c>
      <c r="AH890">
        <v>2</v>
      </c>
      <c r="AI890">
        <v>0</v>
      </c>
      <c r="AJ890">
        <v>0</v>
      </c>
      <c r="AK890">
        <v>0</v>
      </c>
      <c r="AL890">
        <v>0</v>
      </c>
      <c r="AM890">
        <v>2</v>
      </c>
      <c r="AN890">
        <v>0</v>
      </c>
      <c r="AO890">
        <v>0</v>
      </c>
      <c r="AP890">
        <v>2</v>
      </c>
      <c r="AQ890">
        <v>0</v>
      </c>
      <c r="AR890">
        <v>0</v>
      </c>
      <c r="AS890">
        <v>0</v>
      </c>
      <c r="AT890">
        <v>0</v>
      </c>
      <c r="AU890">
        <v>0</v>
      </c>
      <c r="AV890">
        <v>0</v>
      </c>
      <c r="AW890">
        <v>0</v>
      </c>
      <c r="AX890">
        <v>4</v>
      </c>
      <c r="AY890">
        <v>5</v>
      </c>
      <c r="AZ890">
        <v>5</v>
      </c>
      <c r="BA890">
        <v>6</v>
      </c>
      <c r="BB890">
        <v>0</v>
      </c>
      <c r="BC890">
        <v>5</v>
      </c>
      <c r="BD890">
        <v>0</v>
      </c>
      <c r="BE890">
        <v>0</v>
      </c>
      <c r="BF890">
        <v>0</v>
      </c>
      <c r="BG890">
        <v>0</v>
      </c>
      <c r="BH890">
        <v>0</v>
      </c>
      <c r="BI890">
        <v>2</v>
      </c>
      <c r="BJ890">
        <v>2</v>
      </c>
      <c r="BK890">
        <v>0</v>
      </c>
      <c r="BL890">
        <v>0</v>
      </c>
      <c r="BM890">
        <v>0</v>
      </c>
      <c r="BN890">
        <v>0</v>
      </c>
      <c r="BO890">
        <v>5</v>
      </c>
      <c r="BP890">
        <v>0</v>
      </c>
      <c r="BQ890">
        <v>0</v>
      </c>
      <c r="BR890">
        <v>2</v>
      </c>
      <c r="BS890">
        <v>3</v>
      </c>
      <c r="BT890">
        <v>23</v>
      </c>
      <c r="BU890" t="s">
        <v>936</v>
      </c>
    </row>
    <row r="891" spans="1:73">
      <c r="A891" t="s">
        <v>697</v>
      </c>
      <c r="B891" t="s">
        <v>698</v>
      </c>
      <c r="C891">
        <v>259</v>
      </c>
      <c r="D891" t="s">
        <v>119</v>
      </c>
      <c r="E891" t="s">
        <v>709</v>
      </c>
      <c r="F891" t="s">
        <v>92</v>
      </c>
      <c r="G891">
        <v>0</v>
      </c>
      <c r="H891">
        <v>14</v>
      </c>
      <c r="I891">
        <v>10</v>
      </c>
      <c r="J891">
        <v>0</v>
      </c>
      <c r="K891">
        <v>0</v>
      </c>
      <c r="L891">
        <v>13</v>
      </c>
      <c r="M891">
        <v>2</v>
      </c>
      <c r="N891">
        <v>11</v>
      </c>
      <c r="O891">
        <v>0</v>
      </c>
      <c r="P891">
        <v>0</v>
      </c>
      <c r="Q891">
        <v>2</v>
      </c>
      <c r="R891">
        <v>1</v>
      </c>
      <c r="S891">
        <v>26</v>
      </c>
      <c r="T891">
        <v>10</v>
      </c>
      <c r="U891">
        <v>0</v>
      </c>
      <c r="V891">
        <v>3</v>
      </c>
      <c r="W891">
        <v>4</v>
      </c>
      <c r="X891">
        <v>0</v>
      </c>
      <c r="Y891">
        <v>0</v>
      </c>
      <c r="Z891">
        <v>0</v>
      </c>
      <c r="AA891">
        <v>0</v>
      </c>
      <c r="AB891">
        <v>81</v>
      </c>
      <c r="AC891">
        <v>2</v>
      </c>
      <c r="AD891">
        <v>0</v>
      </c>
      <c r="AE891">
        <v>1</v>
      </c>
      <c r="AF891">
        <v>0</v>
      </c>
      <c r="AG891">
        <v>1</v>
      </c>
      <c r="AH891">
        <v>6</v>
      </c>
      <c r="AI891">
        <v>7</v>
      </c>
      <c r="AJ891">
        <v>0</v>
      </c>
      <c r="AK891">
        <v>0</v>
      </c>
      <c r="AL891">
        <v>2</v>
      </c>
      <c r="AM891">
        <v>8</v>
      </c>
      <c r="AN891">
        <v>0</v>
      </c>
      <c r="AO891">
        <v>0</v>
      </c>
      <c r="AP891">
        <v>0</v>
      </c>
      <c r="AQ891">
        <v>1</v>
      </c>
      <c r="AR891">
        <v>1</v>
      </c>
      <c r="AS891">
        <v>0</v>
      </c>
      <c r="AT891">
        <v>0</v>
      </c>
      <c r="AU891">
        <v>1</v>
      </c>
      <c r="AV891">
        <v>1</v>
      </c>
      <c r="AW891">
        <v>6</v>
      </c>
      <c r="AX891">
        <v>8</v>
      </c>
      <c r="AY891">
        <v>13</v>
      </c>
      <c r="AZ891">
        <v>14</v>
      </c>
      <c r="BA891">
        <v>18</v>
      </c>
      <c r="BB891">
        <v>3</v>
      </c>
      <c r="BC891">
        <v>3</v>
      </c>
      <c r="BD891">
        <v>0</v>
      </c>
      <c r="BE891">
        <v>0</v>
      </c>
      <c r="BF891">
        <v>0</v>
      </c>
      <c r="BG891">
        <v>0</v>
      </c>
      <c r="BH891">
        <v>0</v>
      </c>
      <c r="BI891">
        <v>4</v>
      </c>
      <c r="BJ891">
        <v>1</v>
      </c>
      <c r="BK891">
        <v>0</v>
      </c>
      <c r="BL891">
        <v>3</v>
      </c>
      <c r="BM891">
        <v>1</v>
      </c>
      <c r="BN891">
        <v>1</v>
      </c>
      <c r="BO891">
        <v>19</v>
      </c>
      <c r="BP891">
        <v>1</v>
      </c>
      <c r="BQ891">
        <v>0</v>
      </c>
      <c r="BR891">
        <v>0</v>
      </c>
      <c r="BS891">
        <v>6</v>
      </c>
      <c r="BT891">
        <v>127</v>
      </c>
      <c r="BU891" t="s">
        <v>937</v>
      </c>
    </row>
    <row r="892" spans="1:73">
      <c r="A892" t="s">
        <v>697</v>
      </c>
      <c r="B892" t="s">
        <v>698</v>
      </c>
      <c r="C892">
        <v>260</v>
      </c>
      <c r="D892" t="s">
        <v>119</v>
      </c>
      <c r="E892" t="s">
        <v>719</v>
      </c>
      <c r="F892" t="s">
        <v>101</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3</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1</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1</v>
      </c>
      <c r="BT892">
        <v>4</v>
      </c>
      <c r="BU892" t="s">
        <v>938</v>
      </c>
    </row>
    <row r="893" spans="1:73">
      <c r="A893" t="s">
        <v>697</v>
      </c>
      <c r="B893" t="s">
        <v>698</v>
      </c>
      <c r="C893">
        <v>261</v>
      </c>
      <c r="D893" t="s">
        <v>119</v>
      </c>
      <c r="E893" t="s">
        <v>712</v>
      </c>
      <c r="F893" t="s">
        <v>101</v>
      </c>
      <c r="G893">
        <v>0</v>
      </c>
      <c r="H893">
        <v>1</v>
      </c>
      <c r="I893">
        <v>1</v>
      </c>
      <c r="J893">
        <v>0</v>
      </c>
      <c r="K893">
        <v>0</v>
      </c>
      <c r="L893">
        <v>0</v>
      </c>
      <c r="M893">
        <v>0</v>
      </c>
      <c r="N893">
        <v>1</v>
      </c>
      <c r="O893">
        <v>0</v>
      </c>
      <c r="P893">
        <v>0</v>
      </c>
      <c r="Q893">
        <v>0</v>
      </c>
      <c r="R893">
        <v>0</v>
      </c>
      <c r="S893">
        <v>0</v>
      </c>
      <c r="T893">
        <v>1</v>
      </c>
      <c r="U893">
        <v>0</v>
      </c>
      <c r="V893">
        <v>0</v>
      </c>
      <c r="W893">
        <v>0</v>
      </c>
      <c r="X893">
        <v>0</v>
      </c>
      <c r="Y893">
        <v>0</v>
      </c>
      <c r="Z893">
        <v>0</v>
      </c>
      <c r="AA893">
        <v>0</v>
      </c>
      <c r="AB893">
        <v>8</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1</v>
      </c>
      <c r="AV893">
        <v>0</v>
      </c>
      <c r="AW893">
        <v>1</v>
      </c>
      <c r="AX893">
        <v>6</v>
      </c>
      <c r="AY893">
        <v>1</v>
      </c>
      <c r="AZ893">
        <v>0</v>
      </c>
      <c r="BA893">
        <v>6</v>
      </c>
      <c r="BB893">
        <v>0</v>
      </c>
      <c r="BC893">
        <v>0</v>
      </c>
      <c r="BD893">
        <v>0</v>
      </c>
      <c r="BE893">
        <v>0</v>
      </c>
      <c r="BF893">
        <v>0</v>
      </c>
      <c r="BG893">
        <v>0</v>
      </c>
      <c r="BH893">
        <v>0</v>
      </c>
      <c r="BI893">
        <v>6</v>
      </c>
      <c r="BJ893">
        <v>0</v>
      </c>
      <c r="BK893">
        <v>0</v>
      </c>
      <c r="BL893">
        <v>0</v>
      </c>
      <c r="BM893">
        <v>0</v>
      </c>
      <c r="BN893">
        <v>0</v>
      </c>
      <c r="BO893">
        <v>2</v>
      </c>
      <c r="BP893">
        <v>5</v>
      </c>
      <c r="BQ893">
        <v>0</v>
      </c>
      <c r="BR893">
        <v>1</v>
      </c>
      <c r="BS893">
        <v>1</v>
      </c>
      <c r="BT893">
        <v>10</v>
      </c>
      <c r="BU893" t="s">
        <v>939</v>
      </c>
    </row>
    <row r="894" spans="1:73">
      <c r="A894" t="s">
        <v>697</v>
      </c>
      <c r="B894" t="s">
        <v>698</v>
      </c>
      <c r="C894">
        <v>262</v>
      </c>
      <c r="D894" t="s">
        <v>119</v>
      </c>
      <c r="E894" t="s">
        <v>719</v>
      </c>
      <c r="F894" t="s">
        <v>101</v>
      </c>
      <c r="G894">
        <v>0</v>
      </c>
      <c r="H894">
        <v>3</v>
      </c>
      <c r="I894">
        <v>0</v>
      </c>
      <c r="J894">
        <v>0</v>
      </c>
      <c r="K894">
        <v>0</v>
      </c>
      <c r="L894">
        <v>0</v>
      </c>
      <c r="M894">
        <v>0</v>
      </c>
      <c r="N894">
        <v>5</v>
      </c>
      <c r="O894">
        <v>0</v>
      </c>
      <c r="P894">
        <v>0</v>
      </c>
      <c r="Q894">
        <v>0</v>
      </c>
      <c r="R894">
        <v>0</v>
      </c>
      <c r="S894">
        <v>7</v>
      </c>
      <c r="T894">
        <v>3</v>
      </c>
      <c r="U894">
        <v>0</v>
      </c>
      <c r="V894">
        <v>0</v>
      </c>
      <c r="W894">
        <v>1</v>
      </c>
      <c r="X894">
        <v>0</v>
      </c>
      <c r="Y894">
        <v>0</v>
      </c>
      <c r="Z894">
        <v>0</v>
      </c>
      <c r="AA894">
        <v>0</v>
      </c>
      <c r="AB894">
        <v>16</v>
      </c>
      <c r="AC894">
        <v>0</v>
      </c>
      <c r="AD894">
        <v>0</v>
      </c>
      <c r="AE894">
        <v>0</v>
      </c>
      <c r="AF894">
        <v>0</v>
      </c>
      <c r="AG894">
        <v>0</v>
      </c>
      <c r="AH894">
        <v>0</v>
      </c>
      <c r="AI894">
        <v>3</v>
      </c>
      <c r="AJ894">
        <v>0</v>
      </c>
      <c r="AK894">
        <v>0</v>
      </c>
      <c r="AL894">
        <v>3</v>
      </c>
      <c r="AM894">
        <v>0</v>
      </c>
      <c r="AN894">
        <v>0</v>
      </c>
      <c r="AO894">
        <v>0</v>
      </c>
      <c r="AP894">
        <v>0</v>
      </c>
      <c r="AQ894">
        <v>0</v>
      </c>
      <c r="AR894">
        <v>0</v>
      </c>
      <c r="AS894">
        <v>0</v>
      </c>
      <c r="AT894">
        <v>0</v>
      </c>
      <c r="AU894">
        <v>2</v>
      </c>
      <c r="AV894">
        <v>0</v>
      </c>
      <c r="AW894">
        <v>0</v>
      </c>
      <c r="AX894">
        <v>0</v>
      </c>
      <c r="AY894">
        <v>3</v>
      </c>
      <c r="AZ894">
        <v>4</v>
      </c>
      <c r="BA894">
        <v>0</v>
      </c>
      <c r="BB894">
        <v>1</v>
      </c>
      <c r="BC894">
        <v>8</v>
      </c>
      <c r="BD894">
        <v>0</v>
      </c>
      <c r="BE894">
        <v>0</v>
      </c>
      <c r="BF894">
        <v>0</v>
      </c>
      <c r="BG894">
        <v>0</v>
      </c>
      <c r="BH894">
        <v>0</v>
      </c>
      <c r="BI894">
        <v>0</v>
      </c>
      <c r="BJ894">
        <v>3</v>
      </c>
      <c r="BK894">
        <v>0</v>
      </c>
      <c r="BL894">
        <v>1</v>
      </c>
      <c r="BM894">
        <v>0</v>
      </c>
      <c r="BN894">
        <v>5</v>
      </c>
      <c r="BO894">
        <v>7</v>
      </c>
      <c r="BP894">
        <v>0</v>
      </c>
      <c r="BQ894">
        <v>0</v>
      </c>
      <c r="BR894">
        <v>0</v>
      </c>
      <c r="BS894">
        <v>2</v>
      </c>
      <c r="BT894">
        <v>34</v>
      </c>
      <c r="BU894" t="s">
        <v>940</v>
      </c>
    </row>
    <row r="895" spans="1:73">
      <c r="A895" t="s">
        <v>697</v>
      </c>
      <c r="B895" t="s">
        <v>698</v>
      </c>
      <c r="C895">
        <v>263</v>
      </c>
      <c r="D895" t="s">
        <v>119</v>
      </c>
      <c r="E895" t="s">
        <v>78</v>
      </c>
      <c r="F895" t="s">
        <v>77</v>
      </c>
      <c r="G895">
        <v>0</v>
      </c>
      <c r="H895">
        <v>6</v>
      </c>
      <c r="I895">
        <v>0</v>
      </c>
      <c r="J895">
        <v>0</v>
      </c>
      <c r="K895">
        <v>0</v>
      </c>
      <c r="L895">
        <v>4</v>
      </c>
      <c r="M895">
        <v>0</v>
      </c>
      <c r="N895">
        <v>11</v>
      </c>
      <c r="O895">
        <v>0</v>
      </c>
      <c r="P895">
        <v>0</v>
      </c>
      <c r="Q895">
        <v>1</v>
      </c>
      <c r="R895">
        <v>0</v>
      </c>
      <c r="S895">
        <v>11</v>
      </c>
      <c r="T895">
        <v>6</v>
      </c>
      <c r="U895">
        <v>0</v>
      </c>
      <c r="V895">
        <v>0</v>
      </c>
      <c r="W895">
        <v>0</v>
      </c>
      <c r="X895">
        <v>0</v>
      </c>
      <c r="Y895">
        <v>0</v>
      </c>
      <c r="Z895">
        <v>0</v>
      </c>
      <c r="AA895">
        <v>0</v>
      </c>
      <c r="AB895">
        <v>62</v>
      </c>
      <c r="AC895">
        <v>3</v>
      </c>
      <c r="AD895">
        <v>0</v>
      </c>
      <c r="AE895">
        <v>1</v>
      </c>
      <c r="AF895">
        <v>0</v>
      </c>
      <c r="AG895">
        <v>0</v>
      </c>
      <c r="AH895">
        <v>0</v>
      </c>
      <c r="AI895">
        <v>9</v>
      </c>
      <c r="AJ895">
        <v>0</v>
      </c>
      <c r="AK895">
        <v>0</v>
      </c>
      <c r="AL895">
        <v>0</v>
      </c>
      <c r="AM895">
        <v>3</v>
      </c>
      <c r="AN895">
        <v>0</v>
      </c>
      <c r="AO895">
        <v>0</v>
      </c>
      <c r="AP895">
        <v>4</v>
      </c>
      <c r="AQ895">
        <v>0</v>
      </c>
      <c r="AR895">
        <v>0</v>
      </c>
      <c r="AS895">
        <v>0</v>
      </c>
      <c r="AT895">
        <v>2</v>
      </c>
      <c r="AU895">
        <v>3</v>
      </c>
      <c r="AV895">
        <v>1</v>
      </c>
      <c r="AW895">
        <v>0</v>
      </c>
      <c r="AX895">
        <v>9</v>
      </c>
      <c r="AY895">
        <v>16</v>
      </c>
      <c r="AZ895">
        <v>7</v>
      </c>
      <c r="BA895">
        <v>15</v>
      </c>
      <c r="BB895">
        <v>2</v>
      </c>
      <c r="BC895">
        <v>20</v>
      </c>
      <c r="BD895">
        <v>0</v>
      </c>
      <c r="BE895">
        <v>0</v>
      </c>
      <c r="BF895">
        <v>0</v>
      </c>
      <c r="BG895">
        <v>0</v>
      </c>
      <c r="BH895">
        <v>2</v>
      </c>
      <c r="BI895">
        <v>15</v>
      </c>
      <c r="BJ895">
        <v>5</v>
      </c>
      <c r="BK895">
        <v>0</v>
      </c>
      <c r="BL895">
        <v>0</v>
      </c>
      <c r="BM895">
        <v>0</v>
      </c>
      <c r="BN895">
        <v>5</v>
      </c>
      <c r="BO895">
        <v>15</v>
      </c>
      <c r="BP895">
        <v>3</v>
      </c>
      <c r="BQ895">
        <v>0</v>
      </c>
      <c r="BR895">
        <v>4</v>
      </c>
      <c r="BS895">
        <v>7</v>
      </c>
      <c r="BT895">
        <v>117</v>
      </c>
      <c r="BU895" t="s">
        <v>941</v>
      </c>
    </row>
    <row r="896" spans="1:73">
      <c r="A896" t="s">
        <v>697</v>
      </c>
      <c r="B896" t="s">
        <v>698</v>
      </c>
      <c r="C896">
        <v>264</v>
      </c>
      <c r="D896" t="s">
        <v>312</v>
      </c>
      <c r="E896" t="s">
        <v>78</v>
      </c>
      <c r="F896" t="s">
        <v>77</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row>
    <row r="897" spans="1:73">
      <c r="A897" t="s">
        <v>697</v>
      </c>
      <c r="B897" t="s">
        <v>698</v>
      </c>
      <c r="C897">
        <v>265</v>
      </c>
      <c r="D897" t="s">
        <v>312</v>
      </c>
      <c r="E897" t="s">
        <v>719</v>
      </c>
      <c r="F897" t="s">
        <v>101</v>
      </c>
      <c r="G897">
        <v>1</v>
      </c>
      <c r="H897">
        <v>22</v>
      </c>
      <c r="I897">
        <v>11</v>
      </c>
      <c r="J897">
        <v>0</v>
      </c>
      <c r="K897">
        <v>0</v>
      </c>
      <c r="L897">
        <v>24</v>
      </c>
      <c r="M897">
        <v>0</v>
      </c>
      <c r="N897">
        <v>31</v>
      </c>
      <c r="O897">
        <v>0</v>
      </c>
      <c r="P897">
        <v>0</v>
      </c>
      <c r="Q897">
        <v>5</v>
      </c>
      <c r="R897">
        <v>5</v>
      </c>
      <c r="S897">
        <v>44</v>
      </c>
      <c r="T897">
        <v>17</v>
      </c>
      <c r="U897">
        <v>0</v>
      </c>
      <c r="V897">
        <v>5</v>
      </c>
      <c r="W897">
        <v>8</v>
      </c>
      <c r="X897">
        <v>2</v>
      </c>
      <c r="Y897">
        <v>0</v>
      </c>
      <c r="Z897">
        <v>0</v>
      </c>
      <c r="AA897">
        <v>0</v>
      </c>
      <c r="AB897">
        <v>201</v>
      </c>
      <c r="AC897">
        <v>2</v>
      </c>
      <c r="AD897">
        <v>0</v>
      </c>
      <c r="AE897">
        <v>1</v>
      </c>
      <c r="AF897">
        <v>1</v>
      </c>
      <c r="AG897">
        <v>4</v>
      </c>
      <c r="AH897">
        <v>6</v>
      </c>
      <c r="AI897">
        <v>18</v>
      </c>
      <c r="AJ897">
        <v>0</v>
      </c>
      <c r="AK897">
        <v>0</v>
      </c>
      <c r="AL897">
        <v>2</v>
      </c>
      <c r="AM897">
        <v>22</v>
      </c>
      <c r="AN897">
        <v>1</v>
      </c>
      <c r="AO897">
        <v>4</v>
      </c>
      <c r="AP897">
        <v>3</v>
      </c>
      <c r="AQ897">
        <v>7</v>
      </c>
      <c r="AR897">
        <v>0</v>
      </c>
      <c r="AS897">
        <v>0</v>
      </c>
      <c r="AT897">
        <v>2</v>
      </c>
      <c r="AU897">
        <v>23</v>
      </c>
      <c r="AV897">
        <v>3</v>
      </c>
      <c r="AW897">
        <v>10</v>
      </c>
      <c r="AX897">
        <v>28</v>
      </c>
      <c r="AY897">
        <v>47</v>
      </c>
      <c r="AZ897">
        <v>19</v>
      </c>
      <c r="BA897">
        <v>50</v>
      </c>
      <c r="BB897">
        <v>8</v>
      </c>
      <c r="BC897">
        <v>24</v>
      </c>
      <c r="BD897">
        <v>0</v>
      </c>
      <c r="BE897">
        <v>0</v>
      </c>
      <c r="BF897">
        <v>1</v>
      </c>
      <c r="BG897">
        <v>0</v>
      </c>
      <c r="BH897">
        <v>18</v>
      </c>
      <c r="BI897">
        <v>51</v>
      </c>
      <c r="BJ897">
        <v>12</v>
      </c>
      <c r="BK897">
        <v>0</v>
      </c>
      <c r="BL897">
        <v>2</v>
      </c>
      <c r="BM897">
        <v>3</v>
      </c>
      <c r="BN897">
        <v>8</v>
      </c>
      <c r="BO897">
        <v>44</v>
      </c>
      <c r="BP897">
        <v>3</v>
      </c>
      <c r="BQ897">
        <v>1</v>
      </c>
      <c r="BR897">
        <v>0</v>
      </c>
      <c r="BS897">
        <v>10</v>
      </c>
      <c r="BT897">
        <v>315</v>
      </c>
      <c r="BU897" t="s">
        <v>942</v>
      </c>
    </row>
    <row r="898" spans="1:73">
      <c r="A898" t="s">
        <v>697</v>
      </c>
      <c r="B898" t="s">
        <v>698</v>
      </c>
      <c r="C898">
        <v>266</v>
      </c>
      <c r="D898" t="s">
        <v>312</v>
      </c>
      <c r="E898" t="s">
        <v>78</v>
      </c>
      <c r="F898" t="s">
        <v>77</v>
      </c>
      <c r="G898">
        <v>0</v>
      </c>
      <c r="H898">
        <v>1</v>
      </c>
      <c r="I898">
        <v>1</v>
      </c>
      <c r="J898">
        <v>0</v>
      </c>
      <c r="K898">
        <v>0</v>
      </c>
      <c r="L898">
        <v>2</v>
      </c>
      <c r="M898">
        <v>0</v>
      </c>
      <c r="N898">
        <v>1</v>
      </c>
      <c r="O898">
        <v>0</v>
      </c>
      <c r="P898">
        <v>0</v>
      </c>
      <c r="Q898">
        <v>0</v>
      </c>
      <c r="R898">
        <v>0</v>
      </c>
      <c r="S898">
        <v>2</v>
      </c>
      <c r="T898">
        <v>2</v>
      </c>
      <c r="U898">
        <v>0</v>
      </c>
      <c r="V898">
        <v>0</v>
      </c>
      <c r="W898">
        <v>0</v>
      </c>
      <c r="X898">
        <v>0</v>
      </c>
      <c r="Y898">
        <v>0</v>
      </c>
      <c r="Z898">
        <v>0</v>
      </c>
      <c r="AA898">
        <v>0</v>
      </c>
      <c r="AB898">
        <v>15</v>
      </c>
      <c r="AC898">
        <v>0</v>
      </c>
      <c r="AD898">
        <v>0</v>
      </c>
      <c r="AE898">
        <v>0</v>
      </c>
      <c r="AF898">
        <v>0</v>
      </c>
      <c r="AG898">
        <v>0</v>
      </c>
      <c r="AH898">
        <v>0</v>
      </c>
      <c r="AI898">
        <v>2</v>
      </c>
      <c r="AJ898">
        <v>0</v>
      </c>
      <c r="AK898">
        <v>0</v>
      </c>
      <c r="AL898">
        <v>0</v>
      </c>
      <c r="AM898">
        <v>0</v>
      </c>
      <c r="AN898">
        <v>0</v>
      </c>
      <c r="AO898">
        <v>0</v>
      </c>
      <c r="AP898">
        <v>0</v>
      </c>
      <c r="AQ898">
        <v>0</v>
      </c>
      <c r="AR898">
        <v>0</v>
      </c>
      <c r="AS898">
        <v>0</v>
      </c>
      <c r="AT898">
        <v>0</v>
      </c>
      <c r="AU898">
        <v>0</v>
      </c>
      <c r="AV898">
        <v>0</v>
      </c>
      <c r="AW898">
        <v>1</v>
      </c>
      <c r="AX898">
        <v>1</v>
      </c>
      <c r="AY898">
        <v>6</v>
      </c>
      <c r="AZ898">
        <v>3</v>
      </c>
      <c r="BA898">
        <v>1</v>
      </c>
      <c r="BB898">
        <v>0</v>
      </c>
      <c r="BC898">
        <v>4</v>
      </c>
      <c r="BD898">
        <v>0</v>
      </c>
      <c r="BE898">
        <v>0</v>
      </c>
      <c r="BF898">
        <v>0</v>
      </c>
      <c r="BG898">
        <v>0</v>
      </c>
      <c r="BH898">
        <v>1</v>
      </c>
      <c r="BI898">
        <v>2</v>
      </c>
      <c r="BJ898">
        <v>3</v>
      </c>
      <c r="BK898">
        <v>0</v>
      </c>
      <c r="BL898">
        <v>0</v>
      </c>
      <c r="BM898">
        <v>0</v>
      </c>
      <c r="BN898">
        <v>0</v>
      </c>
      <c r="BO898">
        <v>3</v>
      </c>
      <c r="BP898">
        <v>0</v>
      </c>
      <c r="BQ898">
        <v>0</v>
      </c>
      <c r="BR898">
        <v>0</v>
      </c>
      <c r="BS898">
        <v>3</v>
      </c>
      <c r="BT898">
        <v>38</v>
      </c>
      <c r="BU898" t="s">
        <v>943</v>
      </c>
    </row>
    <row r="899" spans="1:73">
      <c r="A899" t="s">
        <v>697</v>
      </c>
      <c r="B899" t="s">
        <v>698</v>
      </c>
      <c r="C899">
        <v>267</v>
      </c>
      <c r="D899" t="s">
        <v>312</v>
      </c>
      <c r="E899" t="s">
        <v>701</v>
      </c>
      <c r="F899" t="s">
        <v>92</v>
      </c>
      <c r="G899">
        <v>0</v>
      </c>
      <c r="H899">
        <v>5</v>
      </c>
      <c r="I899">
        <v>1</v>
      </c>
      <c r="J899">
        <v>0</v>
      </c>
      <c r="K899">
        <v>0</v>
      </c>
      <c r="L899">
        <v>23</v>
      </c>
      <c r="M899">
        <v>0</v>
      </c>
      <c r="N899">
        <v>15</v>
      </c>
      <c r="O899">
        <v>0</v>
      </c>
      <c r="P899">
        <v>0</v>
      </c>
      <c r="Q899">
        <v>1</v>
      </c>
      <c r="R899">
        <v>2</v>
      </c>
      <c r="S899">
        <v>36</v>
      </c>
      <c r="T899">
        <v>13</v>
      </c>
      <c r="U899">
        <v>0</v>
      </c>
      <c r="V899">
        <v>8</v>
      </c>
      <c r="W899">
        <v>6</v>
      </c>
      <c r="X899">
        <v>0</v>
      </c>
      <c r="Y899">
        <v>0</v>
      </c>
      <c r="Z899">
        <v>0</v>
      </c>
      <c r="AA899">
        <v>0</v>
      </c>
      <c r="AB899">
        <v>127</v>
      </c>
      <c r="AC899">
        <v>6</v>
      </c>
      <c r="AD899">
        <v>0</v>
      </c>
      <c r="AE899">
        <v>0</v>
      </c>
      <c r="AF899">
        <v>0</v>
      </c>
      <c r="AG899">
        <v>1</v>
      </c>
      <c r="AH899">
        <v>3</v>
      </c>
      <c r="AI899">
        <v>9</v>
      </c>
      <c r="AJ899">
        <v>0</v>
      </c>
      <c r="AK899">
        <v>0</v>
      </c>
      <c r="AL899">
        <v>2</v>
      </c>
      <c r="AM899">
        <v>14</v>
      </c>
      <c r="AN899">
        <v>0</v>
      </c>
      <c r="AO899">
        <v>0</v>
      </c>
      <c r="AP899">
        <v>2</v>
      </c>
      <c r="AQ899">
        <v>4</v>
      </c>
      <c r="AR899">
        <v>0</v>
      </c>
      <c r="AS899">
        <v>0</v>
      </c>
      <c r="AT899">
        <v>2</v>
      </c>
      <c r="AU899">
        <v>0</v>
      </c>
      <c r="AV899">
        <v>1</v>
      </c>
      <c r="AW899">
        <v>1</v>
      </c>
      <c r="AX899">
        <v>8</v>
      </c>
      <c r="AY899">
        <v>40</v>
      </c>
      <c r="AZ899">
        <v>19</v>
      </c>
      <c r="BA899">
        <v>24</v>
      </c>
      <c r="BB899">
        <v>2</v>
      </c>
      <c r="BC899">
        <v>17</v>
      </c>
      <c r="BD899">
        <v>0</v>
      </c>
      <c r="BE899">
        <v>0</v>
      </c>
      <c r="BF899">
        <v>1</v>
      </c>
      <c r="BG899">
        <v>0</v>
      </c>
      <c r="BH899">
        <v>0</v>
      </c>
      <c r="BI899">
        <v>14</v>
      </c>
      <c r="BJ899">
        <v>10</v>
      </c>
      <c r="BK899">
        <v>0</v>
      </c>
      <c r="BL899">
        <v>4</v>
      </c>
      <c r="BM899">
        <v>2</v>
      </c>
      <c r="BN899">
        <v>4</v>
      </c>
      <c r="BO899">
        <v>25</v>
      </c>
      <c r="BP899">
        <v>2</v>
      </c>
      <c r="BQ899">
        <v>0</v>
      </c>
      <c r="BR899">
        <v>1</v>
      </c>
      <c r="BS899">
        <v>16</v>
      </c>
      <c r="BT899">
        <v>259</v>
      </c>
      <c r="BU899" t="s">
        <v>944</v>
      </c>
    </row>
    <row r="900" spans="1:73">
      <c r="A900" t="s">
        <v>697</v>
      </c>
      <c r="B900" t="s">
        <v>698</v>
      </c>
      <c r="C900">
        <v>268</v>
      </c>
      <c r="D900" t="s">
        <v>312</v>
      </c>
      <c r="E900" t="s">
        <v>78</v>
      </c>
      <c r="F900" t="s">
        <v>77</v>
      </c>
      <c r="G900">
        <v>0</v>
      </c>
      <c r="H900">
        <v>1</v>
      </c>
      <c r="I900">
        <v>0</v>
      </c>
      <c r="J900">
        <v>0</v>
      </c>
      <c r="K900">
        <v>0</v>
      </c>
      <c r="L900">
        <v>2</v>
      </c>
      <c r="M900">
        <v>0</v>
      </c>
      <c r="N900">
        <v>1</v>
      </c>
      <c r="O900">
        <v>0</v>
      </c>
      <c r="P900">
        <v>0</v>
      </c>
      <c r="Q900">
        <v>0</v>
      </c>
      <c r="R900">
        <v>0</v>
      </c>
      <c r="S900">
        <v>3</v>
      </c>
      <c r="T900">
        <v>2</v>
      </c>
      <c r="U900">
        <v>0</v>
      </c>
      <c r="V900">
        <v>0</v>
      </c>
      <c r="W900">
        <v>0</v>
      </c>
      <c r="X900">
        <v>0</v>
      </c>
      <c r="Y900">
        <v>0</v>
      </c>
      <c r="Z900">
        <v>0</v>
      </c>
      <c r="AA900">
        <v>0</v>
      </c>
      <c r="AB900">
        <v>16</v>
      </c>
      <c r="AC900">
        <v>0</v>
      </c>
      <c r="AD900">
        <v>0</v>
      </c>
      <c r="AE900">
        <v>0</v>
      </c>
      <c r="AF900">
        <v>0</v>
      </c>
      <c r="AG900">
        <v>0</v>
      </c>
      <c r="AH900">
        <v>0</v>
      </c>
      <c r="AI900">
        <v>2</v>
      </c>
      <c r="AJ900">
        <v>0</v>
      </c>
      <c r="AK900">
        <v>0</v>
      </c>
      <c r="AL900">
        <v>0</v>
      </c>
      <c r="AM900">
        <v>1</v>
      </c>
      <c r="AN900">
        <v>0</v>
      </c>
      <c r="AO900">
        <v>0</v>
      </c>
      <c r="AP900">
        <v>0</v>
      </c>
      <c r="AQ900">
        <v>0</v>
      </c>
      <c r="AR900">
        <v>0</v>
      </c>
      <c r="AS900">
        <v>0</v>
      </c>
      <c r="AT900">
        <v>0</v>
      </c>
      <c r="AU900">
        <v>0</v>
      </c>
      <c r="AV900">
        <v>0</v>
      </c>
      <c r="AW900">
        <v>0</v>
      </c>
      <c r="AX900">
        <v>0</v>
      </c>
      <c r="AY900">
        <v>6</v>
      </c>
      <c r="AZ900">
        <v>1</v>
      </c>
      <c r="BA900">
        <v>2</v>
      </c>
      <c r="BB900">
        <v>0</v>
      </c>
      <c r="BC900">
        <v>2</v>
      </c>
      <c r="BD900">
        <v>0</v>
      </c>
      <c r="BE900">
        <v>0</v>
      </c>
      <c r="BF900">
        <v>0</v>
      </c>
      <c r="BG900">
        <v>0</v>
      </c>
      <c r="BH900">
        <v>0</v>
      </c>
      <c r="BI900">
        <v>0</v>
      </c>
      <c r="BJ900">
        <v>2</v>
      </c>
      <c r="BK900">
        <v>0</v>
      </c>
      <c r="BL900">
        <v>0</v>
      </c>
      <c r="BM900">
        <v>0</v>
      </c>
      <c r="BN900">
        <v>0</v>
      </c>
      <c r="BO900">
        <v>1</v>
      </c>
      <c r="BP900">
        <v>0</v>
      </c>
      <c r="BQ900">
        <v>0</v>
      </c>
      <c r="BR900">
        <v>0</v>
      </c>
      <c r="BS900">
        <v>4</v>
      </c>
      <c r="BT900">
        <v>43</v>
      </c>
      <c r="BU900" t="s">
        <v>945</v>
      </c>
    </row>
    <row r="901" spans="1:73">
      <c r="A901" t="s">
        <v>697</v>
      </c>
      <c r="B901" t="s">
        <v>698</v>
      </c>
      <c r="C901">
        <v>269</v>
      </c>
      <c r="D901" t="s">
        <v>312</v>
      </c>
      <c r="E901" t="s">
        <v>712</v>
      </c>
      <c r="F901" t="s">
        <v>101</v>
      </c>
      <c r="G901">
        <v>4</v>
      </c>
      <c r="H901">
        <v>8</v>
      </c>
      <c r="I901">
        <v>7</v>
      </c>
      <c r="J901">
        <v>0</v>
      </c>
      <c r="K901">
        <v>0</v>
      </c>
      <c r="L901">
        <v>12</v>
      </c>
      <c r="M901">
        <v>0</v>
      </c>
      <c r="N901">
        <v>25</v>
      </c>
      <c r="O901">
        <v>0</v>
      </c>
      <c r="P901">
        <v>0</v>
      </c>
      <c r="Q901">
        <v>6</v>
      </c>
      <c r="R901">
        <v>3</v>
      </c>
      <c r="S901">
        <v>53</v>
      </c>
      <c r="T901">
        <v>20</v>
      </c>
      <c r="U901">
        <v>0</v>
      </c>
      <c r="V901">
        <v>4</v>
      </c>
      <c r="W901">
        <v>2</v>
      </c>
      <c r="X901">
        <v>0</v>
      </c>
      <c r="Y901">
        <v>0</v>
      </c>
      <c r="Z901">
        <v>1</v>
      </c>
      <c r="AA901">
        <v>0</v>
      </c>
      <c r="AB901">
        <v>156</v>
      </c>
      <c r="AC901">
        <v>2</v>
      </c>
      <c r="AD901">
        <v>0</v>
      </c>
      <c r="AE901">
        <v>0</v>
      </c>
      <c r="AF901">
        <v>0</v>
      </c>
      <c r="AG901">
        <v>5</v>
      </c>
      <c r="AH901">
        <v>9</v>
      </c>
      <c r="AI901">
        <v>21</v>
      </c>
      <c r="AJ901">
        <v>0</v>
      </c>
      <c r="AK901">
        <v>0</v>
      </c>
      <c r="AL901">
        <v>4</v>
      </c>
      <c r="AM901">
        <v>15</v>
      </c>
      <c r="AN901">
        <v>0</v>
      </c>
      <c r="AO901">
        <v>0</v>
      </c>
      <c r="AP901">
        <v>3</v>
      </c>
      <c r="AQ901">
        <v>3</v>
      </c>
      <c r="AR901">
        <v>0</v>
      </c>
      <c r="AS901">
        <v>0</v>
      </c>
      <c r="AT901">
        <v>1</v>
      </c>
      <c r="AU901">
        <v>3</v>
      </c>
      <c r="AV901">
        <v>0</v>
      </c>
      <c r="AW901">
        <v>6</v>
      </c>
      <c r="AX901">
        <v>31</v>
      </c>
      <c r="AY901">
        <v>37</v>
      </c>
      <c r="AZ901">
        <v>30</v>
      </c>
      <c r="BA901">
        <v>49</v>
      </c>
      <c r="BB901">
        <v>5</v>
      </c>
      <c r="BC901">
        <v>21</v>
      </c>
      <c r="BD901">
        <v>0</v>
      </c>
      <c r="BE901">
        <v>0</v>
      </c>
      <c r="BF901">
        <v>0</v>
      </c>
      <c r="BG901">
        <v>0</v>
      </c>
      <c r="BH901">
        <v>9</v>
      </c>
      <c r="BI901">
        <v>32</v>
      </c>
      <c r="BJ901">
        <v>5</v>
      </c>
      <c r="BK901">
        <v>0</v>
      </c>
      <c r="BL901">
        <v>6</v>
      </c>
      <c r="BM901">
        <v>0</v>
      </c>
      <c r="BN901">
        <v>11</v>
      </c>
      <c r="BO901">
        <v>38</v>
      </c>
      <c r="BP901">
        <v>9</v>
      </c>
      <c r="BQ901">
        <v>0</v>
      </c>
      <c r="BR901">
        <v>1</v>
      </c>
      <c r="BS901">
        <v>14</v>
      </c>
      <c r="BT901">
        <v>266</v>
      </c>
      <c r="BU901" t="s">
        <v>946</v>
      </c>
    </row>
    <row r="902" spans="1:73">
      <c r="A902" t="s">
        <v>697</v>
      </c>
      <c r="B902" t="s">
        <v>698</v>
      </c>
      <c r="C902">
        <v>270</v>
      </c>
      <c r="D902" t="s">
        <v>312</v>
      </c>
      <c r="E902" t="s">
        <v>78</v>
      </c>
      <c r="F902" t="s">
        <v>77</v>
      </c>
      <c r="G902">
        <v>0</v>
      </c>
      <c r="H902">
        <v>1</v>
      </c>
      <c r="I902">
        <v>1</v>
      </c>
      <c r="J902">
        <v>0</v>
      </c>
      <c r="K902">
        <v>0</v>
      </c>
      <c r="L902">
        <v>2</v>
      </c>
      <c r="M902">
        <v>0</v>
      </c>
      <c r="N902">
        <v>1</v>
      </c>
      <c r="O902">
        <v>0</v>
      </c>
      <c r="P902">
        <v>0</v>
      </c>
      <c r="Q902">
        <v>0</v>
      </c>
      <c r="R902">
        <v>0</v>
      </c>
      <c r="S902">
        <v>2</v>
      </c>
      <c r="T902">
        <v>2</v>
      </c>
      <c r="U902">
        <v>0</v>
      </c>
      <c r="V902">
        <v>0</v>
      </c>
      <c r="W902">
        <v>0</v>
      </c>
      <c r="X902">
        <v>0</v>
      </c>
      <c r="Y902">
        <v>0</v>
      </c>
      <c r="Z902">
        <v>0</v>
      </c>
      <c r="AA902">
        <v>0</v>
      </c>
      <c r="AB902">
        <v>15</v>
      </c>
      <c r="AC902">
        <v>0</v>
      </c>
      <c r="AD902">
        <v>0</v>
      </c>
      <c r="AE902">
        <v>0</v>
      </c>
      <c r="AF902">
        <v>0</v>
      </c>
      <c r="AG902">
        <v>0</v>
      </c>
      <c r="AH902">
        <v>0</v>
      </c>
      <c r="AI902">
        <v>2</v>
      </c>
      <c r="AJ902">
        <v>0</v>
      </c>
      <c r="AK902">
        <v>0</v>
      </c>
      <c r="AL902">
        <v>0</v>
      </c>
      <c r="AM902">
        <v>0</v>
      </c>
      <c r="AN902">
        <v>0</v>
      </c>
      <c r="AO902">
        <v>0</v>
      </c>
      <c r="AP902">
        <v>0</v>
      </c>
      <c r="AQ902">
        <v>0</v>
      </c>
      <c r="AR902">
        <v>0</v>
      </c>
      <c r="AS902">
        <v>0</v>
      </c>
      <c r="AT902">
        <v>0</v>
      </c>
      <c r="AU902">
        <v>0</v>
      </c>
      <c r="AV902">
        <v>0</v>
      </c>
      <c r="AW902">
        <v>1</v>
      </c>
      <c r="AX902">
        <v>1</v>
      </c>
      <c r="AY902">
        <v>7</v>
      </c>
      <c r="AZ902">
        <v>2</v>
      </c>
      <c r="BA902">
        <v>1</v>
      </c>
      <c r="BB902">
        <v>0</v>
      </c>
      <c r="BC902">
        <v>4</v>
      </c>
      <c r="BD902">
        <v>0</v>
      </c>
      <c r="BE902">
        <v>0</v>
      </c>
      <c r="BF902">
        <v>0</v>
      </c>
      <c r="BG902">
        <v>0</v>
      </c>
      <c r="BH902">
        <v>1</v>
      </c>
      <c r="BI902">
        <v>1</v>
      </c>
      <c r="BJ902">
        <v>3</v>
      </c>
      <c r="BK902">
        <v>0</v>
      </c>
      <c r="BL902">
        <v>0</v>
      </c>
      <c r="BM902">
        <v>0</v>
      </c>
      <c r="BN902">
        <v>0</v>
      </c>
      <c r="BO902">
        <v>2</v>
      </c>
      <c r="BP902">
        <v>0</v>
      </c>
      <c r="BQ902">
        <v>3</v>
      </c>
      <c r="BR902">
        <v>0</v>
      </c>
      <c r="BS902">
        <v>4</v>
      </c>
      <c r="BT902">
        <v>43</v>
      </c>
      <c r="BU902" t="s">
        <v>947</v>
      </c>
    </row>
    <row r="903" spans="1:73">
      <c r="A903" t="s">
        <v>697</v>
      </c>
      <c r="B903" t="s">
        <v>698</v>
      </c>
      <c r="C903">
        <v>271</v>
      </c>
      <c r="D903" t="s">
        <v>312</v>
      </c>
      <c r="E903" t="s">
        <v>709</v>
      </c>
      <c r="F903" t="s">
        <v>92</v>
      </c>
      <c r="G903">
        <v>1</v>
      </c>
      <c r="H903">
        <v>19</v>
      </c>
      <c r="I903">
        <v>4</v>
      </c>
      <c r="J903">
        <v>0</v>
      </c>
      <c r="K903">
        <v>0</v>
      </c>
      <c r="L903">
        <v>29</v>
      </c>
      <c r="M903">
        <v>0</v>
      </c>
      <c r="N903">
        <v>55</v>
      </c>
      <c r="O903">
        <v>1</v>
      </c>
      <c r="P903">
        <v>1</v>
      </c>
      <c r="Q903">
        <v>2</v>
      </c>
      <c r="R903">
        <v>4</v>
      </c>
      <c r="S903">
        <v>60</v>
      </c>
      <c r="T903">
        <v>16</v>
      </c>
      <c r="U903">
        <v>0</v>
      </c>
      <c r="V903">
        <v>2</v>
      </c>
      <c r="W903">
        <v>11</v>
      </c>
      <c r="X903">
        <v>0</v>
      </c>
      <c r="Y903">
        <v>0</v>
      </c>
      <c r="Z903">
        <v>0</v>
      </c>
      <c r="AA903">
        <v>0</v>
      </c>
      <c r="AB903">
        <v>248</v>
      </c>
      <c r="AC903">
        <v>5</v>
      </c>
      <c r="AD903">
        <v>0</v>
      </c>
      <c r="AE903">
        <v>1</v>
      </c>
      <c r="AF903">
        <v>0</v>
      </c>
      <c r="AG903">
        <v>2</v>
      </c>
      <c r="AH903">
        <v>3</v>
      </c>
      <c r="AI903">
        <v>19</v>
      </c>
      <c r="AJ903">
        <v>0</v>
      </c>
      <c r="AK903">
        <v>0</v>
      </c>
      <c r="AL903">
        <v>4</v>
      </c>
      <c r="AM903">
        <v>28</v>
      </c>
      <c r="AN903">
        <v>2</v>
      </c>
      <c r="AO903">
        <v>2</v>
      </c>
      <c r="AP903">
        <v>3</v>
      </c>
      <c r="AQ903">
        <v>11</v>
      </c>
      <c r="AR903">
        <v>0</v>
      </c>
      <c r="AS903">
        <v>1</v>
      </c>
      <c r="AT903">
        <v>0</v>
      </c>
      <c r="AU903">
        <v>8</v>
      </c>
      <c r="AV903">
        <v>7</v>
      </c>
      <c r="AW903">
        <v>3</v>
      </c>
      <c r="AX903">
        <v>20</v>
      </c>
      <c r="AY903">
        <v>55</v>
      </c>
      <c r="AZ903">
        <v>49</v>
      </c>
      <c r="BA903">
        <v>53</v>
      </c>
      <c r="BB903">
        <v>7</v>
      </c>
      <c r="BC903">
        <v>30</v>
      </c>
      <c r="BD903">
        <v>0</v>
      </c>
      <c r="BE903">
        <v>0</v>
      </c>
      <c r="BF903">
        <v>5</v>
      </c>
      <c r="BG903">
        <v>0</v>
      </c>
      <c r="BH903">
        <v>1</v>
      </c>
      <c r="BI903">
        <v>32</v>
      </c>
      <c r="BJ903">
        <v>13</v>
      </c>
      <c r="BK903">
        <v>0</v>
      </c>
      <c r="BL903">
        <v>4</v>
      </c>
      <c r="BM903">
        <v>2</v>
      </c>
      <c r="BN903">
        <v>7</v>
      </c>
      <c r="BO903">
        <v>68</v>
      </c>
      <c r="BP903">
        <v>10</v>
      </c>
      <c r="BQ903">
        <v>0</v>
      </c>
      <c r="BR903">
        <v>3</v>
      </c>
      <c r="BS903">
        <v>30</v>
      </c>
      <c r="BT903">
        <v>385</v>
      </c>
      <c r="BU903" t="s">
        <v>948</v>
      </c>
    </row>
    <row r="904" spans="1:73">
      <c r="A904" t="s">
        <v>697</v>
      </c>
      <c r="B904" t="s">
        <v>698</v>
      </c>
      <c r="C904">
        <v>272</v>
      </c>
      <c r="D904" t="s">
        <v>312</v>
      </c>
      <c r="E904" t="s">
        <v>78</v>
      </c>
      <c r="F904" t="s">
        <v>77</v>
      </c>
      <c r="G904">
        <v>0</v>
      </c>
      <c r="H904">
        <v>0</v>
      </c>
      <c r="I904">
        <v>0</v>
      </c>
      <c r="J904">
        <v>0</v>
      </c>
      <c r="K904">
        <v>0</v>
      </c>
      <c r="L904">
        <v>0</v>
      </c>
      <c r="M904">
        <v>0</v>
      </c>
      <c r="N904">
        <v>2</v>
      </c>
      <c r="O904">
        <v>0</v>
      </c>
      <c r="P904">
        <v>0</v>
      </c>
      <c r="Q904">
        <v>0</v>
      </c>
      <c r="R904">
        <v>0</v>
      </c>
      <c r="S904">
        <v>0</v>
      </c>
      <c r="T904">
        <v>0</v>
      </c>
      <c r="U904">
        <v>0</v>
      </c>
      <c r="V904">
        <v>0</v>
      </c>
      <c r="W904">
        <v>0</v>
      </c>
      <c r="X904">
        <v>0</v>
      </c>
      <c r="Y904">
        <v>0</v>
      </c>
      <c r="Z904">
        <v>0</v>
      </c>
      <c r="AA904">
        <v>0</v>
      </c>
      <c r="AB904">
        <v>5</v>
      </c>
      <c r="AC904">
        <v>0</v>
      </c>
      <c r="AD904">
        <v>0</v>
      </c>
      <c r="AE904">
        <v>0</v>
      </c>
      <c r="AF904">
        <v>0</v>
      </c>
      <c r="AG904">
        <v>0</v>
      </c>
      <c r="AH904">
        <v>2</v>
      </c>
      <c r="AI904">
        <v>0</v>
      </c>
      <c r="AJ904">
        <v>0</v>
      </c>
      <c r="AK904">
        <v>0</v>
      </c>
      <c r="AL904">
        <v>0</v>
      </c>
      <c r="AM904">
        <v>0</v>
      </c>
      <c r="AN904">
        <v>0</v>
      </c>
      <c r="AO904">
        <v>0</v>
      </c>
      <c r="AP904">
        <v>0</v>
      </c>
      <c r="AQ904">
        <v>0</v>
      </c>
      <c r="AR904">
        <v>0</v>
      </c>
      <c r="AS904">
        <v>0</v>
      </c>
      <c r="AT904">
        <v>0</v>
      </c>
      <c r="AU904">
        <v>0</v>
      </c>
      <c r="AV904">
        <v>0</v>
      </c>
      <c r="AW904">
        <v>0</v>
      </c>
      <c r="AX904">
        <v>2</v>
      </c>
      <c r="AY904">
        <v>0</v>
      </c>
      <c r="AZ904">
        <v>1</v>
      </c>
      <c r="BA904">
        <v>2</v>
      </c>
      <c r="BB904">
        <v>0</v>
      </c>
      <c r="BC904">
        <v>0</v>
      </c>
      <c r="BD904">
        <v>0</v>
      </c>
      <c r="BE904">
        <v>0</v>
      </c>
      <c r="BF904">
        <v>0</v>
      </c>
      <c r="BG904">
        <v>0</v>
      </c>
      <c r="BH904">
        <v>0</v>
      </c>
      <c r="BI904">
        <v>0</v>
      </c>
      <c r="BJ904">
        <v>0</v>
      </c>
      <c r="BK904">
        <v>0</v>
      </c>
      <c r="BL904">
        <v>0</v>
      </c>
      <c r="BM904">
        <v>0</v>
      </c>
      <c r="BN904">
        <v>0</v>
      </c>
      <c r="BO904">
        <v>1</v>
      </c>
      <c r="BP904">
        <v>0</v>
      </c>
      <c r="BQ904">
        <v>0</v>
      </c>
      <c r="BR904">
        <v>0</v>
      </c>
      <c r="BS904">
        <v>3</v>
      </c>
      <c r="BT904">
        <v>10</v>
      </c>
      <c r="BU904" t="s">
        <v>949</v>
      </c>
    </row>
    <row r="905" spans="1:73">
      <c r="A905" t="s">
        <v>697</v>
      </c>
      <c r="B905" t="s">
        <v>698</v>
      </c>
      <c r="C905">
        <v>273</v>
      </c>
      <c r="D905" t="s">
        <v>312</v>
      </c>
      <c r="E905" t="s">
        <v>709</v>
      </c>
      <c r="F905" t="s">
        <v>92</v>
      </c>
      <c r="G905">
        <v>1</v>
      </c>
      <c r="H905">
        <v>0</v>
      </c>
      <c r="I905">
        <v>2</v>
      </c>
      <c r="J905">
        <v>0</v>
      </c>
      <c r="K905">
        <v>0</v>
      </c>
      <c r="L905">
        <v>1</v>
      </c>
      <c r="M905">
        <v>0</v>
      </c>
      <c r="N905">
        <v>0</v>
      </c>
      <c r="O905">
        <v>0</v>
      </c>
      <c r="P905">
        <v>0</v>
      </c>
      <c r="Q905">
        <v>0</v>
      </c>
      <c r="R905">
        <v>0</v>
      </c>
      <c r="S905">
        <v>4</v>
      </c>
      <c r="T905">
        <v>0</v>
      </c>
      <c r="U905">
        <v>0</v>
      </c>
      <c r="V905">
        <v>2</v>
      </c>
      <c r="W905">
        <v>0</v>
      </c>
      <c r="X905">
        <v>0</v>
      </c>
      <c r="Y905">
        <v>0</v>
      </c>
      <c r="Z905">
        <v>0</v>
      </c>
      <c r="AA905">
        <v>0</v>
      </c>
      <c r="AB905">
        <v>10</v>
      </c>
      <c r="AC905">
        <v>0</v>
      </c>
      <c r="AD905">
        <v>0</v>
      </c>
      <c r="AE905">
        <v>0</v>
      </c>
      <c r="AF905">
        <v>0</v>
      </c>
      <c r="AG905">
        <v>0</v>
      </c>
      <c r="AH905">
        <v>0</v>
      </c>
      <c r="AI905">
        <v>0</v>
      </c>
      <c r="AJ905">
        <v>0</v>
      </c>
      <c r="AK905">
        <v>0</v>
      </c>
      <c r="AL905">
        <v>0</v>
      </c>
      <c r="AM905">
        <v>2</v>
      </c>
      <c r="AN905">
        <v>3</v>
      </c>
      <c r="AO905">
        <v>0</v>
      </c>
      <c r="AP905">
        <v>0</v>
      </c>
      <c r="AQ905">
        <v>0</v>
      </c>
      <c r="AR905">
        <v>0</v>
      </c>
      <c r="AS905">
        <v>0</v>
      </c>
      <c r="AT905">
        <v>0</v>
      </c>
      <c r="AU905">
        <v>0</v>
      </c>
      <c r="AV905">
        <v>0</v>
      </c>
      <c r="AW905">
        <v>2</v>
      </c>
      <c r="AX905">
        <v>5</v>
      </c>
      <c r="AY905">
        <v>1</v>
      </c>
      <c r="AZ905">
        <v>3</v>
      </c>
      <c r="BA905">
        <v>7</v>
      </c>
      <c r="BB905">
        <v>1</v>
      </c>
      <c r="BC905">
        <v>0</v>
      </c>
      <c r="BD905">
        <v>0</v>
      </c>
      <c r="BE905">
        <v>0</v>
      </c>
      <c r="BF905">
        <v>0</v>
      </c>
      <c r="BG905">
        <v>0</v>
      </c>
      <c r="BH905">
        <v>0</v>
      </c>
      <c r="BI905">
        <v>3</v>
      </c>
      <c r="BJ905">
        <v>0</v>
      </c>
      <c r="BK905">
        <v>0</v>
      </c>
      <c r="BL905">
        <v>2</v>
      </c>
      <c r="BM905">
        <v>1</v>
      </c>
      <c r="BN905">
        <v>0</v>
      </c>
      <c r="BO905">
        <v>3</v>
      </c>
      <c r="BP905">
        <v>2</v>
      </c>
      <c r="BQ905">
        <v>0</v>
      </c>
      <c r="BR905">
        <v>0</v>
      </c>
      <c r="BS905">
        <v>1</v>
      </c>
      <c r="BT905">
        <v>17</v>
      </c>
      <c r="BU905" t="s">
        <v>950</v>
      </c>
    </row>
    <row r="906" spans="1:73">
      <c r="A906" t="s">
        <v>697</v>
      </c>
      <c r="B906" t="s">
        <v>698</v>
      </c>
      <c r="C906">
        <v>274</v>
      </c>
      <c r="D906" t="s">
        <v>312</v>
      </c>
      <c r="E906" t="s">
        <v>78</v>
      </c>
      <c r="F906" t="s">
        <v>77</v>
      </c>
      <c r="G906">
        <v>0</v>
      </c>
      <c r="H906">
        <v>3</v>
      </c>
      <c r="I906">
        <v>2</v>
      </c>
      <c r="J906">
        <v>0</v>
      </c>
      <c r="K906">
        <v>0</v>
      </c>
      <c r="L906">
        <v>5</v>
      </c>
      <c r="M906">
        <v>2</v>
      </c>
      <c r="N906">
        <v>4</v>
      </c>
      <c r="O906">
        <v>0</v>
      </c>
      <c r="P906">
        <v>0</v>
      </c>
      <c r="Q906">
        <v>0</v>
      </c>
      <c r="R906">
        <v>0</v>
      </c>
      <c r="S906">
        <v>12</v>
      </c>
      <c r="T906">
        <v>3</v>
      </c>
      <c r="U906">
        <v>0</v>
      </c>
      <c r="V906">
        <v>3</v>
      </c>
      <c r="W906">
        <v>3</v>
      </c>
      <c r="X906">
        <v>0</v>
      </c>
      <c r="Y906">
        <v>1</v>
      </c>
      <c r="Z906">
        <v>0</v>
      </c>
      <c r="AA906">
        <v>0</v>
      </c>
      <c r="AB906">
        <v>45</v>
      </c>
      <c r="AC906">
        <v>2</v>
      </c>
      <c r="AD906">
        <v>0</v>
      </c>
      <c r="AE906">
        <v>0</v>
      </c>
      <c r="AF906">
        <v>0</v>
      </c>
      <c r="AG906">
        <v>0</v>
      </c>
      <c r="AH906">
        <v>0</v>
      </c>
      <c r="AI906">
        <v>4</v>
      </c>
      <c r="AJ906">
        <v>0</v>
      </c>
      <c r="AK906">
        <v>0</v>
      </c>
      <c r="AL906">
        <v>3</v>
      </c>
      <c r="AM906">
        <v>7</v>
      </c>
      <c r="AN906">
        <v>0</v>
      </c>
      <c r="AO906">
        <v>0</v>
      </c>
      <c r="AP906">
        <v>3</v>
      </c>
      <c r="AQ906">
        <v>0</v>
      </c>
      <c r="AR906">
        <v>0</v>
      </c>
      <c r="AS906">
        <v>0</v>
      </c>
      <c r="AT906">
        <v>0</v>
      </c>
      <c r="AU906">
        <v>0</v>
      </c>
      <c r="AV906">
        <v>1</v>
      </c>
      <c r="AW906">
        <v>2</v>
      </c>
      <c r="AX906">
        <v>10</v>
      </c>
      <c r="AY906">
        <v>8</v>
      </c>
      <c r="AZ906">
        <v>8</v>
      </c>
      <c r="BA906">
        <v>17</v>
      </c>
      <c r="BB906">
        <v>0</v>
      </c>
      <c r="BC906">
        <v>9</v>
      </c>
      <c r="BD906">
        <v>0</v>
      </c>
      <c r="BE906">
        <v>0</v>
      </c>
      <c r="BF906">
        <v>0</v>
      </c>
      <c r="BG906">
        <v>0</v>
      </c>
      <c r="BH906">
        <v>0</v>
      </c>
      <c r="BI906">
        <v>11</v>
      </c>
      <c r="BJ906">
        <v>2</v>
      </c>
      <c r="BK906">
        <v>0</v>
      </c>
      <c r="BL906">
        <v>4</v>
      </c>
      <c r="BM906">
        <v>0</v>
      </c>
      <c r="BN906">
        <v>4</v>
      </c>
      <c r="BO906">
        <v>10</v>
      </c>
      <c r="BP906">
        <v>2</v>
      </c>
      <c r="BQ906">
        <v>0</v>
      </c>
      <c r="BR906">
        <v>6</v>
      </c>
      <c r="BS906">
        <v>7</v>
      </c>
      <c r="BT906">
        <v>82</v>
      </c>
      <c r="BU906" t="s">
        <v>951</v>
      </c>
    </row>
    <row r="907" spans="1:73">
      <c r="A907" t="s">
        <v>697</v>
      </c>
      <c r="B907" t="s">
        <v>698</v>
      </c>
      <c r="C907">
        <v>275</v>
      </c>
      <c r="D907" t="s">
        <v>331</v>
      </c>
      <c r="E907" t="s">
        <v>78</v>
      </c>
      <c r="F907" t="s">
        <v>77</v>
      </c>
      <c r="G907">
        <v>4</v>
      </c>
      <c r="H907">
        <v>29</v>
      </c>
      <c r="I907">
        <v>9</v>
      </c>
      <c r="J907">
        <v>0</v>
      </c>
      <c r="K907">
        <v>0</v>
      </c>
      <c r="L907">
        <v>61</v>
      </c>
      <c r="M907">
        <v>0</v>
      </c>
      <c r="N907">
        <v>57</v>
      </c>
      <c r="O907">
        <v>6</v>
      </c>
      <c r="P907">
        <v>1</v>
      </c>
      <c r="Q907">
        <v>5</v>
      </c>
      <c r="R907">
        <v>1</v>
      </c>
      <c r="S907">
        <v>73</v>
      </c>
      <c r="T907">
        <v>31</v>
      </c>
      <c r="U907">
        <v>0</v>
      </c>
      <c r="V907">
        <v>10</v>
      </c>
      <c r="W907">
        <v>14</v>
      </c>
      <c r="X907">
        <v>0</v>
      </c>
      <c r="Y907">
        <v>1</v>
      </c>
      <c r="Z907">
        <v>0</v>
      </c>
      <c r="AA907">
        <v>0</v>
      </c>
      <c r="AB907">
        <v>429</v>
      </c>
      <c r="AC907">
        <v>7</v>
      </c>
      <c r="AD907">
        <v>2</v>
      </c>
      <c r="AE907">
        <v>4</v>
      </c>
      <c r="AF907">
        <v>0</v>
      </c>
      <c r="AG907">
        <v>1</v>
      </c>
      <c r="AH907">
        <v>7</v>
      </c>
      <c r="AI907">
        <v>21</v>
      </c>
      <c r="AJ907">
        <v>0</v>
      </c>
      <c r="AK907">
        <v>0</v>
      </c>
      <c r="AL907">
        <v>3</v>
      </c>
      <c r="AM907">
        <v>32</v>
      </c>
      <c r="AN907">
        <v>0</v>
      </c>
      <c r="AO907">
        <v>0</v>
      </c>
      <c r="AP907">
        <v>7</v>
      </c>
      <c r="AQ907">
        <v>8</v>
      </c>
      <c r="AR907">
        <v>1</v>
      </c>
      <c r="AS907">
        <v>0</v>
      </c>
      <c r="AT907">
        <v>10</v>
      </c>
      <c r="AU907">
        <v>28</v>
      </c>
      <c r="AV907">
        <v>10</v>
      </c>
      <c r="AW907">
        <v>8</v>
      </c>
      <c r="AX907">
        <v>57</v>
      </c>
      <c r="AY907">
        <v>99</v>
      </c>
      <c r="AZ907">
        <v>51</v>
      </c>
      <c r="BA907">
        <v>95</v>
      </c>
      <c r="BB907">
        <v>15</v>
      </c>
      <c r="BC907">
        <v>70</v>
      </c>
      <c r="BD907">
        <v>0</v>
      </c>
      <c r="BE907">
        <v>0</v>
      </c>
      <c r="BF907">
        <v>4</v>
      </c>
      <c r="BG907">
        <v>2</v>
      </c>
      <c r="BH907">
        <v>12</v>
      </c>
      <c r="BI907">
        <v>66</v>
      </c>
      <c r="BJ907">
        <v>36</v>
      </c>
      <c r="BK907">
        <v>0</v>
      </c>
      <c r="BL907">
        <v>12</v>
      </c>
      <c r="BM907">
        <v>4</v>
      </c>
      <c r="BN907">
        <v>17</v>
      </c>
      <c r="BO907">
        <v>94</v>
      </c>
      <c r="BP907">
        <v>10</v>
      </c>
      <c r="BQ907">
        <v>0</v>
      </c>
      <c r="BR907">
        <v>16</v>
      </c>
      <c r="BS907">
        <v>58</v>
      </c>
      <c r="BT907">
        <v>734</v>
      </c>
      <c r="BU907" t="s">
        <v>952</v>
      </c>
    </row>
    <row r="908" spans="1:73">
      <c r="A908" t="s">
        <v>953</v>
      </c>
      <c r="B908" t="s">
        <v>954</v>
      </c>
      <c r="C908">
        <v>0</v>
      </c>
      <c r="D908" t="s">
        <v>75</v>
      </c>
      <c r="E908" t="s">
        <v>76</v>
      </c>
      <c r="F908" t="s">
        <v>77</v>
      </c>
      <c r="G908">
        <v>0</v>
      </c>
      <c r="H908">
        <v>0</v>
      </c>
      <c r="I908">
        <v>0</v>
      </c>
      <c r="J908">
        <v>0</v>
      </c>
      <c r="K908">
        <v>0</v>
      </c>
      <c r="L908">
        <v>1</v>
      </c>
      <c r="M908">
        <v>0</v>
      </c>
      <c r="N908">
        <v>1</v>
      </c>
      <c r="O908">
        <v>0</v>
      </c>
      <c r="P908">
        <v>0</v>
      </c>
      <c r="Q908">
        <v>0</v>
      </c>
      <c r="R908">
        <v>0</v>
      </c>
      <c r="S908">
        <v>1</v>
      </c>
      <c r="T908">
        <v>0</v>
      </c>
      <c r="U908">
        <v>0</v>
      </c>
      <c r="V908">
        <v>1</v>
      </c>
      <c r="W908">
        <v>0</v>
      </c>
      <c r="X908">
        <v>0</v>
      </c>
      <c r="Y908">
        <v>0</v>
      </c>
      <c r="Z908">
        <v>0</v>
      </c>
      <c r="AA908">
        <v>0</v>
      </c>
      <c r="AB908">
        <v>2</v>
      </c>
      <c r="AC908">
        <v>0</v>
      </c>
      <c r="AD908">
        <v>0</v>
      </c>
      <c r="AE908">
        <v>0</v>
      </c>
      <c r="AF908">
        <v>0</v>
      </c>
      <c r="AG908">
        <v>0</v>
      </c>
      <c r="AH908">
        <v>0</v>
      </c>
      <c r="AI908">
        <v>0</v>
      </c>
      <c r="AJ908">
        <v>0</v>
      </c>
      <c r="AK908">
        <v>0</v>
      </c>
      <c r="AL908">
        <v>0</v>
      </c>
      <c r="AM908">
        <v>0</v>
      </c>
      <c r="AN908">
        <v>0</v>
      </c>
      <c r="AO908">
        <v>0</v>
      </c>
      <c r="AP908">
        <v>0</v>
      </c>
      <c r="AQ908">
        <v>1</v>
      </c>
      <c r="AR908">
        <v>0</v>
      </c>
      <c r="AS908">
        <v>0</v>
      </c>
      <c r="AT908">
        <v>0</v>
      </c>
      <c r="AU908">
        <v>0</v>
      </c>
      <c r="AV908">
        <v>0</v>
      </c>
      <c r="AW908">
        <v>0</v>
      </c>
      <c r="AX908">
        <v>0</v>
      </c>
      <c r="AY908">
        <v>0</v>
      </c>
      <c r="AZ908">
        <v>2</v>
      </c>
      <c r="BA908">
        <v>0</v>
      </c>
      <c r="BB908">
        <v>0</v>
      </c>
      <c r="BC908">
        <v>0</v>
      </c>
      <c r="BD908">
        <v>0</v>
      </c>
      <c r="BE908">
        <v>0</v>
      </c>
      <c r="BF908">
        <v>0</v>
      </c>
      <c r="BG908">
        <v>0</v>
      </c>
      <c r="BH908">
        <v>0</v>
      </c>
      <c r="BI908">
        <v>0</v>
      </c>
      <c r="BJ908">
        <v>0</v>
      </c>
      <c r="BK908">
        <v>0</v>
      </c>
      <c r="BL908">
        <v>0</v>
      </c>
      <c r="BM908">
        <v>0</v>
      </c>
      <c r="BN908">
        <v>0</v>
      </c>
      <c r="BO908">
        <v>2</v>
      </c>
      <c r="BP908">
        <v>0</v>
      </c>
      <c r="BQ908">
        <v>1</v>
      </c>
      <c r="BR908">
        <v>0</v>
      </c>
      <c r="BS908">
        <v>1</v>
      </c>
      <c r="BT908">
        <v>7</v>
      </c>
      <c r="BU908" t="s">
        <v>953</v>
      </c>
    </row>
    <row r="909" spans="1:73">
      <c r="A909" t="s">
        <v>953</v>
      </c>
      <c r="B909" t="s">
        <v>954</v>
      </c>
      <c r="C909">
        <v>1</v>
      </c>
      <c r="D909" t="s">
        <v>75</v>
      </c>
      <c r="E909" t="s">
        <v>78</v>
      </c>
      <c r="F909" t="s">
        <v>77</v>
      </c>
      <c r="G909">
        <v>0</v>
      </c>
      <c r="H909">
        <v>6</v>
      </c>
      <c r="I909">
        <v>1</v>
      </c>
      <c r="J909">
        <v>0</v>
      </c>
      <c r="K909">
        <v>0</v>
      </c>
      <c r="L909">
        <v>14</v>
      </c>
      <c r="M909">
        <v>0</v>
      </c>
      <c r="N909">
        <v>11</v>
      </c>
      <c r="O909">
        <v>0</v>
      </c>
      <c r="P909">
        <v>0</v>
      </c>
      <c r="Q909">
        <v>1</v>
      </c>
      <c r="R909">
        <v>0</v>
      </c>
      <c r="S909">
        <v>20</v>
      </c>
      <c r="T909">
        <v>10</v>
      </c>
      <c r="U909">
        <v>0</v>
      </c>
      <c r="V909">
        <v>1</v>
      </c>
      <c r="W909">
        <v>4</v>
      </c>
      <c r="X909">
        <v>0</v>
      </c>
      <c r="Y909">
        <v>0</v>
      </c>
      <c r="Z909">
        <v>1</v>
      </c>
      <c r="AA909">
        <v>0</v>
      </c>
      <c r="AB909">
        <v>76</v>
      </c>
      <c r="AC909">
        <v>0</v>
      </c>
      <c r="AD909">
        <v>0</v>
      </c>
      <c r="AE909">
        <v>0</v>
      </c>
      <c r="AF909">
        <v>0</v>
      </c>
      <c r="AG909">
        <v>0</v>
      </c>
      <c r="AH909">
        <v>0</v>
      </c>
      <c r="AI909">
        <v>8</v>
      </c>
      <c r="AJ909">
        <v>0</v>
      </c>
      <c r="AK909">
        <v>0</v>
      </c>
      <c r="AL909">
        <v>2</v>
      </c>
      <c r="AM909">
        <v>8</v>
      </c>
      <c r="AN909">
        <v>0</v>
      </c>
      <c r="AO909">
        <v>0</v>
      </c>
      <c r="AP909">
        <v>3</v>
      </c>
      <c r="AQ909">
        <v>2</v>
      </c>
      <c r="AR909">
        <v>0</v>
      </c>
      <c r="AS909">
        <v>0</v>
      </c>
      <c r="AT909">
        <v>1</v>
      </c>
      <c r="AU909">
        <v>1</v>
      </c>
      <c r="AV909">
        <v>0</v>
      </c>
      <c r="AW909">
        <v>1</v>
      </c>
      <c r="AX909">
        <v>5</v>
      </c>
      <c r="AY909">
        <v>18</v>
      </c>
      <c r="AZ909">
        <v>18</v>
      </c>
      <c r="BA909">
        <v>14</v>
      </c>
      <c r="BB909">
        <v>1</v>
      </c>
      <c r="BC909">
        <v>18</v>
      </c>
      <c r="BD909">
        <v>0</v>
      </c>
      <c r="BE909">
        <v>0</v>
      </c>
      <c r="BF909">
        <v>0</v>
      </c>
      <c r="BG909">
        <v>0</v>
      </c>
      <c r="BH909">
        <v>1</v>
      </c>
      <c r="BI909">
        <v>10</v>
      </c>
      <c r="BJ909">
        <v>7</v>
      </c>
      <c r="BK909">
        <v>0</v>
      </c>
      <c r="BL909">
        <v>2</v>
      </c>
      <c r="BM909">
        <v>0</v>
      </c>
      <c r="BN909">
        <v>5</v>
      </c>
      <c r="BO909">
        <v>20</v>
      </c>
      <c r="BP909">
        <v>4</v>
      </c>
      <c r="BQ909">
        <v>1</v>
      </c>
      <c r="BR909">
        <v>0</v>
      </c>
      <c r="BS909">
        <v>7</v>
      </c>
      <c r="BT909">
        <v>130</v>
      </c>
      <c r="BU909" t="s">
        <v>955</v>
      </c>
    </row>
    <row r="910" spans="1:73">
      <c r="A910" t="s">
        <v>953</v>
      </c>
      <c r="B910" t="s">
        <v>954</v>
      </c>
      <c r="C910">
        <v>2</v>
      </c>
      <c r="D910" t="s">
        <v>75</v>
      </c>
      <c r="E910" t="s">
        <v>80</v>
      </c>
      <c r="F910" t="s">
        <v>77</v>
      </c>
      <c r="G910">
        <v>1</v>
      </c>
      <c r="H910">
        <v>10</v>
      </c>
      <c r="I910">
        <v>6</v>
      </c>
      <c r="J910">
        <v>0</v>
      </c>
      <c r="K910">
        <v>0</v>
      </c>
      <c r="L910">
        <v>17</v>
      </c>
      <c r="M910">
        <v>0</v>
      </c>
      <c r="N910">
        <v>18</v>
      </c>
      <c r="O910">
        <v>0</v>
      </c>
      <c r="P910">
        <v>0</v>
      </c>
      <c r="Q910">
        <v>3</v>
      </c>
      <c r="R910">
        <v>0</v>
      </c>
      <c r="S910">
        <v>33</v>
      </c>
      <c r="T910">
        <v>12</v>
      </c>
      <c r="U910">
        <v>0</v>
      </c>
      <c r="V910">
        <v>3</v>
      </c>
      <c r="W910">
        <v>4</v>
      </c>
      <c r="X910">
        <v>0</v>
      </c>
      <c r="Y910">
        <v>0</v>
      </c>
      <c r="Z910">
        <v>2</v>
      </c>
      <c r="AA910">
        <v>0</v>
      </c>
      <c r="AB910">
        <v>95</v>
      </c>
      <c r="AC910">
        <v>2</v>
      </c>
      <c r="AD910">
        <v>0</v>
      </c>
      <c r="AE910">
        <v>0</v>
      </c>
      <c r="AF910">
        <v>0</v>
      </c>
      <c r="AG910">
        <v>0</v>
      </c>
      <c r="AH910">
        <v>0</v>
      </c>
      <c r="AI910">
        <v>13</v>
      </c>
      <c r="AJ910">
        <v>0</v>
      </c>
      <c r="AK910">
        <v>0</v>
      </c>
      <c r="AL910">
        <v>3</v>
      </c>
      <c r="AM910">
        <v>13</v>
      </c>
      <c r="AN910">
        <v>0</v>
      </c>
      <c r="AO910">
        <v>2</v>
      </c>
      <c r="AP910">
        <v>4</v>
      </c>
      <c r="AQ910">
        <v>2</v>
      </c>
      <c r="AR910">
        <v>0</v>
      </c>
      <c r="AS910">
        <v>0</v>
      </c>
      <c r="AT910">
        <v>0</v>
      </c>
      <c r="AU910">
        <v>0</v>
      </c>
      <c r="AV910">
        <v>0</v>
      </c>
      <c r="AW910">
        <v>5</v>
      </c>
      <c r="AX910">
        <v>5</v>
      </c>
      <c r="AY910">
        <v>10</v>
      </c>
      <c r="AZ910">
        <v>21</v>
      </c>
      <c r="BA910">
        <v>21</v>
      </c>
      <c r="BB910">
        <v>2</v>
      </c>
      <c r="BC910">
        <v>12</v>
      </c>
      <c r="BD910">
        <v>0</v>
      </c>
      <c r="BE910">
        <v>0</v>
      </c>
      <c r="BF910">
        <v>0</v>
      </c>
      <c r="BG910">
        <v>0</v>
      </c>
      <c r="BH910">
        <v>0</v>
      </c>
      <c r="BI910">
        <v>6</v>
      </c>
      <c r="BJ910">
        <v>7</v>
      </c>
      <c r="BK910">
        <v>0</v>
      </c>
      <c r="BL910">
        <v>5</v>
      </c>
      <c r="BM910">
        <v>3</v>
      </c>
      <c r="BN910">
        <v>3</v>
      </c>
      <c r="BO910">
        <v>24</v>
      </c>
      <c r="BP910">
        <v>1</v>
      </c>
      <c r="BQ910">
        <v>2</v>
      </c>
      <c r="BR910">
        <v>0</v>
      </c>
      <c r="BS910">
        <v>8</v>
      </c>
      <c r="BT910">
        <v>154</v>
      </c>
      <c r="BU910" t="s">
        <v>956</v>
      </c>
    </row>
    <row r="911" spans="1:73">
      <c r="A911" t="s">
        <v>953</v>
      </c>
      <c r="B911" t="s">
        <v>954</v>
      </c>
      <c r="C911">
        <v>3</v>
      </c>
      <c r="D911" t="s">
        <v>75</v>
      </c>
      <c r="E911" t="s">
        <v>78</v>
      </c>
      <c r="F911" t="s">
        <v>77</v>
      </c>
      <c r="G911">
        <v>0</v>
      </c>
      <c r="H911">
        <v>0</v>
      </c>
      <c r="I911">
        <v>0</v>
      </c>
      <c r="J911">
        <v>0</v>
      </c>
      <c r="K911">
        <v>0</v>
      </c>
      <c r="L911">
        <v>4</v>
      </c>
      <c r="M911">
        <v>0</v>
      </c>
      <c r="N911">
        <v>2</v>
      </c>
      <c r="O911">
        <v>0</v>
      </c>
      <c r="P911">
        <v>0</v>
      </c>
      <c r="Q911">
        <v>0</v>
      </c>
      <c r="R911">
        <v>0</v>
      </c>
      <c r="S911">
        <v>0</v>
      </c>
      <c r="T911">
        <v>0</v>
      </c>
      <c r="U911">
        <v>0</v>
      </c>
      <c r="V911">
        <v>0</v>
      </c>
      <c r="W911">
        <v>0</v>
      </c>
      <c r="X911">
        <v>0</v>
      </c>
      <c r="Y911">
        <v>0</v>
      </c>
      <c r="Z911">
        <v>0</v>
      </c>
      <c r="AA911">
        <v>0</v>
      </c>
      <c r="AB911">
        <v>17</v>
      </c>
      <c r="AC911">
        <v>0</v>
      </c>
      <c r="AD911">
        <v>0</v>
      </c>
      <c r="AE911">
        <v>1</v>
      </c>
      <c r="AF911">
        <v>0</v>
      </c>
      <c r="AG911">
        <v>0</v>
      </c>
      <c r="AH911">
        <v>0</v>
      </c>
      <c r="AI911">
        <v>0</v>
      </c>
      <c r="AJ911">
        <v>0</v>
      </c>
      <c r="AK911">
        <v>0</v>
      </c>
      <c r="AL911">
        <v>0</v>
      </c>
      <c r="AM911">
        <v>4</v>
      </c>
      <c r="AN911">
        <v>0</v>
      </c>
      <c r="AO911">
        <v>0</v>
      </c>
      <c r="AP911">
        <v>0</v>
      </c>
      <c r="AQ911">
        <v>0</v>
      </c>
      <c r="AR911">
        <v>0</v>
      </c>
      <c r="AS911">
        <v>0</v>
      </c>
      <c r="AT911">
        <v>0</v>
      </c>
      <c r="AU911">
        <v>0</v>
      </c>
      <c r="AV911">
        <v>1</v>
      </c>
      <c r="AW911">
        <v>0</v>
      </c>
      <c r="AX911">
        <v>2</v>
      </c>
      <c r="AY911">
        <v>5</v>
      </c>
      <c r="AZ911">
        <v>3</v>
      </c>
      <c r="BA911">
        <v>6</v>
      </c>
      <c r="BB911">
        <v>0</v>
      </c>
      <c r="BC911">
        <v>2</v>
      </c>
      <c r="BD911">
        <v>0</v>
      </c>
      <c r="BE911">
        <v>0</v>
      </c>
      <c r="BF911">
        <v>0</v>
      </c>
      <c r="BG911">
        <v>0</v>
      </c>
      <c r="BH911">
        <v>0</v>
      </c>
      <c r="BI911">
        <v>4</v>
      </c>
      <c r="BJ911">
        <v>2</v>
      </c>
      <c r="BK911">
        <v>0</v>
      </c>
      <c r="BL911">
        <v>0</v>
      </c>
      <c r="BM911">
        <v>0</v>
      </c>
      <c r="BN911">
        <v>0</v>
      </c>
      <c r="BO911">
        <v>3</v>
      </c>
      <c r="BP911">
        <v>0</v>
      </c>
      <c r="BQ911">
        <v>0</v>
      </c>
      <c r="BR911">
        <v>1</v>
      </c>
      <c r="BS911">
        <v>2</v>
      </c>
      <c r="BT911">
        <v>26</v>
      </c>
      <c r="BU911" t="s">
        <v>957</v>
      </c>
    </row>
    <row r="912" spans="1:73">
      <c r="A912" t="s">
        <v>953</v>
      </c>
      <c r="B912" t="s">
        <v>954</v>
      </c>
      <c r="C912">
        <v>4</v>
      </c>
      <c r="D912" t="s">
        <v>75</v>
      </c>
      <c r="E912" t="s">
        <v>80</v>
      </c>
      <c r="F912" t="s">
        <v>77</v>
      </c>
      <c r="G912">
        <v>4</v>
      </c>
      <c r="H912">
        <v>1</v>
      </c>
      <c r="I912">
        <v>6</v>
      </c>
      <c r="J912">
        <v>0</v>
      </c>
      <c r="K912">
        <v>0</v>
      </c>
      <c r="L912">
        <v>15</v>
      </c>
      <c r="M912">
        <v>0</v>
      </c>
      <c r="N912">
        <v>9</v>
      </c>
      <c r="O912">
        <v>0</v>
      </c>
      <c r="P912">
        <v>0</v>
      </c>
      <c r="Q912">
        <v>0</v>
      </c>
      <c r="R912">
        <v>0</v>
      </c>
      <c r="S912">
        <v>11</v>
      </c>
      <c r="T912">
        <v>8</v>
      </c>
      <c r="U912">
        <v>0</v>
      </c>
      <c r="V912">
        <v>1</v>
      </c>
      <c r="W912">
        <v>2</v>
      </c>
      <c r="X912">
        <v>0</v>
      </c>
      <c r="Y912">
        <v>0</v>
      </c>
      <c r="Z912">
        <v>0</v>
      </c>
      <c r="AA912">
        <v>0</v>
      </c>
      <c r="AB912">
        <v>65</v>
      </c>
      <c r="AC912">
        <v>1</v>
      </c>
      <c r="AD912">
        <v>0</v>
      </c>
      <c r="AE912">
        <v>1</v>
      </c>
      <c r="AF912">
        <v>0</v>
      </c>
      <c r="AG912">
        <v>0</v>
      </c>
      <c r="AH912">
        <v>0</v>
      </c>
      <c r="AI912">
        <v>5</v>
      </c>
      <c r="AJ912">
        <v>0</v>
      </c>
      <c r="AK912">
        <v>0</v>
      </c>
      <c r="AL912">
        <v>0</v>
      </c>
      <c r="AM912">
        <v>4</v>
      </c>
      <c r="AN912">
        <v>0</v>
      </c>
      <c r="AO912">
        <v>3</v>
      </c>
      <c r="AP912">
        <v>2</v>
      </c>
      <c r="AQ912">
        <v>0</v>
      </c>
      <c r="AR912">
        <v>3</v>
      </c>
      <c r="AS912">
        <v>0</v>
      </c>
      <c r="AT912">
        <v>0</v>
      </c>
      <c r="AU912">
        <v>1</v>
      </c>
      <c r="AV912">
        <v>1</v>
      </c>
      <c r="AW912">
        <v>2</v>
      </c>
      <c r="AX912">
        <v>7</v>
      </c>
      <c r="AY912">
        <v>21</v>
      </c>
      <c r="AZ912">
        <v>6</v>
      </c>
      <c r="BA912">
        <v>11</v>
      </c>
      <c r="BB912">
        <v>3</v>
      </c>
      <c r="BC912">
        <v>8</v>
      </c>
      <c r="BD912">
        <v>0</v>
      </c>
      <c r="BE912">
        <v>2</v>
      </c>
      <c r="BF912">
        <v>0</v>
      </c>
      <c r="BG912">
        <v>0</v>
      </c>
      <c r="BH912">
        <v>0</v>
      </c>
      <c r="BI912">
        <v>10</v>
      </c>
      <c r="BJ912">
        <v>4</v>
      </c>
      <c r="BK912">
        <v>0</v>
      </c>
      <c r="BL912">
        <v>2</v>
      </c>
      <c r="BM912">
        <v>3</v>
      </c>
      <c r="BN912">
        <v>0</v>
      </c>
      <c r="BO912">
        <v>11</v>
      </c>
      <c r="BP912">
        <v>2</v>
      </c>
      <c r="BQ912">
        <v>1</v>
      </c>
      <c r="BR912">
        <v>0</v>
      </c>
      <c r="BS912">
        <v>4</v>
      </c>
      <c r="BT912">
        <v>115</v>
      </c>
      <c r="BU912" t="s">
        <v>958</v>
      </c>
    </row>
    <row r="913" spans="1:73">
      <c r="A913" t="s">
        <v>953</v>
      </c>
      <c r="B913" t="s">
        <v>954</v>
      </c>
      <c r="C913">
        <v>5</v>
      </c>
      <c r="D913" t="s">
        <v>75</v>
      </c>
      <c r="E913" t="s">
        <v>78</v>
      </c>
      <c r="F913" t="s">
        <v>77</v>
      </c>
      <c r="G913">
        <v>0</v>
      </c>
      <c r="H913">
        <v>5</v>
      </c>
      <c r="I913">
        <v>0</v>
      </c>
      <c r="J913">
        <v>0</v>
      </c>
      <c r="K913">
        <v>0</v>
      </c>
      <c r="L913">
        <v>5</v>
      </c>
      <c r="M913">
        <v>0</v>
      </c>
      <c r="N913">
        <v>4</v>
      </c>
      <c r="O913">
        <v>0</v>
      </c>
      <c r="P913">
        <v>0</v>
      </c>
      <c r="Q913">
        <v>2</v>
      </c>
      <c r="R913">
        <v>0</v>
      </c>
      <c r="S913">
        <v>6</v>
      </c>
      <c r="T913">
        <v>2</v>
      </c>
      <c r="U913">
        <v>0</v>
      </c>
      <c r="V913">
        <v>2</v>
      </c>
      <c r="W913">
        <v>1</v>
      </c>
      <c r="X913">
        <v>0</v>
      </c>
      <c r="Y913">
        <v>0</v>
      </c>
      <c r="Z913">
        <v>0</v>
      </c>
      <c r="AA913">
        <v>0</v>
      </c>
      <c r="AB913">
        <v>27</v>
      </c>
      <c r="AC913">
        <v>0</v>
      </c>
      <c r="AD913">
        <v>0</v>
      </c>
      <c r="AE913">
        <v>0</v>
      </c>
      <c r="AF913">
        <v>0</v>
      </c>
      <c r="AG913">
        <v>0</v>
      </c>
      <c r="AH913">
        <v>0</v>
      </c>
      <c r="AI913">
        <v>1</v>
      </c>
      <c r="AJ913">
        <v>0</v>
      </c>
      <c r="AK913">
        <v>0</v>
      </c>
      <c r="AL913">
        <v>0</v>
      </c>
      <c r="AM913">
        <v>5</v>
      </c>
      <c r="AN913">
        <v>0</v>
      </c>
      <c r="AO913">
        <v>0</v>
      </c>
      <c r="AP913">
        <v>2</v>
      </c>
      <c r="AQ913">
        <v>0</v>
      </c>
      <c r="AR913">
        <v>0</v>
      </c>
      <c r="AS913">
        <v>0</v>
      </c>
      <c r="AT913">
        <v>0</v>
      </c>
      <c r="AU913">
        <v>1</v>
      </c>
      <c r="AV913">
        <v>0</v>
      </c>
      <c r="AW913">
        <v>0</v>
      </c>
      <c r="AX913">
        <v>1</v>
      </c>
      <c r="AY913">
        <v>4</v>
      </c>
      <c r="AZ913">
        <v>6</v>
      </c>
      <c r="BA913">
        <v>6</v>
      </c>
      <c r="BB913">
        <v>2</v>
      </c>
      <c r="BC913">
        <v>11</v>
      </c>
      <c r="BD913">
        <v>0</v>
      </c>
      <c r="BE913">
        <v>0</v>
      </c>
      <c r="BF913">
        <v>0</v>
      </c>
      <c r="BG913">
        <v>0</v>
      </c>
      <c r="BH913">
        <v>0</v>
      </c>
      <c r="BI913">
        <v>1</v>
      </c>
      <c r="BJ913">
        <v>4</v>
      </c>
      <c r="BK913">
        <v>0</v>
      </c>
      <c r="BL913">
        <v>2</v>
      </c>
      <c r="BM913">
        <v>0</v>
      </c>
      <c r="BN913">
        <v>3</v>
      </c>
      <c r="BO913">
        <v>7</v>
      </c>
      <c r="BP913">
        <v>0</v>
      </c>
      <c r="BQ913">
        <v>0</v>
      </c>
      <c r="BR913">
        <v>1</v>
      </c>
      <c r="BS913">
        <v>2</v>
      </c>
      <c r="BT913">
        <v>41</v>
      </c>
      <c r="BU913" t="s">
        <v>959</v>
      </c>
    </row>
    <row r="914" spans="1:73">
      <c r="A914" t="s">
        <v>953</v>
      </c>
      <c r="B914" t="s">
        <v>954</v>
      </c>
      <c r="C914">
        <v>6</v>
      </c>
      <c r="D914" t="s">
        <v>75</v>
      </c>
      <c r="E914" t="s">
        <v>80</v>
      </c>
      <c r="F914" t="s">
        <v>77</v>
      </c>
      <c r="G914">
        <v>0</v>
      </c>
      <c r="H914">
        <v>11</v>
      </c>
      <c r="I914">
        <v>5</v>
      </c>
      <c r="J914">
        <v>0</v>
      </c>
      <c r="K914">
        <v>0</v>
      </c>
      <c r="L914">
        <v>20</v>
      </c>
      <c r="M914">
        <v>0</v>
      </c>
      <c r="N914">
        <v>11</v>
      </c>
      <c r="O914">
        <v>0</v>
      </c>
      <c r="P914">
        <v>0</v>
      </c>
      <c r="Q914">
        <v>0</v>
      </c>
      <c r="R914">
        <v>3</v>
      </c>
      <c r="S914">
        <v>26</v>
      </c>
      <c r="T914">
        <v>7</v>
      </c>
      <c r="U914">
        <v>0</v>
      </c>
      <c r="V914">
        <v>0</v>
      </c>
      <c r="W914">
        <v>6</v>
      </c>
      <c r="X914">
        <v>0</v>
      </c>
      <c r="Y914">
        <v>3</v>
      </c>
      <c r="Z914">
        <v>0</v>
      </c>
      <c r="AA914">
        <v>0</v>
      </c>
      <c r="AB914">
        <v>98</v>
      </c>
      <c r="AC914">
        <v>0</v>
      </c>
      <c r="AD914">
        <v>0</v>
      </c>
      <c r="AE914">
        <v>0</v>
      </c>
      <c r="AF914">
        <v>1</v>
      </c>
      <c r="AG914">
        <v>0</v>
      </c>
      <c r="AH914">
        <v>0</v>
      </c>
      <c r="AI914">
        <v>7</v>
      </c>
      <c r="AJ914">
        <v>0</v>
      </c>
      <c r="AK914">
        <v>0</v>
      </c>
      <c r="AL914">
        <v>2</v>
      </c>
      <c r="AM914">
        <v>11</v>
      </c>
      <c r="AN914">
        <v>0</v>
      </c>
      <c r="AO914">
        <v>4</v>
      </c>
      <c r="AP914">
        <v>2</v>
      </c>
      <c r="AQ914">
        <v>2</v>
      </c>
      <c r="AR914">
        <v>0</v>
      </c>
      <c r="AS914">
        <v>0</v>
      </c>
      <c r="AT914">
        <v>0</v>
      </c>
      <c r="AU914">
        <v>3</v>
      </c>
      <c r="AV914">
        <v>4</v>
      </c>
      <c r="AW914">
        <v>5</v>
      </c>
      <c r="AX914">
        <v>6</v>
      </c>
      <c r="AY914">
        <v>25</v>
      </c>
      <c r="AZ914">
        <v>10</v>
      </c>
      <c r="BA914">
        <v>17</v>
      </c>
      <c r="BB914">
        <v>4</v>
      </c>
      <c r="BC914">
        <v>21</v>
      </c>
      <c r="BD914">
        <v>0</v>
      </c>
      <c r="BE914">
        <v>0</v>
      </c>
      <c r="BF914">
        <v>1</v>
      </c>
      <c r="BG914">
        <v>0</v>
      </c>
      <c r="BH914">
        <v>0</v>
      </c>
      <c r="BI914">
        <v>8</v>
      </c>
      <c r="BJ914">
        <v>13</v>
      </c>
      <c r="BK914">
        <v>0</v>
      </c>
      <c r="BL914">
        <v>4</v>
      </c>
      <c r="BM914">
        <v>0</v>
      </c>
      <c r="BN914">
        <v>5</v>
      </c>
      <c r="BO914">
        <v>13</v>
      </c>
      <c r="BP914">
        <v>4</v>
      </c>
      <c r="BQ914">
        <v>5</v>
      </c>
      <c r="BR914">
        <v>0</v>
      </c>
      <c r="BS914">
        <v>9</v>
      </c>
      <c r="BT914">
        <v>161</v>
      </c>
      <c r="BU914" t="s">
        <v>960</v>
      </c>
    </row>
    <row r="915" spans="1:73">
      <c r="A915" t="s">
        <v>953</v>
      </c>
      <c r="B915" t="s">
        <v>954</v>
      </c>
      <c r="C915">
        <v>7</v>
      </c>
      <c r="D915" t="s">
        <v>75</v>
      </c>
      <c r="E915" t="s">
        <v>78</v>
      </c>
      <c r="F915" t="s">
        <v>77</v>
      </c>
      <c r="G915">
        <v>0</v>
      </c>
      <c r="H915">
        <v>2</v>
      </c>
      <c r="I915">
        <v>0</v>
      </c>
      <c r="J915">
        <v>0</v>
      </c>
      <c r="K915">
        <v>0</v>
      </c>
      <c r="L915">
        <v>2</v>
      </c>
      <c r="M915">
        <v>0</v>
      </c>
      <c r="N915">
        <v>4</v>
      </c>
      <c r="O915">
        <v>0</v>
      </c>
      <c r="P915">
        <v>0</v>
      </c>
      <c r="Q915">
        <v>0</v>
      </c>
      <c r="R915">
        <v>0</v>
      </c>
      <c r="S915">
        <v>3</v>
      </c>
      <c r="T915">
        <v>2</v>
      </c>
      <c r="U915">
        <v>0</v>
      </c>
      <c r="V915">
        <v>0</v>
      </c>
      <c r="W915">
        <v>0</v>
      </c>
      <c r="X915">
        <v>0</v>
      </c>
      <c r="Y915">
        <v>0</v>
      </c>
      <c r="Z915">
        <v>0</v>
      </c>
      <c r="AA915">
        <v>0</v>
      </c>
      <c r="AB915">
        <v>27</v>
      </c>
      <c r="AC915">
        <v>0</v>
      </c>
      <c r="AD915">
        <v>0</v>
      </c>
      <c r="AE915">
        <v>0</v>
      </c>
      <c r="AF915">
        <v>0</v>
      </c>
      <c r="AG915">
        <v>0</v>
      </c>
      <c r="AH915">
        <v>0</v>
      </c>
      <c r="AI915">
        <v>2</v>
      </c>
      <c r="AJ915">
        <v>0</v>
      </c>
      <c r="AK915">
        <v>0</v>
      </c>
      <c r="AL915">
        <v>1</v>
      </c>
      <c r="AM915">
        <v>2</v>
      </c>
      <c r="AN915">
        <v>0</v>
      </c>
      <c r="AO915">
        <v>0</v>
      </c>
      <c r="AP915">
        <v>2</v>
      </c>
      <c r="AQ915">
        <v>0</v>
      </c>
      <c r="AR915">
        <v>0</v>
      </c>
      <c r="AS915">
        <v>0</v>
      </c>
      <c r="AT915">
        <v>0</v>
      </c>
      <c r="AU915">
        <v>0</v>
      </c>
      <c r="AV915">
        <v>0</v>
      </c>
      <c r="AW915">
        <v>0</v>
      </c>
      <c r="AX915">
        <v>6</v>
      </c>
      <c r="AY915">
        <v>7</v>
      </c>
      <c r="AZ915">
        <v>8</v>
      </c>
      <c r="BA915">
        <v>9</v>
      </c>
      <c r="BB915">
        <v>0</v>
      </c>
      <c r="BC915">
        <v>8</v>
      </c>
      <c r="BD915">
        <v>0</v>
      </c>
      <c r="BE915">
        <v>0</v>
      </c>
      <c r="BF915">
        <v>0</v>
      </c>
      <c r="BG915">
        <v>0</v>
      </c>
      <c r="BH915">
        <v>0</v>
      </c>
      <c r="BI915">
        <v>9</v>
      </c>
      <c r="BJ915">
        <v>5</v>
      </c>
      <c r="BK915">
        <v>0</v>
      </c>
      <c r="BL915">
        <v>0</v>
      </c>
      <c r="BM915">
        <v>4</v>
      </c>
      <c r="BN915">
        <v>0</v>
      </c>
      <c r="BO915">
        <v>8</v>
      </c>
      <c r="BP915">
        <v>1</v>
      </c>
      <c r="BQ915">
        <v>0</v>
      </c>
      <c r="BR915">
        <v>0</v>
      </c>
      <c r="BS915">
        <v>2</v>
      </c>
      <c r="BT915">
        <v>37</v>
      </c>
      <c r="BU915" t="s">
        <v>961</v>
      </c>
    </row>
    <row r="916" spans="1:73">
      <c r="A916" t="s">
        <v>953</v>
      </c>
      <c r="B916" t="s">
        <v>954</v>
      </c>
      <c r="C916">
        <v>8</v>
      </c>
      <c r="D916" t="s">
        <v>75</v>
      </c>
      <c r="E916" t="s">
        <v>80</v>
      </c>
      <c r="F916" t="s">
        <v>77</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2</v>
      </c>
      <c r="BT916">
        <v>3</v>
      </c>
      <c r="BU916" t="s">
        <v>962</v>
      </c>
    </row>
    <row r="917" spans="1:73">
      <c r="A917" t="s">
        <v>953</v>
      </c>
      <c r="B917" t="s">
        <v>954</v>
      </c>
      <c r="C917">
        <v>9</v>
      </c>
      <c r="D917" t="s">
        <v>75</v>
      </c>
      <c r="E917" t="s">
        <v>78</v>
      </c>
      <c r="F917" t="s">
        <v>77</v>
      </c>
      <c r="G917">
        <v>0</v>
      </c>
      <c r="H917">
        <v>2</v>
      </c>
      <c r="I917">
        <v>5</v>
      </c>
      <c r="J917">
        <v>0</v>
      </c>
      <c r="K917">
        <v>0</v>
      </c>
      <c r="L917">
        <v>4</v>
      </c>
      <c r="M917">
        <v>0</v>
      </c>
      <c r="N917">
        <v>6</v>
      </c>
      <c r="O917">
        <v>4</v>
      </c>
      <c r="P917">
        <v>3</v>
      </c>
      <c r="Q917">
        <v>1</v>
      </c>
      <c r="R917">
        <v>3</v>
      </c>
      <c r="S917">
        <v>15</v>
      </c>
      <c r="T917">
        <v>2</v>
      </c>
      <c r="U917">
        <v>0</v>
      </c>
      <c r="V917">
        <v>2</v>
      </c>
      <c r="W917">
        <v>1</v>
      </c>
      <c r="X917">
        <v>0</v>
      </c>
      <c r="Y917">
        <v>0</v>
      </c>
      <c r="Z917">
        <v>2</v>
      </c>
      <c r="AA917">
        <v>0</v>
      </c>
      <c r="AB917">
        <v>56</v>
      </c>
      <c r="AC917">
        <v>1</v>
      </c>
      <c r="AD917">
        <v>0</v>
      </c>
      <c r="AE917">
        <v>0</v>
      </c>
      <c r="AF917">
        <v>0</v>
      </c>
      <c r="AG917">
        <v>0</v>
      </c>
      <c r="AH917">
        <v>0</v>
      </c>
      <c r="AI917">
        <v>5</v>
      </c>
      <c r="AJ917">
        <v>0</v>
      </c>
      <c r="AK917">
        <v>0</v>
      </c>
      <c r="AL917">
        <v>0</v>
      </c>
      <c r="AM917">
        <v>4</v>
      </c>
      <c r="AN917">
        <v>0</v>
      </c>
      <c r="AO917">
        <v>0</v>
      </c>
      <c r="AP917">
        <v>0</v>
      </c>
      <c r="AQ917">
        <v>0</v>
      </c>
      <c r="AR917">
        <v>0</v>
      </c>
      <c r="AS917">
        <v>0</v>
      </c>
      <c r="AT917">
        <v>3</v>
      </c>
      <c r="AU917">
        <v>0</v>
      </c>
      <c r="AV917">
        <v>0</v>
      </c>
      <c r="AW917">
        <v>5</v>
      </c>
      <c r="AX917">
        <v>10</v>
      </c>
      <c r="AY917">
        <v>12</v>
      </c>
      <c r="AZ917">
        <v>5</v>
      </c>
      <c r="BA917">
        <v>14</v>
      </c>
      <c r="BB917">
        <v>4</v>
      </c>
      <c r="BC917">
        <v>1</v>
      </c>
      <c r="BD917">
        <v>0</v>
      </c>
      <c r="BE917">
        <v>0</v>
      </c>
      <c r="BF917">
        <v>0</v>
      </c>
      <c r="BG917">
        <v>0</v>
      </c>
      <c r="BH917">
        <v>0</v>
      </c>
      <c r="BI917">
        <v>11</v>
      </c>
      <c r="BJ917">
        <v>1</v>
      </c>
      <c r="BK917">
        <v>0</v>
      </c>
      <c r="BL917">
        <v>0</v>
      </c>
      <c r="BM917">
        <v>4</v>
      </c>
      <c r="BN917">
        <v>2</v>
      </c>
      <c r="BO917">
        <v>8</v>
      </c>
      <c r="BP917">
        <v>6</v>
      </c>
      <c r="BQ917">
        <v>0</v>
      </c>
      <c r="BR917">
        <v>0</v>
      </c>
      <c r="BS917">
        <v>7</v>
      </c>
      <c r="BT917">
        <v>93</v>
      </c>
      <c r="BU917" t="s">
        <v>963</v>
      </c>
    </row>
    <row r="918" spans="1:73">
      <c r="A918" t="s">
        <v>953</v>
      </c>
      <c r="B918" t="s">
        <v>954</v>
      </c>
      <c r="C918">
        <v>10</v>
      </c>
      <c r="D918" t="s">
        <v>89</v>
      </c>
      <c r="E918" t="s">
        <v>78</v>
      </c>
      <c r="F918" t="s">
        <v>77</v>
      </c>
      <c r="G918">
        <v>0</v>
      </c>
      <c r="H918">
        <v>9</v>
      </c>
      <c r="I918">
        <v>7</v>
      </c>
      <c r="J918">
        <v>0</v>
      </c>
      <c r="K918">
        <v>0</v>
      </c>
      <c r="L918">
        <v>27</v>
      </c>
      <c r="M918">
        <v>0</v>
      </c>
      <c r="N918">
        <v>29</v>
      </c>
      <c r="O918">
        <v>0</v>
      </c>
      <c r="P918">
        <v>0</v>
      </c>
      <c r="Q918">
        <v>4</v>
      </c>
      <c r="R918">
        <v>0</v>
      </c>
      <c r="S918">
        <v>37</v>
      </c>
      <c r="T918">
        <v>18</v>
      </c>
      <c r="U918">
        <v>0</v>
      </c>
      <c r="V918">
        <v>5</v>
      </c>
      <c r="W918">
        <v>4</v>
      </c>
      <c r="X918">
        <v>0</v>
      </c>
      <c r="Y918">
        <v>0</v>
      </c>
      <c r="Z918">
        <v>1</v>
      </c>
      <c r="AA918">
        <v>0</v>
      </c>
      <c r="AB918">
        <v>173</v>
      </c>
      <c r="AC918">
        <v>2</v>
      </c>
      <c r="AD918">
        <v>0</v>
      </c>
      <c r="AE918">
        <v>0</v>
      </c>
      <c r="AF918">
        <v>0</v>
      </c>
      <c r="AG918">
        <v>0</v>
      </c>
      <c r="AH918">
        <v>6</v>
      </c>
      <c r="AI918">
        <v>18</v>
      </c>
      <c r="AJ918">
        <v>0</v>
      </c>
      <c r="AK918">
        <v>0</v>
      </c>
      <c r="AL918">
        <v>0</v>
      </c>
      <c r="AM918">
        <v>12</v>
      </c>
      <c r="AN918">
        <v>0</v>
      </c>
      <c r="AO918">
        <v>0</v>
      </c>
      <c r="AP918">
        <v>8</v>
      </c>
      <c r="AQ918">
        <v>5</v>
      </c>
      <c r="AR918">
        <v>0</v>
      </c>
      <c r="AS918">
        <v>0</v>
      </c>
      <c r="AT918">
        <v>5</v>
      </c>
      <c r="AU918">
        <v>6</v>
      </c>
      <c r="AV918">
        <v>0</v>
      </c>
      <c r="AW918">
        <v>7</v>
      </c>
      <c r="AX918">
        <v>20</v>
      </c>
      <c r="AY918">
        <v>36</v>
      </c>
      <c r="AZ918">
        <v>31</v>
      </c>
      <c r="BA918">
        <v>34</v>
      </c>
      <c r="BB918">
        <v>1</v>
      </c>
      <c r="BC918">
        <v>25</v>
      </c>
      <c r="BD918">
        <v>0</v>
      </c>
      <c r="BE918">
        <v>0</v>
      </c>
      <c r="BF918">
        <v>0</v>
      </c>
      <c r="BG918">
        <v>0</v>
      </c>
      <c r="BH918">
        <v>1</v>
      </c>
      <c r="BI918">
        <v>27</v>
      </c>
      <c r="BJ918">
        <v>10</v>
      </c>
      <c r="BK918">
        <v>0</v>
      </c>
      <c r="BL918">
        <v>1</v>
      </c>
      <c r="BM918">
        <v>2</v>
      </c>
      <c r="BN918">
        <v>4</v>
      </c>
      <c r="BO918">
        <v>42</v>
      </c>
      <c r="BP918">
        <v>7</v>
      </c>
      <c r="BQ918">
        <v>0</v>
      </c>
      <c r="BR918">
        <v>3</v>
      </c>
      <c r="BS918">
        <v>24</v>
      </c>
      <c r="BT918">
        <v>331</v>
      </c>
      <c r="BU918" t="s">
        <v>964</v>
      </c>
    </row>
    <row r="919" spans="1:73">
      <c r="A919" t="s">
        <v>953</v>
      </c>
      <c r="B919" t="s">
        <v>954</v>
      </c>
      <c r="C919">
        <v>11</v>
      </c>
      <c r="D919" t="s">
        <v>89</v>
      </c>
      <c r="E919" t="s">
        <v>965</v>
      </c>
      <c r="F919" t="s">
        <v>92</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1</v>
      </c>
      <c r="BT919">
        <v>1</v>
      </c>
      <c r="BU919" t="s">
        <v>705</v>
      </c>
    </row>
    <row r="920" spans="1:73">
      <c r="A920" t="s">
        <v>953</v>
      </c>
      <c r="B920" t="s">
        <v>954</v>
      </c>
      <c r="C920">
        <v>12</v>
      </c>
      <c r="D920" t="s">
        <v>89</v>
      </c>
      <c r="E920" t="s">
        <v>78</v>
      </c>
      <c r="F920" t="s">
        <v>77</v>
      </c>
      <c r="G920">
        <v>0</v>
      </c>
      <c r="H920">
        <v>0</v>
      </c>
      <c r="I920">
        <v>2</v>
      </c>
      <c r="J920">
        <v>0</v>
      </c>
      <c r="K920">
        <v>0</v>
      </c>
      <c r="L920">
        <v>0</v>
      </c>
      <c r="M920">
        <v>0</v>
      </c>
      <c r="N920">
        <v>1</v>
      </c>
      <c r="O920">
        <v>0</v>
      </c>
      <c r="P920">
        <v>0</v>
      </c>
      <c r="Q920">
        <v>0</v>
      </c>
      <c r="R920">
        <v>1</v>
      </c>
      <c r="S920">
        <v>5</v>
      </c>
      <c r="T920">
        <v>0</v>
      </c>
      <c r="U920">
        <v>0</v>
      </c>
      <c r="V920">
        <v>1</v>
      </c>
      <c r="W920">
        <v>0</v>
      </c>
      <c r="X920">
        <v>0</v>
      </c>
      <c r="Y920">
        <v>0</v>
      </c>
      <c r="Z920">
        <v>0</v>
      </c>
      <c r="AA920">
        <v>0</v>
      </c>
      <c r="AB920">
        <v>16</v>
      </c>
      <c r="AC920">
        <v>1</v>
      </c>
      <c r="AD920">
        <v>0</v>
      </c>
      <c r="AE920">
        <v>0</v>
      </c>
      <c r="AF920">
        <v>0</v>
      </c>
      <c r="AG920">
        <v>0</v>
      </c>
      <c r="AH920">
        <v>0</v>
      </c>
      <c r="AI920">
        <v>1</v>
      </c>
      <c r="AJ920">
        <v>0</v>
      </c>
      <c r="AK920">
        <v>1</v>
      </c>
      <c r="AL920">
        <v>0</v>
      </c>
      <c r="AM920">
        <v>2</v>
      </c>
      <c r="AN920">
        <v>0</v>
      </c>
      <c r="AO920">
        <v>0</v>
      </c>
      <c r="AP920">
        <v>0</v>
      </c>
      <c r="AQ920">
        <v>0</v>
      </c>
      <c r="AR920">
        <v>0</v>
      </c>
      <c r="AS920">
        <v>0</v>
      </c>
      <c r="AT920">
        <v>0</v>
      </c>
      <c r="AU920">
        <v>0</v>
      </c>
      <c r="AV920">
        <v>0</v>
      </c>
      <c r="AW920">
        <v>2</v>
      </c>
      <c r="AX920">
        <v>5</v>
      </c>
      <c r="AY920">
        <v>4</v>
      </c>
      <c r="AZ920">
        <v>2</v>
      </c>
      <c r="BA920">
        <v>8</v>
      </c>
      <c r="BB920">
        <v>1</v>
      </c>
      <c r="BC920">
        <v>4</v>
      </c>
      <c r="BD920">
        <v>0</v>
      </c>
      <c r="BE920">
        <v>0</v>
      </c>
      <c r="BF920">
        <v>0</v>
      </c>
      <c r="BG920">
        <v>0</v>
      </c>
      <c r="BH920">
        <v>0</v>
      </c>
      <c r="BI920">
        <v>5</v>
      </c>
      <c r="BJ920">
        <v>3</v>
      </c>
      <c r="BK920">
        <v>0</v>
      </c>
      <c r="BL920">
        <v>1</v>
      </c>
      <c r="BM920">
        <v>0</v>
      </c>
      <c r="BN920">
        <v>0</v>
      </c>
      <c r="BO920">
        <v>3</v>
      </c>
      <c r="BP920">
        <v>3</v>
      </c>
      <c r="BQ920">
        <v>0</v>
      </c>
      <c r="BR920">
        <v>2</v>
      </c>
      <c r="BS920">
        <v>2</v>
      </c>
      <c r="BT920">
        <v>23</v>
      </c>
      <c r="BU920" t="s">
        <v>966</v>
      </c>
    </row>
    <row r="921" spans="1:73">
      <c r="A921" t="s">
        <v>953</v>
      </c>
      <c r="B921" t="s">
        <v>954</v>
      </c>
      <c r="C921">
        <v>13</v>
      </c>
      <c r="D921" t="s">
        <v>89</v>
      </c>
      <c r="E921" t="s">
        <v>965</v>
      </c>
      <c r="F921" t="s">
        <v>92</v>
      </c>
      <c r="G921">
        <v>1</v>
      </c>
      <c r="H921">
        <v>4</v>
      </c>
      <c r="I921">
        <v>0</v>
      </c>
      <c r="J921">
        <v>0</v>
      </c>
      <c r="K921">
        <v>0</v>
      </c>
      <c r="L921">
        <v>3</v>
      </c>
      <c r="M921">
        <v>0</v>
      </c>
      <c r="N921">
        <v>6</v>
      </c>
      <c r="O921">
        <v>0</v>
      </c>
      <c r="P921">
        <v>0</v>
      </c>
      <c r="Q921">
        <v>4</v>
      </c>
      <c r="R921">
        <v>0</v>
      </c>
      <c r="S921">
        <v>10</v>
      </c>
      <c r="T921">
        <v>6</v>
      </c>
      <c r="U921">
        <v>0</v>
      </c>
      <c r="V921">
        <v>0</v>
      </c>
      <c r="W921">
        <v>1</v>
      </c>
      <c r="X921">
        <v>0</v>
      </c>
      <c r="Y921">
        <v>0</v>
      </c>
      <c r="Z921">
        <v>0</v>
      </c>
      <c r="AA921">
        <v>0</v>
      </c>
      <c r="AB921">
        <v>36</v>
      </c>
      <c r="AC921">
        <v>1</v>
      </c>
      <c r="AD921">
        <v>0</v>
      </c>
      <c r="AE921">
        <v>0</v>
      </c>
      <c r="AF921">
        <v>0</v>
      </c>
      <c r="AG921">
        <v>1</v>
      </c>
      <c r="AH921">
        <v>7</v>
      </c>
      <c r="AI921">
        <v>4</v>
      </c>
      <c r="AJ921">
        <v>0</v>
      </c>
      <c r="AK921">
        <v>0</v>
      </c>
      <c r="AL921">
        <v>1</v>
      </c>
      <c r="AM921">
        <v>5</v>
      </c>
      <c r="AN921">
        <v>0</v>
      </c>
      <c r="AO921">
        <v>0</v>
      </c>
      <c r="AP921">
        <v>1</v>
      </c>
      <c r="AQ921">
        <v>0</v>
      </c>
      <c r="AR921">
        <v>0</v>
      </c>
      <c r="AS921">
        <v>0</v>
      </c>
      <c r="AT921">
        <v>1</v>
      </c>
      <c r="AU921">
        <v>3</v>
      </c>
      <c r="AV921">
        <v>1</v>
      </c>
      <c r="AW921">
        <v>0</v>
      </c>
      <c r="AX921">
        <v>7</v>
      </c>
      <c r="AY921">
        <v>7</v>
      </c>
      <c r="AZ921">
        <v>7</v>
      </c>
      <c r="BA921">
        <v>12</v>
      </c>
      <c r="BB921">
        <v>2</v>
      </c>
      <c r="BC921">
        <v>9</v>
      </c>
      <c r="BD921">
        <v>0</v>
      </c>
      <c r="BE921">
        <v>0</v>
      </c>
      <c r="BF921">
        <v>1</v>
      </c>
      <c r="BG921">
        <v>0</v>
      </c>
      <c r="BH921">
        <v>0</v>
      </c>
      <c r="BI921">
        <v>1</v>
      </c>
      <c r="BJ921">
        <v>6</v>
      </c>
      <c r="BK921">
        <v>0</v>
      </c>
      <c r="BL921">
        <v>0</v>
      </c>
      <c r="BM921">
        <v>0</v>
      </c>
      <c r="BN921">
        <v>1</v>
      </c>
      <c r="BO921">
        <v>11</v>
      </c>
      <c r="BP921">
        <v>0</v>
      </c>
      <c r="BQ921">
        <v>0</v>
      </c>
      <c r="BR921">
        <v>0</v>
      </c>
      <c r="BS921">
        <v>3</v>
      </c>
      <c r="BT921">
        <v>54</v>
      </c>
      <c r="BU921" t="s">
        <v>967</v>
      </c>
    </row>
    <row r="922" spans="1:73">
      <c r="A922" t="s">
        <v>953</v>
      </c>
      <c r="B922" t="s">
        <v>954</v>
      </c>
      <c r="C922">
        <v>14</v>
      </c>
      <c r="D922" t="s">
        <v>89</v>
      </c>
      <c r="E922" t="s">
        <v>78</v>
      </c>
      <c r="F922" t="s">
        <v>77</v>
      </c>
      <c r="G922">
        <v>0</v>
      </c>
      <c r="H922">
        <v>4</v>
      </c>
      <c r="I922">
        <v>2</v>
      </c>
      <c r="J922">
        <v>0</v>
      </c>
      <c r="K922">
        <v>0</v>
      </c>
      <c r="L922">
        <v>5</v>
      </c>
      <c r="M922">
        <v>0</v>
      </c>
      <c r="N922">
        <v>10</v>
      </c>
      <c r="O922">
        <v>0</v>
      </c>
      <c r="P922">
        <v>0</v>
      </c>
      <c r="Q922">
        <v>0</v>
      </c>
      <c r="R922">
        <v>1</v>
      </c>
      <c r="S922">
        <v>11</v>
      </c>
      <c r="T922">
        <v>8</v>
      </c>
      <c r="U922">
        <v>0</v>
      </c>
      <c r="V922">
        <v>1</v>
      </c>
      <c r="W922">
        <v>1</v>
      </c>
      <c r="X922">
        <v>0</v>
      </c>
      <c r="Y922">
        <v>0</v>
      </c>
      <c r="Z922">
        <v>0</v>
      </c>
      <c r="AA922">
        <v>0</v>
      </c>
      <c r="AB922">
        <v>44</v>
      </c>
      <c r="AC922">
        <v>0</v>
      </c>
      <c r="AD922">
        <v>0</v>
      </c>
      <c r="AE922">
        <v>0</v>
      </c>
      <c r="AF922">
        <v>0</v>
      </c>
      <c r="AG922">
        <v>1</v>
      </c>
      <c r="AH922">
        <v>0</v>
      </c>
      <c r="AI922">
        <v>6</v>
      </c>
      <c r="AJ922">
        <v>0</v>
      </c>
      <c r="AK922">
        <v>0</v>
      </c>
      <c r="AL922">
        <v>0</v>
      </c>
      <c r="AM922">
        <v>2</v>
      </c>
      <c r="AN922">
        <v>0</v>
      </c>
      <c r="AO922">
        <v>2</v>
      </c>
      <c r="AP922">
        <v>0</v>
      </c>
      <c r="AQ922">
        <v>1</v>
      </c>
      <c r="AR922">
        <v>1</v>
      </c>
      <c r="AS922">
        <v>0</v>
      </c>
      <c r="AT922">
        <v>0</v>
      </c>
      <c r="AU922">
        <v>3</v>
      </c>
      <c r="AV922">
        <v>0</v>
      </c>
      <c r="AW922">
        <v>1</v>
      </c>
      <c r="AX922">
        <v>5</v>
      </c>
      <c r="AY922">
        <v>7</v>
      </c>
      <c r="AZ922">
        <v>8</v>
      </c>
      <c r="BA922">
        <v>7</v>
      </c>
      <c r="BB922">
        <v>1</v>
      </c>
      <c r="BC922">
        <v>7</v>
      </c>
      <c r="BD922">
        <v>0</v>
      </c>
      <c r="BE922">
        <v>1</v>
      </c>
      <c r="BF922">
        <v>0</v>
      </c>
      <c r="BG922">
        <v>0</v>
      </c>
      <c r="BH922">
        <v>0</v>
      </c>
      <c r="BI922">
        <v>6</v>
      </c>
      <c r="BJ922">
        <v>2</v>
      </c>
      <c r="BK922">
        <v>0</v>
      </c>
      <c r="BL922">
        <v>1</v>
      </c>
      <c r="BM922">
        <v>1</v>
      </c>
      <c r="BN922">
        <v>5</v>
      </c>
      <c r="BO922">
        <v>12</v>
      </c>
      <c r="BP922">
        <v>0</v>
      </c>
      <c r="BQ922">
        <v>0</v>
      </c>
      <c r="BR922">
        <v>4</v>
      </c>
      <c r="BS922">
        <v>7</v>
      </c>
      <c r="BT922">
        <v>96</v>
      </c>
      <c r="BU922" t="s">
        <v>968</v>
      </c>
    </row>
    <row r="923" spans="1:73">
      <c r="A923" t="s">
        <v>953</v>
      </c>
      <c r="B923" t="s">
        <v>954</v>
      </c>
      <c r="C923">
        <v>15</v>
      </c>
      <c r="D923" t="s">
        <v>89</v>
      </c>
      <c r="E923" t="s">
        <v>969</v>
      </c>
      <c r="F923" t="s">
        <v>92</v>
      </c>
      <c r="G923">
        <v>0</v>
      </c>
      <c r="H923">
        <v>0</v>
      </c>
      <c r="I923">
        <v>0</v>
      </c>
      <c r="J923">
        <v>0</v>
      </c>
      <c r="K923">
        <v>0</v>
      </c>
      <c r="L923">
        <v>0</v>
      </c>
      <c r="M923">
        <v>0</v>
      </c>
      <c r="N923">
        <v>1</v>
      </c>
      <c r="O923">
        <v>0</v>
      </c>
      <c r="P923">
        <v>0</v>
      </c>
      <c r="Q923">
        <v>0</v>
      </c>
      <c r="R923">
        <v>0</v>
      </c>
      <c r="S923">
        <v>0</v>
      </c>
      <c r="T923">
        <v>0</v>
      </c>
      <c r="U923">
        <v>0</v>
      </c>
      <c r="V923">
        <v>0</v>
      </c>
      <c r="W923">
        <v>0</v>
      </c>
      <c r="X923">
        <v>0</v>
      </c>
      <c r="Y923">
        <v>0</v>
      </c>
      <c r="Z923">
        <v>0</v>
      </c>
      <c r="AA923">
        <v>0</v>
      </c>
      <c r="AB923">
        <v>2</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1</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1</v>
      </c>
      <c r="BP923">
        <v>0</v>
      </c>
      <c r="BQ923">
        <v>0</v>
      </c>
      <c r="BR923">
        <v>0</v>
      </c>
      <c r="BS923">
        <v>2</v>
      </c>
      <c r="BT923">
        <v>6</v>
      </c>
      <c r="BU923" t="s">
        <v>970</v>
      </c>
    </row>
    <row r="924" spans="1:73">
      <c r="A924" t="s">
        <v>953</v>
      </c>
      <c r="B924" t="s">
        <v>954</v>
      </c>
      <c r="C924">
        <v>16</v>
      </c>
      <c r="D924" t="s">
        <v>89</v>
      </c>
      <c r="E924" t="s">
        <v>78</v>
      </c>
      <c r="F924" t="s">
        <v>77</v>
      </c>
      <c r="G924">
        <v>2</v>
      </c>
      <c r="H924">
        <v>2</v>
      </c>
      <c r="I924">
        <v>0</v>
      </c>
      <c r="J924">
        <v>0</v>
      </c>
      <c r="K924">
        <v>0</v>
      </c>
      <c r="L924">
        <v>5</v>
      </c>
      <c r="M924">
        <v>0</v>
      </c>
      <c r="N924">
        <v>11</v>
      </c>
      <c r="O924">
        <v>0</v>
      </c>
      <c r="P924">
        <v>0</v>
      </c>
      <c r="Q924">
        <v>0</v>
      </c>
      <c r="R924">
        <v>2</v>
      </c>
      <c r="S924">
        <v>11</v>
      </c>
      <c r="T924">
        <v>3</v>
      </c>
      <c r="U924">
        <v>0</v>
      </c>
      <c r="V924">
        <v>1</v>
      </c>
      <c r="W924">
        <v>0</v>
      </c>
      <c r="X924">
        <v>0</v>
      </c>
      <c r="Y924">
        <v>0</v>
      </c>
      <c r="Z924">
        <v>0</v>
      </c>
      <c r="AA924">
        <v>0</v>
      </c>
      <c r="AB924">
        <v>60</v>
      </c>
      <c r="AC924">
        <v>0</v>
      </c>
      <c r="AD924">
        <v>0</v>
      </c>
      <c r="AE924">
        <v>0</v>
      </c>
      <c r="AF924">
        <v>0</v>
      </c>
      <c r="AG924">
        <v>1</v>
      </c>
      <c r="AH924">
        <v>0</v>
      </c>
      <c r="AI924">
        <v>3</v>
      </c>
      <c r="AJ924">
        <v>0</v>
      </c>
      <c r="AK924">
        <v>0</v>
      </c>
      <c r="AL924">
        <v>2</v>
      </c>
      <c r="AM924">
        <v>10</v>
      </c>
      <c r="AN924">
        <v>0</v>
      </c>
      <c r="AO924">
        <v>0</v>
      </c>
      <c r="AP924">
        <v>0</v>
      </c>
      <c r="AQ924">
        <v>2</v>
      </c>
      <c r="AR924">
        <v>0</v>
      </c>
      <c r="AS924">
        <v>0</v>
      </c>
      <c r="AT924">
        <v>2</v>
      </c>
      <c r="AU924">
        <v>3</v>
      </c>
      <c r="AV924">
        <v>0</v>
      </c>
      <c r="AW924">
        <v>0</v>
      </c>
      <c r="AX924">
        <v>11</v>
      </c>
      <c r="AY924">
        <v>9</v>
      </c>
      <c r="AZ924">
        <v>12</v>
      </c>
      <c r="BA924">
        <v>21</v>
      </c>
      <c r="BB924">
        <v>1</v>
      </c>
      <c r="BC924">
        <v>15</v>
      </c>
      <c r="BD924">
        <v>0</v>
      </c>
      <c r="BE924">
        <v>0</v>
      </c>
      <c r="BF924">
        <v>0</v>
      </c>
      <c r="BG924">
        <v>0</v>
      </c>
      <c r="BH924">
        <v>0</v>
      </c>
      <c r="BI924">
        <v>12</v>
      </c>
      <c r="BJ924">
        <v>6</v>
      </c>
      <c r="BK924">
        <v>0</v>
      </c>
      <c r="BL924">
        <v>0</v>
      </c>
      <c r="BM924">
        <v>2</v>
      </c>
      <c r="BN924">
        <v>7</v>
      </c>
      <c r="BO924">
        <v>15</v>
      </c>
      <c r="BP924">
        <v>2</v>
      </c>
      <c r="BQ924">
        <v>0</v>
      </c>
      <c r="BR924">
        <v>5</v>
      </c>
      <c r="BS924">
        <v>8</v>
      </c>
      <c r="BT924">
        <v>99</v>
      </c>
      <c r="BU924" t="s">
        <v>971</v>
      </c>
    </row>
    <row r="925" spans="1:73">
      <c r="A925" t="s">
        <v>953</v>
      </c>
      <c r="B925" t="s">
        <v>954</v>
      </c>
      <c r="C925">
        <v>17</v>
      </c>
      <c r="D925" t="s">
        <v>89</v>
      </c>
      <c r="E925" t="s">
        <v>965</v>
      </c>
      <c r="F925" t="s">
        <v>92</v>
      </c>
      <c r="G925">
        <v>0</v>
      </c>
      <c r="H925">
        <v>0</v>
      </c>
      <c r="I925">
        <v>0</v>
      </c>
      <c r="J925">
        <v>0</v>
      </c>
      <c r="K925">
        <v>0</v>
      </c>
      <c r="L925">
        <v>1</v>
      </c>
      <c r="M925">
        <v>0</v>
      </c>
      <c r="N925">
        <v>1</v>
      </c>
      <c r="O925">
        <v>0</v>
      </c>
      <c r="P925">
        <v>0</v>
      </c>
      <c r="Q925">
        <v>0</v>
      </c>
      <c r="R925">
        <v>0</v>
      </c>
      <c r="S925">
        <v>1</v>
      </c>
      <c r="T925">
        <v>1</v>
      </c>
      <c r="U925">
        <v>0</v>
      </c>
      <c r="V925">
        <v>0</v>
      </c>
      <c r="W925">
        <v>0</v>
      </c>
      <c r="X925">
        <v>0</v>
      </c>
      <c r="Y925">
        <v>0</v>
      </c>
      <c r="Z925">
        <v>0</v>
      </c>
      <c r="AA925">
        <v>0</v>
      </c>
      <c r="AB925">
        <v>4</v>
      </c>
      <c r="AC925">
        <v>0</v>
      </c>
      <c r="AD925">
        <v>0</v>
      </c>
      <c r="AE925">
        <v>0</v>
      </c>
      <c r="AF925">
        <v>0</v>
      </c>
      <c r="AG925">
        <v>0</v>
      </c>
      <c r="AH925">
        <v>2</v>
      </c>
      <c r="AI925">
        <v>1</v>
      </c>
      <c r="AJ925">
        <v>0</v>
      </c>
      <c r="AK925">
        <v>0</v>
      </c>
      <c r="AL925">
        <v>0</v>
      </c>
      <c r="AM925">
        <v>0</v>
      </c>
      <c r="AN925">
        <v>0</v>
      </c>
      <c r="AO925">
        <v>0</v>
      </c>
      <c r="AP925">
        <v>0</v>
      </c>
      <c r="AQ925">
        <v>0</v>
      </c>
      <c r="AR925">
        <v>0</v>
      </c>
      <c r="AS925">
        <v>0</v>
      </c>
      <c r="AT925">
        <v>0</v>
      </c>
      <c r="AU925">
        <v>0</v>
      </c>
      <c r="AV925">
        <v>0</v>
      </c>
      <c r="AW925">
        <v>0</v>
      </c>
      <c r="AX925">
        <v>2</v>
      </c>
      <c r="AY925">
        <v>0</v>
      </c>
      <c r="AZ925">
        <v>0</v>
      </c>
      <c r="BA925">
        <v>2</v>
      </c>
      <c r="BB925">
        <v>0</v>
      </c>
      <c r="BC925">
        <v>0</v>
      </c>
      <c r="BD925">
        <v>0</v>
      </c>
      <c r="BE925">
        <v>0</v>
      </c>
      <c r="BF925">
        <v>0</v>
      </c>
      <c r="BG925">
        <v>0</v>
      </c>
      <c r="BH925">
        <v>0</v>
      </c>
      <c r="BI925">
        <v>0</v>
      </c>
      <c r="BJ925">
        <v>0</v>
      </c>
      <c r="BK925">
        <v>0</v>
      </c>
      <c r="BL925">
        <v>0</v>
      </c>
      <c r="BM925">
        <v>0</v>
      </c>
      <c r="BN925">
        <v>0</v>
      </c>
      <c r="BO925">
        <v>0</v>
      </c>
      <c r="BP925">
        <v>0</v>
      </c>
      <c r="BQ925">
        <v>0</v>
      </c>
      <c r="BR925">
        <v>0</v>
      </c>
      <c r="BS925">
        <v>1</v>
      </c>
      <c r="BT925">
        <v>6</v>
      </c>
      <c r="BU925" t="s">
        <v>972</v>
      </c>
    </row>
    <row r="926" spans="1:73">
      <c r="A926" t="s">
        <v>953</v>
      </c>
      <c r="B926" t="s">
        <v>954</v>
      </c>
      <c r="C926">
        <v>18</v>
      </c>
      <c r="D926" t="s">
        <v>89</v>
      </c>
      <c r="E926" t="s">
        <v>78</v>
      </c>
      <c r="F926" t="s">
        <v>77</v>
      </c>
      <c r="G926">
        <v>1</v>
      </c>
      <c r="H926">
        <v>3</v>
      </c>
      <c r="I926">
        <v>1</v>
      </c>
      <c r="J926">
        <v>0</v>
      </c>
      <c r="K926">
        <v>0</v>
      </c>
      <c r="L926">
        <v>2</v>
      </c>
      <c r="M926">
        <v>0</v>
      </c>
      <c r="N926">
        <v>5</v>
      </c>
      <c r="O926">
        <v>0</v>
      </c>
      <c r="P926">
        <v>0</v>
      </c>
      <c r="Q926">
        <v>0</v>
      </c>
      <c r="R926">
        <v>0</v>
      </c>
      <c r="S926">
        <v>3</v>
      </c>
      <c r="T926">
        <v>1</v>
      </c>
      <c r="U926">
        <v>0</v>
      </c>
      <c r="V926">
        <v>2</v>
      </c>
      <c r="W926">
        <v>2</v>
      </c>
      <c r="X926">
        <v>0</v>
      </c>
      <c r="Y926">
        <v>0</v>
      </c>
      <c r="Z926">
        <v>0</v>
      </c>
      <c r="AA926">
        <v>0</v>
      </c>
      <c r="AB926">
        <v>24</v>
      </c>
      <c r="AC926">
        <v>1</v>
      </c>
      <c r="AD926">
        <v>0</v>
      </c>
      <c r="AE926">
        <v>0</v>
      </c>
      <c r="AF926">
        <v>0</v>
      </c>
      <c r="AG926">
        <v>1</v>
      </c>
      <c r="AH926">
        <v>0</v>
      </c>
      <c r="AI926">
        <v>0</v>
      </c>
      <c r="AJ926">
        <v>0</v>
      </c>
      <c r="AK926">
        <v>0</v>
      </c>
      <c r="AL926">
        <v>0</v>
      </c>
      <c r="AM926">
        <v>3</v>
      </c>
      <c r="AN926">
        <v>0</v>
      </c>
      <c r="AO926">
        <v>0</v>
      </c>
      <c r="AP926">
        <v>1</v>
      </c>
      <c r="AQ926">
        <v>0</v>
      </c>
      <c r="AR926">
        <v>0</v>
      </c>
      <c r="AS926">
        <v>0</v>
      </c>
      <c r="AT926">
        <v>0</v>
      </c>
      <c r="AU926">
        <v>2</v>
      </c>
      <c r="AV926">
        <v>0</v>
      </c>
      <c r="AW926">
        <v>1</v>
      </c>
      <c r="AX926">
        <v>3</v>
      </c>
      <c r="AY926">
        <v>6</v>
      </c>
      <c r="AZ926">
        <v>2</v>
      </c>
      <c r="BA926">
        <v>6</v>
      </c>
      <c r="BB926">
        <v>1</v>
      </c>
      <c r="BC926">
        <v>4</v>
      </c>
      <c r="BD926">
        <v>0</v>
      </c>
      <c r="BE926">
        <v>0</v>
      </c>
      <c r="BF926">
        <v>0</v>
      </c>
      <c r="BG926">
        <v>0</v>
      </c>
      <c r="BH926">
        <v>0</v>
      </c>
      <c r="BI926">
        <v>4</v>
      </c>
      <c r="BJ926">
        <v>2</v>
      </c>
      <c r="BK926">
        <v>0</v>
      </c>
      <c r="BL926">
        <v>0</v>
      </c>
      <c r="BM926">
        <v>0</v>
      </c>
      <c r="BN926">
        <v>0</v>
      </c>
      <c r="BO926">
        <v>6</v>
      </c>
      <c r="BP926">
        <v>1</v>
      </c>
      <c r="BQ926">
        <v>0</v>
      </c>
      <c r="BR926">
        <v>2</v>
      </c>
      <c r="BS926">
        <v>3</v>
      </c>
      <c r="BT926">
        <v>36</v>
      </c>
      <c r="BU926" t="s">
        <v>973</v>
      </c>
    </row>
    <row r="927" spans="1:73">
      <c r="A927" t="s">
        <v>953</v>
      </c>
      <c r="B927" t="s">
        <v>954</v>
      </c>
      <c r="C927">
        <v>19</v>
      </c>
      <c r="D927" t="s">
        <v>89</v>
      </c>
      <c r="E927" t="s">
        <v>974</v>
      </c>
      <c r="F927" t="s">
        <v>101</v>
      </c>
      <c r="G927">
        <v>0</v>
      </c>
      <c r="H927">
        <v>1</v>
      </c>
      <c r="I927">
        <v>0</v>
      </c>
      <c r="J927">
        <v>0</v>
      </c>
      <c r="K927">
        <v>0</v>
      </c>
      <c r="L927">
        <v>1</v>
      </c>
      <c r="M927">
        <v>0</v>
      </c>
      <c r="N927">
        <v>1</v>
      </c>
      <c r="O927">
        <v>0</v>
      </c>
      <c r="P927">
        <v>0</v>
      </c>
      <c r="Q927">
        <v>2</v>
      </c>
      <c r="R927">
        <v>0</v>
      </c>
      <c r="S927">
        <v>5</v>
      </c>
      <c r="T927">
        <v>2</v>
      </c>
      <c r="U927">
        <v>0</v>
      </c>
      <c r="V927">
        <v>0</v>
      </c>
      <c r="W927">
        <v>0</v>
      </c>
      <c r="X927">
        <v>0</v>
      </c>
      <c r="Y927">
        <v>0</v>
      </c>
      <c r="Z927">
        <v>0</v>
      </c>
      <c r="AA927">
        <v>0</v>
      </c>
      <c r="AB927">
        <v>8</v>
      </c>
      <c r="AC927">
        <v>0</v>
      </c>
      <c r="AD927">
        <v>0</v>
      </c>
      <c r="AE927">
        <v>0</v>
      </c>
      <c r="AF927">
        <v>0</v>
      </c>
      <c r="AG927">
        <v>0</v>
      </c>
      <c r="AH927">
        <v>0</v>
      </c>
      <c r="AI927">
        <v>2</v>
      </c>
      <c r="AJ927">
        <v>0</v>
      </c>
      <c r="AK927">
        <v>0</v>
      </c>
      <c r="AL927">
        <v>0</v>
      </c>
      <c r="AM927">
        <v>0</v>
      </c>
      <c r="AN927">
        <v>0</v>
      </c>
      <c r="AO927">
        <v>0</v>
      </c>
      <c r="AP927">
        <v>0</v>
      </c>
      <c r="AQ927">
        <v>0</v>
      </c>
      <c r="AR927">
        <v>0</v>
      </c>
      <c r="AS927">
        <v>0</v>
      </c>
      <c r="AT927">
        <v>0</v>
      </c>
      <c r="AU927">
        <v>0</v>
      </c>
      <c r="AV927">
        <v>0</v>
      </c>
      <c r="AW927">
        <v>0</v>
      </c>
      <c r="AX927">
        <v>0</v>
      </c>
      <c r="AY927">
        <v>2</v>
      </c>
      <c r="AZ927">
        <v>1</v>
      </c>
      <c r="BA927">
        <v>0</v>
      </c>
      <c r="BB927">
        <v>0</v>
      </c>
      <c r="BC927">
        <v>3</v>
      </c>
      <c r="BD927">
        <v>0</v>
      </c>
      <c r="BE927">
        <v>0</v>
      </c>
      <c r="BF927">
        <v>0</v>
      </c>
      <c r="BG927">
        <v>0</v>
      </c>
      <c r="BH927">
        <v>0</v>
      </c>
      <c r="BI927">
        <v>0</v>
      </c>
      <c r="BJ927">
        <v>2</v>
      </c>
      <c r="BK927">
        <v>0</v>
      </c>
      <c r="BL927">
        <v>0</v>
      </c>
      <c r="BM927">
        <v>0</v>
      </c>
      <c r="BN927">
        <v>1</v>
      </c>
      <c r="BO927">
        <v>1</v>
      </c>
      <c r="BP927">
        <v>0</v>
      </c>
      <c r="BQ927">
        <v>0</v>
      </c>
      <c r="BR927">
        <v>0</v>
      </c>
      <c r="BS927">
        <v>1</v>
      </c>
      <c r="BT927">
        <v>16</v>
      </c>
      <c r="BU927" t="s">
        <v>975</v>
      </c>
    </row>
    <row r="928" spans="1:73">
      <c r="A928" t="s">
        <v>953</v>
      </c>
      <c r="B928" t="s">
        <v>954</v>
      </c>
      <c r="C928">
        <v>20</v>
      </c>
      <c r="D928" t="s">
        <v>89</v>
      </c>
      <c r="E928" t="s">
        <v>78</v>
      </c>
      <c r="F928" t="s">
        <v>77</v>
      </c>
      <c r="G928">
        <v>0</v>
      </c>
      <c r="H928">
        <v>2</v>
      </c>
      <c r="I928">
        <v>0</v>
      </c>
      <c r="J928">
        <v>0</v>
      </c>
      <c r="K928">
        <v>0</v>
      </c>
      <c r="L928">
        <v>10</v>
      </c>
      <c r="M928">
        <v>0</v>
      </c>
      <c r="N928">
        <v>7</v>
      </c>
      <c r="O928">
        <v>0</v>
      </c>
      <c r="P928">
        <v>0</v>
      </c>
      <c r="Q928">
        <v>0</v>
      </c>
      <c r="R928">
        <v>0</v>
      </c>
      <c r="S928">
        <v>8</v>
      </c>
      <c r="T928">
        <v>5</v>
      </c>
      <c r="U928">
        <v>0</v>
      </c>
      <c r="V928">
        <v>2</v>
      </c>
      <c r="W928">
        <v>1</v>
      </c>
      <c r="X928">
        <v>0</v>
      </c>
      <c r="Y928">
        <v>0</v>
      </c>
      <c r="Z928">
        <v>0</v>
      </c>
      <c r="AA928">
        <v>0</v>
      </c>
      <c r="AB928">
        <v>44</v>
      </c>
      <c r="AC928">
        <v>1</v>
      </c>
      <c r="AD928">
        <v>0</v>
      </c>
      <c r="AE928">
        <v>0</v>
      </c>
      <c r="AF928">
        <v>0</v>
      </c>
      <c r="AG928">
        <v>0</v>
      </c>
      <c r="AH928">
        <v>0</v>
      </c>
      <c r="AI928">
        <v>2</v>
      </c>
      <c r="AJ928">
        <v>0</v>
      </c>
      <c r="AK928">
        <v>0</v>
      </c>
      <c r="AL928">
        <v>0</v>
      </c>
      <c r="AM928">
        <v>3</v>
      </c>
      <c r="AN928">
        <v>0</v>
      </c>
      <c r="AO928">
        <v>0</v>
      </c>
      <c r="AP928">
        <v>1</v>
      </c>
      <c r="AQ928">
        <v>2</v>
      </c>
      <c r="AR928">
        <v>0</v>
      </c>
      <c r="AS928">
        <v>0</v>
      </c>
      <c r="AT928">
        <v>0</v>
      </c>
      <c r="AU928">
        <v>1</v>
      </c>
      <c r="AV928">
        <v>0</v>
      </c>
      <c r="AW928">
        <v>0</v>
      </c>
      <c r="AX928">
        <v>0</v>
      </c>
      <c r="AY928">
        <v>9</v>
      </c>
      <c r="AZ928">
        <v>6</v>
      </c>
      <c r="BA928">
        <v>6</v>
      </c>
      <c r="BB928">
        <v>0</v>
      </c>
      <c r="BC928">
        <v>5</v>
      </c>
      <c r="BD928">
        <v>0</v>
      </c>
      <c r="BE928">
        <v>0</v>
      </c>
      <c r="BF928">
        <v>0</v>
      </c>
      <c r="BG928">
        <v>0</v>
      </c>
      <c r="BH928">
        <v>0</v>
      </c>
      <c r="BI928">
        <v>3</v>
      </c>
      <c r="BJ928">
        <v>1</v>
      </c>
      <c r="BK928">
        <v>0</v>
      </c>
      <c r="BL928">
        <v>0</v>
      </c>
      <c r="BM928">
        <v>0</v>
      </c>
      <c r="BN928">
        <v>3</v>
      </c>
      <c r="BO928">
        <v>8</v>
      </c>
      <c r="BP928">
        <v>0</v>
      </c>
      <c r="BQ928">
        <v>0</v>
      </c>
      <c r="BR928">
        <v>0</v>
      </c>
      <c r="BS928">
        <v>7</v>
      </c>
      <c r="BT928">
        <v>85</v>
      </c>
      <c r="BU928" t="s">
        <v>976</v>
      </c>
    </row>
    <row r="929" spans="1:73">
      <c r="A929" t="s">
        <v>953</v>
      </c>
      <c r="B929" t="s">
        <v>954</v>
      </c>
      <c r="C929">
        <v>21</v>
      </c>
      <c r="D929" t="s">
        <v>89</v>
      </c>
      <c r="E929" t="s">
        <v>977</v>
      </c>
      <c r="F929" t="s">
        <v>101</v>
      </c>
      <c r="G929">
        <v>0</v>
      </c>
      <c r="H929">
        <v>0</v>
      </c>
      <c r="I929">
        <v>0</v>
      </c>
      <c r="J929">
        <v>0</v>
      </c>
      <c r="K929">
        <v>0</v>
      </c>
      <c r="L929">
        <v>1</v>
      </c>
      <c r="M929">
        <v>0</v>
      </c>
      <c r="N929">
        <v>2</v>
      </c>
      <c r="O929">
        <v>0</v>
      </c>
      <c r="P929">
        <v>0</v>
      </c>
      <c r="Q929">
        <v>0</v>
      </c>
      <c r="R929">
        <v>0</v>
      </c>
      <c r="S929">
        <v>1</v>
      </c>
      <c r="T929">
        <v>0</v>
      </c>
      <c r="U929">
        <v>0</v>
      </c>
      <c r="V929">
        <v>1</v>
      </c>
      <c r="W929">
        <v>0</v>
      </c>
      <c r="X929">
        <v>0</v>
      </c>
      <c r="Y929">
        <v>0</v>
      </c>
      <c r="Z929">
        <v>0</v>
      </c>
      <c r="AA929">
        <v>0</v>
      </c>
      <c r="AB929">
        <v>5</v>
      </c>
      <c r="AC929">
        <v>1</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1</v>
      </c>
      <c r="AZ929">
        <v>0</v>
      </c>
      <c r="BA929">
        <v>0</v>
      </c>
      <c r="BB929">
        <v>0</v>
      </c>
      <c r="BC929">
        <v>1</v>
      </c>
      <c r="BD929">
        <v>0</v>
      </c>
      <c r="BE929">
        <v>0</v>
      </c>
      <c r="BF929">
        <v>0</v>
      </c>
      <c r="BG929">
        <v>0</v>
      </c>
      <c r="BH929">
        <v>0</v>
      </c>
      <c r="BI929">
        <v>0</v>
      </c>
      <c r="BJ929">
        <v>1</v>
      </c>
      <c r="BK929">
        <v>0</v>
      </c>
      <c r="BL929">
        <v>0</v>
      </c>
      <c r="BM929">
        <v>0</v>
      </c>
      <c r="BN929">
        <v>0</v>
      </c>
      <c r="BO929">
        <v>3</v>
      </c>
      <c r="BP929">
        <v>0</v>
      </c>
      <c r="BQ929">
        <v>0</v>
      </c>
      <c r="BR929">
        <v>0</v>
      </c>
      <c r="BS929">
        <v>1</v>
      </c>
      <c r="BT929">
        <v>8</v>
      </c>
      <c r="BU929" t="s">
        <v>978</v>
      </c>
    </row>
    <row r="930" spans="1:73">
      <c r="A930" t="s">
        <v>953</v>
      </c>
      <c r="B930" t="s">
        <v>954</v>
      </c>
      <c r="C930">
        <v>22</v>
      </c>
      <c r="D930" t="s">
        <v>89</v>
      </c>
      <c r="E930" t="s">
        <v>78</v>
      </c>
      <c r="F930" t="s">
        <v>77</v>
      </c>
      <c r="G930">
        <v>0</v>
      </c>
      <c r="H930">
        <v>7</v>
      </c>
      <c r="I930">
        <v>5</v>
      </c>
      <c r="J930">
        <v>0</v>
      </c>
      <c r="K930">
        <v>0</v>
      </c>
      <c r="L930">
        <v>25</v>
      </c>
      <c r="M930">
        <v>1</v>
      </c>
      <c r="N930">
        <v>21</v>
      </c>
      <c r="O930">
        <v>0</v>
      </c>
      <c r="P930">
        <v>0</v>
      </c>
      <c r="Q930">
        <v>0</v>
      </c>
      <c r="R930">
        <v>1</v>
      </c>
      <c r="S930">
        <v>39</v>
      </c>
      <c r="T930">
        <v>19</v>
      </c>
      <c r="U930">
        <v>0</v>
      </c>
      <c r="V930">
        <v>9</v>
      </c>
      <c r="W930">
        <v>7</v>
      </c>
      <c r="X930">
        <v>0</v>
      </c>
      <c r="Y930">
        <v>0</v>
      </c>
      <c r="Z930">
        <v>1</v>
      </c>
      <c r="AA930">
        <v>0</v>
      </c>
      <c r="AB930">
        <v>148</v>
      </c>
      <c r="AC930">
        <v>3</v>
      </c>
      <c r="AD930">
        <v>0</v>
      </c>
      <c r="AE930">
        <v>1</v>
      </c>
      <c r="AF930">
        <v>0</v>
      </c>
      <c r="AG930">
        <v>0</v>
      </c>
      <c r="AH930">
        <v>0</v>
      </c>
      <c r="AI930">
        <v>16</v>
      </c>
      <c r="AJ930">
        <v>0</v>
      </c>
      <c r="AK930">
        <v>0</v>
      </c>
      <c r="AL930">
        <v>2</v>
      </c>
      <c r="AM930">
        <v>8</v>
      </c>
      <c r="AN930">
        <v>0</v>
      </c>
      <c r="AO930">
        <v>0</v>
      </c>
      <c r="AP930">
        <v>6</v>
      </c>
      <c r="AQ930">
        <v>4</v>
      </c>
      <c r="AR930">
        <v>0</v>
      </c>
      <c r="AS930">
        <v>0</v>
      </c>
      <c r="AT930">
        <v>4</v>
      </c>
      <c r="AU930">
        <v>4</v>
      </c>
      <c r="AV930">
        <v>2</v>
      </c>
      <c r="AW930">
        <v>5</v>
      </c>
      <c r="AX930">
        <v>32</v>
      </c>
      <c r="AY930">
        <v>24</v>
      </c>
      <c r="AZ930">
        <v>30</v>
      </c>
      <c r="BA930">
        <v>41</v>
      </c>
      <c r="BB930">
        <v>3</v>
      </c>
      <c r="BC930">
        <v>37</v>
      </c>
      <c r="BD930">
        <v>0</v>
      </c>
      <c r="BE930">
        <v>0</v>
      </c>
      <c r="BF930">
        <v>1</v>
      </c>
      <c r="BG930">
        <v>0</v>
      </c>
      <c r="BH930">
        <v>0</v>
      </c>
      <c r="BI930">
        <v>37</v>
      </c>
      <c r="BJ930">
        <v>10</v>
      </c>
      <c r="BK930">
        <v>0</v>
      </c>
      <c r="BL930">
        <v>6</v>
      </c>
      <c r="BM930">
        <v>0</v>
      </c>
      <c r="BN930">
        <v>17</v>
      </c>
      <c r="BO930">
        <v>38</v>
      </c>
      <c r="BP930">
        <v>13</v>
      </c>
      <c r="BQ930">
        <v>0</v>
      </c>
      <c r="BR930">
        <v>17</v>
      </c>
      <c r="BS930">
        <v>17</v>
      </c>
      <c r="BT930">
        <v>259</v>
      </c>
      <c r="BU930" t="s">
        <v>979</v>
      </c>
    </row>
    <row r="931" spans="1:73">
      <c r="A931" t="s">
        <v>953</v>
      </c>
      <c r="B931" t="s">
        <v>954</v>
      </c>
      <c r="C931">
        <v>23</v>
      </c>
      <c r="D931" t="s">
        <v>109</v>
      </c>
      <c r="E931" t="s">
        <v>78</v>
      </c>
      <c r="F931" t="s">
        <v>77</v>
      </c>
      <c r="G931">
        <v>1</v>
      </c>
      <c r="H931">
        <v>1</v>
      </c>
      <c r="I931">
        <v>0</v>
      </c>
      <c r="J931">
        <v>0</v>
      </c>
      <c r="K931">
        <v>0</v>
      </c>
      <c r="L931">
        <v>5</v>
      </c>
      <c r="M931">
        <v>0</v>
      </c>
      <c r="N931">
        <v>2</v>
      </c>
      <c r="O931">
        <v>0</v>
      </c>
      <c r="P931">
        <v>0</v>
      </c>
      <c r="Q931">
        <v>0</v>
      </c>
      <c r="R931">
        <v>0</v>
      </c>
      <c r="S931">
        <v>5</v>
      </c>
      <c r="T931">
        <v>3</v>
      </c>
      <c r="U931">
        <v>0</v>
      </c>
      <c r="V931">
        <v>1</v>
      </c>
      <c r="W931">
        <v>1</v>
      </c>
      <c r="X931">
        <v>0</v>
      </c>
      <c r="Y931">
        <v>0</v>
      </c>
      <c r="Z931">
        <v>0</v>
      </c>
      <c r="AA931">
        <v>0</v>
      </c>
      <c r="AB931">
        <v>27</v>
      </c>
      <c r="AC931">
        <v>0</v>
      </c>
      <c r="AD931">
        <v>0</v>
      </c>
      <c r="AE931">
        <v>0</v>
      </c>
      <c r="AF931">
        <v>0</v>
      </c>
      <c r="AG931">
        <v>0</v>
      </c>
      <c r="AH931">
        <v>0</v>
      </c>
      <c r="AI931">
        <v>3</v>
      </c>
      <c r="AJ931">
        <v>0</v>
      </c>
      <c r="AK931">
        <v>0</v>
      </c>
      <c r="AL931">
        <v>0</v>
      </c>
      <c r="AM931">
        <v>0</v>
      </c>
      <c r="AN931">
        <v>0</v>
      </c>
      <c r="AO931">
        <v>0</v>
      </c>
      <c r="AP931">
        <v>0</v>
      </c>
      <c r="AQ931">
        <v>1</v>
      </c>
      <c r="AR931">
        <v>0</v>
      </c>
      <c r="AS931">
        <v>0</v>
      </c>
      <c r="AT931">
        <v>1</v>
      </c>
      <c r="AU931">
        <v>0</v>
      </c>
      <c r="AV931">
        <v>0</v>
      </c>
      <c r="AW931">
        <v>0</v>
      </c>
      <c r="AX931">
        <v>1</v>
      </c>
      <c r="AY931">
        <v>9</v>
      </c>
      <c r="AZ931">
        <v>5</v>
      </c>
      <c r="BA931">
        <v>1</v>
      </c>
      <c r="BB931">
        <v>0</v>
      </c>
      <c r="BC931">
        <v>5</v>
      </c>
      <c r="BD931">
        <v>0</v>
      </c>
      <c r="BE931">
        <v>0</v>
      </c>
      <c r="BF931">
        <v>0</v>
      </c>
      <c r="BG931">
        <v>0</v>
      </c>
      <c r="BH931">
        <v>0</v>
      </c>
      <c r="BI931">
        <v>1</v>
      </c>
      <c r="BJ931">
        <v>2</v>
      </c>
      <c r="BK931">
        <v>0</v>
      </c>
      <c r="BL931">
        <v>0</v>
      </c>
      <c r="BM931">
        <v>0</v>
      </c>
      <c r="BN931">
        <v>2</v>
      </c>
      <c r="BO931">
        <v>5</v>
      </c>
      <c r="BP931">
        <v>1</v>
      </c>
      <c r="BQ931">
        <v>0</v>
      </c>
      <c r="BR931">
        <v>0</v>
      </c>
      <c r="BS931">
        <v>3</v>
      </c>
      <c r="BT931">
        <v>53</v>
      </c>
      <c r="BU931" t="s">
        <v>980</v>
      </c>
    </row>
    <row r="932" spans="1:73">
      <c r="A932" t="s">
        <v>953</v>
      </c>
      <c r="B932" t="s">
        <v>954</v>
      </c>
      <c r="C932">
        <v>24</v>
      </c>
      <c r="D932" t="s">
        <v>109</v>
      </c>
      <c r="E932" t="s">
        <v>965</v>
      </c>
      <c r="F932" t="s">
        <v>92</v>
      </c>
      <c r="G932">
        <v>4</v>
      </c>
      <c r="H932">
        <v>84</v>
      </c>
      <c r="I932">
        <v>11</v>
      </c>
      <c r="J932">
        <v>0</v>
      </c>
      <c r="K932">
        <v>0</v>
      </c>
      <c r="L932">
        <v>71</v>
      </c>
      <c r="M932">
        <v>0</v>
      </c>
      <c r="N932">
        <v>115</v>
      </c>
      <c r="O932">
        <v>0</v>
      </c>
      <c r="P932">
        <v>0</v>
      </c>
      <c r="Q932">
        <v>12</v>
      </c>
      <c r="R932">
        <v>5</v>
      </c>
      <c r="S932">
        <v>158</v>
      </c>
      <c r="T932">
        <v>47</v>
      </c>
      <c r="U932">
        <v>0</v>
      </c>
      <c r="V932">
        <v>28</v>
      </c>
      <c r="W932">
        <v>19</v>
      </c>
      <c r="X932">
        <v>0</v>
      </c>
      <c r="Y932">
        <v>0</v>
      </c>
      <c r="Z932">
        <v>3</v>
      </c>
      <c r="AA932">
        <v>0</v>
      </c>
      <c r="AB932">
        <v>610</v>
      </c>
      <c r="AC932">
        <v>25</v>
      </c>
      <c r="AD932">
        <v>0</v>
      </c>
      <c r="AE932">
        <v>0</v>
      </c>
      <c r="AF932">
        <v>0</v>
      </c>
      <c r="AG932">
        <v>0</v>
      </c>
      <c r="AH932">
        <v>31</v>
      </c>
      <c r="AI932">
        <v>62</v>
      </c>
      <c r="AJ932">
        <v>0</v>
      </c>
      <c r="AK932">
        <v>1</v>
      </c>
      <c r="AL932">
        <v>7</v>
      </c>
      <c r="AM932">
        <v>67</v>
      </c>
      <c r="AN932">
        <v>1</v>
      </c>
      <c r="AO932">
        <v>0</v>
      </c>
      <c r="AP932">
        <v>21</v>
      </c>
      <c r="AQ932">
        <v>13</v>
      </c>
      <c r="AR932">
        <v>2</v>
      </c>
      <c r="AS932">
        <v>2</v>
      </c>
      <c r="AT932">
        <v>10</v>
      </c>
      <c r="AU932">
        <v>18</v>
      </c>
      <c r="AV932">
        <v>0</v>
      </c>
      <c r="AW932">
        <v>7</v>
      </c>
      <c r="AX932">
        <v>92</v>
      </c>
      <c r="AY932">
        <v>118</v>
      </c>
      <c r="AZ932">
        <v>97</v>
      </c>
      <c r="BA932">
        <v>163</v>
      </c>
      <c r="BB932">
        <v>13</v>
      </c>
      <c r="BC932">
        <v>148</v>
      </c>
      <c r="BD932">
        <v>0</v>
      </c>
      <c r="BE932">
        <v>0</v>
      </c>
      <c r="BF932">
        <v>0</v>
      </c>
      <c r="BG932">
        <v>0</v>
      </c>
      <c r="BH932">
        <v>1</v>
      </c>
      <c r="BI932">
        <v>73</v>
      </c>
      <c r="BJ932">
        <v>95</v>
      </c>
      <c r="BK932">
        <v>0</v>
      </c>
      <c r="BL932">
        <v>10</v>
      </c>
      <c r="BM932">
        <v>5</v>
      </c>
      <c r="BN932">
        <v>24</v>
      </c>
      <c r="BO932">
        <v>158</v>
      </c>
      <c r="BP932">
        <v>48</v>
      </c>
      <c r="BQ932">
        <v>16</v>
      </c>
      <c r="BR932">
        <v>4</v>
      </c>
      <c r="BS932">
        <v>46</v>
      </c>
      <c r="BT932">
        <v>915</v>
      </c>
      <c r="BU932" t="s">
        <v>981</v>
      </c>
    </row>
    <row r="933" spans="1:73">
      <c r="A933" t="s">
        <v>953</v>
      </c>
      <c r="B933" t="s">
        <v>954</v>
      </c>
      <c r="C933">
        <v>25</v>
      </c>
      <c r="D933" t="s">
        <v>109</v>
      </c>
      <c r="E933" t="s">
        <v>78</v>
      </c>
      <c r="F933" t="s">
        <v>77</v>
      </c>
      <c r="G933">
        <v>0</v>
      </c>
      <c r="H933">
        <v>4</v>
      </c>
      <c r="I933">
        <v>0</v>
      </c>
      <c r="J933">
        <v>0</v>
      </c>
      <c r="K933">
        <v>0</v>
      </c>
      <c r="L933">
        <v>3</v>
      </c>
      <c r="M933">
        <v>0</v>
      </c>
      <c r="N933">
        <v>9</v>
      </c>
      <c r="O933">
        <v>0</v>
      </c>
      <c r="P933">
        <v>0</v>
      </c>
      <c r="Q933">
        <v>0</v>
      </c>
      <c r="R933">
        <v>0</v>
      </c>
      <c r="S933">
        <v>7</v>
      </c>
      <c r="T933">
        <v>5</v>
      </c>
      <c r="U933">
        <v>0</v>
      </c>
      <c r="V933">
        <v>1</v>
      </c>
      <c r="W933">
        <v>1</v>
      </c>
      <c r="X933">
        <v>0</v>
      </c>
      <c r="Y933">
        <v>0</v>
      </c>
      <c r="Z933">
        <v>0</v>
      </c>
      <c r="AA933">
        <v>0</v>
      </c>
      <c r="AB933">
        <v>39</v>
      </c>
      <c r="AC933">
        <v>0</v>
      </c>
      <c r="AD933">
        <v>0</v>
      </c>
      <c r="AE933">
        <v>0</v>
      </c>
      <c r="AF933">
        <v>0</v>
      </c>
      <c r="AG933">
        <v>0</v>
      </c>
      <c r="AH933">
        <v>0</v>
      </c>
      <c r="AI933">
        <v>3</v>
      </c>
      <c r="AJ933">
        <v>0</v>
      </c>
      <c r="AK933">
        <v>0</v>
      </c>
      <c r="AL933">
        <v>0</v>
      </c>
      <c r="AM933">
        <v>5</v>
      </c>
      <c r="AN933">
        <v>0</v>
      </c>
      <c r="AO933">
        <v>0</v>
      </c>
      <c r="AP933">
        <v>0</v>
      </c>
      <c r="AQ933">
        <v>2</v>
      </c>
      <c r="AR933">
        <v>0</v>
      </c>
      <c r="AS933">
        <v>0</v>
      </c>
      <c r="AT933">
        <v>0</v>
      </c>
      <c r="AU933">
        <v>5</v>
      </c>
      <c r="AV933">
        <v>1</v>
      </c>
      <c r="AW933">
        <v>0</v>
      </c>
      <c r="AX933">
        <v>6</v>
      </c>
      <c r="AY933">
        <v>7</v>
      </c>
      <c r="AZ933">
        <v>6</v>
      </c>
      <c r="BA933">
        <v>12</v>
      </c>
      <c r="BB933">
        <v>1</v>
      </c>
      <c r="BC933">
        <v>2</v>
      </c>
      <c r="BD933">
        <v>0</v>
      </c>
      <c r="BE933">
        <v>0</v>
      </c>
      <c r="BF933">
        <v>1</v>
      </c>
      <c r="BG933">
        <v>0</v>
      </c>
      <c r="BH933">
        <v>0</v>
      </c>
      <c r="BI933">
        <v>3</v>
      </c>
      <c r="BJ933">
        <v>2</v>
      </c>
      <c r="BK933">
        <v>0</v>
      </c>
      <c r="BL933">
        <v>0</v>
      </c>
      <c r="BM933">
        <v>0</v>
      </c>
      <c r="BN933">
        <v>0</v>
      </c>
      <c r="BO933">
        <v>11</v>
      </c>
      <c r="BP933">
        <v>1</v>
      </c>
      <c r="BQ933">
        <v>0</v>
      </c>
      <c r="BR933">
        <v>0</v>
      </c>
      <c r="BS933">
        <v>5</v>
      </c>
      <c r="BT933">
        <v>64</v>
      </c>
      <c r="BU933" t="s">
        <v>982</v>
      </c>
    </row>
    <row r="934" spans="1:73">
      <c r="A934" t="s">
        <v>953</v>
      </c>
      <c r="B934" t="s">
        <v>954</v>
      </c>
      <c r="C934">
        <v>26</v>
      </c>
      <c r="D934" t="s">
        <v>109</v>
      </c>
      <c r="E934" t="s">
        <v>977</v>
      </c>
      <c r="F934" t="s">
        <v>101</v>
      </c>
      <c r="G934">
        <v>0</v>
      </c>
      <c r="H934">
        <v>0</v>
      </c>
      <c r="I934">
        <v>0</v>
      </c>
      <c r="J934">
        <v>0</v>
      </c>
      <c r="K934">
        <v>0</v>
      </c>
      <c r="L934">
        <v>0</v>
      </c>
      <c r="M934">
        <v>0</v>
      </c>
      <c r="N934">
        <v>0</v>
      </c>
      <c r="O934">
        <v>0</v>
      </c>
      <c r="P934">
        <v>0</v>
      </c>
      <c r="Q934">
        <v>0</v>
      </c>
      <c r="R934">
        <v>0</v>
      </c>
      <c r="S934">
        <v>3</v>
      </c>
      <c r="T934">
        <v>0</v>
      </c>
      <c r="U934">
        <v>0</v>
      </c>
      <c r="V934">
        <v>0</v>
      </c>
      <c r="W934">
        <v>0</v>
      </c>
      <c r="X934">
        <v>0</v>
      </c>
      <c r="Y934">
        <v>0</v>
      </c>
      <c r="Z934">
        <v>0</v>
      </c>
      <c r="AA934">
        <v>0</v>
      </c>
      <c r="AB934">
        <v>5</v>
      </c>
      <c r="AC934">
        <v>0</v>
      </c>
      <c r="AD934">
        <v>0</v>
      </c>
      <c r="AE934">
        <v>0</v>
      </c>
      <c r="AF934">
        <v>0</v>
      </c>
      <c r="AG934">
        <v>0</v>
      </c>
      <c r="AH934">
        <v>0</v>
      </c>
      <c r="AI934">
        <v>0</v>
      </c>
      <c r="AJ934">
        <v>0</v>
      </c>
      <c r="AK934">
        <v>0</v>
      </c>
      <c r="AL934">
        <v>0</v>
      </c>
      <c r="AM934">
        <v>2</v>
      </c>
      <c r="AN934">
        <v>0</v>
      </c>
      <c r="AO934">
        <v>0</v>
      </c>
      <c r="AP934">
        <v>0</v>
      </c>
      <c r="AQ934">
        <v>0</v>
      </c>
      <c r="AR934">
        <v>0</v>
      </c>
      <c r="AS934">
        <v>0</v>
      </c>
      <c r="AT934">
        <v>0</v>
      </c>
      <c r="AU934">
        <v>0</v>
      </c>
      <c r="AV934">
        <v>0</v>
      </c>
      <c r="AW934">
        <v>0</v>
      </c>
      <c r="AX934">
        <v>0</v>
      </c>
      <c r="AY934">
        <v>0</v>
      </c>
      <c r="AZ934">
        <v>0</v>
      </c>
      <c r="BA934">
        <v>5</v>
      </c>
      <c r="BB934">
        <v>0</v>
      </c>
      <c r="BC934">
        <v>1</v>
      </c>
      <c r="BD934">
        <v>0</v>
      </c>
      <c r="BE934">
        <v>0</v>
      </c>
      <c r="BF934">
        <v>0</v>
      </c>
      <c r="BG934">
        <v>0</v>
      </c>
      <c r="BH934">
        <v>0</v>
      </c>
      <c r="BI934">
        <v>0</v>
      </c>
      <c r="BJ934">
        <v>0</v>
      </c>
      <c r="BK934">
        <v>0</v>
      </c>
      <c r="BL934">
        <v>1</v>
      </c>
      <c r="BM934">
        <v>0</v>
      </c>
      <c r="BN934">
        <v>1</v>
      </c>
      <c r="BO934">
        <v>0</v>
      </c>
      <c r="BP934">
        <v>0</v>
      </c>
      <c r="BQ934">
        <v>0</v>
      </c>
      <c r="BR934">
        <v>0</v>
      </c>
      <c r="BS934">
        <v>1</v>
      </c>
      <c r="BT934">
        <v>9</v>
      </c>
      <c r="BU934" t="s">
        <v>983</v>
      </c>
    </row>
    <row r="935" spans="1:73">
      <c r="A935" t="s">
        <v>953</v>
      </c>
      <c r="B935" t="s">
        <v>954</v>
      </c>
      <c r="C935">
        <v>27</v>
      </c>
      <c r="D935" t="s">
        <v>109</v>
      </c>
      <c r="E935" t="s">
        <v>78</v>
      </c>
      <c r="F935" t="s">
        <v>77</v>
      </c>
      <c r="G935">
        <v>0</v>
      </c>
      <c r="H935">
        <v>0</v>
      </c>
      <c r="I935">
        <v>0</v>
      </c>
      <c r="J935">
        <v>0</v>
      </c>
      <c r="K935">
        <v>0</v>
      </c>
      <c r="L935">
        <v>4</v>
      </c>
      <c r="M935">
        <v>0</v>
      </c>
      <c r="N935">
        <v>4</v>
      </c>
      <c r="O935">
        <v>0</v>
      </c>
      <c r="P935">
        <v>0</v>
      </c>
      <c r="Q935">
        <v>0</v>
      </c>
      <c r="R935">
        <v>0</v>
      </c>
      <c r="S935">
        <v>11</v>
      </c>
      <c r="T935">
        <v>5</v>
      </c>
      <c r="U935">
        <v>0</v>
      </c>
      <c r="V935">
        <v>1</v>
      </c>
      <c r="W935">
        <v>1</v>
      </c>
      <c r="X935">
        <v>0</v>
      </c>
      <c r="Y935">
        <v>0</v>
      </c>
      <c r="Z935">
        <v>0</v>
      </c>
      <c r="AA935">
        <v>0</v>
      </c>
      <c r="AB935">
        <v>24</v>
      </c>
      <c r="AC935">
        <v>0</v>
      </c>
      <c r="AD935">
        <v>0</v>
      </c>
      <c r="AE935">
        <v>0</v>
      </c>
      <c r="AF935">
        <v>0</v>
      </c>
      <c r="AG935">
        <v>1</v>
      </c>
      <c r="AH935">
        <v>2</v>
      </c>
      <c r="AI935">
        <v>6</v>
      </c>
      <c r="AJ935">
        <v>0</v>
      </c>
      <c r="AK935">
        <v>0</v>
      </c>
      <c r="AL935">
        <v>1</v>
      </c>
      <c r="AM935">
        <v>2</v>
      </c>
      <c r="AN935">
        <v>0</v>
      </c>
      <c r="AO935">
        <v>0</v>
      </c>
      <c r="AP935">
        <v>1</v>
      </c>
      <c r="AQ935">
        <v>1</v>
      </c>
      <c r="AR935">
        <v>0</v>
      </c>
      <c r="AS935">
        <v>0</v>
      </c>
      <c r="AT935">
        <v>0</v>
      </c>
      <c r="AU935">
        <v>3</v>
      </c>
      <c r="AV935">
        <v>0</v>
      </c>
      <c r="AW935">
        <v>0</v>
      </c>
      <c r="AX935">
        <v>3</v>
      </c>
      <c r="AY935">
        <v>6</v>
      </c>
      <c r="AZ935">
        <v>4</v>
      </c>
      <c r="BA935">
        <v>5</v>
      </c>
      <c r="BB935">
        <v>0</v>
      </c>
      <c r="BC935">
        <v>7</v>
      </c>
      <c r="BD935">
        <v>0</v>
      </c>
      <c r="BE935">
        <v>0</v>
      </c>
      <c r="BF935">
        <v>0</v>
      </c>
      <c r="BG935">
        <v>0</v>
      </c>
      <c r="BH935">
        <v>1</v>
      </c>
      <c r="BI935">
        <v>4</v>
      </c>
      <c r="BJ935">
        <v>2</v>
      </c>
      <c r="BK935">
        <v>0</v>
      </c>
      <c r="BL935">
        <v>0</v>
      </c>
      <c r="BM935">
        <v>0</v>
      </c>
      <c r="BN935">
        <v>2</v>
      </c>
      <c r="BO935">
        <v>7</v>
      </c>
      <c r="BP935">
        <v>1</v>
      </c>
      <c r="BQ935">
        <v>0</v>
      </c>
      <c r="BR935">
        <v>0</v>
      </c>
      <c r="BS935">
        <v>4</v>
      </c>
      <c r="BT935">
        <v>57</v>
      </c>
      <c r="BU935" t="s">
        <v>984</v>
      </c>
    </row>
    <row r="936" spans="1:73">
      <c r="A936" t="s">
        <v>953</v>
      </c>
      <c r="B936" t="s">
        <v>954</v>
      </c>
      <c r="C936">
        <v>28</v>
      </c>
      <c r="D936" t="s">
        <v>109</v>
      </c>
      <c r="E936" t="s">
        <v>977</v>
      </c>
      <c r="F936" t="s">
        <v>101</v>
      </c>
      <c r="G936">
        <v>5</v>
      </c>
      <c r="H936">
        <v>15</v>
      </c>
      <c r="I936">
        <v>27</v>
      </c>
      <c r="J936">
        <v>1</v>
      </c>
      <c r="K936">
        <v>0</v>
      </c>
      <c r="L936">
        <v>100</v>
      </c>
      <c r="M936">
        <v>0</v>
      </c>
      <c r="N936">
        <v>63</v>
      </c>
      <c r="O936">
        <v>2</v>
      </c>
      <c r="P936">
        <v>0</v>
      </c>
      <c r="Q936">
        <v>0</v>
      </c>
      <c r="R936">
        <v>8</v>
      </c>
      <c r="S936">
        <v>130</v>
      </c>
      <c r="T936">
        <v>62</v>
      </c>
      <c r="U936">
        <v>0</v>
      </c>
      <c r="V936">
        <v>16</v>
      </c>
      <c r="W936">
        <v>16</v>
      </c>
      <c r="X936">
        <v>0</v>
      </c>
      <c r="Y936">
        <v>3</v>
      </c>
      <c r="Z936">
        <v>1</v>
      </c>
      <c r="AA936">
        <v>0</v>
      </c>
      <c r="AB936">
        <v>550</v>
      </c>
      <c r="AC936">
        <v>14</v>
      </c>
      <c r="AD936">
        <v>1</v>
      </c>
      <c r="AE936">
        <v>2</v>
      </c>
      <c r="AF936">
        <v>0</v>
      </c>
      <c r="AG936">
        <v>3</v>
      </c>
      <c r="AH936">
        <v>2</v>
      </c>
      <c r="AI936">
        <v>46</v>
      </c>
      <c r="AJ936">
        <v>1</v>
      </c>
      <c r="AK936">
        <v>1</v>
      </c>
      <c r="AL936">
        <v>7</v>
      </c>
      <c r="AM936">
        <v>52</v>
      </c>
      <c r="AN936">
        <v>7</v>
      </c>
      <c r="AO936">
        <v>8</v>
      </c>
      <c r="AP936">
        <v>6</v>
      </c>
      <c r="AQ936">
        <v>16</v>
      </c>
      <c r="AR936">
        <v>3</v>
      </c>
      <c r="AS936">
        <v>1</v>
      </c>
      <c r="AT936">
        <v>4</v>
      </c>
      <c r="AU936">
        <v>15</v>
      </c>
      <c r="AV936">
        <v>7</v>
      </c>
      <c r="AW936">
        <v>19</v>
      </c>
      <c r="AX936">
        <v>39</v>
      </c>
      <c r="AY936">
        <v>164</v>
      </c>
      <c r="AZ936">
        <v>42</v>
      </c>
      <c r="BA936">
        <v>99</v>
      </c>
      <c r="BB936">
        <v>21</v>
      </c>
      <c r="BC936">
        <v>91</v>
      </c>
      <c r="BD936">
        <v>0</v>
      </c>
      <c r="BE936">
        <v>0</v>
      </c>
      <c r="BF936">
        <v>2</v>
      </c>
      <c r="BG936">
        <v>0</v>
      </c>
      <c r="BH936">
        <v>8</v>
      </c>
      <c r="BI936">
        <v>55</v>
      </c>
      <c r="BJ936">
        <v>54</v>
      </c>
      <c r="BK936">
        <v>0</v>
      </c>
      <c r="BL936">
        <v>15</v>
      </c>
      <c r="BM936">
        <v>4</v>
      </c>
      <c r="BN936">
        <v>16</v>
      </c>
      <c r="BO936">
        <v>80</v>
      </c>
      <c r="BP936">
        <v>16</v>
      </c>
      <c r="BQ936">
        <v>6</v>
      </c>
      <c r="BR936">
        <v>4</v>
      </c>
      <c r="BS936">
        <v>61</v>
      </c>
      <c r="BT936">
        <v>1073</v>
      </c>
      <c r="BU936" t="s">
        <v>985</v>
      </c>
    </row>
    <row r="937" spans="1:73">
      <c r="A937" t="s">
        <v>953</v>
      </c>
      <c r="B937" t="s">
        <v>954</v>
      </c>
      <c r="C937">
        <v>29</v>
      </c>
      <c r="D937" t="s">
        <v>109</v>
      </c>
      <c r="E937" t="s">
        <v>78</v>
      </c>
      <c r="F937" t="s">
        <v>77</v>
      </c>
      <c r="G937">
        <v>0</v>
      </c>
      <c r="H937">
        <v>4</v>
      </c>
      <c r="I937">
        <v>3</v>
      </c>
      <c r="J937">
        <v>0</v>
      </c>
      <c r="K937">
        <v>0</v>
      </c>
      <c r="L937">
        <v>10</v>
      </c>
      <c r="M937">
        <v>0</v>
      </c>
      <c r="N937">
        <v>7</v>
      </c>
      <c r="O937">
        <v>0</v>
      </c>
      <c r="P937">
        <v>0</v>
      </c>
      <c r="Q937">
        <v>0</v>
      </c>
      <c r="R937">
        <v>0</v>
      </c>
      <c r="S937">
        <v>12</v>
      </c>
      <c r="T937">
        <v>4</v>
      </c>
      <c r="U937">
        <v>0</v>
      </c>
      <c r="V937">
        <v>2</v>
      </c>
      <c r="W937">
        <v>1</v>
      </c>
      <c r="X937">
        <v>0</v>
      </c>
      <c r="Y937">
        <v>0</v>
      </c>
      <c r="Z937">
        <v>0</v>
      </c>
      <c r="AA937">
        <v>0</v>
      </c>
      <c r="AB937">
        <v>56</v>
      </c>
      <c r="AC937">
        <v>0</v>
      </c>
      <c r="AD937">
        <v>0</v>
      </c>
      <c r="AE937">
        <v>1</v>
      </c>
      <c r="AF937">
        <v>0</v>
      </c>
      <c r="AG937">
        <v>0</v>
      </c>
      <c r="AH937">
        <v>2</v>
      </c>
      <c r="AI937">
        <v>8</v>
      </c>
      <c r="AJ937">
        <v>0</v>
      </c>
      <c r="AK937">
        <v>0</v>
      </c>
      <c r="AL937">
        <v>0</v>
      </c>
      <c r="AM937">
        <v>4</v>
      </c>
      <c r="AN937">
        <v>0</v>
      </c>
      <c r="AO937">
        <v>0</v>
      </c>
      <c r="AP937">
        <v>2</v>
      </c>
      <c r="AQ937">
        <v>2</v>
      </c>
      <c r="AR937">
        <v>0</v>
      </c>
      <c r="AS937">
        <v>0</v>
      </c>
      <c r="AT937">
        <v>5</v>
      </c>
      <c r="AU937">
        <v>1</v>
      </c>
      <c r="AV937">
        <v>1</v>
      </c>
      <c r="AW937">
        <v>3</v>
      </c>
      <c r="AX937">
        <v>5</v>
      </c>
      <c r="AY937">
        <v>14</v>
      </c>
      <c r="AZ937">
        <v>9</v>
      </c>
      <c r="BA937">
        <v>10</v>
      </c>
      <c r="BB937">
        <v>0</v>
      </c>
      <c r="BC937">
        <v>17</v>
      </c>
      <c r="BD937">
        <v>0</v>
      </c>
      <c r="BE937">
        <v>0</v>
      </c>
      <c r="BF937">
        <v>0</v>
      </c>
      <c r="BG937">
        <v>0</v>
      </c>
      <c r="BH937">
        <v>1</v>
      </c>
      <c r="BI937">
        <v>7</v>
      </c>
      <c r="BJ937">
        <v>11</v>
      </c>
      <c r="BK937">
        <v>0</v>
      </c>
      <c r="BL937">
        <v>0</v>
      </c>
      <c r="BM937">
        <v>0</v>
      </c>
      <c r="BN937">
        <v>1</v>
      </c>
      <c r="BO937">
        <v>11</v>
      </c>
      <c r="BP937">
        <v>3</v>
      </c>
      <c r="BQ937">
        <v>3</v>
      </c>
      <c r="BR937">
        <v>0</v>
      </c>
      <c r="BS937">
        <v>8</v>
      </c>
      <c r="BT937">
        <v>110</v>
      </c>
      <c r="BU937" t="s">
        <v>986</v>
      </c>
    </row>
    <row r="938" spans="1:73">
      <c r="A938" t="s">
        <v>953</v>
      </c>
      <c r="B938" t="s">
        <v>954</v>
      </c>
      <c r="C938">
        <v>30</v>
      </c>
      <c r="D938" t="s">
        <v>109</v>
      </c>
      <c r="E938" t="s">
        <v>969</v>
      </c>
      <c r="F938" t="s">
        <v>92</v>
      </c>
      <c r="G938">
        <v>7</v>
      </c>
      <c r="H938">
        <v>48</v>
      </c>
      <c r="I938">
        <v>27</v>
      </c>
      <c r="J938">
        <v>1</v>
      </c>
      <c r="K938">
        <v>0</v>
      </c>
      <c r="L938">
        <v>125</v>
      </c>
      <c r="M938">
        <v>0</v>
      </c>
      <c r="N938">
        <v>142</v>
      </c>
      <c r="O938">
        <v>2</v>
      </c>
      <c r="P938">
        <v>1</v>
      </c>
      <c r="Q938">
        <v>16</v>
      </c>
      <c r="R938">
        <v>20</v>
      </c>
      <c r="S938">
        <v>216</v>
      </c>
      <c r="T938">
        <v>94</v>
      </c>
      <c r="U938">
        <v>0</v>
      </c>
      <c r="V938">
        <v>32</v>
      </c>
      <c r="W938">
        <v>34</v>
      </c>
      <c r="X938">
        <v>0</v>
      </c>
      <c r="Y938">
        <v>0</v>
      </c>
      <c r="Z938">
        <v>2</v>
      </c>
      <c r="AA938">
        <v>0</v>
      </c>
      <c r="AB938">
        <v>803</v>
      </c>
      <c r="AC938">
        <v>15</v>
      </c>
      <c r="AD938">
        <v>0</v>
      </c>
      <c r="AE938">
        <v>0</v>
      </c>
      <c r="AF938">
        <v>0</v>
      </c>
      <c r="AG938">
        <v>0</v>
      </c>
      <c r="AH938">
        <v>16</v>
      </c>
      <c r="AI938">
        <v>69</v>
      </c>
      <c r="AJ938">
        <v>0</v>
      </c>
      <c r="AK938">
        <v>3</v>
      </c>
      <c r="AL938">
        <v>9</v>
      </c>
      <c r="AM938">
        <v>76</v>
      </c>
      <c r="AN938">
        <v>0</v>
      </c>
      <c r="AO938">
        <v>9</v>
      </c>
      <c r="AP938">
        <v>18</v>
      </c>
      <c r="AQ938">
        <v>22</v>
      </c>
      <c r="AR938">
        <v>9</v>
      </c>
      <c r="AS938">
        <v>0</v>
      </c>
      <c r="AT938">
        <v>4</v>
      </c>
      <c r="AU938">
        <v>24</v>
      </c>
      <c r="AV938">
        <v>7</v>
      </c>
      <c r="AW938">
        <v>13</v>
      </c>
      <c r="AX938">
        <v>95</v>
      </c>
      <c r="AY938">
        <v>166</v>
      </c>
      <c r="AZ938">
        <v>139</v>
      </c>
      <c r="BA938">
        <v>182</v>
      </c>
      <c r="BB938">
        <v>33</v>
      </c>
      <c r="BC938">
        <v>145</v>
      </c>
      <c r="BD938">
        <v>1</v>
      </c>
      <c r="BE938">
        <v>0</v>
      </c>
      <c r="BF938">
        <v>6</v>
      </c>
      <c r="BG938">
        <v>0</v>
      </c>
      <c r="BH938">
        <v>2</v>
      </c>
      <c r="BI938">
        <v>95</v>
      </c>
      <c r="BJ938">
        <v>82</v>
      </c>
      <c r="BK938">
        <v>1</v>
      </c>
      <c r="BL938">
        <v>28</v>
      </c>
      <c r="BM938">
        <v>7</v>
      </c>
      <c r="BN938">
        <v>38</v>
      </c>
      <c r="BO938">
        <v>198</v>
      </c>
      <c r="BP938">
        <v>29</v>
      </c>
      <c r="BQ938">
        <v>5</v>
      </c>
      <c r="BR938">
        <v>27</v>
      </c>
      <c r="BS938">
        <v>62</v>
      </c>
      <c r="BT938">
        <v>1284</v>
      </c>
      <c r="BU938" t="s">
        <v>987</v>
      </c>
    </row>
    <row r="939" spans="1:73">
      <c r="A939" t="s">
        <v>953</v>
      </c>
      <c r="B939" t="s">
        <v>954</v>
      </c>
      <c r="C939">
        <v>31</v>
      </c>
      <c r="D939" t="s">
        <v>109</v>
      </c>
      <c r="E939" t="s">
        <v>78</v>
      </c>
      <c r="F939" t="s">
        <v>77</v>
      </c>
      <c r="G939">
        <v>0</v>
      </c>
      <c r="H939">
        <v>2</v>
      </c>
      <c r="I939">
        <v>0</v>
      </c>
      <c r="J939">
        <v>0</v>
      </c>
      <c r="K939">
        <v>0</v>
      </c>
      <c r="L939">
        <v>3</v>
      </c>
      <c r="M939">
        <v>0</v>
      </c>
      <c r="N939">
        <v>6</v>
      </c>
      <c r="O939">
        <v>0</v>
      </c>
      <c r="P939">
        <v>0</v>
      </c>
      <c r="Q939">
        <v>0</v>
      </c>
      <c r="R939">
        <v>0</v>
      </c>
      <c r="S939">
        <v>6</v>
      </c>
      <c r="T939">
        <v>4</v>
      </c>
      <c r="U939">
        <v>0</v>
      </c>
      <c r="V939">
        <v>1</v>
      </c>
      <c r="W939">
        <v>0</v>
      </c>
      <c r="X939">
        <v>0</v>
      </c>
      <c r="Y939">
        <v>0</v>
      </c>
      <c r="Z939">
        <v>0</v>
      </c>
      <c r="AA939">
        <v>0</v>
      </c>
      <c r="AB939">
        <v>26</v>
      </c>
      <c r="AC939">
        <v>0</v>
      </c>
      <c r="AD939">
        <v>0</v>
      </c>
      <c r="AE939">
        <v>0</v>
      </c>
      <c r="AF939">
        <v>0</v>
      </c>
      <c r="AG939">
        <v>0</v>
      </c>
      <c r="AH939">
        <v>2</v>
      </c>
      <c r="AI939">
        <v>4</v>
      </c>
      <c r="AJ939">
        <v>0</v>
      </c>
      <c r="AK939">
        <v>0</v>
      </c>
      <c r="AL939">
        <v>0</v>
      </c>
      <c r="AM939">
        <v>0</v>
      </c>
      <c r="AN939">
        <v>0</v>
      </c>
      <c r="AO939">
        <v>0</v>
      </c>
      <c r="AP939">
        <v>0</v>
      </c>
      <c r="AQ939">
        <v>2</v>
      </c>
      <c r="AR939">
        <v>0</v>
      </c>
      <c r="AS939">
        <v>0</v>
      </c>
      <c r="AT939">
        <v>0</v>
      </c>
      <c r="AU939">
        <v>0</v>
      </c>
      <c r="AV939">
        <v>0</v>
      </c>
      <c r="AW939">
        <v>0</v>
      </c>
      <c r="AX939">
        <v>3</v>
      </c>
      <c r="AY939">
        <v>5</v>
      </c>
      <c r="AZ939">
        <v>6</v>
      </c>
      <c r="BA939">
        <v>3</v>
      </c>
      <c r="BB939">
        <v>0</v>
      </c>
      <c r="BC939">
        <v>5</v>
      </c>
      <c r="BD939">
        <v>0</v>
      </c>
      <c r="BE939">
        <v>0</v>
      </c>
      <c r="BF939">
        <v>0</v>
      </c>
      <c r="BG939">
        <v>0</v>
      </c>
      <c r="BH939">
        <v>0</v>
      </c>
      <c r="BI939">
        <v>1</v>
      </c>
      <c r="BJ939">
        <v>3</v>
      </c>
      <c r="BK939">
        <v>0</v>
      </c>
      <c r="BL939">
        <v>0</v>
      </c>
      <c r="BM939">
        <v>0</v>
      </c>
      <c r="BN939">
        <v>0</v>
      </c>
      <c r="BO939">
        <v>6</v>
      </c>
      <c r="BP939">
        <v>0</v>
      </c>
      <c r="BQ939">
        <v>0</v>
      </c>
      <c r="BR939">
        <v>1</v>
      </c>
      <c r="BS939">
        <v>6</v>
      </c>
      <c r="BT939">
        <v>57</v>
      </c>
      <c r="BU939" t="s">
        <v>988</v>
      </c>
    </row>
    <row r="940" spans="1:73">
      <c r="A940" t="s">
        <v>953</v>
      </c>
      <c r="B940" t="s">
        <v>954</v>
      </c>
      <c r="C940">
        <v>32</v>
      </c>
      <c r="D940" t="s">
        <v>109</v>
      </c>
      <c r="E940" t="s">
        <v>974</v>
      </c>
      <c r="F940" t="s">
        <v>101</v>
      </c>
      <c r="G940">
        <v>11</v>
      </c>
      <c r="H940">
        <v>39</v>
      </c>
      <c r="I940">
        <v>26</v>
      </c>
      <c r="J940">
        <v>0</v>
      </c>
      <c r="K940">
        <v>0</v>
      </c>
      <c r="L940">
        <v>95</v>
      </c>
      <c r="M940">
        <v>0</v>
      </c>
      <c r="N940">
        <v>100</v>
      </c>
      <c r="O940">
        <v>10</v>
      </c>
      <c r="P940">
        <v>2</v>
      </c>
      <c r="Q940">
        <v>15</v>
      </c>
      <c r="R940">
        <v>7</v>
      </c>
      <c r="S940">
        <v>163</v>
      </c>
      <c r="T940">
        <v>77</v>
      </c>
      <c r="U940">
        <v>0</v>
      </c>
      <c r="V940">
        <v>22</v>
      </c>
      <c r="W940">
        <v>20</v>
      </c>
      <c r="X940">
        <v>1</v>
      </c>
      <c r="Y940">
        <v>9</v>
      </c>
      <c r="Z940">
        <v>12</v>
      </c>
      <c r="AA940">
        <v>0</v>
      </c>
      <c r="AB940">
        <v>653</v>
      </c>
      <c r="AC940">
        <v>4</v>
      </c>
      <c r="AD940">
        <v>4</v>
      </c>
      <c r="AE940">
        <v>0</v>
      </c>
      <c r="AF940">
        <v>4</v>
      </c>
      <c r="AG940">
        <v>1</v>
      </c>
      <c r="AH940">
        <v>8</v>
      </c>
      <c r="AI940">
        <v>58</v>
      </c>
      <c r="AJ940">
        <v>3</v>
      </c>
      <c r="AK940">
        <v>0</v>
      </c>
      <c r="AL940">
        <v>19</v>
      </c>
      <c r="AM940">
        <v>71</v>
      </c>
      <c r="AN940">
        <v>2</v>
      </c>
      <c r="AO940">
        <v>19</v>
      </c>
      <c r="AP940">
        <v>14</v>
      </c>
      <c r="AQ940">
        <v>19</v>
      </c>
      <c r="AR940">
        <v>2</v>
      </c>
      <c r="AS940">
        <v>0</v>
      </c>
      <c r="AT940">
        <v>8</v>
      </c>
      <c r="AU940">
        <v>23</v>
      </c>
      <c r="AV940">
        <v>16</v>
      </c>
      <c r="AW940">
        <v>20</v>
      </c>
      <c r="AX940">
        <v>64</v>
      </c>
      <c r="AY940">
        <v>147</v>
      </c>
      <c r="AZ940">
        <v>133</v>
      </c>
      <c r="BA940">
        <v>146</v>
      </c>
      <c r="BB940">
        <v>27</v>
      </c>
      <c r="BC940">
        <v>123</v>
      </c>
      <c r="BD940">
        <v>1</v>
      </c>
      <c r="BE940">
        <v>0</v>
      </c>
      <c r="BF940">
        <v>6</v>
      </c>
      <c r="BG940">
        <v>0</v>
      </c>
      <c r="BH940">
        <v>3</v>
      </c>
      <c r="BI940">
        <v>71</v>
      </c>
      <c r="BJ940">
        <v>48</v>
      </c>
      <c r="BK940">
        <v>0</v>
      </c>
      <c r="BL940">
        <v>12</v>
      </c>
      <c r="BM940">
        <v>4</v>
      </c>
      <c r="BN940">
        <v>59</v>
      </c>
      <c r="BO940">
        <v>171</v>
      </c>
      <c r="BP940">
        <v>20</v>
      </c>
      <c r="BQ940">
        <v>4</v>
      </c>
      <c r="BR940">
        <v>29</v>
      </c>
      <c r="BS940">
        <v>90</v>
      </c>
      <c r="BT940">
        <v>1243</v>
      </c>
      <c r="BU940" t="s">
        <v>989</v>
      </c>
    </row>
    <row r="941" spans="1:73">
      <c r="A941" t="s">
        <v>953</v>
      </c>
      <c r="B941" t="s">
        <v>954</v>
      </c>
      <c r="C941">
        <v>33</v>
      </c>
      <c r="D941" t="s">
        <v>109</v>
      </c>
      <c r="E941" t="s">
        <v>78</v>
      </c>
      <c r="F941" t="s">
        <v>77</v>
      </c>
      <c r="G941">
        <v>2</v>
      </c>
      <c r="H941">
        <v>8</v>
      </c>
      <c r="I941">
        <v>11</v>
      </c>
      <c r="J941">
        <v>0</v>
      </c>
      <c r="K941">
        <v>0</v>
      </c>
      <c r="L941">
        <v>18</v>
      </c>
      <c r="M941">
        <v>0</v>
      </c>
      <c r="N941">
        <v>22</v>
      </c>
      <c r="O941">
        <v>0</v>
      </c>
      <c r="P941">
        <v>0</v>
      </c>
      <c r="Q941">
        <v>0</v>
      </c>
      <c r="R941">
        <v>1</v>
      </c>
      <c r="S941">
        <v>33</v>
      </c>
      <c r="T941">
        <v>20</v>
      </c>
      <c r="U941">
        <v>0</v>
      </c>
      <c r="V941">
        <v>6</v>
      </c>
      <c r="W941">
        <v>0</v>
      </c>
      <c r="X941">
        <v>0</v>
      </c>
      <c r="Y941">
        <v>0</v>
      </c>
      <c r="Z941">
        <v>1</v>
      </c>
      <c r="AA941">
        <v>0</v>
      </c>
      <c r="AB941">
        <v>131</v>
      </c>
      <c r="AC941">
        <v>0</v>
      </c>
      <c r="AD941">
        <v>0</v>
      </c>
      <c r="AE941">
        <v>1</v>
      </c>
      <c r="AF941">
        <v>1</v>
      </c>
      <c r="AG941">
        <v>0</v>
      </c>
      <c r="AH941">
        <v>1</v>
      </c>
      <c r="AI941">
        <v>18</v>
      </c>
      <c r="AJ941">
        <v>0</v>
      </c>
      <c r="AK941">
        <v>0</v>
      </c>
      <c r="AL941">
        <v>1</v>
      </c>
      <c r="AM941">
        <v>19</v>
      </c>
      <c r="AN941">
        <v>0</v>
      </c>
      <c r="AO941">
        <v>6</v>
      </c>
      <c r="AP941">
        <v>1</v>
      </c>
      <c r="AQ941">
        <v>3</v>
      </c>
      <c r="AR941">
        <v>0</v>
      </c>
      <c r="AS941">
        <v>0</v>
      </c>
      <c r="AT941">
        <v>2</v>
      </c>
      <c r="AU941">
        <v>4</v>
      </c>
      <c r="AV941">
        <v>1</v>
      </c>
      <c r="AW941">
        <v>10</v>
      </c>
      <c r="AX941">
        <v>12</v>
      </c>
      <c r="AY941">
        <v>22</v>
      </c>
      <c r="AZ941">
        <v>27</v>
      </c>
      <c r="BA941">
        <v>35</v>
      </c>
      <c r="BB941">
        <v>1</v>
      </c>
      <c r="BC941">
        <v>22</v>
      </c>
      <c r="BD941">
        <v>0</v>
      </c>
      <c r="BE941">
        <v>0</v>
      </c>
      <c r="BF941">
        <v>0</v>
      </c>
      <c r="BG941">
        <v>0</v>
      </c>
      <c r="BH941">
        <v>0</v>
      </c>
      <c r="BI941">
        <v>17</v>
      </c>
      <c r="BJ941">
        <v>9</v>
      </c>
      <c r="BK941">
        <v>0</v>
      </c>
      <c r="BL941">
        <v>2</v>
      </c>
      <c r="BM941">
        <v>2</v>
      </c>
      <c r="BN941">
        <v>10</v>
      </c>
      <c r="BO941">
        <v>33</v>
      </c>
      <c r="BP941">
        <v>4</v>
      </c>
      <c r="BQ941">
        <v>0</v>
      </c>
      <c r="BR941">
        <v>4</v>
      </c>
      <c r="BS941">
        <v>14</v>
      </c>
      <c r="BT941">
        <v>245</v>
      </c>
      <c r="BU941" t="s">
        <v>990</v>
      </c>
    </row>
    <row r="942" spans="1:73">
      <c r="A942" t="s">
        <v>953</v>
      </c>
      <c r="B942" t="s">
        <v>954</v>
      </c>
      <c r="C942">
        <v>34</v>
      </c>
      <c r="D942" t="s">
        <v>119</v>
      </c>
      <c r="E942" t="s">
        <v>78</v>
      </c>
      <c r="F942" t="s">
        <v>77</v>
      </c>
      <c r="G942">
        <v>2</v>
      </c>
      <c r="H942">
        <v>0</v>
      </c>
      <c r="I942">
        <v>2</v>
      </c>
      <c r="J942">
        <v>0</v>
      </c>
      <c r="K942">
        <v>0</v>
      </c>
      <c r="L942">
        <v>2</v>
      </c>
      <c r="M942">
        <v>0</v>
      </c>
      <c r="N942">
        <v>4</v>
      </c>
      <c r="O942">
        <v>0</v>
      </c>
      <c r="P942">
        <v>0</v>
      </c>
      <c r="Q942">
        <v>0</v>
      </c>
      <c r="R942">
        <v>0</v>
      </c>
      <c r="S942">
        <v>2</v>
      </c>
      <c r="T942">
        <v>0</v>
      </c>
      <c r="U942">
        <v>0</v>
      </c>
      <c r="V942">
        <v>1</v>
      </c>
      <c r="W942">
        <v>0</v>
      </c>
      <c r="X942">
        <v>0</v>
      </c>
      <c r="Y942">
        <v>0</v>
      </c>
      <c r="Z942">
        <v>0</v>
      </c>
      <c r="AA942">
        <v>0</v>
      </c>
      <c r="AB942">
        <v>8</v>
      </c>
      <c r="AC942">
        <v>0</v>
      </c>
      <c r="AD942">
        <v>0</v>
      </c>
      <c r="AE942">
        <v>0</v>
      </c>
      <c r="AF942">
        <v>0</v>
      </c>
      <c r="AG942">
        <v>0</v>
      </c>
      <c r="AH942">
        <v>0</v>
      </c>
      <c r="AI942">
        <v>1</v>
      </c>
      <c r="AJ942">
        <v>0</v>
      </c>
      <c r="AK942">
        <v>0</v>
      </c>
      <c r="AL942">
        <v>0</v>
      </c>
      <c r="AM942">
        <v>1</v>
      </c>
      <c r="AN942">
        <v>0</v>
      </c>
      <c r="AO942">
        <v>0</v>
      </c>
      <c r="AP942">
        <v>0</v>
      </c>
      <c r="AQ942">
        <v>1</v>
      </c>
      <c r="AR942">
        <v>0</v>
      </c>
      <c r="AS942">
        <v>0</v>
      </c>
      <c r="AT942">
        <v>0</v>
      </c>
      <c r="AU942">
        <v>0</v>
      </c>
      <c r="AV942">
        <v>0</v>
      </c>
      <c r="AW942">
        <v>2</v>
      </c>
      <c r="AX942">
        <v>0</v>
      </c>
      <c r="AY942">
        <v>1</v>
      </c>
      <c r="AZ942">
        <v>5</v>
      </c>
      <c r="BA942">
        <v>2</v>
      </c>
      <c r="BB942">
        <v>0</v>
      </c>
      <c r="BC942">
        <v>0</v>
      </c>
      <c r="BD942">
        <v>0</v>
      </c>
      <c r="BE942">
        <v>0</v>
      </c>
      <c r="BF942">
        <v>0</v>
      </c>
      <c r="BG942">
        <v>0</v>
      </c>
      <c r="BH942">
        <v>0</v>
      </c>
      <c r="BI942">
        <v>0</v>
      </c>
      <c r="BJ942">
        <v>0</v>
      </c>
      <c r="BK942">
        <v>0</v>
      </c>
      <c r="BL942">
        <v>0</v>
      </c>
      <c r="BM942">
        <v>0</v>
      </c>
      <c r="BN942">
        <v>0</v>
      </c>
      <c r="BO942">
        <v>5</v>
      </c>
      <c r="BP942">
        <v>0</v>
      </c>
      <c r="BQ942">
        <v>0</v>
      </c>
      <c r="BR942">
        <v>0</v>
      </c>
      <c r="BS942">
        <v>2</v>
      </c>
      <c r="BT942">
        <v>22</v>
      </c>
      <c r="BU942" t="s">
        <v>991</v>
      </c>
    </row>
    <row r="943" spans="1:73">
      <c r="A943" t="s">
        <v>953</v>
      </c>
      <c r="B943" t="s">
        <v>954</v>
      </c>
      <c r="C943">
        <v>35</v>
      </c>
      <c r="D943" t="s">
        <v>119</v>
      </c>
      <c r="E943" t="s">
        <v>965</v>
      </c>
      <c r="F943" t="s">
        <v>92</v>
      </c>
      <c r="G943">
        <v>3</v>
      </c>
      <c r="H943">
        <v>41</v>
      </c>
      <c r="I943">
        <v>5</v>
      </c>
      <c r="J943">
        <v>0</v>
      </c>
      <c r="K943">
        <v>0</v>
      </c>
      <c r="L943">
        <v>36</v>
      </c>
      <c r="M943">
        <v>3</v>
      </c>
      <c r="N943">
        <v>42</v>
      </c>
      <c r="O943">
        <v>0</v>
      </c>
      <c r="P943">
        <v>0</v>
      </c>
      <c r="Q943">
        <v>3</v>
      </c>
      <c r="R943">
        <v>6</v>
      </c>
      <c r="S943">
        <v>56</v>
      </c>
      <c r="T943">
        <v>24</v>
      </c>
      <c r="U943">
        <v>0</v>
      </c>
      <c r="V943">
        <v>8</v>
      </c>
      <c r="W943">
        <v>3</v>
      </c>
      <c r="X943">
        <v>0</v>
      </c>
      <c r="Y943">
        <v>0</v>
      </c>
      <c r="Z943">
        <v>1</v>
      </c>
      <c r="AA943">
        <v>0</v>
      </c>
      <c r="AB943">
        <v>257</v>
      </c>
      <c r="AC943">
        <v>3</v>
      </c>
      <c r="AD943">
        <v>0</v>
      </c>
      <c r="AE943">
        <v>1</v>
      </c>
      <c r="AF943">
        <v>0</v>
      </c>
      <c r="AG943">
        <v>0</v>
      </c>
      <c r="AH943">
        <v>6</v>
      </c>
      <c r="AI943">
        <v>16</v>
      </c>
      <c r="AJ943">
        <v>0</v>
      </c>
      <c r="AK943">
        <v>0</v>
      </c>
      <c r="AL943">
        <v>8</v>
      </c>
      <c r="AM943">
        <v>30</v>
      </c>
      <c r="AN943">
        <v>0</v>
      </c>
      <c r="AO943">
        <v>3</v>
      </c>
      <c r="AP943">
        <v>8</v>
      </c>
      <c r="AQ943">
        <v>5</v>
      </c>
      <c r="AR943">
        <v>1</v>
      </c>
      <c r="AS943">
        <v>0</v>
      </c>
      <c r="AT943">
        <v>4</v>
      </c>
      <c r="AU943">
        <v>13</v>
      </c>
      <c r="AV943">
        <v>8</v>
      </c>
      <c r="AW943">
        <v>4</v>
      </c>
      <c r="AX943">
        <v>32</v>
      </c>
      <c r="AY943">
        <v>48</v>
      </c>
      <c r="AZ943">
        <v>43</v>
      </c>
      <c r="BA943">
        <v>68</v>
      </c>
      <c r="BB943">
        <v>4</v>
      </c>
      <c r="BC943">
        <v>60</v>
      </c>
      <c r="BD943">
        <v>0</v>
      </c>
      <c r="BE943">
        <v>0</v>
      </c>
      <c r="BF943">
        <v>5</v>
      </c>
      <c r="BG943">
        <v>0</v>
      </c>
      <c r="BH943">
        <v>0</v>
      </c>
      <c r="BI943">
        <v>35</v>
      </c>
      <c r="BJ943">
        <v>24</v>
      </c>
      <c r="BK943">
        <v>0</v>
      </c>
      <c r="BL943">
        <v>4</v>
      </c>
      <c r="BM943">
        <v>1</v>
      </c>
      <c r="BN943">
        <v>23</v>
      </c>
      <c r="BO943">
        <v>62</v>
      </c>
      <c r="BP943">
        <v>6</v>
      </c>
      <c r="BQ943">
        <v>2</v>
      </c>
      <c r="BR943">
        <v>17</v>
      </c>
      <c r="BS943">
        <v>17</v>
      </c>
      <c r="BT943">
        <v>408</v>
      </c>
      <c r="BU943" t="s">
        <v>992</v>
      </c>
    </row>
    <row r="944" spans="1:73">
      <c r="A944" t="s">
        <v>953</v>
      </c>
      <c r="B944" t="s">
        <v>954</v>
      </c>
      <c r="C944">
        <v>36</v>
      </c>
      <c r="D944" t="s">
        <v>119</v>
      </c>
      <c r="E944" t="s">
        <v>977</v>
      </c>
      <c r="F944" t="s">
        <v>101</v>
      </c>
      <c r="G944">
        <v>0</v>
      </c>
      <c r="H944">
        <v>0</v>
      </c>
      <c r="I944">
        <v>0</v>
      </c>
      <c r="J944">
        <v>0</v>
      </c>
      <c r="K944">
        <v>0</v>
      </c>
      <c r="L944">
        <v>0</v>
      </c>
      <c r="M944">
        <v>0</v>
      </c>
      <c r="N944">
        <v>1</v>
      </c>
      <c r="O944">
        <v>0</v>
      </c>
      <c r="P944">
        <v>0</v>
      </c>
      <c r="Q944">
        <v>0</v>
      </c>
      <c r="R944">
        <v>0</v>
      </c>
      <c r="S944">
        <v>1</v>
      </c>
      <c r="T944">
        <v>0</v>
      </c>
      <c r="U944">
        <v>0</v>
      </c>
      <c r="V944">
        <v>0</v>
      </c>
      <c r="W944">
        <v>0</v>
      </c>
      <c r="X944">
        <v>0</v>
      </c>
      <c r="Y944">
        <v>0</v>
      </c>
      <c r="Z944">
        <v>0</v>
      </c>
      <c r="AA944">
        <v>0</v>
      </c>
      <c r="AB944">
        <v>2</v>
      </c>
      <c r="AC944">
        <v>0</v>
      </c>
      <c r="AD944">
        <v>0</v>
      </c>
      <c r="AE944">
        <v>0</v>
      </c>
      <c r="AF944">
        <v>0</v>
      </c>
      <c r="AG944">
        <v>0</v>
      </c>
      <c r="AH944">
        <v>0</v>
      </c>
      <c r="AI944">
        <v>0</v>
      </c>
      <c r="AJ944">
        <v>0</v>
      </c>
      <c r="AK944">
        <v>0</v>
      </c>
      <c r="AL944">
        <v>1</v>
      </c>
      <c r="AM944">
        <v>1</v>
      </c>
      <c r="AN944">
        <v>0</v>
      </c>
      <c r="AO944">
        <v>0</v>
      </c>
      <c r="AP944">
        <v>0</v>
      </c>
      <c r="AQ944">
        <v>0</v>
      </c>
      <c r="AR944">
        <v>0</v>
      </c>
      <c r="AS944">
        <v>0</v>
      </c>
      <c r="AT944">
        <v>0</v>
      </c>
      <c r="AU944">
        <v>0</v>
      </c>
      <c r="AV944">
        <v>0</v>
      </c>
      <c r="AW944">
        <v>0</v>
      </c>
      <c r="AX944">
        <v>0</v>
      </c>
      <c r="AY944">
        <v>0</v>
      </c>
      <c r="AZ944">
        <v>2</v>
      </c>
      <c r="BA944">
        <v>2</v>
      </c>
      <c r="BB944">
        <v>0</v>
      </c>
      <c r="BC944">
        <v>0</v>
      </c>
      <c r="BD944">
        <v>0</v>
      </c>
      <c r="BE944">
        <v>0</v>
      </c>
      <c r="BF944">
        <v>0</v>
      </c>
      <c r="BG944">
        <v>0</v>
      </c>
      <c r="BH944">
        <v>0</v>
      </c>
      <c r="BI944">
        <v>0</v>
      </c>
      <c r="BJ944">
        <v>0</v>
      </c>
      <c r="BK944">
        <v>0</v>
      </c>
      <c r="BL944">
        <v>0</v>
      </c>
      <c r="BM944">
        <v>0</v>
      </c>
      <c r="BN944">
        <v>0</v>
      </c>
      <c r="BO944">
        <v>2</v>
      </c>
      <c r="BP944">
        <v>0</v>
      </c>
      <c r="BQ944">
        <v>0</v>
      </c>
      <c r="BR944">
        <v>0</v>
      </c>
      <c r="BS944">
        <v>1</v>
      </c>
      <c r="BT944">
        <v>4</v>
      </c>
      <c r="BU944" t="s">
        <v>993</v>
      </c>
    </row>
    <row r="945" spans="1:73">
      <c r="A945" t="s">
        <v>953</v>
      </c>
      <c r="B945" t="s">
        <v>954</v>
      </c>
      <c r="C945">
        <v>37</v>
      </c>
      <c r="D945" t="s">
        <v>119</v>
      </c>
      <c r="E945" t="s">
        <v>78</v>
      </c>
      <c r="F945" t="s">
        <v>77</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1</v>
      </c>
      <c r="BT945">
        <v>2</v>
      </c>
      <c r="BU945" t="s">
        <v>994</v>
      </c>
    </row>
    <row r="946" spans="1:73">
      <c r="A946" t="s">
        <v>953</v>
      </c>
      <c r="B946" t="s">
        <v>954</v>
      </c>
      <c r="C946">
        <v>38</v>
      </c>
      <c r="D946" t="s">
        <v>119</v>
      </c>
      <c r="E946" t="s">
        <v>977</v>
      </c>
      <c r="F946" t="s">
        <v>101</v>
      </c>
      <c r="G946">
        <v>0</v>
      </c>
      <c r="H946">
        <v>4</v>
      </c>
      <c r="I946">
        <v>2</v>
      </c>
      <c r="J946">
        <v>0</v>
      </c>
      <c r="K946">
        <v>0</v>
      </c>
      <c r="L946">
        <v>23</v>
      </c>
      <c r="M946">
        <v>0</v>
      </c>
      <c r="N946">
        <v>24</v>
      </c>
      <c r="O946">
        <v>3</v>
      </c>
      <c r="P946">
        <v>1</v>
      </c>
      <c r="Q946">
        <v>0</v>
      </c>
      <c r="R946">
        <v>2</v>
      </c>
      <c r="S946">
        <v>39</v>
      </c>
      <c r="T946">
        <v>7</v>
      </c>
      <c r="U946">
        <v>0</v>
      </c>
      <c r="V946">
        <v>2</v>
      </c>
      <c r="W946">
        <v>4</v>
      </c>
      <c r="X946">
        <v>0</v>
      </c>
      <c r="Y946">
        <v>1</v>
      </c>
      <c r="Z946">
        <v>0</v>
      </c>
      <c r="AA946">
        <v>0</v>
      </c>
      <c r="AB946">
        <v>158</v>
      </c>
      <c r="AC946">
        <v>8</v>
      </c>
      <c r="AD946">
        <v>0</v>
      </c>
      <c r="AE946">
        <v>1</v>
      </c>
      <c r="AF946">
        <v>0</v>
      </c>
      <c r="AG946">
        <v>1</v>
      </c>
      <c r="AH946">
        <v>2</v>
      </c>
      <c r="AI946">
        <v>11</v>
      </c>
      <c r="AJ946">
        <v>0</v>
      </c>
      <c r="AK946">
        <v>1</v>
      </c>
      <c r="AL946">
        <v>4</v>
      </c>
      <c r="AM946">
        <v>19</v>
      </c>
      <c r="AN946">
        <v>0</v>
      </c>
      <c r="AO946">
        <v>1</v>
      </c>
      <c r="AP946">
        <v>0</v>
      </c>
      <c r="AQ946">
        <v>5</v>
      </c>
      <c r="AR946">
        <v>0</v>
      </c>
      <c r="AS946">
        <v>0</v>
      </c>
      <c r="AT946">
        <v>1</v>
      </c>
      <c r="AU946">
        <v>0</v>
      </c>
      <c r="AV946">
        <v>3</v>
      </c>
      <c r="AW946">
        <v>0</v>
      </c>
      <c r="AX946">
        <v>15</v>
      </c>
      <c r="AY946">
        <v>46</v>
      </c>
      <c r="AZ946">
        <v>22</v>
      </c>
      <c r="BA946">
        <v>36</v>
      </c>
      <c r="BB946">
        <v>7</v>
      </c>
      <c r="BC946">
        <v>25</v>
      </c>
      <c r="BD946">
        <v>0</v>
      </c>
      <c r="BE946">
        <v>0</v>
      </c>
      <c r="BF946">
        <v>1</v>
      </c>
      <c r="BG946">
        <v>0</v>
      </c>
      <c r="BH946">
        <v>0</v>
      </c>
      <c r="BI946">
        <v>19</v>
      </c>
      <c r="BJ946">
        <v>17</v>
      </c>
      <c r="BK946">
        <v>0</v>
      </c>
      <c r="BL946">
        <v>9</v>
      </c>
      <c r="BM946">
        <v>3</v>
      </c>
      <c r="BN946">
        <v>5</v>
      </c>
      <c r="BO946">
        <v>37</v>
      </c>
      <c r="BP946">
        <v>4</v>
      </c>
      <c r="BQ946">
        <v>0</v>
      </c>
      <c r="BR946">
        <v>3</v>
      </c>
      <c r="BS946">
        <v>18</v>
      </c>
      <c r="BT946">
        <v>274</v>
      </c>
      <c r="BU946" t="s">
        <v>995</v>
      </c>
    </row>
    <row r="947" spans="1:73">
      <c r="A947" t="s">
        <v>953</v>
      </c>
      <c r="B947" t="s">
        <v>954</v>
      </c>
      <c r="C947">
        <v>39</v>
      </c>
      <c r="D947" t="s">
        <v>119</v>
      </c>
      <c r="E947" t="s">
        <v>78</v>
      </c>
      <c r="F947" t="s">
        <v>77</v>
      </c>
      <c r="G947">
        <v>1</v>
      </c>
      <c r="H947">
        <v>2</v>
      </c>
      <c r="I947">
        <v>2</v>
      </c>
      <c r="J947">
        <v>0</v>
      </c>
      <c r="K947">
        <v>0</v>
      </c>
      <c r="L947">
        <v>5</v>
      </c>
      <c r="M947">
        <v>0</v>
      </c>
      <c r="N947">
        <v>7</v>
      </c>
      <c r="O947">
        <v>0</v>
      </c>
      <c r="P947">
        <v>0</v>
      </c>
      <c r="Q947">
        <v>3</v>
      </c>
      <c r="R947">
        <v>0</v>
      </c>
      <c r="S947">
        <v>16</v>
      </c>
      <c r="T947">
        <v>6</v>
      </c>
      <c r="U947">
        <v>0</v>
      </c>
      <c r="V947">
        <v>2</v>
      </c>
      <c r="W947">
        <v>0</v>
      </c>
      <c r="X947">
        <v>0</v>
      </c>
      <c r="Y947">
        <v>0</v>
      </c>
      <c r="Z947">
        <v>0</v>
      </c>
      <c r="AA947">
        <v>0</v>
      </c>
      <c r="AB947">
        <v>54</v>
      </c>
      <c r="AC947">
        <v>0</v>
      </c>
      <c r="AD947">
        <v>0</v>
      </c>
      <c r="AE947">
        <v>0</v>
      </c>
      <c r="AF947">
        <v>0</v>
      </c>
      <c r="AG947">
        <v>0</v>
      </c>
      <c r="AH947">
        <v>3</v>
      </c>
      <c r="AI947">
        <v>3</v>
      </c>
      <c r="AJ947">
        <v>0</v>
      </c>
      <c r="AK947">
        <v>0</v>
      </c>
      <c r="AL947">
        <v>0</v>
      </c>
      <c r="AM947">
        <v>8</v>
      </c>
      <c r="AN947">
        <v>0</v>
      </c>
      <c r="AO947">
        <v>0</v>
      </c>
      <c r="AP947">
        <v>2</v>
      </c>
      <c r="AQ947">
        <v>1</v>
      </c>
      <c r="AR947">
        <v>0</v>
      </c>
      <c r="AS947">
        <v>0</v>
      </c>
      <c r="AT947">
        <v>0</v>
      </c>
      <c r="AU947">
        <v>5</v>
      </c>
      <c r="AV947">
        <v>0</v>
      </c>
      <c r="AW947">
        <v>1</v>
      </c>
      <c r="AX947">
        <v>8</v>
      </c>
      <c r="AY947">
        <v>10</v>
      </c>
      <c r="AZ947">
        <v>7</v>
      </c>
      <c r="BA947">
        <v>17</v>
      </c>
      <c r="BB947">
        <v>1</v>
      </c>
      <c r="BC947">
        <v>15</v>
      </c>
      <c r="BD947">
        <v>0</v>
      </c>
      <c r="BE947">
        <v>0</v>
      </c>
      <c r="BF947">
        <v>0</v>
      </c>
      <c r="BG947">
        <v>0</v>
      </c>
      <c r="BH947">
        <v>0</v>
      </c>
      <c r="BI947">
        <v>8</v>
      </c>
      <c r="BJ947">
        <v>9</v>
      </c>
      <c r="BK947">
        <v>0</v>
      </c>
      <c r="BL947">
        <v>1</v>
      </c>
      <c r="BM947">
        <v>0</v>
      </c>
      <c r="BN947">
        <v>2</v>
      </c>
      <c r="BO947">
        <v>13</v>
      </c>
      <c r="BP947">
        <v>0</v>
      </c>
      <c r="BQ947">
        <v>0</v>
      </c>
      <c r="BR947">
        <v>5</v>
      </c>
      <c r="BS947">
        <v>6</v>
      </c>
      <c r="BT947">
        <v>87</v>
      </c>
      <c r="BU947" t="s">
        <v>996</v>
      </c>
    </row>
    <row r="948" spans="1:73">
      <c r="A948" t="s">
        <v>953</v>
      </c>
      <c r="B948" t="s">
        <v>954</v>
      </c>
      <c r="C948">
        <v>40</v>
      </c>
      <c r="D948" t="s">
        <v>119</v>
      </c>
      <c r="E948" t="s">
        <v>965</v>
      </c>
      <c r="F948" t="s">
        <v>92</v>
      </c>
      <c r="G948">
        <v>1</v>
      </c>
      <c r="H948">
        <v>2</v>
      </c>
      <c r="I948">
        <v>3</v>
      </c>
      <c r="J948">
        <v>0</v>
      </c>
      <c r="K948">
        <v>0</v>
      </c>
      <c r="L948">
        <v>1</v>
      </c>
      <c r="M948">
        <v>1</v>
      </c>
      <c r="N948">
        <v>2</v>
      </c>
      <c r="O948">
        <v>0</v>
      </c>
      <c r="P948">
        <v>0</v>
      </c>
      <c r="Q948">
        <v>0</v>
      </c>
      <c r="R948">
        <v>0</v>
      </c>
      <c r="S948">
        <v>8</v>
      </c>
      <c r="T948">
        <v>4</v>
      </c>
      <c r="U948">
        <v>0</v>
      </c>
      <c r="V948">
        <v>0</v>
      </c>
      <c r="W948">
        <v>1</v>
      </c>
      <c r="X948">
        <v>0</v>
      </c>
      <c r="Y948">
        <v>0</v>
      </c>
      <c r="Z948">
        <v>0</v>
      </c>
      <c r="AA948">
        <v>0</v>
      </c>
      <c r="AB948">
        <v>16</v>
      </c>
      <c r="AC948">
        <v>0</v>
      </c>
      <c r="AD948">
        <v>0</v>
      </c>
      <c r="AE948">
        <v>0</v>
      </c>
      <c r="AF948">
        <v>0</v>
      </c>
      <c r="AG948">
        <v>0</v>
      </c>
      <c r="AH948">
        <v>0</v>
      </c>
      <c r="AI948">
        <v>4</v>
      </c>
      <c r="AJ948">
        <v>0</v>
      </c>
      <c r="AK948">
        <v>0</v>
      </c>
      <c r="AL948">
        <v>1</v>
      </c>
      <c r="AM948">
        <v>3</v>
      </c>
      <c r="AN948">
        <v>0</v>
      </c>
      <c r="AO948">
        <v>0</v>
      </c>
      <c r="AP948">
        <v>0</v>
      </c>
      <c r="AQ948">
        <v>1</v>
      </c>
      <c r="AR948">
        <v>0</v>
      </c>
      <c r="AS948">
        <v>0</v>
      </c>
      <c r="AT948">
        <v>0</v>
      </c>
      <c r="AU948">
        <v>0</v>
      </c>
      <c r="AV948">
        <v>0</v>
      </c>
      <c r="AW948">
        <v>2</v>
      </c>
      <c r="AX948">
        <v>1</v>
      </c>
      <c r="AY948">
        <v>1</v>
      </c>
      <c r="AZ948">
        <v>3</v>
      </c>
      <c r="BA948">
        <v>4</v>
      </c>
      <c r="BB948">
        <v>0</v>
      </c>
      <c r="BC948">
        <v>5</v>
      </c>
      <c r="BD948">
        <v>0</v>
      </c>
      <c r="BE948">
        <v>0</v>
      </c>
      <c r="BF948">
        <v>0</v>
      </c>
      <c r="BG948">
        <v>0</v>
      </c>
      <c r="BH948">
        <v>0</v>
      </c>
      <c r="BI948">
        <v>1</v>
      </c>
      <c r="BJ948">
        <v>2</v>
      </c>
      <c r="BK948">
        <v>0</v>
      </c>
      <c r="BL948">
        <v>0</v>
      </c>
      <c r="BM948">
        <v>0</v>
      </c>
      <c r="BN948">
        <v>1</v>
      </c>
      <c r="BO948">
        <v>3</v>
      </c>
      <c r="BP948">
        <v>1</v>
      </c>
      <c r="BQ948">
        <v>0</v>
      </c>
      <c r="BR948">
        <v>0</v>
      </c>
      <c r="BS948">
        <v>2</v>
      </c>
      <c r="BT948">
        <v>28</v>
      </c>
      <c r="BU948" t="s">
        <v>997</v>
      </c>
    </row>
    <row r="949" spans="1:73">
      <c r="A949" t="s">
        <v>953</v>
      </c>
      <c r="B949" t="s">
        <v>954</v>
      </c>
      <c r="C949">
        <v>41</v>
      </c>
      <c r="D949" t="s">
        <v>119</v>
      </c>
      <c r="E949" t="s">
        <v>78</v>
      </c>
      <c r="F949" t="s">
        <v>77</v>
      </c>
      <c r="G949">
        <v>0</v>
      </c>
      <c r="H949">
        <v>0</v>
      </c>
      <c r="I949">
        <v>0</v>
      </c>
      <c r="J949">
        <v>0</v>
      </c>
      <c r="K949">
        <v>0</v>
      </c>
      <c r="L949">
        <v>0</v>
      </c>
      <c r="M949">
        <v>0</v>
      </c>
      <c r="N949">
        <v>2</v>
      </c>
      <c r="O949">
        <v>0</v>
      </c>
      <c r="P949">
        <v>0</v>
      </c>
      <c r="Q949">
        <v>0</v>
      </c>
      <c r="R949">
        <v>0</v>
      </c>
      <c r="S949">
        <v>0</v>
      </c>
      <c r="T949">
        <v>0</v>
      </c>
      <c r="U949">
        <v>0</v>
      </c>
      <c r="V949">
        <v>0</v>
      </c>
      <c r="W949">
        <v>0</v>
      </c>
      <c r="X949">
        <v>0</v>
      </c>
      <c r="Y949">
        <v>0</v>
      </c>
      <c r="Z949">
        <v>0</v>
      </c>
      <c r="AA949">
        <v>0</v>
      </c>
      <c r="AB949">
        <v>7</v>
      </c>
      <c r="AC949">
        <v>0</v>
      </c>
      <c r="AD949">
        <v>0</v>
      </c>
      <c r="AE949">
        <v>0</v>
      </c>
      <c r="AF949">
        <v>0</v>
      </c>
      <c r="AG949">
        <v>0</v>
      </c>
      <c r="AH949">
        <v>0</v>
      </c>
      <c r="AI949">
        <v>0</v>
      </c>
      <c r="AJ949">
        <v>0</v>
      </c>
      <c r="AK949">
        <v>0</v>
      </c>
      <c r="AL949">
        <v>0</v>
      </c>
      <c r="AM949">
        <v>3</v>
      </c>
      <c r="AN949">
        <v>0</v>
      </c>
      <c r="AO949">
        <v>0</v>
      </c>
      <c r="AP949">
        <v>0</v>
      </c>
      <c r="AQ949">
        <v>0</v>
      </c>
      <c r="AR949">
        <v>0</v>
      </c>
      <c r="AS949">
        <v>0</v>
      </c>
      <c r="AT949">
        <v>0</v>
      </c>
      <c r="AU949">
        <v>0</v>
      </c>
      <c r="AV949">
        <v>0</v>
      </c>
      <c r="AW949">
        <v>0</v>
      </c>
      <c r="AX949">
        <v>1</v>
      </c>
      <c r="AY949">
        <v>1</v>
      </c>
      <c r="AZ949">
        <v>3</v>
      </c>
      <c r="BA949">
        <v>4</v>
      </c>
      <c r="BB949">
        <v>0</v>
      </c>
      <c r="BC949">
        <v>0</v>
      </c>
      <c r="BD949">
        <v>0</v>
      </c>
      <c r="BE949">
        <v>0</v>
      </c>
      <c r="BF949">
        <v>0</v>
      </c>
      <c r="BG949">
        <v>0</v>
      </c>
      <c r="BH949">
        <v>1</v>
      </c>
      <c r="BI949">
        <v>2</v>
      </c>
      <c r="BJ949">
        <v>0</v>
      </c>
      <c r="BK949">
        <v>0</v>
      </c>
      <c r="BL949">
        <v>0</v>
      </c>
      <c r="BM949">
        <v>0</v>
      </c>
      <c r="BN949">
        <v>0</v>
      </c>
      <c r="BO949">
        <v>3</v>
      </c>
      <c r="BP949">
        <v>0</v>
      </c>
      <c r="BQ949">
        <v>0</v>
      </c>
      <c r="BR949">
        <v>1</v>
      </c>
      <c r="BS949">
        <v>1</v>
      </c>
      <c r="BT949">
        <v>11</v>
      </c>
      <c r="BU949" t="s">
        <v>998</v>
      </c>
    </row>
    <row r="950" spans="1:73">
      <c r="A950" t="s">
        <v>953</v>
      </c>
      <c r="B950" t="s">
        <v>954</v>
      </c>
      <c r="C950">
        <v>42</v>
      </c>
      <c r="D950" t="s">
        <v>119</v>
      </c>
      <c r="E950" t="s">
        <v>965</v>
      </c>
      <c r="F950" t="s">
        <v>92</v>
      </c>
      <c r="G950">
        <v>0</v>
      </c>
      <c r="H950">
        <v>5</v>
      </c>
      <c r="I950">
        <v>4</v>
      </c>
      <c r="J950">
        <v>0</v>
      </c>
      <c r="K950">
        <v>0</v>
      </c>
      <c r="L950">
        <v>10</v>
      </c>
      <c r="M950">
        <v>0</v>
      </c>
      <c r="N950">
        <v>9</v>
      </c>
      <c r="O950">
        <v>0</v>
      </c>
      <c r="P950">
        <v>0</v>
      </c>
      <c r="Q950">
        <v>1</v>
      </c>
      <c r="R950">
        <v>1</v>
      </c>
      <c r="S950">
        <v>9</v>
      </c>
      <c r="T950">
        <v>0</v>
      </c>
      <c r="U950">
        <v>0</v>
      </c>
      <c r="V950">
        <v>1</v>
      </c>
      <c r="W950">
        <v>2</v>
      </c>
      <c r="X950">
        <v>0</v>
      </c>
      <c r="Y950">
        <v>0</v>
      </c>
      <c r="Z950">
        <v>0</v>
      </c>
      <c r="AA950">
        <v>0</v>
      </c>
      <c r="AB950">
        <v>52</v>
      </c>
      <c r="AC950">
        <v>0</v>
      </c>
      <c r="AD950">
        <v>0</v>
      </c>
      <c r="AE950">
        <v>0</v>
      </c>
      <c r="AF950">
        <v>0</v>
      </c>
      <c r="AG950">
        <v>0</v>
      </c>
      <c r="AH950">
        <v>0</v>
      </c>
      <c r="AI950">
        <v>0</v>
      </c>
      <c r="AJ950">
        <v>0</v>
      </c>
      <c r="AK950">
        <v>0</v>
      </c>
      <c r="AL950">
        <v>0</v>
      </c>
      <c r="AM950">
        <v>7</v>
      </c>
      <c r="AN950">
        <v>0</v>
      </c>
      <c r="AO950">
        <v>2</v>
      </c>
      <c r="AP950">
        <v>3</v>
      </c>
      <c r="AQ950">
        <v>3</v>
      </c>
      <c r="AR950">
        <v>1</v>
      </c>
      <c r="AS950">
        <v>0</v>
      </c>
      <c r="AT950">
        <v>0</v>
      </c>
      <c r="AU950">
        <v>5</v>
      </c>
      <c r="AV950">
        <v>0</v>
      </c>
      <c r="AW950">
        <v>3</v>
      </c>
      <c r="AX950">
        <v>3</v>
      </c>
      <c r="AY950">
        <v>9</v>
      </c>
      <c r="AZ950">
        <v>9</v>
      </c>
      <c r="BA950">
        <v>10</v>
      </c>
      <c r="BB950">
        <v>1</v>
      </c>
      <c r="BC950">
        <v>26</v>
      </c>
      <c r="BD950">
        <v>0</v>
      </c>
      <c r="BE950">
        <v>0</v>
      </c>
      <c r="BF950">
        <v>0</v>
      </c>
      <c r="BG950">
        <v>0</v>
      </c>
      <c r="BH950">
        <v>2</v>
      </c>
      <c r="BI950">
        <v>5</v>
      </c>
      <c r="BJ950">
        <v>14</v>
      </c>
      <c r="BK950">
        <v>0</v>
      </c>
      <c r="BL950">
        <v>0</v>
      </c>
      <c r="BM950">
        <v>0</v>
      </c>
      <c r="BN950">
        <v>7</v>
      </c>
      <c r="BO950">
        <v>14</v>
      </c>
      <c r="BP950">
        <v>1</v>
      </c>
      <c r="BQ950">
        <v>0</v>
      </c>
      <c r="BR950">
        <v>1</v>
      </c>
      <c r="BS950">
        <v>7</v>
      </c>
      <c r="BT950">
        <v>96</v>
      </c>
      <c r="BU950" t="s">
        <v>999</v>
      </c>
    </row>
    <row r="951" spans="1:73">
      <c r="A951" t="s">
        <v>953</v>
      </c>
      <c r="B951" t="s">
        <v>954</v>
      </c>
      <c r="C951">
        <v>43</v>
      </c>
      <c r="D951" t="s">
        <v>119</v>
      </c>
      <c r="E951" t="s">
        <v>78</v>
      </c>
      <c r="F951" t="s">
        <v>77</v>
      </c>
      <c r="G951">
        <v>0</v>
      </c>
      <c r="H951">
        <v>1</v>
      </c>
      <c r="I951">
        <v>1</v>
      </c>
      <c r="J951">
        <v>0</v>
      </c>
      <c r="K951">
        <v>0</v>
      </c>
      <c r="L951">
        <v>2</v>
      </c>
      <c r="M951">
        <v>0</v>
      </c>
      <c r="N951">
        <v>1</v>
      </c>
      <c r="O951">
        <v>0</v>
      </c>
      <c r="P951">
        <v>0</v>
      </c>
      <c r="Q951">
        <v>2</v>
      </c>
      <c r="R951">
        <v>0</v>
      </c>
      <c r="S951">
        <v>4</v>
      </c>
      <c r="T951">
        <v>1</v>
      </c>
      <c r="U951">
        <v>0</v>
      </c>
      <c r="V951">
        <v>0</v>
      </c>
      <c r="W951">
        <v>1</v>
      </c>
      <c r="X951">
        <v>0</v>
      </c>
      <c r="Y951">
        <v>0</v>
      </c>
      <c r="Z951">
        <v>0</v>
      </c>
      <c r="AA951">
        <v>0</v>
      </c>
      <c r="AB951">
        <v>12</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1</v>
      </c>
      <c r="AX951">
        <v>1</v>
      </c>
      <c r="AY951">
        <v>4</v>
      </c>
      <c r="AZ951">
        <v>2</v>
      </c>
      <c r="BA951">
        <v>1</v>
      </c>
      <c r="BB951">
        <v>1</v>
      </c>
      <c r="BC951">
        <v>2</v>
      </c>
      <c r="BD951">
        <v>0</v>
      </c>
      <c r="BE951">
        <v>0</v>
      </c>
      <c r="BF951">
        <v>0</v>
      </c>
      <c r="BG951">
        <v>0</v>
      </c>
      <c r="BH951">
        <v>0</v>
      </c>
      <c r="BI951">
        <v>1</v>
      </c>
      <c r="BJ951">
        <v>1</v>
      </c>
      <c r="BK951">
        <v>0</v>
      </c>
      <c r="BL951">
        <v>2</v>
      </c>
      <c r="BM951">
        <v>0</v>
      </c>
      <c r="BN951">
        <v>0</v>
      </c>
      <c r="BO951">
        <v>3</v>
      </c>
      <c r="BP951">
        <v>1</v>
      </c>
      <c r="BQ951">
        <v>0</v>
      </c>
      <c r="BR951">
        <v>0</v>
      </c>
      <c r="BS951">
        <v>3</v>
      </c>
      <c r="BT951">
        <v>26</v>
      </c>
      <c r="BU951" t="s">
        <v>1000</v>
      </c>
    </row>
    <row r="952" spans="1:73">
      <c r="A952" t="s">
        <v>953</v>
      </c>
      <c r="B952" t="s">
        <v>954</v>
      </c>
      <c r="C952">
        <v>44</v>
      </c>
      <c r="D952" t="s">
        <v>119</v>
      </c>
      <c r="E952" t="s">
        <v>974</v>
      </c>
      <c r="F952" t="s">
        <v>101</v>
      </c>
      <c r="G952">
        <v>1</v>
      </c>
      <c r="H952">
        <v>5</v>
      </c>
      <c r="I952">
        <v>11</v>
      </c>
      <c r="J952">
        <v>0</v>
      </c>
      <c r="K952">
        <v>0</v>
      </c>
      <c r="L952">
        <v>21</v>
      </c>
      <c r="M952">
        <v>0</v>
      </c>
      <c r="N952">
        <v>33</v>
      </c>
      <c r="O952">
        <v>0</v>
      </c>
      <c r="P952">
        <v>0</v>
      </c>
      <c r="Q952">
        <v>1</v>
      </c>
      <c r="R952">
        <v>0</v>
      </c>
      <c r="S952">
        <v>41</v>
      </c>
      <c r="T952">
        <v>15</v>
      </c>
      <c r="U952">
        <v>0</v>
      </c>
      <c r="V952">
        <v>5</v>
      </c>
      <c r="W952">
        <v>6</v>
      </c>
      <c r="X952">
        <v>0</v>
      </c>
      <c r="Y952">
        <v>0</v>
      </c>
      <c r="Z952">
        <v>0</v>
      </c>
      <c r="AA952">
        <v>0</v>
      </c>
      <c r="AB952">
        <v>167</v>
      </c>
      <c r="AC952">
        <v>8</v>
      </c>
      <c r="AD952">
        <v>0</v>
      </c>
      <c r="AE952">
        <v>0</v>
      </c>
      <c r="AF952">
        <v>0</v>
      </c>
      <c r="AG952">
        <v>0</v>
      </c>
      <c r="AH952">
        <v>0</v>
      </c>
      <c r="AI952">
        <v>14</v>
      </c>
      <c r="AJ952">
        <v>0</v>
      </c>
      <c r="AK952">
        <v>0</v>
      </c>
      <c r="AL952">
        <v>6</v>
      </c>
      <c r="AM952">
        <v>17</v>
      </c>
      <c r="AN952">
        <v>0</v>
      </c>
      <c r="AO952">
        <v>11</v>
      </c>
      <c r="AP952">
        <v>11</v>
      </c>
      <c r="AQ952">
        <v>4</v>
      </c>
      <c r="AR952">
        <v>0</v>
      </c>
      <c r="AS952">
        <v>0</v>
      </c>
      <c r="AT952">
        <v>5</v>
      </c>
      <c r="AU952">
        <v>7</v>
      </c>
      <c r="AV952">
        <v>1</v>
      </c>
      <c r="AW952">
        <v>13</v>
      </c>
      <c r="AX952">
        <v>20</v>
      </c>
      <c r="AY952">
        <v>41</v>
      </c>
      <c r="AZ952">
        <v>30</v>
      </c>
      <c r="BA952">
        <v>39</v>
      </c>
      <c r="BB952">
        <v>6</v>
      </c>
      <c r="BC952">
        <v>49</v>
      </c>
      <c r="BD952">
        <v>0</v>
      </c>
      <c r="BE952">
        <v>0</v>
      </c>
      <c r="BF952">
        <v>1</v>
      </c>
      <c r="BG952">
        <v>0</v>
      </c>
      <c r="BH952">
        <v>0</v>
      </c>
      <c r="BI952">
        <v>21</v>
      </c>
      <c r="BJ952">
        <v>24</v>
      </c>
      <c r="BK952">
        <v>0</v>
      </c>
      <c r="BL952">
        <v>11</v>
      </c>
      <c r="BM952">
        <v>2</v>
      </c>
      <c r="BN952">
        <v>8</v>
      </c>
      <c r="BO952">
        <v>51</v>
      </c>
      <c r="BP952">
        <v>5</v>
      </c>
      <c r="BQ952">
        <v>0</v>
      </c>
      <c r="BR952">
        <v>12</v>
      </c>
      <c r="BS952">
        <v>18</v>
      </c>
      <c r="BT952">
        <v>282</v>
      </c>
      <c r="BU952" t="s">
        <v>1001</v>
      </c>
    </row>
    <row r="953" spans="1:73">
      <c r="A953" t="s">
        <v>953</v>
      </c>
      <c r="B953" t="s">
        <v>954</v>
      </c>
      <c r="C953">
        <v>45</v>
      </c>
      <c r="D953" t="s">
        <v>119</v>
      </c>
      <c r="E953" t="s">
        <v>78</v>
      </c>
      <c r="F953" t="s">
        <v>77</v>
      </c>
      <c r="G953">
        <v>0</v>
      </c>
      <c r="H953">
        <v>2</v>
      </c>
      <c r="I953">
        <v>2</v>
      </c>
      <c r="J953">
        <v>0</v>
      </c>
      <c r="K953">
        <v>0</v>
      </c>
      <c r="L953">
        <v>1</v>
      </c>
      <c r="M953">
        <v>0</v>
      </c>
      <c r="N953">
        <v>4</v>
      </c>
      <c r="O953">
        <v>0</v>
      </c>
      <c r="P953">
        <v>0</v>
      </c>
      <c r="Q953">
        <v>1</v>
      </c>
      <c r="R953">
        <v>0</v>
      </c>
      <c r="S953">
        <v>4</v>
      </c>
      <c r="T953">
        <v>4</v>
      </c>
      <c r="U953">
        <v>0</v>
      </c>
      <c r="V953">
        <v>0</v>
      </c>
      <c r="W953">
        <v>0</v>
      </c>
      <c r="X953">
        <v>0</v>
      </c>
      <c r="Y953">
        <v>0</v>
      </c>
      <c r="Z953">
        <v>0</v>
      </c>
      <c r="AA953">
        <v>0</v>
      </c>
      <c r="AB953">
        <v>19</v>
      </c>
      <c r="AC953">
        <v>0</v>
      </c>
      <c r="AD953">
        <v>0</v>
      </c>
      <c r="AE953">
        <v>0</v>
      </c>
      <c r="AF953">
        <v>0</v>
      </c>
      <c r="AG953">
        <v>0</v>
      </c>
      <c r="AH953">
        <v>0</v>
      </c>
      <c r="AI953">
        <v>2</v>
      </c>
      <c r="AJ953">
        <v>0</v>
      </c>
      <c r="AK953">
        <v>0</v>
      </c>
      <c r="AL953">
        <v>0</v>
      </c>
      <c r="AM953">
        <v>1</v>
      </c>
      <c r="AN953">
        <v>0</v>
      </c>
      <c r="AO953">
        <v>0</v>
      </c>
      <c r="AP953">
        <v>0</v>
      </c>
      <c r="AQ953">
        <v>0</v>
      </c>
      <c r="AR953">
        <v>0</v>
      </c>
      <c r="AS953">
        <v>0</v>
      </c>
      <c r="AT953">
        <v>0</v>
      </c>
      <c r="AU953">
        <v>0</v>
      </c>
      <c r="AV953">
        <v>0</v>
      </c>
      <c r="AW953">
        <v>2</v>
      </c>
      <c r="AX953">
        <v>5</v>
      </c>
      <c r="AY953">
        <v>4</v>
      </c>
      <c r="AZ953">
        <v>4</v>
      </c>
      <c r="BA953">
        <v>6</v>
      </c>
      <c r="BB953">
        <v>0</v>
      </c>
      <c r="BC953">
        <v>3</v>
      </c>
      <c r="BD953">
        <v>0</v>
      </c>
      <c r="BE953">
        <v>0</v>
      </c>
      <c r="BF953">
        <v>0</v>
      </c>
      <c r="BG953">
        <v>0</v>
      </c>
      <c r="BH953">
        <v>0</v>
      </c>
      <c r="BI953">
        <v>7</v>
      </c>
      <c r="BJ953">
        <v>3</v>
      </c>
      <c r="BK953">
        <v>0</v>
      </c>
      <c r="BL953">
        <v>0</v>
      </c>
      <c r="BM953">
        <v>3</v>
      </c>
      <c r="BN953">
        <v>0</v>
      </c>
      <c r="BO953">
        <v>4</v>
      </c>
      <c r="BP953">
        <v>0</v>
      </c>
      <c r="BQ953">
        <v>0</v>
      </c>
      <c r="BR953">
        <v>2</v>
      </c>
      <c r="BS953">
        <v>1</v>
      </c>
      <c r="BT953">
        <v>30</v>
      </c>
      <c r="BU953" t="s">
        <v>1002</v>
      </c>
    </row>
    <row r="954" spans="1:73">
      <c r="A954" t="s">
        <v>953</v>
      </c>
      <c r="B954" t="s">
        <v>954</v>
      </c>
      <c r="C954">
        <v>46</v>
      </c>
      <c r="D954" t="s">
        <v>119</v>
      </c>
      <c r="E954" t="s">
        <v>974</v>
      </c>
      <c r="F954" t="s">
        <v>101</v>
      </c>
      <c r="G954">
        <v>0</v>
      </c>
      <c r="H954">
        <v>2</v>
      </c>
      <c r="I954">
        <v>0</v>
      </c>
      <c r="J954">
        <v>0</v>
      </c>
      <c r="K954">
        <v>0</v>
      </c>
      <c r="L954">
        <v>1</v>
      </c>
      <c r="M954">
        <v>0</v>
      </c>
      <c r="N954">
        <v>0</v>
      </c>
      <c r="O954">
        <v>0</v>
      </c>
      <c r="P954">
        <v>0</v>
      </c>
      <c r="Q954">
        <v>0</v>
      </c>
      <c r="R954">
        <v>0</v>
      </c>
      <c r="S954">
        <v>1</v>
      </c>
      <c r="T954">
        <v>1</v>
      </c>
      <c r="U954">
        <v>0</v>
      </c>
      <c r="V954">
        <v>0</v>
      </c>
      <c r="W954">
        <v>0</v>
      </c>
      <c r="X954">
        <v>0</v>
      </c>
      <c r="Y954">
        <v>0</v>
      </c>
      <c r="Z954">
        <v>0</v>
      </c>
      <c r="AA954">
        <v>0</v>
      </c>
      <c r="AB954">
        <v>6</v>
      </c>
      <c r="AC954">
        <v>0</v>
      </c>
      <c r="AD954">
        <v>0</v>
      </c>
      <c r="AE954">
        <v>0</v>
      </c>
      <c r="AF954">
        <v>0</v>
      </c>
      <c r="AG954">
        <v>0</v>
      </c>
      <c r="AH954">
        <v>0</v>
      </c>
      <c r="AI954">
        <v>1</v>
      </c>
      <c r="AJ954">
        <v>0</v>
      </c>
      <c r="AK954">
        <v>0</v>
      </c>
      <c r="AL954">
        <v>0</v>
      </c>
      <c r="AM954">
        <v>0</v>
      </c>
      <c r="AN954">
        <v>0</v>
      </c>
      <c r="AO954">
        <v>0</v>
      </c>
      <c r="AP954">
        <v>0</v>
      </c>
      <c r="AQ954">
        <v>0</v>
      </c>
      <c r="AR954">
        <v>0</v>
      </c>
      <c r="AS954">
        <v>0</v>
      </c>
      <c r="AT954">
        <v>0</v>
      </c>
      <c r="AU954">
        <v>0</v>
      </c>
      <c r="AV954">
        <v>0</v>
      </c>
      <c r="AW954">
        <v>0</v>
      </c>
      <c r="AX954">
        <v>1</v>
      </c>
      <c r="AY954">
        <v>0</v>
      </c>
      <c r="AZ954">
        <v>2</v>
      </c>
      <c r="BA954">
        <v>1</v>
      </c>
      <c r="BB954">
        <v>0</v>
      </c>
      <c r="BC954">
        <v>2</v>
      </c>
      <c r="BD954">
        <v>0</v>
      </c>
      <c r="BE954">
        <v>0</v>
      </c>
      <c r="BF954">
        <v>0</v>
      </c>
      <c r="BG954">
        <v>0</v>
      </c>
      <c r="BH954">
        <v>0</v>
      </c>
      <c r="BI954">
        <v>2</v>
      </c>
      <c r="BJ954">
        <v>2</v>
      </c>
      <c r="BK954">
        <v>0</v>
      </c>
      <c r="BL954">
        <v>0</v>
      </c>
      <c r="BM954">
        <v>0</v>
      </c>
      <c r="BN954">
        <v>0</v>
      </c>
      <c r="BO954">
        <v>3</v>
      </c>
      <c r="BP954">
        <v>0</v>
      </c>
      <c r="BQ954">
        <v>0</v>
      </c>
      <c r="BR954">
        <v>1</v>
      </c>
      <c r="BS954">
        <v>2</v>
      </c>
      <c r="BT954">
        <v>14</v>
      </c>
      <c r="BU954" t="s">
        <v>1003</v>
      </c>
    </row>
    <row r="955" spans="1:73">
      <c r="A955" t="s">
        <v>953</v>
      </c>
      <c r="B955" t="s">
        <v>954</v>
      </c>
      <c r="C955">
        <v>47</v>
      </c>
      <c r="D955" t="s">
        <v>119</v>
      </c>
      <c r="E955" t="s">
        <v>78</v>
      </c>
      <c r="F955" t="s">
        <v>77</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1</v>
      </c>
      <c r="BT955">
        <v>4</v>
      </c>
      <c r="BU955" t="s">
        <v>1004</v>
      </c>
    </row>
    <row r="956" spans="1:73">
      <c r="A956" t="s">
        <v>953</v>
      </c>
      <c r="B956" t="s">
        <v>954</v>
      </c>
      <c r="C956">
        <v>48</v>
      </c>
      <c r="D956" t="s">
        <v>119</v>
      </c>
      <c r="E956" t="s">
        <v>969</v>
      </c>
      <c r="F956" t="s">
        <v>92</v>
      </c>
      <c r="G956">
        <v>0</v>
      </c>
      <c r="H956">
        <v>3</v>
      </c>
      <c r="I956">
        <v>0</v>
      </c>
      <c r="J956">
        <v>0</v>
      </c>
      <c r="K956">
        <v>0</v>
      </c>
      <c r="L956">
        <v>1</v>
      </c>
      <c r="M956">
        <v>0</v>
      </c>
      <c r="N956">
        <v>3</v>
      </c>
      <c r="O956">
        <v>0</v>
      </c>
      <c r="P956">
        <v>0</v>
      </c>
      <c r="Q956">
        <v>1</v>
      </c>
      <c r="R956">
        <v>1</v>
      </c>
      <c r="S956">
        <v>5</v>
      </c>
      <c r="T956">
        <v>2</v>
      </c>
      <c r="U956">
        <v>0</v>
      </c>
      <c r="V956">
        <v>0</v>
      </c>
      <c r="W956">
        <v>0</v>
      </c>
      <c r="X956">
        <v>0</v>
      </c>
      <c r="Y956">
        <v>0</v>
      </c>
      <c r="Z956">
        <v>0</v>
      </c>
      <c r="AA956">
        <v>0</v>
      </c>
      <c r="AB956">
        <v>12</v>
      </c>
      <c r="AC956">
        <v>0</v>
      </c>
      <c r="AD956">
        <v>0</v>
      </c>
      <c r="AE956">
        <v>0</v>
      </c>
      <c r="AF956">
        <v>0</v>
      </c>
      <c r="AG956">
        <v>0</v>
      </c>
      <c r="AH956">
        <v>0</v>
      </c>
      <c r="AI956">
        <v>1</v>
      </c>
      <c r="AJ956">
        <v>0</v>
      </c>
      <c r="AK956">
        <v>0</v>
      </c>
      <c r="AL956">
        <v>2</v>
      </c>
      <c r="AM956">
        <v>0</v>
      </c>
      <c r="AN956">
        <v>0</v>
      </c>
      <c r="AO956">
        <v>0</v>
      </c>
      <c r="AP956">
        <v>0</v>
      </c>
      <c r="AQ956">
        <v>1</v>
      </c>
      <c r="AR956">
        <v>0</v>
      </c>
      <c r="AS956">
        <v>1</v>
      </c>
      <c r="AT956">
        <v>0</v>
      </c>
      <c r="AU956">
        <v>0</v>
      </c>
      <c r="AV956">
        <v>0</v>
      </c>
      <c r="AW956">
        <v>0</v>
      </c>
      <c r="AX956">
        <v>0</v>
      </c>
      <c r="AY956">
        <v>2</v>
      </c>
      <c r="AZ956">
        <v>3</v>
      </c>
      <c r="BA956">
        <v>0</v>
      </c>
      <c r="BB956">
        <v>1</v>
      </c>
      <c r="BC956">
        <v>1</v>
      </c>
      <c r="BD956">
        <v>0</v>
      </c>
      <c r="BE956">
        <v>0</v>
      </c>
      <c r="BF956">
        <v>0</v>
      </c>
      <c r="BG956">
        <v>0</v>
      </c>
      <c r="BH956">
        <v>0</v>
      </c>
      <c r="BI956">
        <v>3</v>
      </c>
      <c r="BJ956">
        <v>1</v>
      </c>
      <c r="BK956">
        <v>0</v>
      </c>
      <c r="BL956">
        <v>0</v>
      </c>
      <c r="BM956">
        <v>0</v>
      </c>
      <c r="BN956">
        <v>0</v>
      </c>
      <c r="BO956">
        <v>4</v>
      </c>
      <c r="BP956">
        <v>0</v>
      </c>
      <c r="BQ956">
        <v>0</v>
      </c>
      <c r="BR956">
        <v>0</v>
      </c>
      <c r="BS956">
        <v>1</v>
      </c>
      <c r="BT956">
        <v>18</v>
      </c>
      <c r="BU956" t="s">
        <v>1005</v>
      </c>
    </row>
    <row r="957" spans="1:73">
      <c r="A957" t="s">
        <v>953</v>
      </c>
      <c r="B957" t="s">
        <v>954</v>
      </c>
      <c r="C957">
        <v>49</v>
      </c>
      <c r="D957" t="s">
        <v>119</v>
      </c>
      <c r="E957" t="s">
        <v>974</v>
      </c>
      <c r="F957" t="s">
        <v>101</v>
      </c>
      <c r="G957">
        <v>0</v>
      </c>
      <c r="H957">
        <v>0</v>
      </c>
      <c r="I957">
        <v>0</v>
      </c>
      <c r="J957">
        <v>0</v>
      </c>
      <c r="K957">
        <v>0</v>
      </c>
      <c r="L957">
        <v>3</v>
      </c>
      <c r="M957">
        <v>0</v>
      </c>
      <c r="N957">
        <v>2</v>
      </c>
      <c r="O957">
        <v>0</v>
      </c>
      <c r="P957">
        <v>0</v>
      </c>
      <c r="Q957">
        <v>1</v>
      </c>
      <c r="R957">
        <v>0</v>
      </c>
      <c r="S957">
        <v>5</v>
      </c>
      <c r="T957">
        <v>0</v>
      </c>
      <c r="U957">
        <v>0</v>
      </c>
      <c r="V957">
        <v>0</v>
      </c>
      <c r="W957">
        <v>0</v>
      </c>
      <c r="X957">
        <v>0</v>
      </c>
      <c r="Y957">
        <v>0</v>
      </c>
      <c r="Z957">
        <v>0</v>
      </c>
      <c r="AA957">
        <v>0</v>
      </c>
      <c r="AB957">
        <v>18</v>
      </c>
      <c r="AC957">
        <v>0</v>
      </c>
      <c r="AD957">
        <v>0</v>
      </c>
      <c r="AE957">
        <v>0</v>
      </c>
      <c r="AF957">
        <v>0</v>
      </c>
      <c r="AG957">
        <v>0</v>
      </c>
      <c r="AH957">
        <v>0</v>
      </c>
      <c r="AI957">
        <v>0</v>
      </c>
      <c r="AJ957">
        <v>0</v>
      </c>
      <c r="AK957">
        <v>0</v>
      </c>
      <c r="AL957">
        <v>0</v>
      </c>
      <c r="AM957">
        <v>1</v>
      </c>
      <c r="AN957">
        <v>0</v>
      </c>
      <c r="AO957">
        <v>1</v>
      </c>
      <c r="AP957">
        <v>2</v>
      </c>
      <c r="AQ957">
        <v>0</v>
      </c>
      <c r="AR957">
        <v>0</v>
      </c>
      <c r="AS957">
        <v>0</v>
      </c>
      <c r="AT957">
        <v>0</v>
      </c>
      <c r="AU957">
        <v>2</v>
      </c>
      <c r="AV957">
        <v>0</v>
      </c>
      <c r="AW957">
        <v>0</v>
      </c>
      <c r="AX957">
        <v>3</v>
      </c>
      <c r="AY957">
        <v>7</v>
      </c>
      <c r="AZ957">
        <v>3</v>
      </c>
      <c r="BA957">
        <v>4</v>
      </c>
      <c r="BB957">
        <v>1</v>
      </c>
      <c r="BC957">
        <v>12</v>
      </c>
      <c r="BD957">
        <v>0</v>
      </c>
      <c r="BE957">
        <v>0</v>
      </c>
      <c r="BF957">
        <v>0</v>
      </c>
      <c r="BG957">
        <v>0</v>
      </c>
      <c r="BH957">
        <v>0</v>
      </c>
      <c r="BI957">
        <v>3</v>
      </c>
      <c r="BJ957">
        <v>8</v>
      </c>
      <c r="BK957">
        <v>0</v>
      </c>
      <c r="BL957">
        <v>1</v>
      </c>
      <c r="BM957">
        <v>1</v>
      </c>
      <c r="BN957">
        <v>0</v>
      </c>
      <c r="BO957">
        <v>5</v>
      </c>
      <c r="BP957">
        <v>1</v>
      </c>
      <c r="BQ957">
        <v>1</v>
      </c>
      <c r="BR957">
        <v>0</v>
      </c>
      <c r="BS957">
        <v>2</v>
      </c>
      <c r="BT957">
        <v>35</v>
      </c>
      <c r="BU957" t="s">
        <v>1006</v>
      </c>
    </row>
    <row r="958" spans="1:73">
      <c r="A958" t="s">
        <v>953</v>
      </c>
      <c r="B958" t="s">
        <v>954</v>
      </c>
      <c r="C958">
        <v>50</v>
      </c>
      <c r="D958" t="s">
        <v>119</v>
      </c>
      <c r="E958" t="s">
        <v>969</v>
      </c>
      <c r="F958" t="s">
        <v>92</v>
      </c>
      <c r="G958">
        <v>0</v>
      </c>
      <c r="H958">
        <v>1</v>
      </c>
      <c r="I958">
        <v>0</v>
      </c>
      <c r="J958">
        <v>0</v>
      </c>
      <c r="K958">
        <v>0</v>
      </c>
      <c r="L958">
        <v>1</v>
      </c>
      <c r="M958">
        <v>0</v>
      </c>
      <c r="N958">
        <v>0</v>
      </c>
      <c r="O958">
        <v>0</v>
      </c>
      <c r="P958">
        <v>0</v>
      </c>
      <c r="Q958">
        <v>0</v>
      </c>
      <c r="R958">
        <v>0</v>
      </c>
      <c r="S958">
        <v>4</v>
      </c>
      <c r="T958">
        <v>1</v>
      </c>
      <c r="U958">
        <v>0</v>
      </c>
      <c r="V958">
        <v>0</v>
      </c>
      <c r="W958">
        <v>0</v>
      </c>
      <c r="X958">
        <v>0</v>
      </c>
      <c r="Y958">
        <v>0</v>
      </c>
      <c r="Z958">
        <v>0</v>
      </c>
      <c r="AA958">
        <v>0</v>
      </c>
      <c r="AB958">
        <v>8</v>
      </c>
      <c r="AC958">
        <v>0</v>
      </c>
      <c r="AD958">
        <v>0</v>
      </c>
      <c r="AE958">
        <v>0</v>
      </c>
      <c r="AF958">
        <v>0</v>
      </c>
      <c r="AG958">
        <v>0</v>
      </c>
      <c r="AH958">
        <v>0</v>
      </c>
      <c r="AI958">
        <v>1</v>
      </c>
      <c r="AJ958">
        <v>0</v>
      </c>
      <c r="AK958">
        <v>0</v>
      </c>
      <c r="AL958">
        <v>1</v>
      </c>
      <c r="AM958">
        <v>1</v>
      </c>
      <c r="AN958">
        <v>0</v>
      </c>
      <c r="AO958">
        <v>0</v>
      </c>
      <c r="AP958">
        <v>0</v>
      </c>
      <c r="AQ958">
        <v>0</v>
      </c>
      <c r="AR958">
        <v>0</v>
      </c>
      <c r="AS958">
        <v>0</v>
      </c>
      <c r="AT958">
        <v>0</v>
      </c>
      <c r="AU958">
        <v>0</v>
      </c>
      <c r="AV958">
        <v>0</v>
      </c>
      <c r="AW958">
        <v>0</v>
      </c>
      <c r="AX958">
        <v>0</v>
      </c>
      <c r="AY958">
        <v>3</v>
      </c>
      <c r="AZ958">
        <v>1</v>
      </c>
      <c r="BA958">
        <v>2</v>
      </c>
      <c r="BB958">
        <v>1</v>
      </c>
      <c r="BC958">
        <v>0</v>
      </c>
      <c r="BD958">
        <v>0</v>
      </c>
      <c r="BE958">
        <v>0</v>
      </c>
      <c r="BF958">
        <v>0</v>
      </c>
      <c r="BG958">
        <v>0</v>
      </c>
      <c r="BH958">
        <v>0</v>
      </c>
      <c r="BI958">
        <v>1</v>
      </c>
      <c r="BJ958">
        <v>0</v>
      </c>
      <c r="BK958">
        <v>0</v>
      </c>
      <c r="BL958">
        <v>2</v>
      </c>
      <c r="BM958">
        <v>0</v>
      </c>
      <c r="BN958">
        <v>0</v>
      </c>
      <c r="BO958">
        <v>1</v>
      </c>
      <c r="BP958">
        <v>0</v>
      </c>
      <c r="BQ958">
        <v>0</v>
      </c>
      <c r="BR958">
        <v>0</v>
      </c>
      <c r="BS958">
        <v>2</v>
      </c>
      <c r="BT958">
        <v>15</v>
      </c>
      <c r="BU958" t="s">
        <v>1007</v>
      </c>
    </row>
    <row r="959" spans="1:73">
      <c r="A959" t="s">
        <v>953</v>
      </c>
      <c r="B959" t="s">
        <v>954</v>
      </c>
      <c r="C959">
        <v>51</v>
      </c>
      <c r="D959" t="s">
        <v>119</v>
      </c>
      <c r="E959" t="s">
        <v>974</v>
      </c>
      <c r="F959" t="s">
        <v>101</v>
      </c>
      <c r="G959">
        <v>0</v>
      </c>
      <c r="H959">
        <v>0</v>
      </c>
      <c r="I959">
        <v>0</v>
      </c>
      <c r="J959">
        <v>0</v>
      </c>
      <c r="K959">
        <v>0</v>
      </c>
      <c r="L959">
        <v>2</v>
      </c>
      <c r="M959">
        <v>0</v>
      </c>
      <c r="N959">
        <v>1</v>
      </c>
      <c r="O959">
        <v>0</v>
      </c>
      <c r="P959">
        <v>0</v>
      </c>
      <c r="Q959">
        <v>0</v>
      </c>
      <c r="R959">
        <v>0</v>
      </c>
      <c r="S959">
        <v>0</v>
      </c>
      <c r="T959">
        <v>0</v>
      </c>
      <c r="U959">
        <v>0</v>
      </c>
      <c r="V959">
        <v>0</v>
      </c>
      <c r="W959">
        <v>0</v>
      </c>
      <c r="X959">
        <v>0</v>
      </c>
      <c r="Y959">
        <v>0</v>
      </c>
      <c r="Z959">
        <v>0</v>
      </c>
      <c r="AA959">
        <v>0</v>
      </c>
      <c r="AB959">
        <v>4</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2</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2</v>
      </c>
      <c r="BP959">
        <v>0</v>
      </c>
      <c r="BQ959">
        <v>0</v>
      </c>
      <c r="BR959">
        <v>0</v>
      </c>
      <c r="BS959">
        <v>1</v>
      </c>
      <c r="BT959">
        <v>8</v>
      </c>
      <c r="BU959" t="s">
        <v>1008</v>
      </c>
    </row>
    <row r="960" spans="1:73">
      <c r="A960" t="s">
        <v>953</v>
      </c>
      <c r="B960" t="s">
        <v>954</v>
      </c>
      <c r="C960">
        <v>52</v>
      </c>
      <c r="D960" t="s">
        <v>119</v>
      </c>
      <c r="E960" t="s">
        <v>969</v>
      </c>
      <c r="F960" t="s">
        <v>92</v>
      </c>
      <c r="G960">
        <v>0</v>
      </c>
      <c r="H960">
        <v>1</v>
      </c>
      <c r="I960">
        <v>0</v>
      </c>
      <c r="J960">
        <v>0</v>
      </c>
      <c r="K960">
        <v>0</v>
      </c>
      <c r="L960">
        <v>0</v>
      </c>
      <c r="M960">
        <v>0</v>
      </c>
      <c r="N960">
        <v>0</v>
      </c>
      <c r="O960">
        <v>0</v>
      </c>
      <c r="P960">
        <v>0</v>
      </c>
      <c r="Q960">
        <v>0</v>
      </c>
      <c r="R960">
        <v>0</v>
      </c>
      <c r="S960">
        <v>3</v>
      </c>
      <c r="T960">
        <v>1</v>
      </c>
      <c r="U960">
        <v>0</v>
      </c>
      <c r="V960">
        <v>0</v>
      </c>
      <c r="W960">
        <v>2</v>
      </c>
      <c r="X960">
        <v>0</v>
      </c>
      <c r="Y960">
        <v>0</v>
      </c>
      <c r="Z960">
        <v>0</v>
      </c>
      <c r="AA960">
        <v>0</v>
      </c>
      <c r="AB960">
        <v>3</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1</v>
      </c>
      <c r="BT960">
        <v>5</v>
      </c>
      <c r="BU960" t="s">
        <v>1009</v>
      </c>
    </row>
    <row r="961" spans="1:73">
      <c r="A961" t="s">
        <v>953</v>
      </c>
      <c r="B961" t="s">
        <v>954</v>
      </c>
      <c r="C961">
        <v>53</v>
      </c>
      <c r="D961" t="s">
        <v>119</v>
      </c>
      <c r="E961" t="s">
        <v>78</v>
      </c>
      <c r="F961" t="s">
        <v>77</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1</v>
      </c>
      <c r="BT961">
        <v>2</v>
      </c>
      <c r="BU961" t="s">
        <v>1010</v>
      </c>
    </row>
    <row r="962" spans="1:73">
      <c r="A962" t="s">
        <v>953</v>
      </c>
      <c r="B962" t="s">
        <v>954</v>
      </c>
      <c r="C962">
        <v>54</v>
      </c>
      <c r="D962" t="s">
        <v>119</v>
      </c>
      <c r="E962" t="s">
        <v>969</v>
      </c>
      <c r="F962" t="s">
        <v>92</v>
      </c>
      <c r="G962">
        <v>0</v>
      </c>
      <c r="H962">
        <v>5</v>
      </c>
      <c r="I962">
        <v>2</v>
      </c>
      <c r="J962">
        <v>0</v>
      </c>
      <c r="K962">
        <v>0</v>
      </c>
      <c r="L962">
        <v>13</v>
      </c>
      <c r="M962">
        <v>0</v>
      </c>
      <c r="N962">
        <v>10</v>
      </c>
      <c r="O962">
        <v>0</v>
      </c>
      <c r="P962">
        <v>0</v>
      </c>
      <c r="Q962">
        <v>1</v>
      </c>
      <c r="R962">
        <v>4</v>
      </c>
      <c r="S962">
        <v>22</v>
      </c>
      <c r="T962">
        <v>10</v>
      </c>
      <c r="U962">
        <v>0</v>
      </c>
      <c r="V962">
        <v>1</v>
      </c>
      <c r="W962">
        <v>5</v>
      </c>
      <c r="X962">
        <v>0</v>
      </c>
      <c r="Y962">
        <v>0</v>
      </c>
      <c r="Z962">
        <v>0</v>
      </c>
      <c r="AA962">
        <v>0</v>
      </c>
      <c r="AB962">
        <v>72</v>
      </c>
      <c r="AC962">
        <v>0</v>
      </c>
      <c r="AD962">
        <v>0</v>
      </c>
      <c r="AE962">
        <v>0</v>
      </c>
      <c r="AF962">
        <v>0</v>
      </c>
      <c r="AG962">
        <v>0</v>
      </c>
      <c r="AH962">
        <v>0</v>
      </c>
      <c r="AI962">
        <v>7</v>
      </c>
      <c r="AJ962">
        <v>0</v>
      </c>
      <c r="AK962">
        <v>1</v>
      </c>
      <c r="AL962">
        <v>1</v>
      </c>
      <c r="AM962">
        <v>7</v>
      </c>
      <c r="AN962">
        <v>0</v>
      </c>
      <c r="AO962">
        <v>2</v>
      </c>
      <c r="AP962">
        <v>4</v>
      </c>
      <c r="AQ962">
        <v>2</v>
      </c>
      <c r="AR962">
        <v>0</v>
      </c>
      <c r="AS962">
        <v>0</v>
      </c>
      <c r="AT962">
        <v>0</v>
      </c>
      <c r="AU962">
        <v>7</v>
      </c>
      <c r="AV962">
        <v>1</v>
      </c>
      <c r="AW962">
        <v>2</v>
      </c>
      <c r="AX962">
        <v>5</v>
      </c>
      <c r="AY962">
        <v>17</v>
      </c>
      <c r="AZ962">
        <v>8</v>
      </c>
      <c r="BA962">
        <v>12</v>
      </c>
      <c r="BB962">
        <v>5</v>
      </c>
      <c r="BC962">
        <v>16</v>
      </c>
      <c r="BD962">
        <v>0</v>
      </c>
      <c r="BE962">
        <v>0</v>
      </c>
      <c r="BF962">
        <v>1</v>
      </c>
      <c r="BG962">
        <v>0</v>
      </c>
      <c r="BH962">
        <v>0</v>
      </c>
      <c r="BI962">
        <v>5</v>
      </c>
      <c r="BJ962">
        <v>12</v>
      </c>
      <c r="BK962">
        <v>0</v>
      </c>
      <c r="BL962">
        <v>3</v>
      </c>
      <c r="BM962">
        <v>2</v>
      </c>
      <c r="BN962">
        <v>0</v>
      </c>
      <c r="BO962">
        <v>15</v>
      </c>
      <c r="BP962">
        <v>1</v>
      </c>
      <c r="BQ962">
        <v>1</v>
      </c>
      <c r="BR962">
        <v>1</v>
      </c>
      <c r="BS962">
        <v>3</v>
      </c>
      <c r="BT962">
        <v>117</v>
      </c>
      <c r="BU962" t="s">
        <v>1011</v>
      </c>
    </row>
    <row r="963" spans="1:73">
      <c r="A963" t="s">
        <v>953</v>
      </c>
      <c r="B963" t="s">
        <v>954</v>
      </c>
      <c r="C963">
        <v>55</v>
      </c>
      <c r="D963" t="s">
        <v>119</v>
      </c>
      <c r="E963" t="s">
        <v>974</v>
      </c>
      <c r="F963" t="s">
        <v>101</v>
      </c>
      <c r="G963">
        <v>3</v>
      </c>
      <c r="H963">
        <v>1</v>
      </c>
      <c r="I963">
        <v>2</v>
      </c>
      <c r="J963">
        <v>0</v>
      </c>
      <c r="K963">
        <v>0</v>
      </c>
      <c r="L963">
        <v>9</v>
      </c>
      <c r="M963">
        <v>0</v>
      </c>
      <c r="N963">
        <v>7</v>
      </c>
      <c r="O963">
        <v>0</v>
      </c>
      <c r="P963">
        <v>0</v>
      </c>
      <c r="Q963">
        <v>7</v>
      </c>
      <c r="R963">
        <v>0</v>
      </c>
      <c r="S963">
        <v>20</v>
      </c>
      <c r="T963">
        <v>9</v>
      </c>
      <c r="U963">
        <v>0</v>
      </c>
      <c r="V963">
        <v>1</v>
      </c>
      <c r="W963">
        <v>3</v>
      </c>
      <c r="X963">
        <v>0</v>
      </c>
      <c r="Y963">
        <v>1</v>
      </c>
      <c r="Z963">
        <v>0</v>
      </c>
      <c r="AA963">
        <v>0</v>
      </c>
      <c r="AB963">
        <v>50</v>
      </c>
      <c r="AC963">
        <v>0</v>
      </c>
      <c r="AD963">
        <v>0</v>
      </c>
      <c r="AE963">
        <v>0</v>
      </c>
      <c r="AF963">
        <v>0</v>
      </c>
      <c r="AG963">
        <v>0</v>
      </c>
      <c r="AH963">
        <v>0</v>
      </c>
      <c r="AI963">
        <v>8</v>
      </c>
      <c r="AJ963">
        <v>0</v>
      </c>
      <c r="AK963">
        <v>0</v>
      </c>
      <c r="AL963">
        <v>1</v>
      </c>
      <c r="AM963">
        <v>6</v>
      </c>
      <c r="AN963">
        <v>0</v>
      </c>
      <c r="AO963">
        <v>0</v>
      </c>
      <c r="AP963">
        <v>5</v>
      </c>
      <c r="AQ963">
        <v>2</v>
      </c>
      <c r="AR963">
        <v>0</v>
      </c>
      <c r="AS963">
        <v>0</v>
      </c>
      <c r="AT963">
        <v>0</v>
      </c>
      <c r="AU963">
        <v>12</v>
      </c>
      <c r="AV963">
        <v>1</v>
      </c>
      <c r="AW963">
        <v>2</v>
      </c>
      <c r="AX963">
        <v>4</v>
      </c>
      <c r="AY963">
        <v>11</v>
      </c>
      <c r="AZ963">
        <v>2</v>
      </c>
      <c r="BA963">
        <v>11</v>
      </c>
      <c r="BB963">
        <v>0</v>
      </c>
      <c r="BC963">
        <v>22</v>
      </c>
      <c r="BD963">
        <v>0</v>
      </c>
      <c r="BE963">
        <v>0</v>
      </c>
      <c r="BF963">
        <v>0</v>
      </c>
      <c r="BG963">
        <v>0</v>
      </c>
      <c r="BH963">
        <v>0</v>
      </c>
      <c r="BI963">
        <v>6</v>
      </c>
      <c r="BJ963">
        <v>10</v>
      </c>
      <c r="BK963">
        <v>0</v>
      </c>
      <c r="BL963">
        <v>1</v>
      </c>
      <c r="BM963">
        <v>3</v>
      </c>
      <c r="BN963">
        <v>6</v>
      </c>
      <c r="BO963">
        <v>16</v>
      </c>
      <c r="BP963">
        <v>1</v>
      </c>
      <c r="BQ963">
        <v>2</v>
      </c>
      <c r="BR963">
        <v>0</v>
      </c>
      <c r="BS963">
        <v>6</v>
      </c>
      <c r="BT963">
        <v>105</v>
      </c>
      <c r="BU963" t="s">
        <v>1012</v>
      </c>
    </row>
    <row r="964" spans="1:73">
      <c r="A964" t="s">
        <v>953</v>
      </c>
      <c r="B964" t="s">
        <v>954</v>
      </c>
      <c r="C964">
        <v>56</v>
      </c>
      <c r="D964" t="s">
        <v>119</v>
      </c>
      <c r="E964" t="s">
        <v>78</v>
      </c>
      <c r="F964" t="s">
        <v>77</v>
      </c>
      <c r="G964">
        <v>0</v>
      </c>
      <c r="H964">
        <v>0</v>
      </c>
      <c r="I964">
        <v>0</v>
      </c>
      <c r="J964">
        <v>0</v>
      </c>
      <c r="K964">
        <v>0</v>
      </c>
      <c r="L964">
        <v>0</v>
      </c>
      <c r="M964">
        <v>0</v>
      </c>
      <c r="N964">
        <v>2</v>
      </c>
      <c r="O964">
        <v>0</v>
      </c>
      <c r="P964">
        <v>0</v>
      </c>
      <c r="Q964">
        <v>0</v>
      </c>
      <c r="R964">
        <v>0</v>
      </c>
      <c r="S964">
        <v>1</v>
      </c>
      <c r="T964">
        <v>1</v>
      </c>
      <c r="U964">
        <v>0</v>
      </c>
      <c r="V964">
        <v>0</v>
      </c>
      <c r="W964">
        <v>1</v>
      </c>
      <c r="X964">
        <v>0</v>
      </c>
      <c r="Y964">
        <v>0</v>
      </c>
      <c r="Z964">
        <v>0</v>
      </c>
      <c r="AA964">
        <v>0</v>
      </c>
      <c r="AB964">
        <v>5</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2</v>
      </c>
      <c r="AV964">
        <v>0</v>
      </c>
      <c r="AW964">
        <v>0</v>
      </c>
      <c r="AX964">
        <v>2</v>
      </c>
      <c r="AY964">
        <v>1</v>
      </c>
      <c r="AZ964">
        <v>0</v>
      </c>
      <c r="BA964">
        <v>2</v>
      </c>
      <c r="BB964">
        <v>0</v>
      </c>
      <c r="BC964">
        <v>0</v>
      </c>
      <c r="BD964">
        <v>0</v>
      </c>
      <c r="BE964">
        <v>0</v>
      </c>
      <c r="BF964">
        <v>0</v>
      </c>
      <c r="BG964">
        <v>0</v>
      </c>
      <c r="BH964">
        <v>0</v>
      </c>
      <c r="BI964">
        <v>2</v>
      </c>
      <c r="BJ964">
        <v>0</v>
      </c>
      <c r="BK964">
        <v>0</v>
      </c>
      <c r="BL964">
        <v>0</v>
      </c>
      <c r="BM964">
        <v>0</v>
      </c>
      <c r="BN964">
        <v>0</v>
      </c>
      <c r="BO964">
        <v>2</v>
      </c>
      <c r="BP964">
        <v>0</v>
      </c>
      <c r="BQ964">
        <v>0</v>
      </c>
      <c r="BR964">
        <v>2</v>
      </c>
      <c r="BS964">
        <v>1</v>
      </c>
      <c r="BT964">
        <v>9</v>
      </c>
      <c r="BU964" t="s">
        <v>1013</v>
      </c>
    </row>
    <row r="965" spans="1:73">
      <c r="A965" t="s">
        <v>953</v>
      </c>
      <c r="B965" t="s">
        <v>954</v>
      </c>
      <c r="C965">
        <v>57</v>
      </c>
      <c r="D965" t="s">
        <v>119</v>
      </c>
      <c r="E965" t="s">
        <v>969</v>
      </c>
      <c r="F965" t="s">
        <v>92</v>
      </c>
      <c r="G965">
        <v>0</v>
      </c>
      <c r="H965">
        <v>0</v>
      </c>
      <c r="I965">
        <v>0</v>
      </c>
      <c r="J965">
        <v>0</v>
      </c>
      <c r="K965">
        <v>0</v>
      </c>
      <c r="L965">
        <v>0</v>
      </c>
      <c r="M965">
        <v>0</v>
      </c>
      <c r="N965">
        <v>1</v>
      </c>
      <c r="O965">
        <v>0</v>
      </c>
      <c r="P965">
        <v>0</v>
      </c>
      <c r="Q965">
        <v>0</v>
      </c>
      <c r="R965">
        <v>0</v>
      </c>
      <c r="S965">
        <v>0</v>
      </c>
      <c r="T965">
        <v>0</v>
      </c>
      <c r="U965">
        <v>0</v>
      </c>
      <c r="V965">
        <v>0</v>
      </c>
      <c r="W965">
        <v>0</v>
      </c>
      <c r="X965">
        <v>0</v>
      </c>
      <c r="Y965">
        <v>0</v>
      </c>
      <c r="Z965">
        <v>0</v>
      </c>
      <c r="AA965">
        <v>0</v>
      </c>
      <c r="AB965">
        <v>2</v>
      </c>
      <c r="AC965">
        <v>0</v>
      </c>
      <c r="AD965">
        <v>0</v>
      </c>
      <c r="AE965">
        <v>0</v>
      </c>
      <c r="AF965">
        <v>0</v>
      </c>
      <c r="AG965">
        <v>0</v>
      </c>
      <c r="AH965">
        <v>2</v>
      </c>
      <c r="AI965">
        <v>0</v>
      </c>
      <c r="AJ965">
        <v>0</v>
      </c>
      <c r="AK965">
        <v>0</v>
      </c>
      <c r="AL965">
        <v>0</v>
      </c>
      <c r="AM965">
        <v>0</v>
      </c>
      <c r="AN965">
        <v>0</v>
      </c>
      <c r="AO965">
        <v>0</v>
      </c>
      <c r="AP965">
        <v>0</v>
      </c>
      <c r="AQ965">
        <v>0</v>
      </c>
      <c r="AR965">
        <v>0</v>
      </c>
      <c r="AS965">
        <v>0</v>
      </c>
      <c r="AT965">
        <v>0</v>
      </c>
      <c r="AU965">
        <v>0</v>
      </c>
      <c r="AV965">
        <v>0</v>
      </c>
      <c r="AW965">
        <v>0</v>
      </c>
      <c r="AX965">
        <v>2</v>
      </c>
      <c r="AY965">
        <v>0</v>
      </c>
      <c r="AZ965">
        <v>0</v>
      </c>
      <c r="BA965">
        <v>2</v>
      </c>
      <c r="BB965">
        <v>0</v>
      </c>
      <c r="BC965">
        <v>0</v>
      </c>
      <c r="BD965">
        <v>0</v>
      </c>
      <c r="BE965">
        <v>0</v>
      </c>
      <c r="BF965">
        <v>0</v>
      </c>
      <c r="BG965">
        <v>0</v>
      </c>
      <c r="BH965">
        <v>0</v>
      </c>
      <c r="BI965">
        <v>0</v>
      </c>
      <c r="BJ965">
        <v>0</v>
      </c>
      <c r="BK965">
        <v>0</v>
      </c>
      <c r="BL965">
        <v>0</v>
      </c>
      <c r="BM965">
        <v>0</v>
      </c>
      <c r="BN965">
        <v>0</v>
      </c>
      <c r="BO965">
        <v>0</v>
      </c>
      <c r="BP965">
        <v>0</v>
      </c>
      <c r="BQ965">
        <v>0</v>
      </c>
      <c r="BR965">
        <v>0</v>
      </c>
      <c r="BS965">
        <v>1</v>
      </c>
      <c r="BT965">
        <v>2</v>
      </c>
      <c r="BU965" t="s">
        <v>1014</v>
      </c>
    </row>
    <row r="966" spans="1:73">
      <c r="A966" t="s">
        <v>953</v>
      </c>
      <c r="B966" t="s">
        <v>954</v>
      </c>
      <c r="C966">
        <v>58</v>
      </c>
      <c r="D966" t="s">
        <v>119</v>
      </c>
      <c r="E966" t="s">
        <v>78</v>
      </c>
      <c r="F966" t="s">
        <v>77</v>
      </c>
      <c r="G966">
        <v>0</v>
      </c>
      <c r="H966">
        <v>4</v>
      </c>
      <c r="I966">
        <v>0</v>
      </c>
      <c r="J966">
        <v>0</v>
      </c>
      <c r="K966">
        <v>0</v>
      </c>
      <c r="L966">
        <v>11</v>
      </c>
      <c r="M966">
        <v>0</v>
      </c>
      <c r="N966">
        <v>7</v>
      </c>
      <c r="O966">
        <v>0</v>
      </c>
      <c r="P966">
        <v>0</v>
      </c>
      <c r="Q966">
        <v>2</v>
      </c>
      <c r="R966">
        <v>1</v>
      </c>
      <c r="S966">
        <v>13</v>
      </c>
      <c r="T966">
        <v>6</v>
      </c>
      <c r="U966">
        <v>0</v>
      </c>
      <c r="V966">
        <v>1</v>
      </c>
      <c r="W966">
        <v>3</v>
      </c>
      <c r="X966">
        <v>0</v>
      </c>
      <c r="Y966">
        <v>0</v>
      </c>
      <c r="Z966">
        <v>0</v>
      </c>
      <c r="AA966">
        <v>0</v>
      </c>
      <c r="AB966">
        <v>49</v>
      </c>
      <c r="AC966">
        <v>0</v>
      </c>
      <c r="AD966">
        <v>0</v>
      </c>
      <c r="AE966">
        <v>0</v>
      </c>
      <c r="AF966">
        <v>0</v>
      </c>
      <c r="AG966">
        <v>0</v>
      </c>
      <c r="AH966">
        <v>2</v>
      </c>
      <c r="AI966">
        <v>3</v>
      </c>
      <c r="AJ966">
        <v>0</v>
      </c>
      <c r="AK966">
        <v>0</v>
      </c>
      <c r="AL966">
        <v>0</v>
      </c>
      <c r="AM966">
        <v>12</v>
      </c>
      <c r="AN966">
        <v>0</v>
      </c>
      <c r="AO966">
        <v>3</v>
      </c>
      <c r="AP966">
        <v>0</v>
      </c>
      <c r="AQ966">
        <v>1</v>
      </c>
      <c r="AR966">
        <v>0</v>
      </c>
      <c r="AS966">
        <v>0</v>
      </c>
      <c r="AT966">
        <v>0</v>
      </c>
      <c r="AU966">
        <v>4</v>
      </c>
      <c r="AV966">
        <v>2</v>
      </c>
      <c r="AW966">
        <v>0</v>
      </c>
      <c r="AX966">
        <v>6</v>
      </c>
      <c r="AY966">
        <v>5</v>
      </c>
      <c r="AZ966">
        <v>8</v>
      </c>
      <c r="BA966">
        <v>18</v>
      </c>
      <c r="BB966">
        <v>3</v>
      </c>
      <c r="BC966">
        <v>4</v>
      </c>
      <c r="BD966">
        <v>0</v>
      </c>
      <c r="BE966">
        <v>0</v>
      </c>
      <c r="BF966">
        <v>2</v>
      </c>
      <c r="BG966">
        <v>0</v>
      </c>
      <c r="BH966">
        <v>0</v>
      </c>
      <c r="BI966">
        <v>5</v>
      </c>
      <c r="BJ966">
        <v>4</v>
      </c>
      <c r="BK966">
        <v>0</v>
      </c>
      <c r="BL966">
        <v>0</v>
      </c>
      <c r="BM966">
        <v>0</v>
      </c>
      <c r="BN966">
        <v>0</v>
      </c>
      <c r="BO966">
        <v>12</v>
      </c>
      <c r="BP966">
        <v>0</v>
      </c>
      <c r="BQ966">
        <v>2</v>
      </c>
      <c r="BR966">
        <v>2</v>
      </c>
      <c r="BS966">
        <v>3</v>
      </c>
      <c r="BT966">
        <v>85</v>
      </c>
      <c r="BU966" t="s">
        <v>1015</v>
      </c>
    </row>
    <row r="967" spans="1:73">
      <c r="A967" t="s">
        <v>953</v>
      </c>
      <c r="B967" t="s">
        <v>954</v>
      </c>
      <c r="C967">
        <v>59</v>
      </c>
      <c r="D967" t="s">
        <v>119</v>
      </c>
      <c r="E967" t="s">
        <v>977</v>
      </c>
      <c r="F967" t="s">
        <v>101</v>
      </c>
      <c r="G967">
        <v>0</v>
      </c>
      <c r="H967">
        <v>0</v>
      </c>
      <c r="I967">
        <v>0</v>
      </c>
      <c r="J967">
        <v>0</v>
      </c>
      <c r="K967">
        <v>0</v>
      </c>
      <c r="L967">
        <v>1</v>
      </c>
      <c r="M967">
        <v>0</v>
      </c>
      <c r="N967">
        <v>1</v>
      </c>
      <c r="O967">
        <v>0</v>
      </c>
      <c r="P967">
        <v>0</v>
      </c>
      <c r="Q967">
        <v>0</v>
      </c>
      <c r="R967">
        <v>0</v>
      </c>
      <c r="S967">
        <v>2</v>
      </c>
      <c r="T967">
        <v>1</v>
      </c>
      <c r="U967">
        <v>0</v>
      </c>
      <c r="V967">
        <v>0</v>
      </c>
      <c r="W967">
        <v>0</v>
      </c>
      <c r="X967">
        <v>0</v>
      </c>
      <c r="Y967">
        <v>0</v>
      </c>
      <c r="Z967">
        <v>0</v>
      </c>
      <c r="AA967">
        <v>0</v>
      </c>
      <c r="AB967">
        <v>14</v>
      </c>
      <c r="AC967">
        <v>0</v>
      </c>
      <c r="AD967">
        <v>0</v>
      </c>
      <c r="AE967">
        <v>0</v>
      </c>
      <c r="AF967">
        <v>0</v>
      </c>
      <c r="AG967">
        <v>0</v>
      </c>
      <c r="AH967">
        <v>0</v>
      </c>
      <c r="AI967">
        <v>2</v>
      </c>
      <c r="AJ967">
        <v>0</v>
      </c>
      <c r="AK967">
        <v>0</v>
      </c>
      <c r="AL967">
        <v>0</v>
      </c>
      <c r="AM967">
        <v>2</v>
      </c>
      <c r="AN967">
        <v>0</v>
      </c>
      <c r="AO967">
        <v>0</v>
      </c>
      <c r="AP967">
        <v>0</v>
      </c>
      <c r="AQ967">
        <v>0</v>
      </c>
      <c r="AR967">
        <v>0</v>
      </c>
      <c r="AS967">
        <v>0</v>
      </c>
      <c r="AT967">
        <v>0</v>
      </c>
      <c r="AU967">
        <v>0</v>
      </c>
      <c r="AV967">
        <v>0</v>
      </c>
      <c r="AW967">
        <v>0</v>
      </c>
      <c r="AX967">
        <v>5</v>
      </c>
      <c r="AY967">
        <v>3</v>
      </c>
      <c r="AZ967">
        <v>1</v>
      </c>
      <c r="BA967">
        <v>7</v>
      </c>
      <c r="BB967">
        <v>2</v>
      </c>
      <c r="BC967">
        <v>0</v>
      </c>
      <c r="BD967">
        <v>0</v>
      </c>
      <c r="BE967">
        <v>0</v>
      </c>
      <c r="BF967">
        <v>0</v>
      </c>
      <c r="BG967">
        <v>0</v>
      </c>
      <c r="BH967">
        <v>0</v>
      </c>
      <c r="BI967">
        <v>5</v>
      </c>
      <c r="BJ967">
        <v>0</v>
      </c>
      <c r="BK967">
        <v>0</v>
      </c>
      <c r="BL967">
        <v>0</v>
      </c>
      <c r="BM967">
        <v>0</v>
      </c>
      <c r="BN967">
        <v>0</v>
      </c>
      <c r="BO967">
        <v>1</v>
      </c>
      <c r="BP967">
        <v>0</v>
      </c>
      <c r="BQ967">
        <v>0</v>
      </c>
      <c r="BR967">
        <v>5</v>
      </c>
      <c r="BS967">
        <v>1</v>
      </c>
      <c r="BT967">
        <v>19</v>
      </c>
      <c r="BU967" t="s">
        <v>1016</v>
      </c>
    </row>
    <row r="968" spans="1:73">
      <c r="A968" t="s">
        <v>953</v>
      </c>
      <c r="B968" t="s">
        <v>954</v>
      </c>
      <c r="C968">
        <v>60</v>
      </c>
      <c r="D968" t="s">
        <v>119</v>
      </c>
      <c r="E968" t="s">
        <v>78</v>
      </c>
      <c r="F968" t="s">
        <v>77</v>
      </c>
      <c r="G968">
        <v>0</v>
      </c>
      <c r="H968">
        <v>1</v>
      </c>
      <c r="I968">
        <v>0</v>
      </c>
      <c r="J968">
        <v>0</v>
      </c>
      <c r="K968">
        <v>0</v>
      </c>
      <c r="L968">
        <v>2</v>
      </c>
      <c r="M968">
        <v>0</v>
      </c>
      <c r="N968">
        <v>0</v>
      </c>
      <c r="O968">
        <v>0</v>
      </c>
      <c r="P968">
        <v>0</v>
      </c>
      <c r="Q968">
        <v>0</v>
      </c>
      <c r="R968">
        <v>0</v>
      </c>
      <c r="S968">
        <v>2</v>
      </c>
      <c r="T968">
        <v>0</v>
      </c>
      <c r="U968">
        <v>0</v>
      </c>
      <c r="V968">
        <v>1</v>
      </c>
      <c r="W968">
        <v>1</v>
      </c>
      <c r="X968">
        <v>0</v>
      </c>
      <c r="Y968">
        <v>0</v>
      </c>
      <c r="Z968">
        <v>0</v>
      </c>
      <c r="AA968">
        <v>0</v>
      </c>
      <c r="AB968">
        <v>10</v>
      </c>
      <c r="AC968">
        <v>0</v>
      </c>
      <c r="AD968">
        <v>0</v>
      </c>
      <c r="AE968">
        <v>0</v>
      </c>
      <c r="AF968">
        <v>0</v>
      </c>
      <c r="AG968">
        <v>0</v>
      </c>
      <c r="AH968">
        <v>0</v>
      </c>
      <c r="AI968">
        <v>0</v>
      </c>
      <c r="AJ968">
        <v>0</v>
      </c>
      <c r="AK968">
        <v>0</v>
      </c>
      <c r="AL968">
        <v>0</v>
      </c>
      <c r="AM968">
        <v>1</v>
      </c>
      <c r="AN968">
        <v>0</v>
      </c>
      <c r="AO968">
        <v>0</v>
      </c>
      <c r="AP968">
        <v>2</v>
      </c>
      <c r="AQ968">
        <v>0</v>
      </c>
      <c r="AR968">
        <v>0</v>
      </c>
      <c r="AS968">
        <v>0</v>
      </c>
      <c r="AT968">
        <v>0</v>
      </c>
      <c r="AU968">
        <v>1</v>
      </c>
      <c r="AV968">
        <v>0</v>
      </c>
      <c r="AW968">
        <v>0</v>
      </c>
      <c r="AX968">
        <v>4</v>
      </c>
      <c r="AY968">
        <v>2</v>
      </c>
      <c r="AZ968">
        <v>1</v>
      </c>
      <c r="BA968">
        <v>5</v>
      </c>
      <c r="BB968">
        <v>0</v>
      </c>
      <c r="BC968">
        <v>3</v>
      </c>
      <c r="BD968">
        <v>0</v>
      </c>
      <c r="BE968">
        <v>0</v>
      </c>
      <c r="BF968">
        <v>0</v>
      </c>
      <c r="BG968">
        <v>0</v>
      </c>
      <c r="BH968">
        <v>0</v>
      </c>
      <c r="BI968">
        <v>3</v>
      </c>
      <c r="BJ968">
        <v>1</v>
      </c>
      <c r="BK968">
        <v>0</v>
      </c>
      <c r="BL968">
        <v>0</v>
      </c>
      <c r="BM968">
        <v>1</v>
      </c>
      <c r="BN968">
        <v>0</v>
      </c>
      <c r="BO968">
        <v>2</v>
      </c>
      <c r="BP968">
        <v>0</v>
      </c>
      <c r="BQ968">
        <v>0</v>
      </c>
      <c r="BR968">
        <v>2</v>
      </c>
      <c r="BS968">
        <v>1</v>
      </c>
      <c r="BT968">
        <v>18</v>
      </c>
      <c r="BU968" t="s">
        <v>1017</v>
      </c>
    </row>
    <row r="969" spans="1:73">
      <c r="A969" t="s">
        <v>953</v>
      </c>
      <c r="B969" t="s">
        <v>954</v>
      </c>
      <c r="C969">
        <v>61</v>
      </c>
      <c r="D969" t="s">
        <v>119</v>
      </c>
      <c r="E969" t="s">
        <v>977</v>
      </c>
      <c r="F969" t="s">
        <v>101</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1</v>
      </c>
      <c r="BT969">
        <v>1</v>
      </c>
    </row>
    <row r="970" spans="1:73">
      <c r="A970" t="s">
        <v>953</v>
      </c>
      <c r="B970" t="s">
        <v>954</v>
      </c>
      <c r="C970">
        <v>62</v>
      </c>
      <c r="D970" t="s">
        <v>119</v>
      </c>
      <c r="E970" t="s">
        <v>78</v>
      </c>
      <c r="F970" t="s">
        <v>77</v>
      </c>
      <c r="G970">
        <v>0</v>
      </c>
      <c r="H970">
        <v>0</v>
      </c>
      <c r="I970">
        <v>0</v>
      </c>
      <c r="J970">
        <v>0</v>
      </c>
      <c r="K970">
        <v>0</v>
      </c>
      <c r="L970">
        <v>1</v>
      </c>
      <c r="M970">
        <v>0</v>
      </c>
      <c r="N970">
        <v>0</v>
      </c>
      <c r="O970">
        <v>0</v>
      </c>
      <c r="P970">
        <v>0</v>
      </c>
      <c r="Q970">
        <v>0</v>
      </c>
      <c r="R970">
        <v>0</v>
      </c>
      <c r="S970">
        <v>2</v>
      </c>
      <c r="T970">
        <v>3</v>
      </c>
      <c r="U970">
        <v>0</v>
      </c>
      <c r="V970">
        <v>1</v>
      </c>
      <c r="W970">
        <v>1</v>
      </c>
      <c r="X970">
        <v>0</v>
      </c>
      <c r="Y970">
        <v>0</v>
      </c>
      <c r="Z970">
        <v>0</v>
      </c>
      <c r="AA970">
        <v>0</v>
      </c>
      <c r="AB970">
        <v>6</v>
      </c>
      <c r="AC970">
        <v>0</v>
      </c>
      <c r="AD970">
        <v>0</v>
      </c>
      <c r="AE970">
        <v>0</v>
      </c>
      <c r="AF970">
        <v>0</v>
      </c>
      <c r="AG970">
        <v>0</v>
      </c>
      <c r="AH970">
        <v>0</v>
      </c>
      <c r="AI970">
        <v>1</v>
      </c>
      <c r="AJ970">
        <v>0</v>
      </c>
      <c r="AK970">
        <v>0</v>
      </c>
      <c r="AL970">
        <v>0</v>
      </c>
      <c r="AM970">
        <v>1</v>
      </c>
      <c r="AN970">
        <v>0</v>
      </c>
      <c r="AO970">
        <v>0</v>
      </c>
      <c r="AP970">
        <v>2</v>
      </c>
      <c r="AQ970">
        <v>0</v>
      </c>
      <c r="AR970">
        <v>0</v>
      </c>
      <c r="AS970">
        <v>0</v>
      </c>
      <c r="AT970">
        <v>0</v>
      </c>
      <c r="AU970">
        <v>0</v>
      </c>
      <c r="AV970">
        <v>0</v>
      </c>
      <c r="AW970">
        <v>0</v>
      </c>
      <c r="AX970">
        <v>1</v>
      </c>
      <c r="AY970">
        <v>0</v>
      </c>
      <c r="AZ970">
        <v>0</v>
      </c>
      <c r="BA970">
        <v>2</v>
      </c>
      <c r="BB970">
        <v>0</v>
      </c>
      <c r="BC970">
        <v>4</v>
      </c>
      <c r="BD970">
        <v>0</v>
      </c>
      <c r="BE970">
        <v>0</v>
      </c>
      <c r="BF970">
        <v>0</v>
      </c>
      <c r="BG970">
        <v>0</v>
      </c>
      <c r="BH970">
        <v>0</v>
      </c>
      <c r="BI970">
        <v>1</v>
      </c>
      <c r="BJ970">
        <v>1</v>
      </c>
      <c r="BK970">
        <v>0</v>
      </c>
      <c r="BL970">
        <v>1</v>
      </c>
      <c r="BM970">
        <v>0</v>
      </c>
      <c r="BN970">
        <v>1</v>
      </c>
      <c r="BO970">
        <v>0</v>
      </c>
      <c r="BP970">
        <v>0</v>
      </c>
      <c r="BQ970">
        <v>0</v>
      </c>
      <c r="BR970">
        <v>1</v>
      </c>
      <c r="BS970">
        <v>1</v>
      </c>
      <c r="BT970">
        <v>12</v>
      </c>
      <c r="BU970" t="s">
        <v>1018</v>
      </c>
    </row>
    <row r="971" spans="1:73">
      <c r="A971" t="s">
        <v>953</v>
      </c>
      <c r="B971" t="s">
        <v>954</v>
      </c>
      <c r="C971">
        <v>63</v>
      </c>
      <c r="D971" t="s">
        <v>119</v>
      </c>
      <c r="E971" t="s">
        <v>977</v>
      </c>
      <c r="F971" t="s">
        <v>101</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1</v>
      </c>
      <c r="BT971">
        <v>2</v>
      </c>
      <c r="BU971" t="s">
        <v>1019</v>
      </c>
    </row>
    <row r="972" spans="1:73">
      <c r="A972" t="s">
        <v>953</v>
      </c>
      <c r="B972" t="s">
        <v>954</v>
      </c>
      <c r="C972">
        <v>64</v>
      </c>
      <c r="D972" t="s">
        <v>119</v>
      </c>
      <c r="E972" t="s">
        <v>78</v>
      </c>
      <c r="F972" t="s">
        <v>77</v>
      </c>
      <c r="G972">
        <v>0</v>
      </c>
      <c r="H972">
        <v>0</v>
      </c>
      <c r="I972">
        <v>3</v>
      </c>
      <c r="J972">
        <v>0</v>
      </c>
      <c r="K972">
        <v>0</v>
      </c>
      <c r="L972">
        <v>0</v>
      </c>
      <c r="M972">
        <v>0</v>
      </c>
      <c r="N972">
        <v>0</v>
      </c>
      <c r="O972">
        <v>0</v>
      </c>
      <c r="P972">
        <v>0</v>
      </c>
      <c r="Q972">
        <v>0</v>
      </c>
      <c r="R972">
        <v>0</v>
      </c>
      <c r="S972">
        <v>0</v>
      </c>
      <c r="T972">
        <v>0</v>
      </c>
      <c r="U972">
        <v>0</v>
      </c>
      <c r="V972">
        <v>0</v>
      </c>
      <c r="W972">
        <v>0</v>
      </c>
      <c r="X972">
        <v>0</v>
      </c>
      <c r="Y972">
        <v>0</v>
      </c>
      <c r="Z972">
        <v>0</v>
      </c>
      <c r="AA972">
        <v>0</v>
      </c>
      <c r="AB972">
        <v>4</v>
      </c>
      <c r="AC972">
        <v>0</v>
      </c>
      <c r="AD972">
        <v>0</v>
      </c>
      <c r="AE972">
        <v>0</v>
      </c>
      <c r="AF972">
        <v>0</v>
      </c>
      <c r="AG972">
        <v>0</v>
      </c>
      <c r="AH972">
        <v>0</v>
      </c>
      <c r="AI972">
        <v>0</v>
      </c>
      <c r="AJ972">
        <v>0</v>
      </c>
      <c r="AK972">
        <v>0</v>
      </c>
      <c r="AL972">
        <v>0</v>
      </c>
      <c r="AM972">
        <v>1</v>
      </c>
      <c r="AN972">
        <v>0</v>
      </c>
      <c r="AO972">
        <v>0</v>
      </c>
      <c r="AP972">
        <v>0</v>
      </c>
      <c r="AQ972">
        <v>0</v>
      </c>
      <c r="AR972">
        <v>0</v>
      </c>
      <c r="AS972">
        <v>0</v>
      </c>
      <c r="AT972">
        <v>0</v>
      </c>
      <c r="AU972">
        <v>0</v>
      </c>
      <c r="AV972">
        <v>0</v>
      </c>
      <c r="AW972">
        <v>3</v>
      </c>
      <c r="AX972">
        <v>1</v>
      </c>
      <c r="AY972">
        <v>0</v>
      </c>
      <c r="AZ972">
        <v>1</v>
      </c>
      <c r="BA972">
        <v>2</v>
      </c>
      <c r="BB972">
        <v>0</v>
      </c>
      <c r="BC972">
        <v>0</v>
      </c>
      <c r="BD972">
        <v>0</v>
      </c>
      <c r="BE972">
        <v>0</v>
      </c>
      <c r="BF972">
        <v>0</v>
      </c>
      <c r="BG972">
        <v>0</v>
      </c>
      <c r="BH972">
        <v>0</v>
      </c>
      <c r="BI972">
        <v>1</v>
      </c>
      <c r="BJ972">
        <v>0</v>
      </c>
      <c r="BK972">
        <v>0</v>
      </c>
      <c r="BL972">
        <v>0</v>
      </c>
      <c r="BM972">
        <v>0</v>
      </c>
      <c r="BN972">
        <v>0</v>
      </c>
      <c r="BO972">
        <v>1</v>
      </c>
      <c r="BP972">
        <v>0</v>
      </c>
      <c r="BQ972">
        <v>0</v>
      </c>
      <c r="BR972">
        <v>1</v>
      </c>
      <c r="BS972">
        <v>3</v>
      </c>
      <c r="BT972">
        <v>10</v>
      </c>
      <c r="BU972" t="s">
        <v>1020</v>
      </c>
    </row>
    <row r="973" spans="1:73">
      <c r="A973" t="s">
        <v>953</v>
      </c>
      <c r="B973" t="s">
        <v>954</v>
      </c>
      <c r="C973">
        <v>65</v>
      </c>
      <c r="D973" t="s">
        <v>119</v>
      </c>
      <c r="E973" t="s">
        <v>977</v>
      </c>
      <c r="F973" t="s">
        <v>101</v>
      </c>
      <c r="G973">
        <v>0</v>
      </c>
      <c r="H973">
        <v>0</v>
      </c>
      <c r="I973">
        <v>0</v>
      </c>
      <c r="J973">
        <v>0</v>
      </c>
      <c r="K973">
        <v>0</v>
      </c>
      <c r="L973">
        <v>3</v>
      </c>
      <c r="M973">
        <v>0</v>
      </c>
      <c r="N973">
        <v>1</v>
      </c>
      <c r="O973">
        <v>0</v>
      </c>
      <c r="P973">
        <v>0</v>
      </c>
      <c r="Q973">
        <v>0</v>
      </c>
      <c r="R973">
        <v>0</v>
      </c>
      <c r="S973">
        <v>2</v>
      </c>
      <c r="T973">
        <v>1</v>
      </c>
      <c r="U973">
        <v>0</v>
      </c>
      <c r="V973">
        <v>0</v>
      </c>
      <c r="W973">
        <v>0</v>
      </c>
      <c r="X973">
        <v>0</v>
      </c>
      <c r="Y973">
        <v>0</v>
      </c>
      <c r="Z973">
        <v>0</v>
      </c>
      <c r="AA973">
        <v>0</v>
      </c>
      <c r="AB973">
        <v>20</v>
      </c>
      <c r="AC973">
        <v>0</v>
      </c>
      <c r="AD973">
        <v>0</v>
      </c>
      <c r="AE973">
        <v>0</v>
      </c>
      <c r="AF973">
        <v>0</v>
      </c>
      <c r="AG973">
        <v>0</v>
      </c>
      <c r="AH973">
        <v>1</v>
      </c>
      <c r="AI973">
        <v>2</v>
      </c>
      <c r="AJ973">
        <v>0</v>
      </c>
      <c r="AK973">
        <v>0</v>
      </c>
      <c r="AL973">
        <v>0</v>
      </c>
      <c r="AM973">
        <v>3</v>
      </c>
      <c r="AN973">
        <v>0</v>
      </c>
      <c r="AO973">
        <v>0</v>
      </c>
      <c r="AP973">
        <v>0</v>
      </c>
      <c r="AQ973">
        <v>0</v>
      </c>
      <c r="AR973">
        <v>0</v>
      </c>
      <c r="AS973">
        <v>0</v>
      </c>
      <c r="AT973">
        <v>0</v>
      </c>
      <c r="AU973">
        <v>0</v>
      </c>
      <c r="AV973">
        <v>0</v>
      </c>
      <c r="AW973">
        <v>0</v>
      </c>
      <c r="AX973">
        <v>5</v>
      </c>
      <c r="AY973">
        <v>4</v>
      </c>
      <c r="AZ973">
        <v>1</v>
      </c>
      <c r="BA973">
        <v>8</v>
      </c>
      <c r="BB973">
        <v>2</v>
      </c>
      <c r="BC973">
        <v>0</v>
      </c>
      <c r="BD973">
        <v>0</v>
      </c>
      <c r="BE973">
        <v>0</v>
      </c>
      <c r="BF973">
        <v>0</v>
      </c>
      <c r="BG973">
        <v>0</v>
      </c>
      <c r="BH973">
        <v>0</v>
      </c>
      <c r="BI973">
        <v>5</v>
      </c>
      <c r="BJ973">
        <v>0</v>
      </c>
      <c r="BK973">
        <v>0</v>
      </c>
      <c r="BL973">
        <v>0</v>
      </c>
      <c r="BM973">
        <v>0</v>
      </c>
      <c r="BN973">
        <v>0</v>
      </c>
      <c r="BO973">
        <v>1</v>
      </c>
      <c r="BP973">
        <v>0</v>
      </c>
      <c r="BQ973">
        <v>0</v>
      </c>
      <c r="BR973">
        <v>4</v>
      </c>
      <c r="BS973">
        <v>2</v>
      </c>
      <c r="BT973">
        <v>31</v>
      </c>
      <c r="BU973" t="s">
        <v>1021</v>
      </c>
    </row>
    <row r="974" spans="1:73">
      <c r="A974" t="s">
        <v>953</v>
      </c>
      <c r="B974" t="s">
        <v>954</v>
      </c>
      <c r="C974">
        <v>66</v>
      </c>
      <c r="D974" t="s">
        <v>119</v>
      </c>
      <c r="E974" t="s">
        <v>974</v>
      </c>
      <c r="F974" t="s">
        <v>101</v>
      </c>
      <c r="G974">
        <v>0</v>
      </c>
      <c r="H974">
        <v>0</v>
      </c>
      <c r="I974">
        <v>0</v>
      </c>
      <c r="J974">
        <v>0</v>
      </c>
      <c r="K974">
        <v>0</v>
      </c>
      <c r="L974">
        <v>4</v>
      </c>
      <c r="M974">
        <v>0</v>
      </c>
      <c r="N974">
        <v>3</v>
      </c>
      <c r="O974">
        <v>0</v>
      </c>
      <c r="P974">
        <v>0</v>
      </c>
      <c r="Q974">
        <v>0</v>
      </c>
      <c r="R974">
        <v>0</v>
      </c>
      <c r="S974">
        <v>1</v>
      </c>
      <c r="T974">
        <v>1</v>
      </c>
      <c r="U974">
        <v>0</v>
      </c>
      <c r="V974">
        <v>0</v>
      </c>
      <c r="W974">
        <v>0</v>
      </c>
      <c r="X974">
        <v>0</v>
      </c>
      <c r="Y974">
        <v>0</v>
      </c>
      <c r="Z974">
        <v>0</v>
      </c>
      <c r="AA974">
        <v>0</v>
      </c>
      <c r="AB974">
        <v>21</v>
      </c>
      <c r="AC974">
        <v>0</v>
      </c>
      <c r="AD974">
        <v>0</v>
      </c>
      <c r="AE974">
        <v>0</v>
      </c>
      <c r="AF974">
        <v>0</v>
      </c>
      <c r="AG974">
        <v>0</v>
      </c>
      <c r="AH974">
        <v>0</v>
      </c>
      <c r="AI974">
        <v>1</v>
      </c>
      <c r="AJ974">
        <v>0</v>
      </c>
      <c r="AK974">
        <v>0</v>
      </c>
      <c r="AL974">
        <v>0</v>
      </c>
      <c r="AM974">
        <v>2</v>
      </c>
      <c r="AN974">
        <v>0</v>
      </c>
      <c r="AO974">
        <v>0</v>
      </c>
      <c r="AP974">
        <v>0</v>
      </c>
      <c r="AQ974">
        <v>0</v>
      </c>
      <c r="AR974">
        <v>0</v>
      </c>
      <c r="AS974">
        <v>0</v>
      </c>
      <c r="AT974">
        <v>3</v>
      </c>
      <c r="AU974">
        <v>0</v>
      </c>
      <c r="AV974">
        <v>1</v>
      </c>
      <c r="AW974">
        <v>0</v>
      </c>
      <c r="AX974">
        <v>0</v>
      </c>
      <c r="AY974">
        <v>3</v>
      </c>
      <c r="AZ974">
        <v>4</v>
      </c>
      <c r="BA974">
        <v>3</v>
      </c>
      <c r="BB974">
        <v>0</v>
      </c>
      <c r="BC974">
        <v>3</v>
      </c>
      <c r="BD974">
        <v>0</v>
      </c>
      <c r="BE974">
        <v>0</v>
      </c>
      <c r="BF974">
        <v>1</v>
      </c>
      <c r="BG974">
        <v>0</v>
      </c>
      <c r="BH974">
        <v>0</v>
      </c>
      <c r="BI974">
        <v>2</v>
      </c>
      <c r="BJ974">
        <v>2</v>
      </c>
      <c r="BK974">
        <v>0</v>
      </c>
      <c r="BL974">
        <v>0</v>
      </c>
      <c r="BM974">
        <v>0</v>
      </c>
      <c r="BN974">
        <v>1</v>
      </c>
      <c r="BO974">
        <v>4</v>
      </c>
      <c r="BP974">
        <v>0</v>
      </c>
      <c r="BQ974">
        <v>0</v>
      </c>
      <c r="BR974">
        <v>0</v>
      </c>
      <c r="BS974">
        <v>4</v>
      </c>
      <c r="BT974">
        <v>35</v>
      </c>
      <c r="BU974" t="s">
        <v>1022</v>
      </c>
    </row>
    <row r="975" spans="1:73">
      <c r="A975" t="s">
        <v>953</v>
      </c>
      <c r="B975" t="s">
        <v>954</v>
      </c>
      <c r="C975">
        <v>67</v>
      </c>
      <c r="D975" t="s">
        <v>119</v>
      </c>
      <c r="E975" t="s">
        <v>78</v>
      </c>
      <c r="F975" t="s">
        <v>77</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1</v>
      </c>
      <c r="BT975">
        <v>2</v>
      </c>
      <c r="BU975" t="s">
        <v>1023</v>
      </c>
    </row>
    <row r="976" spans="1:73">
      <c r="A976" t="s">
        <v>953</v>
      </c>
      <c r="B976" t="s">
        <v>954</v>
      </c>
      <c r="C976">
        <v>68</v>
      </c>
      <c r="D976" t="s">
        <v>119</v>
      </c>
      <c r="E976" t="s">
        <v>965</v>
      </c>
      <c r="F976" t="s">
        <v>92</v>
      </c>
      <c r="G976">
        <v>0</v>
      </c>
      <c r="H976">
        <v>0</v>
      </c>
      <c r="I976">
        <v>0</v>
      </c>
      <c r="J976">
        <v>0</v>
      </c>
      <c r="K976">
        <v>0</v>
      </c>
      <c r="L976">
        <v>1</v>
      </c>
      <c r="M976">
        <v>0</v>
      </c>
      <c r="N976">
        <v>0</v>
      </c>
      <c r="O976">
        <v>0</v>
      </c>
      <c r="P976">
        <v>0</v>
      </c>
      <c r="Q976">
        <v>1</v>
      </c>
      <c r="R976">
        <v>0</v>
      </c>
      <c r="S976">
        <v>3</v>
      </c>
      <c r="T976">
        <v>0</v>
      </c>
      <c r="U976">
        <v>0</v>
      </c>
      <c r="V976">
        <v>1</v>
      </c>
      <c r="W976">
        <v>0</v>
      </c>
      <c r="X976">
        <v>0</v>
      </c>
      <c r="Y976">
        <v>0</v>
      </c>
      <c r="Z976">
        <v>0</v>
      </c>
      <c r="AA976">
        <v>0</v>
      </c>
      <c r="AB976">
        <v>5</v>
      </c>
      <c r="AC976">
        <v>0</v>
      </c>
      <c r="AD976">
        <v>0</v>
      </c>
      <c r="AE976">
        <v>0</v>
      </c>
      <c r="AF976">
        <v>0</v>
      </c>
      <c r="AG976">
        <v>0</v>
      </c>
      <c r="AH976">
        <v>0</v>
      </c>
      <c r="AI976">
        <v>0</v>
      </c>
      <c r="AJ976">
        <v>0</v>
      </c>
      <c r="AK976">
        <v>0</v>
      </c>
      <c r="AL976">
        <v>0</v>
      </c>
      <c r="AM976">
        <v>2</v>
      </c>
      <c r="AN976">
        <v>0</v>
      </c>
      <c r="AO976">
        <v>0</v>
      </c>
      <c r="AP976">
        <v>1</v>
      </c>
      <c r="AQ976">
        <v>0</v>
      </c>
      <c r="AR976">
        <v>0</v>
      </c>
      <c r="AS976">
        <v>0</v>
      </c>
      <c r="AT976">
        <v>0</v>
      </c>
      <c r="AU976">
        <v>0</v>
      </c>
      <c r="AV976">
        <v>0</v>
      </c>
      <c r="AW976">
        <v>0</v>
      </c>
      <c r="AX976">
        <v>0</v>
      </c>
      <c r="AY976">
        <v>1</v>
      </c>
      <c r="AZ976">
        <v>1</v>
      </c>
      <c r="BA976">
        <v>3</v>
      </c>
      <c r="BB976">
        <v>0</v>
      </c>
      <c r="BC976">
        <v>1</v>
      </c>
      <c r="BD976">
        <v>0</v>
      </c>
      <c r="BE976">
        <v>0</v>
      </c>
      <c r="BF976">
        <v>0</v>
      </c>
      <c r="BG976">
        <v>0</v>
      </c>
      <c r="BH976">
        <v>0</v>
      </c>
      <c r="BI976">
        <v>0</v>
      </c>
      <c r="BJ976">
        <v>0</v>
      </c>
      <c r="BK976">
        <v>0</v>
      </c>
      <c r="BL976">
        <v>0</v>
      </c>
      <c r="BM976">
        <v>0</v>
      </c>
      <c r="BN976">
        <v>0</v>
      </c>
      <c r="BO976">
        <v>1</v>
      </c>
      <c r="BP976">
        <v>0</v>
      </c>
      <c r="BQ976">
        <v>0</v>
      </c>
      <c r="BR976">
        <v>0</v>
      </c>
      <c r="BS976">
        <v>1</v>
      </c>
      <c r="BT976">
        <v>11</v>
      </c>
      <c r="BU976" t="s">
        <v>1024</v>
      </c>
    </row>
    <row r="977" spans="1:73">
      <c r="A977" t="s">
        <v>953</v>
      </c>
      <c r="B977" t="s">
        <v>954</v>
      </c>
      <c r="C977">
        <v>69</v>
      </c>
      <c r="D977" t="s">
        <v>119</v>
      </c>
      <c r="E977" t="s">
        <v>78</v>
      </c>
      <c r="F977" t="s">
        <v>77</v>
      </c>
      <c r="G977">
        <v>0</v>
      </c>
      <c r="H977">
        <v>0</v>
      </c>
      <c r="I977">
        <v>2</v>
      </c>
      <c r="J977">
        <v>0</v>
      </c>
      <c r="K977">
        <v>0</v>
      </c>
      <c r="L977">
        <v>0</v>
      </c>
      <c r="M977">
        <v>0</v>
      </c>
      <c r="N977">
        <v>0</v>
      </c>
      <c r="O977">
        <v>0</v>
      </c>
      <c r="P977">
        <v>0</v>
      </c>
      <c r="Q977">
        <v>0</v>
      </c>
      <c r="R977">
        <v>0</v>
      </c>
      <c r="S977">
        <v>0</v>
      </c>
      <c r="T977">
        <v>0</v>
      </c>
      <c r="U977">
        <v>0</v>
      </c>
      <c r="V977">
        <v>0</v>
      </c>
      <c r="W977">
        <v>0</v>
      </c>
      <c r="X977">
        <v>0</v>
      </c>
      <c r="Y977">
        <v>0</v>
      </c>
      <c r="Z977">
        <v>1</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2</v>
      </c>
      <c r="AX977">
        <v>0</v>
      </c>
      <c r="AY977">
        <v>0</v>
      </c>
      <c r="AZ977">
        <v>0</v>
      </c>
      <c r="BA977">
        <v>0</v>
      </c>
      <c r="BB977">
        <v>0</v>
      </c>
      <c r="BC977">
        <v>0</v>
      </c>
      <c r="BD977">
        <v>0</v>
      </c>
      <c r="BE977">
        <v>0</v>
      </c>
      <c r="BF977">
        <v>0</v>
      </c>
      <c r="BG977">
        <v>0</v>
      </c>
      <c r="BH977">
        <v>0</v>
      </c>
      <c r="BI977">
        <v>0</v>
      </c>
      <c r="BJ977">
        <v>0</v>
      </c>
      <c r="BK977">
        <v>0</v>
      </c>
      <c r="BL977">
        <v>0</v>
      </c>
      <c r="BM977">
        <v>0</v>
      </c>
      <c r="BN977">
        <v>1</v>
      </c>
      <c r="BO977">
        <v>0</v>
      </c>
      <c r="BP977">
        <v>0</v>
      </c>
      <c r="BQ977">
        <v>0</v>
      </c>
      <c r="BR977">
        <v>0</v>
      </c>
      <c r="BS977">
        <v>1</v>
      </c>
      <c r="BT977">
        <v>9</v>
      </c>
      <c r="BU977" t="s">
        <v>1025</v>
      </c>
    </row>
    <row r="978" spans="1:73">
      <c r="A978" t="s">
        <v>953</v>
      </c>
      <c r="B978" t="s">
        <v>954</v>
      </c>
      <c r="C978">
        <v>70</v>
      </c>
      <c r="D978" t="s">
        <v>119</v>
      </c>
      <c r="E978" t="s">
        <v>965</v>
      </c>
      <c r="F978" t="s">
        <v>92</v>
      </c>
      <c r="G978">
        <v>3</v>
      </c>
      <c r="H978">
        <v>12</v>
      </c>
      <c r="I978">
        <v>4</v>
      </c>
      <c r="J978">
        <v>0</v>
      </c>
      <c r="K978">
        <v>0</v>
      </c>
      <c r="L978">
        <v>13</v>
      </c>
      <c r="M978">
        <v>0</v>
      </c>
      <c r="N978">
        <v>11</v>
      </c>
      <c r="O978">
        <v>0</v>
      </c>
      <c r="P978">
        <v>0</v>
      </c>
      <c r="Q978">
        <v>2</v>
      </c>
      <c r="R978">
        <v>2</v>
      </c>
      <c r="S978">
        <v>28</v>
      </c>
      <c r="T978">
        <v>11</v>
      </c>
      <c r="U978">
        <v>0</v>
      </c>
      <c r="V978">
        <v>2</v>
      </c>
      <c r="W978">
        <v>8</v>
      </c>
      <c r="X978">
        <v>0</v>
      </c>
      <c r="Y978">
        <v>0</v>
      </c>
      <c r="Z978">
        <v>0</v>
      </c>
      <c r="AA978">
        <v>0</v>
      </c>
      <c r="AB978">
        <v>102</v>
      </c>
      <c r="AC978">
        <v>0</v>
      </c>
      <c r="AD978">
        <v>0</v>
      </c>
      <c r="AE978">
        <v>0</v>
      </c>
      <c r="AF978">
        <v>0</v>
      </c>
      <c r="AG978">
        <v>0</v>
      </c>
      <c r="AH978">
        <v>0</v>
      </c>
      <c r="AI978">
        <v>7</v>
      </c>
      <c r="AJ978">
        <v>0</v>
      </c>
      <c r="AK978">
        <v>0</v>
      </c>
      <c r="AL978">
        <v>3</v>
      </c>
      <c r="AM978">
        <v>17</v>
      </c>
      <c r="AN978">
        <v>0</v>
      </c>
      <c r="AO978">
        <v>0</v>
      </c>
      <c r="AP978">
        <v>4</v>
      </c>
      <c r="AQ978">
        <v>2</v>
      </c>
      <c r="AR978">
        <v>0</v>
      </c>
      <c r="AS978">
        <v>0</v>
      </c>
      <c r="AT978">
        <v>0</v>
      </c>
      <c r="AU978">
        <v>1</v>
      </c>
      <c r="AV978">
        <v>1</v>
      </c>
      <c r="AW978">
        <v>4</v>
      </c>
      <c r="AX978">
        <v>10</v>
      </c>
      <c r="AY978">
        <v>21</v>
      </c>
      <c r="AZ978">
        <v>15</v>
      </c>
      <c r="BA978">
        <v>27</v>
      </c>
      <c r="BB978">
        <v>4</v>
      </c>
      <c r="BC978">
        <v>18</v>
      </c>
      <c r="BD978">
        <v>0</v>
      </c>
      <c r="BE978">
        <v>0</v>
      </c>
      <c r="BF978">
        <v>1</v>
      </c>
      <c r="BG978">
        <v>0</v>
      </c>
      <c r="BH978">
        <v>0</v>
      </c>
      <c r="BI978">
        <v>13</v>
      </c>
      <c r="BJ978">
        <v>12</v>
      </c>
      <c r="BK978">
        <v>0</v>
      </c>
      <c r="BL978">
        <v>5</v>
      </c>
      <c r="BM978">
        <v>0</v>
      </c>
      <c r="BN978">
        <v>1</v>
      </c>
      <c r="BO978">
        <v>19</v>
      </c>
      <c r="BP978">
        <v>3</v>
      </c>
      <c r="BQ978">
        <v>0</v>
      </c>
      <c r="BR978">
        <v>5</v>
      </c>
      <c r="BS978">
        <v>7</v>
      </c>
      <c r="BT978">
        <v>157</v>
      </c>
      <c r="BU978" t="s">
        <v>1026</v>
      </c>
    </row>
    <row r="979" spans="1:73">
      <c r="A979" t="s">
        <v>953</v>
      </c>
      <c r="B979" t="s">
        <v>954</v>
      </c>
      <c r="C979">
        <v>71</v>
      </c>
      <c r="D979" t="s">
        <v>119</v>
      </c>
      <c r="E979" t="s">
        <v>977</v>
      </c>
      <c r="F979" t="s">
        <v>101</v>
      </c>
      <c r="G979">
        <v>0</v>
      </c>
      <c r="H979">
        <v>0</v>
      </c>
      <c r="I979">
        <v>0</v>
      </c>
      <c r="J979">
        <v>0</v>
      </c>
      <c r="K979">
        <v>0</v>
      </c>
      <c r="L979">
        <v>0</v>
      </c>
      <c r="M979">
        <v>0</v>
      </c>
      <c r="N979">
        <v>0</v>
      </c>
      <c r="O979">
        <v>0</v>
      </c>
      <c r="P979">
        <v>0</v>
      </c>
      <c r="Q979">
        <v>0</v>
      </c>
      <c r="R979">
        <v>0</v>
      </c>
      <c r="S979">
        <v>1</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1</v>
      </c>
      <c r="BT979">
        <v>4</v>
      </c>
      <c r="BU979" t="s">
        <v>1027</v>
      </c>
    </row>
    <row r="980" spans="1:73">
      <c r="A980" t="s">
        <v>953</v>
      </c>
      <c r="B980" t="s">
        <v>954</v>
      </c>
      <c r="C980">
        <v>72</v>
      </c>
      <c r="D980" t="s">
        <v>119</v>
      </c>
      <c r="E980" t="s">
        <v>78</v>
      </c>
      <c r="F980" t="s">
        <v>77</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1</v>
      </c>
      <c r="BT980">
        <v>2</v>
      </c>
      <c r="BU980" t="s">
        <v>994</v>
      </c>
    </row>
    <row r="981" spans="1:73">
      <c r="A981" t="s">
        <v>953</v>
      </c>
      <c r="B981" t="s">
        <v>954</v>
      </c>
      <c r="C981">
        <v>73</v>
      </c>
      <c r="D981" t="s">
        <v>119</v>
      </c>
      <c r="E981" t="s">
        <v>977</v>
      </c>
      <c r="F981" t="s">
        <v>101</v>
      </c>
      <c r="G981">
        <v>3</v>
      </c>
      <c r="H981">
        <v>2</v>
      </c>
      <c r="I981">
        <v>3</v>
      </c>
      <c r="J981">
        <v>0</v>
      </c>
      <c r="K981">
        <v>0</v>
      </c>
      <c r="L981">
        <v>4</v>
      </c>
      <c r="M981">
        <v>0</v>
      </c>
      <c r="N981">
        <v>1</v>
      </c>
      <c r="O981">
        <v>3</v>
      </c>
      <c r="P981">
        <v>1</v>
      </c>
      <c r="Q981">
        <v>1</v>
      </c>
      <c r="R981">
        <v>0</v>
      </c>
      <c r="S981">
        <v>9</v>
      </c>
      <c r="T981">
        <v>2</v>
      </c>
      <c r="U981">
        <v>0</v>
      </c>
      <c r="V981">
        <v>0</v>
      </c>
      <c r="W981">
        <v>3</v>
      </c>
      <c r="X981">
        <v>0</v>
      </c>
      <c r="Y981">
        <v>0</v>
      </c>
      <c r="Z981">
        <v>0</v>
      </c>
      <c r="AA981">
        <v>0</v>
      </c>
      <c r="AB981">
        <v>26</v>
      </c>
      <c r="AC981">
        <v>0</v>
      </c>
      <c r="AD981">
        <v>0</v>
      </c>
      <c r="AE981">
        <v>0</v>
      </c>
      <c r="AF981">
        <v>0</v>
      </c>
      <c r="AG981">
        <v>0</v>
      </c>
      <c r="AH981">
        <v>2</v>
      </c>
      <c r="AI981">
        <v>0</v>
      </c>
      <c r="AJ981">
        <v>0</v>
      </c>
      <c r="AK981">
        <v>0</v>
      </c>
      <c r="AL981">
        <v>3</v>
      </c>
      <c r="AM981">
        <v>6</v>
      </c>
      <c r="AN981">
        <v>0</v>
      </c>
      <c r="AO981">
        <v>0</v>
      </c>
      <c r="AP981">
        <v>0</v>
      </c>
      <c r="AQ981">
        <v>1</v>
      </c>
      <c r="AR981">
        <v>1</v>
      </c>
      <c r="AS981">
        <v>0</v>
      </c>
      <c r="AT981">
        <v>0</v>
      </c>
      <c r="AU981">
        <v>3</v>
      </c>
      <c r="AV981">
        <v>0</v>
      </c>
      <c r="AW981">
        <v>0</v>
      </c>
      <c r="AX981">
        <v>5</v>
      </c>
      <c r="AY981">
        <v>7</v>
      </c>
      <c r="AZ981">
        <v>0</v>
      </c>
      <c r="BA981">
        <v>11</v>
      </c>
      <c r="BB981">
        <v>0</v>
      </c>
      <c r="BC981">
        <v>3</v>
      </c>
      <c r="BD981">
        <v>0</v>
      </c>
      <c r="BE981">
        <v>1</v>
      </c>
      <c r="BF981">
        <v>0</v>
      </c>
      <c r="BG981">
        <v>0</v>
      </c>
      <c r="BH981">
        <v>0</v>
      </c>
      <c r="BI981">
        <v>3</v>
      </c>
      <c r="BJ981">
        <v>1</v>
      </c>
      <c r="BK981">
        <v>0</v>
      </c>
      <c r="BL981">
        <v>0</v>
      </c>
      <c r="BM981">
        <v>0</v>
      </c>
      <c r="BN981">
        <v>2</v>
      </c>
      <c r="BO981">
        <v>4</v>
      </c>
      <c r="BP981">
        <v>3</v>
      </c>
      <c r="BQ981">
        <v>0</v>
      </c>
      <c r="BR981">
        <v>0</v>
      </c>
      <c r="BS981">
        <v>1</v>
      </c>
      <c r="BT981">
        <v>48</v>
      </c>
      <c r="BU981" t="s">
        <v>1028</v>
      </c>
    </row>
    <row r="982" spans="1:73">
      <c r="A982" t="s">
        <v>953</v>
      </c>
      <c r="B982" t="s">
        <v>954</v>
      </c>
      <c r="C982">
        <v>74</v>
      </c>
      <c r="D982" t="s">
        <v>119</v>
      </c>
      <c r="E982" t="s">
        <v>78</v>
      </c>
      <c r="F982" t="s">
        <v>77</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3</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1</v>
      </c>
      <c r="AY982">
        <v>0</v>
      </c>
      <c r="AZ982">
        <v>0</v>
      </c>
      <c r="BA982">
        <v>2</v>
      </c>
      <c r="BB982">
        <v>0</v>
      </c>
      <c r="BC982">
        <v>0</v>
      </c>
      <c r="BD982">
        <v>0</v>
      </c>
      <c r="BE982">
        <v>0</v>
      </c>
      <c r="BF982">
        <v>0</v>
      </c>
      <c r="BG982">
        <v>0</v>
      </c>
      <c r="BH982">
        <v>0</v>
      </c>
      <c r="BI982">
        <v>1</v>
      </c>
      <c r="BJ982">
        <v>0</v>
      </c>
      <c r="BK982">
        <v>0</v>
      </c>
      <c r="BL982">
        <v>0</v>
      </c>
      <c r="BM982">
        <v>0</v>
      </c>
      <c r="BN982">
        <v>0</v>
      </c>
      <c r="BO982">
        <v>0</v>
      </c>
      <c r="BP982">
        <v>0</v>
      </c>
      <c r="BQ982">
        <v>0</v>
      </c>
      <c r="BR982">
        <v>1</v>
      </c>
      <c r="BS982">
        <v>1</v>
      </c>
      <c r="BT982">
        <v>4</v>
      </c>
      <c r="BU982" t="s">
        <v>1029</v>
      </c>
    </row>
    <row r="983" spans="1:73">
      <c r="A983" t="s">
        <v>953</v>
      </c>
      <c r="B983" t="s">
        <v>954</v>
      </c>
      <c r="C983">
        <v>75</v>
      </c>
      <c r="D983" t="s">
        <v>119</v>
      </c>
      <c r="E983" t="s">
        <v>965</v>
      </c>
      <c r="F983" t="s">
        <v>92</v>
      </c>
      <c r="G983">
        <v>0</v>
      </c>
      <c r="H983">
        <v>3</v>
      </c>
      <c r="I983">
        <v>3</v>
      </c>
      <c r="J983">
        <v>0</v>
      </c>
      <c r="K983">
        <v>0</v>
      </c>
      <c r="L983">
        <v>2</v>
      </c>
      <c r="M983">
        <v>1</v>
      </c>
      <c r="N983">
        <v>3</v>
      </c>
      <c r="O983">
        <v>0</v>
      </c>
      <c r="P983">
        <v>0</v>
      </c>
      <c r="Q983">
        <v>0</v>
      </c>
      <c r="R983">
        <v>3</v>
      </c>
      <c r="S983">
        <v>8</v>
      </c>
      <c r="T983">
        <v>0</v>
      </c>
      <c r="U983">
        <v>0</v>
      </c>
      <c r="V983">
        <v>1</v>
      </c>
      <c r="W983">
        <v>0</v>
      </c>
      <c r="X983">
        <v>0</v>
      </c>
      <c r="Y983">
        <v>0</v>
      </c>
      <c r="Z983">
        <v>0</v>
      </c>
      <c r="AA983">
        <v>0</v>
      </c>
      <c r="AB983">
        <v>21</v>
      </c>
      <c r="AC983">
        <v>1</v>
      </c>
      <c r="AD983">
        <v>0</v>
      </c>
      <c r="AE983">
        <v>0</v>
      </c>
      <c r="AF983">
        <v>0</v>
      </c>
      <c r="AG983">
        <v>0</v>
      </c>
      <c r="AH983">
        <v>0</v>
      </c>
      <c r="AI983">
        <v>3</v>
      </c>
      <c r="AJ983">
        <v>0</v>
      </c>
      <c r="AK983">
        <v>0</v>
      </c>
      <c r="AL983">
        <v>1</v>
      </c>
      <c r="AM983">
        <v>2</v>
      </c>
      <c r="AN983">
        <v>0</v>
      </c>
      <c r="AO983">
        <v>0</v>
      </c>
      <c r="AP983">
        <v>1</v>
      </c>
      <c r="AQ983">
        <v>0</v>
      </c>
      <c r="AR983">
        <v>2</v>
      </c>
      <c r="AS983">
        <v>0</v>
      </c>
      <c r="AT983">
        <v>0</v>
      </c>
      <c r="AU983">
        <v>2</v>
      </c>
      <c r="AV983">
        <v>0</v>
      </c>
      <c r="AW983">
        <v>1</v>
      </c>
      <c r="AX983">
        <v>5</v>
      </c>
      <c r="AY983">
        <v>1</v>
      </c>
      <c r="AZ983">
        <v>2</v>
      </c>
      <c r="BA983">
        <v>7</v>
      </c>
      <c r="BB983">
        <v>2</v>
      </c>
      <c r="BC983">
        <v>4</v>
      </c>
      <c r="BD983">
        <v>0</v>
      </c>
      <c r="BE983">
        <v>0</v>
      </c>
      <c r="BF983">
        <v>0</v>
      </c>
      <c r="BG983">
        <v>0</v>
      </c>
      <c r="BH983">
        <v>0</v>
      </c>
      <c r="BI983">
        <v>5</v>
      </c>
      <c r="BJ983">
        <v>1</v>
      </c>
      <c r="BK983">
        <v>0</v>
      </c>
      <c r="BL983">
        <v>0</v>
      </c>
      <c r="BM983">
        <v>0</v>
      </c>
      <c r="BN983">
        <v>0</v>
      </c>
      <c r="BO983">
        <v>5</v>
      </c>
      <c r="BP983">
        <v>2</v>
      </c>
      <c r="BQ983">
        <v>1</v>
      </c>
      <c r="BR983">
        <v>2</v>
      </c>
      <c r="BS983">
        <v>3</v>
      </c>
      <c r="BT983">
        <v>33</v>
      </c>
      <c r="BU983" t="s">
        <v>1030</v>
      </c>
    </row>
    <row r="984" spans="1:73">
      <c r="A984" t="s">
        <v>953</v>
      </c>
      <c r="B984" t="s">
        <v>954</v>
      </c>
      <c r="C984">
        <v>76</v>
      </c>
      <c r="D984" t="s">
        <v>119</v>
      </c>
      <c r="E984" t="s">
        <v>977</v>
      </c>
      <c r="F984" t="s">
        <v>101</v>
      </c>
      <c r="G984">
        <v>0</v>
      </c>
      <c r="H984">
        <v>0</v>
      </c>
      <c r="I984">
        <v>0</v>
      </c>
      <c r="J984">
        <v>0</v>
      </c>
      <c r="K984">
        <v>0</v>
      </c>
      <c r="L984">
        <v>2</v>
      </c>
      <c r="M984">
        <v>0</v>
      </c>
      <c r="N984">
        <v>0</v>
      </c>
      <c r="O984">
        <v>0</v>
      </c>
      <c r="P984">
        <v>0</v>
      </c>
      <c r="Q984">
        <v>0</v>
      </c>
      <c r="R984">
        <v>0</v>
      </c>
      <c r="S984">
        <v>2</v>
      </c>
      <c r="T984">
        <v>0</v>
      </c>
      <c r="U984">
        <v>0</v>
      </c>
      <c r="V984">
        <v>0</v>
      </c>
      <c r="W984">
        <v>0</v>
      </c>
      <c r="X984">
        <v>0</v>
      </c>
      <c r="Y984">
        <v>0</v>
      </c>
      <c r="Z984">
        <v>0</v>
      </c>
      <c r="AA984">
        <v>0</v>
      </c>
      <c r="AB984">
        <v>4</v>
      </c>
      <c r="AC984">
        <v>0</v>
      </c>
      <c r="AD984">
        <v>0</v>
      </c>
      <c r="AE984">
        <v>0</v>
      </c>
      <c r="AF984">
        <v>0</v>
      </c>
      <c r="AG984">
        <v>0</v>
      </c>
      <c r="AH984">
        <v>0</v>
      </c>
      <c r="AI984">
        <v>0</v>
      </c>
      <c r="AJ984">
        <v>0</v>
      </c>
      <c r="AK984">
        <v>0</v>
      </c>
      <c r="AL984">
        <v>2</v>
      </c>
      <c r="AM984">
        <v>0</v>
      </c>
      <c r="AN984">
        <v>0</v>
      </c>
      <c r="AO984">
        <v>0</v>
      </c>
      <c r="AP984">
        <v>0</v>
      </c>
      <c r="AQ984">
        <v>0</v>
      </c>
      <c r="AR984">
        <v>0</v>
      </c>
      <c r="AS984">
        <v>0</v>
      </c>
      <c r="AT984">
        <v>0</v>
      </c>
      <c r="AU984">
        <v>0</v>
      </c>
      <c r="AV984">
        <v>0</v>
      </c>
      <c r="AW984">
        <v>0</v>
      </c>
      <c r="AX984">
        <v>0</v>
      </c>
      <c r="AY984">
        <v>0</v>
      </c>
      <c r="AZ984">
        <v>2</v>
      </c>
      <c r="BA984">
        <v>0</v>
      </c>
      <c r="BB984">
        <v>0</v>
      </c>
      <c r="BC984">
        <v>0</v>
      </c>
      <c r="BD984">
        <v>0</v>
      </c>
      <c r="BE984">
        <v>0</v>
      </c>
      <c r="BF984">
        <v>0</v>
      </c>
      <c r="BG984">
        <v>0</v>
      </c>
      <c r="BH984">
        <v>0</v>
      </c>
      <c r="BI984">
        <v>0</v>
      </c>
      <c r="BJ984">
        <v>0</v>
      </c>
      <c r="BK984">
        <v>0</v>
      </c>
      <c r="BL984">
        <v>0</v>
      </c>
      <c r="BM984">
        <v>0</v>
      </c>
      <c r="BN984">
        <v>0</v>
      </c>
      <c r="BO984">
        <v>2</v>
      </c>
      <c r="BP984">
        <v>0</v>
      </c>
      <c r="BQ984">
        <v>0</v>
      </c>
      <c r="BR984">
        <v>0</v>
      </c>
      <c r="BS984">
        <v>1</v>
      </c>
      <c r="BT984">
        <v>8</v>
      </c>
      <c r="BU984" t="s">
        <v>1031</v>
      </c>
    </row>
    <row r="985" spans="1:73">
      <c r="A985" t="s">
        <v>953</v>
      </c>
      <c r="B985" t="s">
        <v>954</v>
      </c>
      <c r="C985">
        <v>77</v>
      </c>
      <c r="D985" t="s">
        <v>119</v>
      </c>
      <c r="E985" t="s">
        <v>965</v>
      </c>
      <c r="F985" t="s">
        <v>92</v>
      </c>
      <c r="G985">
        <v>0</v>
      </c>
      <c r="H985">
        <v>2</v>
      </c>
      <c r="I985">
        <v>0</v>
      </c>
      <c r="J985">
        <v>0</v>
      </c>
      <c r="K985">
        <v>0</v>
      </c>
      <c r="L985">
        <v>3</v>
      </c>
      <c r="M985">
        <v>0</v>
      </c>
      <c r="N985">
        <v>2</v>
      </c>
      <c r="O985">
        <v>0</v>
      </c>
      <c r="P985">
        <v>0</v>
      </c>
      <c r="Q985">
        <v>0</v>
      </c>
      <c r="R985">
        <v>0</v>
      </c>
      <c r="S985">
        <v>3</v>
      </c>
      <c r="T985">
        <v>3</v>
      </c>
      <c r="U985">
        <v>0</v>
      </c>
      <c r="V985">
        <v>0</v>
      </c>
      <c r="W985">
        <v>1</v>
      </c>
      <c r="X985">
        <v>0</v>
      </c>
      <c r="Y985">
        <v>0</v>
      </c>
      <c r="Z985">
        <v>0</v>
      </c>
      <c r="AA985">
        <v>0</v>
      </c>
      <c r="AB985">
        <v>16</v>
      </c>
      <c r="AC985">
        <v>0</v>
      </c>
      <c r="AD985">
        <v>0</v>
      </c>
      <c r="AE985">
        <v>0</v>
      </c>
      <c r="AF985">
        <v>0</v>
      </c>
      <c r="AG985">
        <v>0</v>
      </c>
      <c r="AH985">
        <v>0</v>
      </c>
      <c r="AI985">
        <v>0</v>
      </c>
      <c r="AJ985">
        <v>0</v>
      </c>
      <c r="AK985">
        <v>0</v>
      </c>
      <c r="AL985">
        <v>0</v>
      </c>
      <c r="AM985">
        <v>2</v>
      </c>
      <c r="AN985">
        <v>0</v>
      </c>
      <c r="AO985">
        <v>1</v>
      </c>
      <c r="AP985">
        <v>0</v>
      </c>
      <c r="AQ985">
        <v>0</v>
      </c>
      <c r="AR985">
        <v>0</v>
      </c>
      <c r="AS985">
        <v>0</v>
      </c>
      <c r="AT985">
        <v>0</v>
      </c>
      <c r="AU985">
        <v>0</v>
      </c>
      <c r="AV985">
        <v>0</v>
      </c>
      <c r="AW985">
        <v>0</v>
      </c>
      <c r="AX985">
        <v>1</v>
      </c>
      <c r="AY985">
        <v>3</v>
      </c>
      <c r="AZ985">
        <v>3</v>
      </c>
      <c r="BA985">
        <v>3</v>
      </c>
      <c r="BB985">
        <v>1</v>
      </c>
      <c r="BC985">
        <v>0</v>
      </c>
      <c r="BD985">
        <v>0</v>
      </c>
      <c r="BE985">
        <v>0</v>
      </c>
      <c r="BF985">
        <v>0</v>
      </c>
      <c r="BG985">
        <v>0</v>
      </c>
      <c r="BH985">
        <v>0</v>
      </c>
      <c r="BI985">
        <v>1</v>
      </c>
      <c r="BJ985">
        <v>0</v>
      </c>
      <c r="BK985">
        <v>0</v>
      </c>
      <c r="BL985">
        <v>0</v>
      </c>
      <c r="BM985">
        <v>1</v>
      </c>
      <c r="BN985">
        <v>0</v>
      </c>
      <c r="BO985">
        <v>3</v>
      </c>
      <c r="BP985">
        <v>0</v>
      </c>
      <c r="BQ985">
        <v>0</v>
      </c>
      <c r="BR985">
        <v>0</v>
      </c>
      <c r="BS985">
        <v>2</v>
      </c>
      <c r="BT985">
        <v>24</v>
      </c>
      <c r="BU985" t="s">
        <v>1032</v>
      </c>
    </row>
    <row r="986" spans="1:73">
      <c r="A986" t="s">
        <v>953</v>
      </c>
      <c r="B986" t="s">
        <v>954</v>
      </c>
      <c r="C986">
        <v>78</v>
      </c>
      <c r="D986" t="s">
        <v>119</v>
      </c>
      <c r="E986" t="s">
        <v>977</v>
      </c>
      <c r="F986" t="s">
        <v>101</v>
      </c>
      <c r="G986">
        <v>0</v>
      </c>
      <c r="H986">
        <v>1</v>
      </c>
      <c r="I986">
        <v>0</v>
      </c>
      <c r="J986">
        <v>0</v>
      </c>
      <c r="K986">
        <v>0</v>
      </c>
      <c r="L986">
        <v>13</v>
      </c>
      <c r="M986">
        <v>0</v>
      </c>
      <c r="N986">
        <v>15</v>
      </c>
      <c r="O986">
        <v>4</v>
      </c>
      <c r="P986">
        <v>1</v>
      </c>
      <c r="Q986">
        <v>1</v>
      </c>
      <c r="R986">
        <v>0</v>
      </c>
      <c r="S986">
        <v>14</v>
      </c>
      <c r="T986">
        <v>6</v>
      </c>
      <c r="U986">
        <v>0</v>
      </c>
      <c r="V986">
        <v>2</v>
      </c>
      <c r="W986">
        <v>7</v>
      </c>
      <c r="X986">
        <v>0</v>
      </c>
      <c r="Y986">
        <v>0</v>
      </c>
      <c r="Z986">
        <v>0</v>
      </c>
      <c r="AA986">
        <v>0</v>
      </c>
      <c r="AB986">
        <v>76</v>
      </c>
      <c r="AC986">
        <v>0</v>
      </c>
      <c r="AD986">
        <v>0</v>
      </c>
      <c r="AE986">
        <v>0</v>
      </c>
      <c r="AF986">
        <v>0</v>
      </c>
      <c r="AG986">
        <v>0</v>
      </c>
      <c r="AH986">
        <v>0</v>
      </c>
      <c r="AI986">
        <v>4</v>
      </c>
      <c r="AJ986">
        <v>0</v>
      </c>
      <c r="AK986">
        <v>0</v>
      </c>
      <c r="AL986">
        <v>0</v>
      </c>
      <c r="AM986">
        <v>7</v>
      </c>
      <c r="AN986">
        <v>0</v>
      </c>
      <c r="AO986">
        <v>0</v>
      </c>
      <c r="AP986">
        <v>2</v>
      </c>
      <c r="AQ986">
        <v>6</v>
      </c>
      <c r="AR986">
        <v>0</v>
      </c>
      <c r="AS986">
        <v>0</v>
      </c>
      <c r="AT986">
        <v>1</v>
      </c>
      <c r="AU986">
        <v>6</v>
      </c>
      <c r="AV986">
        <v>0</v>
      </c>
      <c r="AW986">
        <v>0</v>
      </c>
      <c r="AX986">
        <v>8</v>
      </c>
      <c r="AY986">
        <v>17</v>
      </c>
      <c r="AZ986">
        <v>8</v>
      </c>
      <c r="BA986">
        <v>18</v>
      </c>
      <c r="BB986">
        <v>1</v>
      </c>
      <c r="BC986">
        <v>19</v>
      </c>
      <c r="BD986">
        <v>0</v>
      </c>
      <c r="BE986">
        <v>0</v>
      </c>
      <c r="BF986">
        <v>0</v>
      </c>
      <c r="BG986">
        <v>0</v>
      </c>
      <c r="BH986">
        <v>1</v>
      </c>
      <c r="BI986">
        <v>11</v>
      </c>
      <c r="BJ986">
        <v>12</v>
      </c>
      <c r="BK986">
        <v>0</v>
      </c>
      <c r="BL986">
        <v>2</v>
      </c>
      <c r="BM986">
        <v>4</v>
      </c>
      <c r="BN986">
        <v>2</v>
      </c>
      <c r="BO986">
        <v>16</v>
      </c>
      <c r="BP986">
        <v>3</v>
      </c>
      <c r="BQ986">
        <v>0</v>
      </c>
      <c r="BR986">
        <v>0</v>
      </c>
      <c r="BS986">
        <v>6</v>
      </c>
      <c r="BT986">
        <v>120</v>
      </c>
      <c r="BU986" t="s">
        <v>1033</v>
      </c>
    </row>
    <row r="987" spans="1:73">
      <c r="A987" t="s">
        <v>953</v>
      </c>
      <c r="B987" t="s">
        <v>954</v>
      </c>
      <c r="C987">
        <v>79</v>
      </c>
      <c r="D987" t="s">
        <v>119</v>
      </c>
      <c r="E987" t="s">
        <v>78</v>
      </c>
      <c r="F987" t="s">
        <v>77</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1</v>
      </c>
      <c r="BT987">
        <v>2</v>
      </c>
      <c r="BU987" t="s">
        <v>1010</v>
      </c>
    </row>
    <row r="988" spans="1:73">
      <c r="A988" t="s">
        <v>953</v>
      </c>
      <c r="B988" t="s">
        <v>954</v>
      </c>
      <c r="C988">
        <v>80</v>
      </c>
      <c r="D988" t="s">
        <v>119</v>
      </c>
      <c r="E988" t="s">
        <v>969</v>
      </c>
      <c r="F988" t="s">
        <v>92</v>
      </c>
      <c r="G988">
        <v>0</v>
      </c>
      <c r="H988">
        <v>13</v>
      </c>
      <c r="I988">
        <v>8</v>
      </c>
      <c r="J988">
        <v>0</v>
      </c>
      <c r="K988">
        <v>0</v>
      </c>
      <c r="L988">
        <v>20</v>
      </c>
      <c r="M988">
        <v>1</v>
      </c>
      <c r="N988">
        <v>27</v>
      </c>
      <c r="O988">
        <v>4</v>
      </c>
      <c r="P988">
        <v>0</v>
      </c>
      <c r="Q988">
        <v>5</v>
      </c>
      <c r="R988">
        <v>1</v>
      </c>
      <c r="S988">
        <v>31</v>
      </c>
      <c r="T988">
        <v>11</v>
      </c>
      <c r="U988">
        <v>0</v>
      </c>
      <c r="V988">
        <v>1</v>
      </c>
      <c r="W988">
        <v>6</v>
      </c>
      <c r="X988">
        <v>0</v>
      </c>
      <c r="Y988">
        <v>0</v>
      </c>
      <c r="Z988">
        <v>0</v>
      </c>
      <c r="AA988">
        <v>0</v>
      </c>
      <c r="AB988">
        <v>128</v>
      </c>
      <c r="AC988">
        <v>0</v>
      </c>
      <c r="AD988">
        <v>0</v>
      </c>
      <c r="AE988">
        <v>0</v>
      </c>
      <c r="AF988">
        <v>1</v>
      </c>
      <c r="AG988">
        <v>0</v>
      </c>
      <c r="AH988">
        <v>2</v>
      </c>
      <c r="AI988">
        <v>13</v>
      </c>
      <c r="AJ988">
        <v>2</v>
      </c>
      <c r="AK988">
        <v>0</v>
      </c>
      <c r="AL988">
        <v>2</v>
      </c>
      <c r="AM988">
        <v>21</v>
      </c>
      <c r="AN988">
        <v>0</v>
      </c>
      <c r="AO988">
        <v>0</v>
      </c>
      <c r="AP988">
        <v>3</v>
      </c>
      <c r="AQ988">
        <v>5</v>
      </c>
      <c r="AR988">
        <v>0</v>
      </c>
      <c r="AS988">
        <v>0</v>
      </c>
      <c r="AT988">
        <v>1</v>
      </c>
      <c r="AU988">
        <v>17</v>
      </c>
      <c r="AV988">
        <v>0</v>
      </c>
      <c r="AW988">
        <v>7</v>
      </c>
      <c r="AX988">
        <v>11</v>
      </c>
      <c r="AY988">
        <v>20</v>
      </c>
      <c r="AZ988">
        <v>18</v>
      </c>
      <c r="BA988">
        <v>35</v>
      </c>
      <c r="BB988">
        <v>3</v>
      </c>
      <c r="BC988">
        <v>24</v>
      </c>
      <c r="BD988">
        <v>0</v>
      </c>
      <c r="BE988">
        <v>0</v>
      </c>
      <c r="BF988">
        <v>0</v>
      </c>
      <c r="BG988">
        <v>0</v>
      </c>
      <c r="BH988">
        <v>3</v>
      </c>
      <c r="BI988">
        <v>11</v>
      </c>
      <c r="BJ988">
        <v>10</v>
      </c>
      <c r="BK988">
        <v>0</v>
      </c>
      <c r="BL988">
        <v>1</v>
      </c>
      <c r="BM988">
        <v>0</v>
      </c>
      <c r="BN988">
        <v>9</v>
      </c>
      <c r="BO988">
        <v>40</v>
      </c>
      <c r="BP988">
        <v>6</v>
      </c>
      <c r="BQ988">
        <v>0</v>
      </c>
      <c r="BR988">
        <v>1</v>
      </c>
      <c r="BS988">
        <v>8</v>
      </c>
      <c r="BT988">
        <v>189</v>
      </c>
      <c r="BU988" t="s">
        <v>1034</v>
      </c>
    </row>
    <row r="989" spans="1:73">
      <c r="A989" t="s">
        <v>953</v>
      </c>
      <c r="B989" t="s">
        <v>954</v>
      </c>
      <c r="C989">
        <v>81</v>
      </c>
      <c r="D989" t="s">
        <v>119</v>
      </c>
      <c r="E989" t="s">
        <v>78</v>
      </c>
      <c r="F989" t="s">
        <v>77</v>
      </c>
      <c r="G989">
        <v>0</v>
      </c>
      <c r="H989">
        <v>2</v>
      </c>
      <c r="I989">
        <v>0</v>
      </c>
      <c r="J989">
        <v>0</v>
      </c>
      <c r="K989">
        <v>0</v>
      </c>
      <c r="L989">
        <v>6</v>
      </c>
      <c r="M989">
        <v>0</v>
      </c>
      <c r="N989">
        <v>5</v>
      </c>
      <c r="O989">
        <v>0</v>
      </c>
      <c r="P989">
        <v>0</v>
      </c>
      <c r="Q989">
        <v>2</v>
      </c>
      <c r="R989">
        <v>0</v>
      </c>
      <c r="S989">
        <v>6</v>
      </c>
      <c r="T989">
        <v>2</v>
      </c>
      <c r="U989">
        <v>0</v>
      </c>
      <c r="V989">
        <v>1</v>
      </c>
      <c r="W989">
        <v>1</v>
      </c>
      <c r="X989">
        <v>0</v>
      </c>
      <c r="Y989">
        <v>0</v>
      </c>
      <c r="Z989">
        <v>0</v>
      </c>
      <c r="AA989">
        <v>0</v>
      </c>
      <c r="AB989">
        <v>28</v>
      </c>
      <c r="AC989">
        <v>0</v>
      </c>
      <c r="AD989">
        <v>0</v>
      </c>
      <c r="AE989">
        <v>0</v>
      </c>
      <c r="AF989">
        <v>0</v>
      </c>
      <c r="AG989">
        <v>0</v>
      </c>
      <c r="AH989">
        <v>0</v>
      </c>
      <c r="AI989">
        <v>1</v>
      </c>
      <c r="AJ989">
        <v>0</v>
      </c>
      <c r="AK989">
        <v>0</v>
      </c>
      <c r="AL989">
        <v>0</v>
      </c>
      <c r="AM989">
        <v>8</v>
      </c>
      <c r="AN989">
        <v>0</v>
      </c>
      <c r="AO989">
        <v>0</v>
      </c>
      <c r="AP989">
        <v>2</v>
      </c>
      <c r="AQ989">
        <v>0</v>
      </c>
      <c r="AR989">
        <v>0</v>
      </c>
      <c r="AS989">
        <v>0</v>
      </c>
      <c r="AT989">
        <v>0</v>
      </c>
      <c r="AU989">
        <v>1</v>
      </c>
      <c r="AV989">
        <v>0</v>
      </c>
      <c r="AW989">
        <v>0</v>
      </c>
      <c r="AX989">
        <v>0</v>
      </c>
      <c r="AY989">
        <v>6</v>
      </c>
      <c r="AZ989">
        <v>6</v>
      </c>
      <c r="BA989">
        <v>10</v>
      </c>
      <c r="BB989">
        <v>0</v>
      </c>
      <c r="BC989">
        <v>3</v>
      </c>
      <c r="BD989">
        <v>0</v>
      </c>
      <c r="BE989">
        <v>0</v>
      </c>
      <c r="BF989">
        <v>0</v>
      </c>
      <c r="BG989">
        <v>0</v>
      </c>
      <c r="BH989">
        <v>0</v>
      </c>
      <c r="BI989">
        <v>0</v>
      </c>
      <c r="BJ989">
        <v>1</v>
      </c>
      <c r="BK989">
        <v>0</v>
      </c>
      <c r="BL989">
        <v>1</v>
      </c>
      <c r="BM989">
        <v>0</v>
      </c>
      <c r="BN989">
        <v>0</v>
      </c>
      <c r="BO989">
        <v>7</v>
      </c>
      <c r="BP989">
        <v>0</v>
      </c>
      <c r="BQ989">
        <v>0</v>
      </c>
      <c r="BR989">
        <v>0</v>
      </c>
      <c r="BS989">
        <v>2</v>
      </c>
      <c r="BT989">
        <v>48</v>
      </c>
      <c r="BU989" t="s">
        <v>1035</v>
      </c>
    </row>
    <row r="990" spans="1:73">
      <c r="A990" t="s">
        <v>953</v>
      </c>
      <c r="B990" t="s">
        <v>954</v>
      </c>
      <c r="C990">
        <v>82</v>
      </c>
      <c r="D990" t="s">
        <v>119</v>
      </c>
      <c r="E990" t="s">
        <v>974</v>
      </c>
      <c r="F990" t="s">
        <v>101</v>
      </c>
      <c r="G990">
        <v>0</v>
      </c>
      <c r="H990">
        <v>0</v>
      </c>
      <c r="I990">
        <v>1</v>
      </c>
      <c r="J990">
        <v>0</v>
      </c>
      <c r="K990">
        <v>0</v>
      </c>
      <c r="L990">
        <v>4</v>
      </c>
      <c r="M990">
        <v>0</v>
      </c>
      <c r="N990">
        <v>2</v>
      </c>
      <c r="O990">
        <v>0</v>
      </c>
      <c r="P990">
        <v>0</v>
      </c>
      <c r="Q990">
        <v>3</v>
      </c>
      <c r="R990">
        <v>0</v>
      </c>
      <c r="S990">
        <v>6</v>
      </c>
      <c r="T990">
        <v>1</v>
      </c>
      <c r="U990">
        <v>0</v>
      </c>
      <c r="V990">
        <v>1</v>
      </c>
      <c r="W990">
        <v>2</v>
      </c>
      <c r="X990">
        <v>0</v>
      </c>
      <c r="Y990">
        <v>0</v>
      </c>
      <c r="Z990">
        <v>1</v>
      </c>
      <c r="AA990">
        <v>0</v>
      </c>
      <c r="AB990">
        <v>19</v>
      </c>
      <c r="AC990">
        <v>1</v>
      </c>
      <c r="AD990">
        <v>0</v>
      </c>
      <c r="AE990">
        <v>0</v>
      </c>
      <c r="AF990">
        <v>0</v>
      </c>
      <c r="AG990">
        <v>0</v>
      </c>
      <c r="AH990">
        <v>0</v>
      </c>
      <c r="AI990">
        <v>0</v>
      </c>
      <c r="AJ990">
        <v>0</v>
      </c>
      <c r="AK990">
        <v>0</v>
      </c>
      <c r="AL990">
        <v>0</v>
      </c>
      <c r="AM990">
        <v>4</v>
      </c>
      <c r="AN990">
        <v>0</v>
      </c>
      <c r="AO990">
        <v>0</v>
      </c>
      <c r="AP990">
        <v>2</v>
      </c>
      <c r="AQ990">
        <v>1</v>
      </c>
      <c r="AR990">
        <v>0</v>
      </c>
      <c r="AS990">
        <v>0</v>
      </c>
      <c r="AT990">
        <v>0</v>
      </c>
      <c r="AU990">
        <v>0</v>
      </c>
      <c r="AV990">
        <v>0</v>
      </c>
      <c r="AW990">
        <v>1</v>
      </c>
      <c r="AX990">
        <v>3</v>
      </c>
      <c r="AY990">
        <v>5</v>
      </c>
      <c r="AZ990">
        <v>0</v>
      </c>
      <c r="BA990">
        <v>7</v>
      </c>
      <c r="BB990">
        <v>0</v>
      </c>
      <c r="BC990">
        <v>4</v>
      </c>
      <c r="BD990">
        <v>0</v>
      </c>
      <c r="BE990">
        <v>0</v>
      </c>
      <c r="BF990">
        <v>0</v>
      </c>
      <c r="BG990">
        <v>0</v>
      </c>
      <c r="BH990">
        <v>0</v>
      </c>
      <c r="BI990">
        <v>4</v>
      </c>
      <c r="BJ990">
        <v>1</v>
      </c>
      <c r="BK990">
        <v>0</v>
      </c>
      <c r="BL990">
        <v>2</v>
      </c>
      <c r="BM990">
        <v>0</v>
      </c>
      <c r="BN990">
        <v>1</v>
      </c>
      <c r="BO990">
        <v>2</v>
      </c>
      <c r="BP990">
        <v>0</v>
      </c>
      <c r="BQ990">
        <v>0</v>
      </c>
      <c r="BR990">
        <v>2</v>
      </c>
      <c r="BS990">
        <v>3</v>
      </c>
      <c r="BT990">
        <v>35</v>
      </c>
      <c r="BU990" t="s">
        <v>1036</v>
      </c>
    </row>
    <row r="991" spans="1:73">
      <c r="A991" t="s">
        <v>953</v>
      </c>
      <c r="B991" t="s">
        <v>954</v>
      </c>
      <c r="C991">
        <v>83</v>
      </c>
      <c r="D991" t="s">
        <v>119</v>
      </c>
      <c r="E991" t="s">
        <v>78</v>
      </c>
      <c r="F991" t="s">
        <v>77</v>
      </c>
      <c r="G991">
        <v>0</v>
      </c>
      <c r="H991">
        <v>0</v>
      </c>
      <c r="I991">
        <v>0</v>
      </c>
      <c r="J991">
        <v>0</v>
      </c>
      <c r="K991">
        <v>0</v>
      </c>
      <c r="L991">
        <v>0</v>
      </c>
      <c r="M991">
        <v>0</v>
      </c>
      <c r="N991">
        <v>1</v>
      </c>
      <c r="O991">
        <v>0</v>
      </c>
      <c r="P991">
        <v>0</v>
      </c>
      <c r="Q991">
        <v>0</v>
      </c>
      <c r="R991">
        <v>0</v>
      </c>
      <c r="S991">
        <v>2</v>
      </c>
      <c r="T991">
        <v>2</v>
      </c>
      <c r="U991">
        <v>0</v>
      </c>
      <c r="V991">
        <v>0</v>
      </c>
      <c r="W991">
        <v>0</v>
      </c>
      <c r="X991">
        <v>0</v>
      </c>
      <c r="Y991">
        <v>0</v>
      </c>
      <c r="Z991">
        <v>0</v>
      </c>
      <c r="AA991">
        <v>0</v>
      </c>
      <c r="AB991">
        <v>6</v>
      </c>
      <c r="AC991">
        <v>0</v>
      </c>
      <c r="AD991">
        <v>0</v>
      </c>
      <c r="AE991">
        <v>1</v>
      </c>
      <c r="AF991">
        <v>0</v>
      </c>
      <c r="AG991">
        <v>0</v>
      </c>
      <c r="AH991">
        <v>0</v>
      </c>
      <c r="AI991">
        <v>1</v>
      </c>
      <c r="AJ991">
        <v>0</v>
      </c>
      <c r="AK991">
        <v>0</v>
      </c>
      <c r="AL991">
        <v>0</v>
      </c>
      <c r="AM991">
        <v>1</v>
      </c>
      <c r="AN991">
        <v>0</v>
      </c>
      <c r="AO991">
        <v>0</v>
      </c>
      <c r="AP991">
        <v>0</v>
      </c>
      <c r="AQ991">
        <v>0</v>
      </c>
      <c r="AR991">
        <v>0</v>
      </c>
      <c r="AS991">
        <v>0</v>
      </c>
      <c r="AT991">
        <v>0</v>
      </c>
      <c r="AU991">
        <v>1</v>
      </c>
      <c r="AV991">
        <v>1</v>
      </c>
      <c r="AW991">
        <v>0</v>
      </c>
      <c r="AX991">
        <v>3</v>
      </c>
      <c r="AY991">
        <v>0</v>
      </c>
      <c r="AZ991">
        <v>1</v>
      </c>
      <c r="BA991">
        <v>4</v>
      </c>
      <c r="BB991">
        <v>0</v>
      </c>
      <c r="BC991">
        <v>1</v>
      </c>
      <c r="BD991">
        <v>0</v>
      </c>
      <c r="BE991">
        <v>0</v>
      </c>
      <c r="BF991">
        <v>0</v>
      </c>
      <c r="BG991">
        <v>0</v>
      </c>
      <c r="BH991">
        <v>0</v>
      </c>
      <c r="BI991">
        <v>3</v>
      </c>
      <c r="BJ991">
        <v>0</v>
      </c>
      <c r="BK991">
        <v>0</v>
      </c>
      <c r="BL991">
        <v>0</v>
      </c>
      <c r="BM991">
        <v>0</v>
      </c>
      <c r="BN991">
        <v>1</v>
      </c>
      <c r="BO991">
        <v>2</v>
      </c>
      <c r="BP991">
        <v>0</v>
      </c>
      <c r="BQ991">
        <v>0</v>
      </c>
      <c r="BR991">
        <v>2</v>
      </c>
      <c r="BS991">
        <v>1</v>
      </c>
      <c r="BT991">
        <v>8</v>
      </c>
      <c r="BU991" t="s">
        <v>1037</v>
      </c>
    </row>
    <row r="992" spans="1:73">
      <c r="A992" t="s">
        <v>953</v>
      </c>
      <c r="B992" t="s">
        <v>954</v>
      </c>
      <c r="C992">
        <v>84</v>
      </c>
      <c r="D992" t="s">
        <v>119</v>
      </c>
      <c r="E992" t="s">
        <v>974</v>
      </c>
      <c r="F992" t="s">
        <v>101</v>
      </c>
      <c r="G992">
        <v>0</v>
      </c>
      <c r="H992">
        <v>0</v>
      </c>
      <c r="I992">
        <v>0</v>
      </c>
      <c r="J992">
        <v>0</v>
      </c>
      <c r="K992">
        <v>0</v>
      </c>
      <c r="L992">
        <v>0</v>
      </c>
      <c r="M992">
        <v>0</v>
      </c>
      <c r="N992">
        <v>2</v>
      </c>
      <c r="O992">
        <v>0</v>
      </c>
      <c r="P992">
        <v>0</v>
      </c>
      <c r="Q992">
        <v>2</v>
      </c>
      <c r="R992">
        <v>0</v>
      </c>
      <c r="S992">
        <v>4</v>
      </c>
      <c r="T992">
        <v>2</v>
      </c>
      <c r="U992">
        <v>0</v>
      </c>
      <c r="V992">
        <v>0</v>
      </c>
      <c r="W992">
        <v>2</v>
      </c>
      <c r="X992">
        <v>0</v>
      </c>
      <c r="Y992">
        <v>0</v>
      </c>
      <c r="Z992">
        <v>0</v>
      </c>
      <c r="AA992">
        <v>0</v>
      </c>
      <c r="AB992">
        <v>6</v>
      </c>
      <c r="AC992">
        <v>0</v>
      </c>
      <c r="AD992">
        <v>0</v>
      </c>
      <c r="AE992">
        <v>0</v>
      </c>
      <c r="AF992">
        <v>0</v>
      </c>
      <c r="AG992">
        <v>0</v>
      </c>
      <c r="AH992">
        <v>4</v>
      </c>
      <c r="AI992">
        <v>0</v>
      </c>
      <c r="AJ992">
        <v>0</v>
      </c>
      <c r="AK992">
        <v>0</v>
      </c>
      <c r="AL992">
        <v>0</v>
      </c>
      <c r="AM992">
        <v>0</v>
      </c>
      <c r="AN992">
        <v>0</v>
      </c>
      <c r="AO992">
        <v>0</v>
      </c>
      <c r="AP992">
        <v>0</v>
      </c>
      <c r="AQ992">
        <v>0</v>
      </c>
      <c r="AR992">
        <v>0</v>
      </c>
      <c r="AS992">
        <v>0</v>
      </c>
      <c r="AT992">
        <v>0</v>
      </c>
      <c r="AU992">
        <v>0</v>
      </c>
      <c r="AV992">
        <v>0</v>
      </c>
      <c r="AW992">
        <v>0</v>
      </c>
      <c r="AX992">
        <v>4</v>
      </c>
      <c r="AY992">
        <v>0</v>
      </c>
      <c r="AZ992">
        <v>0</v>
      </c>
      <c r="BA992">
        <v>4</v>
      </c>
      <c r="BB992">
        <v>0</v>
      </c>
      <c r="BC992">
        <v>0</v>
      </c>
      <c r="BD992">
        <v>0</v>
      </c>
      <c r="BE992">
        <v>0</v>
      </c>
      <c r="BF992">
        <v>0</v>
      </c>
      <c r="BG992">
        <v>0</v>
      </c>
      <c r="BH992">
        <v>0</v>
      </c>
      <c r="BI992">
        <v>0</v>
      </c>
      <c r="BJ992">
        <v>0</v>
      </c>
      <c r="BK992">
        <v>0</v>
      </c>
      <c r="BL992">
        <v>0</v>
      </c>
      <c r="BM992">
        <v>0</v>
      </c>
      <c r="BN992">
        <v>0</v>
      </c>
      <c r="BO992">
        <v>0</v>
      </c>
      <c r="BP992">
        <v>0</v>
      </c>
      <c r="BQ992">
        <v>0</v>
      </c>
      <c r="BR992">
        <v>0</v>
      </c>
      <c r="BS992">
        <v>2</v>
      </c>
      <c r="BT992">
        <v>10</v>
      </c>
      <c r="BU992" t="s">
        <v>1038</v>
      </c>
    </row>
    <row r="993" spans="1:73">
      <c r="A993" t="s">
        <v>953</v>
      </c>
      <c r="B993" t="s">
        <v>954</v>
      </c>
      <c r="C993">
        <v>85</v>
      </c>
      <c r="D993" t="s">
        <v>119</v>
      </c>
      <c r="E993" t="s">
        <v>78</v>
      </c>
      <c r="F993" t="s">
        <v>77</v>
      </c>
      <c r="G993">
        <v>0</v>
      </c>
      <c r="H993">
        <v>0</v>
      </c>
      <c r="I993">
        <v>0</v>
      </c>
      <c r="J993">
        <v>0</v>
      </c>
      <c r="K993">
        <v>0</v>
      </c>
      <c r="L993">
        <v>0</v>
      </c>
      <c r="M993">
        <v>0</v>
      </c>
      <c r="N993">
        <v>0</v>
      </c>
      <c r="O993">
        <v>0</v>
      </c>
      <c r="P993">
        <v>0</v>
      </c>
      <c r="Q993">
        <v>0</v>
      </c>
      <c r="R993">
        <v>0</v>
      </c>
      <c r="S993">
        <v>3</v>
      </c>
      <c r="T993">
        <v>3</v>
      </c>
      <c r="U993">
        <v>0</v>
      </c>
      <c r="V993">
        <v>0</v>
      </c>
      <c r="W993">
        <v>3</v>
      </c>
      <c r="X993">
        <v>0</v>
      </c>
      <c r="Y993">
        <v>0</v>
      </c>
      <c r="Z993">
        <v>0</v>
      </c>
      <c r="AA993">
        <v>0</v>
      </c>
      <c r="AB993">
        <v>6</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1</v>
      </c>
      <c r="BT993">
        <v>8</v>
      </c>
      <c r="BU993" t="s">
        <v>1039</v>
      </c>
    </row>
    <row r="994" spans="1:73">
      <c r="A994" t="s">
        <v>953</v>
      </c>
      <c r="B994" t="s">
        <v>954</v>
      </c>
      <c r="C994">
        <v>86</v>
      </c>
      <c r="D994" t="s">
        <v>119</v>
      </c>
      <c r="E994" t="s">
        <v>974</v>
      </c>
      <c r="F994" t="s">
        <v>101</v>
      </c>
      <c r="G994">
        <v>0</v>
      </c>
      <c r="H994">
        <v>3</v>
      </c>
      <c r="I994">
        <v>1</v>
      </c>
      <c r="J994">
        <v>0</v>
      </c>
      <c r="K994">
        <v>0</v>
      </c>
      <c r="L994">
        <v>8</v>
      </c>
      <c r="M994">
        <v>0</v>
      </c>
      <c r="N994">
        <v>13</v>
      </c>
      <c r="O994">
        <v>0</v>
      </c>
      <c r="P994">
        <v>0</v>
      </c>
      <c r="Q994">
        <v>4</v>
      </c>
      <c r="R994">
        <v>1</v>
      </c>
      <c r="S994">
        <v>14</v>
      </c>
      <c r="T994">
        <v>1</v>
      </c>
      <c r="U994">
        <v>0</v>
      </c>
      <c r="V994">
        <v>0</v>
      </c>
      <c r="W994">
        <v>1</v>
      </c>
      <c r="X994">
        <v>0</v>
      </c>
      <c r="Y994">
        <v>0</v>
      </c>
      <c r="Z994">
        <v>0</v>
      </c>
      <c r="AA994">
        <v>0</v>
      </c>
      <c r="AB994">
        <v>58</v>
      </c>
      <c r="AC994">
        <v>0</v>
      </c>
      <c r="AD994">
        <v>0</v>
      </c>
      <c r="AE994">
        <v>0</v>
      </c>
      <c r="AF994">
        <v>0</v>
      </c>
      <c r="AG994">
        <v>0</v>
      </c>
      <c r="AH994">
        <v>2</v>
      </c>
      <c r="AI994">
        <v>1</v>
      </c>
      <c r="AJ994">
        <v>0</v>
      </c>
      <c r="AK994">
        <v>0</v>
      </c>
      <c r="AL994">
        <v>1</v>
      </c>
      <c r="AM994">
        <v>11</v>
      </c>
      <c r="AN994">
        <v>0</v>
      </c>
      <c r="AO994">
        <v>2</v>
      </c>
      <c r="AP994">
        <v>2</v>
      </c>
      <c r="AQ994">
        <v>2</v>
      </c>
      <c r="AR994">
        <v>0</v>
      </c>
      <c r="AS994">
        <v>0</v>
      </c>
      <c r="AT994">
        <v>0</v>
      </c>
      <c r="AU994">
        <v>2</v>
      </c>
      <c r="AV994">
        <v>0</v>
      </c>
      <c r="AW994">
        <v>1</v>
      </c>
      <c r="AX994">
        <v>9</v>
      </c>
      <c r="AY994">
        <v>13</v>
      </c>
      <c r="AZ994">
        <v>16</v>
      </c>
      <c r="BA994">
        <v>20</v>
      </c>
      <c r="BB994">
        <v>0</v>
      </c>
      <c r="BC994">
        <v>11</v>
      </c>
      <c r="BD994">
        <v>0</v>
      </c>
      <c r="BE994">
        <v>0</v>
      </c>
      <c r="BF994">
        <v>0</v>
      </c>
      <c r="BG994">
        <v>0</v>
      </c>
      <c r="BH994">
        <v>0</v>
      </c>
      <c r="BI994">
        <v>8</v>
      </c>
      <c r="BJ994">
        <v>5</v>
      </c>
      <c r="BK994">
        <v>0</v>
      </c>
      <c r="BL994">
        <v>0</v>
      </c>
      <c r="BM994">
        <v>0</v>
      </c>
      <c r="BN994">
        <v>3</v>
      </c>
      <c r="BO994">
        <v>18</v>
      </c>
      <c r="BP994">
        <v>0</v>
      </c>
      <c r="BQ994">
        <v>0</v>
      </c>
      <c r="BR994">
        <v>7</v>
      </c>
      <c r="BS994">
        <v>6</v>
      </c>
      <c r="BT994">
        <v>105</v>
      </c>
      <c r="BU994" t="s">
        <v>1040</v>
      </c>
    </row>
    <row r="995" spans="1:73">
      <c r="A995" t="s">
        <v>953</v>
      </c>
      <c r="B995" t="s">
        <v>954</v>
      </c>
      <c r="C995">
        <v>87</v>
      </c>
      <c r="D995" t="s">
        <v>119</v>
      </c>
      <c r="E995" t="s">
        <v>78</v>
      </c>
      <c r="F995" t="s">
        <v>77</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1</v>
      </c>
      <c r="BT995">
        <v>2</v>
      </c>
      <c r="BU995" t="s">
        <v>1023</v>
      </c>
    </row>
    <row r="996" spans="1:73">
      <c r="A996" t="s">
        <v>953</v>
      </c>
      <c r="B996" t="s">
        <v>954</v>
      </c>
      <c r="C996">
        <v>88</v>
      </c>
      <c r="D996" t="s">
        <v>119</v>
      </c>
      <c r="E996" t="s">
        <v>974</v>
      </c>
      <c r="F996" t="s">
        <v>101</v>
      </c>
      <c r="G996">
        <v>0</v>
      </c>
      <c r="H996">
        <v>0</v>
      </c>
      <c r="I996">
        <v>0</v>
      </c>
      <c r="J996">
        <v>0</v>
      </c>
      <c r="K996">
        <v>0</v>
      </c>
      <c r="L996">
        <v>3</v>
      </c>
      <c r="M996">
        <v>0</v>
      </c>
      <c r="N996">
        <v>3</v>
      </c>
      <c r="O996">
        <v>0</v>
      </c>
      <c r="P996">
        <v>0</v>
      </c>
      <c r="Q996">
        <v>0</v>
      </c>
      <c r="R996">
        <v>0</v>
      </c>
      <c r="S996">
        <v>3</v>
      </c>
      <c r="T996">
        <v>2</v>
      </c>
      <c r="U996">
        <v>0</v>
      </c>
      <c r="V996">
        <v>0</v>
      </c>
      <c r="W996">
        <v>1</v>
      </c>
      <c r="X996">
        <v>0</v>
      </c>
      <c r="Y996">
        <v>0</v>
      </c>
      <c r="Z996">
        <v>0</v>
      </c>
      <c r="AA996">
        <v>0</v>
      </c>
      <c r="AB996">
        <v>19</v>
      </c>
      <c r="AC996">
        <v>0</v>
      </c>
      <c r="AD996">
        <v>0</v>
      </c>
      <c r="AE996">
        <v>0</v>
      </c>
      <c r="AF996">
        <v>0</v>
      </c>
      <c r="AG996">
        <v>0</v>
      </c>
      <c r="AH996">
        <v>0</v>
      </c>
      <c r="AI996">
        <v>1</v>
      </c>
      <c r="AJ996">
        <v>0</v>
      </c>
      <c r="AK996">
        <v>0</v>
      </c>
      <c r="AL996">
        <v>1</v>
      </c>
      <c r="AM996">
        <v>4</v>
      </c>
      <c r="AN996">
        <v>0</v>
      </c>
      <c r="AO996">
        <v>0</v>
      </c>
      <c r="AP996">
        <v>2</v>
      </c>
      <c r="AQ996">
        <v>0</v>
      </c>
      <c r="AR996">
        <v>0</v>
      </c>
      <c r="AS996">
        <v>0</v>
      </c>
      <c r="AT996">
        <v>0</v>
      </c>
      <c r="AU996">
        <v>3</v>
      </c>
      <c r="AV996">
        <v>0</v>
      </c>
      <c r="AW996">
        <v>0</v>
      </c>
      <c r="AX996">
        <v>0</v>
      </c>
      <c r="AY996">
        <v>6</v>
      </c>
      <c r="AZ996">
        <v>1</v>
      </c>
      <c r="BA996">
        <v>5</v>
      </c>
      <c r="BB996">
        <v>0</v>
      </c>
      <c r="BC996">
        <v>6</v>
      </c>
      <c r="BD996">
        <v>0</v>
      </c>
      <c r="BE996">
        <v>0</v>
      </c>
      <c r="BF996">
        <v>0</v>
      </c>
      <c r="BG996">
        <v>0</v>
      </c>
      <c r="BH996">
        <v>0</v>
      </c>
      <c r="BI996">
        <v>2</v>
      </c>
      <c r="BJ996">
        <v>1</v>
      </c>
      <c r="BK996">
        <v>0</v>
      </c>
      <c r="BL996">
        <v>0</v>
      </c>
      <c r="BM996">
        <v>0</v>
      </c>
      <c r="BN996">
        <v>3</v>
      </c>
      <c r="BO996">
        <v>5</v>
      </c>
      <c r="BP996">
        <v>0</v>
      </c>
      <c r="BQ996">
        <v>0</v>
      </c>
      <c r="BR996">
        <v>0</v>
      </c>
      <c r="BS996">
        <v>1</v>
      </c>
      <c r="BT996">
        <v>32</v>
      </c>
      <c r="BU996" t="s">
        <v>1041</v>
      </c>
    </row>
    <row r="997" spans="1:73">
      <c r="A997" t="s">
        <v>953</v>
      </c>
      <c r="B997" t="s">
        <v>954</v>
      </c>
      <c r="C997">
        <v>89</v>
      </c>
      <c r="D997" t="s">
        <v>119</v>
      </c>
      <c r="E997" t="s">
        <v>78</v>
      </c>
      <c r="F997" t="s">
        <v>77</v>
      </c>
      <c r="G997">
        <v>0</v>
      </c>
      <c r="H997">
        <v>1</v>
      </c>
      <c r="I997">
        <v>1</v>
      </c>
      <c r="J997">
        <v>0</v>
      </c>
      <c r="K997">
        <v>0</v>
      </c>
      <c r="L997">
        <v>1</v>
      </c>
      <c r="M997">
        <v>0</v>
      </c>
      <c r="N997">
        <v>3</v>
      </c>
      <c r="O997">
        <v>0</v>
      </c>
      <c r="P997">
        <v>0</v>
      </c>
      <c r="Q997">
        <v>1</v>
      </c>
      <c r="R997">
        <v>0</v>
      </c>
      <c r="S997">
        <v>6</v>
      </c>
      <c r="T997">
        <v>1</v>
      </c>
      <c r="U997">
        <v>0</v>
      </c>
      <c r="V997">
        <v>0</v>
      </c>
      <c r="W997">
        <v>1</v>
      </c>
      <c r="X997">
        <v>0</v>
      </c>
      <c r="Y997">
        <v>0</v>
      </c>
      <c r="Z997">
        <v>0</v>
      </c>
      <c r="AA997">
        <v>0</v>
      </c>
      <c r="AB997">
        <v>12</v>
      </c>
      <c r="AC997">
        <v>0</v>
      </c>
      <c r="AD997">
        <v>0</v>
      </c>
      <c r="AE997">
        <v>1</v>
      </c>
      <c r="AF997">
        <v>0</v>
      </c>
      <c r="AG997">
        <v>0</v>
      </c>
      <c r="AH997">
        <v>0</v>
      </c>
      <c r="AI997">
        <v>1</v>
      </c>
      <c r="AJ997">
        <v>0</v>
      </c>
      <c r="AK997">
        <v>0</v>
      </c>
      <c r="AL997">
        <v>0</v>
      </c>
      <c r="AM997">
        <v>4</v>
      </c>
      <c r="AN997">
        <v>0</v>
      </c>
      <c r="AO997">
        <v>0</v>
      </c>
      <c r="AP997">
        <v>0</v>
      </c>
      <c r="AQ997">
        <v>0</v>
      </c>
      <c r="AR997">
        <v>0</v>
      </c>
      <c r="AS997">
        <v>0</v>
      </c>
      <c r="AT997">
        <v>0</v>
      </c>
      <c r="AU997">
        <v>1</v>
      </c>
      <c r="AV997">
        <v>1</v>
      </c>
      <c r="AW997">
        <v>1</v>
      </c>
      <c r="AX997">
        <v>1</v>
      </c>
      <c r="AY997">
        <v>1</v>
      </c>
      <c r="AZ997">
        <v>4</v>
      </c>
      <c r="BA997">
        <v>5</v>
      </c>
      <c r="BB997">
        <v>0</v>
      </c>
      <c r="BC997">
        <v>1</v>
      </c>
      <c r="BD997">
        <v>0</v>
      </c>
      <c r="BE997">
        <v>0</v>
      </c>
      <c r="BF997">
        <v>0</v>
      </c>
      <c r="BG997">
        <v>0</v>
      </c>
      <c r="BH997">
        <v>0</v>
      </c>
      <c r="BI997">
        <v>2</v>
      </c>
      <c r="BJ997">
        <v>0</v>
      </c>
      <c r="BK997">
        <v>0</v>
      </c>
      <c r="BL997">
        <v>0</v>
      </c>
      <c r="BM997">
        <v>0</v>
      </c>
      <c r="BN997">
        <v>1</v>
      </c>
      <c r="BO997">
        <v>6</v>
      </c>
      <c r="BP997">
        <v>0</v>
      </c>
      <c r="BQ997">
        <v>0</v>
      </c>
      <c r="BR997">
        <v>1</v>
      </c>
      <c r="BS997">
        <v>3</v>
      </c>
      <c r="BT997">
        <v>29</v>
      </c>
      <c r="BU997" t="s">
        <v>1042</v>
      </c>
    </row>
    <row r="998" spans="1:73">
      <c r="A998" t="s">
        <v>953</v>
      </c>
      <c r="B998" t="s">
        <v>954</v>
      </c>
      <c r="C998">
        <v>90</v>
      </c>
      <c r="D998" t="s">
        <v>119</v>
      </c>
      <c r="E998" t="s">
        <v>965</v>
      </c>
      <c r="F998" t="s">
        <v>92</v>
      </c>
      <c r="G998">
        <v>2</v>
      </c>
      <c r="H998">
        <v>5</v>
      </c>
      <c r="I998">
        <v>6</v>
      </c>
      <c r="J998">
        <v>0</v>
      </c>
      <c r="K998">
        <v>0</v>
      </c>
      <c r="L998">
        <v>10</v>
      </c>
      <c r="M998">
        <v>1</v>
      </c>
      <c r="N998">
        <v>11</v>
      </c>
      <c r="O998">
        <v>0</v>
      </c>
      <c r="P998">
        <v>0</v>
      </c>
      <c r="Q998">
        <v>2</v>
      </c>
      <c r="R998">
        <v>0</v>
      </c>
      <c r="S998">
        <v>22</v>
      </c>
      <c r="T998">
        <v>1</v>
      </c>
      <c r="U998">
        <v>0</v>
      </c>
      <c r="V998">
        <v>7</v>
      </c>
      <c r="W998">
        <v>0</v>
      </c>
      <c r="X998">
        <v>0</v>
      </c>
      <c r="Y998">
        <v>0</v>
      </c>
      <c r="Z998">
        <v>0</v>
      </c>
      <c r="AA998">
        <v>0</v>
      </c>
      <c r="AB998">
        <v>60</v>
      </c>
      <c r="AC998">
        <v>2</v>
      </c>
      <c r="AD998">
        <v>0</v>
      </c>
      <c r="AE998">
        <v>0</v>
      </c>
      <c r="AF998">
        <v>0</v>
      </c>
      <c r="AG998">
        <v>0</v>
      </c>
      <c r="AH998">
        <v>0</v>
      </c>
      <c r="AI998">
        <v>5</v>
      </c>
      <c r="AJ998">
        <v>0</v>
      </c>
      <c r="AK998">
        <v>1</v>
      </c>
      <c r="AL998">
        <v>1</v>
      </c>
      <c r="AM998">
        <v>6</v>
      </c>
      <c r="AN998">
        <v>0</v>
      </c>
      <c r="AO998">
        <v>3</v>
      </c>
      <c r="AP998">
        <v>2</v>
      </c>
      <c r="AQ998">
        <v>1</v>
      </c>
      <c r="AR998">
        <v>0</v>
      </c>
      <c r="AS998">
        <v>0</v>
      </c>
      <c r="AT998">
        <v>0</v>
      </c>
      <c r="AU998">
        <v>0</v>
      </c>
      <c r="AV998">
        <v>0</v>
      </c>
      <c r="AW998">
        <v>5</v>
      </c>
      <c r="AX998">
        <v>8</v>
      </c>
      <c r="AY998">
        <v>14</v>
      </c>
      <c r="AZ998">
        <v>19</v>
      </c>
      <c r="BA998">
        <v>14</v>
      </c>
      <c r="BB998">
        <v>0</v>
      </c>
      <c r="BC998">
        <v>13</v>
      </c>
      <c r="BD998">
        <v>0</v>
      </c>
      <c r="BE998">
        <v>0</v>
      </c>
      <c r="BF998">
        <v>0</v>
      </c>
      <c r="BG998">
        <v>0</v>
      </c>
      <c r="BH998">
        <v>0</v>
      </c>
      <c r="BI998">
        <v>9</v>
      </c>
      <c r="BJ998">
        <v>5</v>
      </c>
      <c r="BK998">
        <v>0</v>
      </c>
      <c r="BL998">
        <v>0</v>
      </c>
      <c r="BM998">
        <v>0</v>
      </c>
      <c r="BN998">
        <v>4</v>
      </c>
      <c r="BO998">
        <v>23</v>
      </c>
      <c r="BP998">
        <v>6</v>
      </c>
      <c r="BQ998">
        <v>0</v>
      </c>
      <c r="BR998">
        <v>1</v>
      </c>
      <c r="BS998">
        <v>5</v>
      </c>
      <c r="BT998">
        <v>96</v>
      </c>
      <c r="BU998" t="s">
        <v>1043</v>
      </c>
    </row>
    <row r="999" spans="1:73">
      <c r="A999" t="s">
        <v>953</v>
      </c>
      <c r="B999" t="s">
        <v>954</v>
      </c>
      <c r="C999">
        <v>91</v>
      </c>
      <c r="D999" t="s">
        <v>119</v>
      </c>
      <c r="E999" t="s">
        <v>78</v>
      </c>
      <c r="F999" t="s">
        <v>77</v>
      </c>
      <c r="G999">
        <v>0</v>
      </c>
      <c r="H999">
        <v>0</v>
      </c>
      <c r="I999">
        <v>0</v>
      </c>
      <c r="J999">
        <v>0</v>
      </c>
      <c r="K999">
        <v>0</v>
      </c>
      <c r="L999">
        <v>2</v>
      </c>
      <c r="M999">
        <v>0</v>
      </c>
      <c r="N999">
        <v>1</v>
      </c>
      <c r="O999">
        <v>0</v>
      </c>
      <c r="P999">
        <v>0</v>
      </c>
      <c r="Q999">
        <v>2</v>
      </c>
      <c r="R999">
        <v>0</v>
      </c>
      <c r="S999">
        <v>2</v>
      </c>
      <c r="T999">
        <v>0</v>
      </c>
      <c r="U999">
        <v>0</v>
      </c>
      <c r="V999">
        <v>0</v>
      </c>
      <c r="W999">
        <v>0</v>
      </c>
      <c r="X999">
        <v>0</v>
      </c>
      <c r="Y999">
        <v>0</v>
      </c>
      <c r="Z999">
        <v>0</v>
      </c>
      <c r="AA999">
        <v>0</v>
      </c>
      <c r="AB999">
        <v>6</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1</v>
      </c>
      <c r="AY999">
        <v>0</v>
      </c>
      <c r="AZ999">
        <v>3</v>
      </c>
      <c r="BA999">
        <v>1</v>
      </c>
      <c r="BB999">
        <v>1</v>
      </c>
      <c r="BC999">
        <v>0</v>
      </c>
      <c r="BD999">
        <v>0</v>
      </c>
      <c r="BE999">
        <v>0</v>
      </c>
      <c r="BF999">
        <v>0</v>
      </c>
      <c r="BG999">
        <v>0</v>
      </c>
      <c r="BH999">
        <v>0</v>
      </c>
      <c r="BI999">
        <v>1</v>
      </c>
      <c r="BJ999">
        <v>0</v>
      </c>
      <c r="BK999">
        <v>0</v>
      </c>
      <c r="BL999">
        <v>0</v>
      </c>
      <c r="BM999">
        <v>0</v>
      </c>
      <c r="BN999">
        <v>0</v>
      </c>
      <c r="BO999">
        <v>3</v>
      </c>
      <c r="BP999">
        <v>0</v>
      </c>
      <c r="BQ999">
        <v>0</v>
      </c>
      <c r="BR999">
        <v>1</v>
      </c>
      <c r="BS999">
        <v>2</v>
      </c>
      <c r="BT999">
        <v>11</v>
      </c>
      <c r="BU999" t="s">
        <v>1044</v>
      </c>
    </row>
    <row r="1000" spans="1:73">
      <c r="A1000" t="s">
        <v>953</v>
      </c>
      <c r="B1000" t="s">
        <v>954</v>
      </c>
      <c r="C1000">
        <v>92</v>
      </c>
      <c r="D1000" t="s">
        <v>119</v>
      </c>
      <c r="E1000" t="s">
        <v>965</v>
      </c>
      <c r="F1000" t="s">
        <v>92</v>
      </c>
      <c r="G1000">
        <v>2</v>
      </c>
      <c r="H1000">
        <v>7</v>
      </c>
      <c r="I1000">
        <v>3</v>
      </c>
      <c r="J1000">
        <v>0</v>
      </c>
      <c r="K1000">
        <v>0</v>
      </c>
      <c r="L1000">
        <v>6</v>
      </c>
      <c r="M1000">
        <v>0</v>
      </c>
      <c r="N1000">
        <v>14</v>
      </c>
      <c r="O1000">
        <v>0</v>
      </c>
      <c r="P1000">
        <v>0</v>
      </c>
      <c r="Q1000">
        <v>3</v>
      </c>
      <c r="R1000">
        <v>0</v>
      </c>
      <c r="S1000">
        <v>13</v>
      </c>
      <c r="T1000">
        <v>2</v>
      </c>
      <c r="U1000">
        <v>0</v>
      </c>
      <c r="V1000">
        <v>0</v>
      </c>
      <c r="W1000">
        <v>2</v>
      </c>
      <c r="X1000">
        <v>0</v>
      </c>
      <c r="Y1000">
        <v>0</v>
      </c>
      <c r="Z1000">
        <v>1</v>
      </c>
      <c r="AA1000">
        <v>0</v>
      </c>
      <c r="AB1000">
        <v>62</v>
      </c>
      <c r="AC1000">
        <v>0</v>
      </c>
      <c r="AD1000">
        <v>0</v>
      </c>
      <c r="AE1000">
        <v>0</v>
      </c>
      <c r="AF1000">
        <v>0</v>
      </c>
      <c r="AG1000">
        <v>0</v>
      </c>
      <c r="AH1000">
        <v>0</v>
      </c>
      <c r="AI1000">
        <v>1</v>
      </c>
      <c r="AJ1000">
        <v>0</v>
      </c>
      <c r="AK1000">
        <v>1</v>
      </c>
      <c r="AL1000">
        <v>1</v>
      </c>
      <c r="AM1000">
        <v>8</v>
      </c>
      <c r="AN1000">
        <v>0</v>
      </c>
      <c r="AO1000">
        <v>0</v>
      </c>
      <c r="AP1000">
        <v>0</v>
      </c>
      <c r="AQ1000">
        <v>1</v>
      </c>
      <c r="AR1000">
        <v>0</v>
      </c>
      <c r="AS1000">
        <v>0</v>
      </c>
      <c r="AT1000">
        <v>1</v>
      </c>
      <c r="AU1000">
        <v>3</v>
      </c>
      <c r="AV1000">
        <v>0</v>
      </c>
      <c r="AW1000">
        <v>3</v>
      </c>
      <c r="AX1000">
        <v>1</v>
      </c>
      <c r="AY1000">
        <v>13</v>
      </c>
      <c r="AZ1000">
        <v>14</v>
      </c>
      <c r="BA1000">
        <v>11</v>
      </c>
      <c r="BB1000">
        <v>0</v>
      </c>
      <c r="BC1000">
        <v>6</v>
      </c>
      <c r="BD1000">
        <v>0</v>
      </c>
      <c r="BE1000">
        <v>0</v>
      </c>
      <c r="BF1000">
        <v>0</v>
      </c>
      <c r="BG1000">
        <v>0</v>
      </c>
      <c r="BH1000">
        <v>0</v>
      </c>
      <c r="BI1000">
        <v>2</v>
      </c>
      <c r="BJ1000">
        <v>4</v>
      </c>
      <c r="BK1000">
        <v>0</v>
      </c>
      <c r="BL1000">
        <v>0</v>
      </c>
      <c r="BM1000">
        <v>0</v>
      </c>
      <c r="BN1000">
        <v>3</v>
      </c>
      <c r="BO1000">
        <v>19</v>
      </c>
      <c r="BP1000">
        <v>0</v>
      </c>
      <c r="BQ1000">
        <v>1</v>
      </c>
      <c r="BR1000">
        <v>1</v>
      </c>
      <c r="BS1000">
        <v>5</v>
      </c>
      <c r="BT1000">
        <v>100</v>
      </c>
      <c r="BU1000" t="s">
        <v>1045</v>
      </c>
    </row>
    <row r="1001" spans="1:73">
      <c r="A1001" t="s">
        <v>953</v>
      </c>
      <c r="B1001" t="s">
        <v>954</v>
      </c>
      <c r="C1001">
        <v>93</v>
      </c>
      <c r="D1001" t="s">
        <v>119</v>
      </c>
      <c r="E1001" t="s">
        <v>78</v>
      </c>
      <c r="F1001" t="s">
        <v>77</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1</v>
      </c>
      <c r="BT1001">
        <v>2</v>
      </c>
      <c r="BU1001" t="s">
        <v>994</v>
      </c>
    </row>
    <row r="1002" spans="1:73">
      <c r="A1002" t="s">
        <v>953</v>
      </c>
      <c r="B1002" t="s">
        <v>954</v>
      </c>
      <c r="C1002">
        <v>94</v>
      </c>
      <c r="D1002" t="s">
        <v>119</v>
      </c>
      <c r="E1002" t="s">
        <v>977</v>
      </c>
      <c r="F1002" t="s">
        <v>101</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1</v>
      </c>
      <c r="BT1002">
        <v>1</v>
      </c>
      <c r="BU1002" t="s">
        <v>1046</v>
      </c>
    </row>
    <row r="1003" spans="1:73">
      <c r="A1003" t="s">
        <v>953</v>
      </c>
      <c r="B1003" t="s">
        <v>954</v>
      </c>
      <c r="C1003">
        <v>95</v>
      </c>
      <c r="D1003" t="s">
        <v>119</v>
      </c>
      <c r="E1003" t="s">
        <v>965</v>
      </c>
      <c r="F1003" t="s">
        <v>92</v>
      </c>
      <c r="G1003">
        <v>0</v>
      </c>
      <c r="H1003">
        <v>1</v>
      </c>
      <c r="I1003">
        <v>0</v>
      </c>
      <c r="J1003">
        <v>0</v>
      </c>
      <c r="K1003">
        <v>0</v>
      </c>
      <c r="L1003">
        <v>0</v>
      </c>
      <c r="M1003">
        <v>0</v>
      </c>
      <c r="N1003">
        <v>0</v>
      </c>
      <c r="O1003">
        <v>0</v>
      </c>
      <c r="P1003">
        <v>0</v>
      </c>
      <c r="Q1003">
        <v>0</v>
      </c>
      <c r="R1003">
        <v>0</v>
      </c>
      <c r="S1003">
        <v>0</v>
      </c>
      <c r="T1003">
        <v>1</v>
      </c>
      <c r="U1003">
        <v>0</v>
      </c>
      <c r="V1003">
        <v>0</v>
      </c>
      <c r="W1003">
        <v>0</v>
      </c>
      <c r="X1003">
        <v>0</v>
      </c>
      <c r="Y1003">
        <v>0</v>
      </c>
      <c r="Z1003">
        <v>0</v>
      </c>
      <c r="AA1003">
        <v>0</v>
      </c>
      <c r="AB1003">
        <v>4</v>
      </c>
      <c r="AC1003">
        <v>0</v>
      </c>
      <c r="AD1003">
        <v>0</v>
      </c>
      <c r="AE1003">
        <v>0</v>
      </c>
      <c r="AF1003">
        <v>0</v>
      </c>
      <c r="AG1003">
        <v>0</v>
      </c>
      <c r="AH1003">
        <v>0</v>
      </c>
      <c r="AI1003">
        <v>0</v>
      </c>
      <c r="AJ1003">
        <v>0</v>
      </c>
      <c r="AK1003">
        <v>0</v>
      </c>
      <c r="AL1003">
        <v>0</v>
      </c>
      <c r="AM1003">
        <v>1</v>
      </c>
      <c r="AN1003">
        <v>0</v>
      </c>
      <c r="AO1003">
        <v>0</v>
      </c>
      <c r="AP1003">
        <v>0</v>
      </c>
      <c r="AQ1003">
        <v>0</v>
      </c>
      <c r="AR1003">
        <v>0</v>
      </c>
      <c r="AS1003">
        <v>0</v>
      </c>
      <c r="AT1003">
        <v>0</v>
      </c>
      <c r="AU1003">
        <v>1</v>
      </c>
      <c r="AV1003">
        <v>0</v>
      </c>
      <c r="AW1003">
        <v>0</v>
      </c>
      <c r="AX1003">
        <v>2</v>
      </c>
      <c r="AY1003">
        <v>0</v>
      </c>
      <c r="AZ1003">
        <v>0</v>
      </c>
      <c r="BA1003">
        <v>3</v>
      </c>
      <c r="BB1003">
        <v>0</v>
      </c>
      <c r="BC1003">
        <v>0</v>
      </c>
      <c r="BD1003">
        <v>0</v>
      </c>
      <c r="BE1003">
        <v>0</v>
      </c>
      <c r="BF1003">
        <v>0</v>
      </c>
      <c r="BG1003">
        <v>0</v>
      </c>
      <c r="BH1003">
        <v>0</v>
      </c>
      <c r="BI1003">
        <v>1</v>
      </c>
      <c r="BJ1003">
        <v>0</v>
      </c>
      <c r="BK1003">
        <v>0</v>
      </c>
      <c r="BL1003">
        <v>0</v>
      </c>
      <c r="BM1003">
        <v>0</v>
      </c>
      <c r="BN1003">
        <v>0</v>
      </c>
      <c r="BO1003">
        <v>1</v>
      </c>
      <c r="BP1003">
        <v>0</v>
      </c>
      <c r="BQ1003">
        <v>0</v>
      </c>
      <c r="BR1003">
        <v>1</v>
      </c>
      <c r="BS1003">
        <v>1</v>
      </c>
      <c r="BT1003">
        <v>7</v>
      </c>
      <c r="BU1003" t="s">
        <v>1047</v>
      </c>
    </row>
    <row r="1004" spans="1:73">
      <c r="A1004" t="s">
        <v>953</v>
      </c>
      <c r="B1004" t="s">
        <v>954</v>
      </c>
      <c r="C1004">
        <v>96</v>
      </c>
      <c r="D1004" t="s">
        <v>119</v>
      </c>
      <c r="E1004" t="s">
        <v>78</v>
      </c>
      <c r="F1004" t="s">
        <v>77</v>
      </c>
      <c r="G1004">
        <v>0</v>
      </c>
      <c r="H1004">
        <v>1</v>
      </c>
      <c r="I1004">
        <v>0</v>
      </c>
      <c r="J1004">
        <v>0</v>
      </c>
      <c r="K1004">
        <v>0</v>
      </c>
      <c r="L1004">
        <v>1</v>
      </c>
      <c r="M1004">
        <v>0</v>
      </c>
      <c r="N1004">
        <v>3</v>
      </c>
      <c r="O1004">
        <v>0</v>
      </c>
      <c r="P1004">
        <v>0</v>
      </c>
      <c r="Q1004">
        <v>0</v>
      </c>
      <c r="R1004">
        <v>0</v>
      </c>
      <c r="S1004">
        <v>3</v>
      </c>
      <c r="T1004">
        <v>1</v>
      </c>
      <c r="U1004">
        <v>0</v>
      </c>
      <c r="V1004">
        <v>2</v>
      </c>
      <c r="W1004">
        <v>1</v>
      </c>
      <c r="X1004">
        <v>0</v>
      </c>
      <c r="Y1004">
        <v>0</v>
      </c>
      <c r="Z1004">
        <v>0</v>
      </c>
      <c r="AA1004">
        <v>0</v>
      </c>
      <c r="AB1004">
        <v>10</v>
      </c>
      <c r="AC1004">
        <v>0</v>
      </c>
      <c r="AD1004">
        <v>0</v>
      </c>
      <c r="AE1004">
        <v>0</v>
      </c>
      <c r="AF1004">
        <v>0</v>
      </c>
      <c r="AG1004">
        <v>0</v>
      </c>
      <c r="AH1004">
        <v>0</v>
      </c>
      <c r="AI1004">
        <v>0</v>
      </c>
      <c r="AJ1004">
        <v>0</v>
      </c>
      <c r="AK1004">
        <v>0</v>
      </c>
      <c r="AL1004">
        <v>1</v>
      </c>
      <c r="AM1004">
        <v>0</v>
      </c>
      <c r="AN1004">
        <v>0</v>
      </c>
      <c r="AO1004">
        <v>0</v>
      </c>
      <c r="AP1004">
        <v>0</v>
      </c>
      <c r="AQ1004">
        <v>0</v>
      </c>
      <c r="AR1004">
        <v>0</v>
      </c>
      <c r="AS1004">
        <v>0</v>
      </c>
      <c r="AT1004">
        <v>0</v>
      </c>
      <c r="AU1004">
        <v>0</v>
      </c>
      <c r="AV1004">
        <v>1</v>
      </c>
      <c r="AW1004">
        <v>0</v>
      </c>
      <c r="AX1004">
        <v>6</v>
      </c>
      <c r="AY1004">
        <v>0</v>
      </c>
      <c r="AZ1004">
        <v>4</v>
      </c>
      <c r="BA1004">
        <v>6</v>
      </c>
      <c r="BB1004">
        <v>0</v>
      </c>
      <c r="BC1004">
        <v>0</v>
      </c>
      <c r="BD1004">
        <v>0</v>
      </c>
      <c r="BE1004">
        <v>0</v>
      </c>
      <c r="BF1004">
        <v>1</v>
      </c>
      <c r="BG1004">
        <v>0</v>
      </c>
      <c r="BH1004">
        <v>0</v>
      </c>
      <c r="BI1004">
        <v>6</v>
      </c>
      <c r="BJ1004">
        <v>0</v>
      </c>
      <c r="BK1004">
        <v>0</v>
      </c>
      <c r="BL1004">
        <v>1</v>
      </c>
      <c r="BM1004">
        <v>0</v>
      </c>
      <c r="BN1004">
        <v>0</v>
      </c>
      <c r="BO1004">
        <v>5</v>
      </c>
      <c r="BP1004">
        <v>0</v>
      </c>
      <c r="BQ1004">
        <v>0</v>
      </c>
      <c r="BR1004">
        <v>6</v>
      </c>
      <c r="BS1004">
        <v>1</v>
      </c>
      <c r="BT1004">
        <v>17</v>
      </c>
      <c r="BU1004" t="s">
        <v>1048</v>
      </c>
    </row>
    <row r="1005" spans="1:73">
      <c r="A1005" t="s">
        <v>953</v>
      </c>
      <c r="B1005" t="s">
        <v>954</v>
      </c>
      <c r="C1005">
        <v>97</v>
      </c>
      <c r="D1005" t="s">
        <v>119</v>
      </c>
      <c r="E1005" t="s">
        <v>965</v>
      </c>
      <c r="F1005" t="s">
        <v>92</v>
      </c>
      <c r="G1005">
        <v>0</v>
      </c>
      <c r="H1005">
        <v>0</v>
      </c>
      <c r="I1005">
        <v>0</v>
      </c>
      <c r="J1005">
        <v>0</v>
      </c>
      <c r="K1005">
        <v>0</v>
      </c>
      <c r="L1005">
        <v>1</v>
      </c>
      <c r="M1005">
        <v>0</v>
      </c>
      <c r="N1005">
        <v>1</v>
      </c>
      <c r="O1005">
        <v>0</v>
      </c>
      <c r="P1005">
        <v>0</v>
      </c>
      <c r="Q1005">
        <v>0</v>
      </c>
      <c r="R1005">
        <v>0</v>
      </c>
      <c r="S1005">
        <v>5</v>
      </c>
      <c r="T1005">
        <v>3</v>
      </c>
      <c r="U1005">
        <v>0</v>
      </c>
      <c r="V1005">
        <v>3</v>
      </c>
      <c r="W1005">
        <v>2</v>
      </c>
      <c r="X1005">
        <v>0</v>
      </c>
      <c r="Y1005">
        <v>0</v>
      </c>
      <c r="Z1005">
        <v>0</v>
      </c>
      <c r="AA1005">
        <v>0</v>
      </c>
      <c r="AB1005">
        <v>10</v>
      </c>
      <c r="AC1005">
        <v>0</v>
      </c>
      <c r="AD1005">
        <v>0</v>
      </c>
      <c r="AE1005">
        <v>0</v>
      </c>
      <c r="AF1005">
        <v>0</v>
      </c>
      <c r="AG1005">
        <v>0</v>
      </c>
      <c r="AH1005">
        <v>0</v>
      </c>
      <c r="AI1005">
        <v>0</v>
      </c>
      <c r="AJ1005">
        <v>0</v>
      </c>
      <c r="AK1005">
        <v>0</v>
      </c>
      <c r="AL1005">
        <v>0</v>
      </c>
      <c r="AM1005">
        <v>3</v>
      </c>
      <c r="AN1005">
        <v>0</v>
      </c>
      <c r="AO1005">
        <v>0</v>
      </c>
      <c r="AP1005">
        <v>0</v>
      </c>
      <c r="AQ1005">
        <v>0</v>
      </c>
      <c r="AR1005">
        <v>0</v>
      </c>
      <c r="AS1005">
        <v>0</v>
      </c>
      <c r="AT1005">
        <v>0</v>
      </c>
      <c r="AU1005">
        <v>1</v>
      </c>
      <c r="AV1005">
        <v>0</v>
      </c>
      <c r="AW1005">
        <v>0</v>
      </c>
      <c r="AX1005">
        <v>0</v>
      </c>
      <c r="AY1005">
        <v>1</v>
      </c>
      <c r="AZ1005">
        <v>3</v>
      </c>
      <c r="BA1005">
        <v>5</v>
      </c>
      <c r="BB1005">
        <v>0</v>
      </c>
      <c r="BC1005">
        <v>0</v>
      </c>
      <c r="BD1005">
        <v>0</v>
      </c>
      <c r="BE1005">
        <v>0</v>
      </c>
      <c r="BF1005">
        <v>0</v>
      </c>
      <c r="BG1005">
        <v>0</v>
      </c>
      <c r="BH1005">
        <v>0</v>
      </c>
      <c r="BI1005">
        <v>0</v>
      </c>
      <c r="BJ1005">
        <v>0</v>
      </c>
      <c r="BK1005">
        <v>0</v>
      </c>
      <c r="BL1005">
        <v>3</v>
      </c>
      <c r="BM1005">
        <v>0</v>
      </c>
      <c r="BN1005">
        <v>0</v>
      </c>
      <c r="BO1005">
        <v>4</v>
      </c>
      <c r="BP1005">
        <v>0</v>
      </c>
      <c r="BQ1005">
        <v>0</v>
      </c>
      <c r="BR1005">
        <v>0</v>
      </c>
      <c r="BS1005">
        <v>1</v>
      </c>
      <c r="BT1005">
        <v>17</v>
      </c>
      <c r="BU1005" t="s">
        <v>1049</v>
      </c>
    </row>
    <row r="1006" spans="1:73">
      <c r="A1006" t="s">
        <v>953</v>
      </c>
      <c r="B1006" t="s">
        <v>954</v>
      </c>
      <c r="C1006">
        <v>98</v>
      </c>
      <c r="D1006" t="s">
        <v>119</v>
      </c>
      <c r="E1006" t="s">
        <v>78</v>
      </c>
      <c r="F1006" t="s">
        <v>77</v>
      </c>
      <c r="G1006">
        <v>0</v>
      </c>
      <c r="H1006">
        <v>0</v>
      </c>
      <c r="I1006">
        <v>1</v>
      </c>
      <c r="J1006">
        <v>0</v>
      </c>
      <c r="K1006">
        <v>0</v>
      </c>
      <c r="L1006">
        <v>1</v>
      </c>
      <c r="M1006">
        <v>0</v>
      </c>
      <c r="N1006">
        <v>2</v>
      </c>
      <c r="O1006">
        <v>0</v>
      </c>
      <c r="P1006">
        <v>0</v>
      </c>
      <c r="Q1006">
        <v>0</v>
      </c>
      <c r="R1006">
        <v>0</v>
      </c>
      <c r="S1006">
        <v>3</v>
      </c>
      <c r="T1006">
        <v>0</v>
      </c>
      <c r="U1006">
        <v>0</v>
      </c>
      <c r="V1006">
        <v>1</v>
      </c>
      <c r="W1006">
        <v>0</v>
      </c>
      <c r="X1006">
        <v>0</v>
      </c>
      <c r="Y1006">
        <v>0</v>
      </c>
      <c r="Z1006">
        <v>0</v>
      </c>
      <c r="AA1006">
        <v>0</v>
      </c>
      <c r="AB1006">
        <v>5</v>
      </c>
      <c r="AC1006">
        <v>1</v>
      </c>
      <c r="AD1006">
        <v>0</v>
      </c>
      <c r="AE1006">
        <v>0</v>
      </c>
      <c r="AF1006">
        <v>0</v>
      </c>
      <c r="AG1006">
        <v>0</v>
      </c>
      <c r="AH1006">
        <v>0</v>
      </c>
      <c r="AI1006">
        <v>0</v>
      </c>
      <c r="AJ1006">
        <v>0</v>
      </c>
      <c r="AK1006">
        <v>0</v>
      </c>
      <c r="AL1006">
        <v>0</v>
      </c>
      <c r="AM1006">
        <v>1</v>
      </c>
      <c r="AN1006">
        <v>0</v>
      </c>
      <c r="AO1006">
        <v>0</v>
      </c>
      <c r="AP1006">
        <v>0</v>
      </c>
      <c r="AQ1006">
        <v>0</v>
      </c>
      <c r="AR1006">
        <v>0</v>
      </c>
      <c r="AS1006">
        <v>0</v>
      </c>
      <c r="AT1006">
        <v>0</v>
      </c>
      <c r="AU1006">
        <v>0</v>
      </c>
      <c r="AV1006">
        <v>0</v>
      </c>
      <c r="AW1006">
        <v>1</v>
      </c>
      <c r="AX1006">
        <v>0</v>
      </c>
      <c r="AY1006">
        <v>0</v>
      </c>
      <c r="AZ1006">
        <v>0</v>
      </c>
      <c r="BA1006">
        <v>1</v>
      </c>
      <c r="BB1006">
        <v>0</v>
      </c>
      <c r="BC1006">
        <v>0</v>
      </c>
      <c r="BD1006">
        <v>0</v>
      </c>
      <c r="BE1006">
        <v>0</v>
      </c>
      <c r="BF1006">
        <v>0</v>
      </c>
      <c r="BG1006">
        <v>0</v>
      </c>
      <c r="BH1006">
        <v>0</v>
      </c>
      <c r="BI1006">
        <v>0</v>
      </c>
      <c r="BJ1006">
        <v>0</v>
      </c>
      <c r="BK1006">
        <v>0</v>
      </c>
      <c r="BL1006">
        <v>0</v>
      </c>
      <c r="BM1006">
        <v>0</v>
      </c>
      <c r="BN1006">
        <v>0</v>
      </c>
      <c r="BO1006">
        <v>2</v>
      </c>
      <c r="BP1006">
        <v>0</v>
      </c>
      <c r="BQ1006">
        <v>0</v>
      </c>
      <c r="BR1006">
        <v>0</v>
      </c>
      <c r="BS1006">
        <v>1</v>
      </c>
      <c r="BT1006">
        <v>8</v>
      </c>
      <c r="BU1006" t="s">
        <v>1050</v>
      </c>
    </row>
    <row r="1007" spans="1:73">
      <c r="A1007" t="s">
        <v>953</v>
      </c>
      <c r="B1007" t="s">
        <v>954</v>
      </c>
      <c r="C1007">
        <v>99</v>
      </c>
      <c r="D1007" t="s">
        <v>119</v>
      </c>
      <c r="E1007" t="s">
        <v>977</v>
      </c>
      <c r="F1007" t="s">
        <v>101</v>
      </c>
      <c r="G1007">
        <v>0</v>
      </c>
      <c r="H1007">
        <v>7</v>
      </c>
      <c r="I1007">
        <v>1</v>
      </c>
      <c r="J1007">
        <v>0</v>
      </c>
      <c r="K1007">
        <v>0</v>
      </c>
      <c r="L1007">
        <v>27</v>
      </c>
      <c r="M1007">
        <v>0</v>
      </c>
      <c r="N1007">
        <v>17</v>
      </c>
      <c r="O1007">
        <v>0</v>
      </c>
      <c r="P1007">
        <v>0</v>
      </c>
      <c r="Q1007">
        <v>1</v>
      </c>
      <c r="R1007">
        <v>2</v>
      </c>
      <c r="S1007">
        <v>29</v>
      </c>
      <c r="T1007">
        <v>11</v>
      </c>
      <c r="U1007">
        <v>0</v>
      </c>
      <c r="V1007">
        <v>2</v>
      </c>
      <c r="W1007">
        <v>5</v>
      </c>
      <c r="X1007">
        <v>0</v>
      </c>
      <c r="Y1007">
        <v>0</v>
      </c>
      <c r="Z1007">
        <v>1</v>
      </c>
      <c r="AA1007">
        <v>0</v>
      </c>
      <c r="AB1007">
        <v>140</v>
      </c>
      <c r="AC1007">
        <v>1</v>
      </c>
      <c r="AD1007">
        <v>0</v>
      </c>
      <c r="AE1007">
        <v>0</v>
      </c>
      <c r="AF1007">
        <v>0</v>
      </c>
      <c r="AG1007">
        <v>0</v>
      </c>
      <c r="AH1007">
        <v>1</v>
      </c>
      <c r="AI1007">
        <v>6</v>
      </c>
      <c r="AJ1007">
        <v>0</v>
      </c>
      <c r="AK1007">
        <v>3</v>
      </c>
      <c r="AL1007">
        <v>3</v>
      </c>
      <c r="AM1007">
        <v>15</v>
      </c>
      <c r="AN1007">
        <v>1</v>
      </c>
      <c r="AO1007">
        <v>1</v>
      </c>
      <c r="AP1007">
        <v>2</v>
      </c>
      <c r="AQ1007">
        <v>3</v>
      </c>
      <c r="AR1007">
        <v>0</v>
      </c>
      <c r="AS1007">
        <v>1</v>
      </c>
      <c r="AT1007">
        <v>0</v>
      </c>
      <c r="AU1007">
        <v>6</v>
      </c>
      <c r="AV1007">
        <v>1</v>
      </c>
      <c r="AW1007">
        <v>1</v>
      </c>
      <c r="AX1007">
        <v>9</v>
      </c>
      <c r="AY1007">
        <v>40</v>
      </c>
      <c r="AZ1007">
        <v>18</v>
      </c>
      <c r="BA1007">
        <v>26</v>
      </c>
      <c r="BB1007">
        <v>7</v>
      </c>
      <c r="BC1007">
        <v>28</v>
      </c>
      <c r="BD1007">
        <v>0</v>
      </c>
      <c r="BE1007">
        <v>0</v>
      </c>
      <c r="BF1007">
        <v>1</v>
      </c>
      <c r="BG1007">
        <v>0</v>
      </c>
      <c r="BH1007">
        <v>0</v>
      </c>
      <c r="BI1007">
        <v>8</v>
      </c>
      <c r="BJ1007">
        <v>19</v>
      </c>
      <c r="BK1007">
        <v>0</v>
      </c>
      <c r="BL1007">
        <v>4</v>
      </c>
      <c r="BM1007">
        <v>5</v>
      </c>
      <c r="BN1007">
        <v>2</v>
      </c>
      <c r="BO1007">
        <v>32</v>
      </c>
      <c r="BP1007">
        <v>1</v>
      </c>
      <c r="BQ1007">
        <v>2</v>
      </c>
      <c r="BR1007">
        <v>1</v>
      </c>
      <c r="BS1007">
        <v>16</v>
      </c>
      <c r="BT1007">
        <v>256</v>
      </c>
      <c r="BU1007" t="s">
        <v>1051</v>
      </c>
    </row>
    <row r="1008" spans="1:73">
      <c r="A1008" t="s">
        <v>953</v>
      </c>
      <c r="B1008" t="s">
        <v>954</v>
      </c>
      <c r="C1008">
        <v>100</v>
      </c>
      <c r="D1008" t="s">
        <v>119</v>
      </c>
      <c r="E1008" t="s">
        <v>78</v>
      </c>
      <c r="F1008" t="s">
        <v>77</v>
      </c>
      <c r="G1008">
        <v>0</v>
      </c>
      <c r="H1008">
        <v>3</v>
      </c>
      <c r="I1008">
        <v>0</v>
      </c>
      <c r="J1008">
        <v>0</v>
      </c>
      <c r="K1008">
        <v>0</v>
      </c>
      <c r="L1008">
        <v>3</v>
      </c>
      <c r="M1008">
        <v>0</v>
      </c>
      <c r="N1008">
        <v>3</v>
      </c>
      <c r="O1008">
        <v>0</v>
      </c>
      <c r="P1008">
        <v>0</v>
      </c>
      <c r="Q1008">
        <v>2</v>
      </c>
      <c r="R1008">
        <v>0</v>
      </c>
      <c r="S1008">
        <v>11</v>
      </c>
      <c r="T1008">
        <v>1</v>
      </c>
      <c r="U1008">
        <v>0</v>
      </c>
      <c r="V1008">
        <v>2</v>
      </c>
      <c r="W1008">
        <v>3</v>
      </c>
      <c r="X1008">
        <v>0</v>
      </c>
      <c r="Y1008">
        <v>0</v>
      </c>
      <c r="Z1008">
        <v>0</v>
      </c>
      <c r="AA1008">
        <v>0</v>
      </c>
      <c r="AB1008">
        <v>29</v>
      </c>
      <c r="AC1008">
        <v>0</v>
      </c>
      <c r="AD1008">
        <v>0</v>
      </c>
      <c r="AE1008">
        <v>0</v>
      </c>
      <c r="AF1008">
        <v>0</v>
      </c>
      <c r="AG1008">
        <v>0</v>
      </c>
      <c r="AH1008">
        <v>0</v>
      </c>
      <c r="AI1008">
        <v>2</v>
      </c>
      <c r="AJ1008">
        <v>0</v>
      </c>
      <c r="AK1008">
        <v>0</v>
      </c>
      <c r="AL1008">
        <v>0</v>
      </c>
      <c r="AM1008">
        <v>4</v>
      </c>
      <c r="AN1008">
        <v>0</v>
      </c>
      <c r="AO1008">
        <v>0</v>
      </c>
      <c r="AP1008">
        <v>0</v>
      </c>
      <c r="AQ1008">
        <v>1</v>
      </c>
      <c r="AR1008">
        <v>0</v>
      </c>
      <c r="AS1008">
        <v>0</v>
      </c>
      <c r="AT1008">
        <v>0</v>
      </c>
      <c r="AU1008">
        <v>0</v>
      </c>
      <c r="AV1008">
        <v>0</v>
      </c>
      <c r="AW1008">
        <v>0</v>
      </c>
      <c r="AX1008">
        <v>6</v>
      </c>
      <c r="AY1008">
        <v>7</v>
      </c>
      <c r="AZ1008">
        <v>8</v>
      </c>
      <c r="BA1008">
        <v>10</v>
      </c>
      <c r="BB1008">
        <v>2</v>
      </c>
      <c r="BC1008">
        <v>5</v>
      </c>
      <c r="BD1008">
        <v>0</v>
      </c>
      <c r="BE1008">
        <v>0</v>
      </c>
      <c r="BF1008">
        <v>0</v>
      </c>
      <c r="BG1008">
        <v>0</v>
      </c>
      <c r="BH1008">
        <v>0</v>
      </c>
      <c r="BI1008">
        <v>9</v>
      </c>
      <c r="BJ1008">
        <v>4</v>
      </c>
      <c r="BK1008">
        <v>0</v>
      </c>
      <c r="BL1008">
        <v>0</v>
      </c>
      <c r="BM1008">
        <v>0</v>
      </c>
      <c r="BN1008">
        <v>1</v>
      </c>
      <c r="BO1008">
        <v>9</v>
      </c>
      <c r="BP1008">
        <v>1</v>
      </c>
      <c r="BQ1008">
        <v>0</v>
      </c>
      <c r="BR1008">
        <v>3</v>
      </c>
      <c r="BS1008">
        <v>2</v>
      </c>
      <c r="BT1008">
        <v>44</v>
      </c>
      <c r="BU1008" t="s">
        <v>1052</v>
      </c>
    </row>
    <row r="1009" spans="1:73">
      <c r="A1009" t="s">
        <v>953</v>
      </c>
      <c r="B1009" t="s">
        <v>954</v>
      </c>
      <c r="C1009">
        <v>101</v>
      </c>
      <c r="D1009" t="s">
        <v>119</v>
      </c>
      <c r="E1009" t="s">
        <v>965</v>
      </c>
      <c r="F1009" t="s">
        <v>92</v>
      </c>
      <c r="G1009">
        <v>0</v>
      </c>
      <c r="H1009">
        <v>15</v>
      </c>
      <c r="I1009">
        <v>3</v>
      </c>
      <c r="J1009">
        <v>1</v>
      </c>
      <c r="K1009">
        <v>0</v>
      </c>
      <c r="L1009">
        <v>9</v>
      </c>
      <c r="M1009">
        <v>0</v>
      </c>
      <c r="N1009">
        <v>20</v>
      </c>
      <c r="O1009">
        <v>0</v>
      </c>
      <c r="P1009">
        <v>0</v>
      </c>
      <c r="Q1009">
        <v>0</v>
      </c>
      <c r="R1009">
        <v>6</v>
      </c>
      <c r="S1009">
        <v>32</v>
      </c>
      <c r="T1009">
        <v>10</v>
      </c>
      <c r="U1009">
        <v>0</v>
      </c>
      <c r="V1009">
        <v>1</v>
      </c>
      <c r="W1009">
        <v>5</v>
      </c>
      <c r="X1009">
        <v>0</v>
      </c>
      <c r="Y1009">
        <v>0</v>
      </c>
      <c r="Z1009">
        <v>0</v>
      </c>
      <c r="AA1009">
        <v>0</v>
      </c>
      <c r="AB1009">
        <v>96</v>
      </c>
      <c r="AC1009">
        <v>0</v>
      </c>
      <c r="AD1009">
        <v>0</v>
      </c>
      <c r="AE1009">
        <v>0</v>
      </c>
      <c r="AF1009">
        <v>0</v>
      </c>
      <c r="AG1009">
        <v>0</v>
      </c>
      <c r="AH1009">
        <v>0</v>
      </c>
      <c r="AI1009">
        <v>8</v>
      </c>
      <c r="AJ1009">
        <v>0</v>
      </c>
      <c r="AK1009">
        <v>0</v>
      </c>
      <c r="AL1009">
        <v>2</v>
      </c>
      <c r="AM1009">
        <v>9</v>
      </c>
      <c r="AN1009">
        <v>0</v>
      </c>
      <c r="AO1009">
        <v>0</v>
      </c>
      <c r="AP1009">
        <v>2</v>
      </c>
      <c r="AQ1009">
        <v>1</v>
      </c>
      <c r="AR1009">
        <v>1</v>
      </c>
      <c r="AS1009">
        <v>0</v>
      </c>
      <c r="AT1009">
        <v>0</v>
      </c>
      <c r="AU1009">
        <v>9</v>
      </c>
      <c r="AV1009">
        <v>1</v>
      </c>
      <c r="AW1009">
        <v>1</v>
      </c>
      <c r="AX1009">
        <v>15</v>
      </c>
      <c r="AY1009">
        <v>18</v>
      </c>
      <c r="AZ1009">
        <v>17</v>
      </c>
      <c r="BA1009">
        <v>28</v>
      </c>
      <c r="BB1009">
        <v>3</v>
      </c>
      <c r="BC1009">
        <v>17</v>
      </c>
      <c r="BD1009">
        <v>1</v>
      </c>
      <c r="BE1009">
        <v>0</v>
      </c>
      <c r="BF1009">
        <v>1</v>
      </c>
      <c r="BG1009">
        <v>0</v>
      </c>
      <c r="BH1009">
        <v>0</v>
      </c>
      <c r="BI1009">
        <v>14</v>
      </c>
      <c r="BJ1009">
        <v>6</v>
      </c>
      <c r="BK1009">
        <v>1</v>
      </c>
      <c r="BL1009">
        <v>1</v>
      </c>
      <c r="BM1009">
        <v>0</v>
      </c>
      <c r="BN1009">
        <v>5</v>
      </c>
      <c r="BO1009">
        <v>27</v>
      </c>
      <c r="BP1009">
        <v>8</v>
      </c>
      <c r="BQ1009">
        <v>1</v>
      </c>
      <c r="BR1009">
        <v>5</v>
      </c>
      <c r="BS1009">
        <v>9</v>
      </c>
      <c r="BT1009">
        <v>153</v>
      </c>
      <c r="BU1009" t="s">
        <v>1053</v>
      </c>
    </row>
    <row r="1010" spans="1:73">
      <c r="A1010" t="s">
        <v>953</v>
      </c>
      <c r="B1010" t="s">
        <v>954</v>
      </c>
      <c r="C1010">
        <v>102</v>
      </c>
      <c r="D1010" t="s">
        <v>119</v>
      </c>
      <c r="E1010" t="s">
        <v>78</v>
      </c>
      <c r="F1010" t="s">
        <v>77</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2</v>
      </c>
      <c r="BT1010">
        <v>3</v>
      </c>
      <c r="BU1010" t="s">
        <v>1054</v>
      </c>
    </row>
    <row r="1011" spans="1:73">
      <c r="A1011" t="s">
        <v>953</v>
      </c>
      <c r="B1011" t="s">
        <v>954</v>
      </c>
      <c r="C1011">
        <v>103</v>
      </c>
      <c r="D1011" t="s">
        <v>119</v>
      </c>
      <c r="E1011" t="s">
        <v>974</v>
      </c>
      <c r="F1011" t="s">
        <v>101</v>
      </c>
      <c r="G1011">
        <v>1</v>
      </c>
      <c r="H1011">
        <v>7</v>
      </c>
      <c r="I1011">
        <v>9</v>
      </c>
      <c r="J1011">
        <v>0</v>
      </c>
      <c r="K1011">
        <v>1</v>
      </c>
      <c r="L1011">
        <v>24</v>
      </c>
      <c r="M1011">
        <v>0</v>
      </c>
      <c r="N1011">
        <v>20</v>
      </c>
      <c r="O1011">
        <v>0</v>
      </c>
      <c r="P1011">
        <v>0</v>
      </c>
      <c r="Q1011">
        <v>4</v>
      </c>
      <c r="R1011">
        <v>2</v>
      </c>
      <c r="S1011">
        <v>38</v>
      </c>
      <c r="T1011">
        <v>11</v>
      </c>
      <c r="U1011">
        <v>0</v>
      </c>
      <c r="V1011">
        <v>4</v>
      </c>
      <c r="W1011">
        <v>7</v>
      </c>
      <c r="X1011">
        <v>0</v>
      </c>
      <c r="Y1011">
        <v>0</v>
      </c>
      <c r="Z1011">
        <v>1</v>
      </c>
      <c r="AA1011">
        <v>0</v>
      </c>
      <c r="AB1011">
        <v>122</v>
      </c>
      <c r="AC1011">
        <v>3</v>
      </c>
      <c r="AD1011">
        <v>0</v>
      </c>
      <c r="AE1011">
        <v>0</v>
      </c>
      <c r="AF1011">
        <v>0</v>
      </c>
      <c r="AG1011">
        <v>0</v>
      </c>
      <c r="AH1011">
        <v>0</v>
      </c>
      <c r="AI1011">
        <v>9</v>
      </c>
      <c r="AJ1011">
        <v>0</v>
      </c>
      <c r="AK1011">
        <v>1</v>
      </c>
      <c r="AL1011">
        <v>1</v>
      </c>
      <c r="AM1011">
        <v>15</v>
      </c>
      <c r="AN1011">
        <v>2</v>
      </c>
      <c r="AO1011">
        <v>0</v>
      </c>
      <c r="AP1011">
        <v>4</v>
      </c>
      <c r="AQ1011">
        <v>4</v>
      </c>
      <c r="AR1011">
        <v>1</v>
      </c>
      <c r="AS1011">
        <v>0</v>
      </c>
      <c r="AT1011">
        <v>0</v>
      </c>
      <c r="AU1011">
        <v>7</v>
      </c>
      <c r="AV1011">
        <v>1</v>
      </c>
      <c r="AW1011">
        <v>5</v>
      </c>
      <c r="AX1011">
        <v>9</v>
      </c>
      <c r="AY1011">
        <v>28</v>
      </c>
      <c r="AZ1011">
        <v>16</v>
      </c>
      <c r="BA1011">
        <v>25</v>
      </c>
      <c r="BB1011">
        <v>6</v>
      </c>
      <c r="BC1011">
        <v>23</v>
      </c>
      <c r="BD1011">
        <v>0</v>
      </c>
      <c r="BE1011">
        <v>0</v>
      </c>
      <c r="BF1011">
        <v>1</v>
      </c>
      <c r="BG1011">
        <v>0</v>
      </c>
      <c r="BH1011">
        <v>0</v>
      </c>
      <c r="BI1011">
        <v>10</v>
      </c>
      <c r="BJ1011">
        <v>16</v>
      </c>
      <c r="BK1011">
        <v>0</v>
      </c>
      <c r="BL1011">
        <v>6</v>
      </c>
      <c r="BM1011">
        <v>1</v>
      </c>
      <c r="BN1011">
        <v>3</v>
      </c>
      <c r="BO1011">
        <v>29</v>
      </c>
      <c r="BP1011">
        <v>3</v>
      </c>
      <c r="BQ1011">
        <v>0</v>
      </c>
      <c r="BR1011">
        <v>5</v>
      </c>
      <c r="BS1011">
        <v>12</v>
      </c>
      <c r="BT1011">
        <v>204</v>
      </c>
      <c r="BU1011" t="s">
        <v>1055</v>
      </c>
    </row>
    <row r="1012" spans="1:73">
      <c r="A1012" t="s">
        <v>953</v>
      </c>
      <c r="B1012" t="s">
        <v>954</v>
      </c>
      <c r="C1012">
        <v>104</v>
      </c>
      <c r="D1012" t="s">
        <v>119</v>
      </c>
      <c r="E1012" t="s">
        <v>78</v>
      </c>
      <c r="F1012" t="s">
        <v>77</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1</v>
      </c>
      <c r="BT1012">
        <v>2</v>
      </c>
      <c r="BU1012" t="s">
        <v>1010</v>
      </c>
    </row>
    <row r="1013" spans="1:73">
      <c r="A1013" t="s">
        <v>953</v>
      </c>
      <c r="B1013" t="s">
        <v>954</v>
      </c>
      <c r="C1013">
        <v>105</v>
      </c>
      <c r="D1013" t="s">
        <v>119</v>
      </c>
      <c r="E1013" t="s">
        <v>974</v>
      </c>
      <c r="F1013" t="s">
        <v>101</v>
      </c>
      <c r="G1013">
        <v>0</v>
      </c>
      <c r="H1013">
        <v>1</v>
      </c>
      <c r="I1013">
        <v>0</v>
      </c>
      <c r="J1013">
        <v>0</v>
      </c>
      <c r="K1013">
        <v>0</v>
      </c>
      <c r="L1013">
        <v>0</v>
      </c>
      <c r="M1013">
        <v>0</v>
      </c>
      <c r="N1013">
        <v>0</v>
      </c>
      <c r="O1013">
        <v>0</v>
      </c>
      <c r="P1013">
        <v>0</v>
      </c>
      <c r="Q1013">
        <v>0</v>
      </c>
      <c r="R1013">
        <v>0</v>
      </c>
      <c r="S1013">
        <v>1</v>
      </c>
      <c r="T1013">
        <v>2</v>
      </c>
      <c r="U1013">
        <v>0</v>
      </c>
      <c r="V1013">
        <v>0</v>
      </c>
      <c r="W1013">
        <v>0</v>
      </c>
      <c r="X1013">
        <v>0</v>
      </c>
      <c r="Y1013">
        <v>0</v>
      </c>
      <c r="Z1013">
        <v>0</v>
      </c>
      <c r="AA1013">
        <v>0</v>
      </c>
      <c r="AB1013">
        <v>2</v>
      </c>
      <c r="AC1013">
        <v>0</v>
      </c>
      <c r="AD1013">
        <v>0</v>
      </c>
      <c r="AE1013">
        <v>0</v>
      </c>
      <c r="AF1013">
        <v>0</v>
      </c>
      <c r="AG1013">
        <v>0</v>
      </c>
      <c r="AH1013">
        <v>0</v>
      </c>
      <c r="AI1013">
        <v>1</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1</v>
      </c>
      <c r="BT1013">
        <v>4</v>
      </c>
      <c r="BU1013" t="s">
        <v>1056</v>
      </c>
    </row>
    <row r="1014" spans="1:73">
      <c r="A1014" t="s">
        <v>953</v>
      </c>
      <c r="B1014" t="s">
        <v>954</v>
      </c>
      <c r="C1014">
        <v>106</v>
      </c>
      <c r="D1014" t="s">
        <v>119</v>
      </c>
      <c r="E1014" t="s">
        <v>78</v>
      </c>
      <c r="F1014" t="s">
        <v>77</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1</v>
      </c>
      <c r="BT1014">
        <v>2</v>
      </c>
      <c r="BU1014" t="s">
        <v>1010</v>
      </c>
    </row>
    <row r="1015" spans="1:73">
      <c r="A1015" t="s">
        <v>953</v>
      </c>
      <c r="B1015" t="s">
        <v>954</v>
      </c>
      <c r="C1015">
        <v>107</v>
      </c>
      <c r="D1015" t="s">
        <v>119</v>
      </c>
      <c r="E1015" t="s">
        <v>969</v>
      </c>
      <c r="F1015" t="s">
        <v>92</v>
      </c>
      <c r="G1015">
        <v>0</v>
      </c>
      <c r="H1015">
        <v>0</v>
      </c>
      <c r="I1015">
        <v>0</v>
      </c>
      <c r="J1015">
        <v>0</v>
      </c>
      <c r="K1015">
        <v>0</v>
      </c>
      <c r="L1015">
        <v>1</v>
      </c>
      <c r="M1015">
        <v>0</v>
      </c>
      <c r="N1015">
        <v>2</v>
      </c>
      <c r="O1015">
        <v>0</v>
      </c>
      <c r="P1015">
        <v>0</v>
      </c>
      <c r="Q1015">
        <v>0</v>
      </c>
      <c r="R1015">
        <v>0</v>
      </c>
      <c r="S1015">
        <v>3</v>
      </c>
      <c r="T1015">
        <v>0</v>
      </c>
      <c r="U1015">
        <v>0</v>
      </c>
      <c r="V1015">
        <v>0</v>
      </c>
      <c r="W1015">
        <v>0</v>
      </c>
      <c r="X1015">
        <v>0</v>
      </c>
      <c r="Y1015">
        <v>0</v>
      </c>
      <c r="Z1015">
        <v>0</v>
      </c>
      <c r="AA1015">
        <v>0</v>
      </c>
      <c r="AB1015">
        <v>4</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1</v>
      </c>
      <c r="AV1015">
        <v>0</v>
      </c>
      <c r="AW1015">
        <v>0</v>
      </c>
      <c r="AX1015">
        <v>0</v>
      </c>
      <c r="AY1015">
        <v>0</v>
      </c>
      <c r="AZ1015">
        <v>1</v>
      </c>
      <c r="BA1015">
        <v>0</v>
      </c>
      <c r="BB1015">
        <v>1</v>
      </c>
      <c r="BC1015">
        <v>0</v>
      </c>
      <c r="BD1015">
        <v>0</v>
      </c>
      <c r="BE1015">
        <v>0</v>
      </c>
      <c r="BF1015">
        <v>0</v>
      </c>
      <c r="BG1015">
        <v>0</v>
      </c>
      <c r="BH1015">
        <v>0</v>
      </c>
      <c r="BI1015">
        <v>0</v>
      </c>
      <c r="BJ1015">
        <v>0</v>
      </c>
      <c r="BK1015">
        <v>0</v>
      </c>
      <c r="BL1015">
        <v>0</v>
      </c>
      <c r="BM1015">
        <v>0</v>
      </c>
      <c r="BN1015">
        <v>0</v>
      </c>
      <c r="BO1015">
        <v>2</v>
      </c>
      <c r="BP1015">
        <v>0</v>
      </c>
      <c r="BQ1015">
        <v>0</v>
      </c>
      <c r="BR1015">
        <v>0</v>
      </c>
      <c r="BS1015">
        <v>4</v>
      </c>
      <c r="BT1015">
        <v>14</v>
      </c>
      <c r="BU1015" t="s">
        <v>1057</v>
      </c>
    </row>
    <row r="1016" spans="1:73">
      <c r="A1016" t="s">
        <v>953</v>
      </c>
      <c r="B1016" t="s">
        <v>954</v>
      </c>
      <c r="C1016">
        <v>108</v>
      </c>
      <c r="D1016" t="s">
        <v>119</v>
      </c>
      <c r="E1016" t="s">
        <v>974</v>
      </c>
      <c r="F1016" t="s">
        <v>101</v>
      </c>
      <c r="G1016">
        <v>0</v>
      </c>
      <c r="H1016">
        <v>1</v>
      </c>
      <c r="I1016">
        <v>0</v>
      </c>
      <c r="J1016">
        <v>0</v>
      </c>
      <c r="K1016">
        <v>0</v>
      </c>
      <c r="L1016">
        <v>1</v>
      </c>
      <c r="M1016">
        <v>0</v>
      </c>
      <c r="N1016">
        <v>0</v>
      </c>
      <c r="O1016">
        <v>0</v>
      </c>
      <c r="P1016">
        <v>0</v>
      </c>
      <c r="Q1016">
        <v>0</v>
      </c>
      <c r="R1016">
        <v>0</v>
      </c>
      <c r="S1016">
        <v>0</v>
      </c>
      <c r="T1016">
        <v>0</v>
      </c>
      <c r="U1016">
        <v>0</v>
      </c>
      <c r="V1016">
        <v>0</v>
      </c>
      <c r="W1016">
        <v>0</v>
      </c>
      <c r="X1016">
        <v>0</v>
      </c>
      <c r="Y1016">
        <v>0</v>
      </c>
      <c r="Z1016">
        <v>0</v>
      </c>
      <c r="AA1016">
        <v>0</v>
      </c>
      <c r="AB1016">
        <v>5</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2</v>
      </c>
      <c r="AZ1016">
        <v>0</v>
      </c>
      <c r="BA1016">
        <v>0</v>
      </c>
      <c r="BB1016">
        <v>1</v>
      </c>
      <c r="BC1016">
        <v>0</v>
      </c>
      <c r="BD1016">
        <v>0</v>
      </c>
      <c r="BE1016">
        <v>0</v>
      </c>
      <c r="BF1016">
        <v>0</v>
      </c>
      <c r="BG1016">
        <v>0</v>
      </c>
      <c r="BH1016">
        <v>0</v>
      </c>
      <c r="BI1016">
        <v>0</v>
      </c>
      <c r="BJ1016">
        <v>0</v>
      </c>
      <c r="BK1016">
        <v>0</v>
      </c>
      <c r="BL1016">
        <v>0</v>
      </c>
      <c r="BM1016">
        <v>0</v>
      </c>
      <c r="BN1016">
        <v>0</v>
      </c>
      <c r="BO1016">
        <v>0</v>
      </c>
      <c r="BP1016">
        <v>0</v>
      </c>
      <c r="BQ1016">
        <v>0</v>
      </c>
      <c r="BR1016">
        <v>0</v>
      </c>
      <c r="BS1016">
        <v>1</v>
      </c>
      <c r="BT1016">
        <v>8</v>
      </c>
      <c r="BU1016" t="s">
        <v>1058</v>
      </c>
    </row>
    <row r="1017" spans="1:73">
      <c r="A1017" t="s">
        <v>953</v>
      </c>
      <c r="B1017" t="s">
        <v>954</v>
      </c>
      <c r="C1017">
        <v>109</v>
      </c>
      <c r="D1017" t="s">
        <v>119</v>
      </c>
      <c r="E1017" t="s">
        <v>969</v>
      </c>
      <c r="F1017" t="s">
        <v>92</v>
      </c>
      <c r="G1017">
        <v>0</v>
      </c>
      <c r="H1017">
        <v>0</v>
      </c>
      <c r="I1017">
        <v>0</v>
      </c>
      <c r="J1017">
        <v>0</v>
      </c>
      <c r="K1017">
        <v>0</v>
      </c>
      <c r="L1017">
        <v>2</v>
      </c>
      <c r="M1017">
        <v>0</v>
      </c>
      <c r="N1017">
        <v>3</v>
      </c>
      <c r="O1017">
        <v>0</v>
      </c>
      <c r="P1017">
        <v>0</v>
      </c>
      <c r="Q1017">
        <v>0</v>
      </c>
      <c r="R1017">
        <v>0</v>
      </c>
      <c r="S1017">
        <v>2</v>
      </c>
      <c r="T1017">
        <v>2</v>
      </c>
      <c r="U1017">
        <v>0</v>
      </c>
      <c r="V1017">
        <v>0</v>
      </c>
      <c r="W1017">
        <v>0</v>
      </c>
      <c r="X1017">
        <v>0</v>
      </c>
      <c r="Y1017">
        <v>0</v>
      </c>
      <c r="Z1017">
        <v>0</v>
      </c>
      <c r="AA1017">
        <v>0</v>
      </c>
      <c r="AB1017">
        <v>8</v>
      </c>
      <c r="AC1017">
        <v>0</v>
      </c>
      <c r="AD1017">
        <v>0</v>
      </c>
      <c r="AE1017">
        <v>0</v>
      </c>
      <c r="AF1017">
        <v>0</v>
      </c>
      <c r="AG1017">
        <v>0</v>
      </c>
      <c r="AH1017">
        <v>0</v>
      </c>
      <c r="AI1017">
        <v>2</v>
      </c>
      <c r="AJ1017">
        <v>0</v>
      </c>
      <c r="AK1017">
        <v>0</v>
      </c>
      <c r="AL1017">
        <v>0</v>
      </c>
      <c r="AM1017">
        <v>0</v>
      </c>
      <c r="AN1017">
        <v>0</v>
      </c>
      <c r="AO1017">
        <v>0</v>
      </c>
      <c r="AP1017">
        <v>0</v>
      </c>
      <c r="AQ1017">
        <v>0</v>
      </c>
      <c r="AR1017">
        <v>0</v>
      </c>
      <c r="AS1017">
        <v>0</v>
      </c>
      <c r="AT1017">
        <v>0</v>
      </c>
      <c r="AU1017">
        <v>1</v>
      </c>
      <c r="AV1017">
        <v>0</v>
      </c>
      <c r="AW1017">
        <v>0</v>
      </c>
      <c r="AX1017">
        <v>0</v>
      </c>
      <c r="AY1017">
        <v>1</v>
      </c>
      <c r="AZ1017">
        <v>2</v>
      </c>
      <c r="BA1017">
        <v>0</v>
      </c>
      <c r="BB1017">
        <v>0</v>
      </c>
      <c r="BC1017">
        <v>2</v>
      </c>
      <c r="BD1017">
        <v>0</v>
      </c>
      <c r="BE1017">
        <v>0</v>
      </c>
      <c r="BF1017">
        <v>0</v>
      </c>
      <c r="BG1017">
        <v>0</v>
      </c>
      <c r="BH1017">
        <v>0</v>
      </c>
      <c r="BI1017">
        <v>0</v>
      </c>
      <c r="BJ1017">
        <v>1</v>
      </c>
      <c r="BK1017">
        <v>0</v>
      </c>
      <c r="BL1017">
        <v>0</v>
      </c>
      <c r="BM1017">
        <v>0</v>
      </c>
      <c r="BN1017">
        <v>0</v>
      </c>
      <c r="BO1017">
        <v>3</v>
      </c>
      <c r="BP1017">
        <v>0</v>
      </c>
      <c r="BQ1017">
        <v>0</v>
      </c>
      <c r="BR1017">
        <v>0</v>
      </c>
      <c r="BS1017">
        <v>2</v>
      </c>
      <c r="BT1017">
        <v>16</v>
      </c>
      <c r="BU1017" t="s">
        <v>1059</v>
      </c>
    </row>
    <row r="1018" spans="1:73">
      <c r="A1018" t="s">
        <v>953</v>
      </c>
      <c r="B1018" t="s">
        <v>954</v>
      </c>
      <c r="C1018">
        <v>110</v>
      </c>
      <c r="D1018" t="s">
        <v>119</v>
      </c>
      <c r="E1018" t="s">
        <v>977</v>
      </c>
      <c r="F1018" t="s">
        <v>101</v>
      </c>
      <c r="G1018">
        <v>0</v>
      </c>
      <c r="H1018">
        <v>0</v>
      </c>
      <c r="I1018">
        <v>0</v>
      </c>
      <c r="J1018">
        <v>0</v>
      </c>
      <c r="K1018">
        <v>0</v>
      </c>
      <c r="L1018">
        <v>3</v>
      </c>
      <c r="M1018">
        <v>0</v>
      </c>
      <c r="N1018">
        <v>2</v>
      </c>
      <c r="O1018">
        <v>0</v>
      </c>
      <c r="P1018">
        <v>0</v>
      </c>
      <c r="Q1018">
        <v>0</v>
      </c>
      <c r="R1018">
        <v>0</v>
      </c>
      <c r="S1018">
        <v>1</v>
      </c>
      <c r="T1018">
        <v>1</v>
      </c>
      <c r="U1018">
        <v>0</v>
      </c>
      <c r="V1018">
        <v>0</v>
      </c>
      <c r="W1018">
        <v>0</v>
      </c>
      <c r="X1018">
        <v>0</v>
      </c>
      <c r="Y1018">
        <v>0</v>
      </c>
      <c r="Z1018">
        <v>0</v>
      </c>
      <c r="AA1018">
        <v>0</v>
      </c>
      <c r="AB1018">
        <v>11</v>
      </c>
      <c r="AC1018">
        <v>0</v>
      </c>
      <c r="AD1018">
        <v>0</v>
      </c>
      <c r="AE1018">
        <v>0</v>
      </c>
      <c r="AF1018">
        <v>0</v>
      </c>
      <c r="AG1018">
        <v>0</v>
      </c>
      <c r="AH1018">
        <v>0</v>
      </c>
      <c r="AI1018">
        <v>1</v>
      </c>
      <c r="AJ1018">
        <v>0</v>
      </c>
      <c r="AK1018">
        <v>0</v>
      </c>
      <c r="AL1018">
        <v>0</v>
      </c>
      <c r="AM1018">
        <v>3</v>
      </c>
      <c r="AN1018">
        <v>0</v>
      </c>
      <c r="AO1018">
        <v>0</v>
      </c>
      <c r="AP1018">
        <v>0</v>
      </c>
      <c r="AQ1018">
        <v>1</v>
      </c>
      <c r="AR1018">
        <v>0</v>
      </c>
      <c r="AS1018">
        <v>0</v>
      </c>
      <c r="AT1018">
        <v>0</v>
      </c>
      <c r="AU1018">
        <v>2</v>
      </c>
      <c r="AV1018">
        <v>0</v>
      </c>
      <c r="AW1018">
        <v>0</v>
      </c>
      <c r="AX1018">
        <v>0</v>
      </c>
      <c r="AY1018">
        <v>1</v>
      </c>
      <c r="AZ1018">
        <v>0</v>
      </c>
      <c r="BA1018">
        <v>3</v>
      </c>
      <c r="BB1018">
        <v>1</v>
      </c>
      <c r="BC1018">
        <v>0</v>
      </c>
      <c r="BD1018">
        <v>0</v>
      </c>
      <c r="BE1018">
        <v>0</v>
      </c>
      <c r="BF1018">
        <v>0</v>
      </c>
      <c r="BG1018">
        <v>0</v>
      </c>
      <c r="BH1018">
        <v>0</v>
      </c>
      <c r="BI1018">
        <v>0</v>
      </c>
      <c r="BJ1018">
        <v>0</v>
      </c>
      <c r="BK1018">
        <v>0</v>
      </c>
      <c r="BL1018">
        <v>0</v>
      </c>
      <c r="BM1018">
        <v>0</v>
      </c>
      <c r="BN1018">
        <v>0</v>
      </c>
      <c r="BO1018">
        <v>2</v>
      </c>
      <c r="BP1018">
        <v>0</v>
      </c>
      <c r="BQ1018">
        <v>0</v>
      </c>
      <c r="BR1018">
        <v>0</v>
      </c>
      <c r="BS1018">
        <v>1</v>
      </c>
      <c r="BT1018">
        <v>16</v>
      </c>
      <c r="BU1018" t="s">
        <v>1060</v>
      </c>
    </row>
    <row r="1019" spans="1:73">
      <c r="A1019" t="s">
        <v>953</v>
      </c>
      <c r="B1019" t="s">
        <v>954</v>
      </c>
      <c r="C1019">
        <v>111</v>
      </c>
      <c r="D1019" t="s">
        <v>119</v>
      </c>
      <c r="E1019" t="s">
        <v>969</v>
      </c>
      <c r="F1019" t="s">
        <v>92</v>
      </c>
      <c r="G1019">
        <v>0</v>
      </c>
      <c r="H1019">
        <v>0</v>
      </c>
      <c r="I1019">
        <v>0</v>
      </c>
      <c r="J1019">
        <v>0</v>
      </c>
      <c r="K1019">
        <v>0</v>
      </c>
      <c r="L1019">
        <v>1</v>
      </c>
      <c r="M1019">
        <v>0</v>
      </c>
      <c r="N1019">
        <v>3</v>
      </c>
      <c r="O1019">
        <v>0</v>
      </c>
      <c r="P1019">
        <v>0</v>
      </c>
      <c r="Q1019">
        <v>0</v>
      </c>
      <c r="R1019">
        <v>0</v>
      </c>
      <c r="S1019">
        <v>1</v>
      </c>
      <c r="T1019">
        <v>0</v>
      </c>
      <c r="U1019">
        <v>0</v>
      </c>
      <c r="V1019">
        <v>1</v>
      </c>
      <c r="W1019">
        <v>0</v>
      </c>
      <c r="X1019">
        <v>0</v>
      </c>
      <c r="Y1019">
        <v>0</v>
      </c>
      <c r="Z1019">
        <v>0</v>
      </c>
      <c r="AA1019">
        <v>0</v>
      </c>
      <c r="AB1019">
        <v>8</v>
      </c>
      <c r="AC1019">
        <v>1</v>
      </c>
      <c r="AD1019">
        <v>0</v>
      </c>
      <c r="AE1019">
        <v>2</v>
      </c>
      <c r="AF1019">
        <v>0</v>
      </c>
      <c r="AG1019">
        <v>0</v>
      </c>
      <c r="AH1019">
        <v>2</v>
      </c>
      <c r="AI1019">
        <v>0</v>
      </c>
      <c r="AJ1019">
        <v>0</v>
      </c>
      <c r="AK1019">
        <v>0</v>
      </c>
      <c r="AL1019">
        <v>0</v>
      </c>
      <c r="AM1019">
        <v>2</v>
      </c>
      <c r="AN1019">
        <v>0</v>
      </c>
      <c r="AO1019">
        <v>0</v>
      </c>
      <c r="AP1019">
        <v>0</v>
      </c>
      <c r="AQ1019">
        <v>0</v>
      </c>
      <c r="AR1019">
        <v>0</v>
      </c>
      <c r="AS1019">
        <v>0</v>
      </c>
      <c r="AT1019">
        <v>0</v>
      </c>
      <c r="AU1019">
        <v>1</v>
      </c>
      <c r="AV1019">
        <v>2</v>
      </c>
      <c r="AW1019">
        <v>0</v>
      </c>
      <c r="AX1019">
        <v>2</v>
      </c>
      <c r="AY1019">
        <v>0</v>
      </c>
      <c r="AZ1019">
        <v>2</v>
      </c>
      <c r="BA1019">
        <v>4</v>
      </c>
      <c r="BB1019">
        <v>0</v>
      </c>
      <c r="BC1019">
        <v>0</v>
      </c>
      <c r="BD1019">
        <v>0</v>
      </c>
      <c r="BE1019">
        <v>0</v>
      </c>
      <c r="BF1019">
        <v>0</v>
      </c>
      <c r="BG1019">
        <v>0</v>
      </c>
      <c r="BH1019">
        <v>0</v>
      </c>
      <c r="BI1019">
        <v>2</v>
      </c>
      <c r="BJ1019">
        <v>0</v>
      </c>
      <c r="BK1019">
        <v>0</v>
      </c>
      <c r="BL1019">
        <v>0</v>
      </c>
      <c r="BM1019">
        <v>0</v>
      </c>
      <c r="BN1019">
        <v>0</v>
      </c>
      <c r="BO1019">
        <v>4</v>
      </c>
      <c r="BP1019">
        <v>0</v>
      </c>
      <c r="BQ1019">
        <v>0</v>
      </c>
      <c r="BR1019">
        <v>0</v>
      </c>
      <c r="BS1019">
        <v>3</v>
      </c>
      <c r="BT1019">
        <v>17</v>
      </c>
      <c r="BU1019" t="s">
        <v>1061</v>
      </c>
    </row>
    <row r="1020" spans="1:73">
      <c r="A1020" t="s">
        <v>953</v>
      </c>
      <c r="B1020" t="s">
        <v>954</v>
      </c>
      <c r="C1020">
        <v>112</v>
      </c>
      <c r="D1020" t="s">
        <v>119</v>
      </c>
      <c r="E1020" t="s">
        <v>78</v>
      </c>
      <c r="F1020" t="s">
        <v>77</v>
      </c>
      <c r="G1020">
        <v>0</v>
      </c>
      <c r="H1020">
        <v>2</v>
      </c>
      <c r="I1020">
        <v>0</v>
      </c>
      <c r="J1020">
        <v>0</v>
      </c>
      <c r="K1020">
        <v>0</v>
      </c>
      <c r="L1020">
        <v>2</v>
      </c>
      <c r="M1020">
        <v>0</v>
      </c>
      <c r="N1020">
        <v>3</v>
      </c>
      <c r="O1020">
        <v>0</v>
      </c>
      <c r="P1020">
        <v>0</v>
      </c>
      <c r="Q1020">
        <v>1</v>
      </c>
      <c r="R1020">
        <v>0</v>
      </c>
      <c r="S1020">
        <v>2</v>
      </c>
      <c r="T1020">
        <v>1</v>
      </c>
      <c r="U1020">
        <v>0</v>
      </c>
      <c r="V1020">
        <v>0</v>
      </c>
      <c r="W1020">
        <v>1</v>
      </c>
      <c r="X1020">
        <v>0</v>
      </c>
      <c r="Y1020">
        <v>0</v>
      </c>
      <c r="Z1020">
        <v>0</v>
      </c>
      <c r="AA1020">
        <v>0</v>
      </c>
      <c r="AB1020">
        <v>17</v>
      </c>
      <c r="AC1020">
        <v>0</v>
      </c>
      <c r="AD1020">
        <v>0</v>
      </c>
      <c r="AE1020">
        <v>0</v>
      </c>
      <c r="AF1020">
        <v>0</v>
      </c>
      <c r="AG1020">
        <v>0</v>
      </c>
      <c r="AH1020">
        <v>0</v>
      </c>
      <c r="AI1020">
        <v>0</v>
      </c>
      <c r="AJ1020">
        <v>0</v>
      </c>
      <c r="AK1020">
        <v>0</v>
      </c>
      <c r="AL1020">
        <v>0</v>
      </c>
      <c r="AM1020">
        <v>2</v>
      </c>
      <c r="AN1020">
        <v>0</v>
      </c>
      <c r="AO1020">
        <v>0</v>
      </c>
      <c r="AP1020">
        <v>0</v>
      </c>
      <c r="AQ1020">
        <v>1</v>
      </c>
      <c r="AR1020">
        <v>0</v>
      </c>
      <c r="AS1020">
        <v>1</v>
      </c>
      <c r="AT1020">
        <v>0</v>
      </c>
      <c r="AU1020">
        <v>1</v>
      </c>
      <c r="AV1020">
        <v>1</v>
      </c>
      <c r="AW1020">
        <v>0</v>
      </c>
      <c r="AX1020">
        <v>2</v>
      </c>
      <c r="AY1020">
        <v>3</v>
      </c>
      <c r="AZ1020">
        <v>2</v>
      </c>
      <c r="BA1020">
        <v>4</v>
      </c>
      <c r="BB1020">
        <v>2</v>
      </c>
      <c r="BC1020">
        <v>3</v>
      </c>
      <c r="BD1020">
        <v>0</v>
      </c>
      <c r="BE1020">
        <v>0</v>
      </c>
      <c r="BF1020">
        <v>1</v>
      </c>
      <c r="BG1020">
        <v>0</v>
      </c>
      <c r="BH1020">
        <v>0</v>
      </c>
      <c r="BI1020">
        <v>3</v>
      </c>
      <c r="BJ1020">
        <v>3</v>
      </c>
      <c r="BK1020">
        <v>0</v>
      </c>
      <c r="BL1020">
        <v>0</v>
      </c>
      <c r="BM1020">
        <v>0</v>
      </c>
      <c r="BN1020">
        <v>0</v>
      </c>
      <c r="BO1020">
        <v>4</v>
      </c>
      <c r="BP1020">
        <v>0</v>
      </c>
      <c r="BQ1020">
        <v>0</v>
      </c>
      <c r="BR1020">
        <v>2</v>
      </c>
      <c r="BS1020">
        <v>1</v>
      </c>
      <c r="BT1020">
        <v>26</v>
      </c>
      <c r="BU1020" t="s">
        <v>1062</v>
      </c>
    </row>
    <row r="1021" spans="1:73">
      <c r="A1021" t="s">
        <v>953</v>
      </c>
      <c r="B1021" t="s">
        <v>954</v>
      </c>
      <c r="C1021">
        <v>113</v>
      </c>
      <c r="D1021" t="s">
        <v>119</v>
      </c>
      <c r="E1021" t="s">
        <v>969</v>
      </c>
      <c r="F1021" t="s">
        <v>92</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1</v>
      </c>
      <c r="BT1021">
        <v>2</v>
      </c>
      <c r="BU1021" t="s">
        <v>1063</v>
      </c>
    </row>
    <row r="1022" spans="1:73">
      <c r="A1022" t="s">
        <v>953</v>
      </c>
      <c r="B1022" t="s">
        <v>954</v>
      </c>
      <c r="C1022">
        <v>114</v>
      </c>
      <c r="D1022" t="s">
        <v>119</v>
      </c>
      <c r="E1022" t="s">
        <v>78</v>
      </c>
      <c r="F1022" t="s">
        <v>77</v>
      </c>
      <c r="G1022">
        <v>0</v>
      </c>
      <c r="H1022">
        <v>0</v>
      </c>
      <c r="I1022">
        <v>0</v>
      </c>
      <c r="J1022">
        <v>0</v>
      </c>
      <c r="K1022">
        <v>0</v>
      </c>
      <c r="L1022">
        <v>0</v>
      </c>
      <c r="M1022">
        <v>0</v>
      </c>
      <c r="N1022">
        <v>0</v>
      </c>
      <c r="O1022">
        <v>0</v>
      </c>
      <c r="P1022">
        <v>0</v>
      </c>
      <c r="Q1022">
        <v>0</v>
      </c>
      <c r="R1022">
        <v>0</v>
      </c>
      <c r="S1022">
        <v>2</v>
      </c>
      <c r="T1022">
        <v>2</v>
      </c>
      <c r="U1022">
        <v>0</v>
      </c>
      <c r="V1022">
        <v>1</v>
      </c>
      <c r="W1022">
        <v>0</v>
      </c>
      <c r="X1022">
        <v>0</v>
      </c>
      <c r="Y1022">
        <v>0</v>
      </c>
      <c r="Z1022">
        <v>0</v>
      </c>
      <c r="AA1022">
        <v>0</v>
      </c>
      <c r="AB1022">
        <v>5</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2</v>
      </c>
      <c r="AY1022">
        <v>1</v>
      </c>
      <c r="AZ1022">
        <v>1</v>
      </c>
      <c r="BA1022">
        <v>2</v>
      </c>
      <c r="BB1022">
        <v>0</v>
      </c>
      <c r="BC1022">
        <v>1</v>
      </c>
      <c r="BD1022">
        <v>0</v>
      </c>
      <c r="BE1022">
        <v>0</v>
      </c>
      <c r="BF1022">
        <v>0</v>
      </c>
      <c r="BG1022">
        <v>0</v>
      </c>
      <c r="BH1022">
        <v>0</v>
      </c>
      <c r="BI1022">
        <v>2</v>
      </c>
      <c r="BJ1022">
        <v>0</v>
      </c>
      <c r="BK1022">
        <v>0</v>
      </c>
      <c r="BL1022">
        <v>0</v>
      </c>
      <c r="BM1022">
        <v>1</v>
      </c>
      <c r="BN1022">
        <v>1</v>
      </c>
      <c r="BO1022">
        <v>1</v>
      </c>
      <c r="BP1022">
        <v>0</v>
      </c>
      <c r="BQ1022">
        <v>0</v>
      </c>
      <c r="BR1022">
        <v>0</v>
      </c>
      <c r="BS1022">
        <v>1</v>
      </c>
      <c r="BT1022">
        <v>7</v>
      </c>
      <c r="BU1022" t="s">
        <v>1064</v>
      </c>
    </row>
    <row r="1023" spans="1:73">
      <c r="A1023" t="s">
        <v>953</v>
      </c>
      <c r="B1023" t="s">
        <v>954</v>
      </c>
      <c r="C1023">
        <v>115</v>
      </c>
      <c r="D1023" t="s">
        <v>119</v>
      </c>
      <c r="E1023" t="s">
        <v>969</v>
      </c>
      <c r="F1023" t="s">
        <v>92</v>
      </c>
      <c r="G1023">
        <v>0</v>
      </c>
      <c r="H1023">
        <v>2</v>
      </c>
      <c r="I1023">
        <v>0</v>
      </c>
      <c r="J1023">
        <v>0</v>
      </c>
      <c r="K1023">
        <v>0</v>
      </c>
      <c r="L1023">
        <v>10</v>
      </c>
      <c r="M1023">
        <v>0</v>
      </c>
      <c r="N1023">
        <v>5</v>
      </c>
      <c r="O1023">
        <v>0</v>
      </c>
      <c r="P1023">
        <v>0</v>
      </c>
      <c r="Q1023">
        <v>0</v>
      </c>
      <c r="R1023">
        <v>0</v>
      </c>
      <c r="S1023">
        <v>2</v>
      </c>
      <c r="T1023">
        <v>1</v>
      </c>
      <c r="U1023">
        <v>0</v>
      </c>
      <c r="V1023">
        <v>0</v>
      </c>
      <c r="W1023">
        <v>0</v>
      </c>
      <c r="X1023">
        <v>0</v>
      </c>
      <c r="Y1023">
        <v>0</v>
      </c>
      <c r="Z1023">
        <v>0</v>
      </c>
      <c r="AA1023">
        <v>0</v>
      </c>
      <c r="AB1023">
        <v>27</v>
      </c>
      <c r="AC1023">
        <v>0</v>
      </c>
      <c r="AD1023">
        <v>0</v>
      </c>
      <c r="AE1023">
        <v>0</v>
      </c>
      <c r="AF1023">
        <v>0</v>
      </c>
      <c r="AG1023">
        <v>0</v>
      </c>
      <c r="AH1023">
        <v>0</v>
      </c>
      <c r="AI1023">
        <v>1</v>
      </c>
      <c r="AJ1023">
        <v>0</v>
      </c>
      <c r="AK1023">
        <v>0</v>
      </c>
      <c r="AL1023">
        <v>0</v>
      </c>
      <c r="AM1023">
        <v>1</v>
      </c>
      <c r="AN1023">
        <v>0</v>
      </c>
      <c r="AO1023">
        <v>0</v>
      </c>
      <c r="AP1023">
        <v>3</v>
      </c>
      <c r="AQ1023">
        <v>0</v>
      </c>
      <c r="AR1023">
        <v>0</v>
      </c>
      <c r="AS1023">
        <v>0</v>
      </c>
      <c r="AT1023">
        <v>0</v>
      </c>
      <c r="AU1023">
        <v>3</v>
      </c>
      <c r="AV1023">
        <v>0</v>
      </c>
      <c r="AW1023">
        <v>0</v>
      </c>
      <c r="AX1023">
        <v>1</v>
      </c>
      <c r="AY1023">
        <v>9</v>
      </c>
      <c r="AZ1023">
        <v>4</v>
      </c>
      <c r="BA1023">
        <v>2</v>
      </c>
      <c r="BB1023">
        <v>0</v>
      </c>
      <c r="BC1023">
        <v>12</v>
      </c>
      <c r="BD1023">
        <v>0</v>
      </c>
      <c r="BE1023">
        <v>0</v>
      </c>
      <c r="BF1023">
        <v>0</v>
      </c>
      <c r="BG1023">
        <v>0</v>
      </c>
      <c r="BH1023">
        <v>0</v>
      </c>
      <c r="BI1023">
        <v>2</v>
      </c>
      <c r="BJ1023">
        <v>6</v>
      </c>
      <c r="BK1023">
        <v>0</v>
      </c>
      <c r="BL1023">
        <v>0</v>
      </c>
      <c r="BM1023">
        <v>1</v>
      </c>
      <c r="BN1023">
        <v>3</v>
      </c>
      <c r="BO1023">
        <v>7</v>
      </c>
      <c r="BP1023">
        <v>0</v>
      </c>
      <c r="BQ1023">
        <v>0</v>
      </c>
      <c r="BR1023">
        <v>0</v>
      </c>
      <c r="BS1023">
        <v>4</v>
      </c>
      <c r="BT1023">
        <v>53</v>
      </c>
      <c r="BU1023" t="s">
        <v>1065</v>
      </c>
    </row>
    <row r="1024" spans="1:73">
      <c r="A1024" t="s">
        <v>953</v>
      </c>
      <c r="B1024" t="s">
        <v>954</v>
      </c>
      <c r="C1024">
        <v>116</v>
      </c>
      <c r="D1024" t="s">
        <v>119</v>
      </c>
      <c r="E1024" t="s">
        <v>78</v>
      </c>
      <c r="F1024" t="s">
        <v>77</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1</v>
      </c>
      <c r="BT1024">
        <v>1</v>
      </c>
      <c r="BU1024" t="s">
        <v>1066</v>
      </c>
    </row>
    <row r="1025" spans="1:73">
      <c r="A1025" t="s">
        <v>953</v>
      </c>
      <c r="B1025" t="s">
        <v>954</v>
      </c>
      <c r="C1025">
        <v>117</v>
      </c>
      <c r="D1025" t="s">
        <v>119</v>
      </c>
      <c r="E1025" t="s">
        <v>969</v>
      </c>
      <c r="F1025" t="s">
        <v>92</v>
      </c>
      <c r="G1025">
        <v>0</v>
      </c>
      <c r="H1025">
        <v>1</v>
      </c>
      <c r="I1025">
        <v>0</v>
      </c>
      <c r="J1025">
        <v>0</v>
      </c>
      <c r="K1025">
        <v>0</v>
      </c>
      <c r="L1025">
        <v>1</v>
      </c>
      <c r="M1025">
        <v>0</v>
      </c>
      <c r="N1025">
        <v>1</v>
      </c>
      <c r="O1025">
        <v>0</v>
      </c>
      <c r="P1025">
        <v>0</v>
      </c>
      <c r="Q1025">
        <v>0</v>
      </c>
      <c r="R1025">
        <v>0</v>
      </c>
      <c r="S1025">
        <v>0</v>
      </c>
      <c r="T1025">
        <v>0</v>
      </c>
      <c r="U1025">
        <v>0</v>
      </c>
      <c r="V1025">
        <v>0</v>
      </c>
      <c r="W1025">
        <v>0</v>
      </c>
      <c r="X1025">
        <v>0</v>
      </c>
      <c r="Y1025">
        <v>0</v>
      </c>
      <c r="Z1025">
        <v>0</v>
      </c>
      <c r="AA1025">
        <v>0</v>
      </c>
      <c r="AB1025">
        <v>8</v>
      </c>
      <c r="AC1025">
        <v>0</v>
      </c>
      <c r="AD1025">
        <v>0</v>
      </c>
      <c r="AE1025">
        <v>0</v>
      </c>
      <c r="AF1025">
        <v>0</v>
      </c>
      <c r="AG1025">
        <v>0</v>
      </c>
      <c r="AH1025">
        <v>0</v>
      </c>
      <c r="AI1025">
        <v>0</v>
      </c>
      <c r="AJ1025">
        <v>0</v>
      </c>
      <c r="AK1025">
        <v>0</v>
      </c>
      <c r="AL1025">
        <v>0</v>
      </c>
      <c r="AM1025">
        <v>0</v>
      </c>
      <c r="AN1025">
        <v>0</v>
      </c>
      <c r="AO1025">
        <v>0</v>
      </c>
      <c r="AP1025">
        <v>0</v>
      </c>
      <c r="AQ1025">
        <v>1</v>
      </c>
      <c r="AR1025">
        <v>0</v>
      </c>
      <c r="AS1025">
        <v>0</v>
      </c>
      <c r="AT1025">
        <v>0</v>
      </c>
      <c r="AU1025">
        <v>1</v>
      </c>
      <c r="AV1025">
        <v>0</v>
      </c>
      <c r="AW1025">
        <v>0</v>
      </c>
      <c r="AX1025">
        <v>1</v>
      </c>
      <c r="AY1025">
        <v>2</v>
      </c>
      <c r="AZ1025">
        <v>0</v>
      </c>
      <c r="BA1025">
        <v>1</v>
      </c>
      <c r="BB1025">
        <v>0</v>
      </c>
      <c r="BC1025">
        <v>0</v>
      </c>
      <c r="BD1025">
        <v>0</v>
      </c>
      <c r="BE1025">
        <v>0</v>
      </c>
      <c r="BF1025">
        <v>0</v>
      </c>
      <c r="BG1025">
        <v>0</v>
      </c>
      <c r="BH1025">
        <v>0</v>
      </c>
      <c r="BI1025">
        <v>1</v>
      </c>
      <c r="BJ1025">
        <v>0</v>
      </c>
      <c r="BK1025">
        <v>0</v>
      </c>
      <c r="BL1025">
        <v>0</v>
      </c>
      <c r="BM1025">
        <v>1</v>
      </c>
      <c r="BN1025">
        <v>0</v>
      </c>
      <c r="BO1025">
        <v>1</v>
      </c>
      <c r="BP1025">
        <v>0</v>
      </c>
      <c r="BQ1025">
        <v>0</v>
      </c>
      <c r="BR1025">
        <v>0</v>
      </c>
      <c r="BS1025">
        <v>1</v>
      </c>
      <c r="BT1025">
        <v>11</v>
      </c>
      <c r="BU1025" t="s">
        <v>1067</v>
      </c>
    </row>
    <row r="1026" spans="1:73">
      <c r="A1026" t="s">
        <v>953</v>
      </c>
      <c r="B1026" t="s">
        <v>954</v>
      </c>
      <c r="C1026">
        <v>118</v>
      </c>
      <c r="D1026" t="s">
        <v>119</v>
      </c>
      <c r="E1026" t="s">
        <v>977</v>
      </c>
      <c r="F1026" t="s">
        <v>101</v>
      </c>
      <c r="G1026">
        <v>0</v>
      </c>
      <c r="H1026">
        <v>1</v>
      </c>
      <c r="I1026">
        <v>0</v>
      </c>
      <c r="J1026">
        <v>0</v>
      </c>
      <c r="K1026">
        <v>0</v>
      </c>
      <c r="L1026">
        <v>0</v>
      </c>
      <c r="M1026">
        <v>0</v>
      </c>
      <c r="N1026">
        <v>1</v>
      </c>
      <c r="O1026">
        <v>0</v>
      </c>
      <c r="P1026">
        <v>0</v>
      </c>
      <c r="Q1026">
        <v>0</v>
      </c>
      <c r="R1026">
        <v>0</v>
      </c>
      <c r="S1026">
        <v>0</v>
      </c>
      <c r="T1026">
        <v>0</v>
      </c>
      <c r="U1026">
        <v>0</v>
      </c>
      <c r="V1026">
        <v>0</v>
      </c>
      <c r="W1026">
        <v>0</v>
      </c>
      <c r="X1026">
        <v>0</v>
      </c>
      <c r="Y1026">
        <v>0</v>
      </c>
      <c r="Z1026">
        <v>0</v>
      </c>
      <c r="AA1026">
        <v>0</v>
      </c>
      <c r="AB1026">
        <v>6</v>
      </c>
      <c r="AC1026">
        <v>0</v>
      </c>
      <c r="AD1026">
        <v>0</v>
      </c>
      <c r="AE1026">
        <v>0</v>
      </c>
      <c r="AF1026">
        <v>0</v>
      </c>
      <c r="AG1026">
        <v>0</v>
      </c>
      <c r="AH1026">
        <v>0</v>
      </c>
      <c r="AI1026">
        <v>0</v>
      </c>
      <c r="AJ1026">
        <v>0</v>
      </c>
      <c r="AK1026">
        <v>0</v>
      </c>
      <c r="AL1026">
        <v>0</v>
      </c>
      <c r="AM1026">
        <v>0</v>
      </c>
      <c r="AN1026">
        <v>0</v>
      </c>
      <c r="AO1026">
        <v>2</v>
      </c>
      <c r="AP1026">
        <v>0</v>
      </c>
      <c r="AQ1026">
        <v>1</v>
      </c>
      <c r="AR1026">
        <v>0</v>
      </c>
      <c r="AS1026">
        <v>0</v>
      </c>
      <c r="AT1026">
        <v>0</v>
      </c>
      <c r="AU1026">
        <v>0</v>
      </c>
      <c r="AV1026">
        <v>0</v>
      </c>
      <c r="AW1026">
        <v>0</v>
      </c>
      <c r="AX1026">
        <v>1</v>
      </c>
      <c r="AY1026">
        <v>2</v>
      </c>
      <c r="AZ1026">
        <v>1</v>
      </c>
      <c r="BA1026">
        <v>1</v>
      </c>
      <c r="BB1026">
        <v>0</v>
      </c>
      <c r="BC1026">
        <v>0</v>
      </c>
      <c r="BD1026">
        <v>0</v>
      </c>
      <c r="BE1026">
        <v>0</v>
      </c>
      <c r="BF1026">
        <v>0</v>
      </c>
      <c r="BG1026">
        <v>0</v>
      </c>
      <c r="BH1026">
        <v>0</v>
      </c>
      <c r="BI1026">
        <v>1</v>
      </c>
      <c r="BJ1026">
        <v>0</v>
      </c>
      <c r="BK1026">
        <v>0</v>
      </c>
      <c r="BL1026">
        <v>0</v>
      </c>
      <c r="BM1026">
        <v>1</v>
      </c>
      <c r="BN1026">
        <v>0</v>
      </c>
      <c r="BO1026">
        <v>1</v>
      </c>
      <c r="BP1026">
        <v>0</v>
      </c>
      <c r="BQ1026">
        <v>1</v>
      </c>
      <c r="BR1026">
        <v>0</v>
      </c>
      <c r="BS1026">
        <v>1</v>
      </c>
      <c r="BT1026">
        <v>9</v>
      </c>
      <c r="BU1026" t="s">
        <v>1068</v>
      </c>
    </row>
    <row r="1027" spans="1:73">
      <c r="A1027" t="s">
        <v>953</v>
      </c>
      <c r="B1027" t="s">
        <v>954</v>
      </c>
      <c r="C1027">
        <v>119</v>
      </c>
      <c r="D1027" t="s">
        <v>119</v>
      </c>
      <c r="E1027" t="s">
        <v>183</v>
      </c>
      <c r="F1027" t="s">
        <v>184</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1</v>
      </c>
      <c r="BT1027">
        <v>1</v>
      </c>
      <c r="BU1027" t="s">
        <v>477</v>
      </c>
    </row>
    <row r="1028" spans="1:73">
      <c r="A1028" t="s">
        <v>953</v>
      </c>
      <c r="B1028" t="s">
        <v>954</v>
      </c>
      <c r="C1028">
        <v>120</v>
      </c>
      <c r="D1028" t="s">
        <v>119</v>
      </c>
      <c r="E1028" t="s">
        <v>977</v>
      </c>
      <c r="F1028" t="s">
        <v>101</v>
      </c>
      <c r="G1028">
        <v>0</v>
      </c>
      <c r="H1028">
        <v>0</v>
      </c>
      <c r="I1028">
        <v>0</v>
      </c>
      <c r="J1028">
        <v>0</v>
      </c>
      <c r="K1028">
        <v>0</v>
      </c>
      <c r="L1028">
        <v>0</v>
      </c>
      <c r="M1028">
        <v>0</v>
      </c>
      <c r="N1028">
        <v>1</v>
      </c>
      <c r="O1028">
        <v>0</v>
      </c>
      <c r="P1028">
        <v>0</v>
      </c>
      <c r="Q1028">
        <v>0</v>
      </c>
      <c r="R1028">
        <v>0</v>
      </c>
      <c r="S1028">
        <v>2</v>
      </c>
      <c r="T1028">
        <v>1</v>
      </c>
      <c r="U1028">
        <v>0</v>
      </c>
      <c r="V1028">
        <v>0</v>
      </c>
      <c r="W1028">
        <v>0</v>
      </c>
      <c r="X1028">
        <v>0</v>
      </c>
      <c r="Y1028">
        <v>0</v>
      </c>
      <c r="Z1028">
        <v>0</v>
      </c>
      <c r="AA1028">
        <v>0</v>
      </c>
      <c r="AB1028">
        <v>5</v>
      </c>
      <c r="AC1028">
        <v>0</v>
      </c>
      <c r="AD1028">
        <v>0</v>
      </c>
      <c r="AE1028">
        <v>0</v>
      </c>
      <c r="AF1028">
        <v>0</v>
      </c>
      <c r="AG1028">
        <v>0</v>
      </c>
      <c r="AH1028">
        <v>0</v>
      </c>
      <c r="AI1028">
        <v>2</v>
      </c>
      <c r="AJ1028">
        <v>0</v>
      </c>
      <c r="AK1028">
        <v>0</v>
      </c>
      <c r="AL1028">
        <v>0</v>
      </c>
      <c r="AM1028">
        <v>1</v>
      </c>
      <c r="AN1028">
        <v>0</v>
      </c>
      <c r="AO1028">
        <v>0</v>
      </c>
      <c r="AP1028">
        <v>0</v>
      </c>
      <c r="AQ1028">
        <v>0</v>
      </c>
      <c r="AR1028">
        <v>0</v>
      </c>
      <c r="AS1028">
        <v>0</v>
      </c>
      <c r="AT1028">
        <v>0</v>
      </c>
      <c r="AU1028">
        <v>0</v>
      </c>
      <c r="AV1028">
        <v>0</v>
      </c>
      <c r="AW1028">
        <v>0</v>
      </c>
      <c r="AX1028">
        <v>0</v>
      </c>
      <c r="AY1028">
        <v>2</v>
      </c>
      <c r="AZ1028">
        <v>1</v>
      </c>
      <c r="BA1028">
        <v>1</v>
      </c>
      <c r="BB1028">
        <v>0</v>
      </c>
      <c r="BC1028">
        <v>0</v>
      </c>
      <c r="BD1028">
        <v>0</v>
      </c>
      <c r="BE1028">
        <v>0</v>
      </c>
      <c r="BF1028">
        <v>0</v>
      </c>
      <c r="BG1028">
        <v>0</v>
      </c>
      <c r="BH1028">
        <v>0</v>
      </c>
      <c r="BI1028">
        <v>0</v>
      </c>
      <c r="BJ1028">
        <v>0</v>
      </c>
      <c r="BK1028">
        <v>0</v>
      </c>
      <c r="BL1028">
        <v>0</v>
      </c>
      <c r="BM1028">
        <v>0</v>
      </c>
      <c r="BN1028">
        <v>0</v>
      </c>
      <c r="BO1028">
        <v>1</v>
      </c>
      <c r="BP1028">
        <v>0</v>
      </c>
      <c r="BQ1028">
        <v>0</v>
      </c>
      <c r="BR1028">
        <v>0</v>
      </c>
      <c r="BS1028">
        <v>1</v>
      </c>
      <c r="BT1028">
        <v>11</v>
      </c>
      <c r="BU1028" t="s">
        <v>1069</v>
      </c>
    </row>
    <row r="1029" spans="1:73">
      <c r="A1029" t="s">
        <v>953</v>
      </c>
      <c r="B1029" t="s">
        <v>954</v>
      </c>
      <c r="C1029">
        <v>121</v>
      </c>
      <c r="D1029" t="s">
        <v>119</v>
      </c>
      <c r="E1029" t="s">
        <v>969</v>
      </c>
      <c r="F1029" t="s">
        <v>92</v>
      </c>
      <c r="G1029">
        <v>0</v>
      </c>
      <c r="H1029">
        <v>1</v>
      </c>
      <c r="I1029">
        <v>0</v>
      </c>
      <c r="J1029">
        <v>0</v>
      </c>
      <c r="K1029">
        <v>0</v>
      </c>
      <c r="L1029">
        <v>0</v>
      </c>
      <c r="M1029">
        <v>0</v>
      </c>
      <c r="N1029">
        <v>0</v>
      </c>
      <c r="O1029">
        <v>0</v>
      </c>
      <c r="P1029">
        <v>0</v>
      </c>
      <c r="Q1029">
        <v>0</v>
      </c>
      <c r="R1029">
        <v>1</v>
      </c>
      <c r="S1029">
        <v>1</v>
      </c>
      <c r="T1029">
        <v>0</v>
      </c>
      <c r="U1029">
        <v>0</v>
      </c>
      <c r="V1029">
        <v>0</v>
      </c>
      <c r="W1029">
        <v>0</v>
      </c>
      <c r="X1029">
        <v>0</v>
      </c>
      <c r="Y1029">
        <v>0</v>
      </c>
      <c r="Z1029">
        <v>0</v>
      </c>
      <c r="AA1029">
        <v>0</v>
      </c>
      <c r="AB1029">
        <v>3</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1</v>
      </c>
      <c r="BC1029">
        <v>0</v>
      </c>
      <c r="BD1029">
        <v>0</v>
      </c>
      <c r="BE1029">
        <v>0</v>
      </c>
      <c r="BF1029">
        <v>0</v>
      </c>
      <c r="BG1029">
        <v>0</v>
      </c>
      <c r="BH1029">
        <v>0</v>
      </c>
      <c r="BI1029">
        <v>0</v>
      </c>
      <c r="BJ1029">
        <v>0</v>
      </c>
      <c r="BK1029">
        <v>0</v>
      </c>
      <c r="BL1029">
        <v>0</v>
      </c>
      <c r="BM1029">
        <v>0</v>
      </c>
      <c r="BN1029">
        <v>0</v>
      </c>
      <c r="BO1029">
        <v>0</v>
      </c>
      <c r="BP1029">
        <v>0</v>
      </c>
      <c r="BQ1029">
        <v>0</v>
      </c>
      <c r="BR1029">
        <v>0</v>
      </c>
      <c r="BS1029">
        <v>1</v>
      </c>
      <c r="BT1029">
        <v>4</v>
      </c>
      <c r="BU1029" t="s">
        <v>1070</v>
      </c>
    </row>
    <row r="1030" spans="1:73">
      <c r="A1030" t="s">
        <v>953</v>
      </c>
      <c r="B1030" t="s">
        <v>954</v>
      </c>
      <c r="C1030">
        <v>122</v>
      </c>
      <c r="D1030" t="s">
        <v>119</v>
      </c>
      <c r="E1030" t="s">
        <v>78</v>
      </c>
      <c r="F1030" t="s">
        <v>77</v>
      </c>
      <c r="G1030">
        <v>0</v>
      </c>
      <c r="H1030">
        <v>7</v>
      </c>
      <c r="I1030">
        <v>0</v>
      </c>
      <c r="J1030">
        <v>0</v>
      </c>
      <c r="K1030">
        <v>0</v>
      </c>
      <c r="L1030">
        <v>2</v>
      </c>
      <c r="M1030">
        <v>0</v>
      </c>
      <c r="N1030">
        <v>3</v>
      </c>
      <c r="O1030">
        <v>0</v>
      </c>
      <c r="P1030">
        <v>0</v>
      </c>
      <c r="Q1030">
        <v>0</v>
      </c>
      <c r="R1030">
        <v>0</v>
      </c>
      <c r="S1030">
        <v>6</v>
      </c>
      <c r="T1030">
        <v>4</v>
      </c>
      <c r="U1030">
        <v>0</v>
      </c>
      <c r="V1030">
        <v>2</v>
      </c>
      <c r="W1030">
        <v>3</v>
      </c>
      <c r="X1030">
        <v>0</v>
      </c>
      <c r="Y1030">
        <v>0</v>
      </c>
      <c r="Z1030">
        <v>0</v>
      </c>
      <c r="AA1030">
        <v>0</v>
      </c>
      <c r="AB1030">
        <v>19</v>
      </c>
      <c r="AC1030">
        <v>0</v>
      </c>
      <c r="AD1030">
        <v>0</v>
      </c>
      <c r="AE1030">
        <v>0</v>
      </c>
      <c r="AF1030">
        <v>0</v>
      </c>
      <c r="AG1030">
        <v>0</v>
      </c>
      <c r="AH1030">
        <v>0</v>
      </c>
      <c r="AI1030">
        <v>1</v>
      </c>
      <c r="AJ1030">
        <v>0</v>
      </c>
      <c r="AK1030">
        <v>0</v>
      </c>
      <c r="AL1030">
        <v>0</v>
      </c>
      <c r="AM1030">
        <v>2</v>
      </c>
      <c r="AN1030">
        <v>0</v>
      </c>
      <c r="AO1030">
        <v>0</v>
      </c>
      <c r="AP1030">
        <v>0</v>
      </c>
      <c r="AQ1030">
        <v>0</v>
      </c>
      <c r="AR1030">
        <v>0</v>
      </c>
      <c r="AS1030">
        <v>0</v>
      </c>
      <c r="AT1030">
        <v>1</v>
      </c>
      <c r="AU1030">
        <v>0</v>
      </c>
      <c r="AV1030">
        <v>0</v>
      </c>
      <c r="AW1030">
        <v>0</v>
      </c>
      <c r="AX1030">
        <v>2</v>
      </c>
      <c r="AY1030">
        <v>1</v>
      </c>
      <c r="AZ1030">
        <v>5</v>
      </c>
      <c r="BA1030">
        <v>4</v>
      </c>
      <c r="BB1030">
        <v>0</v>
      </c>
      <c r="BC1030">
        <v>3</v>
      </c>
      <c r="BD1030">
        <v>0</v>
      </c>
      <c r="BE1030">
        <v>0</v>
      </c>
      <c r="BF1030">
        <v>0</v>
      </c>
      <c r="BG1030">
        <v>0</v>
      </c>
      <c r="BH1030">
        <v>0</v>
      </c>
      <c r="BI1030">
        <v>3</v>
      </c>
      <c r="BJ1030">
        <v>0</v>
      </c>
      <c r="BK1030">
        <v>0</v>
      </c>
      <c r="BL1030">
        <v>0</v>
      </c>
      <c r="BM1030">
        <v>0</v>
      </c>
      <c r="BN1030">
        <v>2</v>
      </c>
      <c r="BO1030">
        <v>5</v>
      </c>
      <c r="BP1030">
        <v>1</v>
      </c>
      <c r="BQ1030">
        <v>0</v>
      </c>
      <c r="BR1030">
        <v>1</v>
      </c>
      <c r="BS1030">
        <v>2</v>
      </c>
      <c r="BT1030">
        <v>26</v>
      </c>
      <c r="BU1030" t="s">
        <v>1071</v>
      </c>
    </row>
    <row r="1031" spans="1:73">
      <c r="A1031" t="s">
        <v>953</v>
      </c>
      <c r="B1031" t="s">
        <v>954</v>
      </c>
      <c r="C1031">
        <v>123</v>
      </c>
      <c r="D1031" t="s">
        <v>119</v>
      </c>
      <c r="E1031" t="s">
        <v>969</v>
      </c>
      <c r="F1031" t="s">
        <v>92</v>
      </c>
      <c r="G1031">
        <v>0</v>
      </c>
      <c r="H1031">
        <v>3</v>
      </c>
      <c r="I1031">
        <v>0</v>
      </c>
      <c r="J1031">
        <v>0</v>
      </c>
      <c r="K1031">
        <v>0</v>
      </c>
      <c r="L1031">
        <v>3</v>
      </c>
      <c r="M1031">
        <v>0</v>
      </c>
      <c r="N1031">
        <v>3</v>
      </c>
      <c r="O1031">
        <v>0</v>
      </c>
      <c r="P1031">
        <v>0</v>
      </c>
      <c r="Q1031">
        <v>1</v>
      </c>
      <c r="R1031">
        <v>0</v>
      </c>
      <c r="S1031">
        <v>8</v>
      </c>
      <c r="T1031">
        <v>3</v>
      </c>
      <c r="U1031">
        <v>0</v>
      </c>
      <c r="V1031">
        <v>1</v>
      </c>
      <c r="W1031">
        <v>5</v>
      </c>
      <c r="X1031">
        <v>0</v>
      </c>
      <c r="Y1031">
        <v>0</v>
      </c>
      <c r="Z1031">
        <v>0</v>
      </c>
      <c r="AA1031">
        <v>0</v>
      </c>
      <c r="AB1031">
        <v>22</v>
      </c>
      <c r="AC1031">
        <v>0</v>
      </c>
      <c r="AD1031">
        <v>0</v>
      </c>
      <c r="AE1031">
        <v>0</v>
      </c>
      <c r="AF1031">
        <v>0</v>
      </c>
      <c r="AG1031">
        <v>0</v>
      </c>
      <c r="AH1031">
        <v>0</v>
      </c>
      <c r="AI1031">
        <v>0</v>
      </c>
      <c r="AJ1031">
        <v>0</v>
      </c>
      <c r="AK1031">
        <v>0</v>
      </c>
      <c r="AL1031">
        <v>0</v>
      </c>
      <c r="AM1031">
        <v>0</v>
      </c>
      <c r="AN1031">
        <v>0</v>
      </c>
      <c r="AO1031">
        <v>0</v>
      </c>
      <c r="AP1031">
        <v>1</v>
      </c>
      <c r="AQ1031">
        <v>3</v>
      </c>
      <c r="AR1031">
        <v>0</v>
      </c>
      <c r="AS1031">
        <v>0</v>
      </c>
      <c r="AT1031">
        <v>0</v>
      </c>
      <c r="AU1031">
        <v>1</v>
      </c>
      <c r="AV1031">
        <v>0</v>
      </c>
      <c r="AW1031">
        <v>0</v>
      </c>
      <c r="AX1031">
        <v>3</v>
      </c>
      <c r="AY1031">
        <v>2</v>
      </c>
      <c r="AZ1031">
        <v>4</v>
      </c>
      <c r="BA1031">
        <v>5</v>
      </c>
      <c r="BB1031">
        <v>0</v>
      </c>
      <c r="BC1031">
        <v>4</v>
      </c>
      <c r="BD1031">
        <v>0</v>
      </c>
      <c r="BE1031">
        <v>0</v>
      </c>
      <c r="BF1031">
        <v>0</v>
      </c>
      <c r="BG1031">
        <v>0</v>
      </c>
      <c r="BH1031">
        <v>0</v>
      </c>
      <c r="BI1031">
        <v>3</v>
      </c>
      <c r="BJ1031">
        <v>1</v>
      </c>
      <c r="BK1031">
        <v>0</v>
      </c>
      <c r="BL1031">
        <v>2</v>
      </c>
      <c r="BM1031">
        <v>0</v>
      </c>
      <c r="BN1031">
        <v>2</v>
      </c>
      <c r="BO1031">
        <v>5</v>
      </c>
      <c r="BP1031">
        <v>0</v>
      </c>
      <c r="BQ1031">
        <v>0</v>
      </c>
      <c r="BR1031">
        <v>2</v>
      </c>
      <c r="BS1031">
        <v>4</v>
      </c>
      <c r="BT1031">
        <v>34</v>
      </c>
      <c r="BU1031" t="s">
        <v>1072</v>
      </c>
    </row>
    <row r="1032" spans="1:73">
      <c r="A1032" t="s">
        <v>953</v>
      </c>
      <c r="B1032" t="s">
        <v>954</v>
      </c>
      <c r="C1032">
        <v>124</v>
      </c>
      <c r="D1032" t="s">
        <v>119</v>
      </c>
      <c r="E1032" t="s">
        <v>977</v>
      </c>
      <c r="F1032" t="s">
        <v>101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1</v>
      </c>
      <c r="BT1032">
        <v>3</v>
      </c>
      <c r="BU1032" t="s">
        <v>1073</v>
      </c>
    </row>
    <row r="1033" spans="1:73">
      <c r="A1033" t="s">
        <v>953</v>
      </c>
      <c r="B1033" t="s">
        <v>954</v>
      </c>
      <c r="C1033">
        <v>125</v>
      </c>
      <c r="D1033" t="s">
        <v>119</v>
      </c>
      <c r="E1033" t="s">
        <v>969</v>
      </c>
      <c r="F1033" t="s">
        <v>92</v>
      </c>
      <c r="G1033">
        <v>0</v>
      </c>
      <c r="H1033">
        <v>0</v>
      </c>
      <c r="I1033">
        <v>0</v>
      </c>
      <c r="J1033">
        <v>0</v>
      </c>
      <c r="K1033">
        <v>0</v>
      </c>
      <c r="L1033">
        <v>2</v>
      </c>
      <c r="M1033">
        <v>0</v>
      </c>
      <c r="N1033">
        <v>6</v>
      </c>
      <c r="O1033">
        <v>0</v>
      </c>
      <c r="P1033">
        <v>0</v>
      </c>
      <c r="Q1033">
        <v>0</v>
      </c>
      <c r="R1033">
        <v>0</v>
      </c>
      <c r="S1033">
        <v>6</v>
      </c>
      <c r="T1033">
        <v>1</v>
      </c>
      <c r="U1033">
        <v>0</v>
      </c>
      <c r="V1033">
        <v>1</v>
      </c>
      <c r="W1033">
        <v>0</v>
      </c>
      <c r="X1033">
        <v>0</v>
      </c>
      <c r="Y1033">
        <v>0</v>
      </c>
      <c r="Z1033">
        <v>0</v>
      </c>
      <c r="AA1033">
        <v>0</v>
      </c>
      <c r="AB1033">
        <v>13</v>
      </c>
      <c r="AC1033">
        <v>1</v>
      </c>
      <c r="AD1033">
        <v>0</v>
      </c>
      <c r="AE1033">
        <v>0</v>
      </c>
      <c r="AF1033">
        <v>0</v>
      </c>
      <c r="AG1033">
        <v>0</v>
      </c>
      <c r="AH1033">
        <v>0</v>
      </c>
      <c r="AI1033">
        <v>1</v>
      </c>
      <c r="AJ1033">
        <v>0</v>
      </c>
      <c r="AK1033">
        <v>0</v>
      </c>
      <c r="AL1033">
        <v>0</v>
      </c>
      <c r="AM1033">
        <v>2</v>
      </c>
      <c r="AN1033">
        <v>0</v>
      </c>
      <c r="AO1033">
        <v>1</v>
      </c>
      <c r="AP1033">
        <v>0</v>
      </c>
      <c r="AQ1033">
        <v>1</v>
      </c>
      <c r="AR1033">
        <v>0</v>
      </c>
      <c r="AS1033">
        <v>0</v>
      </c>
      <c r="AT1033">
        <v>0</v>
      </c>
      <c r="AU1033">
        <v>2</v>
      </c>
      <c r="AV1033">
        <v>0</v>
      </c>
      <c r="AW1033">
        <v>0</v>
      </c>
      <c r="AX1033">
        <v>0</v>
      </c>
      <c r="AY1033">
        <v>1</v>
      </c>
      <c r="AZ1033">
        <v>4</v>
      </c>
      <c r="BA1033">
        <v>3</v>
      </c>
      <c r="BB1033">
        <v>1</v>
      </c>
      <c r="BC1033">
        <v>0</v>
      </c>
      <c r="BD1033">
        <v>0</v>
      </c>
      <c r="BE1033">
        <v>0</v>
      </c>
      <c r="BF1033">
        <v>0</v>
      </c>
      <c r="BG1033">
        <v>0</v>
      </c>
      <c r="BH1033">
        <v>2</v>
      </c>
      <c r="BI1033">
        <v>2</v>
      </c>
      <c r="BJ1033">
        <v>0</v>
      </c>
      <c r="BK1033">
        <v>0</v>
      </c>
      <c r="BL1033">
        <v>0</v>
      </c>
      <c r="BM1033">
        <v>0</v>
      </c>
      <c r="BN1033">
        <v>0</v>
      </c>
      <c r="BO1033">
        <v>7</v>
      </c>
      <c r="BP1033">
        <v>0</v>
      </c>
      <c r="BQ1033">
        <v>1</v>
      </c>
      <c r="BR1033">
        <v>0</v>
      </c>
      <c r="BS1033">
        <v>2</v>
      </c>
      <c r="BT1033">
        <v>22</v>
      </c>
      <c r="BU1033" t="s">
        <v>1074</v>
      </c>
    </row>
    <row r="1034" spans="1:73">
      <c r="A1034" t="s">
        <v>953</v>
      </c>
      <c r="B1034" t="s">
        <v>954</v>
      </c>
      <c r="C1034">
        <v>126</v>
      </c>
      <c r="D1034" t="s">
        <v>119</v>
      </c>
      <c r="E1034" t="s">
        <v>977</v>
      </c>
      <c r="F1034" t="s">
        <v>101</v>
      </c>
      <c r="G1034">
        <v>0</v>
      </c>
      <c r="H1034">
        <v>0</v>
      </c>
      <c r="I1034">
        <v>0</v>
      </c>
      <c r="J1034">
        <v>0</v>
      </c>
      <c r="K1034">
        <v>0</v>
      </c>
      <c r="L1034">
        <v>2</v>
      </c>
      <c r="M1034">
        <v>0</v>
      </c>
      <c r="N1034">
        <v>2</v>
      </c>
      <c r="O1034">
        <v>0</v>
      </c>
      <c r="P1034">
        <v>0</v>
      </c>
      <c r="Q1034">
        <v>1</v>
      </c>
      <c r="R1034">
        <v>0</v>
      </c>
      <c r="S1034">
        <v>1</v>
      </c>
      <c r="T1034">
        <v>1</v>
      </c>
      <c r="U1034">
        <v>0</v>
      </c>
      <c r="V1034">
        <v>0</v>
      </c>
      <c r="W1034">
        <v>0</v>
      </c>
      <c r="X1034">
        <v>0</v>
      </c>
      <c r="Y1034">
        <v>0</v>
      </c>
      <c r="Z1034">
        <v>0</v>
      </c>
      <c r="AA1034">
        <v>0</v>
      </c>
      <c r="AB1034">
        <v>8</v>
      </c>
      <c r="AC1034">
        <v>0</v>
      </c>
      <c r="AD1034">
        <v>0</v>
      </c>
      <c r="AE1034">
        <v>0</v>
      </c>
      <c r="AF1034">
        <v>0</v>
      </c>
      <c r="AG1034">
        <v>0</v>
      </c>
      <c r="AH1034">
        <v>0</v>
      </c>
      <c r="AI1034">
        <v>0</v>
      </c>
      <c r="AJ1034">
        <v>0</v>
      </c>
      <c r="AK1034">
        <v>0</v>
      </c>
      <c r="AL1034">
        <v>0</v>
      </c>
      <c r="AM1034">
        <v>3</v>
      </c>
      <c r="AN1034">
        <v>0</v>
      </c>
      <c r="AO1034">
        <v>0</v>
      </c>
      <c r="AP1034">
        <v>0</v>
      </c>
      <c r="AQ1034">
        <v>0</v>
      </c>
      <c r="AR1034">
        <v>0</v>
      </c>
      <c r="AS1034">
        <v>0</v>
      </c>
      <c r="AT1034">
        <v>0</v>
      </c>
      <c r="AU1034">
        <v>2</v>
      </c>
      <c r="AV1034">
        <v>0</v>
      </c>
      <c r="AW1034">
        <v>0</v>
      </c>
      <c r="AX1034">
        <v>0</v>
      </c>
      <c r="AY1034">
        <v>2</v>
      </c>
      <c r="AZ1034">
        <v>0</v>
      </c>
      <c r="BA1034">
        <v>3</v>
      </c>
      <c r="BB1034">
        <v>0</v>
      </c>
      <c r="BC1034">
        <v>1</v>
      </c>
      <c r="BD1034">
        <v>0</v>
      </c>
      <c r="BE1034">
        <v>0</v>
      </c>
      <c r="BF1034">
        <v>0</v>
      </c>
      <c r="BG1034">
        <v>0</v>
      </c>
      <c r="BH1034">
        <v>0</v>
      </c>
      <c r="BI1034">
        <v>0</v>
      </c>
      <c r="BJ1034">
        <v>1</v>
      </c>
      <c r="BK1034">
        <v>0</v>
      </c>
      <c r="BL1034">
        <v>0</v>
      </c>
      <c r="BM1034">
        <v>0</v>
      </c>
      <c r="BN1034">
        <v>0</v>
      </c>
      <c r="BO1034">
        <v>3</v>
      </c>
      <c r="BP1034">
        <v>0</v>
      </c>
      <c r="BQ1034">
        <v>1</v>
      </c>
      <c r="BR1034">
        <v>0</v>
      </c>
      <c r="BS1034">
        <v>1</v>
      </c>
      <c r="BT1034">
        <v>12</v>
      </c>
      <c r="BU1034" t="s">
        <v>1075</v>
      </c>
    </row>
    <row r="1035" spans="1:73">
      <c r="A1035" t="s">
        <v>953</v>
      </c>
      <c r="B1035" t="s">
        <v>954</v>
      </c>
      <c r="C1035">
        <v>127</v>
      </c>
      <c r="D1035" t="s">
        <v>119</v>
      </c>
      <c r="E1035" t="s">
        <v>78</v>
      </c>
      <c r="F1035" t="s">
        <v>77</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1</v>
      </c>
      <c r="BT1035">
        <v>2</v>
      </c>
      <c r="BU1035" t="s">
        <v>1076</v>
      </c>
    </row>
    <row r="1036" spans="1:73">
      <c r="A1036" t="s">
        <v>953</v>
      </c>
      <c r="B1036" t="s">
        <v>954</v>
      </c>
      <c r="C1036">
        <v>128</v>
      </c>
      <c r="D1036" t="s">
        <v>119</v>
      </c>
      <c r="E1036" t="s">
        <v>974</v>
      </c>
      <c r="F1036" t="s">
        <v>101</v>
      </c>
      <c r="G1036">
        <v>3</v>
      </c>
      <c r="H1036">
        <v>1</v>
      </c>
      <c r="I1036">
        <v>12</v>
      </c>
      <c r="J1036">
        <v>3</v>
      </c>
      <c r="K1036">
        <v>0</v>
      </c>
      <c r="L1036">
        <v>11</v>
      </c>
      <c r="M1036">
        <v>0</v>
      </c>
      <c r="N1036">
        <v>8</v>
      </c>
      <c r="O1036">
        <v>0</v>
      </c>
      <c r="P1036">
        <v>0</v>
      </c>
      <c r="Q1036">
        <v>1</v>
      </c>
      <c r="R1036">
        <v>0</v>
      </c>
      <c r="S1036">
        <v>9</v>
      </c>
      <c r="T1036">
        <v>4</v>
      </c>
      <c r="U1036">
        <v>1</v>
      </c>
      <c r="V1036">
        <v>1</v>
      </c>
      <c r="W1036">
        <v>1</v>
      </c>
      <c r="X1036">
        <v>0</v>
      </c>
      <c r="Y1036">
        <v>0</v>
      </c>
      <c r="Z1036">
        <v>1</v>
      </c>
      <c r="AA1036">
        <v>0</v>
      </c>
      <c r="AB1036">
        <v>60</v>
      </c>
      <c r="AC1036">
        <v>1</v>
      </c>
      <c r="AD1036">
        <v>0</v>
      </c>
      <c r="AE1036">
        <v>0</v>
      </c>
      <c r="AF1036">
        <v>0</v>
      </c>
      <c r="AG1036">
        <v>0</v>
      </c>
      <c r="AH1036">
        <v>0</v>
      </c>
      <c r="AI1036">
        <v>2</v>
      </c>
      <c r="AJ1036">
        <v>0</v>
      </c>
      <c r="AK1036">
        <v>0</v>
      </c>
      <c r="AL1036">
        <v>0</v>
      </c>
      <c r="AM1036">
        <v>2</v>
      </c>
      <c r="AN1036">
        <v>0</v>
      </c>
      <c r="AO1036">
        <v>3</v>
      </c>
      <c r="AP1036">
        <v>3</v>
      </c>
      <c r="AQ1036">
        <v>2</v>
      </c>
      <c r="AR1036">
        <v>3</v>
      </c>
      <c r="AS1036">
        <v>0</v>
      </c>
      <c r="AT1036">
        <v>1</v>
      </c>
      <c r="AU1036">
        <v>6</v>
      </c>
      <c r="AV1036">
        <v>0</v>
      </c>
      <c r="AW1036">
        <v>7</v>
      </c>
      <c r="AX1036">
        <v>10</v>
      </c>
      <c r="AY1036">
        <v>18</v>
      </c>
      <c r="AZ1036">
        <v>6</v>
      </c>
      <c r="BA1036">
        <v>15</v>
      </c>
      <c r="BB1036">
        <v>3</v>
      </c>
      <c r="BC1036">
        <v>18</v>
      </c>
      <c r="BD1036">
        <v>0</v>
      </c>
      <c r="BE1036">
        <v>0</v>
      </c>
      <c r="BF1036">
        <v>0</v>
      </c>
      <c r="BG1036">
        <v>0</v>
      </c>
      <c r="BH1036">
        <v>0</v>
      </c>
      <c r="BI1036">
        <v>13</v>
      </c>
      <c r="BJ1036">
        <v>7</v>
      </c>
      <c r="BK1036">
        <v>0</v>
      </c>
      <c r="BL1036">
        <v>0</v>
      </c>
      <c r="BM1036">
        <v>1</v>
      </c>
      <c r="BN1036">
        <v>9</v>
      </c>
      <c r="BO1036">
        <v>13</v>
      </c>
      <c r="BP1036">
        <v>4</v>
      </c>
      <c r="BQ1036">
        <v>3</v>
      </c>
      <c r="BR1036">
        <v>4</v>
      </c>
      <c r="BS1036">
        <v>9</v>
      </c>
      <c r="BT1036">
        <v>105</v>
      </c>
      <c r="BU1036" t="s">
        <v>1077</v>
      </c>
    </row>
    <row r="1037" spans="1:73">
      <c r="A1037" t="s">
        <v>953</v>
      </c>
      <c r="B1037" t="s">
        <v>954</v>
      </c>
      <c r="C1037">
        <v>129</v>
      </c>
      <c r="D1037" t="s">
        <v>119</v>
      </c>
      <c r="E1037" t="s">
        <v>965</v>
      </c>
      <c r="F1037" t="s">
        <v>92</v>
      </c>
      <c r="G1037">
        <v>2</v>
      </c>
      <c r="H1037">
        <v>5</v>
      </c>
      <c r="I1037">
        <v>2</v>
      </c>
      <c r="J1037">
        <v>0</v>
      </c>
      <c r="K1037">
        <v>0</v>
      </c>
      <c r="L1037">
        <v>5</v>
      </c>
      <c r="M1037">
        <v>0</v>
      </c>
      <c r="N1037">
        <v>9</v>
      </c>
      <c r="O1037">
        <v>0</v>
      </c>
      <c r="P1037">
        <v>0</v>
      </c>
      <c r="Q1037">
        <v>0</v>
      </c>
      <c r="R1037">
        <v>0</v>
      </c>
      <c r="S1037">
        <v>9</v>
      </c>
      <c r="T1037">
        <v>3</v>
      </c>
      <c r="U1037">
        <v>0</v>
      </c>
      <c r="V1037">
        <v>2</v>
      </c>
      <c r="W1037">
        <v>2</v>
      </c>
      <c r="X1037">
        <v>0</v>
      </c>
      <c r="Y1037">
        <v>0</v>
      </c>
      <c r="Z1037">
        <v>0</v>
      </c>
      <c r="AA1037">
        <v>0</v>
      </c>
      <c r="AB1037">
        <v>40</v>
      </c>
      <c r="AC1037">
        <v>0</v>
      </c>
      <c r="AD1037">
        <v>0</v>
      </c>
      <c r="AE1037">
        <v>0</v>
      </c>
      <c r="AF1037">
        <v>0</v>
      </c>
      <c r="AG1037">
        <v>0</v>
      </c>
      <c r="AH1037">
        <v>2</v>
      </c>
      <c r="AI1037">
        <v>6</v>
      </c>
      <c r="AJ1037">
        <v>0</v>
      </c>
      <c r="AK1037">
        <v>0</v>
      </c>
      <c r="AL1037">
        <v>0</v>
      </c>
      <c r="AM1037">
        <v>5</v>
      </c>
      <c r="AN1037">
        <v>0</v>
      </c>
      <c r="AO1037">
        <v>0</v>
      </c>
      <c r="AP1037">
        <v>0</v>
      </c>
      <c r="AQ1037">
        <v>1</v>
      </c>
      <c r="AR1037">
        <v>0</v>
      </c>
      <c r="AS1037">
        <v>0</v>
      </c>
      <c r="AT1037">
        <v>0</v>
      </c>
      <c r="AU1037">
        <v>5</v>
      </c>
      <c r="AV1037">
        <v>0</v>
      </c>
      <c r="AW1037">
        <v>1</v>
      </c>
      <c r="AX1037">
        <v>9</v>
      </c>
      <c r="AY1037">
        <v>5</v>
      </c>
      <c r="AZ1037">
        <v>6</v>
      </c>
      <c r="BA1037">
        <v>14</v>
      </c>
      <c r="BB1037">
        <v>0</v>
      </c>
      <c r="BC1037">
        <v>15</v>
      </c>
      <c r="BD1037">
        <v>0</v>
      </c>
      <c r="BE1037">
        <v>0</v>
      </c>
      <c r="BF1037">
        <v>0</v>
      </c>
      <c r="BG1037">
        <v>0</v>
      </c>
      <c r="BH1037">
        <v>0</v>
      </c>
      <c r="BI1037">
        <v>8</v>
      </c>
      <c r="BJ1037">
        <v>10</v>
      </c>
      <c r="BK1037">
        <v>0</v>
      </c>
      <c r="BL1037">
        <v>1</v>
      </c>
      <c r="BM1037">
        <v>0</v>
      </c>
      <c r="BN1037">
        <v>0</v>
      </c>
      <c r="BO1037">
        <v>11</v>
      </c>
      <c r="BP1037">
        <v>7</v>
      </c>
      <c r="BQ1037">
        <v>0</v>
      </c>
      <c r="BR1037">
        <v>0</v>
      </c>
      <c r="BS1037">
        <v>2</v>
      </c>
      <c r="BT1037">
        <v>51</v>
      </c>
      <c r="BU1037" t="s">
        <v>1078</v>
      </c>
    </row>
    <row r="1038" spans="1:73">
      <c r="A1038" t="s">
        <v>953</v>
      </c>
      <c r="B1038" t="s">
        <v>954</v>
      </c>
      <c r="C1038">
        <v>130</v>
      </c>
      <c r="D1038" t="s">
        <v>119</v>
      </c>
      <c r="E1038" t="s">
        <v>974</v>
      </c>
      <c r="F1038" t="s">
        <v>101</v>
      </c>
      <c r="G1038">
        <v>0</v>
      </c>
      <c r="H1038">
        <v>2</v>
      </c>
      <c r="I1038">
        <v>0</v>
      </c>
      <c r="J1038">
        <v>0</v>
      </c>
      <c r="K1038">
        <v>0</v>
      </c>
      <c r="L1038">
        <v>3</v>
      </c>
      <c r="M1038">
        <v>0</v>
      </c>
      <c r="N1038">
        <v>2</v>
      </c>
      <c r="O1038">
        <v>0</v>
      </c>
      <c r="P1038">
        <v>0</v>
      </c>
      <c r="Q1038">
        <v>0</v>
      </c>
      <c r="R1038">
        <v>1</v>
      </c>
      <c r="S1038">
        <v>4</v>
      </c>
      <c r="T1038">
        <v>2</v>
      </c>
      <c r="U1038">
        <v>0</v>
      </c>
      <c r="V1038">
        <v>0</v>
      </c>
      <c r="W1038">
        <v>1</v>
      </c>
      <c r="X1038">
        <v>0</v>
      </c>
      <c r="Y1038">
        <v>0</v>
      </c>
      <c r="Z1038">
        <v>0</v>
      </c>
      <c r="AA1038">
        <v>0</v>
      </c>
      <c r="AB1038">
        <v>13</v>
      </c>
      <c r="AC1038">
        <v>0</v>
      </c>
      <c r="AD1038">
        <v>0</v>
      </c>
      <c r="AE1038">
        <v>0</v>
      </c>
      <c r="AF1038">
        <v>2</v>
      </c>
      <c r="AG1038">
        <v>0</v>
      </c>
      <c r="AH1038">
        <v>0</v>
      </c>
      <c r="AI1038">
        <v>0</v>
      </c>
      <c r="AJ1038">
        <v>0</v>
      </c>
      <c r="AK1038">
        <v>0</v>
      </c>
      <c r="AL1038">
        <v>0</v>
      </c>
      <c r="AM1038">
        <v>0</v>
      </c>
      <c r="AN1038">
        <v>0</v>
      </c>
      <c r="AO1038">
        <v>0</v>
      </c>
      <c r="AP1038">
        <v>0</v>
      </c>
      <c r="AQ1038">
        <v>1</v>
      </c>
      <c r="AR1038">
        <v>0</v>
      </c>
      <c r="AS1038">
        <v>0</v>
      </c>
      <c r="AT1038">
        <v>0</v>
      </c>
      <c r="AU1038">
        <v>1</v>
      </c>
      <c r="AV1038">
        <v>0</v>
      </c>
      <c r="AW1038">
        <v>0</v>
      </c>
      <c r="AX1038">
        <v>2</v>
      </c>
      <c r="AY1038">
        <v>0</v>
      </c>
      <c r="AZ1038">
        <v>1</v>
      </c>
      <c r="BA1038">
        <v>2</v>
      </c>
      <c r="BB1038">
        <v>0</v>
      </c>
      <c r="BC1038">
        <v>3</v>
      </c>
      <c r="BD1038">
        <v>0</v>
      </c>
      <c r="BE1038">
        <v>0</v>
      </c>
      <c r="BF1038">
        <v>0</v>
      </c>
      <c r="BG1038">
        <v>0</v>
      </c>
      <c r="BH1038">
        <v>0</v>
      </c>
      <c r="BI1038">
        <v>2</v>
      </c>
      <c r="BJ1038">
        <v>0</v>
      </c>
      <c r="BK1038">
        <v>0</v>
      </c>
      <c r="BL1038">
        <v>0</v>
      </c>
      <c r="BM1038">
        <v>0</v>
      </c>
      <c r="BN1038">
        <v>2</v>
      </c>
      <c r="BO1038">
        <v>2</v>
      </c>
      <c r="BP1038">
        <v>0</v>
      </c>
      <c r="BQ1038">
        <v>0</v>
      </c>
      <c r="BR1038">
        <v>2</v>
      </c>
      <c r="BS1038">
        <v>2</v>
      </c>
      <c r="BT1038">
        <v>25</v>
      </c>
      <c r="BU1038" t="s">
        <v>1079</v>
      </c>
    </row>
    <row r="1039" spans="1:73">
      <c r="A1039" t="s">
        <v>953</v>
      </c>
      <c r="B1039" t="s">
        <v>954</v>
      </c>
      <c r="C1039">
        <v>131</v>
      </c>
      <c r="D1039" t="s">
        <v>119</v>
      </c>
      <c r="E1039" t="s">
        <v>965</v>
      </c>
      <c r="F1039" t="s">
        <v>92</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3</v>
      </c>
      <c r="AC1039">
        <v>0</v>
      </c>
      <c r="AD1039">
        <v>0</v>
      </c>
      <c r="AE1039">
        <v>0</v>
      </c>
      <c r="AF1039">
        <v>0</v>
      </c>
      <c r="AG1039">
        <v>0</v>
      </c>
      <c r="AH1039">
        <v>1</v>
      </c>
      <c r="AI1039">
        <v>0</v>
      </c>
      <c r="AJ1039">
        <v>0</v>
      </c>
      <c r="AK1039">
        <v>0</v>
      </c>
      <c r="AL1039">
        <v>0</v>
      </c>
      <c r="AM1039">
        <v>0</v>
      </c>
      <c r="AN1039">
        <v>0</v>
      </c>
      <c r="AO1039">
        <v>0</v>
      </c>
      <c r="AP1039">
        <v>0</v>
      </c>
      <c r="AQ1039">
        <v>0</v>
      </c>
      <c r="AR1039">
        <v>0</v>
      </c>
      <c r="AS1039">
        <v>0</v>
      </c>
      <c r="AT1039">
        <v>0</v>
      </c>
      <c r="AU1039">
        <v>0</v>
      </c>
      <c r="AV1039">
        <v>0</v>
      </c>
      <c r="AW1039">
        <v>0</v>
      </c>
      <c r="AX1039">
        <v>1</v>
      </c>
      <c r="AY1039">
        <v>0</v>
      </c>
      <c r="AZ1039">
        <v>0</v>
      </c>
      <c r="BA1039">
        <v>1</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1</v>
      </c>
      <c r="BT1039">
        <v>4</v>
      </c>
      <c r="BU1039" t="s">
        <v>1080</v>
      </c>
    </row>
    <row r="1040" spans="1:73">
      <c r="A1040" t="s">
        <v>953</v>
      </c>
      <c r="B1040" t="s">
        <v>954</v>
      </c>
      <c r="C1040">
        <v>132</v>
      </c>
      <c r="D1040" t="s">
        <v>119</v>
      </c>
      <c r="E1040" t="s">
        <v>974</v>
      </c>
      <c r="F1040" t="s">
        <v>101</v>
      </c>
      <c r="G1040">
        <v>0</v>
      </c>
      <c r="H1040">
        <v>0</v>
      </c>
      <c r="I1040">
        <v>1</v>
      </c>
      <c r="J1040">
        <v>0</v>
      </c>
      <c r="K1040">
        <v>0</v>
      </c>
      <c r="L1040">
        <v>4</v>
      </c>
      <c r="M1040">
        <v>0</v>
      </c>
      <c r="N1040">
        <v>4</v>
      </c>
      <c r="O1040">
        <v>0</v>
      </c>
      <c r="P1040">
        <v>0</v>
      </c>
      <c r="Q1040">
        <v>0</v>
      </c>
      <c r="R1040">
        <v>0</v>
      </c>
      <c r="S1040">
        <v>3</v>
      </c>
      <c r="T1040">
        <v>0</v>
      </c>
      <c r="U1040">
        <v>0</v>
      </c>
      <c r="V1040">
        <v>1</v>
      </c>
      <c r="W1040">
        <v>1</v>
      </c>
      <c r="X1040">
        <v>0</v>
      </c>
      <c r="Y1040">
        <v>0</v>
      </c>
      <c r="Z1040">
        <v>0</v>
      </c>
      <c r="AA1040">
        <v>0</v>
      </c>
      <c r="AB1040">
        <v>20</v>
      </c>
      <c r="AC1040">
        <v>1</v>
      </c>
      <c r="AD1040">
        <v>0</v>
      </c>
      <c r="AE1040">
        <v>0</v>
      </c>
      <c r="AF1040">
        <v>0</v>
      </c>
      <c r="AG1040">
        <v>0</v>
      </c>
      <c r="AH1040">
        <v>0</v>
      </c>
      <c r="AI1040">
        <v>0</v>
      </c>
      <c r="AJ1040">
        <v>0</v>
      </c>
      <c r="AK1040">
        <v>0</v>
      </c>
      <c r="AL1040">
        <v>0</v>
      </c>
      <c r="AM1040">
        <v>4</v>
      </c>
      <c r="AN1040">
        <v>0</v>
      </c>
      <c r="AO1040">
        <v>0</v>
      </c>
      <c r="AP1040">
        <v>2</v>
      </c>
      <c r="AQ1040">
        <v>1</v>
      </c>
      <c r="AR1040">
        <v>0</v>
      </c>
      <c r="AS1040">
        <v>0</v>
      </c>
      <c r="AT1040">
        <v>0</v>
      </c>
      <c r="AU1040">
        <v>3</v>
      </c>
      <c r="AV1040">
        <v>0</v>
      </c>
      <c r="AW1040">
        <v>1</v>
      </c>
      <c r="AX1040">
        <v>0</v>
      </c>
      <c r="AY1040">
        <v>6</v>
      </c>
      <c r="AZ1040">
        <v>2</v>
      </c>
      <c r="BA1040">
        <v>4</v>
      </c>
      <c r="BB1040">
        <v>1</v>
      </c>
      <c r="BC1040">
        <v>2</v>
      </c>
      <c r="BD1040">
        <v>0</v>
      </c>
      <c r="BE1040">
        <v>0</v>
      </c>
      <c r="BF1040">
        <v>0</v>
      </c>
      <c r="BG1040">
        <v>0</v>
      </c>
      <c r="BH1040">
        <v>0</v>
      </c>
      <c r="BI1040">
        <v>0</v>
      </c>
      <c r="BJ1040">
        <v>0</v>
      </c>
      <c r="BK1040">
        <v>0</v>
      </c>
      <c r="BL1040">
        <v>1</v>
      </c>
      <c r="BM1040">
        <v>0</v>
      </c>
      <c r="BN1040">
        <v>0</v>
      </c>
      <c r="BO1040">
        <v>6</v>
      </c>
      <c r="BP1040">
        <v>0</v>
      </c>
      <c r="BQ1040">
        <v>0</v>
      </c>
      <c r="BR1040">
        <v>0</v>
      </c>
      <c r="BS1040">
        <v>3</v>
      </c>
      <c r="BT1040">
        <v>33</v>
      </c>
      <c r="BU1040" t="s">
        <v>1081</v>
      </c>
    </row>
    <row r="1041" spans="1:73">
      <c r="A1041" t="s">
        <v>953</v>
      </c>
      <c r="B1041" t="s">
        <v>954</v>
      </c>
      <c r="C1041">
        <v>133</v>
      </c>
      <c r="D1041" t="s">
        <v>119</v>
      </c>
      <c r="E1041" t="s">
        <v>965</v>
      </c>
      <c r="F1041" t="s">
        <v>92</v>
      </c>
      <c r="G1041">
        <v>0</v>
      </c>
      <c r="H1041">
        <v>0</v>
      </c>
      <c r="I1041">
        <v>0</v>
      </c>
      <c r="J1041">
        <v>0</v>
      </c>
      <c r="K1041">
        <v>0</v>
      </c>
      <c r="L1041">
        <v>1</v>
      </c>
      <c r="M1041">
        <v>0</v>
      </c>
      <c r="N1041">
        <v>1</v>
      </c>
      <c r="O1041">
        <v>0</v>
      </c>
      <c r="P1041">
        <v>0</v>
      </c>
      <c r="Q1041">
        <v>0</v>
      </c>
      <c r="R1041">
        <v>0</v>
      </c>
      <c r="S1041">
        <v>0</v>
      </c>
      <c r="T1041">
        <v>0</v>
      </c>
      <c r="U1041">
        <v>0</v>
      </c>
      <c r="V1041">
        <v>0</v>
      </c>
      <c r="W1041">
        <v>0</v>
      </c>
      <c r="X1041">
        <v>0</v>
      </c>
      <c r="Y1041">
        <v>0</v>
      </c>
      <c r="Z1041">
        <v>0</v>
      </c>
      <c r="AA1041">
        <v>0</v>
      </c>
      <c r="AB1041">
        <v>4</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1</v>
      </c>
      <c r="AV1041">
        <v>0</v>
      </c>
      <c r="AW1041">
        <v>0</v>
      </c>
      <c r="AX1041">
        <v>1</v>
      </c>
      <c r="AY1041">
        <v>1</v>
      </c>
      <c r="AZ1041">
        <v>0</v>
      </c>
      <c r="BA1041">
        <v>1</v>
      </c>
      <c r="BB1041">
        <v>0</v>
      </c>
      <c r="BC1041">
        <v>0</v>
      </c>
      <c r="BD1041">
        <v>0</v>
      </c>
      <c r="BE1041">
        <v>0</v>
      </c>
      <c r="BF1041">
        <v>0</v>
      </c>
      <c r="BG1041">
        <v>0</v>
      </c>
      <c r="BH1041">
        <v>0</v>
      </c>
      <c r="BI1041">
        <v>1</v>
      </c>
      <c r="BJ1041">
        <v>0</v>
      </c>
      <c r="BK1041">
        <v>0</v>
      </c>
      <c r="BL1041">
        <v>0</v>
      </c>
      <c r="BM1041">
        <v>0</v>
      </c>
      <c r="BN1041">
        <v>0</v>
      </c>
      <c r="BO1041">
        <v>1</v>
      </c>
      <c r="BP1041">
        <v>1</v>
      </c>
      <c r="BQ1041">
        <v>0</v>
      </c>
      <c r="BR1041">
        <v>0</v>
      </c>
      <c r="BS1041">
        <v>1</v>
      </c>
      <c r="BT1041">
        <v>6</v>
      </c>
      <c r="BU1041" t="s">
        <v>1082</v>
      </c>
    </row>
    <row r="1042" spans="1:73">
      <c r="A1042" t="s">
        <v>953</v>
      </c>
      <c r="B1042" t="s">
        <v>954</v>
      </c>
      <c r="C1042">
        <v>134</v>
      </c>
      <c r="D1042" t="s">
        <v>119</v>
      </c>
      <c r="E1042" t="s">
        <v>78</v>
      </c>
      <c r="F1042" t="s">
        <v>77</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1</v>
      </c>
      <c r="BT1042">
        <v>2</v>
      </c>
      <c r="BU1042" t="s">
        <v>1023</v>
      </c>
    </row>
    <row r="1043" spans="1:73">
      <c r="A1043" t="s">
        <v>953</v>
      </c>
      <c r="B1043" t="s">
        <v>954</v>
      </c>
      <c r="C1043">
        <v>135</v>
      </c>
      <c r="D1043" t="s">
        <v>119</v>
      </c>
      <c r="E1043" t="s">
        <v>965</v>
      </c>
      <c r="F1043" t="s">
        <v>92</v>
      </c>
      <c r="G1043">
        <v>3</v>
      </c>
      <c r="H1043">
        <v>12</v>
      </c>
      <c r="I1043">
        <v>2</v>
      </c>
      <c r="J1043">
        <v>0</v>
      </c>
      <c r="K1043">
        <v>0</v>
      </c>
      <c r="L1043">
        <v>9</v>
      </c>
      <c r="M1043">
        <v>0</v>
      </c>
      <c r="N1043">
        <v>17</v>
      </c>
      <c r="O1043">
        <v>0</v>
      </c>
      <c r="P1043">
        <v>0</v>
      </c>
      <c r="Q1043">
        <v>5</v>
      </c>
      <c r="R1043">
        <v>3</v>
      </c>
      <c r="S1043">
        <v>24</v>
      </c>
      <c r="T1043">
        <v>4</v>
      </c>
      <c r="U1043">
        <v>0</v>
      </c>
      <c r="V1043">
        <v>0</v>
      </c>
      <c r="W1043">
        <v>0</v>
      </c>
      <c r="X1043">
        <v>0</v>
      </c>
      <c r="Y1043">
        <v>0</v>
      </c>
      <c r="Z1043">
        <v>0</v>
      </c>
      <c r="AA1043">
        <v>0</v>
      </c>
      <c r="AB1043">
        <v>75</v>
      </c>
      <c r="AC1043">
        <v>1</v>
      </c>
      <c r="AD1043">
        <v>0</v>
      </c>
      <c r="AE1043">
        <v>0</v>
      </c>
      <c r="AF1043">
        <v>0</v>
      </c>
      <c r="AG1043">
        <v>0</v>
      </c>
      <c r="AH1043">
        <v>0</v>
      </c>
      <c r="AI1043">
        <v>7</v>
      </c>
      <c r="AJ1043">
        <v>0</v>
      </c>
      <c r="AK1043">
        <v>0</v>
      </c>
      <c r="AL1043">
        <v>4</v>
      </c>
      <c r="AM1043">
        <v>9</v>
      </c>
      <c r="AN1043">
        <v>0</v>
      </c>
      <c r="AO1043">
        <v>0</v>
      </c>
      <c r="AP1043">
        <v>1</v>
      </c>
      <c r="AQ1043">
        <v>4</v>
      </c>
      <c r="AR1043">
        <v>0</v>
      </c>
      <c r="AS1043">
        <v>0</v>
      </c>
      <c r="AT1043">
        <v>1</v>
      </c>
      <c r="AU1043">
        <v>1</v>
      </c>
      <c r="AV1043">
        <v>2</v>
      </c>
      <c r="AW1043">
        <v>2</v>
      </c>
      <c r="AX1043">
        <v>8</v>
      </c>
      <c r="AY1043">
        <v>16</v>
      </c>
      <c r="AZ1043">
        <v>16</v>
      </c>
      <c r="BA1043">
        <v>17</v>
      </c>
      <c r="BB1043">
        <v>3</v>
      </c>
      <c r="BC1043">
        <v>8</v>
      </c>
      <c r="BD1043">
        <v>0</v>
      </c>
      <c r="BE1043">
        <v>0</v>
      </c>
      <c r="BF1043">
        <v>2</v>
      </c>
      <c r="BG1043">
        <v>0</v>
      </c>
      <c r="BH1043">
        <v>0</v>
      </c>
      <c r="BI1043">
        <v>8</v>
      </c>
      <c r="BJ1043">
        <v>5</v>
      </c>
      <c r="BK1043">
        <v>0</v>
      </c>
      <c r="BL1043">
        <v>5</v>
      </c>
      <c r="BM1043">
        <v>0</v>
      </c>
      <c r="BN1043">
        <v>1</v>
      </c>
      <c r="BO1043">
        <v>20</v>
      </c>
      <c r="BP1043">
        <v>7</v>
      </c>
      <c r="BQ1043">
        <v>0</v>
      </c>
      <c r="BR1043">
        <v>0</v>
      </c>
      <c r="BS1043">
        <v>4</v>
      </c>
      <c r="BT1043">
        <v>107</v>
      </c>
      <c r="BU1043" t="s">
        <v>1083</v>
      </c>
    </row>
    <row r="1044" spans="1:73">
      <c r="A1044" t="s">
        <v>953</v>
      </c>
      <c r="B1044" t="s">
        <v>954</v>
      </c>
      <c r="C1044">
        <v>136</v>
      </c>
      <c r="D1044" t="s">
        <v>119</v>
      </c>
      <c r="E1044" t="s">
        <v>977</v>
      </c>
      <c r="F1044" t="s">
        <v>101</v>
      </c>
      <c r="G1044">
        <v>0</v>
      </c>
      <c r="H1044">
        <v>0</v>
      </c>
      <c r="I1044">
        <v>2</v>
      </c>
      <c r="J1044">
        <v>0</v>
      </c>
      <c r="K1044">
        <v>0</v>
      </c>
      <c r="L1044">
        <v>10</v>
      </c>
      <c r="M1044">
        <v>0</v>
      </c>
      <c r="N1044">
        <v>7</v>
      </c>
      <c r="O1044">
        <v>1</v>
      </c>
      <c r="P1044">
        <v>0</v>
      </c>
      <c r="Q1044">
        <v>0</v>
      </c>
      <c r="R1044">
        <v>0</v>
      </c>
      <c r="S1044">
        <v>13</v>
      </c>
      <c r="T1044">
        <v>5</v>
      </c>
      <c r="U1044">
        <v>0</v>
      </c>
      <c r="V1044">
        <v>2</v>
      </c>
      <c r="W1044">
        <v>2</v>
      </c>
      <c r="X1044">
        <v>0</v>
      </c>
      <c r="Y1044">
        <v>0</v>
      </c>
      <c r="Z1044">
        <v>0</v>
      </c>
      <c r="AA1044">
        <v>0</v>
      </c>
      <c r="AB1044">
        <v>52</v>
      </c>
      <c r="AC1044">
        <v>2</v>
      </c>
      <c r="AD1044">
        <v>1</v>
      </c>
      <c r="AE1044">
        <v>0</v>
      </c>
      <c r="AF1044">
        <v>0</v>
      </c>
      <c r="AG1044">
        <v>0</v>
      </c>
      <c r="AH1044">
        <v>1</v>
      </c>
      <c r="AI1044">
        <v>5</v>
      </c>
      <c r="AJ1044">
        <v>0</v>
      </c>
      <c r="AK1044">
        <v>0</v>
      </c>
      <c r="AL1044">
        <v>2</v>
      </c>
      <c r="AM1044">
        <v>4</v>
      </c>
      <c r="AN1044">
        <v>0</v>
      </c>
      <c r="AO1044">
        <v>2</v>
      </c>
      <c r="AP1044">
        <v>3</v>
      </c>
      <c r="AQ1044">
        <v>2</v>
      </c>
      <c r="AR1044">
        <v>2</v>
      </c>
      <c r="AS1044">
        <v>0</v>
      </c>
      <c r="AT1044">
        <v>0</v>
      </c>
      <c r="AU1044">
        <v>0</v>
      </c>
      <c r="AV1044">
        <v>0</v>
      </c>
      <c r="AW1044">
        <v>0</v>
      </c>
      <c r="AX1044">
        <v>7</v>
      </c>
      <c r="AY1044">
        <v>16</v>
      </c>
      <c r="AZ1044">
        <v>9</v>
      </c>
      <c r="BA1044">
        <v>12</v>
      </c>
      <c r="BB1044">
        <v>0</v>
      </c>
      <c r="BC1044">
        <v>20</v>
      </c>
      <c r="BD1044">
        <v>0</v>
      </c>
      <c r="BE1044">
        <v>1</v>
      </c>
      <c r="BF1044">
        <v>0</v>
      </c>
      <c r="BG1044">
        <v>0</v>
      </c>
      <c r="BH1044">
        <v>0</v>
      </c>
      <c r="BI1044">
        <v>10</v>
      </c>
      <c r="BJ1044">
        <v>14</v>
      </c>
      <c r="BK1044">
        <v>0</v>
      </c>
      <c r="BL1044">
        <v>2</v>
      </c>
      <c r="BM1044">
        <v>0</v>
      </c>
      <c r="BN1044">
        <v>2</v>
      </c>
      <c r="BO1044">
        <v>13</v>
      </c>
      <c r="BP1044">
        <v>3</v>
      </c>
      <c r="BQ1044">
        <v>0</v>
      </c>
      <c r="BR1044">
        <v>2</v>
      </c>
      <c r="BS1044">
        <v>4</v>
      </c>
      <c r="BT1044">
        <v>90</v>
      </c>
      <c r="BU1044" t="s">
        <v>1084</v>
      </c>
    </row>
    <row r="1045" spans="1:73">
      <c r="A1045" t="s">
        <v>953</v>
      </c>
      <c r="B1045" t="s">
        <v>954</v>
      </c>
      <c r="C1045">
        <v>137</v>
      </c>
      <c r="D1045" t="s">
        <v>119</v>
      </c>
      <c r="E1045" t="s">
        <v>78</v>
      </c>
      <c r="F1045" t="s">
        <v>77</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1</v>
      </c>
      <c r="BT1045">
        <v>2</v>
      </c>
      <c r="BU1045" t="s">
        <v>1010</v>
      </c>
    </row>
    <row r="1046" spans="1:73">
      <c r="A1046" t="s">
        <v>953</v>
      </c>
      <c r="B1046" t="s">
        <v>954</v>
      </c>
      <c r="C1046">
        <v>138</v>
      </c>
      <c r="D1046" t="s">
        <v>119</v>
      </c>
      <c r="E1046" t="s">
        <v>969</v>
      </c>
      <c r="F1046" t="s">
        <v>92</v>
      </c>
      <c r="G1046">
        <v>7</v>
      </c>
      <c r="H1046">
        <v>1</v>
      </c>
      <c r="I1046">
        <v>8</v>
      </c>
      <c r="J1046">
        <v>0</v>
      </c>
      <c r="K1046">
        <v>0</v>
      </c>
      <c r="L1046">
        <v>4</v>
      </c>
      <c r="M1046">
        <v>0</v>
      </c>
      <c r="N1046">
        <v>5</v>
      </c>
      <c r="O1046">
        <v>0</v>
      </c>
      <c r="P1046">
        <v>0</v>
      </c>
      <c r="Q1046">
        <v>2</v>
      </c>
      <c r="R1046">
        <v>0</v>
      </c>
      <c r="S1046">
        <v>6</v>
      </c>
      <c r="T1046">
        <v>2</v>
      </c>
      <c r="U1046">
        <v>1</v>
      </c>
      <c r="V1046">
        <v>1</v>
      </c>
      <c r="W1046">
        <v>1</v>
      </c>
      <c r="X1046">
        <v>0</v>
      </c>
      <c r="Y1046">
        <v>0</v>
      </c>
      <c r="Z1046">
        <v>0</v>
      </c>
      <c r="AA1046">
        <v>0</v>
      </c>
      <c r="AB1046">
        <v>24</v>
      </c>
      <c r="AC1046">
        <v>1</v>
      </c>
      <c r="AD1046">
        <v>0</v>
      </c>
      <c r="AE1046">
        <v>0</v>
      </c>
      <c r="AF1046">
        <v>0</v>
      </c>
      <c r="AG1046">
        <v>0</v>
      </c>
      <c r="AH1046">
        <v>0</v>
      </c>
      <c r="AI1046">
        <v>1</v>
      </c>
      <c r="AJ1046">
        <v>0</v>
      </c>
      <c r="AK1046">
        <v>0</v>
      </c>
      <c r="AL1046">
        <v>0</v>
      </c>
      <c r="AM1046">
        <v>2</v>
      </c>
      <c r="AN1046">
        <v>0</v>
      </c>
      <c r="AO1046">
        <v>0</v>
      </c>
      <c r="AP1046">
        <v>0</v>
      </c>
      <c r="AQ1046">
        <v>2</v>
      </c>
      <c r="AR1046">
        <v>0</v>
      </c>
      <c r="AS1046">
        <v>0</v>
      </c>
      <c r="AT1046">
        <v>3</v>
      </c>
      <c r="AU1046">
        <v>5</v>
      </c>
      <c r="AV1046">
        <v>0</v>
      </c>
      <c r="AW1046">
        <v>8</v>
      </c>
      <c r="AX1046">
        <v>0</v>
      </c>
      <c r="AY1046">
        <v>2</v>
      </c>
      <c r="AZ1046">
        <v>0</v>
      </c>
      <c r="BA1046">
        <v>4</v>
      </c>
      <c r="BB1046">
        <v>0</v>
      </c>
      <c r="BC1046">
        <v>0</v>
      </c>
      <c r="BD1046">
        <v>0</v>
      </c>
      <c r="BE1046">
        <v>0</v>
      </c>
      <c r="BF1046">
        <v>0</v>
      </c>
      <c r="BG1046">
        <v>0</v>
      </c>
      <c r="BH1046">
        <v>2</v>
      </c>
      <c r="BI1046">
        <v>3</v>
      </c>
      <c r="BJ1046">
        <v>0</v>
      </c>
      <c r="BK1046">
        <v>0</v>
      </c>
      <c r="BL1046">
        <v>0</v>
      </c>
      <c r="BM1046">
        <v>0</v>
      </c>
      <c r="BN1046">
        <v>0</v>
      </c>
      <c r="BO1046">
        <v>7</v>
      </c>
      <c r="BP1046">
        <v>0</v>
      </c>
      <c r="BQ1046">
        <v>0</v>
      </c>
      <c r="BR1046">
        <v>0</v>
      </c>
      <c r="BS1046">
        <v>2</v>
      </c>
      <c r="BT1046">
        <v>39</v>
      </c>
      <c r="BU1046" t="s">
        <v>1085</v>
      </c>
    </row>
    <row r="1047" spans="1:73">
      <c r="A1047" t="s">
        <v>953</v>
      </c>
      <c r="B1047" t="s">
        <v>954</v>
      </c>
      <c r="C1047">
        <v>139</v>
      </c>
      <c r="D1047" t="s">
        <v>119</v>
      </c>
      <c r="E1047" t="s">
        <v>977</v>
      </c>
      <c r="F1047" t="s">
        <v>101</v>
      </c>
      <c r="G1047">
        <v>3</v>
      </c>
      <c r="H1047">
        <v>0</v>
      </c>
      <c r="I1047">
        <v>3</v>
      </c>
      <c r="J1047">
        <v>0</v>
      </c>
      <c r="K1047">
        <v>0</v>
      </c>
      <c r="L1047">
        <v>1</v>
      </c>
      <c r="M1047">
        <v>0</v>
      </c>
      <c r="N1047">
        <v>0</v>
      </c>
      <c r="O1047">
        <v>0</v>
      </c>
      <c r="P1047">
        <v>0</v>
      </c>
      <c r="Q1047">
        <v>0</v>
      </c>
      <c r="R1047">
        <v>1</v>
      </c>
      <c r="S1047">
        <v>1</v>
      </c>
      <c r="T1047">
        <v>0</v>
      </c>
      <c r="U1047">
        <v>0</v>
      </c>
      <c r="V1047">
        <v>0</v>
      </c>
      <c r="W1047">
        <v>0</v>
      </c>
      <c r="X1047">
        <v>0</v>
      </c>
      <c r="Y1047">
        <v>0</v>
      </c>
      <c r="Z1047">
        <v>0</v>
      </c>
      <c r="AA1047">
        <v>0</v>
      </c>
      <c r="AB1047">
        <v>4</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3</v>
      </c>
      <c r="AX1047">
        <v>0</v>
      </c>
      <c r="AY1047">
        <v>0</v>
      </c>
      <c r="AZ1047">
        <v>0</v>
      </c>
      <c r="BA1047">
        <v>0</v>
      </c>
      <c r="BB1047">
        <v>1</v>
      </c>
      <c r="BC1047">
        <v>0</v>
      </c>
      <c r="BD1047">
        <v>0</v>
      </c>
      <c r="BE1047">
        <v>0</v>
      </c>
      <c r="BF1047">
        <v>0</v>
      </c>
      <c r="BG1047">
        <v>0</v>
      </c>
      <c r="BH1047">
        <v>0</v>
      </c>
      <c r="BI1047">
        <v>0</v>
      </c>
      <c r="BJ1047">
        <v>0</v>
      </c>
      <c r="BK1047">
        <v>0</v>
      </c>
      <c r="BL1047">
        <v>0</v>
      </c>
      <c r="BM1047">
        <v>0</v>
      </c>
      <c r="BN1047">
        <v>0</v>
      </c>
      <c r="BO1047">
        <v>0</v>
      </c>
      <c r="BP1047">
        <v>0</v>
      </c>
      <c r="BQ1047">
        <v>0</v>
      </c>
      <c r="BR1047">
        <v>0</v>
      </c>
      <c r="BS1047">
        <v>1</v>
      </c>
      <c r="BT1047">
        <v>6</v>
      </c>
      <c r="BU1047" t="s">
        <v>1086</v>
      </c>
    </row>
    <row r="1048" spans="1:73">
      <c r="A1048" t="s">
        <v>953</v>
      </c>
      <c r="B1048" t="s">
        <v>954</v>
      </c>
      <c r="C1048">
        <v>140</v>
      </c>
      <c r="D1048" t="s">
        <v>119</v>
      </c>
      <c r="E1048" t="s">
        <v>969</v>
      </c>
      <c r="F1048" t="s">
        <v>92</v>
      </c>
      <c r="G1048">
        <v>0</v>
      </c>
      <c r="H1048">
        <v>0</v>
      </c>
      <c r="I1048">
        <v>0</v>
      </c>
      <c r="J1048">
        <v>0</v>
      </c>
      <c r="K1048">
        <v>0</v>
      </c>
      <c r="L1048">
        <v>1</v>
      </c>
      <c r="M1048">
        <v>0</v>
      </c>
      <c r="N1048">
        <v>0</v>
      </c>
      <c r="O1048">
        <v>0</v>
      </c>
      <c r="P1048">
        <v>0</v>
      </c>
      <c r="Q1048">
        <v>0</v>
      </c>
      <c r="R1048">
        <v>0</v>
      </c>
      <c r="S1048">
        <v>0</v>
      </c>
      <c r="T1048">
        <v>0</v>
      </c>
      <c r="U1048">
        <v>0</v>
      </c>
      <c r="V1048">
        <v>0</v>
      </c>
      <c r="W1048">
        <v>0</v>
      </c>
      <c r="X1048">
        <v>0</v>
      </c>
      <c r="Y1048">
        <v>0</v>
      </c>
      <c r="Z1048">
        <v>0</v>
      </c>
      <c r="AA1048">
        <v>0</v>
      </c>
      <c r="AB1048">
        <v>4</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1</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1</v>
      </c>
      <c r="BT1048">
        <v>5</v>
      </c>
      <c r="BU1048" t="s">
        <v>1087</v>
      </c>
    </row>
    <row r="1049" spans="1:73">
      <c r="A1049" t="s">
        <v>953</v>
      </c>
      <c r="B1049" t="s">
        <v>954</v>
      </c>
      <c r="C1049">
        <v>141</v>
      </c>
      <c r="D1049" t="s">
        <v>119</v>
      </c>
      <c r="E1049" t="s">
        <v>977</v>
      </c>
      <c r="F1049" t="s">
        <v>101</v>
      </c>
      <c r="G1049">
        <v>4</v>
      </c>
      <c r="H1049">
        <v>0</v>
      </c>
      <c r="I1049">
        <v>4</v>
      </c>
      <c r="J1049">
        <v>0</v>
      </c>
      <c r="K1049">
        <v>0</v>
      </c>
      <c r="L1049">
        <v>3</v>
      </c>
      <c r="M1049">
        <v>0</v>
      </c>
      <c r="N1049">
        <v>2</v>
      </c>
      <c r="O1049">
        <v>0</v>
      </c>
      <c r="P1049">
        <v>0</v>
      </c>
      <c r="Q1049">
        <v>0</v>
      </c>
      <c r="R1049">
        <v>2</v>
      </c>
      <c r="S1049">
        <v>3</v>
      </c>
      <c r="T1049">
        <v>0</v>
      </c>
      <c r="U1049">
        <v>0</v>
      </c>
      <c r="V1049">
        <v>0</v>
      </c>
      <c r="W1049">
        <v>0</v>
      </c>
      <c r="X1049">
        <v>0</v>
      </c>
      <c r="Y1049">
        <v>0</v>
      </c>
      <c r="Z1049">
        <v>0</v>
      </c>
      <c r="AA1049">
        <v>0</v>
      </c>
      <c r="AB1049">
        <v>9</v>
      </c>
      <c r="AC1049">
        <v>0</v>
      </c>
      <c r="AD1049">
        <v>0</v>
      </c>
      <c r="AE1049">
        <v>0</v>
      </c>
      <c r="AF1049">
        <v>0</v>
      </c>
      <c r="AG1049">
        <v>0</v>
      </c>
      <c r="AH1049">
        <v>0</v>
      </c>
      <c r="AI1049">
        <v>0</v>
      </c>
      <c r="AJ1049">
        <v>0</v>
      </c>
      <c r="AK1049">
        <v>0</v>
      </c>
      <c r="AL1049">
        <v>0</v>
      </c>
      <c r="AM1049">
        <v>1</v>
      </c>
      <c r="AN1049">
        <v>0</v>
      </c>
      <c r="AO1049">
        <v>0</v>
      </c>
      <c r="AP1049">
        <v>0</v>
      </c>
      <c r="AQ1049">
        <v>0</v>
      </c>
      <c r="AR1049">
        <v>0</v>
      </c>
      <c r="AS1049">
        <v>0</v>
      </c>
      <c r="AT1049">
        <v>0</v>
      </c>
      <c r="AU1049">
        <v>2</v>
      </c>
      <c r="AV1049">
        <v>0</v>
      </c>
      <c r="AW1049">
        <v>4</v>
      </c>
      <c r="AX1049">
        <v>0</v>
      </c>
      <c r="AY1049">
        <v>0</v>
      </c>
      <c r="AZ1049">
        <v>3</v>
      </c>
      <c r="BA1049">
        <v>3</v>
      </c>
      <c r="BB1049">
        <v>2</v>
      </c>
      <c r="BC1049">
        <v>0</v>
      </c>
      <c r="BD1049">
        <v>0</v>
      </c>
      <c r="BE1049">
        <v>0</v>
      </c>
      <c r="BF1049">
        <v>0</v>
      </c>
      <c r="BG1049">
        <v>0</v>
      </c>
      <c r="BH1049">
        <v>0</v>
      </c>
      <c r="BI1049">
        <v>0</v>
      </c>
      <c r="BJ1049">
        <v>0</v>
      </c>
      <c r="BK1049">
        <v>0</v>
      </c>
      <c r="BL1049">
        <v>0</v>
      </c>
      <c r="BM1049">
        <v>0</v>
      </c>
      <c r="BN1049">
        <v>0</v>
      </c>
      <c r="BO1049">
        <v>5</v>
      </c>
      <c r="BP1049">
        <v>0</v>
      </c>
      <c r="BQ1049">
        <v>0</v>
      </c>
      <c r="BR1049">
        <v>0</v>
      </c>
      <c r="BS1049">
        <v>1</v>
      </c>
      <c r="BT1049">
        <v>17</v>
      </c>
      <c r="BU1049" t="s">
        <v>1088</v>
      </c>
    </row>
    <row r="1050" spans="1:73">
      <c r="A1050" t="s">
        <v>953</v>
      </c>
      <c r="B1050" t="s">
        <v>954</v>
      </c>
      <c r="C1050">
        <v>142</v>
      </c>
      <c r="D1050" t="s">
        <v>119</v>
      </c>
      <c r="E1050" t="s">
        <v>969</v>
      </c>
      <c r="F1050" t="s">
        <v>92</v>
      </c>
      <c r="G1050">
        <v>2</v>
      </c>
      <c r="H1050">
        <v>1</v>
      </c>
      <c r="I1050">
        <v>8</v>
      </c>
      <c r="J1050">
        <v>0</v>
      </c>
      <c r="K1050">
        <v>0</v>
      </c>
      <c r="L1050">
        <v>8</v>
      </c>
      <c r="M1050">
        <v>0</v>
      </c>
      <c r="N1050">
        <v>5</v>
      </c>
      <c r="O1050">
        <v>0</v>
      </c>
      <c r="P1050">
        <v>0</v>
      </c>
      <c r="Q1050">
        <v>0</v>
      </c>
      <c r="R1050">
        <v>0</v>
      </c>
      <c r="S1050">
        <v>4</v>
      </c>
      <c r="T1050">
        <v>1</v>
      </c>
      <c r="U1050">
        <v>1</v>
      </c>
      <c r="V1050">
        <v>1</v>
      </c>
      <c r="W1050">
        <v>1</v>
      </c>
      <c r="X1050">
        <v>0</v>
      </c>
      <c r="Y1050">
        <v>2</v>
      </c>
      <c r="Z1050">
        <v>0</v>
      </c>
      <c r="AA1050">
        <v>0</v>
      </c>
      <c r="AB1050">
        <v>31</v>
      </c>
      <c r="AC1050">
        <v>1</v>
      </c>
      <c r="AD1050">
        <v>0</v>
      </c>
      <c r="AE1050">
        <v>0</v>
      </c>
      <c r="AF1050">
        <v>0</v>
      </c>
      <c r="AG1050">
        <v>0</v>
      </c>
      <c r="AH1050">
        <v>0</v>
      </c>
      <c r="AI1050">
        <v>0</v>
      </c>
      <c r="AJ1050">
        <v>0</v>
      </c>
      <c r="AK1050">
        <v>0</v>
      </c>
      <c r="AL1050">
        <v>1</v>
      </c>
      <c r="AM1050">
        <v>0</v>
      </c>
      <c r="AN1050">
        <v>0</v>
      </c>
      <c r="AO1050">
        <v>2</v>
      </c>
      <c r="AP1050">
        <v>0</v>
      </c>
      <c r="AQ1050">
        <v>0</v>
      </c>
      <c r="AR1050">
        <v>0</v>
      </c>
      <c r="AS1050">
        <v>0</v>
      </c>
      <c r="AT1050">
        <v>1</v>
      </c>
      <c r="AU1050">
        <v>2</v>
      </c>
      <c r="AV1050">
        <v>2</v>
      </c>
      <c r="AW1050">
        <v>7</v>
      </c>
      <c r="AX1050">
        <v>5</v>
      </c>
      <c r="AY1050">
        <v>5</v>
      </c>
      <c r="AZ1050">
        <v>8</v>
      </c>
      <c r="BA1050">
        <v>5</v>
      </c>
      <c r="BB1050">
        <v>4</v>
      </c>
      <c r="BC1050">
        <v>3</v>
      </c>
      <c r="BD1050">
        <v>0</v>
      </c>
      <c r="BE1050">
        <v>0</v>
      </c>
      <c r="BF1050">
        <v>0</v>
      </c>
      <c r="BG1050">
        <v>0</v>
      </c>
      <c r="BH1050">
        <v>3</v>
      </c>
      <c r="BI1050">
        <v>6</v>
      </c>
      <c r="BJ1050">
        <v>3</v>
      </c>
      <c r="BK1050">
        <v>0</v>
      </c>
      <c r="BL1050">
        <v>0</v>
      </c>
      <c r="BM1050">
        <v>0</v>
      </c>
      <c r="BN1050">
        <v>0</v>
      </c>
      <c r="BO1050">
        <v>12</v>
      </c>
      <c r="BP1050">
        <v>0</v>
      </c>
      <c r="BQ1050">
        <v>0</v>
      </c>
      <c r="BR1050">
        <v>3</v>
      </c>
      <c r="BS1050">
        <v>3</v>
      </c>
      <c r="BT1050">
        <v>57</v>
      </c>
      <c r="BU1050" t="s">
        <v>1089</v>
      </c>
    </row>
    <row r="1051" spans="1:73">
      <c r="A1051" t="s">
        <v>953</v>
      </c>
      <c r="B1051" t="s">
        <v>954</v>
      </c>
      <c r="C1051">
        <v>143</v>
      </c>
      <c r="D1051" t="s">
        <v>119</v>
      </c>
      <c r="E1051" t="s">
        <v>78</v>
      </c>
      <c r="F1051" t="s">
        <v>77</v>
      </c>
      <c r="G1051">
        <v>0</v>
      </c>
      <c r="H1051">
        <v>0</v>
      </c>
      <c r="I1051">
        <v>0</v>
      </c>
      <c r="J1051">
        <v>0</v>
      </c>
      <c r="K1051">
        <v>0</v>
      </c>
      <c r="L1051">
        <v>5</v>
      </c>
      <c r="M1051">
        <v>0</v>
      </c>
      <c r="N1051">
        <v>3</v>
      </c>
      <c r="O1051">
        <v>0</v>
      </c>
      <c r="P1051">
        <v>0</v>
      </c>
      <c r="Q1051">
        <v>0</v>
      </c>
      <c r="R1051">
        <v>0</v>
      </c>
      <c r="S1051">
        <v>0</v>
      </c>
      <c r="T1051">
        <v>0</v>
      </c>
      <c r="U1051">
        <v>0</v>
      </c>
      <c r="V1051">
        <v>0</v>
      </c>
      <c r="W1051">
        <v>0</v>
      </c>
      <c r="X1051">
        <v>0</v>
      </c>
      <c r="Y1051">
        <v>0</v>
      </c>
      <c r="Z1051">
        <v>0</v>
      </c>
      <c r="AA1051">
        <v>0</v>
      </c>
      <c r="AB1051">
        <v>24</v>
      </c>
      <c r="AC1051">
        <v>0</v>
      </c>
      <c r="AD1051">
        <v>0</v>
      </c>
      <c r="AE1051">
        <v>0</v>
      </c>
      <c r="AF1051">
        <v>0</v>
      </c>
      <c r="AG1051">
        <v>0</v>
      </c>
      <c r="AH1051">
        <v>0</v>
      </c>
      <c r="AI1051">
        <v>0</v>
      </c>
      <c r="AJ1051">
        <v>0</v>
      </c>
      <c r="AK1051">
        <v>0</v>
      </c>
      <c r="AL1051">
        <v>0</v>
      </c>
      <c r="AM1051">
        <v>6</v>
      </c>
      <c r="AN1051">
        <v>0</v>
      </c>
      <c r="AO1051">
        <v>0</v>
      </c>
      <c r="AP1051">
        <v>2</v>
      </c>
      <c r="AQ1051">
        <v>0</v>
      </c>
      <c r="AR1051">
        <v>0</v>
      </c>
      <c r="AS1051">
        <v>0</v>
      </c>
      <c r="AT1051">
        <v>0</v>
      </c>
      <c r="AU1051">
        <v>0</v>
      </c>
      <c r="AV1051">
        <v>1</v>
      </c>
      <c r="AW1051">
        <v>0</v>
      </c>
      <c r="AX1051">
        <v>4</v>
      </c>
      <c r="AY1051">
        <v>4</v>
      </c>
      <c r="AZ1051">
        <v>7</v>
      </c>
      <c r="BA1051">
        <v>10</v>
      </c>
      <c r="BB1051">
        <v>0</v>
      </c>
      <c r="BC1051">
        <v>5</v>
      </c>
      <c r="BD1051">
        <v>0</v>
      </c>
      <c r="BE1051">
        <v>0</v>
      </c>
      <c r="BF1051">
        <v>1</v>
      </c>
      <c r="BG1051">
        <v>0</v>
      </c>
      <c r="BH1051">
        <v>0</v>
      </c>
      <c r="BI1051">
        <v>7</v>
      </c>
      <c r="BJ1051">
        <v>3</v>
      </c>
      <c r="BK1051">
        <v>0</v>
      </c>
      <c r="BL1051">
        <v>0</v>
      </c>
      <c r="BM1051">
        <v>0</v>
      </c>
      <c r="BN1051">
        <v>0</v>
      </c>
      <c r="BO1051">
        <v>7</v>
      </c>
      <c r="BP1051">
        <v>3</v>
      </c>
      <c r="BQ1051">
        <v>0</v>
      </c>
      <c r="BR1051">
        <v>0</v>
      </c>
      <c r="BS1051">
        <v>1</v>
      </c>
      <c r="BT1051">
        <v>36</v>
      </c>
      <c r="BU1051" t="s">
        <v>1090</v>
      </c>
    </row>
    <row r="1052" spans="1:73">
      <c r="A1052" t="s">
        <v>953</v>
      </c>
      <c r="B1052" t="s">
        <v>954</v>
      </c>
      <c r="C1052">
        <v>144</v>
      </c>
      <c r="D1052" t="s">
        <v>119</v>
      </c>
      <c r="E1052" t="s">
        <v>977</v>
      </c>
      <c r="F1052" t="s">
        <v>101</v>
      </c>
      <c r="G1052">
        <v>0</v>
      </c>
      <c r="H1052">
        <v>0</v>
      </c>
      <c r="I1052">
        <v>0</v>
      </c>
      <c r="J1052">
        <v>0</v>
      </c>
      <c r="K1052">
        <v>0</v>
      </c>
      <c r="L1052">
        <v>1</v>
      </c>
      <c r="M1052">
        <v>0</v>
      </c>
      <c r="N1052">
        <v>1</v>
      </c>
      <c r="O1052">
        <v>0</v>
      </c>
      <c r="P1052">
        <v>0</v>
      </c>
      <c r="Q1052">
        <v>0</v>
      </c>
      <c r="R1052">
        <v>0</v>
      </c>
      <c r="S1052">
        <v>0</v>
      </c>
      <c r="T1052">
        <v>0</v>
      </c>
      <c r="U1052">
        <v>0</v>
      </c>
      <c r="V1052">
        <v>0</v>
      </c>
      <c r="W1052">
        <v>0</v>
      </c>
      <c r="X1052">
        <v>0</v>
      </c>
      <c r="Y1052">
        <v>0</v>
      </c>
      <c r="Z1052">
        <v>0</v>
      </c>
      <c r="AA1052">
        <v>0</v>
      </c>
      <c r="AB1052">
        <v>4</v>
      </c>
      <c r="AC1052">
        <v>0</v>
      </c>
      <c r="AD1052">
        <v>0</v>
      </c>
      <c r="AE1052">
        <v>0</v>
      </c>
      <c r="AF1052">
        <v>0</v>
      </c>
      <c r="AG1052">
        <v>0</v>
      </c>
      <c r="AH1052">
        <v>0</v>
      </c>
      <c r="AI1052">
        <v>0</v>
      </c>
      <c r="AJ1052">
        <v>0</v>
      </c>
      <c r="AK1052">
        <v>0</v>
      </c>
      <c r="AL1052">
        <v>0</v>
      </c>
      <c r="AM1052">
        <v>1</v>
      </c>
      <c r="AN1052">
        <v>0</v>
      </c>
      <c r="AO1052">
        <v>0</v>
      </c>
      <c r="AP1052">
        <v>0</v>
      </c>
      <c r="AQ1052">
        <v>1</v>
      </c>
      <c r="AR1052">
        <v>0</v>
      </c>
      <c r="AS1052">
        <v>0</v>
      </c>
      <c r="AT1052">
        <v>0</v>
      </c>
      <c r="AU1052">
        <v>0</v>
      </c>
      <c r="AV1052">
        <v>0</v>
      </c>
      <c r="AW1052">
        <v>0</v>
      </c>
      <c r="AX1052">
        <v>0</v>
      </c>
      <c r="AY1052">
        <v>0</v>
      </c>
      <c r="AZ1052">
        <v>1</v>
      </c>
      <c r="BA1052">
        <v>1</v>
      </c>
      <c r="BB1052">
        <v>0</v>
      </c>
      <c r="BC1052">
        <v>0</v>
      </c>
      <c r="BD1052">
        <v>0</v>
      </c>
      <c r="BE1052">
        <v>0</v>
      </c>
      <c r="BF1052">
        <v>0</v>
      </c>
      <c r="BG1052">
        <v>0</v>
      </c>
      <c r="BH1052">
        <v>0</v>
      </c>
      <c r="BI1052">
        <v>0</v>
      </c>
      <c r="BJ1052">
        <v>0</v>
      </c>
      <c r="BK1052">
        <v>0</v>
      </c>
      <c r="BL1052">
        <v>0</v>
      </c>
      <c r="BM1052">
        <v>0</v>
      </c>
      <c r="BN1052">
        <v>0</v>
      </c>
      <c r="BO1052">
        <v>1</v>
      </c>
      <c r="BP1052">
        <v>0</v>
      </c>
      <c r="BQ1052">
        <v>0</v>
      </c>
      <c r="BR1052">
        <v>0</v>
      </c>
      <c r="BS1052">
        <v>1</v>
      </c>
      <c r="BT1052">
        <v>6</v>
      </c>
      <c r="BU1052" t="s">
        <v>1091</v>
      </c>
    </row>
    <row r="1053" spans="1:73">
      <c r="A1053" t="s">
        <v>953</v>
      </c>
      <c r="B1053" t="s">
        <v>954</v>
      </c>
      <c r="C1053">
        <v>145</v>
      </c>
      <c r="D1053" t="s">
        <v>119</v>
      </c>
      <c r="E1053" t="s">
        <v>78</v>
      </c>
      <c r="F1053" t="s">
        <v>77</v>
      </c>
      <c r="G1053">
        <v>0</v>
      </c>
      <c r="H1053">
        <v>1</v>
      </c>
      <c r="I1053">
        <v>0</v>
      </c>
      <c r="J1053">
        <v>0</v>
      </c>
      <c r="K1053">
        <v>0</v>
      </c>
      <c r="L1053">
        <v>0</v>
      </c>
      <c r="M1053">
        <v>0</v>
      </c>
      <c r="N1053">
        <v>0</v>
      </c>
      <c r="O1053">
        <v>0</v>
      </c>
      <c r="P1053">
        <v>0</v>
      </c>
      <c r="Q1053">
        <v>0</v>
      </c>
      <c r="R1053">
        <v>0</v>
      </c>
      <c r="S1053">
        <v>2</v>
      </c>
      <c r="T1053">
        <v>0</v>
      </c>
      <c r="U1053">
        <v>0</v>
      </c>
      <c r="V1053">
        <v>0</v>
      </c>
      <c r="W1053">
        <v>1</v>
      </c>
      <c r="X1053">
        <v>0</v>
      </c>
      <c r="Y1053">
        <v>0</v>
      </c>
      <c r="Z1053">
        <v>0</v>
      </c>
      <c r="AA1053">
        <v>0</v>
      </c>
      <c r="AB1053">
        <v>2</v>
      </c>
      <c r="AC1053">
        <v>0</v>
      </c>
      <c r="AD1053">
        <v>0</v>
      </c>
      <c r="AE1053">
        <v>0</v>
      </c>
      <c r="AF1053">
        <v>0</v>
      </c>
      <c r="AG1053">
        <v>0</v>
      </c>
      <c r="AH1053">
        <v>0</v>
      </c>
      <c r="AI1053">
        <v>0</v>
      </c>
      <c r="AJ1053">
        <v>0</v>
      </c>
      <c r="AK1053">
        <v>0</v>
      </c>
      <c r="AL1053">
        <v>1</v>
      </c>
      <c r="AM1053">
        <v>1</v>
      </c>
      <c r="AN1053">
        <v>0</v>
      </c>
      <c r="AO1053">
        <v>0</v>
      </c>
      <c r="AP1053">
        <v>0</v>
      </c>
      <c r="AQ1053">
        <v>0</v>
      </c>
      <c r="AR1053">
        <v>0</v>
      </c>
      <c r="AS1053">
        <v>0</v>
      </c>
      <c r="AT1053">
        <v>0</v>
      </c>
      <c r="AU1053">
        <v>0</v>
      </c>
      <c r="AV1053">
        <v>0</v>
      </c>
      <c r="AW1053">
        <v>0</v>
      </c>
      <c r="AX1053">
        <v>0</v>
      </c>
      <c r="AY1053">
        <v>0</v>
      </c>
      <c r="AZ1053">
        <v>1</v>
      </c>
      <c r="BA1053">
        <v>1</v>
      </c>
      <c r="BB1053">
        <v>0</v>
      </c>
      <c r="BC1053">
        <v>0</v>
      </c>
      <c r="BD1053">
        <v>0</v>
      </c>
      <c r="BE1053">
        <v>0</v>
      </c>
      <c r="BF1053">
        <v>0</v>
      </c>
      <c r="BG1053">
        <v>0</v>
      </c>
      <c r="BH1053">
        <v>0</v>
      </c>
      <c r="BI1053">
        <v>0</v>
      </c>
      <c r="BJ1053">
        <v>0</v>
      </c>
      <c r="BK1053">
        <v>0</v>
      </c>
      <c r="BL1053">
        <v>0</v>
      </c>
      <c r="BM1053">
        <v>0</v>
      </c>
      <c r="BN1053">
        <v>0</v>
      </c>
      <c r="BO1053">
        <v>1</v>
      </c>
      <c r="BP1053">
        <v>0</v>
      </c>
      <c r="BQ1053">
        <v>0</v>
      </c>
      <c r="BR1053">
        <v>0</v>
      </c>
      <c r="BS1053">
        <v>2</v>
      </c>
      <c r="BT1053">
        <v>8</v>
      </c>
      <c r="BU1053" t="s">
        <v>1092</v>
      </c>
    </row>
    <row r="1054" spans="1:73">
      <c r="A1054" t="s">
        <v>953</v>
      </c>
      <c r="B1054" t="s">
        <v>954</v>
      </c>
      <c r="C1054">
        <v>146</v>
      </c>
      <c r="D1054" t="s">
        <v>119</v>
      </c>
      <c r="E1054" t="s">
        <v>977</v>
      </c>
      <c r="F1054" t="s">
        <v>101</v>
      </c>
      <c r="G1054">
        <v>0</v>
      </c>
      <c r="H1054">
        <v>0</v>
      </c>
      <c r="I1054">
        <v>0</v>
      </c>
      <c r="J1054">
        <v>0</v>
      </c>
      <c r="K1054">
        <v>0</v>
      </c>
      <c r="L1054">
        <v>0</v>
      </c>
      <c r="M1054">
        <v>0</v>
      </c>
      <c r="N1054">
        <v>0</v>
      </c>
      <c r="O1054">
        <v>0</v>
      </c>
      <c r="P1054">
        <v>0</v>
      </c>
      <c r="Q1054">
        <v>1</v>
      </c>
      <c r="R1054">
        <v>0</v>
      </c>
      <c r="S1054">
        <v>2</v>
      </c>
      <c r="T1054">
        <v>0</v>
      </c>
      <c r="U1054">
        <v>0</v>
      </c>
      <c r="V1054">
        <v>0</v>
      </c>
      <c r="W1054">
        <v>0</v>
      </c>
      <c r="X1054">
        <v>0</v>
      </c>
      <c r="Y1054">
        <v>0</v>
      </c>
      <c r="Z1054">
        <v>0</v>
      </c>
      <c r="AA1054">
        <v>0</v>
      </c>
      <c r="AB1054">
        <v>4</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3</v>
      </c>
      <c r="AY1054">
        <v>0</v>
      </c>
      <c r="AZ1054">
        <v>0</v>
      </c>
      <c r="BA1054">
        <v>3</v>
      </c>
      <c r="BB1054">
        <v>0</v>
      </c>
      <c r="BC1054">
        <v>0</v>
      </c>
      <c r="BD1054">
        <v>0</v>
      </c>
      <c r="BE1054">
        <v>0</v>
      </c>
      <c r="BF1054">
        <v>0</v>
      </c>
      <c r="BG1054">
        <v>0</v>
      </c>
      <c r="BH1054">
        <v>0</v>
      </c>
      <c r="BI1054">
        <v>4</v>
      </c>
      <c r="BJ1054">
        <v>0</v>
      </c>
      <c r="BK1054">
        <v>0</v>
      </c>
      <c r="BL1054">
        <v>0</v>
      </c>
      <c r="BM1054">
        <v>0</v>
      </c>
      <c r="BN1054">
        <v>0</v>
      </c>
      <c r="BO1054">
        <v>0</v>
      </c>
      <c r="BP1054">
        <v>1</v>
      </c>
      <c r="BQ1054">
        <v>0</v>
      </c>
      <c r="BR1054">
        <v>2</v>
      </c>
      <c r="BS1054">
        <v>1</v>
      </c>
      <c r="BT1054">
        <v>8</v>
      </c>
      <c r="BU1054" t="s">
        <v>1093</v>
      </c>
    </row>
    <row r="1055" spans="1:73">
      <c r="A1055" t="s">
        <v>953</v>
      </c>
      <c r="B1055" t="s">
        <v>954</v>
      </c>
      <c r="C1055">
        <v>147</v>
      </c>
      <c r="D1055" t="s">
        <v>119</v>
      </c>
      <c r="E1055" t="s">
        <v>78</v>
      </c>
      <c r="F1055" t="s">
        <v>77</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2</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1</v>
      </c>
      <c r="AY1055">
        <v>0</v>
      </c>
      <c r="AZ1055">
        <v>0</v>
      </c>
      <c r="BA1055">
        <v>1</v>
      </c>
      <c r="BB1055">
        <v>0</v>
      </c>
      <c r="BC1055">
        <v>0</v>
      </c>
      <c r="BD1055">
        <v>0</v>
      </c>
      <c r="BE1055">
        <v>0</v>
      </c>
      <c r="BF1055">
        <v>0</v>
      </c>
      <c r="BG1055">
        <v>0</v>
      </c>
      <c r="BH1055">
        <v>0</v>
      </c>
      <c r="BI1055">
        <v>1</v>
      </c>
      <c r="BJ1055">
        <v>0</v>
      </c>
      <c r="BK1055">
        <v>0</v>
      </c>
      <c r="BL1055">
        <v>0</v>
      </c>
      <c r="BM1055">
        <v>0</v>
      </c>
      <c r="BN1055">
        <v>0</v>
      </c>
      <c r="BO1055">
        <v>0</v>
      </c>
      <c r="BP1055">
        <v>0</v>
      </c>
      <c r="BQ1055">
        <v>0</v>
      </c>
      <c r="BR1055">
        <v>1</v>
      </c>
      <c r="BS1055">
        <v>1</v>
      </c>
      <c r="BT1055">
        <v>6</v>
      </c>
      <c r="BU1055" t="s">
        <v>1094</v>
      </c>
    </row>
    <row r="1056" spans="1:73">
      <c r="A1056" t="s">
        <v>953</v>
      </c>
      <c r="B1056" t="s">
        <v>954</v>
      </c>
      <c r="C1056">
        <v>148</v>
      </c>
      <c r="D1056" t="s">
        <v>119</v>
      </c>
      <c r="E1056" t="s">
        <v>977</v>
      </c>
      <c r="F1056" t="s">
        <v>101</v>
      </c>
      <c r="G1056">
        <v>0</v>
      </c>
      <c r="H1056">
        <v>1</v>
      </c>
      <c r="I1056">
        <v>0</v>
      </c>
      <c r="J1056">
        <v>0</v>
      </c>
      <c r="K1056">
        <v>0</v>
      </c>
      <c r="L1056">
        <v>0</v>
      </c>
      <c r="M1056">
        <v>0</v>
      </c>
      <c r="N1056">
        <v>1</v>
      </c>
      <c r="O1056">
        <v>0</v>
      </c>
      <c r="P1056">
        <v>0</v>
      </c>
      <c r="Q1056">
        <v>1</v>
      </c>
      <c r="R1056">
        <v>0</v>
      </c>
      <c r="S1056">
        <v>3</v>
      </c>
      <c r="T1056">
        <v>0</v>
      </c>
      <c r="U1056">
        <v>0</v>
      </c>
      <c r="V1056">
        <v>0</v>
      </c>
      <c r="W1056">
        <v>0</v>
      </c>
      <c r="X1056">
        <v>0</v>
      </c>
      <c r="Y1056">
        <v>1</v>
      </c>
      <c r="Z1056">
        <v>0</v>
      </c>
      <c r="AA1056">
        <v>0</v>
      </c>
      <c r="AB1056">
        <v>4</v>
      </c>
      <c r="AC1056">
        <v>0</v>
      </c>
      <c r="AD1056">
        <v>0</v>
      </c>
      <c r="AE1056">
        <v>0</v>
      </c>
      <c r="AF1056">
        <v>0</v>
      </c>
      <c r="AG1056">
        <v>0</v>
      </c>
      <c r="AH1056">
        <v>0</v>
      </c>
      <c r="AI1056">
        <v>1</v>
      </c>
      <c r="AJ1056">
        <v>0</v>
      </c>
      <c r="AK1056">
        <v>0</v>
      </c>
      <c r="AL1056">
        <v>1</v>
      </c>
      <c r="AM1056">
        <v>0</v>
      </c>
      <c r="AN1056">
        <v>0</v>
      </c>
      <c r="AO1056">
        <v>0</v>
      </c>
      <c r="AP1056">
        <v>0</v>
      </c>
      <c r="AQ1056">
        <v>0</v>
      </c>
      <c r="AR1056">
        <v>0</v>
      </c>
      <c r="AS1056">
        <v>0</v>
      </c>
      <c r="AT1056">
        <v>0</v>
      </c>
      <c r="AU1056">
        <v>0</v>
      </c>
      <c r="AV1056">
        <v>1</v>
      </c>
      <c r="AW1056">
        <v>0</v>
      </c>
      <c r="AX1056">
        <v>2</v>
      </c>
      <c r="AY1056">
        <v>0</v>
      </c>
      <c r="AZ1056">
        <v>2</v>
      </c>
      <c r="BA1056">
        <v>2</v>
      </c>
      <c r="BB1056">
        <v>0</v>
      </c>
      <c r="BC1056">
        <v>0</v>
      </c>
      <c r="BD1056">
        <v>0</v>
      </c>
      <c r="BE1056">
        <v>0</v>
      </c>
      <c r="BF1056">
        <v>0</v>
      </c>
      <c r="BG1056">
        <v>0</v>
      </c>
      <c r="BH1056">
        <v>0</v>
      </c>
      <c r="BI1056">
        <v>2</v>
      </c>
      <c r="BJ1056">
        <v>0</v>
      </c>
      <c r="BK1056">
        <v>0</v>
      </c>
      <c r="BL1056">
        <v>0</v>
      </c>
      <c r="BM1056">
        <v>0</v>
      </c>
      <c r="BN1056">
        <v>0</v>
      </c>
      <c r="BO1056">
        <v>2</v>
      </c>
      <c r="BP1056">
        <v>1</v>
      </c>
      <c r="BQ1056">
        <v>0</v>
      </c>
      <c r="BR1056">
        <v>1</v>
      </c>
      <c r="BS1056">
        <v>1</v>
      </c>
      <c r="BT1056">
        <v>9</v>
      </c>
      <c r="BU1056" t="e">
        <f>-- why you feel we have too little inflation?</f>
        <v>#NAME?</v>
      </c>
    </row>
    <row r="1057" spans="1:73">
      <c r="A1057" t="s">
        <v>953</v>
      </c>
      <c r="B1057" t="s">
        <v>954</v>
      </c>
      <c r="C1057">
        <v>149</v>
      </c>
      <c r="D1057" t="s">
        <v>119</v>
      </c>
      <c r="E1057" t="s">
        <v>965</v>
      </c>
      <c r="F1057" t="s">
        <v>92</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1</v>
      </c>
      <c r="BT1057">
        <v>2</v>
      </c>
      <c r="BU1057" t="s">
        <v>1095</v>
      </c>
    </row>
    <row r="1058" spans="1:73">
      <c r="A1058" t="s">
        <v>953</v>
      </c>
      <c r="B1058" t="s">
        <v>954</v>
      </c>
      <c r="C1058">
        <v>150</v>
      </c>
      <c r="D1058" t="s">
        <v>119</v>
      </c>
      <c r="E1058" t="s">
        <v>977</v>
      </c>
      <c r="F1058" t="s">
        <v>101</v>
      </c>
      <c r="G1058">
        <v>0</v>
      </c>
      <c r="H1058">
        <v>1</v>
      </c>
      <c r="I1058">
        <v>0</v>
      </c>
      <c r="J1058">
        <v>0</v>
      </c>
      <c r="K1058">
        <v>0</v>
      </c>
      <c r="L1058">
        <v>0</v>
      </c>
      <c r="M1058">
        <v>0</v>
      </c>
      <c r="N1058">
        <v>2</v>
      </c>
      <c r="O1058">
        <v>0</v>
      </c>
      <c r="P1058">
        <v>0</v>
      </c>
      <c r="Q1058">
        <v>1</v>
      </c>
      <c r="R1058">
        <v>0</v>
      </c>
      <c r="S1058">
        <v>4</v>
      </c>
      <c r="T1058">
        <v>0</v>
      </c>
      <c r="U1058">
        <v>0</v>
      </c>
      <c r="V1058">
        <v>0</v>
      </c>
      <c r="W1058">
        <v>0</v>
      </c>
      <c r="X1058">
        <v>0</v>
      </c>
      <c r="Y1058">
        <v>1</v>
      </c>
      <c r="Z1058">
        <v>0</v>
      </c>
      <c r="AA1058">
        <v>0</v>
      </c>
      <c r="AB1058">
        <v>7</v>
      </c>
      <c r="AC1058">
        <v>0</v>
      </c>
      <c r="AD1058">
        <v>0</v>
      </c>
      <c r="AE1058">
        <v>0</v>
      </c>
      <c r="AF1058">
        <v>0</v>
      </c>
      <c r="AG1058">
        <v>0</v>
      </c>
      <c r="AH1058">
        <v>0</v>
      </c>
      <c r="AI1058">
        <v>1</v>
      </c>
      <c r="AJ1058">
        <v>0</v>
      </c>
      <c r="AK1058">
        <v>0</v>
      </c>
      <c r="AL1058">
        <v>1</v>
      </c>
      <c r="AM1058">
        <v>0</v>
      </c>
      <c r="AN1058">
        <v>0</v>
      </c>
      <c r="AO1058">
        <v>0</v>
      </c>
      <c r="AP1058">
        <v>0</v>
      </c>
      <c r="AQ1058">
        <v>0</v>
      </c>
      <c r="AR1058">
        <v>0</v>
      </c>
      <c r="AS1058">
        <v>0</v>
      </c>
      <c r="AT1058">
        <v>0</v>
      </c>
      <c r="AU1058">
        <v>0</v>
      </c>
      <c r="AV1058">
        <v>1</v>
      </c>
      <c r="AW1058">
        <v>0</v>
      </c>
      <c r="AX1058">
        <v>4</v>
      </c>
      <c r="AY1058">
        <v>0</v>
      </c>
      <c r="AZ1058">
        <v>2</v>
      </c>
      <c r="BA1058">
        <v>4</v>
      </c>
      <c r="BB1058">
        <v>0</v>
      </c>
      <c r="BC1058">
        <v>0</v>
      </c>
      <c r="BD1058">
        <v>0</v>
      </c>
      <c r="BE1058">
        <v>0</v>
      </c>
      <c r="BF1058">
        <v>0</v>
      </c>
      <c r="BG1058">
        <v>0</v>
      </c>
      <c r="BH1058">
        <v>0</v>
      </c>
      <c r="BI1058">
        <v>5</v>
      </c>
      <c r="BJ1058">
        <v>0</v>
      </c>
      <c r="BK1058">
        <v>0</v>
      </c>
      <c r="BL1058">
        <v>0</v>
      </c>
      <c r="BM1058">
        <v>0</v>
      </c>
      <c r="BN1058">
        <v>0</v>
      </c>
      <c r="BO1058">
        <v>3</v>
      </c>
      <c r="BP1058">
        <v>2</v>
      </c>
      <c r="BQ1058">
        <v>0</v>
      </c>
      <c r="BR1058">
        <v>2</v>
      </c>
      <c r="BS1058">
        <v>1</v>
      </c>
      <c r="BT1058">
        <v>13</v>
      </c>
      <c r="BU1058" t="s">
        <v>1096</v>
      </c>
    </row>
    <row r="1059" spans="1:73">
      <c r="A1059" t="s">
        <v>953</v>
      </c>
      <c r="B1059" t="s">
        <v>954</v>
      </c>
      <c r="C1059">
        <v>151</v>
      </c>
      <c r="D1059" t="s">
        <v>119</v>
      </c>
      <c r="E1059" t="s">
        <v>965</v>
      </c>
      <c r="F1059" t="s">
        <v>92</v>
      </c>
      <c r="G1059">
        <v>0</v>
      </c>
      <c r="H1059">
        <v>33</v>
      </c>
      <c r="I1059">
        <v>12</v>
      </c>
      <c r="J1059">
        <v>0</v>
      </c>
      <c r="K1059">
        <v>0</v>
      </c>
      <c r="L1059">
        <v>29</v>
      </c>
      <c r="M1059">
        <v>0</v>
      </c>
      <c r="N1059">
        <v>42</v>
      </c>
      <c r="O1059">
        <v>0</v>
      </c>
      <c r="P1059">
        <v>0</v>
      </c>
      <c r="Q1059">
        <v>5</v>
      </c>
      <c r="R1059">
        <v>1</v>
      </c>
      <c r="S1059">
        <v>54</v>
      </c>
      <c r="T1059">
        <v>28</v>
      </c>
      <c r="U1059">
        <v>0</v>
      </c>
      <c r="V1059">
        <v>7</v>
      </c>
      <c r="W1059">
        <v>14</v>
      </c>
      <c r="X1059">
        <v>0</v>
      </c>
      <c r="Y1059">
        <v>0</v>
      </c>
      <c r="Z1059">
        <v>2</v>
      </c>
      <c r="AA1059">
        <v>0</v>
      </c>
      <c r="AB1059">
        <v>229</v>
      </c>
      <c r="AC1059">
        <v>1</v>
      </c>
      <c r="AD1059">
        <v>0</v>
      </c>
      <c r="AE1059">
        <v>0</v>
      </c>
      <c r="AF1059">
        <v>0</v>
      </c>
      <c r="AG1059">
        <v>0</v>
      </c>
      <c r="AH1059">
        <v>0</v>
      </c>
      <c r="AI1059">
        <v>18</v>
      </c>
      <c r="AJ1059">
        <v>0</v>
      </c>
      <c r="AK1059">
        <v>0</v>
      </c>
      <c r="AL1059">
        <v>4</v>
      </c>
      <c r="AM1059">
        <v>31</v>
      </c>
      <c r="AN1059">
        <v>0</v>
      </c>
      <c r="AO1059">
        <v>3</v>
      </c>
      <c r="AP1059">
        <v>4</v>
      </c>
      <c r="AQ1059">
        <v>9</v>
      </c>
      <c r="AR1059">
        <v>5</v>
      </c>
      <c r="AS1059">
        <v>0</v>
      </c>
      <c r="AT1059">
        <v>2</v>
      </c>
      <c r="AU1059">
        <v>5</v>
      </c>
      <c r="AV1059">
        <v>2</v>
      </c>
      <c r="AW1059">
        <v>4</v>
      </c>
      <c r="AX1059">
        <v>35</v>
      </c>
      <c r="AY1059">
        <v>35</v>
      </c>
      <c r="AZ1059">
        <v>48</v>
      </c>
      <c r="BA1059">
        <v>68</v>
      </c>
      <c r="BB1059">
        <v>4</v>
      </c>
      <c r="BC1059">
        <v>47</v>
      </c>
      <c r="BD1059">
        <v>0</v>
      </c>
      <c r="BE1059">
        <v>0</v>
      </c>
      <c r="BF1059">
        <v>2</v>
      </c>
      <c r="BG1059">
        <v>0</v>
      </c>
      <c r="BH1059">
        <v>0</v>
      </c>
      <c r="BI1059">
        <v>37</v>
      </c>
      <c r="BJ1059">
        <v>31</v>
      </c>
      <c r="BK1059">
        <v>0</v>
      </c>
      <c r="BL1059">
        <v>3</v>
      </c>
      <c r="BM1059">
        <v>1</v>
      </c>
      <c r="BN1059">
        <v>11</v>
      </c>
      <c r="BO1059">
        <v>58</v>
      </c>
      <c r="BP1059">
        <v>8</v>
      </c>
      <c r="BQ1059">
        <v>2</v>
      </c>
      <c r="BR1059">
        <v>25</v>
      </c>
      <c r="BS1059">
        <v>10</v>
      </c>
      <c r="BT1059">
        <v>327</v>
      </c>
      <c r="BU1059" t="s">
        <v>1097</v>
      </c>
    </row>
    <row r="1060" spans="1:73">
      <c r="A1060" t="s">
        <v>953</v>
      </c>
      <c r="B1060" t="s">
        <v>954</v>
      </c>
      <c r="C1060">
        <v>152</v>
      </c>
      <c r="D1060" t="s">
        <v>119</v>
      </c>
      <c r="E1060" t="s">
        <v>78</v>
      </c>
      <c r="F1060" t="s">
        <v>77</v>
      </c>
      <c r="G1060">
        <v>0</v>
      </c>
      <c r="H1060">
        <v>0</v>
      </c>
      <c r="I1060">
        <v>0</v>
      </c>
      <c r="J1060">
        <v>0</v>
      </c>
      <c r="K1060">
        <v>0</v>
      </c>
      <c r="L1060">
        <v>0</v>
      </c>
      <c r="M1060">
        <v>0</v>
      </c>
      <c r="N1060">
        <v>3</v>
      </c>
      <c r="O1060">
        <v>0</v>
      </c>
      <c r="P1060">
        <v>0</v>
      </c>
      <c r="Q1060">
        <v>2</v>
      </c>
      <c r="R1060">
        <v>0</v>
      </c>
      <c r="S1060">
        <v>3</v>
      </c>
      <c r="T1060">
        <v>2</v>
      </c>
      <c r="U1060">
        <v>0</v>
      </c>
      <c r="V1060">
        <v>0</v>
      </c>
      <c r="W1060">
        <v>0</v>
      </c>
      <c r="X1060">
        <v>0</v>
      </c>
      <c r="Y1060">
        <v>0</v>
      </c>
      <c r="Z1060">
        <v>0</v>
      </c>
      <c r="AA1060">
        <v>0</v>
      </c>
      <c r="AB1060">
        <v>13</v>
      </c>
      <c r="AC1060">
        <v>0</v>
      </c>
      <c r="AD1060">
        <v>0</v>
      </c>
      <c r="AE1060">
        <v>0</v>
      </c>
      <c r="AF1060">
        <v>0</v>
      </c>
      <c r="AG1060">
        <v>0</v>
      </c>
      <c r="AH1060">
        <v>3</v>
      </c>
      <c r="AI1060">
        <v>0</v>
      </c>
      <c r="AJ1060">
        <v>0</v>
      </c>
      <c r="AK1060">
        <v>0</v>
      </c>
      <c r="AL1060">
        <v>1</v>
      </c>
      <c r="AM1060">
        <v>0</v>
      </c>
      <c r="AN1060">
        <v>0</v>
      </c>
      <c r="AO1060">
        <v>0</v>
      </c>
      <c r="AP1060">
        <v>2</v>
      </c>
      <c r="AQ1060">
        <v>1</v>
      </c>
      <c r="AR1060">
        <v>0</v>
      </c>
      <c r="AS1060">
        <v>0</v>
      </c>
      <c r="AT1060">
        <v>0</v>
      </c>
      <c r="AU1060">
        <v>1</v>
      </c>
      <c r="AV1060">
        <v>0</v>
      </c>
      <c r="AW1060">
        <v>0</v>
      </c>
      <c r="AX1060">
        <v>7</v>
      </c>
      <c r="AY1060">
        <v>1</v>
      </c>
      <c r="AZ1060">
        <v>2</v>
      </c>
      <c r="BA1060">
        <v>7</v>
      </c>
      <c r="BB1060">
        <v>0</v>
      </c>
      <c r="BC1060">
        <v>3</v>
      </c>
      <c r="BD1060">
        <v>0</v>
      </c>
      <c r="BE1060">
        <v>0</v>
      </c>
      <c r="BF1060">
        <v>0</v>
      </c>
      <c r="BG1060">
        <v>0</v>
      </c>
      <c r="BH1060">
        <v>2</v>
      </c>
      <c r="BI1060">
        <v>4</v>
      </c>
      <c r="BJ1060">
        <v>1</v>
      </c>
      <c r="BK1060">
        <v>0</v>
      </c>
      <c r="BL1060">
        <v>0</v>
      </c>
      <c r="BM1060">
        <v>0</v>
      </c>
      <c r="BN1060">
        <v>0</v>
      </c>
      <c r="BO1060">
        <v>4</v>
      </c>
      <c r="BP1060">
        <v>0</v>
      </c>
      <c r="BQ1060">
        <v>0</v>
      </c>
      <c r="BR1060">
        <v>2</v>
      </c>
      <c r="BS1060">
        <v>1</v>
      </c>
      <c r="BT1060">
        <v>19</v>
      </c>
      <c r="BU1060" t="s">
        <v>1098</v>
      </c>
    </row>
    <row r="1061" spans="1:73">
      <c r="A1061" t="s">
        <v>953</v>
      </c>
      <c r="B1061" t="s">
        <v>954</v>
      </c>
      <c r="C1061">
        <v>153</v>
      </c>
      <c r="D1061" t="s">
        <v>119</v>
      </c>
      <c r="E1061" t="s">
        <v>183</v>
      </c>
      <c r="F1061" t="s">
        <v>184</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1</v>
      </c>
      <c r="BT1061">
        <v>1</v>
      </c>
      <c r="BU1061" t="s">
        <v>206</v>
      </c>
    </row>
    <row r="1062" spans="1:73">
      <c r="A1062" t="s">
        <v>953</v>
      </c>
      <c r="B1062" t="s">
        <v>954</v>
      </c>
      <c r="C1062">
        <v>154</v>
      </c>
      <c r="D1062" t="s">
        <v>119</v>
      </c>
      <c r="E1062" t="s">
        <v>78</v>
      </c>
      <c r="F1062" t="s">
        <v>77</v>
      </c>
      <c r="G1062">
        <v>0</v>
      </c>
      <c r="H1062">
        <v>1</v>
      </c>
      <c r="I1062">
        <v>0</v>
      </c>
      <c r="J1062">
        <v>0</v>
      </c>
      <c r="K1062">
        <v>0</v>
      </c>
      <c r="L1062">
        <v>3</v>
      </c>
      <c r="M1062">
        <v>0</v>
      </c>
      <c r="N1062">
        <v>0</v>
      </c>
      <c r="O1062">
        <v>0</v>
      </c>
      <c r="P1062">
        <v>0</v>
      </c>
      <c r="Q1062">
        <v>0</v>
      </c>
      <c r="R1062">
        <v>0</v>
      </c>
      <c r="S1062">
        <v>4</v>
      </c>
      <c r="T1062">
        <v>0</v>
      </c>
      <c r="U1062">
        <v>0</v>
      </c>
      <c r="V1062">
        <v>1</v>
      </c>
      <c r="W1062">
        <v>1</v>
      </c>
      <c r="X1062">
        <v>0</v>
      </c>
      <c r="Y1062">
        <v>0</v>
      </c>
      <c r="Z1062">
        <v>0</v>
      </c>
      <c r="AA1062">
        <v>0</v>
      </c>
      <c r="AB1062">
        <v>19</v>
      </c>
      <c r="AC1062">
        <v>0</v>
      </c>
      <c r="AD1062">
        <v>0</v>
      </c>
      <c r="AE1062">
        <v>0</v>
      </c>
      <c r="AF1062">
        <v>0</v>
      </c>
      <c r="AG1062">
        <v>0</v>
      </c>
      <c r="AH1062">
        <v>0</v>
      </c>
      <c r="AI1062">
        <v>0</v>
      </c>
      <c r="AJ1062">
        <v>0</v>
      </c>
      <c r="AK1062">
        <v>0</v>
      </c>
      <c r="AL1062">
        <v>0</v>
      </c>
      <c r="AM1062">
        <v>2</v>
      </c>
      <c r="AN1062">
        <v>0</v>
      </c>
      <c r="AO1062">
        <v>0</v>
      </c>
      <c r="AP1062">
        <v>0</v>
      </c>
      <c r="AQ1062">
        <v>0</v>
      </c>
      <c r="AR1062">
        <v>0</v>
      </c>
      <c r="AS1062">
        <v>0</v>
      </c>
      <c r="AT1062">
        <v>0</v>
      </c>
      <c r="AU1062">
        <v>1</v>
      </c>
      <c r="AV1062">
        <v>0</v>
      </c>
      <c r="AW1062">
        <v>0</v>
      </c>
      <c r="AX1062">
        <v>3</v>
      </c>
      <c r="AY1062">
        <v>5</v>
      </c>
      <c r="AZ1062">
        <v>2</v>
      </c>
      <c r="BA1062">
        <v>7</v>
      </c>
      <c r="BB1062">
        <v>0</v>
      </c>
      <c r="BC1062">
        <v>2</v>
      </c>
      <c r="BD1062">
        <v>0</v>
      </c>
      <c r="BE1062">
        <v>0</v>
      </c>
      <c r="BF1062">
        <v>0</v>
      </c>
      <c r="BG1062">
        <v>0</v>
      </c>
      <c r="BH1062">
        <v>2</v>
      </c>
      <c r="BI1062">
        <v>2</v>
      </c>
      <c r="BJ1062">
        <v>2</v>
      </c>
      <c r="BK1062">
        <v>0</v>
      </c>
      <c r="BL1062">
        <v>0</v>
      </c>
      <c r="BM1062">
        <v>0</v>
      </c>
      <c r="BN1062">
        <v>0</v>
      </c>
      <c r="BO1062">
        <v>4</v>
      </c>
      <c r="BP1062">
        <v>0</v>
      </c>
      <c r="BQ1062">
        <v>0</v>
      </c>
      <c r="BR1062">
        <v>0</v>
      </c>
      <c r="BS1062">
        <v>2</v>
      </c>
      <c r="BT1062">
        <v>33</v>
      </c>
      <c r="BU1062" t="s">
        <v>1099</v>
      </c>
    </row>
    <row r="1063" spans="1:73">
      <c r="A1063" t="s">
        <v>953</v>
      </c>
      <c r="B1063" t="s">
        <v>954</v>
      </c>
      <c r="C1063">
        <v>155</v>
      </c>
      <c r="D1063" t="s">
        <v>119</v>
      </c>
      <c r="E1063" t="s">
        <v>965</v>
      </c>
      <c r="F1063" t="s">
        <v>92</v>
      </c>
      <c r="G1063">
        <v>0</v>
      </c>
      <c r="H1063">
        <v>3</v>
      </c>
      <c r="I1063">
        <v>0</v>
      </c>
      <c r="J1063">
        <v>0</v>
      </c>
      <c r="K1063">
        <v>0</v>
      </c>
      <c r="L1063">
        <v>1</v>
      </c>
      <c r="M1063">
        <v>0</v>
      </c>
      <c r="N1063">
        <v>2</v>
      </c>
      <c r="O1063">
        <v>0</v>
      </c>
      <c r="P1063">
        <v>0</v>
      </c>
      <c r="Q1063">
        <v>0</v>
      </c>
      <c r="R1063">
        <v>0</v>
      </c>
      <c r="S1063">
        <v>3</v>
      </c>
      <c r="T1063">
        <v>2</v>
      </c>
      <c r="U1063">
        <v>0</v>
      </c>
      <c r="V1063">
        <v>1</v>
      </c>
      <c r="W1063">
        <v>0</v>
      </c>
      <c r="X1063">
        <v>0</v>
      </c>
      <c r="Y1063">
        <v>0</v>
      </c>
      <c r="Z1063">
        <v>0</v>
      </c>
      <c r="AA1063">
        <v>0</v>
      </c>
      <c r="AB1063">
        <v>10</v>
      </c>
      <c r="AC1063">
        <v>1</v>
      </c>
      <c r="AD1063">
        <v>0</v>
      </c>
      <c r="AE1063">
        <v>0</v>
      </c>
      <c r="AF1063">
        <v>0</v>
      </c>
      <c r="AG1063">
        <v>0</v>
      </c>
      <c r="AH1063">
        <v>0</v>
      </c>
      <c r="AI1063">
        <v>1</v>
      </c>
      <c r="AJ1063">
        <v>0</v>
      </c>
      <c r="AK1063">
        <v>0</v>
      </c>
      <c r="AL1063">
        <v>0</v>
      </c>
      <c r="AM1063">
        <v>1</v>
      </c>
      <c r="AN1063">
        <v>0</v>
      </c>
      <c r="AO1063">
        <v>0</v>
      </c>
      <c r="AP1063">
        <v>0</v>
      </c>
      <c r="AQ1063">
        <v>0</v>
      </c>
      <c r="AR1063">
        <v>0</v>
      </c>
      <c r="AS1063">
        <v>0</v>
      </c>
      <c r="AT1063">
        <v>0</v>
      </c>
      <c r="AU1063">
        <v>0</v>
      </c>
      <c r="AV1063">
        <v>1</v>
      </c>
      <c r="AW1063">
        <v>0</v>
      </c>
      <c r="AX1063">
        <v>2</v>
      </c>
      <c r="AY1063">
        <v>1</v>
      </c>
      <c r="AZ1063">
        <v>2</v>
      </c>
      <c r="BA1063">
        <v>3</v>
      </c>
      <c r="BB1063">
        <v>0</v>
      </c>
      <c r="BC1063">
        <v>2</v>
      </c>
      <c r="BD1063">
        <v>0</v>
      </c>
      <c r="BE1063">
        <v>0</v>
      </c>
      <c r="BF1063">
        <v>1</v>
      </c>
      <c r="BG1063">
        <v>0</v>
      </c>
      <c r="BH1063">
        <v>0</v>
      </c>
      <c r="BI1063">
        <v>1</v>
      </c>
      <c r="BJ1063">
        <v>1</v>
      </c>
      <c r="BK1063">
        <v>0</v>
      </c>
      <c r="BL1063">
        <v>0</v>
      </c>
      <c r="BM1063">
        <v>0</v>
      </c>
      <c r="BN1063">
        <v>1</v>
      </c>
      <c r="BO1063">
        <v>3</v>
      </c>
      <c r="BP1063">
        <v>1</v>
      </c>
      <c r="BQ1063">
        <v>0</v>
      </c>
      <c r="BR1063">
        <v>0</v>
      </c>
      <c r="BS1063">
        <v>1</v>
      </c>
      <c r="BT1063">
        <v>15</v>
      </c>
      <c r="BU1063" t="s">
        <v>1100</v>
      </c>
    </row>
    <row r="1064" spans="1:73">
      <c r="A1064" t="s">
        <v>953</v>
      </c>
      <c r="B1064" t="s">
        <v>954</v>
      </c>
      <c r="C1064">
        <v>156</v>
      </c>
      <c r="D1064" t="s">
        <v>119</v>
      </c>
      <c r="E1064" t="s">
        <v>78</v>
      </c>
      <c r="F1064" t="s">
        <v>77</v>
      </c>
      <c r="G1064">
        <v>0</v>
      </c>
      <c r="H1064">
        <v>0</v>
      </c>
      <c r="I1064">
        <v>0</v>
      </c>
      <c r="J1064">
        <v>0</v>
      </c>
      <c r="K1064">
        <v>0</v>
      </c>
      <c r="L1064">
        <v>2</v>
      </c>
      <c r="M1064">
        <v>0</v>
      </c>
      <c r="N1064">
        <v>0</v>
      </c>
      <c r="O1064">
        <v>0</v>
      </c>
      <c r="P1064">
        <v>0</v>
      </c>
      <c r="Q1064">
        <v>2</v>
      </c>
      <c r="R1064">
        <v>0</v>
      </c>
      <c r="S1064">
        <v>4</v>
      </c>
      <c r="T1064">
        <v>0</v>
      </c>
      <c r="U1064">
        <v>0</v>
      </c>
      <c r="V1064">
        <v>0</v>
      </c>
      <c r="W1064">
        <v>1</v>
      </c>
      <c r="X1064">
        <v>0</v>
      </c>
      <c r="Y1064">
        <v>0</v>
      </c>
      <c r="Z1064">
        <v>0</v>
      </c>
      <c r="AA1064">
        <v>0</v>
      </c>
      <c r="AB1064">
        <v>5</v>
      </c>
      <c r="AC1064">
        <v>0</v>
      </c>
      <c r="AD1064">
        <v>0</v>
      </c>
      <c r="AE1064">
        <v>0</v>
      </c>
      <c r="AF1064">
        <v>0</v>
      </c>
      <c r="AG1064">
        <v>0</v>
      </c>
      <c r="AH1064">
        <v>0</v>
      </c>
      <c r="AI1064">
        <v>0</v>
      </c>
      <c r="AJ1064">
        <v>0</v>
      </c>
      <c r="AK1064">
        <v>0</v>
      </c>
      <c r="AL1064">
        <v>0</v>
      </c>
      <c r="AM1064">
        <v>0</v>
      </c>
      <c r="AN1064">
        <v>0</v>
      </c>
      <c r="AO1064">
        <v>0</v>
      </c>
      <c r="AP1064">
        <v>0</v>
      </c>
      <c r="AQ1064">
        <v>2</v>
      </c>
      <c r="AR1064">
        <v>0</v>
      </c>
      <c r="AS1064">
        <v>0</v>
      </c>
      <c r="AT1064">
        <v>0</v>
      </c>
      <c r="AU1064">
        <v>0</v>
      </c>
      <c r="AV1064">
        <v>0</v>
      </c>
      <c r="AW1064">
        <v>0</v>
      </c>
      <c r="AX1064">
        <v>1</v>
      </c>
      <c r="AY1064">
        <v>0</v>
      </c>
      <c r="AZ1064">
        <v>2</v>
      </c>
      <c r="BA1064">
        <v>1</v>
      </c>
      <c r="BB1064">
        <v>0</v>
      </c>
      <c r="BC1064">
        <v>0</v>
      </c>
      <c r="BD1064">
        <v>0</v>
      </c>
      <c r="BE1064">
        <v>0</v>
      </c>
      <c r="BF1064">
        <v>0</v>
      </c>
      <c r="BG1064">
        <v>0</v>
      </c>
      <c r="BH1064">
        <v>0</v>
      </c>
      <c r="BI1064">
        <v>3</v>
      </c>
      <c r="BJ1064">
        <v>0</v>
      </c>
      <c r="BK1064">
        <v>0</v>
      </c>
      <c r="BL1064">
        <v>0</v>
      </c>
      <c r="BM1064">
        <v>1</v>
      </c>
      <c r="BN1064">
        <v>0</v>
      </c>
      <c r="BO1064">
        <v>2</v>
      </c>
      <c r="BP1064">
        <v>0</v>
      </c>
      <c r="BQ1064">
        <v>0</v>
      </c>
      <c r="BR1064">
        <v>0</v>
      </c>
      <c r="BS1064">
        <v>1</v>
      </c>
      <c r="BT1064">
        <v>9</v>
      </c>
      <c r="BU1064" t="s">
        <v>1101</v>
      </c>
    </row>
    <row r="1065" spans="1:73">
      <c r="A1065" t="s">
        <v>953</v>
      </c>
      <c r="B1065" t="s">
        <v>954</v>
      </c>
      <c r="C1065">
        <v>157</v>
      </c>
      <c r="D1065" t="s">
        <v>119</v>
      </c>
      <c r="E1065" t="s">
        <v>965</v>
      </c>
      <c r="F1065" t="s">
        <v>92</v>
      </c>
      <c r="G1065">
        <v>0</v>
      </c>
      <c r="H1065">
        <v>0</v>
      </c>
      <c r="I1065">
        <v>0</v>
      </c>
      <c r="J1065">
        <v>0</v>
      </c>
      <c r="K1065">
        <v>0</v>
      </c>
      <c r="L1065">
        <v>2</v>
      </c>
      <c r="M1065">
        <v>0</v>
      </c>
      <c r="N1065">
        <v>4</v>
      </c>
      <c r="O1065">
        <v>0</v>
      </c>
      <c r="P1065">
        <v>0</v>
      </c>
      <c r="Q1065">
        <v>0</v>
      </c>
      <c r="R1065">
        <v>1</v>
      </c>
      <c r="S1065">
        <v>3</v>
      </c>
      <c r="T1065">
        <v>0</v>
      </c>
      <c r="U1065">
        <v>0</v>
      </c>
      <c r="V1065">
        <v>0</v>
      </c>
      <c r="W1065">
        <v>0</v>
      </c>
      <c r="X1065">
        <v>0</v>
      </c>
      <c r="Y1065">
        <v>1</v>
      </c>
      <c r="Z1065">
        <v>0</v>
      </c>
      <c r="AA1065">
        <v>0</v>
      </c>
      <c r="AB1065">
        <v>18</v>
      </c>
      <c r="AC1065">
        <v>0</v>
      </c>
      <c r="AD1065">
        <v>0</v>
      </c>
      <c r="AE1065">
        <v>0</v>
      </c>
      <c r="AF1065">
        <v>0</v>
      </c>
      <c r="AG1065">
        <v>0</v>
      </c>
      <c r="AH1065">
        <v>0</v>
      </c>
      <c r="AI1065">
        <v>0</v>
      </c>
      <c r="AJ1065">
        <v>0</v>
      </c>
      <c r="AK1065">
        <v>0</v>
      </c>
      <c r="AL1065">
        <v>1</v>
      </c>
      <c r="AM1065">
        <v>4</v>
      </c>
      <c r="AN1065">
        <v>0</v>
      </c>
      <c r="AO1065">
        <v>0</v>
      </c>
      <c r="AP1065">
        <v>0</v>
      </c>
      <c r="AQ1065">
        <v>0</v>
      </c>
      <c r="AR1065">
        <v>0</v>
      </c>
      <c r="AS1065">
        <v>0</v>
      </c>
      <c r="AT1065">
        <v>0</v>
      </c>
      <c r="AU1065">
        <v>2</v>
      </c>
      <c r="AV1065">
        <v>1</v>
      </c>
      <c r="AW1065">
        <v>0</v>
      </c>
      <c r="AX1065">
        <v>1</v>
      </c>
      <c r="AY1065">
        <v>4</v>
      </c>
      <c r="AZ1065">
        <v>3</v>
      </c>
      <c r="BA1065">
        <v>5</v>
      </c>
      <c r="BB1065">
        <v>2</v>
      </c>
      <c r="BC1065">
        <v>4</v>
      </c>
      <c r="BD1065">
        <v>0</v>
      </c>
      <c r="BE1065">
        <v>0</v>
      </c>
      <c r="BF1065">
        <v>0</v>
      </c>
      <c r="BG1065">
        <v>0</v>
      </c>
      <c r="BH1065">
        <v>0</v>
      </c>
      <c r="BI1065">
        <v>1</v>
      </c>
      <c r="BJ1065">
        <v>2</v>
      </c>
      <c r="BK1065">
        <v>0</v>
      </c>
      <c r="BL1065">
        <v>0</v>
      </c>
      <c r="BM1065">
        <v>0</v>
      </c>
      <c r="BN1065">
        <v>2</v>
      </c>
      <c r="BO1065">
        <v>5</v>
      </c>
      <c r="BP1065">
        <v>0</v>
      </c>
      <c r="BQ1065">
        <v>0</v>
      </c>
      <c r="BR1065">
        <v>1</v>
      </c>
      <c r="BS1065">
        <v>2</v>
      </c>
      <c r="BT1065">
        <v>28</v>
      </c>
      <c r="BU1065" t="s">
        <v>1102</v>
      </c>
    </row>
    <row r="1066" spans="1:73">
      <c r="A1066" t="s">
        <v>953</v>
      </c>
      <c r="B1066" t="s">
        <v>954</v>
      </c>
      <c r="C1066">
        <v>158</v>
      </c>
      <c r="D1066" t="s">
        <v>119</v>
      </c>
      <c r="E1066" t="s">
        <v>974</v>
      </c>
      <c r="F1066" t="s">
        <v>101</v>
      </c>
      <c r="G1066">
        <v>0</v>
      </c>
      <c r="H1066">
        <v>0</v>
      </c>
      <c r="I1066">
        <v>0</v>
      </c>
      <c r="J1066">
        <v>0</v>
      </c>
      <c r="K1066">
        <v>0</v>
      </c>
      <c r="L1066">
        <v>7</v>
      </c>
      <c r="M1066">
        <v>0</v>
      </c>
      <c r="N1066">
        <v>4</v>
      </c>
      <c r="O1066">
        <v>1</v>
      </c>
      <c r="P1066">
        <v>0</v>
      </c>
      <c r="Q1066">
        <v>1</v>
      </c>
      <c r="R1066">
        <v>0</v>
      </c>
      <c r="S1066">
        <v>8</v>
      </c>
      <c r="T1066">
        <v>0</v>
      </c>
      <c r="U1066">
        <v>0</v>
      </c>
      <c r="V1066">
        <v>0</v>
      </c>
      <c r="W1066">
        <v>0</v>
      </c>
      <c r="X1066">
        <v>0</v>
      </c>
      <c r="Y1066">
        <v>0</v>
      </c>
      <c r="Z1066">
        <v>0</v>
      </c>
      <c r="AA1066">
        <v>0</v>
      </c>
      <c r="AB1066">
        <v>20</v>
      </c>
      <c r="AC1066">
        <v>0</v>
      </c>
      <c r="AD1066">
        <v>0</v>
      </c>
      <c r="AE1066">
        <v>0</v>
      </c>
      <c r="AF1066">
        <v>0</v>
      </c>
      <c r="AG1066">
        <v>0</v>
      </c>
      <c r="AH1066">
        <v>0</v>
      </c>
      <c r="AI1066">
        <v>1</v>
      </c>
      <c r="AJ1066">
        <v>1</v>
      </c>
      <c r="AK1066">
        <v>0</v>
      </c>
      <c r="AL1066">
        <v>3</v>
      </c>
      <c r="AM1066">
        <v>2</v>
      </c>
      <c r="AN1066">
        <v>0</v>
      </c>
      <c r="AO1066">
        <v>0</v>
      </c>
      <c r="AP1066">
        <v>1</v>
      </c>
      <c r="AQ1066">
        <v>1</v>
      </c>
      <c r="AR1066">
        <v>0</v>
      </c>
      <c r="AS1066">
        <v>0</v>
      </c>
      <c r="AT1066">
        <v>0</v>
      </c>
      <c r="AU1066">
        <v>4</v>
      </c>
      <c r="AV1066">
        <v>0</v>
      </c>
      <c r="AW1066">
        <v>0</v>
      </c>
      <c r="AX1066">
        <v>1</v>
      </c>
      <c r="AY1066">
        <v>3</v>
      </c>
      <c r="AZ1066">
        <v>3</v>
      </c>
      <c r="BA1066">
        <v>6</v>
      </c>
      <c r="BB1066">
        <v>2</v>
      </c>
      <c r="BC1066">
        <v>7</v>
      </c>
      <c r="BD1066">
        <v>0</v>
      </c>
      <c r="BE1066">
        <v>0</v>
      </c>
      <c r="BF1066">
        <v>0</v>
      </c>
      <c r="BG1066">
        <v>0</v>
      </c>
      <c r="BH1066">
        <v>0</v>
      </c>
      <c r="BI1066">
        <v>3</v>
      </c>
      <c r="BJ1066">
        <v>4</v>
      </c>
      <c r="BK1066">
        <v>0</v>
      </c>
      <c r="BL1066">
        <v>0</v>
      </c>
      <c r="BM1066">
        <v>0</v>
      </c>
      <c r="BN1066">
        <v>0</v>
      </c>
      <c r="BO1066">
        <v>8</v>
      </c>
      <c r="BP1066">
        <v>1</v>
      </c>
      <c r="BQ1066">
        <v>0</v>
      </c>
      <c r="BR1066">
        <v>0</v>
      </c>
      <c r="BS1066">
        <v>3</v>
      </c>
      <c r="BT1066">
        <v>42</v>
      </c>
      <c r="BU1066" t="s">
        <v>1103</v>
      </c>
    </row>
    <row r="1067" spans="1:73">
      <c r="A1067" t="s">
        <v>953</v>
      </c>
      <c r="B1067" t="s">
        <v>954</v>
      </c>
      <c r="C1067">
        <v>159</v>
      </c>
      <c r="D1067" t="s">
        <v>119</v>
      </c>
      <c r="E1067" t="s">
        <v>965</v>
      </c>
      <c r="F1067" t="s">
        <v>92</v>
      </c>
      <c r="G1067">
        <v>0</v>
      </c>
      <c r="H1067">
        <v>3</v>
      </c>
      <c r="I1067">
        <v>0</v>
      </c>
      <c r="J1067">
        <v>0</v>
      </c>
      <c r="K1067">
        <v>0</v>
      </c>
      <c r="L1067">
        <v>0</v>
      </c>
      <c r="M1067">
        <v>0</v>
      </c>
      <c r="N1067">
        <v>4</v>
      </c>
      <c r="O1067">
        <v>0</v>
      </c>
      <c r="P1067">
        <v>0</v>
      </c>
      <c r="Q1067">
        <v>0</v>
      </c>
      <c r="R1067">
        <v>0</v>
      </c>
      <c r="S1067">
        <v>6</v>
      </c>
      <c r="T1067">
        <v>2</v>
      </c>
      <c r="U1067">
        <v>0</v>
      </c>
      <c r="V1067">
        <v>1</v>
      </c>
      <c r="W1067">
        <v>1</v>
      </c>
      <c r="X1067">
        <v>0</v>
      </c>
      <c r="Y1067">
        <v>0</v>
      </c>
      <c r="Z1067">
        <v>0</v>
      </c>
      <c r="AA1067">
        <v>0</v>
      </c>
      <c r="AB1067">
        <v>25</v>
      </c>
      <c r="AC1067">
        <v>1</v>
      </c>
      <c r="AD1067">
        <v>0</v>
      </c>
      <c r="AE1067">
        <v>0</v>
      </c>
      <c r="AF1067">
        <v>0</v>
      </c>
      <c r="AG1067">
        <v>0</v>
      </c>
      <c r="AH1067">
        <v>0</v>
      </c>
      <c r="AI1067">
        <v>2</v>
      </c>
      <c r="AJ1067">
        <v>0</v>
      </c>
      <c r="AK1067">
        <v>0</v>
      </c>
      <c r="AL1067">
        <v>0</v>
      </c>
      <c r="AM1067">
        <v>5</v>
      </c>
      <c r="AN1067">
        <v>0</v>
      </c>
      <c r="AO1067">
        <v>0</v>
      </c>
      <c r="AP1067">
        <v>1</v>
      </c>
      <c r="AQ1067">
        <v>1</v>
      </c>
      <c r="AR1067">
        <v>0</v>
      </c>
      <c r="AS1067">
        <v>0</v>
      </c>
      <c r="AT1067">
        <v>0</v>
      </c>
      <c r="AU1067">
        <v>0</v>
      </c>
      <c r="AV1067">
        <v>0</v>
      </c>
      <c r="AW1067">
        <v>0</v>
      </c>
      <c r="AX1067">
        <v>2</v>
      </c>
      <c r="AY1067">
        <v>7</v>
      </c>
      <c r="AZ1067">
        <v>5</v>
      </c>
      <c r="BA1067">
        <v>7</v>
      </c>
      <c r="BB1067">
        <v>2</v>
      </c>
      <c r="BC1067">
        <v>3</v>
      </c>
      <c r="BD1067">
        <v>0</v>
      </c>
      <c r="BE1067">
        <v>0</v>
      </c>
      <c r="BF1067">
        <v>0</v>
      </c>
      <c r="BG1067">
        <v>0</v>
      </c>
      <c r="BH1067">
        <v>0</v>
      </c>
      <c r="BI1067">
        <v>3</v>
      </c>
      <c r="BJ1067">
        <v>1</v>
      </c>
      <c r="BK1067">
        <v>0</v>
      </c>
      <c r="BL1067">
        <v>3</v>
      </c>
      <c r="BM1067">
        <v>0</v>
      </c>
      <c r="BN1067">
        <v>1</v>
      </c>
      <c r="BO1067">
        <v>6</v>
      </c>
      <c r="BP1067">
        <v>0</v>
      </c>
      <c r="BQ1067">
        <v>0</v>
      </c>
      <c r="BR1067">
        <v>1</v>
      </c>
      <c r="BS1067">
        <v>1</v>
      </c>
      <c r="BT1067">
        <v>35</v>
      </c>
      <c r="BU1067" t="s">
        <v>1104</v>
      </c>
    </row>
    <row r="1068" spans="1:73">
      <c r="A1068" t="s">
        <v>953</v>
      </c>
      <c r="B1068" t="s">
        <v>954</v>
      </c>
      <c r="C1068">
        <v>160</v>
      </c>
      <c r="D1068" t="s">
        <v>119</v>
      </c>
      <c r="E1068" t="s">
        <v>974</v>
      </c>
      <c r="F1068" t="s">
        <v>101</v>
      </c>
      <c r="G1068">
        <v>0</v>
      </c>
      <c r="H1068">
        <v>0</v>
      </c>
      <c r="I1068">
        <v>0</v>
      </c>
      <c r="J1068">
        <v>0</v>
      </c>
      <c r="K1068">
        <v>0</v>
      </c>
      <c r="L1068">
        <v>0</v>
      </c>
      <c r="M1068">
        <v>0</v>
      </c>
      <c r="N1068">
        <v>3</v>
      </c>
      <c r="O1068">
        <v>0</v>
      </c>
      <c r="P1068">
        <v>0</v>
      </c>
      <c r="Q1068">
        <v>0</v>
      </c>
      <c r="R1068">
        <v>0</v>
      </c>
      <c r="S1068">
        <v>1</v>
      </c>
      <c r="T1068">
        <v>0</v>
      </c>
      <c r="U1068">
        <v>0</v>
      </c>
      <c r="V1068">
        <v>0</v>
      </c>
      <c r="W1068">
        <v>0</v>
      </c>
      <c r="X1068">
        <v>0</v>
      </c>
      <c r="Y1068">
        <v>0</v>
      </c>
      <c r="Z1068">
        <v>0</v>
      </c>
      <c r="AA1068">
        <v>0</v>
      </c>
      <c r="AB1068">
        <v>7</v>
      </c>
      <c r="AC1068">
        <v>0</v>
      </c>
      <c r="AD1068">
        <v>0</v>
      </c>
      <c r="AE1068">
        <v>0</v>
      </c>
      <c r="AF1068">
        <v>0</v>
      </c>
      <c r="AG1068">
        <v>0</v>
      </c>
      <c r="AH1068">
        <v>0</v>
      </c>
      <c r="AI1068">
        <v>1</v>
      </c>
      <c r="AJ1068">
        <v>0</v>
      </c>
      <c r="AK1068">
        <v>0</v>
      </c>
      <c r="AL1068">
        <v>0</v>
      </c>
      <c r="AM1068">
        <v>2</v>
      </c>
      <c r="AN1068">
        <v>0</v>
      </c>
      <c r="AO1068">
        <v>0</v>
      </c>
      <c r="AP1068">
        <v>0</v>
      </c>
      <c r="AQ1068">
        <v>0</v>
      </c>
      <c r="AR1068">
        <v>0</v>
      </c>
      <c r="AS1068">
        <v>0</v>
      </c>
      <c r="AT1068">
        <v>0</v>
      </c>
      <c r="AU1068">
        <v>0</v>
      </c>
      <c r="AV1068">
        <v>0</v>
      </c>
      <c r="AW1068">
        <v>0</v>
      </c>
      <c r="AX1068">
        <v>0</v>
      </c>
      <c r="AY1068">
        <v>2</v>
      </c>
      <c r="AZ1068">
        <v>3</v>
      </c>
      <c r="BA1068">
        <v>2</v>
      </c>
      <c r="BB1068">
        <v>0</v>
      </c>
      <c r="BC1068">
        <v>0</v>
      </c>
      <c r="BD1068">
        <v>0</v>
      </c>
      <c r="BE1068">
        <v>0</v>
      </c>
      <c r="BF1068">
        <v>0</v>
      </c>
      <c r="BG1068">
        <v>0</v>
      </c>
      <c r="BH1068">
        <v>0</v>
      </c>
      <c r="BI1068">
        <v>0</v>
      </c>
      <c r="BJ1068">
        <v>0</v>
      </c>
      <c r="BK1068">
        <v>0</v>
      </c>
      <c r="BL1068">
        <v>0</v>
      </c>
      <c r="BM1068">
        <v>0</v>
      </c>
      <c r="BN1068">
        <v>0</v>
      </c>
      <c r="BO1068">
        <v>3</v>
      </c>
      <c r="BP1068">
        <v>0</v>
      </c>
      <c r="BQ1068">
        <v>0</v>
      </c>
      <c r="BR1068">
        <v>0</v>
      </c>
      <c r="BS1068">
        <v>1</v>
      </c>
      <c r="BT1068">
        <v>8</v>
      </c>
      <c r="BU1068" t="s">
        <v>1105</v>
      </c>
    </row>
    <row r="1069" spans="1:73">
      <c r="A1069" t="s">
        <v>953</v>
      </c>
      <c r="B1069" t="s">
        <v>954</v>
      </c>
      <c r="C1069">
        <v>161</v>
      </c>
      <c r="D1069" t="s">
        <v>119</v>
      </c>
      <c r="E1069" t="s">
        <v>965</v>
      </c>
      <c r="F1069" t="s">
        <v>92</v>
      </c>
      <c r="G1069">
        <v>0</v>
      </c>
      <c r="H1069">
        <v>1</v>
      </c>
      <c r="I1069">
        <v>0</v>
      </c>
      <c r="J1069">
        <v>0</v>
      </c>
      <c r="K1069">
        <v>0</v>
      </c>
      <c r="L1069">
        <v>0</v>
      </c>
      <c r="M1069">
        <v>0</v>
      </c>
      <c r="N1069">
        <v>2</v>
      </c>
      <c r="O1069">
        <v>0</v>
      </c>
      <c r="P1069">
        <v>0</v>
      </c>
      <c r="Q1069">
        <v>0</v>
      </c>
      <c r="R1069">
        <v>0</v>
      </c>
      <c r="S1069">
        <v>2</v>
      </c>
      <c r="T1069">
        <v>2</v>
      </c>
      <c r="U1069">
        <v>0</v>
      </c>
      <c r="V1069">
        <v>0</v>
      </c>
      <c r="W1069">
        <v>0</v>
      </c>
      <c r="X1069">
        <v>0</v>
      </c>
      <c r="Y1069">
        <v>0</v>
      </c>
      <c r="Z1069">
        <v>0</v>
      </c>
      <c r="AA1069">
        <v>0</v>
      </c>
      <c r="AB1069">
        <v>7</v>
      </c>
      <c r="AC1069">
        <v>0</v>
      </c>
      <c r="AD1069">
        <v>0</v>
      </c>
      <c r="AE1069">
        <v>0</v>
      </c>
      <c r="AF1069">
        <v>0</v>
      </c>
      <c r="AG1069">
        <v>0</v>
      </c>
      <c r="AH1069">
        <v>0</v>
      </c>
      <c r="AI1069">
        <v>2</v>
      </c>
      <c r="AJ1069">
        <v>0</v>
      </c>
      <c r="AK1069">
        <v>0</v>
      </c>
      <c r="AL1069">
        <v>0</v>
      </c>
      <c r="AM1069">
        <v>0</v>
      </c>
      <c r="AN1069">
        <v>0</v>
      </c>
      <c r="AO1069">
        <v>0</v>
      </c>
      <c r="AP1069">
        <v>0</v>
      </c>
      <c r="AQ1069">
        <v>0</v>
      </c>
      <c r="AR1069">
        <v>0</v>
      </c>
      <c r="AS1069">
        <v>0</v>
      </c>
      <c r="AT1069">
        <v>0</v>
      </c>
      <c r="AU1069">
        <v>0</v>
      </c>
      <c r="AV1069">
        <v>0</v>
      </c>
      <c r="AW1069">
        <v>0</v>
      </c>
      <c r="AX1069">
        <v>0</v>
      </c>
      <c r="AY1069">
        <v>2</v>
      </c>
      <c r="AZ1069">
        <v>2</v>
      </c>
      <c r="BA1069">
        <v>0</v>
      </c>
      <c r="BB1069">
        <v>0</v>
      </c>
      <c r="BC1069">
        <v>0</v>
      </c>
      <c r="BD1069">
        <v>0</v>
      </c>
      <c r="BE1069">
        <v>0</v>
      </c>
      <c r="BF1069">
        <v>0</v>
      </c>
      <c r="BG1069">
        <v>0</v>
      </c>
      <c r="BH1069">
        <v>0</v>
      </c>
      <c r="BI1069">
        <v>0</v>
      </c>
      <c r="BJ1069">
        <v>0</v>
      </c>
      <c r="BK1069">
        <v>0</v>
      </c>
      <c r="BL1069">
        <v>0</v>
      </c>
      <c r="BM1069">
        <v>0</v>
      </c>
      <c r="BN1069">
        <v>0</v>
      </c>
      <c r="BO1069">
        <v>2</v>
      </c>
      <c r="BP1069">
        <v>0</v>
      </c>
      <c r="BQ1069">
        <v>0</v>
      </c>
      <c r="BR1069">
        <v>0</v>
      </c>
      <c r="BS1069">
        <v>1</v>
      </c>
      <c r="BT1069">
        <v>10</v>
      </c>
      <c r="BU1069" t="s">
        <v>1106</v>
      </c>
    </row>
    <row r="1070" spans="1:73">
      <c r="A1070" t="s">
        <v>953</v>
      </c>
      <c r="B1070" t="s">
        <v>954</v>
      </c>
      <c r="C1070">
        <v>162</v>
      </c>
      <c r="D1070" t="s">
        <v>119</v>
      </c>
      <c r="E1070" t="s">
        <v>974</v>
      </c>
      <c r="F1070" t="s">
        <v>101</v>
      </c>
      <c r="G1070">
        <v>0</v>
      </c>
      <c r="H1070">
        <v>2</v>
      </c>
      <c r="I1070">
        <v>2</v>
      </c>
      <c r="J1070">
        <v>0</v>
      </c>
      <c r="K1070">
        <v>0</v>
      </c>
      <c r="L1070">
        <v>9</v>
      </c>
      <c r="M1070">
        <v>0</v>
      </c>
      <c r="N1070">
        <v>14</v>
      </c>
      <c r="O1070">
        <v>0</v>
      </c>
      <c r="P1070">
        <v>0</v>
      </c>
      <c r="Q1070">
        <v>2</v>
      </c>
      <c r="R1070">
        <v>0</v>
      </c>
      <c r="S1070">
        <v>22</v>
      </c>
      <c r="T1070">
        <v>9</v>
      </c>
      <c r="U1070">
        <v>0</v>
      </c>
      <c r="V1070">
        <v>5</v>
      </c>
      <c r="W1070">
        <v>2</v>
      </c>
      <c r="X1070">
        <v>0</v>
      </c>
      <c r="Y1070">
        <v>2</v>
      </c>
      <c r="Z1070">
        <v>1</v>
      </c>
      <c r="AA1070">
        <v>0</v>
      </c>
      <c r="AB1070">
        <v>62</v>
      </c>
      <c r="AC1070">
        <v>3</v>
      </c>
      <c r="AD1070">
        <v>0</v>
      </c>
      <c r="AE1070">
        <v>0</v>
      </c>
      <c r="AF1070">
        <v>0</v>
      </c>
      <c r="AG1070">
        <v>0</v>
      </c>
      <c r="AH1070">
        <v>0</v>
      </c>
      <c r="AI1070">
        <v>9</v>
      </c>
      <c r="AJ1070">
        <v>0</v>
      </c>
      <c r="AK1070">
        <v>1</v>
      </c>
      <c r="AL1070">
        <v>0</v>
      </c>
      <c r="AM1070">
        <v>1</v>
      </c>
      <c r="AN1070">
        <v>0</v>
      </c>
      <c r="AO1070">
        <v>6</v>
      </c>
      <c r="AP1070">
        <v>0</v>
      </c>
      <c r="AQ1070">
        <v>3</v>
      </c>
      <c r="AR1070">
        <v>0</v>
      </c>
      <c r="AS1070">
        <v>0</v>
      </c>
      <c r="AT1070">
        <v>0</v>
      </c>
      <c r="AU1070">
        <v>4</v>
      </c>
      <c r="AV1070">
        <v>3</v>
      </c>
      <c r="AW1070">
        <v>2</v>
      </c>
      <c r="AX1070">
        <v>12</v>
      </c>
      <c r="AY1070">
        <v>12</v>
      </c>
      <c r="AZ1070">
        <v>9</v>
      </c>
      <c r="BA1070">
        <v>15</v>
      </c>
      <c r="BB1070">
        <v>0</v>
      </c>
      <c r="BC1070">
        <v>5</v>
      </c>
      <c r="BD1070">
        <v>0</v>
      </c>
      <c r="BE1070">
        <v>0</v>
      </c>
      <c r="BF1070">
        <v>1</v>
      </c>
      <c r="BG1070">
        <v>0</v>
      </c>
      <c r="BH1070">
        <v>0</v>
      </c>
      <c r="BI1070">
        <v>18</v>
      </c>
      <c r="BJ1070">
        <v>4</v>
      </c>
      <c r="BK1070">
        <v>0</v>
      </c>
      <c r="BL1070">
        <v>0</v>
      </c>
      <c r="BM1070">
        <v>1</v>
      </c>
      <c r="BN1070">
        <v>2</v>
      </c>
      <c r="BO1070">
        <v>18</v>
      </c>
      <c r="BP1070">
        <v>4</v>
      </c>
      <c r="BQ1070">
        <v>1</v>
      </c>
      <c r="BR1070">
        <v>4</v>
      </c>
      <c r="BS1070">
        <v>7</v>
      </c>
      <c r="BT1070">
        <v>113</v>
      </c>
      <c r="BU1070" t="s">
        <v>1107</v>
      </c>
    </row>
    <row r="1071" spans="1:73">
      <c r="A1071" t="s">
        <v>953</v>
      </c>
      <c r="B1071" t="s">
        <v>954</v>
      </c>
      <c r="C1071">
        <v>163</v>
      </c>
      <c r="D1071" t="s">
        <v>119</v>
      </c>
      <c r="E1071" t="s">
        <v>78</v>
      </c>
      <c r="F1071" t="s">
        <v>77</v>
      </c>
      <c r="G1071">
        <v>0</v>
      </c>
      <c r="H1071">
        <v>6</v>
      </c>
      <c r="I1071">
        <v>3</v>
      </c>
      <c r="J1071">
        <v>0</v>
      </c>
      <c r="K1071">
        <v>0</v>
      </c>
      <c r="L1071">
        <v>7</v>
      </c>
      <c r="M1071">
        <v>0</v>
      </c>
      <c r="N1071">
        <v>11</v>
      </c>
      <c r="O1071">
        <v>2</v>
      </c>
      <c r="P1071">
        <v>1</v>
      </c>
      <c r="Q1071">
        <v>0</v>
      </c>
      <c r="R1071">
        <v>0</v>
      </c>
      <c r="S1071">
        <v>24</v>
      </c>
      <c r="T1071">
        <v>9</v>
      </c>
      <c r="U1071">
        <v>0</v>
      </c>
      <c r="V1071">
        <v>6</v>
      </c>
      <c r="W1071">
        <v>8</v>
      </c>
      <c r="X1071">
        <v>0</v>
      </c>
      <c r="Y1071">
        <v>1</v>
      </c>
      <c r="Z1071">
        <v>0</v>
      </c>
      <c r="AA1071">
        <v>0</v>
      </c>
      <c r="AB1071">
        <v>74</v>
      </c>
      <c r="AC1071">
        <v>4</v>
      </c>
      <c r="AD1071">
        <v>0</v>
      </c>
      <c r="AE1071">
        <v>0</v>
      </c>
      <c r="AF1071">
        <v>0</v>
      </c>
      <c r="AG1071">
        <v>0</v>
      </c>
      <c r="AH1071">
        <v>3</v>
      </c>
      <c r="AI1071">
        <v>6</v>
      </c>
      <c r="AJ1071">
        <v>0</v>
      </c>
      <c r="AK1071">
        <v>0</v>
      </c>
      <c r="AL1071">
        <v>1</v>
      </c>
      <c r="AM1071">
        <v>5</v>
      </c>
      <c r="AN1071">
        <v>0</v>
      </c>
      <c r="AO1071">
        <v>0</v>
      </c>
      <c r="AP1071">
        <v>6</v>
      </c>
      <c r="AQ1071">
        <v>0</v>
      </c>
      <c r="AR1071">
        <v>0</v>
      </c>
      <c r="AS1071">
        <v>0</v>
      </c>
      <c r="AT1071">
        <v>2</v>
      </c>
      <c r="AU1071">
        <v>3</v>
      </c>
      <c r="AV1071">
        <v>2</v>
      </c>
      <c r="AW1071">
        <v>0</v>
      </c>
      <c r="AX1071">
        <v>19</v>
      </c>
      <c r="AY1071">
        <v>15</v>
      </c>
      <c r="AZ1071">
        <v>9</v>
      </c>
      <c r="BA1071">
        <v>24</v>
      </c>
      <c r="BB1071">
        <v>0</v>
      </c>
      <c r="BC1071">
        <v>18</v>
      </c>
      <c r="BD1071">
        <v>0</v>
      </c>
      <c r="BE1071">
        <v>0</v>
      </c>
      <c r="BF1071">
        <v>1</v>
      </c>
      <c r="BG1071">
        <v>0</v>
      </c>
      <c r="BH1071">
        <v>0</v>
      </c>
      <c r="BI1071">
        <v>20</v>
      </c>
      <c r="BJ1071">
        <v>7</v>
      </c>
      <c r="BK1071">
        <v>0</v>
      </c>
      <c r="BL1071">
        <v>5</v>
      </c>
      <c r="BM1071">
        <v>0</v>
      </c>
      <c r="BN1071">
        <v>0</v>
      </c>
      <c r="BO1071">
        <v>20</v>
      </c>
      <c r="BP1071">
        <v>5</v>
      </c>
      <c r="BQ1071">
        <v>0</v>
      </c>
      <c r="BR1071">
        <v>10</v>
      </c>
      <c r="BS1071">
        <v>10</v>
      </c>
      <c r="BT1071">
        <v>114</v>
      </c>
      <c r="BU1071" t="s">
        <v>1108</v>
      </c>
    </row>
    <row r="1072" spans="1:73">
      <c r="A1072" t="s">
        <v>953</v>
      </c>
      <c r="B1072" t="s">
        <v>954</v>
      </c>
      <c r="C1072">
        <v>164</v>
      </c>
      <c r="D1072" t="s">
        <v>119</v>
      </c>
      <c r="E1072" t="s">
        <v>245</v>
      </c>
      <c r="F1072" t="s">
        <v>184</v>
      </c>
      <c r="G1072">
        <v>0</v>
      </c>
      <c r="H1072">
        <v>0</v>
      </c>
      <c r="I1072">
        <v>0</v>
      </c>
      <c r="J1072">
        <v>0</v>
      </c>
      <c r="K1072">
        <v>0</v>
      </c>
      <c r="L1072">
        <v>4</v>
      </c>
      <c r="M1072">
        <v>0</v>
      </c>
      <c r="N1072">
        <v>2</v>
      </c>
      <c r="O1072">
        <v>0</v>
      </c>
      <c r="P1072">
        <v>0</v>
      </c>
      <c r="Q1072">
        <v>0</v>
      </c>
      <c r="R1072">
        <v>0</v>
      </c>
      <c r="S1072">
        <v>0</v>
      </c>
      <c r="T1072">
        <v>2</v>
      </c>
      <c r="U1072">
        <v>0</v>
      </c>
      <c r="V1072">
        <v>0</v>
      </c>
      <c r="W1072">
        <v>0</v>
      </c>
      <c r="X1072">
        <v>0</v>
      </c>
      <c r="Y1072">
        <v>0</v>
      </c>
      <c r="Z1072">
        <v>0</v>
      </c>
      <c r="AA1072">
        <v>0</v>
      </c>
      <c r="AB1072">
        <v>11</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4</v>
      </c>
      <c r="AZ1072">
        <v>2</v>
      </c>
      <c r="BA1072">
        <v>0</v>
      </c>
      <c r="BB1072">
        <v>0</v>
      </c>
      <c r="BC1072">
        <v>3</v>
      </c>
      <c r="BD1072">
        <v>0</v>
      </c>
      <c r="BE1072">
        <v>0</v>
      </c>
      <c r="BF1072">
        <v>0</v>
      </c>
      <c r="BG1072">
        <v>0</v>
      </c>
      <c r="BH1072">
        <v>0</v>
      </c>
      <c r="BI1072">
        <v>0</v>
      </c>
      <c r="BJ1072">
        <v>3</v>
      </c>
      <c r="BK1072">
        <v>0</v>
      </c>
      <c r="BL1072">
        <v>0</v>
      </c>
      <c r="BM1072">
        <v>0</v>
      </c>
      <c r="BN1072">
        <v>0</v>
      </c>
      <c r="BO1072">
        <v>2</v>
      </c>
      <c r="BP1072">
        <v>0</v>
      </c>
      <c r="BQ1072">
        <v>1</v>
      </c>
      <c r="BR1072">
        <v>0</v>
      </c>
      <c r="BS1072">
        <v>2</v>
      </c>
      <c r="BT1072">
        <v>31</v>
      </c>
      <c r="BU1072" t="s">
        <v>1109</v>
      </c>
    </row>
    <row r="1073" spans="1:73">
      <c r="A1073" t="s">
        <v>953</v>
      </c>
      <c r="B1073" t="s">
        <v>954</v>
      </c>
      <c r="C1073">
        <v>165</v>
      </c>
      <c r="D1073" t="s">
        <v>119</v>
      </c>
      <c r="E1073" t="s">
        <v>78</v>
      </c>
      <c r="F1073" t="s">
        <v>77</v>
      </c>
      <c r="G1073">
        <v>0</v>
      </c>
      <c r="H1073">
        <v>0</v>
      </c>
      <c r="I1073">
        <v>5</v>
      </c>
      <c r="J1073">
        <v>0</v>
      </c>
      <c r="K1073">
        <v>0</v>
      </c>
      <c r="L1073">
        <v>1</v>
      </c>
      <c r="M1073">
        <v>0</v>
      </c>
      <c r="N1073">
        <v>5</v>
      </c>
      <c r="O1073">
        <v>0</v>
      </c>
      <c r="P1073">
        <v>0</v>
      </c>
      <c r="Q1073">
        <v>0</v>
      </c>
      <c r="R1073">
        <v>0</v>
      </c>
      <c r="S1073">
        <v>5</v>
      </c>
      <c r="T1073">
        <v>0</v>
      </c>
      <c r="U1073">
        <v>0</v>
      </c>
      <c r="V1073">
        <v>1</v>
      </c>
      <c r="W1073">
        <v>0</v>
      </c>
      <c r="X1073">
        <v>0</v>
      </c>
      <c r="Y1073">
        <v>0</v>
      </c>
      <c r="Z1073">
        <v>3</v>
      </c>
      <c r="AA1073">
        <v>0</v>
      </c>
      <c r="AB1073">
        <v>16</v>
      </c>
      <c r="AC1073">
        <v>1</v>
      </c>
      <c r="AD1073">
        <v>0</v>
      </c>
      <c r="AE1073">
        <v>0</v>
      </c>
      <c r="AF1073">
        <v>0</v>
      </c>
      <c r="AG1073">
        <v>0</v>
      </c>
      <c r="AH1073">
        <v>2</v>
      </c>
      <c r="AI1073">
        <v>1</v>
      </c>
      <c r="AJ1073">
        <v>0</v>
      </c>
      <c r="AK1073">
        <v>0</v>
      </c>
      <c r="AL1073">
        <v>0</v>
      </c>
      <c r="AM1073">
        <v>2</v>
      </c>
      <c r="AN1073">
        <v>0</v>
      </c>
      <c r="AO1073">
        <v>0</v>
      </c>
      <c r="AP1073">
        <v>0</v>
      </c>
      <c r="AQ1073">
        <v>0</v>
      </c>
      <c r="AR1073">
        <v>0</v>
      </c>
      <c r="AS1073">
        <v>0</v>
      </c>
      <c r="AT1073">
        <v>0</v>
      </c>
      <c r="AU1073">
        <v>1</v>
      </c>
      <c r="AV1073">
        <v>1</v>
      </c>
      <c r="AW1073">
        <v>4</v>
      </c>
      <c r="AX1073">
        <v>6</v>
      </c>
      <c r="AY1073">
        <v>2</v>
      </c>
      <c r="AZ1073">
        <v>5</v>
      </c>
      <c r="BA1073">
        <v>8</v>
      </c>
      <c r="BB1073">
        <v>0</v>
      </c>
      <c r="BC1073">
        <v>2</v>
      </c>
      <c r="BD1073">
        <v>0</v>
      </c>
      <c r="BE1073">
        <v>0</v>
      </c>
      <c r="BF1073">
        <v>1</v>
      </c>
      <c r="BG1073">
        <v>0</v>
      </c>
      <c r="BH1073">
        <v>0</v>
      </c>
      <c r="BI1073">
        <v>6</v>
      </c>
      <c r="BJ1073">
        <v>1</v>
      </c>
      <c r="BK1073">
        <v>0</v>
      </c>
      <c r="BL1073">
        <v>0</v>
      </c>
      <c r="BM1073">
        <v>0</v>
      </c>
      <c r="BN1073">
        <v>5</v>
      </c>
      <c r="BO1073">
        <v>9</v>
      </c>
      <c r="BP1073">
        <v>0</v>
      </c>
      <c r="BQ1073">
        <v>0</v>
      </c>
      <c r="BR1073">
        <v>4</v>
      </c>
      <c r="BS1073">
        <v>5</v>
      </c>
      <c r="BT1073">
        <v>31</v>
      </c>
      <c r="BU1073" t="s">
        <v>1110</v>
      </c>
    </row>
    <row r="1074" spans="1:73">
      <c r="A1074" t="s">
        <v>953</v>
      </c>
      <c r="B1074" t="s">
        <v>954</v>
      </c>
      <c r="C1074">
        <v>166</v>
      </c>
      <c r="D1074" t="s">
        <v>119</v>
      </c>
      <c r="E1074" t="s">
        <v>974</v>
      </c>
      <c r="F1074" t="s">
        <v>101</v>
      </c>
      <c r="G1074">
        <v>0</v>
      </c>
      <c r="H1074">
        <v>3</v>
      </c>
      <c r="I1074">
        <v>4</v>
      </c>
      <c r="J1074">
        <v>0</v>
      </c>
      <c r="K1074">
        <v>0</v>
      </c>
      <c r="L1074">
        <v>13</v>
      </c>
      <c r="M1074">
        <v>0</v>
      </c>
      <c r="N1074">
        <v>7</v>
      </c>
      <c r="O1074">
        <v>0</v>
      </c>
      <c r="P1074">
        <v>0</v>
      </c>
      <c r="Q1074">
        <v>3</v>
      </c>
      <c r="R1074">
        <v>0</v>
      </c>
      <c r="S1074">
        <v>16</v>
      </c>
      <c r="T1074">
        <v>8</v>
      </c>
      <c r="U1074">
        <v>0</v>
      </c>
      <c r="V1074">
        <v>1</v>
      </c>
      <c r="W1074">
        <v>2</v>
      </c>
      <c r="X1074">
        <v>0</v>
      </c>
      <c r="Y1074">
        <v>0</v>
      </c>
      <c r="Z1074">
        <v>0</v>
      </c>
      <c r="AA1074">
        <v>0</v>
      </c>
      <c r="AB1074">
        <v>57</v>
      </c>
      <c r="AC1074">
        <v>0</v>
      </c>
      <c r="AD1074">
        <v>0</v>
      </c>
      <c r="AE1074">
        <v>0</v>
      </c>
      <c r="AF1074">
        <v>0</v>
      </c>
      <c r="AG1074">
        <v>0</v>
      </c>
      <c r="AH1074">
        <v>0</v>
      </c>
      <c r="AI1074">
        <v>7</v>
      </c>
      <c r="AJ1074">
        <v>0</v>
      </c>
      <c r="AK1074">
        <v>0</v>
      </c>
      <c r="AL1074">
        <v>2</v>
      </c>
      <c r="AM1074">
        <v>3</v>
      </c>
      <c r="AN1074">
        <v>0</v>
      </c>
      <c r="AO1074">
        <v>1</v>
      </c>
      <c r="AP1074">
        <v>0</v>
      </c>
      <c r="AQ1074">
        <v>1</v>
      </c>
      <c r="AR1074">
        <v>0</v>
      </c>
      <c r="AS1074">
        <v>0</v>
      </c>
      <c r="AT1074">
        <v>0</v>
      </c>
      <c r="AU1074">
        <v>9</v>
      </c>
      <c r="AV1074">
        <v>0</v>
      </c>
      <c r="AW1074">
        <v>3</v>
      </c>
      <c r="AX1074">
        <v>6</v>
      </c>
      <c r="AY1074">
        <v>14</v>
      </c>
      <c r="AZ1074">
        <v>5</v>
      </c>
      <c r="BA1074">
        <v>12</v>
      </c>
      <c r="BB1074">
        <v>0</v>
      </c>
      <c r="BC1074">
        <v>10</v>
      </c>
      <c r="BD1074">
        <v>0</v>
      </c>
      <c r="BE1074">
        <v>0</v>
      </c>
      <c r="BF1074">
        <v>0</v>
      </c>
      <c r="BG1074">
        <v>0</v>
      </c>
      <c r="BH1074">
        <v>0</v>
      </c>
      <c r="BI1074">
        <v>6</v>
      </c>
      <c r="BJ1074">
        <v>6</v>
      </c>
      <c r="BK1074">
        <v>0</v>
      </c>
      <c r="BL1074">
        <v>1</v>
      </c>
      <c r="BM1074">
        <v>0</v>
      </c>
      <c r="BN1074">
        <v>3</v>
      </c>
      <c r="BO1074">
        <v>15</v>
      </c>
      <c r="BP1074">
        <v>3</v>
      </c>
      <c r="BQ1074">
        <v>0</v>
      </c>
      <c r="BR1074">
        <v>2</v>
      </c>
      <c r="BS1074">
        <v>6</v>
      </c>
      <c r="BT1074">
        <v>96</v>
      </c>
      <c r="BU1074" t="s">
        <v>1111</v>
      </c>
    </row>
    <row r="1075" spans="1:73">
      <c r="A1075" t="s">
        <v>953</v>
      </c>
      <c r="B1075" t="s">
        <v>954</v>
      </c>
      <c r="C1075">
        <v>167</v>
      </c>
      <c r="D1075" t="s">
        <v>119</v>
      </c>
      <c r="E1075" t="s">
        <v>78</v>
      </c>
      <c r="F1075" t="s">
        <v>77</v>
      </c>
      <c r="G1075">
        <v>0</v>
      </c>
      <c r="H1075">
        <v>0</v>
      </c>
      <c r="I1075">
        <v>0</v>
      </c>
      <c r="J1075">
        <v>0</v>
      </c>
      <c r="K1075">
        <v>0</v>
      </c>
      <c r="L1075">
        <v>0</v>
      </c>
      <c r="M1075">
        <v>0</v>
      </c>
      <c r="N1075">
        <v>2</v>
      </c>
      <c r="O1075">
        <v>0</v>
      </c>
      <c r="P1075">
        <v>0</v>
      </c>
      <c r="Q1075">
        <v>0</v>
      </c>
      <c r="R1075">
        <v>0</v>
      </c>
      <c r="S1075">
        <v>0</v>
      </c>
      <c r="T1075">
        <v>0</v>
      </c>
      <c r="U1075">
        <v>0</v>
      </c>
      <c r="V1075">
        <v>0</v>
      </c>
      <c r="W1075">
        <v>0</v>
      </c>
      <c r="X1075">
        <v>0</v>
      </c>
      <c r="Y1075">
        <v>0</v>
      </c>
      <c r="Z1075">
        <v>0</v>
      </c>
      <c r="AA1075">
        <v>0</v>
      </c>
      <c r="AB1075">
        <v>4</v>
      </c>
      <c r="AC1075">
        <v>0</v>
      </c>
      <c r="AD1075">
        <v>0</v>
      </c>
      <c r="AE1075">
        <v>0</v>
      </c>
      <c r="AF1075">
        <v>0</v>
      </c>
      <c r="AG1075">
        <v>0</v>
      </c>
      <c r="AH1075">
        <v>0</v>
      </c>
      <c r="AI1075">
        <v>0</v>
      </c>
      <c r="AJ1075">
        <v>0</v>
      </c>
      <c r="AK1075">
        <v>0</v>
      </c>
      <c r="AL1075">
        <v>0</v>
      </c>
      <c r="AM1075">
        <v>2</v>
      </c>
      <c r="AN1075">
        <v>0</v>
      </c>
      <c r="AO1075">
        <v>0</v>
      </c>
      <c r="AP1075">
        <v>0</v>
      </c>
      <c r="AQ1075">
        <v>0</v>
      </c>
      <c r="AR1075">
        <v>0</v>
      </c>
      <c r="AS1075">
        <v>0</v>
      </c>
      <c r="AT1075">
        <v>0</v>
      </c>
      <c r="AU1075">
        <v>0</v>
      </c>
      <c r="AV1075">
        <v>0</v>
      </c>
      <c r="AW1075">
        <v>0</v>
      </c>
      <c r="AX1075">
        <v>0</v>
      </c>
      <c r="AY1075">
        <v>0</v>
      </c>
      <c r="AZ1075">
        <v>2</v>
      </c>
      <c r="BA1075">
        <v>2</v>
      </c>
      <c r="BB1075">
        <v>0</v>
      </c>
      <c r="BC1075">
        <v>0</v>
      </c>
      <c r="BD1075">
        <v>0</v>
      </c>
      <c r="BE1075">
        <v>0</v>
      </c>
      <c r="BF1075">
        <v>0</v>
      </c>
      <c r="BG1075">
        <v>0</v>
      </c>
      <c r="BH1075">
        <v>0</v>
      </c>
      <c r="BI1075">
        <v>0</v>
      </c>
      <c r="BJ1075">
        <v>0</v>
      </c>
      <c r="BK1075">
        <v>0</v>
      </c>
      <c r="BL1075">
        <v>0</v>
      </c>
      <c r="BM1075">
        <v>0</v>
      </c>
      <c r="BN1075">
        <v>0</v>
      </c>
      <c r="BO1075">
        <v>2</v>
      </c>
      <c r="BP1075">
        <v>0</v>
      </c>
      <c r="BQ1075">
        <v>0</v>
      </c>
      <c r="BR1075">
        <v>0</v>
      </c>
      <c r="BS1075">
        <v>1</v>
      </c>
      <c r="BT1075">
        <v>6</v>
      </c>
      <c r="BU1075" t="s">
        <v>1112</v>
      </c>
    </row>
    <row r="1076" spans="1:73">
      <c r="A1076" t="s">
        <v>953</v>
      </c>
      <c r="B1076" t="s">
        <v>954</v>
      </c>
      <c r="C1076">
        <v>168</v>
      </c>
      <c r="D1076" t="s">
        <v>119</v>
      </c>
      <c r="E1076" t="s">
        <v>974</v>
      </c>
      <c r="F1076" t="s">
        <v>101</v>
      </c>
      <c r="G1076">
        <v>0</v>
      </c>
      <c r="H1076">
        <v>0</v>
      </c>
      <c r="I1076">
        <v>0</v>
      </c>
      <c r="J1076">
        <v>0</v>
      </c>
      <c r="K1076">
        <v>0</v>
      </c>
      <c r="L1076">
        <v>0</v>
      </c>
      <c r="M1076">
        <v>0</v>
      </c>
      <c r="N1076">
        <v>0</v>
      </c>
      <c r="O1076">
        <v>0</v>
      </c>
      <c r="P1076">
        <v>0</v>
      </c>
      <c r="Q1076">
        <v>0</v>
      </c>
      <c r="R1076">
        <v>0</v>
      </c>
      <c r="S1076">
        <v>1</v>
      </c>
      <c r="T1076">
        <v>0</v>
      </c>
      <c r="U1076">
        <v>0</v>
      </c>
      <c r="V1076">
        <v>0</v>
      </c>
      <c r="W1076">
        <v>0</v>
      </c>
      <c r="X1076">
        <v>0</v>
      </c>
      <c r="Y1076">
        <v>0</v>
      </c>
      <c r="Z1076">
        <v>0</v>
      </c>
      <c r="AA1076">
        <v>0</v>
      </c>
      <c r="AB1076">
        <v>2</v>
      </c>
      <c r="AC1076">
        <v>0</v>
      </c>
      <c r="AD1076">
        <v>0</v>
      </c>
      <c r="AE1076">
        <v>0</v>
      </c>
      <c r="AF1076">
        <v>0</v>
      </c>
      <c r="AG1076">
        <v>0</v>
      </c>
      <c r="AH1076">
        <v>0</v>
      </c>
      <c r="AI1076">
        <v>0</v>
      </c>
      <c r="AJ1076">
        <v>0</v>
      </c>
      <c r="AK1076">
        <v>0</v>
      </c>
      <c r="AL1076">
        <v>1</v>
      </c>
      <c r="AM1076">
        <v>0</v>
      </c>
      <c r="AN1076">
        <v>0</v>
      </c>
      <c r="AO1076">
        <v>0</v>
      </c>
      <c r="AP1076">
        <v>0</v>
      </c>
      <c r="AQ1076">
        <v>0</v>
      </c>
      <c r="AR1076">
        <v>0</v>
      </c>
      <c r="AS1076">
        <v>0</v>
      </c>
      <c r="AT1076">
        <v>1</v>
      </c>
      <c r="AU1076">
        <v>0</v>
      </c>
      <c r="AV1076">
        <v>0</v>
      </c>
      <c r="AW1076">
        <v>0</v>
      </c>
      <c r="AX1076">
        <v>0</v>
      </c>
      <c r="AY1076">
        <v>1</v>
      </c>
      <c r="AZ1076">
        <v>0</v>
      </c>
      <c r="BA1076">
        <v>0</v>
      </c>
      <c r="BB1076">
        <v>0</v>
      </c>
      <c r="BC1076">
        <v>2</v>
      </c>
      <c r="BD1076">
        <v>0</v>
      </c>
      <c r="BE1076">
        <v>0</v>
      </c>
      <c r="BF1076">
        <v>0</v>
      </c>
      <c r="BG1076">
        <v>0</v>
      </c>
      <c r="BH1076">
        <v>0</v>
      </c>
      <c r="BI1076">
        <v>0</v>
      </c>
      <c r="BJ1076">
        <v>2</v>
      </c>
      <c r="BK1076">
        <v>0</v>
      </c>
      <c r="BL1076">
        <v>0</v>
      </c>
      <c r="BM1076">
        <v>0</v>
      </c>
      <c r="BN1076">
        <v>0</v>
      </c>
      <c r="BO1076">
        <v>0</v>
      </c>
      <c r="BP1076">
        <v>0</v>
      </c>
      <c r="BQ1076">
        <v>0</v>
      </c>
      <c r="BR1076">
        <v>0</v>
      </c>
      <c r="BS1076">
        <v>1</v>
      </c>
      <c r="BT1076">
        <v>6</v>
      </c>
      <c r="BU1076" t="s">
        <v>1113</v>
      </c>
    </row>
    <row r="1077" spans="1:73">
      <c r="A1077" t="s">
        <v>953</v>
      </c>
      <c r="B1077" t="s">
        <v>954</v>
      </c>
      <c r="C1077">
        <v>169</v>
      </c>
      <c r="D1077" t="s">
        <v>119</v>
      </c>
      <c r="E1077" t="s">
        <v>78</v>
      </c>
      <c r="F1077" t="s">
        <v>77</v>
      </c>
      <c r="G1077">
        <v>0</v>
      </c>
      <c r="H1077">
        <v>0</v>
      </c>
      <c r="I1077">
        <v>0</v>
      </c>
      <c r="J1077">
        <v>0</v>
      </c>
      <c r="K1077">
        <v>0</v>
      </c>
      <c r="L1077">
        <v>1</v>
      </c>
      <c r="M1077">
        <v>0</v>
      </c>
      <c r="N1077">
        <v>3</v>
      </c>
      <c r="O1077">
        <v>0</v>
      </c>
      <c r="P1077">
        <v>0</v>
      </c>
      <c r="Q1077">
        <v>0</v>
      </c>
      <c r="R1077">
        <v>0</v>
      </c>
      <c r="S1077">
        <v>0</v>
      </c>
      <c r="T1077">
        <v>0</v>
      </c>
      <c r="U1077">
        <v>0</v>
      </c>
      <c r="V1077">
        <v>0</v>
      </c>
      <c r="W1077">
        <v>0</v>
      </c>
      <c r="X1077">
        <v>0</v>
      </c>
      <c r="Y1077">
        <v>0</v>
      </c>
      <c r="Z1077">
        <v>0</v>
      </c>
      <c r="AA1077">
        <v>0</v>
      </c>
      <c r="AB1077">
        <v>7</v>
      </c>
      <c r="AC1077">
        <v>0</v>
      </c>
      <c r="AD1077">
        <v>0</v>
      </c>
      <c r="AE1077">
        <v>0</v>
      </c>
      <c r="AF1077">
        <v>0</v>
      </c>
      <c r="AG1077">
        <v>0</v>
      </c>
      <c r="AH1077">
        <v>0</v>
      </c>
      <c r="AI1077">
        <v>0</v>
      </c>
      <c r="AJ1077">
        <v>0</v>
      </c>
      <c r="AK1077">
        <v>0</v>
      </c>
      <c r="AL1077">
        <v>0</v>
      </c>
      <c r="AM1077">
        <v>2</v>
      </c>
      <c r="AN1077">
        <v>0</v>
      </c>
      <c r="AO1077">
        <v>0</v>
      </c>
      <c r="AP1077">
        <v>0</v>
      </c>
      <c r="AQ1077">
        <v>0</v>
      </c>
      <c r="AR1077">
        <v>0</v>
      </c>
      <c r="AS1077">
        <v>0</v>
      </c>
      <c r="AT1077">
        <v>0</v>
      </c>
      <c r="AU1077">
        <v>0</v>
      </c>
      <c r="AV1077">
        <v>0</v>
      </c>
      <c r="AW1077">
        <v>0</v>
      </c>
      <c r="AX1077">
        <v>0</v>
      </c>
      <c r="AY1077">
        <v>1</v>
      </c>
      <c r="AZ1077">
        <v>2</v>
      </c>
      <c r="BA1077">
        <v>2</v>
      </c>
      <c r="BB1077">
        <v>0</v>
      </c>
      <c r="BC1077">
        <v>0</v>
      </c>
      <c r="BD1077">
        <v>0</v>
      </c>
      <c r="BE1077">
        <v>0</v>
      </c>
      <c r="BF1077">
        <v>0</v>
      </c>
      <c r="BG1077">
        <v>0</v>
      </c>
      <c r="BH1077">
        <v>0</v>
      </c>
      <c r="BI1077">
        <v>0</v>
      </c>
      <c r="BJ1077">
        <v>0</v>
      </c>
      <c r="BK1077">
        <v>0</v>
      </c>
      <c r="BL1077">
        <v>0</v>
      </c>
      <c r="BM1077">
        <v>0</v>
      </c>
      <c r="BN1077">
        <v>0</v>
      </c>
      <c r="BO1077">
        <v>3</v>
      </c>
      <c r="BP1077">
        <v>0</v>
      </c>
      <c r="BQ1077">
        <v>0</v>
      </c>
      <c r="BR1077">
        <v>0</v>
      </c>
      <c r="BS1077">
        <v>1</v>
      </c>
      <c r="BT1077">
        <v>14</v>
      </c>
      <c r="BU1077" t="s">
        <v>1114</v>
      </c>
    </row>
    <row r="1078" spans="1:73">
      <c r="A1078" t="s">
        <v>953</v>
      </c>
      <c r="B1078" t="s">
        <v>954</v>
      </c>
      <c r="C1078">
        <v>170</v>
      </c>
      <c r="D1078" t="s">
        <v>119</v>
      </c>
      <c r="E1078" t="s">
        <v>974</v>
      </c>
      <c r="F1078" t="s">
        <v>101</v>
      </c>
      <c r="G1078">
        <v>0</v>
      </c>
      <c r="H1078">
        <v>0</v>
      </c>
      <c r="I1078">
        <v>0</v>
      </c>
      <c r="J1078">
        <v>0</v>
      </c>
      <c r="K1078">
        <v>0</v>
      </c>
      <c r="L1078">
        <v>1</v>
      </c>
      <c r="M1078">
        <v>0</v>
      </c>
      <c r="N1078">
        <v>2</v>
      </c>
      <c r="O1078">
        <v>0</v>
      </c>
      <c r="P1078">
        <v>0</v>
      </c>
      <c r="Q1078">
        <v>0</v>
      </c>
      <c r="R1078">
        <v>0</v>
      </c>
      <c r="S1078">
        <v>2</v>
      </c>
      <c r="T1078">
        <v>1</v>
      </c>
      <c r="U1078">
        <v>0</v>
      </c>
      <c r="V1078">
        <v>0</v>
      </c>
      <c r="W1078">
        <v>0</v>
      </c>
      <c r="X1078">
        <v>0</v>
      </c>
      <c r="Y1078">
        <v>0</v>
      </c>
      <c r="Z1078">
        <v>0</v>
      </c>
      <c r="AA1078">
        <v>0</v>
      </c>
      <c r="AB1078">
        <v>7</v>
      </c>
      <c r="AC1078">
        <v>0</v>
      </c>
      <c r="AD1078">
        <v>0</v>
      </c>
      <c r="AE1078">
        <v>0</v>
      </c>
      <c r="AF1078">
        <v>0</v>
      </c>
      <c r="AG1078">
        <v>0</v>
      </c>
      <c r="AH1078">
        <v>0</v>
      </c>
      <c r="AI1078">
        <v>1</v>
      </c>
      <c r="AJ1078">
        <v>0</v>
      </c>
      <c r="AK1078">
        <v>0</v>
      </c>
      <c r="AL1078">
        <v>0</v>
      </c>
      <c r="AM1078">
        <v>0</v>
      </c>
      <c r="AN1078">
        <v>0</v>
      </c>
      <c r="AO1078">
        <v>0</v>
      </c>
      <c r="AP1078">
        <v>1</v>
      </c>
      <c r="AQ1078">
        <v>0</v>
      </c>
      <c r="AR1078">
        <v>0</v>
      </c>
      <c r="AS1078">
        <v>0</v>
      </c>
      <c r="AT1078">
        <v>0</v>
      </c>
      <c r="AU1078">
        <v>0</v>
      </c>
      <c r="AV1078">
        <v>0</v>
      </c>
      <c r="AW1078">
        <v>0</v>
      </c>
      <c r="AX1078">
        <v>0</v>
      </c>
      <c r="AY1078">
        <v>1</v>
      </c>
      <c r="AZ1078">
        <v>2</v>
      </c>
      <c r="BA1078">
        <v>0</v>
      </c>
      <c r="BB1078">
        <v>0</v>
      </c>
      <c r="BC1078">
        <v>3</v>
      </c>
      <c r="BD1078">
        <v>0</v>
      </c>
      <c r="BE1078">
        <v>0</v>
      </c>
      <c r="BF1078">
        <v>0</v>
      </c>
      <c r="BG1078">
        <v>0</v>
      </c>
      <c r="BH1078">
        <v>0</v>
      </c>
      <c r="BI1078">
        <v>0</v>
      </c>
      <c r="BJ1078">
        <v>2</v>
      </c>
      <c r="BK1078">
        <v>0</v>
      </c>
      <c r="BL1078">
        <v>0</v>
      </c>
      <c r="BM1078">
        <v>0</v>
      </c>
      <c r="BN1078">
        <v>0</v>
      </c>
      <c r="BO1078">
        <v>2</v>
      </c>
      <c r="BP1078">
        <v>0</v>
      </c>
      <c r="BQ1078">
        <v>0</v>
      </c>
      <c r="BR1078">
        <v>0</v>
      </c>
      <c r="BS1078">
        <v>1</v>
      </c>
      <c r="BT1078">
        <v>13</v>
      </c>
      <c r="BU1078" t="s">
        <v>1115</v>
      </c>
    </row>
    <row r="1079" spans="1:73">
      <c r="A1079" t="s">
        <v>953</v>
      </c>
      <c r="B1079" t="s">
        <v>954</v>
      </c>
      <c r="C1079">
        <v>171</v>
      </c>
      <c r="D1079" t="s">
        <v>119</v>
      </c>
      <c r="E1079" t="s">
        <v>78</v>
      </c>
      <c r="F1079" t="s">
        <v>77</v>
      </c>
      <c r="G1079">
        <v>0</v>
      </c>
      <c r="H1079">
        <v>0</v>
      </c>
      <c r="I1079">
        <v>0</v>
      </c>
      <c r="J1079">
        <v>0</v>
      </c>
      <c r="K1079">
        <v>0</v>
      </c>
      <c r="L1079">
        <v>2</v>
      </c>
      <c r="M1079">
        <v>0</v>
      </c>
      <c r="N1079">
        <v>2</v>
      </c>
      <c r="O1079">
        <v>0</v>
      </c>
      <c r="P1079">
        <v>0</v>
      </c>
      <c r="Q1079">
        <v>0</v>
      </c>
      <c r="R1079">
        <v>0</v>
      </c>
      <c r="S1079">
        <v>1</v>
      </c>
      <c r="T1079">
        <v>1</v>
      </c>
      <c r="U1079">
        <v>0</v>
      </c>
      <c r="V1079">
        <v>0</v>
      </c>
      <c r="W1079">
        <v>1</v>
      </c>
      <c r="X1079">
        <v>0</v>
      </c>
      <c r="Y1079">
        <v>0</v>
      </c>
      <c r="Z1079">
        <v>0</v>
      </c>
      <c r="AA1079">
        <v>0</v>
      </c>
      <c r="AB1079">
        <v>8</v>
      </c>
      <c r="AC1079">
        <v>0</v>
      </c>
      <c r="AD1079">
        <v>0</v>
      </c>
      <c r="AE1079">
        <v>0</v>
      </c>
      <c r="AF1079">
        <v>0</v>
      </c>
      <c r="AG1079">
        <v>0</v>
      </c>
      <c r="AH1079">
        <v>0</v>
      </c>
      <c r="AI1079">
        <v>0</v>
      </c>
      <c r="AJ1079">
        <v>0</v>
      </c>
      <c r="AK1079">
        <v>0</v>
      </c>
      <c r="AL1079">
        <v>0</v>
      </c>
      <c r="AM1079">
        <v>2</v>
      </c>
      <c r="AN1079">
        <v>0</v>
      </c>
      <c r="AO1079">
        <v>0</v>
      </c>
      <c r="AP1079">
        <v>0</v>
      </c>
      <c r="AQ1079">
        <v>0</v>
      </c>
      <c r="AR1079">
        <v>0</v>
      </c>
      <c r="AS1079">
        <v>0</v>
      </c>
      <c r="AT1079">
        <v>0</v>
      </c>
      <c r="AU1079">
        <v>0</v>
      </c>
      <c r="AV1079">
        <v>0</v>
      </c>
      <c r="AW1079">
        <v>0</v>
      </c>
      <c r="AX1079">
        <v>0</v>
      </c>
      <c r="AY1079">
        <v>1</v>
      </c>
      <c r="AZ1079">
        <v>2</v>
      </c>
      <c r="BA1079">
        <v>2</v>
      </c>
      <c r="BB1079">
        <v>0</v>
      </c>
      <c r="BC1079">
        <v>0</v>
      </c>
      <c r="BD1079">
        <v>0</v>
      </c>
      <c r="BE1079">
        <v>0</v>
      </c>
      <c r="BF1079">
        <v>0</v>
      </c>
      <c r="BG1079">
        <v>0</v>
      </c>
      <c r="BH1079">
        <v>0</v>
      </c>
      <c r="BI1079">
        <v>0</v>
      </c>
      <c r="BJ1079">
        <v>0</v>
      </c>
      <c r="BK1079">
        <v>0</v>
      </c>
      <c r="BL1079">
        <v>0</v>
      </c>
      <c r="BM1079">
        <v>0</v>
      </c>
      <c r="BN1079">
        <v>0</v>
      </c>
      <c r="BO1079">
        <v>2</v>
      </c>
      <c r="BP1079">
        <v>0</v>
      </c>
      <c r="BQ1079">
        <v>0</v>
      </c>
      <c r="BR1079">
        <v>0</v>
      </c>
      <c r="BS1079">
        <v>1</v>
      </c>
      <c r="BT1079">
        <v>14</v>
      </c>
      <c r="BU1079" t="s">
        <v>1116</v>
      </c>
    </row>
    <row r="1080" spans="1:73">
      <c r="A1080" t="s">
        <v>953</v>
      </c>
      <c r="B1080" t="s">
        <v>954</v>
      </c>
      <c r="C1080">
        <v>172</v>
      </c>
      <c r="D1080" t="s">
        <v>119</v>
      </c>
      <c r="E1080" t="s">
        <v>977</v>
      </c>
      <c r="F1080" t="s">
        <v>101</v>
      </c>
      <c r="G1080">
        <v>0</v>
      </c>
      <c r="H1080">
        <v>0</v>
      </c>
      <c r="I1080">
        <v>0</v>
      </c>
      <c r="J1080">
        <v>0</v>
      </c>
      <c r="K1080">
        <v>0</v>
      </c>
      <c r="L1080">
        <v>0</v>
      </c>
      <c r="M1080">
        <v>0</v>
      </c>
      <c r="N1080">
        <v>1</v>
      </c>
      <c r="O1080">
        <v>0</v>
      </c>
      <c r="P1080">
        <v>0</v>
      </c>
      <c r="Q1080">
        <v>0</v>
      </c>
      <c r="R1080">
        <v>0</v>
      </c>
      <c r="S1080">
        <v>1</v>
      </c>
      <c r="T1080">
        <v>0</v>
      </c>
      <c r="U1080">
        <v>0</v>
      </c>
      <c r="V1080">
        <v>1</v>
      </c>
      <c r="W1080">
        <v>0</v>
      </c>
      <c r="X1080">
        <v>0</v>
      </c>
      <c r="Y1080">
        <v>0</v>
      </c>
      <c r="Z1080">
        <v>0</v>
      </c>
      <c r="AA1080">
        <v>0</v>
      </c>
      <c r="AB1080">
        <v>2</v>
      </c>
      <c r="AC1080">
        <v>1</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1</v>
      </c>
      <c r="BP1080">
        <v>0</v>
      </c>
      <c r="BQ1080">
        <v>0</v>
      </c>
      <c r="BR1080">
        <v>0</v>
      </c>
      <c r="BS1080">
        <v>1</v>
      </c>
      <c r="BT1080">
        <v>3</v>
      </c>
      <c r="BU1080" t="s">
        <v>1117</v>
      </c>
    </row>
    <row r="1081" spans="1:73">
      <c r="A1081" t="s">
        <v>953</v>
      </c>
      <c r="B1081" t="s">
        <v>954</v>
      </c>
      <c r="C1081">
        <v>173</v>
      </c>
      <c r="D1081" t="s">
        <v>119</v>
      </c>
      <c r="E1081" t="s">
        <v>78</v>
      </c>
      <c r="F1081" t="s">
        <v>77</v>
      </c>
      <c r="G1081">
        <v>0</v>
      </c>
      <c r="H1081">
        <v>1</v>
      </c>
      <c r="I1081">
        <v>0</v>
      </c>
      <c r="J1081">
        <v>0</v>
      </c>
      <c r="K1081">
        <v>0</v>
      </c>
      <c r="L1081">
        <v>0</v>
      </c>
      <c r="M1081">
        <v>0</v>
      </c>
      <c r="N1081">
        <v>1</v>
      </c>
      <c r="O1081">
        <v>0</v>
      </c>
      <c r="P1081">
        <v>0</v>
      </c>
      <c r="Q1081">
        <v>0</v>
      </c>
      <c r="R1081">
        <v>0</v>
      </c>
      <c r="S1081">
        <v>1</v>
      </c>
      <c r="T1081">
        <v>1</v>
      </c>
      <c r="U1081">
        <v>0</v>
      </c>
      <c r="V1081">
        <v>0</v>
      </c>
      <c r="W1081">
        <v>0</v>
      </c>
      <c r="X1081">
        <v>0</v>
      </c>
      <c r="Y1081">
        <v>0</v>
      </c>
      <c r="Z1081">
        <v>0</v>
      </c>
      <c r="AA1081">
        <v>0</v>
      </c>
      <c r="AB1081">
        <v>6</v>
      </c>
      <c r="AC1081">
        <v>1</v>
      </c>
      <c r="AD1081">
        <v>0</v>
      </c>
      <c r="AE1081">
        <v>0</v>
      </c>
      <c r="AF1081">
        <v>0</v>
      </c>
      <c r="AG1081">
        <v>0</v>
      </c>
      <c r="AH1081">
        <v>2</v>
      </c>
      <c r="AI1081">
        <v>1</v>
      </c>
      <c r="AJ1081">
        <v>0</v>
      </c>
      <c r="AK1081">
        <v>0</v>
      </c>
      <c r="AL1081">
        <v>0</v>
      </c>
      <c r="AM1081">
        <v>1</v>
      </c>
      <c r="AN1081">
        <v>0</v>
      </c>
      <c r="AO1081">
        <v>0</v>
      </c>
      <c r="AP1081">
        <v>1</v>
      </c>
      <c r="AQ1081">
        <v>0</v>
      </c>
      <c r="AR1081">
        <v>0</v>
      </c>
      <c r="AS1081">
        <v>0</v>
      </c>
      <c r="AT1081">
        <v>0</v>
      </c>
      <c r="AU1081">
        <v>0</v>
      </c>
      <c r="AV1081">
        <v>0</v>
      </c>
      <c r="AW1081">
        <v>0</v>
      </c>
      <c r="AX1081">
        <v>2</v>
      </c>
      <c r="AY1081">
        <v>1</v>
      </c>
      <c r="AZ1081">
        <v>1</v>
      </c>
      <c r="BA1081">
        <v>3</v>
      </c>
      <c r="BB1081">
        <v>0</v>
      </c>
      <c r="BC1081">
        <v>4</v>
      </c>
      <c r="BD1081">
        <v>0</v>
      </c>
      <c r="BE1081">
        <v>0</v>
      </c>
      <c r="BF1081">
        <v>0</v>
      </c>
      <c r="BG1081">
        <v>0</v>
      </c>
      <c r="BH1081">
        <v>0</v>
      </c>
      <c r="BI1081">
        <v>0</v>
      </c>
      <c r="BJ1081">
        <v>0</v>
      </c>
      <c r="BK1081">
        <v>0</v>
      </c>
      <c r="BL1081">
        <v>0</v>
      </c>
      <c r="BM1081">
        <v>0</v>
      </c>
      <c r="BN1081">
        <v>2</v>
      </c>
      <c r="BO1081">
        <v>2</v>
      </c>
      <c r="BP1081">
        <v>0</v>
      </c>
      <c r="BQ1081">
        <v>0</v>
      </c>
      <c r="BR1081">
        <v>0</v>
      </c>
      <c r="BS1081">
        <v>1</v>
      </c>
      <c r="BT1081">
        <v>9</v>
      </c>
      <c r="BU1081" t="s">
        <v>1118</v>
      </c>
    </row>
    <row r="1082" spans="1:73">
      <c r="A1082" t="s">
        <v>953</v>
      </c>
      <c r="B1082" t="s">
        <v>954</v>
      </c>
      <c r="C1082">
        <v>174</v>
      </c>
      <c r="D1082" t="s">
        <v>119</v>
      </c>
      <c r="E1082" t="s">
        <v>977</v>
      </c>
      <c r="F1082" t="s">
        <v>101</v>
      </c>
      <c r="G1082">
        <v>0</v>
      </c>
      <c r="H1082">
        <v>0</v>
      </c>
      <c r="I1082">
        <v>0</v>
      </c>
      <c r="J1082">
        <v>0</v>
      </c>
      <c r="K1082">
        <v>0</v>
      </c>
      <c r="L1082">
        <v>0</v>
      </c>
      <c r="M1082">
        <v>0</v>
      </c>
      <c r="N1082">
        <v>0</v>
      </c>
      <c r="O1082">
        <v>0</v>
      </c>
      <c r="P1082">
        <v>0</v>
      </c>
      <c r="Q1082">
        <v>0</v>
      </c>
      <c r="R1082">
        <v>0</v>
      </c>
      <c r="S1082">
        <v>3</v>
      </c>
      <c r="T1082">
        <v>0</v>
      </c>
      <c r="U1082">
        <v>0</v>
      </c>
      <c r="V1082">
        <v>0</v>
      </c>
      <c r="W1082">
        <v>0</v>
      </c>
      <c r="X1082">
        <v>0</v>
      </c>
      <c r="Y1082">
        <v>0</v>
      </c>
      <c r="Z1082">
        <v>0</v>
      </c>
      <c r="AA1082">
        <v>0</v>
      </c>
      <c r="AB1082">
        <v>4</v>
      </c>
      <c r="AC1082">
        <v>0</v>
      </c>
      <c r="AD1082">
        <v>0</v>
      </c>
      <c r="AE1082">
        <v>0</v>
      </c>
      <c r="AF1082">
        <v>0</v>
      </c>
      <c r="AG1082">
        <v>0</v>
      </c>
      <c r="AH1082">
        <v>2</v>
      </c>
      <c r="AI1082">
        <v>2</v>
      </c>
      <c r="AJ1082">
        <v>0</v>
      </c>
      <c r="AK1082">
        <v>0</v>
      </c>
      <c r="AL1082">
        <v>0</v>
      </c>
      <c r="AM1082">
        <v>0</v>
      </c>
      <c r="AN1082">
        <v>0</v>
      </c>
      <c r="AO1082">
        <v>0</v>
      </c>
      <c r="AP1082">
        <v>0</v>
      </c>
      <c r="AQ1082">
        <v>0</v>
      </c>
      <c r="AR1082">
        <v>0</v>
      </c>
      <c r="AS1082">
        <v>0</v>
      </c>
      <c r="AT1082">
        <v>0</v>
      </c>
      <c r="AU1082">
        <v>0</v>
      </c>
      <c r="AV1082">
        <v>0</v>
      </c>
      <c r="AW1082">
        <v>0</v>
      </c>
      <c r="AX1082">
        <v>2</v>
      </c>
      <c r="AY1082">
        <v>1</v>
      </c>
      <c r="AZ1082">
        <v>0</v>
      </c>
      <c r="BA1082">
        <v>2</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1</v>
      </c>
      <c r="BT1082">
        <v>10</v>
      </c>
      <c r="BU1082" t="s">
        <v>1119</v>
      </c>
    </row>
    <row r="1083" spans="1:73">
      <c r="A1083" t="s">
        <v>953</v>
      </c>
      <c r="B1083" t="s">
        <v>954</v>
      </c>
      <c r="C1083">
        <v>175</v>
      </c>
      <c r="D1083" t="s">
        <v>119</v>
      </c>
      <c r="E1083" t="s">
        <v>78</v>
      </c>
      <c r="F1083" t="s">
        <v>77</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1</v>
      </c>
      <c r="BT1083">
        <v>2</v>
      </c>
      <c r="BU1083" t="s">
        <v>994</v>
      </c>
    </row>
    <row r="1084" spans="1:73">
      <c r="A1084" t="s">
        <v>953</v>
      </c>
      <c r="B1084" t="s">
        <v>954</v>
      </c>
      <c r="C1084">
        <v>176</v>
      </c>
      <c r="D1084" t="s">
        <v>119</v>
      </c>
      <c r="E1084" t="s">
        <v>977</v>
      </c>
      <c r="F1084" t="s">
        <v>101</v>
      </c>
      <c r="G1084">
        <v>1</v>
      </c>
      <c r="H1084">
        <v>4</v>
      </c>
      <c r="I1084">
        <v>3</v>
      </c>
      <c r="J1084">
        <v>0</v>
      </c>
      <c r="K1084">
        <v>0</v>
      </c>
      <c r="L1084">
        <v>8</v>
      </c>
      <c r="M1084">
        <v>0</v>
      </c>
      <c r="N1084">
        <v>8</v>
      </c>
      <c r="O1084">
        <v>0</v>
      </c>
      <c r="P1084">
        <v>0</v>
      </c>
      <c r="Q1084">
        <v>2</v>
      </c>
      <c r="R1084">
        <v>1</v>
      </c>
      <c r="S1084">
        <v>23</v>
      </c>
      <c r="T1084">
        <v>13</v>
      </c>
      <c r="U1084">
        <v>0</v>
      </c>
      <c r="V1084">
        <v>1</v>
      </c>
      <c r="W1084">
        <v>2</v>
      </c>
      <c r="X1084">
        <v>0</v>
      </c>
      <c r="Y1084">
        <v>0</v>
      </c>
      <c r="Z1084">
        <v>0</v>
      </c>
      <c r="AA1084">
        <v>0</v>
      </c>
      <c r="AB1084">
        <v>75</v>
      </c>
      <c r="AC1084">
        <v>1</v>
      </c>
      <c r="AD1084">
        <v>0</v>
      </c>
      <c r="AE1084">
        <v>0</v>
      </c>
      <c r="AF1084">
        <v>0</v>
      </c>
      <c r="AG1084">
        <v>0</v>
      </c>
      <c r="AH1084">
        <v>0</v>
      </c>
      <c r="AI1084">
        <v>14</v>
      </c>
      <c r="AJ1084">
        <v>0</v>
      </c>
      <c r="AK1084">
        <v>0</v>
      </c>
      <c r="AL1084">
        <v>0</v>
      </c>
      <c r="AM1084">
        <v>8</v>
      </c>
      <c r="AN1084">
        <v>0</v>
      </c>
      <c r="AO1084">
        <v>0</v>
      </c>
      <c r="AP1084">
        <v>2</v>
      </c>
      <c r="AQ1084">
        <v>2</v>
      </c>
      <c r="AR1084">
        <v>0</v>
      </c>
      <c r="AS1084">
        <v>0</v>
      </c>
      <c r="AT1084">
        <v>1</v>
      </c>
      <c r="AU1084">
        <v>3</v>
      </c>
      <c r="AV1084">
        <v>2</v>
      </c>
      <c r="AW1084">
        <v>2</v>
      </c>
      <c r="AX1084">
        <v>12</v>
      </c>
      <c r="AY1084">
        <v>17</v>
      </c>
      <c r="AZ1084">
        <v>9</v>
      </c>
      <c r="BA1084">
        <v>22</v>
      </c>
      <c r="BB1084">
        <v>4</v>
      </c>
      <c r="BC1084">
        <v>11</v>
      </c>
      <c r="BD1084">
        <v>0</v>
      </c>
      <c r="BE1084">
        <v>0</v>
      </c>
      <c r="BF1084">
        <v>0</v>
      </c>
      <c r="BG1084">
        <v>0</v>
      </c>
      <c r="BH1084">
        <v>0</v>
      </c>
      <c r="BI1084">
        <v>10</v>
      </c>
      <c r="BJ1084">
        <v>1</v>
      </c>
      <c r="BK1084">
        <v>0</v>
      </c>
      <c r="BL1084">
        <v>0</v>
      </c>
      <c r="BM1084">
        <v>1</v>
      </c>
      <c r="BN1084">
        <v>5</v>
      </c>
      <c r="BO1084">
        <v>13</v>
      </c>
      <c r="BP1084">
        <v>8</v>
      </c>
      <c r="BQ1084">
        <v>0</v>
      </c>
      <c r="BR1084">
        <v>0</v>
      </c>
      <c r="BS1084">
        <v>5</v>
      </c>
      <c r="BT1084">
        <v>123</v>
      </c>
      <c r="BU1084" t="s">
        <v>1120</v>
      </c>
    </row>
    <row r="1085" spans="1:73">
      <c r="A1085" t="s">
        <v>953</v>
      </c>
      <c r="B1085" t="s">
        <v>954</v>
      </c>
      <c r="C1085">
        <v>177</v>
      </c>
      <c r="D1085" t="s">
        <v>119</v>
      </c>
      <c r="E1085" t="s">
        <v>78</v>
      </c>
      <c r="F1085" t="s">
        <v>77</v>
      </c>
      <c r="G1085">
        <v>0</v>
      </c>
      <c r="H1085">
        <v>0</v>
      </c>
      <c r="I1085">
        <v>0</v>
      </c>
      <c r="J1085">
        <v>0</v>
      </c>
      <c r="K1085">
        <v>0</v>
      </c>
      <c r="L1085">
        <v>1</v>
      </c>
      <c r="M1085">
        <v>0</v>
      </c>
      <c r="N1085">
        <v>1</v>
      </c>
      <c r="O1085">
        <v>0</v>
      </c>
      <c r="P1085">
        <v>0</v>
      </c>
      <c r="Q1085">
        <v>0</v>
      </c>
      <c r="R1085">
        <v>0</v>
      </c>
      <c r="S1085">
        <v>2</v>
      </c>
      <c r="T1085">
        <v>0</v>
      </c>
      <c r="U1085">
        <v>0</v>
      </c>
      <c r="V1085">
        <v>1</v>
      </c>
      <c r="W1085">
        <v>1</v>
      </c>
      <c r="X1085">
        <v>0</v>
      </c>
      <c r="Y1085">
        <v>0</v>
      </c>
      <c r="Z1085">
        <v>0</v>
      </c>
      <c r="AA1085">
        <v>0</v>
      </c>
      <c r="AB1085">
        <v>5</v>
      </c>
      <c r="AC1085">
        <v>0</v>
      </c>
      <c r="AD1085">
        <v>0</v>
      </c>
      <c r="AE1085">
        <v>0</v>
      </c>
      <c r="AF1085">
        <v>0</v>
      </c>
      <c r="AG1085">
        <v>0</v>
      </c>
      <c r="AH1085">
        <v>0</v>
      </c>
      <c r="AI1085">
        <v>0</v>
      </c>
      <c r="AJ1085">
        <v>0</v>
      </c>
      <c r="AK1085">
        <v>0</v>
      </c>
      <c r="AL1085">
        <v>0</v>
      </c>
      <c r="AM1085">
        <v>2</v>
      </c>
      <c r="AN1085">
        <v>0</v>
      </c>
      <c r="AO1085">
        <v>0</v>
      </c>
      <c r="AP1085">
        <v>0</v>
      </c>
      <c r="AQ1085">
        <v>1</v>
      </c>
      <c r="AR1085">
        <v>0</v>
      </c>
      <c r="AS1085">
        <v>0</v>
      </c>
      <c r="AT1085">
        <v>0</v>
      </c>
      <c r="AU1085">
        <v>0</v>
      </c>
      <c r="AV1085">
        <v>0</v>
      </c>
      <c r="AW1085">
        <v>0</v>
      </c>
      <c r="AX1085">
        <v>0</v>
      </c>
      <c r="AY1085">
        <v>0</v>
      </c>
      <c r="AZ1085">
        <v>2</v>
      </c>
      <c r="BA1085">
        <v>2</v>
      </c>
      <c r="BB1085">
        <v>0</v>
      </c>
      <c r="BC1085">
        <v>2</v>
      </c>
      <c r="BD1085">
        <v>0</v>
      </c>
      <c r="BE1085">
        <v>0</v>
      </c>
      <c r="BF1085">
        <v>0</v>
      </c>
      <c r="BG1085">
        <v>0</v>
      </c>
      <c r="BH1085">
        <v>0</v>
      </c>
      <c r="BI1085">
        <v>0</v>
      </c>
      <c r="BJ1085">
        <v>2</v>
      </c>
      <c r="BK1085">
        <v>0</v>
      </c>
      <c r="BL1085">
        <v>0</v>
      </c>
      <c r="BM1085">
        <v>0</v>
      </c>
      <c r="BN1085">
        <v>0</v>
      </c>
      <c r="BO1085">
        <v>2</v>
      </c>
      <c r="BP1085">
        <v>0</v>
      </c>
      <c r="BQ1085">
        <v>0</v>
      </c>
      <c r="BR1085">
        <v>0</v>
      </c>
      <c r="BS1085">
        <v>1</v>
      </c>
      <c r="BT1085">
        <v>13</v>
      </c>
      <c r="BU1085" t="s">
        <v>1121</v>
      </c>
    </row>
    <row r="1086" spans="1:73">
      <c r="A1086" t="s">
        <v>953</v>
      </c>
      <c r="B1086" t="s">
        <v>954</v>
      </c>
      <c r="C1086">
        <v>178</v>
      </c>
      <c r="D1086" t="s">
        <v>119</v>
      </c>
      <c r="E1086" t="s">
        <v>969</v>
      </c>
      <c r="F1086" t="s">
        <v>92</v>
      </c>
      <c r="G1086">
        <v>0</v>
      </c>
      <c r="H1086">
        <v>0</v>
      </c>
      <c r="I1086">
        <v>0</v>
      </c>
      <c r="J1086">
        <v>0</v>
      </c>
      <c r="K1086">
        <v>0</v>
      </c>
      <c r="L1086">
        <v>3</v>
      </c>
      <c r="M1086">
        <v>0</v>
      </c>
      <c r="N1086">
        <v>3</v>
      </c>
      <c r="O1086">
        <v>0</v>
      </c>
      <c r="P1086">
        <v>0</v>
      </c>
      <c r="Q1086">
        <v>2</v>
      </c>
      <c r="R1086">
        <v>0</v>
      </c>
      <c r="S1086">
        <v>3</v>
      </c>
      <c r="T1086">
        <v>0</v>
      </c>
      <c r="U1086">
        <v>0</v>
      </c>
      <c r="V1086">
        <v>0</v>
      </c>
      <c r="W1086">
        <v>0</v>
      </c>
      <c r="X1086">
        <v>0</v>
      </c>
      <c r="Y1086">
        <v>0</v>
      </c>
      <c r="Z1086">
        <v>0</v>
      </c>
      <c r="AA1086">
        <v>0</v>
      </c>
      <c r="AB1086">
        <v>6</v>
      </c>
      <c r="AC1086">
        <v>0</v>
      </c>
      <c r="AD1086">
        <v>0</v>
      </c>
      <c r="AE1086">
        <v>0</v>
      </c>
      <c r="AF1086">
        <v>0</v>
      </c>
      <c r="AG1086">
        <v>0</v>
      </c>
      <c r="AH1086">
        <v>0</v>
      </c>
      <c r="AI1086">
        <v>0</v>
      </c>
      <c r="AJ1086">
        <v>0</v>
      </c>
      <c r="AK1086">
        <v>0</v>
      </c>
      <c r="AL1086">
        <v>1</v>
      </c>
      <c r="AM1086">
        <v>0</v>
      </c>
      <c r="AN1086">
        <v>0</v>
      </c>
      <c r="AO1086">
        <v>0</v>
      </c>
      <c r="AP1086">
        <v>0</v>
      </c>
      <c r="AQ1086">
        <v>0</v>
      </c>
      <c r="AR1086">
        <v>0</v>
      </c>
      <c r="AS1086">
        <v>0</v>
      </c>
      <c r="AT1086">
        <v>0</v>
      </c>
      <c r="AU1086">
        <v>2</v>
      </c>
      <c r="AV1086">
        <v>0</v>
      </c>
      <c r="AW1086">
        <v>0</v>
      </c>
      <c r="AX1086">
        <v>0</v>
      </c>
      <c r="AY1086">
        <v>0</v>
      </c>
      <c r="AZ1086">
        <v>1</v>
      </c>
      <c r="BA1086">
        <v>0</v>
      </c>
      <c r="BB1086">
        <v>0</v>
      </c>
      <c r="BC1086">
        <v>1</v>
      </c>
      <c r="BD1086">
        <v>0</v>
      </c>
      <c r="BE1086">
        <v>0</v>
      </c>
      <c r="BF1086">
        <v>0</v>
      </c>
      <c r="BG1086">
        <v>0</v>
      </c>
      <c r="BH1086">
        <v>0</v>
      </c>
      <c r="BI1086">
        <v>0</v>
      </c>
      <c r="BJ1086">
        <v>1</v>
      </c>
      <c r="BK1086">
        <v>0</v>
      </c>
      <c r="BL1086">
        <v>0</v>
      </c>
      <c r="BM1086">
        <v>0</v>
      </c>
      <c r="BN1086">
        <v>0</v>
      </c>
      <c r="BO1086">
        <v>3</v>
      </c>
      <c r="BP1086">
        <v>0</v>
      </c>
      <c r="BQ1086">
        <v>0</v>
      </c>
      <c r="BR1086">
        <v>0</v>
      </c>
      <c r="BS1086">
        <v>1</v>
      </c>
      <c r="BT1086">
        <v>13</v>
      </c>
      <c r="BU1086" t="s">
        <v>1122</v>
      </c>
    </row>
    <row r="1087" spans="1:73">
      <c r="A1087" t="s">
        <v>953</v>
      </c>
      <c r="B1087" t="s">
        <v>954</v>
      </c>
      <c r="C1087">
        <v>179</v>
      </c>
      <c r="D1087" t="s">
        <v>119</v>
      </c>
      <c r="E1087" t="s">
        <v>78</v>
      </c>
      <c r="F1087" t="s">
        <v>77</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1</v>
      </c>
      <c r="BT1087">
        <v>1</v>
      </c>
      <c r="BU1087" t="s">
        <v>1123</v>
      </c>
    </row>
    <row r="1088" spans="1:73">
      <c r="A1088" t="s">
        <v>953</v>
      </c>
      <c r="B1088" t="s">
        <v>954</v>
      </c>
      <c r="C1088">
        <v>180</v>
      </c>
      <c r="D1088" t="s">
        <v>119</v>
      </c>
      <c r="E1088" t="s">
        <v>969</v>
      </c>
      <c r="F1088" t="s">
        <v>92</v>
      </c>
      <c r="G1088">
        <v>0</v>
      </c>
      <c r="H1088">
        <v>1</v>
      </c>
      <c r="I1088">
        <v>0</v>
      </c>
      <c r="J1088">
        <v>0</v>
      </c>
      <c r="K1088">
        <v>0</v>
      </c>
      <c r="L1088">
        <v>1</v>
      </c>
      <c r="M1088">
        <v>0</v>
      </c>
      <c r="N1088">
        <v>2</v>
      </c>
      <c r="O1088">
        <v>0</v>
      </c>
      <c r="P1088">
        <v>0</v>
      </c>
      <c r="Q1088">
        <v>0</v>
      </c>
      <c r="R1088">
        <v>0</v>
      </c>
      <c r="S1088">
        <v>1</v>
      </c>
      <c r="T1088">
        <v>0</v>
      </c>
      <c r="U1088">
        <v>0</v>
      </c>
      <c r="V1088">
        <v>0</v>
      </c>
      <c r="W1088">
        <v>0</v>
      </c>
      <c r="X1088">
        <v>0</v>
      </c>
      <c r="Y1088">
        <v>0</v>
      </c>
      <c r="Z1088">
        <v>0</v>
      </c>
      <c r="AA1088">
        <v>0</v>
      </c>
      <c r="AB1088">
        <v>12</v>
      </c>
      <c r="AC1088">
        <v>0</v>
      </c>
      <c r="AD1088">
        <v>0</v>
      </c>
      <c r="AE1088">
        <v>0</v>
      </c>
      <c r="AF1088">
        <v>0</v>
      </c>
      <c r="AG1088">
        <v>0</v>
      </c>
      <c r="AH1088">
        <v>0</v>
      </c>
      <c r="AI1088">
        <v>1</v>
      </c>
      <c r="AJ1088">
        <v>0</v>
      </c>
      <c r="AK1088">
        <v>0</v>
      </c>
      <c r="AL1088">
        <v>0</v>
      </c>
      <c r="AM1088">
        <v>0</v>
      </c>
      <c r="AN1088">
        <v>0</v>
      </c>
      <c r="AO1088">
        <v>0</v>
      </c>
      <c r="AP1088">
        <v>0</v>
      </c>
      <c r="AQ1088">
        <v>1</v>
      </c>
      <c r="AR1088">
        <v>0</v>
      </c>
      <c r="AS1088">
        <v>0</v>
      </c>
      <c r="AT1088">
        <v>0</v>
      </c>
      <c r="AU1088">
        <v>3</v>
      </c>
      <c r="AV1088">
        <v>0</v>
      </c>
      <c r="AW1088">
        <v>0</v>
      </c>
      <c r="AX1088">
        <v>2</v>
      </c>
      <c r="AY1088">
        <v>2</v>
      </c>
      <c r="AZ1088">
        <v>0</v>
      </c>
      <c r="BA1088">
        <v>2</v>
      </c>
      <c r="BB1088">
        <v>0</v>
      </c>
      <c r="BC1088">
        <v>3</v>
      </c>
      <c r="BD1088">
        <v>0</v>
      </c>
      <c r="BE1088">
        <v>0</v>
      </c>
      <c r="BF1088">
        <v>0</v>
      </c>
      <c r="BG1088">
        <v>0</v>
      </c>
      <c r="BH1088">
        <v>0</v>
      </c>
      <c r="BI1088">
        <v>3</v>
      </c>
      <c r="BJ1088">
        <v>2</v>
      </c>
      <c r="BK1088">
        <v>0</v>
      </c>
      <c r="BL1088">
        <v>0</v>
      </c>
      <c r="BM1088">
        <v>0</v>
      </c>
      <c r="BN1088">
        <v>0</v>
      </c>
      <c r="BO1088">
        <v>3</v>
      </c>
      <c r="BP1088">
        <v>2</v>
      </c>
      <c r="BQ1088">
        <v>0</v>
      </c>
      <c r="BR1088">
        <v>0</v>
      </c>
      <c r="BS1088">
        <v>2</v>
      </c>
      <c r="BT1088">
        <v>20</v>
      </c>
      <c r="BU1088" t="s">
        <v>1124</v>
      </c>
    </row>
    <row r="1089" spans="1:73">
      <c r="A1089" t="s">
        <v>953</v>
      </c>
      <c r="B1089" t="s">
        <v>954</v>
      </c>
      <c r="C1089">
        <v>181</v>
      </c>
      <c r="D1089" t="s">
        <v>119</v>
      </c>
      <c r="E1089" t="s">
        <v>965</v>
      </c>
      <c r="F1089" t="s">
        <v>92</v>
      </c>
      <c r="G1089">
        <v>0</v>
      </c>
      <c r="H1089">
        <v>3</v>
      </c>
      <c r="I1089">
        <v>0</v>
      </c>
      <c r="J1089">
        <v>0</v>
      </c>
      <c r="K1089">
        <v>0</v>
      </c>
      <c r="L1089">
        <v>3</v>
      </c>
      <c r="M1089">
        <v>0</v>
      </c>
      <c r="N1089">
        <v>2</v>
      </c>
      <c r="O1089">
        <v>0</v>
      </c>
      <c r="P1089">
        <v>0</v>
      </c>
      <c r="Q1089">
        <v>0</v>
      </c>
      <c r="R1089">
        <v>0</v>
      </c>
      <c r="S1089">
        <v>1</v>
      </c>
      <c r="T1089">
        <v>0</v>
      </c>
      <c r="U1089">
        <v>0</v>
      </c>
      <c r="V1089">
        <v>0</v>
      </c>
      <c r="W1089">
        <v>0</v>
      </c>
      <c r="X1089">
        <v>0</v>
      </c>
      <c r="Y1089">
        <v>0</v>
      </c>
      <c r="Z1089">
        <v>0</v>
      </c>
      <c r="AA1089">
        <v>0</v>
      </c>
      <c r="AB1089">
        <v>15</v>
      </c>
      <c r="AC1089">
        <v>0</v>
      </c>
      <c r="AD1089">
        <v>0</v>
      </c>
      <c r="AE1089">
        <v>0</v>
      </c>
      <c r="AF1089">
        <v>0</v>
      </c>
      <c r="AG1089">
        <v>0</v>
      </c>
      <c r="AH1089">
        <v>0</v>
      </c>
      <c r="AI1089">
        <v>1</v>
      </c>
      <c r="AJ1089">
        <v>0</v>
      </c>
      <c r="AK1089">
        <v>0</v>
      </c>
      <c r="AL1089">
        <v>0</v>
      </c>
      <c r="AM1089">
        <v>1</v>
      </c>
      <c r="AN1089">
        <v>0</v>
      </c>
      <c r="AO1089">
        <v>0</v>
      </c>
      <c r="AP1089">
        <v>0</v>
      </c>
      <c r="AQ1089">
        <v>0</v>
      </c>
      <c r="AR1089">
        <v>0</v>
      </c>
      <c r="AS1089">
        <v>0</v>
      </c>
      <c r="AT1089">
        <v>0</v>
      </c>
      <c r="AU1089">
        <v>2</v>
      </c>
      <c r="AV1089">
        <v>0</v>
      </c>
      <c r="AW1089">
        <v>0</v>
      </c>
      <c r="AX1089">
        <v>1</v>
      </c>
      <c r="AY1089">
        <v>4</v>
      </c>
      <c r="AZ1089">
        <v>0</v>
      </c>
      <c r="BA1089">
        <v>2</v>
      </c>
      <c r="BB1089">
        <v>1</v>
      </c>
      <c r="BC1089">
        <v>6</v>
      </c>
      <c r="BD1089">
        <v>0</v>
      </c>
      <c r="BE1089">
        <v>0</v>
      </c>
      <c r="BF1089">
        <v>0</v>
      </c>
      <c r="BG1089">
        <v>0</v>
      </c>
      <c r="BH1089">
        <v>0</v>
      </c>
      <c r="BI1089">
        <v>1</v>
      </c>
      <c r="BJ1089">
        <v>6</v>
      </c>
      <c r="BK1089">
        <v>0</v>
      </c>
      <c r="BL1089">
        <v>0</v>
      </c>
      <c r="BM1089">
        <v>0</v>
      </c>
      <c r="BN1089">
        <v>0</v>
      </c>
      <c r="BO1089">
        <v>2</v>
      </c>
      <c r="BP1089">
        <v>1</v>
      </c>
      <c r="BQ1089">
        <v>0</v>
      </c>
      <c r="BR1089">
        <v>0</v>
      </c>
      <c r="BS1089">
        <v>2</v>
      </c>
      <c r="BT1089">
        <v>24</v>
      </c>
      <c r="BU1089" t="s">
        <v>1125</v>
      </c>
    </row>
    <row r="1090" spans="1:73">
      <c r="A1090" t="s">
        <v>953</v>
      </c>
      <c r="B1090" t="s">
        <v>954</v>
      </c>
      <c r="C1090">
        <v>182</v>
      </c>
      <c r="D1090" t="s">
        <v>119</v>
      </c>
      <c r="E1090" t="s">
        <v>969</v>
      </c>
      <c r="F1090" t="s">
        <v>92</v>
      </c>
      <c r="G1090">
        <v>0</v>
      </c>
      <c r="H1090">
        <v>6</v>
      </c>
      <c r="I1090">
        <v>1</v>
      </c>
      <c r="J1090">
        <v>0</v>
      </c>
      <c r="K1090">
        <v>0</v>
      </c>
      <c r="L1090">
        <v>7</v>
      </c>
      <c r="M1090">
        <v>1</v>
      </c>
      <c r="N1090">
        <v>5</v>
      </c>
      <c r="O1090">
        <v>0</v>
      </c>
      <c r="P1090">
        <v>0</v>
      </c>
      <c r="Q1090">
        <v>2</v>
      </c>
      <c r="R1090">
        <v>1</v>
      </c>
      <c r="S1090">
        <v>15</v>
      </c>
      <c r="T1090">
        <v>9</v>
      </c>
      <c r="U1090">
        <v>0</v>
      </c>
      <c r="V1090">
        <v>0</v>
      </c>
      <c r="W1090">
        <v>1</v>
      </c>
      <c r="X1090">
        <v>0</v>
      </c>
      <c r="Y1090">
        <v>0</v>
      </c>
      <c r="Z1090">
        <v>0</v>
      </c>
      <c r="AA1090">
        <v>0</v>
      </c>
      <c r="AB1090">
        <v>37</v>
      </c>
      <c r="AC1090">
        <v>0</v>
      </c>
      <c r="AD1090">
        <v>0</v>
      </c>
      <c r="AE1090">
        <v>0</v>
      </c>
      <c r="AF1090">
        <v>0</v>
      </c>
      <c r="AG1090">
        <v>0</v>
      </c>
      <c r="AH1090">
        <v>0</v>
      </c>
      <c r="AI1090">
        <v>8</v>
      </c>
      <c r="AJ1090">
        <v>0</v>
      </c>
      <c r="AK1090">
        <v>0</v>
      </c>
      <c r="AL1090">
        <v>0</v>
      </c>
      <c r="AM1090">
        <v>4</v>
      </c>
      <c r="AN1090">
        <v>0</v>
      </c>
      <c r="AO1090">
        <v>0</v>
      </c>
      <c r="AP1090">
        <v>3</v>
      </c>
      <c r="AQ1090">
        <v>0</v>
      </c>
      <c r="AR1090">
        <v>0</v>
      </c>
      <c r="AS1090">
        <v>0</v>
      </c>
      <c r="AT1090">
        <v>0</v>
      </c>
      <c r="AU1090">
        <v>2</v>
      </c>
      <c r="AV1090">
        <v>0</v>
      </c>
      <c r="AW1090">
        <v>1</v>
      </c>
      <c r="AX1090">
        <v>0</v>
      </c>
      <c r="AY1090">
        <v>5</v>
      </c>
      <c r="AZ1090">
        <v>6</v>
      </c>
      <c r="BA1090">
        <v>4</v>
      </c>
      <c r="BB1090">
        <v>3</v>
      </c>
      <c r="BC1090">
        <v>11</v>
      </c>
      <c r="BD1090">
        <v>0</v>
      </c>
      <c r="BE1090">
        <v>0</v>
      </c>
      <c r="BF1090">
        <v>0</v>
      </c>
      <c r="BG1090">
        <v>0</v>
      </c>
      <c r="BH1090">
        <v>0</v>
      </c>
      <c r="BI1090">
        <v>0</v>
      </c>
      <c r="BJ1090">
        <v>7</v>
      </c>
      <c r="BK1090">
        <v>0</v>
      </c>
      <c r="BL1090">
        <v>0</v>
      </c>
      <c r="BM1090">
        <v>0</v>
      </c>
      <c r="BN1090">
        <v>0</v>
      </c>
      <c r="BO1090">
        <v>8</v>
      </c>
      <c r="BP1090">
        <v>0</v>
      </c>
      <c r="BQ1090">
        <v>0</v>
      </c>
      <c r="BR1090">
        <v>0</v>
      </c>
      <c r="BS1090">
        <v>5</v>
      </c>
      <c r="BT1090">
        <v>63</v>
      </c>
      <c r="BU1090" t="s">
        <v>1126</v>
      </c>
    </row>
    <row r="1091" spans="1:73">
      <c r="A1091" t="s">
        <v>953</v>
      </c>
      <c r="B1091" t="s">
        <v>954</v>
      </c>
      <c r="C1091">
        <v>183</v>
      </c>
      <c r="D1091" t="s">
        <v>119</v>
      </c>
      <c r="E1091" t="s">
        <v>78</v>
      </c>
      <c r="F1091" t="s">
        <v>77</v>
      </c>
      <c r="G1091">
        <v>0</v>
      </c>
      <c r="H1091">
        <v>0</v>
      </c>
      <c r="I1091">
        <v>0</v>
      </c>
      <c r="J1091">
        <v>0</v>
      </c>
      <c r="K1091">
        <v>0</v>
      </c>
      <c r="L1091">
        <v>0</v>
      </c>
      <c r="M1091">
        <v>0</v>
      </c>
      <c r="N1091">
        <v>2</v>
      </c>
      <c r="O1091">
        <v>0</v>
      </c>
      <c r="P1091">
        <v>0</v>
      </c>
      <c r="Q1091">
        <v>0</v>
      </c>
      <c r="R1091">
        <v>0</v>
      </c>
      <c r="S1091">
        <v>0</v>
      </c>
      <c r="T1091">
        <v>0</v>
      </c>
      <c r="U1091">
        <v>0</v>
      </c>
      <c r="V1091">
        <v>0</v>
      </c>
      <c r="W1091">
        <v>0</v>
      </c>
      <c r="X1091">
        <v>0</v>
      </c>
      <c r="Y1091">
        <v>0</v>
      </c>
      <c r="Z1091">
        <v>0</v>
      </c>
      <c r="AA1091">
        <v>0</v>
      </c>
      <c r="AB1091">
        <v>4</v>
      </c>
      <c r="AC1091">
        <v>0</v>
      </c>
      <c r="AD1091">
        <v>0</v>
      </c>
      <c r="AE1091">
        <v>0</v>
      </c>
      <c r="AF1091">
        <v>0</v>
      </c>
      <c r="AG1091">
        <v>0</v>
      </c>
      <c r="AH1091">
        <v>0</v>
      </c>
      <c r="AI1091">
        <v>0</v>
      </c>
      <c r="AJ1091">
        <v>0</v>
      </c>
      <c r="AK1091">
        <v>0</v>
      </c>
      <c r="AL1091">
        <v>0</v>
      </c>
      <c r="AM1091">
        <v>2</v>
      </c>
      <c r="AN1091">
        <v>0</v>
      </c>
      <c r="AO1091">
        <v>0</v>
      </c>
      <c r="AP1091">
        <v>0</v>
      </c>
      <c r="AQ1091">
        <v>0</v>
      </c>
      <c r="AR1091">
        <v>0</v>
      </c>
      <c r="AS1091">
        <v>0</v>
      </c>
      <c r="AT1091">
        <v>0</v>
      </c>
      <c r="AU1091">
        <v>0</v>
      </c>
      <c r="AV1091">
        <v>0</v>
      </c>
      <c r="AW1091">
        <v>0</v>
      </c>
      <c r="AX1091">
        <v>0</v>
      </c>
      <c r="AY1091">
        <v>0</v>
      </c>
      <c r="AZ1091">
        <v>2</v>
      </c>
      <c r="BA1091">
        <v>2</v>
      </c>
      <c r="BB1091">
        <v>0</v>
      </c>
      <c r="BC1091">
        <v>0</v>
      </c>
      <c r="BD1091">
        <v>0</v>
      </c>
      <c r="BE1091">
        <v>0</v>
      </c>
      <c r="BF1091">
        <v>0</v>
      </c>
      <c r="BG1091">
        <v>0</v>
      </c>
      <c r="BH1091">
        <v>0</v>
      </c>
      <c r="BI1091">
        <v>0</v>
      </c>
      <c r="BJ1091">
        <v>0</v>
      </c>
      <c r="BK1091">
        <v>0</v>
      </c>
      <c r="BL1091">
        <v>0</v>
      </c>
      <c r="BM1091">
        <v>0</v>
      </c>
      <c r="BN1091">
        <v>0</v>
      </c>
      <c r="BO1091">
        <v>2</v>
      </c>
      <c r="BP1091">
        <v>0</v>
      </c>
      <c r="BQ1091">
        <v>0</v>
      </c>
      <c r="BR1091">
        <v>0</v>
      </c>
      <c r="BS1091">
        <v>1</v>
      </c>
      <c r="BT1091">
        <v>6</v>
      </c>
      <c r="BU1091" t="s">
        <v>1127</v>
      </c>
    </row>
    <row r="1092" spans="1:73">
      <c r="A1092" t="s">
        <v>953</v>
      </c>
      <c r="B1092" t="s">
        <v>954</v>
      </c>
      <c r="C1092">
        <v>184</v>
      </c>
      <c r="D1092" t="s">
        <v>119</v>
      </c>
      <c r="E1092" t="s">
        <v>969</v>
      </c>
      <c r="F1092" t="s">
        <v>92</v>
      </c>
      <c r="G1092">
        <v>0</v>
      </c>
      <c r="H1092">
        <v>0</v>
      </c>
      <c r="I1092">
        <v>0</v>
      </c>
      <c r="J1092">
        <v>0</v>
      </c>
      <c r="K1092">
        <v>0</v>
      </c>
      <c r="L1092">
        <v>1</v>
      </c>
      <c r="M1092">
        <v>0</v>
      </c>
      <c r="N1092">
        <v>0</v>
      </c>
      <c r="O1092">
        <v>0</v>
      </c>
      <c r="P1092">
        <v>0</v>
      </c>
      <c r="Q1092">
        <v>0</v>
      </c>
      <c r="R1092">
        <v>0</v>
      </c>
      <c r="S1092">
        <v>0</v>
      </c>
      <c r="T1092">
        <v>0</v>
      </c>
      <c r="U1092">
        <v>0</v>
      </c>
      <c r="V1092">
        <v>0</v>
      </c>
      <c r="W1092">
        <v>0</v>
      </c>
      <c r="X1092">
        <v>0</v>
      </c>
      <c r="Y1092">
        <v>2</v>
      </c>
      <c r="Z1092">
        <v>0</v>
      </c>
      <c r="AA1092">
        <v>0</v>
      </c>
      <c r="AB1092">
        <v>3</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2</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1</v>
      </c>
      <c r="BT1092">
        <v>4</v>
      </c>
      <c r="BU1092" t="s">
        <v>1128</v>
      </c>
    </row>
    <row r="1093" spans="1:73">
      <c r="A1093" t="s">
        <v>953</v>
      </c>
      <c r="B1093" t="s">
        <v>954</v>
      </c>
      <c r="C1093">
        <v>185</v>
      </c>
      <c r="D1093" t="s">
        <v>119</v>
      </c>
      <c r="E1093" t="s">
        <v>78</v>
      </c>
      <c r="F1093" t="s">
        <v>77</v>
      </c>
      <c r="G1093">
        <v>0</v>
      </c>
      <c r="H1093">
        <v>0</v>
      </c>
      <c r="I1093">
        <v>0</v>
      </c>
      <c r="J1093">
        <v>0</v>
      </c>
      <c r="K1093">
        <v>0</v>
      </c>
      <c r="L1093">
        <v>3</v>
      </c>
      <c r="M1093">
        <v>0</v>
      </c>
      <c r="N1093">
        <v>4</v>
      </c>
      <c r="O1093">
        <v>0</v>
      </c>
      <c r="P1093">
        <v>0</v>
      </c>
      <c r="Q1093">
        <v>0</v>
      </c>
      <c r="R1093">
        <v>0</v>
      </c>
      <c r="S1093">
        <v>7</v>
      </c>
      <c r="T1093">
        <v>3</v>
      </c>
      <c r="U1093">
        <v>0</v>
      </c>
      <c r="V1093">
        <v>0</v>
      </c>
      <c r="W1093">
        <v>3</v>
      </c>
      <c r="X1093">
        <v>0</v>
      </c>
      <c r="Y1093">
        <v>0</v>
      </c>
      <c r="Z1093">
        <v>0</v>
      </c>
      <c r="AA1093">
        <v>0</v>
      </c>
      <c r="AB1093">
        <v>22</v>
      </c>
      <c r="AC1093">
        <v>0</v>
      </c>
      <c r="AD1093">
        <v>0</v>
      </c>
      <c r="AE1093">
        <v>0</v>
      </c>
      <c r="AF1093">
        <v>0</v>
      </c>
      <c r="AG1093">
        <v>0</v>
      </c>
      <c r="AH1093">
        <v>0</v>
      </c>
      <c r="AI1093">
        <v>0</v>
      </c>
      <c r="AJ1093">
        <v>0</v>
      </c>
      <c r="AK1093">
        <v>0</v>
      </c>
      <c r="AL1093">
        <v>3</v>
      </c>
      <c r="AM1093">
        <v>7</v>
      </c>
      <c r="AN1093">
        <v>0</v>
      </c>
      <c r="AO1093">
        <v>0</v>
      </c>
      <c r="AP1093">
        <v>0</v>
      </c>
      <c r="AQ1093">
        <v>0</v>
      </c>
      <c r="AR1093">
        <v>0</v>
      </c>
      <c r="AS1093">
        <v>0</v>
      </c>
      <c r="AT1093">
        <v>0</v>
      </c>
      <c r="AU1093">
        <v>0</v>
      </c>
      <c r="AV1093">
        <v>0</v>
      </c>
      <c r="AW1093">
        <v>0</v>
      </c>
      <c r="AX1093">
        <v>0</v>
      </c>
      <c r="AY1093">
        <v>4</v>
      </c>
      <c r="AZ1093">
        <v>4</v>
      </c>
      <c r="BA1093">
        <v>8</v>
      </c>
      <c r="BB1093">
        <v>1</v>
      </c>
      <c r="BC1093">
        <v>0</v>
      </c>
      <c r="BD1093">
        <v>0</v>
      </c>
      <c r="BE1093">
        <v>0</v>
      </c>
      <c r="BF1093">
        <v>0</v>
      </c>
      <c r="BG1093">
        <v>0</v>
      </c>
      <c r="BH1093">
        <v>0</v>
      </c>
      <c r="BI1093">
        <v>0</v>
      </c>
      <c r="BJ1093">
        <v>0</v>
      </c>
      <c r="BK1093">
        <v>0</v>
      </c>
      <c r="BL1093">
        <v>4</v>
      </c>
      <c r="BM1093">
        <v>0</v>
      </c>
      <c r="BN1093">
        <v>0</v>
      </c>
      <c r="BO1093">
        <v>5</v>
      </c>
      <c r="BP1093">
        <v>0</v>
      </c>
      <c r="BQ1093">
        <v>0</v>
      </c>
      <c r="BR1093">
        <v>0</v>
      </c>
      <c r="BS1093">
        <v>1</v>
      </c>
      <c r="BT1093">
        <v>34</v>
      </c>
      <c r="BU1093" t="s">
        <v>1129</v>
      </c>
    </row>
    <row r="1094" spans="1:73">
      <c r="A1094" t="s">
        <v>953</v>
      </c>
      <c r="B1094" t="s">
        <v>954</v>
      </c>
      <c r="C1094">
        <v>186</v>
      </c>
      <c r="D1094" t="s">
        <v>119</v>
      </c>
      <c r="E1094" t="s">
        <v>969</v>
      </c>
      <c r="F1094" t="s">
        <v>92</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1</v>
      </c>
      <c r="BT1094">
        <v>1</v>
      </c>
      <c r="BU1094" t="s">
        <v>1130</v>
      </c>
    </row>
    <row r="1095" spans="1:73">
      <c r="A1095" t="s">
        <v>953</v>
      </c>
      <c r="B1095" t="s">
        <v>954</v>
      </c>
      <c r="C1095">
        <v>187</v>
      </c>
      <c r="D1095" t="s">
        <v>119</v>
      </c>
      <c r="E1095" t="s">
        <v>78</v>
      </c>
      <c r="F1095" t="s">
        <v>77</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1</v>
      </c>
      <c r="BT1095">
        <v>2</v>
      </c>
      <c r="BU1095" t="s">
        <v>1131</v>
      </c>
    </row>
    <row r="1096" spans="1:73">
      <c r="A1096" t="s">
        <v>953</v>
      </c>
      <c r="B1096" t="s">
        <v>954</v>
      </c>
      <c r="C1096">
        <v>188</v>
      </c>
      <c r="D1096" t="s">
        <v>119</v>
      </c>
      <c r="E1096" t="s">
        <v>969</v>
      </c>
      <c r="F1096" t="s">
        <v>92</v>
      </c>
      <c r="G1096">
        <v>0</v>
      </c>
      <c r="H1096">
        <v>3</v>
      </c>
      <c r="I1096">
        <v>0</v>
      </c>
      <c r="J1096">
        <v>0</v>
      </c>
      <c r="K1096">
        <v>0</v>
      </c>
      <c r="L1096">
        <v>4</v>
      </c>
      <c r="M1096">
        <v>0</v>
      </c>
      <c r="N1096">
        <v>7</v>
      </c>
      <c r="O1096">
        <v>0</v>
      </c>
      <c r="P1096">
        <v>0</v>
      </c>
      <c r="Q1096">
        <v>0</v>
      </c>
      <c r="R1096">
        <v>2</v>
      </c>
      <c r="S1096">
        <v>9</v>
      </c>
      <c r="T1096">
        <v>2</v>
      </c>
      <c r="U1096">
        <v>0</v>
      </c>
      <c r="V1096">
        <v>1</v>
      </c>
      <c r="W1096">
        <v>0</v>
      </c>
      <c r="X1096">
        <v>0</v>
      </c>
      <c r="Y1096">
        <v>0</v>
      </c>
      <c r="Z1096">
        <v>0</v>
      </c>
      <c r="AA1096">
        <v>0</v>
      </c>
      <c r="AB1096">
        <v>29</v>
      </c>
      <c r="AC1096">
        <v>1</v>
      </c>
      <c r="AD1096">
        <v>0</v>
      </c>
      <c r="AE1096">
        <v>0</v>
      </c>
      <c r="AF1096">
        <v>0</v>
      </c>
      <c r="AG1096">
        <v>0</v>
      </c>
      <c r="AH1096">
        <v>0</v>
      </c>
      <c r="AI1096">
        <v>2</v>
      </c>
      <c r="AJ1096">
        <v>0</v>
      </c>
      <c r="AK1096">
        <v>0</v>
      </c>
      <c r="AL1096">
        <v>2</v>
      </c>
      <c r="AM1096">
        <v>3</v>
      </c>
      <c r="AN1096">
        <v>0</v>
      </c>
      <c r="AO1096">
        <v>0</v>
      </c>
      <c r="AP1096">
        <v>0</v>
      </c>
      <c r="AQ1096">
        <v>1</v>
      </c>
      <c r="AR1096">
        <v>0</v>
      </c>
      <c r="AS1096">
        <v>0</v>
      </c>
      <c r="AT1096">
        <v>0</v>
      </c>
      <c r="AU1096">
        <v>0</v>
      </c>
      <c r="AV1096">
        <v>0</v>
      </c>
      <c r="AW1096">
        <v>0</v>
      </c>
      <c r="AX1096">
        <v>3</v>
      </c>
      <c r="AY1096">
        <v>6</v>
      </c>
      <c r="AZ1096">
        <v>10</v>
      </c>
      <c r="BA1096">
        <v>8</v>
      </c>
      <c r="BB1096">
        <v>1</v>
      </c>
      <c r="BC1096">
        <v>2</v>
      </c>
      <c r="BD1096">
        <v>0</v>
      </c>
      <c r="BE1096">
        <v>0</v>
      </c>
      <c r="BF1096">
        <v>0</v>
      </c>
      <c r="BG1096">
        <v>0</v>
      </c>
      <c r="BH1096">
        <v>0</v>
      </c>
      <c r="BI1096">
        <v>2</v>
      </c>
      <c r="BJ1096">
        <v>2</v>
      </c>
      <c r="BK1096">
        <v>0</v>
      </c>
      <c r="BL1096">
        <v>0</v>
      </c>
      <c r="BM1096">
        <v>0</v>
      </c>
      <c r="BN1096">
        <v>0</v>
      </c>
      <c r="BO1096">
        <v>11</v>
      </c>
      <c r="BP1096">
        <v>2</v>
      </c>
      <c r="BQ1096">
        <v>0</v>
      </c>
      <c r="BR1096">
        <v>0</v>
      </c>
      <c r="BS1096">
        <v>3</v>
      </c>
      <c r="BT1096">
        <v>55</v>
      </c>
      <c r="BU1096" t="s">
        <v>1132</v>
      </c>
    </row>
    <row r="1097" spans="1:73">
      <c r="A1097" t="s">
        <v>953</v>
      </c>
      <c r="B1097" t="s">
        <v>954</v>
      </c>
      <c r="C1097">
        <v>189</v>
      </c>
      <c r="D1097" t="s">
        <v>119</v>
      </c>
      <c r="E1097" t="s">
        <v>78</v>
      </c>
      <c r="F1097" t="s">
        <v>77</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1</v>
      </c>
      <c r="BT1097">
        <v>2</v>
      </c>
      <c r="BU1097" t="s">
        <v>1133</v>
      </c>
    </row>
    <row r="1098" spans="1:73">
      <c r="A1098" t="s">
        <v>953</v>
      </c>
      <c r="B1098" t="s">
        <v>954</v>
      </c>
      <c r="C1098">
        <v>190</v>
      </c>
      <c r="D1098" t="s">
        <v>119</v>
      </c>
      <c r="E1098" t="s">
        <v>969</v>
      </c>
      <c r="F1098" t="s">
        <v>92</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1</v>
      </c>
      <c r="BT1098">
        <v>3</v>
      </c>
      <c r="BU1098" t="s">
        <v>1134</v>
      </c>
    </row>
    <row r="1099" spans="1:73">
      <c r="A1099" t="s">
        <v>953</v>
      </c>
      <c r="B1099" t="s">
        <v>954</v>
      </c>
      <c r="C1099">
        <v>191</v>
      </c>
      <c r="D1099" t="s">
        <v>119</v>
      </c>
      <c r="E1099" t="s">
        <v>78</v>
      </c>
      <c r="F1099" t="s">
        <v>77</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1</v>
      </c>
      <c r="BT1099">
        <v>1</v>
      </c>
      <c r="BU1099" t="s">
        <v>1135</v>
      </c>
    </row>
    <row r="1100" spans="1:73">
      <c r="A1100" t="s">
        <v>953</v>
      </c>
      <c r="B1100" t="s">
        <v>954</v>
      </c>
      <c r="C1100">
        <v>192</v>
      </c>
      <c r="D1100" t="s">
        <v>119</v>
      </c>
      <c r="E1100" t="s">
        <v>183</v>
      </c>
      <c r="F1100" t="s">
        <v>184</v>
      </c>
      <c r="G1100">
        <v>2</v>
      </c>
      <c r="H1100">
        <v>7</v>
      </c>
      <c r="I1100">
        <v>0</v>
      </c>
      <c r="J1100">
        <v>0</v>
      </c>
      <c r="K1100">
        <v>0</v>
      </c>
      <c r="L1100">
        <v>6</v>
      </c>
      <c r="M1100">
        <v>0</v>
      </c>
      <c r="N1100">
        <v>8</v>
      </c>
      <c r="O1100">
        <v>0</v>
      </c>
      <c r="P1100">
        <v>0</v>
      </c>
      <c r="Q1100">
        <v>1</v>
      </c>
      <c r="R1100">
        <v>0</v>
      </c>
      <c r="S1100">
        <v>12</v>
      </c>
      <c r="T1100">
        <v>8</v>
      </c>
      <c r="U1100">
        <v>0</v>
      </c>
      <c r="V1100">
        <v>1</v>
      </c>
      <c r="W1100">
        <v>1</v>
      </c>
      <c r="X1100">
        <v>0</v>
      </c>
      <c r="Y1100">
        <v>0</v>
      </c>
      <c r="Z1100">
        <v>0</v>
      </c>
      <c r="AA1100">
        <v>0</v>
      </c>
      <c r="AB1100">
        <v>39</v>
      </c>
      <c r="AC1100">
        <v>1</v>
      </c>
      <c r="AD1100">
        <v>0</v>
      </c>
      <c r="AE1100">
        <v>0</v>
      </c>
      <c r="AF1100">
        <v>0</v>
      </c>
      <c r="AG1100">
        <v>0</v>
      </c>
      <c r="AH1100">
        <v>0</v>
      </c>
      <c r="AI1100">
        <v>6</v>
      </c>
      <c r="AJ1100">
        <v>0</v>
      </c>
      <c r="AK1100">
        <v>0</v>
      </c>
      <c r="AL1100">
        <v>2</v>
      </c>
      <c r="AM1100">
        <v>4</v>
      </c>
      <c r="AN1100">
        <v>0</v>
      </c>
      <c r="AO1100">
        <v>8</v>
      </c>
      <c r="AP1100">
        <v>0</v>
      </c>
      <c r="AQ1100">
        <v>0</v>
      </c>
      <c r="AR1100">
        <v>0</v>
      </c>
      <c r="AS1100">
        <v>0</v>
      </c>
      <c r="AT1100">
        <v>1</v>
      </c>
      <c r="AU1100">
        <v>4</v>
      </c>
      <c r="AV1100">
        <v>1</v>
      </c>
      <c r="AW1100">
        <v>0</v>
      </c>
      <c r="AX1100">
        <v>3</v>
      </c>
      <c r="AY1100">
        <v>4</v>
      </c>
      <c r="AZ1100">
        <v>2</v>
      </c>
      <c r="BA1100">
        <v>8</v>
      </c>
      <c r="BB1100">
        <v>0</v>
      </c>
      <c r="BC1100">
        <v>6</v>
      </c>
      <c r="BD1100">
        <v>0</v>
      </c>
      <c r="BE1100">
        <v>0</v>
      </c>
      <c r="BF1100">
        <v>1</v>
      </c>
      <c r="BG1100">
        <v>0</v>
      </c>
      <c r="BH1100">
        <v>0</v>
      </c>
      <c r="BI1100">
        <v>3</v>
      </c>
      <c r="BJ1100">
        <v>3</v>
      </c>
      <c r="BK1100">
        <v>0</v>
      </c>
      <c r="BL1100">
        <v>1</v>
      </c>
      <c r="BM1100">
        <v>0</v>
      </c>
      <c r="BN1100">
        <v>2</v>
      </c>
      <c r="BO1100">
        <v>10</v>
      </c>
      <c r="BP1100">
        <v>0</v>
      </c>
      <c r="BQ1100">
        <v>0</v>
      </c>
      <c r="BR1100">
        <v>3</v>
      </c>
      <c r="BS1100">
        <v>4</v>
      </c>
      <c r="BT1100">
        <v>76</v>
      </c>
      <c r="BU1100" t="s">
        <v>1136</v>
      </c>
    </row>
    <row r="1101" spans="1:73">
      <c r="A1101" t="s">
        <v>953</v>
      </c>
      <c r="B1101" t="s">
        <v>954</v>
      </c>
      <c r="C1101">
        <v>193</v>
      </c>
      <c r="D1101" t="s">
        <v>119</v>
      </c>
      <c r="E1101" t="s">
        <v>78</v>
      </c>
      <c r="F1101" t="s">
        <v>77</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1</v>
      </c>
      <c r="BT1101">
        <v>2</v>
      </c>
      <c r="BU1101" t="s">
        <v>1076</v>
      </c>
    </row>
    <row r="1102" spans="1:73">
      <c r="A1102" t="s">
        <v>953</v>
      </c>
      <c r="B1102" t="s">
        <v>954</v>
      </c>
      <c r="C1102">
        <v>194</v>
      </c>
      <c r="D1102" t="s">
        <v>119</v>
      </c>
      <c r="E1102" t="s">
        <v>974</v>
      </c>
      <c r="F1102" t="s">
        <v>101</v>
      </c>
      <c r="G1102">
        <v>0</v>
      </c>
      <c r="H1102">
        <v>0</v>
      </c>
      <c r="I1102">
        <v>0</v>
      </c>
      <c r="J1102">
        <v>0</v>
      </c>
      <c r="K1102">
        <v>0</v>
      </c>
      <c r="L1102">
        <v>2</v>
      </c>
      <c r="M1102">
        <v>0</v>
      </c>
      <c r="N1102">
        <v>2</v>
      </c>
      <c r="O1102">
        <v>0</v>
      </c>
      <c r="P1102">
        <v>0</v>
      </c>
      <c r="Q1102">
        <v>0</v>
      </c>
      <c r="R1102">
        <v>0</v>
      </c>
      <c r="S1102">
        <v>0</v>
      </c>
      <c r="T1102">
        <v>0</v>
      </c>
      <c r="U1102">
        <v>0</v>
      </c>
      <c r="V1102">
        <v>0</v>
      </c>
      <c r="W1102">
        <v>0</v>
      </c>
      <c r="X1102">
        <v>0</v>
      </c>
      <c r="Y1102">
        <v>0</v>
      </c>
      <c r="Z1102">
        <v>0</v>
      </c>
      <c r="AA1102">
        <v>0</v>
      </c>
      <c r="AB1102">
        <v>7</v>
      </c>
      <c r="AC1102">
        <v>0</v>
      </c>
      <c r="AD1102">
        <v>0</v>
      </c>
      <c r="AE1102">
        <v>0</v>
      </c>
      <c r="AF1102">
        <v>0</v>
      </c>
      <c r="AG1102">
        <v>0</v>
      </c>
      <c r="AH1102">
        <v>0</v>
      </c>
      <c r="AI1102">
        <v>0</v>
      </c>
      <c r="AJ1102">
        <v>0</v>
      </c>
      <c r="AK1102">
        <v>0</v>
      </c>
      <c r="AL1102">
        <v>0</v>
      </c>
      <c r="AM1102">
        <v>2</v>
      </c>
      <c r="AN1102">
        <v>0</v>
      </c>
      <c r="AO1102">
        <v>0</v>
      </c>
      <c r="AP1102">
        <v>0</v>
      </c>
      <c r="AQ1102">
        <v>0</v>
      </c>
      <c r="AR1102">
        <v>0</v>
      </c>
      <c r="AS1102">
        <v>0</v>
      </c>
      <c r="AT1102">
        <v>1</v>
      </c>
      <c r="AU1102">
        <v>0</v>
      </c>
      <c r="AV1102">
        <v>0</v>
      </c>
      <c r="AW1102">
        <v>0</v>
      </c>
      <c r="AX1102">
        <v>0</v>
      </c>
      <c r="AY1102">
        <v>1</v>
      </c>
      <c r="AZ1102">
        <v>2</v>
      </c>
      <c r="BA1102">
        <v>2</v>
      </c>
      <c r="BB1102">
        <v>0</v>
      </c>
      <c r="BC1102">
        <v>0</v>
      </c>
      <c r="BD1102">
        <v>0</v>
      </c>
      <c r="BE1102">
        <v>0</v>
      </c>
      <c r="BF1102">
        <v>0</v>
      </c>
      <c r="BG1102">
        <v>0</v>
      </c>
      <c r="BH1102">
        <v>0</v>
      </c>
      <c r="BI1102">
        <v>1</v>
      </c>
      <c r="BJ1102">
        <v>0</v>
      </c>
      <c r="BK1102">
        <v>0</v>
      </c>
      <c r="BL1102">
        <v>0</v>
      </c>
      <c r="BM1102">
        <v>0</v>
      </c>
      <c r="BN1102">
        <v>0</v>
      </c>
      <c r="BO1102">
        <v>2</v>
      </c>
      <c r="BP1102">
        <v>0</v>
      </c>
      <c r="BQ1102">
        <v>0</v>
      </c>
      <c r="BR1102">
        <v>0</v>
      </c>
      <c r="BS1102">
        <v>2</v>
      </c>
      <c r="BT1102">
        <v>16</v>
      </c>
      <c r="BU1102" t="s">
        <v>1137</v>
      </c>
    </row>
    <row r="1103" spans="1:73">
      <c r="A1103" t="s">
        <v>953</v>
      </c>
      <c r="B1103" t="s">
        <v>954</v>
      </c>
      <c r="C1103">
        <v>195</v>
      </c>
      <c r="D1103" t="s">
        <v>119</v>
      </c>
      <c r="E1103" t="s">
        <v>183</v>
      </c>
      <c r="F1103" t="s">
        <v>184</v>
      </c>
      <c r="G1103">
        <v>0</v>
      </c>
      <c r="H1103">
        <v>0</v>
      </c>
      <c r="I1103">
        <v>0</v>
      </c>
      <c r="J1103">
        <v>0</v>
      </c>
      <c r="K1103">
        <v>0</v>
      </c>
      <c r="L1103">
        <v>0</v>
      </c>
      <c r="M1103">
        <v>0</v>
      </c>
      <c r="N1103">
        <v>0</v>
      </c>
      <c r="O1103">
        <v>0</v>
      </c>
      <c r="P1103">
        <v>0</v>
      </c>
      <c r="Q1103">
        <v>0</v>
      </c>
      <c r="R1103">
        <v>0</v>
      </c>
      <c r="S1103">
        <v>2</v>
      </c>
      <c r="T1103">
        <v>1</v>
      </c>
      <c r="U1103">
        <v>0</v>
      </c>
      <c r="V1103">
        <v>0</v>
      </c>
      <c r="W1103">
        <v>0</v>
      </c>
      <c r="X1103">
        <v>0</v>
      </c>
      <c r="Y1103">
        <v>0</v>
      </c>
      <c r="Z1103">
        <v>0</v>
      </c>
      <c r="AA1103">
        <v>0</v>
      </c>
      <c r="AB1103">
        <v>4</v>
      </c>
      <c r="AC1103">
        <v>0</v>
      </c>
      <c r="AD1103">
        <v>0</v>
      </c>
      <c r="AE1103">
        <v>0</v>
      </c>
      <c r="AF1103">
        <v>0</v>
      </c>
      <c r="AG1103">
        <v>0</v>
      </c>
      <c r="AH1103">
        <v>0</v>
      </c>
      <c r="AI1103">
        <v>1</v>
      </c>
      <c r="AJ1103">
        <v>0</v>
      </c>
      <c r="AK1103">
        <v>0</v>
      </c>
      <c r="AL1103">
        <v>0</v>
      </c>
      <c r="AM1103">
        <v>1</v>
      </c>
      <c r="AN1103">
        <v>0</v>
      </c>
      <c r="AO1103">
        <v>0</v>
      </c>
      <c r="AP1103">
        <v>0</v>
      </c>
      <c r="AQ1103">
        <v>0</v>
      </c>
      <c r="AR1103">
        <v>0</v>
      </c>
      <c r="AS1103">
        <v>0</v>
      </c>
      <c r="AT1103">
        <v>0</v>
      </c>
      <c r="AU1103">
        <v>0</v>
      </c>
      <c r="AV1103">
        <v>0</v>
      </c>
      <c r="AW1103">
        <v>0</v>
      </c>
      <c r="AX1103">
        <v>0</v>
      </c>
      <c r="AY1103">
        <v>0</v>
      </c>
      <c r="AZ1103">
        <v>0</v>
      </c>
      <c r="BA1103">
        <v>2</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1</v>
      </c>
      <c r="BT1103">
        <v>6</v>
      </c>
      <c r="BU1103" t="s">
        <v>1138</v>
      </c>
    </row>
    <row r="1104" spans="1:73">
      <c r="A1104" t="s">
        <v>953</v>
      </c>
      <c r="B1104" t="s">
        <v>954</v>
      </c>
      <c r="C1104">
        <v>196</v>
      </c>
      <c r="D1104" t="s">
        <v>119</v>
      </c>
      <c r="E1104" t="s">
        <v>974</v>
      </c>
      <c r="F1104" t="s">
        <v>101</v>
      </c>
      <c r="G1104">
        <v>0</v>
      </c>
      <c r="H1104">
        <v>1</v>
      </c>
      <c r="I1104">
        <v>1</v>
      </c>
      <c r="J1104">
        <v>0</v>
      </c>
      <c r="K1104">
        <v>0</v>
      </c>
      <c r="L1104">
        <v>10</v>
      </c>
      <c r="M1104">
        <v>0</v>
      </c>
      <c r="N1104">
        <v>12</v>
      </c>
      <c r="O1104">
        <v>0</v>
      </c>
      <c r="P1104">
        <v>0</v>
      </c>
      <c r="Q1104">
        <v>1</v>
      </c>
      <c r="R1104">
        <v>1</v>
      </c>
      <c r="S1104">
        <v>18</v>
      </c>
      <c r="T1104">
        <v>6</v>
      </c>
      <c r="U1104">
        <v>0</v>
      </c>
      <c r="V1104">
        <v>3</v>
      </c>
      <c r="W1104">
        <v>2</v>
      </c>
      <c r="X1104">
        <v>0</v>
      </c>
      <c r="Y1104">
        <v>0</v>
      </c>
      <c r="Z1104">
        <v>0</v>
      </c>
      <c r="AA1104">
        <v>0</v>
      </c>
      <c r="AB1104">
        <v>66</v>
      </c>
      <c r="AC1104">
        <v>2</v>
      </c>
      <c r="AD1104">
        <v>0</v>
      </c>
      <c r="AE1104">
        <v>0</v>
      </c>
      <c r="AF1104">
        <v>0</v>
      </c>
      <c r="AG1104">
        <v>0</v>
      </c>
      <c r="AH1104">
        <v>0</v>
      </c>
      <c r="AI1104">
        <v>4</v>
      </c>
      <c r="AJ1104">
        <v>0</v>
      </c>
      <c r="AK1104">
        <v>0</v>
      </c>
      <c r="AL1104">
        <v>2</v>
      </c>
      <c r="AM1104">
        <v>8</v>
      </c>
      <c r="AN1104">
        <v>0</v>
      </c>
      <c r="AO1104">
        <v>0</v>
      </c>
      <c r="AP1104">
        <v>5</v>
      </c>
      <c r="AQ1104">
        <v>2</v>
      </c>
      <c r="AR1104">
        <v>0</v>
      </c>
      <c r="AS1104">
        <v>0</v>
      </c>
      <c r="AT1104">
        <v>0</v>
      </c>
      <c r="AU1104">
        <v>6</v>
      </c>
      <c r="AV1104">
        <v>2</v>
      </c>
      <c r="AW1104">
        <v>1</v>
      </c>
      <c r="AX1104">
        <v>5</v>
      </c>
      <c r="AY1104">
        <v>17</v>
      </c>
      <c r="AZ1104">
        <v>14</v>
      </c>
      <c r="BA1104">
        <v>15</v>
      </c>
      <c r="BB1104">
        <v>1</v>
      </c>
      <c r="BC1104">
        <v>26</v>
      </c>
      <c r="BD1104">
        <v>0</v>
      </c>
      <c r="BE1104">
        <v>0</v>
      </c>
      <c r="BF1104">
        <v>2</v>
      </c>
      <c r="BG1104">
        <v>0</v>
      </c>
      <c r="BH1104">
        <v>0</v>
      </c>
      <c r="BI1104">
        <v>5</v>
      </c>
      <c r="BJ1104">
        <v>6</v>
      </c>
      <c r="BK1104">
        <v>0</v>
      </c>
      <c r="BL1104">
        <v>5</v>
      </c>
      <c r="BM1104">
        <v>0</v>
      </c>
      <c r="BN1104">
        <v>9</v>
      </c>
      <c r="BO1104">
        <v>22</v>
      </c>
      <c r="BP1104">
        <v>0</v>
      </c>
      <c r="BQ1104">
        <v>0</v>
      </c>
      <c r="BR1104">
        <v>4</v>
      </c>
      <c r="BS1104">
        <v>7</v>
      </c>
      <c r="BT1104">
        <v>121</v>
      </c>
      <c r="BU1104" t="s">
        <v>1139</v>
      </c>
    </row>
    <row r="1105" spans="1:73">
      <c r="A1105" t="s">
        <v>953</v>
      </c>
      <c r="B1105" t="s">
        <v>954</v>
      </c>
      <c r="C1105">
        <v>197</v>
      </c>
      <c r="D1105" t="s">
        <v>119</v>
      </c>
      <c r="E1105" t="s">
        <v>78</v>
      </c>
      <c r="F1105" t="s">
        <v>77</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2</v>
      </c>
      <c r="BT1105">
        <v>3</v>
      </c>
      <c r="BU1105" t="s">
        <v>1140</v>
      </c>
    </row>
    <row r="1106" spans="1:73">
      <c r="A1106" t="s">
        <v>953</v>
      </c>
      <c r="B1106" t="s">
        <v>954</v>
      </c>
      <c r="C1106">
        <v>198</v>
      </c>
      <c r="D1106" t="s">
        <v>119</v>
      </c>
      <c r="E1106" t="s">
        <v>183</v>
      </c>
      <c r="F1106" t="s">
        <v>184</v>
      </c>
      <c r="G1106">
        <v>0</v>
      </c>
      <c r="H1106">
        <v>2</v>
      </c>
      <c r="I1106">
        <v>0</v>
      </c>
      <c r="J1106">
        <v>0</v>
      </c>
      <c r="K1106">
        <v>0</v>
      </c>
      <c r="L1106">
        <v>7</v>
      </c>
      <c r="M1106">
        <v>0</v>
      </c>
      <c r="N1106">
        <v>6</v>
      </c>
      <c r="O1106">
        <v>0</v>
      </c>
      <c r="P1106">
        <v>0</v>
      </c>
      <c r="Q1106">
        <v>2</v>
      </c>
      <c r="R1106">
        <v>0</v>
      </c>
      <c r="S1106">
        <v>15</v>
      </c>
      <c r="T1106">
        <v>3</v>
      </c>
      <c r="U1106">
        <v>0</v>
      </c>
      <c r="V1106">
        <v>2</v>
      </c>
      <c r="W1106">
        <v>2</v>
      </c>
      <c r="X1106">
        <v>0</v>
      </c>
      <c r="Y1106">
        <v>0</v>
      </c>
      <c r="Z1106">
        <v>0</v>
      </c>
      <c r="AA1106">
        <v>0</v>
      </c>
      <c r="AB1106">
        <v>40</v>
      </c>
      <c r="AC1106">
        <v>1</v>
      </c>
      <c r="AD1106">
        <v>0</v>
      </c>
      <c r="AE1106">
        <v>0</v>
      </c>
      <c r="AF1106">
        <v>0</v>
      </c>
      <c r="AG1106">
        <v>0</v>
      </c>
      <c r="AH1106">
        <v>2</v>
      </c>
      <c r="AI1106">
        <v>2</v>
      </c>
      <c r="AJ1106">
        <v>0</v>
      </c>
      <c r="AK1106">
        <v>0</v>
      </c>
      <c r="AL1106">
        <v>0</v>
      </c>
      <c r="AM1106">
        <v>6</v>
      </c>
      <c r="AN1106">
        <v>0</v>
      </c>
      <c r="AO1106">
        <v>0</v>
      </c>
      <c r="AP1106">
        <v>0</v>
      </c>
      <c r="AQ1106">
        <v>1</v>
      </c>
      <c r="AR1106">
        <v>0</v>
      </c>
      <c r="AS1106">
        <v>0</v>
      </c>
      <c r="AT1106">
        <v>0</v>
      </c>
      <c r="AU1106">
        <v>3</v>
      </c>
      <c r="AV1106">
        <v>0</v>
      </c>
      <c r="AW1106">
        <v>0</v>
      </c>
      <c r="AX1106">
        <v>5</v>
      </c>
      <c r="AY1106">
        <v>8</v>
      </c>
      <c r="AZ1106">
        <v>2</v>
      </c>
      <c r="BA1106">
        <v>11</v>
      </c>
      <c r="BB1106">
        <v>3</v>
      </c>
      <c r="BC1106">
        <v>5</v>
      </c>
      <c r="BD1106">
        <v>0</v>
      </c>
      <c r="BE1106">
        <v>0</v>
      </c>
      <c r="BF1106">
        <v>0</v>
      </c>
      <c r="BG1106">
        <v>0</v>
      </c>
      <c r="BH1106">
        <v>0</v>
      </c>
      <c r="BI1106">
        <v>7</v>
      </c>
      <c r="BJ1106">
        <v>4</v>
      </c>
      <c r="BK1106">
        <v>0</v>
      </c>
      <c r="BL1106">
        <v>4</v>
      </c>
      <c r="BM1106">
        <v>0</v>
      </c>
      <c r="BN1106">
        <v>0</v>
      </c>
      <c r="BO1106">
        <v>7</v>
      </c>
      <c r="BP1106">
        <v>0</v>
      </c>
      <c r="BQ1106">
        <v>0</v>
      </c>
      <c r="BR1106">
        <v>3</v>
      </c>
      <c r="BS1106">
        <v>3</v>
      </c>
      <c r="BT1106">
        <v>78</v>
      </c>
      <c r="BU1106" t="s">
        <v>1141</v>
      </c>
    </row>
    <row r="1107" spans="1:73">
      <c r="A1107" t="s">
        <v>953</v>
      </c>
      <c r="B1107" t="s">
        <v>954</v>
      </c>
      <c r="C1107">
        <v>199</v>
      </c>
      <c r="D1107" t="s">
        <v>119</v>
      </c>
      <c r="E1107" t="s">
        <v>974</v>
      </c>
      <c r="F1107" t="s">
        <v>101</v>
      </c>
      <c r="G1107">
        <v>1</v>
      </c>
      <c r="H1107">
        <v>9</v>
      </c>
      <c r="I1107">
        <v>8</v>
      </c>
      <c r="J1107">
        <v>0</v>
      </c>
      <c r="K1107">
        <v>0</v>
      </c>
      <c r="L1107">
        <v>16</v>
      </c>
      <c r="M1107">
        <v>0</v>
      </c>
      <c r="N1107">
        <v>22</v>
      </c>
      <c r="O1107">
        <v>0</v>
      </c>
      <c r="P1107">
        <v>0</v>
      </c>
      <c r="Q1107">
        <v>4</v>
      </c>
      <c r="R1107">
        <v>0</v>
      </c>
      <c r="S1107">
        <v>24</v>
      </c>
      <c r="T1107">
        <v>14</v>
      </c>
      <c r="U1107">
        <v>0</v>
      </c>
      <c r="V1107">
        <v>5</v>
      </c>
      <c r="W1107">
        <v>2</v>
      </c>
      <c r="X1107">
        <v>0</v>
      </c>
      <c r="Y1107">
        <v>0</v>
      </c>
      <c r="Z1107">
        <v>1</v>
      </c>
      <c r="AA1107">
        <v>0</v>
      </c>
      <c r="AB1107">
        <v>116</v>
      </c>
      <c r="AC1107">
        <v>4</v>
      </c>
      <c r="AD1107">
        <v>0</v>
      </c>
      <c r="AE1107">
        <v>0</v>
      </c>
      <c r="AF1107">
        <v>1</v>
      </c>
      <c r="AG1107">
        <v>0</v>
      </c>
      <c r="AH1107">
        <v>0</v>
      </c>
      <c r="AI1107">
        <v>6</v>
      </c>
      <c r="AJ1107">
        <v>0</v>
      </c>
      <c r="AK1107">
        <v>0</v>
      </c>
      <c r="AL1107">
        <v>1</v>
      </c>
      <c r="AM1107">
        <v>7</v>
      </c>
      <c r="AN1107">
        <v>4</v>
      </c>
      <c r="AO1107">
        <v>3</v>
      </c>
      <c r="AP1107">
        <v>7</v>
      </c>
      <c r="AQ1107">
        <v>2</v>
      </c>
      <c r="AR1107">
        <v>0</v>
      </c>
      <c r="AS1107">
        <v>0</v>
      </c>
      <c r="AT1107">
        <v>3</v>
      </c>
      <c r="AU1107">
        <v>8</v>
      </c>
      <c r="AV1107">
        <v>3</v>
      </c>
      <c r="AW1107">
        <v>8</v>
      </c>
      <c r="AX1107">
        <v>14</v>
      </c>
      <c r="AY1107">
        <v>31</v>
      </c>
      <c r="AZ1107">
        <v>23</v>
      </c>
      <c r="BA1107">
        <v>21</v>
      </c>
      <c r="BB1107">
        <v>3</v>
      </c>
      <c r="BC1107">
        <v>33</v>
      </c>
      <c r="BD1107">
        <v>0</v>
      </c>
      <c r="BE1107">
        <v>0</v>
      </c>
      <c r="BF1107">
        <v>3</v>
      </c>
      <c r="BG1107">
        <v>0</v>
      </c>
      <c r="BH1107">
        <v>0</v>
      </c>
      <c r="BI1107">
        <v>13</v>
      </c>
      <c r="BJ1107">
        <v>16</v>
      </c>
      <c r="BK1107">
        <v>0</v>
      </c>
      <c r="BL1107">
        <v>5</v>
      </c>
      <c r="BM1107">
        <v>0</v>
      </c>
      <c r="BN1107">
        <v>9</v>
      </c>
      <c r="BO1107">
        <v>36</v>
      </c>
      <c r="BP1107">
        <v>2</v>
      </c>
      <c r="BQ1107">
        <v>1</v>
      </c>
      <c r="BR1107">
        <v>11</v>
      </c>
      <c r="BS1107">
        <v>10</v>
      </c>
      <c r="BT1107">
        <v>198</v>
      </c>
      <c r="BU1107" t="s">
        <v>1142</v>
      </c>
    </row>
    <row r="1108" spans="1:73">
      <c r="A1108" t="s">
        <v>953</v>
      </c>
      <c r="B1108" t="s">
        <v>954</v>
      </c>
      <c r="C1108">
        <v>200</v>
      </c>
      <c r="D1108" t="s">
        <v>119</v>
      </c>
      <c r="E1108" t="s">
        <v>78</v>
      </c>
      <c r="F1108" t="s">
        <v>77</v>
      </c>
      <c r="G1108">
        <v>0</v>
      </c>
      <c r="H1108">
        <v>0</v>
      </c>
      <c r="I1108">
        <v>1</v>
      </c>
      <c r="J1108">
        <v>0</v>
      </c>
      <c r="K1108">
        <v>0</v>
      </c>
      <c r="L1108">
        <v>0</v>
      </c>
      <c r="M1108">
        <v>0</v>
      </c>
      <c r="N1108">
        <v>1</v>
      </c>
      <c r="O1108">
        <v>0</v>
      </c>
      <c r="P1108">
        <v>0</v>
      </c>
      <c r="Q1108">
        <v>0</v>
      </c>
      <c r="R1108">
        <v>0</v>
      </c>
      <c r="S1108">
        <v>2</v>
      </c>
      <c r="T1108">
        <v>0</v>
      </c>
      <c r="U1108">
        <v>0</v>
      </c>
      <c r="V1108">
        <v>1</v>
      </c>
      <c r="W1108">
        <v>0</v>
      </c>
      <c r="X1108">
        <v>0</v>
      </c>
      <c r="Y1108">
        <v>0</v>
      </c>
      <c r="Z1108">
        <v>1</v>
      </c>
      <c r="AA1108">
        <v>0</v>
      </c>
      <c r="AB1108">
        <v>4</v>
      </c>
      <c r="AC1108">
        <v>1</v>
      </c>
      <c r="AD1108">
        <v>0</v>
      </c>
      <c r="AE1108">
        <v>0</v>
      </c>
      <c r="AF1108">
        <v>0</v>
      </c>
      <c r="AG1108">
        <v>0</v>
      </c>
      <c r="AH1108">
        <v>0</v>
      </c>
      <c r="AI1108">
        <v>0</v>
      </c>
      <c r="AJ1108">
        <v>0</v>
      </c>
      <c r="AK1108">
        <v>0</v>
      </c>
      <c r="AL1108">
        <v>0</v>
      </c>
      <c r="AM1108">
        <v>1</v>
      </c>
      <c r="AN1108">
        <v>0</v>
      </c>
      <c r="AO1108">
        <v>0</v>
      </c>
      <c r="AP1108">
        <v>0</v>
      </c>
      <c r="AQ1108">
        <v>0</v>
      </c>
      <c r="AR1108">
        <v>0</v>
      </c>
      <c r="AS1108">
        <v>0</v>
      </c>
      <c r="AT1108">
        <v>0</v>
      </c>
      <c r="AU1108">
        <v>0</v>
      </c>
      <c r="AV1108">
        <v>0</v>
      </c>
      <c r="AW1108">
        <v>1</v>
      </c>
      <c r="AX1108">
        <v>0</v>
      </c>
      <c r="AY1108">
        <v>2</v>
      </c>
      <c r="AZ1108">
        <v>0</v>
      </c>
      <c r="BA1108">
        <v>1</v>
      </c>
      <c r="BB1108">
        <v>0</v>
      </c>
      <c r="BC1108">
        <v>0</v>
      </c>
      <c r="BD1108">
        <v>0</v>
      </c>
      <c r="BE1108">
        <v>0</v>
      </c>
      <c r="BF1108">
        <v>0</v>
      </c>
      <c r="BG1108">
        <v>0</v>
      </c>
      <c r="BH1108">
        <v>0</v>
      </c>
      <c r="BI1108">
        <v>0</v>
      </c>
      <c r="BJ1108">
        <v>0</v>
      </c>
      <c r="BK1108">
        <v>0</v>
      </c>
      <c r="BL1108">
        <v>0</v>
      </c>
      <c r="BM1108">
        <v>0</v>
      </c>
      <c r="BN1108">
        <v>1</v>
      </c>
      <c r="BO1108">
        <v>1</v>
      </c>
      <c r="BP1108">
        <v>0</v>
      </c>
      <c r="BQ1108">
        <v>0</v>
      </c>
      <c r="BR1108">
        <v>0</v>
      </c>
      <c r="BS1108">
        <v>1</v>
      </c>
      <c r="BT1108">
        <v>9</v>
      </c>
      <c r="BU1108" t="s">
        <v>1143</v>
      </c>
    </row>
    <row r="1109" spans="1:73">
      <c r="A1109" t="s">
        <v>953</v>
      </c>
      <c r="B1109" t="s">
        <v>954</v>
      </c>
      <c r="C1109">
        <v>201</v>
      </c>
      <c r="D1109" t="s">
        <v>119</v>
      </c>
      <c r="E1109" t="s">
        <v>965</v>
      </c>
      <c r="F1109" t="s">
        <v>92</v>
      </c>
      <c r="G1109">
        <v>0</v>
      </c>
      <c r="H1109">
        <v>6</v>
      </c>
      <c r="I1109">
        <v>0</v>
      </c>
      <c r="J1109">
        <v>0</v>
      </c>
      <c r="K1109">
        <v>0</v>
      </c>
      <c r="L1109">
        <v>10</v>
      </c>
      <c r="M1109">
        <v>0</v>
      </c>
      <c r="N1109">
        <v>8</v>
      </c>
      <c r="O1109">
        <v>0</v>
      </c>
      <c r="P1109">
        <v>0</v>
      </c>
      <c r="Q1109">
        <v>1</v>
      </c>
      <c r="R1109">
        <v>1</v>
      </c>
      <c r="S1109">
        <v>20</v>
      </c>
      <c r="T1109">
        <v>5</v>
      </c>
      <c r="U1109">
        <v>0</v>
      </c>
      <c r="V1109">
        <v>2</v>
      </c>
      <c r="W1109">
        <v>4</v>
      </c>
      <c r="X1109">
        <v>0</v>
      </c>
      <c r="Y1109">
        <v>0</v>
      </c>
      <c r="Z1109">
        <v>0</v>
      </c>
      <c r="AA1109">
        <v>0</v>
      </c>
      <c r="AB1109">
        <v>63</v>
      </c>
      <c r="AC1109">
        <v>1</v>
      </c>
      <c r="AD1109">
        <v>0</v>
      </c>
      <c r="AE1109">
        <v>1</v>
      </c>
      <c r="AF1109">
        <v>0</v>
      </c>
      <c r="AG1109">
        <v>0</v>
      </c>
      <c r="AH1109">
        <v>0</v>
      </c>
      <c r="AI1109">
        <v>4</v>
      </c>
      <c r="AJ1109">
        <v>0</v>
      </c>
      <c r="AK1109">
        <v>0</v>
      </c>
      <c r="AL1109">
        <v>4</v>
      </c>
      <c r="AM1109">
        <v>9</v>
      </c>
      <c r="AN1109">
        <v>0</v>
      </c>
      <c r="AO1109">
        <v>0</v>
      </c>
      <c r="AP1109">
        <v>2</v>
      </c>
      <c r="AQ1109">
        <v>1</v>
      </c>
      <c r="AR1109">
        <v>0</v>
      </c>
      <c r="AS1109">
        <v>0</v>
      </c>
      <c r="AT1109">
        <v>0</v>
      </c>
      <c r="AU1109">
        <v>4</v>
      </c>
      <c r="AV1109">
        <v>2</v>
      </c>
      <c r="AW1109">
        <v>0</v>
      </c>
      <c r="AX1109">
        <v>7</v>
      </c>
      <c r="AY1109">
        <v>15</v>
      </c>
      <c r="AZ1109">
        <v>7</v>
      </c>
      <c r="BA1109">
        <v>16</v>
      </c>
      <c r="BB1109">
        <v>2</v>
      </c>
      <c r="BC1109">
        <v>18</v>
      </c>
      <c r="BD1109">
        <v>0</v>
      </c>
      <c r="BE1109">
        <v>0</v>
      </c>
      <c r="BF1109">
        <v>1</v>
      </c>
      <c r="BG1109">
        <v>0</v>
      </c>
      <c r="BH1109">
        <v>1</v>
      </c>
      <c r="BI1109">
        <v>6</v>
      </c>
      <c r="BJ1109">
        <v>10</v>
      </c>
      <c r="BK1109">
        <v>0</v>
      </c>
      <c r="BL1109">
        <v>3</v>
      </c>
      <c r="BM1109">
        <v>1</v>
      </c>
      <c r="BN1109">
        <v>3</v>
      </c>
      <c r="BO1109">
        <v>13</v>
      </c>
      <c r="BP1109">
        <v>0</v>
      </c>
      <c r="BQ1109">
        <v>0</v>
      </c>
      <c r="BR1109">
        <v>1</v>
      </c>
      <c r="BS1109">
        <v>4</v>
      </c>
      <c r="BT1109">
        <v>109</v>
      </c>
      <c r="BU1109" t="s">
        <v>1144</v>
      </c>
    </row>
    <row r="1110" spans="1:73">
      <c r="A1110" t="s">
        <v>953</v>
      </c>
      <c r="B1110" t="s">
        <v>954</v>
      </c>
      <c r="C1110">
        <v>202</v>
      </c>
      <c r="D1110" t="s">
        <v>119</v>
      </c>
      <c r="E1110" t="s">
        <v>977</v>
      </c>
      <c r="F1110" t="s">
        <v>101</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1</v>
      </c>
      <c r="BT1110">
        <v>2</v>
      </c>
      <c r="BU1110" t="s">
        <v>1145</v>
      </c>
    </row>
    <row r="1111" spans="1:73">
      <c r="A1111" t="s">
        <v>953</v>
      </c>
      <c r="B1111" t="s">
        <v>954</v>
      </c>
      <c r="C1111">
        <v>203</v>
      </c>
      <c r="D1111" t="s">
        <v>119</v>
      </c>
      <c r="E1111" t="s">
        <v>965</v>
      </c>
      <c r="F1111" t="s">
        <v>92</v>
      </c>
      <c r="G1111">
        <v>0</v>
      </c>
      <c r="H1111">
        <v>10</v>
      </c>
      <c r="I1111">
        <v>2</v>
      </c>
      <c r="J1111">
        <v>0</v>
      </c>
      <c r="K1111">
        <v>0</v>
      </c>
      <c r="L1111">
        <v>9</v>
      </c>
      <c r="M1111">
        <v>0</v>
      </c>
      <c r="N1111">
        <v>10</v>
      </c>
      <c r="O1111">
        <v>0</v>
      </c>
      <c r="P1111">
        <v>0</v>
      </c>
      <c r="Q1111">
        <v>1</v>
      </c>
      <c r="R1111">
        <v>0</v>
      </c>
      <c r="S1111">
        <v>15</v>
      </c>
      <c r="T1111">
        <v>5</v>
      </c>
      <c r="U1111">
        <v>0</v>
      </c>
      <c r="V1111">
        <v>0</v>
      </c>
      <c r="W1111">
        <v>4</v>
      </c>
      <c r="X1111">
        <v>0</v>
      </c>
      <c r="Y1111">
        <v>0</v>
      </c>
      <c r="Z1111">
        <v>0</v>
      </c>
      <c r="AA1111">
        <v>0</v>
      </c>
      <c r="AB1111">
        <v>68</v>
      </c>
      <c r="AC1111">
        <v>0</v>
      </c>
      <c r="AD1111">
        <v>0</v>
      </c>
      <c r="AE1111">
        <v>0</v>
      </c>
      <c r="AF1111">
        <v>0</v>
      </c>
      <c r="AG1111">
        <v>0</v>
      </c>
      <c r="AH1111">
        <v>0</v>
      </c>
      <c r="AI1111">
        <v>3</v>
      </c>
      <c r="AJ1111">
        <v>0</v>
      </c>
      <c r="AK1111">
        <v>0</v>
      </c>
      <c r="AL1111">
        <v>1</v>
      </c>
      <c r="AM1111">
        <v>11</v>
      </c>
      <c r="AN1111">
        <v>0</v>
      </c>
      <c r="AO1111">
        <v>0</v>
      </c>
      <c r="AP1111">
        <v>2</v>
      </c>
      <c r="AQ1111">
        <v>2</v>
      </c>
      <c r="AR1111">
        <v>1</v>
      </c>
      <c r="AS1111">
        <v>0</v>
      </c>
      <c r="AT1111">
        <v>0</v>
      </c>
      <c r="AU1111">
        <v>9</v>
      </c>
      <c r="AV1111">
        <v>1</v>
      </c>
      <c r="AW1111">
        <v>1</v>
      </c>
      <c r="AX1111">
        <v>2</v>
      </c>
      <c r="AY1111">
        <v>14</v>
      </c>
      <c r="AZ1111">
        <v>5</v>
      </c>
      <c r="BA1111">
        <v>15</v>
      </c>
      <c r="BB1111">
        <v>7</v>
      </c>
      <c r="BC1111">
        <v>8</v>
      </c>
      <c r="BD1111">
        <v>0</v>
      </c>
      <c r="BE1111">
        <v>0</v>
      </c>
      <c r="BF1111">
        <v>1</v>
      </c>
      <c r="BG1111">
        <v>0</v>
      </c>
      <c r="BH1111">
        <v>1</v>
      </c>
      <c r="BI1111">
        <v>4</v>
      </c>
      <c r="BJ1111">
        <v>4</v>
      </c>
      <c r="BK1111">
        <v>0</v>
      </c>
      <c r="BL1111">
        <v>2</v>
      </c>
      <c r="BM1111">
        <v>0</v>
      </c>
      <c r="BN1111">
        <v>2</v>
      </c>
      <c r="BO1111">
        <v>14</v>
      </c>
      <c r="BP1111">
        <v>1</v>
      </c>
      <c r="BQ1111">
        <v>0</v>
      </c>
      <c r="BR1111">
        <v>0</v>
      </c>
      <c r="BS1111">
        <v>6</v>
      </c>
      <c r="BT1111">
        <v>112</v>
      </c>
      <c r="BU1111" t="s">
        <v>1146</v>
      </c>
    </row>
    <row r="1112" spans="1:73">
      <c r="A1112" t="s">
        <v>953</v>
      </c>
      <c r="B1112" t="s">
        <v>954</v>
      </c>
      <c r="C1112">
        <v>204</v>
      </c>
      <c r="D1112" t="s">
        <v>119</v>
      </c>
      <c r="E1112" t="s">
        <v>78</v>
      </c>
      <c r="F1112" t="s">
        <v>77</v>
      </c>
      <c r="G1112">
        <v>1</v>
      </c>
      <c r="H1112">
        <v>0</v>
      </c>
      <c r="I1112">
        <v>0</v>
      </c>
      <c r="J1112">
        <v>0</v>
      </c>
      <c r="K1112">
        <v>0</v>
      </c>
      <c r="L1112">
        <v>1</v>
      </c>
      <c r="M1112">
        <v>0</v>
      </c>
      <c r="N1112">
        <v>1</v>
      </c>
      <c r="O1112">
        <v>0</v>
      </c>
      <c r="P1112">
        <v>0</v>
      </c>
      <c r="Q1112">
        <v>0</v>
      </c>
      <c r="R1112">
        <v>0</v>
      </c>
      <c r="S1112">
        <v>0</v>
      </c>
      <c r="T1112">
        <v>0</v>
      </c>
      <c r="U1112">
        <v>0</v>
      </c>
      <c r="V1112">
        <v>0</v>
      </c>
      <c r="W1112">
        <v>0</v>
      </c>
      <c r="X1112">
        <v>0</v>
      </c>
      <c r="Y1112">
        <v>0</v>
      </c>
      <c r="Z1112">
        <v>0</v>
      </c>
      <c r="AA1112">
        <v>0</v>
      </c>
      <c r="AB1112">
        <v>4</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1</v>
      </c>
      <c r="AU1112">
        <v>1</v>
      </c>
      <c r="AV1112">
        <v>0</v>
      </c>
      <c r="AW1112">
        <v>0</v>
      </c>
      <c r="AX1112">
        <v>0</v>
      </c>
      <c r="AY1112">
        <v>0</v>
      </c>
      <c r="AZ1112">
        <v>0</v>
      </c>
      <c r="BA1112">
        <v>0</v>
      </c>
      <c r="BB1112">
        <v>0</v>
      </c>
      <c r="BC1112">
        <v>3</v>
      </c>
      <c r="BD1112">
        <v>0</v>
      </c>
      <c r="BE1112">
        <v>0</v>
      </c>
      <c r="BF1112">
        <v>0</v>
      </c>
      <c r="BG1112">
        <v>0</v>
      </c>
      <c r="BH1112">
        <v>0</v>
      </c>
      <c r="BI1112">
        <v>0</v>
      </c>
      <c r="BJ1112">
        <v>0</v>
      </c>
      <c r="BK1112">
        <v>0</v>
      </c>
      <c r="BL1112">
        <v>0</v>
      </c>
      <c r="BM1112">
        <v>0</v>
      </c>
      <c r="BN1112">
        <v>3</v>
      </c>
      <c r="BO1112">
        <v>1</v>
      </c>
      <c r="BP1112">
        <v>0</v>
      </c>
      <c r="BQ1112">
        <v>0</v>
      </c>
      <c r="BR1112">
        <v>0</v>
      </c>
      <c r="BS1112">
        <v>1</v>
      </c>
      <c r="BT1112">
        <v>6</v>
      </c>
      <c r="BU1112" t="s">
        <v>1147</v>
      </c>
    </row>
    <row r="1113" spans="1:73">
      <c r="A1113" t="s">
        <v>953</v>
      </c>
      <c r="B1113" t="s">
        <v>954</v>
      </c>
      <c r="C1113">
        <v>205</v>
      </c>
      <c r="D1113" t="s">
        <v>119</v>
      </c>
      <c r="E1113" t="s">
        <v>965</v>
      </c>
      <c r="F1113" t="s">
        <v>92</v>
      </c>
      <c r="G1113">
        <v>1</v>
      </c>
      <c r="H1113">
        <v>0</v>
      </c>
      <c r="I1113">
        <v>0</v>
      </c>
      <c r="J1113">
        <v>0</v>
      </c>
      <c r="K1113">
        <v>0</v>
      </c>
      <c r="L1113">
        <v>0</v>
      </c>
      <c r="M1113">
        <v>0</v>
      </c>
      <c r="N1113">
        <v>1</v>
      </c>
      <c r="O1113">
        <v>0</v>
      </c>
      <c r="P1113">
        <v>0</v>
      </c>
      <c r="Q1113">
        <v>0</v>
      </c>
      <c r="R1113">
        <v>0</v>
      </c>
      <c r="S1113">
        <v>0</v>
      </c>
      <c r="T1113">
        <v>0</v>
      </c>
      <c r="U1113">
        <v>0</v>
      </c>
      <c r="V1113">
        <v>0</v>
      </c>
      <c r="W1113">
        <v>0</v>
      </c>
      <c r="X1113">
        <v>0</v>
      </c>
      <c r="Y1113">
        <v>0</v>
      </c>
      <c r="Z1113">
        <v>0</v>
      </c>
      <c r="AA1113">
        <v>0</v>
      </c>
      <c r="AB1113">
        <v>5</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1</v>
      </c>
      <c r="AU1113">
        <v>0</v>
      </c>
      <c r="AV1113">
        <v>0</v>
      </c>
      <c r="AW1113">
        <v>0</v>
      </c>
      <c r="AX1113">
        <v>0</v>
      </c>
      <c r="AY1113">
        <v>2</v>
      </c>
      <c r="AZ1113">
        <v>1</v>
      </c>
      <c r="BA1113">
        <v>0</v>
      </c>
      <c r="BB1113">
        <v>0</v>
      </c>
      <c r="BC1113">
        <v>2</v>
      </c>
      <c r="BD1113">
        <v>0</v>
      </c>
      <c r="BE1113">
        <v>0</v>
      </c>
      <c r="BF1113">
        <v>0</v>
      </c>
      <c r="BG1113">
        <v>0</v>
      </c>
      <c r="BH1113">
        <v>0</v>
      </c>
      <c r="BI1113">
        <v>0</v>
      </c>
      <c r="BJ1113">
        <v>0</v>
      </c>
      <c r="BK1113">
        <v>0</v>
      </c>
      <c r="BL1113">
        <v>0</v>
      </c>
      <c r="BM1113">
        <v>0</v>
      </c>
      <c r="BN1113">
        <v>2</v>
      </c>
      <c r="BO1113">
        <v>1</v>
      </c>
      <c r="BP1113">
        <v>0</v>
      </c>
      <c r="BQ1113">
        <v>0</v>
      </c>
      <c r="BR1113">
        <v>0</v>
      </c>
      <c r="BS1113">
        <v>1</v>
      </c>
      <c r="BT1113">
        <v>8</v>
      </c>
      <c r="BU1113" t="s">
        <v>1148</v>
      </c>
    </row>
    <row r="1114" spans="1:73">
      <c r="A1114" t="s">
        <v>953</v>
      </c>
      <c r="B1114" t="s">
        <v>954</v>
      </c>
      <c r="C1114">
        <v>206</v>
      </c>
      <c r="D1114" t="s">
        <v>119</v>
      </c>
      <c r="E1114" t="s">
        <v>78</v>
      </c>
      <c r="F1114" t="s">
        <v>77</v>
      </c>
      <c r="G1114">
        <v>0</v>
      </c>
      <c r="H1114">
        <v>0</v>
      </c>
      <c r="I1114">
        <v>0</v>
      </c>
      <c r="J1114">
        <v>0</v>
      </c>
      <c r="K1114">
        <v>0</v>
      </c>
      <c r="L1114">
        <v>0</v>
      </c>
      <c r="M1114">
        <v>0</v>
      </c>
      <c r="N1114">
        <v>1</v>
      </c>
      <c r="O1114">
        <v>0</v>
      </c>
      <c r="P1114">
        <v>0</v>
      </c>
      <c r="Q1114">
        <v>0</v>
      </c>
      <c r="R1114">
        <v>0</v>
      </c>
      <c r="S1114">
        <v>0</v>
      </c>
      <c r="T1114">
        <v>0</v>
      </c>
      <c r="U1114">
        <v>0</v>
      </c>
      <c r="V1114">
        <v>0</v>
      </c>
      <c r="W1114">
        <v>0</v>
      </c>
      <c r="X1114">
        <v>0</v>
      </c>
      <c r="Y1114">
        <v>0</v>
      </c>
      <c r="Z1114">
        <v>0</v>
      </c>
      <c r="AA1114">
        <v>0</v>
      </c>
      <c r="AB1114">
        <v>4</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1</v>
      </c>
      <c r="AV1114">
        <v>0</v>
      </c>
      <c r="AW1114">
        <v>0</v>
      </c>
      <c r="AX1114">
        <v>1</v>
      </c>
      <c r="AY1114">
        <v>0</v>
      </c>
      <c r="AZ1114">
        <v>0</v>
      </c>
      <c r="BA1114">
        <v>1</v>
      </c>
      <c r="BB1114">
        <v>0</v>
      </c>
      <c r="BC1114">
        <v>1</v>
      </c>
      <c r="BD1114">
        <v>0</v>
      </c>
      <c r="BE1114">
        <v>0</v>
      </c>
      <c r="BF1114">
        <v>0</v>
      </c>
      <c r="BG1114">
        <v>0</v>
      </c>
      <c r="BH1114">
        <v>0</v>
      </c>
      <c r="BI1114">
        <v>1</v>
      </c>
      <c r="BJ1114">
        <v>1</v>
      </c>
      <c r="BK1114">
        <v>0</v>
      </c>
      <c r="BL1114">
        <v>0</v>
      </c>
      <c r="BM1114">
        <v>0</v>
      </c>
      <c r="BN1114">
        <v>0</v>
      </c>
      <c r="BO1114">
        <v>1</v>
      </c>
      <c r="BP1114">
        <v>0</v>
      </c>
      <c r="BQ1114">
        <v>0</v>
      </c>
      <c r="BR1114">
        <v>1</v>
      </c>
      <c r="BS1114">
        <v>1</v>
      </c>
      <c r="BT1114">
        <v>6</v>
      </c>
      <c r="BU1114" t="s">
        <v>1149</v>
      </c>
    </row>
    <row r="1115" spans="1:73">
      <c r="A1115" t="s">
        <v>953</v>
      </c>
      <c r="B1115" t="s">
        <v>954</v>
      </c>
      <c r="C1115">
        <v>207</v>
      </c>
      <c r="D1115" t="s">
        <v>119</v>
      </c>
      <c r="E1115" t="s">
        <v>965</v>
      </c>
      <c r="F1115" t="s">
        <v>92</v>
      </c>
      <c r="G1115">
        <v>0</v>
      </c>
      <c r="H1115">
        <v>2</v>
      </c>
      <c r="I1115">
        <v>0</v>
      </c>
      <c r="J1115">
        <v>0</v>
      </c>
      <c r="K1115">
        <v>0</v>
      </c>
      <c r="L1115">
        <v>0</v>
      </c>
      <c r="M1115">
        <v>0</v>
      </c>
      <c r="N1115">
        <v>0</v>
      </c>
      <c r="O1115">
        <v>0</v>
      </c>
      <c r="P1115">
        <v>0</v>
      </c>
      <c r="Q1115">
        <v>0</v>
      </c>
      <c r="R1115">
        <v>0</v>
      </c>
      <c r="S1115">
        <v>0</v>
      </c>
      <c r="T1115">
        <v>3</v>
      </c>
      <c r="U1115">
        <v>0</v>
      </c>
      <c r="V1115">
        <v>0</v>
      </c>
      <c r="W1115">
        <v>0</v>
      </c>
      <c r="X1115">
        <v>0</v>
      </c>
      <c r="Y1115">
        <v>0</v>
      </c>
      <c r="Z1115">
        <v>0</v>
      </c>
      <c r="AA1115">
        <v>0</v>
      </c>
      <c r="AB1115">
        <v>5</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1</v>
      </c>
      <c r="AV1115">
        <v>0</v>
      </c>
      <c r="AW1115">
        <v>0</v>
      </c>
      <c r="AX1115">
        <v>1</v>
      </c>
      <c r="AY1115">
        <v>0</v>
      </c>
      <c r="AZ1115">
        <v>0</v>
      </c>
      <c r="BA1115">
        <v>1</v>
      </c>
      <c r="BB1115">
        <v>0</v>
      </c>
      <c r="BC1115">
        <v>1</v>
      </c>
      <c r="BD1115">
        <v>0</v>
      </c>
      <c r="BE1115">
        <v>0</v>
      </c>
      <c r="BF1115">
        <v>0</v>
      </c>
      <c r="BG1115">
        <v>0</v>
      </c>
      <c r="BH1115">
        <v>0</v>
      </c>
      <c r="BI1115">
        <v>1</v>
      </c>
      <c r="BJ1115">
        <v>0</v>
      </c>
      <c r="BK1115">
        <v>0</v>
      </c>
      <c r="BL1115">
        <v>0</v>
      </c>
      <c r="BM1115">
        <v>1</v>
      </c>
      <c r="BN1115">
        <v>1</v>
      </c>
      <c r="BO1115">
        <v>1</v>
      </c>
      <c r="BP1115">
        <v>0</v>
      </c>
      <c r="BQ1115">
        <v>0</v>
      </c>
      <c r="BR1115">
        <v>0</v>
      </c>
      <c r="BS1115">
        <v>1</v>
      </c>
      <c r="BT1115">
        <v>8</v>
      </c>
      <c r="BU1115" t="s">
        <v>1150</v>
      </c>
    </row>
    <row r="1116" spans="1:73">
      <c r="A1116" t="s">
        <v>953</v>
      </c>
      <c r="B1116" t="s">
        <v>954</v>
      </c>
      <c r="C1116">
        <v>208</v>
      </c>
      <c r="D1116" t="s">
        <v>119</v>
      </c>
      <c r="E1116" t="s">
        <v>78</v>
      </c>
      <c r="F1116" t="s">
        <v>77</v>
      </c>
      <c r="G1116">
        <v>0</v>
      </c>
      <c r="H1116">
        <v>2</v>
      </c>
      <c r="I1116">
        <v>1</v>
      </c>
      <c r="J1116">
        <v>0</v>
      </c>
      <c r="K1116">
        <v>0</v>
      </c>
      <c r="L1116">
        <v>0</v>
      </c>
      <c r="M1116">
        <v>0</v>
      </c>
      <c r="N1116">
        <v>2</v>
      </c>
      <c r="O1116">
        <v>0</v>
      </c>
      <c r="P1116">
        <v>0</v>
      </c>
      <c r="Q1116">
        <v>0</v>
      </c>
      <c r="R1116">
        <v>0</v>
      </c>
      <c r="S1116">
        <v>0</v>
      </c>
      <c r="T1116">
        <v>1</v>
      </c>
      <c r="U1116">
        <v>0</v>
      </c>
      <c r="V1116">
        <v>0</v>
      </c>
      <c r="W1116">
        <v>0</v>
      </c>
      <c r="X1116">
        <v>0</v>
      </c>
      <c r="Y1116">
        <v>0</v>
      </c>
      <c r="Z1116">
        <v>0</v>
      </c>
      <c r="AA1116">
        <v>0</v>
      </c>
      <c r="AB1116">
        <v>12</v>
      </c>
      <c r="AC1116">
        <v>0</v>
      </c>
      <c r="AD1116">
        <v>0</v>
      </c>
      <c r="AE1116">
        <v>0</v>
      </c>
      <c r="AF1116">
        <v>0</v>
      </c>
      <c r="AG1116">
        <v>0</v>
      </c>
      <c r="AH1116">
        <v>0</v>
      </c>
      <c r="AI1116">
        <v>0</v>
      </c>
      <c r="AJ1116">
        <v>0</v>
      </c>
      <c r="AK1116">
        <v>0</v>
      </c>
      <c r="AL1116">
        <v>0</v>
      </c>
      <c r="AM1116">
        <v>3</v>
      </c>
      <c r="AN1116">
        <v>0</v>
      </c>
      <c r="AO1116">
        <v>0</v>
      </c>
      <c r="AP1116">
        <v>0</v>
      </c>
      <c r="AQ1116">
        <v>0</v>
      </c>
      <c r="AR1116">
        <v>0</v>
      </c>
      <c r="AS1116">
        <v>0</v>
      </c>
      <c r="AT1116">
        <v>0</v>
      </c>
      <c r="AU1116">
        <v>0</v>
      </c>
      <c r="AV1116">
        <v>0</v>
      </c>
      <c r="AW1116">
        <v>1</v>
      </c>
      <c r="AX1116">
        <v>4</v>
      </c>
      <c r="AY1116">
        <v>2</v>
      </c>
      <c r="AZ1116">
        <v>2</v>
      </c>
      <c r="BA1116">
        <v>7</v>
      </c>
      <c r="BB1116">
        <v>0</v>
      </c>
      <c r="BC1116">
        <v>2</v>
      </c>
      <c r="BD1116">
        <v>0</v>
      </c>
      <c r="BE1116">
        <v>0</v>
      </c>
      <c r="BF1116">
        <v>0</v>
      </c>
      <c r="BG1116">
        <v>0</v>
      </c>
      <c r="BH1116">
        <v>1</v>
      </c>
      <c r="BI1116">
        <v>6</v>
      </c>
      <c r="BJ1116">
        <v>1</v>
      </c>
      <c r="BK1116">
        <v>0</v>
      </c>
      <c r="BL1116">
        <v>0</v>
      </c>
      <c r="BM1116">
        <v>0</v>
      </c>
      <c r="BN1116">
        <v>1</v>
      </c>
      <c r="BO1116">
        <v>2</v>
      </c>
      <c r="BP1116">
        <v>0</v>
      </c>
      <c r="BQ1116">
        <v>0</v>
      </c>
      <c r="BR1116">
        <v>3</v>
      </c>
      <c r="BS1116">
        <v>1</v>
      </c>
      <c r="BT1116">
        <v>17</v>
      </c>
      <c r="BU1116" t="s">
        <v>1151</v>
      </c>
    </row>
    <row r="1117" spans="1:73">
      <c r="A1117" t="s">
        <v>953</v>
      </c>
      <c r="B1117" t="s">
        <v>954</v>
      </c>
      <c r="C1117">
        <v>209</v>
      </c>
      <c r="D1117" t="s">
        <v>119</v>
      </c>
      <c r="E1117" t="s">
        <v>969</v>
      </c>
      <c r="F1117" t="s">
        <v>92</v>
      </c>
      <c r="G1117">
        <v>1</v>
      </c>
      <c r="H1117">
        <v>0</v>
      </c>
      <c r="I1117">
        <v>0</v>
      </c>
      <c r="J1117">
        <v>0</v>
      </c>
      <c r="K1117">
        <v>0</v>
      </c>
      <c r="L1117">
        <v>1</v>
      </c>
      <c r="M1117">
        <v>0</v>
      </c>
      <c r="N1117">
        <v>0</v>
      </c>
      <c r="O1117">
        <v>0</v>
      </c>
      <c r="P1117">
        <v>0</v>
      </c>
      <c r="Q1117">
        <v>0</v>
      </c>
      <c r="R1117">
        <v>0</v>
      </c>
      <c r="S1117">
        <v>2</v>
      </c>
      <c r="T1117">
        <v>0</v>
      </c>
      <c r="U1117">
        <v>0</v>
      </c>
      <c r="V1117">
        <v>0</v>
      </c>
      <c r="W1117">
        <v>0</v>
      </c>
      <c r="X1117">
        <v>0</v>
      </c>
      <c r="Y1117">
        <v>0</v>
      </c>
      <c r="Z1117">
        <v>0</v>
      </c>
      <c r="AA1117">
        <v>0</v>
      </c>
      <c r="AB1117">
        <v>11</v>
      </c>
      <c r="AC1117">
        <v>0</v>
      </c>
      <c r="AD1117">
        <v>0</v>
      </c>
      <c r="AE1117">
        <v>0</v>
      </c>
      <c r="AF1117">
        <v>0</v>
      </c>
      <c r="AG1117">
        <v>0</v>
      </c>
      <c r="AH1117">
        <v>0</v>
      </c>
      <c r="AI1117">
        <v>0</v>
      </c>
      <c r="AJ1117">
        <v>0</v>
      </c>
      <c r="AK1117">
        <v>0</v>
      </c>
      <c r="AL1117">
        <v>1</v>
      </c>
      <c r="AM1117">
        <v>2</v>
      </c>
      <c r="AN1117">
        <v>0</v>
      </c>
      <c r="AO1117">
        <v>0</v>
      </c>
      <c r="AP1117">
        <v>1</v>
      </c>
      <c r="AQ1117">
        <v>0</v>
      </c>
      <c r="AR1117">
        <v>0</v>
      </c>
      <c r="AS1117">
        <v>0</v>
      </c>
      <c r="AT1117">
        <v>2</v>
      </c>
      <c r="AU1117">
        <v>0</v>
      </c>
      <c r="AV1117">
        <v>0</v>
      </c>
      <c r="AW1117">
        <v>0</v>
      </c>
      <c r="AX1117">
        <v>0</v>
      </c>
      <c r="AY1117">
        <v>3</v>
      </c>
      <c r="AZ1117">
        <v>1</v>
      </c>
      <c r="BA1117">
        <v>3</v>
      </c>
      <c r="BB1117">
        <v>0</v>
      </c>
      <c r="BC1117">
        <v>2</v>
      </c>
      <c r="BD1117">
        <v>0</v>
      </c>
      <c r="BE1117">
        <v>0</v>
      </c>
      <c r="BF1117">
        <v>0</v>
      </c>
      <c r="BG1117">
        <v>0</v>
      </c>
      <c r="BH1117">
        <v>0</v>
      </c>
      <c r="BI1117">
        <v>0</v>
      </c>
      <c r="BJ1117">
        <v>0</v>
      </c>
      <c r="BK1117">
        <v>0</v>
      </c>
      <c r="BL1117">
        <v>0</v>
      </c>
      <c r="BM1117">
        <v>0</v>
      </c>
      <c r="BN1117">
        <v>1</v>
      </c>
      <c r="BO1117">
        <v>1</v>
      </c>
      <c r="BP1117">
        <v>0</v>
      </c>
      <c r="BQ1117">
        <v>0</v>
      </c>
      <c r="BR1117">
        <v>0</v>
      </c>
      <c r="BS1117">
        <v>1</v>
      </c>
      <c r="BT1117">
        <v>17</v>
      </c>
      <c r="BU1117" t="s">
        <v>1152</v>
      </c>
    </row>
    <row r="1118" spans="1:73">
      <c r="A1118" t="s">
        <v>953</v>
      </c>
      <c r="B1118" t="s">
        <v>954</v>
      </c>
      <c r="C1118">
        <v>210</v>
      </c>
      <c r="D1118" t="s">
        <v>119</v>
      </c>
      <c r="E1118" t="s">
        <v>78</v>
      </c>
      <c r="F1118" t="s">
        <v>77</v>
      </c>
      <c r="G1118">
        <v>0</v>
      </c>
      <c r="H1118">
        <v>1</v>
      </c>
      <c r="I1118">
        <v>0</v>
      </c>
      <c r="J1118">
        <v>0</v>
      </c>
      <c r="K1118">
        <v>0</v>
      </c>
      <c r="L1118">
        <v>1</v>
      </c>
      <c r="M1118">
        <v>0</v>
      </c>
      <c r="N1118">
        <v>0</v>
      </c>
      <c r="O1118">
        <v>0</v>
      </c>
      <c r="P1118">
        <v>0</v>
      </c>
      <c r="Q1118">
        <v>0</v>
      </c>
      <c r="R1118">
        <v>0</v>
      </c>
      <c r="S1118">
        <v>1</v>
      </c>
      <c r="T1118">
        <v>0</v>
      </c>
      <c r="U1118">
        <v>0</v>
      </c>
      <c r="V1118">
        <v>0</v>
      </c>
      <c r="W1118">
        <v>0</v>
      </c>
      <c r="X1118">
        <v>0</v>
      </c>
      <c r="Y1118">
        <v>0</v>
      </c>
      <c r="Z1118">
        <v>0</v>
      </c>
      <c r="AA1118">
        <v>0</v>
      </c>
      <c r="AB1118">
        <v>5</v>
      </c>
      <c r="AC1118">
        <v>0</v>
      </c>
      <c r="AD1118">
        <v>0</v>
      </c>
      <c r="AE1118">
        <v>0</v>
      </c>
      <c r="AF1118">
        <v>0</v>
      </c>
      <c r="AG1118">
        <v>0</v>
      </c>
      <c r="AH1118">
        <v>0</v>
      </c>
      <c r="AI1118">
        <v>1</v>
      </c>
      <c r="AJ1118">
        <v>0</v>
      </c>
      <c r="AK1118">
        <v>0</v>
      </c>
      <c r="AL1118">
        <v>0</v>
      </c>
      <c r="AM1118">
        <v>0</v>
      </c>
      <c r="AN1118">
        <v>0</v>
      </c>
      <c r="AO1118">
        <v>0</v>
      </c>
      <c r="AP1118">
        <v>1</v>
      </c>
      <c r="AQ1118">
        <v>0</v>
      </c>
      <c r="AR1118">
        <v>0</v>
      </c>
      <c r="AS1118">
        <v>0</v>
      </c>
      <c r="AT1118">
        <v>0</v>
      </c>
      <c r="AU1118">
        <v>2</v>
      </c>
      <c r="AV1118">
        <v>0</v>
      </c>
      <c r="AW1118">
        <v>0</v>
      </c>
      <c r="AX1118">
        <v>0</v>
      </c>
      <c r="AY1118">
        <v>1</v>
      </c>
      <c r="AZ1118">
        <v>0</v>
      </c>
      <c r="BA1118">
        <v>0</v>
      </c>
      <c r="BB1118">
        <v>0</v>
      </c>
      <c r="BC1118">
        <v>1</v>
      </c>
      <c r="BD1118">
        <v>0</v>
      </c>
      <c r="BE1118">
        <v>0</v>
      </c>
      <c r="BF1118">
        <v>0</v>
      </c>
      <c r="BG1118">
        <v>0</v>
      </c>
      <c r="BH1118">
        <v>0</v>
      </c>
      <c r="BI1118">
        <v>0</v>
      </c>
      <c r="BJ1118">
        <v>0</v>
      </c>
      <c r="BK1118">
        <v>0</v>
      </c>
      <c r="BL1118">
        <v>0</v>
      </c>
      <c r="BM1118">
        <v>0</v>
      </c>
      <c r="BN1118">
        <v>0</v>
      </c>
      <c r="BO1118">
        <v>3</v>
      </c>
      <c r="BP1118">
        <v>0</v>
      </c>
      <c r="BQ1118">
        <v>0</v>
      </c>
      <c r="BR1118">
        <v>0</v>
      </c>
      <c r="BS1118">
        <v>3</v>
      </c>
      <c r="BT1118">
        <v>12</v>
      </c>
      <c r="BU1118" t="s">
        <v>1153</v>
      </c>
    </row>
    <row r="1119" spans="1:73">
      <c r="A1119" t="s">
        <v>953</v>
      </c>
      <c r="B1119" t="s">
        <v>954</v>
      </c>
      <c r="C1119">
        <v>211</v>
      </c>
      <c r="D1119" t="s">
        <v>119</v>
      </c>
      <c r="E1119" t="s">
        <v>969</v>
      </c>
      <c r="F1119" t="s">
        <v>92</v>
      </c>
      <c r="G1119">
        <v>0</v>
      </c>
      <c r="H1119">
        <v>3</v>
      </c>
      <c r="I1119">
        <v>2</v>
      </c>
      <c r="J1119">
        <v>0</v>
      </c>
      <c r="K1119">
        <v>0</v>
      </c>
      <c r="L1119">
        <v>0</v>
      </c>
      <c r="M1119">
        <v>0</v>
      </c>
      <c r="N1119">
        <v>0</v>
      </c>
      <c r="O1119">
        <v>0</v>
      </c>
      <c r="P1119">
        <v>0</v>
      </c>
      <c r="Q1119">
        <v>1</v>
      </c>
      <c r="R1119">
        <v>0</v>
      </c>
      <c r="S1119">
        <v>4</v>
      </c>
      <c r="T1119">
        <v>2</v>
      </c>
      <c r="U1119">
        <v>0</v>
      </c>
      <c r="V1119">
        <v>0</v>
      </c>
      <c r="W1119">
        <v>1</v>
      </c>
      <c r="X1119">
        <v>0</v>
      </c>
      <c r="Y1119">
        <v>0</v>
      </c>
      <c r="Z1119">
        <v>0</v>
      </c>
      <c r="AA1119">
        <v>0</v>
      </c>
      <c r="AB1119">
        <v>11</v>
      </c>
      <c r="AC1119">
        <v>0</v>
      </c>
      <c r="AD1119">
        <v>0</v>
      </c>
      <c r="AE1119">
        <v>0</v>
      </c>
      <c r="AF1119">
        <v>0</v>
      </c>
      <c r="AG1119">
        <v>1</v>
      </c>
      <c r="AH1119">
        <v>0</v>
      </c>
      <c r="AI1119">
        <v>1</v>
      </c>
      <c r="AJ1119">
        <v>0</v>
      </c>
      <c r="AK1119">
        <v>0</v>
      </c>
      <c r="AL1119">
        <v>0</v>
      </c>
      <c r="AM1119">
        <v>2</v>
      </c>
      <c r="AN1119">
        <v>1</v>
      </c>
      <c r="AO1119">
        <v>0</v>
      </c>
      <c r="AP1119">
        <v>0</v>
      </c>
      <c r="AQ1119">
        <v>0</v>
      </c>
      <c r="AR1119">
        <v>0</v>
      </c>
      <c r="AS1119">
        <v>0</v>
      </c>
      <c r="AT1119">
        <v>0</v>
      </c>
      <c r="AU1119">
        <v>0</v>
      </c>
      <c r="AV1119">
        <v>0</v>
      </c>
      <c r="AW1119">
        <v>2</v>
      </c>
      <c r="AX1119">
        <v>0</v>
      </c>
      <c r="AY1119">
        <v>1</v>
      </c>
      <c r="AZ1119">
        <v>2</v>
      </c>
      <c r="BA1119">
        <v>5</v>
      </c>
      <c r="BB1119">
        <v>0</v>
      </c>
      <c r="BC1119">
        <v>2</v>
      </c>
      <c r="BD1119">
        <v>0</v>
      </c>
      <c r="BE1119">
        <v>0</v>
      </c>
      <c r="BF1119">
        <v>0</v>
      </c>
      <c r="BG1119">
        <v>0</v>
      </c>
      <c r="BH1119">
        <v>0</v>
      </c>
      <c r="BI1119">
        <v>1</v>
      </c>
      <c r="BJ1119">
        <v>0</v>
      </c>
      <c r="BK1119">
        <v>0</v>
      </c>
      <c r="BL1119">
        <v>0</v>
      </c>
      <c r="BM1119">
        <v>0</v>
      </c>
      <c r="BN1119">
        <v>2</v>
      </c>
      <c r="BO1119">
        <v>2</v>
      </c>
      <c r="BP1119">
        <v>0</v>
      </c>
      <c r="BQ1119">
        <v>3</v>
      </c>
      <c r="BR1119">
        <v>0</v>
      </c>
      <c r="BS1119">
        <v>1</v>
      </c>
      <c r="BT1119">
        <v>18</v>
      </c>
      <c r="BU1119" t="s">
        <v>1154</v>
      </c>
    </row>
    <row r="1120" spans="1:73">
      <c r="A1120" t="s">
        <v>953</v>
      </c>
      <c r="B1120" t="s">
        <v>954</v>
      </c>
      <c r="C1120">
        <v>212</v>
      </c>
      <c r="D1120" t="s">
        <v>119</v>
      </c>
      <c r="E1120" t="s">
        <v>78</v>
      </c>
      <c r="F1120" t="s">
        <v>77</v>
      </c>
      <c r="G1120">
        <v>0</v>
      </c>
      <c r="H1120">
        <v>1</v>
      </c>
      <c r="I1120">
        <v>0</v>
      </c>
      <c r="J1120">
        <v>0</v>
      </c>
      <c r="K1120">
        <v>0</v>
      </c>
      <c r="L1120">
        <v>2</v>
      </c>
      <c r="M1120">
        <v>0</v>
      </c>
      <c r="N1120">
        <v>0</v>
      </c>
      <c r="O1120">
        <v>0</v>
      </c>
      <c r="P1120">
        <v>0</v>
      </c>
      <c r="Q1120">
        <v>0</v>
      </c>
      <c r="R1120">
        <v>0</v>
      </c>
      <c r="S1120">
        <v>4</v>
      </c>
      <c r="T1120">
        <v>0</v>
      </c>
      <c r="U1120">
        <v>0</v>
      </c>
      <c r="V1120">
        <v>1</v>
      </c>
      <c r="W1120">
        <v>1</v>
      </c>
      <c r="X1120">
        <v>0</v>
      </c>
      <c r="Y1120">
        <v>0</v>
      </c>
      <c r="Z1120">
        <v>0</v>
      </c>
      <c r="AA1120">
        <v>0</v>
      </c>
      <c r="AB1120">
        <v>13</v>
      </c>
      <c r="AC1120">
        <v>0</v>
      </c>
      <c r="AD1120">
        <v>0</v>
      </c>
      <c r="AE1120">
        <v>0</v>
      </c>
      <c r="AF1120">
        <v>0</v>
      </c>
      <c r="AG1120">
        <v>0</v>
      </c>
      <c r="AH1120">
        <v>0</v>
      </c>
      <c r="AI1120">
        <v>1</v>
      </c>
      <c r="AJ1120">
        <v>0</v>
      </c>
      <c r="AK1120">
        <v>1</v>
      </c>
      <c r="AL1120">
        <v>0</v>
      </c>
      <c r="AM1120">
        <v>2</v>
      </c>
      <c r="AN1120">
        <v>0</v>
      </c>
      <c r="AO1120">
        <v>0</v>
      </c>
      <c r="AP1120">
        <v>0</v>
      </c>
      <c r="AQ1120">
        <v>0</v>
      </c>
      <c r="AR1120">
        <v>0</v>
      </c>
      <c r="AS1120">
        <v>0</v>
      </c>
      <c r="AT1120">
        <v>0</v>
      </c>
      <c r="AU1120">
        <v>1</v>
      </c>
      <c r="AV1120">
        <v>0</v>
      </c>
      <c r="AW1120">
        <v>0</v>
      </c>
      <c r="AX1120">
        <v>3</v>
      </c>
      <c r="AY1120">
        <v>5</v>
      </c>
      <c r="AZ1120">
        <v>1</v>
      </c>
      <c r="BA1120">
        <v>5</v>
      </c>
      <c r="BB1120">
        <v>0</v>
      </c>
      <c r="BC1120">
        <v>2</v>
      </c>
      <c r="BD1120">
        <v>0</v>
      </c>
      <c r="BE1120">
        <v>0</v>
      </c>
      <c r="BF1120">
        <v>0</v>
      </c>
      <c r="BG1120">
        <v>0</v>
      </c>
      <c r="BH1120">
        <v>0</v>
      </c>
      <c r="BI1120">
        <v>3</v>
      </c>
      <c r="BJ1120">
        <v>2</v>
      </c>
      <c r="BK1120">
        <v>0</v>
      </c>
      <c r="BL1120">
        <v>0</v>
      </c>
      <c r="BM1120">
        <v>0</v>
      </c>
      <c r="BN1120">
        <v>0</v>
      </c>
      <c r="BO1120">
        <v>2</v>
      </c>
      <c r="BP1120">
        <v>0</v>
      </c>
      <c r="BQ1120">
        <v>0</v>
      </c>
      <c r="BR1120">
        <v>2</v>
      </c>
      <c r="BS1120">
        <v>1</v>
      </c>
      <c r="BT1120">
        <v>21</v>
      </c>
      <c r="BU1120" t="s">
        <v>1155</v>
      </c>
    </row>
    <row r="1121" spans="1:73">
      <c r="A1121" t="s">
        <v>953</v>
      </c>
      <c r="B1121" t="s">
        <v>954</v>
      </c>
      <c r="C1121">
        <v>213</v>
      </c>
      <c r="D1121" t="s">
        <v>119</v>
      </c>
      <c r="E1121" t="s">
        <v>977</v>
      </c>
      <c r="F1121" t="s">
        <v>101</v>
      </c>
      <c r="G1121">
        <v>0</v>
      </c>
      <c r="H1121">
        <v>2</v>
      </c>
      <c r="I1121">
        <v>0</v>
      </c>
      <c r="J1121">
        <v>0</v>
      </c>
      <c r="K1121">
        <v>0</v>
      </c>
      <c r="L1121">
        <v>5</v>
      </c>
      <c r="M1121">
        <v>0</v>
      </c>
      <c r="N1121">
        <v>6</v>
      </c>
      <c r="O1121">
        <v>0</v>
      </c>
      <c r="P1121">
        <v>0</v>
      </c>
      <c r="Q1121">
        <v>0</v>
      </c>
      <c r="R1121">
        <v>0</v>
      </c>
      <c r="S1121">
        <v>12</v>
      </c>
      <c r="T1121">
        <v>9</v>
      </c>
      <c r="U1121">
        <v>0</v>
      </c>
      <c r="V1121">
        <v>1</v>
      </c>
      <c r="W1121">
        <v>1</v>
      </c>
      <c r="X1121">
        <v>0</v>
      </c>
      <c r="Y1121">
        <v>0</v>
      </c>
      <c r="Z1121">
        <v>0</v>
      </c>
      <c r="AA1121">
        <v>0</v>
      </c>
      <c r="AB1121">
        <v>40</v>
      </c>
      <c r="AC1121">
        <v>1</v>
      </c>
      <c r="AD1121">
        <v>0</v>
      </c>
      <c r="AE1121">
        <v>0</v>
      </c>
      <c r="AF1121">
        <v>0</v>
      </c>
      <c r="AG1121">
        <v>0</v>
      </c>
      <c r="AH1121">
        <v>3</v>
      </c>
      <c r="AI1121">
        <v>5</v>
      </c>
      <c r="AJ1121">
        <v>0</v>
      </c>
      <c r="AK1121">
        <v>0</v>
      </c>
      <c r="AL1121">
        <v>3</v>
      </c>
      <c r="AM1121">
        <v>6</v>
      </c>
      <c r="AN1121">
        <v>0</v>
      </c>
      <c r="AO1121">
        <v>0</v>
      </c>
      <c r="AP1121">
        <v>1</v>
      </c>
      <c r="AQ1121">
        <v>2</v>
      </c>
      <c r="AR1121">
        <v>0</v>
      </c>
      <c r="AS1121">
        <v>0</v>
      </c>
      <c r="AT1121">
        <v>0</v>
      </c>
      <c r="AU1121">
        <v>3</v>
      </c>
      <c r="AV1121">
        <v>2</v>
      </c>
      <c r="AW1121">
        <v>0</v>
      </c>
      <c r="AX1121">
        <v>3</v>
      </c>
      <c r="AY1121">
        <v>8</v>
      </c>
      <c r="AZ1121">
        <v>6</v>
      </c>
      <c r="BA1121">
        <v>11</v>
      </c>
      <c r="BB1121">
        <v>2</v>
      </c>
      <c r="BC1121">
        <v>9</v>
      </c>
      <c r="BD1121">
        <v>0</v>
      </c>
      <c r="BE1121">
        <v>0</v>
      </c>
      <c r="BF1121">
        <v>2</v>
      </c>
      <c r="BG1121">
        <v>0</v>
      </c>
      <c r="BH1121">
        <v>0</v>
      </c>
      <c r="BI1121">
        <v>2</v>
      </c>
      <c r="BJ1121">
        <v>3</v>
      </c>
      <c r="BK1121">
        <v>0</v>
      </c>
      <c r="BL1121">
        <v>0</v>
      </c>
      <c r="BM1121">
        <v>0</v>
      </c>
      <c r="BN1121">
        <v>4</v>
      </c>
      <c r="BO1121">
        <v>10</v>
      </c>
      <c r="BP1121">
        <v>0</v>
      </c>
      <c r="BQ1121">
        <v>0</v>
      </c>
      <c r="BR1121">
        <v>0</v>
      </c>
      <c r="BS1121">
        <v>4</v>
      </c>
      <c r="BT1121">
        <v>83</v>
      </c>
      <c r="BU1121" t="s">
        <v>1156</v>
      </c>
    </row>
    <row r="1122" spans="1:73">
      <c r="A1122" t="s">
        <v>953</v>
      </c>
      <c r="B1122" t="s">
        <v>954</v>
      </c>
      <c r="C1122">
        <v>214</v>
      </c>
      <c r="D1122" t="s">
        <v>119</v>
      </c>
      <c r="E1122" t="s">
        <v>965</v>
      </c>
      <c r="F1122" t="s">
        <v>92</v>
      </c>
      <c r="G1122">
        <v>1</v>
      </c>
      <c r="H1122">
        <v>1</v>
      </c>
      <c r="I1122">
        <v>6</v>
      </c>
      <c r="J1122">
        <v>0</v>
      </c>
      <c r="K1122">
        <v>0</v>
      </c>
      <c r="L1122">
        <v>2</v>
      </c>
      <c r="M1122">
        <v>0</v>
      </c>
      <c r="N1122">
        <v>11</v>
      </c>
      <c r="O1122">
        <v>0</v>
      </c>
      <c r="P1122">
        <v>0</v>
      </c>
      <c r="Q1122">
        <v>0</v>
      </c>
      <c r="R1122">
        <v>1</v>
      </c>
      <c r="S1122">
        <v>15</v>
      </c>
      <c r="T1122">
        <v>3</v>
      </c>
      <c r="U1122">
        <v>0</v>
      </c>
      <c r="V1122">
        <v>0</v>
      </c>
      <c r="W1122">
        <v>5</v>
      </c>
      <c r="X1122">
        <v>0</v>
      </c>
      <c r="Y1122">
        <v>0</v>
      </c>
      <c r="Z1122">
        <v>0</v>
      </c>
      <c r="AA1122">
        <v>0</v>
      </c>
      <c r="AB1122">
        <v>47</v>
      </c>
      <c r="AC1122">
        <v>1</v>
      </c>
      <c r="AD1122">
        <v>0</v>
      </c>
      <c r="AE1122">
        <v>0</v>
      </c>
      <c r="AF1122">
        <v>0</v>
      </c>
      <c r="AG1122">
        <v>0</v>
      </c>
      <c r="AH1122">
        <v>3</v>
      </c>
      <c r="AI1122">
        <v>5</v>
      </c>
      <c r="AJ1122">
        <v>0</v>
      </c>
      <c r="AK1122">
        <v>0</v>
      </c>
      <c r="AL1122">
        <v>2</v>
      </c>
      <c r="AM1122">
        <v>6</v>
      </c>
      <c r="AN1122">
        <v>0</v>
      </c>
      <c r="AO1122">
        <v>0</v>
      </c>
      <c r="AP1122">
        <v>2</v>
      </c>
      <c r="AQ1122">
        <v>2</v>
      </c>
      <c r="AR1122">
        <v>0</v>
      </c>
      <c r="AS1122">
        <v>0</v>
      </c>
      <c r="AT1122">
        <v>1</v>
      </c>
      <c r="AU1122">
        <v>2</v>
      </c>
      <c r="AV1122">
        <v>0</v>
      </c>
      <c r="AW1122">
        <v>5</v>
      </c>
      <c r="AX1122">
        <v>11</v>
      </c>
      <c r="AY1122">
        <v>9</v>
      </c>
      <c r="AZ1122">
        <v>12</v>
      </c>
      <c r="BA1122">
        <v>17</v>
      </c>
      <c r="BB1122">
        <v>0</v>
      </c>
      <c r="BC1122">
        <v>5</v>
      </c>
      <c r="BD1122">
        <v>0</v>
      </c>
      <c r="BE1122">
        <v>0</v>
      </c>
      <c r="BF1122">
        <v>0</v>
      </c>
      <c r="BG1122">
        <v>0</v>
      </c>
      <c r="BH1122">
        <v>2</v>
      </c>
      <c r="BI1122">
        <v>8</v>
      </c>
      <c r="BJ1122">
        <v>2</v>
      </c>
      <c r="BK1122">
        <v>0</v>
      </c>
      <c r="BL1122">
        <v>1</v>
      </c>
      <c r="BM1122">
        <v>0</v>
      </c>
      <c r="BN1122">
        <v>0</v>
      </c>
      <c r="BO1122">
        <v>15</v>
      </c>
      <c r="BP1122">
        <v>0</v>
      </c>
      <c r="BQ1122">
        <v>0</v>
      </c>
      <c r="BR1122">
        <v>3</v>
      </c>
      <c r="BS1122">
        <v>3</v>
      </c>
      <c r="BT1122">
        <v>67</v>
      </c>
      <c r="BU1122" t="s">
        <v>1157</v>
      </c>
    </row>
    <row r="1123" spans="1:73">
      <c r="A1123" t="s">
        <v>953</v>
      </c>
      <c r="B1123" t="s">
        <v>954</v>
      </c>
      <c r="C1123">
        <v>215</v>
      </c>
      <c r="D1123" t="s">
        <v>119</v>
      </c>
      <c r="E1123" t="s">
        <v>977</v>
      </c>
      <c r="F1123" t="s">
        <v>101</v>
      </c>
      <c r="G1123">
        <v>1</v>
      </c>
      <c r="H1123">
        <v>2</v>
      </c>
      <c r="I1123">
        <v>2</v>
      </c>
      <c r="J1123">
        <v>0</v>
      </c>
      <c r="K1123">
        <v>0</v>
      </c>
      <c r="L1123">
        <v>1</v>
      </c>
      <c r="M1123">
        <v>0</v>
      </c>
      <c r="N1123">
        <v>2</v>
      </c>
      <c r="O1123">
        <v>0</v>
      </c>
      <c r="P1123">
        <v>0</v>
      </c>
      <c r="Q1123">
        <v>0</v>
      </c>
      <c r="R1123">
        <v>0</v>
      </c>
      <c r="S1123">
        <v>1</v>
      </c>
      <c r="T1123">
        <v>0</v>
      </c>
      <c r="U1123">
        <v>0</v>
      </c>
      <c r="V1123">
        <v>0</v>
      </c>
      <c r="W1123">
        <v>0</v>
      </c>
      <c r="X1123">
        <v>0</v>
      </c>
      <c r="Y1123">
        <v>0</v>
      </c>
      <c r="Z1123">
        <v>0</v>
      </c>
      <c r="AA1123">
        <v>0</v>
      </c>
      <c r="AB1123">
        <v>13</v>
      </c>
      <c r="AC1123">
        <v>0</v>
      </c>
      <c r="AD1123">
        <v>0</v>
      </c>
      <c r="AE1123">
        <v>0</v>
      </c>
      <c r="AF1123">
        <v>0</v>
      </c>
      <c r="AG1123">
        <v>0</v>
      </c>
      <c r="AH1123">
        <v>0</v>
      </c>
      <c r="AI1123">
        <v>0</v>
      </c>
      <c r="AJ1123">
        <v>0</v>
      </c>
      <c r="AK1123">
        <v>0</v>
      </c>
      <c r="AL1123">
        <v>1</v>
      </c>
      <c r="AM1123">
        <v>4</v>
      </c>
      <c r="AN1123">
        <v>1</v>
      </c>
      <c r="AO1123">
        <v>0</v>
      </c>
      <c r="AP1123">
        <v>1</v>
      </c>
      <c r="AQ1123">
        <v>0</v>
      </c>
      <c r="AR1123">
        <v>0</v>
      </c>
      <c r="AS1123">
        <v>0</v>
      </c>
      <c r="AT1123">
        <v>0</v>
      </c>
      <c r="AU1123">
        <v>0</v>
      </c>
      <c r="AV1123">
        <v>1</v>
      </c>
      <c r="AW1123">
        <v>2</v>
      </c>
      <c r="AX1123">
        <v>0</v>
      </c>
      <c r="AY1123">
        <v>2</v>
      </c>
      <c r="AZ1123">
        <v>3</v>
      </c>
      <c r="BA1123">
        <v>5</v>
      </c>
      <c r="BB1123">
        <v>1</v>
      </c>
      <c r="BC1123">
        <v>4</v>
      </c>
      <c r="BD1123">
        <v>0</v>
      </c>
      <c r="BE1123">
        <v>0</v>
      </c>
      <c r="BF1123">
        <v>1</v>
      </c>
      <c r="BG1123">
        <v>0</v>
      </c>
      <c r="BH1123">
        <v>0</v>
      </c>
      <c r="BI1123">
        <v>1</v>
      </c>
      <c r="BJ1123">
        <v>2</v>
      </c>
      <c r="BK1123">
        <v>0</v>
      </c>
      <c r="BL1123">
        <v>0</v>
      </c>
      <c r="BM1123">
        <v>0</v>
      </c>
      <c r="BN1123">
        <v>0</v>
      </c>
      <c r="BO1123">
        <v>3</v>
      </c>
      <c r="BP1123">
        <v>0</v>
      </c>
      <c r="BQ1123">
        <v>1</v>
      </c>
      <c r="BR1123">
        <v>0</v>
      </c>
      <c r="BS1123">
        <v>1</v>
      </c>
      <c r="BT1123">
        <v>23</v>
      </c>
      <c r="BU1123" t="s">
        <v>1158</v>
      </c>
    </row>
    <row r="1124" spans="1:73">
      <c r="A1124" t="s">
        <v>953</v>
      </c>
      <c r="B1124" t="s">
        <v>954</v>
      </c>
      <c r="C1124">
        <v>216</v>
      </c>
      <c r="D1124" t="s">
        <v>119</v>
      </c>
      <c r="E1124" t="s">
        <v>974</v>
      </c>
      <c r="F1124" t="s">
        <v>101</v>
      </c>
      <c r="G1124">
        <v>0</v>
      </c>
      <c r="H1124">
        <v>2</v>
      </c>
      <c r="I1124">
        <v>0</v>
      </c>
      <c r="J1124">
        <v>0</v>
      </c>
      <c r="K1124">
        <v>0</v>
      </c>
      <c r="L1124">
        <v>2</v>
      </c>
      <c r="M1124">
        <v>0</v>
      </c>
      <c r="N1124">
        <v>2</v>
      </c>
      <c r="O1124">
        <v>0</v>
      </c>
      <c r="P1124">
        <v>0</v>
      </c>
      <c r="Q1124">
        <v>1</v>
      </c>
      <c r="R1124">
        <v>0</v>
      </c>
      <c r="S1124">
        <v>5</v>
      </c>
      <c r="T1124">
        <v>4</v>
      </c>
      <c r="U1124">
        <v>0</v>
      </c>
      <c r="V1124">
        <v>0</v>
      </c>
      <c r="W1124">
        <v>0</v>
      </c>
      <c r="X1124">
        <v>0</v>
      </c>
      <c r="Y1124">
        <v>0</v>
      </c>
      <c r="Z1124">
        <v>0</v>
      </c>
      <c r="AA1124">
        <v>0</v>
      </c>
      <c r="AB1124">
        <v>25</v>
      </c>
      <c r="AC1124">
        <v>0</v>
      </c>
      <c r="AD1124">
        <v>0</v>
      </c>
      <c r="AE1124">
        <v>0</v>
      </c>
      <c r="AF1124">
        <v>0</v>
      </c>
      <c r="AG1124">
        <v>0</v>
      </c>
      <c r="AH1124">
        <v>0</v>
      </c>
      <c r="AI1124">
        <v>2</v>
      </c>
      <c r="AJ1124">
        <v>0</v>
      </c>
      <c r="AK1124">
        <v>0</v>
      </c>
      <c r="AL1124">
        <v>0</v>
      </c>
      <c r="AM1124">
        <v>5</v>
      </c>
      <c r="AN1124">
        <v>0</v>
      </c>
      <c r="AO1124">
        <v>1</v>
      </c>
      <c r="AP1124">
        <v>2</v>
      </c>
      <c r="AQ1124">
        <v>0</v>
      </c>
      <c r="AR1124">
        <v>0</v>
      </c>
      <c r="AS1124">
        <v>0</v>
      </c>
      <c r="AT1124">
        <v>0</v>
      </c>
      <c r="AU1124">
        <v>1</v>
      </c>
      <c r="AV1124">
        <v>0</v>
      </c>
      <c r="AW1124">
        <v>0</v>
      </c>
      <c r="AX1124">
        <v>1</v>
      </c>
      <c r="AY1124">
        <v>9</v>
      </c>
      <c r="AZ1124">
        <v>2</v>
      </c>
      <c r="BA1124">
        <v>6</v>
      </c>
      <c r="BB1124">
        <v>2</v>
      </c>
      <c r="BC1124">
        <v>9</v>
      </c>
      <c r="BD1124">
        <v>0</v>
      </c>
      <c r="BE1124">
        <v>0</v>
      </c>
      <c r="BF1124">
        <v>0</v>
      </c>
      <c r="BG1124">
        <v>0</v>
      </c>
      <c r="BH1124">
        <v>0</v>
      </c>
      <c r="BI1124">
        <v>2</v>
      </c>
      <c r="BJ1124">
        <v>4</v>
      </c>
      <c r="BK1124">
        <v>0</v>
      </c>
      <c r="BL1124">
        <v>1</v>
      </c>
      <c r="BM1124">
        <v>0</v>
      </c>
      <c r="BN1124">
        <v>3</v>
      </c>
      <c r="BO1124">
        <v>3</v>
      </c>
      <c r="BP1124">
        <v>1</v>
      </c>
      <c r="BQ1124">
        <v>1</v>
      </c>
      <c r="BR1124">
        <v>0</v>
      </c>
      <c r="BS1124">
        <v>2</v>
      </c>
      <c r="BT1124">
        <v>40</v>
      </c>
      <c r="BU1124" t="s">
        <v>1159</v>
      </c>
    </row>
    <row r="1125" spans="1:73">
      <c r="A1125" t="s">
        <v>953</v>
      </c>
      <c r="B1125" t="s">
        <v>954</v>
      </c>
      <c r="C1125">
        <v>217</v>
      </c>
      <c r="D1125" t="s">
        <v>119</v>
      </c>
      <c r="E1125" t="s">
        <v>78</v>
      </c>
      <c r="F1125" t="s">
        <v>77</v>
      </c>
      <c r="G1125">
        <v>0</v>
      </c>
      <c r="H1125">
        <v>0</v>
      </c>
      <c r="I1125">
        <v>0</v>
      </c>
      <c r="J1125">
        <v>0</v>
      </c>
      <c r="K1125">
        <v>0</v>
      </c>
      <c r="L1125">
        <v>3</v>
      </c>
      <c r="M1125">
        <v>0</v>
      </c>
      <c r="N1125">
        <v>4</v>
      </c>
      <c r="O1125">
        <v>0</v>
      </c>
      <c r="P1125">
        <v>0</v>
      </c>
      <c r="Q1125">
        <v>0</v>
      </c>
      <c r="R1125">
        <v>0</v>
      </c>
      <c r="S1125">
        <v>7</v>
      </c>
      <c r="T1125">
        <v>1</v>
      </c>
      <c r="U1125">
        <v>0</v>
      </c>
      <c r="V1125">
        <v>1</v>
      </c>
      <c r="W1125">
        <v>0</v>
      </c>
      <c r="X1125">
        <v>0</v>
      </c>
      <c r="Y1125">
        <v>0</v>
      </c>
      <c r="Z1125">
        <v>0</v>
      </c>
      <c r="AA1125">
        <v>0</v>
      </c>
      <c r="AB1125">
        <v>25</v>
      </c>
      <c r="AC1125">
        <v>0</v>
      </c>
      <c r="AD1125">
        <v>0</v>
      </c>
      <c r="AE1125">
        <v>0</v>
      </c>
      <c r="AF1125">
        <v>0</v>
      </c>
      <c r="AG1125">
        <v>0</v>
      </c>
      <c r="AH1125">
        <v>2</v>
      </c>
      <c r="AI1125">
        <v>2</v>
      </c>
      <c r="AJ1125">
        <v>0</v>
      </c>
      <c r="AK1125">
        <v>0</v>
      </c>
      <c r="AL1125">
        <v>0</v>
      </c>
      <c r="AM1125">
        <v>2</v>
      </c>
      <c r="AN1125">
        <v>0</v>
      </c>
      <c r="AO1125">
        <v>0</v>
      </c>
      <c r="AP1125">
        <v>0</v>
      </c>
      <c r="AQ1125">
        <v>1</v>
      </c>
      <c r="AR1125">
        <v>0</v>
      </c>
      <c r="AS1125">
        <v>0</v>
      </c>
      <c r="AT1125">
        <v>3</v>
      </c>
      <c r="AU1125">
        <v>0</v>
      </c>
      <c r="AV1125">
        <v>0</v>
      </c>
      <c r="AW1125">
        <v>0</v>
      </c>
      <c r="AX1125">
        <v>3</v>
      </c>
      <c r="AY1125">
        <v>4</v>
      </c>
      <c r="AZ1125">
        <v>4</v>
      </c>
      <c r="BA1125">
        <v>7</v>
      </c>
      <c r="BB1125">
        <v>1</v>
      </c>
      <c r="BC1125">
        <v>3</v>
      </c>
      <c r="BD1125">
        <v>0</v>
      </c>
      <c r="BE1125">
        <v>0</v>
      </c>
      <c r="BF1125">
        <v>0</v>
      </c>
      <c r="BG1125">
        <v>0</v>
      </c>
      <c r="BH1125">
        <v>0</v>
      </c>
      <c r="BI1125">
        <v>1</v>
      </c>
      <c r="BJ1125">
        <v>3</v>
      </c>
      <c r="BK1125">
        <v>0</v>
      </c>
      <c r="BL1125">
        <v>0</v>
      </c>
      <c r="BM1125">
        <v>0</v>
      </c>
      <c r="BN1125">
        <v>0</v>
      </c>
      <c r="BO1125">
        <v>4</v>
      </c>
      <c r="BP1125">
        <v>0</v>
      </c>
      <c r="BQ1125">
        <v>0</v>
      </c>
      <c r="BR1125">
        <v>1</v>
      </c>
      <c r="BS1125">
        <v>8</v>
      </c>
      <c r="BT1125">
        <v>50</v>
      </c>
      <c r="BU1125" t="s">
        <v>1160</v>
      </c>
    </row>
    <row r="1126" spans="1:73">
      <c r="A1126" t="s">
        <v>953</v>
      </c>
      <c r="B1126" t="s">
        <v>954</v>
      </c>
      <c r="C1126">
        <v>218</v>
      </c>
      <c r="D1126" t="s">
        <v>119</v>
      </c>
      <c r="E1126" t="s">
        <v>183</v>
      </c>
      <c r="F1126" t="s">
        <v>184</v>
      </c>
      <c r="G1126">
        <v>0</v>
      </c>
      <c r="H1126">
        <v>0</v>
      </c>
      <c r="I1126">
        <v>0</v>
      </c>
      <c r="J1126">
        <v>0</v>
      </c>
      <c r="K1126">
        <v>0</v>
      </c>
      <c r="L1126">
        <v>7</v>
      </c>
      <c r="M1126">
        <v>0</v>
      </c>
      <c r="N1126">
        <v>3</v>
      </c>
      <c r="O1126">
        <v>0</v>
      </c>
      <c r="P1126">
        <v>0</v>
      </c>
      <c r="Q1126">
        <v>0</v>
      </c>
      <c r="R1126">
        <v>0</v>
      </c>
      <c r="S1126">
        <v>9</v>
      </c>
      <c r="T1126">
        <v>5</v>
      </c>
      <c r="U1126">
        <v>0</v>
      </c>
      <c r="V1126">
        <v>0</v>
      </c>
      <c r="W1126">
        <v>2</v>
      </c>
      <c r="X1126">
        <v>0</v>
      </c>
      <c r="Y1126">
        <v>0</v>
      </c>
      <c r="Z1126">
        <v>0</v>
      </c>
      <c r="AA1126">
        <v>0</v>
      </c>
      <c r="AB1126">
        <v>30</v>
      </c>
      <c r="AC1126">
        <v>0</v>
      </c>
      <c r="AD1126">
        <v>0</v>
      </c>
      <c r="AE1126">
        <v>0</v>
      </c>
      <c r="AF1126">
        <v>0</v>
      </c>
      <c r="AG1126">
        <v>0</v>
      </c>
      <c r="AH1126">
        <v>0</v>
      </c>
      <c r="AI1126">
        <v>2</v>
      </c>
      <c r="AJ1126">
        <v>0</v>
      </c>
      <c r="AK1126">
        <v>0</v>
      </c>
      <c r="AL1126">
        <v>0</v>
      </c>
      <c r="AM1126">
        <v>3</v>
      </c>
      <c r="AN1126">
        <v>0</v>
      </c>
      <c r="AO1126">
        <v>0</v>
      </c>
      <c r="AP1126">
        <v>0</v>
      </c>
      <c r="AQ1126">
        <v>0</v>
      </c>
      <c r="AR1126">
        <v>0</v>
      </c>
      <c r="AS1126">
        <v>0</v>
      </c>
      <c r="AT1126">
        <v>0</v>
      </c>
      <c r="AU1126">
        <v>2</v>
      </c>
      <c r="AV1126">
        <v>1</v>
      </c>
      <c r="AW1126">
        <v>0</v>
      </c>
      <c r="AX1126">
        <v>5</v>
      </c>
      <c r="AY1126">
        <v>5</v>
      </c>
      <c r="AZ1126">
        <v>2</v>
      </c>
      <c r="BA1126">
        <v>9</v>
      </c>
      <c r="BB1126">
        <v>1</v>
      </c>
      <c r="BC1126">
        <v>5</v>
      </c>
      <c r="BD1126">
        <v>0</v>
      </c>
      <c r="BE1126">
        <v>0</v>
      </c>
      <c r="BF1126">
        <v>1</v>
      </c>
      <c r="BG1126">
        <v>0</v>
      </c>
      <c r="BH1126">
        <v>0</v>
      </c>
      <c r="BI1126">
        <v>5</v>
      </c>
      <c r="BJ1126">
        <v>4</v>
      </c>
      <c r="BK1126">
        <v>0</v>
      </c>
      <c r="BL1126">
        <v>2</v>
      </c>
      <c r="BM1126">
        <v>0</v>
      </c>
      <c r="BN1126">
        <v>0</v>
      </c>
      <c r="BO1126">
        <v>5</v>
      </c>
      <c r="BP1126">
        <v>2</v>
      </c>
      <c r="BQ1126">
        <v>0</v>
      </c>
      <c r="BR1126">
        <v>3</v>
      </c>
      <c r="BS1126">
        <v>3</v>
      </c>
      <c r="BT1126">
        <v>72</v>
      </c>
      <c r="BU1126" t="s">
        <v>1161</v>
      </c>
    </row>
    <row r="1127" spans="1:73">
      <c r="A1127" t="s">
        <v>953</v>
      </c>
      <c r="B1127" t="s">
        <v>954</v>
      </c>
      <c r="C1127">
        <v>219</v>
      </c>
      <c r="D1127" t="s">
        <v>119</v>
      </c>
      <c r="E1127" t="s">
        <v>977</v>
      </c>
      <c r="F1127" t="s">
        <v>101</v>
      </c>
      <c r="G1127">
        <v>1</v>
      </c>
      <c r="H1127">
        <v>11</v>
      </c>
      <c r="I1127">
        <v>5</v>
      </c>
      <c r="J1127">
        <v>0</v>
      </c>
      <c r="K1127">
        <v>0</v>
      </c>
      <c r="L1127">
        <v>20</v>
      </c>
      <c r="M1127">
        <v>0</v>
      </c>
      <c r="N1127">
        <v>16</v>
      </c>
      <c r="O1127">
        <v>0</v>
      </c>
      <c r="P1127">
        <v>0</v>
      </c>
      <c r="Q1127">
        <v>0</v>
      </c>
      <c r="R1127">
        <v>1</v>
      </c>
      <c r="S1127">
        <v>21</v>
      </c>
      <c r="T1127">
        <v>12</v>
      </c>
      <c r="U1127">
        <v>0</v>
      </c>
      <c r="V1127">
        <v>1</v>
      </c>
      <c r="W1127">
        <v>1</v>
      </c>
      <c r="X1127">
        <v>0</v>
      </c>
      <c r="Y1127">
        <v>0</v>
      </c>
      <c r="Z1127">
        <v>0</v>
      </c>
      <c r="AA1127">
        <v>0</v>
      </c>
      <c r="AB1127">
        <v>110</v>
      </c>
      <c r="AC1127">
        <v>4</v>
      </c>
      <c r="AD1127">
        <v>0</v>
      </c>
      <c r="AE1127">
        <v>0</v>
      </c>
      <c r="AF1127">
        <v>0</v>
      </c>
      <c r="AG1127">
        <v>0</v>
      </c>
      <c r="AH1127">
        <v>3</v>
      </c>
      <c r="AI1127">
        <v>6</v>
      </c>
      <c r="AJ1127">
        <v>0</v>
      </c>
      <c r="AK1127">
        <v>0</v>
      </c>
      <c r="AL1127">
        <v>2</v>
      </c>
      <c r="AM1127">
        <v>8</v>
      </c>
      <c r="AN1127">
        <v>1</v>
      </c>
      <c r="AO1127">
        <v>4</v>
      </c>
      <c r="AP1127">
        <v>1</v>
      </c>
      <c r="AQ1127">
        <v>0</v>
      </c>
      <c r="AR1127">
        <v>2</v>
      </c>
      <c r="AS1127">
        <v>0</v>
      </c>
      <c r="AT1127">
        <v>2</v>
      </c>
      <c r="AU1127">
        <v>7</v>
      </c>
      <c r="AV1127">
        <v>0</v>
      </c>
      <c r="AW1127">
        <v>3</v>
      </c>
      <c r="AX1127">
        <v>6</v>
      </c>
      <c r="AY1127">
        <v>35</v>
      </c>
      <c r="AZ1127">
        <v>5</v>
      </c>
      <c r="BA1127">
        <v>15</v>
      </c>
      <c r="BB1127">
        <v>5</v>
      </c>
      <c r="BC1127">
        <v>28</v>
      </c>
      <c r="BD1127">
        <v>0</v>
      </c>
      <c r="BE1127">
        <v>1</v>
      </c>
      <c r="BF1127">
        <v>0</v>
      </c>
      <c r="BG1127">
        <v>0</v>
      </c>
      <c r="BH1127">
        <v>0</v>
      </c>
      <c r="BI1127">
        <v>4</v>
      </c>
      <c r="BJ1127">
        <v>14</v>
      </c>
      <c r="BK1127">
        <v>0</v>
      </c>
      <c r="BL1127">
        <v>4</v>
      </c>
      <c r="BM1127">
        <v>3</v>
      </c>
      <c r="BN1127">
        <v>11</v>
      </c>
      <c r="BO1127">
        <v>18</v>
      </c>
      <c r="BP1127">
        <v>0</v>
      </c>
      <c r="BQ1127">
        <v>1</v>
      </c>
      <c r="BR1127">
        <v>0</v>
      </c>
      <c r="BS1127">
        <v>8</v>
      </c>
      <c r="BT1127">
        <v>210</v>
      </c>
      <c r="BU1127" t="s">
        <v>1162</v>
      </c>
    </row>
    <row r="1128" spans="1:73">
      <c r="A1128" t="s">
        <v>953</v>
      </c>
      <c r="B1128" t="s">
        <v>954</v>
      </c>
      <c r="C1128">
        <v>220</v>
      </c>
      <c r="D1128" t="s">
        <v>119</v>
      </c>
      <c r="E1128" t="s">
        <v>78</v>
      </c>
      <c r="F1128" t="s">
        <v>77</v>
      </c>
      <c r="G1128">
        <v>0</v>
      </c>
      <c r="H1128">
        <v>2</v>
      </c>
      <c r="I1128">
        <v>0</v>
      </c>
      <c r="J1128">
        <v>0</v>
      </c>
      <c r="K1128">
        <v>0</v>
      </c>
      <c r="L1128">
        <v>0</v>
      </c>
      <c r="M1128">
        <v>0</v>
      </c>
      <c r="N1128">
        <v>10</v>
      </c>
      <c r="O1128">
        <v>0</v>
      </c>
      <c r="P1128">
        <v>0</v>
      </c>
      <c r="Q1128">
        <v>0</v>
      </c>
      <c r="R1128">
        <v>0</v>
      </c>
      <c r="S1128">
        <v>6</v>
      </c>
      <c r="T1128">
        <v>1</v>
      </c>
      <c r="U1128">
        <v>0</v>
      </c>
      <c r="V1128">
        <v>2</v>
      </c>
      <c r="W1128">
        <v>3</v>
      </c>
      <c r="X1128">
        <v>0</v>
      </c>
      <c r="Y1128">
        <v>0</v>
      </c>
      <c r="Z1128">
        <v>0</v>
      </c>
      <c r="AA1128">
        <v>0</v>
      </c>
      <c r="AB1128">
        <v>21</v>
      </c>
      <c r="AC1128">
        <v>2</v>
      </c>
      <c r="AD1128">
        <v>0</v>
      </c>
      <c r="AE1128">
        <v>0</v>
      </c>
      <c r="AF1128">
        <v>0</v>
      </c>
      <c r="AG1128">
        <v>0</v>
      </c>
      <c r="AH1128">
        <v>0</v>
      </c>
      <c r="AI1128">
        <v>0</v>
      </c>
      <c r="AJ1128">
        <v>0</v>
      </c>
      <c r="AK1128">
        <v>0</v>
      </c>
      <c r="AL1128">
        <v>0</v>
      </c>
      <c r="AM1128">
        <v>5</v>
      </c>
      <c r="AN1128">
        <v>0</v>
      </c>
      <c r="AO1128">
        <v>0</v>
      </c>
      <c r="AP1128">
        <v>0</v>
      </c>
      <c r="AQ1128">
        <v>1</v>
      </c>
      <c r="AR1128">
        <v>0</v>
      </c>
      <c r="AS1128">
        <v>0</v>
      </c>
      <c r="AT1128">
        <v>0</v>
      </c>
      <c r="AU1128">
        <v>2</v>
      </c>
      <c r="AV1128">
        <v>0</v>
      </c>
      <c r="AW1128">
        <v>0</v>
      </c>
      <c r="AX1128">
        <v>0</v>
      </c>
      <c r="AY1128">
        <v>0</v>
      </c>
      <c r="AZ1128">
        <v>7</v>
      </c>
      <c r="BA1128">
        <v>8</v>
      </c>
      <c r="BB1128">
        <v>0</v>
      </c>
      <c r="BC1128">
        <v>0</v>
      </c>
      <c r="BD1128">
        <v>0</v>
      </c>
      <c r="BE1128">
        <v>0</v>
      </c>
      <c r="BF1128">
        <v>0</v>
      </c>
      <c r="BG1128">
        <v>0</v>
      </c>
      <c r="BH1128">
        <v>0</v>
      </c>
      <c r="BI1128">
        <v>2</v>
      </c>
      <c r="BJ1128">
        <v>0</v>
      </c>
      <c r="BK1128">
        <v>0</v>
      </c>
      <c r="BL1128">
        <v>0</v>
      </c>
      <c r="BM1128">
        <v>0</v>
      </c>
      <c r="BN1128">
        <v>0</v>
      </c>
      <c r="BO1128">
        <v>11</v>
      </c>
      <c r="BP1128">
        <v>0</v>
      </c>
      <c r="BQ1128">
        <v>0</v>
      </c>
      <c r="BR1128">
        <v>0</v>
      </c>
      <c r="BS1128">
        <v>2</v>
      </c>
      <c r="BT1128">
        <v>24</v>
      </c>
      <c r="BU1128" t="s">
        <v>1163</v>
      </c>
    </row>
    <row r="1129" spans="1:73">
      <c r="A1129" t="s">
        <v>953</v>
      </c>
      <c r="B1129" t="s">
        <v>954</v>
      </c>
      <c r="C1129">
        <v>221</v>
      </c>
      <c r="D1129" t="s">
        <v>119</v>
      </c>
      <c r="E1129" t="s">
        <v>965</v>
      </c>
      <c r="F1129" t="s">
        <v>92</v>
      </c>
      <c r="G1129">
        <v>0</v>
      </c>
      <c r="H1129">
        <v>3</v>
      </c>
      <c r="I1129">
        <v>0</v>
      </c>
      <c r="J1129">
        <v>0</v>
      </c>
      <c r="K1129">
        <v>0</v>
      </c>
      <c r="L1129">
        <v>4</v>
      </c>
      <c r="M1129">
        <v>0</v>
      </c>
      <c r="N1129">
        <v>3</v>
      </c>
      <c r="O1129">
        <v>0</v>
      </c>
      <c r="P1129">
        <v>0</v>
      </c>
      <c r="Q1129">
        <v>1</v>
      </c>
      <c r="R1129">
        <v>0</v>
      </c>
      <c r="S1129">
        <v>5</v>
      </c>
      <c r="T1129">
        <v>2</v>
      </c>
      <c r="U1129">
        <v>0</v>
      </c>
      <c r="V1129">
        <v>0</v>
      </c>
      <c r="W1129">
        <v>0</v>
      </c>
      <c r="X1129">
        <v>0</v>
      </c>
      <c r="Y1129">
        <v>0</v>
      </c>
      <c r="Z1129">
        <v>0</v>
      </c>
      <c r="AA1129">
        <v>0</v>
      </c>
      <c r="AB1129">
        <v>16</v>
      </c>
      <c r="AC1129">
        <v>0</v>
      </c>
      <c r="AD1129">
        <v>0</v>
      </c>
      <c r="AE1129">
        <v>0</v>
      </c>
      <c r="AF1129">
        <v>0</v>
      </c>
      <c r="AG1129">
        <v>0</v>
      </c>
      <c r="AH1129">
        <v>0</v>
      </c>
      <c r="AI1129">
        <v>1</v>
      </c>
      <c r="AJ1129">
        <v>0</v>
      </c>
      <c r="AK1129">
        <v>0</v>
      </c>
      <c r="AL1129">
        <v>0</v>
      </c>
      <c r="AM1129">
        <v>2</v>
      </c>
      <c r="AN1129">
        <v>0</v>
      </c>
      <c r="AO1129">
        <v>0</v>
      </c>
      <c r="AP1129">
        <v>0</v>
      </c>
      <c r="AQ1129">
        <v>0</v>
      </c>
      <c r="AR1129">
        <v>0</v>
      </c>
      <c r="AS1129">
        <v>0</v>
      </c>
      <c r="AT1129">
        <v>0</v>
      </c>
      <c r="AU1129">
        <v>2</v>
      </c>
      <c r="AV1129">
        <v>0</v>
      </c>
      <c r="AW1129">
        <v>0</v>
      </c>
      <c r="AX1129">
        <v>2</v>
      </c>
      <c r="AY1129">
        <v>1</v>
      </c>
      <c r="AZ1129">
        <v>1</v>
      </c>
      <c r="BA1129">
        <v>4</v>
      </c>
      <c r="BB1129">
        <v>0</v>
      </c>
      <c r="BC1129">
        <v>3</v>
      </c>
      <c r="BD1129">
        <v>0</v>
      </c>
      <c r="BE1129">
        <v>0</v>
      </c>
      <c r="BF1129">
        <v>0</v>
      </c>
      <c r="BG1129">
        <v>0</v>
      </c>
      <c r="BH1129">
        <v>0</v>
      </c>
      <c r="BI1129">
        <v>3</v>
      </c>
      <c r="BJ1129">
        <v>2</v>
      </c>
      <c r="BK1129">
        <v>0</v>
      </c>
      <c r="BL1129">
        <v>0</v>
      </c>
      <c r="BM1129">
        <v>0</v>
      </c>
      <c r="BN1129">
        <v>0</v>
      </c>
      <c r="BO1129">
        <v>3</v>
      </c>
      <c r="BP1129">
        <v>1</v>
      </c>
      <c r="BQ1129">
        <v>0</v>
      </c>
      <c r="BR1129">
        <v>1</v>
      </c>
      <c r="BS1129">
        <v>2</v>
      </c>
      <c r="BT1129">
        <v>25</v>
      </c>
      <c r="BU1129" t="s">
        <v>1164</v>
      </c>
    </row>
    <row r="1130" spans="1:73">
      <c r="A1130" t="s">
        <v>953</v>
      </c>
      <c r="B1130" t="s">
        <v>954</v>
      </c>
      <c r="C1130">
        <v>222</v>
      </c>
      <c r="D1130" t="s">
        <v>119</v>
      </c>
      <c r="E1130" t="s">
        <v>977</v>
      </c>
      <c r="F1130" t="s">
        <v>101</v>
      </c>
      <c r="G1130">
        <v>0</v>
      </c>
      <c r="H1130">
        <v>0</v>
      </c>
      <c r="I1130">
        <v>0</v>
      </c>
      <c r="J1130">
        <v>0</v>
      </c>
      <c r="K1130">
        <v>0</v>
      </c>
      <c r="L1130">
        <v>4</v>
      </c>
      <c r="M1130">
        <v>0</v>
      </c>
      <c r="N1130">
        <v>2</v>
      </c>
      <c r="O1130">
        <v>0</v>
      </c>
      <c r="P1130">
        <v>0</v>
      </c>
      <c r="Q1130">
        <v>0</v>
      </c>
      <c r="R1130">
        <v>0</v>
      </c>
      <c r="S1130">
        <v>5</v>
      </c>
      <c r="T1130">
        <v>0</v>
      </c>
      <c r="U1130">
        <v>0</v>
      </c>
      <c r="V1130">
        <v>0</v>
      </c>
      <c r="W1130">
        <v>2</v>
      </c>
      <c r="X1130">
        <v>0</v>
      </c>
      <c r="Y1130">
        <v>0</v>
      </c>
      <c r="Z1130">
        <v>0</v>
      </c>
      <c r="AA1130">
        <v>0</v>
      </c>
      <c r="AB1130">
        <v>18</v>
      </c>
      <c r="AC1130">
        <v>0</v>
      </c>
      <c r="AD1130">
        <v>0</v>
      </c>
      <c r="AE1130">
        <v>0</v>
      </c>
      <c r="AF1130">
        <v>0</v>
      </c>
      <c r="AG1130">
        <v>0</v>
      </c>
      <c r="AH1130">
        <v>0</v>
      </c>
      <c r="AI1130">
        <v>0</v>
      </c>
      <c r="AJ1130">
        <v>0</v>
      </c>
      <c r="AK1130">
        <v>0</v>
      </c>
      <c r="AL1130">
        <v>0</v>
      </c>
      <c r="AM1130">
        <v>2</v>
      </c>
      <c r="AN1130">
        <v>0</v>
      </c>
      <c r="AO1130">
        <v>0</v>
      </c>
      <c r="AP1130">
        <v>0</v>
      </c>
      <c r="AQ1130">
        <v>2</v>
      </c>
      <c r="AR1130">
        <v>0</v>
      </c>
      <c r="AS1130">
        <v>0</v>
      </c>
      <c r="AT1130">
        <v>1</v>
      </c>
      <c r="AU1130">
        <v>3</v>
      </c>
      <c r="AV1130">
        <v>0</v>
      </c>
      <c r="AW1130">
        <v>0</v>
      </c>
      <c r="AX1130">
        <v>0</v>
      </c>
      <c r="AY1130">
        <v>4</v>
      </c>
      <c r="AZ1130">
        <v>0</v>
      </c>
      <c r="BA1130">
        <v>2</v>
      </c>
      <c r="BB1130">
        <v>0</v>
      </c>
      <c r="BC1130">
        <v>4</v>
      </c>
      <c r="BD1130">
        <v>0</v>
      </c>
      <c r="BE1130">
        <v>0</v>
      </c>
      <c r="BF1130">
        <v>0</v>
      </c>
      <c r="BG1130">
        <v>0</v>
      </c>
      <c r="BH1130">
        <v>0</v>
      </c>
      <c r="BI1130">
        <v>0</v>
      </c>
      <c r="BJ1130">
        <v>3</v>
      </c>
      <c r="BK1130">
        <v>0</v>
      </c>
      <c r="BL1130">
        <v>0</v>
      </c>
      <c r="BM1130">
        <v>0</v>
      </c>
      <c r="BN1130">
        <v>1</v>
      </c>
      <c r="BO1130">
        <v>3</v>
      </c>
      <c r="BP1130">
        <v>0</v>
      </c>
      <c r="BQ1130">
        <v>0</v>
      </c>
      <c r="BR1130">
        <v>0</v>
      </c>
      <c r="BS1130">
        <v>3</v>
      </c>
      <c r="BT1130">
        <v>29</v>
      </c>
      <c r="BU1130" t="s">
        <v>1165</v>
      </c>
    </row>
    <row r="1131" spans="1:73">
      <c r="A1131" t="s">
        <v>953</v>
      </c>
      <c r="B1131" t="s">
        <v>954</v>
      </c>
      <c r="C1131">
        <v>223</v>
      </c>
      <c r="D1131" t="s">
        <v>119</v>
      </c>
      <c r="E1131" t="s">
        <v>969</v>
      </c>
      <c r="F1131" t="s">
        <v>92</v>
      </c>
      <c r="G1131">
        <v>0</v>
      </c>
      <c r="H1131">
        <v>0</v>
      </c>
      <c r="I1131">
        <v>0</v>
      </c>
      <c r="J1131">
        <v>0</v>
      </c>
      <c r="K1131">
        <v>0</v>
      </c>
      <c r="L1131">
        <v>0</v>
      </c>
      <c r="M1131">
        <v>0</v>
      </c>
      <c r="N1131">
        <v>1</v>
      </c>
      <c r="O1131">
        <v>0</v>
      </c>
      <c r="P1131">
        <v>0</v>
      </c>
      <c r="Q1131">
        <v>0</v>
      </c>
      <c r="R1131">
        <v>0</v>
      </c>
      <c r="S1131">
        <v>2</v>
      </c>
      <c r="T1131">
        <v>0</v>
      </c>
      <c r="U1131">
        <v>0</v>
      </c>
      <c r="V1131">
        <v>0</v>
      </c>
      <c r="W1131">
        <v>0</v>
      </c>
      <c r="X1131">
        <v>0</v>
      </c>
      <c r="Y1131">
        <v>0</v>
      </c>
      <c r="Z1131">
        <v>0</v>
      </c>
      <c r="AA1131">
        <v>0</v>
      </c>
      <c r="AB1131">
        <v>4</v>
      </c>
      <c r="AC1131">
        <v>0</v>
      </c>
      <c r="AD1131">
        <v>0</v>
      </c>
      <c r="AE1131">
        <v>0</v>
      </c>
      <c r="AF1131">
        <v>0</v>
      </c>
      <c r="AG1131">
        <v>0</v>
      </c>
      <c r="AH1131">
        <v>0</v>
      </c>
      <c r="AI1131">
        <v>0</v>
      </c>
      <c r="AJ1131">
        <v>0</v>
      </c>
      <c r="AK1131">
        <v>0</v>
      </c>
      <c r="AL1131">
        <v>1</v>
      </c>
      <c r="AM1131">
        <v>0</v>
      </c>
      <c r="AN1131">
        <v>0</v>
      </c>
      <c r="AO1131">
        <v>0</v>
      </c>
      <c r="AP1131">
        <v>0</v>
      </c>
      <c r="AQ1131">
        <v>0</v>
      </c>
      <c r="AR1131">
        <v>0</v>
      </c>
      <c r="AS1131">
        <v>0</v>
      </c>
      <c r="AT1131">
        <v>0</v>
      </c>
      <c r="AU1131">
        <v>0</v>
      </c>
      <c r="AV1131">
        <v>0</v>
      </c>
      <c r="AW1131">
        <v>0</v>
      </c>
      <c r="AX1131">
        <v>1</v>
      </c>
      <c r="AY1131">
        <v>0</v>
      </c>
      <c r="AZ1131">
        <v>1</v>
      </c>
      <c r="BA1131">
        <v>2</v>
      </c>
      <c r="BB1131">
        <v>0</v>
      </c>
      <c r="BC1131">
        <v>0</v>
      </c>
      <c r="BD1131">
        <v>0</v>
      </c>
      <c r="BE1131">
        <v>0</v>
      </c>
      <c r="BF1131">
        <v>0</v>
      </c>
      <c r="BG1131">
        <v>0</v>
      </c>
      <c r="BH1131">
        <v>0</v>
      </c>
      <c r="BI1131">
        <v>1</v>
      </c>
      <c r="BJ1131">
        <v>0</v>
      </c>
      <c r="BK1131">
        <v>0</v>
      </c>
      <c r="BL1131">
        <v>0</v>
      </c>
      <c r="BM1131">
        <v>0</v>
      </c>
      <c r="BN1131">
        <v>0</v>
      </c>
      <c r="BO1131">
        <v>1</v>
      </c>
      <c r="BP1131">
        <v>0</v>
      </c>
      <c r="BQ1131">
        <v>0</v>
      </c>
      <c r="BR1131">
        <v>1</v>
      </c>
      <c r="BS1131">
        <v>1</v>
      </c>
      <c r="BT1131">
        <v>5</v>
      </c>
      <c r="BU1131" t="s">
        <v>1166</v>
      </c>
    </row>
    <row r="1132" spans="1:73">
      <c r="A1132" t="s">
        <v>953</v>
      </c>
      <c r="B1132" t="s">
        <v>954</v>
      </c>
      <c r="C1132">
        <v>224</v>
      </c>
      <c r="D1132" t="s">
        <v>119</v>
      </c>
      <c r="E1132" t="s">
        <v>78</v>
      </c>
      <c r="F1132" t="s">
        <v>77</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1</v>
      </c>
      <c r="BT1132">
        <v>2</v>
      </c>
      <c r="BU1132" t="s">
        <v>1010</v>
      </c>
    </row>
    <row r="1133" spans="1:73">
      <c r="A1133" t="s">
        <v>953</v>
      </c>
      <c r="B1133" t="s">
        <v>954</v>
      </c>
      <c r="C1133">
        <v>225</v>
      </c>
      <c r="D1133" t="s">
        <v>119</v>
      </c>
      <c r="E1133" t="s">
        <v>969</v>
      </c>
      <c r="F1133" t="s">
        <v>92</v>
      </c>
      <c r="G1133">
        <v>0</v>
      </c>
      <c r="H1133">
        <v>0</v>
      </c>
      <c r="I1133">
        <v>0</v>
      </c>
      <c r="J1133">
        <v>0</v>
      </c>
      <c r="K1133">
        <v>0</v>
      </c>
      <c r="L1133">
        <v>0</v>
      </c>
      <c r="M1133">
        <v>0</v>
      </c>
      <c r="N1133">
        <v>3</v>
      </c>
      <c r="O1133">
        <v>0</v>
      </c>
      <c r="P1133">
        <v>0</v>
      </c>
      <c r="Q1133">
        <v>0</v>
      </c>
      <c r="R1133">
        <v>0</v>
      </c>
      <c r="S1133">
        <v>1</v>
      </c>
      <c r="T1133">
        <v>0</v>
      </c>
      <c r="U1133">
        <v>0</v>
      </c>
      <c r="V1133">
        <v>0</v>
      </c>
      <c r="W1133">
        <v>0</v>
      </c>
      <c r="X1133">
        <v>0</v>
      </c>
      <c r="Y1133">
        <v>0</v>
      </c>
      <c r="Z1133">
        <v>0</v>
      </c>
      <c r="AA1133">
        <v>0</v>
      </c>
      <c r="AB1133">
        <v>9</v>
      </c>
      <c r="AC1133">
        <v>0</v>
      </c>
      <c r="AD1133">
        <v>0</v>
      </c>
      <c r="AE1133">
        <v>0</v>
      </c>
      <c r="AF1133">
        <v>0</v>
      </c>
      <c r="AG1133">
        <v>0</v>
      </c>
      <c r="AH1133">
        <v>2</v>
      </c>
      <c r="AI1133">
        <v>0</v>
      </c>
      <c r="AJ1133">
        <v>0</v>
      </c>
      <c r="AK1133">
        <v>0</v>
      </c>
      <c r="AL1133">
        <v>0</v>
      </c>
      <c r="AM1133">
        <v>4</v>
      </c>
      <c r="AN1133">
        <v>0</v>
      </c>
      <c r="AO1133">
        <v>0</v>
      </c>
      <c r="AP1133">
        <v>0</v>
      </c>
      <c r="AQ1133">
        <v>0</v>
      </c>
      <c r="AR1133">
        <v>0</v>
      </c>
      <c r="AS1133">
        <v>0</v>
      </c>
      <c r="AT1133">
        <v>2</v>
      </c>
      <c r="AU1133">
        <v>0</v>
      </c>
      <c r="AV1133">
        <v>0</v>
      </c>
      <c r="AW1133">
        <v>0</v>
      </c>
      <c r="AX1133">
        <v>2</v>
      </c>
      <c r="AY1133">
        <v>0</v>
      </c>
      <c r="AZ1133">
        <v>3</v>
      </c>
      <c r="BA1133">
        <v>6</v>
      </c>
      <c r="BB1133">
        <v>0</v>
      </c>
      <c r="BC1133">
        <v>0</v>
      </c>
      <c r="BD1133">
        <v>0</v>
      </c>
      <c r="BE1133">
        <v>0</v>
      </c>
      <c r="BF1133">
        <v>0</v>
      </c>
      <c r="BG1133">
        <v>0</v>
      </c>
      <c r="BH1133">
        <v>0</v>
      </c>
      <c r="BI1133">
        <v>0</v>
      </c>
      <c r="BJ1133">
        <v>0</v>
      </c>
      <c r="BK1133">
        <v>0</v>
      </c>
      <c r="BL1133">
        <v>0</v>
      </c>
      <c r="BM1133">
        <v>0</v>
      </c>
      <c r="BN1133">
        <v>0</v>
      </c>
      <c r="BO1133">
        <v>3</v>
      </c>
      <c r="BP1133">
        <v>0</v>
      </c>
      <c r="BQ1133">
        <v>0</v>
      </c>
      <c r="BR1133">
        <v>0</v>
      </c>
      <c r="BS1133">
        <v>1</v>
      </c>
      <c r="BT1133">
        <v>11</v>
      </c>
      <c r="BU1133" t="s">
        <v>1167</v>
      </c>
    </row>
    <row r="1134" spans="1:73">
      <c r="A1134" t="s">
        <v>953</v>
      </c>
      <c r="B1134" t="s">
        <v>954</v>
      </c>
      <c r="C1134">
        <v>226</v>
      </c>
      <c r="D1134" t="s">
        <v>119</v>
      </c>
      <c r="E1134" t="s">
        <v>977</v>
      </c>
      <c r="F1134" t="s">
        <v>101</v>
      </c>
      <c r="G1134">
        <v>0</v>
      </c>
      <c r="H1134">
        <v>1</v>
      </c>
      <c r="I1134">
        <v>0</v>
      </c>
      <c r="J1134">
        <v>0</v>
      </c>
      <c r="K1134">
        <v>0</v>
      </c>
      <c r="L1134">
        <v>3</v>
      </c>
      <c r="M1134">
        <v>0</v>
      </c>
      <c r="N1134">
        <v>3</v>
      </c>
      <c r="O1134">
        <v>0</v>
      </c>
      <c r="P1134">
        <v>0</v>
      </c>
      <c r="Q1134">
        <v>0</v>
      </c>
      <c r="R1134">
        <v>0</v>
      </c>
      <c r="S1134">
        <v>4</v>
      </c>
      <c r="T1134">
        <v>4</v>
      </c>
      <c r="U1134">
        <v>0</v>
      </c>
      <c r="V1134">
        <v>0</v>
      </c>
      <c r="W1134">
        <v>1</v>
      </c>
      <c r="X1134">
        <v>0</v>
      </c>
      <c r="Y1134">
        <v>0</v>
      </c>
      <c r="Z1134">
        <v>0</v>
      </c>
      <c r="AA1134">
        <v>0</v>
      </c>
      <c r="AB1134">
        <v>18</v>
      </c>
      <c r="AC1134">
        <v>0</v>
      </c>
      <c r="AD1134">
        <v>0</v>
      </c>
      <c r="AE1134">
        <v>0</v>
      </c>
      <c r="AF1134">
        <v>0</v>
      </c>
      <c r="AG1134">
        <v>0</v>
      </c>
      <c r="AH1134">
        <v>0</v>
      </c>
      <c r="AI1134">
        <v>2</v>
      </c>
      <c r="AJ1134">
        <v>0</v>
      </c>
      <c r="AK1134">
        <v>0</v>
      </c>
      <c r="AL1134">
        <v>0</v>
      </c>
      <c r="AM1134">
        <v>1</v>
      </c>
      <c r="AN1134">
        <v>0</v>
      </c>
      <c r="AO1134">
        <v>0</v>
      </c>
      <c r="AP1134">
        <v>0</v>
      </c>
      <c r="AQ1134">
        <v>0</v>
      </c>
      <c r="AR1134">
        <v>0</v>
      </c>
      <c r="AS1134">
        <v>0</v>
      </c>
      <c r="AT1134">
        <v>2</v>
      </c>
      <c r="AU1134">
        <v>1</v>
      </c>
      <c r="AV1134">
        <v>0</v>
      </c>
      <c r="AW1134">
        <v>0</v>
      </c>
      <c r="AX1134">
        <v>0</v>
      </c>
      <c r="AY1134">
        <v>5</v>
      </c>
      <c r="AZ1134">
        <v>2</v>
      </c>
      <c r="BA1134">
        <v>1</v>
      </c>
      <c r="BB1134">
        <v>0</v>
      </c>
      <c r="BC1134">
        <v>2</v>
      </c>
      <c r="BD1134">
        <v>0</v>
      </c>
      <c r="BE1134">
        <v>0</v>
      </c>
      <c r="BF1134">
        <v>0</v>
      </c>
      <c r="BG1134">
        <v>0</v>
      </c>
      <c r="BH1134">
        <v>0</v>
      </c>
      <c r="BI1134">
        <v>0</v>
      </c>
      <c r="BJ1134">
        <v>2</v>
      </c>
      <c r="BK1134">
        <v>0</v>
      </c>
      <c r="BL1134">
        <v>0</v>
      </c>
      <c r="BM1134">
        <v>0</v>
      </c>
      <c r="BN1134">
        <v>0</v>
      </c>
      <c r="BO1134">
        <v>3</v>
      </c>
      <c r="BP1134">
        <v>0</v>
      </c>
      <c r="BQ1134">
        <v>0</v>
      </c>
      <c r="BR1134">
        <v>0</v>
      </c>
      <c r="BS1134">
        <v>1</v>
      </c>
      <c r="BT1134">
        <v>37</v>
      </c>
      <c r="BU1134" t="s">
        <v>1168</v>
      </c>
    </row>
    <row r="1135" spans="1:73">
      <c r="A1135" t="s">
        <v>953</v>
      </c>
      <c r="B1135" t="s">
        <v>954</v>
      </c>
      <c r="C1135">
        <v>227</v>
      </c>
      <c r="D1135" t="s">
        <v>119</v>
      </c>
      <c r="E1135" t="s">
        <v>78</v>
      </c>
      <c r="F1135" t="s">
        <v>77</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1</v>
      </c>
      <c r="BT1135">
        <v>3</v>
      </c>
      <c r="BU1135" t="s">
        <v>1169</v>
      </c>
    </row>
    <row r="1136" spans="1:73">
      <c r="A1136" t="s">
        <v>953</v>
      </c>
      <c r="B1136" t="s">
        <v>954</v>
      </c>
      <c r="C1136">
        <v>228</v>
      </c>
      <c r="D1136" t="s">
        <v>119</v>
      </c>
      <c r="E1136" t="s">
        <v>183</v>
      </c>
      <c r="F1136" t="s">
        <v>184</v>
      </c>
      <c r="G1136">
        <v>0</v>
      </c>
      <c r="H1136">
        <v>0</v>
      </c>
      <c r="I1136">
        <v>0</v>
      </c>
      <c r="J1136">
        <v>0</v>
      </c>
      <c r="K1136">
        <v>0</v>
      </c>
      <c r="L1136">
        <v>0</v>
      </c>
      <c r="M1136">
        <v>0</v>
      </c>
      <c r="N1136">
        <v>1</v>
      </c>
      <c r="O1136">
        <v>0</v>
      </c>
      <c r="P1136">
        <v>0</v>
      </c>
      <c r="Q1136">
        <v>0</v>
      </c>
      <c r="R1136">
        <v>1</v>
      </c>
      <c r="S1136">
        <v>2</v>
      </c>
      <c r="T1136">
        <v>0</v>
      </c>
      <c r="U1136">
        <v>0</v>
      </c>
      <c r="V1136">
        <v>0</v>
      </c>
      <c r="W1136">
        <v>1</v>
      </c>
      <c r="X1136">
        <v>0</v>
      </c>
      <c r="Y1136">
        <v>0</v>
      </c>
      <c r="Z1136">
        <v>0</v>
      </c>
      <c r="AA1136">
        <v>0</v>
      </c>
      <c r="AB1136">
        <v>5</v>
      </c>
      <c r="AC1136">
        <v>0</v>
      </c>
      <c r="AD1136">
        <v>0</v>
      </c>
      <c r="AE1136">
        <v>0</v>
      </c>
      <c r="AF1136">
        <v>0</v>
      </c>
      <c r="AG1136">
        <v>0</v>
      </c>
      <c r="AH1136">
        <v>0</v>
      </c>
      <c r="AI1136">
        <v>0</v>
      </c>
      <c r="AJ1136">
        <v>0</v>
      </c>
      <c r="AK1136">
        <v>0</v>
      </c>
      <c r="AL1136">
        <v>0</v>
      </c>
      <c r="AM1136">
        <v>0</v>
      </c>
      <c r="AN1136">
        <v>0</v>
      </c>
      <c r="AO1136">
        <v>0</v>
      </c>
      <c r="AP1136">
        <v>0</v>
      </c>
      <c r="AQ1136">
        <v>1</v>
      </c>
      <c r="AR1136">
        <v>0</v>
      </c>
      <c r="AS1136">
        <v>0</v>
      </c>
      <c r="AT1136">
        <v>0</v>
      </c>
      <c r="AU1136">
        <v>1</v>
      </c>
      <c r="AV1136">
        <v>0</v>
      </c>
      <c r="AW1136">
        <v>0</v>
      </c>
      <c r="AX1136">
        <v>0</v>
      </c>
      <c r="AY1136">
        <v>1</v>
      </c>
      <c r="AZ1136">
        <v>0</v>
      </c>
      <c r="BA1136">
        <v>0</v>
      </c>
      <c r="BB1136">
        <v>1</v>
      </c>
      <c r="BC1136">
        <v>1</v>
      </c>
      <c r="BD1136">
        <v>0</v>
      </c>
      <c r="BE1136">
        <v>0</v>
      </c>
      <c r="BF1136">
        <v>0</v>
      </c>
      <c r="BG1136">
        <v>0</v>
      </c>
      <c r="BH1136">
        <v>0</v>
      </c>
      <c r="BI1136">
        <v>0</v>
      </c>
      <c r="BJ1136">
        <v>1</v>
      </c>
      <c r="BK1136">
        <v>0</v>
      </c>
      <c r="BL1136">
        <v>0</v>
      </c>
      <c r="BM1136">
        <v>0</v>
      </c>
      <c r="BN1136">
        <v>0</v>
      </c>
      <c r="BO1136">
        <v>1</v>
      </c>
      <c r="BP1136">
        <v>0</v>
      </c>
      <c r="BQ1136">
        <v>0</v>
      </c>
      <c r="BR1136">
        <v>0</v>
      </c>
      <c r="BS1136">
        <v>1</v>
      </c>
      <c r="BT1136">
        <v>6</v>
      </c>
      <c r="BU1136" t="s">
        <v>1170</v>
      </c>
    </row>
    <row r="1137" spans="1:73">
      <c r="A1137" t="s">
        <v>953</v>
      </c>
      <c r="B1137" t="s">
        <v>954</v>
      </c>
      <c r="C1137">
        <v>229</v>
      </c>
      <c r="D1137" t="s">
        <v>119</v>
      </c>
      <c r="E1137" t="s">
        <v>78</v>
      </c>
      <c r="F1137" t="s">
        <v>77</v>
      </c>
      <c r="G1137">
        <v>1</v>
      </c>
      <c r="H1137">
        <v>1</v>
      </c>
      <c r="I1137">
        <v>0</v>
      </c>
      <c r="J1137">
        <v>0</v>
      </c>
      <c r="K1137">
        <v>0</v>
      </c>
      <c r="L1137">
        <v>5</v>
      </c>
      <c r="M1137">
        <v>0</v>
      </c>
      <c r="N1137">
        <v>4</v>
      </c>
      <c r="O1137">
        <v>0</v>
      </c>
      <c r="P1137">
        <v>0</v>
      </c>
      <c r="Q1137">
        <v>1</v>
      </c>
      <c r="R1137">
        <v>0</v>
      </c>
      <c r="S1137">
        <v>8</v>
      </c>
      <c r="T1137">
        <v>4</v>
      </c>
      <c r="U1137">
        <v>0</v>
      </c>
      <c r="V1137">
        <v>2</v>
      </c>
      <c r="W1137">
        <v>2</v>
      </c>
      <c r="X1137">
        <v>0</v>
      </c>
      <c r="Y1137">
        <v>0</v>
      </c>
      <c r="Z1137">
        <v>0</v>
      </c>
      <c r="AA1137">
        <v>0</v>
      </c>
      <c r="AB1137">
        <v>37</v>
      </c>
      <c r="AC1137">
        <v>0</v>
      </c>
      <c r="AD1137">
        <v>0</v>
      </c>
      <c r="AE1137">
        <v>0</v>
      </c>
      <c r="AF1137">
        <v>0</v>
      </c>
      <c r="AG1137">
        <v>0</v>
      </c>
      <c r="AH1137">
        <v>4</v>
      </c>
      <c r="AI1137">
        <v>1</v>
      </c>
      <c r="AJ1137">
        <v>0</v>
      </c>
      <c r="AK1137">
        <v>0</v>
      </c>
      <c r="AL1137">
        <v>0</v>
      </c>
      <c r="AM1137">
        <v>5</v>
      </c>
      <c r="AN1137">
        <v>0</v>
      </c>
      <c r="AO1137">
        <v>0</v>
      </c>
      <c r="AP1137">
        <v>0</v>
      </c>
      <c r="AQ1137">
        <v>0</v>
      </c>
      <c r="AR1137">
        <v>0</v>
      </c>
      <c r="AS1137">
        <v>0</v>
      </c>
      <c r="AT1137">
        <v>0</v>
      </c>
      <c r="AU1137">
        <v>3</v>
      </c>
      <c r="AV1137">
        <v>0</v>
      </c>
      <c r="AW1137">
        <v>0</v>
      </c>
      <c r="AX1137">
        <v>6</v>
      </c>
      <c r="AY1137">
        <v>12</v>
      </c>
      <c r="AZ1137">
        <v>6</v>
      </c>
      <c r="BA1137">
        <v>11</v>
      </c>
      <c r="BB1137">
        <v>0</v>
      </c>
      <c r="BC1137">
        <v>9</v>
      </c>
      <c r="BD1137">
        <v>1</v>
      </c>
      <c r="BE1137">
        <v>0</v>
      </c>
      <c r="BF1137">
        <v>0</v>
      </c>
      <c r="BG1137">
        <v>0</v>
      </c>
      <c r="BH1137">
        <v>0</v>
      </c>
      <c r="BI1137">
        <v>5</v>
      </c>
      <c r="BJ1137">
        <v>7</v>
      </c>
      <c r="BK1137">
        <v>0</v>
      </c>
      <c r="BL1137">
        <v>3</v>
      </c>
      <c r="BM1137">
        <v>0</v>
      </c>
      <c r="BN1137">
        <v>0</v>
      </c>
      <c r="BO1137">
        <v>9</v>
      </c>
      <c r="BP1137">
        <v>0</v>
      </c>
      <c r="BQ1137">
        <v>0</v>
      </c>
      <c r="BR1137">
        <v>2</v>
      </c>
      <c r="BS1137">
        <v>3</v>
      </c>
      <c r="BT1137">
        <v>61</v>
      </c>
      <c r="BU1137" t="s">
        <v>1171</v>
      </c>
    </row>
    <row r="1138" spans="1:73">
      <c r="A1138" t="s">
        <v>953</v>
      </c>
      <c r="B1138" t="s">
        <v>954</v>
      </c>
      <c r="C1138">
        <v>230</v>
      </c>
      <c r="D1138" t="s">
        <v>119</v>
      </c>
      <c r="E1138" t="s">
        <v>183</v>
      </c>
      <c r="F1138" t="s">
        <v>184</v>
      </c>
      <c r="G1138">
        <v>2</v>
      </c>
      <c r="H1138">
        <v>3</v>
      </c>
      <c r="I1138">
        <v>0</v>
      </c>
      <c r="J1138">
        <v>0</v>
      </c>
      <c r="K1138">
        <v>0</v>
      </c>
      <c r="L1138">
        <v>3</v>
      </c>
      <c r="M1138">
        <v>0</v>
      </c>
      <c r="N1138">
        <v>4</v>
      </c>
      <c r="O1138">
        <v>0</v>
      </c>
      <c r="P1138">
        <v>0</v>
      </c>
      <c r="Q1138">
        <v>0</v>
      </c>
      <c r="R1138">
        <v>0</v>
      </c>
      <c r="S1138">
        <v>7</v>
      </c>
      <c r="T1138">
        <v>3</v>
      </c>
      <c r="U1138">
        <v>0</v>
      </c>
      <c r="V1138">
        <v>1</v>
      </c>
      <c r="W1138">
        <v>2</v>
      </c>
      <c r="X1138">
        <v>0</v>
      </c>
      <c r="Y1138">
        <v>0</v>
      </c>
      <c r="Z1138">
        <v>0</v>
      </c>
      <c r="AA1138">
        <v>0</v>
      </c>
      <c r="AB1138">
        <v>31</v>
      </c>
      <c r="AC1138">
        <v>1</v>
      </c>
      <c r="AD1138">
        <v>0</v>
      </c>
      <c r="AE1138">
        <v>0</v>
      </c>
      <c r="AF1138">
        <v>0</v>
      </c>
      <c r="AG1138">
        <v>0</v>
      </c>
      <c r="AH1138">
        <v>0</v>
      </c>
      <c r="AI1138">
        <v>2</v>
      </c>
      <c r="AJ1138">
        <v>0</v>
      </c>
      <c r="AK1138">
        <v>0</v>
      </c>
      <c r="AL1138">
        <v>1</v>
      </c>
      <c r="AM1138">
        <v>6</v>
      </c>
      <c r="AN1138">
        <v>0</v>
      </c>
      <c r="AO1138">
        <v>0</v>
      </c>
      <c r="AP1138">
        <v>0</v>
      </c>
      <c r="AQ1138">
        <v>0</v>
      </c>
      <c r="AR1138">
        <v>0</v>
      </c>
      <c r="AS1138">
        <v>0</v>
      </c>
      <c r="AT1138">
        <v>0</v>
      </c>
      <c r="AU1138">
        <v>0</v>
      </c>
      <c r="AV1138">
        <v>3</v>
      </c>
      <c r="AW1138">
        <v>0</v>
      </c>
      <c r="AX1138">
        <v>0</v>
      </c>
      <c r="AY1138">
        <v>10</v>
      </c>
      <c r="AZ1138">
        <v>5</v>
      </c>
      <c r="BA1138">
        <v>6</v>
      </c>
      <c r="BB1138">
        <v>2</v>
      </c>
      <c r="BC1138">
        <v>9</v>
      </c>
      <c r="BD1138">
        <v>0</v>
      </c>
      <c r="BE1138">
        <v>0</v>
      </c>
      <c r="BF1138">
        <v>2</v>
      </c>
      <c r="BG1138">
        <v>0</v>
      </c>
      <c r="BH1138">
        <v>0</v>
      </c>
      <c r="BI1138">
        <v>1</v>
      </c>
      <c r="BJ1138">
        <v>4</v>
      </c>
      <c r="BK1138">
        <v>0</v>
      </c>
      <c r="BL1138">
        <v>3</v>
      </c>
      <c r="BM1138">
        <v>0</v>
      </c>
      <c r="BN1138">
        <v>5</v>
      </c>
      <c r="BO1138">
        <v>7</v>
      </c>
      <c r="BP1138">
        <v>0</v>
      </c>
      <c r="BQ1138">
        <v>0</v>
      </c>
      <c r="BR1138">
        <v>0</v>
      </c>
      <c r="BS1138">
        <v>3</v>
      </c>
      <c r="BT1138">
        <v>53</v>
      </c>
      <c r="BU1138" t="s">
        <v>1172</v>
      </c>
    </row>
    <row r="1139" spans="1:73">
      <c r="A1139" t="s">
        <v>953</v>
      </c>
      <c r="B1139" t="s">
        <v>954</v>
      </c>
      <c r="C1139">
        <v>231</v>
      </c>
      <c r="D1139" t="s">
        <v>119</v>
      </c>
      <c r="E1139" t="s">
        <v>78</v>
      </c>
      <c r="F1139" t="s">
        <v>77</v>
      </c>
      <c r="G1139">
        <v>0</v>
      </c>
      <c r="H1139">
        <v>1</v>
      </c>
      <c r="I1139">
        <v>0</v>
      </c>
      <c r="J1139">
        <v>0</v>
      </c>
      <c r="K1139">
        <v>0</v>
      </c>
      <c r="L1139">
        <v>2</v>
      </c>
      <c r="M1139">
        <v>0</v>
      </c>
      <c r="N1139">
        <v>2</v>
      </c>
      <c r="O1139">
        <v>0</v>
      </c>
      <c r="P1139">
        <v>0</v>
      </c>
      <c r="Q1139">
        <v>1</v>
      </c>
      <c r="R1139">
        <v>0</v>
      </c>
      <c r="S1139">
        <v>5</v>
      </c>
      <c r="T1139">
        <v>1</v>
      </c>
      <c r="U1139">
        <v>0</v>
      </c>
      <c r="V1139">
        <v>1</v>
      </c>
      <c r="W1139">
        <v>1</v>
      </c>
      <c r="X1139">
        <v>0</v>
      </c>
      <c r="Y1139">
        <v>0</v>
      </c>
      <c r="Z1139">
        <v>0</v>
      </c>
      <c r="AA1139">
        <v>0</v>
      </c>
      <c r="AB1139">
        <v>16</v>
      </c>
      <c r="AC1139">
        <v>0</v>
      </c>
      <c r="AD1139">
        <v>0</v>
      </c>
      <c r="AE1139">
        <v>0</v>
      </c>
      <c r="AF1139">
        <v>0</v>
      </c>
      <c r="AG1139">
        <v>0</v>
      </c>
      <c r="AH1139">
        <v>1</v>
      </c>
      <c r="AI1139">
        <v>0</v>
      </c>
      <c r="AJ1139">
        <v>0</v>
      </c>
      <c r="AK1139">
        <v>0</v>
      </c>
      <c r="AL1139">
        <v>0</v>
      </c>
      <c r="AM1139">
        <v>2</v>
      </c>
      <c r="AN1139">
        <v>0</v>
      </c>
      <c r="AO1139">
        <v>0</v>
      </c>
      <c r="AP1139">
        <v>2</v>
      </c>
      <c r="AQ1139">
        <v>0</v>
      </c>
      <c r="AR1139">
        <v>0</v>
      </c>
      <c r="AS1139">
        <v>0</v>
      </c>
      <c r="AT1139">
        <v>0</v>
      </c>
      <c r="AU1139">
        <v>1</v>
      </c>
      <c r="AV1139">
        <v>0</v>
      </c>
      <c r="AW1139">
        <v>0</v>
      </c>
      <c r="AX1139">
        <v>1</v>
      </c>
      <c r="AY1139">
        <v>3</v>
      </c>
      <c r="AZ1139">
        <v>3</v>
      </c>
      <c r="BA1139">
        <v>3</v>
      </c>
      <c r="BB1139">
        <v>2</v>
      </c>
      <c r="BC1139">
        <v>8</v>
      </c>
      <c r="BD1139">
        <v>0</v>
      </c>
      <c r="BE1139">
        <v>0</v>
      </c>
      <c r="BF1139">
        <v>0</v>
      </c>
      <c r="BG1139">
        <v>0</v>
      </c>
      <c r="BH1139">
        <v>0</v>
      </c>
      <c r="BI1139">
        <v>0</v>
      </c>
      <c r="BJ1139">
        <v>4</v>
      </c>
      <c r="BK1139">
        <v>0</v>
      </c>
      <c r="BL1139">
        <v>0</v>
      </c>
      <c r="BM1139">
        <v>0</v>
      </c>
      <c r="BN1139">
        <v>2</v>
      </c>
      <c r="BO1139">
        <v>5</v>
      </c>
      <c r="BP1139">
        <v>0</v>
      </c>
      <c r="BQ1139">
        <v>0</v>
      </c>
      <c r="BR1139">
        <v>0</v>
      </c>
      <c r="BS1139">
        <v>2</v>
      </c>
      <c r="BT1139">
        <v>28</v>
      </c>
      <c r="BU1139" t="s">
        <v>1173</v>
      </c>
    </row>
    <row r="1140" spans="1:73">
      <c r="A1140" t="s">
        <v>953</v>
      </c>
      <c r="B1140" t="s">
        <v>954</v>
      </c>
      <c r="C1140">
        <v>232</v>
      </c>
      <c r="D1140" t="s">
        <v>119</v>
      </c>
      <c r="E1140" t="s">
        <v>965</v>
      </c>
      <c r="F1140" t="s">
        <v>92</v>
      </c>
      <c r="G1140">
        <v>1</v>
      </c>
      <c r="H1140">
        <v>8</v>
      </c>
      <c r="I1140">
        <v>3</v>
      </c>
      <c r="J1140">
        <v>0</v>
      </c>
      <c r="K1140">
        <v>0</v>
      </c>
      <c r="L1140">
        <v>9</v>
      </c>
      <c r="M1140">
        <v>0</v>
      </c>
      <c r="N1140">
        <v>21</v>
      </c>
      <c r="O1140">
        <v>0</v>
      </c>
      <c r="P1140">
        <v>0</v>
      </c>
      <c r="Q1140">
        <v>0</v>
      </c>
      <c r="R1140">
        <v>2</v>
      </c>
      <c r="S1140">
        <v>19</v>
      </c>
      <c r="T1140">
        <v>11</v>
      </c>
      <c r="U1140">
        <v>0</v>
      </c>
      <c r="V1140">
        <v>0</v>
      </c>
      <c r="W1140">
        <v>1</v>
      </c>
      <c r="X1140">
        <v>0</v>
      </c>
      <c r="Y1140">
        <v>0</v>
      </c>
      <c r="Z1140">
        <v>0</v>
      </c>
      <c r="AA1140">
        <v>0</v>
      </c>
      <c r="AB1140">
        <v>95</v>
      </c>
      <c r="AC1140">
        <v>1</v>
      </c>
      <c r="AD1140">
        <v>0</v>
      </c>
      <c r="AE1140">
        <v>0</v>
      </c>
      <c r="AF1140">
        <v>0</v>
      </c>
      <c r="AG1140">
        <v>0</v>
      </c>
      <c r="AH1140">
        <v>4</v>
      </c>
      <c r="AI1140">
        <v>7</v>
      </c>
      <c r="AJ1140">
        <v>0</v>
      </c>
      <c r="AK1140">
        <v>0</v>
      </c>
      <c r="AL1140">
        <v>4</v>
      </c>
      <c r="AM1140">
        <v>13</v>
      </c>
      <c r="AN1140">
        <v>0</v>
      </c>
      <c r="AO1140">
        <v>0</v>
      </c>
      <c r="AP1140">
        <v>2</v>
      </c>
      <c r="AQ1140">
        <v>1</v>
      </c>
      <c r="AR1140">
        <v>1</v>
      </c>
      <c r="AS1140">
        <v>0</v>
      </c>
      <c r="AT1140">
        <v>2</v>
      </c>
      <c r="AU1140">
        <v>6</v>
      </c>
      <c r="AV1140">
        <v>3</v>
      </c>
      <c r="AW1140">
        <v>1</v>
      </c>
      <c r="AX1140">
        <v>10</v>
      </c>
      <c r="AY1140">
        <v>19</v>
      </c>
      <c r="AZ1140">
        <v>18</v>
      </c>
      <c r="BA1140">
        <v>23</v>
      </c>
      <c r="BB1140">
        <v>5</v>
      </c>
      <c r="BC1140">
        <v>17</v>
      </c>
      <c r="BD1140">
        <v>0</v>
      </c>
      <c r="BE1140">
        <v>0</v>
      </c>
      <c r="BF1140">
        <v>2</v>
      </c>
      <c r="BG1140">
        <v>0</v>
      </c>
      <c r="BH1140">
        <v>0</v>
      </c>
      <c r="BI1140">
        <v>11</v>
      </c>
      <c r="BJ1140">
        <v>6</v>
      </c>
      <c r="BK1140">
        <v>0</v>
      </c>
      <c r="BL1140">
        <v>2</v>
      </c>
      <c r="BM1140">
        <v>1</v>
      </c>
      <c r="BN1140">
        <v>9</v>
      </c>
      <c r="BO1140">
        <v>27</v>
      </c>
      <c r="BP1140">
        <v>1</v>
      </c>
      <c r="BQ1140">
        <v>2</v>
      </c>
      <c r="BR1140">
        <v>3</v>
      </c>
      <c r="BS1140">
        <v>5</v>
      </c>
      <c r="BT1140">
        <v>153</v>
      </c>
      <c r="BU1140" t="s">
        <v>1174</v>
      </c>
    </row>
    <row r="1141" spans="1:73">
      <c r="A1141" t="s">
        <v>953</v>
      </c>
      <c r="B1141" t="s">
        <v>954</v>
      </c>
      <c r="C1141">
        <v>233</v>
      </c>
      <c r="D1141" t="s">
        <v>119</v>
      </c>
      <c r="E1141" t="s">
        <v>969</v>
      </c>
      <c r="F1141" t="s">
        <v>92</v>
      </c>
      <c r="G1141">
        <v>0</v>
      </c>
      <c r="H1141">
        <v>0</v>
      </c>
      <c r="I1141">
        <v>0</v>
      </c>
      <c r="J1141">
        <v>0</v>
      </c>
      <c r="K1141">
        <v>0</v>
      </c>
      <c r="L1141">
        <v>1</v>
      </c>
      <c r="M1141">
        <v>0</v>
      </c>
      <c r="N1141">
        <v>0</v>
      </c>
      <c r="O1141">
        <v>0</v>
      </c>
      <c r="P1141">
        <v>0</v>
      </c>
      <c r="Q1141">
        <v>0</v>
      </c>
      <c r="R1141">
        <v>0</v>
      </c>
      <c r="S1141">
        <v>0</v>
      </c>
      <c r="T1141">
        <v>0</v>
      </c>
      <c r="U1141">
        <v>0</v>
      </c>
      <c r="V1141">
        <v>0</v>
      </c>
      <c r="W1141">
        <v>0</v>
      </c>
      <c r="X1141">
        <v>0</v>
      </c>
      <c r="Y1141">
        <v>0</v>
      </c>
      <c r="Z1141">
        <v>0</v>
      </c>
      <c r="AA1141">
        <v>0</v>
      </c>
      <c r="AB1141">
        <v>5</v>
      </c>
      <c r="AC1141">
        <v>0</v>
      </c>
      <c r="AD1141">
        <v>0</v>
      </c>
      <c r="AE1141">
        <v>0</v>
      </c>
      <c r="AF1141">
        <v>0</v>
      </c>
      <c r="AG1141">
        <v>0</v>
      </c>
      <c r="AH1141">
        <v>1</v>
      </c>
      <c r="AI1141">
        <v>0</v>
      </c>
      <c r="AJ1141">
        <v>0</v>
      </c>
      <c r="AK1141">
        <v>0</v>
      </c>
      <c r="AL1141">
        <v>0</v>
      </c>
      <c r="AM1141">
        <v>1</v>
      </c>
      <c r="AN1141">
        <v>0</v>
      </c>
      <c r="AO1141">
        <v>0</v>
      </c>
      <c r="AP1141">
        <v>0</v>
      </c>
      <c r="AQ1141">
        <v>0</v>
      </c>
      <c r="AR1141">
        <v>0</v>
      </c>
      <c r="AS1141">
        <v>0</v>
      </c>
      <c r="AT1141">
        <v>0</v>
      </c>
      <c r="AU1141">
        <v>0</v>
      </c>
      <c r="AV1141">
        <v>0</v>
      </c>
      <c r="AW1141">
        <v>0</v>
      </c>
      <c r="AX1141">
        <v>1</v>
      </c>
      <c r="AY1141">
        <v>1</v>
      </c>
      <c r="AZ1141">
        <v>0</v>
      </c>
      <c r="BA1141">
        <v>2</v>
      </c>
      <c r="BB1141">
        <v>0</v>
      </c>
      <c r="BC1141">
        <v>1</v>
      </c>
      <c r="BD1141">
        <v>0</v>
      </c>
      <c r="BE1141">
        <v>0</v>
      </c>
      <c r="BF1141">
        <v>0</v>
      </c>
      <c r="BG1141">
        <v>0</v>
      </c>
      <c r="BH1141">
        <v>0</v>
      </c>
      <c r="BI1141">
        <v>0</v>
      </c>
      <c r="BJ1141">
        <v>1</v>
      </c>
      <c r="BK1141">
        <v>0</v>
      </c>
      <c r="BL1141">
        <v>0</v>
      </c>
      <c r="BM1141">
        <v>0</v>
      </c>
      <c r="BN1141">
        <v>0</v>
      </c>
      <c r="BO1141">
        <v>0</v>
      </c>
      <c r="BP1141">
        <v>0</v>
      </c>
      <c r="BQ1141">
        <v>0</v>
      </c>
      <c r="BR1141">
        <v>0</v>
      </c>
      <c r="BS1141">
        <v>2</v>
      </c>
      <c r="BT1141">
        <v>10</v>
      </c>
      <c r="BU1141" t="s">
        <v>1175</v>
      </c>
    </row>
    <row r="1142" spans="1:73">
      <c r="A1142" t="s">
        <v>953</v>
      </c>
      <c r="B1142" t="s">
        <v>954</v>
      </c>
      <c r="C1142">
        <v>234</v>
      </c>
      <c r="D1142" t="s">
        <v>119</v>
      </c>
      <c r="E1142" t="s">
        <v>78</v>
      </c>
      <c r="F1142" t="s">
        <v>77</v>
      </c>
      <c r="G1142">
        <v>1</v>
      </c>
      <c r="H1142">
        <v>0</v>
      </c>
      <c r="I1142">
        <v>0</v>
      </c>
      <c r="J1142">
        <v>0</v>
      </c>
      <c r="K1142">
        <v>0</v>
      </c>
      <c r="L1142">
        <v>0</v>
      </c>
      <c r="M1142">
        <v>0</v>
      </c>
      <c r="N1142">
        <v>1</v>
      </c>
      <c r="O1142">
        <v>0</v>
      </c>
      <c r="P1142">
        <v>0</v>
      </c>
      <c r="Q1142">
        <v>0</v>
      </c>
      <c r="R1142">
        <v>0</v>
      </c>
      <c r="S1142">
        <v>2</v>
      </c>
      <c r="T1142">
        <v>1</v>
      </c>
      <c r="U1142">
        <v>0</v>
      </c>
      <c r="V1142">
        <v>0</v>
      </c>
      <c r="W1142">
        <v>0</v>
      </c>
      <c r="X1142">
        <v>0</v>
      </c>
      <c r="Y1142">
        <v>0</v>
      </c>
      <c r="Z1142">
        <v>0</v>
      </c>
      <c r="AA1142">
        <v>0</v>
      </c>
      <c r="AB1142">
        <v>6</v>
      </c>
      <c r="AC1142">
        <v>0</v>
      </c>
      <c r="AD1142">
        <v>0</v>
      </c>
      <c r="AE1142">
        <v>0</v>
      </c>
      <c r="AF1142">
        <v>0</v>
      </c>
      <c r="AG1142">
        <v>0</v>
      </c>
      <c r="AH1142">
        <v>0</v>
      </c>
      <c r="AI1142">
        <v>2</v>
      </c>
      <c r="AJ1142">
        <v>0</v>
      </c>
      <c r="AK1142">
        <v>0</v>
      </c>
      <c r="AL1142">
        <v>0</v>
      </c>
      <c r="AM1142">
        <v>0</v>
      </c>
      <c r="AN1142">
        <v>0</v>
      </c>
      <c r="AO1142">
        <v>0</v>
      </c>
      <c r="AP1142">
        <v>0</v>
      </c>
      <c r="AQ1142">
        <v>0</v>
      </c>
      <c r="AR1142">
        <v>0</v>
      </c>
      <c r="AS1142">
        <v>0</v>
      </c>
      <c r="AT1142">
        <v>0</v>
      </c>
      <c r="AU1142">
        <v>0</v>
      </c>
      <c r="AV1142">
        <v>0</v>
      </c>
      <c r="AW1142">
        <v>0</v>
      </c>
      <c r="AX1142">
        <v>1</v>
      </c>
      <c r="AY1142">
        <v>2</v>
      </c>
      <c r="AZ1142">
        <v>2</v>
      </c>
      <c r="BA1142">
        <v>1</v>
      </c>
      <c r="BB1142">
        <v>1</v>
      </c>
      <c r="BC1142">
        <v>3</v>
      </c>
      <c r="BD1142">
        <v>0</v>
      </c>
      <c r="BE1142">
        <v>0</v>
      </c>
      <c r="BF1142">
        <v>0</v>
      </c>
      <c r="BG1142">
        <v>0</v>
      </c>
      <c r="BH1142">
        <v>0</v>
      </c>
      <c r="BI1142">
        <v>2</v>
      </c>
      <c r="BJ1142">
        <v>1</v>
      </c>
      <c r="BK1142">
        <v>0</v>
      </c>
      <c r="BL1142">
        <v>0</v>
      </c>
      <c r="BM1142">
        <v>0</v>
      </c>
      <c r="BN1142">
        <v>1</v>
      </c>
      <c r="BO1142">
        <v>2</v>
      </c>
      <c r="BP1142">
        <v>0</v>
      </c>
      <c r="BQ1142">
        <v>0</v>
      </c>
      <c r="BR1142">
        <v>1</v>
      </c>
      <c r="BS1142">
        <v>1</v>
      </c>
      <c r="BT1142">
        <v>10</v>
      </c>
      <c r="BU1142" t="s">
        <v>1176</v>
      </c>
    </row>
    <row r="1143" spans="1:73">
      <c r="A1143" t="s">
        <v>953</v>
      </c>
      <c r="B1143" t="s">
        <v>954</v>
      </c>
      <c r="C1143">
        <v>235</v>
      </c>
      <c r="D1143" t="s">
        <v>119</v>
      </c>
      <c r="E1143" t="s">
        <v>969</v>
      </c>
      <c r="F1143" t="s">
        <v>92</v>
      </c>
      <c r="G1143">
        <v>0</v>
      </c>
      <c r="H1143">
        <v>3</v>
      </c>
      <c r="I1143">
        <v>0</v>
      </c>
      <c r="J1143">
        <v>0</v>
      </c>
      <c r="K1143">
        <v>0</v>
      </c>
      <c r="L1143">
        <v>0</v>
      </c>
      <c r="M1143">
        <v>0</v>
      </c>
      <c r="N1143">
        <v>2</v>
      </c>
      <c r="O1143">
        <v>0</v>
      </c>
      <c r="P1143">
        <v>0</v>
      </c>
      <c r="Q1143">
        <v>0</v>
      </c>
      <c r="R1143">
        <v>0</v>
      </c>
      <c r="S1143">
        <v>4</v>
      </c>
      <c r="T1143">
        <v>3</v>
      </c>
      <c r="U1143">
        <v>0</v>
      </c>
      <c r="V1143">
        <v>0</v>
      </c>
      <c r="W1143">
        <v>1</v>
      </c>
      <c r="X1143">
        <v>0</v>
      </c>
      <c r="Y1143">
        <v>0</v>
      </c>
      <c r="Z1143">
        <v>0</v>
      </c>
      <c r="AA1143">
        <v>0</v>
      </c>
      <c r="AB1143">
        <v>12</v>
      </c>
      <c r="AC1143">
        <v>0</v>
      </c>
      <c r="AD1143">
        <v>0</v>
      </c>
      <c r="AE1143">
        <v>0</v>
      </c>
      <c r="AF1143">
        <v>0</v>
      </c>
      <c r="AG1143">
        <v>0</v>
      </c>
      <c r="AH1143">
        <v>0</v>
      </c>
      <c r="AI1143">
        <v>0</v>
      </c>
      <c r="AJ1143">
        <v>0</v>
      </c>
      <c r="AK1143">
        <v>0</v>
      </c>
      <c r="AL1143">
        <v>1</v>
      </c>
      <c r="AM1143">
        <v>2</v>
      </c>
      <c r="AN1143">
        <v>0</v>
      </c>
      <c r="AO1143">
        <v>0</v>
      </c>
      <c r="AP1143">
        <v>0</v>
      </c>
      <c r="AQ1143">
        <v>1</v>
      </c>
      <c r="AR1143">
        <v>0</v>
      </c>
      <c r="AS1143">
        <v>0</v>
      </c>
      <c r="AT1143">
        <v>0</v>
      </c>
      <c r="AU1143">
        <v>0</v>
      </c>
      <c r="AV1143">
        <v>0</v>
      </c>
      <c r="AW1143">
        <v>0</v>
      </c>
      <c r="AX1143">
        <v>0</v>
      </c>
      <c r="AY1143">
        <v>3</v>
      </c>
      <c r="AZ1143">
        <v>3</v>
      </c>
      <c r="BA1143">
        <v>3</v>
      </c>
      <c r="BB1143">
        <v>1</v>
      </c>
      <c r="BC1143">
        <v>3</v>
      </c>
      <c r="BD1143">
        <v>0</v>
      </c>
      <c r="BE1143">
        <v>0</v>
      </c>
      <c r="BF1143">
        <v>0</v>
      </c>
      <c r="BG1143">
        <v>0</v>
      </c>
      <c r="BH1143">
        <v>0</v>
      </c>
      <c r="BI1143">
        <v>0</v>
      </c>
      <c r="BJ1143">
        <v>2</v>
      </c>
      <c r="BK1143">
        <v>0</v>
      </c>
      <c r="BL1143">
        <v>1</v>
      </c>
      <c r="BM1143">
        <v>0</v>
      </c>
      <c r="BN1143">
        <v>0</v>
      </c>
      <c r="BO1143">
        <v>3</v>
      </c>
      <c r="BP1143">
        <v>0</v>
      </c>
      <c r="BQ1143">
        <v>0</v>
      </c>
      <c r="BR1143">
        <v>0</v>
      </c>
      <c r="BS1143">
        <v>1</v>
      </c>
      <c r="BT1143">
        <v>15</v>
      </c>
      <c r="BU1143" t="s">
        <v>1177</v>
      </c>
    </row>
    <row r="1144" spans="1:73">
      <c r="A1144" t="s">
        <v>953</v>
      </c>
      <c r="B1144" t="s">
        <v>954</v>
      </c>
      <c r="C1144">
        <v>236</v>
      </c>
      <c r="D1144" t="s">
        <v>119</v>
      </c>
      <c r="E1144" t="s">
        <v>965</v>
      </c>
      <c r="F1144" t="s">
        <v>92</v>
      </c>
      <c r="G1144">
        <v>0</v>
      </c>
      <c r="H1144">
        <v>0</v>
      </c>
      <c r="I1144">
        <v>0</v>
      </c>
      <c r="J1144">
        <v>0</v>
      </c>
      <c r="K1144">
        <v>0</v>
      </c>
      <c r="L1144">
        <v>1</v>
      </c>
      <c r="M1144">
        <v>0</v>
      </c>
      <c r="N1144">
        <v>2</v>
      </c>
      <c r="O1144">
        <v>0</v>
      </c>
      <c r="P1144">
        <v>0</v>
      </c>
      <c r="Q1144">
        <v>0</v>
      </c>
      <c r="R1144">
        <v>0</v>
      </c>
      <c r="S1144">
        <v>0</v>
      </c>
      <c r="T1144">
        <v>0</v>
      </c>
      <c r="U1144">
        <v>0</v>
      </c>
      <c r="V1144">
        <v>0</v>
      </c>
      <c r="W1144">
        <v>0</v>
      </c>
      <c r="X1144">
        <v>0</v>
      </c>
      <c r="Y1144">
        <v>0</v>
      </c>
      <c r="Z1144">
        <v>0</v>
      </c>
      <c r="AA1144">
        <v>0</v>
      </c>
      <c r="AB1144">
        <v>5</v>
      </c>
      <c r="AC1144">
        <v>0</v>
      </c>
      <c r="AD1144">
        <v>0</v>
      </c>
      <c r="AE1144">
        <v>0</v>
      </c>
      <c r="AF1144">
        <v>0</v>
      </c>
      <c r="AG1144">
        <v>0</v>
      </c>
      <c r="AH1144">
        <v>2</v>
      </c>
      <c r="AI1144">
        <v>0</v>
      </c>
      <c r="AJ1144">
        <v>0</v>
      </c>
      <c r="AK1144">
        <v>0</v>
      </c>
      <c r="AL1144">
        <v>0</v>
      </c>
      <c r="AM1144">
        <v>0</v>
      </c>
      <c r="AN1144">
        <v>0</v>
      </c>
      <c r="AO1144">
        <v>0</v>
      </c>
      <c r="AP1144">
        <v>0</v>
      </c>
      <c r="AQ1144">
        <v>0</v>
      </c>
      <c r="AR1144">
        <v>0</v>
      </c>
      <c r="AS1144">
        <v>0</v>
      </c>
      <c r="AT1144">
        <v>0</v>
      </c>
      <c r="AU1144">
        <v>0</v>
      </c>
      <c r="AV1144">
        <v>0</v>
      </c>
      <c r="AW1144">
        <v>0</v>
      </c>
      <c r="AX1144">
        <v>2</v>
      </c>
      <c r="AY1144">
        <v>0</v>
      </c>
      <c r="AZ1144">
        <v>0</v>
      </c>
      <c r="BA1144">
        <v>4</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1</v>
      </c>
      <c r="BT1144">
        <v>6</v>
      </c>
      <c r="BU1144" t="s">
        <v>1178</v>
      </c>
    </row>
    <row r="1145" spans="1:73">
      <c r="A1145" t="s">
        <v>953</v>
      </c>
      <c r="B1145" t="s">
        <v>954</v>
      </c>
      <c r="C1145">
        <v>237</v>
      </c>
      <c r="D1145" t="s">
        <v>119</v>
      </c>
      <c r="E1145" t="s">
        <v>969</v>
      </c>
      <c r="F1145" t="s">
        <v>92</v>
      </c>
      <c r="G1145">
        <v>0</v>
      </c>
      <c r="H1145">
        <v>6</v>
      </c>
      <c r="I1145">
        <v>2</v>
      </c>
      <c r="J1145">
        <v>0</v>
      </c>
      <c r="K1145">
        <v>0</v>
      </c>
      <c r="L1145">
        <v>14</v>
      </c>
      <c r="M1145">
        <v>0</v>
      </c>
      <c r="N1145">
        <v>20</v>
      </c>
      <c r="O1145">
        <v>2</v>
      </c>
      <c r="P1145">
        <v>0</v>
      </c>
      <c r="Q1145">
        <v>2</v>
      </c>
      <c r="R1145">
        <v>0</v>
      </c>
      <c r="S1145">
        <v>20</v>
      </c>
      <c r="T1145">
        <v>10</v>
      </c>
      <c r="U1145">
        <v>0</v>
      </c>
      <c r="V1145">
        <v>1</v>
      </c>
      <c r="W1145">
        <v>2</v>
      </c>
      <c r="X1145">
        <v>0</v>
      </c>
      <c r="Y1145">
        <v>0</v>
      </c>
      <c r="Z1145">
        <v>1</v>
      </c>
      <c r="AA1145">
        <v>0</v>
      </c>
      <c r="AB1145">
        <v>84</v>
      </c>
      <c r="AC1145">
        <v>1</v>
      </c>
      <c r="AD1145">
        <v>1</v>
      </c>
      <c r="AE1145">
        <v>0</v>
      </c>
      <c r="AF1145">
        <v>0</v>
      </c>
      <c r="AG1145">
        <v>0</v>
      </c>
      <c r="AH1145">
        <v>13</v>
      </c>
      <c r="AI1145">
        <v>7</v>
      </c>
      <c r="AJ1145">
        <v>0</v>
      </c>
      <c r="AK1145">
        <v>0</v>
      </c>
      <c r="AL1145">
        <v>2</v>
      </c>
      <c r="AM1145">
        <v>8</v>
      </c>
      <c r="AN1145">
        <v>0</v>
      </c>
      <c r="AO1145">
        <v>0</v>
      </c>
      <c r="AP1145">
        <v>4</v>
      </c>
      <c r="AQ1145">
        <v>4</v>
      </c>
      <c r="AR1145">
        <v>0</v>
      </c>
      <c r="AS1145">
        <v>1</v>
      </c>
      <c r="AT1145">
        <v>0</v>
      </c>
      <c r="AU1145">
        <v>2</v>
      </c>
      <c r="AV1145">
        <v>1</v>
      </c>
      <c r="AW1145">
        <v>2</v>
      </c>
      <c r="AX1145">
        <v>17</v>
      </c>
      <c r="AY1145">
        <v>9</v>
      </c>
      <c r="AZ1145">
        <v>18</v>
      </c>
      <c r="BA1145">
        <v>25</v>
      </c>
      <c r="BB1145">
        <v>4</v>
      </c>
      <c r="BC1145">
        <v>11</v>
      </c>
      <c r="BD1145">
        <v>0</v>
      </c>
      <c r="BE1145">
        <v>0</v>
      </c>
      <c r="BF1145">
        <v>1</v>
      </c>
      <c r="BG1145">
        <v>0</v>
      </c>
      <c r="BH1145">
        <v>0</v>
      </c>
      <c r="BI1145">
        <v>4</v>
      </c>
      <c r="BJ1145">
        <v>5</v>
      </c>
      <c r="BK1145">
        <v>0</v>
      </c>
      <c r="BL1145">
        <v>1</v>
      </c>
      <c r="BM1145">
        <v>0</v>
      </c>
      <c r="BN1145">
        <v>1</v>
      </c>
      <c r="BO1145">
        <v>25</v>
      </c>
      <c r="BP1145">
        <v>3</v>
      </c>
      <c r="BQ1145">
        <v>5</v>
      </c>
      <c r="BR1145">
        <v>0</v>
      </c>
      <c r="BS1145">
        <v>5</v>
      </c>
      <c r="BT1145">
        <v>125</v>
      </c>
      <c r="BU1145" t="s">
        <v>1179</v>
      </c>
    </row>
    <row r="1146" spans="1:73">
      <c r="A1146" t="s">
        <v>953</v>
      </c>
      <c r="B1146" t="s">
        <v>954</v>
      </c>
      <c r="C1146">
        <v>238</v>
      </c>
      <c r="D1146" t="s">
        <v>119</v>
      </c>
      <c r="E1146" t="s">
        <v>78</v>
      </c>
      <c r="F1146" t="s">
        <v>77</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2</v>
      </c>
      <c r="BT1146">
        <v>4</v>
      </c>
      <c r="BU1146" t="s">
        <v>1180</v>
      </c>
    </row>
    <row r="1147" spans="1:73">
      <c r="A1147" t="s">
        <v>953</v>
      </c>
      <c r="B1147" t="s">
        <v>954</v>
      </c>
      <c r="C1147">
        <v>239</v>
      </c>
      <c r="D1147" t="s">
        <v>119</v>
      </c>
      <c r="E1147" t="s">
        <v>977</v>
      </c>
      <c r="F1147" t="s">
        <v>101</v>
      </c>
      <c r="G1147">
        <v>3</v>
      </c>
      <c r="H1147">
        <v>8</v>
      </c>
      <c r="I1147">
        <v>4</v>
      </c>
      <c r="J1147">
        <v>0</v>
      </c>
      <c r="K1147">
        <v>0</v>
      </c>
      <c r="L1147">
        <v>19</v>
      </c>
      <c r="M1147">
        <v>0</v>
      </c>
      <c r="N1147">
        <v>8</v>
      </c>
      <c r="O1147">
        <v>0</v>
      </c>
      <c r="P1147">
        <v>0</v>
      </c>
      <c r="Q1147">
        <v>0</v>
      </c>
      <c r="R1147">
        <v>0</v>
      </c>
      <c r="S1147">
        <v>26</v>
      </c>
      <c r="T1147">
        <v>8</v>
      </c>
      <c r="U1147">
        <v>0</v>
      </c>
      <c r="V1147">
        <v>0</v>
      </c>
      <c r="W1147">
        <v>1</v>
      </c>
      <c r="X1147">
        <v>0</v>
      </c>
      <c r="Y1147">
        <v>0</v>
      </c>
      <c r="Z1147">
        <v>0</v>
      </c>
      <c r="AA1147">
        <v>0</v>
      </c>
      <c r="AB1147">
        <v>96</v>
      </c>
      <c r="AC1147">
        <v>2</v>
      </c>
      <c r="AD1147">
        <v>0</v>
      </c>
      <c r="AE1147">
        <v>0</v>
      </c>
      <c r="AF1147">
        <v>0</v>
      </c>
      <c r="AG1147">
        <v>0</v>
      </c>
      <c r="AH1147">
        <v>0</v>
      </c>
      <c r="AI1147">
        <v>10</v>
      </c>
      <c r="AJ1147">
        <v>0</v>
      </c>
      <c r="AK1147">
        <v>0</v>
      </c>
      <c r="AL1147">
        <v>7</v>
      </c>
      <c r="AM1147">
        <v>9</v>
      </c>
      <c r="AN1147">
        <v>0</v>
      </c>
      <c r="AO1147">
        <v>0</v>
      </c>
      <c r="AP1147">
        <v>2</v>
      </c>
      <c r="AQ1147">
        <v>2</v>
      </c>
      <c r="AR1147">
        <v>0</v>
      </c>
      <c r="AS1147">
        <v>0</v>
      </c>
      <c r="AT1147">
        <v>0</v>
      </c>
      <c r="AU1147">
        <v>7</v>
      </c>
      <c r="AV1147">
        <v>4</v>
      </c>
      <c r="AW1147">
        <v>4</v>
      </c>
      <c r="AX1147">
        <v>7</v>
      </c>
      <c r="AY1147">
        <v>37</v>
      </c>
      <c r="AZ1147">
        <v>9</v>
      </c>
      <c r="BA1147">
        <v>16</v>
      </c>
      <c r="BB1147">
        <v>2</v>
      </c>
      <c r="BC1147">
        <v>29</v>
      </c>
      <c r="BD1147">
        <v>0</v>
      </c>
      <c r="BE1147">
        <v>0</v>
      </c>
      <c r="BF1147">
        <v>3</v>
      </c>
      <c r="BG1147">
        <v>0</v>
      </c>
      <c r="BH1147">
        <v>0</v>
      </c>
      <c r="BI1147">
        <v>7</v>
      </c>
      <c r="BJ1147">
        <v>16</v>
      </c>
      <c r="BK1147">
        <v>0</v>
      </c>
      <c r="BL1147">
        <v>3</v>
      </c>
      <c r="BM1147">
        <v>0</v>
      </c>
      <c r="BN1147">
        <v>9</v>
      </c>
      <c r="BO1147">
        <v>20</v>
      </c>
      <c r="BP1147">
        <v>3</v>
      </c>
      <c r="BQ1147">
        <v>0</v>
      </c>
      <c r="BR1147">
        <v>1</v>
      </c>
      <c r="BS1147">
        <v>7</v>
      </c>
      <c r="BT1147">
        <v>177</v>
      </c>
      <c r="BU1147" t="s">
        <v>1181</v>
      </c>
    </row>
    <row r="1148" spans="1:73">
      <c r="A1148" t="s">
        <v>953</v>
      </c>
      <c r="B1148" t="s">
        <v>954</v>
      </c>
      <c r="C1148">
        <v>240</v>
      </c>
      <c r="D1148" t="s">
        <v>119</v>
      </c>
      <c r="E1148" t="s">
        <v>78</v>
      </c>
      <c r="F1148" t="s">
        <v>77</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3</v>
      </c>
      <c r="AC1148">
        <v>0</v>
      </c>
      <c r="AD1148">
        <v>0</v>
      </c>
      <c r="AE1148">
        <v>1</v>
      </c>
      <c r="AF1148">
        <v>0</v>
      </c>
      <c r="AG1148">
        <v>0</v>
      </c>
      <c r="AH1148">
        <v>0</v>
      </c>
      <c r="AI1148">
        <v>0</v>
      </c>
      <c r="AJ1148">
        <v>0</v>
      </c>
      <c r="AK1148">
        <v>0</v>
      </c>
      <c r="AL1148">
        <v>0</v>
      </c>
      <c r="AM1148">
        <v>0</v>
      </c>
      <c r="AN1148">
        <v>0</v>
      </c>
      <c r="AO1148">
        <v>0</v>
      </c>
      <c r="AP1148">
        <v>0</v>
      </c>
      <c r="AQ1148">
        <v>0</v>
      </c>
      <c r="AR1148">
        <v>0</v>
      </c>
      <c r="AS1148">
        <v>0</v>
      </c>
      <c r="AT1148">
        <v>0</v>
      </c>
      <c r="AU1148">
        <v>0</v>
      </c>
      <c r="AV1148">
        <v>1</v>
      </c>
      <c r="AW1148">
        <v>0</v>
      </c>
      <c r="AX1148">
        <v>0</v>
      </c>
      <c r="AY1148">
        <v>1</v>
      </c>
      <c r="AZ1148">
        <v>2</v>
      </c>
      <c r="BA1148">
        <v>0</v>
      </c>
      <c r="BB1148">
        <v>0</v>
      </c>
      <c r="BC1148">
        <v>0</v>
      </c>
      <c r="BD1148">
        <v>0</v>
      </c>
      <c r="BE1148">
        <v>0</v>
      </c>
      <c r="BF1148">
        <v>0</v>
      </c>
      <c r="BG1148">
        <v>0</v>
      </c>
      <c r="BH1148">
        <v>0</v>
      </c>
      <c r="BI1148">
        <v>2</v>
      </c>
      <c r="BJ1148">
        <v>0</v>
      </c>
      <c r="BK1148">
        <v>0</v>
      </c>
      <c r="BL1148">
        <v>0</v>
      </c>
      <c r="BM1148">
        <v>0</v>
      </c>
      <c r="BN1148">
        <v>0</v>
      </c>
      <c r="BO1148">
        <v>2</v>
      </c>
      <c r="BP1148">
        <v>0</v>
      </c>
      <c r="BQ1148">
        <v>0</v>
      </c>
      <c r="BR1148">
        <v>0</v>
      </c>
      <c r="BS1148">
        <v>1</v>
      </c>
      <c r="BT1148">
        <v>6</v>
      </c>
      <c r="BU1148" t="s">
        <v>1182</v>
      </c>
    </row>
    <row r="1149" spans="1:73">
      <c r="A1149" t="s">
        <v>953</v>
      </c>
      <c r="B1149" t="s">
        <v>954</v>
      </c>
      <c r="C1149">
        <v>241</v>
      </c>
      <c r="D1149" t="s">
        <v>119</v>
      </c>
      <c r="E1149" t="s">
        <v>974</v>
      </c>
      <c r="F1149" t="s">
        <v>101</v>
      </c>
      <c r="G1149">
        <v>0</v>
      </c>
      <c r="H1149">
        <v>6</v>
      </c>
      <c r="I1149">
        <v>4</v>
      </c>
      <c r="J1149">
        <v>0</v>
      </c>
      <c r="K1149">
        <v>0</v>
      </c>
      <c r="L1149">
        <v>11</v>
      </c>
      <c r="M1149">
        <v>0</v>
      </c>
      <c r="N1149">
        <v>12</v>
      </c>
      <c r="O1149">
        <v>4</v>
      </c>
      <c r="P1149">
        <v>0</v>
      </c>
      <c r="Q1149">
        <v>5</v>
      </c>
      <c r="R1149">
        <v>1</v>
      </c>
      <c r="S1149">
        <v>30</v>
      </c>
      <c r="T1149">
        <v>15</v>
      </c>
      <c r="U1149">
        <v>0</v>
      </c>
      <c r="V1149">
        <v>4</v>
      </c>
      <c r="W1149">
        <v>8</v>
      </c>
      <c r="X1149">
        <v>0</v>
      </c>
      <c r="Y1149">
        <v>0</v>
      </c>
      <c r="Z1149">
        <v>2</v>
      </c>
      <c r="AA1149">
        <v>0</v>
      </c>
      <c r="AB1149">
        <v>86</v>
      </c>
      <c r="AC1149">
        <v>2</v>
      </c>
      <c r="AD1149">
        <v>0</v>
      </c>
      <c r="AE1149">
        <v>0</v>
      </c>
      <c r="AF1149">
        <v>0</v>
      </c>
      <c r="AG1149">
        <v>0</v>
      </c>
      <c r="AH1149">
        <v>0</v>
      </c>
      <c r="AI1149">
        <v>9</v>
      </c>
      <c r="AJ1149">
        <v>2</v>
      </c>
      <c r="AK1149">
        <v>0</v>
      </c>
      <c r="AL1149">
        <v>1</v>
      </c>
      <c r="AM1149">
        <v>8</v>
      </c>
      <c r="AN1149">
        <v>4</v>
      </c>
      <c r="AO1149">
        <v>5</v>
      </c>
      <c r="AP1149">
        <v>2</v>
      </c>
      <c r="AQ1149">
        <v>4</v>
      </c>
      <c r="AR1149">
        <v>1</v>
      </c>
      <c r="AS1149">
        <v>0</v>
      </c>
      <c r="AT1149">
        <v>5</v>
      </c>
      <c r="AU1149">
        <v>0</v>
      </c>
      <c r="AV1149">
        <v>0</v>
      </c>
      <c r="AW1149">
        <v>3</v>
      </c>
      <c r="AX1149">
        <v>11</v>
      </c>
      <c r="AY1149">
        <v>13</v>
      </c>
      <c r="AZ1149">
        <v>17</v>
      </c>
      <c r="BA1149">
        <v>20</v>
      </c>
      <c r="BB1149">
        <v>3</v>
      </c>
      <c r="BC1149">
        <v>12</v>
      </c>
      <c r="BD1149">
        <v>0</v>
      </c>
      <c r="BE1149">
        <v>1</v>
      </c>
      <c r="BF1149">
        <v>0</v>
      </c>
      <c r="BG1149">
        <v>0</v>
      </c>
      <c r="BH1149">
        <v>0</v>
      </c>
      <c r="BI1149">
        <v>11</v>
      </c>
      <c r="BJ1149">
        <v>5</v>
      </c>
      <c r="BK1149">
        <v>0</v>
      </c>
      <c r="BL1149">
        <v>6</v>
      </c>
      <c r="BM1149">
        <v>0</v>
      </c>
      <c r="BN1149">
        <v>7</v>
      </c>
      <c r="BO1149">
        <v>21</v>
      </c>
      <c r="BP1149">
        <v>0</v>
      </c>
      <c r="BQ1149">
        <v>1</v>
      </c>
      <c r="BR1149">
        <v>11</v>
      </c>
      <c r="BS1149">
        <v>7</v>
      </c>
      <c r="BT1149">
        <v>150</v>
      </c>
      <c r="BU1149" t="s">
        <v>1183</v>
      </c>
    </row>
    <row r="1150" spans="1:73">
      <c r="A1150" t="s">
        <v>953</v>
      </c>
      <c r="B1150" t="s">
        <v>954</v>
      </c>
      <c r="C1150">
        <v>242</v>
      </c>
      <c r="D1150" t="s">
        <v>119</v>
      </c>
      <c r="E1150" t="s">
        <v>965</v>
      </c>
      <c r="F1150" t="s">
        <v>92</v>
      </c>
      <c r="G1150">
        <v>0</v>
      </c>
      <c r="H1150">
        <v>0</v>
      </c>
      <c r="I1150">
        <v>0</v>
      </c>
      <c r="J1150">
        <v>0</v>
      </c>
      <c r="K1150">
        <v>0</v>
      </c>
      <c r="L1150">
        <v>0</v>
      </c>
      <c r="M1150">
        <v>0</v>
      </c>
      <c r="N1150">
        <v>2</v>
      </c>
      <c r="O1150">
        <v>0</v>
      </c>
      <c r="P1150">
        <v>0</v>
      </c>
      <c r="Q1150">
        <v>0</v>
      </c>
      <c r="R1150">
        <v>0</v>
      </c>
      <c r="S1150">
        <v>1</v>
      </c>
      <c r="T1150">
        <v>0</v>
      </c>
      <c r="U1150">
        <v>0</v>
      </c>
      <c r="V1150">
        <v>0</v>
      </c>
      <c r="W1150">
        <v>0</v>
      </c>
      <c r="X1150">
        <v>0</v>
      </c>
      <c r="Y1150">
        <v>0</v>
      </c>
      <c r="Z1150">
        <v>0</v>
      </c>
      <c r="AA1150">
        <v>0</v>
      </c>
      <c r="AB1150">
        <v>7</v>
      </c>
      <c r="AC1150">
        <v>0</v>
      </c>
      <c r="AD1150">
        <v>0</v>
      </c>
      <c r="AE1150">
        <v>0</v>
      </c>
      <c r="AF1150">
        <v>0</v>
      </c>
      <c r="AG1150">
        <v>0</v>
      </c>
      <c r="AH1150">
        <v>0</v>
      </c>
      <c r="AI1150">
        <v>1</v>
      </c>
      <c r="AJ1150">
        <v>0</v>
      </c>
      <c r="AK1150">
        <v>0</v>
      </c>
      <c r="AL1150">
        <v>0</v>
      </c>
      <c r="AM1150">
        <v>0</v>
      </c>
      <c r="AN1150">
        <v>0</v>
      </c>
      <c r="AO1150">
        <v>0</v>
      </c>
      <c r="AP1150">
        <v>0</v>
      </c>
      <c r="AQ1150">
        <v>1</v>
      </c>
      <c r="AR1150">
        <v>0</v>
      </c>
      <c r="AS1150">
        <v>0</v>
      </c>
      <c r="AT1150">
        <v>0</v>
      </c>
      <c r="AU1150">
        <v>0</v>
      </c>
      <c r="AV1150">
        <v>0</v>
      </c>
      <c r="AW1150">
        <v>0</v>
      </c>
      <c r="AX1150">
        <v>0</v>
      </c>
      <c r="AY1150">
        <v>2</v>
      </c>
      <c r="AZ1150">
        <v>2</v>
      </c>
      <c r="BA1150">
        <v>0</v>
      </c>
      <c r="BB1150">
        <v>0</v>
      </c>
      <c r="BC1150">
        <v>0</v>
      </c>
      <c r="BD1150">
        <v>0</v>
      </c>
      <c r="BE1150">
        <v>0</v>
      </c>
      <c r="BF1150">
        <v>0</v>
      </c>
      <c r="BG1150">
        <v>0</v>
      </c>
      <c r="BH1150">
        <v>0</v>
      </c>
      <c r="BI1150">
        <v>0</v>
      </c>
      <c r="BJ1150">
        <v>0</v>
      </c>
      <c r="BK1150">
        <v>0</v>
      </c>
      <c r="BL1150">
        <v>0</v>
      </c>
      <c r="BM1150">
        <v>0</v>
      </c>
      <c r="BN1150">
        <v>0</v>
      </c>
      <c r="BO1150">
        <v>2</v>
      </c>
      <c r="BP1150">
        <v>0</v>
      </c>
      <c r="BQ1150">
        <v>0</v>
      </c>
      <c r="BR1150">
        <v>0</v>
      </c>
      <c r="BS1150">
        <v>1</v>
      </c>
      <c r="BT1150">
        <v>6</v>
      </c>
      <c r="BU1150" t="s">
        <v>1184</v>
      </c>
    </row>
    <row r="1151" spans="1:73">
      <c r="A1151" t="s">
        <v>953</v>
      </c>
      <c r="B1151" t="s">
        <v>954</v>
      </c>
      <c r="C1151">
        <v>243</v>
      </c>
      <c r="D1151" t="s">
        <v>119</v>
      </c>
      <c r="E1151" t="s">
        <v>974</v>
      </c>
      <c r="F1151" t="s">
        <v>101</v>
      </c>
      <c r="G1151">
        <v>0</v>
      </c>
      <c r="H1151">
        <v>0</v>
      </c>
      <c r="I1151">
        <v>0</v>
      </c>
      <c r="J1151">
        <v>0</v>
      </c>
      <c r="K1151">
        <v>0</v>
      </c>
      <c r="L1151">
        <v>1</v>
      </c>
      <c r="M1151">
        <v>0</v>
      </c>
      <c r="N1151">
        <v>0</v>
      </c>
      <c r="O1151">
        <v>0</v>
      </c>
      <c r="P1151">
        <v>0</v>
      </c>
      <c r="Q1151">
        <v>0</v>
      </c>
      <c r="R1151">
        <v>0</v>
      </c>
      <c r="S1151">
        <v>1</v>
      </c>
      <c r="T1151">
        <v>0</v>
      </c>
      <c r="U1151">
        <v>0</v>
      </c>
      <c r="V1151">
        <v>0</v>
      </c>
      <c r="W1151">
        <v>0</v>
      </c>
      <c r="X1151">
        <v>0</v>
      </c>
      <c r="Y1151">
        <v>0</v>
      </c>
      <c r="Z1151">
        <v>0</v>
      </c>
      <c r="AA1151">
        <v>0</v>
      </c>
      <c r="AB1151">
        <v>3</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2</v>
      </c>
      <c r="AZ1151">
        <v>1</v>
      </c>
      <c r="BA1151">
        <v>0</v>
      </c>
      <c r="BB1151">
        <v>0</v>
      </c>
      <c r="BC1151">
        <v>0</v>
      </c>
      <c r="BD1151">
        <v>0</v>
      </c>
      <c r="BE1151">
        <v>0</v>
      </c>
      <c r="BF1151">
        <v>0</v>
      </c>
      <c r="BG1151">
        <v>0</v>
      </c>
      <c r="BH1151">
        <v>0</v>
      </c>
      <c r="BI1151">
        <v>0</v>
      </c>
      <c r="BJ1151">
        <v>0</v>
      </c>
      <c r="BK1151">
        <v>0</v>
      </c>
      <c r="BL1151">
        <v>1</v>
      </c>
      <c r="BM1151">
        <v>0</v>
      </c>
      <c r="BN1151">
        <v>0</v>
      </c>
      <c r="BO1151">
        <v>1</v>
      </c>
      <c r="BP1151">
        <v>0</v>
      </c>
      <c r="BQ1151">
        <v>0</v>
      </c>
      <c r="BR1151">
        <v>0</v>
      </c>
      <c r="BS1151">
        <v>1</v>
      </c>
      <c r="BT1151">
        <v>6</v>
      </c>
      <c r="BU1151" t="e">
        <f>-- a chance to get ahead.</f>
        <v>#NAME?</v>
      </c>
    </row>
    <row r="1152" spans="1:73">
      <c r="A1152" t="s">
        <v>953</v>
      </c>
      <c r="B1152" t="s">
        <v>954</v>
      </c>
      <c r="C1152">
        <v>244</v>
      </c>
      <c r="D1152" t="s">
        <v>119</v>
      </c>
      <c r="E1152" t="s">
        <v>965</v>
      </c>
      <c r="F1152" t="s">
        <v>92</v>
      </c>
      <c r="G1152">
        <v>0</v>
      </c>
      <c r="H1152">
        <v>4</v>
      </c>
      <c r="I1152">
        <v>0</v>
      </c>
      <c r="J1152">
        <v>0</v>
      </c>
      <c r="K1152">
        <v>0</v>
      </c>
      <c r="L1152">
        <v>3</v>
      </c>
      <c r="M1152">
        <v>0</v>
      </c>
      <c r="N1152">
        <v>3</v>
      </c>
      <c r="O1152">
        <v>0</v>
      </c>
      <c r="P1152">
        <v>0</v>
      </c>
      <c r="Q1152">
        <v>0</v>
      </c>
      <c r="R1152">
        <v>0</v>
      </c>
      <c r="S1152">
        <v>4</v>
      </c>
      <c r="T1152">
        <v>3</v>
      </c>
      <c r="U1152">
        <v>0</v>
      </c>
      <c r="V1152">
        <v>0</v>
      </c>
      <c r="W1152">
        <v>2</v>
      </c>
      <c r="X1152">
        <v>0</v>
      </c>
      <c r="Y1152">
        <v>0</v>
      </c>
      <c r="Z1152">
        <v>0</v>
      </c>
      <c r="AA1152">
        <v>0</v>
      </c>
      <c r="AB1152">
        <v>26</v>
      </c>
      <c r="AC1152">
        <v>0</v>
      </c>
      <c r="AD1152">
        <v>0</v>
      </c>
      <c r="AE1152">
        <v>0</v>
      </c>
      <c r="AF1152">
        <v>0</v>
      </c>
      <c r="AG1152">
        <v>0</v>
      </c>
      <c r="AH1152">
        <v>0</v>
      </c>
      <c r="AI1152">
        <v>1</v>
      </c>
      <c r="AJ1152">
        <v>0</v>
      </c>
      <c r="AK1152">
        <v>0</v>
      </c>
      <c r="AL1152">
        <v>0</v>
      </c>
      <c r="AM1152">
        <v>2</v>
      </c>
      <c r="AN1152">
        <v>0</v>
      </c>
      <c r="AO1152">
        <v>0</v>
      </c>
      <c r="AP1152">
        <v>0</v>
      </c>
      <c r="AQ1152">
        <v>0</v>
      </c>
      <c r="AR1152">
        <v>0</v>
      </c>
      <c r="AS1152">
        <v>0</v>
      </c>
      <c r="AT1152">
        <v>0</v>
      </c>
      <c r="AU1152">
        <v>0</v>
      </c>
      <c r="AV1152">
        <v>0</v>
      </c>
      <c r="AW1152">
        <v>0</v>
      </c>
      <c r="AX1152">
        <v>2</v>
      </c>
      <c r="AY1152">
        <v>7</v>
      </c>
      <c r="AZ1152">
        <v>4</v>
      </c>
      <c r="BA1152">
        <v>4</v>
      </c>
      <c r="BB1152">
        <v>1</v>
      </c>
      <c r="BC1152">
        <v>7</v>
      </c>
      <c r="BD1152">
        <v>0</v>
      </c>
      <c r="BE1152">
        <v>0</v>
      </c>
      <c r="BF1152">
        <v>0</v>
      </c>
      <c r="BG1152">
        <v>0</v>
      </c>
      <c r="BH1152">
        <v>0</v>
      </c>
      <c r="BI1152">
        <v>3</v>
      </c>
      <c r="BJ1152">
        <v>5</v>
      </c>
      <c r="BK1152">
        <v>0</v>
      </c>
      <c r="BL1152">
        <v>1</v>
      </c>
      <c r="BM1152">
        <v>0</v>
      </c>
      <c r="BN1152">
        <v>2</v>
      </c>
      <c r="BO1152">
        <v>4</v>
      </c>
      <c r="BP1152">
        <v>1</v>
      </c>
      <c r="BQ1152">
        <v>0</v>
      </c>
      <c r="BR1152">
        <v>0</v>
      </c>
      <c r="BS1152">
        <v>3</v>
      </c>
      <c r="BT1152">
        <v>42</v>
      </c>
      <c r="BU1152" t="s">
        <v>1185</v>
      </c>
    </row>
    <row r="1153" spans="1:73">
      <c r="A1153" t="s">
        <v>953</v>
      </c>
      <c r="B1153" t="s">
        <v>954</v>
      </c>
      <c r="C1153">
        <v>245</v>
      </c>
      <c r="D1153" t="s">
        <v>119</v>
      </c>
      <c r="E1153" t="s">
        <v>78</v>
      </c>
      <c r="F1153" t="s">
        <v>77</v>
      </c>
      <c r="G1153">
        <v>0</v>
      </c>
      <c r="H1153">
        <v>0</v>
      </c>
      <c r="I1153">
        <v>0</v>
      </c>
      <c r="J1153">
        <v>0</v>
      </c>
      <c r="K1153">
        <v>0</v>
      </c>
      <c r="L1153">
        <v>0</v>
      </c>
      <c r="M1153">
        <v>0</v>
      </c>
      <c r="N1153">
        <v>0</v>
      </c>
      <c r="O1153">
        <v>0</v>
      </c>
      <c r="P1153">
        <v>0</v>
      </c>
      <c r="Q1153">
        <v>0</v>
      </c>
      <c r="R1153">
        <v>1</v>
      </c>
      <c r="S1153">
        <v>1</v>
      </c>
      <c r="T1153">
        <v>0</v>
      </c>
      <c r="U1153">
        <v>0</v>
      </c>
      <c r="V1153">
        <v>0</v>
      </c>
      <c r="W1153">
        <v>0</v>
      </c>
      <c r="X1153">
        <v>0</v>
      </c>
      <c r="Y1153">
        <v>0</v>
      </c>
      <c r="Z1153">
        <v>0</v>
      </c>
      <c r="AA1153">
        <v>0</v>
      </c>
      <c r="AB1153">
        <v>4</v>
      </c>
      <c r="AC1153">
        <v>0</v>
      </c>
      <c r="AD1153">
        <v>0</v>
      </c>
      <c r="AE1153">
        <v>0</v>
      </c>
      <c r="AF1153">
        <v>0</v>
      </c>
      <c r="AG1153">
        <v>0</v>
      </c>
      <c r="AH1153">
        <v>0</v>
      </c>
      <c r="AI1153">
        <v>0</v>
      </c>
      <c r="AJ1153">
        <v>0</v>
      </c>
      <c r="AK1153">
        <v>0</v>
      </c>
      <c r="AL1153">
        <v>0</v>
      </c>
      <c r="AM1153">
        <v>1</v>
      </c>
      <c r="AN1153">
        <v>0</v>
      </c>
      <c r="AO1153">
        <v>0</v>
      </c>
      <c r="AP1153">
        <v>0</v>
      </c>
      <c r="AQ1153">
        <v>0</v>
      </c>
      <c r="AR1153">
        <v>0</v>
      </c>
      <c r="AS1153">
        <v>0</v>
      </c>
      <c r="AT1153">
        <v>0</v>
      </c>
      <c r="AU1153">
        <v>0</v>
      </c>
      <c r="AV1153">
        <v>0</v>
      </c>
      <c r="AW1153">
        <v>0</v>
      </c>
      <c r="AX1153">
        <v>1</v>
      </c>
      <c r="AY1153">
        <v>0</v>
      </c>
      <c r="AZ1153">
        <v>0</v>
      </c>
      <c r="BA1153">
        <v>2</v>
      </c>
      <c r="BB1153">
        <v>1</v>
      </c>
      <c r="BC1153">
        <v>0</v>
      </c>
      <c r="BD1153">
        <v>0</v>
      </c>
      <c r="BE1153">
        <v>0</v>
      </c>
      <c r="BF1153">
        <v>0</v>
      </c>
      <c r="BG1153">
        <v>0</v>
      </c>
      <c r="BH1153">
        <v>0</v>
      </c>
      <c r="BI1153">
        <v>2</v>
      </c>
      <c r="BJ1153">
        <v>0</v>
      </c>
      <c r="BK1153">
        <v>0</v>
      </c>
      <c r="BL1153">
        <v>0</v>
      </c>
      <c r="BM1153">
        <v>0</v>
      </c>
      <c r="BN1153">
        <v>0</v>
      </c>
      <c r="BO1153">
        <v>0</v>
      </c>
      <c r="BP1153">
        <v>1</v>
      </c>
      <c r="BQ1153">
        <v>0</v>
      </c>
      <c r="BR1153">
        <v>0</v>
      </c>
      <c r="BS1153">
        <v>1</v>
      </c>
      <c r="BT1153">
        <v>7</v>
      </c>
      <c r="BU1153" t="s">
        <v>1186</v>
      </c>
    </row>
    <row r="1154" spans="1:73">
      <c r="A1154" t="s">
        <v>953</v>
      </c>
      <c r="B1154" t="s">
        <v>954</v>
      </c>
      <c r="C1154">
        <v>246</v>
      </c>
      <c r="D1154" t="s">
        <v>119</v>
      </c>
      <c r="E1154" t="s">
        <v>965</v>
      </c>
      <c r="F1154" t="s">
        <v>92</v>
      </c>
      <c r="G1154">
        <v>0</v>
      </c>
      <c r="H1154">
        <v>0</v>
      </c>
      <c r="I1154">
        <v>0</v>
      </c>
      <c r="J1154">
        <v>0</v>
      </c>
      <c r="K1154">
        <v>0</v>
      </c>
      <c r="L1154">
        <v>1</v>
      </c>
      <c r="M1154">
        <v>0</v>
      </c>
      <c r="N1154">
        <v>0</v>
      </c>
      <c r="O1154">
        <v>0</v>
      </c>
      <c r="P1154">
        <v>0</v>
      </c>
      <c r="Q1154">
        <v>0</v>
      </c>
      <c r="R1154">
        <v>0</v>
      </c>
      <c r="S1154">
        <v>3</v>
      </c>
      <c r="T1154">
        <v>1</v>
      </c>
      <c r="U1154">
        <v>0</v>
      </c>
      <c r="V1154">
        <v>1</v>
      </c>
      <c r="W1154">
        <v>0</v>
      </c>
      <c r="X1154">
        <v>0</v>
      </c>
      <c r="Y1154">
        <v>0</v>
      </c>
      <c r="Z1154">
        <v>0</v>
      </c>
      <c r="AA1154">
        <v>0</v>
      </c>
      <c r="AB1154">
        <v>6</v>
      </c>
      <c r="AC1154">
        <v>0</v>
      </c>
      <c r="AD1154">
        <v>0</v>
      </c>
      <c r="AE1154">
        <v>0</v>
      </c>
      <c r="AF1154">
        <v>0</v>
      </c>
      <c r="AG1154">
        <v>0</v>
      </c>
      <c r="AH1154">
        <v>0</v>
      </c>
      <c r="AI1154">
        <v>2</v>
      </c>
      <c r="AJ1154">
        <v>0</v>
      </c>
      <c r="AK1154">
        <v>0</v>
      </c>
      <c r="AL1154">
        <v>0</v>
      </c>
      <c r="AM1154">
        <v>0</v>
      </c>
      <c r="AN1154">
        <v>0</v>
      </c>
      <c r="AO1154">
        <v>0</v>
      </c>
      <c r="AP1154">
        <v>0</v>
      </c>
      <c r="AQ1154">
        <v>0</v>
      </c>
      <c r="AR1154">
        <v>0</v>
      </c>
      <c r="AS1154">
        <v>0</v>
      </c>
      <c r="AT1154">
        <v>0</v>
      </c>
      <c r="AU1154">
        <v>0</v>
      </c>
      <c r="AV1154">
        <v>0</v>
      </c>
      <c r="AW1154">
        <v>0</v>
      </c>
      <c r="AX1154">
        <v>0</v>
      </c>
      <c r="AY1154">
        <v>3</v>
      </c>
      <c r="AZ1154">
        <v>1</v>
      </c>
      <c r="BA1154">
        <v>0</v>
      </c>
      <c r="BB1154">
        <v>0</v>
      </c>
      <c r="BC1154">
        <v>1</v>
      </c>
      <c r="BD1154">
        <v>0</v>
      </c>
      <c r="BE1154">
        <v>0</v>
      </c>
      <c r="BF1154">
        <v>0</v>
      </c>
      <c r="BG1154">
        <v>0</v>
      </c>
      <c r="BH1154">
        <v>0</v>
      </c>
      <c r="BI1154">
        <v>0</v>
      </c>
      <c r="BJ1154">
        <v>1</v>
      </c>
      <c r="BK1154">
        <v>0</v>
      </c>
      <c r="BL1154">
        <v>0</v>
      </c>
      <c r="BM1154">
        <v>0</v>
      </c>
      <c r="BN1154">
        <v>0</v>
      </c>
      <c r="BO1154">
        <v>1</v>
      </c>
      <c r="BP1154">
        <v>0</v>
      </c>
      <c r="BQ1154">
        <v>0</v>
      </c>
      <c r="BR1154">
        <v>0</v>
      </c>
      <c r="BS1154">
        <v>1</v>
      </c>
      <c r="BT1154">
        <v>12</v>
      </c>
      <c r="BU1154" t="s">
        <v>1187</v>
      </c>
    </row>
    <row r="1155" spans="1:73">
      <c r="A1155" t="s">
        <v>953</v>
      </c>
      <c r="B1155" t="s">
        <v>954</v>
      </c>
      <c r="C1155">
        <v>247</v>
      </c>
      <c r="D1155" t="s">
        <v>119</v>
      </c>
      <c r="E1155" t="s">
        <v>78</v>
      </c>
      <c r="F1155" t="s">
        <v>77</v>
      </c>
      <c r="G1155">
        <v>0</v>
      </c>
      <c r="H1155">
        <v>0</v>
      </c>
      <c r="I1155">
        <v>0</v>
      </c>
      <c r="J1155">
        <v>0</v>
      </c>
      <c r="K1155">
        <v>0</v>
      </c>
      <c r="L1155">
        <v>1</v>
      </c>
      <c r="M1155">
        <v>0</v>
      </c>
      <c r="N1155">
        <v>0</v>
      </c>
      <c r="O1155">
        <v>0</v>
      </c>
      <c r="P1155">
        <v>0</v>
      </c>
      <c r="Q1155">
        <v>0</v>
      </c>
      <c r="R1155">
        <v>0</v>
      </c>
      <c r="S1155">
        <v>0</v>
      </c>
      <c r="T1155">
        <v>0</v>
      </c>
      <c r="U1155">
        <v>0</v>
      </c>
      <c r="V1155">
        <v>0</v>
      </c>
      <c r="W1155">
        <v>0</v>
      </c>
      <c r="X1155">
        <v>0</v>
      </c>
      <c r="Y1155">
        <v>0</v>
      </c>
      <c r="Z1155">
        <v>0</v>
      </c>
      <c r="AA1155">
        <v>0</v>
      </c>
      <c r="AB1155">
        <v>2</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1</v>
      </c>
      <c r="AZ1155">
        <v>0</v>
      </c>
      <c r="BA1155">
        <v>0</v>
      </c>
      <c r="BB1155">
        <v>1</v>
      </c>
      <c r="BC1155">
        <v>0</v>
      </c>
      <c r="BD1155">
        <v>0</v>
      </c>
      <c r="BE1155">
        <v>0</v>
      </c>
      <c r="BF1155">
        <v>0</v>
      </c>
      <c r="BG1155">
        <v>0</v>
      </c>
      <c r="BH1155">
        <v>0</v>
      </c>
      <c r="BI1155">
        <v>0</v>
      </c>
      <c r="BJ1155">
        <v>0</v>
      </c>
      <c r="BK1155">
        <v>0</v>
      </c>
      <c r="BL1155">
        <v>0</v>
      </c>
      <c r="BM1155">
        <v>0</v>
      </c>
      <c r="BN1155">
        <v>0</v>
      </c>
      <c r="BO1155">
        <v>0</v>
      </c>
      <c r="BP1155">
        <v>0</v>
      </c>
      <c r="BQ1155">
        <v>0</v>
      </c>
      <c r="BR1155">
        <v>0</v>
      </c>
      <c r="BS1155">
        <v>1</v>
      </c>
      <c r="BT1155">
        <v>6</v>
      </c>
      <c r="BU1155" t="s">
        <v>1188</v>
      </c>
    </row>
    <row r="1156" spans="1:73">
      <c r="A1156" t="s">
        <v>953</v>
      </c>
      <c r="B1156" t="s">
        <v>954</v>
      </c>
      <c r="C1156">
        <v>248</v>
      </c>
      <c r="D1156" t="s">
        <v>119</v>
      </c>
      <c r="E1156" t="s">
        <v>965</v>
      </c>
      <c r="F1156" t="s">
        <v>92</v>
      </c>
      <c r="G1156">
        <v>0</v>
      </c>
      <c r="H1156">
        <v>0</v>
      </c>
      <c r="I1156">
        <v>0</v>
      </c>
      <c r="J1156">
        <v>0</v>
      </c>
      <c r="K1156">
        <v>0</v>
      </c>
      <c r="L1156">
        <v>1</v>
      </c>
      <c r="M1156">
        <v>0</v>
      </c>
      <c r="N1156">
        <v>2</v>
      </c>
      <c r="O1156">
        <v>0</v>
      </c>
      <c r="P1156">
        <v>0</v>
      </c>
      <c r="Q1156">
        <v>0</v>
      </c>
      <c r="R1156">
        <v>0</v>
      </c>
      <c r="S1156">
        <v>0</v>
      </c>
      <c r="T1156">
        <v>0</v>
      </c>
      <c r="U1156">
        <v>0</v>
      </c>
      <c r="V1156">
        <v>0</v>
      </c>
      <c r="W1156">
        <v>0</v>
      </c>
      <c r="X1156">
        <v>0</v>
      </c>
      <c r="Y1156">
        <v>0</v>
      </c>
      <c r="Z1156">
        <v>0</v>
      </c>
      <c r="AA1156">
        <v>0</v>
      </c>
      <c r="AB1156">
        <v>4</v>
      </c>
      <c r="AC1156">
        <v>0</v>
      </c>
      <c r="AD1156">
        <v>0</v>
      </c>
      <c r="AE1156">
        <v>0</v>
      </c>
      <c r="AF1156">
        <v>0</v>
      </c>
      <c r="AG1156">
        <v>0</v>
      </c>
      <c r="AH1156">
        <v>2</v>
      </c>
      <c r="AI1156">
        <v>0</v>
      </c>
      <c r="AJ1156">
        <v>0</v>
      </c>
      <c r="AK1156">
        <v>0</v>
      </c>
      <c r="AL1156">
        <v>0</v>
      </c>
      <c r="AM1156">
        <v>0</v>
      </c>
      <c r="AN1156">
        <v>0</v>
      </c>
      <c r="AO1156">
        <v>0</v>
      </c>
      <c r="AP1156">
        <v>0</v>
      </c>
      <c r="AQ1156">
        <v>0</v>
      </c>
      <c r="AR1156">
        <v>0</v>
      </c>
      <c r="AS1156">
        <v>0</v>
      </c>
      <c r="AT1156">
        <v>0</v>
      </c>
      <c r="AU1156">
        <v>0</v>
      </c>
      <c r="AV1156">
        <v>0</v>
      </c>
      <c r="AW1156">
        <v>0</v>
      </c>
      <c r="AX1156">
        <v>2</v>
      </c>
      <c r="AY1156">
        <v>0</v>
      </c>
      <c r="AZ1156">
        <v>2</v>
      </c>
      <c r="BA1156">
        <v>2</v>
      </c>
      <c r="BB1156">
        <v>0</v>
      </c>
      <c r="BC1156">
        <v>0</v>
      </c>
      <c r="BD1156">
        <v>0</v>
      </c>
      <c r="BE1156">
        <v>0</v>
      </c>
      <c r="BF1156">
        <v>0</v>
      </c>
      <c r="BG1156">
        <v>0</v>
      </c>
      <c r="BH1156">
        <v>0</v>
      </c>
      <c r="BI1156">
        <v>0</v>
      </c>
      <c r="BJ1156">
        <v>0</v>
      </c>
      <c r="BK1156">
        <v>0</v>
      </c>
      <c r="BL1156">
        <v>0</v>
      </c>
      <c r="BM1156">
        <v>0</v>
      </c>
      <c r="BN1156">
        <v>0</v>
      </c>
      <c r="BO1156">
        <v>2</v>
      </c>
      <c r="BP1156">
        <v>0</v>
      </c>
      <c r="BQ1156">
        <v>0</v>
      </c>
      <c r="BR1156">
        <v>0</v>
      </c>
      <c r="BS1156">
        <v>1</v>
      </c>
      <c r="BT1156">
        <v>9</v>
      </c>
      <c r="BU1156" t="s">
        <v>1189</v>
      </c>
    </row>
    <row r="1157" spans="1:73">
      <c r="A1157" t="s">
        <v>953</v>
      </c>
      <c r="B1157" t="s">
        <v>954</v>
      </c>
      <c r="C1157">
        <v>249</v>
      </c>
      <c r="D1157" t="s">
        <v>119</v>
      </c>
      <c r="E1157" t="s">
        <v>78</v>
      </c>
      <c r="F1157" t="s">
        <v>77</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1</v>
      </c>
      <c r="BT1157">
        <v>1</v>
      </c>
      <c r="BU1157" t="s">
        <v>1190</v>
      </c>
    </row>
    <row r="1158" spans="1:73">
      <c r="A1158" t="s">
        <v>953</v>
      </c>
      <c r="B1158" t="s">
        <v>954</v>
      </c>
      <c r="C1158">
        <v>250</v>
      </c>
      <c r="D1158" t="s">
        <v>119</v>
      </c>
      <c r="E1158" t="s">
        <v>183</v>
      </c>
      <c r="F1158" t="s">
        <v>184</v>
      </c>
      <c r="G1158">
        <v>8</v>
      </c>
      <c r="H1158">
        <v>4</v>
      </c>
      <c r="I1158">
        <v>11</v>
      </c>
      <c r="J1158">
        <v>0</v>
      </c>
      <c r="K1158">
        <v>0</v>
      </c>
      <c r="L1158">
        <v>13</v>
      </c>
      <c r="M1158">
        <v>0</v>
      </c>
      <c r="N1158">
        <v>12</v>
      </c>
      <c r="O1158">
        <v>0</v>
      </c>
      <c r="P1158">
        <v>0</v>
      </c>
      <c r="Q1158">
        <v>1</v>
      </c>
      <c r="R1158">
        <v>5</v>
      </c>
      <c r="S1158">
        <v>20</v>
      </c>
      <c r="T1158">
        <v>5</v>
      </c>
      <c r="U1158">
        <v>0</v>
      </c>
      <c r="V1158">
        <v>3</v>
      </c>
      <c r="W1158">
        <v>2</v>
      </c>
      <c r="X1158">
        <v>0</v>
      </c>
      <c r="Y1158">
        <v>0</v>
      </c>
      <c r="Z1158">
        <v>2</v>
      </c>
      <c r="AA1158">
        <v>0</v>
      </c>
      <c r="AB1158">
        <v>62</v>
      </c>
      <c r="AC1158">
        <v>1</v>
      </c>
      <c r="AD1158">
        <v>0</v>
      </c>
      <c r="AE1158">
        <v>1</v>
      </c>
      <c r="AF1158">
        <v>0</v>
      </c>
      <c r="AG1158">
        <v>0</v>
      </c>
      <c r="AH1158">
        <v>6</v>
      </c>
      <c r="AI1158">
        <v>3</v>
      </c>
      <c r="AJ1158">
        <v>0</v>
      </c>
      <c r="AK1158">
        <v>1</v>
      </c>
      <c r="AL1158">
        <v>0</v>
      </c>
      <c r="AM1158">
        <v>9</v>
      </c>
      <c r="AN1158">
        <v>0</v>
      </c>
      <c r="AO1158">
        <v>0</v>
      </c>
      <c r="AP1158">
        <v>1</v>
      </c>
      <c r="AQ1158">
        <v>0</v>
      </c>
      <c r="AR1158">
        <v>3</v>
      </c>
      <c r="AS1158">
        <v>0</v>
      </c>
      <c r="AT1158">
        <v>0</v>
      </c>
      <c r="AU1158">
        <v>5</v>
      </c>
      <c r="AV1158">
        <v>1</v>
      </c>
      <c r="AW1158">
        <v>8</v>
      </c>
      <c r="AX1158">
        <v>7</v>
      </c>
      <c r="AY1158">
        <v>14</v>
      </c>
      <c r="AZ1158">
        <v>8</v>
      </c>
      <c r="BA1158">
        <v>18</v>
      </c>
      <c r="BB1158">
        <v>0</v>
      </c>
      <c r="BC1158">
        <v>11</v>
      </c>
      <c r="BD1158">
        <v>0</v>
      </c>
      <c r="BE1158">
        <v>3</v>
      </c>
      <c r="BF1158">
        <v>0</v>
      </c>
      <c r="BG1158">
        <v>0</v>
      </c>
      <c r="BH1158">
        <v>0</v>
      </c>
      <c r="BI1158">
        <v>2</v>
      </c>
      <c r="BJ1158">
        <v>9</v>
      </c>
      <c r="BK1158">
        <v>0</v>
      </c>
      <c r="BL1158">
        <v>0</v>
      </c>
      <c r="BM1158">
        <v>0</v>
      </c>
      <c r="BN1158">
        <v>2</v>
      </c>
      <c r="BO1158">
        <v>15</v>
      </c>
      <c r="BP1158">
        <v>0</v>
      </c>
      <c r="BQ1158">
        <v>2</v>
      </c>
      <c r="BR1158">
        <v>1</v>
      </c>
      <c r="BS1158">
        <v>4</v>
      </c>
      <c r="BT1158">
        <v>100</v>
      </c>
      <c r="BU1158" t="s">
        <v>1191</v>
      </c>
    </row>
    <row r="1159" spans="1:73">
      <c r="A1159" t="s">
        <v>953</v>
      </c>
      <c r="B1159" t="s">
        <v>954</v>
      </c>
      <c r="C1159">
        <v>251</v>
      </c>
      <c r="D1159" t="s">
        <v>119</v>
      </c>
      <c r="E1159" t="s">
        <v>965</v>
      </c>
      <c r="F1159" t="s">
        <v>92</v>
      </c>
      <c r="G1159">
        <v>1</v>
      </c>
      <c r="H1159">
        <v>6</v>
      </c>
      <c r="I1159">
        <v>6</v>
      </c>
      <c r="J1159">
        <v>0</v>
      </c>
      <c r="K1159">
        <v>0</v>
      </c>
      <c r="L1159">
        <v>5</v>
      </c>
      <c r="M1159">
        <v>0</v>
      </c>
      <c r="N1159">
        <v>8</v>
      </c>
      <c r="O1159">
        <v>0</v>
      </c>
      <c r="P1159">
        <v>0</v>
      </c>
      <c r="Q1159">
        <v>4</v>
      </c>
      <c r="R1159">
        <v>3</v>
      </c>
      <c r="S1159">
        <v>22</v>
      </c>
      <c r="T1159">
        <v>7</v>
      </c>
      <c r="U1159">
        <v>0</v>
      </c>
      <c r="V1159">
        <v>1</v>
      </c>
      <c r="W1159">
        <v>1</v>
      </c>
      <c r="X1159">
        <v>0</v>
      </c>
      <c r="Y1159">
        <v>0</v>
      </c>
      <c r="Z1159">
        <v>0</v>
      </c>
      <c r="AA1159">
        <v>0</v>
      </c>
      <c r="AB1159">
        <v>46</v>
      </c>
      <c r="AC1159">
        <v>0</v>
      </c>
      <c r="AD1159">
        <v>0</v>
      </c>
      <c r="AE1159">
        <v>0</v>
      </c>
      <c r="AF1159">
        <v>0</v>
      </c>
      <c r="AG1159">
        <v>0</v>
      </c>
      <c r="AH1159">
        <v>0</v>
      </c>
      <c r="AI1159">
        <v>9</v>
      </c>
      <c r="AJ1159">
        <v>0</v>
      </c>
      <c r="AK1159">
        <v>0</v>
      </c>
      <c r="AL1159">
        <v>0</v>
      </c>
      <c r="AM1159">
        <v>2</v>
      </c>
      <c r="AN1159">
        <v>0</v>
      </c>
      <c r="AO1159">
        <v>0</v>
      </c>
      <c r="AP1159">
        <v>3</v>
      </c>
      <c r="AQ1159">
        <v>1</v>
      </c>
      <c r="AR1159">
        <v>4</v>
      </c>
      <c r="AS1159">
        <v>0</v>
      </c>
      <c r="AT1159">
        <v>0</v>
      </c>
      <c r="AU1159">
        <v>6</v>
      </c>
      <c r="AV1159">
        <v>0</v>
      </c>
      <c r="AW1159">
        <v>1</v>
      </c>
      <c r="AX1159">
        <v>7</v>
      </c>
      <c r="AY1159">
        <v>10</v>
      </c>
      <c r="AZ1159">
        <v>4</v>
      </c>
      <c r="BA1159">
        <v>9</v>
      </c>
      <c r="BB1159">
        <v>2</v>
      </c>
      <c r="BC1159">
        <v>11</v>
      </c>
      <c r="BD1159">
        <v>0</v>
      </c>
      <c r="BE1159">
        <v>0</v>
      </c>
      <c r="BF1159">
        <v>0</v>
      </c>
      <c r="BG1159">
        <v>0</v>
      </c>
      <c r="BH1159">
        <v>0</v>
      </c>
      <c r="BI1159">
        <v>7</v>
      </c>
      <c r="BJ1159">
        <v>5</v>
      </c>
      <c r="BK1159">
        <v>0</v>
      </c>
      <c r="BL1159">
        <v>1</v>
      </c>
      <c r="BM1159">
        <v>0</v>
      </c>
      <c r="BN1159">
        <v>2</v>
      </c>
      <c r="BO1159">
        <v>11</v>
      </c>
      <c r="BP1159">
        <v>7</v>
      </c>
      <c r="BQ1159">
        <v>2</v>
      </c>
      <c r="BR1159">
        <v>0</v>
      </c>
      <c r="BS1159">
        <v>4</v>
      </c>
      <c r="BT1159">
        <v>80</v>
      </c>
      <c r="BU1159" t="s">
        <v>1192</v>
      </c>
    </row>
    <row r="1160" spans="1:73">
      <c r="A1160" t="s">
        <v>953</v>
      </c>
      <c r="B1160" t="s">
        <v>954</v>
      </c>
      <c r="C1160">
        <v>252</v>
      </c>
      <c r="D1160" t="s">
        <v>119</v>
      </c>
      <c r="E1160" t="s">
        <v>969</v>
      </c>
      <c r="F1160" t="s">
        <v>92</v>
      </c>
      <c r="G1160">
        <v>0</v>
      </c>
      <c r="H1160">
        <v>2</v>
      </c>
      <c r="I1160">
        <v>0</v>
      </c>
      <c r="J1160">
        <v>0</v>
      </c>
      <c r="K1160">
        <v>0</v>
      </c>
      <c r="L1160">
        <v>3</v>
      </c>
      <c r="M1160">
        <v>0</v>
      </c>
      <c r="N1160">
        <v>4</v>
      </c>
      <c r="O1160">
        <v>0</v>
      </c>
      <c r="P1160">
        <v>0</v>
      </c>
      <c r="Q1160">
        <v>1</v>
      </c>
      <c r="R1160">
        <v>0</v>
      </c>
      <c r="S1160">
        <v>13</v>
      </c>
      <c r="T1160">
        <v>2</v>
      </c>
      <c r="U1160">
        <v>0</v>
      </c>
      <c r="V1160">
        <v>1</v>
      </c>
      <c r="W1160">
        <v>0</v>
      </c>
      <c r="X1160">
        <v>0</v>
      </c>
      <c r="Y1160">
        <v>0</v>
      </c>
      <c r="Z1160">
        <v>0</v>
      </c>
      <c r="AA1160">
        <v>0</v>
      </c>
      <c r="AB1160">
        <v>26</v>
      </c>
      <c r="AC1160">
        <v>1</v>
      </c>
      <c r="AD1160">
        <v>0</v>
      </c>
      <c r="AE1160">
        <v>0</v>
      </c>
      <c r="AF1160">
        <v>0</v>
      </c>
      <c r="AG1160">
        <v>0</v>
      </c>
      <c r="AH1160">
        <v>0</v>
      </c>
      <c r="AI1160">
        <v>10</v>
      </c>
      <c r="AJ1160">
        <v>0</v>
      </c>
      <c r="AK1160">
        <v>0</v>
      </c>
      <c r="AL1160">
        <v>0</v>
      </c>
      <c r="AM1160">
        <v>1</v>
      </c>
      <c r="AN1160">
        <v>0</v>
      </c>
      <c r="AO1160">
        <v>2</v>
      </c>
      <c r="AP1160">
        <v>2</v>
      </c>
      <c r="AQ1160">
        <v>0</v>
      </c>
      <c r="AR1160">
        <v>0</v>
      </c>
      <c r="AS1160">
        <v>0</v>
      </c>
      <c r="AT1160">
        <v>1</v>
      </c>
      <c r="AU1160">
        <v>6</v>
      </c>
      <c r="AV1160">
        <v>0</v>
      </c>
      <c r="AW1160">
        <v>0</v>
      </c>
      <c r="AX1160">
        <v>7</v>
      </c>
      <c r="AY1160">
        <v>4</v>
      </c>
      <c r="AZ1160">
        <v>0</v>
      </c>
      <c r="BA1160">
        <v>8</v>
      </c>
      <c r="BB1160">
        <v>2</v>
      </c>
      <c r="BC1160">
        <v>4</v>
      </c>
      <c r="BD1160">
        <v>0</v>
      </c>
      <c r="BE1160">
        <v>0</v>
      </c>
      <c r="BF1160">
        <v>0</v>
      </c>
      <c r="BG1160">
        <v>0</v>
      </c>
      <c r="BH1160">
        <v>0</v>
      </c>
      <c r="BI1160">
        <v>6</v>
      </c>
      <c r="BJ1160">
        <v>2</v>
      </c>
      <c r="BK1160">
        <v>0</v>
      </c>
      <c r="BL1160">
        <v>1</v>
      </c>
      <c r="BM1160">
        <v>0</v>
      </c>
      <c r="BN1160">
        <v>0</v>
      </c>
      <c r="BO1160">
        <v>7</v>
      </c>
      <c r="BP1160">
        <v>6</v>
      </c>
      <c r="BQ1160">
        <v>0</v>
      </c>
      <c r="BR1160">
        <v>0</v>
      </c>
      <c r="BS1160">
        <v>2</v>
      </c>
      <c r="BT1160">
        <v>40</v>
      </c>
      <c r="BU1160" t="s">
        <v>1193</v>
      </c>
    </row>
    <row r="1161" spans="1:73">
      <c r="A1161" t="s">
        <v>953</v>
      </c>
      <c r="B1161" t="s">
        <v>954</v>
      </c>
      <c r="C1161">
        <v>253</v>
      </c>
      <c r="D1161" t="s">
        <v>119</v>
      </c>
      <c r="E1161" t="s">
        <v>965</v>
      </c>
      <c r="F1161" t="s">
        <v>92</v>
      </c>
      <c r="G1161">
        <v>2</v>
      </c>
      <c r="H1161">
        <v>5</v>
      </c>
      <c r="I1161">
        <v>2</v>
      </c>
      <c r="J1161">
        <v>0</v>
      </c>
      <c r="K1161">
        <v>0</v>
      </c>
      <c r="L1161">
        <v>6</v>
      </c>
      <c r="M1161">
        <v>0</v>
      </c>
      <c r="N1161">
        <v>10</v>
      </c>
      <c r="O1161">
        <v>0</v>
      </c>
      <c r="P1161">
        <v>0</v>
      </c>
      <c r="Q1161">
        <v>0</v>
      </c>
      <c r="R1161">
        <v>0</v>
      </c>
      <c r="S1161">
        <v>6</v>
      </c>
      <c r="T1161">
        <v>2</v>
      </c>
      <c r="U1161">
        <v>0</v>
      </c>
      <c r="V1161">
        <v>0</v>
      </c>
      <c r="W1161">
        <v>2</v>
      </c>
      <c r="X1161">
        <v>0</v>
      </c>
      <c r="Y1161">
        <v>0</v>
      </c>
      <c r="Z1161">
        <v>0</v>
      </c>
      <c r="AA1161">
        <v>0</v>
      </c>
      <c r="AB1161">
        <v>43</v>
      </c>
      <c r="AC1161">
        <v>1</v>
      </c>
      <c r="AD1161">
        <v>0</v>
      </c>
      <c r="AE1161">
        <v>0</v>
      </c>
      <c r="AF1161">
        <v>0</v>
      </c>
      <c r="AG1161">
        <v>0</v>
      </c>
      <c r="AH1161">
        <v>0</v>
      </c>
      <c r="AI1161">
        <v>1</v>
      </c>
      <c r="AJ1161">
        <v>0</v>
      </c>
      <c r="AK1161">
        <v>0</v>
      </c>
      <c r="AL1161">
        <v>3</v>
      </c>
      <c r="AM1161">
        <v>5</v>
      </c>
      <c r="AN1161">
        <v>0</v>
      </c>
      <c r="AO1161">
        <v>0</v>
      </c>
      <c r="AP1161">
        <v>0</v>
      </c>
      <c r="AQ1161">
        <v>2</v>
      </c>
      <c r="AR1161">
        <v>0</v>
      </c>
      <c r="AS1161">
        <v>0</v>
      </c>
      <c r="AT1161">
        <v>0</v>
      </c>
      <c r="AU1161">
        <v>1</v>
      </c>
      <c r="AV1161">
        <v>0</v>
      </c>
      <c r="AW1161">
        <v>2</v>
      </c>
      <c r="AX1161">
        <v>0</v>
      </c>
      <c r="AY1161">
        <v>10</v>
      </c>
      <c r="AZ1161">
        <v>15</v>
      </c>
      <c r="BA1161">
        <v>6</v>
      </c>
      <c r="BB1161">
        <v>0</v>
      </c>
      <c r="BC1161">
        <v>3</v>
      </c>
      <c r="BD1161">
        <v>0</v>
      </c>
      <c r="BE1161">
        <v>0</v>
      </c>
      <c r="BF1161">
        <v>0</v>
      </c>
      <c r="BG1161">
        <v>0</v>
      </c>
      <c r="BH1161">
        <v>0</v>
      </c>
      <c r="BI1161">
        <v>0</v>
      </c>
      <c r="BJ1161">
        <v>2</v>
      </c>
      <c r="BK1161">
        <v>0</v>
      </c>
      <c r="BL1161">
        <v>0</v>
      </c>
      <c r="BM1161">
        <v>0</v>
      </c>
      <c r="BN1161">
        <v>0</v>
      </c>
      <c r="BO1161">
        <v>17</v>
      </c>
      <c r="BP1161">
        <v>0</v>
      </c>
      <c r="BQ1161">
        <v>0</v>
      </c>
      <c r="BR1161">
        <v>0</v>
      </c>
      <c r="BS1161">
        <v>5</v>
      </c>
      <c r="BT1161">
        <v>68</v>
      </c>
      <c r="BU1161" t="s">
        <v>1194</v>
      </c>
    </row>
    <row r="1162" spans="1:73">
      <c r="A1162" t="s">
        <v>953</v>
      </c>
      <c r="B1162" t="s">
        <v>954</v>
      </c>
      <c r="C1162">
        <v>254</v>
      </c>
      <c r="D1162" t="s">
        <v>119</v>
      </c>
      <c r="E1162" t="s">
        <v>78</v>
      </c>
      <c r="F1162" t="s">
        <v>77</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3</v>
      </c>
      <c r="AC1162">
        <v>0</v>
      </c>
      <c r="AD1162">
        <v>0</v>
      </c>
      <c r="AE1162">
        <v>0</v>
      </c>
      <c r="AF1162">
        <v>0</v>
      </c>
      <c r="AG1162">
        <v>0</v>
      </c>
      <c r="AH1162">
        <v>0</v>
      </c>
      <c r="AI1162">
        <v>0</v>
      </c>
      <c r="AJ1162">
        <v>0</v>
      </c>
      <c r="AK1162">
        <v>0</v>
      </c>
      <c r="AL1162">
        <v>0</v>
      </c>
      <c r="AM1162">
        <v>1</v>
      </c>
      <c r="AN1162">
        <v>0</v>
      </c>
      <c r="AO1162">
        <v>0</v>
      </c>
      <c r="AP1162">
        <v>0</v>
      </c>
      <c r="AQ1162">
        <v>0</v>
      </c>
      <c r="AR1162">
        <v>0</v>
      </c>
      <c r="AS1162">
        <v>0</v>
      </c>
      <c r="AT1162">
        <v>0</v>
      </c>
      <c r="AU1162">
        <v>0</v>
      </c>
      <c r="AV1162">
        <v>0</v>
      </c>
      <c r="AW1162">
        <v>0</v>
      </c>
      <c r="AX1162">
        <v>0</v>
      </c>
      <c r="AY1162">
        <v>1</v>
      </c>
      <c r="AZ1162">
        <v>0</v>
      </c>
      <c r="BA1162">
        <v>1</v>
      </c>
      <c r="BB1162">
        <v>0</v>
      </c>
      <c r="BC1162">
        <v>1</v>
      </c>
      <c r="BD1162">
        <v>1</v>
      </c>
      <c r="BE1162">
        <v>0</v>
      </c>
      <c r="BF1162">
        <v>0</v>
      </c>
      <c r="BG1162">
        <v>0</v>
      </c>
      <c r="BH1162">
        <v>0</v>
      </c>
      <c r="BI1162">
        <v>0</v>
      </c>
      <c r="BJ1162">
        <v>1</v>
      </c>
      <c r="BK1162">
        <v>0</v>
      </c>
      <c r="BL1162">
        <v>0</v>
      </c>
      <c r="BM1162">
        <v>0</v>
      </c>
      <c r="BN1162">
        <v>0</v>
      </c>
      <c r="BO1162">
        <v>0</v>
      </c>
      <c r="BP1162">
        <v>0</v>
      </c>
      <c r="BQ1162">
        <v>0</v>
      </c>
      <c r="BR1162">
        <v>0</v>
      </c>
      <c r="BS1162">
        <v>1</v>
      </c>
      <c r="BT1162">
        <v>8</v>
      </c>
      <c r="BU1162" t="s">
        <v>1195</v>
      </c>
    </row>
    <row r="1163" spans="1:73">
      <c r="A1163" t="s">
        <v>953</v>
      </c>
      <c r="B1163" t="s">
        <v>954</v>
      </c>
      <c r="C1163">
        <v>255</v>
      </c>
      <c r="D1163" t="s">
        <v>119</v>
      </c>
      <c r="E1163" t="s">
        <v>245</v>
      </c>
      <c r="F1163" t="s">
        <v>184</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1</v>
      </c>
      <c r="BT1163">
        <v>2</v>
      </c>
      <c r="BU1163" t="s">
        <v>1196</v>
      </c>
    </row>
    <row r="1164" spans="1:73">
      <c r="A1164" t="s">
        <v>953</v>
      </c>
      <c r="B1164" t="s">
        <v>954</v>
      </c>
      <c r="C1164">
        <v>256</v>
      </c>
      <c r="D1164" t="s">
        <v>119</v>
      </c>
      <c r="E1164" t="s">
        <v>78</v>
      </c>
      <c r="F1164" t="s">
        <v>77</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1</v>
      </c>
      <c r="BT1164">
        <v>1</v>
      </c>
      <c r="BU1164" t="s">
        <v>477</v>
      </c>
    </row>
    <row r="1165" spans="1:73">
      <c r="A1165" t="s">
        <v>953</v>
      </c>
      <c r="B1165" t="s">
        <v>954</v>
      </c>
      <c r="C1165">
        <v>257</v>
      </c>
      <c r="D1165" t="s">
        <v>119</v>
      </c>
      <c r="E1165" t="s">
        <v>965</v>
      </c>
      <c r="F1165" t="s">
        <v>92</v>
      </c>
      <c r="G1165">
        <v>0</v>
      </c>
      <c r="H1165">
        <v>0</v>
      </c>
      <c r="I1165">
        <v>0</v>
      </c>
      <c r="J1165">
        <v>0</v>
      </c>
      <c r="K1165">
        <v>0</v>
      </c>
      <c r="L1165">
        <v>1</v>
      </c>
      <c r="M1165">
        <v>0</v>
      </c>
      <c r="N1165">
        <v>0</v>
      </c>
      <c r="O1165">
        <v>0</v>
      </c>
      <c r="P1165">
        <v>0</v>
      </c>
      <c r="Q1165">
        <v>0</v>
      </c>
      <c r="R1165">
        <v>0</v>
      </c>
      <c r="S1165">
        <v>0</v>
      </c>
      <c r="T1165">
        <v>0</v>
      </c>
      <c r="U1165">
        <v>0</v>
      </c>
      <c r="V1165">
        <v>0</v>
      </c>
      <c r="W1165">
        <v>0</v>
      </c>
      <c r="X1165">
        <v>0</v>
      </c>
      <c r="Y1165">
        <v>0</v>
      </c>
      <c r="Z1165">
        <v>0</v>
      </c>
      <c r="AA1165">
        <v>0</v>
      </c>
      <c r="AB1165">
        <v>2</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1</v>
      </c>
      <c r="AV1165">
        <v>0</v>
      </c>
      <c r="AW1165">
        <v>0</v>
      </c>
      <c r="AX1165">
        <v>0</v>
      </c>
      <c r="AY1165">
        <v>0</v>
      </c>
      <c r="AZ1165">
        <v>0</v>
      </c>
      <c r="BA1165">
        <v>0</v>
      </c>
      <c r="BB1165">
        <v>0</v>
      </c>
      <c r="BC1165">
        <v>0</v>
      </c>
      <c r="BD1165">
        <v>1</v>
      </c>
      <c r="BE1165">
        <v>0</v>
      </c>
      <c r="BF1165">
        <v>0</v>
      </c>
      <c r="BG1165">
        <v>0</v>
      </c>
      <c r="BH1165">
        <v>0</v>
      </c>
      <c r="BI1165">
        <v>0</v>
      </c>
      <c r="BJ1165">
        <v>0</v>
      </c>
      <c r="BK1165">
        <v>0</v>
      </c>
      <c r="BL1165">
        <v>0</v>
      </c>
      <c r="BM1165">
        <v>0</v>
      </c>
      <c r="BN1165">
        <v>0</v>
      </c>
      <c r="BO1165">
        <v>1</v>
      </c>
      <c r="BP1165">
        <v>0</v>
      </c>
      <c r="BQ1165">
        <v>0</v>
      </c>
      <c r="BR1165">
        <v>0</v>
      </c>
      <c r="BS1165">
        <v>1</v>
      </c>
      <c r="BT1165">
        <v>5</v>
      </c>
      <c r="BU1165" t="s">
        <v>1197</v>
      </c>
    </row>
    <row r="1166" spans="1:73">
      <c r="A1166" t="s">
        <v>953</v>
      </c>
      <c r="B1166" t="s">
        <v>954</v>
      </c>
      <c r="C1166">
        <v>258</v>
      </c>
      <c r="D1166" t="s">
        <v>119</v>
      </c>
      <c r="E1166" t="s">
        <v>78</v>
      </c>
      <c r="F1166" t="s">
        <v>77</v>
      </c>
      <c r="G1166">
        <v>0</v>
      </c>
      <c r="H1166">
        <v>0</v>
      </c>
      <c r="I1166">
        <v>0</v>
      </c>
      <c r="J1166">
        <v>0</v>
      </c>
      <c r="K1166">
        <v>0</v>
      </c>
      <c r="L1166">
        <v>1</v>
      </c>
      <c r="M1166">
        <v>0</v>
      </c>
      <c r="N1166">
        <v>2</v>
      </c>
      <c r="O1166">
        <v>0</v>
      </c>
      <c r="P1166">
        <v>0</v>
      </c>
      <c r="Q1166">
        <v>1</v>
      </c>
      <c r="R1166">
        <v>0</v>
      </c>
      <c r="S1166">
        <v>4</v>
      </c>
      <c r="T1166">
        <v>3</v>
      </c>
      <c r="U1166">
        <v>0</v>
      </c>
      <c r="V1166">
        <v>0</v>
      </c>
      <c r="W1166">
        <v>1</v>
      </c>
      <c r="X1166">
        <v>0</v>
      </c>
      <c r="Y1166">
        <v>0</v>
      </c>
      <c r="Z1166">
        <v>0</v>
      </c>
      <c r="AA1166">
        <v>0</v>
      </c>
      <c r="AB1166">
        <v>18</v>
      </c>
      <c r="AC1166">
        <v>0</v>
      </c>
      <c r="AD1166">
        <v>0</v>
      </c>
      <c r="AE1166">
        <v>0</v>
      </c>
      <c r="AF1166">
        <v>0</v>
      </c>
      <c r="AG1166">
        <v>0</v>
      </c>
      <c r="AH1166">
        <v>1</v>
      </c>
      <c r="AI1166">
        <v>0</v>
      </c>
      <c r="AJ1166">
        <v>0</v>
      </c>
      <c r="AK1166">
        <v>0</v>
      </c>
      <c r="AL1166">
        <v>1</v>
      </c>
      <c r="AM1166">
        <v>2</v>
      </c>
      <c r="AN1166">
        <v>0</v>
      </c>
      <c r="AO1166">
        <v>0</v>
      </c>
      <c r="AP1166">
        <v>1</v>
      </c>
      <c r="AQ1166">
        <v>1</v>
      </c>
      <c r="AR1166">
        <v>0</v>
      </c>
      <c r="AS1166">
        <v>0</v>
      </c>
      <c r="AT1166">
        <v>0</v>
      </c>
      <c r="AU1166">
        <v>0</v>
      </c>
      <c r="AV1166">
        <v>1</v>
      </c>
      <c r="AW1166">
        <v>0</v>
      </c>
      <c r="AX1166">
        <v>2</v>
      </c>
      <c r="AY1166">
        <v>4</v>
      </c>
      <c r="AZ1166">
        <v>6</v>
      </c>
      <c r="BA1166">
        <v>7</v>
      </c>
      <c r="BB1166">
        <v>0</v>
      </c>
      <c r="BC1166">
        <v>3</v>
      </c>
      <c r="BD1166">
        <v>0</v>
      </c>
      <c r="BE1166">
        <v>0</v>
      </c>
      <c r="BF1166">
        <v>1</v>
      </c>
      <c r="BG1166">
        <v>0</v>
      </c>
      <c r="BH1166">
        <v>0</v>
      </c>
      <c r="BI1166">
        <v>5</v>
      </c>
      <c r="BJ1166">
        <v>2</v>
      </c>
      <c r="BK1166">
        <v>0</v>
      </c>
      <c r="BL1166">
        <v>0</v>
      </c>
      <c r="BM1166">
        <v>0</v>
      </c>
      <c r="BN1166">
        <v>0</v>
      </c>
      <c r="BO1166">
        <v>6</v>
      </c>
      <c r="BP1166">
        <v>0</v>
      </c>
      <c r="BQ1166">
        <v>0</v>
      </c>
      <c r="BR1166">
        <v>0</v>
      </c>
      <c r="BS1166">
        <v>3</v>
      </c>
      <c r="BT1166">
        <v>28</v>
      </c>
      <c r="BU1166" t="s">
        <v>1198</v>
      </c>
    </row>
    <row r="1167" spans="1:73">
      <c r="A1167" t="s">
        <v>953</v>
      </c>
      <c r="B1167" t="s">
        <v>954</v>
      </c>
      <c r="C1167">
        <v>259</v>
      </c>
      <c r="D1167" t="s">
        <v>119</v>
      </c>
      <c r="E1167" t="s">
        <v>245</v>
      </c>
      <c r="F1167" t="s">
        <v>184</v>
      </c>
      <c r="G1167">
        <v>0</v>
      </c>
      <c r="H1167">
        <v>1</v>
      </c>
      <c r="I1167">
        <v>0</v>
      </c>
      <c r="J1167">
        <v>0</v>
      </c>
      <c r="K1167">
        <v>0</v>
      </c>
      <c r="L1167">
        <v>0</v>
      </c>
      <c r="M1167">
        <v>0</v>
      </c>
      <c r="N1167">
        <v>0</v>
      </c>
      <c r="O1167">
        <v>0</v>
      </c>
      <c r="P1167">
        <v>0</v>
      </c>
      <c r="Q1167">
        <v>0</v>
      </c>
      <c r="R1167">
        <v>0</v>
      </c>
      <c r="S1167">
        <v>1</v>
      </c>
      <c r="T1167">
        <v>0</v>
      </c>
      <c r="U1167">
        <v>0</v>
      </c>
      <c r="V1167">
        <v>0</v>
      </c>
      <c r="W1167">
        <v>1</v>
      </c>
      <c r="X1167">
        <v>0</v>
      </c>
      <c r="Y1167">
        <v>0</v>
      </c>
      <c r="Z1167">
        <v>0</v>
      </c>
      <c r="AA1167">
        <v>0</v>
      </c>
      <c r="AB1167">
        <v>1</v>
      </c>
      <c r="AC1167">
        <v>0</v>
      </c>
      <c r="AD1167">
        <v>0</v>
      </c>
      <c r="AE1167">
        <v>1</v>
      </c>
      <c r="AF1167">
        <v>0</v>
      </c>
      <c r="AG1167">
        <v>0</v>
      </c>
      <c r="AH1167">
        <v>0</v>
      </c>
      <c r="AI1167">
        <v>0</v>
      </c>
      <c r="AJ1167">
        <v>0</v>
      </c>
      <c r="AK1167">
        <v>0</v>
      </c>
      <c r="AL1167">
        <v>0</v>
      </c>
      <c r="AM1167">
        <v>0</v>
      </c>
      <c r="AN1167">
        <v>0</v>
      </c>
      <c r="AO1167">
        <v>0</v>
      </c>
      <c r="AP1167">
        <v>0</v>
      </c>
      <c r="AQ1167">
        <v>0</v>
      </c>
      <c r="AR1167">
        <v>0</v>
      </c>
      <c r="AS1167">
        <v>0</v>
      </c>
      <c r="AT1167">
        <v>0</v>
      </c>
      <c r="AU1167">
        <v>0</v>
      </c>
      <c r="AV1167">
        <v>1</v>
      </c>
      <c r="AW1167">
        <v>0</v>
      </c>
      <c r="AX1167">
        <v>0</v>
      </c>
      <c r="AY1167">
        <v>0</v>
      </c>
      <c r="AZ1167">
        <v>0</v>
      </c>
      <c r="BA1167">
        <v>0</v>
      </c>
      <c r="BB1167">
        <v>0</v>
      </c>
      <c r="BC1167">
        <v>0</v>
      </c>
      <c r="BD1167">
        <v>0</v>
      </c>
      <c r="BE1167">
        <v>0</v>
      </c>
      <c r="BF1167">
        <v>0</v>
      </c>
      <c r="BG1167">
        <v>0</v>
      </c>
      <c r="BH1167">
        <v>0</v>
      </c>
      <c r="BI1167">
        <v>1</v>
      </c>
      <c r="BJ1167">
        <v>0</v>
      </c>
      <c r="BK1167">
        <v>0</v>
      </c>
      <c r="BL1167">
        <v>0</v>
      </c>
      <c r="BM1167">
        <v>0</v>
      </c>
      <c r="BN1167">
        <v>0</v>
      </c>
      <c r="BO1167">
        <v>0</v>
      </c>
      <c r="BP1167">
        <v>0</v>
      </c>
      <c r="BQ1167">
        <v>0</v>
      </c>
      <c r="BR1167">
        <v>0</v>
      </c>
      <c r="BS1167">
        <v>1</v>
      </c>
      <c r="BT1167">
        <v>4</v>
      </c>
      <c r="BU1167" t="s">
        <v>1199</v>
      </c>
    </row>
    <row r="1168" spans="1:73">
      <c r="A1168" t="s">
        <v>953</v>
      </c>
      <c r="B1168" t="s">
        <v>954</v>
      </c>
      <c r="C1168">
        <v>260</v>
      </c>
      <c r="D1168" t="s">
        <v>119</v>
      </c>
      <c r="E1168" t="s">
        <v>78</v>
      </c>
      <c r="F1168" t="s">
        <v>77</v>
      </c>
      <c r="G1168">
        <v>0</v>
      </c>
      <c r="H1168">
        <v>1</v>
      </c>
      <c r="I1168">
        <v>0</v>
      </c>
      <c r="J1168">
        <v>0</v>
      </c>
      <c r="K1168">
        <v>0</v>
      </c>
      <c r="L1168">
        <v>2</v>
      </c>
      <c r="M1168">
        <v>0</v>
      </c>
      <c r="N1168">
        <v>2</v>
      </c>
      <c r="O1168">
        <v>0</v>
      </c>
      <c r="P1168">
        <v>0</v>
      </c>
      <c r="Q1168">
        <v>0</v>
      </c>
      <c r="R1168">
        <v>0</v>
      </c>
      <c r="S1168">
        <v>2</v>
      </c>
      <c r="T1168">
        <v>0</v>
      </c>
      <c r="U1168">
        <v>0</v>
      </c>
      <c r="V1168">
        <v>1</v>
      </c>
      <c r="W1168">
        <v>0</v>
      </c>
      <c r="X1168">
        <v>0</v>
      </c>
      <c r="Y1168">
        <v>0</v>
      </c>
      <c r="Z1168">
        <v>0</v>
      </c>
      <c r="AA1168">
        <v>0</v>
      </c>
      <c r="AB1168">
        <v>16</v>
      </c>
      <c r="AC1168">
        <v>0</v>
      </c>
      <c r="AD1168">
        <v>0</v>
      </c>
      <c r="AE1168">
        <v>0</v>
      </c>
      <c r="AF1168">
        <v>0</v>
      </c>
      <c r="AG1168">
        <v>0</v>
      </c>
      <c r="AH1168">
        <v>3</v>
      </c>
      <c r="AI1168">
        <v>0</v>
      </c>
      <c r="AJ1168">
        <v>0</v>
      </c>
      <c r="AK1168">
        <v>0</v>
      </c>
      <c r="AL1168">
        <v>1</v>
      </c>
      <c r="AM1168">
        <v>0</v>
      </c>
      <c r="AN1168">
        <v>0</v>
      </c>
      <c r="AO1168">
        <v>0</v>
      </c>
      <c r="AP1168">
        <v>0</v>
      </c>
      <c r="AQ1168">
        <v>0</v>
      </c>
      <c r="AR1168">
        <v>0</v>
      </c>
      <c r="AS1168">
        <v>0</v>
      </c>
      <c r="AT1168">
        <v>0</v>
      </c>
      <c r="AU1168">
        <v>0</v>
      </c>
      <c r="AV1168">
        <v>1</v>
      </c>
      <c r="AW1168">
        <v>0</v>
      </c>
      <c r="AX1168">
        <v>3</v>
      </c>
      <c r="AY1168">
        <v>4</v>
      </c>
      <c r="AZ1168">
        <v>5</v>
      </c>
      <c r="BA1168">
        <v>3</v>
      </c>
      <c r="BB1168">
        <v>0</v>
      </c>
      <c r="BC1168">
        <v>1</v>
      </c>
      <c r="BD1168">
        <v>0</v>
      </c>
      <c r="BE1168">
        <v>0</v>
      </c>
      <c r="BF1168">
        <v>1</v>
      </c>
      <c r="BG1168">
        <v>0</v>
      </c>
      <c r="BH1168">
        <v>0</v>
      </c>
      <c r="BI1168">
        <v>1</v>
      </c>
      <c r="BJ1168">
        <v>0</v>
      </c>
      <c r="BK1168">
        <v>0</v>
      </c>
      <c r="BL1168">
        <v>0</v>
      </c>
      <c r="BM1168">
        <v>0</v>
      </c>
      <c r="BN1168">
        <v>1</v>
      </c>
      <c r="BO1168">
        <v>5</v>
      </c>
      <c r="BP1168">
        <v>0</v>
      </c>
      <c r="BQ1168">
        <v>0</v>
      </c>
      <c r="BR1168">
        <v>0</v>
      </c>
      <c r="BS1168">
        <v>3</v>
      </c>
      <c r="BT1168">
        <v>23</v>
      </c>
      <c r="BU1168" t="s">
        <v>1200</v>
      </c>
    </row>
    <row r="1169" spans="1:73">
      <c r="A1169" t="s">
        <v>953</v>
      </c>
      <c r="B1169" t="s">
        <v>954</v>
      </c>
      <c r="C1169">
        <v>261</v>
      </c>
      <c r="D1169" t="s">
        <v>119</v>
      </c>
      <c r="E1169" t="s">
        <v>245</v>
      </c>
      <c r="F1169" t="s">
        <v>184</v>
      </c>
      <c r="G1169">
        <v>0</v>
      </c>
      <c r="H1169">
        <v>0</v>
      </c>
      <c r="I1169">
        <v>0</v>
      </c>
      <c r="J1169">
        <v>0</v>
      </c>
      <c r="K1169">
        <v>0</v>
      </c>
      <c r="L1169">
        <v>1</v>
      </c>
      <c r="M1169">
        <v>0</v>
      </c>
      <c r="N1169">
        <v>1</v>
      </c>
      <c r="O1169">
        <v>0</v>
      </c>
      <c r="P1169">
        <v>0</v>
      </c>
      <c r="Q1169">
        <v>0</v>
      </c>
      <c r="R1169">
        <v>0</v>
      </c>
      <c r="S1169">
        <v>0</v>
      </c>
      <c r="T1169">
        <v>0</v>
      </c>
      <c r="U1169">
        <v>0</v>
      </c>
      <c r="V1169">
        <v>0</v>
      </c>
      <c r="W1169">
        <v>0</v>
      </c>
      <c r="X1169">
        <v>0</v>
      </c>
      <c r="Y1169">
        <v>0</v>
      </c>
      <c r="Z1169">
        <v>0</v>
      </c>
      <c r="AA1169">
        <v>0</v>
      </c>
      <c r="AB1169">
        <v>6</v>
      </c>
      <c r="AC1169">
        <v>0</v>
      </c>
      <c r="AD1169">
        <v>0</v>
      </c>
      <c r="AE1169">
        <v>0</v>
      </c>
      <c r="AF1169">
        <v>0</v>
      </c>
      <c r="AG1169">
        <v>0</v>
      </c>
      <c r="AH1169">
        <v>1</v>
      </c>
      <c r="AI1169">
        <v>0</v>
      </c>
      <c r="AJ1169">
        <v>0</v>
      </c>
      <c r="AK1169">
        <v>0</v>
      </c>
      <c r="AL1169">
        <v>0</v>
      </c>
      <c r="AM1169">
        <v>0</v>
      </c>
      <c r="AN1169">
        <v>0</v>
      </c>
      <c r="AO1169">
        <v>0</v>
      </c>
      <c r="AP1169">
        <v>0</v>
      </c>
      <c r="AQ1169">
        <v>0</v>
      </c>
      <c r="AR1169">
        <v>0</v>
      </c>
      <c r="AS1169">
        <v>0</v>
      </c>
      <c r="AT1169">
        <v>1</v>
      </c>
      <c r="AU1169">
        <v>0</v>
      </c>
      <c r="AV1169">
        <v>0</v>
      </c>
      <c r="AW1169">
        <v>0</v>
      </c>
      <c r="AX1169">
        <v>1</v>
      </c>
      <c r="AY1169">
        <v>2</v>
      </c>
      <c r="AZ1169">
        <v>1</v>
      </c>
      <c r="BA1169">
        <v>1</v>
      </c>
      <c r="BB1169">
        <v>0</v>
      </c>
      <c r="BC1169">
        <v>2</v>
      </c>
      <c r="BD1169">
        <v>0</v>
      </c>
      <c r="BE1169">
        <v>0</v>
      </c>
      <c r="BF1169">
        <v>0</v>
      </c>
      <c r="BG1169">
        <v>0</v>
      </c>
      <c r="BH1169">
        <v>0</v>
      </c>
      <c r="BI1169">
        <v>0</v>
      </c>
      <c r="BJ1169">
        <v>2</v>
      </c>
      <c r="BK1169">
        <v>0</v>
      </c>
      <c r="BL1169">
        <v>0</v>
      </c>
      <c r="BM1169">
        <v>0</v>
      </c>
      <c r="BN1169">
        <v>0</v>
      </c>
      <c r="BO1169">
        <v>1</v>
      </c>
      <c r="BP1169">
        <v>0</v>
      </c>
      <c r="BQ1169">
        <v>0</v>
      </c>
      <c r="BR1169">
        <v>0</v>
      </c>
      <c r="BS1169">
        <v>1</v>
      </c>
      <c r="BT1169">
        <v>7</v>
      </c>
      <c r="BU1169" t="s">
        <v>1201</v>
      </c>
    </row>
    <row r="1170" spans="1:73">
      <c r="A1170" t="s">
        <v>953</v>
      </c>
      <c r="B1170" t="s">
        <v>954</v>
      </c>
      <c r="C1170">
        <v>262</v>
      </c>
      <c r="D1170" t="s">
        <v>119</v>
      </c>
      <c r="E1170" t="s">
        <v>78</v>
      </c>
      <c r="F1170" t="s">
        <v>77</v>
      </c>
      <c r="G1170">
        <v>0</v>
      </c>
      <c r="H1170">
        <v>2</v>
      </c>
      <c r="I1170">
        <v>0</v>
      </c>
      <c r="J1170">
        <v>0</v>
      </c>
      <c r="K1170">
        <v>0</v>
      </c>
      <c r="L1170">
        <v>1</v>
      </c>
      <c r="M1170">
        <v>0</v>
      </c>
      <c r="N1170">
        <v>1</v>
      </c>
      <c r="O1170">
        <v>0</v>
      </c>
      <c r="P1170">
        <v>0</v>
      </c>
      <c r="Q1170">
        <v>0</v>
      </c>
      <c r="R1170">
        <v>0</v>
      </c>
      <c r="S1170">
        <v>3</v>
      </c>
      <c r="T1170">
        <v>1</v>
      </c>
      <c r="U1170">
        <v>0</v>
      </c>
      <c r="V1170">
        <v>0</v>
      </c>
      <c r="W1170">
        <v>0</v>
      </c>
      <c r="X1170">
        <v>0</v>
      </c>
      <c r="Y1170">
        <v>0</v>
      </c>
      <c r="Z1170">
        <v>0</v>
      </c>
      <c r="AA1170">
        <v>0</v>
      </c>
      <c r="AB1170">
        <v>12</v>
      </c>
      <c r="AC1170">
        <v>0</v>
      </c>
      <c r="AD1170">
        <v>0</v>
      </c>
      <c r="AE1170">
        <v>0</v>
      </c>
      <c r="AF1170">
        <v>0</v>
      </c>
      <c r="AG1170">
        <v>0</v>
      </c>
      <c r="AH1170">
        <v>1</v>
      </c>
      <c r="AI1170">
        <v>1</v>
      </c>
      <c r="AJ1170">
        <v>0</v>
      </c>
      <c r="AK1170">
        <v>0</v>
      </c>
      <c r="AL1170">
        <v>0</v>
      </c>
      <c r="AM1170">
        <v>0</v>
      </c>
      <c r="AN1170">
        <v>2</v>
      </c>
      <c r="AO1170">
        <v>0</v>
      </c>
      <c r="AP1170">
        <v>4</v>
      </c>
      <c r="AQ1170">
        <v>0</v>
      </c>
      <c r="AR1170">
        <v>0</v>
      </c>
      <c r="AS1170">
        <v>1</v>
      </c>
      <c r="AT1170">
        <v>0</v>
      </c>
      <c r="AU1170">
        <v>0</v>
      </c>
      <c r="AV1170">
        <v>0</v>
      </c>
      <c r="AW1170">
        <v>0</v>
      </c>
      <c r="AX1170">
        <v>3</v>
      </c>
      <c r="AY1170">
        <v>3</v>
      </c>
      <c r="AZ1170">
        <v>3</v>
      </c>
      <c r="BA1170">
        <v>3</v>
      </c>
      <c r="BB1170">
        <v>1</v>
      </c>
      <c r="BC1170">
        <v>5</v>
      </c>
      <c r="BD1170">
        <v>0</v>
      </c>
      <c r="BE1170">
        <v>0</v>
      </c>
      <c r="BF1170">
        <v>0</v>
      </c>
      <c r="BG1170">
        <v>0</v>
      </c>
      <c r="BH1170">
        <v>0</v>
      </c>
      <c r="BI1170">
        <v>1</v>
      </c>
      <c r="BJ1170">
        <v>1</v>
      </c>
      <c r="BK1170">
        <v>0</v>
      </c>
      <c r="BL1170">
        <v>0</v>
      </c>
      <c r="BM1170">
        <v>0</v>
      </c>
      <c r="BN1170">
        <v>0</v>
      </c>
      <c r="BO1170">
        <v>3</v>
      </c>
      <c r="BP1170">
        <v>0</v>
      </c>
      <c r="BQ1170">
        <v>0</v>
      </c>
      <c r="BR1170">
        <v>1</v>
      </c>
      <c r="BS1170">
        <v>4</v>
      </c>
      <c r="BT1170">
        <v>23</v>
      </c>
      <c r="BU1170" t="s">
        <v>1202</v>
      </c>
    </row>
    <row r="1171" spans="1:73">
      <c r="A1171" t="s">
        <v>953</v>
      </c>
      <c r="B1171" t="s">
        <v>954</v>
      </c>
      <c r="C1171">
        <v>263</v>
      </c>
      <c r="D1171" t="s">
        <v>119</v>
      </c>
      <c r="E1171" t="s">
        <v>183</v>
      </c>
      <c r="F1171" t="s">
        <v>184</v>
      </c>
      <c r="G1171">
        <v>3</v>
      </c>
      <c r="H1171">
        <v>0</v>
      </c>
      <c r="I1171">
        <v>1</v>
      </c>
      <c r="J1171">
        <v>0</v>
      </c>
      <c r="K1171">
        <v>0</v>
      </c>
      <c r="L1171">
        <v>5</v>
      </c>
      <c r="M1171">
        <v>0</v>
      </c>
      <c r="N1171">
        <v>2</v>
      </c>
      <c r="O1171">
        <v>0</v>
      </c>
      <c r="P1171">
        <v>0</v>
      </c>
      <c r="Q1171">
        <v>0</v>
      </c>
      <c r="R1171">
        <v>0</v>
      </c>
      <c r="S1171">
        <v>3</v>
      </c>
      <c r="T1171">
        <v>1</v>
      </c>
      <c r="U1171">
        <v>0</v>
      </c>
      <c r="V1171">
        <v>0</v>
      </c>
      <c r="W1171">
        <v>1</v>
      </c>
      <c r="X1171">
        <v>0</v>
      </c>
      <c r="Y1171">
        <v>0</v>
      </c>
      <c r="Z1171">
        <v>0</v>
      </c>
      <c r="AA1171">
        <v>0</v>
      </c>
      <c r="AB1171">
        <v>18</v>
      </c>
      <c r="AC1171">
        <v>0</v>
      </c>
      <c r="AD1171">
        <v>0</v>
      </c>
      <c r="AE1171">
        <v>0</v>
      </c>
      <c r="AF1171">
        <v>0</v>
      </c>
      <c r="AG1171">
        <v>0</v>
      </c>
      <c r="AH1171">
        <v>0</v>
      </c>
      <c r="AI1171">
        <v>0</v>
      </c>
      <c r="AJ1171">
        <v>0</v>
      </c>
      <c r="AK1171">
        <v>0</v>
      </c>
      <c r="AL1171">
        <v>0</v>
      </c>
      <c r="AM1171">
        <v>4</v>
      </c>
      <c r="AN1171">
        <v>0</v>
      </c>
      <c r="AO1171">
        <v>0</v>
      </c>
      <c r="AP1171">
        <v>0</v>
      </c>
      <c r="AQ1171">
        <v>0</v>
      </c>
      <c r="AR1171">
        <v>0</v>
      </c>
      <c r="AS1171">
        <v>0</v>
      </c>
      <c r="AT1171">
        <v>0</v>
      </c>
      <c r="AU1171">
        <v>0</v>
      </c>
      <c r="AV1171">
        <v>0</v>
      </c>
      <c r="AW1171">
        <v>1</v>
      </c>
      <c r="AX1171">
        <v>0</v>
      </c>
      <c r="AY1171">
        <v>6</v>
      </c>
      <c r="AZ1171">
        <v>2</v>
      </c>
      <c r="BA1171">
        <v>4</v>
      </c>
      <c r="BB1171">
        <v>1</v>
      </c>
      <c r="BC1171">
        <v>3</v>
      </c>
      <c r="BD1171">
        <v>0</v>
      </c>
      <c r="BE1171">
        <v>0</v>
      </c>
      <c r="BF1171">
        <v>0</v>
      </c>
      <c r="BG1171">
        <v>0</v>
      </c>
      <c r="BH1171">
        <v>0</v>
      </c>
      <c r="BI1171">
        <v>0</v>
      </c>
      <c r="BJ1171">
        <v>1</v>
      </c>
      <c r="BK1171">
        <v>0</v>
      </c>
      <c r="BL1171">
        <v>1</v>
      </c>
      <c r="BM1171">
        <v>0</v>
      </c>
      <c r="BN1171">
        <v>0</v>
      </c>
      <c r="BO1171">
        <v>2</v>
      </c>
      <c r="BP1171">
        <v>0</v>
      </c>
      <c r="BQ1171">
        <v>0</v>
      </c>
      <c r="BR1171">
        <v>0</v>
      </c>
      <c r="BS1171">
        <v>1</v>
      </c>
      <c r="BT1171">
        <v>37</v>
      </c>
      <c r="BU1171" t="s">
        <v>1203</v>
      </c>
    </row>
    <row r="1172" spans="1:73">
      <c r="A1172" t="s">
        <v>953</v>
      </c>
      <c r="B1172" t="s">
        <v>954</v>
      </c>
      <c r="C1172">
        <v>264</v>
      </c>
      <c r="D1172" t="s">
        <v>119</v>
      </c>
      <c r="E1172" t="s">
        <v>965</v>
      </c>
      <c r="F1172" t="s">
        <v>92</v>
      </c>
      <c r="G1172">
        <v>0</v>
      </c>
      <c r="H1172">
        <v>0</v>
      </c>
      <c r="I1172">
        <v>0</v>
      </c>
      <c r="J1172">
        <v>0</v>
      </c>
      <c r="K1172">
        <v>0</v>
      </c>
      <c r="L1172">
        <v>0</v>
      </c>
      <c r="M1172">
        <v>0</v>
      </c>
      <c r="N1172">
        <v>0</v>
      </c>
      <c r="O1172">
        <v>0</v>
      </c>
      <c r="P1172">
        <v>0</v>
      </c>
      <c r="Q1172">
        <v>0</v>
      </c>
      <c r="R1172">
        <v>0</v>
      </c>
      <c r="S1172">
        <v>1</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1</v>
      </c>
      <c r="AL1172">
        <v>0</v>
      </c>
      <c r="AM1172">
        <v>0</v>
      </c>
      <c r="AN1172">
        <v>0</v>
      </c>
      <c r="AO1172">
        <v>0</v>
      </c>
      <c r="AP1172">
        <v>0</v>
      </c>
      <c r="AQ1172">
        <v>0</v>
      </c>
      <c r="AR1172">
        <v>0</v>
      </c>
      <c r="AS1172">
        <v>0</v>
      </c>
      <c r="AT1172">
        <v>0</v>
      </c>
      <c r="AU1172">
        <v>0</v>
      </c>
      <c r="AV1172">
        <v>0</v>
      </c>
      <c r="AW1172">
        <v>0</v>
      </c>
      <c r="AX1172">
        <v>0</v>
      </c>
      <c r="AY1172">
        <v>0</v>
      </c>
      <c r="AZ1172">
        <v>2</v>
      </c>
      <c r="BA1172">
        <v>0</v>
      </c>
      <c r="BB1172">
        <v>0</v>
      </c>
      <c r="BC1172">
        <v>0</v>
      </c>
      <c r="BD1172">
        <v>0</v>
      </c>
      <c r="BE1172">
        <v>0</v>
      </c>
      <c r="BF1172">
        <v>0</v>
      </c>
      <c r="BG1172">
        <v>0</v>
      </c>
      <c r="BH1172">
        <v>0</v>
      </c>
      <c r="BI1172">
        <v>0</v>
      </c>
      <c r="BJ1172">
        <v>0</v>
      </c>
      <c r="BK1172">
        <v>0</v>
      </c>
      <c r="BL1172">
        <v>0</v>
      </c>
      <c r="BM1172">
        <v>0</v>
      </c>
      <c r="BN1172">
        <v>0</v>
      </c>
      <c r="BO1172">
        <v>2</v>
      </c>
      <c r="BP1172">
        <v>0</v>
      </c>
      <c r="BQ1172">
        <v>0</v>
      </c>
      <c r="BR1172">
        <v>0</v>
      </c>
      <c r="BS1172">
        <v>2</v>
      </c>
      <c r="BT1172">
        <v>4</v>
      </c>
      <c r="BU1172" t="s">
        <v>1204</v>
      </c>
    </row>
    <row r="1173" spans="1:73">
      <c r="A1173" t="s">
        <v>953</v>
      </c>
      <c r="B1173" t="s">
        <v>954</v>
      </c>
      <c r="C1173">
        <v>265</v>
      </c>
      <c r="D1173" t="s">
        <v>119</v>
      </c>
      <c r="E1173" t="s">
        <v>78</v>
      </c>
      <c r="F1173" t="s">
        <v>77</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1</v>
      </c>
      <c r="BT1173">
        <v>2</v>
      </c>
      <c r="BU1173" t="s">
        <v>1023</v>
      </c>
    </row>
    <row r="1174" spans="1:73">
      <c r="A1174" t="s">
        <v>953</v>
      </c>
      <c r="B1174" t="s">
        <v>954</v>
      </c>
      <c r="C1174">
        <v>266</v>
      </c>
      <c r="D1174" t="s">
        <v>119</v>
      </c>
      <c r="E1174" t="s">
        <v>965</v>
      </c>
      <c r="F1174" t="s">
        <v>92</v>
      </c>
      <c r="G1174">
        <v>0</v>
      </c>
      <c r="H1174">
        <v>5</v>
      </c>
      <c r="I1174">
        <v>0</v>
      </c>
      <c r="J1174">
        <v>0</v>
      </c>
      <c r="K1174">
        <v>0</v>
      </c>
      <c r="L1174">
        <v>2</v>
      </c>
      <c r="M1174">
        <v>0</v>
      </c>
      <c r="N1174">
        <v>1</v>
      </c>
      <c r="O1174">
        <v>0</v>
      </c>
      <c r="P1174">
        <v>0</v>
      </c>
      <c r="Q1174">
        <v>0</v>
      </c>
      <c r="R1174">
        <v>0</v>
      </c>
      <c r="S1174">
        <v>4</v>
      </c>
      <c r="T1174">
        <v>3</v>
      </c>
      <c r="U1174">
        <v>0</v>
      </c>
      <c r="V1174">
        <v>0</v>
      </c>
      <c r="W1174">
        <v>0</v>
      </c>
      <c r="X1174">
        <v>0</v>
      </c>
      <c r="Y1174">
        <v>0</v>
      </c>
      <c r="Z1174">
        <v>0</v>
      </c>
      <c r="AA1174">
        <v>0</v>
      </c>
      <c r="AB1174">
        <v>19</v>
      </c>
      <c r="AC1174">
        <v>0</v>
      </c>
      <c r="AD1174">
        <v>0</v>
      </c>
      <c r="AE1174">
        <v>0</v>
      </c>
      <c r="AF1174">
        <v>0</v>
      </c>
      <c r="AG1174">
        <v>0</v>
      </c>
      <c r="AH1174">
        <v>0</v>
      </c>
      <c r="AI1174">
        <v>2</v>
      </c>
      <c r="AJ1174">
        <v>0</v>
      </c>
      <c r="AK1174">
        <v>0</v>
      </c>
      <c r="AL1174">
        <v>0</v>
      </c>
      <c r="AM1174">
        <v>5</v>
      </c>
      <c r="AN1174">
        <v>0</v>
      </c>
      <c r="AO1174">
        <v>0</v>
      </c>
      <c r="AP1174">
        <v>1</v>
      </c>
      <c r="AQ1174">
        <v>0</v>
      </c>
      <c r="AR1174">
        <v>0</v>
      </c>
      <c r="AS1174">
        <v>0</v>
      </c>
      <c r="AT1174">
        <v>0</v>
      </c>
      <c r="AU1174">
        <v>0</v>
      </c>
      <c r="AV1174">
        <v>0</v>
      </c>
      <c r="AW1174">
        <v>0</v>
      </c>
      <c r="AX1174">
        <v>2</v>
      </c>
      <c r="AY1174">
        <v>3</v>
      </c>
      <c r="AZ1174">
        <v>2</v>
      </c>
      <c r="BA1174">
        <v>7</v>
      </c>
      <c r="BB1174">
        <v>2</v>
      </c>
      <c r="BC1174">
        <v>6</v>
      </c>
      <c r="BD1174">
        <v>0</v>
      </c>
      <c r="BE1174">
        <v>0</v>
      </c>
      <c r="BF1174">
        <v>0</v>
      </c>
      <c r="BG1174">
        <v>0</v>
      </c>
      <c r="BH1174">
        <v>0</v>
      </c>
      <c r="BI1174">
        <v>2</v>
      </c>
      <c r="BJ1174">
        <v>3</v>
      </c>
      <c r="BK1174">
        <v>0</v>
      </c>
      <c r="BL1174">
        <v>0</v>
      </c>
      <c r="BM1174">
        <v>0</v>
      </c>
      <c r="BN1174">
        <v>2</v>
      </c>
      <c r="BO1174">
        <v>2</v>
      </c>
      <c r="BP1174">
        <v>0</v>
      </c>
      <c r="BQ1174">
        <v>0</v>
      </c>
      <c r="BR1174">
        <v>2</v>
      </c>
      <c r="BS1174">
        <v>1</v>
      </c>
      <c r="BT1174">
        <v>26</v>
      </c>
      <c r="BU1174" t="s">
        <v>1205</v>
      </c>
    </row>
    <row r="1175" spans="1:73">
      <c r="A1175" t="s">
        <v>953</v>
      </c>
      <c r="B1175" t="s">
        <v>954</v>
      </c>
      <c r="C1175">
        <v>267</v>
      </c>
      <c r="D1175" t="s">
        <v>119</v>
      </c>
      <c r="E1175" t="s">
        <v>78</v>
      </c>
      <c r="F1175" t="s">
        <v>77</v>
      </c>
      <c r="G1175">
        <v>0</v>
      </c>
      <c r="H1175">
        <v>0</v>
      </c>
      <c r="I1175">
        <v>1</v>
      </c>
      <c r="J1175">
        <v>0</v>
      </c>
      <c r="K1175">
        <v>0</v>
      </c>
      <c r="L1175">
        <v>0</v>
      </c>
      <c r="M1175">
        <v>2</v>
      </c>
      <c r="N1175">
        <v>1</v>
      </c>
      <c r="O1175">
        <v>0</v>
      </c>
      <c r="P1175">
        <v>0</v>
      </c>
      <c r="Q1175">
        <v>0</v>
      </c>
      <c r="R1175">
        <v>0</v>
      </c>
      <c r="S1175">
        <v>3</v>
      </c>
      <c r="T1175">
        <v>0</v>
      </c>
      <c r="U1175">
        <v>0</v>
      </c>
      <c r="V1175">
        <v>1</v>
      </c>
      <c r="W1175">
        <v>0</v>
      </c>
      <c r="X1175">
        <v>0</v>
      </c>
      <c r="Y1175">
        <v>0</v>
      </c>
      <c r="Z1175">
        <v>0</v>
      </c>
      <c r="AA1175">
        <v>0</v>
      </c>
      <c r="AB1175">
        <v>5</v>
      </c>
      <c r="AC1175">
        <v>1</v>
      </c>
      <c r="AD1175">
        <v>0</v>
      </c>
      <c r="AE1175">
        <v>0</v>
      </c>
      <c r="AF1175">
        <v>0</v>
      </c>
      <c r="AG1175">
        <v>0</v>
      </c>
      <c r="AH1175">
        <v>0</v>
      </c>
      <c r="AI1175">
        <v>1</v>
      </c>
      <c r="AJ1175">
        <v>0</v>
      </c>
      <c r="AK1175">
        <v>0</v>
      </c>
      <c r="AL1175">
        <v>0</v>
      </c>
      <c r="AM1175">
        <v>1</v>
      </c>
      <c r="AN1175">
        <v>0</v>
      </c>
      <c r="AO1175">
        <v>0</v>
      </c>
      <c r="AP1175">
        <v>0</v>
      </c>
      <c r="AQ1175">
        <v>0</v>
      </c>
      <c r="AR1175">
        <v>0</v>
      </c>
      <c r="AS1175">
        <v>0</v>
      </c>
      <c r="AT1175">
        <v>0</v>
      </c>
      <c r="AU1175">
        <v>0</v>
      </c>
      <c r="AV1175">
        <v>0</v>
      </c>
      <c r="AW1175">
        <v>1</v>
      </c>
      <c r="AX1175">
        <v>0</v>
      </c>
      <c r="AY1175">
        <v>2</v>
      </c>
      <c r="AZ1175">
        <v>0</v>
      </c>
      <c r="BA1175">
        <v>2</v>
      </c>
      <c r="BB1175">
        <v>0</v>
      </c>
      <c r="BC1175">
        <v>1</v>
      </c>
      <c r="BD1175">
        <v>0</v>
      </c>
      <c r="BE1175">
        <v>0</v>
      </c>
      <c r="BF1175">
        <v>0</v>
      </c>
      <c r="BG1175">
        <v>0</v>
      </c>
      <c r="BH1175">
        <v>0</v>
      </c>
      <c r="BI1175">
        <v>0</v>
      </c>
      <c r="BJ1175">
        <v>1</v>
      </c>
      <c r="BK1175">
        <v>0</v>
      </c>
      <c r="BL1175">
        <v>0</v>
      </c>
      <c r="BM1175">
        <v>0</v>
      </c>
      <c r="BN1175">
        <v>0</v>
      </c>
      <c r="BO1175">
        <v>1</v>
      </c>
      <c r="BP1175">
        <v>0</v>
      </c>
      <c r="BQ1175">
        <v>0</v>
      </c>
      <c r="BR1175">
        <v>0</v>
      </c>
      <c r="BS1175">
        <v>1</v>
      </c>
      <c r="BT1175">
        <v>10</v>
      </c>
      <c r="BU1175" t="s">
        <v>1206</v>
      </c>
    </row>
    <row r="1176" spans="1:73">
      <c r="A1176" t="s">
        <v>953</v>
      </c>
      <c r="B1176" t="s">
        <v>954</v>
      </c>
      <c r="C1176">
        <v>268</v>
      </c>
      <c r="D1176" t="s">
        <v>119</v>
      </c>
      <c r="E1176" t="s">
        <v>977</v>
      </c>
      <c r="F1176" t="s">
        <v>101</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1</v>
      </c>
      <c r="BT1176">
        <v>1</v>
      </c>
      <c r="BU1176" t="s">
        <v>477</v>
      </c>
    </row>
    <row r="1177" spans="1:73">
      <c r="A1177" t="s">
        <v>953</v>
      </c>
      <c r="B1177" t="s">
        <v>954</v>
      </c>
      <c r="C1177">
        <v>269</v>
      </c>
      <c r="D1177" t="s">
        <v>119</v>
      </c>
      <c r="E1177" t="s">
        <v>78</v>
      </c>
      <c r="F1177" t="s">
        <v>77</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1</v>
      </c>
      <c r="BT1177">
        <v>2</v>
      </c>
      <c r="BU1177" t="s">
        <v>1207</v>
      </c>
    </row>
    <row r="1178" spans="1:73">
      <c r="A1178" t="s">
        <v>953</v>
      </c>
      <c r="B1178" t="s">
        <v>954</v>
      </c>
      <c r="C1178">
        <v>270</v>
      </c>
      <c r="D1178" t="s">
        <v>119</v>
      </c>
      <c r="E1178" t="s">
        <v>977</v>
      </c>
      <c r="F1178" t="s">
        <v>101</v>
      </c>
      <c r="G1178">
        <v>0</v>
      </c>
      <c r="H1178">
        <v>1</v>
      </c>
      <c r="I1178">
        <v>0</v>
      </c>
      <c r="J1178">
        <v>0</v>
      </c>
      <c r="K1178">
        <v>0</v>
      </c>
      <c r="L1178">
        <v>0</v>
      </c>
      <c r="M1178">
        <v>0</v>
      </c>
      <c r="N1178">
        <v>2</v>
      </c>
      <c r="O1178">
        <v>0</v>
      </c>
      <c r="P1178">
        <v>0</v>
      </c>
      <c r="Q1178">
        <v>0</v>
      </c>
      <c r="R1178">
        <v>0</v>
      </c>
      <c r="S1178">
        <v>0</v>
      </c>
      <c r="T1178">
        <v>0</v>
      </c>
      <c r="U1178">
        <v>0</v>
      </c>
      <c r="V1178">
        <v>0</v>
      </c>
      <c r="W1178">
        <v>0</v>
      </c>
      <c r="X1178">
        <v>0</v>
      </c>
      <c r="Y1178">
        <v>0</v>
      </c>
      <c r="Z1178">
        <v>0</v>
      </c>
      <c r="AA1178">
        <v>0</v>
      </c>
      <c r="AB1178">
        <v>4</v>
      </c>
      <c r="AC1178">
        <v>0</v>
      </c>
      <c r="AD1178">
        <v>0</v>
      </c>
      <c r="AE1178">
        <v>0</v>
      </c>
      <c r="AF1178">
        <v>0</v>
      </c>
      <c r="AG1178">
        <v>0</v>
      </c>
      <c r="AH1178">
        <v>0</v>
      </c>
      <c r="AI1178">
        <v>0</v>
      </c>
      <c r="AJ1178">
        <v>0</v>
      </c>
      <c r="AK1178">
        <v>0</v>
      </c>
      <c r="AL1178">
        <v>0</v>
      </c>
      <c r="AM1178">
        <v>0</v>
      </c>
      <c r="AN1178">
        <v>0</v>
      </c>
      <c r="AO1178">
        <v>0</v>
      </c>
      <c r="AP1178">
        <v>0</v>
      </c>
      <c r="AQ1178">
        <v>0</v>
      </c>
      <c r="AR1178">
        <v>0</v>
      </c>
      <c r="AS1178">
        <v>1</v>
      </c>
      <c r="AT1178">
        <v>0</v>
      </c>
      <c r="AU1178">
        <v>1</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2</v>
      </c>
      <c r="BP1178">
        <v>0</v>
      </c>
      <c r="BQ1178">
        <v>0</v>
      </c>
      <c r="BR1178">
        <v>0</v>
      </c>
      <c r="BS1178">
        <v>1</v>
      </c>
      <c r="BT1178">
        <v>7</v>
      </c>
      <c r="BU1178" t="s">
        <v>1208</v>
      </c>
    </row>
    <row r="1179" spans="1:73">
      <c r="A1179" t="s">
        <v>953</v>
      </c>
      <c r="B1179" t="s">
        <v>954</v>
      </c>
      <c r="C1179">
        <v>271</v>
      </c>
      <c r="D1179" t="s">
        <v>119</v>
      </c>
      <c r="E1179" t="s">
        <v>965</v>
      </c>
      <c r="F1179" t="s">
        <v>92</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1</v>
      </c>
      <c r="BT1179">
        <v>5</v>
      </c>
      <c r="BU1179" t="s">
        <v>1209</v>
      </c>
    </row>
    <row r="1180" spans="1:73">
      <c r="A1180" t="s">
        <v>953</v>
      </c>
      <c r="B1180" t="s">
        <v>954</v>
      </c>
      <c r="C1180">
        <v>272</v>
      </c>
      <c r="D1180" t="s">
        <v>119</v>
      </c>
      <c r="E1180" t="s">
        <v>78</v>
      </c>
      <c r="F1180" t="s">
        <v>77</v>
      </c>
      <c r="G1180">
        <v>0</v>
      </c>
      <c r="H1180">
        <v>2</v>
      </c>
      <c r="I1180">
        <v>3</v>
      </c>
      <c r="J1180">
        <v>0</v>
      </c>
      <c r="K1180">
        <v>1</v>
      </c>
      <c r="L1180">
        <v>3</v>
      </c>
      <c r="M1180">
        <v>0</v>
      </c>
      <c r="N1180">
        <v>2</v>
      </c>
      <c r="O1180">
        <v>0</v>
      </c>
      <c r="P1180">
        <v>0</v>
      </c>
      <c r="Q1180">
        <v>0</v>
      </c>
      <c r="R1180">
        <v>0</v>
      </c>
      <c r="S1180">
        <v>2</v>
      </c>
      <c r="T1180">
        <v>0</v>
      </c>
      <c r="U1180">
        <v>0</v>
      </c>
      <c r="V1180">
        <v>0</v>
      </c>
      <c r="W1180">
        <v>2</v>
      </c>
      <c r="X1180">
        <v>0</v>
      </c>
      <c r="Y1180">
        <v>2</v>
      </c>
      <c r="Z1180">
        <v>0</v>
      </c>
      <c r="AA1180">
        <v>0</v>
      </c>
      <c r="AB1180">
        <v>27</v>
      </c>
      <c r="AC1180">
        <v>0</v>
      </c>
      <c r="AD1180">
        <v>0</v>
      </c>
      <c r="AE1180">
        <v>0</v>
      </c>
      <c r="AF1180">
        <v>0</v>
      </c>
      <c r="AG1180">
        <v>0</v>
      </c>
      <c r="AH1180">
        <v>2</v>
      </c>
      <c r="AI1180">
        <v>0</v>
      </c>
      <c r="AJ1180">
        <v>0</v>
      </c>
      <c r="AK1180">
        <v>0</v>
      </c>
      <c r="AL1180">
        <v>0</v>
      </c>
      <c r="AM1180">
        <v>0</v>
      </c>
      <c r="AN1180">
        <v>0</v>
      </c>
      <c r="AO1180">
        <v>0</v>
      </c>
      <c r="AP1180">
        <v>1</v>
      </c>
      <c r="AQ1180">
        <v>2</v>
      </c>
      <c r="AR1180">
        <v>2</v>
      </c>
      <c r="AS1180">
        <v>0</v>
      </c>
      <c r="AT1180">
        <v>0</v>
      </c>
      <c r="AU1180">
        <v>2</v>
      </c>
      <c r="AV1180">
        <v>2</v>
      </c>
      <c r="AW1180">
        <v>0</v>
      </c>
      <c r="AX1180">
        <v>5</v>
      </c>
      <c r="AY1180">
        <v>6</v>
      </c>
      <c r="AZ1180">
        <v>4</v>
      </c>
      <c r="BA1180">
        <v>5</v>
      </c>
      <c r="BB1180">
        <v>2</v>
      </c>
      <c r="BC1180">
        <v>6</v>
      </c>
      <c r="BD1180">
        <v>0</v>
      </c>
      <c r="BE1180">
        <v>0</v>
      </c>
      <c r="BF1180">
        <v>0</v>
      </c>
      <c r="BG1180">
        <v>0</v>
      </c>
      <c r="BH1180">
        <v>1</v>
      </c>
      <c r="BI1180">
        <v>3</v>
      </c>
      <c r="BJ1180">
        <v>5</v>
      </c>
      <c r="BK1180">
        <v>0</v>
      </c>
      <c r="BL1180">
        <v>0</v>
      </c>
      <c r="BM1180">
        <v>0</v>
      </c>
      <c r="BN1180">
        <v>0</v>
      </c>
      <c r="BO1180">
        <v>6</v>
      </c>
      <c r="BP1180">
        <v>1</v>
      </c>
      <c r="BQ1180">
        <v>0</v>
      </c>
      <c r="BR1180">
        <v>1</v>
      </c>
      <c r="BS1180">
        <v>6</v>
      </c>
      <c r="BT1180">
        <v>45</v>
      </c>
      <c r="BU1180" t="s">
        <v>1210</v>
      </c>
    </row>
    <row r="1181" spans="1:73">
      <c r="A1181" t="s">
        <v>953</v>
      </c>
      <c r="B1181" t="s">
        <v>954</v>
      </c>
      <c r="C1181">
        <v>273</v>
      </c>
      <c r="D1181" t="s">
        <v>119</v>
      </c>
      <c r="E1181" t="s">
        <v>183</v>
      </c>
      <c r="F1181" t="s">
        <v>184</v>
      </c>
      <c r="G1181">
        <v>2</v>
      </c>
      <c r="H1181">
        <v>0</v>
      </c>
      <c r="I1181">
        <v>3</v>
      </c>
      <c r="J1181">
        <v>1</v>
      </c>
      <c r="K1181">
        <v>0</v>
      </c>
      <c r="L1181">
        <v>4</v>
      </c>
      <c r="M1181">
        <v>0</v>
      </c>
      <c r="N1181">
        <v>1</v>
      </c>
      <c r="O1181">
        <v>0</v>
      </c>
      <c r="P1181">
        <v>0</v>
      </c>
      <c r="Q1181">
        <v>1</v>
      </c>
      <c r="R1181">
        <v>0</v>
      </c>
      <c r="S1181">
        <v>4</v>
      </c>
      <c r="T1181">
        <v>3</v>
      </c>
      <c r="U1181">
        <v>0</v>
      </c>
      <c r="V1181">
        <v>0</v>
      </c>
      <c r="W1181">
        <v>0</v>
      </c>
      <c r="X1181">
        <v>0</v>
      </c>
      <c r="Y1181">
        <v>0</v>
      </c>
      <c r="Z1181">
        <v>0</v>
      </c>
      <c r="AA1181">
        <v>0</v>
      </c>
      <c r="AB1181">
        <v>15</v>
      </c>
      <c r="AC1181">
        <v>0</v>
      </c>
      <c r="AD1181">
        <v>0</v>
      </c>
      <c r="AE1181">
        <v>0</v>
      </c>
      <c r="AF1181">
        <v>0</v>
      </c>
      <c r="AG1181">
        <v>0</v>
      </c>
      <c r="AH1181">
        <v>0</v>
      </c>
      <c r="AI1181">
        <v>2</v>
      </c>
      <c r="AJ1181">
        <v>0</v>
      </c>
      <c r="AK1181">
        <v>0</v>
      </c>
      <c r="AL1181">
        <v>0</v>
      </c>
      <c r="AM1181">
        <v>2</v>
      </c>
      <c r="AN1181">
        <v>0</v>
      </c>
      <c r="AO1181">
        <v>0</v>
      </c>
      <c r="AP1181">
        <v>0</v>
      </c>
      <c r="AQ1181">
        <v>0</v>
      </c>
      <c r="AR1181">
        <v>2</v>
      </c>
      <c r="AS1181">
        <v>0</v>
      </c>
      <c r="AT1181">
        <v>0</v>
      </c>
      <c r="AU1181">
        <v>1</v>
      </c>
      <c r="AV1181">
        <v>1</v>
      </c>
      <c r="AW1181">
        <v>1</v>
      </c>
      <c r="AX1181">
        <v>2</v>
      </c>
      <c r="AY1181">
        <v>4</v>
      </c>
      <c r="AZ1181">
        <v>2</v>
      </c>
      <c r="BA1181">
        <v>4</v>
      </c>
      <c r="BB1181">
        <v>0</v>
      </c>
      <c r="BC1181">
        <v>1</v>
      </c>
      <c r="BD1181">
        <v>0</v>
      </c>
      <c r="BE1181">
        <v>0</v>
      </c>
      <c r="BF1181">
        <v>1</v>
      </c>
      <c r="BG1181">
        <v>0</v>
      </c>
      <c r="BH1181">
        <v>0</v>
      </c>
      <c r="BI1181">
        <v>3</v>
      </c>
      <c r="BJ1181">
        <v>1</v>
      </c>
      <c r="BK1181">
        <v>0</v>
      </c>
      <c r="BL1181">
        <v>0</v>
      </c>
      <c r="BM1181">
        <v>0</v>
      </c>
      <c r="BN1181">
        <v>0</v>
      </c>
      <c r="BO1181">
        <v>3</v>
      </c>
      <c r="BP1181">
        <v>0</v>
      </c>
      <c r="BQ1181">
        <v>1</v>
      </c>
      <c r="BR1181">
        <v>2</v>
      </c>
      <c r="BS1181">
        <v>3</v>
      </c>
      <c r="BT1181">
        <v>42</v>
      </c>
      <c r="BU1181" t="s">
        <v>1211</v>
      </c>
    </row>
    <row r="1182" spans="1:73">
      <c r="A1182" t="s">
        <v>953</v>
      </c>
      <c r="B1182" t="s">
        <v>954</v>
      </c>
      <c r="C1182">
        <v>274</v>
      </c>
      <c r="D1182" t="s">
        <v>119</v>
      </c>
      <c r="E1182" t="s">
        <v>965</v>
      </c>
      <c r="F1182" t="s">
        <v>92</v>
      </c>
      <c r="G1182">
        <v>1</v>
      </c>
      <c r="H1182">
        <v>4</v>
      </c>
      <c r="I1182">
        <v>2</v>
      </c>
      <c r="J1182">
        <v>0</v>
      </c>
      <c r="K1182">
        <v>0</v>
      </c>
      <c r="L1182">
        <v>7</v>
      </c>
      <c r="M1182">
        <v>0</v>
      </c>
      <c r="N1182">
        <v>14</v>
      </c>
      <c r="O1182">
        <v>0</v>
      </c>
      <c r="P1182">
        <v>0</v>
      </c>
      <c r="Q1182">
        <v>2</v>
      </c>
      <c r="R1182">
        <v>0</v>
      </c>
      <c r="S1182">
        <v>10</v>
      </c>
      <c r="T1182">
        <v>5</v>
      </c>
      <c r="U1182">
        <v>0</v>
      </c>
      <c r="V1182">
        <v>1</v>
      </c>
      <c r="W1182">
        <v>4</v>
      </c>
      <c r="X1182">
        <v>0</v>
      </c>
      <c r="Y1182">
        <v>0</v>
      </c>
      <c r="Z1182">
        <v>0</v>
      </c>
      <c r="AA1182">
        <v>0</v>
      </c>
      <c r="AB1182">
        <v>52</v>
      </c>
      <c r="AC1182">
        <v>1</v>
      </c>
      <c r="AD1182">
        <v>0</v>
      </c>
      <c r="AE1182">
        <v>0</v>
      </c>
      <c r="AF1182">
        <v>0</v>
      </c>
      <c r="AG1182">
        <v>0</v>
      </c>
      <c r="AH1182">
        <v>1</v>
      </c>
      <c r="AI1182">
        <v>1</v>
      </c>
      <c r="AJ1182">
        <v>0</v>
      </c>
      <c r="AK1182">
        <v>0</v>
      </c>
      <c r="AL1182">
        <v>0</v>
      </c>
      <c r="AM1182">
        <v>5</v>
      </c>
      <c r="AN1182">
        <v>0</v>
      </c>
      <c r="AO1182">
        <v>1</v>
      </c>
      <c r="AP1182">
        <v>2</v>
      </c>
      <c r="AQ1182">
        <v>2</v>
      </c>
      <c r="AR1182">
        <v>0</v>
      </c>
      <c r="AS1182">
        <v>1</v>
      </c>
      <c r="AT1182">
        <v>0</v>
      </c>
      <c r="AU1182">
        <v>1</v>
      </c>
      <c r="AV1182">
        <v>0</v>
      </c>
      <c r="AW1182">
        <v>2</v>
      </c>
      <c r="AX1182">
        <v>3</v>
      </c>
      <c r="AY1182">
        <v>10</v>
      </c>
      <c r="AZ1182">
        <v>11</v>
      </c>
      <c r="BA1182">
        <v>11</v>
      </c>
      <c r="BB1182">
        <v>0</v>
      </c>
      <c r="BC1182">
        <v>10</v>
      </c>
      <c r="BD1182">
        <v>0</v>
      </c>
      <c r="BE1182">
        <v>0</v>
      </c>
      <c r="BF1182">
        <v>0</v>
      </c>
      <c r="BG1182">
        <v>0</v>
      </c>
      <c r="BH1182">
        <v>0</v>
      </c>
      <c r="BI1182">
        <v>2</v>
      </c>
      <c r="BJ1182">
        <v>7</v>
      </c>
      <c r="BK1182">
        <v>0</v>
      </c>
      <c r="BL1182">
        <v>0</v>
      </c>
      <c r="BM1182">
        <v>0</v>
      </c>
      <c r="BN1182">
        <v>0</v>
      </c>
      <c r="BO1182">
        <v>16</v>
      </c>
      <c r="BP1182">
        <v>0</v>
      </c>
      <c r="BQ1182">
        <v>3</v>
      </c>
      <c r="BR1182">
        <v>2</v>
      </c>
      <c r="BS1182">
        <v>6</v>
      </c>
      <c r="BT1182">
        <v>87</v>
      </c>
      <c r="BU1182" t="s">
        <v>1212</v>
      </c>
    </row>
    <row r="1183" spans="1:73">
      <c r="A1183" t="s">
        <v>953</v>
      </c>
      <c r="B1183" t="s">
        <v>954</v>
      </c>
      <c r="C1183">
        <v>275</v>
      </c>
      <c r="D1183" t="s">
        <v>119</v>
      </c>
      <c r="E1183" t="s">
        <v>78</v>
      </c>
      <c r="F1183" t="s">
        <v>77</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1</v>
      </c>
      <c r="BT1183">
        <v>2</v>
      </c>
      <c r="BU1183" t="s">
        <v>1076</v>
      </c>
    </row>
    <row r="1184" spans="1:73">
      <c r="A1184" t="s">
        <v>953</v>
      </c>
      <c r="B1184" t="s">
        <v>954</v>
      </c>
      <c r="C1184">
        <v>276</v>
      </c>
      <c r="D1184" t="s">
        <v>119</v>
      </c>
      <c r="E1184" t="s">
        <v>974</v>
      </c>
      <c r="F1184" t="s">
        <v>101</v>
      </c>
      <c r="G1184">
        <v>0</v>
      </c>
      <c r="H1184">
        <v>0</v>
      </c>
      <c r="I1184">
        <v>4</v>
      </c>
      <c r="J1184">
        <v>0</v>
      </c>
      <c r="K1184">
        <v>0</v>
      </c>
      <c r="L1184">
        <v>5</v>
      </c>
      <c r="M1184">
        <v>0</v>
      </c>
      <c r="N1184">
        <v>3</v>
      </c>
      <c r="O1184">
        <v>0</v>
      </c>
      <c r="P1184">
        <v>0</v>
      </c>
      <c r="Q1184">
        <v>0</v>
      </c>
      <c r="R1184">
        <v>1</v>
      </c>
      <c r="S1184">
        <v>6</v>
      </c>
      <c r="T1184">
        <v>0</v>
      </c>
      <c r="U1184">
        <v>0</v>
      </c>
      <c r="V1184">
        <v>0</v>
      </c>
      <c r="W1184">
        <v>0</v>
      </c>
      <c r="X1184">
        <v>0</v>
      </c>
      <c r="Y1184">
        <v>0</v>
      </c>
      <c r="Z1184">
        <v>0</v>
      </c>
      <c r="AA1184">
        <v>0</v>
      </c>
      <c r="AB1184">
        <v>14</v>
      </c>
      <c r="AC1184">
        <v>0</v>
      </c>
      <c r="AD1184">
        <v>0</v>
      </c>
      <c r="AE1184">
        <v>0</v>
      </c>
      <c r="AF1184">
        <v>0</v>
      </c>
      <c r="AG1184">
        <v>0</v>
      </c>
      <c r="AH1184">
        <v>0</v>
      </c>
      <c r="AI1184">
        <v>3</v>
      </c>
      <c r="AJ1184">
        <v>0</v>
      </c>
      <c r="AK1184">
        <v>0</v>
      </c>
      <c r="AL1184">
        <v>2</v>
      </c>
      <c r="AM1184">
        <v>1</v>
      </c>
      <c r="AN1184">
        <v>0</v>
      </c>
      <c r="AO1184">
        <v>0</v>
      </c>
      <c r="AP1184">
        <v>1</v>
      </c>
      <c r="AQ1184">
        <v>1</v>
      </c>
      <c r="AR1184">
        <v>0</v>
      </c>
      <c r="AS1184">
        <v>0</v>
      </c>
      <c r="AT1184">
        <v>0</v>
      </c>
      <c r="AU1184">
        <v>1</v>
      </c>
      <c r="AV1184">
        <v>0</v>
      </c>
      <c r="AW1184">
        <v>3</v>
      </c>
      <c r="AX1184">
        <v>1</v>
      </c>
      <c r="AY1184">
        <v>2</v>
      </c>
      <c r="AZ1184">
        <v>4</v>
      </c>
      <c r="BA1184">
        <v>2</v>
      </c>
      <c r="BB1184">
        <v>1</v>
      </c>
      <c r="BC1184">
        <v>5</v>
      </c>
      <c r="BD1184">
        <v>0</v>
      </c>
      <c r="BE1184">
        <v>0</v>
      </c>
      <c r="BF1184">
        <v>0</v>
      </c>
      <c r="BG1184">
        <v>0</v>
      </c>
      <c r="BH1184">
        <v>0</v>
      </c>
      <c r="BI1184">
        <v>1</v>
      </c>
      <c r="BJ1184">
        <v>0</v>
      </c>
      <c r="BK1184">
        <v>0</v>
      </c>
      <c r="BL1184">
        <v>0</v>
      </c>
      <c r="BM1184">
        <v>0</v>
      </c>
      <c r="BN1184">
        <v>4</v>
      </c>
      <c r="BO1184">
        <v>5</v>
      </c>
      <c r="BP1184">
        <v>0</v>
      </c>
      <c r="BQ1184">
        <v>0</v>
      </c>
      <c r="BR1184">
        <v>1</v>
      </c>
      <c r="BS1184">
        <v>3</v>
      </c>
      <c r="BT1184">
        <v>32</v>
      </c>
      <c r="BU1184" t="s">
        <v>1213</v>
      </c>
    </row>
    <row r="1185" spans="1:73">
      <c r="A1185" t="s">
        <v>953</v>
      </c>
      <c r="B1185" t="s">
        <v>954</v>
      </c>
      <c r="C1185">
        <v>277</v>
      </c>
      <c r="D1185" t="s">
        <v>119</v>
      </c>
      <c r="E1185" t="s">
        <v>78</v>
      </c>
      <c r="F1185" t="s">
        <v>77</v>
      </c>
      <c r="G1185">
        <v>0</v>
      </c>
      <c r="H1185">
        <v>0</v>
      </c>
      <c r="I1185">
        <v>0</v>
      </c>
      <c r="J1185">
        <v>0</v>
      </c>
      <c r="K1185">
        <v>0</v>
      </c>
      <c r="L1185">
        <v>1</v>
      </c>
      <c r="M1185">
        <v>0</v>
      </c>
      <c r="N1185">
        <v>1</v>
      </c>
      <c r="O1185">
        <v>0</v>
      </c>
      <c r="P1185">
        <v>0</v>
      </c>
      <c r="Q1185">
        <v>0</v>
      </c>
      <c r="R1185">
        <v>0</v>
      </c>
      <c r="S1185">
        <v>1</v>
      </c>
      <c r="T1185">
        <v>0</v>
      </c>
      <c r="U1185">
        <v>0</v>
      </c>
      <c r="V1185">
        <v>0</v>
      </c>
      <c r="W1185">
        <v>0</v>
      </c>
      <c r="X1185">
        <v>0</v>
      </c>
      <c r="Y1185">
        <v>0</v>
      </c>
      <c r="Z1185">
        <v>0</v>
      </c>
      <c r="AA1185">
        <v>0</v>
      </c>
      <c r="AB1185">
        <v>10</v>
      </c>
      <c r="AC1185">
        <v>0</v>
      </c>
      <c r="AD1185">
        <v>0</v>
      </c>
      <c r="AE1185">
        <v>0</v>
      </c>
      <c r="AF1185">
        <v>0</v>
      </c>
      <c r="AG1185">
        <v>0</v>
      </c>
      <c r="AH1185">
        <v>0</v>
      </c>
      <c r="AI1185">
        <v>0</v>
      </c>
      <c r="AJ1185">
        <v>0</v>
      </c>
      <c r="AK1185">
        <v>0</v>
      </c>
      <c r="AL1185">
        <v>1</v>
      </c>
      <c r="AM1185">
        <v>2</v>
      </c>
      <c r="AN1185">
        <v>0</v>
      </c>
      <c r="AO1185">
        <v>0</v>
      </c>
      <c r="AP1185">
        <v>1</v>
      </c>
      <c r="AQ1185">
        <v>0</v>
      </c>
      <c r="AR1185">
        <v>0</v>
      </c>
      <c r="AS1185">
        <v>0</v>
      </c>
      <c r="AT1185">
        <v>0</v>
      </c>
      <c r="AU1185">
        <v>0</v>
      </c>
      <c r="AV1185">
        <v>0</v>
      </c>
      <c r="AW1185">
        <v>0</v>
      </c>
      <c r="AX1185">
        <v>2</v>
      </c>
      <c r="AY1185">
        <v>2</v>
      </c>
      <c r="AZ1185">
        <v>5</v>
      </c>
      <c r="BA1185">
        <v>5</v>
      </c>
      <c r="BB1185">
        <v>0</v>
      </c>
      <c r="BC1185">
        <v>1</v>
      </c>
      <c r="BD1185">
        <v>0</v>
      </c>
      <c r="BE1185">
        <v>0</v>
      </c>
      <c r="BF1185">
        <v>0</v>
      </c>
      <c r="BG1185">
        <v>0</v>
      </c>
      <c r="BH1185">
        <v>0</v>
      </c>
      <c r="BI1185">
        <v>2</v>
      </c>
      <c r="BJ1185">
        <v>0</v>
      </c>
      <c r="BK1185">
        <v>0</v>
      </c>
      <c r="BL1185">
        <v>1</v>
      </c>
      <c r="BM1185">
        <v>0</v>
      </c>
      <c r="BN1185">
        <v>0</v>
      </c>
      <c r="BO1185">
        <v>5</v>
      </c>
      <c r="BP1185">
        <v>0</v>
      </c>
      <c r="BQ1185">
        <v>0</v>
      </c>
      <c r="BR1185">
        <v>1</v>
      </c>
      <c r="BS1185">
        <v>3</v>
      </c>
      <c r="BT1185">
        <v>17</v>
      </c>
      <c r="BU1185" t="s">
        <v>1214</v>
      </c>
    </row>
    <row r="1186" spans="1:73">
      <c r="A1186" t="s">
        <v>953</v>
      </c>
      <c r="B1186" t="s">
        <v>954</v>
      </c>
      <c r="C1186">
        <v>278</v>
      </c>
      <c r="D1186" t="s">
        <v>119</v>
      </c>
      <c r="E1186" t="s">
        <v>245</v>
      </c>
      <c r="F1186" t="s">
        <v>184</v>
      </c>
      <c r="G1186">
        <v>0</v>
      </c>
      <c r="H1186">
        <v>0</v>
      </c>
      <c r="I1186">
        <v>0</v>
      </c>
      <c r="J1186">
        <v>0</v>
      </c>
      <c r="K1186">
        <v>0</v>
      </c>
      <c r="L1186">
        <v>1</v>
      </c>
      <c r="M1186">
        <v>0</v>
      </c>
      <c r="N1186">
        <v>3</v>
      </c>
      <c r="O1186">
        <v>0</v>
      </c>
      <c r="P1186">
        <v>0</v>
      </c>
      <c r="Q1186">
        <v>0</v>
      </c>
      <c r="R1186">
        <v>0</v>
      </c>
      <c r="S1186">
        <v>2</v>
      </c>
      <c r="T1186">
        <v>1</v>
      </c>
      <c r="U1186">
        <v>0</v>
      </c>
      <c r="V1186">
        <v>0</v>
      </c>
      <c r="W1186">
        <v>2</v>
      </c>
      <c r="X1186">
        <v>0</v>
      </c>
      <c r="Y1186">
        <v>0</v>
      </c>
      <c r="Z1186">
        <v>0</v>
      </c>
      <c r="AA1186">
        <v>0</v>
      </c>
      <c r="AB1186">
        <v>11</v>
      </c>
      <c r="AC1186">
        <v>0</v>
      </c>
      <c r="AD1186">
        <v>0</v>
      </c>
      <c r="AE1186">
        <v>0</v>
      </c>
      <c r="AF1186">
        <v>0</v>
      </c>
      <c r="AG1186">
        <v>0</v>
      </c>
      <c r="AH1186">
        <v>0</v>
      </c>
      <c r="AI1186">
        <v>0</v>
      </c>
      <c r="AJ1186">
        <v>0</v>
      </c>
      <c r="AK1186">
        <v>0</v>
      </c>
      <c r="AL1186">
        <v>0</v>
      </c>
      <c r="AM1186">
        <v>4</v>
      </c>
      <c r="AN1186">
        <v>0</v>
      </c>
      <c r="AO1186">
        <v>0</v>
      </c>
      <c r="AP1186">
        <v>0</v>
      </c>
      <c r="AQ1186">
        <v>2</v>
      </c>
      <c r="AR1186">
        <v>0</v>
      </c>
      <c r="AS1186">
        <v>0</v>
      </c>
      <c r="AT1186">
        <v>0</v>
      </c>
      <c r="AU1186">
        <v>0</v>
      </c>
      <c r="AV1186">
        <v>0</v>
      </c>
      <c r="AW1186">
        <v>0</v>
      </c>
      <c r="AX1186">
        <v>0</v>
      </c>
      <c r="AY1186">
        <v>0</v>
      </c>
      <c r="AZ1186">
        <v>3</v>
      </c>
      <c r="BA1186">
        <v>4</v>
      </c>
      <c r="BB1186">
        <v>0</v>
      </c>
      <c r="BC1186">
        <v>0</v>
      </c>
      <c r="BD1186">
        <v>0</v>
      </c>
      <c r="BE1186">
        <v>0</v>
      </c>
      <c r="BF1186">
        <v>0</v>
      </c>
      <c r="BG1186">
        <v>0</v>
      </c>
      <c r="BH1186">
        <v>0</v>
      </c>
      <c r="BI1186">
        <v>0</v>
      </c>
      <c r="BJ1186">
        <v>0</v>
      </c>
      <c r="BK1186">
        <v>0</v>
      </c>
      <c r="BL1186">
        <v>0</v>
      </c>
      <c r="BM1186">
        <v>0</v>
      </c>
      <c r="BN1186">
        <v>0</v>
      </c>
      <c r="BO1186">
        <v>3</v>
      </c>
      <c r="BP1186">
        <v>0</v>
      </c>
      <c r="BQ1186">
        <v>0</v>
      </c>
      <c r="BR1186">
        <v>0</v>
      </c>
      <c r="BS1186">
        <v>1</v>
      </c>
      <c r="BT1186">
        <v>15</v>
      </c>
      <c r="BU1186" t="s">
        <v>1215</v>
      </c>
    </row>
    <row r="1187" spans="1:73">
      <c r="A1187" t="s">
        <v>953</v>
      </c>
      <c r="B1187" t="s">
        <v>954</v>
      </c>
      <c r="C1187">
        <v>279</v>
      </c>
      <c r="D1187" t="s">
        <v>119</v>
      </c>
      <c r="E1187" t="s">
        <v>965</v>
      </c>
      <c r="F1187" t="s">
        <v>92</v>
      </c>
      <c r="G1187">
        <v>0</v>
      </c>
      <c r="H1187">
        <v>0</v>
      </c>
      <c r="I1187">
        <v>2</v>
      </c>
      <c r="J1187">
        <v>0</v>
      </c>
      <c r="K1187">
        <v>0</v>
      </c>
      <c r="L1187">
        <v>0</v>
      </c>
      <c r="M1187">
        <v>0</v>
      </c>
      <c r="N1187">
        <v>0</v>
      </c>
      <c r="O1187">
        <v>0</v>
      </c>
      <c r="P1187">
        <v>0</v>
      </c>
      <c r="Q1187">
        <v>0</v>
      </c>
      <c r="R1187">
        <v>0</v>
      </c>
      <c r="S1187">
        <v>2</v>
      </c>
      <c r="T1187">
        <v>0</v>
      </c>
      <c r="U1187">
        <v>0</v>
      </c>
      <c r="V1187">
        <v>1</v>
      </c>
      <c r="W1187">
        <v>1</v>
      </c>
      <c r="X1187">
        <v>0</v>
      </c>
      <c r="Y1187">
        <v>0</v>
      </c>
      <c r="Z1187">
        <v>0</v>
      </c>
      <c r="AA1187">
        <v>0</v>
      </c>
      <c r="AB1187">
        <v>6</v>
      </c>
      <c r="AC1187">
        <v>0</v>
      </c>
      <c r="AD1187">
        <v>0</v>
      </c>
      <c r="AE1187">
        <v>0</v>
      </c>
      <c r="AF1187">
        <v>0</v>
      </c>
      <c r="AG1187">
        <v>0</v>
      </c>
      <c r="AH1187">
        <v>0</v>
      </c>
      <c r="AI1187">
        <v>0</v>
      </c>
      <c r="AJ1187">
        <v>0</v>
      </c>
      <c r="AK1187">
        <v>0</v>
      </c>
      <c r="AL1187">
        <v>0</v>
      </c>
      <c r="AM1187">
        <v>2</v>
      </c>
      <c r="AN1187">
        <v>0</v>
      </c>
      <c r="AO1187">
        <v>0</v>
      </c>
      <c r="AP1187">
        <v>0</v>
      </c>
      <c r="AQ1187">
        <v>1</v>
      </c>
      <c r="AR1187">
        <v>0</v>
      </c>
      <c r="AS1187">
        <v>0</v>
      </c>
      <c r="AT1187">
        <v>0</v>
      </c>
      <c r="AU1187">
        <v>0</v>
      </c>
      <c r="AV1187">
        <v>0</v>
      </c>
      <c r="AW1187">
        <v>1</v>
      </c>
      <c r="AX1187">
        <v>0</v>
      </c>
      <c r="AY1187">
        <v>0</v>
      </c>
      <c r="AZ1187">
        <v>3</v>
      </c>
      <c r="BA1187">
        <v>4</v>
      </c>
      <c r="BB1187">
        <v>0</v>
      </c>
      <c r="BC1187">
        <v>1</v>
      </c>
      <c r="BD1187">
        <v>0</v>
      </c>
      <c r="BE1187">
        <v>0</v>
      </c>
      <c r="BF1187">
        <v>0</v>
      </c>
      <c r="BG1187">
        <v>0</v>
      </c>
      <c r="BH1187">
        <v>0</v>
      </c>
      <c r="BI1187">
        <v>0</v>
      </c>
      <c r="BJ1187">
        <v>1</v>
      </c>
      <c r="BK1187">
        <v>0</v>
      </c>
      <c r="BL1187">
        <v>1</v>
      </c>
      <c r="BM1187">
        <v>0</v>
      </c>
      <c r="BN1187">
        <v>0</v>
      </c>
      <c r="BO1187">
        <v>3</v>
      </c>
      <c r="BP1187">
        <v>0</v>
      </c>
      <c r="BQ1187">
        <v>0</v>
      </c>
      <c r="BR1187">
        <v>0</v>
      </c>
      <c r="BS1187">
        <v>2</v>
      </c>
      <c r="BT1187">
        <v>10</v>
      </c>
      <c r="BU1187" t="s">
        <v>1216</v>
      </c>
    </row>
    <row r="1188" spans="1:73">
      <c r="A1188" t="s">
        <v>953</v>
      </c>
      <c r="B1188" t="s">
        <v>954</v>
      </c>
      <c r="C1188">
        <v>280</v>
      </c>
      <c r="D1188" t="s">
        <v>119</v>
      </c>
      <c r="E1188" t="s">
        <v>245</v>
      </c>
      <c r="F1188" t="s">
        <v>184</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1</v>
      </c>
      <c r="BT1188">
        <v>2</v>
      </c>
      <c r="BU1188" t="s">
        <v>1217</v>
      </c>
    </row>
    <row r="1189" spans="1:73">
      <c r="A1189" t="s">
        <v>953</v>
      </c>
      <c r="B1189" t="s">
        <v>954</v>
      </c>
      <c r="C1189">
        <v>281</v>
      </c>
      <c r="D1189" t="s">
        <v>119</v>
      </c>
      <c r="E1189" t="s">
        <v>78</v>
      </c>
      <c r="F1189" t="s">
        <v>77</v>
      </c>
      <c r="G1189">
        <v>0</v>
      </c>
      <c r="H1189">
        <v>0</v>
      </c>
      <c r="I1189">
        <v>0</v>
      </c>
      <c r="J1189">
        <v>0</v>
      </c>
      <c r="K1189">
        <v>0</v>
      </c>
      <c r="L1189">
        <v>0</v>
      </c>
      <c r="M1189">
        <v>0</v>
      </c>
      <c r="N1189">
        <v>0</v>
      </c>
      <c r="O1189">
        <v>0</v>
      </c>
      <c r="P1189">
        <v>0</v>
      </c>
      <c r="Q1189">
        <v>0</v>
      </c>
      <c r="R1189">
        <v>0</v>
      </c>
      <c r="S1189">
        <v>1</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2</v>
      </c>
      <c r="BJ1189">
        <v>0</v>
      </c>
      <c r="BK1189">
        <v>0</v>
      </c>
      <c r="BL1189">
        <v>0</v>
      </c>
      <c r="BM1189">
        <v>0</v>
      </c>
      <c r="BN1189">
        <v>0</v>
      </c>
      <c r="BO1189">
        <v>0</v>
      </c>
      <c r="BP1189">
        <v>0</v>
      </c>
      <c r="BQ1189">
        <v>0</v>
      </c>
      <c r="BR1189">
        <v>0</v>
      </c>
      <c r="BS1189">
        <v>1</v>
      </c>
      <c r="BT1189">
        <v>4</v>
      </c>
      <c r="BU1189" t="s">
        <v>1218</v>
      </c>
    </row>
    <row r="1190" spans="1:73">
      <c r="A1190" t="s">
        <v>953</v>
      </c>
      <c r="B1190" t="s">
        <v>954</v>
      </c>
      <c r="C1190">
        <v>282</v>
      </c>
      <c r="D1190" t="s">
        <v>119</v>
      </c>
      <c r="E1190" t="s">
        <v>245</v>
      </c>
      <c r="F1190" t="s">
        <v>184</v>
      </c>
      <c r="G1190">
        <v>0</v>
      </c>
      <c r="H1190">
        <v>3</v>
      </c>
      <c r="I1190">
        <v>6</v>
      </c>
      <c r="J1190">
        <v>0</v>
      </c>
      <c r="K1190">
        <v>0</v>
      </c>
      <c r="L1190">
        <v>11</v>
      </c>
      <c r="M1190">
        <v>0</v>
      </c>
      <c r="N1190">
        <v>6</v>
      </c>
      <c r="O1190">
        <v>0</v>
      </c>
      <c r="P1190">
        <v>0</v>
      </c>
      <c r="Q1190">
        <v>3</v>
      </c>
      <c r="R1190">
        <v>1</v>
      </c>
      <c r="S1190">
        <v>19</v>
      </c>
      <c r="T1190">
        <v>4</v>
      </c>
      <c r="U1190">
        <v>0</v>
      </c>
      <c r="V1190">
        <v>3</v>
      </c>
      <c r="W1190">
        <v>2</v>
      </c>
      <c r="X1190">
        <v>0</v>
      </c>
      <c r="Y1190">
        <v>0</v>
      </c>
      <c r="Z1190">
        <v>0</v>
      </c>
      <c r="AA1190">
        <v>0</v>
      </c>
      <c r="AB1190">
        <v>46</v>
      </c>
      <c r="AC1190">
        <v>2</v>
      </c>
      <c r="AD1190">
        <v>0</v>
      </c>
      <c r="AE1190">
        <v>0</v>
      </c>
      <c r="AF1190">
        <v>1</v>
      </c>
      <c r="AG1190">
        <v>0</v>
      </c>
      <c r="AH1190">
        <v>0</v>
      </c>
      <c r="AI1190">
        <v>4</v>
      </c>
      <c r="AJ1190">
        <v>0</v>
      </c>
      <c r="AK1190">
        <v>1</v>
      </c>
      <c r="AL1190">
        <v>0</v>
      </c>
      <c r="AM1190">
        <v>4</v>
      </c>
      <c r="AN1190">
        <v>0</v>
      </c>
      <c r="AO1190">
        <v>0</v>
      </c>
      <c r="AP1190">
        <v>0</v>
      </c>
      <c r="AQ1190">
        <v>0</v>
      </c>
      <c r="AR1190">
        <v>0</v>
      </c>
      <c r="AS1190">
        <v>0</v>
      </c>
      <c r="AT1190">
        <v>1</v>
      </c>
      <c r="AU1190">
        <v>0</v>
      </c>
      <c r="AV1190">
        <v>0</v>
      </c>
      <c r="AW1190">
        <v>5</v>
      </c>
      <c r="AX1190">
        <v>1</v>
      </c>
      <c r="AY1190">
        <v>11</v>
      </c>
      <c r="AZ1190">
        <v>3</v>
      </c>
      <c r="BA1190">
        <v>5</v>
      </c>
      <c r="BB1190">
        <v>6</v>
      </c>
      <c r="BC1190">
        <v>5</v>
      </c>
      <c r="BD1190">
        <v>0</v>
      </c>
      <c r="BE1190">
        <v>0</v>
      </c>
      <c r="BF1190">
        <v>0</v>
      </c>
      <c r="BG1190">
        <v>0</v>
      </c>
      <c r="BH1190">
        <v>0</v>
      </c>
      <c r="BI1190">
        <v>3</v>
      </c>
      <c r="BJ1190">
        <v>4</v>
      </c>
      <c r="BK1190">
        <v>0</v>
      </c>
      <c r="BL1190">
        <v>6</v>
      </c>
      <c r="BM1190">
        <v>0</v>
      </c>
      <c r="BN1190">
        <v>1</v>
      </c>
      <c r="BO1190">
        <v>8</v>
      </c>
      <c r="BP1190">
        <v>1</v>
      </c>
      <c r="BQ1190">
        <v>0</v>
      </c>
      <c r="BR1190">
        <v>0</v>
      </c>
      <c r="BS1190">
        <v>2</v>
      </c>
      <c r="BT1190">
        <v>77</v>
      </c>
      <c r="BU1190" t="s">
        <v>1219</v>
      </c>
    </row>
    <row r="1191" spans="1:73">
      <c r="A1191" t="s">
        <v>953</v>
      </c>
      <c r="B1191" t="s">
        <v>954</v>
      </c>
      <c r="C1191">
        <v>283</v>
      </c>
      <c r="D1191" t="s">
        <v>119</v>
      </c>
      <c r="E1191" t="s">
        <v>78</v>
      </c>
      <c r="F1191" t="s">
        <v>77</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2</v>
      </c>
      <c r="BT1191">
        <v>3</v>
      </c>
      <c r="BU1191" t="s">
        <v>1220</v>
      </c>
    </row>
    <row r="1192" spans="1:73">
      <c r="A1192" t="s">
        <v>953</v>
      </c>
      <c r="B1192" t="s">
        <v>954</v>
      </c>
      <c r="C1192">
        <v>284</v>
      </c>
      <c r="D1192" t="s">
        <v>119</v>
      </c>
      <c r="E1192" t="s">
        <v>974</v>
      </c>
      <c r="F1192" t="s">
        <v>101</v>
      </c>
      <c r="G1192">
        <v>1</v>
      </c>
      <c r="H1192">
        <v>6</v>
      </c>
      <c r="I1192">
        <v>1</v>
      </c>
      <c r="J1192">
        <v>0</v>
      </c>
      <c r="K1192">
        <v>0</v>
      </c>
      <c r="L1192">
        <v>7</v>
      </c>
      <c r="M1192">
        <v>0</v>
      </c>
      <c r="N1192">
        <v>9</v>
      </c>
      <c r="O1192">
        <v>1</v>
      </c>
      <c r="P1192">
        <v>1</v>
      </c>
      <c r="Q1192">
        <v>4</v>
      </c>
      <c r="R1192">
        <v>2</v>
      </c>
      <c r="S1192">
        <v>20</v>
      </c>
      <c r="T1192">
        <v>8</v>
      </c>
      <c r="U1192">
        <v>0</v>
      </c>
      <c r="V1192">
        <v>5</v>
      </c>
      <c r="W1192">
        <v>0</v>
      </c>
      <c r="X1192">
        <v>0</v>
      </c>
      <c r="Y1192">
        <v>0</v>
      </c>
      <c r="Z1192">
        <v>0</v>
      </c>
      <c r="AA1192">
        <v>0</v>
      </c>
      <c r="AB1192">
        <v>71</v>
      </c>
      <c r="AC1192">
        <v>4</v>
      </c>
      <c r="AD1192">
        <v>0</v>
      </c>
      <c r="AE1192">
        <v>0</v>
      </c>
      <c r="AF1192">
        <v>0</v>
      </c>
      <c r="AG1192">
        <v>0</v>
      </c>
      <c r="AH1192">
        <v>0</v>
      </c>
      <c r="AI1192">
        <v>5</v>
      </c>
      <c r="AJ1192">
        <v>0</v>
      </c>
      <c r="AK1192">
        <v>0</v>
      </c>
      <c r="AL1192">
        <v>0</v>
      </c>
      <c r="AM1192">
        <v>10</v>
      </c>
      <c r="AN1192">
        <v>0</v>
      </c>
      <c r="AO1192">
        <v>2</v>
      </c>
      <c r="AP1192">
        <v>1</v>
      </c>
      <c r="AQ1192">
        <v>1</v>
      </c>
      <c r="AR1192">
        <v>0</v>
      </c>
      <c r="AS1192">
        <v>0</v>
      </c>
      <c r="AT1192">
        <v>0</v>
      </c>
      <c r="AU1192">
        <v>0</v>
      </c>
      <c r="AV1192">
        <v>0</v>
      </c>
      <c r="AW1192">
        <v>1</v>
      </c>
      <c r="AX1192">
        <v>8</v>
      </c>
      <c r="AY1192">
        <v>18</v>
      </c>
      <c r="AZ1192">
        <v>7</v>
      </c>
      <c r="BA1192">
        <v>18</v>
      </c>
      <c r="BB1192">
        <v>6</v>
      </c>
      <c r="BC1192">
        <v>19</v>
      </c>
      <c r="BD1192">
        <v>0</v>
      </c>
      <c r="BE1192">
        <v>0</v>
      </c>
      <c r="BF1192">
        <v>0</v>
      </c>
      <c r="BG1192">
        <v>0</v>
      </c>
      <c r="BH1192">
        <v>0</v>
      </c>
      <c r="BI1192">
        <v>8</v>
      </c>
      <c r="BJ1192">
        <v>13</v>
      </c>
      <c r="BK1192">
        <v>0</v>
      </c>
      <c r="BL1192">
        <v>1</v>
      </c>
      <c r="BM1192">
        <v>3</v>
      </c>
      <c r="BN1192">
        <v>4</v>
      </c>
      <c r="BO1192">
        <v>12</v>
      </c>
      <c r="BP1192">
        <v>1</v>
      </c>
      <c r="BQ1192">
        <v>1</v>
      </c>
      <c r="BR1192">
        <v>4</v>
      </c>
      <c r="BS1192">
        <v>6</v>
      </c>
      <c r="BT1192">
        <v>123</v>
      </c>
      <c r="BU1192" t="s">
        <v>1221</v>
      </c>
    </row>
    <row r="1193" spans="1:73">
      <c r="A1193" t="s">
        <v>953</v>
      </c>
      <c r="B1193" t="s">
        <v>954</v>
      </c>
      <c r="C1193">
        <v>285</v>
      </c>
      <c r="D1193" t="s">
        <v>119</v>
      </c>
      <c r="E1193" t="s">
        <v>78</v>
      </c>
      <c r="F1193" t="s">
        <v>77</v>
      </c>
      <c r="G1193">
        <v>0</v>
      </c>
      <c r="H1193">
        <v>4</v>
      </c>
      <c r="I1193">
        <v>1</v>
      </c>
      <c r="J1193">
        <v>0</v>
      </c>
      <c r="K1193">
        <v>0</v>
      </c>
      <c r="L1193">
        <v>4</v>
      </c>
      <c r="M1193">
        <v>0</v>
      </c>
      <c r="N1193">
        <v>5</v>
      </c>
      <c r="O1193">
        <v>0</v>
      </c>
      <c r="P1193">
        <v>0</v>
      </c>
      <c r="Q1193">
        <v>0</v>
      </c>
      <c r="R1193">
        <v>0</v>
      </c>
      <c r="S1193">
        <v>6</v>
      </c>
      <c r="T1193">
        <v>0</v>
      </c>
      <c r="U1193">
        <v>0</v>
      </c>
      <c r="V1193">
        <v>0</v>
      </c>
      <c r="W1193">
        <v>0</v>
      </c>
      <c r="X1193">
        <v>0</v>
      </c>
      <c r="Y1193">
        <v>0</v>
      </c>
      <c r="Z1193">
        <v>1</v>
      </c>
      <c r="AA1193">
        <v>0</v>
      </c>
      <c r="AB1193">
        <v>28</v>
      </c>
      <c r="AC1193">
        <v>0</v>
      </c>
      <c r="AD1193">
        <v>0</v>
      </c>
      <c r="AE1193">
        <v>0</v>
      </c>
      <c r="AF1193">
        <v>0</v>
      </c>
      <c r="AG1193">
        <v>0</v>
      </c>
      <c r="AH1193">
        <v>0</v>
      </c>
      <c r="AI1193">
        <v>0</v>
      </c>
      <c r="AJ1193">
        <v>0</v>
      </c>
      <c r="AK1193">
        <v>0</v>
      </c>
      <c r="AL1193">
        <v>2</v>
      </c>
      <c r="AM1193">
        <v>8</v>
      </c>
      <c r="AN1193">
        <v>0</v>
      </c>
      <c r="AO1193">
        <v>0</v>
      </c>
      <c r="AP1193">
        <v>1</v>
      </c>
      <c r="AQ1193">
        <v>0</v>
      </c>
      <c r="AR1193">
        <v>0</v>
      </c>
      <c r="AS1193">
        <v>0</v>
      </c>
      <c r="AT1193">
        <v>0</v>
      </c>
      <c r="AU1193">
        <v>4</v>
      </c>
      <c r="AV1193">
        <v>0</v>
      </c>
      <c r="AW1193">
        <v>1</v>
      </c>
      <c r="AX1193">
        <v>4</v>
      </c>
      <c r="AY1193">
        <v>3</v>
      </c>
      <c r="AZ1193">
        <v>4</v>
      </c>
      <c r="BA1193">
        <v>12</v>
      </c>
      <c r="BB1193">
        <v>3</v>
      </c>
      <c r="BC1193">
        <v>2</v>
      </c>
      <c r="BD1193">
        <v>2</v>
      </c>
      <c r="BE1193">
        <v>0</v>
      </c>
      <c r="BF1193">
        <v>0</v>
      </c>
      <c r="BG1193">
        <v>0</v>
      </c>
      <c r="BH1193">
        <v>0</v>
      </c>
      <c r="BI1193">
        <v>5</v>
      </c>
      <c r="BJ1193">
        <v>0</v>
      </c>
      <c r="BK1193">
        <v>0</v>
      </c>
      <c r="BL1193">
        <v>0</v>
      </c>
      <c r="BM1193">
        <v>0</v>
      </c>
      <c r="BN1193">
        <v>1</v>
      </c>
      <c r="BO1193">
        <v>8</v>
      </c>
      <c r="BP1193">
        <v>0</v>
      </c>
      <c r="BQ1193">
        <v>0</v>
      </c>
      <c r="BR1193">
        <v>4</v>
      </c>
      <c r="BS1193">
        <v>2</v>
      </c>
      <c r="BT1193">
        <v>45</v>
      </c>
      <c r="BU1193" t="s">
        <v>1222</v>
      </c>
    </row>
    <row r="1194" spans="1:73">
      <c r="A1194" t="s">
        <v>953</v>
      </c>
      <c r="B1194" t="s">
        <v>954</v>
      </c>
      <c r="C1194">
        <v>286</v>
      </c>
      <c r="D1194" t="s">
        <v>119</v>
      </c>
      <c r="E1194" t="s">
        <v>974</v>
      </c>
      <c r="F1194" t="s">
        <v>101</v>
      </c>
      <c r="G1194">
        <v>0</v>
      </c>
      <c r="H1194">
        <v>3</v>
      </c>
      <c r="I1194">
        <v>0</v>
      </c>
      <c r="J1194">
        <v>0</v>
      </c>
      <c r="K1194">
        <v>0</v>
      </c>
      <c r="L1194">
        <v>8</v>
      </c>
      <c r="M1194">
        <v>0</v>
      </c>
      <c r="N1194">
        <v>13</v>
      </c>
      <c r="O1194">
        <v>0</v>
      </c>
      <c r="P1194">
        <v>0</v>
      </c>
      <c r="Q1194">
        <v>4</v>
      </c>
      <c r="R1194">
        <v>0</v>
      </c>
      <c r="S1194">
        <v>18</v>
      </c>
      <c r="T1194">
        <v>11</v>
      </c>
      <c r="U1194">
        <v>0</v>
      </c>
      <c r="V1194">
        <v>0</v>
      </c>
      <c r="W1194">
        <v>3</v>
      </c>
      <c r="X1194">
        <v>0</v>
      </c>
      <c r="Y1194">
        <v>2</v>
      </c>
      <c r="Z1194">
        <v>0</v>
      </c>
      <c r="AA1194">
        <v>0</v>
      </c>
      <c r="AB1194">
        <v>90</v>
      </c>
      <c r="AC1194">
        <v>1</v>
      </c>
      <c r="AD1194">
        <v>0</v>
      </c>
      <c r="AE1194">
        <v>0</v>
      </c>
      <c r="AF1194">
        <v>1</v>
      </c>
      <c r="AG1194">
        <v>0</v>
      </c>
      <c r="AH1194">
        <v>0</v>
      </c>
      <c r="AI1194">
        <v>8</v>
      </c>
      <c r="AJ1194">
        <v>0</v>
      </c>
      <c r="AK1194">
        <v>0</v>
      </c>
      <c r="AL1194">
        <v>1</v>
      </c>
      <c r="AM1194">
        <v>16</v>
      </c>
      <c r="AN1194">
        <v>0</v>
      </c>
      <c r="AO1194">
        <v>0</v>
      </c>
      <c r="AP1194">
        <v>3</v>
      </c>
      <c r="AQ1194">
        <v>0</v>
      </c>
      <c r="AR1194">
        <v>0</v>
      </c>
      <c r="AS1194">
        <v>0</v>
      </c>
      <c r="AT1194">
        <v>0</v>
      </c>
      <c r="AU1194">
        <v>5</v>
      </c>
      <c r="AV1194">
        <v>4</v>
      </c>
      <c r="AW1194">
        <v>0</v>
      </c>
      <c r="AX1194">
        <v>14</v>
      </c>
      <c r="AY1194">
        <v>19</v>
      </c>
      <c r="AZ1194">
        <v>14</v>
      </c>
      <c r="BA1194">
        <v>31</v>
      </c>
      <c r="BB1194">
        <v>1</v>
      </c>
      <c r="BC1194">
        <v>15</v>
      </c>
      <c r="BD1194">
        <v>0</v>
      </c>
      <c r="BE1194">
        <v>0</v>
      </c>
      <c r="BF1194">
        <v>2</v>
      </c>
      <c r="BG1194">
        <v>0</v>
      </c>
      <c r="BH1194">
        <v>0</v>
      </c>
      <c r="BI1194">
        <v>20</v>
      </c>
      <c r="BJ1194">
        <v>8</v>
      </c>
      <c r="BK1194">
        <v>0</v>
      </c>
      <c r="BL1194">
        <v>4</v>
      </c>
      <c r="BM1194">
        <v>0</v>
      </c>
      <c r="BN1194">
        <v>3</v>
      </c>
      <c r="BO1194">
        <v>23</v>
      </c>
      <c r="BP1194">
        <v>0</v>
      </c>
      <c r="BQ1194">
        <v>0</v>
      </c>
      <c r="BR1194">
        <v>13</v>
      </c>
      <c r="BS1194">
        <v>13</v>
      </c>
      <c r="BT1194">
        <v>157</v>
      </c>
      <c r="BU1194" t="s">
        <v>1223</v>
      </c>
    </row>
    <row r="1195" spans="1:73">
      <c r="A1195" t="s">
        <v>953</v>
      </c>
      <c r="B1195" t="s">
        <v>954</v>
      </c>
      <c r="C1195">
        <v>287</v>
      </c>
      <c r="D1195" t="s">
        <v>119</v>
      </c>
      <c r="E1195" t="s">
        <v>78</v>
      </c>
      <c r="F1195" t="s">
        <v>77</v>
      </c>
      <c r="G1195">
        <v>0</v>
      </c>
      <c r="H1195">
        <v>0</v>
      </c>
      <c r="I1195">
        <v>0</v>
      </c>
      <c r="J1195">
        <v>0</v>
      </c>
      <c r="K1195">
        <v>0</v>
      </c>
      <c r="L1195">
        <v>0</v>
      </c>
      <c r="M1195">
        <v>0</v>
      </c>
      <c r="N1195">
        <v>0</v>
      </c>
      <c r="O1195">
        <v>0</v>
      </c>
      <c r="P1195">
        <v>0</v>
      </c>
      <c r="Q1195">
        <v>0</v>
      </c>
      <c r="R1195">
        <v>0</v>
      </c>
      <c r="S1195">
        <v>4</v>
      </c>
      <c r="T1195">
        <v>0</v>
      </c>
      <c r="U1195">
        <v>0</v>
      </c>
      <c r="V1195">
        <v>1</v>
      </c>
      <c r="W1195">
        <v>0</v>
      </c>
      <c r="X1195">
        <v>0</v>
      </c>
      <c r="Y1195">
        <v>0</v>
      </c>
      <c r="Z1195">
        <v>0</v>
      </c>
      <c r="AA1195">
        <v>0</v>
      </c>
      <c r="AB1195">
        <v>5</v>
      </c>
      <c r="AC1195">
        <v>0</v>
      </c>
      <c r="AD1195">
        <v>0</v>
      </c>
      <c r="AE1195">
        <v>0</v>
      </c>
      <c r="AF1195">
        <v>0</v>
      </c>
      <c r="AG1195">
        <v>0</v>
      </c>
      <c r="AH1195">
        <v>0</v>
      </c>
      <c r="AI1195">
        <v>1</v>
      </c>
      <c r="AJ1195">
        <v>0</v>
      </c>
      <c r="AK1195">
        <v>0</v>
      </c>
      <c r="AL1195">
        <v>0</v>
      </c>
      <c r="AM1195">
        <v>1</v>
      </c>
      <c r="AN1195">
        <v>0</v>
      </c>
      <c r="AO1195">
        <v>0</v>
      </c>
      <c r="AP1195">
        <v>0</v>
      </c>
      <c r="AQ1195">
        <v>0</v>
      </c>
      <c r="AR1195">
        <v>0</v>
      </c>
      <c r="AS1195">
        <v>0</v>
      </c>
      <c r="AT1195">
        <v>0</v>
      </c>
      <c r="AU1195">
        <v>0</v>
      </c>
      <c r="AV1195">
        <v>0</v>
      </c>
      <c r="AW1195">
        <v>0</v>
      </c>
      <c r="AX1195">
        <v>0</v>
      </c>
      <c r="AY1195">
        <v>2</v>
      </c>
      <c r="AZ1195">
        <v>1</v>
      </c>
      <c r="BA1195">
        <v>2</v>
      </c>
      <c r="BB1195">
        <v>0</v>
      </c>
      <c r="BC1195">
        <v>0</v>
      </c>
      <c r="BD1195">
        <v>0</v>
      </c>
      <c r="BE1195">
        <v>0</v>
      </c>
      <c r="BF1195">
        <v>0</v>
      </c>
      <c r="BG1195">
        <v>0</v>
      </c>
      <c r="BH1195">
        <v>0</v>
      </c>
      <c r="BI1195">
        <v>0</v>
      </c>
      <c r="BJ1195">
        <v>0</v>
      </c>
      <c r="BK1195">
        <v>0</v>
      </c>
      <c r="BL1195">
        <v>0</v>
      </c>
      <c r="BM1195">
        <v>0</v>
      </c>
      <c r="BN1195">
        <v>0</v>
      </c>
      <c r="BO1195">
        <v>1</v>
      </c>
      <c r="BP1195">
        <v>0</v>
      </c>
      <c r="BQ1195">
        <v>0</v>
      </c>
      <c r="BR1195">
        <v>0</v>
      </c>
      <c r="BS1195">
        <v>1</v>
      </c>
      <c r="BT1195">
        <v>12</v>
      </c>
      <c r="BU1195" t="s">
        <v>1224</v>
      </c>
    </row>
    <row r="1196" spans="1:73">
      <c r="A1196" t="s">
        <v>953</v>
      </c>
      <c r="B1196" t="s">
        <v>954</v>
      </c>
      <c r="C1196">
        <v>288</v>
      </c>
      <c r="D1196" t="s">
        <v>119</v>
      </c>
      <c r="E1196" t="s">
        <v>965</v>
      </c>
      <c r="F1196" t="s">
        <v>92</v>
      </c>
      <c r="G1196">
        <v>0</v>
      </c>
      <c r="H1196">
        <v>2</v>
      </c>
      <c r="I1196">
        <v>3</v>
      </c>
      <c r="J1196">
        <v>0</v>
      </c>
      <c r="K1196">
        <v>0</v>
      </c>
      <c r="L1196">
        <v>3</v>
      </c>
      <c r="M1196">
        <v>0</v>
      </c>
      <c r="N1196">
        <v>3</v>
      </c>
      <c r="O1196">
        <v>0</v>
      </c>
      <c r="P1196">
        <v>0</v>
      </c>
      <c r="Q1196">
        <v>0</v>
      </c>
      <c r="R1196">
        <v>0</v>
      </c>
      <c r="S1196">
        <v>5</v>
      </c>
      <c r="T1196">
        <v>3</v>
      </c>
      <c r="U1196">
        <v>0</v>
      </c>
      <c r="V1196">
        <v>1</v>
      </c>
      <c r="W1196">
        <v>2</v>
      </c>
      <c r="X1196">
        <v>0</v>
      </c>
      <c r="Y1196">
        <v>0</v>
      </c>
      <c r="Z1196">
        <v>0</v>
      </c>
      <c r="AA1196">
        <v>0</v>
      </c>
      <c r="AB1196">
        <v>18</v>
      </c>
      <c r="AC1196">
        <v>0</v>
      </c>
      <c r="AD1196">
        <v>0</v>
      </c>
      <c r="AE1196">
        <v>0</v>
      </c>
      <c r="AF1196">
        <v>0</v>
      </c>
      <c r="AG1196">
        <v>0</v>
      </c>
      <c r="AH1196">
        <v>0</v>
      </c>
      <c r="AI1196">
        <v>1</v>
      </c>
      <c r="AJ1196">
        <v>0</v>
      </c>
      <c r="AK1196">
        <v>0</v>
      </c>
      <c r="AL1196">
        <v>0</v>
      </c>
      <c r="AM1196">
        <v>1</v>
      </c>
      <c r="AN1196">
        <v>0</v>
      </c>
      <c r="AO1196">
        <v>0</v>
      </c>
      <c r="AP1196">
        <v>0</v>
      </c>
      <c r="AQ1196">
        <v>1</v>
      </c>
      <c r="AR1196">
        <v>0</v>
      </c>
      <c r="AS1196">
        <v>0</v>
      </c>
      <c r="AT1196">
        <v>0</v>
      </c>
      <c r="AU1196">
        <v>0</v>
      </c>
      <c r="AV1196">
        <v>0</v>
      </c>
      <c r="AW1196">
        <v>2</v>
      </c>
      <c r="AX1196">
        <v>0</v>
      </c>
      <c r="AY1196">
        <v>4</v>
      </c>
      <c r="AZ1196">
        <v>2</v>
      </c>
      <c r="BA1196">
        <v>2</v>
      </c>
      <c r="BB1196">
        <v>0</v>
      </c>
      <c r="BC1196">
        <v>0</v>
      </c>
      <c r="BD1196">
        <v>0</v>
      </c>
      <c r="BE1196">
        <v>0</v>
      </c>
      <c r="BF1196">
        <v>0</v>
      </c>
      <c r="BG1196">
        <v>0</v>
      </c>
      <c r="BH1196">
        <v>0</v>
      </c>
      <c r="BI1196">
        <v>0</v>
      </c>
      <c r="BJ1196">
        <v>0</v>
      </c>
      <c r="BK1196">
        <v>0</v>
      </c>
      <c r="BL1196">
        <v>0</v>
      </c>
      <c r="BM1196">
        <v>0</v>
      </c>
      <c r="BN1196">
        <v>0</v>
      </c>
      <c r="BO1196">
        <v>4</v>
      </c>
      <c r="BP1196">
        <v>0</v>
      </c>
      <c r="BQ1196">
        <v>0</v>
      </c>
      <c r="BR1196">
        <v>0</v>
      </c>
      <c r="BS1196">
        <v>2</v>
      </c>
      <c r="BT1196">
        <v>28</v>
      </c>
      <c r="BU1196" t="s">
        <v>1225</v>
      </c>
    </row>
    <row r="1197" spans="1:73">
      <c r="A1197" t="s">
        <v>953</v>
      </c>
      <c r="B1197" t="s">
        <v>954</v>
      </c>
      <c r="C1197">
        <v>289</v>
      </c>
      <c r="D1197" t="s">
        <v>119</v>
      </c>
      <c r="E1197" t="s">
        <v>974</v>
      </c>
      <c r="F1197" t="s">
        <v>101</v>
      </c>
      <c r="G1197">
        <v>0</v>
      </c>
      <c r="H1197">
        <v>0</v>
      </c>
      <c r="I1197">
        <v>1</v>
      </c>
      <c r="J1197">
        <v>0</v>
      </c>
      <c r="K1197">
        <v>0</v>
      </c>
      <c r="L1197">
        <v>2</v>
      </c>
      <c r="M1197">
        <v>0</v>
      </c>
      <c r="N1197">
        <v>1</v>
      </c>
      <c r="O1197">
        <v>0</v>
      </c>
      <c r="P1197">
        <v>0</v>
      </c>
      <c r="Q1197">
        <v>0</v>
      </c>
      <c r="R1197">
        <v>0</v>
      </c>
      <c r="S1197">
        <v>1</v>
      </c>
      <c r="T1197">
        <v>0</v>
      </c>
      <c r="U1197">
        <v>0</v>
      </c>
      <c r="V1197">
        <v>0</v>
      </c>
      <c r="W1197">
        <v>0</v>
      </c>
      <c r="X1197">
        <v>0</v>
      </c>
      <c r="Y1197">
        <v>0</v>
      </c>
      <c r="Z1197">
        <v>0</v>
      </c>
      <c r="AA1197">
        <v>0</v>
      </c>
      <c r="AB1197">
        <v>5</v>
      </c>
      <c r="AC1197">
        <v>0</v>
      </c>
      <c r="AD1197">
        <v>0</v>
      </c>
      <c r="AE1197">
        <v>0</v>
      </c>
      <c r="AF1197">
        <v>0</v>
      </c>
      <c r="AG1197">
        <v>0</v>
      </c>
      <c r="AH1197">
        <v>0</v>
      </c>
      <c r="AI1197">
        <v>0</v>
      </c>
      <c r="AJ1197">
        <v>0</v>
      </c>
      <c r="AK1197">
        <v>0</v>
      </c>
      <c r="AL1197">
        <v>1</v>
      </c>
      <c r="AM1197">
        <v>0</v>
      </c>
      <c r="AN1197">
        <v>0</v>
      </c>
      <c r="AO1197">
        <v>2</v>
      </c>
      <c r="AP1197">
        <v>0</v>
      </c>
      <c r="AQ1197">
        <v>0</v>
      </c>
      <c r="AR1197">
        <v>0</v>
      </c>
      <c r="AS1197">
        <v>0</v>
      </c>
      <c r="AT1197">
        <v>0</v>
      </c>
      <c r="AU1197">
        <v>0</v>
      </c>
      <c r="AV1197">
        <v>0</v>
      </c>
      <c r="AW1197">
        <v>1</v>
      </c>
      <c r="AX1197">
        <v>2</v>
      </c>
      <c r="AY1197">
        <v>1</v>
      </c>
      <c r="AZ1197">
        <v>2</v>
      </c>
      <c r="BA1197">
        <v>2</v>
      </c>
      <c r="BB1197">
        <v>0</v>
      </c>
      <c r="BC1197">
        <v>0</v>
      </c>
      <c r="BD1197">
        <v>0</v>
      </c>
      <c r="BE1197">
        <v>0</v>
      </c>
      <c r="BF1197">
        <v>0</v>
      </c>
      <c r="BG1197">
        <v>0</v>
      </c>
      <c r="BH1197">
        <v>0</v>
      </c>
      <c r="BI1197">
        <v>2</v>
      </c>
      <c r="BJ1197">
        <v>0</v>
      </c>
      <c r="BK1197">
        <v>0</v>
      </c>
      <c r="BL1197">
        <v>0</v>
      </c>
      <c r="BM1197">
        <v>0</v>
      </c>
      <c r="BN1197">
        <v>0</v>
      </c>
      <c r="BO1197">
        <v>2</v>
      </c>
      <c r="BP1197">
        <v>0</v>
      </c>
      <c r="BQ1197">
        <v>0</v>
      </c>
      <c r="BR1197">
        <v>2</v>
      </c>
      <c r="BS1197">
        <v>1</v>
      </c>
      <c r="BT1197">
        <v>9</v>
      </c>
      <c r="BU1197" t="s">
        <v>1226</v>
      </c>
    </row>
    <row r="1198" spans="1:73">
      <c r="A1198" t="s">
        <v>953</v>
      </c>
      <c r="B1198" t="s">
        <v>954</v>
      </c>
      <c r="C1198">
        <v>290</v>
      </c>
      <c r="D1198" t="s">
        <v>119</v>
      </c>
      <c r="E1198" t="s">
        <v>969</v>
      </c>
      <c r="F1198" t="s">
        <v>92</v>
      </c>
      <c r="G1198">
        <v>0</v>
      </c>
      <c r="H1198">
        <v>2</v>
      </c>
      <c r="I1198">
        <v>3</v>
      </c>
      <c r="J1198">
        <v>0</v>
      </c>
      <c r="K1198">
        <v>0</v>
      </c>
      <c r="L1198">
        <v>2</v>
      </c>
      <c r="M1198">
        <v>0</v>
      </c>
      <c r="N1198">
        <v>5</v>
      </c>
      <c r="O1198">
        <v>0</v>
      </c>
      <c r="P1198">
        <v>0</v>
      </c>
      <c r="Q1198">
        <v>0</v>
      </c>
      <c r="R1198">
        <v>0</v>
      </c>
      <c r="S1198">
        <v>5</v>
      </c>
      <c r="T1198">
        <v>1</v>
      </c>
      <c r="U1198">
        <v>0</v>
      </c>
      <c r="V1198">
        <v>0</v>
      </c>
      <c r="W1198">
        <v>0</v>
      </c>
      <c r="X1198">
        <v>0</v>
      </c>
      <c r="Y1198">
        <v>0</v>
      </c>
      <c r="Z1198">
        <v>0</v>
      </c>
      <c r="AA1198">
        <v>0</v>
      </c>
      <c r="AB1198">
        <v>19</v>
      </c>
      <c r="AC1198">
        <v>0</v>
      </c>
      <c r="AD1198">
        <v>0</v>
      </c>
      <c r="AE1198">
        <v>0</v>
      </c>
      <c r="AF1198">
        <v>0</v>
      </c>
      <c r="AG1198">
        <v>0</v>
      </c>
      <c r="AH1198">
        <v>0</v>
      </c>
      <c r="AI1198">
        <v>2</v>
      </c>
      <c r="AJ1198">
        <v>0</v>
      </c>
      <c r="AK1198">
        <v>0</v>
      </c>
      <c r="AL1198">
        <v>1</v>
      </c>
      <c r="AM1198">
        <v>3</v>
      </c>
      <c r="AN1198">
        <v>0</v>
      </c>
      <c r="AO1198">
        <v>2</v>
      </c>
      <c r="AP1198">
        <v>0</v>
      </c>
      <c r="AQ1198">
        <v>1</v>
      </c>
      <c r="AR1198">
        <v>0</v>
      </c>
      <c r="AS1198">
        <v>0</v>
      </c>
      <c r="AT1198">
        <v>0</v>
      </c>
      <c r="AU1198">
        <v>0</v>
      </c>
      <c r="AV1198">
        <v>0</v>
      </c>
      <c r="AW1198">
        <v>3</v>
      </c>
      <c r="AX1198">
        <v>0</v>
      </c>
      <c r="AY1198">
        <v>5</v>
      </c>
      <c r="AZ1198">
        <v>6</v>
      </c>
      <c r="BA1198">
        <v>4</v>
      </c>
      <c r="BB1198">
        <v>1</v>
      </c>
      <c r="BC1198">
        <v>1</v>
      </c>
      <c r="BD1198">
        <v>0</v>
      </c>
      <c r="BE1198">
        <v>0</v>
      </c>
      <c r="BF1198">
        <v>0</v>
      </c>
      <c r="BG1198">
        <v>0</v>
      </c>
      <c r="BH1198">
        <v>0</v>
      </c>
      <c r="BI1198">
        <v>0</v>
      </c>
      <c r="BJ1198">
        <v>1</v>
      </c>
      <c r="BK1198">
        <v>0</v>
      </c>
      <c r="BL1198">
        <v>2</v>
      </c>
      <c r="BM1198">
        <v>0</v>
      </c>
      <c r="BN1198">
        <v>0</v>
      </c>
      <c r="BO1198">
        <v>6</v>
      </c>
      <c r="BP1198">
        <v>0</v>
      </c>
      <c r="BQ1198">
        <v>0</v>
      </c>
      <c r="BR1198">
        <v>0</v>
      </c>
      <c r="BS1198">
        <v>1</v>
      </c>
      <c r="BT1198">
        <v>28</v>
      </c>
      <c r="BU1198" t="s">
        <v>1227</v>
      </c>
    </row>
    <row r="1199" spans="1:73">
      <c r="A1199" t="s">
        <v>953</v>
      </c>
      <c r="B1199" t="s">
        <v>954</v>
      </c>
      <c r="C1199">
        <v>291</v>
      </c>
      <c r="D1199" t="s">
        <v>119</v>
      </c>
      <c r="E1199" t="s">
        <v>965</v>
      </c>
      <c r="F1199" t="s">
        <v>92</v>
      </c>
      <c r="G1199">
        <v>0</v>
      </c>
      <c r="H1199">
        <v>2</v>
      </c>
      <c r="I1199">
        <v>2</v>
      </c>
      <c r="J1199">
        <v>0</v>
      </c>
      <c r="K1199">
        <v>0</v>
      </c>
      <c r="L1199">
        <v>0</v>
      </c>
      <c r="M1199">
        <v>0</v>
      </c>
      <c r="N1199">
        <v>0</v>
      </c>
      <c r="O1199">
        <v>0</v>
      </c>
      <c r="P1199">
        <v>0</v>
      </c>
      <c r="Q1199">
        <v>1</v>
      </c>
      <c r="R1199">
        <v>0</v>
      </c>
      <c r="S1199">
        <v>3</v>
      </c>
      <c r="T1199">
        <v>1</v>
      </c>
      <c r="U1199">
        <v>0</v>
      </c>
      <c r="V1199">
        <v>0</v>
      </c>
      <c r="W1199">
        <v>0</v>
      </c>
      <c r="X1199">
        <v>0</v>
      </c>
      <c r="Y1199">
        <v>0</v>
      </c>
      <c r="Z1199">
        <v>1</v>
      </c>
      <c r="AA1199">
        <v>0</v>
      </c>
      <c r="AB1199">
        <v>12</v>
      </c>
      <c r="AC1199">
        <v>0</v>
      </c>
      <c r="AD1199">
        <v>0</v>
      </c>
      <c r="AE1199">
        <v>1</v>
      </c>
      <c r="AF1199">
        <v>0</v>
      </c>
      <c r="AG1199">
        <v>0</v>
      </c>
      <c r="AH1199">
        <v>0</v>
      </c>
      <c r="AI1199">
        <v>0</v>
      </c>
      <c r="AJ1199">
        <v>0</v>
      </c>
      <c r="AK1199">
        <v>0</v>
      </c>
      <c r="AL1199">
        <v>0</v>
      </c>
      <c r="AM1199">
        <v>2</v>
      </c>
      <c r="AN1199">
        <v>0</v>
      </c>
      <c r="AO1199">
        <v>0</v>
      </c>
      <c r="AP1199">
        <v>0</v>
      </c>
      <c r="AQ1199">
        <v>0</v>
      </c>
      <c r="AR1199">
        <v>0</v>
      </c>
      <c r="AS1199">
        <v>0</v>
      </c>
      <c r="AT1199">
        <v>1</v>
      </c>
      <c r="AU1199">
        <v>1</v>
      </c>
      <c r="AV1199">
        <v>1</v>
      </c>
      <c r="AW1199">
        <v>2</v>
      </c>
      <c r="AX1199">
        <v>3</v>
      </c>
      <c r="AY1199">
        <v>2</v>
      </c>
      <c r="AZ1199">
        <v>0</v>
      </c>
      <c r="BA1199">
        <v>5</v>
      </c>
      <c r="BB1199">
        <v>0</v>
      </c>
      <c r="BC1199">
        <v>2</v>
      </c>
      <c r="BD1199">
        <v>0</v>
      </c>
      <c r="BE1199">
        <v>0</v>
      </c>
      <c r="BF1199">
        <v>0</v>
      </c>
      <c r="BG1199">
        <v>0</v>
      </c>
      <c r="BH1199">
        <v>0</v>
      </c>
      <c r="BI1199">
        <v>4</v>
      </c>
      <c r="BJ1199">
        <v>1</v>
      </c>
      <c r="BK1199">
        <v>0</v>
      </c>
      <c r="BL1199">
        <v>2</v>
      </c>
      <c r="BM1199">
        <v>0</v>
      </c>
      <c r="BN1199">
        <v>2</v>
      </c>
      <c r="BO1199">
        <v>1</v>
      </c>
      <c r="BP1199">
        <v>0</v>
      </c>
      <c r="BQ1199">
        <v>0</v>
      </c>
      <c r="BR1199">
        <v>3</v>
      </c>
      <c r="BS1199">
        <v>2</v>
      </c>
      <c r="BT1199">
        <v>17</v>
      </c>
      <c r="BU1199" t="s">
        <v>1228</v>
      </c>
    </row>
    <row r="1200" spans="1:73">
      <c r="A1200" t="s">
        <v>953</v>
      </c>
      <c r="B1200" t="s">
        <v>954</v>
      </c>
      <c r="C1200">
        <v>292</v>
      </c>
      <c r="D1200" t="s">
        <v>119</v>
      </c>
      <c r="E1200" t="s">
        <v>974</v>
      </c>
      <c r="F1200" t="s">
        <v>101</v>
      </c>
      <c r="G1200">
        <v>0</v>
      </c>
      <c r="H1200">
        <v>0</v>
      </c>
      <c r="I1200">
        <v>0</v>
      </c>
      <c r="J1200">
        <v>0</v>
      </c>
      <c r="K1200">
        <v>0</v>
      </c>
      <c r="L1200">
        <v>1</v>
      </c>
      <c r="M1200">
        <v>0</v>
      </c>
      <c r="N1200">
        <v>1</v>
      </c>
      <c r="O1200">
        <v>0</v>
      </c>
      <c r="P1200">
        <v>0</v>
      </c>
      <c r="Q1200">
        <v>0</v>
      </c>
      <c r="R1200">
        <v>0</v>
      </c>
      <c r="S1200">
        <v>2</v>
      </c>
      <c r="T1200">
        <v>3</v>
      </c>
      <c r="U1200">
        <v>0</v>
      </c>
      <c r="V1200">
        <v>0</v>
      </c>
      <c r="W1200">
        <v>0</v>
      </c>
      <c r="X1200">
        <v>0</v>
      </c>
      <c r="Y1200">
        <v>0</v>
      </c>
      <c r="Z1200">
        <v>0</v>
      </c>
      <c r="AA1200">
        <v>0</v>
      </c>
      <c r="AB1200">
        <v>12</v>
      </c>
      <c r="AC1200">
        <v>0</v>
      </c>
      <c r="AD1200">
        <v>0</v>
      </c>
      <c r="AE1200">
        <v>0</v>
      </c>
      <c r="AF1200">
        <v>0</v>
      </c>
      <c r="AG1200">
        <v>0</v>
      </c>
      <c r="AH1200">
        <v>0</v>
      </c>
      <c r="AI1200">
        <v>1</v>
      </c>
      <c r="AJ1200">
        <v>0</v>
      </c>
      <c r="AK1200">
        <v>0</v>
      </c>
      <c r="AL1200">
        <v>1</v>
      </c>
      <c r="AM1200">
        <v>2</v>
      </c>
      <c r="AN1200">
        <v>0</v>
      </c>
      <c r="AO1200">
        <v>0</v>
      </c>
      <c r="AP1200">
        <v>0</v>
      </c>
      <c r="AQ1200">
        <v>0</v>
      </c>
      <c r="AR1200">
        <v>0</v>
      </c>
      <c r="AS1200">
        <v>0</v>
      </c>
      <c r="AT1200">
        <v>2</v>
      </c>
      <c r="AU1200">
        <v>0</v>
      </c>
      <c r="AV1200">
        <v>0</v>
      </c>
      <c r="AW1200">
        <v>0</v>
      </c>
      <c r="AX1200">
        <v>2</v>
      </c>
      <c r="AY1200">
        <v>1</v>
      </c>
      <c r="AZ1200">
        <v>2</v>
      </c>
      <c r="BA1200">
        <v>4</v>
      </c>
      <c r="BB1200">
        <v>1</v>
      </c>
      <c r="BC1200">
        <v>1</v>
      </c>
      <c r="BD1200">
        <v>0</v>
      </c>
      <c r="BE1200">
        <v>0</v>
      </c>
      <c r="BF1200">
        <v>0</v>
      </c>
      <c r="BG1200">
        <v>0</v>
      </c>
      <c r="BH1200">
        <v>0</v>
      </c>
      <c r="BI1200">
        <v>3</v>
      </c>
      <c r="BJ1200">
        <v>0</v>
      </c>
      <c r="BK1200">
        <v>0</v>
      </c>
      <c r="BL1200">
        <v>0</v>
      </c>
      <c r="BM1200">
        <v>0</v>
      </c>
      <c r="BN1200">
        <v>1</v>
      </c>
      <c r="BO1200">
        <v>2</v>
      </c>
      <c r="BP1200">
        <v>0</v>
      </c>
      <c r="BQ1200">
        <v>0</v>
      </c>
      <c r="BR1200">
        <v>1</v>
      </c>
      <c r="BS1200">
        <v>2</v>
      </c>
      <c r="BT1200">
        <v>22</v>
      </c>
      <c r="BU1200" t="s">
        <v>1229</v>
      </c>
    </row>
    <row r="1201" spans="1:73">
      <c r="A1201" t="s">
        <v>953</v>
      </c>
      <c r="B1201" t="s">
        <v>954</v>
      </c>
      <c r="C1201">
        <v>293</v>
      </c>
      <c r="D1201" t="s">
        <v>119</v>
      </c>
      <c r="E1201" t="s">
        <v>969</v>
      </c>
      <c r="F1201" t="s">
        <v>92</v>
      </c>
      <c r="G1201">
        <v>0</v>
      </c>
      <c r="H1201">
        <v>2</v>
      </c>
      <c r="I1201">
        <v>0</v>
      </c>
      <c r="J1201">
        <v>0</v>
      </c>
      <c r="K1201">
        <v>0</v>
      </c>
      <c r="L1201">
        <v>6</v>
      </c>
      <c r="M1201">
        <v>0</v>
      </c>
      <c r="N1201">
        <v>4</v>
      </c>
      <c r="O1201">
        <v>0</v>
      </c>
      <c r="P1201">
        <v>0</v>
      </c>
      <c r="Q1201">
        <v>0</v>
      </c>
      <c r="R1201">
        <v>0</v>
      </c>
      <c r="S1201">
        <v>12</v>
      </c>
      <c r="T1201">
        <v>5</v>
      </c>
      <c r="U1201">
        <v>0</v>
      </c>
      <c r="V1201">
        <v>0</v>
      </c>
      <c r="W1201">
        <v>6</v>
      </c>
      <c r="X1201">
        <v>0</v>
      </c>
      <c r="Y1201">
        <v>0</v>
      </c>
      <c r="Z1201">
        <v>0</v>
      </c>
      <c r="AA1201">
        <v>0</v>
      </c>
      <c r="AB1201">
        <v>40</v>
      </c>
      <c r="AC1201">
        <v>0</v>
      </c>
      <c r="AD1201">
        <v>0</v>
      </c>
      <c r="AE1201">
        <v>0</v>
      </c>
      <c r="AF1201">
        <v>1</v>
      </c>
      <c r="AG1201">
        <v>0</v>
      </c>
      <c r="AH1201">
        <v>0</v>
      </c>
      <c r="AI1201">
        <v>3</v>
      </c>
      <c r="AJ1201">
        <v>0</v>
      </c>
      <c r="AK1201">
        <v>0</v>
      </c>
      <c r="AL1201">
        <v>0</v>
      </c>
      <c r="AM1201">
        <v>9</v>
      </c>
      <c r="AN1201">
        <v>0</v>
      </c>
      <c r="AO1201">
        <v>2</v>
      </c>
      <c r="AP1201">
        <v>1</v>
      </c>
      <c r="AQ1201">
        <v>1</v>
      </c>
      <c r="AR1201">
        <v>0</v>
      </c>
      <c r="AS1201">
        <v>0</v>
      </c>
      <c r="AT1201">
        <v>1</v>
      </c>
      <c r="AU1201">
        <v>0</v>
      </c>
      <c r="AV1201">
        <v>0</v>
      </c>
      <c r="AW1201">
        <v>0</v>
      </c>
      <c r="AX1201">
        <v>3</v>
      </c>
      <c r="AY1201">
        <v>8</v>
      </c>
      <c r="AZ1201">
        <v>5</v>
      </c>
      <c r="BA1201">
        <v>13</v>
      </c>
      <c r="BB1201">
        <v>2</v>
      </c>
      <c r="BC1201">
        <v>11</v>
      </c>
      <c r="BD1201">
        <v>0</v>
      </c>
      <c r="BE1201">
        <v>0</v>
      </c>
      <c r="BF1201">
        <v>0</v>
      </c>
      <c r="BG1201">
        <v>0</v>
      </c>
      <c r="BH1201">
        <v>0</v>
      </c>
      <c r="BI1201">
        <v>4</v>
      </c>
      <c r="BJ1201">
        <v>7</v>
      </c>
      <c r="BK1201">
        <v>0</v>
      </c>
      <c r="BL1201">
        <v>4</v>
      </c>
      <c r="BM1201">
        <v>0</v>
      </c>
      <c r="BN1201">
        <v>0</v>
      </c>
      <c r="BO1201">
        <v>5</v>
      </c>
      <c r="BP1201">
        <v>3</v>
      </c>
      <c r="BQ1201">
        <v>0</v>
      </c>
      <c r="BR1201">
        <v>0</v>
      </c>
      <c r="BS1201">
        <v>4</v>
      </c>
      <c r="BT1201">
        <v>66</v>
      </c>
      <c r="BU1201" t="s">
        <v>1230</v>
      </c>
    </row>
    <row r="1202" spans="1:73">
      <c r="A1202" t="s">
        <v>953</v>
      </c>
      <c r="B1202" t="s">
        <v>954</v>
      </c>
      <c r="C1202">
        <v>294</v>
      </c>
      <c r="D1202" t="s">
        <v>119</v>
      </c>
      <c r="E1202" t="s">
        <v>78</v>
      </c>
      <c r="F1202" t="s">
        <v>77</v>
      </c>
      <c r="G1202">
        <v>0</v>
      </c>
      <c r="H1202">
        <v>6</v>
      </c>
      <c r="I1202">
        <v>0</v>
      </c>
      <c r="J1202">
        <v>0</v>
      </c>
      <c r="K1202">
        <v>0</v>
      </c>
      <c r="L1202">
        <v>5</v>
      </c>
      <c r="M1202">
        <v>0</v>
      </c>
      <c r="N1202">
        <v>7</v>
      </c>
      <c r="O1202">
        <v>0</v>
      </c>
      <c r="P1202">
        <v>0</v>
      </c>
      <c r="Q1202">
        <v>2</v>
      </c>
      <c r="R1202">
        <v>0</v>
      </c>
      <c r="S1202">
        <v>4</v>
      </c>
      <c r="T1202">
        <v>3</v>
      </c>
      <c r="U1202">
        <v>0</v>
      </c>
      <c r="V1202">
        <v>0</v>
      </c>
      <c r="W1202">
        <v>0</v>
      </c>
      <c r="X1202">
        <v>0</v>
      </c>
      <c r="Y1202">
        <v>0</v>
      </c>
      <c r="Z1202">
        <v>0</v>
      </c>
      <c r="AA1202">
        <v>0</v>
      </c>
      <c r="AB1202">
        <v>39</v>
      </c>
      <c r="AC1202">
        <v>0</v>
      </c>
      <c r="AD1202">
        <v>0</v>
      </c>
      <c r="AE1202">
        <v>0</v>
      </c>
      <c r="AF1202">
        <v>0</v>
      </c>
      <c r="AG1202">
        <v>0</v>
      </c>
      <c r="AH1202">
        <v>0</v>
      </c>
      <c r="AI1202">
        <v>1</v>
      </c>
      <c r="AJ1202">
        <v>0</v>
      </c>
      <c r="AK1202">
        <v>0</v>
      </c>
      <c r="AL1202">
        <v>0</v>
      </c>
      <c r="AM1202">
        <v>11</v>
      </c>
      <c r="AN1202">
        <v>0</v>
      </c>
      <c r="AO1202">
        <v>3</v>
      </c>
      <c r="AP1202">
        <v>2</v>
      </c>
      <c r="AQ1202">
        <v>0</v>
      </c>
      <c r="AR1202">
        <v>0</v>
      </c>
      <c r="AS1202">
        <v>0</v>
      </c>
      <c r="AT1202">
        <v>0</v>
      </c>
      <c r="AU1202">
        <v>1</v>
      </c>
      <c r="AV1202">
        <v>0</v>
      </c>
      <c r="AW1202">
        <v>0</v>
      </c>
      <c r="AX1202">
        <v>3</v>
      </c>
      <c r="AY1202">
        <v>5</v>
      </c>
      <c r="AZ1202">
        <v>7</v>
      </c>
      <c r="BA1202">
        <v>14</v>
      </c>
      <c r="BB1202">
        <v>1</v>
      </c>
      <c r="BC1202">
        <v>8</v>
      </c>
      <c r="BD1202">
        <v>2</v>
      </c>
      <c r="BE1202">
        <v>0</v>
      </c>
      <c r="BF1202">
        <v>0</v>
      </c>
      <c r="BG1202">
        <v>0</v>
      </c>
      <c r="BH1202">
        <v>0</v>
      </c>
      <c r="BI1202">
        <v>5</v>
      </c>
      <c r="BJ1202">
        <v>2</v>
      </c>
      <c r="BK1202">
        <v>0</v>
      </c>
      <c r="BL1202">
        <v>1</v>
      </c>
      <c r="BM1202">
        <v>3</v>
      </c>
      <c r="BN1202">
        <v>4</v>
      </c>
      <c r="BO1202">
        <v>9</v>
      </c>
      <c r="BP1202">
        <v>0</v>
      </c>
      <c r="BQ1202">
        <v>0</v>
      </c>
      <c r="BR1202">
        <v>0</v>
      </c>
      <c r="BS1202">
        <v>3</v>
      </c>
      <c r="BT1202">
        <v>60</v>
      </c>
      <c r="BU1202" t="s">
        <v>1231</v>
      </c>
    </row>
    <row r="1203" spans="1:73">
      <c r="A1203" t="s">
        <v>953</v>
      </c>
      <c r="B1203" t="s">
        <v>954</v>
      </c>
      <c r="C1203">
        <v>295</v>
      </c>
      <c r="D1203" t="s">
        <v>119</v>
      </c>
      <c r="E1203" t="s">
        <v>965</v>
      </c>
      <c r="F1203" t="s">
        <v>92</v>
      </c>
      <c r="G1203">
        <v>2</v>
      </c>
      <c r="H1203">
        <v>1</v>
      </c>
      <c r="I1203">
        <v>5</v>
      </c>
      <c r="J1203">
        <v>0</v>
      </c>
      <c r="K1203">
        <v>0</v>
      </c>
      <c r="L1203">
        <v>5</v>
      </c>
      <c r="M1203">
        <v>1</v>
      </c>
      <c r="N1203">
        <v>8</v>
      </c>
      <c r="O1203">
        <v>0</v>
      </c>
      <c r="P1203">
        <v>0</v>
      </c>
      <c r="Q1203">
        <v>1</v>
      </c>
      <c r="R1203">
        <v>1</v>
      </c>
      <c r="S1203">
        <v>13</v>
      </c>
      <c r="T1203">
        <v>3</v>
      </c>
      <c r="U1203">
        <v>0</v>
      </c>
      <c r="V1203">
        <v>1</v>
      </c>
      <c r="W1203">
        <v>3</v>
      </c>
      <c r="X1203">
        <v>0</v>
      </c>
      <c r="Y1203">
        <v>0</v>
      </c>
      <c r="Z1203">
        <v>1</v>
      </c>
      <c r="AA1203">
        <v>0</v>
      </c>
      <c r="AB1203">
        <v>40</v>
      </c>
      <c r="AC1203">
        <v>1</v>
      </c>
      <c r="AD1203">
        <v>0</v>
      </c>
      <c r="AE1203">
        <v>0</v>
      </c>
      <c r="AF1203">
        <v>0</v>
      </c>
      <c r="AG1203">
        <v>0</v>
      </c>
      <c r="AH1203">
        <v>2</v>
      </c>
      <c r="AI1203">
        <v>4</v>
      </c>
      <c r="AJ1203">
        <v>0</v>
      </c>
      <c r="AK1203">
        <v>0</v>
      </c>
      <c r="AL1203">
        <v>0</v>
      </c>
      <c r="AM1203">
        <v>5</v>
      </c>
      <c r="AN1203">
        <v>0</v>
      </c>
      <c r="AO1203">
        <v>0</v>
      </c>
      <c r="AP1203">
        <v>0</v>
      </c>
      <c r="AQ1203">
        <v>2</v>
      </c>
      <c r="AR1203">
        <v>0</v>
      </c>
      <c r="AS1203">
        <v>0</v>
      </c>
      <c r="AT1203">
        <v>0</v>
      </c>
      <c r="AU1203">
        <v>0</v>
      </c>
      <c r="AV1203">
        <v>2</v>
      </c>
      <c r="AW1203">
        <v>5</v>
      </c>
      <c r="AX1203">
        <v>5</v>
      </c>
      <c r="AY1203">
        <v>8</v>
      </c>
      <c r="AZ1203">
        <v>9</v>
      </c>
      <c r="BA1203">
        <v>11</v>
      </c>
      <c r="BB1203">
        <v>0</v>
      </c>
      <c r="BC1203">
        <v>7</v>
      </c>
      <c r="BD1203">
        <v>0</v>
      </c>
      <c r="BE1203">
        <v>0</v>
      </c>
      <c r="BF1203">
        <v>2</v>
      </c>
      <c r="BG1203">
        <v>0</v>
      </c>
      <c r="BH1203">
        <v>0</v>
      </c>
      <c r="BI1203">
        <v>5</v>
      </c>
      <c r="BJ1203">
        <v>6</v>
      </c>
      <c r="BK1203">
        <v>0</v>
      </c>
      <c r="BL1203">
        <v>0</v>
      </c>
      <c r="BM1203">
        <v>0</v>
      </c>
      <c r="BN1203">
        <v>1</v>
      </c>
      <c r="BO1203">
        <v>12</v>
      </c>
      <c r="BP1203">
        <v>3</v>
      </c>
      <c r="BQ1203">
        <v>0</v>
      </c>
      <c r="BR1203">
        <v>0</v>
      </c>
      <c r="BS1203">
        <v>2</v>
      </c>
      <c r="BT1203">
        <v>63</v>
      </c>
      <c r="BU1203" t="s">
        <v>1232</v>
      </c>
    </row>
    <row r="1204" spans="1:73">
      <c r="A1204" t="s">
        <v>953</v>
      </c>
      <c r="B1204" t="s">
        <v>954</v>
      </c>
      <c r="C1204">
        <v>296</v>
      </c>
      <c r="D1204" t="s">
        <v>119</v>
      </c>
      <c r="E1204" t="s">
        <v>977</v>
      </c>
      <c r="F1204" t="s">
        <v>101</v>
      </c>
      <c r="G1204">
        <v>0</v>
      </c>
      <c r="H1204">
        <v>2</v>
      </c>
      <c r="I1204">
        <v>0</v>
      </c>
      <c r="J1204">
        <v>0</v>
      </c>
      <c r="K1204">
        <v>0</v>
      </c>
      <c r="L1204">
        <v>8</v>
      </c>
      <c r="M1204">
        <v>0</v>
      </c>
      <c r="N1204">
        <v>11</v>
      </c>
      <c r="O1204">
        <v>0</v>
      </c>
      <c r="P1204">
        <v>0</v>
      </c>
      <c r="Q1204">
        <v>0</v>
      </c>
      <c r="R1204">
        <v>2</v>
      </c>
      <c r="S1204">
        <v>6</v>
      </c>
      <c r="T1204">
        <v>2</v>
      </c>
      <c r="U1204">
        <v>0</v>
      </c>
      <c r="V1204">
        <v>2</v>
      </c>
      <c r="W1204">
        <v>0</v>
      </c>
      <c r="X1204">
        <v>0</v>
      </c>
      <c r="Y1204">
        <v>0</v>
      </c>
      <c r="Z1204">
        <v>0</v>
      </c>
      <c r="AA1204">
        <v>0</v>
      </c>
      <c r="AB1204">
        <v>48</v>
      </c>
      <c r="AC1204">
        <v>3</v>
      </c>
      <c r="AD1204">
        <v>0</v>
      </c>
      <c r="AE1204">
        <v>0</v>
      </c>
      <c r="AF1204">
        <v>0</v>
      </c>
      <c r="AG1204">
        <v>0</v>
      </c>
      <c r="AH1204">
        <v>0</v>
      </c>
      <c r="AI1204">
        <v>2</v>
      </c>
      <c r="AJ1204">
        <v>0</v>
      </c>
      <c r="AK1204">
        <v>0</v>
      </c>
      <c r="AL1204">
        <v>0</v>
      </c>
      <c r="AM1204">
        <v>6</v>
      </c>
      <c r="AN1204">
        <v>0</v>
      </c>
      <c r="AO1204">
        <v>0</v>
      </c>
      <c r="AP1204">
        <v>3</v>
      </c>
      <c r="AQ1204">
        <v>1</v>
      </c>
      <c r="AR1204">
        <v>0</v>
      </c>
      <c r="AS1204">
        <v>0</v>
      </c>
      <c r="AT1204">
        <v>2</v>
      </c>
      <c r="AU1204">
        <v>0</v>
      </c>
      <c r="AV1204">
        <v>0</v>
      </c>
      <c r="AW1204">
        <v>0</v>
      </c>
      <c r="AX1204">
        <v>7</v>
      </c>
      <c r="AY1204">
        <v>11</v>
      </c>
      <c r="AZ1204">
        <v>7</v>
      </c>
      <c r="BA1204">
        <v>13</v>
      </c>
      <c r="BB1204">
        <v>0</v>
      </c>
      <c r="BC1204">
        <v>12</v>
      </c>
      <c r="BD1204">
        <v>0</v>
      </c>
      <c r="BE1204">
        <v>0</v>
      </c>
      <c r="BF1204">
        <v>0</v>
      </c>
      <c r="BG1204">
        <v>0</v>
      </c>
      <c r="BH1204">
        <v>0</v>
      </c>
      <c r="BI1204">
        <v>7</v>
      </c>
      <c r="BJ1204">
        <v>7</v>
      </c>
      <c r="BK1204">
        <v>0</v>
      </c>
      <c r="BL1204">
        <v>0</v>
      </c>
      <c r="BM1204">
        <v>1</v>
      </c>
      <c r="BN1204">
        <v>1</v>
      </c>
      <c r="BO1204">
        <v>11</v>
      </c>
      <c r="BP1204">
        <v>1</v>
      </c>
      <c r="BQ1204">
        <v>0</v>
      </c>
      <c r="BR1204">
        <v>4</v>
      </c>
      <c r="BS1204">
        <v>4</v>
      </c>
      <c r="BT1204">
        <v>81</v>
      </c>
      <c r="BU1204" t="s">
        <v>1233</v>
      </c>
    </row>
    <row r="1205" spans="1:73">
      <c r="A1205" t="s">
        <v>953</v>
      </c>
      <c r="B1205" t="s">
        <v>954</v>
      </c>
      <c r="C1205">
        <v>297</v>
      </c>
      <c r="D1205" t="s">
        <v>312</v>
      </c>
      <c r="E1205" t="s">
        <v>977</v>
      </c>
      <c r="F1205" t="s">
        <v>101</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row>
    <row r="1206" spans="1:73">
      <c r="A1206" t="s">
        <v>953</v>
      </c>
      <c r="B1206" t="s">
        <v>954</v>
      </c>
      <c r="C1206">
        <v>298</v>
      </c>
      <c r="D1206" t="s">
        <v>312</v>
      </c>
      <c r="E1206" t="s">
        <v>78</v>
      </c>
      <c r="F1206" t="s">
        <v>77</v>
      </c>
      <c r="G1206">
        <v>0</v>
      </c>
      <c r="H1206">
        <v>12</v>
      </c>
      <c r="I1206">
        <v>1</v>
      </c>
      <c r="J1206">
        <v>0</v>
      </c>
      <c r="K1206">
        <v>0</v>
      </c>
      <c r="L1206">
        <v>9</v>
      </c>
      <c r="M1206">
        <v>0</v>
      </c>
      <c r="N1206">
        <v>18</v>
      </c>
      <c r="O1206">
        <v>0</v>
      </c>
      <c r="P1206">
        <v>0</v>
      </c>
      <c r="Q1206">
        <v>1</v>
      </c>
      <c r="R1206">
        <v>2</v>
      </c>
      <c r="S1206">
        <v>25</v>
      </c>
      <c r="T1206">
        <v>13</v>
      </c>
      <c r="U1206">
        <v>0</v>
      </c>
      <c r="V1206">
        <v>5</v>
      </c>
      <c r="W1206">
        <v>1</v>
      </c>
      <c r="X1206">
        <v>0</v>
      </c>
      <c r="Y1206">
        <v>0</v>
      </c>
      <c r="Z1206">
        <v>0</v>
      </c>
      <c r="AA1206">
        <v>0</v>
      </c>
      <c r="AB1206">
        <v>118</v>
      </c>
      <c r="AC1206">
        <v>3</v>
      </c>
      <c r="AD1206">
        <v>0</v>
      </c>
      <c r="AE1206">
        <v>0</v>
      </c>
      <c r="AF1206">
        <v>0</v>
      </c>
      <c r="AG1206">
        <v>0</v>
      </c>
      <c r="AH1206">
        <v>6</v>
      </c>
      <c r="AI1206">
        <v>11</v>
      </c>
      <c r="AJ1206">
        <v>0</v>
      </c>
      <c r="AK1206">
        <v>0</v>
      </c>
      <c r="AL1206">
        <v>1</v>
      </c>
      <c r="AM1206">
        <v>13</v>
      </c>
      <c r="AN1206">
        <v>0</v>
      </c>
      <c r="AO1206">
        <v>0</v>
      </c>
      <c r="AP1206">
        <v>4</v>
      </c>
      <c r="AQ1206">
        <v>6</v>
      </c>
      <c r="AR1206">
        <v>1</v>
      </c>
      <c r="AS1206">
        <v>0</v>
      </c>
      <c r="AT1206">
        <v>3</v>
      </c>
      <c r="AU1206">
        <v>3</v>
      </c>
      <c r="AV1206">
        <v>0</v>
      </c>
      <c r="AW1206">
        <v>0</v>
      </c>
      <c r="AX1206">
        <v>23</v>
      </c>
      <c r="AY1206">
        <v>24</v>
      </c>
      <c r="AZ1206">
        <v>17</v>
      </c>
      <c r="BA1206">
        <v>36</v>
      </c>
      <c r="BB1206">
        <v>3</v>
      </c>
      <c r="BC1206">
        <v>24</v>
      </c>
      <c r="BD1206">
        <v>0</v>
      </c>
      <c r="BE1206">
        <v>1</v>
      </c>
      <c r="BF1206">
        <v>0</v>
      </c>
      <c r="BG1206">
        <v>0</v>
      </c>
      <c r="BH1206">
        <v>5</v>
      </c>
      <c r="BI1206">
        <v>20</v>
      </c>
      <c r="BJ1206">
        <v>7</v>
      </c>
      <c r="BK1206">
        <v>0</v>
      </c>
      <c r="BL1206">
        <v>0</v>
      </c>
      <c r="BM1206">
        <v>0</v>
      </c>
      <c r="BN1206">
        <v>12</v>
      </c>
      <c r="BO1206">
        <v>29</v>
      </c>
      <c r="BP1206">
        <v>2</v>
      </c>
      <c r="BQ1206">
        <v>0</v>
      </c>
      <c r="BR1206">
        <v>7</v>
      </c>
      <c r="BS1206">
        <v>13</v>
      </c>
      <c r="BT1206">
        <v>206</v>
      </c>
      <c r="BU1206" t="s">
        <v>1234</v>
      </c>
    </row>
    <row r="1207" spans="1:73">
      <c r="A1207" t="s">
        <v>953</v>
      </c>
      <c r="B1207" t="s">
        <v>954</v>
      </c>
      <c r="C1207">
        <v>299</v>
      </c>
      <c r="D1207" t="s">
        <v>312</v>
      </c>
      <c r="E1207" t="s">
        <v>977</v>
      </c>
      <c r="F1207" t="s">
        <v>101</v>
      </c>
      <c r="G1207">
        <v>0</v>
      </c>
      <c r="H1207">
        <v>14</v>
      </c>
      <c r="I1207">
        <v>7</v>
      </c>
      <c r="J1207">
        <v>0</v>
      </c>
      <c r="K1207">
        <v>0</v>
      </c>
      <c r="L1207">
        <v>30</v>
      </c>
      <c r="M1207">
        <v>0</v>
      </c>
      <c r="N1207">
        <v>33</v>
      </c>
      <c r="O1207">
        <v>1</v>
      </c>
      <c r="P1207">
        <v>0</v>
      </c>
      <c r="Q1207">
        <v>3</v>
      </c>
      <c r="R1207">
        <v>1</v>
      </c>
      <c r="S1207">
        <v>53</v>
      </c>
      <c r="T1207">
        <v>29</v>
      </c>
      <c r="U1207">
        <v>0</v>
      </c>
      <c r="V1207">
        <v>5</v>
      </c>
      <c r="W1207">
        <v>8</v>
      </c>
      <c r="X1207">
        <v>2</v>
      </c>
      <c r="Y1207">
        <v>1</v>
      </c>
      <c r="Z1207">
        <v>2</v>
      </c>
      <c r="AA1207">
        <v>0</v>
      </c>
      <c r="AB1207">
        <v>205</v>
      </c>
      <c r="AC1207">
        <v>6</v>
      </c>
      <c r="AD1207">
        <v>1</v>
      </c>
      <c r="AE1207">
        <v>2</v>
      </c>
      <c r="AF1207">
        <v>1</v>
      </c>
      <c r="AG1207">
        <v>6</v>
      </c>
      <c r="AH1207">
        <v>0</v>
      </c>
      <c r="AI1207">
        <v>19</v>
      </c>
      <c r="AJ1207">
        <v>0</v>
      </c>
      <c r="AK1207">
        <v>0</v>
      </c>
      <c r="AL1207">
        <v>4</v>
      </c>
      <c r="AM1207">
        <v>25</v>
      </c>
      <c r="AN1207">
        <v>1</v>
      </c>
      <c r="AO1207">
        <v>5</v>
      </c>
      <c r="AP1207">
        <v>2</v>
      </c>
      <c r="AQ1207">
        <v>6</v>
      </c>
      <c r="AR1207">
        <v>0</v>
      </c>
      <c r="AS1207">
        <v>0</v>
      </c>
      <c r="AT1207">
        <v>2</v>
      </c>
      <c r="AU1207">
        <v>20</v>
      </c>
      <c r="AV1207">
        <v>3</v>
      </c>
      <c r="AW1207">
        <v>7</v>
      </c>
      <c r="AX1207">
        <v>22</v>
      </c>
      <c r="AY1207">
        <v>39</v>
      </c>
      <c r="AZ1207">
        <v>20</v>
      </c>
      <c r="BA1207">
        <v>50</v>
      </c>
      <c r="BB1207">
        <v>7</v>
      </c>
      <c r="BC1207">
        <v>15</v>
      </c>
      <c r="BD1207">
        <v>1</v>
      </c>
      <c r="BE1207">
        <v>0</v>
      </c>
      <c r="BF1207">
        <v>0</v>
      </c>
      <c r="BG1207">
        <v>0</v>
      </c>
      <c r="BH1207">
        <v>9</v>
      </c>
      <c r="BI1207">
        <v>61</v>
      </c>
      <c r="BJ1207">
        <v>7</v>
      </c>
      <c r="BK1207">
        <v>0</v>
      </c>
      <c r="BL1207">
        <v>8</v>
      </c>
      <c r="BM1207">
        <v>1</v>
      </c>
      <c r="BN1207">
        <v>5</v>
      </c>
      <c r="BO1207">
        <v>52</v>
      </c>
      <c r="BP1207">
        <v>3</v>
      </c>
      <c r="BQ1207">
        <v>0</v>
      </c>
      <c r="BR1207">
        <v>11</v>
      </c>
      <c r="BS1207">
        <v>19</v>
      </c>
      <c r="BT1207">
        <v>357</v>
      </c>
      <c r="BU1207" t="s">
        <v>1235</v>
      </c>
    </row>
    <row r="1208" spans="1:73">
      <c r="A1208" t="s">
        <v>953</v>
      </c>
      <c r="B1208" t="s">
        <v>954</v>
      </c>
      <c r="C1208">
        <v>300</v>
      </c>
      <c r="D1208" t="s">
        <v>312</v>
      </c>
      <c r="E1208" t="s">
        <v>78</v>
      </c>
      <c r="F1208" t="s">
        <v>77</v>
      </c>
      <c r="G1208">
        <v>0</v>
      </c>
      <c r="H1208">
        <v>1</v>
      </c>
      <c r="I1208">
        <v>0</v>
      </c>
      <c r="J1208">
        <v>0</v>
      </c>
      <c r="K1208">
        <v>0</v>
      </c>
      <c r="L1208">
        <v>1</v>
      </c>
      <c r="M1208">
        <v>0</v>
      </c>
      <c r="N1208">
        <v>2</v>
      </c>
      <c r="O1208">
        <v>0</v>
      </c>
      <c r="P1208">
        <v>0</v>
      </c>
      <c r="Q1208">
        <v>3</v>
      </c>
      <c r="R1208">
        <v>0</v>
      </c>
      <c r="S1208">
        <v>9</v>
      </c>
      <c r="T1208">
        <v>4</v>
      </c>
      <c r="U1208">
        <v>0</v>
      </c>
      <c r="V1208">
        <v>1</v>
      </c>
      <c r="W1208">
        <v>1</v>
      </c>
      <c r="X1208">
        <v>0</v>
      </c>
      <c r="Y1208">
        <v>0</v>
      </c>
      <c r="Z1208">
        <v>0</v>
      </c>
      <c r="AA1208">
        <v>0</v>
      </c>
      <c r="AB1208">
        <v>15</v>
      </c>
      <c r="AC1208">
        <v>0</v>
      </c>
      <c r="AD1208">
        <v>0</v>
      </c>
      <c r="AE1208">
        <v>0</v>
      </c>
      <c r="AF1208">
        <v>0</v>
      </c>
      <c r="AG1208">
        <v>0</v>
      </c>
      <c r="AH1208">
        <v>0</v>
      </c>
      <c r="AI1208">
        <v>4</v>
      </c>
      <c r="AJ1208">
        <v>0</v>
      </c>
      <c r="AK1208">
        <v>0</v>
      </c>
      <c r="AL1208">
        <v>0</v>
      </c>
      <c r="AM1208">
        <v>1</v>
      </c>
      <c r="AN1208">
        <v>0</v>
      </c>
      <c r="AO1208">
        <v>0</v>
      </c>
      <c r="AP1208">
        <v>0</v>
      </c>
      <c r="AQ1208">
        <v>1</v>
      </c>
      <c r="AR1208">
        <v>0</v>
      </c>
      <c r="AS1208">
        <v>0</v>
      </c>
      <c r="AT1208">
        <v>0</v>
      </c>
      <c r="AU1208">
        <v>0</v>
      </c>
      <c r="AV1208">
        <v>0</v>
      </c>
      <c r="AW1208">
        <v>0</v>
      </c>
      <c r="AX1208">
        <v>2</v>
      </c>
      <c r="AY1208">
        <v>3</v>
      </c>
      <c r="AZ1208">
        <v>4</v>
      </c>
      <c r="BA1208">
        <v>3</v>
      </c>
      <c r="BB1208">
        <v>0</v>
      </c>
      <c r="BC1208">
        <v>3</v>
      </c>
      <c r="BD1208">
        <v>0</v>
      </c>
      <c r="BE1208">
        <v>0</v>
      </c>
      <c r="BF1208">
        <v>0</v>
      </c>
      <c r="BG1208">
        <v>0</v>
      </c>
      <c r="BH1208">
        <v>1</v>
      </c>
      <c r="BI1208">
        <v>2</v>
      </c>
      <c r="BJ1208">
        <v>2</v>
      </c>
      <c r="BK1208">
        <v>0</v>
      </c>
      <c r="BL1208">
        <v>0</v>
      </c>
      <c r="BM1208">
        <v>0</v>
      </c>
      <c r="BN1208">
        <v>0</v>
      </c>
      <c r="BO1208">
        <v>4</v>
      </c>
      <c r="BP1208">
        <v>1</v>
      </c>
      <c r="BQ1208">
        <v>0</v>
      </c>
      <c r="BR1208">
        <v>0</v>
      </c>
      <c r="BS1208">
        <v>3</v>
      </c>
      <c r="BT1208">
        <v>35</v>
      </c>
      <c r="BU1208" t="s">
        <v>1236</v>
      </c>
    </row>
    <row r="1209" spans="1:73">
      <c r="A1209" t="s">
        <v>953</v>
      </c>
      <c r="B1209" t="s">
        <v>954</v>
      </c>
      <c r="C1209">
        <v>301</v>
      </c>
      <c r="D1209" t="s">
        <v>312</v>
      </c>
      <c r="E1209" t="s">
        <v>969</v>
      </c>
      <c r="F1209" t="s">
        <v>92</v>
      </c>
      <c r="G1209">
        <v>5</v>
      </c>
      <c r="H1209">
        <v>10</v>
      </c>
      <c r="I1209">
        <v>6</v>
      </c>
      <c r="J1209">
        <v>1</v>
      </c>
      <c r="K1209">
        <v>0</v>
      </c>
      <c r="L1209">
        <v>31</v>
      </c>
      <c r="M1209">
        <v>0</v>
      </c>
      <c r="N1209">
        <v>30</v>
      </c>
      <c r="O1209">
        <v>0</v>
      </c>
      <c r="P1209">
        <v>0</v>
      </c>
      <c r="Q1209">
        <v>5</v>
      </c>
      <c r="R1209">
        <v>4</v>
      </c>
      <c r="S1209">
        <v>37</v>
      </c>
      <c r="T1209">
        <v>18</v>
      </c>
      <c r="U1209">
        <v>0</v>
      </c>
      <c r="V1209">
        <v>9</v>
      </c>
      <c r="W1209">
        <v>4</v>
      </c>
      <c r="X1209">
        <v>0</v>
      </c>
      <c r="Y1209">
        <v>0</v>
      </c>
      <c r="Z1209">
        <v>0</v>
      </c>
      <c r="AA1209">
        <v>0</v>
      </c>
      <c r="AB1209">
        <v>178</v>
      </c>
      <c r="AC1209">
        <v>4</v>
      </c>
      <c r="AD1209">
        <v>0</v>
      </c>
      <c r="AE1209">
        <v>1</v>
      </c>
      <c r="AF1209">
        <v>0</v>
      </c>
      <c r="AG1209">
        <v>0</v>
      </c>
      <c r="AH1209">
        <v>7</v>
      </c>
      <c r="AI1209">
        <v>14</v>
      </c>
      <c r="AJ1209">
        <v>0</v>
      </c>
      <c r="AK1209">
        <v>0</v>
      </c>
      <c r="AL1209">
        <v>1</v>
      </c>
      <c r="AM1209">
        <v>28</v>
      </c>
      <c r="AN1209">
        <v>0</v>
      </c>
      <c r="AO1209">
        <v>5</v>
      </c>
      <c r="AP1209">
        <v>9</v>
      </c>
      <c r="AQ1209">
        <v>1</v>
      </c>
      <c r="AR1209">
        <v>1</v>
      </c>
      <c r="AS1209">
        <v>0</v>
      </c>
      <c r="AT1209">
        <v>6</v>
      </c>
      <c r="AU1209">
        <v>15</v>
      </c>
      <c r="AV1209">
        <v>1</v>
      </c>
      <c r="AW1209">
        <v>5</v>
      </c>
      <c r="AX1209">
        <v>13</v>
      </c>
      <c r="AY1209">
        <v>39</v>
      </c>
      <c r="AZ1209">
        <v>20</v>
      </c>
      <c r="BA1209">
        <v>41</v>
      </c>
      <c r="BB1209">
        <v>2</v>
      </c>
      <c r="BC1209">
        <v>38</v>
      </c>
      <c r="BD1209">
        <v>0</v>
      </c>
      <c r="BE1209">
        <v>0</v>
      </c>
      <c r="BF1209">
        <v>0</v>
      </c>
      <c r="BG1209">
        <v>0</v>
      </c>
      <c r="BH1209">
        <v>0</v>
      </c>
      <c r="BI1209">
        <v>12</v>
      </c>
      <c r="BJ1209">
        <v>17</v>
      </c>
      <c r="BK1209">
        <v>0</v>
      </c>
      <c r="BL1209">
        <v>4</v>
      </c>
      <c r="BM1209">
        <v>0</v>
      </c>
      <c r="BN1209">
        <v>4</v>
      </c>
      <c r="BO1209">
        <v>39</v>
      </c>
      <c r="BP1209">
        <v>5</v>
      </c>
      <c r="BQ1209">
        <v>5</v>
      </c>
      <c r="BR1209">
        <v>1</v>
      </c>
      <c r="BS1209">
        <v>13</v>
      </c>
      <c r="BT1209">
        <v>302</v>
      </c>
      <c r="BU1209" t="s">
        <v>1237</v>
      </c>
    </row>
    <row r="1210" spans="1:73">
      <c r="A1210" t="s">
        <v>953</v>
      </c>
      <c r="B1210" t="s">
        <v>954</v>
      </c>
      <c r="C1210">
        <v>302</v>
      </c>
      <c r="D1210" t="s">
        <v>312</v>
      </c>
      <c r="E1210" t="s">
        <v>78</v>
      </c>
      <c r="F1210" t="s">
        <v>77</v>
      </c>
      <c r="G1210">
        <v>0</v>
      </c>
      <c r="H1210">
        <v>1</v>
      </c>
      <c r="I1210">
        <v>0</v>
      </c>
      <c r="J1210">
        <v>0</v>
      </c>
      <c r="K1210">
        <v>0</v>
      </c>
      <c r="L1210">
        <v>3</v>
      </c>
      <c r="M1210">
        <v>0</v>
      </c>
      <c r="N1210">
        <v>3</v>
      </c>
      <c r="O1210">
        <v>0</v>
      </c>
      <c r="P1210">
        <v>0</v>
      </c>
      <c r="Q1210">
        <v>0</v>
      </c>
      <c r="R1210">
        <v>0</v>
      </c>
      <c r="S1210">
        <v>5</v>
      </c>
      <c r="T1210">
        <v>2</v>
      </c>
      <c r="U1210">
        <v>0</v>
      </c>
      <c r="V1210">
        <v>1</v>
      </c>
      <c r="W1210">
        <v>1</v>
      </c>
      <c r="X1210">
        <v>0</v>
      </c>
      <c r="Y1210">
        <v>0</v>
      </c>
      <c r="Z1210">
        <v>0</v>
      </c>
      <c r="AA1210">
        <v>0</v>
      </c>
      <c r="AB1210">
        <v>16</v>
      </c>
      <c r="AC1210">
        <v>0</v>
      </c>
      <c r="AD1210">
        <v>0</v>
      </c>
      <c r="AE1210">
        <v>0</v>
      </c>
      <c r="AF1210">
        <v>0</v>
      </c>
      <c r="AG1210">
        <v>0</v>
      </c>
      <c r="AH1210">
        <v>0</v>
      </c>
      <c r="AI1210">
        <v>2</v>
      </c>
      <c r="AJ1210">
        <v>0</v>
      </c>
      <c r="AK1210">
        <v>0</v>
      </c>
      <c r="AL1210">
        <v>0</v>
      </c>
      <c r="AM1210">
        <v>0</v>
      </c>
      <c r="AN1210">
        <v>0</v>
      </c>
      <c r="AO1210">
        <v>0</v>
      </c>
      <c r="AP1210">
        <v>0</v>
      </c>
      <c r="AQ1210">
        <v>1</v>
      </c>
      <c r="AR1210">
        <v>0</v>
      </c>
      <c r="AS1210">
        <v>0</v>
      </c>
      <c r="AT1210">
        <v>0</v>
      </c>
      <c r="AU1210">
        <v>0</v>
      </c>
      <c r="AV1210">
        <v>0</v>
      </c>
      <c r="AW1210">
        <v>0</v>
      </c>
      <c r="AX1210">
        <v>0</v>
      </c>
      <c r="AY1210">
        <v>5</v>
      </c>
      <c r="AZ1210">
        <v>4</v>
      </c>
      <c r="BA1210">
        <v>0</v>
      </c>
      <c r="BB1210">
        <v>0</v>
      </c>
      <c r="BC1210">
        <v>3</v>
      </c>
      <c r="BD1210">
        <v>0</v>
      </c>
      <c r="BE1210">
        <v>0</v>
      </c>
      <c r="BF1210">
        <v>0</v>
      </c>
      <c r="BG1210">
        <v>0</v>
      </c>
      <c r="BH1210">
        <v>1</v>
      </c>
      <c r="BI1210">
        <v>2</v>
      </c>
      <c r="BJ1210">
        <v>1</v>
      </c>
      <c r="BK1210">
        <v>0</v>
      </c>
      <c r="BL1210">
        <v>0</v>
      </c>
      <c r="BM1210">
        <v>0</v>
      </c>
      <c r="BN1210">
        <v>0</v>
      </c>
      <c r="BO1210">
        <v>4</v>
      </c>
      <c r="BP1210">
        <v>0</v>
      </c>
      <c r="BQ1210">
        <v>0</v>
      </c>
      <c r="BR1210">
        <v>0</v>
      </c>
      <c r="BS1210">
        <v>3</v>
      </c>
      <c r="BT1210">
        <v>40</v>
      </c>
      <c r="BU1210" t="s">
        <v>1238</v>
      </c>
    </row>
    <row r="1211" spans="1:73">
      <c r="A1211" t="s">
        <v>953</v>
      </c>
      <c r="B1211" t="s">
        <v>954</v>
      </c>
      <c r="C1211">
        <v>303</v>
      </c>
      <c r="D1211" t="s">
        <v>312</v>
      </c>
      <c r="E1211" t="s">
        <v>974</v>
      </c>
      <c r="F1211" t="s">
        <v>101</v>
      </c>
      <c r="G1211">
        <v>0</v>
      </c>
      <c r="H1211">
        <v>12</v>
      </c>
      <c r="I1211">
        <v>7</v>
      </c>
      <c r="J1211">
        <v>0</v>
      </c>
      <c r="K1211">
        <v>0</v>
      </c>
      <c r="L1211">
        <v>30</v>
      </c>
      <c r="M1211">
        <v>1</v>
      </c>
      <c r="N1211">
        <v>32</v>
      </c>
      <c r="O1211">
        <v>7</v>
      </c>
      <c r="P1211">
        <v>0</v>
      </c>
      <c r="Q1211">
        <v>12</v>
      </c>
      <c r="R1211">
        <v>1</v>
      </c>
      <c r="S1211">
        <v>39</v>
      </c>
      <c r="T1211">
        <v>16</v>
      </c>
      <c r="U1211">
        <v>0</v>
      </c>
      <c r="V1211">
        <v>5</v>
      </c>
      <c r="W1211">
        <v>9</v>
      </c>
      <c r="X1211">
        <v>1</v>
      </c>
      <c r="Y1211">
        <v>5</v>
      </c>
      <c r="Z1211">
        <v>1</v>
      </c>
      <c r="AA1211">
        <v>0</v>
      </c>
      <c r="AB1211">
        <v>172</v>
      </c>
      <c r="AC1211">
        <v>2</v>
      </c>
      <c r="AD1211">
        <v>0</v>
      </c>
      <c r="AE1211">
        <v>0</v>
      </c>
      <c r="AF1211">
        <v>1</v>
      </c>
      <c r="AG1211">
        <v>0</v>
      </c>
      <c r="AH1211">
        <v>0</v>
      </c>
      <c r="AI1211">
        <v>9</v>
      </c>
      <c r="AJ1211">
        <v>7</v>
      </c>
      <c r="AK1211">
        <v>0</v>
      </c>
      <c r="AL1211">
        <v>1</v>
      </c>
      <c r="AM1211">
        <v>24</v>
      </c>
      <c r="AN1211">
        <v>3</v>
      </c>
      <c r="AO1211">
        <v>0</v>
      </c>
      <c r="AP1211">
        <v>7</v>
      </c>
      <c r="AQ1211">
        <v>4</v>
      </c>
      <c r="AR1211">
        <v>0</v>
      </c>
      <c r="AS1211">
        <v>0</v>
      </c>
      <c r="AT1211">
        <v>3</v>
      </c>
      <c r="AU1211">
        <v>4</v>
      </c>
      <c r="AV1211">
        <v>10</v>
      </c>
      <c r="AW1211">
        <v>5</v>
      </c>
      <c r="AX1211">
        <v>18</v>
      </c>
      <c r="AY1211">
        <v>33</v>
      </c>
      <c r="AZ1211">
        <v>39</v>
      </c>
      <c r="BA1211">
        <v>44</v>
      </c>
      <c r="BB1211">
        <v>4</v>
      </c>
      <c r="BC1211">
        <v>27</v>
      </c>
      <c r="BD1211">
        <v>0</v>
      </c>
      <c r="BE1211">
        <v>0</v>
      </c>
      <c r="BF1211">
        <v>3</v>
      </c>
      <c r="BG1211">
        <v>0</v>
      </c>
      <c r="BH1211">
        <v>0</v>
      </c>
      <c r="BI1211">
        <v>25</v>
      </c>
      <c r="BJ1211">
        <v>11</v>
      </c>
      <c r="BK1211">
        <v>0</v>
      </c>
      <c r="BL1211">
        <v>7</v>
      </c>
      <c r="BM1211">
        <v>0</v>
      </c>
      <c r="BN1211">
        <v>5</v>
      </c>
      <c r="BO1211">
        <v>49</v>
      </c>
      <c r="BP1211">
        <v>0</v>
      </c>
      <c r="BQ1211">
        <v>0</v>
      </c>
      <c r="BR1211">
        <v>18</v>
      </c>
      <c r="BS1211">
        <v>21</v>
      </c>
      <c r="BT1211">
        <v>319</v>
      </c>
      <c r="BU1211" t="s">
        <v>1239</v>
      </c>
    </row>
    <row r="1212" spans="1:73">
      <c r="A1212" t="s">
        <v>953</v>
      </c>
      <c r="B1212" t="s">
        <v>954</v>
      </c>
      <c r="C1212">
        <v>304</v>
      </c>
      <c r="D1212" t="s">
        <v>312</v>
      </c>
      <c r="E1212" t="s">
        <v>78</v>
      </c>
      <c r="F1212" t="s">
        <v>77</v>
      </c>
      <c r="G1212">
        <v>0</v>
      </c>
      <c r="H1212">
        <v>1</v>
      </c>
      <c r="I1212">
        <v>4</v>
      </c>
      <c r="J1212">
        <v>0</v>
      </c>
      <c r="K1212">
        <v>0</v>
      </c>
      <c r="L1212">
        <v>3</v>
      </c>
      <c r="M1212">
        <v>0</v>
      </c>
      <c r="N1212">
        <v>3</v>
      </c>
      <c r="O1212">
        <v>0</v>
      </c>
      <c r="P1212">
        <v>0</v>
      </c>
      <c r="Q1212">
        <v>0</v>
      </c>
      <c r="R1212">
        <v>0</v>
      </c>
      <c r="S1212">
        <v>6</v>
      </c>
      <c r="T1212">
        <v>2</v>
      </c>
      <c r="U1212">
        <v>0</v>
      </c>
      <c r="V1212">
        <v>2</v>
      </c>
      <c r="W1212">
        <v>1</v>
      </c>
      <c r="X1212">
        <v>0</v>
      </c>
      <c r="Y1212">
        <v>0</v>
      </c>
      <c r="Z1212">
        <v>0</v>
      </c>
      <c r="AA1212">
        <v>0</v>
      </c>
      <c r="AB1212">
        <v>19</v>
      </c>
      <c r="AC1212">
        <v>0</v>
      </c>
      <c r="AD1212">
        <v>0</v>
      </c>
      <c r="AE1212">
        <v>0</v>
      </c>
      <c r="AF1212">
        <v>0</v>
      </c>
      <c r="AG1212">
        <v>0</v>
      </c>
      <c r="AH1212">
        <v>0</v>
      </c>
      <c r="AI1212">
        <v>2</v>
      </c>
      <c r="AJ1212">
        <v>0</v>
      </c>
      <c r="AK1212">
        <v>0</v>
      </c>
      <c r="AL1212">
        <v>1</v>
      </c>
      <c r="AM1212">
        <v>0</v>
      </c>
      <c r="AN1212">
        <v>0</v>
      </c>
      <c r="AO1212">
        <v>0</v>
      </c>
      <c r="AP1212">
        <v>0</v>
      </c>
      <c r="AQ1212">
        <v>2</v>
      </c>
      <c r="AR1212">
        <v>0</v>
      </c>
      <c r="AS1212">
        <v>0</v>
      </c>
      <c r="AT1212">
        <v>0</v>
      </c>
      <c r="AU1212">
        <v>0</v>
      </c>
      <c r="AV1212">
        <v>0</v>
      </c>
      <c r="AW1212">
        <v>4</v>
      </c>
      <c r="AX1212">
        <v>3</v>
      </c>
      <c r="AY1212">
        <v>5</v>
      </c>
      <c r="AZ1212">
        <v>7</v>
      </c>
      <c r="BA1212">
        <v>3</v>
      </c>
      <c r="BB1212">
        <v>0</v>
      </c>
      <c r="BC1212">
        <v>5</v>
      </c>
      <c r="BD1212">
        <v>0</v>
      </c>
      <c r="BE1212">
        <v>0</v>
      </c>
      <c r="BF1212">
        <v>0</v>
      </c>
      <c r="BG1212">
        <v>0</v>
      </c>
      <c r="BH1212">
        <v>2</v>
      </c>
      <c r="BI1212">
        <v>4</v>
      </c>
      <c r="BJ1212">
        <v>3</v>
      </c>
      <c r="BK1212">
        <v>0</v>
      </c>
      <c r="BL1212">
        <v>0</v>
      </c>
      <c r="BM1212">
        <v>0</v>
      </c>
      <c r="BN1212">
        <v>0</v>
      </c>
      <c r="BO1212">
        <v>7</v>
      </c>
      <c r="BP1212">
        <v>0</v>
      </c>
      <c r="BQ1212">
        <v>0</v>
      </c>
      <c r="BR1212">
        <v>1</v>
      </c>
      <c r="BS1212">
        <v>3</v>
      </c>
      <c r="BT1212">
        <v>48</v>
      </c>
      <c r="BU1212" t="s">
        <v>1240</v>
      </c>
    </row>
    <row r="1213" spans="1:73">
      <c r="A1213" t="s">
        <v>953</v>
      </c>
      <c r="B1213" t="s">
        <v>954</v>
      </c>
      <c r="C1213">
        <v>305</v>
      </c>
      <c r="D1213" t="s">
        <v>312</v>
      </c>
      <c r="E1213" t="s">
        <v>965</v>
      </c>
      <c r="F1213" t="s">
        <v>92</v>
      </c>
      <c r="G1213">
        <v>1</v>
      </c>
      <c r="H1213">
        <v>32</v>
      </c>
      <c r="I1213">
        <v>9</v>
      </c>
      <c r="J1213">
        <v>0</v>
      </c>
      <c r="K1213">
        <v>0</v>
      </c>
      <c r="L1213">
        <v>33</v>
      </c>
      <c r="M1213">
        <v>0</v>
      </c>
      <c r="N1213">
        <v>40</v>
      </c>
      <c r="O1213">
        <v>0</v>
      </c>
      <c r="P1213">
        <v>0</v>
      </c>
      <c r="Q1213">
        <v>2</v>
      </c>
      <c r="R1213">
        <v>6</v>
      </c>
      <c r="S1213">
        <v>33</v>
      </c>
      <c r="T1213">
        <v>14</v>
      </c>
      <c r="U1213">
        <v>0</v>
      </c>
      <c r="V1213">
        <v>4</v>
      </c>
      <c r="W1213">
        <v>9</v>
      </c>
      <c r="X1213">
        <v>0</v>
      </c>
      <c r="Y1213">
        <v>0</v>
      </c>
      <c r="Z1213">
        <v>0</v>
      </c>
      <c r="AA1213">
        <v>0</v>
      </c>
      <c r="AB1213">
        <v>248</v>
      </c>
      <c r="AC1213">
        <v>2</v>
      </c>
      <c r="AD1213">
        <v>0</v>
      </c>
      <c r="AE1213">
        <v>0</v>
      </c>
      <c r="AF1213">
        <v>0</v>
      </c>
      <c r="AG1213">
        <v>1</v>
      </c>
      <c r="AH1213">
        <v>1</v>
      </c>
      <c r="AI1213">
        <v>7</v>
      </c>
      <c r="AJ1213">
        <v>0</v>
      </c>
      <c r="AK1213">
        <v>0</v>
      </c>
      <c r="AL1213">
        <v>1</v>
      </c>
      <c r="AM1213">
        <v>21</v>
      </c>
      <c r="AN1213">
        <v>0</v>
      </c>
      <c r="AO1213">
        <v>0</v>
      </c>
      <c r="AP1213">
        <v>6</v>
      </c>
      <c r="AQ1213">
        <v>6</v>
      </c>
      <c r="AR1213">
        <v>0</v>
      </c>
      <c r="AS1213">
        <v>0</v>
      </c>
      <c r="AT1213">
        <v>0</v>
      </c>
      <c r="AU1213">
        <v>36</v>
      </c>
      <c r="AV1213">
        <v>0</v>
      </c>
      <c r="AW1213">
        <v>9</v>
      </c>
      <c r="AX1213">
        <v>21</v>
      </c>
      <c r="AY1213">
        <v>60</v>
      </c>
      <c r="AZ1213">
        <v>16</v>
      </c>
      <c r="BA1213">
        <v>44</v>
      </c>
      <c r="BB1213">
        <v>12</v>
      </c>
      <c r="BC1213">
        <v>60</v>
      </c>
      <c r="BD1213">
        <v>0</v>
      </c>
      <c r="BE1213">
        <v>0</v>
      </c>
      <c r="BF1213">
        <v>0</v>
      </c>
      <c r="BG1213">
        <v>0</v>
      </c>
      <c r="BH1213">
        <v>0</v>
      </c>
      <c r="BI1213">
        <v>27</v>
      </c>
      <c r="BJ1213">
        <v>26</v>
      </c>
      <c r="BK1213">
        <v>0</v>
      </c>
      <c r="BL1213">
        <v>1</v>
      </c>
      <c r="BM1213">
        <v>12</v>
      </c>
      <c r="BN1213">
        <v>21</v>
      </c>
      <c r="BO1213">
        <v>60</v>
      </c>
      <c r="BP1213">
        <v>3</v>
      </c>
      <c r="BQ1213">
        <v>2</v>
      </c>
      <c r="BR1213">
        <v>3</v>
      </c>
      <c r="BS1213">
        <v>29</v>
      </c>
      <c r="BT1213">
        <v>419</v>
      </c>
      <c r="BU1213" t="s">
        <v>1241</v>
      </c>
    </row>
    <row r="1214" spans="1:73">
      <c r="A1214" t="s">
        <v>953</v>
      </c>
      <c r="B1214" t="s">
        <v>954</v>
      </c>
      <c r="C1214">
        <v>306</v>
      </c>
      <c r="D1214" t="s">
        <v>312</v>
      </c>
      <c r="E1214" t="s">
        <v>78</v>
      </c>
      <c r="F1214" t="s">
        <v>77</v>
      </c>
      <c r="G1214">
        <v>0</v>
      </c>
      <c r="H1214">
        <v>0</v>
      </c>
      <c r="I1214">
        <v>0</v>
      </c>
      <c r="J1214">
        <v>0</v>
      </c>
      <c r="K1214">
        <v>0</v>
      </c>
      <c r="L1214">
        <v>2</v>
      </c>
      <c r="M1214">
        <v>0</v>
      </c>
      <c r="N1214">
        <v>0</v>
      </c>
      <c r="O1214">
        <v>0</v>
      </c>
      <c r="P1214">
        <v>0</v>
      </c>
      <c r="Q1214">
        <v>0</v>
      </c>
      <c r="R1214">
        <v>0</v>
      </c>
      <c r="S1214">
        <v>2</v>
      </c>
      <c r="T1214">
        <v>2</v>
      </c>
      <c r="U1214">
        <v>0</v>
      </c>
      <c r="V1214">
        <v>0</v>
      </c>
      <c r="W1214">
        <v>0</v>
      </c>
      <c r="X1214">
        <v>0</v>
      </c>
      <c r="Y1214">
        <v>0</v>
      </c>
      <c r="Z1214">
        <v>0</v>
      </c>
      <c r="AA1214">
        <v>0</v>
      </c>
      <c r="AB1214">
        <v>9</v>
      </c>
      <c r="AC1214">
        <v>0</v>
      </c>
      <c r="AD1214">
        <v>0</v>
      </c>
      <c r="AE1214">
        <v>0</v>
      </c>
      <c r="AF1214">
        <v>0</v>
      </c>
      <c r="AG1214">
        <v>0</v>
      </c>
      <c r="AH1214">
        <v>0</v>
      </c>
      <c r="AI1214">
        <v>2</v>
      </c>
      <c r="AJ1214">
        <v>0</v>
      </c>
      <c r="AK1214">
        <v>0</v>
      </c>
      <c r="AL1214">
        <v>0</v>
      </c>
      <c r="AM1214">
        <v>2</v>
      </c>
      <c r="AN1214">
        <v>0</v>
      </c>
      <c r="AO1214">
        <v>0</v>
      </c>
      <c r="AP1214">
        <v>1</v>
      </c>
      <c r="AQ1214">
        <v>0</v>
      </c>
      <c r="AR1214">
        <v>0</v>
      </c>
      <c r="AS1214">
        <v>0</v>
      </c>
      <c r="AT1214">
        <v>0</v>
      </c>
      <c r="AU1214">
        <v>0</v>
      </c>
      <c r="AV1214">
        <v>0</v>
      </c>
      <c r="AW1214">
        <v>0</v>
      </c>
      <c r="AX1214">
        <v>1</v>
      </c>
      <c r="AY1214">
        <v>1</v>
      </c>
      <c r="AZ1214">
        <v>0</v>
      </c>
      <c r="BA1214">
        <v>4</v>
      </c>
      <c r="BB1214">
        <v>0</v>
      </c>
      <c r="BC1214">
        <v>2</v>
      </c>
      <c r="BD1214">
        <v>0</v>
      </c>
      <c r="BE1214">
        <v>0</v>
      </c>
      <c r="BF1214">
        <v>0</v>
      </c>
      <c r="BG1214">
        <v>0</v>
      </c>
      <c r="BH1214">
        <v>0</v>
      </c>
      <c r="BI1214">
        <v>1</v>
      </c>
      <c r="BJ1214">
        <v>0</v>
      </c>
      <c r="BK1214">
        <v>0</v>
      </c>
      <c r="BL1214">
        <v>0</v>
      </c>
      <c r="BM1214">
        <v>0</v>
      </c>
      <c r="BN1214">
        <v>0</v>
      </c>
      <c r="BO1214">
        <v>0</v>
      </c>
      <c r="BP1214">
        <v>0</v>
      </c>
      <c r="BQ1214">
        <v>0</v>
      </c>
      <c r="BR1214">
        <v>1</v>
      </c>
      <c r="BS1214">
        <v>2</v>
      </c>
      <c r="BT1214">
        <v>20</v>
      </c>
      <c r="BU1214" t="s">
        <v>1242</v>
      </c>
    </row>
    <row r="1215" spans="1:73">
      <c r="A1215" t="s">
        <v>953</v>
      </c>
      <c r="B1215" t="s">
        <v>954</v>
      </c>
      <c r="C1215">
        <v>307</v>
      </c>
      <c r="D1215" t="s">
        <v>331</v>
      </c>
      <c r="E1215" t="s">
        <v>78</v>
      </c>
      <c r="F1215" t="s">
        <v>77</v>
      </c>
      <c r="G1215">
        <v>6</v>
      </c>
      <c r="H1215">
        <v>42</v>
      </c>
      <c r="I1215">
        <v>26</v>
      </c>
      <c r="J1215">
        <v>0</v>
      </c>
      <c r="K1215">
        <v>0</v>
      </c>
      <c r="L1215">
        <v>93</v>
      </c>
      <c r="M1215">
        <v>3</v>
      </c>
      <c r="N1215">
        <v>92</v>
      </c>
      <c r="O1215">
        <v>0</v>
      </c>
      <c r="P1215">
        <v>0</v>
      </c>
      <c r="Q1215">
        <v>8</v>
      </c>
      <c r="R1215">
        <v>5</v>
      </c>
      <c r="S1215">
        <v>136</v>
      </c>
      <c r="T1215">
        <v>55</v>
      </c>
      <c r="U1215">
        <v>0</v>
      </c>
      <c r="V1215">
        <v>16</v>
      </c>
      <c r="W1215">
        <v>25</v>
      </c>
      <c r="X1215">
        <v>0</v>
      </c>
      <c r="Y1215">
        <v>2</v>
      </c>
      <c r="Z1215">
        <v>2</v>
      </c>
      <c r="AA1215">
        <v>0</v>
      </c>
      <c r="AB1215">
        <v>643</v>
      </c>
      <c r="AC1215">
        <v>5</v>
      </c>
      <c r="AD1215">
        <v>0</v>
      </c>
      <c r="AE1215">
        <v>8</v>
      </c>
      <c r="AF1215">
        <v>0</v>
      </c>
      <c r="AG1215">
        <v>0</v>
      </c>
      <c r="AH1215">
        <v>18</v>
      </c>
      <c r="AI1215">
        <v>48</v>
      </c>
      <c r="AJ1215">
        <v>0</v>
      </c>
      <c r="AK1215">
        <v>0</v>
      </c>
      <c r="AL1215">
        <v>10</v>
      </c>
      <c r="AM1215">
        <v>54</v>
      </c>
      <c r="AN1215">
        <v>0</v>
      </c>
      <c r="AO1215">
        <v>4</v>
      </c>
      <c r="AP1215">
        <v>16</v>
      </c>
      <c r="AQ1215">
        <v>10</v>
      </c>
      <c r="AR1215">
        <v>0</v>
      </c>
      <c r="AS1215">
        <v>2</v>
      </c>
      <c r="AT1215">
        <v>16</v>
      </c>
      <c r="AU1215">
        <v>37</v>
      </c>
      <c r="AV1215">
        <v>17</v>
      </c>
      <c r="AW1215">
        <v>24</v>
      </c>
      <c r="AX1215">
        <v>98</v>
      </c>
      <c r="AY1215">
        <v>136</v>
      </c>
      <c r="AZ1215">
        <v>97</v>
      </c>
      <c r="BA1215">
        <v>158</v>
      </c>
      <c r="BB1215">
        <v>27</v>
      </c>
      <c r="BC1215">
        <v>114</v>
      </c>
      <c r="BD1215">
        <v>0</v>
      </c>
      <c r="BE1215">
        <v>0</v>
      </c>
      <c r="BF1215">
        <v>6</v>
      </c>
      <c r="BG1215">
        <v>0</v>
      </c>
      <c r="BH1215">
        <v>4</v>
      </c>
      <c r="BI1215">
        <v>100</v>
      </c>
      <c r="BJ1215">
        <v>47</v>
      </c>
      <c r="BK1215">
        <v>0</v>
      </c>
      <c r="BL1215">
        <v>23</v>
      </c>
      <c r="BM1215">
        <v>4</v>
      </c>
      <c r="BN1215">
        <v>30</v>
      </c>
      <c r="BO1215">
        <v>154</v>
      </c>
      <c r="BP1215">
        <v>26</v>
      </c>
      <c r="BQ1215">
        <v>5</v>
      </c>
      <c r="BR1215">
        <v>38</v>
      </c>
      <c r="BS1215">
        <v>78</v>
      </c>
      <c r="BT1215">
        <v>1071</v>
      </c>
      <c r="BU1215" t="s">
        <v>1243</v>
      </c>
    </row>
    <row r="1216" spans="1:73">
      <c r="A1216" t="s">
        <v>1244</v>
      </c>
      <c r="B1216" t="s">
        <v>1245</v>
      </c>
      <c r="C1216">
        <v>0</v>
      </c>
      <c r="D1216" t="s">
        <v>75</v>
      </c>
      <c r="E1216" t="s">
        <v>76</v>
      </c>
      <c r="F1216" t="s">
        <v>77</v>
      </c>
      <c r="G1216">
        <v>0</v>
      </c>
      <c r="H1216">
        <v>0</v>
      </c>
      <c r="I1216">
        <v>0</v>
      </c>
      <c r="J1216">
        <v>0</v>
      </c>
      <c r="K1216">
        <v>0</v>
      </c>
      <c r="L1216">
        <v>2</v>
      </c>
      <c r="M1216">
        <v>0</v>
      </c>
      <c r="N1216">
        <v>1</v>
      </c>
      <c r="O1216">
        <v>0</v>
      </c>
      <c r="P1216">
        <v>0</v>
      </c>
      <c r="Q1216">
        <v>0</v>
      </c>
      <c r="R1216">
        <v>1</v>
      </c>
      <c r="S1216">
        <v>2</v>
      </c>
      <c r="T1216">
        <v>1</v>
      </c>
      <c r="U1216">
        <v>1</v>
      </c>
      <c r="V1216">
        <v>1</v>
      </c>
      <c r="W1216">
        <v>1</v>
      </c>
      <c r="X1216">
        <v>0</v>
      </c>
      <c r="Y1216">
        <v>0</v>
      </c>
      <c r="Z1216">
        <v>0</v>
      </c>
      <c r="AA1216">
        <v>0</v>
      </c>
      <c r="AB1216">
        <v>4</v>
      </c>
      <c r="AC1216">
        <v>1</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1</v>
      </c>
      <c r="BM1216">
        <v>0</v>
      </c>
      <c r="BN1216">
        <v>0</v>
      </c>
      <c r="BO1216">
        <v>1</v>
      </c>
      <c r="BP1216">
        <v>0</v>
      </c>
      <c r="BQ1216">
        <v>0</v>
      </c>
      <c r="BR1216">
        <v>0</v>
      </c>
      <c r="BS1216">
        <v>1</v>
      </c>
      <c r="BT1216">
        <v>8</v>
      </c>
      <c r="BU1216" t="s">
        <v>1244</v>
      </c>
    </row>
    <row r="1217" spans="1:73">
      <c r="A1217" t="s">
        <v>1244</v>
      </c>
      <c r="B1217" t="s">
        <v>1245</v>
      </c>
      <c r="C1217">
        <v>1</v>
      </c>
      <c r="D1217" t="s">
        <v>75</v>
      </c>
      <c r="E1217" t="s">
        <v>78</v>
      </c>
      <c r="F1217" t="s">
        <v>77</v>
      </c>
      <c r="G1217">
        <v>0</v>
      </c>
      <c r="H1217">
        <v>2</v>
      </c>
      <c r="I1217">
        <v>0</v>
      </c>
      <c r="J1217">
        <v>0</v>
      </c>
      <c r="K1217">
        <v>0</v>
      </c>
      <c r="L1217">
        <v>5</v>
      </c>
      <c r="M1217">
        <v>0</v>
      </c>
      <c r="N1217">
        <v>2</v>
      </c>
      <c r="O1217">
        <v>0</v>
      </c>
      <c r="P1217">
        <v>0</v>
      </c>
      <c r="Q1217">
        <v>2</v>
      </c>
      <c r="R1217">
        <v>1</v>
      </c>
      <c r="S1217">
        <v>9</v>
      </c>
      <c r="T1217">
        <v>0</v>
      </c>
      <c r="U1217">
        <v>0</v>
      </c>
      <c r="V1217">
        <v>0</v>
      </c>
      <c r="W1217">
        <v>1</v>
      </c>
      <c r="X1217">
        <v>0</v>
      </c>
      <c r="Y1217">
        <v>0</v>
      </c>
      <c r="Z1217">
        <v>0</v>
      </c>
      <c r="AA1217">
        <v>0</v>
      </c>
      <c r="AB1217">
        <v>37</v>
      </c>
      <c r="AC1217">
        <v>0</v>
      </c>
      <c r="AD1217">
        <v>0</v>
      </c>
      <c r="AE1217">
        <v>0</v>
      </c>
      <c r="AF1217">
        <v>0</v>
      </c>
      <c r="AG1217">
        <v>0</v>
      </c>
      <c r="AH1217">
        <v>0</v>
      </c>
      <c r="AI1217">
        <v>2</v>
      </c>
      <c r="AJ1217">
        <v>0</v>
      </c>
      <c r="AK1217">
        <v>0</v>
      </c>
      <c r="AL1217">
        <v>1</v>
      </c>
      <c r="AM1217">
        <v>5</v>
      </c>
      <c r="AN1217">
        <v>0</v>
      </c>
      <c r="AO1217">
        <v>0</v>
      </c>
      <c r="AP1217">
        <v>2</v>
      </c>
      <c r="AQ1217">
        <v>0</v>
      </c>
      <c r="AR1217">
        <v>0</v>
      </c>
      <c r="AS1217">
        <v>0</v>
      </c>
      <c r="AT1217">
        <v>1</v>
      </c>
      <c r="AU1217">
        <v>1</v>
      </c>
      <c r="AV1217">
        <v>0</v>
      </c>
      <c r="AW1217">
        <v>0</v>
      </c>
      <c r="AX1217">
        <v>6</v>
      </c>
      <c r="AY1217">
        <v>11</v>
      </c>
      <c r="AZ1217">
        <v>7</v>
      </c>
      <c r="BA1217">
        <v>13</v>
      </c>
      <c r="BB1217">
        <v>1</v>
      </c>
      <c r="BC1217">
        <v>11</v>
      </c>
      <c r="BD1217">
        <v>0</v>
      </c>
      <c r="BE1217">
        <v>0</v>
      </c>
      <c r="BF1217">
        <v>0</v>
      </c>
      <c r="BG1217">
        <v>0</v>
      </c>
      <c r="BH1217">
        <v>0</v>
      </c>
      <c r="BI1217">
        <v>10</v>
      </c>
      <c r="BJ1217">
        <v>3</v>
      </c>
      <c r="BK1217">
        <v>0</v>
      </c>
      <c r="BL1217">
        <v>0</v>
      </c>
      <c r="BM1217">
        <v>0</v>
      </c>
      <c r="BN1217">
        <v>3</v>
      </c>
      <c r="BO1217">
        <v>9</v>
      </c>
      <c r="BP1217">
        <v>6</v>
      </c>
      <c r="BQ1217">
        <v>0</v>
      </c>
      <c r="BR1217">
        <v>0</v>
      </c>
      <c r="BS1217">
        <v>4</v>
      </c>
      <c r="BT1217">
        <v>61</v>
      </c>
      <c r="BU1217" t="s">
        <v>1246</v>
      </c>
    </row>
    <row r="1218" spans="1:73">
      <c r="A1218" t="s">
        <v>1244</v>
      </c>
      <c r="B1218" t="s">
        <v>1245</v>
      </c>
      <c r="C1218">
        <v>2</v>
      </c>
      <c r="D1218" t="s">
        <v>75</v>
      </c>
      <c r="E1218" t="s">
        <v>80</v>
      </c>
      <c r="F1218" t="s">
        <v>77</v>
      </c>
      <c r="G1218">
        <v>3</v>
      </c>
      <c r="H1218">
        <v>4</v>
      </c>
      <c r="I1218">
        <v>5</v>
      </c>
      <c r="J1218">
        <v>0</v>
      </c>
      <c r="K1218">
        <v>0</v>
      </c>
      <c r="L1218">
        <v>7</v>
      </c>
      <c r="M1218">
        <v>0</v>
      </c>
      <c r="N1218">
        <v>7</v>
      </c>
      <c r="O1218">
        <v>0</v>
      </c>
      <c r="P1218">
        <v>0</v>
      </c>
      <c r="Q1218">
        <v>3</v>
      </c>
      <c r="R1218">
        <v>0</v>
      </c>
      <c r="S1218">
        <v>7</v>
      </c>
      <c r="T1218">
        <v>2</v>
      </c>
      <c r="U1218">
        <v>0</v>
      </c>
      <c r="V1218">
        <v>0</v>
      </c>
      <c r="W1218">
        <v>1</v>
      </c>
      <c r="X1218">
        <v>0</v>
      </c>
      <c r="Y1218">
        <v>0</v>
      </c>
      <c r="Z1218">
        <v>0</v>
      </c>
      <c r="AA1218">
        <v>0</v>
      </c>
      <c r="AB1218">
        <v>28</v>
      </c>
      <c r="AC1218">
        <v>2</v>
      </c>
      <c r="AD1218">
        <v>0</v>
      </c>
      <c r="AE1218">
        <v>0</v>
      </c>
      <c r="AF1218">
        <v>0</v>
      </c>
      <c r="AG1218">
        <v>0</v>
      </c>
      <c r="AH1218">
        <v>0</v>
      </c>
      <c r="AI1218">
        <v>1</v>
      </c>
      <c r="AJ1218">
        <v>0</v>
      </c>
      <c r="AK1218">
        <v>0</v>
      </c>
      <c r="AL1218">
        <v>0</v>
      </c>
      <c r="AM1218">
        <v>5</v>
      </c>
      <c r="AN1218">
        <v>0</v>
      </c>
      <c r="AO1218">
        <v>0</v>
      </c>
      <c r="AP1218">
        <v>0</v>
      </c>
      <c r="AQ1218">
        <v>0</v>
      </c>
      <c r="AR1218">
        <v>2</v>
      </c>
      <c r="AS1218">
        <v>0</v>
      </c>
      <c r="AT1218">
        <v>0</v>
      </c>
      <c r="AU1218">
        <v>5</v>
      </c>
      <c r="AV1218">
        <v>0</v>
      </c>
      <c r="AW1218">
        <v>0</v>
      </c>
      <c r="AX1218">
        <v>1</v>
      </c>
      <c r="AY1218">
        <v>4</v>
      </c>
      <c r="AZ1218">
        <v>4</v>
      </c>
      <c r="BA1218">
        <v>6</v>
      </c>
      <c r="BB1218">
        <v>0</v>
      </c>
      <c r="BC1218">
        <v>3</v>
      </c>
      <c r="BD1218">
        <v>0</v>
      </c>
      <c r="BE1218">
        <v>2</v>
      </c>
      <c r="BF1218">
        <v>0</v>
      </c>
      <c r="BG1218">
        <v>0</v>
      </c>
      <c r="BH1218">
        <v>1</v>
      </c>
      <c r="BI1218">
        <v>3</v>
      </c>
      <c r="BJ1218">
        <v>1</v>
      </c>
      <c r="BK1218">
        <v>0</v>
      </c>
      <c r="BL1218">
        <v>2</v>
      </c>
      <c r="BM1218">
        <v>1</v>
      </c>
      <c r="BN1218">
        <v>0</v>
      </c>
      <c r="BO1218">
        <v>11</v>
      </c>
      <c r="BP1218">
        <v>0</v>
      </c>
      <c r="BQ1218">
        <v>0</v>
      </c>
      <c r="BR1218">
        <v>0</v>
      </c>
      <c r="BS1218">
        <v>1</v>
      </c>
      <c r="BT1218">
        <v>50</v>
      </c>
      <c r="BU1218" t="s">
        <v>1247</v>
      </c>
    </row>
    <row r="1219" spans="1:73">
      <c r="A1219" t="s">
        <v>1244</v>
      </c>
      <c r="B1219" t="s">
        <v>1245</v>
      </c>
      <c r="C1219">
        <v>3</v>
      </c>
      <c r="D1219" t="s">
        <v>75</v>
      </c>
      <c r="E1219" t="s">
        <v>78</v>
      </c>
      <c r="F1219" t="s">
        <v>77</v>
      </c>
      <c r="G1219">
        <v>0</v>
      </c>
      <c r="H1219">
        <v>2</v>
      </c>
      <c r="I1219">
        <v>0</v>
      </c>
      <c r="J1219">
        <v>0</v>
      </c>
      <c r="K1219">
        <v>0</v>
      </c>
      <c r="L1219">
        <v>2</v>
      </c>
      <c r="M1219">
        <v>0</v>
      </c>
      <c r="N1219">
        <v>1</v>
      </c>
      <c r="O1219">
        <v>0</v>
      </c>
      <c r="P1219">
        <v>0</v>
      </c>
      <c r="Q1219">
        <v>0</v>
      </c>
      <c r="R1219">
        <v>0</v>
      </c>
      <c r="S1219">
        <v>1</v>
      </c>
      <c r="T1219">
        <v>2</v>
      </c>
      <c r="U1219">
        <v>0</v>
      </c>
      <c r="V1219">
        <v>0</v>
      </c>
      <c r="W1219">
        <v>0</v>
      </c>
      <c r="X1219">
        <v>0</v>
      </c>
      <c r="Y1219">
        <v>0</v>
      </c>
      <c r="Z1219">
        <v>0</v>
      </c>
      <c r="AA1219">
        <v>0</v>
      </c>
      <c r="AB1219">
        <v>9</v>
      </c>
      <c r="AC1219">
        <v>0</v>
      </c>
      <c r="AD1219">
        <v>0</v>
      </c>
      <c r="AE1219">
        <v>0</v>
      </c>
      <c r="AF1219">
        <v>0</v>
      </c>
      <c r="AG1219">
        <v>0</v>
      </c>
      <c r="AH1219">
        <v>0</v>
      </c>
      <c r="AI1219">
        <v>1</v>
      </c>
      <c r="AJ1219">
        <v>0</v>
      </c>
      <c r="AK1219">
        <v>0</v>
      </c>
      <c r="AL1219">
        <v>0</v>
      </c>
      <c r="AM1219">
        <v>2</v>
      </c>
      <c r="AN1219">
        <v>0</v>
      </c>
      <c r="AO1219">
        <v>0</v>
      </c>
      <c r="AP1219">
        <v>1</v>
      </c>
      <c r="AQ1219">
        <v>0</v>
      </c>
      <c r="AR1219">
        <v>0</v>
      </c>
      <c r="AS1219">
        <v>0</v>
      </c>
      <c r="AT1219">
        <v>0</v>
      </c>
      <c r="AU1219">
        <v>0</v>
      </c>
      <c r="AV1219">
        <v>0</v>
      </c>
      <c r="AW1219">
        <v>0</v>
      </c>
      <c r="AX1219">
        <v>0</v>
      </c>
      <c r="AY1219">
        <v>2</v>
      </c>
      <c r="AZ1219">
        <v>1</v>
      </c>
      <c r="BA1219">
        <v>2</v>
      </c>
      <c r="BB1219">
        <v>0</v>
      </c>
      <c r="BC1219">
        <v>2</v>
      </c>
      <c r="BD1219">
        <v>0</v>
      </c>
      <c r="BE1219">
        <v>0</v>
      </c>
      <c r="BF1219">
        <v>0</v>
      </c>
      <c r="BG1219">
        <v>0</v>
      </c>
      <c r="BH1219">
        <v>0</v>
      </c>
      <c r="BI1219">
        <v>0</v>
      </c>
      <c r="BJ1219">
        <v>1</v>
      </c>
      <c r="BK1219">
        <v>0</v>
      </c>
      <c r="BL1219">
        <v>0</v>
      </c>
      <c r="BM1219">
        <v>0</v>
      </c>
      <c r="BN1219">
        <v>0</v>
      </c>
      <c r="BO1219">
        <v>1</v>
      </c>
      <c r="BP1219">
        <v>0</v>
      </c>
      <c r="BQ1219">
        <v>0</v>
      </c>
      <c r="BR1219">
        <v>0</v>
      </c>
      <c r="BS1219">
        <v>1</v>
      </c>
      <c r="BT1219">
        <v>13</v>
      </c>
      <c r="BU1219" t="s">
        <v>1248</v>
      </c>
    </row>
    <row r="1220" spans="1:73">
      <c r="A1220" t="s">
        <v>1244</v>
      </c>
      <c r="B1220" t="s">
        <v>1245</v>
      </c>
      <c r="C1220">
        <v>4</v>
      </c>
      <c r="D1220" t="s">
        <v>75</v>
      </c>
      <c r="E1220" t="s">
        <v>80</v>
      </c>
      <c r="F1220" t="s">
        <v>77</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1</v>
      </c>
      <c r="BT1220">
        <v>1</v>
      </c>
      <c r="BU1220" t="s">
        <v>705</v>
      </c>
    </row>
    <row r="1221" spans="1:73">
      <c r="A1221" t="s">
        <v>1244</v>
      </c>
      <c r="B1221" t="s">
        <v>1245</v>
      </c>
      <c r="C1221">
        <v>5</v>
      </c>
      <c r="D1221" t="s">
        <v>75</v>
      </c>
      <c r="E1221" t="s">
        <v>78</v>
      </c>
      <c r="F1221" t="s">
        <v>77</v>
      </c>
      <c r="G1221">
        <v>0</v>
      </c>
      <c r="H1221">
        <v>0</v>
      </c>
      <c r="I1221">
        <v>0</v>
      </c>
      <c r="J1221">
        <v>0</v>
      </c>
      <c r="K1221">
        <v>0</v>
      </c>
      <c r="L1221">
        <v>2</v>
      </c>
      <c r="M1221">
        <v>0</v>
      </c>
      <c r="N1221">
        <v>2</v>
      </c>
      <c r="O1221">
        <v>0</v>
      </c>
      <c r="P1221">
        <v>0</v>
      </c>
      <c r="Q1221">
        <v>0</v>
      </c>
      <c r="R1221">
        <v>0</v>
      </c>
      <c r="S1221">
        <v>4</v>
      </c>
      <c r="T1221">
        <v>0</v>
      </c>
      <c r="U1221">
        <v>0</v>
      </c>
      <c r="V1221">
        <v>0</v>
      </c>
      <c r="W1221">
        <v>0</v>
      </c>
      <c r="X1221">
        <v>0</v>
      </c>
      <c r="Y1221">
        <v>0</v>
      </c>
      <c r="Z1221">
        <v>0</v>
      </c>
      <c r="AA1221">
        <v>0</v>
      </c>
      <c r="AB1221">
        <v>12</v>
      </c>
      <c r="AC1221">
        <v>0</v>
      </c>
      <c r="AD1221">
        <v>0</v>
      </c>
      <c r="AE1221">
        <v>0</v>
      </c>
      <c r="AF1221">
        <v>0</v>
      </c>
      <c r="AG1221">
        <v>0</v>
      </c>
      <c r="AH1221">
        <v>0</v>
      </c>
      <c r="AI1221">
        <v>0</v>
      </c>
      <c r="AJ1221">
        <v>0</v>
      </c>
      <c r="AK1221">
        <v>0</v>
      </c>
      <c r="AL1221">
        <v>0</v>
      </c>
      <c r="AM1221">
        <v>3</v>
      </c>
      <c r="AN1221">
        <v>0</v>
      </c>
      <c r="AO1221">
        <v>0</v>
      </c>
      <c r="AP1221">
        <v>0</v>
      </c>
      <c r="AQ1221">
        <v>0</v>
      </c>
      <c r="AR1221">
        <v>0</v>
      </c>
      <c r="AS1221">
        <v>0</v>
      </c>
      <c r="AT1221">
        <v>0</v>
      </c>
      <c r="AU1221">
        <v>0</v>
      </c>
      <c r="AV1221">
        <v>0</v>
      </c>
      <c r="AW1221">
        <v>0</v>
      </c>
      <c r="AX1221">
        <v>1</v>
      </c>
      <c r="AY1221">
        <v>3</v>
      </c>
      <c r="AZ1221">
        <v>2</v>
      </c>
      <c r="BA1221">
        <v>4</v>
      </c>
      <c r="BB1221">
        <v>1</v>
      </c>
      <c r="BC1221">
        <v>2</v>
      </c>
      <c r="BD1221">
        <v>0</v>
      </c>
      <c r="BE1221">
        <v>0</v>
      </c>
      <c r="BF1221">
        <v>0</v>
      </c>
      <c r="BG1221">
        <v>0</v>
      </c>
      <c r="BH1221">
        <v>0</v>
      </c>
      <c r="BI1221">
        <v>1</v>
      </c>
      <c r="BJ1221">
        <v>2</v>
      </c>
      <c r="BK1221">
        <v>0</v>
      </c>
      <c r="BL1221">
        <v>2</v>
      </c>
      <c r="BM1221">
        <v>1</v>
      </c>
      <c r="BN1221">
        <v>0</v>
      </c>
      <c r="BO1221">
        <v>2</v>
      </c>
      <c r="BP1221">
        <v>0</v>
      </c>
      <c r="BQ1221">
        <v>0</v>
      </c>
      <c r="BR1221">
        <v>0</v>
      </c>
      <c r="BS1221">
        <v>1</v>
      </c>
      <c r="BT1221">
        <v>18</v>
      </c>
      <c r="BU1221" t="s">
        <v>1249</v>
      </c>
    </row>
    <row r="1222" spans="1:73">
      <c r="A1222" t="s">
        <v>1244</v>
      </c>
      <c r="B1222" t="s">
        <v>1245</v>
      </c>
      <c r="C1222">
        <v>6</v>
      </c>
      <c r="D1222" t="s">
        <v>75</v>
      </c>
      <c r="E1222" t="s">
        <v>80</v>
      </c>
      <c r="F1222" t="s">
        <v>77</v>
      </c>
      <c r="G1222">
        <v>0</v>
      </c>
      <c r="H1222">
        <v>2</v>
      </c>
      <c r="I1222">
        <v>4</v>
      </c>
      <c r="J1222">
        <v>0</v>
      </c>
      <c r="K1222">
        <v>0</v>
      </c>
      <c r="L1222">
        <v>5</v>
      </c>
      <c r="M1222">
        <v>0</v>
      </c>
      <c r="N1222">
        <v>6</v>
      </c>
      <c r="O1222">
        <v>3</v>
      </c>
      <c r="P1222">
        <v>0</v>
      </c>
      <c r="Q1222">
        <v>1</v>
      </c>
      <c r="R1222">
        <v>0</v>
      </c>
      <c r="S1222">
        <v>10</v>
      </c>
      <c r="T1222">
        <v>3</v>
      </c>
      <c r="U1222">
        <v>0</v>
      </c>
      <c r="V1222">
        <v>1</v>
      </c>
      <c r="W1222">
        <v>1</v>
      </c>
      <c r="X1222">
        <v>0</v>
      </c>
      <c r="Y1222">
        <v>0</v>
      </c>
      <c r="Z1222">
        <v>1</v>
      </c>
      <c r="AA1222">
        <v>0</v>
      </c>
      <c r="AB1222">
        <v>31</v>
      </c>
      <c r="AC1222">
        <v>0</v>
      </c>
      <c r="AD1222">
        <v>0</v>
      </c>
      <c r="AE1222">
        <v>0</v>
      </c>
      <c r="AF1222">
        <v>0</v>
      </c>
      <c r="AG1222">
        <v>0</v>
      </c>
      <c r="AH1222">
        <v>0</v>
      </c>
      <c r="AI1222">
        <v>4</v>
      </c>
      <c r="AJ1222">
        <v>0</v>
      </c>
      <c r="AK1222">
        <v>0</v>
      </c>
      <c r="AL1222">
        <v>2</v>
      </c>
      <c r="AM1222">
        <v>4</v>
      </c>
      <c r="AN1222">
        <v>0</v>
      </c>
      <c r="AO1222">
        <v>0</v>
      </c>
      <c r="AP1222">
        <v>0</v>
      </c>
      <c r="AQ1222">
        <v>0</v>
      </c>
      <c r="AR1222">
        <v>0</v>
      </c>
      <c r="AS1222">
        <v>0</v>
      </c>
      <c r="AT1222">
        <v>0</v>
      </c>
      <c r="AU1222">
        <v>1</v>
      </c>
      <c r="AV1222">
        <v>0</v>
      </c>
      <c r="AW1222">
        <v>3</v>
      </c>
      <c r="AX1222">
        <v>0</v>
      </c>
      <c r="AY1222">
        <v>9</v>
      </c>
      <c r="AZ1222">
        <v>6</v>
      </c>
      <c r="BA1222">
        <v>6</v>
      </c>
      <c r="BB1222">
        <v>0</v>
      </c>
      <c r="BC1222">
        <v>6</v>
      </c>
      <c r="BD1222">
        <v>0</v>
      </c>
      <c r="BE1222">
        <v>0</v>
      </c>
      <c r="BF1222">
        <v>0</v>
      </c>
      <c r="BG1222">
        <v>1</v>
      </c>
      <c r="BH1222">
        <v>0</v>
      </c>
      <c r="BI1222">
        <v>6</v>
      </c>
      <c r="BJ1222">
        <v>6</v>
      </c>
      <c r="BK1222">
        <v>0</v>
      </c>
      <c r="BL1222">
        <v>0</v>
      </c>
      <c r="BM1222">
        <v>0</v>
      </c>
      <c r="BN1222">
        <v>1</v>
      </c>
      <c r="BO1222">
        <v>8</v>
      </c>
      <c r="BP1222">
        <v>0</v>
      </c>
      <c r="BQ1222">
        <v>0</v>
      </c>
      <c r="BR1222">
        <v>0</v>
      </c>
      <c r="BS1222">
        <v>1</v>
      </c>
      <c r="BT1222">
        <v>61</v>
      </c>
      <c r="BU1222" t="s">
        <v>1250</v>
      </c>
    </row>
    <row r="1223" spans="1:73">
      <c r="A1223" t="s">
        <v>1244</v>
      </c>
      <c r="B1223" t="s">
        <v>1245</v>
      </c>
      <c r="C1223">
        <v>7</v>
      </c>
      <c r="D1223" t="s">
        <v>75</v>
      </c>
      <c r="E1223" t="s">
        <v>78</v>
      </c>
      <c r="F1223" t="s">
        <v>77</v>
      </c>
      <c r="G1223">
        <v>0</v>
      </c>
      <c r="H1223">
        <v>0</v>
      </c>
      <c r="I1223">
        <v>0</v>
      </c>
      <c r="J1223">
        <v>0</v>
      </c>
      <c r="K1223">
        <v>0</v>
      </c>
      <c r="L1223">
        <v>3</v>
      </c>
      <c r="M1223">
        <v>0</v>
      </c>
      <c r="N1223">
        <v>1</v>
      </c>
      <c r="O1223">
        <v>0</v>
      </c>
      <c r="P1223">
        <v>0</v>
      </c>
      <c r="Q1223">
        <v>0</v>
      </c>
      <c r="R1223">
        <v>0</v>
      </c>
      <c r="S1223">
        <v>2</v>
      </c>
      <c r="T1223">
        <v>0</v>
      </c>
      <c r="U1223">
        <v>0</v>
      </c>
      <c r="V1223">
        <v>0</v>
      </c>
      <c r="W1223">
        <v>1</v>
      </c>
      <c r="X1223">
        <v>0</v>
      </c>
      <c r="Y1223">
        <v>0</v>
      </c>
      <c r="Z1223">
        <v>0</v>
      </c>
      <c r="AA1223">
        <v>0</v>
      </c>
      <c r="AB1223">
        <v>11</v>
      </c>
      <c r="AC1223">
        <v>0</v>
      </c>
      <c r="AD1223">
        <v>0</v>
      </c>
      <c r="AE1223">
        <v>0</v>
      </c>
      <c r="AF1223">
        <v>0</v>
      </c>
      <c r="AG1223">
        <v>0</v>
      </c>
      <c r="AH1223">
        <v>0</v>
      </c>
      <c r="AI1223">
        <v>0</v>
      </c>
      <c r="AJ1223">
        <v>0</v>
      </c>
      <c r="AK1223">
        <v>0</v>
      </c>
      <c r="AL1223">
        <v>0</v>
      </c>
      <c r="AM1223">
        <v>3</v>
      </c>
      <c r="AN1223">
        <v>0</v>
      </c>
      <c r="AO1223">
        <v>0</v>
      </c>
      <c r="AP1223">
        <v>2</v>
      </c>
      <c r="AQ1223">
        <v>1</v>
      </c>
      <c r="AR1223">
        <v>0</v>
      </c>
      <c r="AS1223">
        <v>0</v>
      </c>
      <c r="AT1223">
        <v>0</v>
      </c>
      <c r="AU1223">
        <v>0</v>
      </c>
      <c r="AV1223">
        <v>0</v>
      </c>
      <c r="AW1223">
        <v>0</v>
      </c>
      <c r="AX1223">
        <v>0</v>
      </c>
      <c r="AY1223">
        <v>3</v>
      </c>
      <c r="AZ1223">
        <v>1</v>
      </c>
      <c r="BA1223">
        <v>3</v>
      </c>
      <c r="BB1223">
        <v>0</v>
      </c>
      <c r="BC1223">
        <v>4</v>
      </c>
      <c r="BD1223">
        <v>0</v>
      </c>
      <c r="BE1223">
        <v>0</v>
      </c>
      <c r="BF1223">
        <v>0</v>
      </c>
      <c r="BG1223">
        <v>0</v>
      </c>
      <c r="BH1223">
        <v>0</v>
      </c>
      <c r="BI1223">
        <v>0</v>
      </c>
      <c r="BJ1223">
        <v>2</v>
      </c>
      <c r="BK1223">
        <v>0</v>
      </c>
      <c r="BL1223">
        <v>0</v>
      </c>
      <c r="BM1223">
        <v>0</v>
      </c>
      <c r="BN1223">
        <v>0</v>
      </c>
      <c r="BO1223">
        <v>1</v>
      </c>
      <c r="BP1223">
        <v>0</v>
      </c>
      <c r="BQ1223">
        <v>0</v>
      </c>
      <c r="BR1223">
        <v>0</v>
      </c>
      <c r="BS1223">
        <v>1</v>
      </c>
      <c r="BT1223">
        <v>15</v>
      </c>
      <c r="BU1223" t="s">
        <v>1251</v>
      </c>
    </row>
    <row r="1224" spans="1:73">
      <c r="A1224" t="s">
        <v>1244</v>
      </c>
      <c r="B1224" t="s">
        <v>1245</v>
      </c>
      <c r="C1224">
        <v>8</v>
      </c>
      <c r="D1224" t="s">
        <v>75</v>
      </c>
      <c r="E1224" t="s">
        <v>80</v>
      </c>
      <c r="F1224" t="s">
        <v>77</v>
      </c>
      <c r="G1224">
        <v>2</v>
      </c>
      <c r="H1224">
        <v>6</v>
      </c>
      <c r="I1224">
        <v>6</v>
      </c>
      <c r="J1224">
        <v>0</v>
      </c>
      <c r="K1224">
        <v>0</v>
      </c>
      <c r="L1224">
        <v>11</v>
      </c>
      <c r="M1224">
        <v>0</v>
      </c>
      <c r="N1224">
        <v>7</v>
      </c>
      <c r="O1224">
        <v>0</v>
      </c>
      <c r="P1224">
        <v>0</v>
      </c>
      <c r="Q1224">
        <v>2</v>
      </c>
      <c r="R1224">
        <v>0</v>
      </c>
      <c r="S1224">
        <v>15</v>
      </c>
      <c r="T1224">
        <v>6</v>
      </c>
      <c r="U1224">
        <v>0</v>
      </c>
      <c r="V1224">
        <v>1</v>
      </c>
      <c r="W1224">
        <v>3</v>
      </c>
      <c r="X1224">
        <v>0</v>
      </c>
      <c r="Y1224">
        <v>2</v>
      </c>
      <c r="Z1224">
        <v>0</v>
      </c>
      <c r="AA1224">
        <v>0</v>
      </c>
      <c r="AB1224">
        <v>53</v>
      </c>
      <c r="AC1224">
        <v>0</v>
      </c>
      <c r="AD1224">
        <v>0</v>
      </c>
      <c r="AE1224">
        <v>1</v>
      </c>
      <c r="AF1224">
        <v>0</v>
      </c>
      <c r="AG1224">
        <v>0</v>
      </c>
      <c r="AH1224">
        <v>0</v>
      </c>
      <c r="AI1224">
        <v>4</v>
      </c>
      <c r="AJ1224">
        <v>0</v>
      </c>
      <c r="AK1224">
        <v>0</v>
      </c>
      <c r="AL1224">
        <v>4</v>
      </c>
      <c r="AM1224">
        <v>6</v>
      </c>
      <c r="AN1224">
        <v>0</v>
      </c>
      <c r="AO1224">
        <v>0</v>
      </c>
      <c r="AP1224">
        <v>0</v>
      </c>
      <c r="AQ1224">
        <v>2</v>
      </c>
      <c r="AR1224">
        <v>0</v>
      </c>
      <c r="AS1224">
        <v>0</v>
      </c>
      <c r="AT1224">
        <v>0</v>
      </c>
      <c r="AU1224">
        <v>6</v>
      </c>
      <c r="AV1224">
        <v>4</v>
      </c>
      <c r="AW1224">
        <v>6</v>
      </c>
      <c r="AX1224">
        <v>2</v>
      </c>
      <c r="AY1224">
        <v>9</v>
      </c>
      <c r="AZ1224">
        <v>4</v>
      </c>
      <c r="BA1224">
        <v>10</v>
      </c>
      <c r="BB1224">
        <v>4</v>
      </c>
      <c r="BC1224">
        <v>9</v>
      </c>
      <c r="BD1224">
        <v>0</v>
      </c>
      <c r="BE1224">
        <v>0</v>
      </c>
      <c r="BF1224">
        <v>1</v>
      </c>
      <c r="BG1224">
        <v>0</v>
      </c>
      <c r="BH1224">
        <v>3</v>
      </c>
      <c r="BI1224">
        <v>11</v>
      </c>
      <c r="BJ1224">
        <v>5</v>
      </c>
      <c r="BK1224">
        <v>0</v>
      </c>
      <c r="BL1224">
        <v>4</v>
      </c>
      <c r="BM1224">
        <v>2</v>
      </c>
      <c r="BN1224">
        <v>3</v>
      </c>
      <c r="BO1224">
        <v>10</v>
      </c>
      <c r="BP1224">
        <v>0</v>
      </c>
      <c r="BQ1224">
        <v>0</v>
      </c>
      <c r="BR1224">
        <v>0</v>
      </c>
      <c r="BS1224">
        <v>3</v>
      </c>
      <c r="BT1224">
        <v>96</v>
      </c>
      <c r="BU1224" t="s">
        <v>1252</v>
      </c>
    </row>
    <row r="1225" spans="1:73">
      <c r="A1225" t="s">
        <v>1244</v>
      </c>
      <c r="B1225" t="s">
        <v>1245</v>
      </c>
      <c r="C1225">
        <v>9</v>
      </c>
      <c r="D1225" t="s">
        <v>75</v>
      </c>
      <c r="E1225" t="s">
        <v>78</v>
      </c>
      <c r="F1225" t="s">
        <v>77</v>
      </c>
      <c r="G1225">
        <v>0</v>
      </c>
      <c r="H1225">
        <v>0</v>
      </c>
      <c r="I1225">
        <v>0</v>
      </c>
      <c r="J1225">
        <v>0</v>
      </c>
      <c r="K1225">
        <v>0</v>
      </c>
      <c r="L1225">
        <v>1</v>
      </c>
      <c r="M1225">
        <v>0</v>
      </c>
      <c r="N1225">
        <v>2</v>
      </c>
      <c r="O1225">
        <v>0</v>
      </c>
      <c r="P1225">
        <v>0</v>
      </c>
      <c r="Q1225">
        <v>0</v>
      </c>
      <c r="R1225">
        <v>0</v>
      </c>
      <c r="S1225">
        <v>1</v>
      </c>
      <c r="T1225">
        <v>0</v>
      </c>
      <c r="U1225">
        <v>0</v>
      </c>
      <c r="V1225">
        <v>0</v>
      </c>
      <c r="W1225">
        <v>1</v>
      </c>
      <c r="X1225">
        <v>0</v>
      </c>
      <c r="Y1225">
        <v>0</v>
      </c>
      <c r="Z1225">
        <v>0</v>
      </c>
      <c r="AA1225">
        <v>0</v>
      </c>
      <c r="AB1225">
        <v>7</v>
      </c>
      <c r="AC1225">
        <v>0</v>
      </c>
      <c r="AD1225">
        <v>0</v>
      </c>
      <c r="AE1225">
        <v>0</v>
      </c>
      <c r="AF1225">
        <v>0</v>
      </c>
      <c r="AG1225">
        <v>0</v>
      </c>
      <c r="AH1225">
        <v>0</v>
      </c>
      <c r="AI1225">
        <v>0</v>
      </c>
      <c r="AJ1225">
        <v>0</v>
      </c>
      <c r="AK1225">
        <v>0</v>
      </c>
      <c r="AL1225">
        <v>0</v>
      </c>
      <c r="AM1225">
        <v>0</v>
      </c>
      <c r="AN1225">
        <v>0</v>
      </c>
      <c r="AO1225">
        <v>0</v>
      </c>
      <c r="AP1225">
        <v>0</v>
      </c>
      <c r="AQ1225">
        <v>2</v>
      </c>
      <c r="AR1225">
        <v>0</v>
      </c>
      <c r="AS1225">
        <v>0</v>
      </c>
      <c r="AT1225">
        <v>0</v>
      </c>
      <c r="AU1225">
        <v>0</v>
      </c>
      <c r="AV1225">
        <v>0</v>
      </c>
      <c r="AW1225">
        <v>0</v>
      </c>
      <c r="AX1225">
        <v>2</v>
      </c>
      <c r="AY1225">
        <v>1</v>
      </c>
      <c r="AZ1225">
        <v>2</v>
      </c>
      <c r="BA1225">
        <v>2</v>
      </c>
      <c r="BB1225">
        <v>0</v>
      </c>
      <c r="BC1225">
        <v>0</v>
      </c>
      <c r="BD1225">
        <v>0</v>
      </c>
      <c r="BE1225">
        <v>0</v>
      </c>
      <c r="BF1225">
        <v>0</v>
      </c>
      <c r="BG1225">
        <v>0</v>
      </c>
      <c r="BH1225">
        <v>0</v>
      </c>
      <c r="BI1225">
        <v>2</v>
      </c>
      <c r="BJ1225">
        <v>0</v>
      </c>
      <c r="BK1225">
        <v>0</v>
      </c>
      <c r="BL1225">
        <v>0</v>
      </c>
      <c r="BM1225">
        <v>2</v>
      </c>
      <c r="BN1225">
        <v>0</v>
      </c>
      <c r="BO1225">
        <v>2</v>
      </c>
      <c r="BP1225">
        <v>0</v>
      </c>
      <c r="BQ1225">
        <v>0</v>
      </c>
      <c r="BR1225">
        <v>0</v>
      </c>
      <c r="BS1225">
        <v>1</v>
      </c>
      <c r="BT1225">
        <v>8</v>
      </c>
      <c r="BU1225" t="s">
        <v>1253</v>
      </c>
    </row>
    <row r="1226" spans="1:73">
      <c r="A1226" t="s">
        <v>1244</v>
      </c>
      <c r="B1226" t="s">
        <v>1245</v>
      </c>
      <c r="C1226">
        <v>10</v>
      </c>
      <c r="D1226" t="s">
        <v>75</v>
      </c>
      <c r="E1226" t="s">
        <v>80</v>
      </c>
      <c r="F1226" t="s">
        <v>77</v>
      </c>
      <c r="G1226">
        <v>0</v>
      </c>
      <c r="H1226">
        <v>0</v>
      </c>
      <c r="I1226">
        <v>0</v>
      </c>
      <c r="J1226">
        <v>0</v>
      </c>
      <c r="K1226">
        <v>0</v>
      </c>
      <c r="L1226">
        <v>0</v>
      </c>
      <c r="M1226">
        <v>0</v>
      </c>
      <c r="N1226">
        <v>2</v>
      </c>
      <c r="O1226">
        <v>0</v>
      </c>
      <c r="P1226">
        <v>0</v>
      </c>
      <c r="Q1226">
        <v>0</v>
      </c>
      <c r="R1226">
        <v>0</v>
      </c>
      <c r="S1226">
        <v>0</v>
      </c>
      <c r="T1226">
        <v>0</v>
      </c>
      <c r="U1226">
        <v>0</v>
      </c>
      <c r="V1226">
        <v>0</v>
      </c>
      <c r="W1226">
        <v>0</v>
      </c>
      <c r="X1226">
        <v>0</v>
      </c>
      <c r="Y1226">
        <v>0</v>
      </c>
      <c r="Z1226">
        <v>0</v>
      </c>
      <c r="AA1226">
        <v>0</v>
      </c>
      <c r="AB1226">
        <v>4</v>
      </c>
      <c r="AC1226">
        <v>0</v>
      </c>
      <c r="AD1226">
        <v>0</v>
      </c>
      <c r="AE1226">
        <v>0</v>
      </c>
      <c r="AF1226">
        <v>0</v>
      </c>
      <c r="AG1226">
        <v>0</v>
      </c>
      <c r="AH1226">
        <v>0</v>
      </c>
      <c r="AI1226">
        <v>0</v>
      </c>
      <c r="AJ1226">
        <v>0</v>
      </c>
      <c r="AK1226">
        <v>0</v>
      </c>
      <c r="AL1226">
        <v>0</v>
      </c>
      <c r="AM1226">
        <v>3</v>
      </c>
      <c r="AN1226">
        <v>0</v>
      </c>
      <c r="AO1226">
        <v>0</v>
      </c>
      <c r="AP1226">
        <v>0</v>
      </c>
      <c r="AQ1226">
        <v>0</v>
      </c>
      <c r="AR1226">
        <v>0</v>
      </c>
      <c r="AS1226">
        <v>0</v>
      </c>
      <c r="AT1226">
        <v>0</v>
      </c>
      <c r="AU1226">
        <v>1</v>
      </c>
      <c r="AV1226">
        <v>0</v>
      </c>
      <c r="AW1226">
        <v>0</v>
      </c>
      <c r="AX1226">
        <v>0</v>
      </c>
      <c r="AY1226">
        <v>0</v>
      </c>
      <c r="AZ1226">
        <v>0</v>
      </c>
      <c r="BA1226">
        <v>3</v>
      </c>
      <c r="BB1226">
        <v>0</v>
      </c>
      <c r="BC1226">
        <v>0</v>
      </c>
      <c r="BD1226">
        <v>0</v>
      </c>
      <c r="BE1226">
        <v>0</v>
      </c>
      <c r="BF1226">
        <v>0</v>
      </c>
      <c r="BG1226">
        <v>0</v>
      </c>
      <c r="BH1226">
        <v>1</v>
      </c>
      <c r="BI1226">
        <v>1</v>
      </c>
      <c r="BJ1226">
        <v>0</v>
      </c>
      <c r="BK1226">
        <v>0</v>
      </c>
      <c r="BL1226">
        <v>0</v>
      </c>
      <c r="BM1226">
        <v>0</v>
      </c>
      <c r="BN1226">
        <v>0</v>
      </c>
      <c r="BO1226">
        <v>2</v>
      </c>
      <c r="BP1226">
        <v>0</v>
      </c>
      <c r="BQ1226">
        <v>0</v>
      </c>
      <c r="BR1226">
        <v>0</v>
      </c>
      <c r="BS1226">
        <v>1</v>
      </c>
      <c r="BT1226">
        <v>6</v>
      </c>
      <c r="BU1226" t="s">
        <v>1254</v>
      </c>
    </row>
    <row r="1227" spans="1:73">
      <c r="A1227" t="s">
        <v>1244</v>
      </c>
      <c r="B1227" t="s">
        <v>1245</v>
      </c>
      <c r="C1227">
        <v>11</v>
      </c>
      <c r="D1227" t="s">
        <v>75</v>
      </c>
      <c r="E1227" t="s">
        <v>78</v>
      </c>
      <c r="F1227" t="s">
        <v>77</v>
      </c>
      <c r="G1227">
        <v>0</v>
      </c>
      <c r="H1227">
        <v>0</v>
      </c>
      <c r="I1227">
        <v>0</v>
      </c>
      <c r="J1227">
        <v>0</v>
      </c>
      <c r="K1227">
        <v>0</v>
      </c>
      <c r="L1227">
        <v>1</v>
      </c>
      <c r="M1227">
        <v>0</v>
      </c>
      <c r="N1227">
        <v>1</v>
      </c>
      <c r="O1227">
        <v>0</v>
      </c>
      <c r="P1227">
        <v>0</v>
      </c>
      <c r="Q1227">
        <v>0</v>
      </c>
      <c r="R1227">
        <v>0</v>
      </c>
      <c r="S1227">
        <v>2</v>
      </c>
      <c r="T1227">
        <v>1</v>
      </c>
      <c r="U1227">
        <v>0</v>
      </c>
      <c r="V1227">
        <v>0</v>
      </c>
      <c r="W1227">
        <v>0</v>
      </c>
      <c r="X1227">
        <v>0</v>
      </c>
      <c r="Y1227">
        <v>0</v>
      </c>
      <c r="Z1227">
        <v>0</v>
      </c>
      <c r="AA1227">
        <v>0</v>
      </c>
      <c r="AB1227">
        <v>6</v>
      </c>
      <c r="AC1227">
        <v>0</v>
      </c>
      <c r="AD1227">
        <v>0</v>
      </c>
      <c r="AE1227">
        <v>0</v>
      </c>
      <c r="AF1227">
        <v>0</v>
      </c>
      <c r="AG1227">
        <v>0</v>
      </c>
      <c r="AH1227">
        <v>0</v>
      </c>
      <c r="AI1227">
        <v>1</v>
      </c>
      <c r="AJ1227">
        <v>0</v>
      </c>
      <c r="AK1227">
        <v>0</v>
      </c>
      <c r="AL1227">
        <v>0</v>
      </c>
      <c r="AM1227">
        <v>2</v>
      </c>
      <c r="AN1227">
        <v>0</v>
      </c>
      <c r="AO1227">
        <v>0</v>
      </c>
      <c r="AP1227">
        <v>0</v>
      </c>
      <c r="AQ1227">
        <v>0</v>
      </c>
      <c r="AR1227">
        <v>0</v>
      </c>
      <c r="AS1227">
        <v>0</v>
      </c>
      <c r="AT1227">
        <v>0</v>
      </c>
      <c r="AU1227">
        <v>0</v>
      </c>
      <c r="AV1227">
        <v>0</v>
      </c>
      <c r="AW1227">
        <v>0</v>
      </c>
      <c r="AX1227">
        <v>0</v>
      </c>
      <c r="AY1227">
        <v>1</v>
      </c>
      <c r="AZ1227">
        <v>1</v>
      </c>
      <c r="BA1227">
        <v>2</v>
      </c>
      <c r="BB1227">
        <v>0</v>
      </c>
      <c r="BC1227">
        <v>2</v>
      </c>
      <c r="BD1227">
        <v>0</v>
      </c>
      <c r="BE1227">
        <v>0</v>
      </c>
      <c r="BF1227">
        <v>0</v>
      </c>
      <c r="BG1227">
        <v>0</v>
      </c>
      <c r="BH1227">
        <v>0</v>
      </c>
      <c r="BI1227">
        <v>0</v>
      </c>
      <c r="BJ1227">
        <v>2</v>
      </c>
      <c r="BK1227">
        <v>0</v>
      </c>
      <c r="BL1227">
        <v>0</v>
      </c>
      <c r="BM1227">
        <v>0</v>
      </c>
      <c r="BN1227">
        <v>0</v>
      </c>
      <c r="BO1227">
        <v>1</v>
      </c>
      <c r="BP1227">
        <v>0</v>
      </c>
      <c r="BQ1227">
        <v>0</v>
      </c>
      <c r="BR1227">
        <v>0</v>
      </c>
      <c r="BS1227">
        <v>1</v>
      </c>
      <c r="BT1227">
        <v>9</v>
      </c>
      <c r="BU1227" t="s">
        <v>1255</v>
      </c>
    </row>
    <row r="1228" spans="1:73">
      <c r="A1228" t="s">
        <v>1244</v>
      </c>
      <c r="B1228" t="s">
        <v>1245</v>
      </c>
      <c r="C1228">
        <v>12</v>
      </c>
      <c r="D1228" t="s">
        <v>75</v>
      </c>
      <c r="E1228" t="s">
        <v>80</v>
      </c>
      <c r="F1228" t="s">
        <v>77</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1</v>
      </c>
      <c r="BT1228">
        <v>1</v>
      </c>
      <c r="BU1228" t="s">
        <v>213</v>
      </c>
    </row>
    <row r="1229" spans="1:73">
      <c r="A1229" t="s">
        <v>1244</v>
      </c>
      <c r="B1229" t="s">
        <v>1245</v>
      </c>
      <c r="C1229">
        <v>13</v>
      </c>
      <c r="D1229" t="s">
        <v>75</v>
      </c>
      <c r="E1229" t="s">
        <v>78</v>
      </c>
      <c r="F1229" t="s">
        <v>77</v>
      </c>
      <c r="G1229">
        <v>4</v>
      </c>
      <c r="H1229">
        <v>3</v>
      </c>
      <c r="I1229">
        <v>4</v>
      </c>
      <c r="J1229">
        <v>0</v>
      </c>
      <c r="K1229">
        <v>0</v>
      </c>
      <c r="L1229">
        <v>17</v>
      </c>
      <c r="M1229">
        <v>0</v>
      </c>
      <c r="N1229">
        <v>17</v>
      </c>
      <c r="O1229">
        <v>0</v>
      </c>
      <c r="P1229">
        <v>0</v>
      </c>
      <c r="Q1229">
        <v>2</v>
      </c>
      <c r="R1229">
        <v>4</v>
      </c>
      <c r="S1229">
        <v>33</v>
      </c>
      <c r="T1229">
        <v>16</v>
      </c>
      <c r="U1229">
        <v>0</v>
      </c>
      <c r="V1229">
        <v>2</v>
      </c>
      <c r="W1229">
        <v>4</v>
      </c>
      <c r="X1229">
        <v>0</v>
      </c>
      <c r="Y1229">
        <v>0</v>
      </c>
      <c r="Z1229">
        <v>1</v>
      </c>
      <c r="AA1229">
        <v>0</v>
      </c>
      <c r="AB1229">
        <v>132</v>
      </c>
      <c r="AC1229">
        <v>2</v>
      </c>
      <c r="AD1229">
        <v>0</v>
      </c>
      <c r="AE1229">
        <v>1</v>
      </c>
      <c r="AF1229">
        <v>0</v>
      </c>
      <c r="AG1229">
        <v>0</v>
      </c>
      <c r="AH1229">
        <v>4</v>
      </c>
      <c r="AI1229">
        <v>16</v>
      </c>
      <c r="AJ1229">
        <v>0</v>
      </c>
      <c r="AK1229">
        <v>0</v>
      </c>
      <c r="AL1229">
        <v>0</v>
      </c>
      <c r="AM1229">
        <v>14</v>
      </c>
      <c r="AN1229">
        <v>0</v>
      </c>
      <c r="AO1229">
        <v>0</v>
      </c>
      <c r="AP1229">
        <v>4</v>
      </c>
      <c r="AQ1229">
        <v>2</v>
      </c>
      <c r="AR1229">
        <v>0</v>
      </c>
      <c r="AS1229">
        <v>0</v>
      </c>
      <c r="AT1229">
        <v>3</v>
      </c>
      <c r="AU1229">
        <v>2</v>
      </c>
      <c r="AV1229">
        <v>1</v>
      </c>
      <c r="AW1229">
        <v>4</v>
      </c>
      <c r="AX1229">
        <v>22</v>
      </c>
      <c r="AY1229">
        <v>32</v>
      </c>
      <c r="AZ1229">
        <v>18</v>
      </c>
      <c r="BA1229">
        <v>37</v>
      </c>
      <c r="BB1229">
        <v>5</v>
      </c>
      <c r="BC1229">
        <v>27</v>
      </c>
      <c r="BD1229">
        <v>1</v>
      </c>
      <c r="BE1229">
        <v>0</v>
      </c>
      <c r="BF1229">
        <v>0</v>
      </c>
      <c r="BG1229">
        <v>0</v>
      </c>
      <c r="BH1229">
        <v>0</v>
      </c>
      <c r="BI1229">
        <v>24</v>
      </c>
      <c r="BJ1229">
        <v>12</v>
      </c>
      <c r="BK1229">
        <v>0</v>
      </c>
      <c r="BL1229">
        <v>2</v>
      </c>
      <c r="BM1229">
        <v>4</v>
      </c>
      <c r="BN1229">
        <v>9</v>
      </c>
      <c r="BO1229">
        <v>24</v>
      </c>
      <c r="BP1229">
        <v>11</v>
      </c>
      <c r="BQ1229">
        <v>2</v>
      </c>
      <c r="BR1229">
        <v>1</v>
      </c>
      <c r="BS1229">
        <v>13</v>
      </c>
      <c r="BT1229">
        <v>217</v>
      </c>
      <c r="BU1229" t="s">
        <v>1256</v>
      </c>
    </row>
    <row r="1230" spans="1:73">
      <c r="A1230" t="s">
        <v>1244</v>
      </c>
      <c r="B1230" t="s">
        <v>1245</v>
      </c>
      <c r="C1230">
        <v>14</v>
      </c>
      <c r="D1230" t="s">
        <v>89</v>
      </c>
      <c r="E1230" t="s">
        <v>78</v>
      </c>
      <c r="F1230" t="s">
        <v>77</v>
      </c>
      <c r="G1230">
        <v>0</v>
      </c>
      <c r="H1230">
        <v>4</v>
      </c>
      <c r="I1230">
        <v>0</v>
      </c>
      <c r="J1230">
        <v>0</v>
      </c>
      <c r="K1230">
        <v>0</v>
      </c>
      <c r="L1230">
        <v>24</v>
      </c>
      <c r="M1230">
        <v>0</v>
      </c>
      <c r="N1230">
        <v>10</v>
      </c>
      <c r="O1230">
        <v>0</v>
      </c>
      <c r="P1230">
        <v>0</v>
      </c>
      <c r="Q1230">
        <v>0</v>
      </c>
      <c r="R1230">
        <v>4</v>
      </c>
      <c r="S1230">
        <v>21</v>
      </c>
      <c r="T1230">
        <v>11</v>
      </c>
      <c r="U1230">
        <v>0</v>
      </c>
      <c r="V1230">
        <v>3</v>
      </c>
      <c r="W1230">
        <v>4</v>
      </c>
      <c r="X1230">
        <v>0</v>
      </c>
      <c r="Y1230">
        <v>0</v>
      </c>
      <c r="Z1230">
        <v>0</v>
      </c>
      <c r="AA1230">
        <v>0</v>
      </c>
      <c r="AB1230">
        <v>102</v>
      </c>
      <c r="AC1230">
        <v>3</v>
      </c>
      <c r="AD1230">
        <v>0</v>
      </c>
      <c r="AE1230">
        <v>0</v>
      </c>
      <c r="AF1230">
        <v>0</v>
      </c>
      <c r="AG1230">
        <v>1</v>
      </c>
      <c r="AH1230">
        <v>0</v>
      </c>
      <c r="AI1230">
        <v>7</v>
      </c>
      <c r="AJ1230">
        <v>0</v>
      </c>
      <c r="AK1230">
        <v>0</v>
      </c>
      <c r="AL1230">
        <v>0</v>
      </c>
      <c r="AM1230">
        <v>8</v>
      </c>
      <c r="AN1230">
        <v>0</v>
      </c>
      <c r="AO1230">
        <v>0</v>
      </c>
      <c r="AP1230">
        <v>1</v>
      </c>
      <c r="AQ1230">
        <v>0</v>
      </c>
      <c r="AR1230">
        <v>0</v>
      </c>
      <c r="AS1230">
        <v>0</v>
      </c>
      <c r="AT1230">
        <v>1</v>
      </c>
      <c r="AU1230">
        <v>1</v>
      </c>
      <c r="AV1230">
        <v>0</v>
      </c>
      <c r="AW1230">
        <v>0</v>
      </c>
      <c r="AX1230">
        <v>7</v>
      </c>
      <c r="AY1230">
        <v>22</v>
      </c>
      <c r="AZ1230">
        <v>11</v>
      </c>
      <c r="BA1230">
        <v>18</v>
      </c>
      <c r="BB1230">
        <v>4</v>
      </c>
      <c r="BC1230">
        <v>17</v>
      </c>
      <c r="BD1230">
        <v>0</v>
      </c>
      <c r="BE1230">
        <v>0</v>
      </c>
      <c r="BF1230">
        <v>0</v>
      </c>
      <c r="BG1230">
        <v>0</v>
      </c>
      <c r="BH1230">
        <v>1</v>
      </c>
      <c r="BI1230">
        <v>18</v>
      </c>
      <c r="BJ1230">
        <v>11</v>
      </c>
      <c r="BK1230">
        <v>0</v>
      </c>
      <c r="BL1230">
        <v>8</v>
      </c>
      <c r="BM1230">
        <v>0</v>
      </c>
      <c r="BN1230">
        <v>2</v>
      </c>
      <c r="BO1230">
        <v>15</v>
      </c>
      <c r="BP1230">
        <v>1</v>
      </c>
      <c r="BQ1230">
        <v>0</v>
      </c>
      <c r="BR1230">
        <v>5</v>
      </c>
      <c r="BS1230">
        <v>15</v>
      </c>
      <c r="BT1230">
        <v>202</v>
      </c>
      <c r="BU1230" t="s">
        <v>1257</v>
      </c>
    </row>
    <row r="1231" spans="1:73">
      <c r="A1231" t="s">
        <v>1244</v>
      </c>
      <c r="B1231" t="s">
        <v>1245</v>
      </c>
      <c r="C1231">
        <v>15</v>
      </c>
      <c r="D1231" t="s">
        <v>89</v>
      </c>
      <c r="E1231" t="s">
        <v>1258</v>
      </c>
      <c r="F1231" t="s">
        <v>92</v>
      </c>
      <c r="G1231">
        <v>0</v>
      </c>
      <c r="H1231">
        <v>0</v>
      </c>
      <c r="I1231">
        <v>0</v>
      </c>
      <c r="J1231">
        <v>0</v>
      </c>
      <c r="K1231">
        <v>0</v>
      </c>
      <c r="L1231">
        <v>1</v>
      </c>
      <c r="M1231">
        <v>0</v>
      </c>
      <c r="N1231">
        <v>2</v>
      </c>
      <c r="O1231">
        <v>0</v>
      </c>
      <c r="P1231">
        <v>0</v>
      </c>
      <c r="Q1231">
        <v>0</v>
      </c>
      <c r="R1231">
        <v>0</v>
      </c>
      <c r="S1231">
        <v>1</v>
      </c>
      <c r="T1231">
        <v>1</v>
      </c>
      <c r="U1231">
        <v>0</v>
      </c>
      <c r="V1231">
        <v>1</v>
      </c>
      <c r="W1231">
        <v>0</v>
      </c>
      <c r="X1231">
        <v>0</v>
      </c>
      <c r="Y1231">
        <v>0</v>
      </c>
      <c r="Z1231">
        <v>0</v>
      </c>
      <c r="AA1231">
        <v>0</v>
      </c>
      <c r="AB1231">
        <v>10</v>
      </c>
      <c r="AC1231">
        <v>1</v>
      </c>
      <c r="AD1231">
        <v>0</v>
      </c>
      <c r="AE1231">
        <v>0</v>
      </c>
      <c r="AF1231">
        <v>0</v>
      </c>
      <c r="AG1231">
        <v>0</v>
      </c>
      <c r="AH1231">
        <v>0</v>
      </c>
      <c r="AI1231">
        <v>0</v>
      </c>
      <c r="AJ1231">
        <v>0</v>
      </c>
      <c r="AK1231">
        <v>0</v>
      </c>
      <c r="AL1231">
        <v>0</v>
      </c>
      <c r="AM1231">
        <v>3</v>
      </c>
      <c r="AN1231">
        <v>0</v>
      </c>
      <c r="AO1231">
        <v>0</v>
      </c>
      <c r="AP1231">
        <v>1</v>
      </c>
      <c r="AQ1231">
        <v>0</v>
      </c>
      <c r="AR1231">
        <v>0</v>
      </c>
      <c r="AS1231">
        <v>0</v>
      </c>
      <c r="AT1231">
        <v>0</v>
      </c>
      <c r="AU1231">
        <v>0</v>
      </c>
      <c r="AV1231">
        <v>0</v>
      </c>
      <c r="AW1231">
        <v>0</v>
      </c>
      <c r="AX1231">
        <v>0</v>
      </c>
      <c r="AY1231">
        <v>1</v>
      </c>
      <c r="AZ1231">
        <v>1</v>
      </c>
      <c r="BA1231">
        <v>3</v>
      </c>
      <c r="BB1231">
        <v>1</v>
      </c>
      <c r="BC1231">
        <v>2</v>
      </c>
      <c r="BD1231">
        <v>0</v>
      </c>
      <c r="BE1231">
        <v>0</v>
      </c>
      <c r="BF1231">
        <v>0</v>
      </c>
      <c r="BG1231">
        <v>0</v>
      </c>
      <c r="BH1231">
        <v>0</v>
      </c>
      <c r="BI1231">
        <v>0</v>
      </c>
      <c r="BJ1231">
        <v>0</v>
      </c>
      <c r="BK1231">
        <v>0</v>
      </c>
      <c r="BL1231">
        <v>0</v>
      </c>
      <c r="BM1231">
        <v>0</v>
      </c>
      <c r="BN1231">
        <v>1</v>
      </c>
      <c r="BO1231">
        <v>3</v>
      </c>
      <c r="BP1231">
        <v>0</v>
      </c>
      <c r="BQ1231">
        <v>0</v>
      </c>
      <c r="BR1231">
        <v>0</v>
      </c>
      <c r="BS1231">
        <v>2</v>
      </c>
      <c r="BT1231">
        <v>15</v>
      </c>
      <c r="BU1231" t="s">
        <v>1259</v>
      </c>
    </row>
    <row r="1232" spans="1:73">
      <c r="A1232" t="s">
        <v>1244</v>
      </c>
      <c r="B1232" t="s">
        <v>1245</v>
      </c>
      <c r="C1232">
        <v>16</v>
      </c>
      <c r="D1232" t="s">
        <v>89</v>
      </c>
      <c r="E1232" t="s">
        <v>78</v>
      </c>
      <c r="F1232" t="s">
        <v>77</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2</v>
      </c>
      <c r="BT1232">
        <v>7</v>
      </c>
      <c r="BU1232" t="s">
        <v>1260</v>
      </c>
    </row>
    <row r="1233" spans="1:73">
      <c r="A1233" t="s">
        <v>1244</v>
      </c>
      <c r="B1233" t="s">
        <v>1245</v>
      </c>
      <c r="C1233">
        <v>17</v>
      </c>
      <c r="D1233" t="s">
        <v>89</v>
      </c>
      <c r="E1233" t="s">
        <v>1258</v>
      </c>
      <c r="F1233" t="s">
        <v>92</v>
      </c>
      <c r="G1233">
        <v>0</v>
      </c>
      <c r="H1233">
        <v>0</v>
      </c>
      <c r="I1233">
        <v>1</v>
      </c>
      <c r="J1233">
        <v>0</v>
      </c>
      <c r="K1233">
        <v>0</v>
      </c>
      <c r="L1233">
        <v>0</v>
      </c>
      <c r="M1233">
        <v>0</v>
      </c>
      <c r="N1233">
        <v>2</v>
      </c>
      <c r="O1233">
        <v>0</v>
      </c>
      <c r="P1233">
        <v>0</v>
      </c>
      <c r="Q1233">
        <v>0</v>
      </c>
      <c r="R1233">
        <v>0</v>
      </c>
      <c r="S1233">
        <v>0</v>
      </c>
      <c r="T1233">
        <v>0</v>
      </c>
      <c r="U1233">
        <v>0</v>
      </c>
      <c r="V1233">
        <v>0</v>
      </c>
      <c r="W1233">
        <v>0</v>
      </c>
      <c r="X1233">
        <v>0</v>
      </c>
      <c r="Y1233">
        <v>0</v>
      </c>
      <c r="Z1233">
        <v>0</v>
      </c>
      <c r="AA1233">
        <v>0</v>
      </c>
      <c r="AB1233">
        <v>7</v>
      </c>
      <c r="AC1233">
        <v>0</v>
      </c>
      <c r="AD1233">
        <v>0</v>
      </c>
      <c r="AE1233">
        <v>0</v>
      </c>
      <c r="AF1233">
        <v>0</v>
      </c>
      <c r="AG1233">
        <v>0</v>
      </c>
      <c r="AH1233">
        <v>3</v>
      </c>
      <c r="AI1233">
        <v>0</v>
      </c>
      <c r="AJ1233">
        <v>0</v>
      </c>
      <c r="AK1233">
        <v>0</v>
      </c>
      <c r="AL1233">
        <v>0</v>
      </c>
      <c r="AM1233">
        <v>0</v>
      </c>
      <c r="AN1233">
        <v>0</v>
      </c>
      <c r="AO1233">
        <v>0</v>
      </c>
      <c r="AP1233">
        <v>0</v>
      </c>
      <c r="AQ1233">
        <v>0</v>
      </c>
      <c r="AR1233">
        <v>0</v>
      </c>
      <c r="AS1233">
        <v>0</v>
      </c>
      <c r="AT1233">
        <v>1</v>
      </c>
      <c r="AU1233">
        <v>0</v>
      </c>
      <c r="AV1233">
        <v>0</v>
      </c>
      <c r="AW1233">
        <v>1</v>
      </c>
      <c r="AX1233">
        <v>4</v>
      </c>
      <c r="AY1233">
        <v>0</v>
      </c>
      <c r="AZ1233">
        <v>0</v>
      </c>
      <c r="BA1233">
        <v>6</v>
      </c>
      <c r="BB1233">
        <v>0</v>
      </c>
      <c r="BC1233">
        <v>0</v>
      </c>
      <c r="BD1233">
        <v>0</v>
      </c>
      <c r="BE1233">
        <v>0</v>
      </c>
      <c r="BF1233">
        <v>0</v>
      </c>
      <c r="BG1233">
        <v>0</v>
      </c>
      <c r="BH1233">
        <v>0</v>
      </c>
      <c r="BI1233">
        <v>2</v>
      </c>
      <c r="BJ1233">
        <v>0</v>
      </c>
      <c r="BK1233">
        <v>0</v>
      </c>
      <c r="BL1233">
        <v>0</v>
      </c>
      <c r="BM1233">
        <v>0</v>
      </c>
      <c r="BN1233">
        <v>0</v>
      </c>
      <c r="BO1233">
        <v>0</v>
      </c>
      <c r="BP1233">
        <v>0</v>
      </c>
      <c r="BQ1233">
        <v>0</v>
      </c>
      <c r="BR1233">
        <v>0</v>
      </c>
      <c r="BS1233">
        <v>1</v>
      </c>
      <c r="BT1233">
        <v>8</v>
      </c>
      <c r="BU1233" t="s">
        <v>1261</v>
      </c>
    </row>
    <row r="1234" spans="1:73">
      <c r="A1234" t="s">
        <v>1244</v>
      </c>
      <c r="B1234" t="s">
        <v>1245</v>
      </c>
      <c r="C1234">
        <v>18</v>
      </c>
      <c r="D1234" t="s">
        <v>89</v>
      </c>
      <c r="E1234" t="s">
        <v>78</v>
      </c>
      <c r="F1234" t="s">
        <v>77</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1</v>
      </c>
      <c r="BT1234">
        <v>4</v>
      </c>
      <c r="BU1234" t="s">
        <v>1262</v>
      </c>
    </row>
    <row r="1235" spans="1:73">
      <c r="A1235" t="s">
        <v>1244</v>
      </c>
      <c r="B1235" t="s">
        <v>1245</v>
      </c>
      <c r="C1235">
        <v>19</v>
      </c>
      <c r="D1235" t="s">
        <v>89</v>
      </c>
      <c r="E1235" t="s">
        <v>1258</v>
      </c>
      <c r="F1235" t="s">
        <v>92</v>
      </c>
      <c r="G1235">
        <v>0</v>
      </c>
      <c r="H1235">
        <v>0</v>
      </c>
      <c r="I1235">
        <v>1</v>
      </c>
      <c r="J1235">
        <v>0</v>
      </c>
      <c r="K1235">
        <v>0</v>
      </c>
      <c r="L1235">
        <v>0</v>
      </c>
      <c r="M1235">
        <v>0</v>
      </c>
      <c r="N1235">
        <v>0</v>
      </c>
      <c r="O1235">
        <v>0</v>
      </c>
      <c r="P1235">
        <v>0</v>
      </c>
      <c r="Q1235">
        <v>0</v>
      </c>
      <c r="R1235">
        <v>0</v>
      </c>
      <c r="S1235">
        <v>1</v>
      </c>
      <c r="T1235">
        <v>1</v>
      </c>
      <c r="U1235">
        <v>0</v>
      </c>
      <c r="V1235">
        <v>0</v>
      </c>
      <c r="W1235">
        <v>0</v>
      </c>
      <c r="X1235">
        <v>0</v>
      </c>
      <c r="Y1235">
        <v>0</v>
      </c>
      <c r="Z1235">
        <v>0</v>
      </c>
      <c r="AA1235">
        <v>0</v>
      </c>
      <c r="AB1235">
        <v>2</v>
      </c>
      <c r="AC1235">
        <v>0</v>
      </c>
      <c r="AD1235">
        <v>0</v>
      </c>
      <c r="AE1235">
        <v>0</v>
      </c>
      <c r="AF1235">
        <v>0</v>
      </c>
      <c r="AG1235">
        <v>0</v>
      </c>
      <c r="AH1235">
        <v>0</v>
      </c>
      <c r="AI1235">
        <v>1</v>
      </c>
      <c r="AJ1235">
        <v>0</v>
      </c>
      <c r="AK1235">
        <v>0</v>
      </c>
      <c r="AL1235">
        <v>0</v>
      </c>
      <c r="AM1235">
        <v>0</v>
      </c>
      <c r="AN1235">
        <v>0</v>
      </c>
      <c r="AO1235">
        <v>0</v>
      </c>
      <c r="AP1235">
        <v>0</v>
      </c>
      <c r="AQ1235">
        <v>0</v>
      </c>
      <c r="AR1235">
        <v>0</v>
      </c>
      <c r="AS1235">
        <v>0</v>
      </c>
      <c r="AT1235">
        <v>0</v>
      </c>
      <c r="AU1235">
        <v>0</v>
      </c>
      <c r="AV1235">
        <v>0</v>
      </c>
      <c r="AW1235">
        <v>1</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1</v>
      </c>
      <c r="BT1235">
        <v>6</v>
      </c>
      <c r="BU1235" t="s">
        <v>1263</v>
      </c>
    </row>
    <row r="1236" spans="1:73">
      <c r="A1236" t="s">
        <v>1244</v>
      </c>
      <c r="B1236" t="s">
        <v>1245</v>
      </c>
      <c r="C1236">
        <v>20</v>
      </c>
      <c r="D1236" t="s">
        <v>89</v>
      </c>
      <c r="E1236" t="s">
        <v>78</v>
      </c>
      <c r="F1236" t="s">
        <v>77</v>
      </c>
      <c r="G1236">
        <v>1</v>
      </c>
      <c r="H1236">
        <v>0</v>
      </c>
      <c r="I1236">
        <v>1</v>
      </c>
      <c r="J1236">
        <v>0</v>
      </c>
      <c r="K1236">
        <v>0</v>
      </c>
      <c r="L1236">
        <v>6</v>
      </c>
      <c r="M1236">
        <v>0</v>
      </c>
      <c r="N1236">
        <v>3</v>
      </c>
      <c r="O1236">
        <v>0</v>
      </c>
      <c r="P1236">
        <v>0</v>
      </c>
      <c r="Q1236">
        <v>1</v>
      </c>
      <c r="R1236">
        <v>0</v>
      </c>
      <c r="S1236">
        <v>7</v>
      </c>
      <c r="T1236">
        <v>5</v>
      </c>
      <c r="U1236">
        <v>0</v>
      </c>
      <c r="V1236">
        <v>2</v>
      </c>
      <c r="W1236">
        <v>2</v>
      </c>
      <c r="X1236">
        <v>0</v>
      </c>
      <c r="Y1236">
        <v>0</v>
      </c>
      <c r="Z1236">
        <v>0</v>
      </c>
      <c r="AA1236">
        <v>0</v>
      </c>
      <c r="AB1236">
        <v>31</v>
      </c>
      <c r="AC1236">
        <v>1</v>
      </c>
      <c r="AD1236">
        <v>0</v>
      </c>
      <c r="AE1236">
        <v>0</v>
      </c>
      <c r="AF1236">
        <v>0</v>
      </c>
      <c r="AG1236">
        <v>0</v>
      </c>
      <c r="AH1236">
        <v>0</v>
      </c>
      <c r="AI1236">
        <v>1</v>
      </c>
      <c r="AJ1236">
        <v>0</v>
      </c>
      <c r="AK1236">
        <v>0</v>
      </c>
      <c r="AL1236">
        <v>0</v>
      </c>
      <c r="AM1236">
        <v>0</v>
      </c>
      <c r="AN1236">
        <v>0</v>
      </c>
      <c r="AO1236">
        <v>1</v>
      </c>
      <c r="AP1236">
        <v>2</v>
      </c>
      <c r="AQ1236">
        <v>0</v>
      </c>
      <c r="AR1236">
        <v>0</v>
      </c>
      <c r="AS1236">
        <v>0</v>
      </c>
      <c r="AT1236">
        <v>0</v>
      </c>
      <c r="AU1236">
        <v>3</v>
      </c>
      <c r="AV1236">
        <v>0</v>
      </c>
      <c r="AW1236">
        <v>1</v>
      </c>
      <c r="AX1236">
        <v>4</v>
      </c>
      <c r="AY1236">
        <v>11</v>
      </c>
      <c r="AZ1236">
        <v>2</v>
      </c>
      <c r="BA1236">
        <v>4</v>
      </c>
      <c r="BB1236">
        <v>2</v>
      </c>
      <c r="BC1236">
        <v>8</v>
      </c>
      <c r="BD1236">
        <v>0</v>
      </c>
      <c r="BE1236">
        <v>0</v>
      </c>
      <c r="BF1236">
        <v>0</v>
      </c>
      <c r="BG1236">
        <v>0</v>
      </c>
      <c r="BH1236">
        <v>0</v>
      </c>
      <c r="BI1236">
        <v>4</v>
      </c>
      <c r="BJ1236">
        <v>4</v>
      </c>
      <c r="BK1236">
        <v>0</v>
      </c>
      <c r="BL1236">
        <v>2</v>
      </c>
      <c r="BM1236">
        <v>0</v>
      </c>
      <c r="BN1236">
        <v>1</v>
      </c>
      <c r="BO1236">
        <v>7</v>
      </c>
      <c r="BP1236">
        <v>0</v>
      </c>
      <c r="BQ1236">
        <v>0</v>
      </c>
      <c r="BR1236">
        <v>4</v>
      </c>
      <c r="BS1236">
        <v>6</v>
      </c>
      <c r="BT1236">
        <v>66</v>
      </c>
      <c r="BU1236" t="s">
        <v>1264</v>
      </c>
    </row>
    <row r="1237" spans="1:73">
      <c r="A1237" t="s">
        <v>1244</v>
      </c>
      <c r="B1237" t="s">
        <v>1245</v>
      </c>
      <c r="C1237">
        <v>21</v>
      </c>
      <c r="D1237" t="s">
        <v>89</v>
      </c>
      <c r="E1237" t="s">
        <v>1265</v>
      </c>
      <c r="F1237" t="s">
        <v>92</v>
      </c>
      <c r="G1237">
        <v>0</v>
      </c>
      <c r="H1237">
        <v>0</v>
      </c>
      <c r="I1237">
        <v>0</v>
      </c>
      <c r="J1237">
        <v>0</v>
      </c>
      <c r="K1237">
        <v>0</v>
      </c>
      <c r="L1237">
        <v>1</v>
      </c>
      <c r="M1237">
        <v>0</v>
      </c>
      <c r="N1237">
        <v>1</v>
      </c>
      <c r="O1237">
        <v>0</v>
      </c>
      <c r="P1237">
        <v>0</v>
      </c>
      <c r="Q1237">
        <v>0</v>
      </c>
      <c r="R1237">
        <v>0</v>
      </c>
      <c r="S1237">
        <v>1</v>
      </c>
      <c r="T1237">
        <v>0</v>
      </c>
      <c r="U1237">
        <v>0</v>
      </c>
      <c r="V1237">
        <v>1</v>
      </c>
      <c r="W1237">
        <v>0</v>
      </c>
      <c r="X1237">
        <v>0</v>
      </c>
      <c r="Y1237">
        <v>0</v>
      </c>
      <c r="Z1237">
        <v>0</v>
      </c>
      <c r="AA1237">
        <v>0</v>
      </c>
      <c r="AB1237">
        <v>6</v>
      </c>
      <c r="AC1237">
        <v>1</v>
      </c>
      <c r="AD1237">
        <v>0</v>
      </c>
      <c r="AE1237">
        <v>0</v>
      </c>
      <c r="AF1237">
        <v>0</v>
      </c>
      <c r="AG1237">
        <v>0</v>
      </c>
      <c r="AH1237">
        <v>0</v>
      </c>
      <c r="AI1237">
        <v>0</v>
      </c>
      <c r="AJ1237">
        <v>0</v>
      </c>
      <c r="AK1237">
        <v>0</v>
      </c>
      <c r="AL1237">
        <v>0</v>
      </c>
      <c r="AM1237">
        <v>0</v>
      </c>
      <c r="AN1237">
        <v>0</v>
      </c>
      <c r="AO1237">
        <v>0</v>
      </c>
      <c r="AP1237">
        <v>0</v>
      </c>
      <c r="AQ1237">
        <v>1</v>
      </c>
      <c r="AR1237">
        <v>0</v>
      </c>
      <c r="AS1237">
        <v>0</v>
      </c>
      <c r="AT1237">
        <v>0</v>
      </c>
      <c r="AU1237">
        <v>0</v>
      </c>
      <c r="AV1237">
        <v>0</v>
      </c>
      <c r="AW1237">
        <v>0</v>
      </c>
      <c r="AX1237">
        <v>1</v>
      </c>
      <c r="AY1237">
        <v>1</v>
      </c>
      <c r="AZ1237">
        <v>1</v>
      </c>
      <c r="BA1237">
        <v>1</v>
      </c>
      <c r="BB1237">
        <v>1</v>
      </c>
      <c r="BC1237">
        <v>0</v>
      </c>
      <c r="BD1237">
        <v>0</v>
      </c>
      <c r="BE1237">
        <v>0</v>
      </c>
      <c r="BF1237">
        <v>0</v>
      </c>
      <c r="BG1237">
        <v>0</v>
      </c>
      <c r="BH1237">
        <v>0</v>
      </c>
      <c r="BI1237">
        <v>2</v>
      </c>
      <c r="BJ1237">
        <v>0</v>
      </c>
      <c r="BK1237">
        <v>0</v>
      </c>
      <c r="BL1237">
        <v>0</v>
      </c>
      <c r="BM1237">
        <v>0</v>
      </c>
      <c r="BN1237">
        <v>0</v>
      </c>
      <c r="BO1237">
        <v>2</v>
      </c>
      <c r="BP1237">
        <v>0</v>
      </c>
      <c r="BQ1237">
        <v>0</v>
      </c>
      <c r="BR1237">
        <v>1</v>
      </c>
      <c r="BS1237">
        <v>2</v>
      </c>
      <c r="BT1237">
        <v>11</v>
      </c>
      <c r="BU1237" t="s">
        <v>1266</v>
      </c>
    </row>
    <row r="1238" spans="1:73">
      <c r="A1238" t="s">
        <v>1244</v>
      </c>
      <c r="B1238" t="s">
        <v>1245</v>
      </c>
      <c r="C1238">
        <v>22</v>
      </c>
      <c r="D1238" t="s">
        <v>89</v>
      </c>
      <c r="E1238" t="s">
        <v>78</v>
      </c>
      <c r="F1238" t="s">
        <v>77</v>
      </c>
      <c r="G1238">
        <v>2</v>
      </c>
      <c r="H1238">
        <v>3</v>
      </c>
      <c r="I1238">
        <v>3</v>
      </c>
      <c r="J1238">
        <v>0</v>
      </c>
      <c r="K1238">
        <v>0</v>
      </c>
      <c r="L1238">
        <v>9</v>
      </c>
      <c r="M1238">
        <v>0</v>
      </c>
      <c r="N1238">
        <v>9</v>
      </c>
      <c r="O1238">
        <v>0</v>
      </c>
      <c r="P1238">
        <v>0</v>
      </c>
      <c r="Q1238">
        <v>1</v>
      </c>
      <c r="R1238">
        <v>1</v>
      </c>
      <c r="S1238">
        <v>18</v>
      </c>
      <c r="T1238">
        <v>7</v>
      </c>
      <c r="U1238">
        <v>0</v>
      </c>
      <c r="V1238">
        <v>3</v>
      </c>
      <c r="W1238">
        <v>2</v>
      </c>
      <c r="X1238">
        <v>0</v>
      </c>
      <c r="Y1238">
        <v>0</v>
      </c>
      <c r="Z1238">
        <v>0</v>
      </c>
      <c r="AA1238">
        <v>0</v>
      </c>
      <c r="AB1238">
        <v>60</v>
      </c>
      <c r="AC1238">
        <v>2</v>
      </c>
      <c r="AD1238">
        <v>0</v>
      </c>
      <c r="AE1238">
        <v>3</v>
      </c>
      <c r="AF1238">
        <v>0</v>
      </c>
      <c r="AG1238">
        <v>1</v>
      </c>
      <c r="AH1238">
        <v>0</v>
      </c>
      <c r="AI1238">
        <v>6</v>
      </c>
      <c r="AJ1238">
        <v>0</v>
      </c>
      <c r="AK1238">
        <v>0</v>
      </c>
      <c r="AL1238">
        <v>1</v>
      </c>
      <c r="AM1238">
        <v>6</v>
      </c>
      <c r="AN1238">
        <v>0</v>
      </c>
      <c r="AO1238">
        <v>0</v>
      </c>
      <c r="AP1238">
        <v>1</v>
      </c>
      <c r="AQ1238">
        <v>2</v>
      </c>
      <c r="AR1238">
        <v>0</v>
      </c>
      <c r="AS1238">
        <v>0</v>
      </c>
      <c r="AT1238">
        <v>1</v>
      </c>
      <c r="AU1238">
        <v>7</v>
      </c>
      <c r="AV1238">
        <v>3</v>
      </c>
      <c r="AW1238">
        <v>2</v>
      </c>
      <c r="AX1238">
        <v>7</v>
      </c>
      <c r="AY1238">
        <v>11</v>
      </c>
      <c r="AZ1238">
        <v>8</v>
      </c>
      <c r="BA1238">
        <v>14</v>
      </c>
      <c r="BB1238">
        <v>1</v>
      </c>
      <c r="BC1238">
        <v>10</v>
      </c>
      <c r="BD1238">
        <v>0</v>
      </c>
      <c r="BE1238">
        <v>0</v>
      </c>
      <c r="BF1238">
        <v>0</v>
      </c>
      <c r="BG1238">
        <v>0</v>
      </c>
      <c r="BH1238">
        <v>0</v>
      </c>
      <c r="BI1238">
        <v>13</v>
      </c>
      <c r="BJ1238">
        <v>6</v>
      </c>
      <c r="BK1238">
        <v>0</v>
      </c>
      <c r="BL1238">
        <v>3</v>
      </c>
      <c r="BM1238">
        <v>0</v>
      </c>
      <c r="BN1238">
        <v>2</v>
      </c>
      <c r="BO1238">
        <v>17</v>
      </c>
      <c r="BP1238">
        <v>2</v>
      </c>
      <c r="BQ1238">
        <v>0</v>
      </c>
      <c r="BR1238">
        <v>5</v>
      </c>
      <c r="BS1238">
        <v>11</v>
      </c>
      <c r="BT1238">
        <v>113</v>
      </c>
      <c r="BU1238" t="s">
        <v>1267</v>
      </c>
    </row>
    <row r="1239" spans="1:73">
      <c r="A1239" t="s">
        <v>1244</v>
      </c>
      <c r="B1239" t="s">
        <v>1245</v>
      </c>
      <c r="C1239">
        <v>23</v>
      </c>
      <c r="D1239" t="s">
        <v>89</v>
      </c>
      <c r="E1239" t="s">
        <v>1268</v>
      </c>
      <c r="F1239" t="s">
        <v>101</v>
      </c>
      <c r="G1239">
        <v>1</v>
      </c>
      <c r="H1239">
        <v>1</v>
      </c>
      <c r="I1239">
        <v>3</v>
      </c>
      <c r="J1239">
        <v>0</v>
      </c>
      <c r="K1239">
        <v>0</v>
      </c>
      <c r="L1239">
        <v>10</v>
      </c>
      <c r="M1239">
        <v>0</v>
      </c>
      <c r="N1239">
        <v>7</v>
      </c>
      <c r="O1239">
        <v>0</v>
      </c>
      <c r="P1239">
        <v>0</v>
      </c>
      <c r="Q1239">
        <v>0</v>
      </c>
      <c r="R1239">
        <v>2</v>
      </c>
      <c r="S1239">
        <v>7</v>
      </c>
      <c r="T1239">
        <v>4</v>
      </c>
      <c r="U1239">
        <v>0</v>
      </c>
      <c r="V1239">
        <v>2</v>
      </c>
      <c r="W1239">
        <v>0</v>
      </c>
      <c r="X1239">
        <v>0</v>
      </c>
      <c r="Y1239">
        <v>0</v>
      </c>
      <c r="Z1239">
        <v>0</v>
      </c>
      <c r="AA1239">
        <v>0</v>
      </c>
      <c r="AB1239">
        <v>39</v>
      </c>
      <c r="AC1239">
        <v>2</v>
      </c>
      <c r="AD1239">
        <v>0</v>
      </c>
      <c r="AE1239">
        <v>0</v>
      </c>
      <c r="AF1239">
        <v>0</v>
      </c>
      <c r="AG1239">
        <v>0</v>
      </c>
      <c r="AH1239">
        <v>0</v>
      </c>
      <c r="AI1239">
        <v>3</v>
      </c>
      <c r="AJ1239">
        <v>0</v>
      </c>
      <c r="AK1239">
        <v>0</v>
      </c>
      <c r="AL1239">
        <v>0</v>
      </c>
      <c r="AM1239">
        <v>0</v>
      </c>
      <c r="AN1239">
        <v>3</v>
      </c>
      <c r="AO1239">
        <v>0</v>
      </c>
      <c r="AP1239">
        <v>3</v>
      </c>
      <c r="AQ1239">
        <v>1</v>
      </c>
      <c r="AR1239">
        <v>1</v>
      </c>
      <c r="AS1239">
        <v>0</v>
      </c>
      <c r="AT1239">
        <v>0</v>
      </c>
      <c r="AU1239">
        <v>0</v>
      </c>
      <c r="AV1239">
        <v>0</v>
      </c>
      <c r="AW1239">
        <v>0</v>
      </c>
      <c r="AX1239">
        <v>3</v>
      </c>
      <c r="AY1239">
        <v>7</v>
      </c>
      <c r="AZ1239">
        <v>7</v>
      </c>
      <c r="BA1239">
        <v>4</v>
      </c>
      <c r="BB1239">
        <v>2</v>
      </c>
      <c r="BC1239">
        <v>11</v>
      </c>
      <c r="BD1239">
        <v>0</v>
      </c>
      <c r="BE1239">
        <v>1</v>
      </c>
      <c r="BF1239">
        <v>0</v>
      </c>
      <c r="BG1239">
        <v>0</v>
      </c>
      <c r="BH1239">
        <v>0</v>
      </c>
      <c r="BI1239">
        <v>10</v>
      </c>
      <c r="BJ1239">
        <v>4</v>
      </c>
      <c r="BK1239">
        <v>0</v>
      </c>
      <c r="BL1239">
        <v>0</v>
      </c>
      <c r="BM1239">
        <v>1</v>
      </c>
      <c r="BN1239">
        <v>3</v>
      </c>
      <c r="BO1239">
        <v>11</v>
      </c>
      <c r="BP1239">
        <v>2</v>
      </c>
      <c r="BQ1239">
        <v>0</v>
      </c>
      <c r="BR1239">
        <v>0</v>
      </c>
      <c r="BS1239">
        <v>6</v>
      </c>
      <c r="BT1239">
        <v>70</v>
      </c>
      <c r="BU1239" t="s">
        <v>1269</v>
      </c>
    </row>
    <row r="1240" spans="1:73">
      <c r="A1240" t="s">
        <v>1244</v>
      </c>
      <c r="B1240" t="s">
        <v>1245</v>
      </c>
      <c r="C1240">
        <v>24</v>
      </c>
      <c r="D1240" t="s">
        <v>89</v>
      </c>
      <c r="E1240" t="s">
        <v>78</v>
      </c>
      <c r="F1240" t="s">
        <v>77</v>
      </c>
      <c r="G1240">
        <v>0</v>
      </c>
      <c r="H1240">
        <v>1</v>
      </c>
      <c r="I1240">
        <v>0</v>
      </c>
      <c r="J1240">
        <v>0</v>
      </c>
      <c r="K1240">
        <v>0</v>
      </c>
      <c r="L1240">
        <v>0</v>
      </c>
      <c r="M1240">
        <v>0</v>
      </c>
      <c r="N1240">
        <v>1</v>
      </c>
      <c r="O1240">
        <v>0</v>
      </c>
      <c r="P1240">
        <v>0</v>
      </c>
      <c r="Q1240">
        <v>0</v>
      </c>
      <c r="R1240">
        <v>0</v>
      </c>
      <c r="S1240">
        <v>2</v>
      </c>
      <c r="T1240">
        <v>0</v>
      </c>
      <c r="U1240">
        <v>0</v>
      </c>
      <c r="V1240">
        <v>0</v>
      </c>
      <c r="W1240">
        <v>1</v>
      </c>
      <c r="X1240">
        <v>0</v>
      </c>
      <c r="Y1240">
        <v>0</v>
      </c>
      <c r="Z1240">
        <v>0</v>
      </c>
      <c r="AA1240">
        <v>0</v>
      </c>
      <c r="AB1240">
        <v>4</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1</v>
      </c>
      <c r="AY1240">
        <v>0</v>
      </c>
      <c r="AZ1240">
        <v>2</v>
      </c>
      <c r="BA1240">
        <v>2</v>
      </c>
      <c r="BB1240">
        <v>0</v>
      </c>
      <c r="BC1240">
        <v>0</v>
      </c>
      <c r="BD1240">
        <v>0</v>
      </c>
      <c r="BE1240">
        <v>0</v>
      </c>
      <c r="BF1240">
        <v>0</v>
      </c>
      <c r="BG1240">
        <v>0</v>
      </c>
      <c r="BH1240">
        <v>0</v>
      </c>
      <c r="BI1240">
        <v>1</v>
      </c>
      <c r="BJ1240">
        <v>0</v>
      </c>
      <c r="BK1240">
        <v>0</v>
      </c>
      <c r="BL1240">
        <v>0</v>
      </c>
      <c r="BM1240">
        <v>0</v>
      </c>
      <c r="BN1240">
        <v>0</v>
      </c>
      <c r="BO1240">
        <v>2</v>
      </c>
      <c r="BP1240">
        <v>0</v>
      </c>
      <c r="BQ1240">
        <v>0</v>
      </c>
      <c r="BR1240">
        <v>1</v>
      </c>
      <c r="BS1240">
        <v>1</v>
      </c>
      <c r="BT1240">
        <v>5</v>
      </c>
      <c r="BU1240" t="s">
        <v>1270</v>
      </c>
    </row>
    <row r="1241" spans="1:73">
      <c r="A1241" t="s">
        <v>1244</v>
      </c>
      <c r="B1241" t="s">
        <v>1245</v>
      </c>
      <c r="C1241">
        <v>25</v>
      </c>
      <c r="D1241" t="s">
        <v>89</v>
      </c>
      <c r="E1241" t="s">
        <v>1268</v>
      </c>
      <c r="F1241" t="s">
        <v>101</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4</v>
      </c>
      <c r="AC1241">
        <v>0</v>
      </c>
      <c r="AD1241">
        <v>0</v>
      </c>
      <c r="AE1241">
        <v>0</v>
      </c>
      <c r="AF1241">
        <v>0</v>
      </c>
      <c r="AG1241">
        <v>0</v>
      </c>
      <c r="AH1241">
        <v>0</v>
      </c>
      <c r="AI1241">
        <v>0</v>
      </c>
      <c r="AJ1241">
        <v>0</v>
      </c>
      <c r="AK1241">
        <v>0</v>
      </c>
      <c r="AL1241">
        <v>0</v>
      </c>
      <c r="AM1241">
        <v>3</v>
      </c>
      <c r="AN1241">
        <v>0</v>
      </c>
      <c r="AO1241">
        <v>0</v>
      </c>
      <c r="AP1241">
        <v>0</v>
      </c>
      <c r="AQ1241">
        <v>0</v>
      </c>
      <c r="AR1241">
        <v>0</v>
      </c>
      <c r="AS1241">
        <v>0</v>
      </c>
      <c r="AT1241">
        <v>0</v>
      </c>
      <c r="AU1241">
        <v>0</v>
      </c>
      <c r="AV1241">
        <v>0</v>
      </c>
      <c r="AW1241">
        <v>0</v>
      </c>
      <c r="AX1241">
        <v>0</v>
      </c>
      <c r="AY1241">
        <v>0</v>
      </c>
      <c r="AZ1241">
        <v>0</v>
      </c>
      <c r="BA1241">
        <v>4</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1</v>
      </c>
      <c r="BT1241">
        <v>4</v>
      </c>
      <c r="BU1241" t="s">
        <v>1271</v>
      </c>
    </row>
    <row r="1242" spans="1:73">
      <c r="A1242" t="s">
        <v>1244</v>
      </c>
      <c r="B1242" t="s">
        <v>1245</v>
      </c>
      <c r="C1242">
        <v>26</v>
      </c>
      <c r="D1242" t="s">
        <v>89</v>
      </c>
      <c r="E1242" t="s">
        <v>78</v>
      </c>
      <c r="F1242" t="s">
        <v>77</v>
      </c>
      <c r="G1242">
        <v>0</v>
      </c>
      <c r="H1242">
        <v>0</v>
      </c>
      <c r="I1242">
        <v>0</v>
      </c>
      <c r="J1242">
        <v>0</v>
      </c>
      <c r="K1242">
        <v>0</v>
      </c>
      <c r="L1242">
        <v>0</v>
      </c>
      <c r="M1242">
        <v>0</v>
      </c>
      <c r="N1242">
        <v>0</v>
      </c>
      <c r="O1242">
        <v>0</v>
      </c>
      <c r="P1242">
        <v>0</v>
      </c>
      <c r="Q1242">
        <v>0</v>
      </c>
      <c r="R1242">
        <v>0</v>
      </c>
      <c r="S1242">
        <v>1</v>
      </c>
      <c r="T1242">
        <v>1</v>
      </c>
      <c r="U1242">
        <v>0</v>
      </c>
      <c r="V1242">
        <v>0</v>
      </c>
      <c r="W1242">
        <v>0</v>
      </c>
      <c r="X1242">
        <v>0</v>
      </c>
      <c r="Y1242">
        <v>0</v>
      </c>
      <c r="Z1242">
        <v>0</v>
      </c>
      <c r="AA1242">
        <v>0</v>
      </c>
      <c r="AB1242">
        <v>1</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1</v>
      </c>
      <c r="BT1242">
        <v>5</v>
      </c>
      <c r="BU1242" t="s">
        <v>1272</v>
      </c>
    </row>
    <row r="1243" spans="1:73">
      <c r="A1243" t="s">
        <v>1244</v>
      </c>
      <c r="B1243" t="s">
        <v>1245</v>
      </c>
      <c r="C1243">
        <v>27</v>
      </c>
      <c r="D1243" t="s">
        <v>89</v>
      </c>
      <c r="E1243" t="s">
        <v>1268</v>
      </c>
      <c r="F1243" t="s">
        <v>101</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1</v>
      </c>
      <c r="BT1243">
        <v>2</v>
      </c>
      <c r="BU1243" t="s">
        <v>379</v>
      </c>
    </row>
    <row r="1244" spans="1:73">
      <c r="A1244" t="s">
        <v>1244</v>
      </c>
      <c r="B1244" t="s">
        <v>1245</v>
      </c>
      <c r="C1244">
        <v>28</v>
      </c>
      <c r="D1244" t="s">
        <v>89</v>
      </c>
      <c r="E1244" t="s">
        <v>78</v>
      </c>
      <c r="F1244" t="s">
        <v>77</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1</v>
      </c>
      <c r="BT1244">
        <v>5</v>
      </c>
      <c r="BU1244" t="s">
        <v>1273</v>
      </c>
    </row>
    <row r="1245" spans="1:73">
      <c r="A1245" t="s">
        <v>1244</v>
      </c>
      <c r="B1245" t="s">
        <v>1245</v>
      </c>
      <c r="C1245">
        <v>29</v>
      </c>
      <c r="D1245" t="s">
        <v>89</v>
      </c>
      <c r="E1245" t="s">
        <v>1268</v>
      </c>
      <c r="F1245" t="s">
        <v>101</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1</v>
      </c>
      <c r="BT1245">
        <v>4</v>
      </c>
      <c r="BU1245" t="s">
        <v>1274</v>
      </c>
    </row>
    <row r="1246" spans="1:73">
      <c r="A1246" t="s">
        <v>1244</v>
      </c>
      <c r="B1246" t="s">
        <v>1245</v>
      </c>
      <c r="C1246">
        <v>30</v>
      </c>
      <c r="D1246" t="s">
        <v>89</v>
      </c>
      <c r="E1246" t="s">
        <v>78</v>
      </c>
      <c r="F1246" t="s">
        <v>77</v>
      </c>
      <c r="G1246">
        <v>1</v>
      </c>
      <c r="H1246">
        <v>6</v>
      </c>
      <c r="I1246">
        <v>0</v>
      </c>
      <c r="J1246">
        <v>0</v>
      </c>
      <c r="K1246">
        <v>0</v>
      </c>
      <c r="L1246">
        <v>8</v>
      </c>
      <c r="M1246">
        <v>0</v>
      </c>
      <c r="N1246">
        <v>8</v>
      </c>
      <c r="O1246">
        <v>1</v>
      </c>
      <c r="P1246">
        <v>1</v>
      </c>
      <c r="Q1246">
        <v>0</v>
      </c>
      <c r="R1246">
        <v>1</v>
      </c>
      <c r="S1246">
        <v>6</v>
      </c>
      <c r="T1246">
        <v>5</v>
      </c>
      <c r="U1246">
        <v>0</v>
      </c>
      <c r="V1246">
        <v>1</v>
      </c>
      <c r="W1246">
        <v>1</v>
      </c>
      <c r="X1246">
        <v>0</v>
      </c>
      <c r="Y1246">
        <v>1</v>
      </c>
      <c r="Z1246">
        <v>0</v>
      </c>
      <c r="AA1246">
        <v>0</v>
      </c>
      <c r="AB1246">
        <v>47</v>
      </c>
      <c r="AC1246">
        <v>1</v>
      </c>
      <c r="AD1246">
        <v>0</v>
      </c>
      <c r="AE1246">
        <v>0</v>
      </c>
      <c r="AF1246">
        <v>0</v>
      </c>
      <c r="AG1246">
        <v>0</v>
      </c>
      <c r="AH1246">
        <v>0</v>
      </c>
      <c r="AI1246">
        <v>3</v>
      </c>
      <c r="AJ1246">
        <v>0</v>
      </c>
      <c r="AK1246">
        <v>0</v>
      </c>
      <c r="AL1246">
        <v>0</v>
      </c>
      <c r="AM1246">
        <v>4</v>
      </c>
      <c r="AN1246">
        <v>0</v>
      </c>
      <c r="AO1246">
        <v>0</v>
      </c>
      <c r="AP1246">
        <v>0</v>
      </c>
      <c r="AQ1246">
        <v>0</v>
      </c>
      <c r="AR1246">
        <v>0</v>
      </c>
      <c r="AS1246">
        <v>0</v>
      </c>
      <c r="AT1246">
        <v>2</v>
      </c>
      <c r="AU1246">
        <v>1</v>
      </c>
      <c r="AV1246">
        <v>1</v>
      </c>
      <c r="AW1246">
        <v>0</v>
      </c>
      <c r="AX1246">
        <v>5</v>
      </c>
      <c r="AY1246">
        <v>7</v>
      </c>
      <c r="AZ1246">
        <v>7</v>
      </c>
      <c r="BA1246">
        <v>9</v>
      </c>
      <c r="BB1246">
        <v>1</v>
      </c>
      <c r="BC1246">
        <v>8</v>
      </c>
      <c r="BD1246">
        <v>0</v>
      </c>
      <c r="BE1246">
        <v>0</v>
      </c>
      <c r="BF1246">
        <v>0</v>
      </c>
      <c r="BG1246">
        <v>0</v>
      </c>
      <c r="BH1246">
        <v>0</v>
      </c>
      <c r="BI1246">
        <v>4</v>
      </c>
      <c r="BJ1246">
        <v>3</v>
      </c>
      <c r="BK1246">
        <v>0</v>
      </c>
      <c r="BL1246">
        <v>1</v>
      </c>
      <c r="BM1246">
        <v>0</v>
      </c>
      <c r="BN1246">
        <v>4</v>
      </c>
      <c r="BO1246">
        <v>10</v>
      </c>
      <c r="BP1246">
        <v>0</v>
      </c>
      <c r="BQ1246">
        <v>1</v>
      </c>
      <c r="BR1246">
        <v>4</v>
      </c>
      <c r="BS1246">
        <v>7</v>
      </c>
      <c r="BT1246">
        <v>85</v>
      </c>
      <c r="BU1246" t="s">
        <v>1275</v>
      </c>
    </row>
    <row r="1247" spans="1:73">
      <c r="A1247" t="s">
        <v>1244</v>
      </c>
      <c r="B1247" t="s">
        <v>1245</v>
      </c>
      <c r="C1247">
        <v>31</v>
      </c>
      <c r="D1247" t="s">
        <v>89</v>
      </c>
      <c r="E1247" t="s">
        <v>1276</v>
      </c>
      <c r="F1247" t="s">
        <v>101</v>
      </c>
      <c r="G1247">
        <v>0</v>
      </c>
      <c r="H1247">
        <v>1</v>
      </c>
      <c r="I1247">
        <v>0</v>
      </c>
      <c r="J1247">
        <v>0</v>
      </c>
      <c r="K1247">
        <v>0</v>
      </c>
      <c r="L1247">
        <v>0</v>
      </c>
      <c r="M1247">
        <v>0</v>
      </c>
      <c r="N1247">
        <v>2</v>
      </c>
      <c r="O1247">
        <v>0</v>
      </c>
      <c r="P1247">
        <v>0</v>
      </c>
      <c r="Q1247">
        <v>0</v>
      </c>
      <c r="R1247">
        <v>0</v>
      </c>
      <c r="S1247">
        <v>2</v>
      </c>
      <c r="T1247">
        <v>0</v>
      </c>
      <c r="U1247">
        <v>0</v>
      </c>
      <c r="V1247">
        <v>0</v>
      </c>
      <c r="W1247">
        <v>0</v>
      </c>
      <c r="X1247">
        <v>0</v>
      </c>
      <c r="Y1247">
        <v>0</v>
      </c>
      <c r="Z1247">
        <v>0</v>
      </c>
      <c r="AA1247">
        <v>0</v>
      </c>
      <c r="AB1247">
        <v>6</v>
      </c>
      <c r="AC1247">
        <v>0</v>
      </c>
      <c r="AD1247">
        <v>0</v>
      </c>
      <c r="AE1247">
        <v>0</v>
      </c>
      <c r="AF1247">
        <v>0</v>
      </c>
      <c r="AG1247">
        <v>0</v>
      </c>
      <c r="AH1247">
        <v>0</v>
      </c>
      <c r="AI1247">
        <v>0</v>
      </c>
      <c r="AJ1247">
        <v>0</v>
      </c>
      <c r="AK1247">
        <v>0</v>
      </c>
      <c r="AL1247">
        <v>1</v>
      </c>
      <c r="AM1247">
        <v>2</v>
      </c>
      <c r="AN1247">
        <v>0</v>
      </c>
      <c r="AO1247">
        <v>0</v>
      </c>
      <c r="AP1247">
        <v>0</v>
      </c>
      <c r="AQ1247">
        <v>1</v>
      </c>
      <c r="AR1247">
        <v>0</v>
      </c>
      <c r="AS1247">
        <v>0</v>
      </c>
      <c r="AT1247">
        <v>0</v>
      </c>
      <c r="AU1247">
        <v>3</v>
      </c>
      <c r="AV1247">
        <v>0</v>
      </c>
      <c r="AW1247">
        <v>0</v>
      </c>
      <c r="AX1247">
        <v>0</v>
      </c>
      <c r="AY1247">
        <v>0</v>
      </c>
      <c r="AZ1247">
        <v>1</v>
      </c>
      <c r="BA1247">
        <v>3</v>
      </c>
      <c r="BB1247">
        <v>0</v>
      </c>
      <c r="BC1247">
        <v>0</v>
      </c>
      <c r="BD1247">
        <v>0</v>
      </c>
      <c r="BE1247">
        <v>0</v>
      </c>
      <c r="BF1247">
        <v>0</v>
      </c>
      <c r="BG1247">
        <v>0</v>
      </c>
      <c r="BH1247">
        <v>0</v>
      </c>
      <c r="BI1247">
        <v>0</v>
      </c>
      <c r="BJ1247">
        <v>0</v>
      </c>
      <c r="BK1247">
        <v>0</v>
      </c>
      <c r="BL1247">
        <v>1</v>
      </c>
      <c r="BM1247">
        <v>0</v>
      </c>
      <c r="BN1247">
        <v>0</v>
      </c>
      <c r="BO1247">
        <v>4</v>
      </c>
      <c r="BP1247">
        <v>0</v>
      </c>
      <c r="BQ1247">
        <v>0</v>
      </c>
      <c r="BR1247">
        <v>0</v>
      </c>
      <c r="BS1247">
        <v>1</v>
      </c>
      <c r="BT1247">
        <v>9</v>
      </c>
      <c r="BU1247" t="s">
        <v>1277</v>
      </c>
    </row>
    <row r="1248" spans="1:73">
      <c r="A1248" t="s">
        <v>1244</v>
      </c>
      <c r="B1248" t="s">
        <v>1245</v>
      </c>
      <c r="C1248">
        <v>32</v>
      </c>
      <c r="D1248" t="s">
        <v>89</v>
      </c>
      <c r="E1248" t="s">
        <v>78</v>
      </c>
      <c r="F1248" t="s">
        <v>77</v>
      </c>
      <c r="G1248">
        <v>0</v>
      </c>
      <c r="H1248">
        <v>0</v>
      </c>
      <c r="I1248">
        <v>1</v>
      </c>
      <c r="J1248">
        <v>0</v>
      </c>
      <c r="K1248">
        <v>0</v>
      </c>
      <c r="L1248">
        <v>7</v>
      </c>
      <c r="M1248">
        <v>0</v>
      </c>
      <c r="N1248">
        <v>13</v>
      </c>
      <c r="O1248">
        <v>0</v>
      </c>
      <c r="P1248">
        <v>0</v>
      </c>
      <c r="Q1248">
        <v>0</v>
      </c>
      <c r="R1248">
        <v>2</v>
      </c>
      <c r="S1248">
        <v>13</v>
      </c>
      <c r="T1248">
        <v>6</v>
      </c>
      <c r="U1248">
        <v>0</v>
      </c>
      <c r="V1248">
        <v>3</v>
      </c>
      <c r="W1248">
        <v>3</v>
      </c>
      <c r="X1248">
        <v>0</v>
      </c>
      <c r="Y1248">
        <v>1</v>
      </c>
      <c r="Z1248">
        <v>0</v>
      </c>
      <c r="AA1248">
        <v>0</v>
      </c>
      <c r="AB1248">
        <v>80</v>
      </c>
      <c r="AC1248">
        <v>2</v>
      </c>
      <c r="AD1248">
        <v>0</v>
      </c>
      <c r="AE1248">
        <v>0</v>
      </c>
      <c r="AF1248">
        <v>0</v>
      </c>
      <c r="AG1248">
        <v>0</v>
      </c>
      <c r="AH1248">
        <v>0</v>
      </c>
      <c r="AI1248">
        <v>6</v>
      </c>
      <c r="AJ1248">
        <v>0</v>
      </c>
      <c r="AK1248">
        <v>0</v>
      </c>
      <c r="AL1248">
        <v>1</v>
      </c>
      <c r="AM1248">
        <v>11</v>
      </c>
      <c r="AN1248">
        <v>0</v>
      </c>
      <c r="AO1248">
        <v>0</v>
      </c>
      <c r="AP1248">
        <v>4</v>
      </c>
      <c r="AQ1248">
        <v>0</v>
      </c>
      <c r="AR1248">
        <v>0</v>
      </c>
      <c r="AS1248">
        <v>0</v>
      </c>
      <c r="AT1248">
        <v>2</v>
      </c>
      <c r="AU1248">
        <v>0</v>
      </c>
      <c r="AV1248">
        <v>2</v>
      </c>
      <c r="AW1248">
        <v>1</v>
      </c>
      <c r="AX1248">
        <v>20</v>
      </c>
      <c r="AY1248">
        <v>18</v>
      </c>
      <c r="AZ1248">
        <v>15</v>
      </c>
      <c r="BA1248">
        <v>32</v>
      </c>
      <c r="BB1248">
        <v>0</v>
      </c>
      <c r="BC1248">
        <v>20</v>
      </c>
      <c r="BD1248">
        <v>0</v>
      </c>
      <c r="BE1248">
        <v>0</v>
      </c>
      <c r="BF1248">
        <v>1</v>
      </c>
      <c r="BG1248">
        <v>0</v>
      </c>
      <c r="BH1248">
        <v>0</v>
      </c>
      <c r="BI1248">
        <v>23</v>
      </c>
      <c r="BJ1248">
        <v>14</v>
      </c>
      <c r="BK1248">
        <v>0</v>
      </c>
      <c r="BL1248">
        <v>3</v>
      </c>
      <c r="BM1248">
        <v>0</v>
      </c>
      <c r="BN1248">
        <v>0</v>
      </c>
      <c r="BO1248">
        <v>18</v>
      </c>
      <c r="BP1248">
        <v>3</v>
      </c>
      <c r="BQ1248">
        <v>0</v>
      </c>
      <c r="BR1248">
        <v>17</v>
      </c>
      <c r="BS1248">
        <v>10</v>
      </c>
      <c r="BT1248">
        <v>124</v>
      </c>
      <c r="BU1248" t="s">
        <v>1278</v>
      </c>
    </row>
    <row r="1249" spans="1:73">
      <c r="A1249" t="s">
        <v>1244</v>
      </c>
      <c r="B1249" t="s">
        <v>1245</v>
      </c>
      <c r="C1249">
        <v>33</v>
      </c>
      <c r="D1249" t="s">
        <v>109</v>
      </c>
      <c r="E1249" t="s">
        <v>78</v>
      </c>
      <c r="F1249" t="s">
        <v>77</v>
      </c>
      <c r="G1249">
        <v>1</v>
      </c>
      <c r="H1249">
        <v>2</v>
      </c>
      <c r="I1249">
        <v>1</v>
      </c>
      <c r="J1249">
        <v>0</v>
      </c>
      <c r="K1249">
        <v>0</v>
      </c>
      <c r="L1249">
        <v>18</v>
      </c>
      <c r="M1249">
        <v>0</v>
      </c>
      <c r="N1249">
        <v>10</v>
      </c>
      <c r="O1249">
        <v>0</v>
      </c>
      <c r="P1249">
        <v>0</v>
      </c>
      <c r="Q1249">
        <v>1</v>
      </c>
      <c r="R1249">
        <v>1</v>
      </c>
      <c r="S1249">
        <v>22</v>
      </c>
      <c r="T1249">
        <v>6</v>
      </c>
      <c r="U1249">
        <v>0</v>
      </c>
      <c r="V1249">
        <v>2</v>
      </c>
      <c r="W1249">
        <v>3</v>
      </c>
      <c r="X1249">
        <v>0</v>
      </c>
      <c r="Y1249">
        <v>1</v>
      </c>
      <c r="Z1249">
        <v>0</v>
      </c>
      <c r="AA1249">
        <v>0</v>
      </c>
      <c r="AB1249">
        <v>75</v>
      </c>
      <c r="AC1249">
        <v>4</v>
      </c>
      <c r="AD1249">
        <v>0</v>
      </c>
      <c r="AE1249">
        <v>0</v>
      </c>
      <c r="AF1249">
        <v>0</v>
      </c>
      <c r="AG1249">
        <v>0</v>
      </c>
      <c r="AH1249">
        <v>0</v>
      </c>
      <c r="AI1249">
        <v>10</v>
      </c>
      <c r="AJ1249">
        <v>0</v>
      </c>
      <c r="AK1249">
        <v>0</v>
      </c>
      <c r="AL1249">
        <v>1</v>
      </c>
      <c r="AM1249">
        <v>5</v>
      </c>
      <c r="AN1249">
        <v>0</v>
      </c>
      <c r="AO1249">
        <v>0</v>
      </c>
      <c r="AP1249">
        <v>1</v>
      </c>
      <c r="AQ1249">
        <v>0</v>
      </c>
      <c r="AR1249">
        <v>0</v>
      </c>
      <c r="AS1249">
        <v>0</v>
      </c>
      <c r="AT1249">
        <v>1</v>
      </c>
      <c r="AU1249">
        <v>1</v>
      </c>
      <c r="AV1249">
        <v>1</v>
      </c>
      <c r="AW1249">
        <v>1</v>
      </c>
      <c r="AX1249">
        <v>7</v>
      </c>
      <c r="AY1249">
        <v>17</v>
      </c>
      <c r="AZ1249">
        <v>7</v>
      </c>
      <c r="BA1249">
        <v>12</v>
      </c>
      <c r="BB1249">
        <v>2</v>
      </c>
      <c r="BC1249">
        <v>25</v>
      </c>
      <c r="BD1249">
        <v>0</v>
      </c>
      <c r="BE1249">
        <v>0</v>
      </c>
      <c r="BF1249">
        <v>0</v>
      </c>
      <c r="BG1249">
        <v>0</v>
      </c>
      <c r="BH1249">
        <v>0</v>
      </c>
      <c r="BI1249">
        <v>9</v>
      </c>
      <c r="BJ1249">
        <v>12</v>
      </c>
      <c r="BK1249">
        <v>0</v>
      </c>
      <c r="BL1249">
        <v>4</v>
      </c>
      <c r="BM1249">
        <v>0</v>
      </c>
      <c r="BN1249">
        <v>3</v>
      </c>
      <c r="BO1249">
        <v>14</v>
      </c>
      <c r="BP1249">
        <v>3</v>
      </c>
      <c r="BQ1249">
        <v>0</v>
      </c>
      <c r="BR1249">
        <v>4</v>
      </c>
      <c r="BS1249">
        <v>8</v>
      </c>
      <c r="BT1249">
        <v>134</v>
      </c>
      <c r="BU1249" t="s">
        <v>1279</v>
      </c>
    </row>
    <row r="1250" spans="1:73">
      <c r="A1250" t="s">
        <v>1244</v>
      </c>
      <c r="B1250" t="s">
        <v>1245</v>
      </c>
      <c r="C1250">
        <v>34</v>
      </c>
      <c r="D1250" t="s">
        <v>109</v>
      </c>
      <c r="E1250" t="s">
        <v>1258</v>
      </c>
      <c r="F1250" t="s">
        <v>92</v>
      </c>
      <c r="G1250">
        <v>14</v>
      </c>
      <c r="H1250">
        <v>39</v>
      </c>
      <c r="I1250">
        <v>18</v>
      </c>
      <c r="J1250">
        <v>1</v>
      </c>
      <c r="K1250">
        <v>1</v>
      </c>
      <c r="L1250">
        <v>106</v>
      </c>
      <c r="M1250">
        <v>0</v>
      </c>
      <c r="N1250">
        <v>101</v>
      </c>
      <c r="O1250">
        <v>3</v>
      </c>
      <c r="P1250">
        <v>0</v>
      </c>
      <c r="Q1250">
        <v>17</v>
      </c>
      <c r="R1250">
        <v>4</v>
      </c>
      <c r="S1250">
        <v>149</v>
      </c>
      <c r="T1250">
        <v>53</v>
      </c>
      <c r="U1250">
        <v>0</v>
      </c>
      <c r="V1250">
        <v>15</v>
      </c>
      <c r="W1250">
        <v>21</v>
      </c>
      <c r="X1250">
        <v>0</v>
      </c>
      <c r="Y1250">
        <v>9</v>
      </c>
      <c r="Z1250">
        <v>3</v>
      </c>
      <c r="AA1250">
        <v>0</v>
      </c>
      <c r="AB1250">
        <v>657</v>
      </c>
      <c r="AC1250">
        <v>6</v>
      </c>
      <c r="AD1250">
        <v>0</v>
      </c>
      <c r="AE1250">
        <v>0</v>
      </c>
      <c r="AF1250">
        <v>0</v>
      </c>
      <c r="AG1250">
        <v>18</v>
      </c>
      <c r="AH1250">
        <v>11</v>
      </c>
      <c r="AI1250">
        <v>40</v>
      </c>
      <c r="AJ1250">
        <v>0</v>
      </c>
      <c r="AK1250">
        <v>3</v>
      </c>
      <c r="AL1250">
        <v>12</v>
      </c>
      <c r="AM1250">
        <v>69</v>
      </c>
      <c r="AN1250">
        <v>0</v>
      </c>
      <c r="AO1250">
        <v>3</v>
      </c>
      <c r="AP1250">
        <v>21</v>
      </c>
      <c r="AQ1250">
        <v>14</v>
      </c>
      <c r="AR1250">
        <v>6</v>
      </c>
      <c r="AS1250">
        <v>0</v>
      </c>
      <c r="AT1250">
        <v>12</v>
      </c>
      <c r="AU1250">
        <v>43</v>
      </c>
      <c r="AV1250">
        <v>13</v>
      </c>
      <c r="AW1250">
        <v>9</v>
      </c>
      <c r="AX1250">
        <v>62</v>
      </c>
      <c r="AY1250">
        <v>161</v>
      </c>
      <c r="AZ1250">
        <v>93</v>
      </c>
      <c r="BA1250">
        <v>140</v>
      </c>
      <c r="BB1250">
        <v>14</v>
      </c>
      <c r="BC1250">
        <v>136</v>
      </c>
      <c r="BD1250">
        <v>0</v>
      </c>
      <c r="BE1250">
        <v>4</v>
      </c>
      <c r="BF1250">
        <v>4</v>
      </c>
      <c r="BG1250">
        <v>2</v>
      </c>
      <c r="BH1250">
        <v>14</v>
      </c>
      <c r="BI1250">
        <v>106</v>
      </c>
      <c r="BJ1250">
        <v>75</v>
      </c>
      <c r="BK1250">
        <v>0</v>
      </c>
      <c r="BL1250">
        <v>23</v>
      </c>
      <c r="BM1250">
        <v>15</v>
      </c>
      <c r="BN1250">
        <v>29</v>
      </c>
      <c r="BO1250">
        <v>159</v>
      </c>
      <c r="BP1250">
        <v>5</v>
      </c>
      <c r="BQ1250">
        <v>3</v>
      </c>
      <c r="BR1250">
        <v>13</v>
      </c>
      <c r="BS1250">
        <v>86</v>
      </c>
      <c r="BT1250">
        <v>1178</v>
      </c>
      <c r="BU1250" t="s">
        <v>1280</v>
      </c>
    </row>
    <row r="1251" spans="1:73">
      <c r="A1251" t="s">
        <v>1244</v>
      </c>
      <c r="B1251" t="s">
        <v>1245</v>
      </c>
      <c r="C1251">
        <v>35</v>
      </c>
      <c r="D1251" t="s">
        <v>109</v>
      </c>
      <c r="E1251" t="s">
        <v>78</v>
      </c>
      <c r="F1251" t="s">
        <v>77</v>
      </c>
      <c r="G1251">
        <v>0</v>
      </c>
      <c r="H1251">
        <v>2</v>
      </c>
      <c r="I1251">
        <v>0</v>
      </c>
      <c r="J1251">
        <v>0</v>
      </c>
      <c r="K1251">
        <v>0</v>
      </c>
      <c r="L1251">
        <v>6</v>
      </c>
      <c r="M1251">
        <v>0</v>
      </c>
      <c r="N1251">
        <v>3</v>
      </c>
      <c r="O1251">
        <v>0</v>
      </c>
      <c r="P1251">
        <v>0</v>
      </c>
      <c r="Q1251">
        <v>0</v>
      </c>
      <c r="R1251">
        <v>1</v>
      </c>
      <c r="S1251">
        <v>6</v>
      </c>
      <c r="T1251">
        <v>4</v>
      </c>
      <c r="U1251">
        <v>0</v>
      </c>
      <c r="V1251">
        <v>1</v>
      </c>
      <c r="W1251">
        <v>1</v>
      </c>
      <c r="X1251">
        <v>0</v>
      </c>
      <c r="Y1251">
        <v>0</v>
      </c>
      <c r="Z1251">
        <v>0</v>
      </c>
      <c r="AA1251">
        <v>0</v>
      </c>
      <c r="AB1251">
        <v>21</v>
      </c>
      <c r="AC1251">
        <v>1</v>
      </c>
      <c r="AD1251">
        <v>0</v>
      </c>
      <c r="AE1251">
        <v>0</v>
      </c>
      <c r="AF1251">
        <v>0</v>
      </c>
      <c r="AG1251">
        <v>0</v>
      </c>
      <c r="AH1251">
        <v>0</v>
      </c>
      <c r="AI1251">
        <v>3</v>
      </c>
      <c r="AJ1251">
        <v>0</v>
      </c>
      <c r="AK1251">
        <v>0</v>
      </c>
      <c r="AL1251">
        <v>0</v>
      </c>
      <c r="AM1251">
        <v>0</v>
      </c>
      <c r="AN1251">
        <v>0</v>
      </c>
      <c r="AO1251">
        <v>0</v>
      </c>
      <c r="AP1251">
        <v>0</v>
      </c>
      <c r="AQ1251">
        <v>0</v>
      </c>
      <c r="AR1251">
        <v>0</v>
      </c>
      <c r="AS1251">
        <v>0</v>
      </c>
      <c r="AT1251">
        <v>0</v>
      </c>
      <c r="AU1251">
        <v>0</v>
      </c>
      <c r="AV1251">
        <v>0</v>
      </c>
      <c r="AW1251">
        <v>0</v>
      </c>
      <c r="AX1251">
        <v>0</v>
      </c>
      <c r="AY1251">
        <v>4</v>
      </c>
      <c r="AZ1251">
        <v>2</v>
      </c>
      <c r="BA1251">
        <v>0</v>
      </c>
      <c r="BB1251">
        <v>0</v>
      </c>
      <c r="BC1251">
        <v>2</v>
      </c>
      <c r="BD1251">
        <v>0</v>
      </c>
      <c r="BE1251">
        <v>0</v>
      </c>
      <c r="BF1251">
        <v>0</v>
      </c>
      <c r="BG1251">
        <v>0</v>
      </c>
      <c r="BH1251">
        <v>0</v>
      </c>
      <c r="BI1251">
        <v>0</v>
      </c>
      <c r="BJ1251">
        <v>0</v>
      </c>
      <c r="BK1251">
        <v>0</v>
      </c>
      <c r="BL1251">
        <v>1</v>
      </c>
      <c r="BM1251">
        <v>0</v>
      </c>
      <c r="BN1251">
        <v>1</v>
      </c>
      <c r="BO1251">
        <v>3</v>
      </c>
      <c r="BP1251">
        <v>0</v>
      </c>
      <c r="BQ1251">
        <v>0</v>
      </c>
      <c r="BR1251">
        <v>0</v>
      </c>
      <c r="BS1251">
        <v>5</v>
      </c>
      <c r="BT1251">
        <v>51</v>
      </c>
      <c r="BU1251" t="s">
        <v>1281</v>
      </c>
    </row>
    <row r="1252" spans="1:73">
      <c r="A1252" t="s">
        <v>1244</v>
      </c>
      <c r="B1252" t="s">
        <v>1245</v>
      </c>
      <c r="C1252">
        <v>36</v>
      </c>
      <c r="D1252" t="s">
        <v>109</v>
      </c>
      <c r="E1252" t="s">
        <v>1276</v>
      </c>
      <c r="F1252" t="s">
        <v>101</v>
      </c>
      <c r="G1252">
        <v>8</v>
      </c>
      <c r="H1252">
        <v>39</v>
      </c>
      <c r="I1252">
        <v>31</v>
      </c>
      <c r="J1252">
        <v>0</v>
      </c>
      <c r="K1252">
        <v>0</v>
      </c>
      <c r="L1252">
        <v>80</v>
      </c>
      <c r="M1252">
        <v>1</v>
      </c>
      <c r="N1252">
        <v>92</v>
      </c>
      <c r="O1252">
        <v>1</v>
      </c>
      <c r="P1252">
        <v>1</v>
      </c>
      <c r="Q1252">
        <v>4</v>
      </c>
      <c r="R1252">
        <v>4</v>
      </c>
      <c r="S1252">
        <v>127</v>
      </c>
      <c r="T1252">
        <v>59</v>
      </c>
      <c r="U1252">
        <v>2</v>
      </c>
      <c r="V1252">
        <v>11</v>
      </c>
      <c r="W1252">
        <v>20</v>
      </c>
      <c r="X1252">
        <v>1</v>
      </c>
      <c r="Y1252">
        <v>2</v>
      </c>
      <c r="Z1252">
        <v>1</v>
      </c>
      <c r="AA1252">
        <v>0</v>
      </c>
      <c r="AB1252">
        <v>586</v>
      </c>
      <c r="AC1252">
        <v>14</v>
      </c>
      <c r="AD1252">
        <v>0</v>
      </c>
      <c r="AE1252">
        <v>6</v>
      </c>
      <c r="AF1252">
        <v>3</v>
      </c>
      <c r="AG1252">
        <v>0</v>
      </c>
      <c r="AH1252">
        <v>17</v>
      </c>
      <c r="AI1252">
        <v>46</v>
      </c>
      <c r="AJ1252">
        <v>0</v>
      </c>
      <c r="AK1252">
        <v>1</v>
      </c>
      <c r="AL1252">
        <v>11</v>
      </c>
      <c r="AM1252">
        <v>68</v>
      </c>
      <c r="AN1252">
        <v>1</v>
      </c>
      <c r="AO1252">
        <v>1</v>
      </c>
      <c r="AP1252">
        <v>16</v>
      </c>
      <c r="AQ1252">
        <v>13</v>
      </c>
      <c r="AR1252">
        <v>5</v>
      </c>
      <c r="AS1252">
        <v>0</v>
      </c>
      <c r="AT1252">
        <v>12</v>
      </c>
      <c r="AU1252">
        <v>40</v>
      </c>
      <c r="AV1252">
        <v>13</v>
      </c>
      <c r="AW1252">
        <v>17</v>
      </c>
      <c r="AX1252">
        <v>51</v>
      </c>
      <c r="AY1252">
        <v>141</v>
      </c>
      <c r="AZ1252">
        <v>62</v>
      </c>
      <c r="BA1252">
        <v>126</v>
      </c>
      <c r="BB1252">
        <v>22</v>
      </c>
      <c r="BC1252">
        <v>154</v>
      </c>
      <c r="BD1252">
        <v>0</v>
      </c>
      <c r="BE1252">
        <v>2</v>
      </c>
      <c r="BF1252">
        <v>5</v>
      </c>
      <c r="BG1252">
        <v>0</v>
      </c>
      <c r="BH1252">
        <v>4</v>
      </c>
      <c r="BI1252">
        <v>57</v>
      </c>
      <c r="BJ1252">
        <v>82</v>
      </c>
      <c r="BK1252">
        <v>0</v>
      </c>
      <c r="BL1252">
        <v>14</v>
      </c>
      <c r="BM1252">
        <v>2</v>
      </c>
      <c r="BN1252">
        <v>33</v>
      </c>
      <c r="BO1252">
        <v>128</v>
      </c>
      <c r="BP1252">
        <v>9</v>
      </c>
      <c r="BQ1252">
        <v>0</v>
      </c>
      <c r="BR1252">
        <v>12</v>
      </c>
      <c r="BS1252">
        <v>61</v>
      </c>
      <c r="BT1252">
        <v>1033</v>
      </c>
      <c r="BU1252" t="s">
        <v>1282</v>
      </c>
    </row>
    <row r="1253" spans="1:73">
      <c r="A1253" t="s">
        <v>1244</v>
      </c>
      <c r="B1253" t="s">
        <v>1245</v>
      </c>
      <c r="C1253">
        <v>37</v>
      </c>
      <c r="D1253" t="s">
        <v>109</v>
      </c>
      <c r="E1253" t="s">
        <v>78</v>
      </c>
      <c r="F1253" t="s">
        <v>77</v>
      </c>
      <c r="G1253">
        <v>0</v>
      </c>
      <c r="H1253">
        <v>1</v>
      </c>
      <c r="I1253">
        <v>0</v>
      </c>
      <c r="J1253">
        <v>0</v>
      </c>
      <c r="K1253">
        <v>0</v>
      </c>
      <c r="L1253">
        <v>0</v>
      </c>
      <c r="M1253">
        <v>0</v>
      </c>
      <c r="N1253">
        <v>1</v>
      </c>
      <c r="O1253">
        <v>0</v>
      </c>
      <c r="P1253">
        <v>0</v>
      </c>
      <c r="Q1253">
        <v>0</v>
      </c>
      <c r="R1253">
        <v>0</v>
      </c>
      <c r="S1253">
        <v>0</v>
      </c>
      <c r="T1253">
        <v>0</v>
      </c>
      <c r="U1253">
        <v>0</v>
      </c>
      <c r="V1253">
        <v>0</v>
      </c>
      <c r="W1253">
        <v>0</v>
      </c>
      <c r="X1253">
        <v>0</v>
      </c>
      <c r="Y1253">
        <v>0</v>
      </c>
      <c r="Z1253">
        <v>0</v>
      </c>
      <c r="AA1253">
        <v>0</v>
      </c>
      <c r="AB1253">
        <v>6</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1</v>
      </c>
      <c r="AY1253">
        <v>0</v>
      </c>
      <c r="AZ1253">
        <v>1</v>
      </c>
      <c r="BA1253">
        <v>1</v>
      </c>
      <c r="BB1253">
        <v>0</v>
      </c>
      <c r="BC1253">
        <v>0</v>
      </c>
      <c r="BD1253">
        <v>0</v>
      </c>
      <c r="BE1253">
        <v>0</v>
      </c>
      <c r="BF1253">
        <v>0</v>
      </c>
      <c r="BG1253">
        <v>0</v>
      </c>
      <c r="BH1253">
        <v>0</v>
      </c>
      <c r="BI1253">
        <v>1</v>
      </c>
      <c r="BJ1253">
        <v>0</v>
      </c>
      <c r="BK1253">
        <v>0</v>
      </c>
      <c r="BL1253">
        <v>0</v>
      </c>
      <c r="BM1253">
        <v>0</v>
      </c>
      <c r="BN1253">
        <v>0</v>
      </c>
      <c r="BO1253">
        <v>1</v>
      </c>
      <c r="BP1253">
        <v>0</v>
      </c>
      <c r="BQ1253">
        <v>0</v>
      </c>
      <c r="BR1253">
        <v>1</v>
      </c>
      <c r="BS1253">
        <v>2</v>
      </c>
      <c r="BT1253">
        <v>10</v>
      </c>
      <c r="BU1253" t="s">
        <v>1283</v>
      </c>
    </row>
    <row r="1254" spans="1:73">
      <c r="A1254" t="s">
        <v>1244</v>
      </c>
      <c r="B1254" t="s">
        <v>1245</v>
      </c>
      <c r="C1254">
        <v>38</v>
      </c>
      <c r="D1254" t="s">
        <v>119</v>
      </c>
      <c r="E1254" t="s">
        <v>78</v>
      </c>
      <c r="F1254" t="s">
        <v>77</v>
      </c>
      <c r="G1254">
        <v>2</v>
      </c>
      <c r="H1254">
        <v>2</v>
      </c>
      <c r="I1254">
        <v>0</v>
      </c>
      <c r="J1254">
        <v>0</v>
      </c>
      <c r="K1254">
        <v>0</v>
      </c>
      <c r="L1254">
        <v>10</v>
      </c>
      <c r="M1254">
        <v>0</v>
      </c>
      <c r="N1254">
        <v>5</v>
      </c>
      <c r="O1254">
        <v>0</v>
      </c>
      <c r="P1254">
        <v>0</v>
      </c>
      <c r="Q1254">
        <v>0</v>
      </c>
      <c r="R1254">
        <v>1</v>
      </c>
      <c r="S1254">
        <v>11</v>
      </c>
      <c r="T1254">
        <v>5</v>
      </c>
      <c r="U1254">
        <v>0</v>
      </c>
      <c r="V1254">
        <v>1</v>
      </c>
      <c r="W1254">
        <v>1</v>
      </c>
      <c r="X1254">
        <v>0</v>
      </c>
      <c r="Y1254">
        <v>0</v>
      </c>
      <c r="Z1254">
        <v>0</v>
      </c>
      <c r="AA1254">
        <v>0</v>
      </c>
      <c r="AB1254">
        <v>52</v>
      </c>
      <c r="AC1254">
        <v>1</v>
      </c>
      <c r="AD1254">
        <v>0</v>
      </c>
      <c r="AE1254">
        <v>1</v>
      </c>
      <c r="AF1254">
        <v>0</v>
      </c>
      <c r="AG1254">
        <v>1</v>
      </c>
      <c r="AH1254">
        <v>2</v>
      </c>
      <c r="AI1254">
        <v>8</v>
      </c>
      <c r="AJ1254">
        <v>0</v>
      </c>
      <c r="AK1254">
        <v>0</v>
      </c>
      <c r="AL1254">
        <v>0</v>
      </c>
      <c r="AM1254">
        <v>3</v>
      </c>
      <c r="AN1254">
        <v>0</v>
      </c>
      <c r="AO1254">
        <v>0</v>
      </c>
      <c r="AP1254">
        <v>0</v>
      </c>
      <c r="AQ1254">
        <v>0</v>
      </c>
      <c r="AR1254">
        <v>0</v>
      </c>
      <c r="AS1254">
        <v>0</v>
      </c>
      <c r="AT1254">
        <v>6</v>
      </c>
      <c r="AU1254">
        <v>1</v>
      </c>
      <c r="AV1254">
        <v>1</v>
      </c>
      <c r="AW1254">
        <v>0</v>
      </c>
      <c r="AX1254">
        <v>3</v>
      </c>
      <c r="AY1254">
        <v>12</v>
      </c>
      <c r="AZ1254">
        <v>3</v>
      </c>
      <c r="BA1254">
        <v>7</v>
      </c>
      <c r="BB1254">
        <v>1</v>
      </c>
      <c r="BC1254">
        <v>7</v>
      </c>
      <c r="BD1254">
        <v>0</v>
      </c>
      <c r="BE1254">
        <v>0</v>
      </c>
      <c r="BF1254">
        <v>0</v>
      </c>
      <c r="BG1254">
        <v>0</v>
      </c>
      <c r="BH1254">
        <v>0</v>
      </c>
      <c r="BI1254">
        <v>4</v>
      </c>
      <c r="BJ1254">
        <v>5</v>
      </c>
      <c r="BK1254">
        <v>0</v>
      </c>
      <c r="BL1254">
        <v>1</v>
      </c>
      <c r="BM1254">
        <v>0</v>
      </c>
      <c r="BN1254">
        <v>2</v>
      </c>
      <c r="BO1254">
        <v>5</v>
      </c>
      <c r="BP1254">
        <v>1</v>
      </c>
      <c r="BQ1254">
        <v>0</v>
      </c>
      <c r="BR1254">
        <v>0</v>
      </c>
      <c r="BS1254">
        <v>6</v>
      </c>
      <c r="BT1254">
        <v>86</v>
      </c>
      <c r="BU1254" t="s">
        <v>1284</v>
      </c>
    </row>
    <row r="1255" spans="1:73">
      <c r="A1255" t="s">
        <v>1244</v>
      </c>
      <c r="B1255" t="s">
        <v>1245</v>
      </c>
      <c r="C1255">
        <v>39</v>
      </c>
      <c r="D1255" t="s">
        <v>119</v>
      </c>
      <c r="E1255" t="s">
        <v>1265</v>
      </c>
      <c r="F1255" t="s">
        <v>92</v>
      </c>
      <c r="G1255">
        <v>17</v>
      </c>
      <c r="H1255">
        <v>35</v>
      </c>
      <c r="I1255">
        <v>71</v>
      </c>
      <c r="J1255">
        <v>2</v>
      </c>
      <c r="K1255">
        <v>0</v>
      </c>
      <c r="L1255">
        <v>92</v>
      </c>
      <c r="M1255">
        <v>1</v>
      </c>
      <c r="N1255">
        <v>99</v>
      </c>
      <c r="O1255">
        <v>5</v>
      </c>
      <c r="P1255">
        <v>0</v>
      </c>
      <c r="Q1255">
        <v>13</v>
      </c>
      <c r="R1255">
        <v>7</v>
      </c>
      <c r="S1255">
        <v>160</v>
      </c>
      <c r="T1255">
        <v>70</v>
      </c>
      <c r="U1255">
        <v>0</v>
      </c>
      <c r="V1255">
        <v>13</v>
      </c>
      <c r="W1255">
        <v>35</v>
      </c>
      <c r="X1255">
        <v>0</v>
      </c>
      <c r="Y1255">
        <v>0</v>
      </c>
      <c r="Z1255">
        <v>3</v>
      </c>
      <c r="AA1255">
        <v>0</v>
      </c>
      <c r="AB1255">
        <v>595</v>
      </c>
      <c r="AC1255">
        <v>9</v>
      </c>
      <c r="AD1255">
        <v>0</v>
      </c>
      <c r="AE1255">
        <v>1</v>
      </c>
      <c r="AF1255">
        <v>0</v>
      </c>
      <c r="AG1255">
        <v>1</v>
      </c>
      <c r="AH1255">
        <v>6</v>
      </c>
      <c r="AI1255">
        <v>50</v>
      </c>
      <c r="AJ1255">
        <v>1</v>
      </c>
      <c r="AK1255">
        <v>0</v>
      </c>
      <c r="AL1255">
        <v>16</v>
      </c>
      <c r="AM1255">
        <v>85</v>
      </c>
      <c r="AN1255">
        <v>0</v>
      </c>
      <c r="AO1255">
        <v>13</v>
      </c>
      <c r="AP1255">
        <v>21</v>
      </c>
      <c r="AQ1255">
        <v>23</v>
      </c>
      <c r="AR1255">
        <v>8</v>
      </c>
      <c r="AS1255">
        <v>0</v>
      </c>
      <c r="AT1255">
        <v>9</v>
      </c>
      <c r="AU1255">
        <v>18</v>
      </c>
      <c r="AV1255">
        <v>4</v>
      </c>
      <c r="AW1255">
        <v>57</v>
      </c>
      <c r="AX1255">
        <v>55</v>
      </c>
      <c r="AY1255">
        <v>129</v>
      </c>
      <c r="AZ1255">
        <v>100</v>
      </c>
      <c r="BA1255">
        <v>146</v>
      </c>
      <c r="BB1255">
        <v>17</v>
      </c>
      <c r="BC1255">
        <v>85</v>
      </c>
      <c r="BD1255">
        <v>0</v>
      </c>
      <c r="BE1255">
        <v>4</v>
      </c>
      <c r="BF1255">
        <v>3</v>
      </c>
      <c r="BG1255">
        <v>0</v>
      </c>
      <c r="BH1255">
        <v>3</v>
      </c>
      <c r="BI1255">
        <v>87</v>
      </c>
      <c r="BJ1255">
        <v>42</v>
      </c>
      <c r="BK1255">
        <v>0</v>
      </c>
      <c r="BL1255">
        <v>14</v>
      </c>
      <c r="BM1255">
        <v>23</v>
      </c>
      <c r="BN1255">
        <v>16</v>
      </c>
      <c r="BO1255">
        <v>146</v>
      </c>
      <c r="BP1255">
        <v>7</v>
      </c>
      <c r="BQ1255">
        <v>22</v>
      </c>
      <c r="BR1255">
        <v>9</v>
      </c>
      <c r="BS1255">
        <v>50</v>
      </c>
      <c r="BT1255">
        <v>1054</v>
      </c>
      <c r="BU1255" t="s">
        <v>1285</v>
      </c>
    </row>
    <row r="1256" spans="1:73">
      <c r="A1256" t="s">
        <v>1244</v>
      </c>
      <c r="B1256" t="s">
        <v>1245</v>
      </c>
      <c r="C1256">
        <v>40</v>
      </c>
      <c r="D1256" t="s">
        <v>119</v>
      </c>
      <c r="E1256" t="s">
        <v>78</v>
      </c>
      <c r="F1256" t="s">
        <v>77</v>
      </c>
      <c r="G1256">
        <v>0</v>
      </c>
      <c r="H1256">
        <v>2</v>
      </c>
      <c r="I1256">
        <v>0</v>
      </c>
      <c r="J1256">
        <v>0</v>
      </c>
      <c r="K1256">
        <v>0</v>
      </c>
      <c r="L1256">
        <v>6</v>
      </c>
      <c r="M1256">
        <v>0</v>
      </c>
      <c r="N1256">
        <v>5</v>
      </c>
      <c r="O1256">
        <v>0</v>
      </c>
      <c r="P1256">
        <v>0</v>
      </c>
      <c r="Q1256">
        <v>0</v>
      </c>
      <c r="R1256">
        <v>1</v>
      </c>
      <c r="S1256">
        <v>5</v>
      </c>
      <c r="T1256">
        <v>6</v>
      </c>
      <c r="U1256">
        <v>0</v>
      </c>
      <c r="V1256">
        <v>1</v>
      </c>
      <c r="W1256">
        <v>1</v>
      </c>
      <c r="X1256">
        <v>0</v>
      </c>
      <c r="Y1256">
        <v>0</v>
      </c>
      <c r="Z1256">
        <v>0</v>
      </c>
      <c r="AA1256">
        <v>0</v>
      </c>
      <c r="AB1256">
        <v>27</v>
      </c>
      <c r="AC1256">
        <v>1</v>
      </c>
      <c r="AD1256">
        <v>0</v>
      </c>
      <c r="AE1256">
        <v>1</v>
      </c>
      <c r="AF1256">
        <v>0</v>
      </c>
      <c r="AG1256">
        <v>0</v>
      </c>
      <c r="AH1256">
        <v>0</v>
      </c>
      <c r="AI1256">
        <v>2</v>
      </c>
      <c r="AJ1256">
        <v>0</v>
      </c>
      <c r="AK1256">
        <v>0</v>
      </c>
      <c r="AL1256">
        <v>0</v>
      </c>
      <c r="AM1256">
        <v>0</v>
      </c>
      <c r="AN1256">
        <v>0</v>
      </c>
      <c r="AO1256">
        <v>0</v>
      </c>
      <c r="AP1256">
        <v>0</v>
      </c>
      <c r="AQ1256">
        <v>0</v>
      </c>
      <c r="AR1256">
        <v>0</v>
      </c>
      <c r="AS1256">
        <v>0</v>
      </c>
      <c r="AT1256">
        <v>0</v>
      </c>
      <c r="AU1256">
        <v>0</v>
      </c>
      <c r="AV1256">
        <v>1</v>
      </c>
      <c r="AW1256">
        <v>0</v>
      </c>
      <c r="AX1256">
        <v>1</v>
      </c>
      <c r="AY1256">
        <v>5</v>
      </c>
      <c r="AZ1256">
        <v>4</v>
      </c>
      <c r="BA1256">
        <v>1</v>
      </c>
      <c r="BB1256">
        <v>0</v>
      </c>
      <c r="BC1256">
        <v>4</v>
      </c>
      <c r="BD1256">
        <v>0</v>
      </c>
      <c r="BE1256">
        <v>0</v>
      </c>
      <c r="BF1256">
        <v>0</v>
      </c>
      <c r="BG1256">
        <v>0</v>
      </c>
      <c r="BH1256">
        <v>0</v>
      </c>
      <c r="BI1256">
        <v>2</v>
      </c>
      <c r="BJ1256">
        <v>1</v>
      </c>
      <c r="BK1256">
        <v>0</v>
      </c>
      <c r="BL1256">
        <v>1</v>
      </c>
      <c r="BM1256">
        <v>0</v>
      </c>
      <c r="BN1256">
        <v>2</v>
      </c>
      <c r="BO1256">
        <v>5</v>
      </c>
      <c r="BP1256">
        <v>1</v>
      </c>
      <c r="BQ1256">
        <v>0</v>
      </c>
      <c r="BR1256">
        <v>0</v>
      </c>
      <c r="BS1256">
        <v>6</v>
      </c>
      <c r="BT1256">
        <v>57</v>
      </c>
      <c r="BU1256" t="s">
        <v>1286</v>
      </c>
    </row>
    <row r="1257" spans="1:73">
      <c r="A1257" t="s">
        <v>1244</v>
      </c>
      <c r="B1257" t="s">
        <v>1245</v>
      </c>
      <c r="C1257">
        <v>41</v>
      </c>
      <c r="D1257" t="s">
        <v>119</v>
      </c>
      <c r="E1257" t="s">
        <v>1268</v>
      </c>
      <c r="F1257" t="s">
        <v>101</v>
      </c>
      <c r="G1257">
        <v>11</v>
      </c>
      <c r="H1257">
        <v>33</v>
      </c>
      <c r="I1257">
        <v>45</v>
      </c>
      <c r="J1257">
        <v>4</v>
      </c>
      <c r="K1257">
        <v>0</v>
      </c>
      <c r="L1257">
        <v>88</v>
      </c>
      <c r="M1257">
        <v>2</v>
      </c>
      <c r="N1257">
        <v>119</v>
      </c>
      <c r="O1257">
        <v>7</v>
      </c>
      <c r="P1257">
        <v>1</v>
      </c>
      <c r="Q1257">
        <v>14</v>
      </c>
      <c r="R1257">
        <v>8</v>
      </c>
      <c r="S1257">
        <v>163</v>
      </c>
      <c r="T1257">
        <v>47</v>
      </c>
      <c r="U1257">
        <v>6</v>
      </c>
      <c r="V1257">
        <v>27</v>
      </c>
      <c r="W1257">
        <v>15</v>
      </c>
      <c r="X1257">
        <v>0</v>
      </c>
      <c r="Y1257">
        <v>0</v>
      </c>
      <c r="Z1257">
        <v>6</v>
      </c>
      <c r="AA1257">
        <v>0</v>
      </c>
      <c r="AB1257">
        <v>609</v>
      </c>
      <c r="AC1257">
        <v>18</v>
      </c>
      <c r="AD1257">
        <v>1</v>
      </c>
      <c r="AE1257">
        <v>2</v>
      </c>
      <c r="AF1257">
        <v>0</v>
      </c>
      <c r="AG1257">
        <v>0</v>
      </c>
      <c r="AH1257">
        <v>21</v>
      </c>
      <c r="AI1257">
        <v>38</v>
      </c>
      <c r="AJ1257">
        <v>1</v>
      </c>
      <c r="AK1257">
        <v>0</v>
      </c>
      <c r="AL1257">
        <v>15</v>
      </c>
      <c r="AM1257">
        <v>67</v>
      </c>
      <c r="AN1257">
        <v>0</v>
      </c>
      <c r="AO1257">
        <v>0</v>
      </c>
      <c r="AP1257">
        <v>16</v>
      </c>
      <c r="AQ1257">
        <v>13</v>
      </c>
      <c r="AR1257">
        <v>9</v>
      </c>
      <c r="AS1257">
        <v>0</v>
      </c>
      <c r="AT1257">
        <v>4</v>
      </c>
      <c r="AU1257">
        <v>55</v>
      </c>
      <c r="AV1257">
        <v>7</v>
      </c>
      <c r="AW1257">
        <v>27</v>
      </c>
      <c r="AX1257">
        <v>52</v>
      </c>
      <c r="AY1257">
        <v>131</v>
      </c>
      <c r="AZ1257">
        <v>77</v>
      </c>
      <c r="BA1257">
        <v>126</v>
      </c>
      <c r="BB1257">
        <v>14</v>
      </c>
      <c r="BC1257">
        <v>120</v>
      </c>
      <c r="BD1257">
        <v>0</v>
      </c>
      <c r="BE1257">
        <v>4</v>
      </c>
      <c r="BF1257">
        <v>2</v>
      </c>
      <c r="BG1257">
        <v>2</v>
      </c>
      <c r="BH1257">
        <v>9</v>
      </c>
      <c r="BI1257">
        <v>69</v>
      </c>
      <c r="BJ1257">
        <v>60</v>
      </c>
      <c r="BK1257">
        <v>0</v>
      </c>
      <c r="BL1257">
        <v>24</v>
      </c>
      <c r="BM1257">
        <v>3</v>
      </c>
      <c r="BN1257">
        <v>34</v>
      </c>
      <c r="BO1257">
        <v>176</v>
      </c>
      <c r="BP1257">
        <v>2</v>
      </c>
      <c r="BQ1257">
        <v>8</v>
      </c>
      <c r="BR1257">
        <v>18</v>
      </c>
      <c r="BS1257">
        <v>110</v>
      </c>
      <c r="BT1257">
        <v>1177</v>
      </c>
      <c r="BU1257" t="s">
        <v>1287</v>
      </c>
    </row>
    <row r="1258" spans="1:73">
      <c r="A1258" t="s">
        <v>1244</v>
      </c>
      <c r="B1258" t="s">
        <v>1245</v>
      </c>
      <c r="C1258">
        <v>42</v>
      </c>
      <c r="D1258" t="s">
        <v>119</v>
      </c>
      <c r="E1258" t="s">
        <v>78</v>
      </c>
      <c r="F1258" t="s">
        <v>77</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1</v>
      </c>
      <c r="BT1258">
        <v>3</v>
      </c>
      <c r="BU1258" t="s">
        <v>1288</v>
      </c>
    </row>
    <row r="1259" spans="1:73">
      <c r="A1259" t="s">
        <v>1244</v>
      </c>
      <c r="B1259" t="s">
        <v>1245</v>
      </c>
      <c r="C1259">
        <v>43</v>
      </c>
      <c r="D1259" t="s">
        <v>119</v>
      </c>
      <c r="E1259" t="s">
        <v>1268</v>
      </c>
      <c r="F1259" t="s">
        <v>101</v>
      </c>
      <c r="G1259">
        <v>0</v>
      </c>
      <c r="H1259">
        <v>0</v>
      </c>
      <c r="I1259">
        <v>2</v>
      </c>
      <c r="J1259">
        <v>0</v>
      </c>
      <c r="K1259">
        <v>0</v>
      </c>
      <c r="L1259">
        <v>0</v>
      </c>
      <c r="M1259">
        <v>0</v>
      </c>
      <c r="N1259">
        <v>1</v>
      </c>
      <c r="O1259">
        <v>0</v>
      </c>
      <c r="P1259">
        <v>0</v>
      </c>
      <c r="Q1259">
        <v>0</v>
      </c>
      <c r="R1259">
        <v>1</v>
      </c>
      <c r="S1259">
        <v>1</v>
      </c>
      <c r="T1259">
        <v>0</v>
      </c>
      <c r="U1259">
        <v>0</v>
      </c>
      <c r="V1259">
        <v>1</v>
      </c>
      <c r="W1259">
        <v>0</v>
      </c>
      <c r="X1259">
        <v>0</v>
      </c>
      <c r="Y1259">
        <v>0</v>
      </c>
      <c r="Z1259">
        <v>0</v>
      </c>
      <c r="AA1259">
        <v>0</v>
      </c>
      <c r="AB1259">
        <v>3</v>
      </c>
      <c r="AC1259">
        <v>1</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2</v>
      </c>
      <c r="AX1259">
        <v>0</v>
      </c>
      <c r="AY1259">
        <v>0</v>
      </c>
      <c r="AZ1259">
        <v>1</v>
      </c>
      <c r="BA1259">
        <v>0</v>
      </c>
      <c r="BB1259">
        <v>0</v>
      </c>
      <c r="BC1259">
        <v>0</v>
      </c>
      <c r="BD1259">
        <v>0</v>
      </c>
      <c r="BE1259">
        <v>0</v>
      </c>
      <c r="BF1259">
        <v>0</v>
      </c>
      <c r="BG1259">
        <v>0</v>
      </c>
      <c r="BH1259">
        <v>0</v>
      </c>
      <c r="BI1259">
        <v>0</v>
      </c>
      <c r="BJ1259">
        <v>0</v>
      </c>
      <c r="BK1259">
        <v>0</v>
      </c>
      <c r="BL1259">
        <v>0</v>
      </c>
      <c r="BM1259">
        <v>0</v>
      </c>
      <c r="BN1259">
        <v>0</v>
      </c>
      <c r="BO1259">
        <v>2</v>
      </c>
      <c r="BP1259">
        <v>0</v>
      </c>
      <c r="BQ1259">
        <v>0</v>
      </c>
      <c r="BR1259">
        <v>0</v>
      </c>
      <c r="BS1259">
        <v>1</v>
      </c>
      <c r="BT1259">
        <v>6</v>
      </c>
      <c r="BU1259" t="s">
        <v>1289</v>
      </c>
    </row>
    <row r="1260" spans="1:73">
      <c r="A1260" t="s">
        <v>1244</v>
      </c>
      <c r="B1260" t="s">
        <v>1245</v>
      </c>
      <c r="C1260">
        <v>44</v>
      </c>
      <c r="D1260" t="s">
        <v>119</v>
      </c>
      <c r="E1260" t="s">
        <v>78</v>
      </c>
      <c r="F1260" t="s">
        <v>77</v>
      </c>
      <c r="G1260">
        <v>3</v>
      </c>
      <c r="H1260">
        <v>20</v>
      </c>
      <c r="I1260">
        <v>8</v>
      </c>
      <c r="J1260">
        <v>0</v>
      </c>
      <c r="K1260">
        <v>0</v>
      </c>
      <c r="L1260">
        <v>46</v>
      </c>
      <c r="M1260">
        <v>0</v>
      </c>
      <c r="N1260">
        <v>42</v>
      </c>
      <c r="O1260">
        <v>0</v>
      </c>
      <c r="P1260">
        <v>0</v>
      </c>
      <c r="Q1260">
        <v>2</v>
      </c>
      <c r="R1260">
        <v>5</v>
      </c>
      <c r="S1260">
        <v>61</v>
      </c>
      <c r="T1260">
        <v>28</v>
      </c>
      <c r="U1260">
        <v>0</v>
      </c>
      <c r="V1260">
        <v>8</v>
      </c>
      <c r="W1260">
        <v>8</v>
      </c>
      <c r="X1260">
        <v>0</v>
      </c>
      <c r="Y1260">
        <v>0</v>
      </c>
      <c r="Z1260">
        <v>1</v>
      </c>
      <c r="AA1260">
        <v>0</v>
      </c>
      <c r="AB1260">
        <v>275</v>
      </c>
      <c r="AC1260">
        <v>6</v>
      </c>
      <c r="AD1260">
        <v>0</v>
      </c>
      <c r="AE1260">
        <v>3</v>
      </c>
      <c r="AF1260">
        <v>1</v>
      </c>
      <c r="AG1260">
        <v>0</v>
      </c>
      <c r="AH1260">
        <v>3</v>
      </c>
      <c r="AI1260">
        <v>28</v>
      </c>
      <c r="AJ1260">
        <v>0</v>
      </c>
      <c r="AK1260">
        <v>0</v>
      </c>
      <c r="AL1260">
        <v>3</v>
      </c>
      <c r="AM1260">
        <v>36</v>
      </c>
      <c r="AN1260">
        <v>0</v>
      </c>
      <c r="AO1260">
        <v>0</v>
      </c>
      <c r="AP1260">
        <v>18</v>
      </c>
      <c r="AQ1260">
        <v>3</v>
      </c>
      <c r="AR1260">
        <v>2</v>
      </c>
      <c r="AS1260">
        <v>1</v>
      </c>
      <c r="AT1260">
        <v>3</v>
      </c>
      <c r="AU1260">
        <v>10</v>
      </c>
      <c r="AV1260">
        <v>6</v>
      </c>
      <c r="AW1260">
        <v>2</v>
      </c>
      <c r="AX1260">
        <v>33</v>
      </c>
      <c r="AY1260">
        <v>57</v>
      </c>
      <c r="AZ1260">
        <v>40</v>
      </c>
      <c r="BA1260">
        <v>74</v>
      </c>
      <c r="BB1260">
        <v>6</v>
      </c>
      <c r="BC1260">
        <v>67</v>
      </c>
      <c r="BD1260">
        <v>0</v>
      </c>
      <c r="BE1260">
        <v>2</v>
      </c>
      <c r="BF1260">
        <v>2</v>
      </c>
      <c r="BG1260">
        <v>0</v>
      </c>
      <c r="BH1260">
        <v>0</v>
      </c>
      <c r="BI1260">
        <v>44</v>
      </c>
      <c r="BJ1260">
        <v>30</v>
      </c>
      <c r="BK1260">
        <v>0</v>
      </c>
      <c r="BL1260">
        <v>6</v>
      </c>
      <c r="BM1260">
        <v>8</v>
      </c>
      <c r="BN1260">
        <v>10</v>
      </c>
      <c r="BO1260">
        <v>62</v>
      </c>
      <c r="BP1260">
        <v>11</v>
      </c>
      <c r="BQ1260">
        <v>0</v>
      </c>
      <c r="BR1260">
        <v>7</v>
      </c>
      <c r="BS1260">
        <v>20</v>
      </c>
      <c r="BT1260">
        <v>447</v>
      </c>
      <c r="BU1260" t="s">
        <v>1290</v>
      </c>
    </row>
    <row r="1261" spans="1:73">
      <c r="A1261" t="s">
        <v>1244</v>
      </c>
      <c r="B1261" t="s">
        <v>1245</v>
      </c>
      <c r="C1261">
        <v>45</v>
      </c>
      <c r="D1261" t="s">
        <v>119</v>
      </c>
      <c r="E1261" t="s">
        <v>1268</v>
      </c>
      <c r="F1261" t="s">
        <v>101</v>
      </c>
      <c r="G1261">
        <v>0</v>
      </c>
      <c r="H1261">
        <v>0</v>
      </c>
      <c r="I1261">
        <v>0</v>
      </c>
      <c r="J1261">
        <v>0</v>
      </c>
      <c r="K1261">
        <v>0</v>
      </c>
      <c r="L1261">
        <v>6</v>
      </c>
      <c r="M1261">
        <v>0</v>
      </c>
      <c r="N1261">
        <v>4</v>
      </c>
      <c r="O1261">
        <v>0</v>
      </c>
      <c r="P1261">
        <v>0</v>
      </c>
      <c r="Q1261">
        <v>0</v>
      </c>
      <c r="R1261">
        <v>0</v>
      </c>
      <c r="S1261">
        <v>1</v>
      </c>
      <c r="T1261">
        <v>0</v>
      </c>
      <c r="U1261">
        <v>0</v>
      </c>
      <c r="V1261">
        <v>0</v>
      </c>
      <c r="W1261">
        <v>0</v>
      </c>
      <c r="X1261">
        <v>0</v>
      </c>
      <c r="Y1261">
        <v>0</v>
      </c>
      <c r="Z1261">
        <v>0</v>
      </c>
      <c r="AA1261">
        <v>0</v>
      </c>
      <c r="AB1261">
        <v>24</v>
      </c>
      <c r="AC1261">
        <v>0</v>
      </c>
      <c r="AD1261">
        <v>0</v>
      </c>
      <c r="AE1261">
        <v>0</v>
      </c>
      <c r="AF1261">
        <v>0</v>
      </c>
      <c r="AG1261">
        <v>0</v>
      </c>
      <c r="AH1261">
        <v>2</v>
      </c>
      <c r="AI1261">
        <v>0</v>
      </c>
      <c r="AJ1261">
        <v>0</v>
      </c>
      <c r="AK1261">
        <v>0</v>
      </c>
      <c r="AL1261">
        <v>1</v>
      </c>
      <c r="AM1261">
        <v>5</v>
      </c>
      <c r="AN1261">
        <v>0</v>
      </c>
      <c r="AO1261">
        <v>0</v>
      </c>
      <c r="AP1261">
        <v>1</v>
      </c>
      <c r="AQ1261">
        <v>0</v>
      </c>
      <c r="AR1261">
        <v>0</v>
      </c>
      <c r="AS1261">
        <v>0</v>
      </c>
      <c r="AT1261">
        <v>0</v>
      </c>
      <c r="AU1261">
        <v>0</v>
      </c>
      <c r="AV1261">
        <v>1</v>
      </c>
      <c r="AW1261">
        <v>0</v>
      </c>
      <c r="AX1261">
        <v>3</v>
      </c>
      <c r="AY1261">
        <v>2</v>
      </c>
      <c r="AZ1261">
        <v>5</v>
      </c>
      <c r="BA1261">
        <v>10</v>
      </c>
      <c r="BB1261">
        <v>0</v>
      </c>
      <c r="BC1261">
        <v>4</v>
      </c>
      <c r="BD1261">
        <v>0</v>
      </c>
      <c r="BE1261">
        <v>0</v>
      </c>
      <c r="BF1261">
        <v>1</v>
      </c>
      <c r="BG1261">
        <v>0</v>
      </c>
      <c r="BH1261">
        <v>0</v>
      </c>
      <c r="BI1261">
        <v>2</v>
      </c>
      <c r="BJ1261">
        <v>1</v>
      </c>
      <c r="BK1261">
        <v>0</v>
      </c>
      <c r="BL1261">
        <v>0</v>
      </c>
      <c r="BM1261">
        <v>0</v>
      </c>
      <c r="BN1261">
        <v>0</v>
      </c>
      <c r="BO1261">
        <v>5</v>
      </c>
      <c r="BP1261">
        <v>0</v>
      </c>
      <c r="BQ1261">
        <v>0</v>
      </c>
      <c r="BR1261">
        <v>1</v>
      </c>
      <c r="BS1261">
        <v>3</v>
      </c>
      <c r="BT1261">
        <v>38</v>
      </c>
      <c r="BU1261" t="s">
        <v>1291</v>
      </c>
    </row>
    <row r="1262" spans="1:73">
      <c r="A1262" t="s">
        <v>1244</v>
      </c>
      <c r="B1262" t="s">
        <v>1245</v>
      </c>
      <c r="C1262">
        <v>46</v>
      </c>
      <c r="D1262" t="s">
        <v>119</v>
      </c>
      <c r="E1262" t="s">
        <v>78</v>
      </c>
      <c r="F1262" t="s">
        <v>77</v>
      </c>
      <c r="G1262">
        <v>0</v>
      </c>
      <c r="H1262">
        <v>1</v>
      </c>
      <c r="I1262">
        <v>0</v>
      </c>
      <c r="J1262">
        <v>0</v>
      </c>
      <c r="K1262">
        <v>0</v>
      </c>
      <c r="L1262">
        <v>2</v>
      </c>
      <c r="M1262">
        <v>0</v>
      </c>
      <c r="N1262">
        <v>2</v>
      </c>
      <c r="O1262">
        <v>0</v>
      </c>
      <c r="P1262">
        <v>0</v>
      </c>
      <c r="Q1262">
        <v>3</v>
      </c>
      <c r="R1262">
        <v>0</v>
      </c>
      <c r="S1262">
        <v>8</v>
      </c>
      <c r="T1262">
        <v>4</v>
      </c>
      <c r="U1262">
        <v>0</v>
      </c>
      <c r="V1262">
        <v>0</v>
      </c>
      <c r="W1262">
        <v>2</v>
      </c>
      <c r="X1262">
        <v>0</v>
      </c>
      <c r="Y1262">
        <v>0</v>
      </c>
      <c r="Z1262">
        <v>0</v>
      </c>
      <c r="AA1262">
        <v>0</v>
      </c>
      <c r="AB1262">
        <v>26</v>
      </c>
      <c r="AC1262">
        <v>0</v>
      </c>
      <c r="AD1262">
        <v>0</v>
      </c>
      <c r="AE1262">
        <v>0</v>
      </c>
      <c r="AF1262">
        <v>0</v>
      </c>
      <c r="AG1262">
        <v>0</v>
      </c>
      <c r="AH1262">
        <v>2</v>
      </c>
      <c r="AI1262">
        <v>2</v>
      </c>
      <c r="AJ1262">
        <v>0</v>
      </c>
      <c r="AK1262">
        <v>0</v>
      </c>
      <c r="AL1262">
        <v>0</v>
      </c>
      <c r="AM1262">
        <v>4</v>
      </c>
      <c r="AN1262">
        <v>0</v>
      </c>
      <c r="AO1262">
        <v>0</v>
      </c>
      <c r="AP1262">
        <v>0</v>
      </c>
      <c r="AQ1262">
        <v>0</v>
      </c>
      <c r="AR1262">
        <v>0</v>
      </c>
      <c r="AS1262">
        <v>0</v>
      </c>
      <c r="AT1262">
        <v>0</v>
      </c>
      <c r="AU1262">
        <v>1</v>
      </c>
      <c r="AV1262">
        <v>0</v>
      </c>
      <c r="AW1262">
        <v>0</v>
      </c>
      <c r="AX1262">
        <v>7</v>
      </c>
      <c r="AY1262">
        <v>7</v>
      </c>
      <c r="AZ1262">
        <v>2</v>
      </c>
      <c r="BA1262">
        <v>11</v>
      </c>
      <c r="BB1262">
        <v>0</v>
      </c>
      <c r="BC1262">
        <v>1</v>
      </c>
      <c r="BD1262">
        <v>0</v>
      </c>
      <c r="BE1262">
        <v>0</v>
      </c>
      <c r="BF1262">
        <v>0</v>
      </c>
      <c r="BG1262">
        <v>0</v>
      </c>
      <c r="BH1262">
        <v>1</v>
      </c>
      <c r="BI1262">
        <v>8</v>
      </c>
      <c r="BJ1262">
        <v>1</v>
      </c>
      <c r="BK1262">
        <v>0</v>
      </c>
      <c r="BL1262">
        <v>0</v>
      </c>
      <c r="BM1262">
        <v>0</v>
      </c>
      <c r="BN1262">
        <v>0</v>
      </c>
      <c r="BO1262">
        <v>3</v>
      </c>
      <c r="BP1262">
        <v>0</v>
      </c>
      <c r="BQ1262">
        <v>0</v>
      </c>
      <c r="BR1262">
        <v>4</v>
      </c>
      <c r="BS1262">
        <v>2</v>
      </c>
      <c r="BT1262">
        <v>38</v>
      </c>
      <c r="BU1262" t="s">
        <v>1292</v>
      </c>
    </row>
    <row r="1263" spans="1:73">
      <c r="A1263" t="s">
        <v>1244</v>
      </c>
      <c r="B1263" t="s">
        <v>1245</v>
      </c>
      <c r="C1263">
        <v>47</v>
      </c>
      <c r="D1263" t="s">
        <v>119</v>
      </c>
      <c r="E1263" t="s">
        <v>1268</v>
      </c>
      <c r="F1263" t="s">
        <v>101</v>
      </c>
      <c r="G1263">
        <v>0</v>
      </c>
      <c r="H1263">
        <v>7</v>
      </c>
      <c r="I1263">
        <v>0</v>
      </c>
      <c r="J1263">
        <v>0</v>
      </c>
      <c r="K1263">
        <v>0</v>
      </c>
      <c r="L1263">
        <v>11</v>
      </c>
      <c r="M1263">
        <v>0</v>
      </c>
      <c r="N1263">
        <v>8</v>
      </c>
      <c r="O1263">
        <v>0</v>
      </c>
      <c r="P1263">
        <v>0</v>
      </c>
      <c r="Q1263">
        <v>0</v>
      </c>
      <c r="R1263">
        <v>1</v>
      </c>
      <c r="S1263">
        <v>14</v>
      </c>
      <c r="T1263">
        <v>9</v>
      </c>
      <c r="U1263">
        <v>0</v>
      </c>
      <c r="V1263">
        <v>0</v>
      </c>
      <c r="W1263">
        <v>5</v>
      </c>
      <c r="X1263">
        <v>0</v>
      </c>
      <c r="Y1263">
        <v>0</v>
      </c>
      <c r="Z1263">
        <v>0</v>
      </c>
      <c r="AA1263">
        <v>0</v>
      </c>
      <c r="AB1263">
        <v>74</v>
      </c>
      <c r="AC1263">
        <v>1</v>
      </c>
      <c r="AD1263">
        <v>0</v>
      </c>
      <c r="AE1263">
        <v>0</v>
      </c>
      <c r="AF1263">
        <v>0</v>
      </c>
      <c r="AG1263">
        <v>0</v>
      </c>
      <c r="AH1263">
        <v>2</v>
      </c>
      <c r="AI1263">
        <v>3</v>
      </c>
      <c r="AJ1263">
        <v>0</v>
      </c>
      <c r="AK1263">
        <v>0</v>
      </c>
      <c r="AL1263">
        <v>2</v>
      </c>
      <c r="AM1263">
        <v>7</v>
      </c>
      <c r="AN1263">
        <v>0</v>
      </c>
      <c r="AO1263">
        <v>5</v>
      </c>
      <c r="AP1263">
        <v>3</v>
      </c>
      <c r="AQ1263">
        <v>2</v>
      </c>
      <c r="AR1263">
        <v>0</v>
      </c>
      <c r="AS1263">
        <v>1</v>
      </c>
      <c r="AT1263">
        <v>0</v>
      </c>
      <c r="AU1263">
        <v>0</v>
      </c>
      <c r="AV1263">
        <v>1</v>
      </c>
      <c r="AW1263">
        <v>0</v>
      </c>
      <c r="AX1263">
        <v>16</v>
      </c>
      <c r="AY1263">
        <v>16</v>
      </c>
      <c r="AZ1263">
        <v>10</v>
      </c>
      <c r="BA1263">
        <v>23</v>
      </c>
      <c r="BB1263">
        <v>0</v>
      </c>
      <c r="BC1263">
        <v>19</v>
      </c>
      <c r="BD1263">
        <v>0</v>
      </c>
      <c r="BE1263">
        <v>0</v>
      </c>
      <c r="BF1263">
        <v>1</v>
      </c>
      <c r="BG1263">
        <v>0</v>
      </c>
      <c r="BH1263">
        <v>0</v>
      </c>
      <c r="BI1263">
        <v>15</v>
      </c>
      <c r="BJ1263">
        <v>6</v>
      </c>
      <c r="BK1263">
        <v>0</v>
      </c>
      <c r="BL1263">
        <v>4</v>
      </c>
      <c r="BM1263">
        <v>0</v>
      </c>
      <c r="BN1263">
        <v>5</v>
      </c>
      <c r="BO1263">
        <v>13</v>
      </c>
      <c r="BP1263">
        <v>6</v>
      </c>
      <c r="BQ1263">
        <v>1</v>
      </c>
      <c r="BR1263">
        <v>7</v>
      </c>
      <c r="BS1263">
        <v>7</v>
      </c>
      <c r="BT1263">
        <v>129</v>
      </c>
      <c r="BU1263" t="s">
        <v>1293</v>
      </c>
    </row>
    <row r="1264" spans="1:73">
      <c r="A1264" t="s">
        <v>1244</v>
      </c>
      <c r="B1264" t="s">
        <v>1245</v>
      </c>
      <c r="C1264">
        <v>48</v>
      </c>
      <c r="D1264" t="s">
        <v>119</v>
      </c>
      <c r="E1264" t="s">
        <v>78</v>
      </c>
      <c r="F1264" t="s">
        <v>77</v>
      </c>
      <c r="G1264">
        <v>0</v>
      </c>
      <c r="H1264">
        <v>5</v>
      </c>
      <c r="I1264">
        <v>0</v>
      </c>
      <c r="J1264">
        <v>0</v>
      </c>
      <c r="K1264">
        <v>0</v>
      </c>
      <c r="L1264">
        <v>0</v>
      </c>
      <c r="M1264">
        <v>0</v>
      </c>
      <c r="N1264">
        <v>4</v>
      </c>
      <c r="O1264">
        <v>0</v>
      </c>
      <c r="P1264">
        <v>0</v>
      </c>
      <c r="Q1264">
        <v>0</v>
      </c>
      <c r="R1264">
        <v>0</v>
      </c>
      <c r="S1264">
        <v>0</v>
      </c>
      <c r="T1264">
        <v>0</v>
      </c>
      <c r="U1264">
        <v>0</v>
      </c>
      <c r="V1264">
        <v>0</v>
      </c>
      <c r="W1264">
        <v>0</v>
      </c>
      <c r="X1264">
        <v>0</v>
      </c>
      <c r="Y1264">
        <v>0</v>
      </c>
      <c r="Z1264">
        <v>0</v>
      </c>
      <c r="AA1264">
        <v>0</v>
      </c>
      <c r="AB1264">
        <v>10</v>
      </c>
      <c r="AC1264">
        <v>0</v>
      </c>
      <c r="AD1264">
        <v>0</v>
      </c>
      <c r="AE1264">
        <v>0</v>
      </c>
      <c r="AF1264">
        <v>0</v>
      </c>
      <c r="AG1264">
        <v>0</v>
      </c>
      <c r="AH1264">
        <v>0</v>
      </c>
      <c r="AI1264">
        <v>0</v>
      </c>
      <c r="AJ1264">
        <v>0</v>
      </c>
      <c r="AK1264">
        <v>0</v>
      </c>
      <c r="AL1264">
        <v>0</v>
      </c>
      <c r="AM1264">
        <v>0</v>
      </c>
      <c r="AN1264">
        <v>0</v>
      </c>
      <c r="AO1264">
        <v>0</v>
      </c>
      <c r="AP1264">
        <v>0</v>
      </c>
      <c r="AQ1264">
        <v>1</v>
      </c>
      <c r="AR1264">
        <v>0</v>
      </c>
      <c r="AS1264">
        <v>0</v>
      </c>
      <c r="AT1264">
        <v>0</v>
      </c>
      <c r="AU1264">
        <v>0</v>
      </c>
      <c r="AV1264">
        <v>0</v>
      </c>
      <c r="AW1264">
        <v>0</v>
      </c>
      <c r="AX1264">
        <v>2</v>
      </c>
      <c r="AY1264">
        <v>0</v>
      </c>
      <c r="AZ1264">
        <v>3</v>
      </c>
      <c r="BA1264">
        <v>2</v>
      </c>
      <c r="BB1264">
        <v>0</v>
      </c>
      <c r="BC1264">
        <v>3</v>
      </c>
      <c r="BD1264">
        <v>0</v>
      </c>
      <c r="BE1264">
        <v>0</v>
      </c>
      <c r="BF1264">
        <v>0</v>
      </c>
      <c r="BG1264">
        <v>0</v>
      </c>
      <c r="BH1264">
        <v>0</v>
      </c>
      <c r="BI1264">
        <v>2</v>
      </c>
      <c r="BJ1264">
        <v>3</v>
      </c>
      <c r="BK1264">
        <v>0</v>
      </c>
      <c r="BL1264">
        <v>0</v>
      </c>
      <c r="BM1264">
        <v>0</v>
      </c>
      <c r="BN1264">
        <v>0</v>
      </c>
      <c r="BO1264">
        <v>4</v>
      </c>
      <c r="BP1264">
        <v>0</v>
      </c>
      <c r="BQ1264">
        <v>0</v>
      </c>
      <c r="BR1264">
        <v>2</v>
      </c>
      <c r="BS1264">
        <v>1</v>
      </c>
      <c r="BT1264">
        <v>13</v>
      </c>
      <c r="BU1264" t="s">
        <v>1294</v>
      </c>
    </row>
    <row r="1265" spans="1:73">
      <c r="A1265" t="s">
        <v>1244</v>
      </c>
      <c r="B1265" t="s">
        <v>1245</v>
      </c>
      <c r="C1265">
        <v>49</v>
      </c>
      <c r="D1265" t="s">
        <v>119</v>
      </c>
      <c r="E1265" t="s">
        <v>1268</v>
      </c>
      <c r="F1265" t="s">
        <v>101</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2</v>
      </c>
      <c r="BT1265">
        <v>5</v>
      </c>
      <c r="BU1265" t="s">
        <v>1295</v>
      </c>
    </row>
    <row r="1266" spans="1:73">
      <c r="A1266" t="s">
        <v>1244</v>
      </c>
      <c r="B1266" t="s">
        <v>1245</v>
      </c>
      <c r="C1266">
        <v>50</v>
      </c>
      <c r="D1266" t="s">
        <v>119</v>
      </c>
      <c r="E1266" t="s">
        <v>78</v>
      </c>
      <c r="F1266" t="s">
        <v>77</v>
      </c>
      <c r="G1266">
        <v>1</v>
      </c>
      <c r="H1266">
        <v>1</v>
      </c>
      <c r="I1266">
        <v>0</v>
      </c>
      <c r="J1266">
        <v>0</v>
      </c>
      <c r="K1266">
        <v>0</v>
      </c>
      <c r="L1266">
        <v>1</v>
      </c>
      <c r="M1266">
        <v>0</v>
      </c>
      <c r="N1266">
        <v>0</v>
      </c>
      <c r="O1266">
        <v>0</v>
      </c>
      <c r="P1266">
        <v>0</v>
      </c>
      <c r="Q1266">
        <v>0</v>
      </c>
      <c r="R1266">
        <v>0</v>
      </c>
      <c r="S1266">
        <v>5</v>
      </c>
      <c r="T1266">
        <v>1</v>
      </c>
      <c r="U1266">
        <v>0</v>
      </c>
      <c r="V1266">
        <v>1</v>
      </c>
      <c r="W1266">
        <v>3</v>
      </c>
      <c r="X1266">
        <v>0</v>
      </c>
      <c r="Y1266">
        <v>0</v>
      </c>
      <c r="Z1266">
        <v>0</v>
      </c>
      <c r="AA1266">
        <v>0</v>
      </c>
      <c r="AB1266">
        <v>12</v>
      </c>
      <c r="AC1266">
        <v>0</v>
      </c>
      <c r="AD1266">
        <v>0</v>
      </c>
      <c r="AE1266">
        <v>0</v>
      </c>
      <c r="AF1266">
        <v>0</v>
      </c>
      <c r="AG1266">
        <v>0</v>
      </c>
      <c r="AH1266">
        <v>0</v>
      </c>
      <c r="AI1266">
        <v>0</v>
      </c>
      <c r="AJ1266">
        <v>0</v>
      </c>
      <c r="AK1266">
        <v>0</v>
      </c>
      <c r="AL1266">
        <v>0</v>
      </c>
      <c r="AM1266">
        <v>2</v>
      </c>
      <c r="AN1266">
        <v>0</v>
      </c>
      <c r="AO1266">
        <v>0</v>
      </c>
      <c r="AP1266">
        <v>0</v>
      </c>
      <c r="AQ1266">
        <v>0</v>
      </c>
      <c r="AR1266">
        <v>0</v>
      </c>
      <c r="AS1266">
        <v>0</v>
      </c>
      <c r="AT1266">
        <v>1</v>
      </c>
      <c r="AU1266">
        <v>0</v>
      </c>
      <c r="AV1266">
        <v>0</v>
      </c>
      <c r="AW1266">
        <v>0</v>
      </c>
      <c r="AX1266">
        <v>0</v>
      </c>
      <c r="AY1266">
        <v>2</v>
      </c>
      <c r="AZ1266">
        <v>2</v>
      </c>
      <c r="BA1266">
        <v>3</v>
      </c>
      <c r="BB1266">
        <v>3</v>
      </c>
      <c r="BC1266">
        <v>6</v>
      </c>
      <c r="BD1266">
        <v>0</v>
      </c>
      <c r="BE1266">
        <v>0</v>
      </c>
      <c r="BF1266">
        <v>0</v>
      </c>
      <c r="BG1266">
        <v>0</v>
      </c>
      <c r="BH1266">
        <v>0</v>
      </c>
      <c r="BI1266">
        <v>0</v>
      </c>
      <c r="BJ1266">
        <v>4</v>
      </c>
      <c r="BK1266">
        <v>0</v>
      </c>
      <c r="BL1266">
        <v>1</v>
      </c>
      <c r="BM1266">
        <v>0</v>
      </c>
      <c r="BN1266">
        <v>2</v>
      </c>
      <c r="BO1266">
        <v>2</v>
      </c>
      <c r="BP1266">
        <v>0</v>
      </c>
      <c r="BQ1266">
        <v>0</v>
      </c>
      <c r="BR1266">
        <v>0</v>
      </c>
      <c r="BS1266">
        <v>2</v>
      </c>
      <c r="BT1266">
        <v>26</v>
      </c>
      <c r="BU1266" t="s">
        <v>1296</v>
      </c>
    </row>
    <row r="1267" spans="1:73">
      <c r="A1267" t="s">
        <v>1244</v>
      </c>
      <c r="B1267" t="s">
        <v>1245</v>
      </c>
      <c r="C1267">
        <v>51</v>
      </c>
      <c r="D1267" t="s">
        <v>119</v>
      </c>
      <c r="E1267" t="s">
        <v>1258</v>
      </c>
      <c r="F1267" t="s">
        <v>92</v>
      </c>
      <c r="G1267">
        <v>1</v>
      </c>
      <c r="H1267">
        <v>5</v>
      </c>
      <c r="I1267">
        <v>0</v>
      </c>
      <c r="J1267">
        <v>0</v>
      </c>
      <c r="K1267">
        <v>0</v>
      </c>
      <c r="L1267">
        <v>1</v>
      </c>
      <c r="M1267">
        <v>0</v>
      </c>
      <c r="N1267">
        <v>3</v>
      </c>
      <c r="O1267">
        <v>0</v>
      </c>
      <c r="P1267">
        <v>0</v>
      </c>
      <c r="Q1267">
        <v>0</v>
      </c>
      <c r="R1267">
        <v>0</v>
      </c>
      <c r="S1267">
        <v>5</v>
      </c>
      <c r="T1267">
        <v>2</v>
      </c>
      <c r="U1267">
        <v>0</v>
      </c>
      <c r="V1267">
        <v>0</v>
      </c>
      <c r="W1267">
        <v>0</v>
      </c>
      <c r="X1267">
        <v>0</v>
      </c>
      <c r="Y1267">
        <v>0</v>
      </c>
      <c r="Z1267">
        <v>0</v>
      </c>
      <c r="AA1267">
        <v>0</v>
      </c>
      <c r="AB1267">
        <v>18</v>
      </c>
      <c r="AC1267">
        <v>0</v>
      </c>
      <c r="AD1267">
        <v>0</v>
      </c>
      <c r="AE1267">
        <v>0</v>
      </c>
      <c r="AF1267">
        <v>0</v>
      </c>
      <c r="AG1267">
        <v>0</v>
      </c>
      <c r="AH1267">
        <v>3</v>
      </c>
      <c r="AI1267">
        <v>2</v>
      </c>
      <c r="AJ1267">
        <v>0</v>
      </c>
      <c r="AK1267">
        <v>0</v>
      </c>
      <c r="AL1267">
        <v>0</v>
      </c>
      <c r="AM1267">
        <v>2</v>
      </c>
      <c r="AN1267">
        <v>0</v>
      </c>
      <c r="AO1267">
        <v>0</v>
      </c>
      <c r="AP1267">
        <v>0</v>
      </c>
      <c r="AQ1267">
        <v>0</v>
      </c>
      <c r="AR1267">
        <v>0</v>
      </c>
      <c r="AS1267">
        <v>0</v>
      </c>
      <c r="AT1267">
        <v>1</v>
      </c>
      <c r="AU1267">
        <v>0</v>
      </c>
      <c r="AV1267">
        <v>0</v>
      </c>
      <c r="AW1267">
        <v>0</v>
      </c>
      <c r="AX1267">
        <v>6</v>
      </c>
      <c r="AY1267">
        <v>1</v>
      </c>
      <c r="AZ1267">
        <v>5</v>
      </c>
      <c r="BA1267">
        <v>8</v>
      </c>
      <c r="BB1267">
        <v>0</v>
      </c>
      <c r="BC1267">
        <v>3</v>
      </c>
      <c r="BD1267">
        <v>0</v>
      </c>
      <c r="BE1267">
        <v>0</v>
      </c>
      <c r="BF1267">
        <v>0</v>
      </c>
      <c r="BG1267">
        <v>0</v>
      </c>
      <c r="BH1267">
        <v>0</v>
      </c>
      <c r="BI1267">
        <v>5</v>
      </c>
      <c r="BJ1267">
        <v>2</v>
      </c>
      <c r="BK1267">
        <v>0</v>
      </c>
      <c r="BL1267">
        <v>3</v>
      </c>
      <c r="BM1267">
        <v>0</v>
      </c>
      <c r="BN1267">
        <v>1</v>
      </c>
      <c r="BO1267">
        <v>5</v>
      </c>
      <c r="BP1267">
        <v>3</v>
      </c>
      <c r="BQ1267">
        <v>0</v>
      </c>
      <c r="BR1267">
        <v>0</v>
      </c>
      <c r="BS1267">
        <v>1</v>
      </c>
      <c r="BT1267">
        <v>26</v>
      </c>
      <c r="BU1267" t="s">
        <v>1297</v>
      </c>
    </row>
    <row r="1268" spans="1:73">
      <c r="A1268" t="s">
        <v>1244</v>
      </c>
      <c r="B1268" t="s">
        <v>1245</v>
      </c>
      <c r="C1268">
        <v>52</v>
      </c>
      <c r="D1268" t="s">
        <v>119</v>
      </c>
      <c r="E1268" t="s">
        <v>1268</v>
      </c>
      <c r="F1268" t="s">
        <v>101</v>
      </c>
      <c r="G1268">
        <v>0</v>
      </c>
      <c r="H1268">
        <v>1</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3</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1</v>
      </c>
      <c r="BT1268">
        <v>3</v>
      </c>
      <c r="BU1268" t="s">
        <v>1298</v>
      </c>
    </row>
    <row r="1269" spans="1:73">
      <c r="A1269" t="s">
        <v>1244</v>
      </c>
      <c r="B1269" t="s">
        <v>1245</v>
      </c>
      <c r="C1269">
        <v>53</v>
      </c>
      <c r="D1269" t="s">
        <v>119</v>
      </c>
      <c r="E1269" t="s">
        <v>1258</v>
      </c>
      <c r="F1269" t="s">
        <v>92</v>
      </c>
      <c r="G1269">
        <v>6</v>
      </c>
      <c r="H1269">
        <v>13</v>
      </c>
      <c r="I1269">
        <v>2</v>
      </c>
      <c r="J1269">
        <v>0</v>
      </c>
      <c r="K1269">
        <v>0</v>
      </c>
      <c r="L1269">
        <v>9</v>
      </c>
      <c r="M1269">
        <v>0</v>
      </c>
      <c r="N1269">
        <v>10</v>
      </c>
      <c r="O1269">
        <v>0</v>
      </c>
      <c r="P1269">
        <v>0</v>
      </c>
      <c r="Q1269">
        <v>5</v>
      </c>
      <c r="R1269">
        <v>0</v>
      </c>
      <c r="S1269">
        <v>22</v>
      </c>
      <c r="T1269">
        <v>12</v>
      </c>
      <c r="U1269">
        <v>0</v>
      </c>
      <c r="V1269">
        <v>0</v>
      </c>
      <c r="W1269">
        <v>1</v>
      </c>
      <c r="X1269">
        <v>0</v>
      </c>
      <c r="Y1269">
        <v>0</v>
      </c>
      <c r="Z1269">
        <v>0</v>
      </c>
      <c r="AA1269">
        <v>0</v>
      </c>
      <c r="AB1269">
        <v>72</v>
      </c>
      <c r="AC1269">
        <v>0</v>
      </c>
      <c r="AD1269">
        <v>0</v>
      </c>
      <c r="AE1269">
        <v>0</v>
      </c>
      <c r="AF1269">
        <v>0</v>
      </c>
      <c r="AG1269">
        <v>0</v>
      </c>
      <c r="AH1269">
        <v>0</v>
      </c>
      <c r="AI1269">
        <v>8</v>
      </c>
      <c r="AJ1269">
        <v>0</v>
      </c>
      <c r="AK1269">
        <v>0</v>
      </c>
      <c r="AL1269">
        <v>3</v>
      </c>
      <c r="AM1269">
        <v>8</v>
      </c>
      <c r="AN1269">
        <v>0</v>
      </c>
      <c r="AO1269">
        <v>0</v>
      </c>
      <c r="AP1269">
        <v>1</v>
      </c>
      <c r="AQ1269">
        <v>1</v>
      </c>
      <c r="AR1269">
        <v>0</v>
      </c>
      <c r="AS1269">
        <v>0</v>
      </c>
      <c r="AT1269">
        <v>2</v>
      </c>
      <c r="AU1269">
        <v>8</v>
      </c>
      <c r="AV1269">
        <v>0</v>
      </c>
      <c r="AW1269">
        <v>2</v>
      </c>
      <c r="AX1269">
        <v>5</v>
      </c>
      <c r="AY1269">
        <v>23</v>
      </c>
      <c r="AZ1269">
        <v>11</v>
      </c>
      <c r="BA1269">
        <v>15</v>
      </c>
      <c r="BB1269">
        <v>3</v>
      </c>
      <c r="BC1269">
        <v>13</v>
      </c>
      <c r="BD1269">
        <v>0</v>
      </c>
      <c r="BE1269">
        <v>0</v>
      </c>
      <c r="BF1269">
        <v>0</v>
      </c>
      <c r="BG1269">
        <v>0</v>
      </c>
      <c r="BH1269">
        <v>0</v>
      </c>
      <c r="BI1269">
        <v>13</v>
      </c>
      <c r="BJ1269">
        <v>9</v>
      </c>
      <c r="BK1269">
        <v>0</v>
      </c>
      <c r="BL1269">
        <v>1</v>
      </c>
      <c r="BM1269">
        <v>2</v>
      </c>
      <c r="BN1269">
        <v>2</v>
      </c>
      <c r="BO1269">
        <v>20</v>
      </c>
      <c r="BP1269">
        <v>3</v>
      </c>
      <c r="BQ1269">
        <v>4</v>
      </c>
      <c r="BR1269">
        <v>0</v>
      </c>
      <c r="BS1269">
        <v>5</v>
      </c>
      <c r="BT1269">
        <v>123</v>
      </c>
      <c r="BU1269" t="s">
        <v>1299</v>
      </c>
    </row>
    <row r="1270" spans="1:73">
      <c r="A1270" t="s">
        <v>1244</v>
      </c>
      <c r="B1270" t="s">
        <v>1245</v>
      </c>
      <c r="C1270">
        <v>54</v>
      </c>
      <c r="D1270" t="s">
        <v>119</v>
      </c>
      <c r="E1270" t="s">
        <v>78</v>
      </c>
      <c r="F1270" t="s">
        <v>77</v>
      </c>
      <c r="G1270">
        <v>0</v>
      </c>
      <c r="H1270">
        <v>0</v>
      </c>
      <c r="I1270">
        <v>1</v>
      </c>
      <c r="J1270">
        <v>0</v>
      </c>
      <c r="K1270">
        <v>0</v>
      </c>
      <c r="L1270">
        <v>5</v>
      </c>
      <c r="M1270">
        <v>0</v>
      </c>
      <c r="N1270">
        <v>3</v>
      </c>
      <c r="O1270">
        <v>0</v>
      </c>
      <c r="P1270">
        <v>0</v>
      </c>
      <c r="Q1270">
        <v>3</v>
      </c>
      <c r="R1270">
        <v>0</v>
      </c>
      <c r="S1270">
        <v>8</v>
      </c>
      <c r="T1270">
        <v>2</v>
      </c>
      <c r="U1270">
        <v>0</v>
      </c>
      <c r="V1270">
        <v>0</v>
      </c>
      <c r="W1270">
        <v>2</v>
      </c>
      <c r="X1270">
        <v>0</v>
      </c>
      <c r="Y1270">
        <v>0</v>
      </c>
      <c r="Z1270">
        <v>1</v>
      </c>
      <c r="AA1270">
        <v>0</v>
      </c>
      <c r="AB1270">
        <v>31</v>
      </c>
      <c r="AC1270">
        <v>0</v>
      </c>
      <c r="AD1270">
        <v>0</v>
      </c>
      <c r="AE1270">
        <v>2</v>
      </c>
      <c r="AF1270">
        <v>0</v>
      </c>
      <c r="AG1270">
        <v>0</v>
      </c>
      <c r="AH1270">
        <v>2</v>
      </c>
      <c r="AI1270">
        <v>1</v>
      </c>
      <c r="AJ1270">
        <v>0</v>
      </c>
      <c r="AK1270">
        <v>0</v>
      </c>
      <c r="AL1270">
        <v>0</v>
      </c>
      <c r="AM1270">
        <v>5</v>
      </c>
      <c r="AN1270">
        <v>0</v>
      </c>
      <c r="AO1270">
        <v>0</v>
      </c>
      <c r="AP1270">
        <v>0</v>
      </c>
      <c r="AQ1270">
        <v>1</v>
      </c>
      <c r="AR1270">
        <v>0</v>
      </c>
      <c r="AS1270">
        <v>0</v>
      </c>
      <c r="AT1270">
        <v>0</v>
      </c>
      <c r="AU1270">
        <v>3</v>
      </c>
      <c r="AV1270">
        <v>3</v>
      </c>
      <c r="AW1270">
        <v>1</v>
      </c>
      <c r="AX1270">
        <v>7</v>
      </c>
      <c r="AY1270">
        <v>9</v>
      </c>
      <c r="AZ1270">
        <v>3</v>
      </c>
      <c r="BA1270">
        <v>12</v>
      </c>
      <c r="BB1270">
        <v>0</v>
      </c>
      <c r="BC1270">
        <v>2</v>
      </c>
      <c r="BD1270">
        <v>0</v>
      </c>
      <c r="BE1270">
        <v>0</v>
      </c>
      <c r="BF1270">
        <v>1</v>
      </c>
      <c r="BG1270">
        <v>0</v>
      </c>
      <c r="BH1270">
        <v>1</v>
      </c>
      <c r="BI1270">
        <v>7</v>
      </c>
      <c r="BJ1270">
        <v>1</v>
      </c>
      <c r="BK1270">
        <v>0</v>
      </c>
      <c r="BL1270">
        <v>0</v>
      </c>
      <c r="BM1270">
        <v>0</v>
      </c>
      <c r="BN1270">
        <v>1</v>
      </c>
      <c r="BO1270">
        <v>7</v>
      </c>
      <c r="BP1270">
        <v>0</v>
      </c>
      <c r="BQ1270">
        <v>0</v>
      </c>
      <c r="BR1270">
        <v>1</v>
      </c>
      <c r="BS1270">
        <v>3</v>
      </c>
      <c r="BT1270">
        <v>52</v>
      </c>
      <c r="BU1270" t="s">
        <v>1300</v>
      </c>
    </row>
    <row r="1271" spans="1:73">
      <c r="A1271" t="s">
        <v>1244</v>
      </c>
      <c r="B1271" t="s">
        <v>1245</v>
      </c>
      <c r="C1271">
        <v>55</v>
      </c>
      <c r="D1271" t="s">
        <v>119</v>
      </c>
      <c r="E1271" t="s">
        <v>1265</v>
      </c>
      <c r="F1271" t="s">
        <v>92</v>
      </c>
      <c r="G1271">
        <v>0</v>
      </c>
      <c r="H1271">
        <v>5</v>
      </c>
      <c r="I1271">
        <v>2</v>
      </c>
      <c r="J1271">
        <v>0</v>
      </c>
      <c r="K1271">
        <v>0</v>
      </c>
      <c r="L1271">
        <v>12</v>
      </c>
      <c r="M1271">
        <v>0</v>
      </c>
      <c r="N1271">
        <v>17</v>
      </c>
      <c r="O1271">
        <v>2</v>
      </c>
      <c r="P1271">
        <v>0</v>
      </c>
      <c r="Q1271">
        <v>0</v>
      </c>
      <c r="R1271">
        <v>3</v>
      </c>
      <c r="S1271">
        <v>17</v>
      </c>
      <c r="T1271">
        <v>6</v>
      </c>
      <c r="U1271">
        <v>0</v>
      </c>
      <c r="V1271">
        <v>2</v>
      </c>
      <c r="W1271">
        <v>7</v>
      </c>
      <c r="X1271">
        <v>0</v>
      </c>
      <c r="Y1271">
        <v>0</v>
      </c>
      <c r="Z1271">
        <v>0</v>
      </c>
      <c r="AA1271">
        <v>0</v>
      </c>
      <c r="AB1271">
        <v>74</v>
      </c>
      <c r="AC1271">
        <v>1</v>
      </c>
      <c r="AD1271">
        <v>0</v>
      </c>
      <c r="AE1271">
        <v>0</v>
      </c>
      <c r="AF1271">
        <v>0</v>
      </c>
      <c r="AG1271">
        <v>0</v>
      </c>
      <c r="AH1271">
        <v>1</v>
      </c>
      <c r="AI1271">
        <v>1</v>
      </c>
      <c r="AJ1271">
        <v>0</v>
      </c>
      <c r="AK1271">
        <v>0</v>
      </c>
      <c r="AL1271">
        <v>1</v>
      </c>
      <c r="AM1271">
        <v>8</v>
      </c>
      <c r="AN1271">
        <v>0</v>
      </c>
      <c r="AO1271">
        <v>0</v>
      </c>
      <c r="AP1271">
        <v>4</v>
      </c>
      <c r="AQ1271">
        <v>5</v>
      </c>
      <c r="AR1271">
        <v>0</v>
      </c>
      <c r="AS1271">
        <v>0</v>
      </c>
      <c r="AT1271">
        <v>0</v>
      </c>
      <c r="AU1271">
        <v>2</v>
      </c>
      <c r="AV1271">
        <v>0</v>
      </c>
      <c r="AW1271">
        <v>2</v>
      </c>
      <c r="AX1271">
        <v>2</v>
      </c>
      <c r="AY1271">
        <v>15</v>
      </c>
      <c r="AZ1271">
        <v>18</v>
      </c>
      <c r="BA1271">
        <v>12</v>
      </c>
      <c r="BB1271">
        <v>3</v>
      </c>
      <c r="BC1271">
        <v>13</v>
      </c>
      <c r="BD1271">
        <v>0</v>
      </c>
      <c r="BE1271">
        <v>0</v>
      </c>
      <c r="BF1271">
        <v>0</v>
      </c>
      <c r="BG1271">
        <v>2</v>
      </c>
      <c r="BH1271">
        <v>1</v>
      </c>
      <c r="BI1271">
        <v>5</v>
      </c>
      <c r="BJ1271">
        <v>8</v>
      </c>
      <c r="BK1271">
        <v>0</v>
      </c>
      <c r="BL1271">
        <v>3</v>
      </c>
      <c r="BM1271">
        <v>0</v>
      </c>
      <c r="BN1271">
        <v>0</v>
      </c>
      <c r="BO1271">
        <v>21</v>
      </c>
      <c r="BP1271">
        <v>0</v>
      </c>
      <c r="BQ1271">
        <v>0</v>
      </c>
      <c r="BR1271">
        <v>0</v>
      </c>
      <c r="BS1271">
        <v>11</v>
      </c>
      <c r="BT1271">
        <v>118</v>
      </c>
      <c r="BU1271" t="s">
        <v>1301</v>
      </c>
    </row>
    <row r="1272" spans="1:73">
      <c r="A1272" t="s">
        <v>1244</v>
      </c>
      <c r="B1272" t="s">
        <v>1245</v>
      </c>
      <c r="C1272">
        <v>56</v>
      </c>
      <c r="D1272" t="s">
        <v>119</v>
      </c>
      <c r="E1272" t="s">
        <v>78</v>
      </c>
      <c r="F1272" t="s">
        <v>77</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1</v>
      </c>
      <c r="BT1272">
        <v>2</v>
      </c>
      <c r="BU1272" t="s">
        <v>1302</v>
      </c>
    </row>
    <row r="1273" spans="1:73">
      <c r="A1273" t="s">
        <v>1244</v>
      </c>
      <c r="B1273" t="s">
        <v>1245</v>
      </c>
      <c r="C1273">
        <v>57</v>
      </c>
      <c r="D1273" t="s">
        <v>119</v>
      </c>
      <c r="E1273" t="s">
        <v>1276</v>
      </c>
      <c r="F1273" t="s">
        <v>101</v>
      </c>
      <c r="G1273">
        <v>4</v>
      </c>
      <c r="H1273">
        <v>3</v>
      </c>
      <c r="I1273">
        <v>8</v>
      </c>
      <c r="J1273">
        <v>0</v>
      </c>
      <c r="K1273">
        <v>0</v>
      </c>
      <c r="L1273">
        <v>26</v>
      </c>
      <c r="M1273">
        <v>0</v>
      </c>
      <c r="N1273">
        <v>29</v>
      </c>
      <c r="O1273">
        <v>0</v>
      </c>
      <c r="P1273">
        <v>0</v>
      </c>
      <c r="Q1273">
        <v>4</v>
      </c>
      <c r="R1273">
        <v>3</v>
      </c>
      <c r="S1273">
        <v>29</v>
      </c>
      <c r="T1273">
        <v>18</v>
      </c>
      <c r="U1273">
        <v>0</v>
      </c>
      <c r="V1273">
        <v>8</v>
      </c>
      <c r="W1273">
        <v>6</v>
      </c>
      <c r="X1273">
        <v>0</v>
      </c>
      <c r="Y1273">
        <v>0</v>
      </c>
      <c r="Z1273">
        <v>0</v>
      </c>
      <c r="AA1273">
        <v>0</v>
      </c>
      <c r="AB1273">
        <v>157</v>
      </c>
      <c r="AC1273">
        <v>5</v>
      </c>
      <c r="AD1273">
        <v>0</v>
      </c>
      <c r="AE1273">
        <v>1</v>
      </c>
      <c r="AF1273">
        <v>0</v>
      </c>
      <c r="AG1273">
        <v>1</v>
      </c>
      <c r="AH1273">
        <v>4</v>
      </c>
      <c r="AI1273">
        <v>4</v>
      </c>
      <c r="AJ1273">
        <v>0</v>
      </c>
      <c r="AK1273">
        <v>0</v>
      </c>
      <c r="AL1273">
        <v>2</v>
      </c>
      <c r="AM1273">
        <v>24</v>
      </c>
      <c r="AN1273">
        <v>0</v>
      </c>
      <c r="AO1273">
        <v>0</v>
      </c>
      <c r="AP1273">
        <v>7</v>
      </c>
      <c r="AQ1273">
        <v>5</v>
      </c>
      <c r="AR1273">
        <v>0</v>
      </c>
      <c r="AS1273">
        <v>0</v>
      </c>
      <c r="AT1273">
        <v>1</v>
      </c>
      <c r="AU1273">
        <v>9</v>
      </c>
      <c r="AV1273">
        <v>1</v>
      </c>
      <c r="AW1273">
        <v>7</v>
      </c>
      <c r="AX1273">
        <v>21</v>
      </c>
      <c r="AY1273">
        <v>27</v>
      </c>
      <c r="AZ1273">
        <v>26</v>
      </c>
      <c r="BA1273">
        <v>46</v>
      </c>
      <c r="BB1273">
        <v>2</v>
      </c>
      <c r="BC1273">
        <v>30</v>
      </c>
      <c r="BD1273">
        <v>0</v>
      </c>
      <c r="BE1273">
        <v>0</v>
      </c>
      <c r="BF1273">
        <v>0</v>
      </c>
      <c r="BG1273">
        <v>0</v>
      </c>
      <c r="BH1273">
        <v>6</v>
      </c>
      <c r="BI1273">
        <v>30</v>
      </c>
      <c r="BJ1273">
        <v>13</v>
      </c>
      <c r="BK1273">
        <v>0</v>
      </c>
      <c r="BL1273">
        <v>5</v>
      </c>
      <c r="BM1273">
        <v>0</v>
      </c>
      <c r="BN1273">
        <v>5</v>
      </c>
      <c r="BO1273">
        <v>44</v>
      </c>
      <c r="BP1273">
        <v>4</v>
      </c>
      <c r="BQ1273">
        <v>0</v>
      </c>
      <c r="BR1273">
        <v>11</v>
      </c>
      <c r="BS1273">
        <v>17</v>
      </c>
      <c r="BT1273">
        <v>259</v>
      </c>
      <c r="BU1273" t="s">
        <v>1303</v>
      </c>
    </row>
    <row r="1274" spans="1:73">
      <c r="A1274" t="s">
        <v>1244</v>
      </c>
      <c r="B1274" t="s">
        <v>1245</v>
      </c>
      <c r="C1274">
        <v>58</v>
      </c>
      <c r="D1274" t="s">
        <v>119</v>
      </c>
      <c r="E1274" t="s">
        <v>78</v>
      </c>
      <c r="F1274" t="s">
        <v>77</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1</v>
      </c>
      <c r="BT1274">
        <v>4</v>
      </c>
      <c r="BU1274" t="s">
        <v>1304</v>
      </c>
    </row>
    <row r="1275" spans="1:73">
      <c r="A1275" t="s">
        <v>1244</v>
      </c>
      <c r="B1275" t="s">
        <v>1245</v>
      </c>
      <c r="C1275">
        <v>59</v>
      </c>
      <c r="D1275" t="s">
        <v>119</v>
      </c>
      <c r="E1275" t="s">
        <v>1268</v>
      </c>
      <c r="F1275" t="s">
        <v>101</v>
      </c>
      <c r="G1275">
        <v>2</v>
      </c>
      <c r="H1275">
        <v>6</v>
      </c>
      <c r="I1275">
        <v>11</v>
      </c>
      <c r="J1275">
        <v>3</v>
      </c>
      <c r="K1275">
        <v>0</v>
      </c>
      <c r="L1275">
        <v>23</v>
      </c>
      <c r="M1275">
        <v>0</v>
      </c>
      <c r="N1275">
        <v>7</v>
      </c>
      <c r="O1275">
        <v>4</v>
      </c>
      <c r="P1275">
        <v>1</v>
      </c>
      <c r="Q1275">
        <v>1</v>
      </c>
      <c r="R1275">
        <v>1</v>
      </c>
      <c r="S1275">
        <v>18</v>
      </c>
      <c r="T1275">
        <v>10</v>
      </c>
      <c r="U1275">
        <v>2</v>
      </c>
      <c r="V1275">
        <v>3</v>
      </c>
      <c r="W1275">
        <v>3</v>
      </c>
      <c r="X1275">
        <v>0</v>
      </c>
      <c r="Y1275">
        <v>0</v>
      </c>
      <c r="Z1275">
        <v>1</v>
      </c>
      <c r="AA1275">
        <v>0</v>
      </c>
      <c r="AB1275">
        <v>92</v>
      </c>
      <c r="AC1275">
        <v>2</v>
      </c>
      <c r="AD1275">
        <v>0</v>
      </c>
      <c r="AE1275">
        <v>0</v>
      </c>
      <c r="AF1275">
        <v>0</v>
      </c>
      <c r="AG1275">
        <v>0</v>
      </c>
      <c r="AH1275">
        <v>0</v>
      </c>
      <c r="AI1275">
        <v>7</v>
      </c>
      <c r="AJ1275">
        <v>0</v>
      </c>
      <c r="AK1275">
        <v>0</v>
      </c>
      <c r="AL1275">
        <v>0</v>
      </c>
      <c r="AM1275">
        <v>9</v>
      </c>
      <c r="AN1275">
        <v>0</v>
      </c>
      <c r="AO1275">
        <v>0</v>
      </c>
      <c r="AP1275">
        <v>6</v>
      </c>
      <c r="AQ1275">
        <v>2</v>
      </c>
      <c r="AR1275">
        <v>5</v>
      </c>
      <c r="AS1275">
        <v>0</v>
      </c>
      <c r="AT1275">
        <v>0</v>
      </c>
      <c r="AU1275">
        <v>10</v>
      </c>
      <c r="AV1275">
        <v>0</v>
      </c>
      <c r="AW1275">
        <v>6</v>
      </c>
      <c r="AX1275">
        <v>2</v>
      </c>
      <c r="AY1275">
        <v>23</v>
      </c>
      <c r="AZ1275">
        <v>4</v>
      </c>
      <c r="BA1275">
        <v>14</v>
      </c>
      <c r="BB1275">
        <v>4</v>
      </c>
      <c r="BC1275">
        <v>22</v>
      </c>
      <c r="BD1275">
        <v>0</v>
      </c>
      <c r="BE1275">
        <v>2</v>
      </c>
      <c r="BF1275">
        <v>0</v>
      </c>
      <c r="BG1275">
        <v>0</v>
      </c>
      <c r="BH1275">
        <v>0</v>
      </c>
      <c r="BI1275">
        <v>4</v>
      </c>
      <c r="BJ1275">
        <v>9</v>
      </c>
      <c r="BK1275">
        <v>0</v>
      </c>
      <c r="BL1275">
        <v>1</v>
      </c>
      <c r="BM1275">
        <v>0</v>
      </c>
      <c r="BN1275">
        <v>7</v>
      </c>
      <c r="BO1275">
        <v>16</v>
      </c>
      <c r="BP1275">
        <v>0</v>
      </c>
      <c r="BQ1275">
        <v>0</v>
      </c>
      <c r="BR1275">
        <v>1</v>
      </c>
      <c r="BS1275">
        <v>9</v>
      </c>
      <c r="BT1275">
        <v>167</v>
      </c>
      <c r="BU1275" t="s">
        <v>1305</v>
      </c>
    </row>
    <row r="1276" spans="1:73">
      <c r="A1276" t="s">
        <v>1244</v>
      </c>
      <c r="B1276" t="s">
        <v>1245</v>
      </c>
      <c r="C1276">
        <v>60</v>
      </c>
      <c r="D1276" t="s">
        <v>119</v>
      </c>
      <c r="E1276" t="s">
        <v>78</v>
      </c>
      <c r="F1276" t="s">
        <v>77</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2</v>
      </c>
      <c r="BT1276">
        <v>4</v>
      </c>
      <c r="BU1276" t="s">
        <v>1306</v>
      </c>
    </row>
    <row r="1277" spans="1:73">
      <c r="A1277" t="s">
        <v>1244</v>
      </c>
      <c r="B1277" t="s">
        <v>1245</v>
      </c>
      <c r="C1277">
        <v>61</v>
      </c>
      <c r="D1277" t="s">
        <v>119</v>
      </c>
      <c r="E1277" t="s">
        <v>1268</v>
      </c>
      <c r="F1277" t="s">
        <v>101</v>
      </c>
      <c r="G1277">
        <v>2</v>
      </c>
      <c r="H1277">
        <v>0</v>
      </c>
      <c r="I1277">
        <v>2</v>
      </c>
      <c r="J1277">
        <v>0</v>
      </c>
      <c r="K1277">
        <v>0</v>
      </c>
      <c r="L1277">
        <v>0</v>
      </c>
      <c r="M1277">
        <v>0</v>
      </c>
      <c r="N1277">
        <v>1</v>
      </c>
      <c r="O1277">
        <v>0</v>
      </c>
      <c r="P1277">
        <v>0</v>
      </c>
      <c r="Q1277">
        <v>0</v>
      </c>
      <c r="R1277">
        <v>0</v>
      </c>
      <c r="S1277">
        <v>0</v>
      </c>
      <c r="T1277">
        <v>0</v>
      </c>
      <c r="U1277">
        <v>0</v>
      </c>
      <c r="V1277">
        <v>0</v>
      </c>
      <c r="W1277">
        <v>0</v>
      </c>
      <c r="X1277">
        <v>0</v>
      </c>
      <c r="Y1277">
        <v>0</v>
      </c>
      <c r="Z1277">
        <v>0</v>
      </c>
      <c r="AA1277">
        <v>0</v>
      </c>
      <c r="AB1277">
        <v>3</v>
      </c>
      <c r="AC1277">
        <v>0</v>
      </c>
      <c r="AD1277">
        <v>0</v>
      </c>
      <c r="AE1277">
        <v>0</v>
      </c>
      <c r="AF1277">
        <v>0</v>
      </c>
      <c r="AG1277">
        <v>0</v>
      </c>
      <c r="AH1277">
        <v>0</v>
      </c>
      <c r="AI1277">
        <v>0</v>
      </c>
      <c r="AJ1277">
        <v>0</v>
      </c>
      <c r="AK1277">
        <v>0</v>
      </c>
      <c r="AL1277">
        <v>0</v>
      </c>
      <c r="AM1277">
        <v>1</v>
      </c>
      <c r="AN1277">
        <v>0</v>
      </c>
      <c r="AO1277">
        <v>0</v>
      </c>
      <c r="AP1277">
        <v>0</v>
      </c>
      <c r="AQ1277">
        <v>0</v>
      </c>
      <c r="AR1277">
        <v>0</v>
      </c>
      <c r="AS1277">
        <v>0</v>
      </c>
      <c r="AT1277">
        <v>0</v>
      </c>
      <c r="AU1277">
        <v>1</v>
      </c>
      <c r="AV1277">
        <v>0</v>
      </c>
      <c r="AW1277">
        <v>2</v>
      </c>
      <c r="AX1277">
        <v>0</v>
      </c>
      <c r="AY1277">
        <v>1</v>
      </c>
      <c r="AZ1277">
        <v>0</v>
      </c>
      <c r="BA1277">
        <v>1</v>
      </c>
      <c r="BB1277">
        <v>0</v>
      </c>
      <c r="BC1277">
        <v>2</v>
      </c>
      <c r="BD1277">
        <v>0</v>
      </c>
      <c r="BE1277">
        <v>0</v>
      </c>
      <c r="BF1277">
        <v>0</v>
      </c>
      <c r="BG1277">
        <v>0</v>
      </c>
      <c r="BH1277">
        <v>0</v>
      </c>
      <c r="BI1277">
        <v>0</v>
      </c>
      <c r="BJ1277">
        <v>2</v>
      </c>
      <c r="BK1277">
        <v>0</v>
      </c>
      <c r="BL1277">
        <v>0</v>
      </c>
      <c r="BM1277">
        <v>0</v>
      </c>
      <c r="BN1277">
        <v>0</v>
      </c>
      <c r="BO1277">
        <v>1</v>
      </c>
      <c r="BP1277">
        <v>0</v>
      </c>
      <c r="BQ1277">
        <v>0</v>
      </c>
      <c r="BR1277">
        <v>0</v>
      </c>
      <c r="BS1277">
        <v>1</v>
      </c>
      <c r="BT1277">
        <v>7</v>
      </c>
      <c r="BU1277" t="s">
        <v>1307</v>
      </c>
    </row>
    <row r="1278" spans="1:73">
      <c r="A1278" t="s">
        <v>1244</v>
      </c>
      <c r="B1278" t="s">
        <v>1245</v>
      </c>
      <c r="C1278">
        <v>62</v>
      </c>
      <c r="D1278" t="s">
        <v>119</v>
      </c>
      <c r="E1278" t="s">
        <v>1258</v>
      </c>
      <c r="F1278" t="s">
        <v>92</v>
      </c>
      <c r="G1278">
        <v>0</v>
      </c>
      <c r="H1278">
        <v>1</v>
      </c>
      <c r="I1278">
        <v>0</v>
      </c>
      <c r="J1278">
        <v>0</v>
      </c>
      <c r="K1278">
        <v>0</v>
      </c>
      <c r="L1278">
        <v>1</v>
      </c>
      <c r="M1278">
        <v>0</v>
      </c>
      <c r="N1278">
        <v>0</v>
      </c>
      <c r="O1278">
        <v>0</v>
      </c>
      <c r="P1278">
        <v>0</v>
      </c>
      <c r="Q1278">
        <v>0</v>
      </c>
      <c r="R1278">
        <v>0</v>
      </c>
      <c r="S1278">
        <v>1</v>
      </c>
      <c r="T1278">
        <v>0</v>
      </c>
      <c r="U1278">
        <v>0</v>
      </c>
      <c r="V1278">
        <v>0</v>
      </c>
      <c r="W1278">
        <v>0</v>
      </c>
      <c r="X1278">
        <v>0</v>
      </c>
      <c r="Y1278">
        <v>0</v>
      </c>
      <c r="Z1278">
        <v>0</v>
      </c>
      <c r="AA1278">
        <v>0</v>
      </c>
      <c r="AB1278">
        <v>4</v>
      </c>
      <c r="AC1278">
        <v>0</v>
      </c>
      <c r="AD1278">
        <v>0</v>
      </c>
      <c r="AE1278">
        <v>0</v>
      </c>
      <c r="AF1278">
        <v>0</v>
      </c>
      <c r="AG1278">
        <v>0</v>
      </c>
      <c r="AH1278">
        <v>1</v>
      </c>
      <c r="AI1278">
        <v>0</v>
      </c>
      <c r="AJ1278">
        <v>0</v>
      </c>
      <c r="AK1278">
        <v>0</v>
      </c>
      <c r="AL1278">
        <v>1</v>
      </c>
      <c r="AM1278">
        <v>0</v>
      </c>
      <c r="AN1278">
        <v>0</v>
      </c>
      <c r="AO1278">
        <v>0</v>
      </c>
      <c r="AP1278">
        <v>0</v>
      </c>
      <c r="AQ1278">
        <v>0</v>
      </c>
      <c r="AR1278">
        <v>0</v>
      </c>
      <c r="AS1278">
        <v>0</v>
      </c>
      <c r="AT1278">
        <v>0</v>
      </c>
      <c r="AU1278">
        <v>0</v>
      </c>
      <c r="AV1278">
        <v>0</v>
      </c>
      <c r="AW1278">
        <v>0</v>
      </c>
      <c r="AX1278">
        <v>1</v>
      </c>
      <c r="AY1278">
        <v>1</v>
      </c>
      <c r="AZ1278">
        <v>1</v>
      </c>
      <c r="BA1278">
        <v>1</v>
      </c>
      <c r="BB1278">
        <v>0</v>
      </c>
      <c r="BC1278">
        <v>0</v>
      </c>
      <c r="BD1278">
        <v>0</v>
      </c>
      <c r="BE1278">
        <v>0</v>
      </c>
      <c r="BF1278">
        <v>0</v>
      </c>
      <c r="BG1278">
        <v>0</v>
      </c>
      <c r="BH1278">
        <v>0</v>
      </c>
      <c r="BI1278">
        <v>0</v>
      </c>
      <c r="BJ1278">
        <v>0</v>
      </c>
      <c r="BK1278">
        <v>0</v>
      </c>
      <c r="BL1278">
        <v>0</v>
      </c>
      <c r="BM1278">
        <v>0</v>
      </c>
      <c r="BN1278">
        <v>0</v>
      </c>
      <c r="BO1278">
        <v>2</v>
      </c>
      <c r="BP1278">
        <v>0</v>
      </c>
      <c r="BQ1278">
        <v>0</v>
      </c>
      <c r="BR1278">
        <v>0</v>
      </c>
      <c r="BS1278">
        <v>1</v>
      </c>
      <c r="BT1278">
        <v>6</v>
      </c>
      <c r="BU1278" t="s">
        <v>1308</v>
      </c>
    </row>
    <row r="1279" spans="1:73">
      <c r="A1279" t="s">
        <v>1244</v>
      </c>
      <c r="B1279" t="s">
        <v>1245</v>
      </c>
      <c r="C1279">
        <v>63</v>
      </c>
      <c r="D1279" t="s">
        <v>119</v>
      </c>
      <c r="E1279" t="s">
        <v>78</v>
      </c>
      <c r="F1279" t="s">
        <v>77</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1</v>
      </c>
      <c r="BT1279">
        <v>2</v>
      </c>
      <c r="BU1279" t="s">
        <v>1309</v>
      </c>
    </row>
    <row r="1280" spans="1:73">
      <c r="A1280" t="s">
        <v>1244</v>
      </c>
      <c r="B1280" t="s">
        <v>1245</v>
      </c>
      <c r="C1280">
        <v>64</v>
      </c>
      <c r="D1280" t="s">
        <v>119</v>
      </c>
      <c r="E1280" t="s">
        <v>1258</v>
      </c>
      <c r="F1280" t="s">
        <v>92</v>
      </c>
      <c r="G1280">
        <v>0</v>
      </c>
      <c r="H1280">
        <v>0</v>
      </c>
      <c r="I1280">
        <v>0</v>
      </c>
      <c r="J1280">
        <v>0</v>
      </c>
      <c r="K1280">
        <v>0</v>
      </c>
      <c r="L1280">
        <v>4</v>
      </c>
      <c r="M1280">
        <v>0</v>
      </c>
      <c r="N1280">
        <v>1</v>
      </c>
      <c r="O1280">
        <v>0</v>
      </c>
      <c r="P1280">
        <v>0</v>
      </c>
      <c r="Q1280">
        <v>0</v>
      </c>
      <c r="R1280">
        <v>0</v>
      </c>
      <c r="S1280">
        <v>0</v>
      </c>
      <c r="T1280">
        <v>0</v>
      </c>
      <c r="U1280">
        <v>0</v>
      </c>
      <c r="V1280">
        <v>0</v>
      </c>
      <c r="W1280">
        <v>0</v>
      </c>
      <c r="X1280">
        <v>0</v>
      </c>
      <c r="Y1280">
        <v>0</v>
      </c>
      <c r="Z1280">
        <v>0</v>
      </c>
      <c r="AA1280">
        <v>0</v>
      </c>
      <c r="AB1280">
        <v>10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1</v>
      </c>
      <c r="AU1280">
        <v>2</v>
      </c>
      <c r="AV1280">
        <v>1</v>
      </c>
      <c r="AW1280">
        <v>0</v>
      </c>
      <c r="AX1280">
        <v>2</v>
      </c>
      <c r="AY1280">
        <v>3</v>
      </c>
      <c r="AZ1280">
        <v>0</v>
      </c>
      <c r="BA1280">
        <v>2</v>
      </c>
      <c r="BB1280">
        <v>0</v>
      </c>
      <c r="BC1280">
        <v>3</v>
      </c>
      <c r="BD1280">
        <v>0</v>
      </c>
      <c r="BE1280">
        <v>0</v>
      </c>
      <c r="BF1280">
        <v>1</v>
      </c>
      <c r="BG1280">
        <v>0</v>
      </c>
      <c r="BH1280">
        <v>0</v>
      </c>
      <c r="BI1280">
        <v>3</v>
      </c>
      <c r="BJ1280">
        <v>1</v>
      </c>
      <c r="BK1280">
        <v>0</v>
      </c>
      <c r="BL1280">
        <v>0</v>
      </c>
      <c r="BM1280">
        <v>0</v>
      </c>
      <c r="BN1280">
        <v>0</v>
      </c>
      <c r="BO1280">
        <v>2</v>
      </c>
      <c r="BP1280">
        <v>2</v>
      </c>
      <c r="BQ1280">
        <v>0</v>
      </c>
      <c r="BR1280">
        <v>0</v>
      </c>
      <c r="BS1280">
        <v>2</v>
      </c>
      <c r="BT1280">
        <v>22</v>
      </c>
      <c r="BU1280" t="s">
        <v>1310</v>
      </c>
    </row>
    <row r="1281" spans="1:73">
      <c r="A1281" t="s">
        <v>1244</v>
      </c>
      <c r="B1281" t="s">
        <v>1245</v>
      </c>
      <c r="C1281">
        <v>65</v>
      </c>
      <c r="D1281" t="s">
        <v>119</v>
      </c>
      <c r="E1281" t="s">
        <v>1268</v>
      </c>
      <c r="F1281" t="s">
        <v>101</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1</v>
      </c>
      <c r="BT1281">
        <v>2</v>
      </c>
      <c r="BU1281" t="s">
        <v>1311</v>
      </c>
    </row>
    <row r="1282" spans="1:73">
      <c r="A1282" t="s">
        <v>1244</v>
      </c>
      <c r="B1282" t="s">
        <v>1245</v>
      </c>
      <c r="C1282">
        <v>66</v>
      </c>
      <c r="D1282" t="s">
        <v>119</v>
      </c>
      <c r="E1282" t="s">
        <v>1258</v>
      </c>
      <c r="F1282" t="s">
        <v>92</v>
      </c>
      <c r="G1282">
        <v>0</v>
      </c>
      <c r="H1282">
        <v>1</v>
      </c>
      <c r="I1282">
        <v>0</v>
      </c>
      <c r="J1282">
        <v>0</v>
      </c>
      <c r="K1282">
        <v>0</v>
      </c>
      <c r="L1282">
        <v>2</v>
      </c>
      <c r="M1282">
        <v>0</v>
      </c>
      <c r="N1282">
        <v>2</v>
      </c>
      <c r="O1282">
        <v>0</v>
      </c>
      <c r="P1282">
        <v>0</v>
      </c>
      <c r="Q1282">
        <v>0</v>
      </c>
      <c r="R1282">
        <v>0</v>
      </c>
      <c r="S1282">
        <v>4</v>
      </c>
      <c r="T1282">
        <v>0</v>
      </c>
      <c r="U1282">
        <v>0</v>
      </c>
      <c r="V1282">
        <v>0</v>
      </c>
      <c r="W1282">
        <v>2</v>
      </c>
      <c r="X1282">
        <v>0</v>
      </c>
      <c r="Y1282">
        <v>0</v>
      </c>
      <c r="Z1282">
        <v>0</v>
      </c>
      <c r="AA1282">
        <v>0</v>
      </c>
      <c r="AB1282">
        <v>11</v>
      </c>
      <c r="AC1282">
        <v>0</v>
      </c>
      <c r="AD1282">
        <v>0</v>
      </c>
      <c r="AE1282">
        <v>0</v>
      </c>
      <c r="AF1282">
        <v>0</v>
      </c>
      <c r="AG1282">
        <v>0</v>
      </c>
      <c r="AH1282">
        <v>0</v>
      </c>
      <c r="AI1282">
        <v>0</v>
      </c>
      <c r="AJ1282">
        <v>0</v>
      </c>
      <c r="AK1282">
        <v>0</v>
      </c>
      <c r="AL1282">
        <v>0</v>
      </c>
      <c r="AM1282">
        <v>1</v>
      </c>
      <c r="AN1282">
        <v>0</v>
      </c>
      <c r="AO1282">
        <v>0</v>
      </c>
      <c r="AP1282">
        <v>0</v>
      </c>
      <c r="AQ1282">
        <v>1</v>
      </c>
      <c r="AR1282">
        <v>0</v>
      </c>
      <c r="AS1282">
        <v>0</v>
      </c>
      <c r="AT1282">
        <v>0</v>
      </c>
      <c r="AU1282">
        <v>3</v>
      </c>
      <c r="AV1282">
        <v>1</v>
      </c>
      <c r="AW1282">
        <v>0</v>
      </c>
      <c r="AX1282">
        <v>0</v>
      </c>
      <c r="AY1282">
        <v>2</v>
      </c>
      <c r="AZ1282">
        <v>1</v>
      </c>
      <c r="BA1282">
        <v>2</v>
      </c>
      <c r="BB1282">
        <v>0</v>
      </c>
      <c r="BC1282">
        <v>0</v>
      </c>
      <c r="BD1282">
        <v>0</v>
      </c>
      <c r="BE1282">
        <v>0</v>
      </c>
      <c r="BF1282">
        <v>1</v>
      </c>
      <c r="BG1282">
        <v>0</v>
      </c>
      <c r="BH1282">
        <v>0</v>
      </c>
      <c r="BI1282">
        <v>3</v>
      </c>
      <c r="BJ1282">
        <v>0</v>
      </c>
      <c r="BK1282">
        <v>0</v>
      </c>
      <c r="BL1282">
        <v>0</v>
      </c>
      <c r="BM1282">
        <v>0</v>
      </c>
      <c r="BN1282">
        <v>0</v>
      </c>
      <c r="BO1282">
        <v>4</v>
      </c>
      <c r="BP1282">
        <v>0</v>
      </c>
      <c r="BQ1282">
        <v>0</v>
      </c>
      <c r="BR1282">
        <v>0</v>
      </c>
      <c r="BS1282">
        <v>3</v>
      </c>
      <c r="BT1282">
        <v>25</v>
      </c>
      <c r="BU1282" t="s">
        <v>1312</v>
      </c>
    </row>
    <row r="1283" spans="1:73">
      <c r="A1283" t="s">
        <v>1244</v>
      </c>
      <c r="B1283" t="s">
        <v>1245</v>
      </c>
      <c r="C1283">
        <v>67</v>
      </c>
      <c r="D1283" t="s">
        <v>119</v>
      </c>
      <c r="E1283" t="s">
        <v>1268</v>
      </c>
      <c r="F1283" t="s">
        <v>101</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1</v>
      </c>
      <c r="BT1283">
        <v>3</v>
      </c>
      <c r="BU1283" t="s">
        <v>1313</v>
      </c>
    </row>
    <row r="1284" spans="1:73">
      <c r="A1284" t="s">
        <v>1244</v>
      </c>
      <c r="B1284" t="s">
        <v>1245</v>
      </c>
      <c r="C1284">
        <v>68</v>
      </c>
      <c r="D1284" t="s">
        <v>119</v>
      </c>
      <c r="E1284" t="s">
        <v>1258</v>
      </c>
      <c r="F1284" t="s">
        <v>92</v>
      </c>
      <c r="G1284">
        <v>0</v>
      </c>
      <c r="H1284">
        <v>0</v>
      </c>
      <c r="I1284">
        <v>0</v>
      </c>
      <c r="J1284">
        <v>0</v>
      </c>
      <c r="K1284">
        <v>0</v>
      </c>
      <c r="L1284">
        <v>0</v>
      </c>
      <c r="M1284">
        <v>0</v>
      </c>
      <c r="N1284">
        <v>1</v>
      </c>
      <c r="O1284">
        <v>0</v>
      </c>
      <c r="P1284">
        <v>0</v>
      </c>
      <c r="Q1284">
        <v>0</v>
      </c>
      <c r="R1284">
        <v>0</v>
      </c>
      <c r="S1284">
        <v>0</v>
      </c>
      <c r="T1284">
        <v>0</v>
      </c>
      <c r="U1284">
        <v>0</v>
      </c>
      <c r="V1284">
        <v>0</v>
      </c>
      <c r="W1284">
        <v>0</v>
      </c>
      <c r="X1284">
        <v>0</v>
      </c>
      <c r="Y1284">
        <v>0</v>
      </c>
      <c r="Z1284">
        <v>0</v>
      </c>
      <c r="AA1284">
        <v>0</v>
      </c>
      <c r="AB1284">
        <v>1</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1</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1</v>
      </c>
      <c r="BP1284">
        <v>0</v>
      </c>
      <c r="BQ1284">
        <v>0</v>
      </c>
      <c r="BR1284">
        <v>0</v>
      </c>
      <c r="BS1284">
        <v>2</v>
      </c>
      <c r="BT1284">
        <v>4</v>
      </c>
      <c r="BU1284" t="s">
        <v>1314</v>
      </c>
    </row>
    <row r="1285" spans="1:73">
      <c r="A1285" t="s">
        <v>1244</v>
      </c>
      <c r="B1285" t="s">
        <v>1245</v>
      </c>
      <c r="C1285">
        <v>69</v>
      </c>
      <c r="D1285" t="s">
        <v>119</v>
      </c>
      <c r="E1285" t="s">
        <v>1268</v>
      </c>
      <c r="F1285" t="s">
        <v>101</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1</v>
      </c>
      <c r="BT1285">
        <v>2</v>
      </c>
      <c r="BU1285" t="s">
        <v>1315</v>
      </c>
    </row>
    <row r="1286" spans="1:73">
      <c r="A1286" t="s">
        <v>1244</v>
      </c>
      <c r="B1286" t="s">
        <v>1245</v>
      </c>
      <c r="C1286">
        <v>70</v>
      </c>
      <c r="D1286" t="s">
        <v>119</v>
      </c>
      <c r="E1286" t="s">
        <v>1258</v>
      </c>
      <c r="F1286" t="s">
        <v>92</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1</v>
      </c>
      <c r="BT1286">
        <v>1</v>
      </c>
      <c r="BU1286" t="s">
        <v>1130</v>
      </c>
    </row>
    <row r="1287" spans="1:73">
      <c r="A1287" t="s">
        <v>1244</v>
      </c>
      <c r="B1287" t="s">
        <v>1245</v>
      </c>
      <c r="C1287">
        <v>71</v>
      </c>
      <c r="D1287" t="s">
        <v>119</v>
      </c>
      <c r="E1287" t="s">
        <v>1268</v>
      </c>
      <c r="F1287" t="s">
        <v>101</v>
      </c>
      <c r="G1287">
        <v>0</v>
      </c>
      <c r="H1287">
        <v>0</v>
      </c>
      <c r="I1287">
        <v>0</v>
      </c>
      <c r="J1287">
        <v>0</v>
      </c>
      <c r="K1287">
        <v>0</v>
      </c>
      <c r="L1287">
        <v>0</v>
      </c>
      <c r="M1287">
        <v>0</v>
      </c>
      <c r="N1287">
        <v>1</v>
      </c>
      <c r="O1287">
        <v>0</v>
      </c>
      <c r="P1287">
        <v>0</v>
      </c>
      <c r="Q1287">
        <v>0</v>
      </c>
      <c r="R1287">
        <v>0</v>
      </c>
      <c r="S1287">
        <v>0</v>
      </c>
      <c r="T1287">
        <v>0</v>
      </c>
      <c r="U1287">
        <v>0</v>
      </c>
      <c r="V1287">
        <v>0</v>
      </c>
      <c r="W1287">
        <v>0</v>
      </c>
      <c r="X1287">
        <v>0</v>
      </c>
      <c r="Y1287">
        <v>0</v>
      </c>
      <c r="Z1287">
        <v>0</v>
      </c>
      <c r="AA1287">
        <v>0</v>
      </c>
      <c r="AB1287">
        <v>6</v>
      </c>
      <c r="AC1287">
        <v>0</v>
      </c>
      <c r="AD1287">
        <v>0</v>
      </c>
      <c r="AE1287">
        <v>0</v>
      </c>
      <c r="AF1287">
        <v>0</v>
      </c>
      <c r="AG1287">
        <v>0</v>
      </c>
      <c r="AH1287">
        <v>0</v>
      </c>
      <c r="AI1287">
        <v>0</v>
      </c>
      <c r="AJ1287">
        <v>0</v>
      </c>
      <c r="AK1287">
        <v>0</v>
      </c>
      <c r="AL1287">
        <v>0</v>
      </c>
      <c r="AM1287">
        <v>1</v>
      </c>
      <c r="AN1287">
        <v>0</v>
      </c>
      <c r="AO1287">
        <v>0</v>
      </c>
      <c r="AP1287">
        <v>0</v>
      </c>
      <c r="AQ1287">
        <v>1</v>
      </c>
      <c r="AR1287">
        <v>0</v>
      </c>
      <c r="AS1287">
        <v>0</v>
      </c>
      <c r="AT1287">
        <v>0</v>
      </c>
      <c r="AU1287">
        <v>2</v>
      </c>
      <c r="AV1287">
        <v>2</v>
      </c>
      <c r="AW1287">
        <v>0</v>
      </c>
      <c r="AX1287">
        <v>0</v>
      </c>
      <c r="AY1287">
        <v>1</v>
      </c>
      <c r="AZ1287">
        <v>1</v>
      </c>
      <c r="BA1287">
        <v>3</v>
      </c>
      <c r="BB1287">
        <v>0</v>
      </c>
      <c r="BC1287">
        <v>0</v>
      </c>
      <c r="BD1287">
        <v>0</v>
      </c>
      <c r="BE1287">
        <v>0</v>
      </c>
      <c r="BF1287">
        <v>2</v>
      </c>
      <c r="BG1287">
        <v>0</v>
      </c>
      <c r="BH1287">
        <v>0</v>
      </c>
      <c r="BI1287">
        <v>0</v>
      </c>
      <c r="BJ1287">
        <v>0</v>
      </c>
      <c r="BK1287">
        <v>0</v>
      </c>
      <c r="BL1287">
        <v>0</v>
      </c>
      <c r="BM1287">
        <v>0</v>
      </c>
      <c r="BN1287">
        <v>0</v>
      </c>
      <c r="BO1287">
        <v>3</v>
      </c>
      <c r="BP1287">
        <v>0</v>
      </c>
      <c r="BQ1287">
        <v>0</v>
      </c>
      <c r="BR1287">
        <v>0</v>
      </c>
      <c r="BS1287">
        <v>2</v>
      </c>
      <c r="BT1287">
        <v>10</v>
      </c>
      <c r="BU1287" t="s">
        <v>1316</v>
      </c>
    </row>
    <row r="1288" spans="1:73">
      <c r="A1288" t="s">
        <v>1244</v>
      </c>
      <c r="B1288" t="s">
        <v>1245</v>
      </c>
      <c r="C1288">
        <v>72</v>
      </c>
      <c r="D1288" t="s">
        <v>119</v>
      </c>
      <c r="E1288" t="s">
        <v>1258</v>
      </c>
      <c r="F1288" t="s">
        <v>92</v>
      </c>
      <c r="G1288">
        <v>0</v>
      </c>
      <c r="H1288">
        <v>2</v>
      </c>
      <c r="I1288">
        <v>0</v>
      </c>
      <c r="J1288">
        <v>0</v>
      </c>
      <c r="K1288">
        <v>0</v>
      </c>
      <c r="L1288">
        <v>0</v>
      </c>
      <c r="M1288">
        <v>0</v>
      </c>
      <c r="N1288">
        <v>1</v>
      </c>
      <c r="O1288">
        <v>0</v>
      </c>
      <c r="P1288">
        <v>0</v>
      </c>
      <c r="Q1288">
        <v>0</v>
      </c>
      <c r="R1288">
        <v>0</v>
      </c>
      <c r="S1288">
        <v>1</v>
      </c>
      <c r="T1288">
        <v>1</v>
      </c>
      <c r="U1288">
        <v>0</v>
      </c>
      <c r="V1288">
        <v>0</v>
      </c>
      <c r="W1288">
        <v>0</v>
      </c>
      <c r="X1288">
        <v>0</v>
      </c>
      <c r="Y1288">
        <v>0</v>
      </c>
      <c r="Z1288">
        <v>0</v>
      </c>
      <c r="AA1288">
        <v>0</v>
      </c>
      <c r="AB1288">
        <v>6</v>
      </c>
      <c r="AC1288">
        <v>0</v>
      </c>
      <c r="AD1288">
        <v>0</v>
      </c>
      <c r="AE1288">
        <v>0</v>
      </c>
      <c r="AF1288">
        <v>0</v>
      </c>
      <c r="AG1288">
        <v>0</v>
      </c>
      <c r="AH1288">
        <v>0</v>
      </c>
      <c r="AI1288">
        <v>0</v>
      </c>
      <c r="AJ1288">
        <v>0</v>
      </c>
      <c r="AK1288">
        <v>0</v>
      </c>
      <c r="AL1288">
        <v>0</v>
      </c>
      <c r="AM1288">
        <v>0</v>
      </c>
      <c r="AN1288">
        <v>0</v>
      </c>
      <c r="AO1288">
        <v>0</v>
      </c>
      <c r="AP1288">
        <v>0</v>
      </c>
      <c r="AQ1288">
        <v>1</v>
      </c>
      <c r="AR1288">
        <v>0</v>
      </c>
      <c r="AS1288">
        <v>0</v>
      </c>
      <c r="AT1288">
        <v>0</v>
      </c>
      <c r="AU1288">
        <v>0</v>
      </c>
      <c r="AV1288">
        <v>0</v>
      </c>
      <c r="AW1288">
        <v>0</v>
      </c>
      <c r="AX1288">
        <v>0</v>
      </c>
      <c r="AY1288">
        <v>1</v>
      </c>
      <c r="AZ1288">
        <v>1</v>
      </c>
      <c r="BA1288">
        <v>0</v>
      </c>
      <c r="BB1288">
        <v>2</v>
      </c>
      <c r="BC1288">
        <v>0</v>
      </c>
      <c r="BD1288">
        <v>0</v>
      </c>
      <c r="BE1288">
        <v>0</v>
      </c>
      <c r="BF1288">
        <v>0</v>
      </c>
      <c r="BG1288">
        <v>0</v>
      </c>
      <c r="BH1288">
        <v>0</v>
      </c>
      <c r="BI1288">
        <v>1</v>
      </c>
      <c r="BJ1288">
        <v>0</v>
      </c>
      <c r="BK1288">
        <v>0</v>
      </c>
      <c r="BL1288">
        <v>0</v>
      </c>
      <c r="BM1288">
        <v>0</v>
      </c>
      <c r="BN1288">
        <v>0</v>
      </c>
      <c r="BO1288">
        <v>1</v>
      </c>
      <c r="BP1288">
        <v>0</v>
      </c>
      <c r="BQ1288">
        <v>0</v>
      </c>
      <c r="BR1288">
        <v>0</v>
      </c>
      <c r="BS1288">
        <v>1</v>
      </c>
      <c r="BT1288">
        <v>8</v>
      </c>
      <c r="BU1288" t="s">
        <v>1317</v>
      </c>
    </row>
    <row r="1289" spans="1:73">
      <c r="A1289" t="s">
        <v>1244</v>
      </c>
      <c r="B1289" t="s">
        <v>1245</v>
      </c>
      <c r="C1289">
        <v>73</v>
      </c>
      <c r="D1289" t="s">
        <v>119</v>
      </c>
      <c r="E1289" t="s">
        <v>1268</v>
      </c>
      <c r="F1289" t="s">
        <v>101</v>
      </c>
      <c r="G1289">
        <v>0</v>
      </c>
      <c r="H1289">
        <v>0</v>
      </c>
      <c r="I1289">
        <v>2</v>
      </c>
      <c r="J1289">
        <v>1</v>
      </c>
      <c r="K1289">
        <v>0</v>
      </c>
      <c r="L1289">
        <v>10</v>
      </c>
      <c r="M1289">
        <v>0</v>
      </c>
      <c r="N1289">
        <v>4</v>
      </c>
      <c r="O1289">
        <v>0</v>
      </c>
      <c r="P1289">
        <v>0</v>
      </c>
      <c r="Q1289">
        <v>0</v>
      </c>
      <c r="R1289">
        <v>0</v>
      </c>
      <c r="S1289">
        <v>2</v>
      </c>
      <c r="T1289">
        <v>2</v>
      </c>
      <c r="U1289">
        <v>1</v>
      </c>
      <c r="V1289">
        <v>0</v>
      </c>
      <c r="W1289">
        <v>0</v>
      </c>
      <c r="X1289">
        <v>0</v>
      </c>
      <c r="Y1289">
        <v>0</v>
      </c>
      <c r="Z1289">
        <v>0</v>
      </c>
      <c r="AA1289">
        <v>0</v>
      </c>
      <c r="AB1289">
        <v>32</v>
      </c>
      <c r="AC1289">
        <v>0</v>
      </c>
      <c r="AD1289">
        <v>0</v>
      </c>
      <c r="AE1289">
        <v>0</v>
      </c>
      <c r="AF1289">
        <v>0</v>
      </c>
      <c r="AG1289">
        <v>0</v>
      </c>
      <c r="AH1289">
        <v>0</v>
      </c>
      <c r="AI1289">
        <v>0</v>
      </c>
      <c r="AJ1289">
        <v>0</v>
      </c>
      <c r="AK1289">
        <v>0</v>
      </c>
      <c r="AL1289">
        <v>0</v>
      </c>
      <c r="AM1289">
        <v>3</v>
      </c>
      <c r="AN1289">
        <v>0</v>
      </c>
      <c r="AO1289">
        <v>0</v>
      </c>
      <c r="AP1289">
        <v>0</v>
      </c>
      <c r="AQ1289">
        <v>0</v>
      </c>
      <c r="AR1289">
        <v>1</v>
      </c>
      <c r="AS1289">
        <v>0</v>
      </c>
      <c r="AT1289">
        <v>0</v>
      </c>
      <c r="AU1289">
        <v>6</v>
      </c>
      <c r="AV1289">
        <v>0</v>
      </c>
      <c r="AW1289">
        <v>0</v>
      </c>
      <c r="AX1289">
        <v>2</v>
      </c>
      <c r="AY1289">
        <v>8</v>
      </c>
      <c r="AZ1289">
        <v>1</v>
      </c>
      <c r="BA1289">
        <v>8</v>
      </c>
      <c r="BB1289">
        <v>0</v>
      </c>
      <c r="BC1289">
        <v>9</v>
      </c>
      <c r="BD1289">
        <v>0</v>
      </c>
      <c r="BE1289">
        <v>0</v>
      </c>
      <c r="BF1289">
        <v>0</v>
      </c>
      <c r="BG1289">
        <v>0</v>
      </c>
      <c r="BH1289">
        <v>0</v>
      </c>
      <c r="BI1289">
        <v>5</v>
      </c>
      <c r="BJ1289">
        <v>5</v>
      </c>
      <c r="BK1289">
        <v>0</v>
      </c>
      <c r="BL1289">
        <v>0</v>
      </c>
      <c r="BM1289">
        <v>0</v>
      </c>
      <c r="BN1289">
        <v>3</v>
      </c>
      <c r="BO1289">
        <v>7</v>
      </c>
      <c r="BP1289">
        <v>0</v>
      </c>
      <c r="BQ1289">
        <v>0</v>
      </c>
      <c r="BR1289">
        <v>1</v>
      </c>
      <c r="BS1289">
        <v>3</v>
      </c>
      <c r="BT1289">
        <v>55</v>
      </c>
      <c r="BU1289" t="s">
        <v>1318</v>
      </c>
    </row>
    <row r="1290" spans="1:73">
      <c r="A1290" t="s">
        <v>1244</v>
      </c>
      <c r="B1290" t="s">
        <v>1245</v>
      </c>
      <c r="C1290">
        <v>74</v>
      </c>
      <c r="D1290" t="s">
        <v>119</v>
      </c>
      <c r="E1290" t="s">
        <v>1258</v>
      </c>
      <c r="F1290" t="s">
        <v>92</v>
      </c>
      <c r="G1290">
        <v>0</v>
      </c>
      <c r="H1290">
        <v>0</v>
      </c>
      <c r="I1290">
        <v>2</v>
      </c>
      <c r="J1290">
        <v>0</v>
      </c>
      <c r="K1290">
        <v>0</v>
      </c>
      <c r="L1290">
        <v>4</v>
      </c>
      <c r="M1290">
        <v>0</v>
      </c>
      <c r="N1290">
        <v>2</v>
      </c>
      <c r="O1290">
        <v>0</v>
      </c>
      <c r="P1290">
        <v>0</v>
      </c>
      <c r="Q1290">
        <v>0</v>
      </c>
      <c r="R1290">
        <v>0</v>
      </c>
      <c r="S1290">
        <v>4</v>
      </c>
      <c r="T1290">
        <v>1</v>
      </c>
      <c r="U1290">
        <v>0</v>
      </c>
      <c r="V1290">
        <v>0</v>
      </c>
      <c r="W1290">
        <v>1</v>
      </c>
      <c r="X1290">
        <v>0</v>
      </c>
      <c r="Y1290">
        <v>0</v>
      </c>
      <c r="Z1290">
        <v>0</v>
      </c>
      <c r="AA1290">
        <v>0</v>
      </c>
      <c r="AB1290">
        <v>11</v>
      </c>
      <c r="AC1290">
        <v>0</v>
      </c>
      <c r="AD1290">
        <v>0</v>
      </c>
      <c r="AE1290">
        <v>0</v>
      </c>
      <c r="AF1290">
        <v>0</v>
      </c>
      <c r="AG1290">
        <v>0</v>
      </c>
      <c r="AH1290">
        <v>0</v>
      </c>
      <c r="AI1290">
        <v>1</v>
      </c>
      <c r="AJ1290">
        <v>0</v>
      </c>
      <c r="AK1290">
        <v>0</v>
      </c>
      <c r="AL1290">
        <v>0</v>
      </c>
      <c r="AM1290">
        <v>0</v>
      </c>
      <c r="AN1290">
        <v>0</v>
      </c>
      <c r="AO1290">
        <v>0</v>
      </c>
      <c r="AP1290">
        <v>0</v>
      </c>
      <c r="AQ1290">
        <v>1</v>
      </c>
      <c r="AR1290">
        <v>0</v>
      </c>
      <c r="AS1290">
        <v>0</v>
      </c>
      <c r="AT1290">
        <v>0</v>
      </c>
      <c r="AU1290">
        <v>2</v>
      </c>
      <c r="AV1290">
        <v>0</v>
      </c>
      <c r="AW1290">
        <v>2</v>
      </c>
      <c r="AX1290">
        <v>0</v>
      </c>
      <c r="AY1290">
        <v>1</v>
      </c>
      <c r="AZ1290">
        <v>3</v>
      </c>
      <c r="BA1290">
        <v>0</v>
      </c>
      <c r="BB1290">
        <v>0</v>
      </c>
      <c r="BC1290">
        <v>1</v>
      </c>
      <c r="BD1290">
        <v>0</v>
      </c>
      <c r="BE1290">
        <v>0</v>
      </c>
      <c r="BF1290">
        <v>0</v>
      </c>
      <c r="BG1290">
        <v>0</v>
      </c>
      <c r="BH1290">
        <v>0</v>
      </c>
      <c r="BI1290">
        <v>0</v>
      </c>
      <c r="BJ1290">
        <v>1</v>
      </c>
      <c r="BK1290">
        <v>0</v>
      </c>
      <c r="BL1290">
        <v>0</v>
      </c>
      <c r="BM1290">
        <v>0</v>
      </c>
      <c r="BN1290">
        <v>0</v>
      </c>
      <c r="BO1290">
        <v>5</v>
      </c>
      <c r="BP1290">
        <v>0</v>
      </c>
      <c r="BQ1290">
        <v>0</v>
      </c>
      <c r="BR1290">
        <v>0</v>
      </c>
      <c r="BS1290">
        <v>2</v>
      </c>
      <c r="BT1290">
        <v>25</v>
      </c>
      <c r="BU1290" t="s">
        <v>1319</v>
      </c>
    </row>
    <row r="1291" spans="1:73">
      <c r="A1291" t="s">
        <v>1244</v>
      </c>
      <c r="B1291" t="s">
        <v>1245</v>
      </c>
      <c r="C1291">
        <v>75</v>
      </c>
      <c r="D1291" t="s">
        <v>119</v>
      </c>
      <c r="E1291" t="s">
        <v>1268</v>
      </c>
      <c r="F1291" t="s">
        <v>101</v>
      </c>
      <c r="G1291">
        <v>0</v>
      </c>
      <c r="H1291">
        <v>0</v>
      </c>
      <c r="I1291">
        <v>1</v>
      </c>
      <c r="J1291">
        <v>0</v>
      </c>
      <c r="K1291">
        <v>0</v>
      </c>
      <c r="L1291">
        <v>0</v>
      </c>
      <c r="M1291">
        <v>0</v>
      </c>
      <c r="N1291">
        <v>1</v>
      </c>
      <c r="O1291">
        <v>0</v>
      </c>
      <c r="P1291">
        <v>0</v>
      </c>
      <c r="Q1291">
        <v>0</v>
      </c>
      <c r="R1291">
        <v>0</v>
      </c>
      <c r="S1291">
        <v>1</v>
      </c>
      <c r="T1291">
        <v>0</v>
      </c>
      <c r="U1291">
        <v>0</v>
      </c>
      <c r="V1291">
        <v>0</v>
      </c>
      <c r="W1291">
        <v>0</v>
      </c>
      <c r="X1291">
        <v>0</v>
      </c>
      <c r="Y1291">
        <v>0</v>
      </c>
      <c r="Z1291">
        <v>0</v>
      </c>
      <c r="AA1291">
        <v>0</v>
      </c>
      <c r="AB1291">
        <v>3</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1</v>
      </c>
      <c r="AX1291">
        <v>0</v>
      </c>
      <c r="AY1291">
        <v>1</v>
      </c>
      <c r="AZ1291">
        <v>1</v>
      </c>
      <c r="BA1291">
        <v>0</v>
      </c>
      <c r="BB1291">
        <v>0</v>
      </c>
      <c r="BC1291">
        <v>0</v>
      </c>
      <c r="BD1291">
        <v>0</v>
      </c>
      <c r="BE1291">
        <v>0</v>
      </c>
      <c r="BF1291">
        <v>0</v>
      </c>
      <c r="BG1291">
        <v>0</v>
      </c>
      <c r="BH1291">
        <v>0</v>
      </c>
      <c r="BI1291">
        <v>0</v>
      </c>
      <c r="BJ1291">
        <v>0</v>
      </c>
      <c r="BK1291">
        <v>0</v>
      </c>
      <c r="BL1291">
        <v>1</v>
      </c>
      <c r="BM1291">
        <v>0</v>
      </c>
      <c r="BN1291">
        <v>0</v>
      </c>
      <c r="BO1291">
        <v>1</v>
      </c>
      <c r="BP1291">
        <v>0</v>
      </c>
      <c r="BQ1291">
        <v>0</v>
      </c>
      <c r="BR1291">
        <v>0</v>
      </c>
      <c r="BS1291">
        <v>1</v>
      </c>
      <c r="BT1291">
        <v>6</v>
      </c>
      <c r="BU1291" t="s">
        <v>1320</v>
      </c>
    </row>
    <row r="1292" spans="1:73">
      <c r="A1292" t="s">
        <v>1244</v>
      </c>
      <c r="B1292" t="s">
        <v>1245</v>
      </c>
      <c r="C1292">
        <v>76</v>
      </c>
      <c r="D1292" t="s">
        <v>119</v>
      </c>
      <c r="E1292" t="s">
        <v>183</v>
      </c>
      <c r="F1292" t="s">
        <v>184</v>
      </c>
      <c r="G1292">
        <v>1</v>
      </c>
      <c r="H1292">
        <v>0</v>
      </c>
      <c r="I1292">
        <v>3</v>
      </c>
      <c r="J1292">
        <v>1</v>
      </c>
      <c r="K1292">
        <v>0</v>
      </c>
      <c r="L1292">
        <v>1</v>
      </c>
      <c r="M1292">
        <v>0</v>
      </c>
      <c r="N1292">
        <v>2</v>
      </c>
      <c r="O1292">
        <v>0</v>
      </c>
      <c r="P1292">
        <v>0</v>
      </c>
      <c r="Q1292">
        <v>0</v>
      </c>
      <c r="R1292">
        <v>0</v>
      </c>
      <c r="S1292">
        <v>3</v>
      </c>
      <c r="T1292">
        <v>0</v>
      </c>
      <c r="U1292">
        <v>1</v>
      </c>
      <c r="V1292">
        <v>1</v>
      </c>
      <c r="W1292">
        <v>1</v>
      </c>
      <c r="X1292">
        <v>0</v>
      </c>
      <c r="Y1292">
        <v>0</v>
      </c>
      <c r="Z1292">
        <v>0</v>
      </c>
      <c r="AA1292">
        <v>0</v>
      </c>
      <c r="AB1292">
        <v>6</v>
      </c>
      <c r="AC1292">
        <v>1</v>
      </c>
      <c r="AD1292">
        <v>0</v>
      </c>
      <c r="AE1292">
        <v>0</v>
      </c>
      <c r="AF1292">
        <v>0</v>
      </c>
      <c r="AG1292">
        <v>0</v>
      </c>
      <c r="AH1292">
        <v>0</v>
      </c>
      <c r="AI1292">
        <v>0</v>
      </c>
      <c r="AJ1292">
        <v>0</v>
      </c>
      <c r="AK1292">
        <v>0</v>
      </c>
      <c r="AL1292">
        <v>0</v>
      </c>
      <c r="AM1292">
        <v>0</v>
      </c>
      <c r="AN1292">
        <v>0</v>
      </c>
      <c r="AO1292">
        <v>0</v>
      </c>
      <c r="AP1292">
        <v>0</v>
      </c>
      <c r="AQ1292">
        <v>1</v>
      </c>
      <c r="AR1292">
        <v>2</v>
      </c>
      <c r="AS1292">
        <v>0</v>
      </c>
      <c r="AT1292">
        <v>0</v>
      </c>
      <c r="AU1292">
        <v>1</v>
      </c>
      <c r="AV1292">
        <v>0</v>
      </c>
      <c r="AW1292">
        <v>0</v>
      </c>
      <c r="AX1292">
        <v>0</v>
      </c>
      <c r="AY1292">
        <v>1</v>
      </c>
      <c r="AZ1292">
        <v>1</v>
      </c>
      <c r="BA1292">
        <v>0</v>
      </c>
      <c r="BB1292">
        <v>0</v>
      </c>
      <c r="BC1292">
        <v>0</v>
      </c>
      <c r="BD1292">
        <v>0</v>
      </c>
      <c r="BE1292">
        <v>1</v>
      </c>
      <c r="BF1292">
        <v>0</v>
      </c>
      <c r="BG1292">
        <v>0</v>
      </c>
      <c r="BH1292">
        <v>0</v>
      </c>
      <c r="BI1292">
        <v>0</v>
      </c>
      <c r="BJ1292">
        <v>0</v>
      </c>
      <c r="BK1292">
        <v>0</v>
      </c>
      <c r="BL1292">
        <v>0</v>
      </c>
      <c r="BM1292">
        <v>0</v>
      </c>
      <c r="BN1292">
        <v>0</v>
      </c>
      <c r="BO1292">
        <v>3</v>
      </c>
      <c r="BP1292">
        <v>0</v>
      </c>
      <c r="BQ1292">
        <v>0</v>
      </c>
      <c r="BR1292">
        <v>0</v>
      </c>
      <c r="BS1292">
        <v>1</v>
      </c>
      <c r="BT1292">
        <v>8</v>
      </c>
      <c r="BU1292" t="s">
        <v>1321</v>
      </c>
    </row>
    <row r="1293" spans="1:73">
      <c r="A1293" t="s">
        <v>1244</v>
      </c>
      <c r="B1293" t="s">
        <v>1245</v>
      </c>
      <c r="C1293">
        <v>77</v>
      </c>
      <c r="D1293" t="s">
        <v>119</v>
      </c>
      <c r="E1293" t="s">
        <v>1268</v>
      </c>
      <c r="F1293" t="s">
        <v>101</v>
      </c>
      <c r="G1293">
        <v>0</v>
      </c>
      <c r="H1293">
        <v>0</v>
      </c>
      <c r="I1293">
        <v>3</v>
      </c>
      <c r="J1293">
        <v>2</v>
      </c>
      <c r="K1293">
        <v>0</v>
      </c>
      <c r="L1293">
        <v>2</v>
      </c>
      <c r="M1293">
        <v>0</v>
      </c>
      <c r="N1293">
        <v>6</v>
      </c>
      <c r="O1293">
        <v>0</v>
      </c>
      <c r="P1293">
        <v>0</v>
      </c>
      <c r="Q1293">
        <v>0</v>
      </c>
      <c r="R1293">
        <v>0</v>
      </c>
      <c r="S1293">
        <v>3</v>
      </c>
      <c r="T1293">
        <v>1</v>
      </c>
      <c r="U1293">
        <v>1</v>
      </c>
      <c r="V1293">
        <v>3</v>
      </c>
      <c r="W1293">
        <v>1</v>
      </c>
      <c r="X1293">
        <v>0</v>
      </c>
      <c r="Y1293">
        <v>0</v>
      </c>
      <c r="Z1293">
        <v>0</v>
      </c>
      <c r="AA1293">
        <v>0</v>
      </c>
      <c r="AB1293">
        <v>12</v>
      </c>
      <c r="AC1293">
        <v>2</v>
      </c>
      <c r="AD1293">
        <v>0</v>
      </c>
      <c r="AE1293">
        <v>0</v>
      </c>
      <c r="AF1293">
        <v>0</v>
      </c>
      <c r="AG1293">
        <v>0</v>
      </c>
      <c r="AH1293">
        <v>0</v>
      </c>
      <c r="AI1293">
        <v>0</v>
      </c>
      <c r="AJ1293">
        <v>0</v>
      </c>
      <c r="AK1293">
        <v>0</v>
      </c>
      <c r="AL1293">
        <v>0</v>
      </c>
      <c r="AM1293">
        <v>0</v>
      </c>
      <c r="AN1293">
        <v>0</v>
      </c>
      <c r="AO1293">
        <v>0</v>
      </c>
      <c r="AP1293">
        <v>0</v>
      </c>
      <c r="AQ1293">
        <v>2</v>
      </c>
      <c r="AR1293">
        <v>2</v>
      </c>
      <c r="AS1293">
        <v>0</v>
      </c>
      <c r="AT1293">
        <v>0</v>
      </c>
      <c r="AU1293">
        <v>3</v>
      </c>
      <c r="AV1293">
        <v>0</v>
      </c>
      <c r="AW1293">
        <v>0</v>
      </c>
      <c r="AX1293">
        <v>0</v>
      </c>
      <c r="AY1293">
        <v>2</v>
      </c>
      <c r="AZ1293">
        <v>0</v>
      </c>
      <c r="BA1293">
        <v>0</v>
      </c>
      <c r="BB1293">
        <v>0</v>
      </c>
      <c r="BC1293">
        <v>3</v>
      </c>
      <c r="BD1293">
        <v>0</v>
      </c>
      <c r="BE1293">
        <v>0</v>
      </c>
      <c r="BF1293">
        <v>0</v>
      </c>
      <c r="BG1293">
        <v>0</v>
      </c>
      <c r="BH1293">
        <v>0</v>
      </c>
      <c r="BI1293">
        <v>0</v>
      </c>
      <c r="BJ1293">
        <v>2</v>
      </c>
      <c r="BK1293">
        <v>0</v>
      </c>
      <c r="BL1293">
        <v>1</v>
      </c>
      <c r="BM1293">
        <v>0</v>
      </c>
      <c r="BN1293">
        <v>0</v>
      </c>
      <c r="BO1293">
        <v>7</v>
      </c>
      <c r="BP1293">
        <v>0</v>
      </c>
      <c r="BQ1293">
        <v>0</v>
      </c>
      <c r="BR1293">
        <v>0</v>
      </c>
      <c r="BS1293">
        <v>2</v>
      </c>
      <c r="BT1293">
        <v>24</v>
      </c>
      <c r="BU1293" t="s">
        <v>1322</v>
      </c>
    </row>
    <row r="1294" spans="1:73">
      <c r="A1294" t="s">
        <v>1244</v>
      </c>
      <c r="B1294" t="s">
        <v>1245</v>
      </c>
      <c r="C1294">
        <v>78</v>
      </c>
      <c r="D1294" t="s">
        <v>119</v>
      </c>
      <c r="E1294" t="s">
        <v>78</v>
      </c>
      <c r="F1294" t="s">
        <v>77</v>
      </c>
      <c r="G1294">
        <v>0</v>
      </c>
      <c r="H1294">
        <v>0</v>
      </c>
      <c r="I1294">
        <v>2</v>
      </c>
      <c r="J1294">
        <v>1</v>
      </c>
      <c r="K1294">
        <v>0</v>
      </c>
      <c r="L1294">
        <v>2</v>
      </c>
      <c r="M1294">
        <v>0</v>
      </c>
      <c r="N1294">
        <v>2</v>
      </c>
      <c r="O1294">
        <v>0</v>
      </c>
      <c r="P1294">
        <v>0</v>
      </c>
      <c r="Q1294">
        <v>0</v>
      </c>
      <c r="R1294">
        <v>2</v>
      </c>
      <c r="S1294">
        <v>5</v>
      </c>
      <c r="T1294">
        <v>1</v>
      </c>
      <c r="U1294">
        <v>1</v>
      </c>
      <c r="V1294">
        <v>0</v>
      </c>
      <c r="W1294">
        <v>0</v>
      </c>
      <c r="X1294">
        <v>0</v>
      </c>
      <c r="Y1294">
        <v>0</v>
      </c>
      <c r="Z1294">
        <v>0</v>
      </c>
      <c r="AA1294">
        <v>0</v>
      </c>
      <c r="AB1294">
        <v>13</v>
      </c>
      <c r="AC1294">
        <v>0</v>
      </c>
      <c r="AD1294">
        <v>0</v>
      </c>
      <c r="AE1294">
        <v>0</v>
      </c>
      <c r="AF1294">
        <v>0</v>
      </c>
      <c r="AG1294">
        <v>0</v>
      </c>
      <c r="AH1294">
        <v>0</v>
      </c>
      <c r="AI1294">
        <v>2</v>
      </c>
      <c r="AJ1294">
        <v>0</v>
      </c>
      <c r="AK1294">
        <v>0</v>
      </c>
      <c r="AL1294">
        <v>0</v>
      </c>
      <c r="AM1294">
        <v>0</v>
      </c>
      <c r="AN1294">
        <v>0</v>
      </c>
      <c r="AO1294">
        <v>0</v>
      </c>
      <c r="AP1294">
        <v>0</v>
      </c>
      <c r="AQ1294">
        <v>0</v>
      </c>
      <c r="AR1294">
        <v>1</v>
      </c>
      <c r="AS1294">
        <v>0</v>
      </c>
      <c r="AT1294">
        <v>0</v>
      </c>
      <c r="AU1294">
        <v>2</v>
      </c>
      <c r="AV1294">
        <v>0</v>
      </c>
      <c r="AW1294">
        <v>0</v>
      </c>
      <c r="AX1294">
        <v>3</v>
      </c>
      <c r="AY1294">
        <v>3</v>
      </c>
      <c r="AZ1294">
        <v>0</v>
      </c>
      <c r="BA1294">
        <v>3</v>
      </c>
      <c r="BB1294">
        <v>3</v>
      </c>
      <c r="BC1294">
        <v>2</v>
      </c>
      <c r="BD1294">
        <v>0</v>
      </c>
      <c r="BE1294">
        <v>0</v>
      </c>
      <c r="BF1294">
        <v>0</v>
      </c>
      <c r="BG1294">
        <v>0</v>
      </c>
      <c r="BH1294">
        <v>0</v>
      </c>
      <c r="BI1294">
        <v>3</v>
      </c>
      <c r="BJ1294">
        <v>2</v>
      </c>
      <c r="BK1294">
        <v>0</v>
      </c>
      <c r="BL1294">
        <v>0</v>
      </c>
      <c r="BM1294">
        <v>0</v>
      </c>
      <c r="BN1294">
        <v>0</v>
      </c>
      <c r="BO1294">
        <v>3</v>
      </c>
      <c r="BP1294">
        <v>2</v>
      </c>
      <c r="BQ1294">
        <v>0</v>
      </c>
      <c r="BR1294">
        <v>0</v>
      </c>
      <c r="BS1294">
        <v>2</v>
      </c>
      <c r="BT1294">
        <v>19</v>
      </c>
      <c r="BU1294" t="s">
        <v>1323</v>
      </c>
    </row>
    <row r="1295" spans="1:73">
      <c r="A1295" t="s">
        <v>1244</v>
      </c>
      <c r="B1295" t="s">
        <v>1245</v>
      </c>
      <c r="C1295">
        <v>79</v>
      </c>
      <c r="D1295" t="s">
        <v>119</v>
      </c>
      <c r="E1295" t="s">
        <v>1268</v>
      </c>
      <c r="F1295" t="s">
        <v>101</v>
      </c>
      <c r="G1295">
        <v>0</v>
      </c>
      <c r="H1295">
        <v>2</v>
      </c>
      <c r="I1295">
        <v>0</v>
      </c>
      <c r="J1295">
        <v>0</v>
      </c>
      <c r="K1295">
        <v>0</v>
      </c>
      <c r="L1295">
        <v>1</v>
      </c>
      <c r="M1295">
        <v>0</v>
      </c>
      <c r="N1295">
        <v>0</v>
      </c>
      <c r="O1295">
        <v>0</v>
      </c>
      <c r="P1295">
        <v>0</v>
      </c>
      <c r="Q1295">
        <v>0</v>
      </c>
      <c r="R1295">
        <v>0</v>
      </c>
      <c r="S1295">
        <v>0</v>
      </c>
      <c r="T1295">
        <v>0</v>
      </c>
      <c r="U1295">
        <v>0</v>
      </c>
      <c r="V1295">
        <v>0</v>
      </c>
      <c r="W1295">
        <v>0</v>
      </c>
      <c r="X1295">
        <v>0</v>
      </c>
      <c r="Y1295">
        <v>0</v>
      </c>
      <c r="Z1295">
        <v>0</v>
      </c>
      <c r="AA1295">
        <v>0</v>
      </c>
      <c r="AB1295">
        <v>5</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2</v>
      </c>
      <c r="AY1295">
        <v>1</v>
      </c>
      <c r="AZ1295">
        <v>1</v>
      </c>
      <c r="BA1295">
        <v>2</v>
      </c>
      <c r="BB1295">
        <v>0</v>
      </c>
      <c r="BC1295">
        <v>0</v>
      </c>
      <c r="BD1295">
        <v>0</v>
      </c>
      <c r="BE1295">
        <v>0</v>
      </c>
      <c r="BF1295">
        <v>0</v>
      </c>
      <c r="BG1295">
        <v>0</v>
      </c>
      <c r="BH1295">
        <v>0</v>
      </c>
      <c r="BI1295">
        <v>3</v>
      </c>
      <c r="BJ1295">
        <v>0</v>
      </c>
      <c r="BK1295">
        <v>0</v>
      </c>
      <c r="BL1295">
        <v>0</v>
      </c>
      <c r="BM1295">
        <v>0</v>
      </c>
      <c r="BN1295">
        <v>0</v>
      </c>
      <c r="BO1295">
        <v>1</v>
      </c>
      <c r="BP1295">
        <v>2</v>
      </c>
      <c r="BQ1295">
        <v>0</v>
      </c>
      <c r="BR1295">
        <v>0</v>
      </c>
      <c r="BS1295">
        <v>1</v>
      </c>
      <c r="BT1295">
        <v>6</v>
      </c>
      <c r="BU1295" t="s">
        <v>1324</v>
      </c>
    </row>
    <row r="1296" spans="1:73">
      <c r="A1296" t="s">
        <v>1244</v>
      </c>
      <c r="B1296" t="s">
        <v>1245</v>
      </c>
      <c r="C1296">
        <v>80</v>
      </c>
      <c r="D1296" t="s">
        <v>119</v>
      </c>
      <c r="E1296" t="s">
        <v>78</v>
      </c>
      <c r="F1296" t="s">
        <v>77</v>
      </c>
      <c r="G1296">
        <v>2</v>
      </c>
      <c r="H1296">
        <v>9</v>
      </c>
      <c r="I1296">
        <v>5</v>
      </c>
      <c r="J1296">
        <v>0</v>
      </c>
      <c r="K1296">
        <v>0</v>
      </c>
      <c r="L1296">
        <v>11</v>
      </c>
      <c r="M1296">
        <v>0</v>
      </c>
      <c r="N1296">
        <v>11</v>
      </c>
      <c r="O1296">
        <v>0</v>
      </c>
      <c r="P1296">
        <v>0</v>
      </c>
      <c r="Q1296">
        <v>2</v>
      </c>
      <c r="R1296">
        <v>0</v>
      </c>
      <c r="S1296">
        <v>24</v>
      </c>
      <c r="T1296">
        <v>13</v>
      </c>
      <c r="U1296">
        <v>0</v>
      </c>
      <c r="V1296">
        <v>2</v>
      </c>
      <c r="W1296">
        <v>1</v>
      </c>
      <c r="X1296">
        <v>0</v>
      </c>
      <c r="Y1296">
        <v>0</v>
      </c>
      <c r="Z1296">
        <v>1</v>
      </c>
      <c r="AA1296">
        <v>0</v>
      </c>
      <c r="AB1296">
        <v>92</v>
      </c>
      <c r="AC1296">
        <v>0</v>
      </c>
      <c r="AD1296">
        <v>0</v>
      </c>
      <c r="AE1296">
        <v>0</v>
      </c>
      <c r="AF1296">
        <v>0</v>
      </c>
      <c r="AG1296">
        <v>0</v>
      </c>
      <c r="AH1296">
        <v>4</v>
      </c>
      <c r="AI1296">
        <v>11</v>
      </c>
      <c r="AJ1296">
        <v>0</v>
      </c>
      <c r="AK1296">
        <v>0</v>
      </c>
      <c r="AL1296">
        <v>0</v>
      </c>
      <c r="AM1296">
        <v>13</v>
      </c>
      <c r="AN1296">
        <v>0</v>
      </c>
      <c r="AO1296">
        <v>0</v>
      </c>
      <c r="AP1296">
        <v>3</v>
      </c>
      <c r="AQ1296">
        <v>1</v>
      </c>
      <c r="AR1296">
        <v>2</v>
      </c>
      <c r="AS1296">
        <v>0</v>
      </c>
      <c r="AT1296">
        <v>0</v>
      </c>
      <c r="AU1296">
        <v>4</v>
      </c>
      <c r="AV1296">
        <v>1</v>
      </c>
      <c r="AW1296">
        <v>1</v>
      </c>
      <c r="AX1296">
        <v>15</v>
      </c>
      <c r="AY1296">
        <v>21</v>
      </c>
      <c r="AZ1296">
        <v>12</v>
      </c>
      <c r="BA1296">
        <v>29</v>
      </c>
      <c r="BB1296">
        <v>4</v>
      </c>
      <c r="BC1296">
        <v>17</v>
      </c>
      <c r="BD1296">
        <v>0</v>
      </c>
      <c r="BE1296">
        <v>2</v>
      </c>
      <c r="BF1296">
        <v>1</v>
      </c>
      <c r="BG1296">
        <v>0</v>
      </c>
      <c r="BH1296">
        <v>0</v>
      </c>
      <c r="BI1296">
        <v>11</v>
      </c>
      <c r="BJ1296">
        <v>10</v>
      </c>
      <c r="BK1296">
        <v>0</v>
      </c>
      <c r="BL1296">
        <v>2</v>
      </c>
      <c r="BM1296">
        <v>2</v>
      </c>
      <c r="BN1296">
        <v>5</v>
      </c>
      <c r="BO1296">
        <v>19</v>
      </c>
      <c r="BP1296">
        <v>0</v>
      </c>
      <c r="BQ1296">
        <v>0</v>
      </c>
      <c r="BR1296">
        <v>5</v>
      </c>
      <c r="BS1296">
        <v>6</v>
      </c>
      <c r="BT1296">
        <v>137</v>
      </c>
      <c r="BU1296" t="s">
        <v>1325</v>
      </c>
    </row>
    <row r="1297" spans="1:73">
      <c r="A1297" t="s">
        <v>1244</v>
      </c>
      <c r="B1297" t="s">
        <v>1245</v>
      </c>
      <c r="C1297">
        <v>81</v>
      </c>
      <c r="D1297" t="s">
        <v>119</v>
      </c>
      <c r="E1297" t="s">
        <v>1276</v>
      </c>
      <c r="F1297" t="s">
        <v>101</v>
      </c>
      <c r="G1297">
        <v>6</v>
      </c>
      <c r="H1297">
        <v>4</v>
      </c>
      <c r="I1297">
        <v>8</v>
      </c>
      <c r="J1297">
        <v>0</v>
      </c>
      <c r="K1297">
        <v>0</v>
      </c>
      <c r="L1297">
        <v>13</v>
      </c>
      <c r="M1297">
        <v>0</v>
      </c>
      <c r="N1297">
        <v>16</v>
      </c>
      <c r="O1297">
        <v>1</v>
      </c>
      <c r="P1297">
        <v>0</v>
      </c>
      <c r="Q1297">
        <v>1</v>
      </c>
      <c r="R1297">
        <v>2</v>
      </c>
      <c r="S1297">
        <v>15</v>
      </c>
      <c r="T1297">
        <v>7</v>
      </c>
      <c r="U1297">
        <v>0</v>
      </c>
      <c r="V1297">
        <v>1</v>
      </c>
      <c r="W1297">
        <v>5</v>
      </c>
      <c r="X1297">
        <v>0</v>
      </c>
      <c r="Y1297">
        <v>0</v>
      </c>
      <c r="Z1297">
        <v>0</v>
      </c>
      <c r="AA1297">
        <v>0</v>
      </c>
      <c r="AB1297">
        <v>102</v>
      </c>
      <c r="AC1297">
        <v>0</v>
      </c>
      <c r="AD1297">
        <v>0</v>
      </c>
      <c r="AE1297">
        <v>0</v>
      </c>
      <c r="AF1297">
        <v>0</v>
      </c>
      <c r="AG1297">
        <v>1</v>
      </c>
      <c r="AH1297">
        <v>0</v>
      </c>
      <c r="AI1297">
        <v>0</v>
      </c>
      <c r="AJ1297">
        <v>1</v>
      </c>
      <c r="AK1297">
        <v>0</v>
      </c>
      <c r="AL1297">
        <v>1</v>
      </c>
      <c r="AM1297">
        <v>8</v>
      </c>
      <c r="AN1297">
        <v>0</v>
      </c>
      <c r="AO1297">
        <v>0</v>
      </c>
      <c r="AP1297">
        <v>1</v>
      </c>
      <c r="AQ1297">
        <v>4</v>
      </c>
      <c r="AR1297">
        <v>0</v>
      </c>
      <c r="AS1297">
        <v>2</v>
      </c>
      <c r="AT1297">
        <v>1</v>
      </c>
      <c r="AU1297">
        <v>7</v>
      </c>
      <c r="AV1297">
        <v>2</v>
      </c>
      <c r="AW1297">
        <v>8</v>
      </c>
      <c r="AX1297">
        <v>9</v>
      </c>
      <c r="AY1297">
        <v>27</v>
      </c>
      <c r="AZ1297">
        <v>17</v>
      </c>
      <c r="BA1297">
        <v>21</v>
      </c>
      <c r="BB1297">
        <v>8</v>
      </c>
      <c r="BC1297">
        <v>24</v>
      </c>
      <c r="BD1297">
        <v>0</v>
      </c>
      <c r="BE1297">
        <v>0</v>
      </c>
      <c r="BF1297">
        <v>2</v>
      </c>
      <c r="BG1297">
        <v>0</v>
      </c>
      <c r="BH1297">
        <v>3</v>
      </c>
      <c r="BI1297">
        <v>24</v>
      </c>
      <c r="BJ1297">
        <v>18</v>
      </c>
      <c r="BK1297">
        <v>0</v>
      </c>
      <c r="BL1297">
        <v>2</v>
      </c>
      <c r="BM1297">
        <v>1</v>
      </c>
      <c r="BN1297">
        <v>3</v>
      </c>
      <c r="BO1297">
        <v>24</v>
      </c>
      <c r="BP1297">
        <v>0</v>
      </c>
      <c r="BQ1297">
        <v>0</v>
      </c>
      <c r="BR1297">
        <v>6</v>
      </c>
      <c r="BS1297">
        <v>13</v>
      </c>
      <c r="BT1297">
        <v>204</v>
      </c>
      <c r="BU1297" t="s">
        <v>1326</v>
      </c>
    </row>
    <row r="1298" spans="1:73">
      <c r="A1298" t="s">
        <v>1244</v>
      </c>
      <c r="B1298" t="s">
        <v>1245</v>
      </c>
      <c r="C1298">
        <v>82</v>
      </c>
      <c r="D1298" t="s">
        <v>119</v>
      </c>
      <c r="E1298" t="s">
        <v>78</v>
      </c>
      <c r="F1298" t="s">
        <v>77</v>
      </c>
      <c r="G1298">
        <v>0</v>
      </c>
      <c r="H1298">
        <v>5</v>
      </c>
      <c r="I1298">
        <v>0</v>
      </c>
      <c r="J1298">
        <v>0</v>
      </c>
      <c r="K1298">
        <v>0</v>
      </c>
      <c r="L1298">
        <v>4</v>
      </c>
      <c r="M1298">
        <v>0</v>
      </c>
      <c r="N1298">
        <v>6</v>
      </c>
      <c r="O1298">
        <v>0</v>
      </c>
      <c r="P1298">
        <v>0</v>
      </c>
      <c r="Q1298">
        <v>1</v>
      </c>
      <c r="R1298">
        <v>0</v>
      </c>
      <c r="S1298">
        <v>12</v>
      </c>
      <c r="T1298">
        <v>6</v>
      </c>
      <c r="U1298">
        <v>0</v>
      </c>
      <c r="V1298">
        <v>2</v>
      </c>
      <c r="W1298">
        <v>4</v>
      </c>
      <c r="X1298">
        <v>0</v>
      </c>
      <c r="Y1298">
        <v>0</v>
      </c>
      <c r="Z1298">
        <v>0</v>
      </c>
      <c r="AA1298">
        <v>0</v>
      </c>
      <c r="AB1298">
        <v>44</v>
      </c>
      <c r="AC1298">
        <v>1</v>
      </c>
      <c r="AD1298">
        <v>0</v>
      </c>
      <c r="AE1298">
        <v>0</v>
      </c>
      <c r="AF1298">
        <v>0</v>
      </c>
      <c r="AG1298">
        <v>0</v>
      </c>
      <c r="AH1298">
        <v>2</v>
      </c>
      <c r="AI1298">
        <v>3</v>
      </c>
      <c r="AJ1298">
        <v>0</v>
      </c>
      <c r="AK1298">
        <v>1</v>
      </c>
      <c r="AL1298">
        <v>0</v>
      </c>
      <c r="AM1298">
        <v>6</v>
      </c>
      <c r="AN1298">
        <v>0</v>
      </c>
      <c r="AO1298">
        <v>0</v>
      </c>
      <c r="AP1298">
        <v>0</v>
      </c>
      <c r="AQ1298">
        <v>1</v>
      </c>
      <c r="AR1298">
        <v>0</v>
      </c>
      <c r="AS1298">
        <v>0</v>
      </c>
      <c r="AT1298">
        <v>0</v>
      </c>
      <c r="AU1298">
        <v>1</v>
      </c>
      <c r="AV1298">
        <v>2</v>
      </c>
      <c r="AW1298">
        <v>0</v>
      </c>
      <c r="AX1298">
        <v>8</v>
      </c>
      <c r="AY1298">
        <v>6</v>
      </c>
      <c r="AZ1298">
        <v>6</v>
      </c>
      <c r="BA1298">
        <v>15</v>
      </c>
      <c r="BB1298">
        <v>1</v>
      </c>
      <c r="BC1298">
        <v>5</v>
      </c>
      <c r="BD1298">
        <v>0</v>
      </c>
      <c r="BE1298">
        <v>0</v>
      </c>
      <c r="BF1298">
        <v>2</v>
      </c>
      <c r="BG1298">
        <v>0</v>
      </c>
      <c r="BH1298">
        <v>0</v>
      </c>
      <c r="BI1298">
        <v>15</v>
      </c>
      <c r="BJ1298">
        <v>3</v>
      </c>
      <c r="BK1298">
        <v>0</v>
      </c>
      <c r="BL1298">
        <v>2</v>
      </c>
      <c r="BM1298">
        <v>0</v>
      </c>
      <c r="BN1298">
        <v>2</v>
      </c>
      <c r="BO1298">
        <v>10</v>
      </c>
      <c r="BP1298">
        <v>0</v>
      </c>
      <c r="BQ1298">
        <v>0</v>
      </c>
      <c r="BR1298">
        <v>5</v>
      </c>
      <c r="BS1298">
        <v>4</v>
      </c>
      <c r="BT1298">
        <v>72</v>
      </c>
      <c r="BU1298" t="s">
        <v>1327</v>
      </c>
    </row>
    <row r="1299" spans="1:73">
      <c r="A1299" t="s">
        <v>1244</v>
      </c>
      <c r="B1299" t="s">
        <v>1245</v>
      </c>
      <c r="C1299">
        <v>83</v>
      </c>
      <c r="D1299" t="s">
        <v>119</v>
      </c>
      <c r="E1299" t="s">
        <v>1258</v>
      </c>
      <c r="F1299" t="s">
        <v>92</v>
      </c>
      <c r="G1299">
        <v>0</v>
      </c>
      <c r="H1299">
        <v>0</v>
      </c>
      <c r="I1299">
        <v>0</v>
      </c>
      <c r="J1299">
        <v>0</v>
      </c>
      <c r="K1299">
        <v>0</v>
      </c>
      <c r="L1299">
        <v>6</v>
      </c>
      <c r="M1299">
        <v>0</v>
      </c>
      <c r="N1299">
        <v>5</v>
      </c>
      <c r="O1299">
        <v>0</v>
      </c>
      <c r="P1299">
        <v>0</v>
      </c>
      <c r="Q1299">
        <v>0</v>
      </c>
      <c r="R1299">
        <v>0</v>
      </c>
      <c r="S1299">
        <v>6</v>
      </c>
      <c r="T1299">
        <v>0</v>
      </c>
      <c r="U1299">
        <v>0</v>
      </c>
      <c r="V1299">
        <v>2</v>
      </c>
      <c r="W1299">
        <v>0</v>
      </c>
      <c r="X1299">
        <v>0</v>
      </c>
      <c r="Y1299">
        <v>0</v>
      </c>
      <c r="Z1299">
        <v>0</v>
      </c>
      <c r="AA1299">
        <v>0</v>
      </c>
      <c r="AB1299">
        <v>20</v>
      </c>
      <c r="AC1299">
        <v>1</v>
      </c>
      <c r="AD1299">
        <v>0</v>
      </c>
      <c r="AE1299">
        <v>0</v>
      </c>
      <c r="AF1299">
        <v>0</v>
      </c>
      <c r="AG1299">
        <v>0</v>
      </c>
      <c r="AH1299">
        <v>0</v>
      </c>
      <c r="AI1299">
        <v>1</v>
      </c>
      <c r="AJ1299">
        <v>0</v>
      </c>
      <c r="AK1299">
        <v>0</v>
      </c>
      <c r="AL1299">
        <v>1</v>
      </c>
      <c r="AM1299">
        <v>2</v>
      </c>
      <c r="AN1299">
        <v>0</v>
      </c>
      <c r="AO1299">
        <v>0</v>
      </c>
      <c r="AP1299">
        <v>1</v>
      </c>
      <c r="AQ1299">
        <v>0</v>
      </c>
      <c r="AR1299">
        <v>0</v>
      </c>
      <c r="AS1299">
        <v>0</v>
      </c>
      <c r="AT1299">
        <v>0</v>
      </c>
      <c r="AU1299">
        <v>0</v>
      </c>
      <c r="AV1299">
        <v>0</v>
      </c>
      <c r="AW1299">
        <v>0</v>
      </c>
      <c r="AX1299">
        <v>1</v>
      </c>
      <c r="AY1299">
        <v>4</v>
      </c>
      <c r="AZ1299">
        <v>1</v>
      </c>
      <c r="BA1299">
        <v>3</v>
      </c>
      <c r="BB1299">
        <v>2</v>
      </c>
      <c r="BC1299">
        <v>4</v>
      </c>
      <c r="BD1299">
        <v>0</v>
      </c>
      <c r="BE1299">
        <v>0</v>
      </c>
      <c r="BF1299">
        <v>0</v>
      </c>
      <c r="BG1299">
        <v>0</v>
      </c>
      <c r="BH1299">
        <v>0</v>
      </c>
      <c r="BI1299">
        <v>1</v>
      </c>
      <c r="BJ1299">
        <v>3</v>
      </c>
      <c r="BK1299">
        <v>0</v>
      </c>
      <c r="BL1299">
        <v>2</v>
      </c>
      <c r="BM1299">
        <v>0</v>
      </c>
      <c r="BN1299">
        <v>0</v>
      </c>
      <c r="BO1299">
        <v>5</v>
      </c>
      <c r="BP1299">
        <v>1</v>
      </c>
      <c r="BQ1299">
        <v>0</v>
      </c>
      <c r="BR1299">
        <v>0</v>
      </c>
      <c r="BS1299">
        <v>2</v>
      </c>
      <c r="BT1299">
        <v>28</v>
      </c>
      <c r="BU1299" t="s">
        <v>1328</v>
      </c>
    </row>
    <row r="1300" spans="1:73">
      <c r="A1300" t="s">
        <v>1244</v>
      </c>
      <c r="B1300" t="s">
        <v>1245</v>
      </c>
      <c r="C1300">
        <v>84</v>
      </c>
      <c r="D1300" t="s">
        <v>119</v>
      </c>
      <c r="E1300" t="s">
        <v>1268</v>
      </c>
      <c r="F1300" t="s">
        <v>101</v>
      </c>
      <c r="G1300">
        <v>0</v>
      </c>
      <c r="H1300">
        <v>0</v>
      </c>
      <c r="I1300">
        <v>0</v>
      </c>
      <c r="J1300">
        <v>0</v>
      </c>
      <c r="K1300">
        <v>0</v>
      </c>
      <c r="L1300">
        <v>3</v>
      </c>
      <c r="M1300">
        <v>0</v>
      </c>
      <c r="N1300">
        <v>1</v>
      </c>
      <c r="O1300">
        <v>0</v>
      </c>
      <c r="P1300">
        <v>0</v>
      </c>
      <c r="Q1300">
        <v>0</v>
      </c>
      <c r="R1300">
        <v>0</v>
      </c>
      <c r="S1300">
        <v>0</v>
      </c>
      <c r="T1300">
        <v>0</v>
      </c>
      <c r="U1300">
        <v>0</v>
      </c>
      <c r="V1300">
        <v>0</v>
      </c>
      <c r="W1300">
        <v>0</v>
      </c>
      <c r="X1300">
        <v>0</v>
      </c>
      <c r="Y1300">
        <v>0</v>
      </c>
      <c r="Z1300">
        <v>0</v>
      </c>
      <c r="AA1300">
        <v>0</v>
      </c>
      <c r="AB1300">
        <v>5</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1</v>
      </c>
      <c r="AV1300">
        <v>0</v>
      </c>
      <c r="AW1300">
        <v>0</v>
      </c>
      <c r="AX1300">
        <v>0</v>
      </c>
      <c r="AY1300">
        <v>1</v>
      </c>
      <c r="AZ1300">
        <v>0</v>
      </c>
      <c r="BA1300">
        <v>0</v>
      </c>
      <c r="BB1300">
        <v>0</v>
      </c>
      <c r="BC1300">
        <v>0</v>
      </c>
      <c r="BD1300">
        <v>0</v>
      </c>
      <c r="BE1300">
        <v>0</v>
      </c>
      <c r="BF1300">
        <v>0</v>
      </c>
      <c r="BG1300">
        <v>0</v>
      </c>
      <c r="BH1300">
        <v>0</v>
      </c>
      <c r="BI1300">
        <v>0</v>
      </c>
      <c r="BJ1300">
        <v>0</v>
      </c>
      <c r="BK1300">
        <v>0</v>
      </c>
      <c r="BL1300">
        <v>0</v>
      </c>
      <c r="BM1300">
        <v>0</v>
      </c>
      <c r="BN1300">
        <v>0</v>
      </c>
      <c r="BO1300">
        <v>1</v>
      </c>
      <c r="BP1300">
        <v>0</v>
      </c>
      <c r="BQ1300">
        <v>0</v>
      </c>
      <c r="BR1300">
        <v>0</v>
      </c>
      <c r="BS1300">
        <v>1</v>
      </c>
      <c r="BT1300">
        <v>10</v>
      </c>
      <c r="BU1300" t="s">
        <v>1329</v>
      </c>
    </row>
    <row r="1301" spans="1:73">
      <c r="A1301" t="s">
        <v>1244</v>
      </c>
      <c r="B1301" t="s">
        <v>1245</v>
      </c>
      <c r="C1301">
        <v>85</v>
      </c>
      <c r="D1301" t="s">
        <v>119</v>
      </c>
      <c r="E1301" t="s">
        <v>1258</v>
      </c>
      <c r="F1301" t="s">
        <v>92</v>
      </c>
      <c r="G1301">
        <v>0</v>
      </c>
      <c r="H1301">
        <v>2</v>
      </c>
      <c r="I1301">
        <v>0</v>
      </c>
      <c r="J1301">
        <v>0</v>
      </c>
      <c r="K1301">
        <v>0</v>
      </c>
      <c r="L1301">
        <v>0</v>
      </c>
      <c r="M1301">
        <v>0</v>
      </c>
      <c r="N1301">
        <v>4</v>
      </c>
      <c r="O1301">
        <v>0</v>
      </c>
      <c r="P1301">
        <v>0</v>
      </c>
      <c r="Q1301">
        <v>0</v>
      </c>
      <c r="R1301">
        <v>0</v>
      </c>
      <c r="S1301">
        <v>3</v>
      </c>
      <c r="T1301">
        <v>0</v>
      </c>
      <c r="U1301">
        <v>0</v>
      </c>
      <c r="V1301">
        <v>0</v>
      </c>
      <c r="W1301">
        <v>1</v>
      </c>
      <c r="X1301">
        <v>0</v>
      </c>
      <c r="Y1301">
        <v>0</v>
      </c>
      <c r="Z1301">
        <v>0</v>
      </c>
      <c r="AA1301">
        <v>0</v>
      </c>
      <c r="AB1301">
        <v>13</v>
      </c>
      <c r="AC1301">
        <v>0</v>
      </c>
      <c r="AD1301">
        <v>0</v>
      </c>
      <c r="AE1301">
        <v>0</v>
      </c>
      <c r="AF1301">
        <v>0</v>
      </c>
      <c r="AG1301">
        <v>0</v>
      </c>
      <c r="AH1301">
        <v>0</v>
      </c>
      <c r="AI1301">
        <v>0</v>
      </c>
      <c r="AJ1301">
        <v>0</v>
      </c>
      <c r="AK1301">
        <v>0</v>
      </c>
      <c r="AL1301">
        <v>1</v>
      </c>
      <c r="AM1301">
        <v>3</v>
      </c>
      <c r="AN1301">
        <v>0</v>
      </c>
      <c r="AO1301">
        <v>0</v>
      </c>
      <c r="AP1301">
        <v>0</v>
      </c>
      <c r="AQ1301">
        <v>1</v>
      </c>
      <c r="AR1301">
        <v>0</v>
      </c>
      <c r="AS1301">
        <v>2</v>
      </c>
      <c r="AT1301">
        <v>0</v>
      </c>
      <c r="AU1301">
        <v>2</v>
      </c>
      <c r="AV1301">
        <v>0</v>
      </c>
      <c r="AW1301">
        <v>0</v>
      </c>
      <c r="AX1301">
        <v>0</v>
      </c>
      <c r="AY1301">
        <v>0</v>
      </c>
      <c r="AZ1301">
        <v>2</v>
      </c>
      <c r="BA1301">
        <v>3</v>
      </c>
      <c r="BB1301">
        <v>0</v>
      </c>
      <c r="BC1301">
        <v>0</v>
      </c>
      <c r="BD1301">
        <v>0</v>
      </c>
      <c r="BE1301">
        <v>0</v>
      </c>
      <c r="BF1301">
        <v>0</v>
      </c>
      <c r="BG1301">
        <v>0</v>
      </c>
      <c r="BH1301">
        <v>0</v>
      </c>
      <c r="BI1301">
        <v>0</v>
      </c>
      <c r="BJ1301">
        <v>0</v>
      </c>
      <c r="BK1301">
        <v>0</v>
      </c>
      <c r="BL1301">
        <v>0</v>
      </c>
      <c r="BM1301">
        <v>0</v>
      </c>
      <c r="BN1301">
        <v>0</v>
      </c>
      <c r="BO1301">
        <v>4</v>
      </c>
      <c r="BP1301">
        <v>0</v>
      </c>
      <c r="BQ1301">
        <v>0</v>
      </c>
      <c r="BR1301">
        <v>0</v>
      </c>
      <c r="BS1301">
        <v>2</v>
      </c>
      <c r="BT1301">
        <v>17</v>
      </c>
      <c r="BU1301" t="s">
        <v>1330</v>
      </c>
    </row>
    <row r="1302" spans="1:73">
      <c r="A1302" t="s">
        <v>1244</v>
      </c>
      <c r="B1302" t="s">
        <v>1245</v>
      </c>
      <c r="C1302">
        <v>86</v>
      </c>
      <c r="D1302" t="s">
        <v>119</v>
      </c>
      <c r="E1302" t="s">
        <v>1276</v>
      </c>
      <c r="F1302" t="s">
        <v>101</v>
      </c>
      <c r="G1302">
        <v>0</v>
      </c>
      <c r="H1302">
        <v>0</v>
      </c>
      <c r="I1302">
        <v>0</v>
      </c>
      <c r="J1302">
        <v>0</v>
      </c>
      <c r="K1302">
        <v>0</v>
      </c>
      <c r="L1302">
        <v>1</v>
      </c>
      <c r="M1302">
        <v>0</v>
      </c>
      <c r="N1302">
        <v>1</v>
      </c>
      <c r="O1302">
        <v>0</v>
      </c>
      <c r="P1302">
        <v>0</v>
      </c>
      <c r="Q1302">
        <v>0</v>
      </c>
      <c r="R1302">
        <v>0</v>
      </c>
      <c r="S1302">
        <v>1</v>
      </c>
      <c r="T1302">
        <v>2</v>
      </c>
      <c r="U1302">
        <v>0</v>
      </c>
      <c r="V1302">
        <v>0</v>
      </c>
      <c r="W1302">
        <v>0</v>
      </c>
      <c r="X1302">
        <v>0</v>
      </c>
      <c r="Y1302">
        <v>0</v>
      </c>
      <c r="Z1302">
        <v>0</v>
      </c>
      <c r="AA1302">
        <v>0</v>
      </c>
      <c r="AB1302">
        <v>6</v>
      </c>
      <c r="AC1302">
        <v>0</v>
      </c>
      <c r="AD1302">
        <v>0</v>
      </c>
      <c r="AE1302">
        <v>2</v>
      </c>
      <c r="AF1302">
        <v>0</v>
      </c>
      <c r="AG1302">
        <v>0</v>
      </c>
      <c r="AH1302">
        <v>0</v>
      </c>
      <c r="AI1302">
        <v>1</v>
      </c>
      <c r="AJ1302">
        <v>0</v>
      </c>
      <c r="AK1302">
        <v>0</v>
      </c>
      <c r="AL1302">
        <v>0</v>
      </c>
      <c r="AM1302">
        <v>0</v>
      </c>
      <c r="AN1302">
        <v>0</v>
      </c>
      <c r="AO1302">
        <v>0</v>
      </c>
      <c r="AP1302">
        <v>0</v>
      </c>
      <c r="AQ1302">
        <v>0</v>
      </c>
      <c r="AR1302">
        <v>0</v>
      </c>
      <c r="AS1302">
        <v>0</v>
      </c>
      <c r="AT1302">
        <v>0</v>
      </c>
      <c r="AU1302">
        <v>4</v>
      </c>
      <c r="AV1302">
        <v>2</v>
      </c>
      <c r="AW1302">
        <v>0</v>
      </c>
      <c r="AX1302">
        <v>2</v>
      </c>
      <c r="AY1302">
        <v>0</v>
      </c>
      <c r="AZ1302">
        <v>0</v>
      </c>
      <c r="BA1302">
        <v>2</v>
      </c>
      <c r="BB1302">
        <v>0</v>
      </c>
      <c r="BC1302">
        <v>2</v>
      </c>
      <c r="BD1302">
        <v>0</v>
      </c>
      <c r="BE1302">
        <v>0</v>
      </c>
      <c r="BF1302">
        <v>0</v>
      </c>
      <c r="BG1302">
        <v>0</v>
      </c>
      <c r="BH1302">
        <v>1</v>
      </c>
      <c r="BI1302">
        <v>4</v>
      </c>
      <c r="BJ1302">
        <v>0</v>
      </c>
      <c r="BK1302">
        <v>0</v>
      </c>
      <c r="BL1302">
        <v>0</v>
      </c>
      <c r="BM1302">
        <v>0</v>
      </c>
      <c r="BN1302">
        <v>1</v>
      </c>
      <c r="BO1302">
        <v>4</v>
      </c>
      <c r="BP1302">
        <v>0</v>
      </c>
      <c r="BQ1302">
        <v>0</v>
      </c>
      <c r="BR1302">
        <v>1</v>
      </c>
      <c r="BS1302">
        <v>1</v>
      </c>
      <c r="BT1302">
        <v>14</v>
      </c>
      <c r="BU1302" t="s">
        <v>1331</v>
      </c>
    </row>
    <row r="1303" spans="1:73">
      <c r="A1303" t="s">
        <v>1244</v>
      </c>
      <c r="B1303" t="s">
        <v>1245</v>
      </c>
      <c r="C1303">
        <v>87</v>
      </c>
      <c r="D1303" t="s">
        <v>119</v>
      </c>
      <c r="E1303" t="s">
        <v>1258</v>
      </c>
      <c r="F1303" t="s">
        <v>92</v>
      </c>
      <c r="G1303">
        <v>1</v>
      </c>
      <c r="H1303">
        <v>0</v>
      </c>
      <c r="I1303">
        <v>7</v>
      </c>
      <c r="J1303">
        <v>0</v>
      </c>
      <c r="K1303">
        <v>0</v>
      </c>
      <c r="L1303">
        <v>8</v>
      </c>
      <c r="M1303">
        <v>0</v>
      </c>
      <c r="N1303">
        <v>6</v>
      </c>
      <c r="O1303">
        <v>0</v>
      </c>
      <c r="P1303">
        <v>0</v>
      </c>
      <c r="Q1303">
        <v>0</v>
      </c>
      <c r="R1303">
        <v>1</v>
      </c>
      <c r="S1303">
        <v>7</v>
      </c>
      <c r="T1303">
        <v>1</v>
      </c>
      <c r="U1303">
        <v>0</v>
      </c>
      <c r="V1303">
        <v>0</v>
      </c>
      <c r="W1303">
        <v>0</v>
      </c>
      <c r="X1303">
        <v>0</v>
      </c>
      <c r="Y1303">
        <v>0</v>
      </c>
      <c r="Z1303">
        <v>0</v>
      </c>
      <c r="AA1303">
        <v>0</v>
      </c>
      <c r="AB1303">
        <v>42</v>
      </c>
      <c r="AC1303">
        <v>1</v>
      </c>
      <c r="AD1303">
        <v>0</v>
      </c>
      <c r="AE1303">
        <v>0</v>
      </c>
      <c r="AF1303">
        <v>0</v>
      </c>
      <c r="AG1303">
        <v>0</v>
      </c>
      <c r="AH1303">
        <v>2</v>
      </c>
      <c r="AI1303">
        <v>1</v>
      </c>
      <c r="AJ1303">
        <v>0</v>
      </c>
      <c r="AK1303">
        <v>0</v>
      </c>
      <c r="AL1303">
        <v>0</v>
      </c>
      <c r="AM1303">
        <v>8</v>
      </c>
      <c r="AN1303">
        <v>0</v>
      </c>
      <c r="AO1303">
        <v>0</v>
      </c>
      <c r="AP1303">
        <v>0</v>
      </c>
      <c r="AQ1303">
        <v>0</v>
      </c>
      <c r="AR1303">
        <v>0</v>
      </c>
      <c r="AS1303">
        <v>0</v>
      </c>
      <c r="AT1303">
        <v>0</v>
      </c>
      <c r="AU1303">
        <v>2</v>
      </c>
      <c r="AV1303">
        <v>0</v>
      </c>
      <c r="AW1303">
        <v>7</v>
      </c>
      <c r="AX1303">
        <v>3</v>
      </c>
      <c r="AY1303">
        <v>7</v>
      </c>
      <c r="AZ1303">
        <v>3</v>
      </c>
      <c r="BA1303">
        <v>13</v>
      </c>
      <c r="BB1303">
        <v>4</v>
      </c>
      <c r="BC1303">
        <v>0</v>
      </c>
      <c r="BD1303">
        <v>0</v>
      </c>
      <c r="BE1303">
        <v>0</v>
      </c>
      <c r="BF1303">
        <v>0</v>
      </c>
      <c r="BG1303">
        <v>0</v>
      </c>
      <c r="BH1303">
        <v>2</v>
      </c>
      <c r="BI1303">
        <v>4</v>
      </c>
      <c r="BJ1303">
        <v>0</v>
      </c>
      <c r="BK1303">
        <v>0</v>
      </c>
      <c r="BL1303">
        <v>5</v>
      </c>
      <c r="BM1303">
        <v>0</v>
      </c>
      <c r="BN1303">
        <v>0</v>
      </c>
      <c r="BO1303">
        <v>7</v>
      </c>
      <c r="BP1303">
        <v>0</v>
      </c>
      <c r="BQ1303">
        <v>2</v>
      </c>
      <c r="BR1303">
        <v>1</v>
      </c>
      <c r="BS1303">
        <v>5</v>
      </c>
      <c r="BT1303">
        <v>66</v>
      </c>
      <c r="BU1303" t="s">
        <v>1332</v>
      </c>
    </row>
    <row r="1304" spans="1:73">
      <c r="A1304" t="s">
        <v>1244</v>
      </c>
      <c r="B1304" t="s">
        <v>1245</v>
      </c>
      <c r="C1304">
        <v>88</v>
      </c>
      <c r="D1304" t="s">
        <v>119</v>
      </c>
      <c r="E1304" t="s">
        <v>1276</v>
      </c>
      <c r="F1304" t="s">
        <v>101</v>
      </c>
      <c r="G1304">
        <v>0</v>
      </c>
      <c r="H1304">
        <v>1</v>
      </c>
      <c r="I1304">
        <v>0</v>
      </c>
      <c r="J1304">
        <v>0</v>
      </c>
      <c r="K1304">
        <v>0</v>
      </c>
      <c r="L1304">
        <v>1</v>
      </c>
      <c r="M1304">
        <v>0</v>
      </c>
      <c r="N1304">
        <v>1</v>
      </c>
      <c r="O1304">
        <v>0</v>
      </c>
      <c r="P1304">
        <v>0</v>
      </c>
      <c r="Q1304">
        <v>0</v>
      </c>
      <c r="R1304">
        <v>0</v>
      </c>
      <c r="S1304">
        <v>2</v>
      </c>
      <c r="T1304">
        <v>0</v>
      </c>
      <c r="U1304">
        <v>0</v>
      </c>
      <c r="V1304">
        <v>0</v>
      </c>
      <c r="W1304">
        <v>2</v>
      </c>
      <c r="X1304">
        <v>0</v>
      </c>
      <c r="Y1304">
        <v>0</v>
      </c>
      <c r="Z1304">
        <v>0</v>
      </c>
      <c r="AA1304">
        <v>0</v>
      </c>
      <c r="AB1304">
        <v>6</v>
      </c>
      <c r="AC1304">
        <v>0</v>
      </c>
      <c r="AD1304">
        <v>0</v>
      </c>
      <c r="AE1304">
        <v>1</v>
      </c>
      <c r="AF1304">
        <v>0</v>
      </c>
      <c r="AG1304">
        <v>0</v>
      </c>
      <c r="AH1304">
        <v>0</v>
      </c>
      <c r="AI1304">
        <v>0</v>
      </c>
      <c r="AJ1304">
        <v>0</v>
      </c>
      <c r="AK1304">
        <v>0</v>
      </c>
      <c r="AL1304">
        <v>0</v>
      </c>
      <c r="AM1304">
        <v>1</v>
      </c>
      <c r="AN1304">
        <v>0</v>
      </c>
      <c r="AO1304">
        <v>0</v>
      </c>
      <c r="AP1304">
        <v>0</v>
      </c>
      <c r="AQ1304">
        <v>1</v>
      </c>
      <c r="AR1304">
        <v>0</v>
      </c>
      <c r="AS1304">
        <v>0</v>
      </c>
      <c r="AT1304">
        <v>0</v>
      </c>
      <c r="AU1304">
        <v>2</v>
      </c>
      <c r="AV1304">
        <v>1</v>
      </c>
      <c r="AW1304">
        <v>0</v>
      </c>
      <c r="AX1304">
        <v>1</v>
      </c>
      <c r="AY1304">
        <v>0</v>
      </c>
      <c r="AZ1304">
        <v>0</v>
      </c>
      <c r="BA1304">
        <v>2</v>
      </c>
      <c r="BB1304">
        <v>0</v>
      </c>
      <c r="BC1304">
        <v>0</v>
      </c>
      <c r="BD1304">
        <v>0</v>
      </c>
      <c r="BE1304">
        <v>0</v>
      </c>
      <c r="BF1304">
        <v>0</v>
      </c>
      <c r="BG1304">
        <v>0</v>
      </c>
      <c r="BH1304">
        <v>0</v>
      </c>
      <c r="BI1304">
        <v>2</v>
      </c>
      <c r="BJ1304">
        <v>0</v>
      </c>
      <c r="BK1304">
        <v>0</v>
      </c>
      <c r="BL1304">
        <v>0</v>
      </c>
      <c r="BM1304">
        <v>0</v>
      </c>
      <c r="BN1304">
        <v>0</v>
      </c>
      <c r="BO1304">
        <v>2</v>
      </c>
      <c r="BP1304">
        <v>0</v>
      </c>
      <c r="BQ1304">
        <v>0</v>
      </c>
      <c r="BR1304">
        <v>1</v>
      </c>
      <c r="BS1304">
        <v>1</v>
      </c>
      <c r="BT1304">
        <v>11</v>
      </c>
      <c r="BU1304" t="s">
        <v>1333</v>
      </c>
    </row>
    <row r="1305" spans="1:73">
      <c r="A1305" t="s">
        <v>1244</v>
      </c>
      <c r="B1305" t="s">
        <v>1245</v>
      </c>
      <c r="C1305">
        <v>89</v>
      </c>
      <c r="D1305" t="s">
        <v>119</v>
      </c>
      <c r="E1305" t="s">
        <v>1258</v>
      </c>
      <c r="F1305" t="s">
        <v>92</v>
      </c>
      <c r="G1305">
        <v>0</v>
      </c>
      <c r="H1305">
        <v>0</v>
      </c>
      <c r="I1305">
        <v>0</v>
      </c>
      <c r="J1305">
        <v>0</v>
      </c>
      <c r="K1305">
        <v>0</v>
      </c>
      <c r="L1305">
        <v>0</v>
      </c>
      <c r="M1305">
        <v>0</v>
      </c>
      <c r="N1305">
        <v>0</v>
      </c>
      <c r="O1305">
        <v>0</v>
      </c>
      <c r="P1305">
        <v>0</v>
      </c>
      <c r="Q1305">
        <v>0</v>
      </c>
      <c r="R1305">
        <v>0</v>
      </c>
      <c r="S1305">
        <v>1</v>
      </c>
      <c r="T1305">
        <v>0</v>
      </c>
      <c r="U1305">
        <v>0</v>
      </c>
      <c r="V1305">
        <v>0</v>
      </c>
      <c r="W1305">
        <v>0</v>
      </c>
      <c r="X1305">
        <v>0</v>
      </c>
      <c r="Y1305">
        <v>0</v>
      </c>
      <c r="Z1305">
        <v>0</v>
      </c>
      <c r="AA1305">
        <v>0</v>
      </c>
      <c r="AB1305">
        <v>2</v>
      </c>
      <c r="AC1305">
        <v>0</v>
      </c>
      <c r="AD1305">
        <v>0</v>
      </c>
      <c r="AE1305">
        <v>0</v>
      </c>
      <c r="AF1305">
        <v>0</v>
      </c>
      <c r="AG1305">
        <v>0</v>
      </c>
      <c r="AH1305">
        <v>1</v>
      </c>
      <c r="AI1305">
        <v>1</v>
      </c>
      <c r="AJ1305">
        <v>0</v>
      </c>
      <c r="AK1305">
        <v>0</v>
      </c>
      <c r="AL1305">
        <v>0</v>
      </c>
      <c r="AM1305">
        <v>0</v>
      </c>
      <c r="AN1305">
        <v>0</v>
      </c>
      <c r="AO1305">
        <v>0</v>
      </c>
      <c r="AP1305">
        <v>1</v>
      </c>
      <c r="AQ1305">
        <v>0</v>
      </c>
      <c r="AR1305">
        <v>0</v>
      </c>
      <c r="AS1305">
        <v>0</v>
      </c>
      <c r="AT1305">
        <v>0</v>
      </c>
      <c r="AU1305">
        <v>0</v>
      </c>
      <c r="AV1305">
        <v>0</v>
      </c>
      <c r="AW1305">
        <v>0</v>
      </c>
      <c r="AX1305">
        <v>1</v>
      </c>
      <c r="AY1305">
        <v>0</v>
      </c>
      <c r="AZ1305">
        <v>1</v>
      </c>
      <c r="BA1305">
        <v>1</v>
      </c>
      <c r="BB1305">
        <v>0</v>
      </c>
      <c r="BC1305">
        <v>2</v>
      </c>
      <c r="BD1305">
        <v>0</v>
      </c>
      <c r="BE1305">
        <v>0</v>
      </c>
      <c r="BF1305">
        <v>0</v>
      </c>
      <c r="BG1305">
        <v>0</v>
      </c>
      <c r="BH1305">
        <v>0</v>
      </c>
      <c r="BI1305">
        <v>0</v>
      </c>
      <c r="BJ1305">
        <v>0</v>
      </c>
      <c r="BK1305">
        <v>0</v>
      </c>
      <c r="BL1305">
        <v>0</v>
      </c>
      <c r="BM1305">
        <v>0</v>
      </c>
      <c r="BN1305">
        <v>0</v>
      </c>
      <c r="BO1305">
        <v>1</v>
      </c>
      <c r="BP1305">
        <v>0</v>
      </c>
      <c r="BQ1305">
        <v>0</v>
      </c>
      <c r="BR1305">
        <v>0</v>
      </c>
      <c r="BS1305">
        <v>2</v>
      </c>
      <c r="BT1305">
        <v>8</v>
      </c>
      <c r="BU1305" t="s">
        <v>1334</v>
      </c>
    </row>
    <row r="1306" spans="1:73">
      <c r="A1306" t="s">
        <v>1244</v>
      </c>
      <c r="B1306" t="s">
        <v>1245</v>
      </c>
      <c r="C1306">
        <v>90</v>
      </c>
      <c r="D1306" t="s">
        <v>119</v>
      </c>
      <c r="E1306" t="s">
        <v>1276</v>
      </c>
      <c r="F1306" t="s">
        <v>101</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1</v>
      </c>
      <c r="BT1306">
        <v>1</v>
      </c>
      <c r="BU1306" t="s">
        <v>206</v>
      </c>
    </row>
    <row r="1307" spans="1:73">
      <c r="A1307" t="s">
        <v>1244</v>
      </c>
      <c r="B1307" t="s">
        <v>1245</v>
      </c>
      <c r="C1307">
        <v>91</v>
      </c>
      <c r="D1307" t="s">
        <v>119</v>
      </c>
      <c r="E1307" t="s">
        <v>1258</v>
      </c>
      <c r="F1307" t="s">
        <v>92</v>
      </c>
      <c r="G1307">
        <v>1</v>
      </c>
      <c r="H1307">
        <v>0</v>
      </c>
      <c r="I1307">
        <v>8</v>
      </c>
      <c r="J1307">
        <v>0</v>
      </c>
      <c r="K1307">
        <v>0</v>
      </c>
      <c r="L1307">
        <v>5</v>
      </c>
      <c r="M1307">
        <v>0</v>
      </c>
      <c r="N1307">
        <v>2</v>
      </c>
      <c r="O1307">
        <v>0</v>
      </c>
      <c r="P1307">
        <v>0</v>
      </c>
      <c r="Q1307">
        <v>0</v>
      </c>
      <c r="R1307">
        <v>0</v>
      </c>
      <c r="S1307">
        <v>7</v>
      </c>
      <c r="T1307">
        <v>1</v>
      </c>
      <c r="U1307">
        <v>0</v>
      </c>
      <c r="V1307">
        <v>0</v>
      </c>
      <c r="W1307">
        <v>0</v>
      </c>
      <c r="X1307">
        <v>0</v>
      </c>
      <c r="Y1307">
        <v>0</v>
      </c>
      <c r="Z1307">
        <v>0</v>
      </c>
      <c r="AA1307">
        <v>0</v>
      </c>
      <c r="AB1307">
        <v>27</v>
      </c>
      <c r="AC1307">
        <v>0</v>
      </c>
      <c r="AD1307">
        <v>0</v>
      </c>
      <c r="AE1307">
        <v>0</v>
      </c>
      <c r="AF1307">
        <v>0</v>
      </c>
      <c r="AG1307">
        <v>0</v>
      </c>
      <c r="AH1307">
        <v>0</v>
      </c>
      <c r="AI1307">
        <v>3</v>
      </c>
      <c r="AJ1307">
        <v>0</v>
      </c>
      <c r="AK1307">
        <v>0</v>
      </c>
      <c r="AL1307">
        <v>0</v>
      </c>
      <c r="AM1307">
        <v>13</v>
      </c>
      <c r="AN1307">
        <v>0</v>
      </c>
      <c r="AO1307">
        <v>2</v>
      </c>
      <c r="AP1307">
        <v>0</v>
      </c>
      <c r="AQ1307">
        <v>0</v>
      </c>
      <c r="AR1307">
        <v>0</v>
      </c>
      <c r="AS1307">
        <v>0</v>
      </c>
      <c r="AT1307">
        <v>0</v>
      </c>
      <c r="AU1307">
        <v>0</v>
      </c>
      <c r="AV1307">
        <v>0</v>
      </c>
      <c r="AW1307">
        <v>8</v>
      </c>
      <c r="AX1307">
        <v>0</v>
      </c>
      <c r="AY1307">
        <v>7</v>
      </c>
      <c r="AZ1307">
        <v>2</v>
      </c>
      <c r="BA1307">
        <v>14</v>
      </c>
      <c r="BB1307">
        <v>0</v>
      </c>
      <c r="BC1307">
        <v>5</v>
      </c>
      <c r="BD1307">
        <v>0</v>
      </c>
      <c r="BE1307">
        <v>0</v>
      </c>
      <c r="BF1307">
        <v>0</v>
      </c>
      <c r="BG1307">
        <v>0</v>
      </c>
      <c r="BH1307">
        <v>0</v>
      </c>
      <c r="BI1307">
        <v>3</v>
      </c>
      <c r="BJ1307">
        <v>3</v>
      </c>
      <c r="BK1307">
        <v>0</v>
      </c>
      <c r="BL1307">
        <v>2</v>
      </c>
      <c r="BM1307">
        <v>0</v>
      </c>
      <c r="BN1307">
        <v>1</v>
      </c>
      <c r="BO1307">
        <v>3</v>
      </c>
      <c r="BP1307">
        <v>0</v>
      </c>
      <c r="BQ1307">
        <v>2</v>
      </c>
      <c r="BR1307">
        <v>0</v>
      </c>
      <c r="BS1307">
        <v>3</v>
      </c>
      <c r="BT1307">
        <v>57</v>
      </c>
      <c r="BU1307" t="s">
        <v>1335</v>
      </c>
    </row>
    <row r="1308" spans="1:73">
      <c r="A1308" t="s">
        <v>1244</v>
      </c>
      <c r="B1308" t="s">
        <v>1245</v>
      </c>
      <c r="C1308">
        <v>92</v>
      </c>
      <c r="D1308" t="s">
        <v>119</v>
      </c>
      <c r="E1308" t="s">
        <v>1276</v>
      </c>
      <c r="F1308" t="s">
        <v>101</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1</v>
      </c>
      <c r="BT1308">
        <v>1</v>
      </c>
      <c r="BU1308" t="s">
        <v>206</v>
      </c>
    </row>
    <row r="1309" spans="1:73">
      <c r="A1309" t="s">
        <v>1244</v>
      </c>
      <c r="B1309" t="s">
        <v>1245</v>
      </c>
      <c r="C1309">
        <v>93</v>
      </c>
      <c r="D1309" t="s">
        <v>119</v>
      </c>
      <c r="E1309" t="s">
        <v>1258</v>
      </c>
      <c r="F1309" t="s">
        <v>92</v>
      </c>
      <c r="G1309">
        <v>0</v>
      </c>
      <c r="H1309">
        <v>1</v>
      </c>
      <c r="I1309">
        <v>4</v>
      </c>
      <c r="J1309">
        <v>0</v>
      </c>
      <c r="K1309">
        <v>0</v>
      </c>
      <c r="L1309">
        <v>3</v>
      </c>
      <c r="M1309">
        <v>0</v>
      </c>
      <c r="N1309">
        <v>3</v>
      </c>
      <c r="O1309">
        <v>0</v>
      </c>
      <c r="P1309">
        <v>0</v>
      </c>
      <c r="Q1309">
        <v>1</v>
      </c>
      <c r="R1309">
        <v>0</v>
      </c>
      <c r="S1309">
        <v>6</v>
      </c>
      <c r="T1309">
        <v>4</v>
      </c>
      <c r="U1309">
        <v>0</v>
      </c>
      <c r="V1309">
        <v>3</v>
      </c>
      <c r="W1309">
        <v>2</v>
      </c>
      <c r="X1309">
        <v>0</v>
      </c>
      <c r="Y1309">
        <v>0</v>
      </c>
      <c r="Z1309">
        <v>0</v>
      </c>
      <c r="AA1309">
        <v>0</v>
      </c>
      <c r="AB1309">
        <v>29</v>
      </c>
      <c r="AC1309">
        <v>0</v>
      </c>
      <c r="AD1309">
        <v>0</v>
      </c>
      <c r="AE1309">
        <v>0</v>
      </c>
      <c r="AF1309">
        <v>0</v>
      </c>
      <c r="AG1309">
        <v>0</v>
      </c>
      <c r="AH1309">
        <v>1</v>
      </c>
      <c r="AI1309">
        <v>0</v>
      </c>
      <c r="AJ1309">
        <v>0</v>
      </c>
      <c r="AK1309">
        <v>0</v>
      </c>
      <c r="AL1309">
        <v>0</v>
      </c>
      <c r="AM1309">
        <v>9</v>
      </c>
      <c r="AN1309">
        <v>0</v>
      </c>
      <c r="AO1309">
        <v>0</v>
      </c>
      <c r="AP1309">
        <v>1</v>
      </c>
      <c r="AQ1309">
        <v>0</v>
      </c>
      <c r="AR1309">
        <v>0</v>
      </c>
      <c r="AS1309">
        <v>0</v>
      </c>
      <c r="AT1309">
        <v>0</v>
      </c>
      <c r="AU1309">
        <v>2</v>
      </c>
      <c r="AV1309">
        <v>1</v>
      </c>
      <c r="AW1309">
        <v>4</v>
      </c>
      <c r="AX1309">
        <v>3</v>
      </c>
      <c r="AY1309">
        <v>6</v>
      </c>
      <c r="AZ1309">
        <v>4</v>
      </c>
      <c r="BA1309">
        <v>12</v>
      </c>
      <c r="BB1309">
        <v>0</v>
      </c>
      <c r="BC1309">
        <v>4</v>
      </c>
      <c r="BD1309">
        <v>0</v>
      </c>
      <c r="BE1309">
        <v>0</v>
      </c>
      <c r="BF1309">
        <v>1</v>
      </c>
      <c r="BG1309">
        <v>0</v>
      </c>
      <c r="BH1309">
        <v>0</v>
      </c>
      <c r="BI1309">
        <v>3</v>
      </c>
      <c r="BJ1309">
        <v>2</v>
      </c>
      <c r="BK1309">
        <v>0</v>
      </c>
      <c r="BL1309">
        <v>2</v>
      </c>
      <c r="BM1309">
        <v>1</v>
      </c>
      <c r="BN1309">
        <v>1</v>
      </c>
      <c r="BO1309">
        <v>7</v>
      </c>
      <c r="BP1309">
        <v>0</v>
      </c>
      <c r="BQ1309">
        <v>0</v>
      </c>
      <c r="BR1309">
        <v>1</v>
      </c>
      <c r="BS1309">
        <v>3</v>
      </c>
      <c r="BT1309">
        <v>51</v>
      </c>
      <c r="BU1309" t="s">
        <v>1336</v>
      </c>
    </row>
    <row r="1310" spans="1:73">
      <c r="A1310" t="s">
        <v>1244</v>
      </c>
      <c r="B1310" t="s">
        <v>1245</v>
      </c>
      <c r="C1310">
        <v>94</v>
      </c>
      <c r="D1310" t="s">
        <v>119</v>
      </c>
      <c r="E1310" t="s">
        <v>78</v>
      </c>
      <c r="F1310" t="s">
        <v>77</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1</v>
      </c>
      <c r="BT1310">
        <v>2</v>
      </c>
      <c r="BU1310" t="s">
        <v>912</v>
      </c>
    </row>
    <row r="1311" spans="1:73">
      <c r="A1311" t="s">
        <v>1244</v>
      </c>
      <c r="B1311" t="s">
        <v>1245</v>
      </c>
      <c r="C1311">
        <v>95</v>
      </c>
      <c r="D1311" t="s">
        <v>119</v>
      </c>
      <c r="E1311" t="s">
        <v>1258</v>
      </c>
      <c r="F1311" t="s">
        <v>92</v>
      </c>
      <c r="G1311">
        <v>0</v>
      </c>
      <c r="H1311">
        <v>1</v>
      </c>
      <c r="I1311">
        <v>0</v>
      </c>
      <c r="J1311">
        <v>0</v>
      </c>
      <c r="K1311">
        <v>0</v>
      </c>
      <c r="L1311">
        <v>1</v>
      </c>
      <c r="M1311">
        <v>0</v>
      </c>
      <c r="N1311">
        <v>1</v>
      </c>
      <c r="O1311">
        <v>0</v>
      </c>
      <c r="P1311">
        <v>0</v>
      </c>
      <c r="Q1311">
        <v>0</v>
      </c>
      <c r="R1311">
        <v>0</v>
      </c>
      <c r="S1311">
        <v>2</v>
      </c>
      <c r="T1311">
        <v>1</v>
      </c>
      <c r="U1311">
        <v>0</v>
      </c>
      <c r="V1311">
        <v>0</v>
      </c>
      <c r="W1311">
        <v>0</v>
      </c>
      <c r="X1311">
        <v>0</v>
      </c>
      <c r="Y1311">
        <v>0</v>
      </c>
      <c r="Z1311">
        <v>0</v>
      </c>
      <c r="AA1311">
        <v>0</v>
      </c>
      <c r="AB1311">
        <v>5</v>
      </c>
      <c r="AC1311">
        <v>1</v>
      </c>
      <c r="AD1311">
        <v>0</v>
      </c>
      <c r="AE1311">
        <v>0</v>
      </c>
      <c r="AF1311">
        <v>0</v>
      </c>
      <c r="AG1311">
        <v>0</v>
      </c>
      <c r="AH1311">
        <v>0</v>
      </c>
      <c r="AI1311">
        <v>0</v>
      </c>
      <c r="AJ1311">
        <v>0</v>
      </c>
      <c r="AK1311">
        <v>0</v>
      </c>
      <c r="AL1311">
        <v>0</v>
      </c>
      <c r="AM1311">
        <v>0</v>
      </c>
      <c r="AN1311">
        <v>0</v>
      </c>
      <c r="AO1311">
        <v>0</v>
      </c>
      <c r="AP1311">
        <v>0</v>
      </c>
      <c r="AQ1311">
        <v>0</v>
      </c>
      <c r="AR1311">
        <v>0</v>
      </c>
      <c r="AS1311">
        <v>1</v>
      </c>
      <c r="AT1311">
        <v>0</v>
      </c>
      <c r="AU1311">
        <v>0</v>
      </c>
      <c r="AV1311">
        <v>0</v>
      </c>
      <c r="AW1311">
        <v>0</v>
      </c>
      <c r="AX1311">
        <v>1</v>
      </c>
      <c r="AY1311">
        <v>1</v>
      </c>
      <c r="AZ1311">
        <v>0</v>
      </c>
      <c r="BA1311">
        <v>1</v>
      </c>
      <c r="BB1311">
        <v>0</v>
      </c>
      <c r="BC1311">
        <v>0</v>
      </c>
      <c r="BD1311">
        <v>0</v>
      </c>
      <c r="BE1311">
        <v>0</v>
      </c>
      <c r="BF1311">
        <v>0</v>
      </c>
      <c r="BG1311">
        <v>0</v>
      </c>
      <c r="BH1311">
        <v>0</v>
      </c>
      <c r="BI1311">
        <v>2</v>
      </c>
      <c r="BJ1311">
        <v>0</v>
      </c>
      <c r="BK1311">
        <v>0</v>
      </c>
      <c r="BL1311">
        <v>1</v>
      </c>
      <c r="BM1311">
        <v>1</v>
      </c>
      <c r="BN1311">
        <v>0</v>
      </c>
      <c r="BO1311">
        <v>1</v>
      </c>
      <c r="BP1311">
        <v>0</v>
      </c>
      <c r="BQ1311">
        <v>0</v>
      </c>
      <c r="BR1311">
        <v>0</v>
      </c>
      <c r="BS1311">
        <v>1</v>
      </c>
      <c r="BT1311">
        <v>9</v>
      </c>
      <c r="BU1311" t="e">
        <f>-- they might as well write a suicide note.</f>
        <v>#NAME?</v>
      </c>
    </row>
    <row r="1312" spans="1:73">
      <c r="A1312" t="s">
        <v>1244</v>
      </c>
      <c r="B1312" t="s">
        <v>1245</v>
      </c>
      <c r="C1312">
        <v>96</v>
      </c>
      <c r="D1312" t="s">
        <v>119</v>
      </c>
      <c r="E1312" t="s">
        <v>78</v>
      </c>
      <c r="F1312" t="s">
        <v>77</v>
      </c>
      <c r="G1312">
        <v>0</v>
      </c>
      <c r="H1312">
        <v>0</v>
      </c>
      <c r="I1312">
        <v>0</v>
      </c>
      <c r="J1312">
        <v>0</v>
      </c>
      <c r="K1312">
        <v>0</v>
      </c>
      <c r="L1312">
        <v>1</v>
      </c>
      <c r="M1312">
        <v>0</v>
      </c>
      <c r="N1312">
        <v>0</v>
      </c>
      <c r="O1312">
        <v>0</v>
      </c>
      <c r="P1312">
        <v>0</v>
      </c>
      <c r="Q1312">
        <v>0</v>
      </c>
      <c r="R1312">
        <v>0</v>
      </c>
      <c r="S1312">
        <v>2</v>
      </c>
      <c r="T1312">
        <v>1</v>
      </c>
      <c r="U1312">
        <v>0</v>
      </c>
      <c r="V1312">
        <v>1</v>
      </c>
      <c r="W1312">
        <v>0</v>
      </c>
      <c r="X1312">
        <v>0</v>
      </c>
      <c r="Y1312">
        <v>0</v>
      </c>
      <c r="Z1312">
        <v>0</v>
      </c>
      <c r="AA1312">
        <v>0</v>
      </c>
      <c r="AB1312">
        <v>6</v>
      </c>
      <c r="AC1312">
        <v>0</v>
      </c>
      <c r="AD1312">
        <v>0</v>
      </c>
      <c r="AE1312">
        <v>0</v>
      </c>
      <c r="AF1312">
        <v>0</v>
      </c>
      <c r="AG1312">
        <v>0</v>
      </c>
      <c r="AH1312">
        <v>0</v>
      </c>
      <c r="AI1312">
        <v>1</v>
      </c>
      <c r="AJ1312">
        <v>0</v>
      </c>
      <c r="AK1312">
        <v>0</v>
      </c>
      <c r="AL1312">
        <v>0</v>
      </c>
      <c r="AM1312">
        <v>0</v>
      </c>
      <c r="AN1312">
        <v>0</v>
      </c>
      <c r="AO1312">
        <v>0</v>
      </c>
      <c r="AP1312">
        <v>1</v>
      </c>
      <c r="AQ1312">
        <v>0</v>
      </c>
      <c r="AR1312">
        <v>0</v>
      </c>
      <c r="AS1312">
        <v>0</v>
      </c>
      <c r="AT1312">
        <v>0</v>
      </c>
      <c r="AU1312">
        <v>0</v>
      </c>
      <c r="AV1312">
        <v>0</v>
      </c>
      <c r="AW1312">
        <v>0</v>
      </c>
      <c r="AX1312">
        <v>2</v>
      </c>
      <c r="AY1312">
        <v>1</v>
      </c>
      <c r="AZ1312">
        <v>1</v>
      </c>
      <c r="BA1312">
        <v>2</v>
      </c>
      <c r="BB1312">
        <v>0</v>
      </c>
      <c r="BC1312">
        <v>1</v>
      </c>
      <c r="BD1312">
        <v>0</v>
      </c>
      <c r="BE1312">
        <v>0</v>
      </c>
      <c r="BF1312">
        <v>0</v>
      </c>
      <c r="BG1312">
        <v>0</v>
      </c>
      <c r="BH1312">
        <v>0</v>
      </c>
      <c r="BI1312">
        <v>1</v>
      </c>
      <c r="BJ1312">
        <v>0</v>
      </c>
      <c r="BK1312">
        <v>0</v>
      </c>
      <c r="BL1312">
        <v>0</v>
      </c>
      <c r="BM1312">
        <v>0</v>
      </c>
      <c r="BN1312">
        <v>0</v>
      </c>
      <c r="BO1312">
        <v>2</v>
      </c>
      <c r="BP1312">
        <v>0</v>
      </c>
      <c r="BQ1312">
        <v>0</v>
      </c>
      <c r="BR1312">
        <v>1</v>
      </c>
      <c r="BS1312">
        <v>1</v>
      </c>
      <c r="BT1312">
        <v>13</v>
      </c>
      <c r="BU1312" t="s">
        <v>1337</v>
      </c>
    </row>
    <row r="1313" spans="1:73">
      <c r="A1313" t="s">
        <v>1244</v>
      </c>
      <c r="B1313" t="s">
        <v>1245</v>
      </c>
      <c r="C1313">
        <v>97</v>
      </c>
      <c r="D1313" t="s">
        <v>119</v>
      </c>
      <c r="E1313" t="s">
        <v>1268</v>
      </c>
      <c r="F1313" t="s">
        <v>101</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4</v>
      </c>
      <c r="AC1313">
        <v>0</v>
      </c>
      <c r="AD1313">
        <v>0</v>
      </c>
      <c r="AE1313">
        <v>0</v>
      </c>
      <c r="AF1313">
        <v>0</v>
      </c>
      <c r="AG1313">
        <v>0</v>
      </c>
      <c r="AH1313">
        <v>2</v>
      </c>
      <c r="AI1313">
        <v>0</v>
      </c>
      <c r="AJ1313">
        <v>0</v>
      </c>
      <c r="AK1313">
        <v>0</v>
      </c>
      <c r="AL1313">
        <v>0</v>
      </c>
      <c r="AM1313">
        <v>0</v>
      </c>
      <c r="AN1313">
        <v>0</v>
      </c>
      <c r="AO1313">
        <v>0</v>
      </c>
      <c r="AP1313">
        <v>0</v>
      </c>
      <c r="AQ1313">
        <v>0</v>
      </c>
      <c r="AR1313">
        <v>0</v>
      </c>
      <c r="AS1313">
        <v>0</v>
      </c>
      <c r="AT1313">
        <v>0</v>
      </c>
      <c r="AU1313">
        <v>0</v>
      </c>
      <c r="AV1313">
        <v>0</v>
      </c>
      <c r="AW1313">
        <v>0</v>
      </c>
      <c r="AX1313">
        <v>2</v>
      </c>
      <c r="AY1313">
        <v>0</v>
      </c>
      <c r="AZ1313">
        <v>0</v>
      </c>
      <c r="BA1313">
        <v>2</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1</v>
      </c>
      <c r="BT1313">
        <v>6</v>
      </c>
      <c r="BU1313" t="s">
        <v>1338</v>
      </c>
    </row>
    <row r="1314" spans="1:73">
      <c r="A1314" t="s">
        <v>1244</v>
      </c>
      <c r="B1314" t="s">
        <v>1245</v>
      </c>
      <c r="C1314">
        <v>98</v>
      </c>
      <c r="D1314" t="s">
        <v>119</v>
      </c>
      <c r="E1314" t="s">
        <v>78</v>
      </c>
      <c r="F1314" t="s">
        <v>77</v>
      </c>
      <c r="G1314">
        <v>0</v>
      </c>
      <c r="H1314">
        <v>1</v>
      </c>
      <c r="I1314">
        <v>0</v>
      </c>
      <c r="J1314">
        <v>0</v>
      </c>
      <c r="K1314">
        <v>0</v>
      </c>
      <c r="L1314">
        <v>0</v>
      </c>
      <c r="M1314">
        <v>0</v>
      </c>
      <c r="N1314">
        <v>1</v>
      </c>
      <c r="O1314">
        <v>0</v>
      </c>
      <c r="P1314">
        <v>0</v>
      </c>
      <c r="Q1314">
        <v>0</v>
      </c>
      <c r="R1314">
        <v>0</v>
      </c>
      <c r="S1314">
        <v>1</v>
      </c>
      <c r="T1314">
        <v>1</v>
      </c>
      <c r="U1314">
        <v>0</v>
      </c>
      <c r="V1314">
        <v>0</v>
      </c>
      <c r="W1314">
        <v>0</v>
      </c>
      <c r="X1314">
        <v>0</v>
      </c>
      <c r="Y1314">
        <v>0</v>
      </c>
      <c r="Z1314">
        <v>0</v>
      </c>
      <c r="AA1314">
        <v>0</v>
      </c>
      <c r="AB1314">
        <v>6</v>
      </c>
      <c r="AC1314">
        <v>1</v>
      </c>
      <c r="AD1314">
        <v>0</v>
      </c>
      <c r="AE1314">
        <v>0</v>
      </c>
      <c r="AF1314">
        <v>0</v>
      </c>
      <c r="AG1314">
        <v>0</v>
      </c>
      <c r="AH1314">
        <v>2</v>
      </c>
      <c r="AI1314">
        <v>1</v>
      </c>
      <c r="AJ1314">
        <v>0</v>
      </c>
      <c r="AK1314">
        <v>0</v>
      </c>
      <c r="AL1314">
        <v>0</v>
      </c>
      <c r="AM1314">
        <v>0</v>
      </c>
      <c r="AN1314">
        <v>0</v>
      </c>
      <c r="AO1314">
        <v>0</v>
      </c>
      <c r="AP1314">
        <v>1</v>
      </c>
      <c r="AQ1314">
        <v>0</v>
      </c>
      <c r="AR1314">
        <v>0</v>
      </c>
      <c r="AS1314">
        <v>0</v>
      </c>
      <c r="AT1314">
        <v>0</v>
      </c>
      <c r="AU1314">
        <v>0</v>
      </c>
      <c r="AV1314">
        <v>0</v>
      </c>
      <c r="AW1314">
        <v>0</v>
      </c>
      <c r="AX1314">
        <v>3</v>
      </c>
      <c r="AY1314">
        <v>1</v>
      </c>
      <c r="AZ1314">
        <v>1</v>
      </c>
      <c r="BA1314">
        <v>3</v>
      </c>
      <c r="BB1314">
        <v>0</v>
      </c>
      <c r="BC1314">
        <v>3</v>
      </c>
      <c r="BD1314">
        <v>0</v>
      </c>
      <c r="BE1314">
        <v>0</v>
      </c>
      <c r="BF1314">
        <v>0</v>
      </c>
      <c r="BG1314">
        <v>0</v>
      </c>
      <c r="BH1314">
        <v>0</v>
      </c>
      <c r="BI1314">
        <v>0</v>
      </c>
      <c r="BJ1314">
        <v>0</v>
      </c>
      <c r="BK1314">
        <v>0</v>
      </c>
      <c r="BL1314">
        <v>0</v>
      </c>
      <c r="BM1314">
        <v>0</v>
      </c>
      <c r="BN1314">
        <v>2</v>
      </c>
      <c r="BO1314">
        <v>2</v>
      </c>
      <c r="BP1314">
        <v>0</v>
      </c>
      <c r="BQ1314">
        <v>0</v>
      </c>
      <c r="BR1314">
        <v>0</v>
      </c>
      <c r="BS1314">
        <v>1</v>
      </c>
      <c r="BT1314">
        <v>10</v>
      </c>
      <c r="BU1314" t="s">
        <v>1339</v>
      </c>
    </row>
    <row r="1315" spans="1:73">
      <c r="A1315" t="s">
        <v>1244</v>
      </c>
      <c r="B1315" t="s">
        <v>1245</v>
      </c>
      <c r="C1315">
        <v>99</v>
      </c>
      <c r="D1315" t="s">
        <v>119</v>
      </c>
      <c r="E1315" t="s">
        <v>1268</v>
      </c>
      <c r="F1315" t="s">
        <v>101</v>
      </c>
      <c r="G1315">
        <v>0</v>
      </c>
      <c r="H1315">
        <v>11</v>
      </c>
      <c r="I1315">
        <v>3</v>
      </c>
      <c r="J1315">
        <v>1</v>
      </c>
      <c r="K1315">
        <v>0</v>
      </c>
      <c r="L1315">
        <v>20</v>
      </c>
      <c r="M1315">
        <v>0</v>
      </c>
      <c r="N1315">
        <v>23</v>
      </c>
      <c r="O1315">
        <v>0</v>
      </c>
      <c r="P1315">
        <v>0</v>
      </c>
      <c r="Q1315">
        <v>3</v>
      </c>
      <c r="R1315">
        <v>3</v>
      </c>
      <c r="S1315">
        <v>42</v>
      </c>
      <c r="T1315">
        <v>13</v>
      </c>
      <c r="U1315">
        <v>0</v>
      </c>
      <c r="V1315">
        <v>1</v>
      </c>
      <c r="W1315">
        <v>10</v>
      </c>
      <c r="X1315">
        <v>0</v>
      </c>
      <c r="Y1315">
        <v>0</v>
      </c>
      <c r="Z1315">
        <v>1</v>
      </c>
      <c r="AA1315">
        <v>0</v>
      </c>
      <c r="AB1315">
        <v>136</v>
      </c>
      <c r="AC1315">
        <v>2</v>
      </c>
      <c r="AD1315">
        <v>0</v>
      </c>
      <c r="AE1315">
        <v>0</v>
      </c>
      <c r="AF1315">
        <v>1</v>
      </c>
      <c r="AG1315">
        <v>0</v>
      </c>
      <c r="AH1315">
        <v>0</v>
      </c>
      <c r="AI1315">
        <v>12</v>
      </c>
      <c r="AJ1315">
        <v>0</v>
      </c>
      <c r="AK1315">
        <v>0</v>
      </c>
      <c r="AL1315">
        <v>4</v>
      </c>
      <c r="AM1315">
        <v>9</v>
      </c>
      <c r="AN1315">
        <v>0</v>
      </c>
      <c r="AO1315">
        <v>0</v>
      </c>
      <c r="AP1315">
        <v>4</v>
      </c>
      <c r="AQ1315">
        <v>6</v>
      </c>
      <c r="AR1315">
        <v>1</v>
      </c>
      <c r="AS1315">
        <v>0</v>
      </c>
      <c r="AT1315">
        <v>1</v>
      </c>
      <c r="AU1315">
        <v>16</v>
      </c>
      <c r="AV1315">
        <v>0</v>
      </c>
      <c r="AW1315">
        <v>2</v>
      </c>
      <c r="AX1315">
        <v>11</v>
      </c>
      <c r="AY1315">
        <v>26</v>
      </c>
      <c r="AZ1315">
        <v>15</v>
      </c>
      <c r="BA1315">
        <v>23</v>
      </c>
      <c r="BB1315">
        <v>6</v>
      </c>
      <c r="BC1315">
        <v>29</v>
      </c>
      <c r="BD1315">
        <v>0</v>
      </c>
      <c r="BE1315">
        <v>0</v>
      </c>
      <c r="BF1315">
        <v>0</v>
      </c>
      <c r="BG1315">
        <v>0</v>
      </c>
      <c r="BH1315">
        <v>3</v>
      </c>
      <c r="BI1315">
        <v>16</v>
      </c>
      <c r="BJ1315">
        <v>13</v>
      </c>
      <c r="BK1315">
        <v>0</v>
      </c>
      <c r="BL1315">
        <v>8</v>
      </c>
      <c r="BM1315">
        <v>2</v>
      </c>
      <c r="BN1315">
        <v>13</v>
      </c>
      <c r="BO1315">
        <v>35</v>
      </c>
      <c r="BP1315">
        <v>4</v>
      </c>
      <c r="BQ1315">
        <v>0</v>
      </c>
      <c r="BR1315">
        <v>3</v>
      </c>
      <c r="BS1315">
        <v>16</v>
      </c>
      <c r="BT1315">
        <v>244</v>
      </c>
      <c r="BU1315" t="s">
        <v>1340</v>
      </c>
    </row>
    <row r="1316" spans="1:73">
      <c r="A1316" t="s">
        <v>1244</v>
      </c>
      <c r="B1316" t="s">
        <v>1245</v>
      </c>
      <c r="C1316">
        <v>100</v>
      </c>
      <c r="D1316" t="s">
        <v>119</v>
      </c>
      <c r="E1316" t="s">
        <v>78</v>
      </c>
      <c r="F1316" t="s">
        <v>77</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1</v>
      </c>
      <c r="BT1316">
        <v>2</v>
      </c>
      <c r="BU1316" t="s">
        <v>1341</v>
      </c>
    </row>
    <row r="1317" spans="1:73">
      <c r="A1317" t="s">
        <v>1244</v>
      </c>
      <c r="B1317" t="s">
        <v>1245</v>
      </c>
      <c r="C1317">
        <v>101</v>
      </c>
      <c r="D1317" t="s">
        <v>119</v>
      </c>
      <c r="E1317" t="s">
        <v>1268</v>
      </c>
      <c r="F1317" t="s">
        <v>101</v>
      </c>
      <c r="G1317">
        <v>0</v>
      </c>
      <c r="H1317">
        <v>0</v>
      </c>
      <c r="I1317">
        <v>0</v>
      </c>
      <c r="J1317">
        <v>0</v>
      </c>
      <c r="K1317">
        <v>0</v>
      </c>
      <c r="L1317">
        <v>1</v>
      </c>
      <c r="M1317">
        <v>0</v>
      </c>
      <c r="N1317">
        <v>1</v>
      </c>
      <c r="O1317">
        <v>0</v>
      </c>
      <c r="P1317">
        <v>0</v>
      </c>
      <c r="Q1317">
        <v>0</v>
      </c>
      <c r="R1317">
        <v>0</v>
      </c>
      <c r="S1317">
        <v>2</v>
      </c>
      <c r="T1317">
        <v>0</v>
      </c>
      <c r="U1317">
        <v>0</v>
      </c>
      <c r="V1317">
        <v>0</v>
      </c>
      <c r="W1317">
        <v>0</v>
      </c>
      <c r="X1317">
        <v>0</v>
      </c>
      <c r="Y1317">
        <v>0</v>
      </c>
      <c r="Z1317">
        <v>0</v>
      </c>
      <c r="AA1317">
        <v>0</v>
      </c>
      <c r="AB1317">
        <v>7</v>
      </c>
      <c r="AC1317">
        <v>0</v>
      </c>
      <c r="AD1317">
        <v>0</v>
      </c>
      <c r="AE1317">
        <v>0</v>
      </c>
      <c r="AF1317">
        <v>0</v>
      </c>
      <c r="AG1317">
        <v>0</v>
      </c>
      <c r="AH1317">
        <v>0</v>
      </c>
      <c r="AI1317">
        <v>0</v>
      </c>
      <c r="AJ1317">
        <v>0</v>
      </c>
      <c r="AK1317">
        <v>0</v>
      </c>
      <c r="AL1317">
        <v>1</v>
      </c>
      <c r="AM1317">
        <v>1</v>
      </c>
      <c r="AN1317">
        <v>0</v>
      </c>
      <c r="AO1317">
        <v>0</v>
      </c>
      <c r="AP1317">
        <v>0</v>
      </c>
      <c r="AQ1317">
        <v>0</v>
      </c>
      <c r="AR1317">
        <v>0</v>
      </c>
      <c r="AS1317">
        <v>0</v>
      </c>
      <c r="AT1317">
        <v>0</v>
      </c>
      <c r="AU1317">
        <v>1</v>
      </c>
      <c r="AV1317">
        <v>0</v>
      </c>
      <c r="AW1317">
        <v>0</v>
      </c>
      <c r="AX1317">
        <v>0</v>
      </c>
      <c r="AY1317">
        <v>1</v>
      </c>
      <c r="AZ1317">
        <v>2</v>
      </c>
      <c r="BA1317">
        <v>2</v>
      </c>
      <c r="BB1317">
        <v>1</v>
      </c>
      <c r="BC1317">
        <v>1</v>
      </c>
      <c r="BD1317">
        <v>0</v>
      </c>
      <c r="BE1317">
        <v>0</v>
      </c>
      <c r="BF1317">
        <v>0</v>
      </c>
      <c r="BG1317">
        <v>0</v>
      </c>
      <c r="BH1317">
        <v>1</v>
      </c>
      <c r="BI1317">
        <v>2</v>
      </c>
      <c r="BJ1317">
        <v>1</v>
      </c>
      <c r="BK1317">
        <v>0</v>
      </c>
      <c r="BL1317">
        <v>0</v>
      </c>
      <c r="BM1317">
        <v>0</v>
      </c>
      <c r="BN1317">
        <v>0</v>
      </c>
      <c r="BO1317">
        <v>3</v>
      </c>
      <c r="BP1317">
        <v>0</v>
      </c>
      <c r="BQ1317">
        <v>0</v>
      </c>
      <c r="BR1317">
        <v>0</v>
      </c>
      <c r="BS1317">
        <v>1</v>
      </c>
      <c r="BT1317">
        <v>15</v>
      </c>
      <c r="BU1317" t="s">
        <v>1342</v>
      </c>
    </row>
    <row r="1318" spans="1:73">
      <c r="A1318" t="s">
        <v>1244</v>
      </c>
      <c r="B1318" t="s">
        <v>1245</v>
      </c>
      <c r="C1318">
        <v>102</v>
      </c>
      <c r="D1318" t="s">
        <v>119</v>
      </c>
      <c r="E1318" t="s">
        <v>78</v>
      </c>
      <c r="F1318" t="s">
        <v>77</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1</v>
      </c>
      <c r="BT1318">
        <v>2</v>
      </c>
      <c r="BU1318" t="s">
        <v>1341</v>
      </c>
    </row>
    <row r="1319" spans="1:73">
      <c r="A1319" t="s">
        <v>1244</v>
      </c>
      <c r="B1319" t="s">
        <v>1245</v>
      </c>
      <c r="C1319">
        <v>103</v>
      </c>
      <c r="D1319" t="s">
        <v>119</v>
      </c>
      <c r="E1319" t="s">
        <v>1265</v>
      </c>
      <c r="F1319" t="s">
        <v>92</v>
      </c>
      <c r="G1319">
        <v>1</v>
      </c>
      <c r="H1319">
        <v>7</v>
      </c>
      <c r="I1319">
        <v>7</v>
      </c>
      <c r="J1319">
        <v>2</v>
      </c>
      <c r="K1319">
        <v>0</v>
      </c>
      <c r="L1319">
        <v>17</v>
      </c>
      <c r="M1319">
        <v>2</v>
      </c>
      <c r="N1319">
        <v>26</v>
      </c>
      <c r="O1319">
        <v>0</v>
      </c>
      <c r="P1319">
        <v>0</v>
      </c>
      <c r="Q1319">
        <v>1</v>
      </c>
      <c r="R1319">
        <v>2</v>
      </c>
      <c r="S1319">
        <v>40</v>
      </c>
      <c r="T1319">
        <v>12</v>
      </c>
      <c r="U1319">
        <v>2</v>
      </c>
      <c r="V1319">
        <v>4</v>
      </c>
      <c r="W1319">
        <v>5</v>
      </c>
      <c r="X1319">
        <v>0</v>
      </c>
      <c r="Y1319">
        <v>1</v>
      </c>
      <c r="Z1319">
        <v>1</v>
      </c>
      <c r="AA1319">
        <v>0</v>
      </c>
      <c r="AB1319">
        <v>141</v>
      </c>
      <c r="AC1319">
        <v>3</v>
      </c>
      <c r="AD1319">
        <v>0</v>
      </c>
      <c r="AE1319">
        <v>0</v>
      </c>
      <c r="AF1319">
        <v>0</v>
      </c>
      <c r="AG1319">
        <v>1</v>
      </c>
      <c r="AH1319">
        <v>5</v>
      </c>
      <c r="AI1319">
        <v>9</v>
      </c>
      <c r="AJ1319">
        <v>0</v>
      </c>
      <c r="AK1319">
        <v>2</v>
      </c>
      <c r="AL1319">
        <v>6</v>
      </c>
      <c r="AM1319">
        <v>20</v>
      </c>
      <c r="AN1319">
        <v>1</v>
      </c>
      <c r="AO1319">
        <v>0</v>
      </c>
      <c r="AP1319">
        <v>2</v>
      </c>
      <c r="AQ1319">
        <v>4</v>
      </c>
      <c r="AR1319">
        <v>2</v>
      </c>
      <c r="AS1319">
        <v>0</v>
      </c>
      <c r="AT1319">
        <v>3</v>
      </c>
      <c r="AU1319">
        <v>10</v>
      </c>
      <c r="AV1319">
        <v>3</v>
      </c>
      <c r="AW1319">
        <v>2</v>
      </c>
      <c r="AX1319">
        <v>22</v>
      </c>
      <c r="AY1319">
        <v>22</v>
      </c>
      <c r="AZ1319">
        <v>23</v>
      </c>
      <c r="BA1319">
        <v>45</v>
      </c>
      <c r="BB1319">
        <v>4</v>
      </c>
      <c r="BC1319">
        <v>19</v>
      </c>
      <c r="BD1319">
        <v>0</v>
      </c>
      <c r="BE1319">
        <v>0</v>
      </c>
      <c r="BF1319">
        <v>2</v>
      </c>
      <c r="BG1319">
        <v>0</v>
      </c>
      <c r="BH1319">
        <v>4</v>
      </c>
      <c r="BI1319">
        <v>18</v>
      </c>
      <c r="BJ1319">
        <v>10</v>
      </c>
      <c r="BK1319">
        <v>0</v>
      </c>
      <c r="BL1319">
        <v>3</v>
      </c>
      <c r="BM1319">
        <v>0</v>
      </c>
      <c r="BN1319">
        <v>5</v>
      </c>
      <c r="BO1319">
        <v>40</v>
      </c>
      <c r="BP1319">
        <v>2</v>
      </c>
      <c r="BQ1319">
        <v>2</v>
      </c>
      <c r="BR1319">
        <v>8</v>
      </c>
      <c r="BS1319">
        <v>13</v>
      </c>
      <c r="BT1319">
        <v>223</v>
      </c>
      <c r="BU1319" t="s">
        <v>1343</v>
      </c>
    </row>
    <row r="1320" spans="1:73">
      <c r="A1320" t="s">
        <v>1244</v>
      </c>
      <c r="B1320" t="s">
        <v>1245</v>
      </c>
      <c r="C1320">
        <v>104</v>
      </c>
      <c r="D1320" t="s">
        <v>119</v>
      </c>
      <c r="E1320" t="s">
        <v>1268</v>
      </c>
      <c r="F1320" t="s">
        <v>101</v>
      </c>
      <c r="G1320">
        <v>0</v>
      </c>
      <c r="H1320">
        <v>0</v>
      </c>
      <c r="I1320">
        <v>0</v>
      </c>
      <c r="J1320">
        <v>0</v>
      </c>
      <c r="K1320">
        <v>0</v>
      </c>
      <c r="L1320">
        <v>0</v>
      </c>
      <c r="M1320">
        <v>0</v>
      </c>
      <c r="N1320">
        <v>2</v>
      </c>
      <c r="O1320">
        <v>0</v>
      </c>
      <c r="P1320">
        <v>0</v>
      </c>
      <c r="Q1320">
        <v>0</v>
      </c>
      <c r="R1320">
        <v>0</v>
      </c>
      <c r="S1320">
        <v>2</v>
      </c>
      <c r="T1320">
        <v>0</v>
      </c>
      <c r="U1320">
        <v>0</v>
      </c>
      <c r="V1320">
        <v>0</v>
      </c>
      <c r="W1320">
        <v>0</v>
      </c>
      <c r="X1320">
        <v>0</v>
      </c>
      <c r="Y1320">
        <v>0</v>
      </c>
      <c r="Z1320">
        <v>0</v>
      </c>
      <c r="AA1320">
        <v>0</v>
      </c>
      <c r="AB1320">
        <v>4</v>
      </c>
      <c r="AC1320">
        <v>0</v>
      </c>
      <c r="AD1320">
        <v>0</v>
      </c>
      <c r="AE1320">
        <v>0</v>
      </c>
      <c r="AF1320">
        <v>0</v>
      </c>
      <c r="AG1320">
        <v>0</v>
      </c>
      <c r="AH1320">
        <v>0</v>
      </c>
      <c r="AI1320">
        <v>0</v>
      </c>
      <c r="AJ1320">
        <v>0</v>
      </c>
      <c r="AK1320">
        <v>0</v>
      </c>
      <c r="AL1320">
        <v>1</v>
      </c>
      <c r="AM1320">
        <v>2</v>
      </c>
      <c r="AN1320">
        <v>0</v>
      </c>
      <c r="AO1320">
        <v>0</v>
      </c>
      <c r="AP1320">
        <v>0</v>
      </c>
      <c r="AQ1320">
        <v>1</v>
      </c>
      <c r="AR1320">
        <v>0</v>
      </c>
      <c r="AS1320">
        <v>0</v>
      </c>
      <c r="AT1320">
        <v>0</v>
      </c>
      <c r="AU1320">
        <v>0</v>
      </c>
      <c r="AV1320">
        <v>0</v>
      </c>
      <c r="AW1320">
        <v>0</v>
      </c>
      <c r="AX1320">
        <v>0</v>
      </c>
      <c r="AY1320">
        <v>0</v>
      </c>
      <c r="AZ1320">
        <v>3</v>
      </c>
      <c r="BA1320">
        <v>3</v>
      </c>
      <c r="BB1320">
        <v>0</v>
      </c>
      <c r="BC1320">
        <v>0</v>
      </c>
      <c r="BD1320">
        <v>0</v>
      </c>
      <c r="BE1320">
        <v>0</v>
      </c>
      <c r="BF1320">
        <v>0</v>
      </c>
      <c r="BG1320">
        <v>0</v>
      </c>
      <c r="BH1320">
        <v>0</v>
      </c>
      <c r="BI1320">
        <v>0</v>
      </c>
      <c r="BJ1320">
        <v>0</v>
      </c>
      <c r="BK1320">
        <v>0</v>
      </c>
      <c r="BL1320">
        <v>0</v>
      </c>
      <c r="BM1320">
        <v>0</v>
      </c>
      <c r="BN1320">
        <v>0</v>
      </c>
      <c r="BO1320">
        <v>3</v>
      </c>
      <c r="BP1320">
        <v>0</v>
      </c>
      <c r="BQ1320">
        <v>0</v>
      </c>
      <c r="BR1320">
        <v>0</v>
      </c>
      <c r="BS1320">
        <v>1</v>
      </c>
      <c r="BT1320">
        <v>6</v>
      </c>
      <c r="BU1320" t="s">
        <v>1344</v>
      </c>
    </row>
    <row r="1321" spans="1:73">
      <c r="A1321" t="s">
        <v>1244</v>
      </c>
      <c r="B1321" t="s">
        <v>1245</v>
      </c>
      <c r="C1321">
        <v>105</v>
      </c>
      <c r="D1321" t="s">
        <v>119</v>
      </c>
      <c r="E1321" t="s">
        <v>1265</v>
      </c>
      <c r="F1321" t="s">
        <v>92</v>
      </c>
      <c r="G1321">
        <v>0</v>
      </c>
      <c r="H1321">
        <v>0</v>
      </c>
      <c r="I1321">
        <v>0</v>
      </c>
      <c r="J1321">
        <v>0</v>
      </c>
      <c r="K1321">
        <v>0</v>
      </c>
      <c r="L1321">
        <v>0</v>
      </c>
      <c r="M1321">
        <v>0</v>
      </c>
      <c r="N1321">
        <v>0</v>
      </c>
      <c r="O1321">
        <v>0</v>
      </c>
      <c r="P1321">
        <v>0</v>
      </c>
      <c r="Q1321">
        <v>2</v>
      </c>
      <c r="R1321">
        <v>0</v>
      </c>
      <c r="S1321">
        <v>0</v>
      </c>
      <c r="T1321">
        <v>0</v>
      </c>
      <c r="U1321">
        <v>0</v>
      </c>
      <c r="V1321">
        <v>0</v>
      </c>
      <c r="W1321">
        <v>0</v>
      </c>
      <c r="X1321">
        <v>0</v>
      </c>
      <c r="Y1321">
        <v>0</v>
      </c>
      <c r="Z1321">
        <v>0</v>
      </c>
      <c r="AA1321">
        <v>0</v>
      </c>
      <c r="AB1321">
        <v>3</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1</v>
      </c>
      <c r="AZ1321">
        <v>1</v>
      </c>
      <c r="BA1321">
        <v>0</v>
      </c>
      <c r="BB1321">
        <v>1</v>
      </c>
      <c r="BC1321">
        <v>0</v>
      </c>
      <c r="BD1321">
        <v>0</v>
      </c>
      <c r="BE1321">
        <v>0</v>
      </c>
      <c r="BF1321">
        <v>0</v>
      </c>
      <c r="BG1321">
        <v>0</v>
      </c>
      <c r="BH1321">
        <v>0</v>
      </c>
      <c r="BI1321">
        <v>0</v>
      </c>
      <c r="BJ1321">
        <v>0</v>
      </c>
      <c r="BK1321">
        <v>0</v>
      </c>
      <c r="BL1321">
        <v>0</v>
      </c>
      <c r="BM1321">
        <v>0</v>
      </c>
      <c r="BN1321">
        <v>0</v>
      </c>
      <c r="BO1321">
        <v>1</v>
      </c>
      <c r="BP1321">
        <v>0</v>
      </c>
      <c r="BQ1321">
        <v>0</v>
      </c>
      <c r="BR1321">
        <v>0</v>
      </c>
      <c r="BS1321">
        <v>1</v>
      </c>
      <c r="BT1321">
        <v>6</v>
      </c>
      <c r="BU1321" t="e">
        <f>-- to make their own choices.</f>
        <v>#NAME?</v>
      </c>
    </row>
    <row r="1322" spans="1:73">
      <c r="A1322" t="s">
        <v>1244</v>
      </c>
      <c r="B1322" t="s">
        <v>1245</v>
      </c>
      <c r="C1322">
        <v>106</v>
      </c>
      <c r="D1322" t="s">
        <v>119</v>
      </c>
      <c r="E1322" t="s">
        <v>1268</v>
      </c>
      <c r="F1322" t="s">
        <v>101</v>
      </c>
      <c r="G1322">
        <v>0</v>
      </c>
      <c r="H1322">
        <v>2</v>
      </c>
      <c r="I1322">
        <v>2</v>
      </c>
      <c r="J1322">
        <v>0</v>
      </c>
      <c r="K1322">
        <v>0</v>
      </c>
      <c r="L1322">
        <v>2</v>
      </c>
      <c r="M1322">
        <v>0</v>
      </c>
      <c r="N1322">
        <v>7</v>
      </c>
      <c r="O1322">
        <v>0</v>
      </c>
      <c r="P1322">
        <v>0</v>
      </c>
      <c r="Q1322">
        <v>2</v>
      </c>
      <c r="R1322">
        <v>0</v>
      </c>
      <c r="S1322">
        <v>9</v>
      </c>
      <c r="T1322">
        <v>6</v>
      </c>
      <c r="U1322">
        <v>0</v>
      </c>
      <c r="V1322">
        <v>0</v>
      </c>
      <c r="W1322">
        <v>0</v>
      </c>
      <c r="X1322">
        <v>0</v>
      </c>
      <c r="Y1322">
        <v>0</v>
      </c>
      <c r="Z1322">
        <v>1</v>
      </c>
      <c r="AA1322">
        <v>0</v>
      </c>
      <c r="AB1322">
        <v>25</v>
      </c>
      <c r="AC1322">
        <v>0</v>
      </c>
      <c r="AD1322">
        <v>0</v>
      </c>
      <c r="AE1322">
        <v>0</v>
      </c>
      <c r="AF1322">
        <v>0</v>
      </c>
      <c r="AG1322">
        <v>0</v>
      </c>
      <c r="AH1322">
        <v>0</v>
      </c>
      <c r="AI1322">
        <v>5</v>
      </c>
      <c r="AJ1322">
        <v>0</v>
      </c>
      <c r="AK1322">
        <v>0</v>
      </c>
      <c r="AL1322">
        <v>0</v>
      </c>
      <c r="AM1322">
        <v>2</v>
      </c>
      <c r="AN1322">
        <v>0</v>
      </c>
      <c r="AO1322">
        <v>0</v>
      </c>
      <c r="AP1322">
        <v>0</v>
      </c>
      <c r="AQ1322">
        <v>0</v>
      </c>
      <c r="AR1322">
        <v>0</v>
      </c>
      <c r="AS1322">
        <v>0</v>
      </c>
      <c r="AT1322">
        <v>0</v>
      </c>
      <c r="AU1322">
        <v>0</v>
      </c>
      <c r="AV1322">
        <v>0</v>
      </c>
      <c r="AW1322">
        <v>2</v>
      </c>
      <c r="AX1322">
        <v>3</v>
      </c>
      <c r="AY1322">
        <v>6</v>
      </c>
      <c r="AZ1322">
        <v>6</v>
      </c>
      <c r="BA1322">
        <v>6</v>
      </c>
      <c r="BB1322">
        <v>0</v>
      </c>
      <c r="BC1322">
        <v>2</v>
      </c>
      <c r="BD1322">
        <v>0</v>
      </c>
      <c r="BE1322">
        <v>0</v>
      </c>
      <c r="BF1322">
        <v>0</v>
      </c>
      <c r="BG1322">
        <v>0</v>
      </c>
      <c r="BH1322">
        <v>0</v>
      </c>
      <c r="BI1322">
        <v>5</v>
      </c>
      <c r="BJ1322">
        <v>2</v>
      </c>
      <c r="BK1322">
        <v>0</v>
      </c>
      <c r="BL1322">
        <v>0</v>
      </c>
      <c r="BM1322">
        <v>0</v>
      </c>
      <c r="BN1322">
        <v>1</v>
      </c>
      <c r="BO1322">
        <v>7</v>
      </c>
      <c r="BP1322">
        <v>2</v>
      </c>
      <c r="BQ1322">
        <v>0</v>
      </c>
      <c r="BR1322">
        <v>1</v>
      </c>
      <c r="BS1322">
        <v>2</v>
      </c>
      <c r="BT1322">
        <v>45</v>
      </c>
      <c r="BU1322" t="s">
        <v>1345</v>
      </c>
    </row>
    <row r="1323" spans="1:73">
      <c r="A1323" t="s">
        <v>1244</v>
      </c>
      <c r="B1323" t="s">
        <v>1245</v>
      </c>
      <c r="C1323">
        <v>107</v>
      </c>
      <c r="D1323" t="s">
        <v>119</v>
      </c>
      <c r="E1323" t="s">
        <v>1265</v>
      </c>
      <c r="F1323" t="s">
        <v>92</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1</v>
      </c>
      <c r="BT1323">
        <v>2</v>
      </c>
      <c r="BU1323" t="s">
        <v>1346</v>
      </c>
    </row>
    <row r="1324" spans="1:73">
      <c r="A1324" t="s">
        <v>1244</v>
      </c>
      <c r="B1324" t="s">
        <v>1245</v>
      </c>
      <c r="C1324">
        <v>108</v>
      </c>
      <c r="D1324" t="s">
        <v>119</v>
      </c>
      <c r="E1324" t="s">
        <v>1268</v>
      </c>
      <c r="F1324" t="s">
        <v>101</v>
      </c>
      <c r="G1324">
        <v>0</v>
      </c>
      <c r="H1324">
        <v>0</v>
      </c>
      <c r="I1324">
        <v>0</v>
      </c>
      <c r="J1324">
        <v>0</v>
      </c>
      <c r="K1324">
        <v>0</v>
      </c>
      <c r="L1324">
        <v>0</v>
      </c>
      <c r="M1324">
        <v>0</v>
      </c>
      <c r="N1324">
        <v>0</v>
      </c>
      <c r="O1324">
        <v>0</v>
      </c>
      <c r="P1324">
        <v>0</v>
      </c>
      <c r="Q1324">
        <v>0</v>
      </c>
      <c r="R1324">
        <v>1</v>
      </c>
      <c r="S1324">
        <v>2</v>
      </c>
      <c r="T1324">
        <v>1</v>
      </c>
      <c r="U1324">
        <v>0</v>
      </c>
      <c r="V1324">
        <v>0</v>
      </c>
      <c r="W1324">
        <v>0</v>
      </c>
      <c r="X1324">
        <v>0</v>
      </c>
      <c r="Y1324">
        <v>0</v>
      </c>
      <c r="Z1324">
        <v>0</v>
      </c>
      <c r="AA1324">
        <v>0</v>
      </c>
      <c r="AB1324">
        <v>4</v>
      </c>
      <c r="AC1324">
        <v>0</v>
      </c>
      <c r="AD1324">
        <v>0</v>
      </c>
      <c r="AE1324">
        <v>0</v>
      </c>
      <c r="AF1324">
        <v>0</v>
      </c>
      <c r="AG1324">
        <v>0</v>
      </c>
      <c r="AH1324">
        <v>0</v>
      </c>
      <c r="AI1324">
        <v>1</v>
      </c>
      <c r="AJ1324">
        <v>0</v>
      </c>
      <c r="AK1324">
        <v>0</v>
      </c>
      <c r="AL1324">
        <v>0</v>
      </c>
      <c r="AM1324">
        <v>2</v>
      </c>
      <c r="AN1324">
        <v>0</v>
      </c>
      <c r="AO1324">
        <v>0</v>
      </c>
      <c r="AP1324">
        <v>0</v>
      </c>
      <c r="AQ1324">
        <v>0</v>
      </c>
      <c r="AR1324">
        <v>0</v>
      </c>
      <c r="AS1324">
        <v>0</v>
      </c>
      <c r="AT1324">
        <v>0</v>
      </c>
      <c r="AU1324">
        <v>0</v>
      </c>
      <c r="AV1324">
        <v>0</v>
      </c>
      <c r="AW1324">
        <v>0</v>
      </c>
      <c r="AX1324">
        <v>0</v>
      </c>
      <c r="AY1324">
        <v>0</v>
      </c>
      <c r="AZ1324">
        <v>0</v>
      </c>
      <c r="BA1324">
        <v>2</v>
      </c>
      <c r="BB1324">
        <v>1</v>
      </c>
      <c r="BC1324">
        <v>0</v>
      </c>
      <c r="BD1324">
        <v>0</v>
      </c>
      <c r="BE1324">
        <v>0</v>
      </c>
      <c r="BF1324">
        <v>0</v>
      </c>
      <c r="BG1324">
        <v>0</v>
      </c>
      <c r="BH1324">
        <v>0</v>
      </c>
      <c r="BI1324">
        <v>0</v>
      </c>
      <c r="BJ1324">
        <v>0</v>
      </c>
      <c r="BK1324">
        <v>0</v>
      </c>
      <c r="BL1324">
        <v>0</v>
      </c>
      <c r="BM1324">
        <v>0</v>
      </c>
      <c r="BN1324">
        <v>0</v>
      </c>
      <c r="BO1324">
        <v>0</v>
      </c>
      <c r="BP1324">
        <v>0</v>
      </c>
      <c r="BQ1324">
        <v>0</v>
      </c>
      <c r="BR1324">
        <v>0</v>
      </c>
      <c r="BS1324">
        <v>2</v>
      </c>
      <c r="BT1324">
        <v>10</v>
      </c>
      <c r="BU1324" t="s">
        <v>1347</v>
      </c>
    </row>
    <row r="1325" spans="1:73">
      <c r="A1325" t="s">
        <v>1244</v>
      </c>
      <c r="B1325" t="s">
        <v>1245</v>
      </c>
      <c r="C1325">
        <v>109</v>
      </c>
      <c r="D1325" t="s">
        <v>119</v>
      </c>
      <c r="E1325" t="s">
        <v>1265</v>
      </c>
      <c r="F1325" t="s">
        <v>92</v>
      </c>
      <c r="G1325">
        <v>0</v>
      </c>
      <c r="H1325">
        <v>0</v>
      </c>
      <c r="I1325">
        <v>0</v>
      </c>
      <c r="J1325">
        <v>0</v>
      </c>
      <c r="K1325">
        <v>0</v>
      </c>
      <c r="L1325">
        <v>0</v>
      </c>
      <c r="M1325">
        <v>0</v>
      </c>
      <c r="N1325">
        <v>1</v>
      </c>
      <c r="O1325">
        <v>0</v>
      </c>
      <c r="P1325">
        <v>0</v>
      </c>
      <c r="Q1325">
        <v>0</v>
      </c>
      <c r="R1325">
        <v>0</v>
      </c>
      <c r="S1325">
        <v>0</v>
      </c>
      <c r="T1325">
        <v>0</v>
      </c>
      <c r="U1325">
        <v>0</v>
      </c>
      <c r="V1325">
        <v>0</v>
      </c>
      <c r="W1325">
        <v>0</v>
      </c>
      <c r="X1325">
        <v>0</v>
      </c>
      <c r="Y1325">
        <v>0</v>
      </c>
      <c r="Z1325">
        <v>0</v>
      </c>
      <c r="AA1325">
        <v>0</v>
      </c>
      <c r="AB1325">
        <v>2</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1</v>
      </c>
      <c r="BA1325">
        <v>0</v>
      </c>
      <c r="BB1325">
        <v>0</v>
      </c>
      <c r="BC1325">
        <v>0</v>
      </c>
      <c r="BD1325">
        <v>0</v>
      </c>
      <c r="BE1325">
        <v>0</v>
      </c>
      <c r="BF1325">
        <v>0</v>
      </c>
      <c r="BG1325">
        <v>0</v>
      </c>
      <c r="BH1325">
        <v>0</v>
      </c>
      <c r="BI1325">
        <v>0</v>
      </c>
      <c r="BJ1325">
        <v>0</v>
      </c>
      <c r="BK1325">
        <v>0</v>
      </c>
      <c r="BL1325">
        <v>0</v>
      </c>
      <c r="BM1325">
        <v>0</v>
      </c>
      <c r="BN1325">
        <v>0</v>
      </c>
      <c r="BO1325">
        <v>1</v>
      </c>
      <c r="BP1325">
        <v>0</v>
      </c>
      <c r="BQ1325">
        <v>0</v>
      </c>
      <c r="BR1325">
        <v>0</v>
      </c>
      <c r="BS1325">
        <v>1</v>
      </c>
      <c r="BT1325">
        <v>5</v>
      </c>
      <c r="BU1325" t="s">
        <v>1348</v>
      </c>
    </row>
    <row r="1326" spans="1:73">
      <c r="A1326" t="s">
        <v>1244</v>
      </c>
      <c r="B1326" t="s">
        <v>1245</v>
      </c>
      <c r="C1326">
        <v>110</v>
      </c>
      <c r="D1326" t="s">
        <v>119</v>
      </c>
      <c r="E1326" t="s">
        <v>1268</v>
      </c>
      <c r="F1326" t="s">
        <v>101</v>
      </c>
      <c r="G1326">
        <v>0</v>
      </c>
      <c r="H1326">
        <v>0</v>
      </c>
      <c r="I1326">
        <v>0</v>
      </c>
      <c r="J1326">
        <v>0</v>
      </c>
      <c r="K1326">
        <v>0</v>
      </c>
      <c r="L1326">
        <v>1</v>
      </c>
      <c r="M1326">
        <v>0</v>
      </c>
      <c r="N1326">
        <v>0</v>
      </c>
      <c r="O1326">
        <v>0</v>
      </c>
      <c r="P1326">
        <v>0</v>
      </c>
      <c r="Q1326">
        <v>0</v>
      </c>
      <c r="R1326">
        <v>0</v>
      </c>
      <c r="S1326">
        <v>2</v>
      </c>
      <c r="T1326">
        <v>0</v>
      </c>
      <c r="U1326">
        <v>0</v>
      </c>
      <c r="V1326">
        <v>0</v>
      </c>
      <c r="W1326">
        <v>0</v>
      </c>
      <c r="X1326">
        <v>0</v>
      </c>
      <c r="Y1326">
        <v>0</v>
      </c>
      <c r="Z1326">
        <v>0</v>
      </c>
      <c r="AA1326">
        <v>0</v>
      </c>
      <c r="AB1326">
        <v>3</v>
      </c>
      <c r="AC1326">
        <v>0</v>
      </c>
      <c r="AD1326">
        <v>0</v>
      </c>
      <c r="AE1326">
        <v>0</v>
      </c>
      <c r="AF1326">
        <v>0</v>
      </c>
      <c r="AG1326">
        <v>0</v>
      </c>
      <c r="AH1326">
        <v>0</v>
      </c>
      <c r="AI1326">
        <v>0</v>
      </c>
      <c r="AJ1326">
        <v>0</v>
      </c>
      <c r="AK1326">
        <v>0</v>
      </c>
      <c r="AL1326">
        <v>1</v>
      </c>
      <c r="AM1326">
        <v>2</v>
      </c>
      <c r="AN1326">
        <v>0</v>
      </c>
      <c r="AO1326">
        <v>0</v>
      </c>
      <c r="AP1326">
        <v>0</v>
      </c>
      <c r="AQ1326">
        <v>0</v>
      </c>
      <c r="AR1326">
        <v>0</v>
      </c>
      <c r="AS1326">
        <v>0</v>
      </c>
      <c r="AT1326">
        <v>0</v>
      </c>
      <c r="AU1326">
        <v>0</v>
      </c>
      <c r="AV1326">
        <v>0</v>
      </c>
      <c r="AW1326">
        <v>0</v>
      </c>
      <c r="AX1326">
        <v>0</v>
      </c>
      <c r="AY1326">
        <v>0</v>
      </c>
      <c r="AZ1326">
        <v>0</v>
      </c>
      <c r="BA1326">
        <v>2</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1</v>
      </c>
      <c r="BT1326">
        <v>7</v>
      </c>
      <c r="BU1326" t="s">
        <v>1349</v>
      </c>
    </row>
    <row r="1327" spans="1:73">
      <c r="A1327" t="s">
        <v>1244</v>
      </c>
      <c r="B1327" t="s">
        <v>1245</v>
      </c>
      <c r="C1327">
        <v>111</v>
      </c>
      <c r="D1327" t="s">
        <v>119</v>
      </c>
      <c r="E1327" t="s">
        <v>1265</v>
      </c>
      <c r="F1327" t="s">
        <v>92</v>
      </c>
      <c r="G1327">
        <v>0</v>
      </c>
      <c r="H1327">
        <v>0</v>
      </c>
      <c r="I1327">
        <v>0</v>
      </c>
      <c r="J1327">
        <v>0</v>
      </c>
      <c r="K1327">
        <v>0</v>
      </c>
      <c r="L1327">
        <v>0</v>
      </c>
      <c r="M1327">
        <v>0</v>
      </c>
      <c r="N1327">
        <v>0</v>
      </c>
      <c r="O1327">
        <v>0</v>
      </c>
      <c r="P1327">
        <v>0</v>
      </c>
      <c r="Q1327">
        <v>0</v>
      </c>
      <c r="R1327">
        <v>0</v>
      </c>
      <c r="S1327">
        <v>1</v>
      </c>
      <c r="T1327">
        <v>0</v>
      </c>
      <c r="U1327">
        <v>0</v>
      </c>
      <c r="V1327">
        <v>0</v>
      </c>
      <c r="W1327">
        <v>0</v>
      </c>
      <c r="X1327">
        <v>0</v>
      </c>
      <c r="Y1327">
        <v>0</v>
      </c>
      <c r="Z1327">
        <v>0</v>
      </c>
      <c r="AA1327">
        <v>0</v>
      </c>
      <c r="AB1327">
        <v>1</v>
      </c>
      <c r="AC1327">
        <v>0</v>
      </c>
      <c r="AD1327">
        <v>0</v>
      </c>
      <c r="AE1327">
        <v>0</v>
      </c>
      <c r="AF1327">
        <v>0</v>
      </c>
      <c r="AG1327">
        <v>0</v>
      </c>
      <c r="AH1327">
        <v>0</v>
      </c>
      <c r="AI1327">
        <v>0</v>
      </c>
      <c r="AJ1327">
        <v>0</v>
      </c>
      <c r="AK1327">
        <v>0</v>
      </c>
      <c r="AL1327">
        <v>1</v>
      </c>
      <c r="AM1327">
        <v>0</v>
      </c>
      <c r="AN1327">
        <v>0</v>
      </c>
      <c r="AO1327">
        <v>0</v>
      </c>
      <c r="AP1327">
        <v>0</v>
      </c>
      <c r="AQ1327">
        <v>0</v>
      </c>
      <c r="AR1327">
        <v>0</v>
      </c>
      <c r="AS1327">
        <v>0</v>
      </c>
      <c r="AT1327">
        <v>0</v>
      </c>
      <c r="AU1327">
        <v>0</v>
      </c>
      <c r="AV1327">
        <v>0</v>
      </c>
      <c r="AW1327">
        <v>0</v>
      </c>
      <c r="AX1327">
        <v>0</v>
      </c>
      <c r="AY1327">
        <v>1</v>
      </c>
      <c r="AZ1327">
        <v>1</v>
      </c>
      <c r="BA1327">
        <v>0</v>
      </c>
      <c r="BB1327">
        <v>0</v>
      </c>
      <c r="BC1327">
        <v>1</v>
      </c>
      <c r="BD1327">
        <v>0</v>
      </c>
      <c r="BE1327">
        <v>0</v>
      </c>
      <c r="BF1327">
        <v>0</v>
      </c>
      <c r="BG1327">
        <v>0</v>
      </c>
      <c r="BH1327">
        <v>0</v>
      </c>
      <c r="BI1327">
        <v>0</v>
      </c>
      <c r="BJ1327">
        <v>1</v>
      </c>
      <c r="BK1327">
        <v>0</v>
      </c>
      <c r="BL1327">
        <v>0</v>
      </c>
      <c r="BM1327">
        <v>0</v>
      </c>
      <c r="BN1327">
        <v>0</v>
      </c>
      <c r="BO1327">
        <v>1</v>
      </c>
      <c r="BP1327">
        <v>0</v>
      </c>
      <c r="BQ1327">
        <v>0</v>
      </c>
      <c r="BR1327">
        <v>0</v>
      </c>
      <c r="BS1327">
        <v>2</v>
      </c>
      <c r="BT1327">
        <v>6</v>
      </c>
      <c r="BU1327" t="s">
        <v>1350</v>
      </c>
    </row>
    <row r="1328" spans="1:73">
      <c r="A1328" t="s">
        <v>1244</v>
      </c>
      <c r="B1328" t="s">
        <v>1245</v>
      </c>
      <c r="C1328">
        <v>112</v>
      </c>
      <c r="D1328" t="s">
        <v>119</v>
      </c>
      <c r="E1328" t="s">
        <v>1268</v>
      </c>
      <c r="F1328" t="s">
        <v>101</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1</v>
      </c>
      <c r="BT1328">
        <v>1</v>
      </c>
      <c r="BU1328" t="s">
        <v>734</v>
      </c>
    </row>
    <row r="1329" spans="1:73">
      <c r="A1329" t="s">
        <v>1244</v>
      </c>
      <c r="B1329" t="s">
        <v>1245</v>
      </c>
      <c r="C1329">
        <v>113</v>
      </c>
      <c r="D1329" t="s">
        <v>119</v>
      </c>
      <c r="E1329" t="s">
        <v>1265</v>
      </c>
      <c r="F1329" t="s">
        <v>92</v>
      </c>
      <c r="G1329">
        <v>0</v>
      </c>
      <c r="H1329">
        <v>0</v>
      </c>
      <c r="I1329">
        <v>2</v>
      </c>
      <c r="J1329">
        <v>0</v>
      </c>
      <c r="K1329">
        <v>0</v>
      </c>
      <c r="L1329">
        <v>0</v>
      </c>
      <c r="M1329">
        <v>2</v>
      </c>
      <c r="N1329">
        <v>1</v>
      </c>
      <c r="O1329">
        <v>0</v>
      </c>
      <c r="P1329">
        <v>0</v>
      </c>
      <c r="Q1329">
        <v>0</v>
      </c>
      <c r="R1329">
        <v>0</v>
      </c>
      <c r="S1329">
        <v>3</v>
      </c>
      <c r="T1329">
        <v>0</v>
      </c>
      <c r="U1329">
        <v>0</v>
      </c>
      <c r="V1329">
        <v>0</v>
      </c>
      <c r="W1329">
        <v>0</v>
      </c>
      <c r="X1329">
        <v>0</v>
      </c>
      <c r="Y1329">
        <v>0</v>
      </c>
      <c r="Z1329">
        <v>0</v>
      </c>
      <c r="AA1329">
        <v>0</v>
      </c>
      <c r="AB1329">
        <v>10</v>
      </c>
      <c r="AC1329">
        <v>0</v>
      </c>
      <c r="AD1329">
        <v>0</v>
      </c>
      <c r="AE1329">
        <v>0</v>
      </c>
      <c r="AF1329">
        <v>0</v>
      </c>
      <c r="AG1329">
        <v>0</v>
      </c>
      <c r="AH1329">
        <v>0</v>
      </c>
      <c r="AI1329">
        <v>2</v>
      </c>
      <c r="AJ1329">
        <v>0</v>
      </c>
      <c r="AK1329">
        <v>0</v>
      </c>
      <c r="AL1329">
        <v>0</v>
      </c>
      <c r="AM1329">
        <v>2</v>
      </c>
      <c r="AN1329">
        <v>0</v>
      </c>
      <c r="AO1329">
        <v>0</v>
      </c>
      <c r="AP1329">
        <v>0</v>
      </c>
      <c r="AQ1329">
        <v>1</v>
      </c>
      <c r="AR1329">
        <v>0</v>
      </c>
      <c r="AS1329">
        <v>0</v>
      </c>
      <c r="AT1329">
        <v>0</v>
      </c>
      <c r="AU1329">
        <v>0</v>
      </c>
      <c r="AV1329">
        <v>0</v>
      </c>
      <c r="AW1329">
        <v>2</v>
      </c>
      <c r="AX1329">
        <v>2</v>
      </c>
      <c r="AY1329">
        <v>3</v>
      </c>
      <c r="AZ1329">
        <v>1</v>
      </c>
      <c r="BA1329">
        <v>5</v>
      </c>
      <c r="BB1329">
        <v>0</v>
      </c>
      <c r="BC1329">
        <v>1</v>
      </c>
      <c r="BD1329">
        <v>0</v>
      </c>
      <c r="BE1329">
        <v>0</v>
      </c>
      <c r="BF1329">
        <v>0</v>
      </c>
      <c r="BG1329">
        <v>0</v>
      </c>
      <c r="BH1329">
        <v>0</v>
      </c>
      <c r="BI1329">
        <v>1</v>
      </c>
      <c r="BJ1329">
        <v>1</v>
      </c>
      <c r="BK1329">
        <v>0</v>
      </c>
      <c r="BL1329">
        <v>0</v>
      </c>
      <c r="BM1329">
        <v>0</v>
      </c>
      <c r="BN1329">
        <v>0</v>
      </c>
      <c r="BO1329">
        <v>1</v>
      </c>
      <c r="BP1329">
        <v>0</v>
      </c>
      <c r="BQ1329">
        <v>0</v>
      </c>
      <c r="BR1329">
        <v>1</v>
      </c>
      <c r="BS1329">
        <v>2</v>
      </c>
      <c r="BT1329">
        <v>14</v>
      </c>
      <c r="BU1329" t="s">
        <v>1351</v>
      </c>
    </row>
    <row r="1330" spans="1:73">
      <c r="A1330" t="s">
        <v>1244</v>
      </c>
      <c r="B1330" t="s">
        <v>1245</v>
      </c>
      <c r="C1330">
        <v>114</v>
      </c>
      <c r="D1330" t="s">
        <v>119</v>
      </c>
      <c r="E1330" t="s">
        <v>1268</v>
      </c>
      <c r="F1330" t="s">
        <v>101</v>
      </c>
      <c r="G1330">
        <v>0</v>
      </c>
      <c r="H1330">
        <v>0</v>
      </c>
      <c r="I1330">
        <v>0</v>
      </c>
      <c r="J1330">
        <v>0</v>
      </c>
      <c r="K1330">
        <v>0</v>
      </c>
      <c r="L1330">
        <v>0</v>
      </c>
      <c r="M1330">
        <v>0</v>
      </c>
      <c r="N1330">
        <v>1</v>
      </c>
      <c r="O1330">
        <v>0</v>
      </c>
      <c r="P1330">
        <v>0</v>
      </c>
      <c r="Q1330">
        <v>0</v>
      </c>
      <c r="R1330">
        <v>0</v>
      </c>
      <c r="S1330">
        <v>0</v>
      </c>
      <c r="T1330">
        <v>0</v>
      </c>
      <c r="U1330">
        <v>0</v>
      </c>
      <c r="V1330">
        <v>0</v>
      </c>
      <c r="W1330">
        <v>0</v>
      </c>
      <c r="X1330">
        <v>0</v>
      </c>
      <c r="Y1330">
        <v>0</v>
      </c>
      <c r="Z1330">
        <v>0</v>
      </c>
      <c r="AA1330">
        <v>0</v>
      </c>
      <c r="AB1330">
        <v>5</v>
      </c>
      <c r="AC1330">
        <v>0</v>
      </c>
      <c r="AD1330">
        <v>0</v>
      </c>
      <c r="AE1330">
        <v>0</v>
      </c>
      <c r="AF1330">
        <v>0</v>
      </c>
      <c r="AG1330">
        <v>0</v>
      </c>
      <c r="AH1330">
        <v>0</v>
      </c>
      <c r="AI1330">
        <v>0</v>
      </c>
      <c r="AJ1330">
        <v>0</v>
      </c>
      <c r="AK1330">
        <v>0</v>
      </c>
      <c r="AL1330">
        <v>0</v>
      </c>
      <c r="AM1330">
        <v>1</v>
      </c>
      <c r="AN1330">
        <v>0</v>
      </c>
      <c r="AO1330">
        <v>0</v>
      </c>
      <c r="AP1330">
        <v>0</v>
      </c>
      <c r="AQ1330">
        <v>0</v>
      </c>
      <c r="AR1330">
        <v>0</v>
      </c>
      <c r="AS1330">
        <v>0</v>
      </c>
      <c r="AT1330">
        <v>0</v>
      </c>
      <c r="AU1330">
        <v>0</v>
      </c>
      <c r="AV1330">
        <v>0</v>
      </c>
      <c r="AW1330">
        <v>0</v>
      </c>
      <c r="AX1330">
        <v>1</v>
      </c>
      <c r="AY1330">
        <v>0</v>
      </c>
      <c r="AZ1330">
        <v>1</v>
      </c>
      <c r="BA1330">
        <v>2</v>
      </c>
      <c r="BB1330">
        <v>0</v>
      </c>
      <c r="BC1330">
        <v>0</v>
      </c>
      <c r="BD1330">
        <v>0</v>
      </c>
      <c r="BE1330">
        <v>0</v>
      </c>
      <c r="BF1330">
        <v>0</v>
      </c>
      <c r="BG1330">
        <v>0</v>
      </c>
      <c r="BH1330">
        <v>0</v>
      </c>
      <c r="BI1330">
        <v>3</v>
      </c>
      <c r="BJ1330">
        <v>0</v>
      </c>
      <c r="BK1330">
        <v>0</v>
      </c>
      <c r="BL1330">
        <v>0</v>
      </c>
      <c r="BM1330">
        <v>0</v>
      </c>
      <c r="BN1330">
        <v>0</v>
      </c>
      <c r="BO1330">
        <v>1</v>
      </c>
      <c r="BP1330">
        <v>0</v>
      </c>
      <c r="BQ1330">
        <v>0</v>
      </c>
      <c r="BR1330">
        <v>1</v>
      </c>
      <c r="BS1330">
        <v>2</v>
      </c>
      <c r="BT1330">
        <v>10</v>
      </c>
      <c r="BU1330" t="s">
        <v>1352</v>
      </c>
    </row>
    <row r="1331" spans="1:73">
      <c r="A1331" t="s">
        <v>1244</v>
      </c>
      <c r="B1331" t="s">
        <v>1245</v>
      </c>
      <c r="C1331">
        <v>115</v>
      </c>
      <c r="D1331" t="s">
        <v>119</v>
      </c>
      <c r="E1331" t="s">
        <v>78</v>
      </c>
      <c r="F1331" t="s">
        <v>77</v>
      </c>
      <c r="G1331">
        <v>0</v>
      </c>
      <c r="H1331">
        <v>0</v>
      </c>
      <c r="I1331">
        <v>0</v>
      </c>
      <c r="J1331">
        <v>0</v>
      </c>
      <c r="K1331">
        <v>0</v>
      </c>
      <c r="L1331">
        <v>1</v>
      </c>
      <c r="M1331">
        <v>0</v>
      </c>
      <c r="N1331">
        <v>0</v>
      </c>
      <c r="O1331">
        <v>0</v>
      </c>
      <c r="P1331">
        <v>0</v>
      </c>
      <c r="Q1331">
        <v>0</v>
      </c>
      <c r="R1331">
        <v>0</v>
      </c>
      <c r="S1331">
        <v>0</v>
      </c>
      <c r="T1331">
        <v>0</v>
      </c>
      <c r="U1331">
        <v>0</v>
      </c>
      <c r="V1331">
        <v>0</v>
      </c>
      <c r="W1331">
        <v>0</v>
      </c>
      <c r="X1331">
        <v>0</v>
      </c>
      <c r="Y1331">
        <v>0</v>
      </c>
      <c r="Z1331">
        <v>0</v>
      </c>
      <c r="AA1331">
        <v>0</v>
      </c>
      <c r="AB1331">
        <v>1</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1</v>
      </c>
      <c r="BT1331">
        <v>3</v>
      </c>
      <c r="BU1331" t="s">
        <v>1353</v>
      </c>
    </row>
    <row r="1332" spans="1:73">
      <c r="A1332" t="s">
        <v>1244</v>
      </c>
      <c r="B1332" t="s">
        <v>1245</v>
      </c>
      <c r="C1332">
        <v>116</v>
      </c>
      <c r="D1332" t="s">
        <v>119</v>
      </c>
      <c r="E1332" t="s">
        <v>1268</v>
      </c>
      <c r="F1332" t="s">
        <v>101</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3</v>
      </c>
      <c r="BT1332">
        <v>4</v>
      </c>
      <c r="BU1332" t="s">
        <v>1354</v>
      </c>
    </row>
    <row r="1333" spans="1:73">
      <c r="A1333" t="s">
        <v>1244</v>
      </c>
      <c r="B1333" t="s">
        <v>1245</v>
      </c>
      <c r="C1333">
        <v>117</v>
      </c>
      <c r="D1333" t="s">
        <v>119</v>
      </c>
      <c r="E1333" t="s">
        <v>78</v>
      </c>
      <c r="F1333" t="s">
        <v>77</v>
      </c>
      <c r="G1333">
        <v>0</v>
      </c>
      <c r="H1333">
        <v>1</v>
      </c>
      <c r="I1333">
        <v>0</v>
      </c>
      <c r="J1333">
        <v>0</v>
      </c>
      <c r="K1333">
        <v>0</v>
      </c>
      <c r="L1333">
        <v>0</v>
      </c>
      <c r="M1333">
        <v>0</v>
      </c>
      <c r="N1333">
        <v>0</v>
      </c>
      <c r="O1333">
        <v>0</v>
      </c>
      <c r="P1333">
        <v>0</v>
      </c>
      <c r="Q1333">
        <v>0</v>
      </c>
      <c r="R1333">
        <v>0</v>
      </c>
      <c r="S1333">
        <v>0</v>
      </c>
      <c r="T1333">
        <v>1</v>
      </c>
      <c r="U1333">
        <v>0</v>
      </c>
      <c r="V1333">
        <v>0</v>
      </c>
      <c r="W1333">
        <v>0</v>
      </c>
      <c r="X1333">
        <v>0</v>
      </c>
      <c r="Y1333">
        <v>0</v>
      </c>
      <c r="Z1333">
        <v>0</v>
      </c>
      <c r="AA1333">
        <v>0</v>
      </c>
      <c r="AB1333">
        <v>3</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1</v>
      </c>
      <c r="BT1333">
        <v>6</v>
      </c>
      <c r="BU1333" t="s">
        <v>1355</v>
      </c>
    </row>
    <row r="1334" spans="1:73">
      <c r="A1334" t="s">
        <v>1244</v>
      </c>
      <c r="B1334" t="s">
        <v>1245</v>
      </c>
      <c r="C1334">
        <v>118</v>
      </c>
      <c r="D1334" t="s">
        <v>119</v>
      </c>
      <c r="E1334" t="s">
        <v>1268</v>
      </c>
      <c r="F1334" t="s">
        <v>101</v>
      </c>
      <c r="G1334">
        <v>1</v>
      </c>
      <c r="H1334">
        <v>0</v>
      </c>
      <c r="I1334">
        <v>0</v>
      </c>
      <c r="J1334">
        <v>0</v>
      </c>
      <c r="K1334">
        <v>0</v>
      </c>
      <c r="L1334">
        <v>0</v>
      </c>
      <c r="M1334">
        <v>0</v>
      </c>
      <c r="N1334">
        <v>0</v>
      </c>
      <c r="O1334">
        <v>0</v>
      </c>
      <c r="P1334">
        <v>0</v>
      </c>
      <c r="Q1334">
        <v>0</v>
      </c>
      <c r="R1334">
        <v>1</v>
      </c>
      <c r="S1334">
        <v>3</v>
      </c>
      <c r="T1334">
        <v>0</v>
      </c>
      <c r="U1334">
        <v>0</v>
      </c>
      <c r="V1334">
        <v>1</v>
      </c>
      <c r="W1334">
        <v>0</v>
      </c>
      <c r="X1334">
        <v>0</v>
      </c>
      <c r="Y1334">
        <v>0</v>
      </c>
      <c r="Z1334">
        <v>0</v>
      </c>
      <c r="AA1334">
        <v>0</v>
      </c>
      <c r="AB1334">
        <v>6</v>
      </c>
      <c r="AC1334">
        <v>0</v>
      </c>
      <c r="AD1334">
        <v>0</v>
      </c>
      <c r="AE1334">
        <v>0</v>
      </c>
      <c r="AF1334">
        <v>0</v>
      </c>
      <c r="AG1334">
        <v>0</v>
      </c>
      <c r="AH1334">
        <v>0</v>
      </c>
      <c r="AI1334">
        <v>0</v>
      </c>
      <c r="AJ1334">
        <v>0</v>
      </c>
      <c r="AK1334">
        <v>0</v>
      </c>
      <c r="AL1334">
        <v>1</v>
      </c>
      <c r="AM1334">
        <v>0</v>
      </c>
      <c r="AN1334">
        <v>0</v>
      </c>
      <c r="AO1334">
        <v>0</v>
      </c>
      <c r="AP1334">
        <v>0</v>
      </c>
      <c r="AQ1334">
        <v>0</v>
      </c>
      <c r="AR1334">
        <v>0</v>
      </c>
      <c r="AS1334">
        <v>0</v>
      </c>
      <c r="AT1334">
        <v>1</v>
      </c>
      <c r="AU1334">
        <v>0</v>
      </c>
      <c r="AV1334">
        <v>0</v>
      </c>
      <c r="AW1334">
        <v>0</v>
      </c>
      <c r="AX1334">
        <v>0</v>
      </c>
      <c r="AY1334">
        <v>2</v>
      </c>
      <c r="AZ1334">
        <v>2</v>
      </c>
      <c r="BA1334">
        <v>0</v>
      </c>
      <c r="BB1334">
        <v>1</v>
      </c>
      <c r="BC1334">
        <v>1</v>
      </c>
      <c r="BD1334">
        <v>0</v>
      </c>
      <c r="BE1334">
        <v>0</v>
      </c>
      <c r="BF1334">
        <v>0</v>
      </c>
      <c r="BG1334">
        <v>0</v>
      </c>
      <c r="BH1334">
        <v>0</v>
      </c>
      <c r="BI1334">
        <v>0</v>
      </c>
      <c r="BJ1334">
        <v>0</v>
      </c>
      <c r="BK1334">
        <v>0</v>
      </c>
      <c r="BL1334">
        <v>0</v>
      </c>
      <c r="BM1334">
        <v>0</v>
      </c>
      <c r="BN1334">
        <v>1</v>
      </c>
      <c r="BO1334">
        <v>2</v>
      </c>
      <c r="BP1334">
        <v>0</v>
      </c>
      <c r="BQ1334">
        <v>0</v>
      </c>
      <c r="BR1334">
        <v>0</v>
      </c>
      <c r="BS1334">
        <v>1</v>
      </c>
      <c r="BT1334">
        <v>10</v>
      </c>
      <c r="BU1334" t="s">
        <v>1356</v>
      </c>
    </row>
    <row r="1335" spans="1:73">
      <c r="A1335" t="s">
        <v>1244</v>
      </c>
      <c r="B1335" t="s">
        <v>1245</v>
      </c>
      <c r="C1335">
        <v>119</v>
      </c>
      <c r="D1335" t="s">
        <v>119</v>
      </c>
      <c r="E1335" t="s">
        <v>78</v>
      </c>
      <c r="F1335" t="s">
        <v>77</v>
      </c>
      <c r="G1335">
        <v>0</v>
      </c>
      <c r="H1335">
        <v>0</v>
      </c>
      <c r="I1335">
        <v>0</v>
      </c>
      <c r="J1335">
        <v>0</v>
      </c>
      <c r="K1335">
        <v>0</v>
      </c>
      <c r="L1335">
        <v>0</v>
      </c>
      <c r="M1335">
        <v>0</v>
      </c>
      <c r="N1335">
        <v>0</v>
      </c>
      <c r="O1335">
        <v>0</v>
      </c>
      <c r="P1335">
        <v>0</v>
      </c>
      <c r="Q1335">
        <v>0</v>
      </c>
      <c r="R1335">
        <v>0</v>
      </c>
      <c r="S1335">
        <v>1</v>
      </c>
      <c r="T1335">
        <v>0</v>
      </c>
      <c r="U1335">
        <v>0</v>
      </c>
      <c r="V1335">
        <v>0</v>
      </c>
      <c r="W1335">
        <v>0</v>
      </c>
      <c r="X1335">
        <v>0</v>
      </c>
      <c r="Y1335">
        <v>0</v>
      </c>
      <c r="Z1335">
        <v>0</v>
      </c>
      <c r="AA1335">
        <v>0</v>
      </c>
      <c r="AB1335">
        <v>0</v>
      </c>
      <c r="AC1335">
        <v>0</v>
      </c>
      <c r="AD1335">
        <v>0</v>
      </c>
      <c r="AE1335">
        <v>0</v>
      </c>
      <c r="AF1335">
        <v>0</v>
      </c>
      <c r="AG1335">
        <v>0</v>
      </c>
      <c r="AH1335">
        <v>0</v>
      </c>
      <c r="AI1335">
        <v>1</v>
      </c>
      <c r="AJ1335">
        <v>0</v>
      </c>
      <c r="AK1335">
        <v>0</v>
      </c>
      <c r="AL1335">
        <v>0</v>
      </c>
      <c r="AM1335">
        <v>0</v>
      </c>
      <c r="AN1335">
        <v>0</v>
      </c>
      <c r="AO1335">
        <v>0</v>
      </c>
      <c r="AP1335">
        <v>1</v>
      </c>
      <c r="AQ1335">
        <v>0</v>
      </c>
      <c r="AR1335">
        <v>0</v>
      </c>
      <c r="AS1335">
        <v>0</v>
      </c>
      <c r="AT1335">
        <v>0</v>
      </c>
      <c r="AU1335">
        <v>0</v>
      </c>
      <c r="AV1335">
        <v>0</v>
      </c>
      <c r="AW1335">
        <v>0</v>
      </c>
      <c r="AX1335">
        <v>0</v>
      </c>
      <c r="AY1335">
        <v>0</v>
      </c>
      <c r="AZ1335">
        <v>1</v>
      </c>
      <c r="BA1335">
        <v>0</v>
      </c>
      <c r="BB1335">
        <v>0</v>
      </c>
      <c r="BC1335">
        <v>2</v>
      </c>
      <c r="BD1335">
        <v>0</v>
      </c>
      <c r="BE1335">
        <v>0</v>
      </c>
      <c r="BF1335">
        <v>0</v>
      </c>
      <c r="BG1335">
        <v>0</v>
      </c>
      <c r="BH1335">
        <v>0</v>
      </c>
      <c r="BI1335">
        <v>0</v>
      </c>
      <c r="BJ1335">
        <v>0</v>
      </c>
      <c r="BK1335">
        <v>0</v>
      </c>
      <c r="BL1335">
        <v>0</v>
      </c>
      <c r="BM1335">
        <v>0</v>
      </c>
      <c r="BN1335">
        <v>0</v>
      </c>
      <c r="BO1335">
        <v>2</v>
      </c>
      <c r="BP1335">
        <v>0</v>
      </c>
      <c r="BQ1335">
        <v>0</v>
      </c>
      <c r="BR1335">
        <v>0</v>
      </c>
      <c r="BS1335">
        <v>2</v>
      </c>
      <c r="BT1335">
        <v>6</v>
      </c>
      <c r="BU1335" t="s">
        <v>1357</v>
      </c>
    </row>
    <row r="1336" spans="1:73">
      <c r="A1336" t="s">
        <v>1244</v>
      </c>
      <c r="B1336" t="s">
        <v>1245</v>
      </c>
      <c r="C1336">
        <v>120</v>
      </c>
      <c r="D1336" t="s">
        <v>119</v>
      </c>
      <c r="E1336" t="s">
        <v>1276</v>
      </c>
      <c r="F1336" t="s">
        <v>101</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1</v>
      </c>
      <c r="BT1336">
        <v>3</v>
      </c>
      <c r="BU1336" t="s">
        <v>1358</v>
      </c>
    </row>
    <row r="1337" spans="1:73">
      <c r="A1337" t="s">
        <v>1244</v>
      </c>
      <c r="B1337" t="s">
        <v>1245</v>
      </c>
      <c r="C1337">
        <v>121</v>
      </c>
      <c r="D1337" t="s">
        <v>119</v>
      </c>
      <c r="E1337" t="s">
        <v>78</v>
      </c>
      <c r="F1337" t="s">
        <v>77</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1</v>
      </c>
      <c r="BT1337">
        <v>2</v>
      </c>
      <c r="BU1337" t="s">
        <v>1302</v>
      </c>
    </row>
    <row r="1338" spans="1:73">
      <c r="A1338" t="s">
        <v>1244</v>
      </c>
      <c r="B1338" t="s">
        <v>1245</v>
      </c>
      <c r="C1338">
        <v>122</v>
      </c>
      <c r="D1338" t="s">
        <v>119</v>
      </c>
      <c r="E1338" t="s">
        <v>1276</v>
      </c>
      <c r="F1338" t="s">
        <v>101</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2</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1</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4</v>
      </c>
      <c r="BU1338" t="e">
        <f>-- respond to that?</f>
        <v>#NAME?</v>
      </c>
    </row>
    <row r="1339" spans="1:73">
      <c r="A1339" t="s">
        <v>1244</v>
      </c>
      <c r="B1339" t="s">
        <v>1245</v>
      </c>
      <c r="C1339">
        <v>123</v>
      </c>
      <c r="D1339" t="s">
        <v>119</v>
      </c>
      <c r="E1339" t="s">
        <v>78</v>
      </c>
      <c r="F1339" t="s">
        <v>77</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1</v>
      </c>
      <c r="BT1339">
        <v>1</v>
      </c>
      <c r="BU1339" t="s">
        <v>477</v>
      </c>
    </row>
    <row r="1340" spans="1:73">
      <c r="A1340" t="s">
        <v>1244</v>
      </c>
      <c r="B1340" t="s">
        <v>1245</v>
      </c>
      <c r="C1340">
        <v>124</v>
      </c>
      <c r="D1340" t="s">
        <v>119</v>
      </c>
      <c r="E1340" t="s">
        <v>1276</v>
      </c>
      <c r="F1340" t="s">
        <v>101</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4</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1</v>
      </c>
      <c r="AV1340">
        <v>0</v>
      </c>
      <c r="AW1340">
        <v>0</v>
      </c>
      <c r="AX1340">
        <v>3</v>
      </c>
      <c r="AY1340">
        <v>1</v>
      </c>
      <c r="AZ1340">
        <v>0</v>
      </c>
      <c r="BA1340">
        <v>3</v>
      </c>
      <c r="BB1340">
        <v>0</v>
      </c>
      <c r="BC1340">
        <v>1</v>
      </c>
      <c r="BD1340">
        <v>0</v>
      </c>
      <c r="BE1340">
        <v>0</v>
      </c>
      <c r="BF1340">
        <v>0</v>
      </c>
      <c r="BG1340">
        <v>0</v>
      </c>
      <c r="BH1340">
        <v>0</v>
      </c>
      <c r="BI1340">
        <v>2</v>
      </c>
      <c r="BJ1340">
        <v>0</v>
      </c>
      <c r="BK1340">
        <v>0</v>
      </c>
      <c r="BL1340">
        <v>0</v>
      </c>
      <c r="BM1340">
        <v>2</v>
      </c>
      <c r="BN1340">
        <v>1</v>
      </c>
      <c r="BO1340">
        <v>1</v>
      </c>
      <c r="BP1340">
        <v>0</v>
      </c>
      <c r="BQ1340">
        <v>0</v>
      </c>
      <c r="BR1340">
        <v>0</v>
      </c>
      <c r="BS1340">
        <v>1</v>
      </c>
      <c r="BT1340">
        <v>7</v>
      </c>
      <c r="BU1340" t="s">
        <v>1359</v>
      </c>
    </row>
    <row r="1341" spans="1:73">
      <c r="A1341" t="s">
        <v>1244</v>
      </c>
      <c r="B1341" t="s">
        <v>1245</v>
      </c>
      <c r="C1341">
        <v>125</v>
      </c>
      <c r="D1341" t="s">
        <v>119</v>
      </c>
      <c r="E1341" t="s">
        <v>1268</v>
      </c>
      <c r="F1341" t="s">
        <v>101</v>
      </c>
      <c r="G1341">
        <v>0</v>
      </c>
      <c r="H1341">
        <v>0</v>
      </c>
      <c r="I1341">
        <v>0</v>
      </c>
      <c r="J1341">
        <v>0</v>
      </c>
      <c r="K1341">
        <v>0</v>
      </c>
      <c r="L1341">
        <v>0</v>
      </c>
      <c r="M1341">
        <v>0</v>
      </c>
      <c r="N1341">
        <v>1</v>
      </c>
      <c r="O1341">
        <v>0</v>
      </c>
      <c r="P1341">
        <v>0</v>
      </c>
      <c r="Q1341">
        <v>0</v>
      </c>
      <c r="R1341">
        <v>0</v>
      </c>
      <c r="S1341">
        <v>0</v>
      </c>
      <c r="T1341">
        <v>0</v>
      </c>
      <c r="U1341">
        <v>0</v>
      </c>
      <c r="V1341">
        <v>0</v>
      </c>
      <c r="W1341">
        <v>0</v>
      </c>
      <c r="X1341">
        <v>0</v>
      </c>
      <c r="Y1341">
        <v>0</v>
      </c>
      <c r="Z1341">
        <v>0</v>
      </c>
      <c r="AA1341">
        <v>0</v>
      </c>
      <c r="AB1341">
        <v>3</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1</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1</v>
      </c>
      <c r="BP1341">
        <v>0</v>
      </c>
      <c r="BQ1341">
        <v>0</v>
      </c>
      <c r="BR1341">
        <v>0</v>
      </c>
      <c r="BS1341">
        <v>1</v>
      </c>
      <c r="BT1341">
        <v>3</v>
      </c>
      <c r="BU1341" t="s">
        <v>1360</v>
      </c>
    </row>
    <row r="1342" spans="1:73">
      <c r="A1342" t="s">
        <v>1244</v>
      </c>
      <c r="B1342" t="s">
        <v>1245</v>
      </c>
      <c r="C1342">
        <v>126</v>
      </c>
      <c r="D1342" t="s">
        <v>119</v>
      </c>
      <c r="E1342" t="s">
        <v>1276</v>
      </c>
      <c r="F1342" t="s">
        <v>101</v>
      </c>
      <c r="G1342">
        <v>1</v>
      </c>
      <c r="H1342">
        <v>8</v>
      </c>
      <c r="I1342">
        <v>5</v>
      </c>
      <c r="J1342">
        <v>0</v>
      </c>
      <c r="K1342">
        <v>0</v>
      </c>
      <c r="L1342">
        <v>17</v>
      </c>
      <c r="M1342">
        <v>3</v>
      </c>
      <c r="N1342">
        <v>34</v>
      </c>
      <c r="O1342">
        <v>0</v>
      </c>
      <c r="P1342">
        <v>0</v>
      </c>
      <c r="Q1342">
        <v>0</v>
      </c>
      <c r="R1342">
        <v>0</v>
      </c>
      <c r="S1342">
        <v>37</v>
      </c>
      <c r="T1342">
        <v>15</v>
      </c>
      <c r="U1342">
        <v>0</v>
      </c>
      <c r="V1342">
        <v>3</v>
      </c>
      <c r="W1342">
        <v>15</v>
      </c>
      <c r="X1342">
        <v>0</v>
      </c>
      <c r="Y1342">
        <v>0</v>
      </c>
      <c r="Z1342">
        <v>0</v>
      </c>
      <c r="AA1342">
        <v>0</v>
      </c>
      <c r="AB1342">
        <v>158</v>
      </c>
      <c r="AC1342">
        <v>1</v>
      </c>
      <c r="AD1342">
        <v>0</v>
      </c>
      <c r="AE1342">
        <v>1</v>
      </c>
      <c r="AF1342">
        <v>0</v>
      </c>
      <c r="AG1342">
        <v>0</v>
      </c>
      <c r="AH1342">
        <v>8</v>
      </c>
      <c r="AI1342">
        <v>10</v>
      </c>
      <c r="AJ1342">
        <v>0</v>
      </c>
      <c r="AK1342">
        <v>1</v>
      </c>
      <c r="AL1342">
        <v>5</v>
      </c>
      <c r="AM1342">
        <v>26</v>
      </c>
      <c r="AN1342">
        <v>1</v>
      </c>
      <c r="AO1342">
        <v>1</v>
      </c>
      <c r="AP1342">
        <v>4</v>
      </c>
      <c r="AQ1342">
        <v>8</v>
      </c>
      <c r="AR1342">
        <v>0</v>
      </c>
      <c r="AS1342">
        <v>0</v>
      </c>
      <c r="AT1342">
        <v>0</v>
      </c>
      <c r="AU1342">
        <v>10</v>
      </c>
      <c r="AV1342">
        <v>1</v>
      </c>
      <c r="AW1342">
        <v>4</v>
      </c>
      <c r="AX1342">
        <v>29</v>
      </c>
      <c r="AY1342">
        <v>23</v>
      </c>
      <c r="AZ1342">
        <v>37</v>
      </c>
      <c r="BA1342">
        <v>56</v>
      </c>
      <c r="BB1342">
        <v>1</v>
      </c>
      <c r="BC1342">
        <v>16</v>
      </c>
      <c r="BD1342">
        <v>0</v>
      </c>
      <c r="BE1342">
        <v>0</v>
      </c>
      <c r="BF1342">
        <v>0</v>
      </c>
      <c r="BG1342">
        <v>0</v>
      </c>
      <c r="BH1342">
        <v>7</v>
      </c>
      <c r="BI1342">
        <v>29</v>
      </c>
      <c r="BJ1342">
        <v>8</v>
      </c>
      <c r="BK1342">
        <v>0</v>
      </c>
      <c r="BL1342">
        <v>4</v>
      </c>
      <c r="BM1342">
        <v>1</v>
      </c>
      <c r="BN1342">
        <v>2</v>
      </c>
      <c r="BO1342">
        <v>54</v>
      </c>
      <c r="BP1342">
        <v>3</v>
      </c>
      <c r="BQ1342">
        <v>0</v>
      </c>
      <c r="BR1342">
        <v>6</v>
      </c>
      <c r="BS1342">
        <v>19</v>
      </c>
      <c r="BT1342">
        <v>260</v>
      </c>
      <c r="BU1342" t="s">
        <v>1361</v>
      </c>
    </row>
    <row r="1343" spans="1:73">
      <c r="A1343" t="s">
        <v>1244</v>
      </c>
      <c r="B1343" t="s">
        <v>1245</v>
      </c>
      <c r="C1343">
        <v>127</v>
      </c>
      <c r="D1343" t="s">
        <v>119</v>
      </c>
      <c r="E1343" t="s">
        <v>1258</v>
      </c>
      <c r="F1343" t="s">
        <v>92</v>
      </c>
      <c r="G1343">
        <v>0</v>
      </c>
      <c r="H1343">
        <v>0</v>
      </c>
      <c r="I1343">
        <v>0</v>
      </c>
      <c r="J1343">
        <v>0</v>
      </c>
      <c r="K1343">
        <v>0</v>
      </c>
      <c r="L1343">
        <v>0</v>
      </c>
      <c r="M1343">
        <v>0</v>
      </c>
      <c r="N1343">
        <v>1</v>
      </c>
      <c r="O1343">
        <v>0</v>
      </c>
      <c r="P1343">
        <v>0</v>
      </c>
      <c r="Q1343">
        <v>0</v>
      </c>
      <c r="R1343">
        <v>0</v>
      </c>
      <c r="S1343">
        <v>0</v>
      </c>
      <c r="T1343">
        <v>0</v>
      </c>
      <c r="U1343">
        <v>0</v>
      </c>
      <c r="V1343">
        <v>0</v>
      </c>
      <c r="W1343">
        <v>0</v>
      </c>
      <c r="X1343">
        <v>0</v>
      </c>
      <c r="Y1343">
        <v>0</v>
      </c>
      <c r="Z1343">
        <v>0</v>
      </c>
      <c r="AA1343">
        <v>0</v>
      </c>
      <c r="AB1343">
        <v>5</v>
      </c>
      <c r="AC1343">
        <v>0</v>
      </c>
      <c r="AD1343">
        <v>0</v>
      </c>
      <c r="AE1343">
        <v>0</v>
      </c>
      <c r="AF1343">
        <v>0</v>
      </c>
      <c r="AG1343">
        <v>0</v>
      </c>
      <c r="AH1343">
        <v>0</v>
      </c>
      <c r="AI1343">
        <v>0</v>
      </c>
      <c r="AJ1343">
        <v>0</v>
      </c>
      <c r="AK1343">
        <v>0</v>
      </c>
      <c r="AL1343">
        <v>0</v>
      </c>
      <c r="AM1343">
        <v>0</v>
      </c>
      <c r="AN1343">
        <v>0</v>
      </c>
      <c r="AO1343">
        <v>0</v>
      </c>
      <c r="AP1343">
        <v>2</v>
      </c>
      <c r="AQ1343">
        <v>0</v>
      </c>
      <c r="AR1343">
        <v>0</v>
      </c>
      <c r="AS1343">
        <v>0</v>
      </c>
      <c r="AT1343">
        <v>0</v>
      </c>
      <c r="AU1343">
        <v>0</v>
      </c>
      <c r="AV1343">
        <v>0</v>
      </c>
      <c r="AW1343">
        <v>0</v>
      </c>
      <c r="AX1343">
        <v>2</v>
      </c>
      <c r="AY1343">
        <v>1</v>
      </c>
      <c r="AZ1343">
        <v>1</v>
      </c>
      <c r="BA1343">
        <v>2</v>
      </c>
      <c r="BB1343">
        <v>0</v>
      </c>
      <c r="BC1343">
        <v>3</v>
      </c>
      <c r="BD1343">
        <v>0</v>
      </c>
      <c r="BE1343">
        <v>0</v>
      </c>
      <c r="BF1343">
        <v>0</v>
      </c>
      <c r="BG1343">
        <v>0</v>
      </c>
      <c r="BH1343">
        <v>0</v>
      </c>
      <c r="BI1343">
        <v>2</v>
      </c>
      <c r="BJ1343">
        <v>1</v>
      </c>
      <c r="BK1343">
        <v>0</v>
      </c>
      <c r="BL1343">
        <v>0</v>
      </c>
      <c r="BM1343">
        <v>0</v>
      </c>
      <c r="BN1343">
        <v>0</v>
      </c>
      <c r="BO1343">
        <v>1</v>
      </c>
      <c r="BP1343">
        <v>0</v>
      </c>
      <c r="BQ1343">
        <v>0</v>
      </c>
      <c r="BR1343">
        <v>2</v>
      </c>
      <c r="BS1343">
        <v>3</v>
      </c>
      <c r="BT1343">
        <v>13</v>
      </c>
      <c r="BU1343" t="s">
        <v>1362</v>
      </c>
    </row>
    <row r="1344" spans="1:73">
      <c r="A1344" t="s">
        <v>1244</v>
      </c>
      <c r="B1344" t="s">
        <v>1245</v>
      </c>
      <c r="C1344">
        <v>128</v>
      </c>
      <c r="D1344" t="s">
        <v>119</v>
      </c>
      <c r="E1344" t="s">
        <v>78</v>
      </c>
      <c r="F1344" t="s">
        <v>77</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1</v>
      </c>
      <c r="BT1344">
        <v>2</v>
      </c>
      <c r="BU1344" t="s">
        <v>1309</v>
      </c>
    </row>
    <row r="1345" spans="1:73">
      <c r="A1345" t="s">
        <v>1244</v>
      </c>
      <c r="B1345" t="s">
        <v>1245</v>
      </c>
      <c r="C1345">
        <v>129</v>
      </c>
      <c r="D1345" t="s">
        <v>119</v>
      </c>
      <c r="E1345" t="s">
        <v>1258</v>
      </c>
      <c r="F1345" t="s">
        <v>92</v>
      </c>
      <c r="G1345">
        <v>0</v>
      </c>
      <c r="H1345">
        <v>2</v>
      </c>
      <c r="I1345">
        <v>1</v>
      </c>
      <c r="J1345">
        <v>0</v>
      </c>
      <c r="K1345">
        <v>0</v>
      </c>
      <c r="L1345">
        <v>1</v>
      </c>
      <c r="M1345">
        <v>1</v>
      </c>
      <c r="N1345">
        <v>1</v>
      </c>
      <c r="O1345">
        <v>0</v>
      </c>
      <c r="P1345">
        <v>0</v>
      </c>
      <c r="Q1345">
        <v>0</v>
      </c>
      <c r="R1345">
        <v>0</v>
      </c>
      <c r="S1345">
        <v>5</v>
      </c>
      <c r="T1345">
        <v>0</v>
      </c>
      <c r="U1345">
        <v>0</v>
      </c>
      <c r="V1345">
        <v>0</v>
      </c>
      <c r="W1345">
        <v>2</v>
      </c>
      <c r="X1345">
        <v>0</v>
      </c>
      <c r="Y1345">
        <v>0</v>
      </c>
      <c r="Z1345">
        <v>0</v>
      </c>
      <c r="AA1345">
        <v>0</v>
      </c>
      <c r="AB1345">
        <v>10</v>
      </c>
      <c r="AC1345">
        <v>0</v>
      </c>
      <c r="AD1345">
        <v>0</v>
      </c>
      <c r="AE1345">
        <v>1</v>
      </c>
      <c r="AF1345">
        <v>0</v>
      </c>
      <c r="AG1345">
        <v>0</v>
      </c>
      <c r="AH1345">
        <v>0</v>
      </c>
      <c r="AI1345">
        <v>1</v>
      </c>
      <c r="AJ1345">
        <v>0</v>
      </c>
      <c r="AK1345">
        <v>0</v>
      </c>
      <c r="AL1345">
        <v>1</v>
      </c>
      <c r="AM1345">
        <v>1</v>
      </c>
      <c r="AN1345">
        <v>0</v>
      </c>
      <c r="AO1345">
        <v>0</v>
      </c>
      <c r="AP1345">
        <v>0</v>
      </c>
      <c r="AQ1345">
        <v>0</v>
      </c>
      <c r="AR1345">
        <v>0</v>
      </c>
      <c r="AS1345">
        <v>0</v>
      </c>
      <c r="AT1345">
        <v>0</v>
      </c>
      <c r="AU1345">
        <v>1</v>
      </c>
      <c r="AV1345">
        <v>1</v>
      </c>
      <c r="AW1345">
        <v>1</v>
      </c>
      <c r="AX1345">
        <v>3</v>
      </c>
      <c r="AY1345">
        <v>2</v>
      </c>
      <c r="AZ1345">
        <v>2</v>
      </c>
      <c r="BA1345">
        <v>4</v>
      </c>
      <c r="BB1345">
        <v>0</v>
      </c>
      <c r="BC1345">
        <v>0</v>
      </c>
      <c r="BD1345">
        <v>0</v>
      </c>
      <c r="BE1345">
        <v>0</v>
      </c>
      <c r="BF1345">
        <v>0</v>
      </c>
      <c r="BG1345">
        <v>0</v>
      </c>
      <c r="BH1345">
        <v>0</v>
      </c>
      <c r="BI1345">
        <v>3</v>
      </c>
      <c r="BJ1345">
        <v>0</v>
      </c>
      <c r="BK1345">
        <v>0</v>
      </c>
      <c r="BL1345">
        <v>0</v>
      </c>
      <c r="BM1345">
        <v>0</v>
      </c>
      <c r="BN1345">
        <v>0</v>
      </c>
      <c r="BO1345">
        <v>3</v>
      </c>
      <c r="BP1345">
        <v>1</v>
      </c>
      <c r="BQ1345">
        <v>0</v>
      </c>
      <c r="BR1345">
        <v>1</v>
      </c>
      <c r="BS1345">
        <v>1</v>
      </c>
      <c r="BT1345">
        <v>21</v>
      </c>
      <c r="BU1345" t="e">
        <f>-- do you agree with a single word of what Ralph just said -- I think Ralph just joined our side.</f>
        <v>#NAME?</v>
      </c>
    </row>
    <row r="1346" spans="1:73">
      <c r="A1346" t="s">
        <v>1244</v>
      </c>
      <c r="B1346" t="s">
        <v>1245</v>
      </c>
      <c r="C1346">
        <v>130</v>
      </c>
      <c r="D1346" t="s">
        <v>119</v>
      </c>
      <c r="E1346" t="s">
        <v>1276</v>
      </c>
      <c r="F1346" t="s">
        <v>101</v>
      </c>
      <c r="G1346">
        <v>0</v>
      </c>
      <c r="H1346">
        <v>0</v>
      </c>
      <c r="I1346">
        <v>0</v>
      </c>
      <c r="J1346">
        <v>0</v>
      </c>
      <c r="K1346">
        <v>0</v>
      </c>
      <c r="L1346">
        <v>0</v>
      </c>
      <c r="M1346">
        <v>0</v>
      </c>
      <c r="N1346">
        <v>1</v>
      </c>
      <c r="O1346">
        <v>0</v>
      </c>
      <c r="P1346">
        <v>0</v>
      </c>
      <c r="Q1346">
        <v>0</v>
      </c>
      <c r="R1346">
        <v>0</v>
      </c>
      <c r="S1346">
        <v>0</v>
      </c>
      <c r="T1346">
        <v>0</v>
      </c>
      <c r="U1346">
        <v>0</v>
      </c>
      <c r="V1346">
        <v>0</v>
      </c>
      <c r="W1346">
        <v>0</v>
      </c>
      <c r="X1346">
        <v>0</v>
      </c>
      <c r="Y1346">
        <v>0</v>
      </c>
      <c r="Z1346">
        <v>0</v>
      </c>
      <c r="AA1346">
        <v>0</v>
      </c>
      <c r="AB1346">
        <v>3</v>
      </c>
      <c r="AC1346">
        <v>0</v>
      </c>
      <c r="AD1346">
        <v>0</v>
      </c>
      <c r="AE1346">
        <v>0</v>
      </c>
      <c r="AF1346">
        <v>0</v>
      </c>
      <c r="AG1346">
        <v>0</v>
      </c>
      <c r="AH1346">
        <v>0</v>
      </c>
      <c r="AI1346">
        <v>0</v>
      </c>
      <c r="AJ1346">
        <v>0</v>
      </c>
      <c r="AK1346">
        <v>0</v>
      </c>
      <c r="AL1346">
        <v>0</v>
      </c>
      <c r="AM1346">
        <v>0</v>
      </c>
      <c r="AN1346">
        <v>0</v>
      </c>
      <c r="AO1346">
        <v>0</v>
      </c>
      <c r="AP1346">
        <v>0</v>
      </c>
      <c r="AQ1346">
        <v>2</v>
      </c>
      <c r="AR1346">
        <v>0</v>
      </c>
      <c r="AS1346">
        <v>0</v>
      </c>
      <c r="AT1346">
        <v>0</v>
      </c>
      <c r="AU1346">
        <v>1</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1</v>
      </c>
      <c r="BP1346">
        <v>0</v>
      </c>
      <c r="BQ1346">
        <v>0</v>
      </c>
      <c r="BR1346">
        <v>0</v>
      </c>
      <c r="BS1346">
        <v>1</v>
      </c>
      <c r="BT1346">
        <v>4</v>
      </c>
      <c r="BU1346" t="s">
        <v>1363</v>
      </c>
    </row>
    <row r="1347" spans="1:73">
      <c r="A1347" t="s">
        <v>1244</v>
      </c>
      <c r="B1347" t="s">
        <v>1245</v>
      </c>
      <c r="C1347">
        <v>131</v>
      </c>
      <c r="D1347" t="s">
        <v>119</v>
      </c>
      <c r="E1347" t="s">
        <v>1258</v>
      </c>
      <c r="F1347" t="s">
        <v>92</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4</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1</v>
      </c>
      <c r="AZ1347">
        <v>0</v>
      </c>
      <c r="BA1347">
        <v>0</v>
      </c>
      <c r="BB1347">
        <v>0</v>
      </c>
      <c r="BC1347">
        <v>2</v>
      </c>
      <c r="BD1347">
        <v>0</v>
      </c>
      <c r="BE1347">
        <v>0</v>
      </c>
      <c r="BF1347">
        <v>0</v>
      </c>
      <c r="BG1347">
        <v>0</v>
      </c>
      <c r="BH1347">
        <v>0</v>
      </c>
      <c r="BI1347">
        <v>0</v>
      </c>
      <c r="BJ1347">
        <v>2</v>
      </c>
      <c r="BK1347">
        <v>0</v>
      </c>
      <c r="BL1347">
        <v>0</v>
      </c>
      <c r="BM1347">
        <v>0</v>
      </c>
      <c r="BN1347">
        <v>0</v>
      </c>
      <c r="BO1347">
        <v>0</v>
      </c>
      <c r="BP1347">
        <v>0</v>
      </c>
      <c r="BQ1347">
        <v>0</v>
      </c>
      <c r="BR1347">
        <v>0</v>
      </c>
      <c r="BS1347">
        <v>1</v>
      </c>
      <c r="BT1347">
        <v>4</v>
      </c>
      <c r="BU1347" t="s">
        <v>1364</v>
      </c>
    </row>
    <row r="1348" spans="1:73">
      <c r="A1348" t="s">
        <v>1244</v>
      </c>
      <c r="B1348" t="s">
        <v>1245</v>
      </c>
      <c r="C1348">
        <v>132</v>
      </c>
      <c r="D1348" t="s">
        <v>119</v>
      </c>
      <c r="E1348" t="s">
        <v>1268</v>
      </c>
      <c r="F1348" t="s">
        <v>101</v>
      </c>
      <c r="G1348">
        <v>0</v>
      </c>
      <c r="H1348">
        <v>1</v>
      </c>
      <c r="I1348">
        <v>0</v>
      </c>
      <c r="J1348">
        <v>0</v>
      </c>
      <c r="K1348">
        <v>0</v>
      </c>
      <c r="L1348">
        <v>4</v>
      </c>
      <c r="M1348">
        <v>0</v>
      </c>
      <c r="N1348">
        <v>6</v>
      </c>
      <c r="O1348">
        <v>0</v>
      </c>
      <c r="P1348">
        <v>0</v>
      </c>
      <c r="Q1348">
        <v>0</v>
      </c>
      <c r="R1348">
        <v>0</v>
      </c>
      <c r="S1348">
        <v>6</v>
      </c>
      <c r="T1348">
        <v>0</v>
      </c>
      <c r="U1348">
        <v>0</v>
      </c>
      <c r="V1348">
        <v>0</v>
      </c>
      <c r="W1348">
        <v>4</v>
      </c>
      <c r="X1348">
        <v>0</v>
      </c>
      <c r="Y1348">
        <v>0</v>
      </c>
      <c r="Z1348">
        <v>0</v>
      </c>
      <c r="AA1348">
        <v>0</v>
      </c>
      <c r="AB1348">
        <v>31</v>
      </c>
      <c r="AC1348">
        <v>2</v>
      </c>
      <c r="AD1348">
        <v>0</v>
      </c>
      <c r="AE1348">
        <v>1</v>
      </c>
      <c r="AF1348">
        <v>0</v>
      </c>
      <c r="AG1348">
        <v>0</v>
      </c>
      <c r="AH1348">
        <v>0</v>
      </c>
      <c r="AI1348">
        <v>1</v>
      </c>
      <c r="AJ1348">
        <v>0</v>
      </c>
      <c r="AK1348">
        <v>0</v>
      </c>
      <c r="AL1348">
        <v>0</v>
      </c>
      <c r="AM1348">
        <v>6</v>
      </c>
      <c r="AN1348">
        <v>0</v>
      </c>
      <c r="AO1348">
        <v>0</v>
      </c>
      <c r="AP1348">
        <v>0</v>
      </c>
      <c r="AQ1348">
        <v>3</v>
      </c>
      <c r="AR1348">
        <v>0</v>
      </c>
      <c r="AS1348">
        <v>0</v>
      </c>
      <c r="AT1348">
        <v>0</v>
      </c>
      <c r="AU1348">
        <v>1</v>
      </c>
      <c r="AV1348">
        <v>1</v>
      </c>
      <c r="AW1348">
        <v>0</v>
      </c>
      <c r="AX1348">
        <v>2</v>
      </c>
      <c r="AY1348">
        <v>4</v>
      </c>
      <c r="AZ1348">
        <v>4</v>
      </c>
      <c r="BA1348">
        <v>10</v>
      </c>
      <c r="BB1348">
        <v>0</v>
      </c>
      <c r="BC1348">
        <v>2</v>
      </c>
      <c r="BD1348">
        <v>0</v>
      </c>
      <c r="BE1348">
        <v>0</v>
      </c>
      <c r="BF1348">
        <v>0</v>
      </c>
      <c r="BG1348">
        <v>0</v>
      </c>
      <c r="BH1348">
        <v>0</v>
      </c>
      <c r="BI1348">
        <v>3</v>
      </c>
      <c r="BJ1348">
        <v>2</v>
      </c>
      <c r="BK1348">
        <v>0</v>
      </c>
      <c r="BL1348">
        <v>1</v>
      </c>
      <c r="BM1348">
        <v>0</v>
      </c>
      <c r="BN1348">
        <v>0</v>
      </c>
      <c r="BO1348">
        <v>7</v>
      </c>
      <c r="BP1348">
        <v>0</v>
      </c>
      <c r="BQ1348">
        <v>0</v>
      </c>
      <c r="BR1348">
        <v>2</v>
      </c>
      <c r="BS1348">
        <v>6</v>
      </c>
      <c r="BT1348">
        <v>45</v>
      </c>
      <c r="BU1348" t="s">
        <v>1365</v>
      </c>
    </row>
    <row r="1349" spans="1:73">
      <c r="A1349" t="s">
        <v>1244</v>
      </c>
      <c r="B1349" t="s">
        <v>1245</v>
      </c>
      <c r="C1349">
        <v>133</v>
      </c>
      <c r="D1349" t="s">
        <v>119</v>
      </c>
      <c r="E1349" t="s">
        <v>1258</v>
      </c>
      <c r="F1349" t="s">
        <v>92</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2</v>
      </c>
      <c r="AC1349">
        <v>0</v>
      </c>
      <c r="AD1349">
        <v>0</v>
      </c>
      <c r="AE1349">
        <v>0</v>
      </c>
      <c r="AF1349">
        <v>0</v>
      </c>
      <c r="AG1349">
        <v>0</v>
      </c>
      <c r="AH1349">
        <v>0</v>
      </c>
      <c r="AI1349">
        <v>0</v>
      </c>
      <c r="AJ1349">
        <v>0</v>
      </c>
      <c r="AK1349">
        <v>0</v>
      </c>
      <c r="AL1349">
        <v>0</v>
      </c>
      <c r="AM1349">
        <v>1</v>
      </c>
      <c r="AN1349">
        <v>0</v>
      </c>
      <c r="AO1349">
        <v>0</v>
      </c>
      <c r="AP1349">
        <v>0</v>
      </c>
      <c r="AQ1349">
        <v>0</v>
      </c>
      <c r="AR1349">
        <v>0</v>
      </c>
      <c r="AS1349">
        <v>0</v>
      </c>
      <c r="AT1349">
        <v>0</v>
      </c>
      <c r="AU1349">
        <v>0</v>
      </c>
      <c r="AV1349">
        <v>0</v>
      </c>
      <c r="AW1349">
        <v>0</v>
      </c>
      <c r="AX1349">
        <v>0</v>
      </c>
      <c r="AY1349">
        <v>0</v>
      </c>
      <c r="AZ1349">
        <v>0</v>
      </c>
      <c r="BA1349">
        <v>2</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1</v>
      </c>
      <c r="BT1349">
        <v>4</v>
      </c>
      <c r="BU1349" t="s">
        <v>1366</v>
      </c>
    </row>
    <row r="1350" spans="1:73">
      <c r="A1350" t="s">
        <v>1244</v>
      </c>
      <c r="B1350" t="s">
        <v>1245</v>
      </c>
      <c r="C1350">
        <v>134</v>
      </c>
      <c r="D1350" t="s">
        <v>119</v>
      </c>
      <c r="E1350" t="s">
        <v>1268</v>
      </c>
      <c r="F1350" t="s">
        <v>101</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2</v>
      </c>
      <c r="AC1350">
        <v>0</v>
      </c>
      <c r="AD1350">
        <v>0</v>
      </c>
      <c r="AE1350">
        <v>0</v>
      </c>
      <c r="AF1350">
        <v>0</v>
      </c>
      <c r="AG1350">
        <v>0</v>
      </c>
      <c r="AH1350">
        <v>1</v>
      </c>
      <c r="AI1350">
        <v>0</v>
      </c>
      <c r="AJ1350">
        <v>0</v>
      </c>
      <c r="AK1350">
        <v>0</v>
      </c>
      <c r="AL1350">
        <v>0</v>
      </c>
      <c r="AM1350">
        <v>0</v>
      </c>
      <c r="AN1350">
        <v>0</v>
      </c>
      <c r="AO1350">
        <v>0</v>
      </c>
      <c r="AP1350">
        <v>0</v>
      </c>
      <c r="AQ1350">
        <v>0</v>
      </c>
      <c r="AR1350">
        <v>0</v>
      </c>
      <c r="AS1350">
        <v>0</v>
      </c>
      <c r="AT1350">
        <v>0</v>
      </c>
      <c r="AU1350">
        <v>0</v>
      </c>
      <c r="AV1350">
        <v>0</v>
      </c>
      <c r="AW1350">
        <v>0</v>
      </c>
      <c r="AX1350">
        <v>1</v>
      </c>
      <c r="AY1350">
        <v>0</v>
      </c>
      <c r="AZ1350">
        <v>0</v>
      </c>
      <c r="BA1350">
        <v>1</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2</v>
      </c>
      <c r="BT1350">
        <v>5</v>
      </c>
      <c r="BU1350" t="s">
        <v>1367</v>
      </c>
    </row>
    <row r="1351" spans="1:73">
      <c r="A1351" t="s">
        <v>1244</v>
      </c>
      <c r="B1351" t="s">
        <v>1245</v>
      </c>
      <c r="C1351">
        <v>135</v>
      </c>
      <c r="D1351" t="s">
        <v>119</v>
      </c>
      <c r="E1351" t="s">
        <v>1258</v>
      </c>
      <c r="F1351" t="s">
        <v>92</v>
      </c>
      <c r="G1351">
        <v>0</v>
      </c>
      <c r="H1351">
        <v>0</v>
      </c>
      <c r="I1351">
        <v>0</v>
      </c>
      <c r="J1351">
        <v>0</v>
      </c>
      <c r="K1351">
        <v>0</v>
      </c>
      <c r="L1351">
        <v>1</v>
      </c>
      <c r="M1351">
        <v>0</v>
      </c>
      <c r="N1351">
        <v>0</v>
      </c>
      <c r="O1351">
        <v>0</v>
      </c>
      <c r="P1351">
        <v>0</v>
      </c>
      <c r="Q1351">
        <v>0</v>
      </c>
      <c r="R1351">
        <v>0</v>
      </c>
      <c r="S1351">
        <v>0</v>
      </c>
      <c r="T1351">
        <v>1</v>
      </c>
      <c r="U1351">
        <v>0</v>
      </c>
      <c r="V1351">
        <v>0</v>
      </c>
      <c r="W1351">
        <v>0</v>
      </c>
      <c r="X1351">
        <v>0</v>
      </c>
      <c r="Y1351">
        <v>0</v>
      </c>
      <c r="Z1351">
        <v>0</v>
      </c>
      <c r="AA1351">
        <v>0</v>
      </c>
      <c r="AB1351">
        <v>4</v>
      </c>
      <c r="AC1351">
        <v>0</v>
      </c>
      <c r="AD1351">
        <v>0</v>
      </c>
      <c r="AE1351">
        <v>0</v>
      </c>
      <c r="AF1351">
        <v>0</v>
      </c>
      <c r="AG1351">
        <v>0</v>
      </c>
      <c r="AH1351">
        <v>0</v>
      </c>
      <c r="AI1351">
        <v>0</v>
      </c>
      <c r="AJ1351">
        <v>0</v>
      </c>
      <c r="AK1351">
        <v>0</v>
      </c>
      <c r="AL1351">
        <v>0</v>
      </c>
      <c r="AM1351">
        <v>1</v>
      </c>
      <c r="AN1351">
        <v>0</v>
      </c>
      <c r="AO1351">
        <v>0</v>
      </c>
      <c r="AP1351">
        <v>0</v>
      </c>
      <c r="AQ1351">
        <v>0</v>
      </c>
      <c r="AR1351">
        <v>0</v>
      </c>
      <c r="AS1351">
        <v>0</v>
      </c>
      <c r="AT1351">
        <v>0</v>
      </c>
      <c r="AU1351">
        <v>0</v>
      </c>
      <c r="AV1351">
        <v>0</v>
      </c>
      <c r="AW1351">
        <v>0</v>
      </c>
      <c r="AX1351">
        <v>0</v>
      </c>
      <c r="AY1351">
        <v>1</v>
      </c>
      <c r="AZ1351">
        <v>0</v>
      </c>
      <c r="BA1351">
        <v>2</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1</v>
      </c>
      <c r="BT1351">
        <v>6</v>
      </c>
      <c r="BU1351" t="s">
        <v>1368</v>
      </c>
    </row>
    <row r="1352" spans="1:73">
      <c r="A1352" t="s">
        <v>1244</v>
      </c>
      <c r="B1352" t="s">
        <v>1245</v>
      </c>
      <c r="C1352">
        <v>136</v>
      </c>
      <c r="D1352" t="s">
        <v>119</v>
      </c>
      <c r="E1352" t="s">
        <v>1268</v>
      </c>
      <c r="F1352" t="s">
        <v>101</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2</v>
      </c>
      <c r="AC1352">
        <v>0</v>
      </c>
      <c r="AD1352">
        <v>0</v>
      </c>
      <c r="AE1352">
        <v>0</v>
      </c>
      <c r="AF1352">
        <v>0</v>
      </c>
      <c r="AG1352">
        <v>0</v>
      </c>
      <c r="AH1352">
        <v>1</v>
      </c>
      <c r="AI1352">
        <v>0</v>
      </c>
      <c r="AJ1352">
        <v>0</v>
      </c>
      <c r="AK1352">
        <v>0</v>
      </c>
      <c r="AL1352">
        <v>0</v>
      </c>
      <c r="AM1352">
        <v>0</v>
      </c>
      <c r="AN1352">
        <v>0</v>
      </c>
      <c r="AO1352">
        <v>0</v>
      </c>
      <c r="AP1352">
        <v>0</v>
      </c>
      <c r="AQ1352">
        <v>0</v>
      </c>
      <c r="AR1352">
        <v>0</v>
      </c>
      <c r="AS1352">
        <v>0</v>
      </c>
      <c r="AT1352">
        <v>0</v>
      </c>
      <c r="AU1352">
        <v>0</v>
      </c>
      <c r="AV1352">
        <v>0</v>
      </c>
      <c r="AW1352">
        <v>0</v>
      </c>
      <c r="AX1352">
        <v>1</v>
      </c>
      <c r="AY1352">
        <v>0</v>
      </c>
      <c r="AZ1352">
        <v>0</v>
      </c>
      <c r="BA1352">
        <v>1</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2</v>
      </c>
      <c r="BT1352">
        <v>5</v>
      </c>
      <c r="BU1352" t="s">
        <v>1367</v>
      </c>
    </row>
    <row r="1353" spans="1:73">
      <c r="A1353" t="s">
        <v>1244</v>
      </c>
      <c r="B1353" t="s">
        <v>1245</v>
      </c>
      <c r="C1353">
        <v>137</v>
      </c>
      <c r="D1353" t="s">
        <v>119</v>
      </c>
      <c r="E1353" t="s">
        <v>1258</v>
      </c>
      <c r="F1353" t="s">
        <v>92</v>
      </c>
      <c r="G1353">
        <v>0</v>
      </c>
      <c r="H1353">
        <v>0</v>
      </c>
      <c r="I1353">
        <v>0</v>
      </c>
      <c r="J1353">
        <v>0</v>
      </c>
      <c r="K1353">
        <v>0</v>
      </c>
      <c r="L1353">
        <v>2</v>
      </c>
      <c r="M1353">
        <v>0</v>
      </c>
      <c r="N1353">
        <v>0</v>
      </c>
      <c r="O1353">
        <v>1</v>
      </c>
      <c r="P1353">
        <v>0</v>
      </c>
      <c r="Q1353">
        <v>0</v>
      </c>
      <c r="R1353">
        <v>0</v>
      </c>
      <c r="S1353">
        <v>0</v>
      </c>
      <c r="T1353">
        <v>2</v>
      </c>
      <c r="U1353">
        <v>0</v>
      </c>
      <c r="V1353">
        <v>0</v>
      </c>
      <c r="W1353">
        <v>0</v>
      </c>
      <c r="X1353">
        <v>0</v>
      </c>
      <c r="Y1353">
        <v>0</v>
      </c>
      <c r="Z1353">
        <v>0</v>
      </c>
      <c r="AA1353">
        <v>0</v>
      </c>
      <c r="AB1353">
        <v>5</v>
      </c>
      <c r="AC1353">
        <v>0</v>
      </c>
      <c r="AD1353">
        <v>1</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2</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1</v>
      </c>
      <c r="BT1353">
        <v>9</v>
      </c>
      <c r="BU1353" t="s">
        <v>1369</v>
      </c>
    </row>
    <row r="1354" spans="1:73">
      <c r="A1354" t="s">
        <v>1244</v>
      </c>
      <c r="B1354" t="s">
        <v>1245</v>
      </c>
      <c r="C1354">
        <v>138</v>
      </c>
      <c r="D1354" t="s">
        <v>119</v>
      </c>
      <c r="E1354" t="s">
        <v>1268</v>
      </c>
      <c r="F1354" t="s">
        <v>101</v>
      </c>
      <c r="G1354">
        <v>0</v>
      </c>
      <c r="H1354">
        <v>0</v>
      </c>
      <c r="I1354">
        <v>0</v>
      </c>
      <c r="J1354">
        <v>0</v>
      </c>
      <c r="K1354">
        <v>0</v>
      </c>
      <c r="L1354">
        <v>0</v>
      </c>
      <c r="M1354">
        <v>0</v>
      </c>
      <c r="N1354">
        <v>0</v>
      </c>
      <c r="O1354">
        <v>0</v>
      </c>
      <c r="P1354">
        <v>0</v>
      </c>
      <c r="Q1354">
        <v>0</v>
      </c>
      <c r="R1354">
        <v>0</v>
      </c>
      <c r="S1354">
        <v>2</v>
      </c>
      <c r="T1354">
        <v>0</v>
      </c>
      <c r="U1354">
        <v>0</v>
      </c>
      <c r="V1354">
        <v>0</v>
      </c>
      <c r="W1354">
        <v>0</v>
      </c>
      <c r="X1354">
        <v>0</v>
      </c>
      <c r="Y1354">
        <v>0</v>
      </c>
      <c r="Z1354">
        <v>0</v>
      </c>
      <c r="AA1354">
        <v>0</v>
      </c>
      <c r="AB1354">
        <v>3</v>
      </c>
      <c r="AC1354">
        <v>0</v>
      </c>
      <c r="AD1354">
        <v>0</v>
      </c>
      <c r="AE1354">
        <v>0</v>
      </c>
      <c r="AF1354">
        <v>0</v>
      </c>
      <c r="AG1354">
        <v>0</v>
      </c>
      <c r="AH1354">
        <v>1</v>
      </c>
      <c r="AI1354">
        <v>1</v>
      </c>
      <c r="AJ1354">
        <v>0</v>
      </c>
      <c r="AK1354">
        <v>0</v>
      </c>
      <c r="AL1354">
        <v>0</v>
      </c>
      <c r="AM1354">
        <v>0</v>
      </c>
      <c r="AN1354">
        <v>0</v>
      </c>
      <c r="AO1354">
        <v>0</v>
      </c>
      <c r="AP1354">
        <v>0</v>
      </c>
      <c r="AQ1354">
        <v>0</v>
      </c>
      <c r="AR1354">
        <v>0</v>
      </c>
      <c r="AS1354">
        <v>0</v>
      </c>
      <c r="AT1354">
        <v>0</v>
      </c>
      <c r="AU1354">
        <v>0</v>
      </c>
      <c r="AV1354">
        <v>0</v>
      </c>
      <c r="AW1354">
        <v>0</v>
      </c>
      <c r="AX1354">
        <v>1</v>
      </c>
      <c r="AY1354">
        <v>0</v>
      </c>
      <c r="AZ1354">
        <v>0</v>
      </c>
      <c r="BA1354">
        <v>2</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1</v>
      </c>
      <c r="BT1354">
        <v>6</v>
      </c>
      <c r="BU1354" t="s">
        <v>1370</v>
      </c>
    </row>
    <row r="1355" spans="1:73">
      <c r="A1355" t="s">
        <v>1244</v>
      </c>
      <c r="B1355" t="s">
        <v>1245</v>
      </c>
      <c r="C1355">
        <v>139</v>
      </c>
      <c r="D1355" t="s">
        <v>119</v>
      </c>
      <c r="E1355" t="s">
        <v>1258</v>
      </c>
      <c r="F1355" t="s">
        <v>92</v>
      </c>
      <c r="G1355">
        <v>0</v>
      </c>
      <c r="H1355">
        <v>0</v>
      </c>
      <c r="I1355">
        <v>0</v>
      </c>
      <c r="J1355">
        <v>0</v>
      </c>
      <c r="K1355">
        <v>0</v>
      </c>
      <c r="L1355">
        <v>1</v>
      </c>
      <c r="M1355">
        <v>0</v>
      </c>
      <c r="N1355">
        <v>0</v>
      </c>
      <c r="O1355">
        <v>0</v>
      </c>
      <c r="P1355">
        <v>0</v>
      </c>
      <c r="Q1355">
        <v>0</v>
      </c>
      <c r="R1355">
        <v>0</v>
      </c>
      <c r="S1355">
        <v>1</v>
      </c>
      <c r="T1355">
        <v>0</v>
      </c>
      <c r="U1355">
        <v>0</v>
      </c>
      <c r="V1355">
        <v>0</v>
      </c>
      <c r="W1355">
        <v>0</v>
      </c>
      <c r="X1355">
        <v>0</v>
      </c>
      <c r="Y1355">
        <v>0</v>
      </c>
      <c r="Z1355">
        <v>0</v>
      </c>
      <c r="AA1355">
        <v>0</v>
      </c>
      <c r="AB1355">
        <v>3</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2</v>
      </c>
      <c r="AZ1355">
        <v>0</v>
      </c>
      <c r="BA1355">
        <v>0</v>
      </c>
      <c r="BB1355">
        <v>0</v>
      </c>
      <c r="BC1355">
        <v>0</v>
      </c>
      <c r="BD1355">
        <v>0</v>
      </c>
      <c r="BE1355">
        <v>0</v>
      </c>
      <c r="BF1355">
        <v>0</v>
      </c>
      <c r="BG1355">
        <v>0</v>
      </c>
      <c r="BH1355">
        <v>0</v>
      </c>
      <c r="BI1355">
        <v>0</v>
      </c>
      <c r="BJ1355">
        <v>0</v>
      </c>
      <c r="BK1355">
        <v>0</v>
      </c>
      <c r="BL1355">
        <v>1</v>
      </c>
      <c r="BM1355">
        <v>0</v>
      </c>
      <c r="BN1355">
        <v>0</v>
      </c>
      <c r="BO1355">
        <v>0</v>
      </c>
      <c r="BP1355">
        <v>0</v>
      </c>
      <c r="BQ1355">
        <v>0</v>
      </c>
      <c r="BR1355">
        <v>0</v>
      </c>
      <c r="BS1355">
        <v>1</v>
      </c>
      <c r="BT1355">
        <v>7</v>
      </c>
      <c r="BU1355" t="s">
        <v>1371</v>
      </c>
    </row>
    <row r="1356" spans="1:73">
      <c r="A1356" t="s">
        <v>1244</v>
      </c>
      <c r="B1356" t="s">
        <v>1245</v>
      </c>
      <c r="C1356">
        <v>140</v>
      </c>
      <c r="D1356" t="s">
        <v>119</v>
      </c>
      <c r="E1356" t="s">
        <v>78</v>
      </c>
      <c r="F1356" t="s">
        <v>77</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2</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1</v>
      </c>
      <c r="AY1356">
        <v>0</v>
      </c>
      <c r="AZ1356">
        <v>1</v>
      </c>
      <c r="BA1356">
        <v>1</v>
      </c>
      <c r="BB1356">
        <v>0</v>
      </c>
      <c r="BC1356">
        <v>0</v>
      </c>
      <c r="BD1356">
        <v>0</v>
      </c>
      <c r="BE1356">
        <v>0</v>
      </c>
      <c r="BF1356">
        <v>0</v>
      </c>
      <c r="BG1356">
        <v>0</v>
      </c>
      <c r="BH1356">
        <v>0</v>
      </c>
      <c r="BI1356">
        <v>1</v>
      </c>
      <c r="BJ1356">
        <v>0</v>
      </c>
      <c r="BK1356">
        <v>0</v>
      </c>
      <c r="BL1356">
        <v>0</v>
      </c>
      <c r="BM1356">
        <v>0</v>
      </c>
      <c r="BN1356">
        <v>0</v>
      </c>
      <c r="BO1356">
        <v>1</v>
      </c>
      <c r="BP1356">
        <v>1</v>
      </c>
      <c r="BQ1356">
        <v>0</v>
      </c>
      <c r="BR1356">
        <v>0</v>
      </c>
      <c r="BS1356">
        <v>2</v>
      </c>
      <c r="BT1356">
        <v>5</v>
      </c>
      <c r="BU1356" t="s">
        <v>1372</v>
      </c>
    </row>
    <row r="1357" spans="1:73">
      <c r="A1357" t="s">
        <v>1244</v>
      </c>
      <c r="B1357" t="s">
        <v>1245</v>
      </c>
      <c r="C1357">
        <v>141</v>
      </c>
      <c r="D1357" t="s">
        <v>119</v>
      </c>
      <c r="E1357" t="s">
        <v>1258</v>
      </c>
      <c r="F1357" t="s">
        <v>92</v>
      </c>
      <c r="G1357">
        <v>0</v>
      </c>
      <c r="H1357">
        <v>0</v>
      </c>
      <c r="I1357">
        <v>0</v>
      </c>
      <c r="J1357">
        <v>0</v>
      </c>
      <c r="K1357">
        <v>0</v>
      </c>
      <c r="L1357">
        <v>0</v>
      </c>
      <c r="M1357">
        <v>0</v>
      </c>
      <c r="N1357">
        <v>1</v>
      </c>
      <c r="O1357">
        <v>0</v>
      </c>
      <c r="P1357">
        <v>0</v>
      </c>
      <c r="Q1357">
        <v>0</v>
      </c>
      <c r="R1357">
        <v>0</v>
      </c>
      <c r="S1357">
        <v>1</v>
      </c>
      <c r="T1357">
        <v>1</v>
      </c>
      <c r="U1357">
        <v>0</v>
      </c>
      <c r="V1357">
        <v>0</v>
      </c>
      <c r="W1357">
        <v>0</v>
      </c>
      <c r="X1357">
        <v>0</v>
      </c>
      <c r="Y1357">
        <v>0</v>
      </c>
      <c r="Z1357">
        <v>0</v>
      </c>
      <c r="AA1357">
        <v>0</v>
      </c>
      <c r="AB1357">
        <v>4</v>
      </c>
      <c r="AC1357">
        <v>0</v>
      </c>
      <c r="AD1357">
        <v>0</v>
      </c>
      <c r="AE1357">
        <v>0</v>
      </c>
      <c r="AF1357">
        <v>0</v>
      </c>
      <c r="AG1357">
        <v>0</v>
      </c>
      <c r="AH1357">
        <v>0</v>
      </c>
      <c r="AI1357">
        <v>1</v>
      </c>
      <c r="AJ1357">
        <v>0</v>
      </c>
      <c r="AK1357">
        <v>0</v>
      </c>
      <c r="AL1357">
        <v>0</v>
      </c>
      <c r="AM1357">
        <v>0</v>
      </c>
      <c r="AN1357">
        <v>0</v>
      </c>
      <c r="AO1357">
        <v>0</v>
      </c>
      <c r="AP1357">
        <v>0</v>
      </c>
      <c r="AQ1357">
        <v>0</v>
      </c>
      <c r="AR1357">
        <v>0</v>
      </c>
      <c r="AS1357">
        <v>0</v>
      </c>
      <c r="AT1357">
        <v>0</v>
      </c>
      <c r="AU1357">
        <v>0</v>
      </c>
      <c r="AV1357">
        <v>0</v>
      </c>
      <c r="AW1357">
        <v>0</v>
      </c>
      <c r="AX1357">
        <v>0</v>
      </c>
      <c r="AY1357">
        <v>0</v>
      </c>
      <c r="AZ1357">
        <v>1</v>
      </c>
      <c r="BA1357">
        <v>0</v>
      </c>
      <c r="BB1357">
        <v>0</v>
      </c>
      <c r="BC1357">
        <v>0</v>
      </c>
      <c r="BD1357">
        <v>0</v>
      </c>
      <c r="BE1357">
        <v>0</v>
      </c>
      <c r="BF1357">
        <v>0</v>
      </c>
      <c r="BG1357">
        <v>0</v>
      </c>
      <c r="BH1357">
        <v>0</v>
      </c>
      <c r="BI1357">
        <v>1</v>
      </c>
      <c r="BJ1357">
        <v>0</v>
      </c>
      <c r="BK1357">
        <v>0</v>
      </c>
      <c r="BL1357">
        <v>0</v>
      </c>
      <c r="BM1357">
        <v>0</v>
      </c>
      <c r="BN1357">
        <v>0</v>
      </c>
      <c r="BO1357">
        <v>1</v>
      </c>
      <c r="BP1357">
        <v>0</v>
      </c>
      <c r="BQ1357">
        <v>0</v>
      </c>
      <c r="BR1357">
        <v>0</v>
      </c>
      <c r="BS1357">
        <v>1</v>
      </c>
      <c r="BT1357">
        <v>7</v>
      </c>
      <c r="BU1357" t="e">
        <f>-- Mickey and I are talking about.</f>
        <v>#NAME?</v>
      </c>
    </row>
    <row r="1358" spans="1:73">
      <c r="A1358" t="s">
        <v>1244</v>
      </c>
      <c r="B1358" t="s">
        <v>1245</v>
      </c>
      <c r="C1358">
        <v>142</v>
      </c>
      <c r="D1358" t="s">
        <v>119</v>
      </c>
      <c r="E1358" t="s">
        <v>78</v>
      </c>
      <c r="F1358" t="s">
        <v>77</v>
      </c>
      <c r="G1358">
        <v>0</v>
      </c>
      <c r="H1358">
        <v>1</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3</v>
      </c>
      <c r="AC1358">
        <v>0</v>
      </c>
      <c r="AD1358">
        <v>0</v>
      </c>
      <c r="AE1358">
        <v>0</v>
      </c>
      <c r="AF1358">
        <v>0</v>
      </c>
      <c r="AG1358">
        <v>0</v>
      </c>
      <c r="AH1358">
        <v>0</v>
      </c>
      <c r="AI1358">
        <v>0</v>
      </c>
      <c r="AJ1358">
        <v>0</v>
      </c>
      <c r="AK1358">
        <v>0</v>
      </c>
      <c r="AL1358">
        <v>0</v>
      </c>
      <c r="AM1358">
        <v>1</v>
      </c>
      <c r="AN1358">
        <v>0</v>
      </c>
      <c r="AO1358">
        <v>0</v>
      </c>
      <c r="AP1358">
        <v>0</v>
      </c>
      <c r="AQ1358">
        <v>0</v>
      </c>
      <c r="AR1358">
        <v>0</v>
      </c>
      <c r="AS1358">
        <v>0</v>
      </c>
      <c r="AT1358">
        <v>0</v>
      </c>
      <c r="AU1358">
        <v>0</v>
      </c>
      <c r="AV1358">
        <v>0</v>
      </c>
      <c r="AW1358">
        <v>0</v>
      </c>
      <c r="AX1358">
        <v>0</v>
      </c>
      <c r="AY1358">
        <v>0</v>
      </c>
      <c r="AZ1358">
        <v>1</v>
      </c>
      <c r="BA1358">
        <v>1</v>
      </c>
      <c r="BB1358">
        <v>0</v>
      </c>
      <c r="BC1358">
        <v>2</v>
      </c>
      <c r="BD1358">
        <v>0</v>
      </c>
      <c r="BE1358">
        <v>0</v>
      </c>
      <c r="BF1358">
        <v>0</v>
      </c>
      <c r="BG1358">
        <v>0</v>
      </c>
      <c r="BH1358">
        <v>0</v>
      </c>
      <c r="BI1358">
        <v>0</v>
      </c>
      <c r="BJ1358">
        <v>0</v>
      </c>
      <c r="BK1358">
        <v>0</v>
      </c>
      <c r="BL1358">
        <v>0</v>
      </c>
      <c r="BM1358">
        <v>0</v>
      </c>
      <c r="BN1358">
        <v>2</v>
      </c>
      <c r="BO1358">
        <v>1</v>
      </c>
      <c r="BP1358">
        <v>0</v>
      </c>
      <c r="BQ1358">
        <v>0</v>
      </c>
      <c r="BR1358">
        <v>0</v>
      </c>
      <c r="BS1358">
        <v>2</v>
      </c>
      <c r="BT1358">
        <v>9</v>
      </c>
      <c r="BU1358" t="e">
        <f>-- -- David, now start speaking. say it again.</f>
        <v>#NAME?</v>
      </c>
    </row>
    <row r="1359" spans="1:73">
      <c r="A1359" t="s">
        <v>1244</v>
      </c>
      <c r="B1359" t="s">
        <v>1245</v>
      </c>
      <c r="C1359">
        <v>143</v>
      </c>
      <c r="D1359" t="s">
        <v>119</v>
      </c>
      <c r="E1359" t="s">
        <v>1276</v>
      </c>
      <c r="F1359" t="s">
        <v>101</v>
      </c>
      <c r="G1359">
        <v>0</v>
      </c>
      <c r="H1359">
        <v>0</v>
      </c>
      <c r="I1359">
        <v>0</v>
      </c>
      <c r="J1359">
        <v>0</v>
      </c>
      <c r="K1359">
        <v>0</v>
      </c>
      <c r="L1359">
        <v>0</v>
      </c>
      <c r="M1359">
        <v>0</v>
      </c>
      <c r="N1359">
        <v>1</v>
      </c>
      <c r="O1359">
        <v>0</v>
      </c>
      <c r="P1359">
        <v>0</v>
      </c>
      <c r="Q1359">
        <v>0</v>
      </c>
      <c r="R1359">
        <v>0</v>
      </c>
      <c r="S1359">
        <v>0</v>
      </c>
      <c r="T1359">
        <v>0</v>
      </c>
      <c r="U1359">
        <v>0</v>
      </c>
      <c r="V1359">
        <v>0</v>
      </c>
      <c r="W1359">
        <v>0</v>
      </c>
      <c r="X1359">
        <v>0</v>
      </c>
      <c r="Y1359">
        <v>0</v>
      </c>
      <c r="Z1359">
        <v>0</v>
      </c>
      <c r="AA1359">
        <v>0</v>
      </c>
      <c r="AB1359">
        <v>2</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1</v>
      </c>
      <c r="AY1359">
        <v>0</v>
      </c>
      <c r="AZ1359">
        <v>1</v>
      </c>
      <c r="BA1359">
        <v>1</v>
      </c>
      <c r="BB1359">
        <v>0</v>
      </c>
      <c r="BC1359">
        <v>0</v>
      </c>
      <c r="BD1359">
        <v>0</v>
      </c>
      <c r="BE1359">
        <v>0</v>
      </c>
      <c r="BF1359">
        <v>0</v>
      </c>
      <c r="BG1359">
        <v>0</v>
      </c>
      <c r="BH1359">
        <v>2</v>
      </c>
      <c r="BI1359">
        <v>2</v>
      </c>
      <c r="BJ1359">
        <v>0</v>
      </c>
      <c r="BK1359">
        <v>0</v>
      </c>
      <c r="BL1359">
        <v>0</v>
      </c>
      <c r="BM1359">
        <v>0</v>
      </c>
      <c r="BN1359">
        <v>0</v>
      </c>
      <c r="BO1359">
        <v>1</v>
      </c>
      <c r="BP1359">
        <v>0</v>
      </c>
      <c r="BQ1359">
        <v>0</v>
      </c>
      <c r="BR1359">
        <v>0</v>
      </c>
      <c r="BS1359">
        <v>1</v>
      </c>
      <c r="BT1359">
        <v>3</v>
      </c>
      <c r="BU1359" t="s">
        <v>1373</v>
      </c>
    </row>
    <row r="1360" spans="1:73">
      <c r="A1360" t="s">
        <v>1244</v>
      </c>
      <c r="B1360" t="s">
        <v>1245</v>
      </c>
      <c r="C1360">
        <v>144</v>
      </c>
      <c r="D1360" t="s">
        <v>119</v>
      </c>
      <c r="E1360" t="s">
        <v>78</v>
      </c>
      <c r="F1360" t="s">
        <v>77</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2</v>
      </c>
      <c r="BT1360">
        <v>5</v>
      </c>
      <c r="BU1360" t="s">
        <v>1374</v>
      </c>
    </row>
    <row r="1361" spans="1:73">
      <c r="A1361" t="s">
        <v>1244</v>
      </c>
      <c r="B1361" t="s">
        <v>1245</v>
      </c>
      <c r="C1361">
        <v>145</v>
      </c>
      <c r="D1361" t="s">
        <v>119</v>
      </c>
      <c r="E1361" t="s">
        <v>1276</v>
      </c>
      <c r="F1361" t="s">
        <v>101</v>
      </c>
      <c r="G1361">
        <v>0</v>
      </c>
      <c r="H1361">
        <v>0</v>
      </c>
      <c r="I1361">
        <v>0</v>
      </c>
      <c r="J1361">
        <v>0</v>
      </c>
      <c r="K1361">
        <v>0</v>
      </c>
      <c r="L1361">
        <v>1</v>
      </c>
      <c r="M1361">
        <v>0</v>
      </c>
      <c r="N1361">
        <v>1</v>
      </c>
      <c r="O1361">
        <v>0</v>
      </c>
      <c r="P1361">
        <v>0</v>
      </c>
      <c r="Q1361">
        <v>0</v>
      </c>
      <c r="R1361">
        <v>0</v>
      </c>
      <c r="S1361">
        <v>1</v>
      </c>
      <c r="T1361">
        <v>0</v>
      </c>
      <c r="U1361">
        <v>0</v>
      </c>
      <c r="V1361">
        <v>0</v>
      </c>
      <c r="W1361">
        <v>1</v>
      </c>
      <c r="X1361">
        <v>0</v>
      </c>
      <c r="Y1361">
        <v>0</v>
      </c>
      <c r="Z1361">
        <v>0</v>
      </c>
      <c r="AA1361">
        <v>0</v>
      </c>
      <c r="AB1361">
        <v>5</v>
      </c>
      <c r="AC1361">
        <v>0</v>
      </c>
      <c r="AD1361">
        <v>0</v>
      </c>
      <c r="AE1361">
        <v>0</v>
      </c>
      <c r="AF1361">
        <v>0</v>
      </c>
      <c r="AG1361">
        <v>0</v>
      </c>
      <c r="AH1361">
        <v>0</v>
      </c>
      <c r="AI1361">
        <v>0</v>
      </c>
      <c r="AJ1361">
        <v>0</v>
      </c>
      <c r="AK1361">
        <v>0</v>
      </c>
      <c r="AL1361">
        <v>0</v>
      </c>
      <c r="AM1361">
        <v>0</v>
      </c>
      <c r="AN1361">
        <v>0</v>
      </c>
      <c r="AO1361">
        <v>0</v>
      </c>
      <c r="AP1361">
        <v>0</v>
      </c>
      <c r="AQ1361">
        <v>1</v>
      </c>
      <c r="AR1361">
        <v>0</v>
      </c>
      <c r="AS1361">
        <v>0</v>
      </c>
      <c r="AT1361">
        <v>0</v>
      </c>
      <c r="AU1361">
        <v>0</v>
      </c>
      <c r="AV1361">
        <v>0</v>
      </c>
      <c r="AW1361">
        <v>0</v>
      </c>
      <c r="AX1361">
        <v>1</v>
      </c>
      <c r="AY1361">
        <v>2</v>
      </c>
      <c r="AZ1361">
        <v>1</v>
      </c>
      <c r="BA1361">
        <v>1</v>
      </c>
      <c r="BB1361">
        <v>0</v>
      </c>
      <c r="BC1361">
        <v>0</v>
      </c>
      <c r="BD1361">
        <v>0</v>
      </c>
      <c r="BE1361">
        <v>0</v>
      </c>
      <c r="BF1361">
        <v>0</v>
      </c>
      <c r="BG1361">
        <v>0</v>
      </c>
      <c r="BH1361">
        <v>2</v>
      </c>
      <c r="BI1361">
        <v>2</v>
      </c>
      <c r="BJ1361">
        <v>0</v>
      </c>
      <c r="BK1361">
        <v>0</v>
      </c>
      <c r="BL1361">
        <v>0</v>
      </c>
      <c r="BM1361">
        <v>0</v>
      </c>
      <c r="BN1361">
        <v>0</v>
      </c>
      <c r="BO1361">
        <v>1</v>
      </c>
      <c r="BP1361">
        <v>0</v>
      </c>
      <c r="BQ1361">
        <v>0</v>
      </c>
      <c r="BR1361">
        <v>0</v>
      </c>
      <c r="BS1361">
        <v>1</v>
      </c>
      <c r="BT1361">
        <v>9</v>
      </c>
      <c r="BU1361" t="s">
        <v>1375</v>
      </c>
    </row>
    <row r="1362" spans="1:73">
      <c r="A1362" t="s">
        <v>1244</v>
      </c>
      <c r="B1362" t="s">
        <v>1245</v>
      </c>
      <c r="C1362">
        <v>146</v>
      </c>
      <c r="D1362" t="s">
        <v>119</v>
      </c>
      <c r="E1362" t="s">
        <v>78</v>
      </c>
      <c r="F1362" t="s">
        <v>77</v>
      </c>
      <c r="G1362">
        <v>0</v>
      </c>
      <c r="H1362">
        <v>0</v>
      </c>
      <c r="I1362">
        <v>0</v>
      </c>
      <c r="J1362">
        <v>0</v>
      </c>
      <c r="K1362">
        <v>0</v>
      </c>
      <c r="L1362">
        <v>2</v>
      </c>
      <c r="M1362">
        <v>0</v>
      </c>
      <c r="N1362">
        <v>2</v>
      </c>
      <c r="O1362">
        <v>0</v>
      </c>
      <c r="P1362">
        <v>0</v>
      </c>
      <c r="Q1362">
        <v>0</v>
      </c>
      <c r="R1362">
        <v>0</v>
      </c>
      <c r="S1362">
        <v>2</v>
      </c>
      <c r="T1362">
        <v>1</v>
      </c>
      <c r="U1362">
        <v>0</v>
      </c>
      <c r="V1362">
        <v>0</v>
      </c>
      <c r="W1362">
        <v>0</v>
      </c>
      <c r="X1362">
        <v>0</v>
      </c>
      <c r="Y1362">
        <v>0</v>
      </c>
      <c r="Z1362">
        <v>0</v>
      </c>
      <c r="AA1362">
        <v>0</v>
      </c>
      <c r="AB1362">
        <v>9</v>
      </c>
      <c r="AC1362">
        <v>0</v>
      </c>
      <c r="AD1362">
        <v>0</v>
      </c>
      <c r="AE1362">
        <v>0</v>
      </c>
      <c r="AF1362">
        <v>0</v>
      </c>
      <c r="AG1362">
        <v>0</v>
      </c>
      <c r="AH1362">
        <v>1</v>
      </c>
      <c r="AI1362">
        <v>1</v>
      </c>
      <c r="AJ1362">
        <v>0</v>
      </c>
      <c r="AK1362">
        <v>0</v>
      </c>
      <c r="AL1362">
        <v>0</v>
      </c>
      <c r="AM1362">
        <v>0</v>
      </c>
      <c r="AN1362">
        <v>0</v>
      </c>
      <c r="AO1362">
        <v>0</v>
      </c>
      <c r="AP1362">
        <v>1</v>
      </c>
      <c r="AQ1362">
        <v>0</v>
      </c>
      <c r="AR1362">
        <v>0</v>
      </c>
      <c r="AS1362">
        <v>0</v>
      </c>
      <c r="AT1362">
        <v>0</v>
      </c>
      <c r="AU1362">
        <v>0</v>
      </c>
      <c r="AV1362">
        <v>0</v>
      </c>
      <c r="AW1362">
        <v>0</v>
      </c>
      <c r="AX1362">
        <v>1</v>
      </c>
      <c r="AY1362">
        <v>3</v>
      </c>
      <c r="AZ1362">
        <v>2</v>
      </c>
      <c r="BA1362">
        <v>2</v>
      </c>
      <c r="BB1362">
        <v>0</v>
      </c>
      <c r="BC1362">
        <v>2</v>
      </c>
      <c r="BD1362">
        <v>0</v>
      </c>
      <c r="BE1362">
        <v>0</v>
      </c>
      <c r="BF1362">
        <v>0</v>
      </c>
      <c r="BG1362">
        <v>0</v>
      </c>
      <c r="BH1362">
        <v>0</v>
      </c>
      <c r="BI1362">
        <v>0</v>
      </c>
      <c r="BJ1362">
        <v>1</v>
      </c>
      <c r="BK1362">
        <v>0</v>
      </c>
      <c r="BL1362">
        <v>0</v>
      </c>
      <c r="BM1362">
        <v>0</v>
      </c>
      <c r="BN1362">
        <v>0</v>
      </c>
      <c r="BO1362">
        <v>3</v>
      </c>
      <c r="BP1362">
        <v>0</v>
      </c>
      <c r="BQ1362">
        <v>0</v>
      </c>
      <c r="BR1362">
        <v>0</v>
      </c>
      <c r="BS1362">
        <v>1</v>
      </c>
      <c r="BT1362">
        <v>16</v>
      </c>
      <c r="BU1362" t="s">
        <v>1376</v>
      </c>
    </row>
    <row r="1363" spans="1:73">
      <c r="A1363" t="s">
        <v>1244</v>
      </c>
      <c r="B1363" t="s">
        <v>1245</v>
      </c>
      <c r="C1363">
        <v>147</v>
      </c>
      <c r="D1363" t="s">
        <v>119</v>
      </c>
      <c r="E1363" t="s">
        <v>1268</v>
      </c>
      <c r="F1363" t="s">
        <v>101</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1</v>
      </c>
      <c r="BT1363">
        <v>2</v>
      </c>
      <c r="BU1363" t="s">
        <v>150</v>
      </c>
    </row>
    <row r="1364" spans="1:73">
      <c r="A1364" t="s">
        <v>1244</v>
      </c>
      <c r="B1364" t="s">
        <v>1245</v>
      </c>
      <c r="C1364">
        <v>148</v>
      </c>
      <c r="D1364" t="s">
        <v>119</v>
      </c>
      <c r="E1364" t="s">
        <v>78</v>
      </c>
      <c r="F1364" t="s">
        <v>77</v>
      </c>
      <c r="G1364">
        <v>0</v>
      </c>
      <c r="H1364">
        <v>1</v>
      </c>
      <c r="I1364">
        <v>0</v>
      </c>
      <c r="J1364">
        <v>0</v>
      </c>
      <c r="K1364">
        <v>0</v>
      </c>
      <c r="L1364">
        <v>0</v>
      </c>
      <c r="M1364">
        <v>0</v>
      </c>
      <c r="N1364">
        <v>1</v>
      </c>
      <c r="O1364">
        <v>0</v>
      </c>
      <c r="P1364">
        <v>0</v>
      </c>
      <c r="Q1364">
        <v>2</v>
      </c>
      <c r="R1364">
        <v>0</v>
      </c>
      <c r="S1364">
        <v>1</v>
      </c>
      <c r="T1364">
        <v>0</v>
      </c>
      <c r="U1364">
        <v>0</v>
      </c>
      <c r="V1364">
        <v>0</v>
      </c>
      <c r="W1364">
        <v>0</v>
      </c>
      <c r="X1364">
        <v>0</v>
      </c>
      <c r="Y1364">
        <v>0</v>
      </c>
      <c r="Z1364">
        <v>0</v>
      </c>
      <c r="AA1364">
        <v>0</v>
      </c>
      <c r="AB1364">
        <v>5</v>
      </c>
      <c r="AC1364">
        <v>0</v>
      </c>
      <c r="AD1364">
        <v>0</v>
      </c>
      <c r="AE1364">
        <v>0</v>
      </c>
      <c r="AF1364">
        <v>0</v>
      </c>
      <c r="AG1364">
        <v>0</v>
      </c>
      <c r="AH1364">
        <v>2</v>
      </c>
      <c r="AI1364">
        <v>1</v>
      </c>
      <c r="AJ1364">
        <v>0</v>
      </c>
      <c r="AK1364">
        <v>0</v>
      </c>
      <c r="AL1364">
        <v>0</v>
      </c>
      <c r="AM1364">
        <v>0</v>
      </c>
      <c r="AN1364">
        <v>0</v>
      </c>
      <c r="AO1364">
        <v>0</v>
      </c>
      <c r="AP1364">
        <v>2</v>
      </c>
      <c r="AQ1364">
        <v>0</v>
      </c>
      <c r="AR1364">
        <v>0</v>
      </c>
      <c r="AS1364">
        <v>0</v>
      </c>
      <c r="AT1364">
        <v>0</v>
      </c>
      <c r="AU1364">
        <v>0</v>
      </c>
      <c r="AV1364">
        <v>0</v>
      </c>
      <c r="AW1364">
        <v>0</v>
      </c>
      <c r="AX1364">
        <v>2</v>
      </c>
      <c r="AY1364">
        <v>2</v>
      </c>
      <c r="AZ1364">
        <v>3</v>
      </c>
      <c r="BA1364">
        <v>2</v>
      </c>
      <c r="BB1364">
        <v>0</v>
      </c>
      <c r="BC1364">
        <v>3</v>
      </c>
      <c r="BD1364">
        <v>0</v>
      </c>
      <c r="BE1364">
        <v>0</v>
      </c>
      <c r="BF1364">
        <v>0</v>
      </c>
      <c r="BG1364">
        <v>0</v>
      </c>
      <c r="BH1364">
        <v>0</v>
      </c>
      <c r="BI1364">
        <v>0</v>
      </c>
      <c r="BJ1364">
        <v>0</v>
      </c>
      <c r="BK1364">
        <v>0</v>
      </c>
      <c r="BL1364">
        <v>0</v>
      </c>
      <c r="BM1364">
        <v>0</v>
      </c>
      <c r="BN1364">
        <v>1</v>
      </c>
      <c r="BO1364">
        <v>3</v>
      </c>
      <c r="BP1364">
        <v>0</v>
      </c>
      <c r="BQ1364">
        <v>0</v>
      </c>
      <c r="BR1364">
        <v>0</v>
      </c>
      <c r="BS1364">
        <v>3</v>
      </c>
      <c r="BT1364">
        <v>12</v>
      </c>
      <c r="BU1364" t="s">
        <v>1377</v>
      </c>
    </row>
    <row r="1365" spans="1:73">
      <c r="A1365" t="s">
        <v>1244</v>
      </c>
      <c r="B1365" t="s">
        <v>1245</v>
      </c>
      <c r="C1365">
        <v>149</v>
      </c>
      <c r="D1365" t="s">
        <v>119</v>
      </c>
      <c r="E1365" t="s">
        <v>1258</v>
      </c>
      <c r="F1365" t="s">
        <v>92</v>
      </c>
      <c r="G1365">
        <v>0</v>
      </c>
      <c r="H1365">
        <v>6</v>
      </c>
      <c r="I1365">
        <v>4</v>
      </c>
      <c r="J1365">
        <v>0</v>
      </c>
      <c r="K1365">
        <v>0</v>
      </c>
      <c r="L1365">
        <v>7</v>
      </c>
      <c r="M1365">
        <v>1</v>
      </c>
      <c r="N1365">
        <v>3</v>
      </c>
      <c r="O1365">
        <v>0</v>
      </c>
      <c r="P1365">
        <v>0</v>
      </c>
      <c r="Q1365">
        <v>0</v>
      </c>
      <c r="R1365">
        <v>1</v>
      </c>
      <c r="S1365">
        <v>15</v>
      </c>
      <c r="T1365">
        <v>6</v>
      </c>
      <c r="U1365">
        <v>0</v>
      </c>
      <c r="V1365">
        <v>0</v>
      </c>
      <c r="W1365">
        <v>6</v>
      </c>
      <c r="X1365">
        <v>0</v>
      </c>
      <c r="Y1365">
        <v>0</v>
      </c>
      <c r="Z1365">
        <v>0</v>
      </c>
      <c r="AA1365">
        <v>0</v>
      </c>
      <c r="AB1365">
        <v>46</v>
      </c>
      <c r="AC1365">
        <v>1</v>
      </c>
      <c r="AD1365">
        <v>0</v>
      </c>
      <c r="AE1365">
        <v>0</v>
      </c>
      <c r="AF1365">
        <v>0</v>
      </c>
      <c r="AG1365">
        <v>0</v>
      </c>
      <c r="AH1365">
        <v>3</v>
      </c>
      <c r="AI1365">
        <v>4</v>
      </c>
      <c r="AJ1365">
        <v>0</v>
      </c>
      <c r="AK1365">
        <v>0</v>
      </c>
      <c r="AL1365">
        <v>1</v>
      </c>
      <c r="AM1365">
        <v>7</v>
      </c>
      <c r="AN1365">
        <v>0</v>
      </c>
      <c r="AO1365">
        <v>1</v>
      </c>
      <c r="AP1365">
        <v>1</v>
      </c>
      <c r="AQ1365">
        <v>2</v>
      </c>
      <c r="AR1365">
        <v>0</v>
      </c>
      <c r="AS1365">
        <v>0</v>
      </c>
      <c r="AT1365">
        <v>0</v>
      </c>
      <c r="AU1365">
        <v>0</v>
      </c>
      <c r="AV1365">
        <v>0</v>
      </c>
      <c r="AW1365">
        <v>4</v>
      </c>
      <c r="AX1365">
        <v>8</v>
      </c>
      <c r="AY1365">
        <v>8</v>
      </c>
      <c r="AZ1365">
        <v>5</v>
      </c>
      <c r="BA1365">
        <v>16</v>
      </c>
      <c r="BB1365">
        <v>3</v>
      </c>
      <c r="BC1365">
        <v>2</v>
      </c>
      <c r="BD1365">
        <v>0</v>
      </c>
      <c r="BE1365">
        <v>0</v>
      </c>
      <c r="BF1365">
        <v>0</v>
      </c>
      <c r="BG1365">
        <v>0</v>
      </c>
      <c r="BH1365">
        <v>0</v>
      </c>
      <c r="BI1365">
        <v>2</v>
      </c>
      <c r="BJ1365">
        <v>1</v>
      </c>
      <c r="BK1365">
        <v>0</v>
      </c>
      <c r="BL1365">
        <v>2</v>
      </c>
      <c r="BM1365">
        <v>0</v>
      </c>
      <c r="BN1365">
        <v>0</v>
      </c>
      <c r="BO1365">
        <v>6</v>
      </c>
      <c r="BP1365">
        <v>1</v>
      </c>
      <c r="BQ1365">
        <v>0</v>
      </c>
      <c r="BR1365">
        <v>0</v>
      </c>
      <c r="BS1365">
        <v>3</v>
      </c>
      <c r="BT1365">
        <v>81</v>
      </c>
      <c r="BU1365" t="s">
        <v>1378</v>
      </c>
    </row>
    <row r="1366" spans="1:73">
      <c r="A1366" t="s">
        <v>1244</v>
      </c>
      <c r="B1366" t="s">
        <v>1245</v>
      </c>
      <c r="C1366">
        <v>150</v>
      </c>
      <c r="D1366" t="s">
        <v>119</v>
      </c>
      <c r="E1366" t="s">
        <v>78</v>
      </c>
      <c r="F1366" t="s">
        <v>77</v>
      </c>
      <c r="G1366">
        <v>0</v>
      </c>
      <c r="H1366">
        <v>0</v>
      </c>
      <c r="I1366">
        <v>0</v>
      </c>
      <c r="J1366">
        <v>0</v>
      </c>
      <c r="K1366">
        <v>0</v>
      </c>
      <c r="L1366">
        <v>0</v>
      </c>
      <c r="M1366">
        <v>0</v>
      </c>
      <c r="N1366">
        <v>1</v>
      </c>
      <c r="O1366">
        <v>0</v>
      </c>
      <c r="P1366">
        <v>0</v>
      </c>
      <c r="Q1366">
        <v>0</v>
      </c>
      <c r="R1366">
        <v>0</v>
      </c>
      <c r="S1366">
        <v>1</v>
      </c>
      <c r="T1366">
        <v>0</v>
      </c>
      <c r="U1366">
        <v>0</v>
      </c>
      <c r="V1366">
        <v>1</v>
      </c>
      <c r="W1366">
        <v>0</v>
      </c>
      <c r="X1366">
        <v>0</v>
      </c>
      <c r="Y1366">
        <v>0</v>
      </c>
      <c r="Z1366">
        <v>0</v>
      </c>
      <c r="AA1366">
        <v>0</v>
      </c>
      <c r="AB1366">
        <v>4</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1</v>
      </c>
      <c r="AY1366">
        <v>1</v>
      </c>
      <c r="AZ1366">
        <v>2</v>
      </c>
      <c r="BA1366">
        <v>1</v>
      </c>
      <c r="BB1366">
        <v>0</v>
      </c>
      <c r="BC1366">
        <v>0</v>
      </c>
      <c r="BD1366">
        <v>0</v>
      </c>
      <c r="BE1366">
        <v>0</v>
      </c>
      <c r="BF1366">
        <v>0</v>
      </c>
      <c r="BG1366">
        <v>0</v>
      </c>
      <c r="BH1366">
        <v>0</v>
      </c>
      <c r="BI1366">
        <v>1</v>
      </c>
      <c r="BJ1366">
        <v>0</v>
      </c>
      <c r="BK1366">
        <v>0</v>
      </c>
      <c r="BL1366">
        <v>0</v>
      </c>
      <c r="BM1366">
        <v>0</v>
      </c>
      <c r="BN1366">
        <v>0</v>
      </c>
      <c r="BO1366">
        <v>2</v>
      </c>
      <c r="BP1366">
        <v>0</v>
      </c>
      <c r="BQ1366">
        <v>0</v>
      </c>
      <c r="BR1366">
        <v>1</v>
      </c>
      <c r="BS1366">
        <v>2</v>
      </c>
      <c r="BT1366">
        <v>9</v>
      </c>
      <c r="BU1366" t="s">
        <v>1379</v>
      </c>
    </row>
    <row r="1367" spans="1:73">
      <c r="A1367" t="s">
        <v>1244</v>
      </c>
      <c r="B1367" t="s">
        <v>1245</v>
      </c>
      <c r="C1367">
        <v>151</v>
      </c>
      <c r="D1367" t="s">
        <v>119</v>
      </c>
      <c r="E1367" t="s">
        <v>1268</v>
      </c>
      <c r="F1367" t="s">
        <v>101</v>
      </c>
      <c r="G1367">
        <v>4</v>
      </c>
      <c r="H1367">
        <v>2</v>
      </c>
      <c r="I1367">
        <v>3</v>
      </c>
      <c r="J1367">
        <v>0</v>
      </c>
      <c r="K1367">
        <v>0</v>
      </c>
      <c r="L1367">
        <v>9</v>
      </c>
      <c r="M1367">
        <v>2</v>
      </c>
      <c r="N1367">
        <v>11</v>
      </c>
      <c r="O1367">
        <v>0</v>
      </c>
      <c r="P1367">
        <v>0</v>
      </c>
      <c r="Q1367">
        <v>0</v>
      </c>
      <c r="R1367">
        <v>0</v>
      </c>
      <c r="S1367">
        <v>12</v>
      </c>
      <c r="T1367">
        <v>2</v>
      </c>
      <c r="U1367">
        <v>0</v>
      </c>
      <c r="V1367">
        <v>0</v>
      </c>
      <c r="W1367">
        <v>1</v>
      </c>
      <c r="X1367">
        <v>0</v>
      </c>
      <c r="Y1367">
        <v>0</v>
      </c>
      <c r="Z1367">
        <v>0</v>
      </c>
      <c r="AA1367">
        <v>0</v>
      </c>
      <c r="AB1367">
        <v>64</v>
      </c>
      <c r="AC1367">
        <v>0</v>
      </c>
      <c r="AD1367">
        <v>0</v>
      </c>
      <c r="AE1367">
        <v>0</v>
      </c>
      <c r="AF1367">
        <v>0</v>
      </c>
      <c r="AG1367">
        <v>0</v>
      </c>
      <c r="AH1367">
        <v>4</v>
      </c>
      <c r="AI1367">
        <v>4</v>
      </c>
      <c r="AJ1367">
        <v>0</v>
      </c>
      <c r="AK1367">
        <v>0</v>
      </c>
      <c r="AL1367">
        <v>1</v>
      </c>
      <c r="AM1367">
        <v>3</v>
      </c>
      <c r="AN1367">
        <v>2</v>
      </c>
      <c r="AO1367">
        <v>0</v>
      </c>
      <c r="AP1367">
        <v>2</v>
      </c>
      <c r="AQ1367">
        <v>2</v>
      </c>
      <c r="AR1367">
        <v>1</v>
      </c>
      <c r="AS1367">
        <v>0</v>
      </c>
      <c r="AT1367">
        <v>1</v>
      </c>
      <c r="AU1367">
        <v>11</v>
      </c>
      <c r="AV1367">
        <v>1</v>
      </c>
      <c r="AW1367">
        <v>2</v>
      </c>
      <c r="AX1367">
        <v>6</v>
      </c>
      <c r="AY1367">
        <v>21</v>
      </c>
      <c r="AZ1367">
        <v>5</v>
      </c>
      <c r="BA1367">
        <v>12</v>
      </c>
      <c r="BB1367">
        <v>1</v>
      </c>
      <c r="BC1367">
        <v>17</v>
      </c>
      <c r="BD1367">
        <v>0</v>
      </c>
      <c r="BE1367">
        <v>1</v>
      </c>
      <c r="BF1367">
        <v>1</v>
      </c>
      <c r="BG1367">
        <v>0</v>
      </c>
      <c r="BH1367">
        <v>1</v>
      </c>
      <c r="BI1367">
        <v>8</v>
      </c>
      <c r="BJ1367">
        <v>9</v>
      </c>
      <c r="BK1367">
        <v>0</v>
      </c>
      <c r="BL1367">
        <v>3</v>
      </c>
      <c r="BM1367">
        <v>0</v>
      </c>
      <c r="BN1367">
        <v>4</v>
      </c>
      <c r="BO1367">
        <v>17</v>
      </c>
      <c r="BP1367">
        <v>1</v>
      </c>
      <c r="BQ1367">
        <v>0</v>
      </c>
      <c r="BR1367">
        <v>0</v>
      </c>
      <c r="BS1367">
        <v>11</v>
      </c>
      <c r="BT1367">
        <v>132</v>
      </c>
      <c r="BU1367" t="s">
        <v>1380</v>
      </c>
    </row>
    <row r="1368" spans="1:73">
      <c r="A1368" t="s">
        <v>1244</v>
      </c>
      <c r="B1368" t="s">
        <v>1245</v>
      </c>
      <c r="C1368">
        <v>152</v>
      </c>
      <c r="D1368" t="s">
        <v>119</v>
      </c>
      <c r="E1368" t="s">
        <v>78</v>
      </c>
      <c r="F1368" t="s">
        <v>77</v>
      </c>
      <c r="G1368">
        <v>0</v>
      </c>
      <c r="H1368">
        <v>0</v>
      </c>
      <c r="I1368">
        <v>0</v>
      </c>
      <c r="J1368">
        <v>0</v>
      </c>
      <c r="K1368">
        <v>0</v>
      </c>
      <c r="L1368">
        <v>0</v>
      </c>
      <c r="M1368">
        <v>0</v>
      </c>
      <c r="N1368">
        <v>0</v>
      </c>
      <c r="O1368">
        <v>0</v>
      </c>
      <c r="P1368">
        <v>0</v>
      </c>
      <c r="Q1368">
        <v>0</v>
      </c>
      <c r="R1368">
        <v>0</v>
      </c>
      <c r="S1368">
        <v>2</v>
      </c>
      <c r="T1368">
        <v>1</v>
      </c>
      <c r="U1368">
        <v>0</v>
      </c>
      <c r="V1368">
        <v>0</v>
      </c>
      <c r="W1368">
        <v>1</v>
      </c>
      <c r="X1368">
        <v>0</v>
      </c>
      <c r="Y1368">
        <v>0</v>
      </c>
      <c r="Z1368">
        <v>0</v>
      </c>
      <c r="AA1368">
        <v>0</v>
      </c>
      <c r="AB1368">
        <v>1</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1</v>
      </c>
      <c r="BT1368">
        <v>3</v>
      </c>
      <c r="BU1368" t="s">
        <v>1381</v>
      </c>
    </row>
    <row r="1369" spans="1:73">
      <c r="A1369" t="s">
        <v>1244</v>
      </c>
      <c r="B1369" t="s">
        <v>1245</v>
      </c>
      <c r="C1369">
        <v>153</v>
      </c>
      <c r="D1369" t="s">
        <v>119</v>
      </c>
      <c r="E1369" t="s">
        <v>1268</v>
      </c>
      <c r="F1369" t="s">
        <v>101</v>
      </c>
      <c r="G1369">
        <v>1</v>
      </c>
      <c r="H1369">
        <v>0</v>
      </c>
      <c r="I1369">
        <v>1</v>
      </c>
      <c r="J1369">
        <v>0</v>
      </c>
      <c r="K1369">
        <v>0</v>
      </c>
      <c r="L1369">
        <v>1</v>
      </c>
      <c r="M1369">
        <v>0</v>
      </c>
      <c r="N1369">
        <v>2</v>
      </c>
      <c r="O1369">
        <v>0</v>
      </c>
      <c r="P1369">
        <v>0</v>
      </c>
      <c r="Q1369">
        <v>0</v>
      </c>
      <c r="R1369">
        <v>0</v>
      </c>
      <c r="S1369">
        <v>3</v>
      </c>
      <c r="T1369">
        <v>0</v>
      </c>
      <c r="U1369">
        <v>0</v>
      </c>
      <c r="V1369">
        <v>0</v>
      </c>
      <c r="W1369">
        <v>0</v>
      </c>
      <c r="X1369">
        <v>0</v>
      </c>
      <c r="Y1369">
        <v>0</v>
      </c>
      <c r="Z1369">
        <v>1</v>
      </c>
      <c r="AA1369">
        <v>0</v>
      </c>
      <c r="AB1369">
        <v>8</v>
      </c>
      <c r="AC1369">
        <v>0</v>
      </c>
      <c r="AD1369">
        <v>0</v>
      </c>
      <c r="AE1369">
        <v>0</v>
      </c>
      <c r="AF1369">
        <v>0</v>
      </c>
      <c r="AG1369">
        <v>0</v>
      </c>
      <c r="AH1369">
        <v>0</v>
      </c>
      <c r="AI1369">
        <v>1</v>
      </c>
      <c r="AJ1369">
        <v>0</v>
      </c>
      <c r="AK1369">
        <v>0</v>
      </c>
      <c r="AL1369">
        <v>0</v>
      </c>
      <c r="AM1369">
        <v>1</v>
      </c>
      <c r="AN1369">
        <v>0</v>
      </c>
      <c r="AO1369">
        <v>0</v>
      </c>
      <c r="AP1369">
        <v>0</v>
      </c>
      <c r="AQ1369">
        <v>0</v>
      </c>
      <c r="AR1369">
        <v>0</v>
      </c>
      <c r="AS1369">
        <v>0</v>
      </c>
      <c r="AT1369">
        <v>0</v>
      </c>
      <c r="AU1369">
        <v>0</v>
      </c>
      <c r="AV1369">
        <v>0</v>
      </c>
      <c r="AW1369">
        <v>1</v>
      </c>
      <c r="AX1369">
        <v>2</v>
      </c>
      <c r="AY1369">
        <v>2</v>
      </c>
      <c r="AZ1369">
        <v>2</v>
      </c>
      <c r="BA1369">
        <v>3</v>
      </c>
      <c r="BB1369">
        <v>0</v>
      </c>
      <c r="BC1369">
        <v>0</v>
      </c>
      <c r="BD1369">
        <v>0</v>
      </c>
      <c r="BE1369">
        <v>0</v>
      </c>
      <c r="BF1369">
        <v>0</v>
      </c>
      <c r="BG1369">
        <v>0</v>
      </c>
      <c r="BH1369">
        <v>1</v>
      </c>
      <c r="BI1369">
        <v>1</v>
      </c>
      <c r="BJ1369">
        <v>0</v>
      </c>
      <c r="BK1369">
        <v>0</v>
      </c>
      <c r="BL1369">
        <v>0</v>
      </c>
      <c r="BM1369">
        <v>0</v>
      </c>
      <c r="BN1369">
        <v>1</v>
      </c>
      <c r="BO1369">
        <v>2</v>
      </c>
      <c r="BP1369">
        <v>0</v>
      </c>
      <c r="BQ1369">
        <v>0</v>
      </c>
      <c r="BR1369">
        <v>0</v>
      </c>
      <c r="BS1369">
        <v>1</v>
      </c>
      <c r="BT1369">
        <v>12</v>
      </c>
      <c r="BU1369" t="s">
        <v>1382</v>
      </c>
    </row>
    <row r="1370" spans="1:73">
      <c r="A1370" t="s">
        <v>1244</v>
      </c>
      <c r="B1370" t="s">
        <v>1245</v>
      </c>
      <c r="C1370">
        <v>154</v>
      </c>
      <c r="D1370" t="s">
        <v>119</v>
      </c>
      <c r="E1370" t="s">
        <v>78</v>
      </c>
      <c r="F1370" t="s">
        <v>77</v>
      </c>
      <c r="G1370">
        <v>0</v>
      </c>
      <c r="H1370">
        <v>0</v>
      </c>
      <c r="I1370">
        <v>0</v>
      </c>
      <c r="J1370">
        <v>0</v>
      </c>
      <c r="K1370">
        <v>0</v>
      </c>
      <c r="L1370">
        <v>2</v>
      </c>
      <c r="M1370">
        <v>0</v>
      </c>
      <c r="N1370">
        <v>2</v>
      </c>
      <c r="O1370">
        <v>0</v>
      </c>
      <c r="P1370">
        <v>0</v>
      </c>
      <c r="Q1370">
        <v>0</v>
      </c>
      <c r="R1370">
        <v>0</v>
      </c>
      <c r="S1370">
        <v>1</v>
      </c>
      <c r="T1370">
        <v>0</v>
      </c>
      <c r="U1370">
        <v>0</v>
      </c>
      <c r="V1370">
        <v>0</v>
      </c>
      <c r="W1370">
        <v>1</v>
      </c>
      <c r="X1370">
        <v>0</v>
      </c>
      <c r="Y1370">
        <v>0</v>
      </c>
      <c r="Z1370">
        <v>0</v>
      </c>
      <c r="AA1370">
        <v>0</v>
      </c>
      <c r="AB1370">
        <v>7</v>
      </c>
      <c r="AC1370">
        <v>0</v>
      </c>
      <c r="AD1370">
        <v>0</v>
      </c>
      <c r="AE1370">
        <v>0</v>
      </c>
      <c r="AF1370">
        <v>0</v>
      </c>
      <c r="AG1370">
        <v>0</v>
      </c>
      <c r="AH1370">
        <v>0</v>
      </c>
      <c r="AI1370">
        <v>0</v>
      </c>
      <c r="AJ1370">
        <v>0</v>
      </c>
      <c r="AK1370">
        <v>0</v>
      </c>
      <c r="AL1370">
        <v>0</v>
      </c>
      <c r="AM1370">
        <v>1</v>
      </c>
      <c r="AN1370">
        <v>0</v>
      </c>
      <c r="AO1370">
        <v>0</v>
      </c>
      <c r="AP1370">
        <v>1</v>
      </c>
      <c r="AQ1370">
        <v>1</v>
      </c>
      <c r="AR1370">
        <v>0</v>
      </c>
      <c r="AS1370">
        <v>0</v>
      </c>
      <c r="AT1370">
        <v>0</v>
      </c>
      <c r="AU1370">
        <v>0</v>
      </c>
      <c r="AV1370">
        <v>0</v>
      </c>
      <c r="AW1370">
        <v>0</v>
      </c>
      <c r="AX1370">
        <v>0</v>
      </c>
      <c r="AY1370">
        <v>1</v>
      </c>
      <c r="AZ1370">
        <v>2</v>
      </c>
      <c r="BA1370">
        <v>1</v>
      </c>
      <c r="BB1370">
        <v>0</v>
      </c>
      <c r="BC1370">
        <v>2</v>
      </c>
      <c r="BD1370">
        <v>0</v>
      </c>
      <c r="BE1370">
        <v>0</v>
      </c>
      <c r="BF1370">
        <v>0</v>
      </c>
      <c r="BG1370">
        <v>0</v>
      </c>
      <c r="BH1370">
        <v>1</v>
      </c>
      <c r="BI1370">
        <v>1</v>
      </c>
      <c r="BJ1370">
        <v>0</v>
      </c>
      <c r="BK1370">
        <v>0</v>
      </c>
      <c r="BL1370">
        <v>0</v>
      </c>
      <c r="BM1370">
        <v>0</v>
      </c>
      <c r="BN1370">
        <v>0</v>
      </c>
      <c r="BO1370">
        <v>2</v>
      </c>
      <c r="BP1370">
        <v>0</v>
      </c>
      <c r="BQ1370">
        <v>0</v>
      </c>
      <c r="BR1370">
        <v>0</v>
      </c>
      <c r="BS1370">
        <v>1</v>
      </c>
      <c r="BT1370">
        <v>13</v>
      </c>
      <c r="BU1370" t="s">
        <v>1383</v>
      </c>
    </row>
    <row r="1371" spans="1:73">
      <c r="A1371" t="s">
        <v>1244</v>
      </c>
      <c r="B1371" t="s">
        <v>1245</v>
      </c>
      <c r="C1371">
        <v>155</v>
      </c>
      <c r="D1371" t="s">
        <v>119</v>
      </c>
      <c r="E1371" t="s">
        <v>1268</v>
      </c>
      <c r="F1371" t="s">
        <v>101</v>
      </c>
      <c r="G1371">
        <v>0</v>
      </c>
      <c r="H1371">
        <v>0</v>
      </c>
      <c r="I1371">
        <v>1</v>
      </c>
      <c r="J1371">
        <v>0</v>
      </c>
      <c r="K1371">
        <v>0</v>
      </c>
      <c r="L1371">
        <v>5</v>
      </c>
      <c r="M1371">
        <v>1</v>
      </c>
      <c r="N1371">
        <v>6</v>
      </c>
      <c r="O1371">
        <v>0</v>
      </c>
      <c r="P1371">
        <v>0</v>
      </c>
      <c r="Q1371">
        <v>0</v>
      </c>
      <c r="R1371">
        <v>1</v>
      </c>
      <c r="S1371">
        <v>11</v>
      </c>
      <c r="T1371">
        <v>3</v>
      </c>
      <c r="U1371">
        <v>0</v>
      </c>
      <c r="V1371">
        <v>0</v>
      </c>
      <c r="W1371">
        <v>4</v>
      </c>
      <c r="X1371">
        <v>0</v>
      </c>
      <c r="Y1371">
        <v>0</v>
      </c>
      <c r="Z1371">
        <v>0</v>
      </c>
      <c r="AA1371">
        <v>0</v>
      </c>
      <c r="AB1371">
        <v>29</v>
      </c>
      <c r="AC1371">
        <v>0</v>
      </c>
      <c r="AD1371">
        <v>0</v>
      </c>
      <c r="AE1371">
        <v>0</v>
      </c>
      <c r="AF1371">
        <v>0</v>
      </c>
      <c r="AG1371">
        <v>0</v>
      </c>
      <c r="AH1371">
        <v>0</v>
      </c>
      <c r="AI1371">
        <v>2</v>
      </c>
      <c r="AJ1371">
        <v>0</v>
      </c>
      <c r="AK1371">
        <v>0</v>
      </c>
      <c r="AL1371">
        <v>3</v>
      </c>
      <c r="AM1371">
        <v>3</v>
      </c>
      <c r="AN1371">
        <v>0</v>
      </c>
      <c r="AO1371">
        <v>0</v>
      </c>
      <c r="AP1371">
        <v>2</v>
      </c>
      <c r="AQ1371">
        <v>2</v>
      </c>
      <c r="AR1371">
        <v>0</v>
      </c>
      <c r="AS1371">
        <v>0</v>
      </c>
      <c r="AT1371">
        <v>0</v>
      </c>
      <c r="AU1371">
        <v>1</v>
      </c>
      <c r="AV1371">
        <v>0</v>
      </c>
      <c r="AW1371">
        <v>1</v>
      </c>
      <c r="AX1371">
        <v>6</v>
      </c>
      <c r="AY1371">
        <v>5</v>
      </c>
      <c r="AZ1371">
        <v>8</v>
      </c>
      <c r="BA1371">
        <v>9</v>
      </c>
      <c r="BB1371">
        <v>2</v>
      </c>
      <c r="BC1371">
        <v>4</v>
      </c>
      <c r="BD1371">
        <v>0</v>
      </c>
      <c r="BE1371">
        <v>0</v>
      </c>
      <c r="BF1371">
        <v>0</v>
      </c>
      <c r="BG1371">
        <v>0</v>
      </c>
      <c r="BH1371">
        <v>2</v>
      </c>
      <c r="BI1371">
        <v>5</v>
      </c>
      <c r="BJ1371">
        <v>1</v>
      </c>
      <c r="BK1371">
        <v>0</v>
      </c>
      <c r="BL1371">
        <v>1</v>
      </c>
      <c r="BM1371">
        <v>0</v>
      </c>
      <c r="BN1371">
        <v>0</v>
      </c>
      <c r="BO1371">
        <v>9</v>
      </c>
      <c r="BP1371">
        <v>0</v>
      </c>
      <c r="BQ1371">
        <v>0</v>
      </c>
      <c r="BR1371">
        <v>2</v>
      </c>
      <c r="BS1371">
        <v>4</v>
      </c>
      <c r="BT1371">
        <v>48</v>
      </c>
      <c r="BU1371" t="s">
        <v>1384</v>
      </c>
    </row>
    <row r="1372" spans="1:73">
      <c r="A1372" t="s">
        <v>1244</v>
      </c>
      <c r="B1372" t="s">
        <v>1245</v>
      </c>
      <c r="C1372">
        <v>156</v>
      </c>
      <c r="D1372" t="s">
        <v>119</v>
      </c>
      <c r="E1372" t="s">
        <v>78</v>
      </c>
      <c r="F1372" t="s">
        <v>77</v>
      </c>
      <c r="G1372">
        <v>0</v>
      </c>
      <c r="H1372">
        <v>0</v>
      </c>
      <c r="I1372">
        <v>0</v>
      </c>
      <c r="J1372">
        <v>0</v>
      </c>
      <c r="K1372">
        <v>0</v>
      </c>
      <c r="L1372">
        <v>1</v>
      </c>
      <c r="M1372">
        <v>0</v>
      </c>
      <c r="N1372">
        <v>1</v>
      </c>
      <c r="O1372">
        <v>0</v>
      </c>
      <c r="P1372">
        <v>0</v>
      </c>
      <c r="Q1372">
        <v>0</v>
      </c>
      <c r="R1372">
        <v>0</v>
      </c>
      <c r="S1372">
        <v>3</v>
      </c>
      <c r="T1372">
        <v>2</v>
      </c>
      <c r="U1372">
        <v>0</v>
      </c>
      <c r="V1372">
        <v>0</v>
      </c>
      <c r="W1372">
        <v>2</v>
      </c>
      <c r="X1372">
        <v>0</v>
      </c>
      <c r="Y1372">
        <v>0</v>
      </c>
      <c r="Z1372">
        <v>0</v>
      </c>
      <c r="AA1372">
        <v>0</v>
      </c>
      <c r="AB1372">
        <v>6</v>
      </c>
      <c r="AC1372">
        <v>0</v>
      </c>
      <c r="AD1372">
        <v>0</v>
      </c>
      <c r="AE1372">
        <v>0</v>
      </c>
      <c r="AF1372">
        <v>0</v>
      </c>
      <c r="AG1372">
        <v>0</v>
      </c>
      <c r="AH1372">
        <v>0</v>
      </c>
      <c r="AI1372">
        <v>1</v>
      </c>
      <c r="AJ1372">
        <v>0</v>
      </c>
      <c r="AK1372">
        <v>0</v>
      </c>
      <c r="AL1372">
        <v>0</v>
      </c>
      <c r="AM1372">
        <v>0</v>
      </c>
      <c r="AN1372">
        <v>0</v>
      </c>
      <c r="AO1372">
        <v>0</v>
      </c>
      <c r="AP1372">
        <v>1</v>
      </c>
      <c r="AQ1372">
        <v>1</v>
      </c>
      <c r="AR1372">
        <v>0</v>
      </c>
      <c r="AS1372">
        <v>0</v>
      </c>
      <c r="AT1372">
        <v>0</v>
      </c>
      <c r="AU1372">
        <v>2</v>
      </c>
      <c r="AV1372">
        <v>0</v>
      </c>
      <c r="AW1372">
        <v>0</v>
      </c>
      <c r="AX1372">
        <v>0</v>
      </c>
      <c r="AY1372">
        <v>1</v>
      </c>
      <c r="AZ1372">
        <v>1</v>
      </c>
      <c r="BA1372">
        <v>0</v>
      </c>
      <c r="BB1372">
        <v>0</v>
      </c>
      <c r="BC1372">
        <v>2</v>
      </c>
      <c r="BD1372">
        <v>0</v>
      </c>
      <c r="BE1372">
        <v>0</v>
      </c>
      <c r="BF1372">
        <v>0</v>
      </c>
      <c r="BG1372">
        <v>0</v>
      </c>
      <c r="BH1372">
        <v>1</v>
      </c>
      <c r="BI1372">
        <v>1</v>
      </c>
      <c r="BJ1372">
        <v>0</v>
      </c>
      <c r="BK1372">
        <v>0</v>
      </c>
      <c r="BL1372">
        <v>0</v>
      </c>
      <c r="BM1372">
        <v>0</v>
      </c>
      <c r="BN1372">
        <v>0</v>
      </c>
      <c r="BO1372">
        <v>3</v>
      </c>
      <c r="BP1372">
        <v>0</v>
      </c>
      <c r="BQ1372">
        <v>0</v>
      </c>
      <c r="BR1372">
        <v>0</v>
      </c>
      <c r="BS1372">
        <v>1</v>
      </c>
      <c r="BT1372">
        <v>10</v>
      </c>
      <c r="BU1372" t="s">
        <v>1385</v>
      </c>
    </row>
    <row r="1373" spans="1:73">
      <c r="A1373" t="s">
        <v>1244</v>
      </c>
      <c r="B1373" t="s">
        <v>1245</v>
      </c>
      <c r="C1373">
        <v>157</v>
      </c>
      <c r="D1373" t="s">
        <v>119</v>
      </c>
      <c r="E1373" t="s">
        <v>1268</v>
      </c>
      <c r="F1373" t="s">
        <v>101</v>
      </c>
      <c r="G1373">
        <v>0</v>
      </c>
      <c r="H1373">
        <v>0</v>
      </c>
      <c r="I1373">
        <v>0</v>
      </c>
      <c r="J1373">
        <v>0</v>
      </c>
      <c r="K1373">
        <v>0</v>
      </c>
      <c r="L1373">
        <v>1</v>
      </c>
      <c r="M1373">
        <v>0</v>
      </c>
      <c r="N1373">
        <v>4</v>
      </c>
      <c r="O1373">
        <v>0</v>
      </c>
      <c r="P1373">
        <v>0</v>
      </c>
      <c r="Q1373">
        <v>0</v>
      </c>
      <c r="R1373">
        <v>0</v>
      </c>
      <c r="S1373">
        <v>4</v>
      </c>
      <c r="T1373">
        <v>0</v>
      </c>
      <c r="U1373">
        <v>0</v>
      </c>
      <c r="V1373">
        <v>0</v>
      </c>
      <c r="W1373">
        <v>0</v>
      </c>
      <c r="X1373">
        <v>0</v>
      </c>
      <c r="Y1373">
        <v>0</v>
      </c>
      <c r="Z1373">
        <v>0</v>
      </c>
      <c r="AA1373">
        <v>0</v>
      </c>
      <c r="AB1373">
        <v>9</v>
      </c>
      <c r="AC1373">
        <v>0</v>
      </c>
      <c r="AD1373">
        <v>0</v>
      </c>
      <c r="AE1373">
        <v>0</v>
      </c>
      <c r="AF1373">
        <v>0</v>
      </c>
      <c r="AG1373">
        <v>0</v>
      </c>
      <c r="AH1373">
        <v>0</v>
      </c>
      <c r="AI1373">
        <v>0</v>
      </c>
      <c r="AJ1373">
        <v>0</v>
      </c>
      <c r="AK1373">
        <v>0</v>
      </c>
      <c r="AL1373">
        <v>3</v>
      </c>
      <c r="AM1373">
        <v>0</v>
      </c>
      <c r="AN1373">
        <v>0</v>
      </c>
      <c r="AO1373">
        <v>0</v>
      </c>
      <c r="AP1373">
        <v>0</v>
      </c>
      <c r="AQ1373">
        <v>1</v>
      </c>
      <c r="AR1373">
        <v>0</v>
      </c>
      <c r="AS1373">
        <v>0</v>
      </c>
      <c r="AT1373">
        <v>0</v>
      </c>
      <c r="AU1373">
        <v>1</v>
      </c>
      <c r="AV1373">
        <v>0</v>
      </c>
      <c r="AW1373">
        <v>0</v>
      </c>
      <c r="AX1373">
        <v>4</v>
      </c>
      <c r="AY1373">
        <v>1</v>
      </c>
      <c r="AZ1373">
        <v>5</v>
      </c>
      <c r="BA1373">
        <v>4</v>
      </c>
      <c r="BB1373">
        <v>0</v>
      </c>
      <c r="BC1373">
        <v>2</v>
      </c>
      <c r="BD1373">
        <v>0</v>
      </c>
      <c r="BE1373">
        <v>0</v>
      </c>
      <c r="BF1373">
        <v>0</v>
      </c>
      <c r="BG1373">
        <v>0</v>
      </c>
      <c r="BH1373">
        <v>5</v>
      </c>
      <c r="BI1373">
        <v>5</v>
      </c>
      <c r="BJ1373">
        <v>0</v>
      </c>
      <c r="BK1373">
        <v>0</v>
      </c>
      <c r="BL1373">
        <v>0</v>
      </c>
      <c r="BM1373">
        <v>0</v>
      </c>
      <c r="BN1373">
        <v>2</v>
      </c>
      <c r="BO1373">
        <v>6</v>
      </c>
      <c r="BP1373">
        <v>0</v>
      </c>
      <c r="BQ1373">
        <v>0</v>
      </c>
      <c r="BR1373">
        <v>0</v>
      </c>
      <c r="BS1373">
        <v>1</v>
      </c>
      <c r="BT1373">
        <v>19</v>
      </c>
      <c r="BU1373" t="s">
        <v>1386</v>
      </c>
    </row>
    <row r="1374" spans="1:73">
      <c r="A1374" t="s">
        <v>1244</v>
      </c>
      <c r="B1374" t="s">
        <v>1245</v>
      </c>
      <c r="C1374">
        <v>158</v>
      </c>
      <c r="D1374" t="s">
        <v>119</v>
      </c>
      <c r="E1374" t="s">
        <v>1276</v>
      </c>
      <c r="F1374" t="s">
        <v>101</v>
      </c>
      <c r="G1374">
        <v>0</v>
      </c>
      <c r="H1374">
        <v>0</v>
      </c>
      <c r="I1374">
        <v>0</v>
      </c>
      <c r="J1374">
        <v>0</v>
      </c>
      <c r="K1374">
        <v>0</v>
      </c>
      <c r="L1374">
        <v>0</v>
      </c>
      <c r="M1374">
        <v>0</v>
      </c>
      <c r="N1374">
        <v>0</v>
      </c>
      <c r="O1374">
        <v>0</v>
      </c>
      <c r="P1374">
        <v>0</v>
      </c>
      <c r="Q1374">
        <v>0</v>
      </c>
      <c r="R1374">
        <v>0</v>
      </c>
      <c r="S1374">
        <v>2</v>
      </c>
      <c r="T1374">
        <v>0</v>
      </c>
      <c r="U1374">
        <v>0</v>
      </c>
      <c r="V1374">
        <v>0</v>
      </c>
      <c r="W1374">
        <v>0</v>
      </c>
      <c r="X1374">
        <v>0</v>
      </c>
      <c r="Y1374">
        <v>0</v>
      </c>
      <c r="Z1374">
        <v>0</v>
      </c>
      <c r="AA1374">
        <v>0</v>
      </c>
      <c r="AB1374">
        <v>4</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1</v>
      </c>
      <c r="AZ1374">
        <v>0</v>
      </c>
      <c r="BA1374">
        <v>0</v>
      </c>
      <c r="BB1374">
        <v>1</v>
      </c>
      <c r="BC1374">
        <v>0</v>
      </c>
      <c r="BD1374">
        <v>0</v>
      </c>
      <c r="BE1374">
        <v>0</v>
      </c>
      <c r="BF1374">
        <v>0</v>
      </c>
      <c r="BG1374">
        <v>0</v>
      </c>
      <c r="BH1374">
        <v>0</v>
      </c>
      <c r="BI1374">
        <v>0</v>
      </c>
      <c r="BJ1374">
        <v>0</v>
      </c>
      <c r="BK1374">
        <v>0</v>
      </c>
      <c r="BL1374">
        <v>1</v>
      </c>
      <c r="BM1374">
        <v>0</v>
      </c>
      <c r="BN1374">
        <v>0</v>
      </c>
      <c r="BO1374">
        <v>0</v>
      </c>
      <c r="BP1374">
        <v>0</v>
      </c>
      <c r="BQ1374">
        <v>0</v>
      </c>
      <c r="BR1374">
        <v>0</v>
      </c>
      <c r="BS1374">
        <v>1</v>
      </c>
      <c r="BT1374">
        <v>5</v>
      </c>
      <c r="BU1374" t="s">
        <v>1387</v>
      </c>
    </row>
    <row r="1375" spans="1:73">
      <c r="A1375" t="s">
        <v>1244</v>
      </c>
      <c r="B1375" t="s">
        <v>1245</v>
      </c>
      <c r="C1375">
        <v>159</v>
      </c>
      <c r="D1375" t="s">
        <v>119</v>
      </c>
      <c r="E1375" t="s">
        <v>1268</v>
      </c>
      <c r="F1375" t="s">
        <v>101</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2</v>
      </c>
      <c r="BD1375">
        <v>0</v>
      </c>
      <c r="BE1375">
        <v>0</v>
      </c>
      <c r="BF1375">
        <v>0</v>
      </c>
      <c r="BG1375">
        <v>0</v>
      </c>
      <c r="BH1375">
        <v>0</v>
      </c>
      <c r="BI1375">
        <v>0</v>
      </c>
      <c r="BJ1375">
        <v>0</v>
      </c>
      <c r="BK1375">
        <v>0</v>
      </c>
      <c r="BL1375">
        <v>0</v>
      </c>
      <c r="BM1375">
        <v>0</v>
      </c>
      <c r="BN1375">
        <v>2</v>
      </c>
      <c r="BO1375">
        <v>0</v>
      </c>
      <c r="BP1375">
        <v>0</v>
      </c>
      <c r="BQ1375">
        <v>0</v>
      </c>
      <c r="BR1375">
        <v>0</v>
      </c>
      <c r="BS1375">
        <v>1</v>
      </c>
      <c r="BT1375">
        <v>3</v>
      </c>
      <c r="BU1375" t="s">
        <v>1388</v>
      </c>
    </row>
    <row r="1376" spans="1:73">
      <c r="A1376" t="s">
        <v>1244</v>
      </c>
      <c r="B1376" t="s">
        <v>1245</v>
      </c>
      <c r="C1376">
        <v>160</v>
      </c>
      <c r="D1376" t="s">
        <v>119</v>
      </c>
      <c r="E1376" t="s">
        <v>1276</v>
      </c>
      <c r="F1376" t="s">
        <v>101</v>
      </c>
      <c r="G1376">
        <v>0</v>
      </c>
      <c r="H1376">
        <v>0</v>
      </c>
      <c r="I1376">
        <v>0</v>
      </c>
      <c r="J1376">
        <v>0</v>
      </c>
      <c r="K1376">
        <v>0</v>
      </c>
      <c r="L1376">
        <v>1</v>
      </c>
      <c r="M1376">
        <v>0</v>
      </c>
      <c r="N1376">
        <v>2</v>
      </c>
      <c r="O1376">
        <v>0</v>
      </c>
      <c r="P1376">
        <v>0</v>
      </c>
      <c r="Q1376">
        <v>0</v>
      </c>
      <c r="R1376">
        <v>0</v>
      </c>
      <c r="S1376">
        <v>1</v>
      </c>
      <c r="T1376">
        <v>0</v>
      </c>
      <c r="U1376">
        <v>0</v>
      </c>
      <c r="V1376">
        <v>0</v>
      </c>
      <c r="W1376">
        <v>0</v>
      </c>
      <c r="X1376">
        <v>0</v>
      </c>
      <c r="Y1376">
        <v>0</v>
      </c>
      <c r="Z1376">
        <v>0</v>
      </c>
      <c r="AA1376">
        <v>0</v>
      </c>
      <c r="AB1376">
        <v>7</v>
      </c>
      <c r="AC1376">
        <v>0</v>
      </c>
      <c r="AD1376">
        <v>0</v>
      </c>
      <c r="AE1376">
        <v>0</v>
      </c>
      <c r="AF1376">
        <v>0</v>
      </c>
      <c r="AG1376">
        <v>0</v>
      </c>
      <c r="AH1376">
        <v>0</v>
      </c>
      <c r="AI1376">
        <v>0</v>
      </c>
      <c r="AJ1376">
        <v>0</v>
      </c>
      <c r="AK1376">
        <v>0</v>
      </c>
      <c r="AL1376">
        <v>0</v>
      </c>
      <c r="AM1376">
        <v>1</v>
      </c>
      <c r="AN1376">
        <v>0</v>
      </c>
      <c r="AO1376">
        <v>0</v>
      </c>
      <c r="AP1376">
        <v>0</v>
      </c>
      <c r="AQ1376">
        <v>1</v>
      </c>
      <c r="AR1376">
        <v>0</v>
      </c>
      <c r="AS1376">
        <v>0</v>
      </c>
      <c r="AT1376">
        <v>0</v>
      </c>
      <c r="AU1376">
        <v>0</v>
      </c>
      <c r="AV1376">
        <v>0</v>
      </c>
      <c r="AW1376">
        <v>0</v>
      </c>
      <c r="AX1376">
        <v>0</v>
      </c>
      <c r="AY1376">
        <v>1</v>
      </c>
      <c r="AZ1376">
        <v>2</v>
      </c>
      <c r="BA1376">
        <v>2</v>
      </c>
      <c r="BB1376">
        <v>1</v>
      </c>
      <c r="BC1376">
        <v>0</v>
      </c>
      <c r="BD1376">
        <v>0</v>
      </c>
      <c r="BE1376">
        <v>0</v>
      </c>
      <c r="BF1376">
        <v>0</v>
      </c>
      <c r="BG1376">
        <v>0</v>
      </c>
      <c r="BH1376">
        <v>0</v>
      </c>
      <c r="BI1376">
        <v>0</v>
      </c>
      <c r="BJ1376">
        <v>0</v>
      </c>
      <c r="BK1376">
        <v>0</v>
      </c>
      <c r="BL1376">
        <v>1</v>
      </c>
      <c r="BM1376">
        <v>0</v>
      </c>
      <c r="BN1376">
        <v>0</v>
      </c>
      <c r="BO1376">
        <v>2</v>
      </c>
      <c r="BP1376">
        <v>0</v>
      </c>
      <c r="BQ1376">
        <v>0</v>
      </c>
      <c r="BR1376">
        <v>0</v>
      </c>
      <c r="BS1376">
        <v>1</v>
      </c>
      <c r="BT1376">
        <v>16</v>
      </c>
      <c r="BU1376" t="s">
        <v>1389</v>
      </c>
    </row>
    <row r="1377" spans="1:73">
      <c r="A1377" t="s">
        <v>1244</v>
      </c>
      <c r="B1377" t="s">
        <v>1245</v>
      </c>
      <c r="C1377">
        <v>161</v>
      </c>
      <c r="D1377" t="s">
        <v>119</v>
      </c>
      <c r="E1377" t="s">
        <v>1268</v>
      </c>
      <c r="F1377" t="s">
        <v>101</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1</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1</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1</v>
      </c>
      <c r="BT1377">
        <v>5</v>
      </c>
      <c r="BU1377" t="s">
        <v>1390</v>
      </c>
    </row>
    <row r="1378" spans="1:73">
      <c r="A1378" t="s">
        <v>1244</v>
      </c>
      <c r="B1378" t="s">
        <v>1245</v>
      </c>
      <c r="C1378">
        <v>162</v>
      </c>
      <c r="D1378" t="s">
        <v>119</v>
      </c>
      <c r="E1378" t="s">
        <v>1276</v>
      </c>
      <c r="F1378" t="s">
        <v>101</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1</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1</v>
      </c>
      <c r="BR1378">
        <v>0</v>
      </c>
      <c r="BS1378">
        <v>1</v>
      </c>
      <c r="BT1378">
        <v>6</v>
      </c>
      <c r="BU1378" t="s">
        <v>1391</v>
      </c>
    </row>
    <row r="1379" spans="1:73">
      <c r="A1379" t="s">
        <v>1244</v>
      </c>
      <c r="B1379" t="s">
        <v>1245</v>
      </c>
      <c r="C1379">
        <v>163</v>
      </c>
      <c r="D1379" t="s">
        <v>119</v>
      </c>
      <c r="E1379" t="s">
        <v>78</v>
      </c>
      <c r="F1379" t="s">
        <v>77</v>
      </c>
      <c r="G1379">
        <v>0</v>
      </c>
      <c r="H1379">
        <v>2</v>
      </c>
      <c r="I1379">
        <v>0</v>
      </c>
      <c r="J1379">
        <v>0</v>
      </c>
      <c r="K1379">
        <v>0</v>
      </c>
      <c r="L1379">
        <v>1</v>
      </c>
      <c r="M1379">
        <v>0</v>
      </c>
      <c r="N1379">
        <v>1</v>
      </c>
      <c r="O1379">
        <v>0</v>
      </c>
      <c r="P1379">
        <v>0</v>
      </c>
      <c r="Q1379">
        <v>0</v>
      </c>
      <c r="R1379">
        <v>0</v>
      </c>
      <c r="S1379">
        <v>3</v>
      </c>
      <c r="T1379">
        <v>1</v>
      </c>
      <c r="U1379">
        <v>0</v>
      </c>
      <c r="V1379">
        <v>1</v>
      </c>
      <c r="W1379">
        <v>1</v>
      </c>
      <c r="X1379">
        <v>0</v>
      </c>
      <c r="Y1379">
        <v>0</v>
      </c>
      <c r="Z1379">
        <v>0</v>
      </c>
      <c r="AA1379">
        <v>0</v>
      </c>
      <c r="AB1379">
        <v>9</v>
      </c>
      <c r="AC1379">
        <v>0</v>
      </c>
      <c r="AD1379">
        <v>0</v>
      </c>
      <c r="AE1379">
        <v>1</v>
      </c>
      <c r="AF1379">
        <v>0</v>
      </c>
      <c r="AG1379">
        <v>1</v>
      </c>
      <c r="AH1379">
        <v>0</v>
      </c>
      <c r="AI1379">
        <v>1</v>
      </c>
      <c r="AJ1379">
        <v>0</v>
      </c>
      <c r="AK1379">
        <v>0</v>
      </c>
      <c r="AL1379">
        <v>0</v>
      </c>
      <c r="AM1379">
        <v>2</v>
      </c>
      <c r="AN1379">
        <v>0</v>
      </c>
      <c r="AO1379">
        <v>0</v>
      </c>
      <c r="AP1379">
        <v>0</v>
      </c>
      <c r="AQ1379">
        <v>0</v>
      </c>
      <c r="AR1379">
        <v>0</v>
      </c>
      <c r="AS1379">
        <v>0</v>
      </c>
      <c r="AT1379">
        <v>1</v>
      </c>
      <c r="AU1379">
        <v>0</v>
      </c>
      <c r="AV1379">
        <v>1</v>
      </c>
      <c r="AW1379">
        <v>0</v>
      </c>
      <c r="AX1379">
        <v>0</v>
      </c>
      <c r="AY1379">
        <v>1</v>
      </c>
      <c r="AZ1379">
        <v>2</v>
      </c>
      <c r="BA1379">
        <v>3</v>
      </c>
      <c r="BB1379">
        <v>0</v>
      </c>
      <c r="BC1379">
        <v>4</v>
      </c>
      <c r="BD1379">
        <v>0</v>
      </c>
      <c r="BE1379">
        <v>0</v>
      </c>
      <c r="BF1379">
        <v>0</v>
      </c>
      <c r="BG1379">
        <v>0</v>
      </c>
      <c r="BH1379">
        <v>0</v>
      </c>
      <c r="BI1379">
        <v>2</v>
      </c>
      <c r="BJ1379">
        <v>2</v>
      </c>
      <c r="BK1379">
        <v>0</v>
      </c>
      <c r="BL1379">
        <v>0</v>
      </c>
      <c r="BM1379">
        <v>0</v>
      </c>
      <c r="BN1379">
        <v>2</v>
      </c>
      <c r="BO1379">
        <v>2</v>
      </c>
      <c r="BP1379">
        <v>0</v>
      </c>
      <c r="BQ1379">
        <v>0</v>
      </c>
      <c r="BR1379">
        <v>0</v>
      </c>
      <c r="BS1379">
        <v>1</v>
      </c>
      <c r="BT1379">
        <v>15</v>
      </c>
      <c r="BU1379" t="s">
        <v>1392</v>
      </c>
    </row>
    <row r="1380" spans="1:73">
      <c r="A1380" t="s">
        <v>1244</v>
      </c>
      <c r="B1380" t="s">
        <v>1245</v>
      </c>
      <c r="C1380">
        <v>164</v>
      </c>
      <c r="D1380" t="s">
        <v>119</v>
      </c>
      <c r="E1380" t="s">
        <v>1276</v>
      </c>
      <c r="F1380" t="s">
        <v>101</v>
      </c>
      <c r="G1380">
        <v>0</v>
      </c>
      <c r="H1380">
        <v>4</v>
      </c>
      <c r="I1380">
        <v>0</v>
      </c>
      <c r="J1380">
        <v>0</v>
      </c>
      <c r="K1380">
        <v>0</v>
      </c>
      <c r="L1380">
        <v>7</v>
      </c>
      <c r="M1380">
        <v>0</v>
      </c>
      <c r="N1380">
        <v>3</v>
      </c>
      <c r="O1380">
        <v>0</v>
      </c>
      <c r="P1380">
        <v>0</v>
      </c>
      <c r="Q1380">
        <v>0</v>
      </c>
      <c r="R1380">
        <v>0</v>
      </c>
      <c r="S1380">
        <v>12</v>
      </c>
      <c r="T1380">
        <v>4</v>
      </c>
      <c r="U1380">
        <v>0</v>
      </c>
      <c r="V1380">
        <v>2</v>
      </c>
      <c r="W1380">
        <v>1</v>
      </c>
      <c r="X1380">
        <v>0</v>
      </c>
      <c r="Y1380">
        <v>0</v>
      </c>
      <c r="Z1380">
        <v>0</v>
      </c>
      <c r="AA1380">
        <v>0</v>
      </c>
      <c r="AB1380">
        <v>44</v>
      </c>
      <c r="AC1380">
        <v>1</v>
      </c>
      <c r="AD1380">
        <v>0</v>
      </c>
      <c r="AE1380">
        <v>0</v>
      </c>
      <c r="AF1380">
        <v>1</v>
      </c>
      <c r="AG1380">
        <v>0</v>
      </c>
      <c r="AH1380">
        <v>0</v>
      </c>
      <c r="AI1380">
        <v>6</v>
      </c>
      <c r="AJ1380">
        <v>0</v>
      </c>
      <c r="AK1380">
        <v>0</v>
      </c>
      <c r="AL1380">
        <v>3</v>
      </c>
      <c r="AM1380">
        <v>2</v>
      </c>
      <c r="AN1380">
        <v>0</v>
      </c>
      <c r="AO1380">
        <v>0</v>
      </c>
      <c r="AP1380">
        <v>2</v>
      </c>
      <c r="AQ1380">
        <v>0</v>
      </c>
      <c r="AR1380">
        <v>0</v>
      </c>
      <c r="AS1380">
        <v>0</v>
      </c>
      <c r="AT1380">
        <v>0</v>
      </c>
      <c r="AU1380">
        <v>3</v>
      </c>
      <c r="AV1380">
        <v>0</v>
      </c>
      <c r="AW1380">
        <v>0</v>
      </c>
      <c r="AX1380">
        <v>9</v>
      </c>
      <c r="AY1380">
        <v>12</v>
      </c>
      <c r="AZ1380">
        <v>6</v>
      </c>
      <c r="BA1380">
        <v>11</v>
      </c>
      <c r="BB1380">
        <v>1</v>
      </c>
      <c r="BC1380">
        <v>19</v>
      </c>
      <c r="BD1380">
        <v>0</v>
      </c>
      <c r="BE1380">
        <v>0</v>
      </c>
      <c r="BF1380">
        <v>0</v>
      </c>
      <c r="BG1380">
        <v>0</v>
      </c>
      <c r="BH1380">
        <v>4</v>
      </c>
      <c r="BI1380">
        <v>10</v>
      </c>
      <c r="BJ1380">
        <v>8</v>
      </c>
      <c r="BK1380">
        <v>0</v>
      </c>
      <c r="BL1380">
        <v>1</v>
      </c>
      <c r="BM1380">
        <v>0</v>
      </c>
      <c r="BN1380">
        <v>9</v>
      </c>
      <c r="BO1380">
        <v>10</v>
      </c>
      <c r="BP1380">
        <v>1</v>
      </c>
      <c r="BQ1380">
        <v>0</v>
      </c>
      <c r="BR1380">
        <v>3</v>
      </c>
      <c r="BS1380">
        <v>2</v>
      </c>
      <c r="BT1380">
        <v>92</v>
      </c>
      <c r="BU1380" t="s">
        <v>1393</v>
      </c>
    </row>
    <row r="1381" spans="1:73">
      <c r="A1381" t="s">
        <v>1244</v>
      </c>
      <c r="B1381" t="s">
        <v>1245</v>
      </c>
      <c r="C1381">
        <v>165</v>
      </c>
      <c r="D1381" t="s">
        <v>119</v>
      </c>
      <c r="E1381" t="s">
        <v>1268</v>
      </c>
      <c r="F1381" t="s">
        <v>101</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1</v>
      </c>
      <c r="BT1381">
        <v>3</v>
      </c>
      <c r="BU1381" t="s">
        <v>1394</v>
      </c>
    </row>
    <row r="1382" spans="1:73">
      <c r="A1382" t="s">
        <v>1244</v>
      </c>
      <c r="B1382" t="s">
        <v>1245</v>
      </c>
      <c r="C1382">
        <v>166</v>
      </c>
      <c r="D1382" t="s">
        <v>119</v>
      </c>
      <c r="E1382" t="s">
        <v>1276</v>
      </c>
      <c r="F1382" t="s">
        <v>101</v>
      </c>
      <c r="G1382">
        <v>0</v>
      </c>
      <c r="H1382">
        <v>0</v>
      </c>
      <c r="I1382">
        <v>3</v>
      </c>
      <c r="J1382">
        <v>0</v>
      </c>
      <c r="K1382">
        <v>0</v>
      </c>
      <c r="L1382">
        <v>5</v>
      </c>
      <c r="M1382">
        <v>0</v>
      </c>
      <c r="N1382">
        <v>14</v>
      </c>
      <c r="O1382">
        <v>0</v>
      </c>
      <c r="P1382">
        <v>0</v>
      </c>
      <c r="Q1382">
        <v>0</v>
      </c>
      <c r="R1382">
        <v>0</v>
      </c>
      <c r="S1382">
        <v>10</v>
      </c>
      <c r="T1382">
        <v>2</v>
      </c>
      <c r="U1382">
        <v>0</v>
      </c>
      <c r="V1382">
        <v>4</v>
      </c>
      <c r="W1382">
        <v>3</v>
      </c>
      <c r="X1382">
        <v>0</v>
      </c>
      <c r="Y1382">
        <v>0</v>
      </c>
      <c r="Z1382">
        <v>0</v>
      </c>
      <c r="AA1382">
        <v>0</v>
      </c>
      <c r="AB1382">
        <v>52</v>
      </c>
      <c r="AC1382">
        <v>2</v>
      </c>
      <c r="AD1382">
        <v>0</v>
      </c>
      <c r="AE1382">
        <v>0</v>
      </c>
      <c r="AF1382">
        <v>0</v>
      </c>
      <c r="AG1382">
        <v>0</v>
      </c>
      <c r="AH1382">
        <v>0</v>
      </c>
      <c r="AI1382">
        <v>1</v>
      </c>
      <c r="AJ1382">
        <v>0</v>
      </c>
      <c r="AK1382">
        <v>1</v>
      </c>
      <c r="AL1382">
        <v>0</v>
      </c>
      <c r="AM1382">
        <v>10</v>
      </c>
      <c r="AN1382">
        <v>3</v>
      </c>
      <c r="AO1382">
        <v>0</v>
      </c>
      <c r="AP1382">
        <v>0</v>
      </c>
      <c r="AQ1382">
        <v>1</v>
      </c>
      <c r="AR1382">
        <v>0</v>
      </c>
      <c r="AS1382">
        <v>0</v>
      </c>
      <c r="AT1382">
        <v>1</v>
      </c>
      <c r="AU1382">
        <v>6</v>
      </c>
      <c r="AV1382">
        <v>0</v>
      </c>
      <c r="AW1382">
        <v>1</v>
      </c>
      <c r="AX1382">
        <v>5</v>
      </c>
      <c r="AY1382">
        <v>12</v>
      </c>
      <c r="AZ1382">
        <v>7</v>
      </c>
      <c r="BA1382">
        <v>15</v>
      </c>
      <c r="BB1382">
        <v>1</v>
      </c>
      <c r="BC1382">
        <v>14</v>
      </c>
      <c r="BD1382">
        <v>1</v>
      </c>
      <c r="BE1382">
        <v>0</v>
      </c>
      <c r="BF1382">
        <v>0</v>
      </c>
      <c r="BG1382">
        <v>0</v>
      </c>
      <c r="BH1382">
        <v>0</v>
      </c>
      <c r="BI1382">
        <v>10</v>
      </c>
      <c r="BJ1382">
        <v>11</v>
      </c>
      <c r="BK1382">
        <v>0</v>
      </c>
      <c r="BL1382">
        <v>2</v>
      </c>
      <c r="BM1382">
        <v>1</v>
      </c>
      <c r="BN1382">
        <v>2</v>
      </c>
      <c r="BO1382">
        <v>15</v>
      </c>
      <c r="BP1382">
        <v>1</v>
      </c>
      <c r="BQ1382">
        <v>0</v>
      </c>
      <c r="BR1382">
        <v>0</v>
      </c>
      <c r="BS1382">
        <v>6</v>
      </c>
      <c r="BT1382">
        <v>100</v>
      </c>
      <c r="BU1382" t="s">
        <v>1395</v>
      </c>
    </row>
    <row r="1383" spans="1:73">
      <c r="A1383" t="s">
        <v>1244</v>
      </c>
      <c r="B1383" t="s">
        <v>1245</v>
      </c>
      <c r="C1383">
        <v>167</v>
      </c>
      <c r="D1383" t="s">
        <v>119</v>
      </c>
      <c r="E1383" t="s">
        <v>78</v>
      </c>
      <c r="F1383" t="s">
        <v>77</v>
      </c>
      <c r="G1383">
        <v>0</v>
      </c>
      <c r="H1383">
        <v>0</v>
      </c>
      <c r="I1383">
        <v>0</v>
      </c>
      <c r="J1383">
        <v>0</v>
      </c>
      <c r="K1383">
        <v>0</v>
      </c>
      <c r="L1383">
        <v>2</v>
      </c>
      <c r="M1383">
        <v>0</v>
      </c>
      <c r="N1383">
        <v>4</v>
      </c>
      <c r="O1383">
        <v>0</v>
      </c>
      <c r="P1383">
        <v>0</v>
      </c>
      <c r="Q1383">
        <v>0</v>
      </c>
      <c r="R1383">
        <v>0</v>
      </c>
      <c r="S1383">
        <v>5</v>
      </c>
      <c r="T1383">
        <v>1</v>
      </c>
      <c r="U1383">
        <v>0</v>
      </c>
      <c r="V1383">
        <v>2</v>
      </c>
      <c r="W1383">
        <v>1</v>
      </c>
      <c r="X1383">
        <v>0</v>
      </c>
      <c r="Y1383">
        <v>0</v>
      </c>
      <c r="Z1383">
        <v>0</v>
      </c>
      <c r="AA1383">
        <v>0</v>
      </c>
      <c r="AB1383">
        <v>15</v>
      </c>
      <c r="AC1383">
        <v>0</v>
      </c>
      <c r="AD1383">
        <v>0</v>
      </c>
      <c r="AE1383">
        <v>0</v>
      </c>
      <c r="AF1383">
        <v>0</v>
      </c>
      <c r="AG1383">
        <v>0</v>
      </c>
      <c r="AH1383">
        <v>0</v>
      </c>
      <c r="AI1383">
        <v>1</v>
      </c>
      <c r="AJ1383">
        <v>0</v>
      </c>
      <c r="AK1383">
        <v>0</v>
      </c>
      <c r="AL1383">
        <v>0</v>
      </c>
      <c r="AM1383">
        <v>0</v>
      </c>
      <c r="AN1383">
        <v>0</v>
      </c>
      <c r="AO1383">
        <v>0</v>
      </c>
      <c r="AP1383">
        <v>1</v>
      </c>
      <c r="AQ1383">
        <v>1</v>
      </c>
      <c r="AR1383">
        <v>0</v>
      </c>
      <c r="AS1383">
        <v>0</v>
      </c>
      <c r="AT1383">
        <v>0</v>
      </c>
      <c r="AU1383">
        <v>1</v>
      </c>
      <c r="AV1383">
        <v>0</v>
      </c>
      <c r="AW1383">
        <v>0</v>
      </c>
      <c r="AX1383">
        <v>3</v>
      </c>
      <c r="AY1383">
        <v>5</v>
      </c>
      <c r="AZ1383">
        <v>6</v>
      </c>
      <c r="BA1383">
        <v>3</v>
      </c>
      <c r="BB1383">
        <v>0</v>
      </c>
      <c r="BC1383">
        <v>3</v>
      </c>
      <c r="BD1383">
        <v>0</v>
      </c>
      <c r="BE1383">
        <v>0</v>
      </c>
      <c r="BF1383">
        <v>0</v>
      </c>
      <c r="BG1383">
        <v>0</v>
      </c>
      <c r="BH1383">
        <v>0</v>
      </c>
      <c r="BI1383">
        <v>3</v>
      </c>
      <c r="BJ1383">
        <v>2</v>
      </c>
      <c r="BK1383">
        <v>0</v>
      </c>
      <c r="BL1383">
        <v>1</v>
      </c>
      <c r="BM1383">
        <v>0</v>
      </c>
      <c r="BN1383">
        <v>0</v>
      </c>
      <c r="BO1383">
        <v>7</v>
      </c>
      <c r="BP1383">
        <v>0</v>
      </c>
      <c r="BQ1383">
        <v>0</v>
      </c>
      <c r="BR1383">
        <v>3</v>
      </c>
      <c r="BS1383">
        <v>3</v>
      </c>
      <c r="BT1383">
        <v>25</v>
      </c>
      <c r="BU1383" t="s">
        <v>1396</v>
      </c>
    </row>
    <row r="1384" spans="1:73">
      <c r="A1384" t="s">
        <v>1244</v>
      </c>
      <c r="B1384" t="s">
        <v>1245</v>
      </c>
      <c r="C1384">
        <v>168</v>
      </c>
      <c r="D1384" t="s">
        <v>119</v>
      </c>
      <c r="E1384" t="s">
        <v>1265</v>
      </c>
      <c r="F1384" t="s">
        <v>92</v>
      </c>
      <c r="G1384">
        <v>0</v>
      </c>
      <c r="H1384">
        <v>3</v>
      </c>
      <c r="I1384">
        <v>3</v>
      </c>
      <c r="J1384">
        <v>0</v>
      </c>
      <c r="K1384">
        <v>0</v>
      </c>
      <c r="L1384">
        <v>5</v>
      </c>
      <c r="M1384">
        <v>0</v>
      </c>
      <c r="N1384">
        <v>13</v>
      </c>
      <c r="O1384">
        <v>4</v>
      </c>
      <c r="P1384">
        <v>0</v>
      </c>
      <c r="Q1384">
        <v>2</v>
      </c>
      <c r="R1384">
        <v>0</v>
      </c>
      <c r="S1384">
        <v>12</v>
      </c>
      <c r="T1384">
        <v>4</v>
      </c>
      <c r="U1384">
        <v>0</v>
      </c>
      <c r="V1384">
        <v>1</v>
      </c>
      <c r="W1384">
        <v>3</v>
      </c>
      <c r="X1384">
        <v>0</v>
      </c>
      <c r="Y1384">
        <v>0</v>
      </c>
      <c r="Z1384">
        <v>0</v>
      </c>
      <c r="AA1384">
        <v>0</v>
      </c>
      <c r="AB1384">
        <v>49</v>
      </c>
      <c r="AC1384">
        <v>1</v>
      </c>
      <c r="AD1384">
        <v>0</v>
      </c>
      <c r="AE1384">
        <v>0</v>
      </c>
      <c r="AF1384">
        <v>0</v>
      </c>
      <c r="AG1384">
        <v>0</v>
      </c>
      <c r="AH1384">
        <v>5</v>
      </c>
      <c r="AI1384">
        <v>4</v>
      </c>
      <c r="AJ1384">
        <v>0</v>
      </c>
      <c r="AK1384">
        <v>0</v>
      </c>
      <c r="AL1384">
        <v>1</v>
      </c>
      <c r="AM1384">
        <v>9</v>
      </c>
      <c r="AN1384">
        <v>0</v>
      </c>
      <c r="AO1384">
        <v>0</v>
      </c>
      <c r="AP1384">
        <v>0</v>
      </c>
      <c r="AQ1384">
        <v>2</v>
      </c>
      <c r="AR1384">
        <v>0</v>
      </c>
      <c r="AS1384">
        <v>0</v>
      </c>
      <c r="AT1384">
        <v>1</v>
      </c>
      <c r="AU1384">
        <v>6</v>
      </c>
      <c r="AV1384">
        <v>0</v>
      </c>
      <c r="AW1384">
        <v>3</v>
      </c>
      <c r="AX1384">
        <v>6</v>
      </c>
      <c r="AY1384">
        <v>9</v>
      </c>
      <c r="AZ1384">
        <v>12</v>
      </c>
      <c r="BA1384">
        <v>17</v>
      </c>
      <c r="BB1384">
        <v>0</v>
      </c>
      <c r="BC1384">
        <v>0</v>
      </c>
      <c r="BD1384">
        <v>0</v>
      </c>
      <c r="BE1384">
        <v>0</v>
      </c>
      <c r="BF1384">
        <v>0</v>
      </c>
      <c r="BG1384">
        <v>2</v>
      </c>
      <c r="BH1384">
        <v>3</v>
      </c>
      <c r="BI1384">
        <v>7</v>
      </c>
      <c r="BJ1384">
        <v>0</v>
      </c>
      <c r="BK1384">
        <v>0</v>
      </c>
      <c r="BL1384">
        <v>0</v>
      </c>
      <c r="BM1384">
        <v>0</v>
      </c>
      <c r="BN1384">
        <v>0</v>
      </c>
      <c r="BO1384">
        <v>21</v>
      </c>
      <c r="BP1384">
        <v>0</v>
      </c>
      <c r="BQ1384">
        <v>0</v>
      </c>
      <c r="BR1384">
        <v>1</v>
      </c>
      <c r="BS1384">
        <v>5</v>
      </c>
      <c r="BT1384">
        <v>82</v>
      </c>
      <c r="BU1384" t="s">
        <v>1397</v>
      </c>
    </row>
    <row r="1385" spans="1:73">
      <c r="A1385" t="s">
        <v>1244</v>
      </c>
      <c r="B1385" t="s">
        <v>1245</v>
      </c>
      <c r="C1385">
        <v>169</v>
      </c>
      <c r="D1385" t="s">
        <v>119</v>
      </c>
      <c r="E1385" t="s">
        <v>1268</v>
      </c>
      <c r="F1385" t="s">
        <v>101</v>
      </c>
      <c r="G1385">
        <v>0</v>
      </c>
      <c r="H1385">
        <v>0</v>
      </c>
      <c r="I1385">
        <v>0</v>
      </c>
      <c r="J1385">
        <v>0</v>
      </c>
      <c r="K1385">
        <v>0</v>
      </c>
      <c r="L1385">
        <v>1</v>
      </c>
      <c r="M1385">
        <v>0</v>
      </c>
      <c r="N1385">
        <v>0</v>
      </c>
      <c r="O1385">
        <v>0</v>
      </c>
      <c r="P1385">
        <v>0</v>
      </c>
      <c r="Q1385">
        <v>0</v>
      </c>
      <c r="R1385">
        <v>0</v>
      </c>
      <c r="S1385">
        <v>0</v>
      </c>
      <c r="T1385">
        <v>0</v>
      </c>
      <c r="U1385">
        <v>0</v>
      </c>
      <c r="V1385">
        <v>0</v>
      </c>
      <c r="W1385">
        <v>0</v>
      </c>
      <c r="X1385">
        <v>0</v>
      </c>
      <c r="Y1385">
        <v>0</v>
      </c>
      <c r="Z1385">
        <v>0</v>
      </c>
      <c r="AA1385">
        <v>0</v>
      </c>
      <c r="AB1385">
        <v>4</v>
      </c>
      <c r="AC1385">
        <v>0</v>
      </c>
      <c r="AD1385">
        <v>0</v>
      </c>
      <c r="AE1385">
        <v>0</v>
      </c>
      <c r="AF1385">
        <v>0</v>
      </c>
      <c r="AG1385">
        <v>0</v>
      </c>
      <c r="AH1385">
        <v>0</v>
      </c>
      <c r="AI1385">
        <v>0</v>
      </c>
      <c r="AJ1385">
        <v>0</v>
      </c>
      <c r="AK1385">
        <v>0</v>
      </c>
      <c r="AL1385">
        <v>0</v>
      </c>
      <c r="AM1385">
        <v>1</v>
      </c>
      <c r="AN1385">
        <v>0</v>
      </c>
      <c r="AO1385">
        <v>1</v>
      </c>
      <c r="AP1385">
        <v>0</v>
      </c>
      <c r="AQ1385">
        <v>0</v>
      </c>
      <c r="AR1385">
        <v>0</v>
      </c>
      <c r="AS1385">
        <v>0</v>
      </c>
      <c r="AT1385">
        <v>0</v>
      </c>
      <c r="AU1385">
        <v>0</v>
      </c>
      <c r="AV1385">
        <v>0</v>
      </c>
      <c r="AW1385">
        <v>0</v>
      </c>
      <c r="AX1385">
        <v>0</v>
      </c>
      <c r="AY1385">
        <v>1</v>
      </c>
      <c r="AZ1385">
        <v>0</v>
      </c>
      <c r="BA1385">
        <v>1</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2</v>
      </c>
      <c r="BT1385">
        <v>10</v>
      </c>
      <c r="BU1385" t="s">
        <v>1398</v>
      </c>
    </row>
    <row r="1386" spans="1:73">
      <c r="A1386" t="s">
        <v>1244</v>
      </c>
      <c r="B1386" t="s">
        <v>1245</v>
      </c>
      <c r="C1386">
        <v>170</v>
      </c>
      <c r="D1386" t="s">
        <v>119</v>
      </c>
      <c r="E1386" t="s">
        <v>1265</v>
      </c>
      <c r="F1386" t="s">
        <v>92</v>
      </c>
      <c r="G1386">
        <v>1</v>
      </c>
      <c r="H1386">
        <v>0</v>
      </c>
      <c r="I1386">
        <v>0</v>
      </c>
      <c r="J1386">
        <v>0</v>
      </c>
      <c r="K1386">
        <v>0</v>
      </c>
      <c r="L1386">
        <v>5</v>
      </c>
      <c r="M1386">
        <v>0</v>
      </c>
      <c r="N1386">
        <v>10</v>
      </c>
      <c r="O1386">
        <v>0</v>
      </c>
      <c r="P1386">
        <v>0</v>
      </c>
      <c r="Q1386">
        <v>2</v>
      </c>
      <c r="R1386">
        <v>1</v>
      </c>
      <c r="S1386">
        <v>3</v>
      </c>
      <c r="T1386">
        <v>0</v>
      </c>
      <c r="U1386">
        <v>0</v>
      </c>
      <c r="V1386">
        <v>0</v>
      </c>
      <c r="W1386">
        <v>0</v>
      </c>
      <c r="X1386">
        <v>0</v>
      </c>
      <c r="Y1386">
        <v>0</v>
      </c>
      <c r="Z1386">
        <v>0</v>
      </c>
      <c r="AA1386">
        <v>0</v>
      </c>
      <c r="AB1386">
        <v>41</v>
      </c>
      <c r="AC1386">
        <v>0</v>
      </c>
      <c r="AD1386">
        <v>0</v>
      </c>
      <c r="AE1386">
        <v>0</v>
      </c>
      <c r="AF1386">
        <v>0</v>
      </c>
      <c r="AG1386">
        <v>0</v>
      </c>
      <c r="AH1386">
        <v>2</v>
      </c>
      <c r="AI1386">
        <v>0</v>
      </c>
      <c r="AJ1386">
        <v>0</v>
      </c>
      <c r="AK1386">
        <v>0</v>
      </c>
      <c r="AL1386">
        <v>0</v>
      </c>
      <c r="AM1386">
        <v>7</v>
      </c>
      <c r="AN1386">
        <v>0</v>
      </c>
      <c r="AO1386">
        <v>0</v>
      </c>
      <c r="AP1386">
        <v>0</v>
      </c>
      <c r="AQ1386">
        <v>4</v>
      </c>
      <c r="AR1386">
        <v>0</v>
      </c>
      <c r="AS1386">
        <v>0</v>
      </c>
      <c r="AT1386">
        <v>0</v>
      </c>
      <c r="AU1386">
        <v>1</v>
      </c>
      <c r="AV1386">
        <v>0</v>
      </c>
      <c r="AW1386">
        <v>0</v>
      </c>
      <c r="AX1386">
        <v>4</v>
      </c>
      <c r="AY1386">
        <v>7</v>
      </c>
      <c r="AZ1386">
        <v>11</v>
      </c>
      <c r="BA1386">
        <v>11</v>
      </c>
      <c r="BB1386">
        <v>0</v>
      </c>
      <c r="BC1386">
        <v>2</v>
      </c>
      <c r="BD1386">
        <v>0</v>
      </c>
      <c r="BE1386">
        <v>0</v>
      </c>
      <c r="BF1386">
        <v>0</v>
      </c>
      <c r="BG1386">
        <v>0</v>
      </c>
      <c r="BH1386">
        <v>0</v>
      </c>
      <c r="BI1386">
        <v>2</v>
      </c>
      <c r="BJ1386">
        <v>1</v>
      </c>
      <c r="BK1386">
        <v>0</v>
      </c>
      <c r="BL1386">
        <v>0</v>
      </c>
      <c r="BM1386">
        <v>0</v>
      </c>
      <c r="BN1386">
        <v>1</v>
      </c>
      <c r="BO1386">
        <v>15</v>
      </c>
      <c r="BP1386">
        <v>0</v>
      </c>
      <c r="BQ1386">
        <v>0</v>
      </c>
      <c r="BR1386">
        <v>2</v>
      </c>
      <c r="BS1386">
        <v>7</v>
      </c>
      <c r="BT1386">
        <v>60</v>
      </c>
      <c r="BU1386" t="s">
        <v>1399</v>
      </c>
    </row>
    <row r="1387" spans="1:73">
      <c r="A1387" t="s">
        <v>1244</v>
      </c>
      <c r="B1387" t="s">
        <v>1245</v>
      </c>
      <c r="C1387">
        <v>171</v>
      </c>
      <c r="D1387" t="s">
        <v>119</v>
      </c>
      <c r="E1387" t="s">
        <v>1258</v>
      </c>
      <c r="F1387" t="s">
        <v>92</v>
      </c>
      <c r="G1387">
        <v>0</v>
      </c>
      <c r="H1387">
        <v>1</v>
      </c>
      <c r="I1387">
        <v>0</v>
      </c>
      <c r="J1387">
        <v>0</v>
      </c>
      <c r="K1387">
        <v>0</v>
      </c>
      <c r="L1387">
        <v>0</v>
      </c>
      <c r="M1387">
        <v>0</v>
      </c>
      <c r="N1387">
        <v>0</v>
      </c>
      <c r="O1387">
        <v>0</v>
      </c>
      <c r="P1387">
        <v>0</v>
      </c>
      <c r="Q1387">
        <v>0</v>
      </c>
      <c r="R1387">
        <v>0</v>
      </c>
      <c r="S1387">
        <v>2</v>
      </c>
      <c r="T1387">
        <v>0</v>
      </c>
      <c r="U1387">
        <v>0</v>
      </c>
      <c r="V1387">
        <v>0</v>
      </c>
      <c r="W1387">
        <v>1</v>
      </c>
      <c r="X1387">
        <v>0</v>
      </c>
      <c r="Y1387">
        <v>0</v>
      </c>
      <c r="Z1387">
        <v>0</v>
      </c>
      <c r="AA1387">
        <v>0</v>
      </c>
      <c r="AB1387">
        <v>3</v>
      </c>
      <c r="AC1387">
        <v>0</v>
      </c>
      <c r="AD1387">
        <v>0</v>
      </c>
      <c r="AE1387">
        <v>0</v>
      </c>
      <c r="AF1387">
        <v>0</v>
      </c>
      <c r="AG1387">
        <v>0</v>
      </c>
      <c r="AH1387">
        <v>0</v>
      </c>
      <c r="AI1387">
        <v>0</v>
      </c>
      <c r="AJ1387">
        <v>0</v>
      </c>
      <c r="AK1387">
        <v>0</v>
      </c>
      <c r="AL1387">
        <v>1</v>
      </c>
      <c r="AM1387">
        <v>0</v>
      </c>
      <c r="AN1387">
        <v>0</v>
      </c>
      <c r="AO1387">
        <v>0</v>
      </c>
      <c r="AP1387">
        <v>0</v>
      </c>
      <c r="AQ1387">
        <v>0</v>
      </c>
      <c r="AR1387">
        <v>0</v>
      </c>
      <c r="AS1387">
        <v>0</v>
      </c>
      <c r="AT1387">
        <v>0</v>
      </c>
      <c r="AU1387">
        <v>0</v>
      </c>
      <c r="AV1387">
        <v>0</v>
      </c>
      <c r="AW1387">
        <v>0</v>
      </c>
      <c r="AX1387">
        <v>0</v>
      </c>
      <c r="AY1387">
        <v>0</v>
      </c>
      <c r="AZ1387">
        <v>1</v>
      </c>
      <c r="BA1387">
        <v>0</v>
      </c>
      <c r="BB1387">
        <v>0</v>
      </c>
      <c r="BC1387">
        <v>0</v>
      </c>
      <c r="BD1387">
        <v>0</v>
      </c>
      <c r="BE1387">
        <v>0</v>
      </c>
      <c r="BF1387">
        <v>0</v>
      </c>
      <c r="BG1387">
        <v>0</v>
      </c>
      <c r="BH1387">
        <v>0</v>
      </c>
      <c r="BI1387">
        <v>0</v>
      </c>
      <c r="BJ1387">
        <v>0</v>
      </c>
      <c r="BK1387">
        <v>0</v>
      </c>
      <c r="BL1387">
        <v>0</v>
      </c>
      <c r="BM1387">
        <v>0</v>
      </c>
      <c r="BN1387">
        <v>0</v>
      </c>
      <c r="BO1387">
        <v>1</v>
      </c>
      <c r="BP1387">
        <v>0</v>
      </c>
      <c r="BQ1387">
        <v>0</v>
      </c>
      <c r="BR1387">
        <v>0</v>
      </c>
      <c r="BS1387">
        <v>1</v>
      </c>
      <c r="BT1387">
        <v>6</v>
      </c>
      <c r="BU1387" t="s">
        <v>1400</v>
      </c>
    </row>
    <row r="1388" spans="1:73">
      <c r="A1388" t="s">
        <v>1244</v>
      </c>
      <c r="B1388" t="s">
        <v>1245</v>
      </c>
      <c r="C1388">
        <v>172</v>
      </c>
      <c r="D1388" t="s">
        <v>119</v>
      </c>
      <c r="E1388" t="s">
        <v>78</v>
      </c>
      <c r="F1388" t="s">
        <v>77</v>
      </c>
      <c r="G1388">
        <v>0</v>
      </c>
      <c r="H1388">
        <v>1</v>
      </c>
      <c r="I1388">
        <v>0</v>
      </c>
      <c r="J1388">
        <v>0</v>
      </c>
      <c r="K1388">
        <v>0</v>
      </c>
      <c r="L1388">
        <v>0</v>
      </c>
      <c r="M1388">
        <v>0</v>
      </c>
      <c r="N1388">
        <v>0</v>
      </c>
      <c r="O1388">
        <v>0</v>
      </c>
      <c r="P1388">
        <v>0</v>
      </c>
      <c r="Q1388">
        <v>0</v>
      </c>
      <c r="R1388">
        <v>0</v>
      </c>
      <c r="S1388">
        <v>1</v>
      </c>
      <c r="T1388">
        <v>0</v>
      </c>
      <c r="U1388">
        <v>0</v>
      </c>
      <c r="V1388">
        <v>0</v>
      </c>
      <c r="W1388">
        <v>0</v>
      </c>
      <c r="X1388">
        <v>0</v>
      </c>
      <c r="Y1388">
        <v>0</v>
      </c>
      <c r="Z1388">
        <v>0</v>
      </c>
      <c r="AA1388">
        <v>0</v>
      </c>
      <c r="AB1388">
        <v>8</v>
      </c>
      <c r="AC1388">
        <v>0</v>
      </c>
      <c r="AD1388">
        <v>0</v>
      </c>
      <c r="AE1388">
        <v>0</v>
      </c>
      <c r="AF1388">
        <v>0</v>
      </c>
      <c r="AG1388">
        <v>0</v>
      </c>
      <c r="AH1388">
        <v>2</v>
      </c>
      <c r="AI1388">
        <v>1</v>
      </c>
      <c r="AJ1388">
        <v>0</v>
      </c>
      <c r="AK1388">
        <v>0</v>
      </c>
      <c r="AL1388">
        <v>0</v>
      </c>
      <c r="AM1388">
        <v>0</v>
      </c>
      <c r="AN1388">
        <v>0</v>
      </c>
      <c r="AO1388">
        <v>0</v>
      </c>
      <c r="AP1388">
        <v>1</v>
      </c>
      <c r="AQ1388">
        <v>0</v>
      </c>
      <c r="AR1388">
        <v>0</v>
      </c>
      <c r="AS1388">
        <v>0</v>
      </c>
      <c r="AT1388">
        <v>0</v>
      </c>
      <c r="AU1388">
        <v>0</v>
      </c>
      <c r="AV1388">
        <v>0</v>
      </c>
      <c r="AW1388">
        <v>0</v>
      </c>
      <c r="AX1388">
        <v>3</v>
      </c>
      <c r="AY1388">
        <v>2</v>
      </c>
      <c r="AZ1388">
        <v>1</v>
      </c>
      <c r="BA1388">
        <v>4</v>
      </c>
      <c r="BB1388">
        <v>0</v>
      </c>
      <c r="BC1388">
        <v>3</v>
      </c>
      <c r="BD1388">
        <v>0</v>
      </c>
      <c r="BE1388">
        <v>0</v>
      </c>
      <c r="BF1388">
        <v>0</v>
      </c>
      <c r="BG1388">
        <v>0</v>
      </c>
      <c r="BH1388">
        <v>0</v>
      </c>
      <c r="BI1388">
        <v>1</v>
      </c>
      <c r="BJ1388">
        <v>0</v>
      </c>
      <c r="BK1388">
        <v>0</v>
      </c>
      <c r="BL1388">
        <v>0</v>
      </c>
      <c r="BM1388">
        <v>0</v>
      </c>
      <c r="BN1388">
        <v>2</v>
      </c>
      <c r="BO1388">
        <v>2</v>
      </c>
      <c r="BP1388">
        <v>0</v>
      </c>
      <c r="BQ1388">
        <v>0</v>
      </c>
      <c r="BR1388">
        <v>1</v>
      </c>
      <c r="BS1388">
        <v>3</v>
      </c>
      <c r="BT1388">
        <v>15</v>
      </c>
      <c r="BU1388" t="s">
        <v>1401</v>
      </c>
    </row>
    <row r="1389" spans="1:73">
      <c r="A1389" t="s">
        <v>1244</v>
      </c>
      <c r="B1389" t="s">
        <v>1245</v>
      </c>
      <c r="C1389">
        <v>173</v>
      </c>
      <c r="D1389" t="s">
        <v>119</v>
      </c>
      <c r="E1389" t="s">
        <v>1258</v>
      </c>
      <c r="F1389" t="s">
        <v>92</v>
      </c>
      <c r="G1389">
        <v>0</v>
      </c>
      <c r="H1389">
        <v>3</v>
      </c>
      <c r="I1389">
        <v>0</v>
      </c>
      <c r="J1389">
        <v>0</v>
      </c>
      <c r="K1389">
        <v>0</v>
      </c>
      <c r="L1389">
        <v>0</v>
      </c>
      <c r="M1389">
        <v>0</v>
      </c>
      <c r="N1389">
        <v>2</v>
      </c>
      <c r="O1389">
        <v>0</v>
      </c>
      <c r="P1389">
        <v>0</v>
      </c>
      <c r="Q1389">
        <v>0</v>
      </c>
      <c r="R1389">
        <v>0</v>
      </c>
      <c r="S1389">
        <v>4</v>
      </c>
      <c r="T1389">
        <v>0</v>
      </c>
      <c r="U1389">
        <v>0</v>
      </c>
      <c r="V1389">
        <v>0</v>
      </c>
      <c r="W1389">
        <v>1</v>
      </c>
      <c r="X1389">
        <v>0</v>
      </c>
      <c r="Y1389">
        <v>0</v>
      </c>
      <c r="Z1389">
        <v>0</v>
      </c>
      <c r="AA1389">
        <v>0</v>
      </c>
      <c r="AB1389">
        <v>11</v>
      </c>
      <c r="AC1389">
        <v>0</v>
      </c>
      <c r="AD1389">
        <v>0</v>
      </c>
      <c r="AE1389">
        <v>1</v>
      </c>
      <c r="AF1389">
        <v>0</v>
      </c>
      <c r="AG1389">
        <v>0</v>
      </c>
      <c r="AH1389">
        <v>0</v>
      </c>
      <c r="AI1389">
        <v>1</v>
      </c>
      <c r="AJ1389">
        <v>0</v>
      </c>
      <c r="AK1389">
        <v>0</v>
      </c>
      <c r="AL1389">
        <v>2</v>
      </c>
      <c r="AM1389">
        <v>0</v>
      </c>
      <c r="AN1389">
        <v>0</v>
      </c>
      <c r="AO1389">
        <v>0</v>
      </c>
      <c r="AP1389">
        <v>0</v>
      </c>
      <c r="AQ1389">
        <v>1</v>
      </c>
      <c r="AR1389">
        <v>0</v>
      </c>
      <c r="AS1389">
        <v>0</v>
      </c>
      <c r="AT1389">
        <v>0</v>
      </c>
      <c r="AU1389">
        <v>0</v>
      </c>
      <c r="AV1389">
        <v>1</v>
      </c>
      <c r="AW1389">
        <v>0</v>
      </c>
      <c r="AX1389">
        <v>5</v>
      </c>
      <c r="AY1389">
        <v>2</v>
      </c>
      <c r="AZ1389">
        <v>4</v>
      </c>
      <c r="BA1389">
        <v>5</v>
      </c>
      <c r="BB1389">
        <v>0</v>
      </c>
      <c r="BC1389">
        <v>0</v>
      </c>
      <c r="BD1389">
        <v>0</v>
      </c>
      <c r="BE1389">
        <v>0</v>
      </c>
      <c r="BF1389">
        <v>0</v>
      </c>
      <c r="BG1389">
        <v>0</v>
      </c>
      <c r="BH1389">
        <v>0</v>
      </c>
      <c r="BI1389">
        <v>5</v>
      </c>
      <c r="BJ1389">
        <v>0</v>
      </c>
      <c r="BK1389">
        <v>0</v>
      </c>
      <c r="BL1389">
        <v>0</v>
      </c>
      <c r="BM1389">
        <v>0</v>
      </c>
      <c r="BN1389">
        <v>0</v>
      </c>
      <c r="BO1389">
        <v>4</v>
      </c>
      <c r="BP1389">
        <v>1</v>
      </c>
      <c r="BQ1389">
        <v>0</v>
      </c>
      <c r="BR1389">
        <v>1</v>
      </c>
      <c r="BS1389">
        <v>2</v>
      </c>
      <c r="BT1389">
        <v>17</v>
      </c>
      <c r="BU1389" t="s">
        <v>1402</v>
      </c>
    </row>
    <row r="1390" spans="1:73">
      <c r="A1390" t="s">
        <v>1244</v>
      </c>
      <c r="B1390" t="s">
        <v>1245</v>
      </c>
      <c r="C1390">
        <v>174</v>
      </c>
      <c r="D1390" t="s">
        <v>119</v>
      </c>
      <c r="E1390" t="s">
        <v>1268</v>
      </c>
      <c r="F1390" t="s">
        <v>101</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1</v>
      </c>
      <c r="BT1390">
        <v>3</v>
      </c>
      <c r="BU1390" t="s">
        <v>1403</v>
      </c>
    </row>
    <row r="1391" spans="1:73">
      <c r="A1391" t="s">
        <v>1244</v>
      </c>
      <c r="B1391" t="s">
        <v>1245</v>
      </c>
      <c r="C1391">
        <v>175</v>
      </c>
      <c r="D1391" t="s">
        <v>119</v>
      </c>
      <c r="E1391" t="s">
        <v>1258</v>
      </c>
      <c r="F1391" t="s">
        <v>92</v>
      </c>
      <c r="G1391">
        <v>0</v>
      </c>
      <c r="H1391">
        <v>1</v>
      </c>
      <c r="I1391">
        <v>0</v>
      </c>
      <c r="J1391">
        <v>0</v>
      </c>
      <c r="K1391">
        <v>0</v>
      </c>
      <c r="L1391">
        <v>0</v>
      </c>
      <c r="M1391">
        <v>0</v>
      </c>
      <c r="N1391">
        <v>1</v>
      </c>
      <c r="O1391">
        <v>0</v>
      </c>
      <c r="P1391">
        <v>0</v>
      </c>
      <c r="Q1391">
        <v>0</v>
      </c>
      <c r="R1391">
        <v>0</v>
      </c>
      <c r="S1391">
        <v>2</v>
      </c>
      <c r="T1391">
        <v>0</v>
      </c>
      <c r="U1391">
        <v>0</v>
      </c>
      <c r="V1391">
        <v>0</v>
      </c>
      <c r="W1391">
        <v>1</v>
      </c>
      <c r="X1391">
        <v>0</v>
      </c>
      <c r="Y1391">
        <v>0</v>
      </c>
      <c r="Z1391">
        <v>0</v>
      </c>
      <c r="AA1391">
        <v>0</v>
      </c>
      <c r="AB1391">
        <v>6</v>
      </c>
      <c r="AC1391">
        <v>0</v>
      </c>
      <c r="AD1391">
        <v>0</v>
      </c>
      <c r="AE1391">
        <v>0</v>
      </c>
      <c r="AF1391">
        <v>0</v>
      </c>
      <c r="AG1391">
        <v>0</v>
      </c>
      <c r="AH1391">
        <v>0</v>
      </c>
      <c r="AI1391">
        <v>0</v>
      </c>
      <c r="AJ1391">
        <v>0</v>
      </c>
      <c r="AK1391">
        <v>0</v>
      </c>
      <c r="AL1391">
        <v>0</v>
      </c>
      <c r="AM1391">
        <v>0</v>
      </c>
      <c r="AN1391">
        <v>0</v>
      </c>
      <c r="AO1391">
        <v>0</v>
      </c>
      <c r="AP1391">
        <v>0</v>
      </c>
      <c r="AQ1391">
        <v>1</v>
      </c>
      <c r="AR1391">
        <v>0</v>
      </c>
      <c r="AS1391">
        <v>0</v>
      </c>
      <c r="AT1391">
        <v>0</v>
      </c>
      <c r="AU1391">
        <v>0</v>
      </c>
      <c r="AV1391">
        <v>0</v>
      </c>
      <c r="AW1391">
        <v>0</v>
      </c>
      <c r="AX1391">
        <v>2</v>
      </c>
      <c r="AY1391">
        <v>2</v>
      </c>
      <c r="AZ1391">
        <v>1</v>
      </c>
      <c r="BA1391">
        <v>2</v>
      </c>
      <c r="BB1391">
        <v>0</v>
      </c>
      <c r="BC1391">
        <v>1</v>
      </c>
      <c r="BD1391">
        <v>0</v>
      </c>
      <c r="BE1391">
        <v>0</v>
      </c>
      <c r="BF1391">
        <v>0</v>
      </c>
      <c r="BG1391">
        <v>0</v>
      </c>
      <c r="BH1391">
        <v>0</v>
      </c>
      <c r="BI1391">
        <v>3</v>
      </c>
      <c r="BJ1391">
        <v>1</v>
      </c>
      <c r="BK1391">
        <v>0</v>
      </c>
      <c r="BL1391">
        <v>0</v>
      </c>
      <c r="BM1391">
        <v>0</v>
      </c>
      <c r="BN1391">
        <v>0</v>
      </c>
      <c r="BO1391">
        <v>2</v>
      </c>
      <c r="BP1391">
        <v>2</v>
      </c>
      <c r="BQ1391">
        <v>0</v>
      </c>
      <c r="BR1391">
        <v>0</v>
      </c>
      <c r="BS1391">
        <v>1</v>
      </c>
      <c r="BT1391">
        <v>10</v>
      </c>
      <c r="BU1391" t="s">
        <v>1404</v>
      </c>
    </row>
    <row r="1392" spans="1:73">
      <c r="A1392" t="s">
        <v>1244</v>
      </c>
      <c r="B1392" t="s">
        <v>1245</v>
      </c>
      <c r="C1392">
        <v>176</v>
      </c>
      <c r="D1392" t="s">
        <v>119</v>
      </c>
      <c r="E1392" t="s">
        <v>78</v>
      </c>
      <c r="F1392" t="s">
        <v>77</v>
      </c>
      <c r="G1392">
        <v>0</v>
      </c>
      <c r="H1392">
        <v>2</v>
      </c>
      <c r="I1392">
        <v>0</v>
      </c>
      <c r="J1392">
        <v>0</v>
      </c>
      <c r="K1392">
        <v>0</v>
      </c>
      <c r="L1392">
        <v>0</v>
      </c>
      <c r="M1392">
        <v>0</v>
      </c>
      <c r="N1392">
        <v>2</v>
      </c>
      <c r="O1392">
        <v>0</v>
      </c>
      <c r="P1392">
        <v>0</v>
      </c>
      <c r="Q1392">
        <v>0</v>
      </c>
      <c r="R1392">
        <v>0</v>
      </c>
      <c r="S1392">
        <v>2</v>
      </c>
      <c r="T1392">
        <v>1</v>
      </c>
      <c r="U1392">
        <v>0</v>
      </c>
      <c r="V1392">
        <v>0</v>
      </c>
      <c r="W1392">
        <v>1</v>
      </c>
      <c r="X1392">
        <v>0</v>
      </c>
      <c r="Y1392">
        <v>0</v>
      </c>
      <c r="Z1392">
        <v>0</v>
      </c>
      <c r="AA1392">
        <v>0</v>
      </c>
      <c r="AB1392">
        <v>7</v>
      </c>
      <c r="AC1392">
        <v>0</v>
      </c>
      <c r="AD1392">
        <v>0</v>
      </c>
      <c r="AE1392">
        <v>0</v>
      </c>
      <c r="AF1392">
        <v>0</v>
      </c>
      <c r="AG1392">
        <v>0</v>
      </c>
      <c r="AH1392">
        <v>0</v>
      </c>
      <c r="AI1392">
        <v>0</v>
      </c>
      <c r="AJ1392">
        <v>0</v>
      </c>
      <c r="AK1392">
        <v>0</v>
      </c>
      <c r="AL1392">
        <v>1</v>
      </c>
      <c r="AM1392">
        <v>0</v>
      </c>
      <c r="AN1392">
        <v>0</v>
      </c>
      <c r="AO1392">
        <v>0</v>
      </c>
      <c r="AP1392">
        <v>0</v>
      </c>
      <c r="AQ1392">
        <v>1</v>
      </c>
      <c r="AR1392">
        <v>0</v>
      </c>
      <c r="AS1392">
        <v>0</v>
      </c>
      <c r="AT1392">
        <v>0</v>
      </c>
      <c r="AU1392">
        <v>0</v>
      </c>
      <c r="AV1392">
        <v>0</v>
      </c>
      <c r="AW1392">
        <v>0</v>
      </c>
      <c r="AX1392">
        <v>2</v>
      </c>
      <c r="AY1392">
        <v>0</v>
      </c>
      <c r="AZ1392">
        <v>3</v>
      </c>
      <c r="BA1392">
        <v>3</v>
      </c>
      <c r="BB1392">
        <v>0</v>
      </c>
      <c r="BC1392">
        <v>1</v>
      </c>
      <c r="BD1392">
        <v>0</v>
      </c>
      <c r="BE1392">
        <v>0</v>
      </c>
      <c r="BF1392">
        <v>0</v>
      </c>
      <c r="BG1392">
        <v>0</v>
      </c>
      <c r="BH1392">
        <v>0</v>
      </c>
      <c r="BI1392">
        <v>3</v>
      </c>
      <c r="BJ1392">
        <v>1</v>
      </c>
      <c r="BK1392">
        <v>0</v>
      </c>
      <c r="BL1392">
        <v>0</v>
      </c>
      <c r="BM1392">
        <v>0</v>
      </c>
      <c r="BN1392">
        <v>0</v>
      </c>
      <c r="BO1392">
        <v>3</v>
      </c>
      <c r="BP1392">
        <v>0</v>
      </c>
      <c r="BQ1392">
        <v>0</v>
      </c>
      <c r="BR1392">
        <v>1</v>
      </c>
      <c r="BS1392">
        <v>1</v>
      </c>
      <c r="BT1392">
        <v>8</v>
      </c>
      <c r="BU1392" t="s">
        <v>1405</v>
      </c>
    </row>
    <row r="1393" spans="1:73">
      <c r="A1393" t="s">
        <v>1244</v>
      </c>
      <c r="B1393" t="s">
        <v>1245</v>
      </c>
      <c r="C1393">
        <v>177</v>
      </c>
      <c r="D1393" t="s">
        <v>119</v>
      </c>
      <c r="E1393" t="s">
        <v>1268</v>
      </c>
      <c r="F1393" t="s">
        <v>101</v>
      </c>
      <c r="G1393">
        <v>0</v>
      </c>
      <c r="H1393">
        <v>0</v>
      </c>
      <c r="I1393">
        <v>0</v>
      </c>
      <c r="J1393">
        <v>0</v>
      </c>
      <c r="K1393">
        <v>0</v>
      </c>
      <c r="L1393">
        <v>0</v>
      </c>
      <c r="M1393">
        <v>0</v>
      </c>
      <c r="N1393">
        <v>0</v>
      </c>
      <c r="O1393">
        <v>0</v>
      </c>
      <c r="P1393">
        <v>0</v>
      </c>
      <c r="Q1393">
        <v>0</v>
      </c>
      <c r="R1393">
        <v>0</v>
      </c>
      <c r="S1393">
        <v>2</v>
      </c>
      <c r="T1393">
        <v>0</v>
      </c>
      <c r="U1393">
        <v>0</v>
      </c>
      <c r="V1393">
        <v>1</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1</v>
      </c>
      <c r="BA1393">
        <v>0</v>
      </c>
      <c r="BB1393">
        <v>0</v>
      </c>
      <c r="BC1393">
        <v>0</v>
      </c>
      <c r="BD1393">
        <v>0</v>
      </c>
      <c r="BE1393">
        <v>0</v>
      </c>
      <c r="BF1393">
        <v>0</v>
      </c>
      <c r="BG1393">
        <v>0</v>
      </c>
      <c r="BH1393">
        <v>0</v>
      </c>
      <c r="BI1393">
        <v>0</v>
      </c>
      <c r="BJ1393">
        <v>0</v>
      </c>
      <c r="BK1393">
        <v>0</v>
      </c>
      <c r="BL1393">
        <v>0</v>
      </c>
      <c r="BM1393">
        <v>0</v>
      </c>
      <c r="BN1393">
        <v>0</v>
      </c>
      <c r="BO1393">
        <v>1</v>
      </c>
      <c r="BP1393">
        <v>0</v>
      </c>
      <c r="BQ1393">
        <v>0</v>
      </c>
      <c r="BR1393">
        <v>0</v>
      </c>
      <c r="BS1393">
        <v>1</v>
      </c>
      <c r="BT1393">
        <v>5</v>
      </c>
      <c r="BU1393" t="s">
        <v>1406</v>
      </c>
    </row>
    <row r="1394" spans="1:73">
      <c r="A1394" t="s">
        <v>1244</v>
      </c>
      <c r="B1394" t="s">
        <v>1245</v>
      </c>
      <c r="C1394">
        <v>178</v>
      </c>
      <c r="D1394" t="s">
        <v>119</v>
      </c>
      <c r="E1394" t="s">
        <v>1258</v>
      </c>
      <c r="F1394" t="s">
        <v>92</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1</v>
      </c>
      <c r="BT1394">
        <v>2</v>
      </c>
      <c r="BU1394" t="s">
        <v>1407</v>
      </c>
    </row>
    <row r="1395" spans="1:73">
      <c r="A1395" t="s">
        <v>1244</v>
      </c>
      <c r="B1395" t="s">
        <v>1245</v>
      </c>
      <c r="C1395">
        <v>179</v>
      </c>
      <c r="D1395" t="s">
        <v>119</v>
      </c>
      <c r="E1395" t="s">
        <v>78</v>
      </c>
      <c r="F1395" t="s">
        <v>77</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1</v>
      </c>
      <c r="BT1395">
        <v>2</v>
      </c>
      <c r="BU1395" t="s">
        <v>1309</v>
      </c>
    </row>
    <row r="1396" spans="1:73">
      <c r="A1396" t="s">
        <v>1244</v>
      </c>
      <c r="B1396" t="s">
        <v>1245</v>
      </c>
      <c r="C1396">
        <v>180</v>
      </c>
      <c r="D1396" t="s">
        <v>119</v>
      </c>
      <c r="E1396" t="s">
        <v>1258</v>
      </c>
      <c r="F1396" t="s">
        <v>92</v>
      </c>
      <c r="G1396">
        <v>2</v>
      </c>
      <c r="H1396">
        <v>9</v>
      </c>
      <c r="I1396">
        <v>1</v>
      </c>
      <c r="J1396">
        <v>0</v>
      </c>
      <c r="K1396">
        <v>0</v>
      </c>
      <c r="L1396">
        <v>6</v>
      </c>
      <c r="M1396">
        <v>0</v>
      </c>
      <c r="N1396">
        <v>15</v>
      </c>
      <c r="O1396">
        <v>0</v>
      </c>
      <c r="P1396">
        <v>0</v>
      </c>
      <c r="Q1396">
        <v>1</v>
      </c>
      <c r="R1396">
        <v>0</v>
      </c>
      <c r="S1396">
        <v>25</v>
      </c>
      <c r="T1396">
        <v>9</v>
      </c>
      <c r="U1396">
        <v>0</v>
      </c>
      <c r="V1396">
        <v>0</v>
      </c>
      <c r="W1396">
        <v>3</v>
      </c>
      <c r="X1396">
        <v>0</v>
      </c>
      <c r="Y1396">
        <v>0</v>
      </c>
      <c r="Z1396">
        <v>1</v>
      </c>
      <c r="AA1396">
        <v>0</v>
      </c>
      <c r="AB1396">
        <v>78</v>
      </c>
      <c r="AC1396">
        <v>0</v>
      </c>
      <c r="AD1396">
        <v>0</v>
      </c>
      <c r="AE1396">
        <v>0</v>
      </c>
      <c r="AF1396">
        <v>1</v>
      </c>
      <c r="AG1396">
        <v>0</v>
      </c>
      <c r="AH1396">
        <v>0</v>
      </c>
      <c r="AI1396">
        <v>11</v>
      </c>
      <c r="AJ1396">
        <v>0</v>
      </c>
      <c r="AK1396">
        <v>0</v>
      </c>
      <c r="AL1396">
        <v>2</v>
      </c>
      <c r="AM1396">
        <v>7</v>
      </c>
      <c r="AN1396">
        <v>0</v>
      </c>
      <c r="AO1396">
        <v>0</v>
      </c>
      <c r="AP1396">
        <v>0</v>
      </c>
      <c r="AQ1396">
        <v>3</v>
      </c>
      <c r="AR1396">
        <v>0</v>
      </c>
      <c r="AS1396">
        <v>0</v>
      </c>
      <c r="AT1396">
        <v>0</v>
      </c>
      <c r="AU1396">
        <v>9</v>
      </c>
      <c r="AV1396">
        <v>0</v>
      </c>
      <c r="AW1396">
        <v>1</v>
      </c>
      <c r="AX1396">
        <v>12</v>
      </c>
      <c r="AY1396">
        <v>18</v>
      </c>
      <c r="AZ1396">
        <v>13</v>
      </c>
      <c r="BA1396">
        <v>19</v>
      </c>
      <c r="BB1396">
        <v>2</v>
      </c>
      <c r="BC1396">
        <v>10</v>
      </c>
      <c r="BD1396">
        <v>0</v>
      </c>
      <c r="BE1396">
        <v>0</v>
      </c>
      <c r="BF1396">
        <v>0</v>
      </c>
      <c r="BG1396">
        <v>0</v>
      </c>
      <c r="BH1396">
        <v>0</v>
      </c>
      <c r="BI1396">
        <v>18</v>
      </c>
      <c r="BJ1396">
        <v>4</v>
      </c>
      <c r="BK1396">
        <v>0</v>
      </c>
      <c r="BL1396">
        <v>2</v>
      </c>
      <c r="BM1396">
        <v>0</v>
      </c>
      <c r="BN1396">
        <v>7</v>
      </c>
      <c r="BO1396">
        <v>26</v>
      </c>
      <c r="BP1396">
        <v>2</v>
      </c>
      <c r="BQ1396">
        <v>0</v>
      </c>
      <c r="BR1396">
        <v>8</v>
      </c>
      <c r="BS1396">
        <v>9</v>
      </c>
      <c r="BT1396">
        <v>128</v>
      </c>
      <c r="BU1396" t="s">
        <v>1408</v>
      </c>
    </row>
    <row r="1397" spans="1:73">
      <c r="A1397" t="s">
        <v>1244</v>
      </c>
      <c r="B1397" t="s">
        <v>1245</v>
      </c>
      <c r="C1397">
        <v>181</v>
      </c>
      <c r="D1397" t="s">
        <v>119</v>
      </c>
      <c r="E1397" t="s">
        <v>1276</v>
      </c>
      <c r="F1397" t="s">
        <v>101</v>
      </c>
      <c r="G1397">
        <v>0</v>
      </c>
      <c r="H1397">
        <v>0</v>
      </c>
      <c r="I1397">
        <v>0</v>
      </c>
      <c r="J1397">
        <v>0</v>
      </c>
      <c r="K1397">
        <v>0</v>
      </c>
      <c r="L1397">
        <v>1</v>
      </c>
      <c r="M1397">
        <v>0</v>
      </c>
      <c r="N1397">
        <v>2</v>
      </c>
      <c r="O1397">
        <v>0</v>
      </c>
      <c r="P1397">
        <v>0</v>
      </c>
      <c r="Q1397">
        <v>0</v>
      </c>
      <c r="R1397">
        <v>0</v>
      </c>
      <c r="S1397">
        <v>1</v>
      </c>
      <c r="T1397">
        <v>0</v>
      </c>
      <c r="U1397">
        <v>0</v>
      </c>
      <c r="V1397">
        <v>0</v>
      </c>
      <c r="W1397">
        <v>0</v>
      </c>
      <c r="X1397">
        <v>0</v>
      </c>
      <c r="Y1397">
        <v>0</v>
      </c>
      <c r="Z1397">
        <v>0</v>
      </c>
      <c r="AA1397">
        <v>0</v>
      </c>
      <c r="AB1397">
        <v>6</v>
      </c>
      <c r="AC1397">
        <v>0</v>
      </c>
      <c r="AD1397">
        <v>0</v>
      </c>
      <c r="AE1397">
        <v>0</v>
      </c>
      <c r="AF1397">
        <v>0</v>
      </c>
      <c r="AG1397">
        <v>0</v>
      </c>
      <c r="AH1397">
        <v>3</v>
      </c>
      <c r="AI1397">
        <v>0</v>
      </c>
      <c r="AJ1397">
        <v>0</v>
      </c>
      <c r="AK1397">
        <v>0</v>
      </c>
      <c r="AL1397">
        <v>1</v>
      </c>
      <c r="AM1397">
        <v>1</v>
      </c>
      <c r="AN1397">
        <v>0</v>
      </c>
      <c r="AO1397">
        <v>0</v>
      </c>
      <c r="AP1397">
        <v>0</v>
      </c>
      <c r="AQ1397">
        <v>1</v>
      </c>
      <c r="AR1397">
        <v>0</v>
      </c>
      <c r="AS1397">
        <v>0</v>
      </c>
      <c r="AT1397">
        <v>0</v>
      </c>
      <c r="AU1397">
        <v>0</v>
      </c>
      <c r="AV1397">
        <v>0</v>
      </c>
      <c r="AW1397">
        <v>0</v>
      </c>
      <c r="AX1397">
        <v>3</v>
      </c>
      <c r="AY1397">
        <v>0</v>
      </c>
      <c r="AZ1397">
        <v>3</v>
      </c>
      <c r="BA1397">
        <v>4</v>
      </c>
      <c r="BB1397">
        <v>0</v>
      </c>
      <c r="BC1397">
        <v>0</v>
      </c>
      <c r="BD1397">
        <v>0</v>
      </c>
      <c r="BE1397">
        <v>0</v>
      </c>
      <c r="BF1397">
        <v>0</v>
      </c>
      <c r="BG1397">
        <v>0</v>
      </c>
      <c r="BH1397">
        <v>0</v>
      </c>
      <c r="BI1397">
        <v>0</v>
      </c>
      <c r="BJ1397">
        <v>0</v>
      </c>
      <c r="BK1397">
        <v>0</v>
      </c>
      <c r="BL1397">
        <v>0</v>
      </c>
      <c r="BM1397">
        <v>0</v>
      </c>
      <c r="BN1397">
        <v>0</v>
      </c>
      <c r="BO1397">
        <v>3</v>
      </c>
      <c r="BP1397">
        <v>0</v>
      </c>
      <c r="BQ1397">
        <v>0</v>
      </c>
      <c r="BR1397">
        <v>0</v>
      </c>
      <c r="BS1397">
        <v>2</v>
      </c>
      <c r="BT1397">
        <v>13</v>
      </c>
      <c r="BU1397" t="s">
        <v>1409</v>
      </c>
    </row>
    <row r="1398" spans="1:73">
      <c r="A1398" t="s">
        <v>1244</v>
      </c>
      <c r="B1398" t="s">
        <v>1245</v>
      </c>
      <c r="C1398">
        <v>182</v>
      </c>
      <c r="D1398" t="s">
        <v>119</v>
      </c>
      <c r="E1398" t="s">
        <v>1268</v>
      </c>
      <c r="F1398" t="s">
        <v>101</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1</v>
      </c>
      <c r="BT1398">
        <v>3</v>
      </c>
      <c r="BU1398" t="s">
        <v>1410</v>
      </c>
    </row>
    <row r="1399" spans="1:73">
      <c r="A1399" t="s">
        <v>1244</v>
      </c>
      <c r="B1399" t="s">
        <v>1245</v>
      </c>
      <c r="C1399">
        <v>183</v>
      </c>
      <c r="D1399" t="s">
        <v>119</v>
      </c>
      <c r="E1399" t="s">
        <v>78</v>
      </c>
      <c r="F1399" t="s">
        <v>77</v>
      </c>
      <c r="G1399">
        <v>0</v>
      </c>
      <c r="H1399">
        <v>0</v>
      </c>
      <c r="I1399">
        <v>0</v>
      </c>
      <c r="J1399">
        <v>0</v>
      </c>
      <c r="K1399">
        <v>0</v>
      </c>
      <c r="L1399">
        <v>0</v>
      </c>
      <c r="M1399">
        <v>0</v>
      </c>
      <c r="N1399">
        <v>0</v>
      </c>
      <c r="O1399">
        <v>0</v>
      </c>
      <c r="P1399">
        <v>0</v>
      </c>
      <c r="Q1399">
        <v>0</v>
      </c>
      <c r="R1399">
        <v>0</v>
      </c>
      <c r="S1399">
        <v>2</v>
      </c>
      <c r="T1399">
        <v>0</v>
      </c>
      <c r="U1399">
        <v>0</v>
      </c>
      <c r="V1399">
        <v>2</v>
      </c>
      <c r="W1399">
        <v>0</v>
      </c>
      <c r="X1399">
        <v>0</v>
      </c>
      <c r="Y1399">
        <v>0</v>
      </c>
      <c r="Z1399">
        <v>0</v>
      </c>
      <c r="AA1399">
        <v>0</v>
      </c>
      <c r="AB1399">
        <v>8</v>
      </c>
      <c r="AC1399">
        <v>0</v>
      </c>
      <c r="AD1399">
        <v>0</v>
      </c>
      <c r="AE1399">
        <v>0</v>
      </c>
      <c r="AF1399">
        <v>0</v>
      </c>
      <c r="AG1399">
        <v>0</v>
      </c>
      <c r="AH1399">
        <v>0</v>
      </c>
      <c r="AI1399">
        <v>0</v>
      </c>
      <c r="AJ1399">
        <v>0</v>
      </c>
      <c r="AK1399">
        <v>0</v>
      </c>
      <c r="AL1399">
        <v>0</v>
      </c>
      <c r="AM1399">
        <v>0</v>
      </c>
      <c r="AN1399">
        <v>0</v>
      </c>
      <c r="AO1399">
        <v>0</v>
      </c>
      <c r="AP1399">
        <v>4</v>
      </c>
      <c r="AQ1399">
        <v>0</v>
      </c>
      <c r="AR1399">
        <v>0</v>
      </c>
      <c r="AS1399">
        <v>0</v>
      </c>
      <c r="AT1399">
        <v>0</v>
      </c>
      <c r="AU1399">
        <v>0</v>
      </c>
      <c r="AV1399">
        <v>0</v>
      </c>
      <c r="AW1399">
        <v>0</v>
      </c>
      <c r="AX1399">
        <v>0</v>
      </c>
      <c r="AY1399">
        <v>6</v>
      </c>
      <c r="AZ1399">
        <v>2</v>
      </c>
      <c r="BA1399">
        <v>0</v>
      </c>
      <c r="BB1399">
        <v>0</v>
      </c>
      <c r="BC1399">
        <v>6</v>
      </c>
      <c r="BD1399">
        <v>0</v>
      </c>
      <c r="BE1399">
        <v>0</v>
      </c>
      <c r="BF1399">
        <v>0</v>
      </c>
      <c r="BG1399">
        <v>0</v>
      </c>
      <c r="BH1399">
        <v>0</v>
      </c>
      <c r="BI1399">
        <v>0</v>
      </c>
      <c r="BJ1399">
        <v>2</v>
      </c>
      <c r="BK1399">
        <v>0</v>
      </c>
      <c r="BL1399">
        <v>0</v>
      </c>
      <c r="BM1399">
        <v>0</v>
      </c>
      <c r="BN1399">
        <v>0</v>
      </c>
      <c r="BO1399">
        <v>2</v>
      </c>
      <c r="BP1399">
        <v>0</v>
      </c>
      <c r="BQ1399">
        <v>0</v>
      </c>
      <c r="BR1399">
        <v>0</v>
      </c>
      <c r="BS1399">
        <v>1</v>
      </c>
      <c r="BT1399">
        <v>14</v>
      </c>
      <c r="BU1399" t="s">
        <v>1411</v>
      </c>
    </row>
    <row r="1400" spans="1:73">
      <c r="A1400" t="s">
        <v>1244</v>
      </c>
      <c r="B1400" t="s">
        <v>1245</v>
      </c>
      <c r="C1400">
        <v>184</v>
      </c>
      <c r="D1400" t="s">
        <v>119</v>
      </c>
      <c r="E1400" t="s">
        <v>1276</v>
      </c>
      <c r="F1400" t="s">
        <v>101</v>
      </c>
      <c r="G1400">
        <v>0</v>
      </c>
      <c r="H1400">
        <v>1</v>
      </c>
      <c r="I1400">
        <v>0</v>
      </c>
      <c r="J1400">
        <v>0</v>
      </c>
      <c r="K1400">
        <v>0</v>
      </c>
      <c r="L1400">
        <v>0</v>
      </c>
      <c r="M1400">
        <v>0</v>
      </c>
      <c r="N1400">
        <v>0</v>
      </c>
      <c r="O1400">
        <v>0</v>
      </c>
      <c r="P1400">
        <v>0</v>
      </c>
      <c r="Q1400">
        <v>0</v>
      </c>
      <c r="R1400">
        <v>0</v>
      </c>
      <c r="S1400">
        <v>1</v>
      </c>
      <c r="T1400">
        <v>0</v>
      </c>
      <c r="U1400">
        <v>0</v>
      </c>
      <c r="V1400">
        <v>0</v>
      </c>
      <c r="W1400">
        <v>1</v>
      </c>
      <c r="X1400">
        <v>0</v>
      </c>
      <c r="Y1400">
        <v>0</v>
      </c>
      <c r="Z1400">
        <v>0</v>
      </c>
      <c r="AA1400">
        <v>0</v>
      </c>
      <c r="AB1400">
        <v>4</v>
      </c>
      <c r="AC1400">
        <v>0</v>
      </c>
      <c r="AD1400">
        <v>0</v>
      </c>
      <c r="AE1400">
        <v>0</v>
      </c>
      <c r="AF1400">
        <v>0</v>
      </c>
      <c r="AG1400">
        <v>0</v>
      </c>
      <c r="AH1400">
        <v>0</v>
      </c>
      <c r="AI1400">
        <v>0</v>
      </c>
      <c r="AJ1400">
        <v>0</v>
      </c>
      <c r="AK1400">
        <v>0</v>
      </c>
      <c r="AL1400">
        <v>0</v>
      </c>
      <c r="AM1400">
        <v>1</v>
      </c>
      <c r="AN1400">
        <v>0</v>
      </c>
      <c r="AO1400">
        <v>0</v>
      </c>
      <c r="AP1400">
        <v>0</v>
      </c>
      <c r="AQ1400">
        <v>0</v>
      </c>
      <c r="AR1400">
        <v>0</v>
      </c>
      <c r="AS1400">
        <v>0</v>
      </c>
      <c r="AT1400">
        <v>0</v>
      </c>
      <c r="AU1400">
        <v>0</v>
      </c>
      <c r="AV1400">
        <v>0</v>
      </c>
      <c r="AW1400">
        <v>0</v>
      </c>
      <c r="AX1400">
        <v>0</v>
      </c>
      <c r="AY1400">
        <v>0</v>
      </c>
      <c r="AZ1400">
        <v>0</v>
      </c>
      <c r="BA1400">
        <v>2</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1</v>
      </c>
      <c r="BT1400">
        <v>6</v>
      </c>
      <c r="BU1400" t="s">
        <v>1412</v>
      </c>
    </row>
    <row r="1401" spans="1:73">
      <c r="A1401" t="s">
        <v>1244</v>
      </c>
      <c r="B1401" t="s">
        <v>1245</v>
      </c>
      <c r="C1401">
        <v>185</v>
      </c>
      <c r="D1401" t="s">
        <v>119</v>
      </c>
      <c r="E1401" t="s">
        <v>78</v>
      </c>
      <c r="F1401" t="s">
        <v>77</v>
      </c>
      <c r="G1401">
        <v>0</v>
      </c>
      <c r="H1401">
        <v>1</v>
      </c>
      <c r="I1401">
        <v>0</v>
      </c>
      <c r="J1401">
        <v>0</v>
      </c>
      <c r="K1401">
        <v>0</v>
      </c>
      <c r="L1401">
        <v>0</v>
      </c>
      <c r="M1401">
        <v>0</v>
      </c>
      <c r="N1401">
        <v>0</v>
      </c>
      <c r="O1401">
        <v>0</v>
      </c>
      <c r="P1401">
        <v>0</v>
      </c>
      <c r="Q1401">
        <v>0</v>
      </c>
      <c r="R1401">
        <v>0</v>
      </c>
      <c r="S1401">
        <v>2</v>
      </c>
      <c r="T1401">
        <v>1</v>
      </c>
      <c r="U1401">
        <v>0</v>
      </c>
      <c r="V1401">
        <v>0</v>
      </c>
      <c r="W1401">
        <v>1</v>
      </c>
      <c r="X1401">
        <v>0</v>
      </c>
      <c r="Y1401">
        <v>0</v>
      </c>
      <c r="Z1401">
        <v>0</v>
      </c>
      <c r="AA1401">
        <v>0</v>
      </c>
      <c r="AB1401">
        <v>3</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1</v>
      </c>
      <c r="BT1401">
        <v>5</v>
      </c>
      <c r="BU1401" t="s">
        <v>1413</v>
      </c>
    </row>
    <row r="1402" spans="1:73">
      <c r="A1402" t="s">
        <v>1244</v>
      </c>
      <c r="B1402" t="s">
        <v>1245</v>
      </c>
      <c r="C1402">
        <v>186</v>
      </c>
      <c r="D1402" t="s">
        <v>119</v>
      </c>
      <c r="E1402" t="s">
        <v>1276</v>
      </c>
      <c r="F1402" t="s">
        <v>101</v>
      </c>
      <c r="G1402">
        <v>1</v>
      </c>
      <c r="H1402">
        <v>4</v>
      </c>
      <c r="I1402">
        <v>0</v>
      </c>
      <c r="J1402">
        <v>0</v>
      </c>
      <c r="K1402">
        <v>0</v>
      </c>
      <c r="L1402">
        <v>16</v>
      </c>
      <c r="M1402">
        <v>0</v>
      </c>
      <c r="N1402">
        <v>14</v>
      </c>
      <c r="O1402">
        <v>0</v>
      </c>
      <c r="P1402">
        <v>0</v>
      </c>
      <c r="Q1402">
        <v>0</v>
      </c>
      <c r="R1402">
        <v>1</v>
      </c>
      <c r="S1402">
        <v>16</v>
      </c>
      <c r="T1402">
        <v>6</v>
      </c>
      <c r="U1402">
        <v>0</v>
      </c>
      <c r="V1402">
        <v>2</v>
      </c>
      <c r="W1402">
        <v>3</v>
      </c>
      <c r="X1402">
        <v>0</v>
      </c>
      <c r="Y1402">
        <v>0</v>
      </c>
      <c r="Z1402">
        <v>0</v>
      </c>
      <c r="AA1402">
        <v>0</v>
      </c>
      <c r="AB1402">
        <v>80</v>
      </c>
      <c r="AC1402">
        <v>3</v>
      </c>
      <c r="AD1402">
        <v>0</v>
      </c>
      <c r="AE1402">
        <v>0</v>
      </c>
      <c r="AF1402">
        <v>0</v>
      </c>
      <c r="AG1402">
        <v>0</v>
      </c>
      <c r="AH1402">
        <v>1</v>
      </c>
      <c r="AI1402">
        <v>5</v>
      </c>
      <c r="AJ1402">
        <v>0</v>
      </c>
      <c r="AK1402">
        <v>0</v>
      </c>
      <c r="AL1402">
        <v>1</v>
      </c>
      <c r="AM1402">
        <v>15</v>
      </c>
      <c r="AN1402">
        <v>0</v>
      </c>
      <c r="AO1402">
        <v>0</v>
      </c>
      <c r="AP1402">
        <v>0</v>
      </c>
      <c r="AQ1402">
        <v>6</v>
      </c>
      <c r="AR1402">
        <v>0</v>
      </c>
      <c r="AS1402">
        <v>0</v>
      </c>
      <c r="AT1402">
        <v>0</v>
      </c>
      <c r="AU1402">
        <v>1</v>
      </c>
      <c r="AV1402">
        <v>0</v>
      </c>
      <c r="AW1402">
        <v>0</v>
      </c>
      <c r="AX1402">
        <v>5</v>
      </c>
      <c r="AY1402">
        <v>13</v>
      </c>
      <c r="AZ1402">
        <v>14</v>
      </c>
      <c r="BA1402">
        <v>22</v>
      </c>
      <c r="BB1402">
        <v>1</v>
      </c>
      <c r="BC1402">
        <v>12</v>
      </c>
      <c r="BD1402">
        <v>0</v>
      </c>
      <c r="BE1402">
        <v>0</v>
      </c>
      <c r="BF1402">
        <v>0</v>
      </c>
      <c r="BG1402">
        <v>0</v>
      </c>
      <c r="BH1402">
        <v>0</v>
      </c>
      <c r="BI1402">
        <v>8</v>
      </c>
      <c r="BJ1402">
        <v>9</v>
      </c>
      <c r="BK1402">
        <v>0</v>
      </c>
      <c r="BL1402">
        <v>1</v>
      </c>
      <c r="BM1402">
        <v>0</v>
      </c>
      <c r="BN1402">
        <v>1</v>
      </c>
      <c r="BO1402">
        <v>22</v>
      </c>
      <c r="BP1402">
        <v>2</v>
      </c>
      <c r="BQ1402">
        <v>0</v>
      </c>
      <c r="BR1402">
        <v>2</v>
      </c>
      <c r="BS1402">
        <v>6</v>
      </c>
      <c r="BT1402">
        <v>120</v>
      </c>
      <c r="BU1402" t="s">
        <v>1414</v>
      </c>
    </row>
    <row r="1403" spans="1:73">
      <c r="A1403" t="s">
        <v>1244</v>
      </c>
      <c r="B1403" t="s">
        <v>1245</v>
      </c>
      <c r="C1403">
        <v>187</v>
      </c>
      <c r="D1403" t="s">
        <v>119</v>
      </c>
      <c r="E1403" t="s">
        <v>78</v>
      </c>
      <c r="F1403" t="s">
        <v>77</v>
      </c>
      <c r="G1403">
        <v>0</v>
      </c>
      <c r="H1403">
        <v>0</v>
      </c>
      <c r="I1403">
        <v>0</v>
      </c>
      <c r="J1403">
        <v>0</v>
      </c>
      <c r="K1403">
        <v>0</v>
      </c>
      <c r="L1403">
        <v>0</v>
      </c>
      <c r="M1403">
        <v>0</v>
      </c>
      <c r="N1403">
        <v>0</v>
      </c>
      <c r="O1403">
        <v>0</v>
      </c>
      <c r="P1403">
        <v>0</v>
      </c>
      <c r="Q1403">
        <v>0</v>
      </c>
      <c r="R1403">
        <v>0</v>
      </c>
      <c r="S1403">
        <v>1</v>
      </c>
      <c r="T1403">
        <v>0</v>
      </c>
      <c r="U1403">
        <v>0</v>
      </c>
      <c r="V1403">
        <v>0</v>
      </c>
      <c r="W1403">
        <v>0</v>
      </c>
      <c r="X1403">
        <v>0</v>
      </c>
      <c r="Y1403">
        <v>0</v>
      </c>
      <c r="Z1403">
        <v>0</v>
      </c>
      <c r="AA1403">
        <v>0</v>
      </c>
      <c r="AB1403">
        <v>1</v>
      </c>
      <c r="AC1403">
        <v>0</v>
      </c>
      <c r="AD1403">
        <v>0</v>
      </c>
      <c r="AE1403">
        <v>0</v>
      </c>
      <c r="AF1403">
        <v>0</v>
      </c>
      <c r="AG1403">
        <v>0</v>
      </c>
      <c r="AH1403">
        <v>0</v>
      </c>
      <c r="AI1403">
        <v>1</v>
      </c>
      <c r="AJ1403">
        <v>0</v>
      </c>
      <c r="AK1403">
        <v>0</v>
      </c>
      <c r="AL1403">
        <v>0</v>
      </c>
      <c r="AM1403">
        <v>0</v>
      </c>
      <c r="AN1403">
        <v>0</v>
      </c>
      <c r="AO1403">
        <v>0</v>
      </c>
      <c r="AP1403">
        <v>0</v>
      </c>
      <c r="AQ1403">
        <v>0</v>
      </c>
      <c r="AR1403">
        <v>0</v>
      </c>
      <c r="AS1403">
        <v>0</v>
      </c>
      <c r="AT1403">
        <v>0</v>
      </c>
      <c r="AU1403">
        <v>0</v>
      </c>
      <c r="AV1403">
        <v>0</v>
      </c>
      <c r="AW1403">
        <v>0</v>
      </c>
      <c r="AX1403">
        <v>1</v>
      </c>
      <c r="AY1403">
        <v>0</v>
      </c>
      <c r="AZ1403">
        <v>0</v>
      </c>
      <c r="BA1403">
        <v>1</v>
      </c>
      <c r="BB1403">
        <v>0</v>
      </c>
      <c r="BC1403">
        <v>0</v>
      </c>
      <c r="BD1403">
        <v>0</v>
      </c>
      <c r="BE1403">
        <v>0</v>
      </c>
      <c r="BF1403">
        <v>0</v>
      </c>
      <c r="BG1403">
        <v>0</v>
      </c>
      <c r="BH1403">
        <v>0</v>
      </c>
      <c r="BI1403">
        <v>1</v>
      </c>
      <c r="BJ1403">
        <v>0</v>
      </c>
      <c r="BK1403">
        <v>0</v>
      </c>
      <c r="BL1403">
        <v>0</v>
      </c>
      <c r="BM1403">
        <v>0</v>
      </c>
      <c r="BN1403">
        <v>0</v>
      </c>
      <c r="BO1403">
        <v>0</v>
      </c>
      <c r="BP1403">
        <v>1</v>
      </c>
      <c r="BQ1403">
        <v>0</v>
      </c>
      <c r="BR1403">
        <v>0</v>
      </c>
      <c r="BS1403">
        <v>1</v>
      </c>
      <c r="BT1403">
        <v>3</v>
      </c>
      <c r="BU1403" t="s">
        <v>1415</v>
      </c>
    </row>
    <row r="1404" spans="1:73">
      <c r="A1404" t="s">
        <v>1244</v>
      </c>
      <c r="B1404" t="s">
        <v>1245</v>
      </c>
      <c r="C1404">
        <v>188</v>
      </c>
      <c r="D1404" t="s">
        <v>119</v>
      </c>
      <c r="E1404" t="s">
        <v>1276</v>
      </c>
      <c r="F1404" t="s">
        <v>101</v>
      </c>
      <c r="G1404">
        <v>0</v>
      </c>
      <c r="H1404">
        <v>0</v>
      </c>
      <c r="I1404">
        <v>0</v>
      </c>
      <c r="J1404">
        <v>0</v>
      </c>
      <c r="K1404">
        <v>0</v>
      </c>
      <c r="L1404">
        <v>0</v>
      </c>
      <c r="M1404">
        <v>0</v>
      </c>
      <c r="N1404">
        <v>0</v>
      </c>
      <c r="O1404">
        <v>0</v>
      </c>
      <c r="P1404">
        <v>0</v>
      </c>
      <c r="Q1404">
        <v>0</v>
      </c>
      <c r="R1404">
        <v>0</v>
      </c>
      <c r="S1404">
        <v>1</v>
      </c>
      <c r="T1404">
        <v>0</v>
      </c>
      <c r="U1404">
        <v>0</v>
      </c>
      <c r="V1404">
        <v>0</v>
      </c>
      <c r="W1404">
        <v>1</v>
      </c>
      <c r="X1404">
        <v>0</v>
      </c>
      <c r="Y1404">
        <v>0</v>
      </c>
      <c r="Z1404">
        <v>0</v>
      </c>
      <c r="AA1404">
        <v>0</v>
      </c>
      <c r="AB1404">
        <v>4</v>
      </c>
      <c r="AC1404">
        <v>0</v>
      </c>
      <c r="AD1404">
        <v>0</v>
      </c>
      <c r="AE1404">
        <v>0</v>
      </c>
      <c r="AF1404">
        <v>0</v>
      </c>
      <c r="AG1404">
        <v>0</v>
      </c>
      <c r="AH1404">
        <v>0</v>
      </c>
      <c r="AI1404">
        <v>0</v>
      </c>
      <c r="AJ1404">
        <v>0</v>
      </c>
      <c r="AK1404">
        <v>0</v>
      </c>
      <c r="AL1404">
        <v>0</v>
      </c>
      <c r="AM1404">
        <v>0</v>
      </c>
      <c r="AN1404">
        <v>0</v>
      </c>
      <c r="AO1404">
        <v>0</v>
      </c>
      <c r="AP1404">
        <v>1</v>
      </c>
      <c r="AQ1404">
        <v>1</v>
      </c>
      <c r="AR1404">
        <v>0</v>
      </c>
      <c r="AS1404">
        <v>0</v>
      </c>
      <c r="AT1404">
        <v>0</v>
      </c>
      <c r="AU1404">
        <v>0</v>
      </c>
      <c r="AV1404">
        <v>0</v>
      </c>
      <c r="AW1404">
        <v>0</v>
      </c>
      <c r="AX1404">
        <v>0</v>
      </c>
      <c r="AY1404">
        <v>1</v>
      </c>
      <c r="AZ1404">
        <v>0</v>
      </c>
      <c r="BA1404">
        <v>0</v>
      </c>
      <c r="BB1404">
        <v>0</v>
      </c>
      <c r="BC1404">
        <v>1</v>
      </c>
      <c r="BD1404">
        <v>0</v>
      </c>
      <c r="BE1404">
        <v>0</v>
      </c>
      <c r="BF1404">
        <v>0</v>
      </c>
      <c r="BG1404">
        <v>0</v>
      </c>
      <c r="BH1404">
        <v>0</v>
      </c>
      <c r="BI1404">
        <v>0</v>
      </c>
      <c r="BJ1404">
        <v>0</v>
      </c>
      <c r="BK1404">
        <v>0</v>
      </c>
      <c r="BL1404">
        <v>0</v>
      </c>
      <c r="BM1404">
        <v>0</v>
      </c>
      <c r="BN1404">
        <v>0</v>
      </c>
      <c r="BO1404">
        <v>0</v>
      </c>
      <c r="BP1404">
        <v>0</v>
      </c>
      <c r="BQ1404">
        <v>0</v>
      </c>
      <c r="BR1404">
        <v>0</v>
      </c>
      <c r="BS1404">
        <v>1</v>
      </c>
      <c r="BT1404">
        <v>5</v>
      </c>
      <c r="BU1404" t="s">
        <v>1416</v>
      </c>
    </row>
    <row r="1405" spans="1:73">
      <c r="A1405" t="s">
        <v>1244</v>
      </c>
      <c r="B1405" t="s">
        <v>1245</v>
      </c>
      <c r="C1405">
        <v>189</v>
      </c>
      <c r="D1405" t="s">
        <v>119</v>
      </c>
      <c r="E1405" t="s">
        <v>78</v>
      </c>
      <c r="F1405" t="s">
        <v>77</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1</v>
      </c>
      <c r="BT1405">
        <v>2</v>
      </c>
      <c r="BU1405" t="s">
        <v>1417</v>
      </c>
    </row>
    <row r="1406" spans="1:73">
      <c r="A1406" t="s">
        <v>1244</v>
      </c>
      <c r="B1406" t="s">
        <v>1245</v>
      </c>
      <c r="C1406">
        <v>190</v>
      </c>
      <c r="D1406" t="s">
        <v>119</v>
      </c>
      <c r="E1406" t="s">
        <v>1276</v>
      </c>
      <c r="F1406" t="s">
        <v>101</v>
      </c>
      <c r="G1406">
        <v>0</v>
      </c>
      <c r="H1406">
        <v>1</v>
      </c>
      <c r="I1406">
        <v>0</v>
      </c>
      <c r="J1406">
        <v>0</v>
      </c>
      <c r="K1406">
        <v>0</v>
      </c>
      <c r="L1406">
        <v>4</v>
      </c>
      <c r="M1406">
        <v>0</v>
      </c>
      <c r="N1406">
        <v>4</v>
      </c>
      <c r="O1406">
        <v>0</v>
      </c>
      <c r="P1406">
        <v>0</v>
      </c>
      <c r="Q1406">
        <v>0</v>
      </c>
      <c r="R1406">
        <v>0</v>
      </c>
      <c r="S1406">
        <v>5</v>
      </c>
      <c r="T1406">
        <v>0</v>
      </c>
      <c r="U1406">
        <v>0</v>
      </c>
      <c r="V1406">
        <v>1</v>
      </c>
      <c r="W1406">
        <v>0</v>
      </c>
      <c r="X1406">
        <v>0</v>
      </c>
      <c r="Y1406">
        <v>0</v>
      </c>
      <c r="Z1406">
        <v>0</v>
      </c>
      <c r="AA1406">
        <v>0</v>
      </c>
      <c r="AB1406">
        <v>19</v>
      </c>
      <c r="AC1406">
        <v>0</v>
      </c>
      <c r="AD1406">
        <v>0</v>
      </c>
      <c r="AE1406">
        <v>0</v>
      </c>
      <c r="AF1406">
        <v>0</v>
      </c>
      <c r="AG1406">
        <v>0</v>
      </c>
      <c r="AH1406">
        <v>0</v>
      </c>
      <c r="AI1406">
        <v>3</v>
      </c>
      <c r="AJ1406">
        <v>0</v>
      </c>
      <c r="AK1406">
        <v>0</v>
      </c>
      <c r="AL1406">
        <v>0</v>
      </c>
      <c r="AM1406">
        <v>2</v>
      </c>
      <c r="AN1406">
        <v>0</v>
      </c>
      <c r="AO1406">
        <v>0</v>
      </c>
      <c r="AP1406">
        <v>0</v>
      </c>
      <c r="AQ1406">
        <v>0</v>
      </c>
      <c r="AR1406">
        <v>0</v>
      </c>
      <c r="AS1406">
        <v>0</v>
      </c>
      <c r="AT1406">
        <v>0</v>
      </c>
      <c r="AU1406">
        <v>0</v>
      </c>
      <c r="AV1406">
        <v>0</v>
      </c>
      <c r="AW1406">
        <v>0</v>
      </c>
      <c r="AX1406">
        <v>1</v>
      </c>
      <c r="AY1406">
        <v>5</v>
      </c>
      <c r="AZ1406">
        <v>4</v>
      </c>
      <c r="BA1406">
        <v>3</v>
      </c>
      <c r="BB1406">
        <v>1</v>
      </c>
      <c r="BC1406">
        <v>6</v>
      </c>
      <c r="BD1406">
        <v>0</v>
      </c>
      <c r="BE1406">
        <v>0</v>
      </c>
      <c r="BF1406">
        <v>0</v>
      </c>
      <c r="BG1406">
        <v>0</v>
      </c>
      <c r="BH1406">
        <v>0</v>
      </c>
      <c r="BI1406">
        <v>1</v>
      </c>
      <c r="BJ1406">
        <v>6</v>
      </c>
      <c r="BK1406">
        <v>0</v>
      </c>
      <c r="BL1406">
        <v>0</v>
      </c>
      <c r="BM1406">
        <v>0</v>
      </c>
      <c r="BN1406">
        <v>0</v>
      </c>
      <c r="BO1406">
        <v>5</v>
      </c>
      <c r="BP1406">
        <v>1</v>
      </c>
      <c r="BQ1406">
        <v>0</v>
      </c>
      <c r="BR1406">
        <v>0</v>
      </c>
      <c r="BS1406">
        <v>3</v>
      </c>
      <c r="BT1406">
        <v>25</v>
      </c>
      <c r="BU1406" t="s">
        <v>1418</v>
      </c>
    </row>
    <row r="1407" spans="1:73">
      <c r="A1407" t="s">
        <v>1244</v>
      </c>
      <c r="B1407" t="s">
        <v>1245</v>
      </c>
      <c r="C1407">
        <v>191</v>
      </c>
      <c r="D1407" t="s">
        <v>119</v>
      </c>
      <c r="E1407" t="s">
        <v>78</v>
      </c>
      <c r="F1407" t="s">
        <v>77</v>
      </c>
      <c r="G1407">
        <v>0</v>
      </c>
      <c r="H1407">
        <v>3</v>
      </c>
      <c r="I1407">
        <v>0</v>
      </c>
      <c r="J1407">
        <v>0</v>
      </c>
      <c r="K1407">
        <v>0</v>
      </c>
      <c r="L1407">
        <v>3</v>
      </c>
      <c r="M1407">
        <v>0</v>
      </c>
      <c r="N1407">
        <v>6</v>
      </c>
      <c r="O1407">
        <v>0</v>
      </c>
      <c r="P1407">
        <v>0</v>
      </c>
      <c r="Q1407">
        <v>0</v>
      </c>
      <c r="R1407">
        <v>0</v>
      </c>
      <c r="S1407">
        <v>9</v>
      </c>
      <c r="T1407">
        <v>1</v>
      </c>
      <c r="U1407">
        <v>0</v>
      </c>
      <c r="V1407">
        <v>2</v>
      </c>
      <c r="W1407">
        <v>1</v>
      </c>
      <c r="X1407">
        <v>0</v>
      </c>
      <c r="Y1407">
        <v>1</v>
      </c>
      <c r="Z1407">
        <v>0</v>
      </c>
      <c r="AA1407">
        <v>0</v>
      </c>
      <c r="AB1407">
        <v>31</v>
      </c>
      <c r="AC1407">
        <v>0</v>
      </c>
      <c r="AD1407">
        <v>0</v>
      </c>
      <c r="AE1407">
        <v>0</v>
      </c>
      <c r="AF1407">
        <v>0</v>
      </c>
      <c r="AG1407">
        <v>0</v>
      </c>
      <c r="AH1407">
        <v>0</v>
      </c>
      <c r="AI1407">
        <v>1</v>
      </c>
      <c r="AJ1407">
        <v>0</v>
      </c>
      <c r="AK1407">
        <v>0</v>
      </c>
      <c r="AL1407">
        <v>4</v>
      </c>
      <c r="AM1407">
        <v>4</v>
      </c>
      <c r="AN1407">
        <v>0</v>
      </c>
      <c r="AO1407">
        <v>0</v>
      </c>
      <c r="AP1407">
        <v>0</v>
      </c>
      <c r="AQ1407">
        <v>0</v>
      </c>
      <c r="AR1407">
        <v>0</v>
      </c>
      <c r="AS1407">
        <v>0</v>
      </c>
      <c r="AT1407">
        <v>0</v>
      </c>
      <c r="AU1407">
        <v>0</v>
      </c>
      <c r="AV1407">
        <v>1</v>
      </c>
      <c r="AW1407">
        <v>0</v>
      </c>
      <c r="AX1407">
        <v>5</v>
      </c>
      <c r="AY1407">
        <v>5</v>
      </c>
      <c r="AZ1407">
        <v>9</v>
      </c>
      <c r="BA1407">
        <v>10</v>
      </c>
      <c r="BB1407">
        <v>1</v>
      </c>
      <c r="BC1407">
        <v>5</v>
      </c>
      <c r="BD1407">
        <v>0</v>
      </c>
      <c r="BE1407">
        <v>0</v>
      </c>
      <c r="BF1407">
        <v>0</v>
      </c>
      <c r="BG1407">
        <v>0</v>
      </c>
      <c r="BH1407">
        <v>0</v>
      </c>
      <c r="BI1407">
        <v>5</v>
      </c>
      <c r="BJ1407">
        <v>2</v>
      </c>
      <c r="BK1407">
        <v>0</v>
      </c>
      <c r="BL1407">
        <v>2</v>
      </c>
      <c r="BM1407">
        <v>0</v>
      </c>
      <c r="BN1407">
        <v>2</v>
      </c>
      <c r="BO1407">
        <v>9</v>
      </c>
      <c r="BP1407">
        <v>1</v>
      </c>
      <c r="BQ1407">
        <v>0</v>
      </c>
      <c r="BR1407">
        <v>3</v>
      </c>
      <c r="BS1407">
        <v>4</v>
      </c>
      <c r="BT1407">
        <v>46</v>
      </c>
      <c r="BU1407" t="s">
        <v>1419</v>
      </c>
    </row>
    <row r="1408" spans="1:73">
      <c r="A1408" t="s">
        <v>1244</v>
      </c>
      <c r="B1408" t="s">
        <v>1245</v>
      </c>
      <c r="C1408">
        <v>192</v>
      </c>
      <c r="D1408" t="s">
        <v>119</v>
      </c>
      <c r="E1408" t="s">
        <v>1276</v>
      </c>
      <c r="F1408" t="s">
        <v>101</v>
      </c>
      <c r="G1408">
        <v>3</v>
      </c>
      <c r="H1408">
        <v>0</v>
      </c>
      <c r="I1408">
        <v>6</v>
      </c>
      <c r="J1408">
        <v>0</v>
      </c>
      <c r="K1408">
        <v>0</v>
      </c>
      <c r="L1408">
        <v>3</v>
      </c>
      <c r="M1408">
        <v>0</v>
      </c>
      <c r="N1408">
        <v>11</v>
      </c>
      <c r="O1408">
        <v>0</v>
      </c>
      <c r="P1408">
        <v>0</v>
      </c>
      <c r="Q1408">
        <v>0</v>
      </c>
      <c r="R1408">
        <v>0</v>
      </c>
      <c r="S1408">
        <v>13</v>
      </c>
      <c r="T1408">
        <v>11</v>
      </c>
      <c r="U1408">
        <v>0</v>
      </c>
      <c r="V1408">
        <v>3</v>
      </c>
      <c r="W1408">
        <v>0</v>
      </c>
      <c r="X1408">
        <v>0</v>
      </c>
      <c r="Y1408">
        <v>0</v>
      </c>
      <c r="Z1408">
        <v>0</v>
      </c>
      <c r="AA1408">
        <v>0</v>
      </c>
      <c r="AB1408">
        <v>47</v>
      </c>
      <c r="AC1408">
        <v>4</v>
      </c>
      <c r="AD1408">
        <v>0</v>
      </c>
      <c r="AE1408">
        <v>0</v>
      </c>
      <c r="AF1408">
        <v>0</v>
      </c>
      <c r="AG1408">
        <v>4</v>
      </c>
      <c r="AH1408">
        <v>0</v>
      </c>
      <c r="AI1408">
        <v>8</v>
      </c>
      <c r="AJ1408">
        <v>0</v>
      </c>
      <c r="AK1408">
        <v>0</v>
      </c>
      <c r="AL1408">
        <v>2</v>
      </c>
      <c r="AM1408">
        <v>7</v>
      </c>
      <c r="AN1408">
        <v>0</v>
      </c>
      <c r="AO1408">
        <v>2</v>
      </c>
      <c r="AP1408">
        <v>0</v>
      </c>
      <c r="AQ1408">
        <v>0</v>
      </c>
      <c r="AR1408">
        <v>0</v>
      </c>
      <c r="AS1408">
        <v>0</v>
      </c>
      <c r="AT1408">
        <v>0</v>
      </c>
      <c r="AU1408">
        <v>0</v>
      </c>
      <c r="AV1408">
        <v>0</v>
      </c>
      <c r="AW1408">
        <v>7</v>
      </c>
      <c r="AX1408">
        <v>4</v>
      </c>
      <c r="AY1408">
        <v>11</v>
      </c>
      <c r="AZ1408">
        <v>9</v>
      </c>
      <c r="BA1408">
        <v>12</v>
      </c>
      <c r="BB1408">
        <v>0</v>
      </c>
      <c r="BC1408">
        <v>13</v>
      </c>
      <c r="BD1408">
        <v>0</v>
      </c>
      <c r="BE1408">
        <v>0</v>
      </c>
      <c r="BF1408">
        <v>0</v>
      </c>
      <c r="BG1408">
        <v>0</v>
      </c>
      <c r="BH1408">
        <v>0</v>
      </c>
      <c r="BI1408">
        <v>8</v>
      </c>
      <c r="BJ1408">
        <v>9</v>
      </c>
      <c r="BK1408">
        <v>0</v>
      </c>
      <c r="BL1408">
        <v>0</v>
      </c>
      <c r="BM1408">
        <v>3</v>
      </c>
      <c r="BN1408">
        <v>1</v>
      </c>
      <c r="BO1408">
        <v>17</v>
      </c>
      <c r="BP1408">
        <v>1</v>
      </c>
      <c r="BQ1408">
        <v>0</v>
      </c>
      <c r="BR1408">
        <v>0</v>
      </c>
      <c r="BS1408">
        <v>4</v>
      </c>
      <c r="BT1408">
        <v>86</v>
      </c>
      <c r="BU1408" t="s">
        <v>1420</v>
      </c>
    </row>
    <row r="1409" spans="1:73">
      <c r="A1409" t="s">
        <v>1244</v>
      </c>
      <c r="B1409" t="s">
        <v>1245</v>
      </c>
      <c r="C1409">
        <v>193</v>
      </c>
      <c r="D1409" t="s">
        <v>119</v>
      </c>
      <c r="E1409" t="s">
        <v>78</v>
      </c>
      <c r="F1409" t="s">
        <v>77</v>
      </c>
      <c r="G1409">
        <v>0</v>
      </c>
      <c r="H1409">
        <v>0</v>
      </c>
      <c r="I1409">
        <v>0</v>
      </c>
      <c r="J1409">
        <v>0</v>
      </c>
      <c r="K1409">
        <v>0</v>
      </c>
      <c r="L1409">
        <v>1</v>
      </c>
      <c r="M1409">
        <v>0</v>
      </c>
      <c r="N1409">
        <v>1</v>
      </c>
      <c r="O1409">
        <v>0</v>
      </c>
      <c r="P1409">
        <v>0</v>
      </c>
      <c r="Q1409">
        <v>0</v>
      </c>
      <c r="R1409">
        <v>0</v>
      </c>
      <c r="S1409">
        <v>0</v>
      </c>
      <c r="T1409">
        <v>0</v>
      </c>
      <c r="U1409">
        <v>0</v>
      </c>
      <c r="V1409">
        <v>0</v>
      </c>
      <c r="W1409">
        <v>0</v>
      </c>
      <c r="X1409">
        <v>0</v>
      </c>
      <c r="Y1409">
        <v>0</v>
      </c>
      <c r="Z1409">
        <v>0</v>
      </c>
      <c r="AA1409">
        <v>0</v>
      </c>
      <c r="AB1409">
        <v>4</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1</v>
      </c>
      <c r="BA1409">
        <v>0</v>
      </c>
      <c r="BB1409">
        <v>0</v>
      </c>
      <c r="BC1409">
        <v>3</v>
      </c>
      <c r="BD1409">
        <v>0</v>
      </c>
      <c r="BE1409">
        <v>0</v>
      </c>
      <c r="BF1409">
        <v>0</v>
      </c>
      <c r="BG1409">
        <v>0</v>
      </c>
      <c r="BH1409">
        <v>0</v>
      </c>
      <c r="BI1409">
        <v>0</v>
      </c>
      <c r="BJ1409">
        <v>3</v>
      </c>
      <c r="BK1409">
        <v>0</v>
      </c>
      <c r="BL1409">
        <v>0</v>
      </c>
      <c r="BM1409">
        <v>0</v>
      </c>
      <c r="BN1409">
        <v>0</v>
      </c>
      <c r="BO1409">
        <v>1</v>
      </c>
      <c r="BP1409">
        <v>0</v>
      </c>
      <c r="BQ1409">
        <v>0</v>
      </c>
      <c r="BR1409">
        <v>0</v>
      </c>
      <c r="BS1409">
        <v>1</v>
      </c>
      <c r="BT1409">
        <v>7</v>
      </c>
      <c r="BU1409" t="s">
        <v>1421</v>
      </c>
    </row>
    <row r="1410" spans="1:73">
      <c r="A1410" t="s">
        <v>1244</v>
      </c>
      <c r="B1410" t="s">
        <v>1245</v>
      </c>
      <c r="C1410">
        <v>194</v>
      </c>
      <c r="D1410" t="s">
        <v>119</v>
      </c>
      <c r="E1410" t="s">
        <v>1276</v>
      </c>
      <c r="F1410" t="s">
        <v>101</v>
      </c>
      <c r="G1410">
        <v>0</v>
      </c>
      <c r="H1410">
        <v>0</v>
      </c>
      <c r="I1410">
        <v>2</v>
      </c>
      <c r="J1410">
        <v>0</v>
      </c>
      <c r="K1410">
        <v>0</v>
      </c>
      <c r="L1410">
        <v>0</v>
      </c>
      <c r="M1410">
        <v>0</v>
      </c>
      <c r="N1410">
        <v>1</v>
      </c>
      <c r="O1410">
        <v>0</v>
      </c>
      <c r="P1410">
        <v>0</v>
      </c>
      <c r="Q1410">
        <v>0</v>
      </c>
      <c r="R1410">
        <v>0</v>
      </c>
      <c r="S1410">
        <v>0</v>
      </c>
      <c r="T1410">
        <v>0</v>
      </c>
      <c r="U1410">
        <v>0</v>
      </c>
      <c r="V1410">
        <v>0</v>
      </c>
      <c r="W1410">
        <v>0</v>
      </c>
      <c r="X1410">
        <v>0</v>
      </c>
      <c r="Y1410">
        <v>0</v>
      </c>
      <c r="Z1410">
        <v>0</v>
      </c>
      <c r="AA1410">
        <v>0</v>
      </c>
      <c r="AB1410">
        <v>3</v>
      </c>
      <c r="AC1410">
        <v>0</v>
      </c>
      <c r="AD1410">
        <v>0</v>
      </c>
      <c r="AE1410">
        <v>0</v>
      </c>
      <c r="AF1410">
        <v>0</v>
      </c>
      <c r="AG1410">
        <v>0</v>
      </c>
      <c r="AH1410">
        <v>2</v>
      </c>
      <c r="AI1410">
        <v>0</v>
      </c>
      <c r="AJ1410">
        <v>0</v>
      </c>
      <c r="AK1410">
        <v>0</v>
      </c>
      <c r="AL1410">
        <v>0</v>
      </c>
      <c r="AM1410">
        <v>0</v>
      </c>
      <c r="AN1410">
        <v>0</v>
      </c>
      <c r="AO1410">
        <v>0</v>
      </c>
      <c r="AP1410">
        <v>0</v>
      </c>
      <c r="AQ1410">
        <v>0</v>
      </c>
      <c r="AR1410">
        <v>0</v>
      </c>
      <c r="AS1410">
        <v>0</v>
      </c>
      <c r="AT1410">
        <v>0</v>
      </c>
      <c r="AU1410">
        <v>0</v>
      </c>
      <c r="AV1410">
        <v>0</v>
      </c>
      <c r="AW1410">
        <v>2</v>
      </c>
      <c r="AX1410">
        <v>2</v>
      </c>
      <c r="AY1410">
        <v>0</v>
      </c>
      <c r="AZ1410">
        <v>0</v>
      </c>
      <c r="BA1410">
        <v>2</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1</v>
      </c>
      <c r="BT1410">
        <v>4</v>
      </c>
      <c r="BU1410" t="s">
        <v>1422</v>
      </c>
    </row>
    <row r="1411" spans="1:73">
      <c r="A1411" t="s">
        <v>1244</v>
      </c>
      <c r="B1411" t="s">
        <v>1245</v>
      </c>
      <c r="C1411">
        <v>195</v>
      </c>
      <c r="D1411" t="s">
        <v>119</v>
      </c>
      <c r="E1411" t="s">
        <v>78</v>
      </c>
      <c r="F1411" t="s">
        <v>77</v>
      </c>
      <c r="G1411">
        <v>1</v>
      </c>
      <c r="H1411">
        <v>0</v>
      </c>
      <c r="I1411">
        <v>0</v>
      </c>
      <c r="J1411">
        <v>0</v>
      </c>
      <c r="K1411">
        <v>0</v>
      </c>
      <c r="L1411">
        <v>1</v>
      </c>
      <c r="M1411">
        <v>0</v>
      </c>
      <c r="N1411">
        <v>1</v>
      </c>
      <c r="O1411">
        <v>0</v>
      </c>
      <c r="P1411">
        <v>0</v>
      </c>
      <c r="Q1411">
        <v>0</v>
      </c>
      <c r="R1411">
        <v>0</v>
      </c>
      <c r="S1411">
        <v>2</v>
      </c>
      <c r="T1411">
        <v>0</v>
      </c>
      <c r="U1411">
        <v>0</v>
      </c>
      <c r="V1411">
        <v>0</v>
      </c>
      <c r="W1411">
        <v>1</v>
      </c>
      <c r="X1411">
        <v>0</v>
      </c>
      <c r="Y1411">
        <v>0</v>
      </c>
      <c r="Z1411">
        <v>0</v>
      </c>
      <c r="AA1411">
        <v>0</v>
      </c>
      <c r="AB1411">
        <v>7</v>
      </c>
      <c r="AC1411">
        <v>0</v>
      </c>
      <c r="AD1411">
        <v>0</v>
      </c>
      <c r="AE1411">
        <v>0</v>
      </c>
      <c r="AF1411">
        <v>0</v>
      </c>
      <c r="AG1411">
        <v>0</v>
      </c>
      <c r="AH1411">
        <v>0</v>
      </c>
      <c r="AI1411">
        <v>0</v>
      </c>
      <c r="AJ1411">
        <v>0</v>
      </c>
      <c r="AK1411">
        <v>0</v>
      </c>
      <c r="AL1411">
        <v>0</v>
      </c>
      <c r="AM1411">
        <v>0</v>
      </c>
      <c r="AN1411">
        <v>0</v>
      </c>
      <c r="AO1411">
        <v>0</v>
      </c>
      <c r="AP1411">
        <v>0</v>
      </c>
      <c r="AQ1411">
        <v>1</v>
      </c>
      <c r="AR1411">
        <v>0</v>
      </c>
      <c r="AS1411">
        <v>0</v>
      </c>
      <c r="AT1411">
        <v>0</v>
      </c>
      <c r="AU1411">
        <v>0</v>
      </c>
      <c r="AV1411">
        <v>0</v>
      </c>
      <c r="AW1411">
        <v>0</v>
      </c>
      <c r="AX1411">
        <v>0</v>
      </c>
      <c r="AY1411">
        <v>2</v>
      </c>
      <c r="AZ1411">
        <v>1</v>
      </c>
      <c r="BA1411">
        <v>0</v>
      </c>
      <c r="BB1411">
        <v>0</v>
      </c>
      <c r="BC1411">
        <v>1</v>
      </c>
      <c r="BD1411">
        <v>0</v>
      </c>
      <c r="BE1411">
        <v>0</v>
      </c>
      <c r="BF1411">
        <v>0</v>
      </c>
      <c r="BG1411">
        <v>0</v>
      </c>
      <c r="BH1411">
        <v>0</v>
      </c>
      <c r="BI1411">
        <v>0</v>
      </c>
      <c r="BJ1411">
        <v>1</v>
      </c>
      <c r="BK1411">
        <v>0</v>
      </c>
      <c r="BL1411">
        <v>0</v>
      </c>
      <c r="BM1411">
        <v>0</v>
      </c>
      <c r="BN1411">
        <v>0</v>
      </c>
      <c r="BO1411">
        <v>1</v>
      </c>
      <c r="BP1411">
        <v>0</v>
      </c>
      <c r="BQ1411">
        <v>0</v>
      </c>
      <c r="BR1411">
        <v>0</v>
      </c>
      <c r="BS1411">
        <v>2</v>
      </c>
      <c r="BT1411">
        <v>12</v>
      </c>
      <c r="BU1411" t="s">
        <v>1423</v>
      </c>
    </row>
    <row r="1412" spans="1:73">
      <c r="A1412" t="s">
        <v>1244</v>
      </c>
      <c r="B1412" t="s">
        <v>1245</v>
      </c>
      <c r="C1412">
        <v>196</v>
      </c>
      <c r="D1412" t="s">
        <v>119</v>
      </c>
      <c r="E1412" t="s">
        <v>1268</v>
      </c>
      <c r="F1412" t="s">
        <v>101</v>
      </c>
      <c r="G1412">
        <v>0</v>
      </c>
      <c r="H1412">
        <v>0</v>
      </c>
      <c r="I1412">
        <v>0</v>
      </c>
      <c r="J1412">
        <v>0</v>
      </c>
      <c r="K1412">
        <v>0</v>
      </c>
      <c r="L1412">
        <v>0</v>
      </c>
      <c r="M1412">
        <v>0</v>
      </c>
      <c r="N1412">
        <v>1</v>
      </c>
      <c r="O1412">
        <v>0</v>
      </c>
      <c r="P1412">
        <v>0</v>
      </c>
      <c r="Q1412">
        <v>0</v>
      </c>
      <c r="R1412">
        <v>0</v>
      </c>
      <c r="S1412">
        <v>0</v>
      </c>
      <c r="T1412">
        <v>0</v>
      </c>
      <c r="U1412">
        <v>0</v>
      </c>
      <c r="V1412">
        <v>0</v>
      </c>
      <c r="W1412">
        <v>0</v>
      </c>
      <c r="X1412">
        <v>0</v>
      </c>
      <c r="Y1412">
        <v>0</v>
      </c>
      <c r="Z1412">
        <v>0</v>
      </c>
      <c r="AA1412">
        <v>0</v>
      </c>
      <c r="AB1412">
        <v>5</v>
      </c>
      <c r="AC1412">
        <v>1</v>
      </c>
      <c r="AD1412">
        <v>0</v>
      </c>
      <c r="AE1412">
        <v>0</v>
      </c>
      <c r="AF1412">
        <v>0</v>
      </c>
      <c r="AG1412">
        <v>0</v>
      </c>
      <c r="AH1412">
        <v>2</v>
      </c>
      <c r="AI1412">
        <v>0</v>
      </c>
      <c r="AJ1412">
        <v>0</v>
      </c>
      <c r="AK1412">
        <v>0</v>
      </c>
      <c r="AL1412">
        <v>0</v>
      </c>
      <c r="AM1412">
        <v>0</v>
      </c>
      <c r="AN1412">
        <v>0</v>
      </c>
      <c r="AO1412">
        <v>0</v>
      </c>
      <c r="AP1412">
        <v>0</v>
      </c>
      <c r="AQ1412">
        <v>0</v>
      </c>
      <c r="AR1412">
        <v>0</v>
      </c>
      <c r="AS1412">
        <v>0</v>
      </c>
      <c r="AT1412">
        <v>0</v>
      </c>
      <c r="AU1412">
        <v>0</v>
      </c>
      <c r="AV1412">
        <v>0</v>
      </c>
      <c r="AW1412">
        <v>0</v>
      </c>
      <c r="AX1412">
        <v>2</v>
      </c>
      <c r="AY1412">
        <v>1</v>
      </c>
      <c r="AZ1412">
        <v>0</v>
      </c>
      <c r="BA1412">
        <v>2</v>
      </c>
      <c r="BB1412">
        <v>0</v>
      </c>
      <c r="BC1412">
        <v>1</v>
      </c>
      <c r="BD1412">
        <v>0</v>
      </c>
      <c r="BE1412">
        <v>0</v>
      </c>
      <c r="BF1412">
        <v>0</v>
      </c>
      <c r="BG1412">
        <v>0</v>
      </c>
      <c r="BH1412">
        <v>0</v>
      </c>
      <c r="BI1412">
        <v>0</v>
      </c>
      <c r="BJ1412">
        <v>1</v>
      </c>
      <c r="BK1412">
        <v>0</v>
      </c>
      <c r="BL1412">
        <v>0</v>
      </c>
      <c r="BM1412">
        <v>0</v>
      </c>
      <c r="BN1412">
        <v>0</v>
      </c>
      <c r="BO1412">
        <v>1</v>
      </c>
      <c r="BP1412">
        <v>0</v>
      </c>
      <c r="BQ1412">
        <v>0</v>
      </c>
      <c r="BR1412">
        <v>0</v>
      </c>
      <c r="BS1412">
        <v>1</v>
      </c>
      <c r="BT1412">
        <v>7</v>
      </c>
      <c r="BU1412" t="s">
        <v>1424</v>
      </c>
    </row>
    <row r="1413" spans="1:73">
      <c r="A1413" t="s">
        <v>1244</v>
      </c>
      <c r="B1413" t="s">
        <v>1245</v>
      </c>
      <c r="C1413">
        <v>197</v>
      </c>
      <c r="D1413" t="s">
        <v>119</v>
      </c>
      <c r="E1413" t="s">
        <v>78</v>
      </c>
      <c r="F1413" t="s">
        <v>77</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1</v>
      </c>
      <c r="BT1413">
        <v>2</v>
      </c>
      <c r="BU1413" t="s">
        <v>1425</v>
      </c>
    </row>
    <row r="1414" spans="1:73">
      <c r="A1414" t="s">
        <v>1244</v>
      </c>
      <c r="B1414" t="s">
        <v>1245</v>
      </c>
      <c r="C1414">
        <v>198</v>
      </c>
      <c r="D1414" t="s">
        <v>119</v>
      </c>
      <c r="E1414" t="s">
        <v>1268</v>
      </c>
      <c r="F1414" t="s">
        <v>101</v>
      </c>
      <c r="G1414">
        <v>2</v>
      </c>
      <c r="H1414">
        <v>5</v>
      </c>
      <c r="I1414">
        <v>6</v>
      </c>
      <c r="J1414">
        <v>0</v>
      </c>
      <c r="K1414">
        <v>0</v>
      </c>
      <c r="L1414">
        <v>9</v>
      </c>
      <c r="M1414">
        <v>0</v>
      </c>
      <c r="N1414">
        <v>13</v>
      </c>
      <c r="O1414">
        <v>0</v>
      </c>
      <c r="P1414">
        <v>0</v>
      </c>
      <c r="Q1414">
        <v>3</v>
      </c>
      <c r="R1414">
        <v>0</v>
      </c>
      <c r="S1414">
        <v>29</v>
      </c>
      <c r="T1414">
        <v>6</v>
      </c>
      <c r="U1414">
        <v>0</v>
      </c>
      <c r="V1414">
        <v>3</v>
      </c>
      <c r="W1414">
        <v>4</v>
      </c>
      <c r="X1414">
        <v>0</v>
      </c>
      <c r="Y1414">
        <v>0</v>
      </c>
      <c r="Z1414">
        <v>0</v>
      </c>
      <c r="AA1414">
        <v>0</v>
      </c>
      <c r="AB1414">
        <v>74</v>
      </c>
      <c r="AC1414">
        <v>2</v>
      </c>
      <c r="AD1414">
        <v>0</v>
      </c>
      <c r="AE1414">
        <v>0</v>
      </c>
      <c r="AF1414">
        <v>0</v>
      </c>
      <c r="AG1414">
        <v>0</v>
      </c>
      <c r="AH1414">
        <v>1</v>
      </c>
      <c r="AI1414">
        <v>10</v>
      </c>
      <c r="AJ1414">
        <v>0</v>
      </c>
      <c r="AK1414">
        <v>0</v>
      </c>
      <c r="AL1414">
        <v>4</v>
      </c>
      <c r="AM1414">
        <v>11</v>
      </c>
      <c r="AN1414">
        <v>2</v>
      </c>
      <c r="AO1414">
        <v>0</v>
      </c>
      <c r="AP1414">
        <v>2</v>
      </c>
      <c r="AQ1414">
        <v>1</v>
      </c>
      <c r="AR1414">
        <v>0</v>
      </c>
      <c r="AS1414">
        <v>0</v>
      </c>
      <c r="AT1414">
        <v>0</v>
      </c>
      <c r="AU1414">
        <v>3</v>
      </c>
      <c r="AV1414">
        <v>1</v>
      </c>
      <c r="AW1414">
        <v>1</v>
      </c>
      <c r="AX1414">
        <v>8</v>
      </c>
      <c r="AY1414">
        <v>17</v>
      </c>
      <c r="AZ1414">
        <v>15</v>
      </c>
      <c r="BA1414">
        <v>21</v>
      </c>
      <c r="BB1414">
        <v>1</v>
      </c>
      <c r="BC1414">
        <v>11</v>
      </c>
      <c r="BD1414">
        <v>4</v>
      </c>
      <c r="BE1414">
        <v>0</v>
      </c>
      <c r="BF1414">
        <v>1</v>
      </c>
      <c r="BG1414">
        <v>0</v>
      </c>
      <c r="BH1414">
        <v>2</v>
      </c>
      <c r="BI1414">
        <v>13</v>
      </c>
      <c r="BJ1414">
        <v>7</v>
      </c>
      <c r="BK1414">
        <v>0</v>
      </c>
      <c r="BL1414">
        <v>3</v>
      </c>
      <c r="BM1414">
        <v>0</v>
      </c>
      <c r="BN1414">
        <v>0</v>
      </c>
      <c r="BO1414">
        <v>21</v>
      </c>
      <c r="BP1414">
        <v>2</v>
      </c>
      <c r="BQ1414">
        <v>0</v>
      </c>
      <c r="BR1414">
        <v>3</v>
      </c>
      <c r="BS1414">
        <v>9</v>
      </c>
      <c r="BT1414">
        <v>128</v>
      </c>
      <c r="BU1414" t="s">
        <v>1426</v>
      </c>
    </row>
    <row r="1415" spans="1:73">
      <c r="A1415" t="s">
        <v>1244</v>
      </c>
      <c r="B1415" t="s">
        <v>1245</v>
      </c>
      <c r="C1415">
        <v>199</v>
      </c>
      <c r="D1415" t="s">
        <v>119</v>
      </c>
      <c r="E1415" t="s">
        <v>78</v>
      </c>
      <c r="F1415" t="s">
        <v>77</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1</v>
      </c>
      <c r="BT1415">
        <v>1</v>
      </c>
      <c r="BU1415" t="s">
        <v>206</v>
      </c>
    </row>
    <row r="1416" spans="1:73">
      <c r="A1416" t="s">
        <v>1244</v>
      </c>
      <c r="B1416" t="s">
        <v>1245</v>
      </c>
      <c r="C1416">
        <v>200</v>
      </c>
      <c r="D1416" t="s">
        <v>119</v>
      </c>
      <c r="E1416" t="s">
        <v>1268</v>
      </c>
      <c r="F1416" t="s">
        <v>101</v>
      </c>
      <c r="G1416">
        <v>0</v>
      </c>
      <c r="H1416">
        <v>1</v>
      </c>
      <c r="I1416">
        <v>0</v>
      </c>
      <c r="J1416">
        <v>0</v>
      </c>
      <c r="K1416">
        <v>0</v>
      </c>
      <c r="L1416">
        <v>0</v>
      </c>
      <c r="M1416">
        <v>0</v>
      </c>
      <c r="N1416">
        <v>1</v>
      </c>
      <c r="O1416">
        <v>0</v>
      </c>
      <c r="P1416">
        <v>0</v>
      </c>
      <c r="Q1416">
        <v>0</v>
      </c>
      <c r="R1416">
        <v>0</v>
      </c>
      <c r="S1416">
        <v>2</v>
      </c>
      <c r="T1416">
        <v>0</v>
      </c>
      <c r="U1416">
        <v>0</v>
      </c>
      <c r="V1416">
        <v>0</v>
      </c>
      <c r="W1416">
        <v>0</v>
      </c>
      <c r="X1416">
        <v>0</v>
      </c>
      <c r="Y1416">
        <v>0</v>
      </c>
      <c r="Z1416">
        <v>0</v>
      </c>
      <c r="AA1416">
        <v>0</v>
      </c>
      <c r="AB1416">
        <v>6</v>
      </c>
      <c r="AC1416">
        <v>0</v>
      </c>
      <c r="AD1416">
        <v>0</v>
      </c>
      <c r="AE1416">
        <v>0</v>
      </c>
      <c r="AF1416">
        <v>0</v>
      </c>
      <c r="AG1416">
        <v>0</v>
      </c>
      <c r="AH1416">
        <v>0</v>
      </c>
      <c r="AI1416">
        <v>0</v>
      </c>
      <c r="AJ1416">
        <v>0</v>
      </c>
      <c r="AK1416">
        <v>0</v>
      </c>
      <c r="AL1416">
        <v>0</v>
      </c>
      <c r="AM1416">
        <v>0</v>
      </c>
      <c r="AN1416">
        <v>0</v>
      </c>
      <c r="AO1416">
        <v>0</v>
      </c>
      <c r="AP1416">
        <v>0</v>
      </c>
      <c r="AQ1416">
        <v>1</v>
      </c>
      <c r="AR1416">
        <v>0</v>
      </c>
      <c r="AS1416">
        <v>0</v>
      </c>
      <c r="AT1416">
        <v>0</v>
      </c>
      <c r="AU1416">
        <v>0</v>
      </c>
      <c r="AV1416">
        <v>0</v>
      </c>
      <c r="AW1416">
        <v>0</v>
      </c>
      <c r="AX1416">
        <v>0</v>
      </c>
      <c r="AY1416">
        <v>1</v>
      </c>
      <c r="AZ1416">
        <v>1</v>
      </c>
      <c r="BA1416">
        <v>0</v>
      </c>
      <c r="BB1416">
        <v>0</v>
      </c>
      <c r="BC1416">
        <v>1</v>
      </c>
      <c r="BD1416">
        <v>0</v>
      </c>
      <c r="BE1416">
        <v>0</v>
      </c>
      <c r="BF1416">
        <v>0</v>
      </c>
      <c r="BG1416">
        <v>0</v>
      </c>
      <c r="BH1416">
        <v>0</v>
      </c>
      <c r="BI1416">
        <v>0</v>
      </c>
      <c r="BJ1416">
        <v>1</v>
      </c>
      <c r="BK1416">
        <v>0</v>
      </c>
      <c r="BL1416">
        <v>0</v>
      </c>
      <c r="BM1416">
        <v>0</v>
      </c>
      <c r="BN1416">
        <v>0</v>
      </c>
      <c r="BO1416">
        <v>1</v>
      </c>
      <c r="BP1416">
        <v>0</v>
      </c>
      <c r="BQ1416">
        <v>0</v>
      </c>
      <c r="BR1416">
        <v>0</v>
      </c>
      <c r="BS1416">
        <v>2</v>
      </c>
      <c r="BT1416">
        <v>11</v>
      </c>
      <c r="BU1416" t="e">
        <f>-- government has no role In it. but reality actually matters.</f>
        <v>#NAME?</v>
      </c>
    </row>
    <row r="1417" spans="1:73">
      <c r="A1417" t="s">
        <v>1244</v>
      </c>
      <c r="B1417" t="s">
        <v>1245</v>
      </c>
      <c r="C1417">
        <v>201</v>
      </c>
      <c r="D1417" t="s">
        <v>119</v>
      </c>
      <c r="E1417" t="s">
        <v>1276</v>
      </c>
      <c r="F1417" t="s">
        <v>101</v>
      </c>
      <c r="G1417">
        <v>0</v>
      </c>
      <c r="H1417">
        <v>1</v>
      </c>
      <c r="I1417">
        <v>0</v>
      </c>
      <c r="J1417">
        <v>0</v>
      </c>
      <c r="K1417">
        <v>0</v>
      </c>
      <c r="L1417">
        <v>14</v>
      </c>
      <c r="M1417">
        <v>0</v>
      </c>
      <c r="N1417">
        <v>3</v>
      </c>
      <c r="O1417">
        <v>7</v>
      </c>
      <c r="P1417">
        <v>0</v>
      </c>
      <c r="Q1417">
        <v>1</v>
      </c>
      <c r="R1417">
        <v>0</v>
      </c>
      <c r="S1417">
        <v>16</v>
      </c>
      <c r="T1417">
        <v>7</v>
      </c>
      <c r="U1417">
        <v>0</v>
      </c>
      <c r="V1417">
        <v>2</v>
      </c>
      <c r="W1417">
        <v>3</v>
      </c>
      <c r="X1417">
        <v>0</v>
      </c>
      <c r="Y1417">
        <v>0</v>
      </c>
      <c r="Z1417">
        <v>0</v>
      </c>
      <c r="AA1417">
        <v>0</v>
      </c>
      <c r="AB1417">
        <v>69</v>
      </c>
      <c r="AC1417">
        <v>0</v>
      </c>
      <c r="AD1417">
        <v>6</v>
      </c>
      <c r="AE1417">
        <v>0</v>
      </c>
      <c r="AF1417">
        <v>0</v>
      </c>
      <c r="AG1417">
        <v>3</v>
      </c>
      <c r="AH1417">
        <v>2</v>
      </c>
      <c r="AI1417">
        <v>7</v>
      </c>
      <c r="AJ1417">
        <v>0</v>
      </c>
      <c r="AK1417">
        <v>0</v>
      </c>
      <c r="AL1417">
        <v>1</v>
      </c>
      <c r="AM1417">
        <v>8</v>
      </c>
      <c r="AN1417">
        <v>0</v>
      </c>
      <c r="AO1417">
        <v>0</v>
      </c>
      <c r="AP1417">
        <v>0</v>
      </c>
      <c r="AQ1417">
        <v>2</v>
      </c>
      <c r="AR1417">
        <v>0</v>
      </c>
      <c r="AS1417">
        <v>0</v>
      </c>
      <c r="AT1417">
        <v>0</v>
      </c>
      <c r="AU1417">
        <v>0</v>
      </c>
      <c r="AV1417">
        <v>1</v>
      </c>
      <c r="AW1417">
        <v>0</v>
      </c>
      <c r="AX1417">
        <v>11</v>
      </c>
      <c r="AY1417">
        <v>25</v>
      </c>
      <c r="AZ1417">
        <v>5</v>
      </c>
      <c r="BA1417">
        <v>19</v>
      </c>
      <c r="BB1417">
        <v>1</v>
      </c>
      <c r="BC1417">
        <v>14</v>
      </c>
      <c r="BD1417">
        <v>0</v>
      </c>
      <c r="BE1417">
        <v>0</v>
      </c>
      <c r="BF1417">
        <v>1</v>
      </c>
      <c r="BG1417">
        <v>0</v>
      </c>
      <c r="BH1417">
        <v>0</v>
      </c>
      <c r="BI1417">
        <v>15</v>
      </c>
      <c r="BJ1417">
        <v>11</v>
      </c>
      <c r="BK1417">
        <v>0</v>
      </c>
      <c r="BL1417">
        <v>1</v>
      </c>
      <c r="BM1417">
        <v>0</v>
      </c>
      <c r="BN1417">
        <v>1</v>
      </c>
      <c r="BO1417">
        <v>7</v>
      </c>
      <c r="BP1417">
        <v>3</v>
      </c>
      <c r="BQ1417">
        <v>0</v>
      </c>
      <c r="BR1417">
        <v>3</v>
      </c>
      <c r="BS1417">
        <v>3</v>
      </c>
      <c r="BT1417">
        <v>122</v>
      </c>
      <c r="BU1417" t="s">
        <v>1427</v>
      </c>
    </row>
    <row r="1418" spans="1:73">
      <c r="A1418" t="s">
        <v>1244</v>
      </c>
      <c r="B1418" t="s">
        <v>1245</v>
      </c>
      <c r="C1418">
        <v>202</v>
      </c>
      <c r="D1418" t="s">
        <v>119</v>
      </c>
      <c r="E1418" t="s">
        <v>78</v>
      </c>
      <c r="F1418" t="s">
        <v>77</v>
      </c>
      <c r="G1418">
        <v>0</v>
      </c>
      <c r="H1418">
        <v>1</v>
      </c>
      <c r="I1418">
        <v>0</v>
      </c>
      <c r="J1418">
        <v>0</v>
      </c>
      <c r="K1418">
        <v>0</v>
      </c>
      <c r="L1418">
        <v>3</v>
      </c>
      <c r="M1418">
        <v>0</v>
      </c>
      <c r="N1418">
        <v>1</v>
      </c>
      <c r="O1418">
        <v>0</v>
      </c>
      <c r="P1418">
        <v>0</v>
      </c>
      <c r="Q1418">
        <v>0</v>
      </c>
      <c r="R1418">
        <v>0</v>
      </c>
      <c r="S1418">
        <v>4</v>
      </c>
      <c r="T1418">
        <v>1</v>
      </c>
      <c r="U1418">
        <v>0</v>
      </c>
      <c r="V1418">
        <v>1</v>
      </c>
      <c r="W1418">
        <v>0</v>
      </c>
      <c r="X1418">
        <v>0</v>
      </c>
      <c r="Y1418">
        <v>0</v>
      </c>
      <c r="Z1418">
        <v>0</v>
      </c>
      <c r="AA1418">
        <v>0</v>
      </c>
      <c r="AB1418">
        <v>19</v>
      </c>
      <c r="AC1418">
        <v>0</v>
      </c>
      <c r="AD1418">
        <v>0</v>
      </c>
      <c r="AE1418">
        <v>0</v>
      </c>
      <c r="AF1418">
        <v>0</v>
      </c>
      <c r="AG1418">
        <v>0</v>
      </c>
      <c r="AH1418">
        <v>1</v>
      </c>
      <c r="AI1418">
        <v>3</v>
      </c>
      <c r="AJ1418">
        <v>0</v>
      </c>
      <c r="AK1418">
        <v>0</v>
      </c>
      <c r="AL1418">
        <v>0</v>
      </c>
      <c r="AM1418">
        <v>2</v>
      </c>
      <c r="AN1418">
        <v>0</v>
      </c>
      <c r="AO1418">
        <v>0</v>
      </c>
      <c r="AP1418">
        <v>3</v>
      </c>
      <c r="AQ1418">
        <v>0</v>
      </c>
      <c r="AR1418">
        <v>0</v>
      </c>
      <c r="AS1418">
        <v>0</v>
      </c>
      <c r="AT1418">
        <v>0</v>
      </c>
      <c r="AU1418">
        <v>0</v>
      </c>
      <c r="AV1418">
        <v>0</v>
      </c>
      <c r="AW1418">
        <v>0</v>
      </c>
      <c r="AX1418">
        <v>3</v>
      </c>
      <c r="AY1418">
        <v>7</v>
      </c>
      <c r="AZ1418">
        <v>2</v>
      </c>
      <c r="BA1418">
        <v>5</v>
      </c>
      <c r="BB1418">
        <v>1</v>
      </c>
      <c r="BC1418">
        <v>6</v>
      </c>
      <c r="BD1418">
        <v>0</v>
      </c>
      <c r="BE1418">
        <v>0</v>
      </c>
      <c r="BF1418">
        <v>0</v>
      </c>
      <c r="BG1418">
        <v>0</v>
      </c>
      <c r="BH1418">
        <v>0</v>
      </c>
      <c r="BI1418">
        <v>4</v>
      </c>
      <c r="BJ1418">
        <v>1</v>
      </c>
      <c r="BK1418">
        <v>0</v>
      </c>
      <c r="BL1418">
        <v>0</v>
      </c>
      <c r="BM1418">
        <v>0</v>
      </c>
      <c r="BN1418">
        <v>1</v>
      </c>
      <c r="BO1418">
        <v>4</v>
      </c>
      <c r="BP1418">
        <v>1</v>
      </c>
      <c r="BQ1418">
        <v>0</v>
      </c>
      <c r="BR1418">
        <v>1</v>
      </c>
      <c r="BS1418">
        <v>3</v>
      </c>
      <c r="BT1418">
        <v>32</v>
      </c>
      <c r="BU1418" t="s">
        <v>1428</v>
      </c>
    </row>
    <row r="1419" spans="1:73">
      <c r="A1419" t="s">
        <v>1244</v>
      </c>
      <c r="B1419" t="s">
        <v>1245</v>
      </c>
      <c r="C1419">
        <v>203</v>
      </c>
      <c r="D1419" t="s">
        <v>119</v>
      </c>
      <c r="E1419" t="s">
        <v>1265</v>
      </c>
      <c r="F1419" t="s">
        <v>92</v>
      </c>
      <c r="G1419">
        <v>0</v>
      </c>
      <c r="H1419">
        <v>5</v>
      </c>
      <c r="I1419">
        <v>4</v>
      </c>
      <c r="J1419">
        <v>0</v>
      </c>
      <c r="K1419">
        <v>1</v>
      </c>
      <c r="L1419">
        <v>5</v>
      </c>
      <c r="M1419">
        <v>0</v>
      </c>
      <c r="N1419">
        <v>14</v>
      </c>
      <c r="O1419">
        <v>1</v>
      </c>
      <c r="P1419">
        <v>0</v>
      </c>
      <c r="Q1419">
        <v>0</v>
      </c>
      <c r="R1419">
        <v>2</v>
      </c>
      <c r="S1419">
        <v>17</v>
      </c>
      <c r="T1419">
        <v>7</v>
      </c>
      <c r="U1419">
        <v>0</v>
      </c>
      <c r="V1419">
        <v>0</v>
      </c>
      <c r="W1419">
        <v>6</v>
      </c>
      <c r="X1419">
        <v>0</v>
      </c>
      <c r="Y1419">
        <v>0</v>
      </c>
      <c r="Z1419">
        <v>0</v>
      </c>
      <c r="AA1419">
        <v>0</v>
      </c>
      <c r="AB1419">
        <v>70</v>
      </c>
      <c r="AC1419">
        <v>0</v>
      </c>
      <c r="AD1419">
        <v>0</v>
      </c>
      <c r="AE1419">
        <v>0</v>
      </c>
      <c r="AF1419">
        <v>0</v>
      </c>
      <c r="AG1419">
        <v>0</v>
      </c>
      <c r="AH1419">
        <v>0</v>
      </c>
      <c r="AI1419">
        <v>1</v>
      </c>
      <c r="AJ1419">
        <v>0</v>
      </c>
      <c r="AK1419">
        <v>0</v>
      </c>
      <c r="AL1419">
        <v>1</v>
      </c>
      <c r="AM1419">
        <v>7</v>
      </c>
      <c r="AN1419">
        <v>0</v>
      </c>
      <c r="AO1419">
        <v>0</v>
      </c>
      <c r="AP1419">
        <v>0</v>
      </c>
      <c r="AQ1419">
        <v>4</v>
      </c>
      <c r="AR1419">
        <v>1</v>
      </c>
      <c r="AS1419">
        <v>0</v>
      </c>
      <c r="AT1419">
        <v>0</v>
      </c>
      <c r="AU1419">
        <v>1</v>
      </c>
      <c r="AV1419">
        <v>0</v>
      </c>
      <c r="AW1419">
        <v>3</v>
      </c>
      <c r="AX1419">
        <v>14</v>
      </c>
      <c r="AY1419">
        <v>13</v>
      </c>
      <c r="AZ1419">
        <v>15</v>
      </c>
      <c r="BA1419">
        <v>25</v>
      </c>
      <c r="BB1419">
        <v>2</v>
      </c>
      <c r="BC1419">
        <v>8</v>
      </c>
      <c r="BD1419">
        <v>0</v>
      </c>
      <c r="BE1419">
        <v>0</v>
      </c>
      <c r="BF1419">
        <v>0</v>
      </c>
      <c r="BG1419">
        <v>1</v>
      </c>
      <c r="BH1419">
        <v>0</v>
      </c>
      <c r="BI1419">
        <v>13</v>
      </c>
      <c r="BJ1419">
        <v>8</v>
      </c>
      <c r="BK1419">
        <v>0</v>
      </c>
      <c r="BL1419">
        <v>5</v>
      </c>
      <c r="BM1419">
        <v>0</v>
      </c>
      <c r="BN1419">
        <v>0</v>
      </c>
      <c r="BO1419">
        <v>18</v>
      </c>
      <c r="BP1419">
        <v>0</v>
      </c>
      <c r="BQ1419">
        <v>0</v>
      </c>
      <c r="BR1419">
        <v>12</v>
      </c>
      <c r="BS1419">
        <v>8</v>
      </c>
      <c r="BT1419">
        <v>100</v>
      </c>
      <c r="BU1419" t="s">
        <v>1429</v>
      </c>
    </row>
    <row r="1420" spans="1:73">
      <c r="A1420" t="s">
        <v>1244</v>
      </c>
      <c r="B1420" t="s">
        <v>1245</v>
      </c>
      <c r="C1420">
        <v>204</v>
      </c>
      <c r="D1420" t="s">
        <v>119</v>
      </c>
      <c r="E1420" t="s">
        <v>1276</v>
      </c>
      <c r="F1420" t="s">
        <v>101</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4</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1</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1</v>
      </c>
      <c r="BT1420">
        <v>5</v>
      </c>
      <c r="BU1420" t="s">
        <v>1430</v>
      </c>
    </row>
    <row r="1421" spans="1:73">
      <c r="A1421" t="s">
        <v>1244</v>
      </c>
      <c r="B1421" t="s">
        <v>1245</v>
      </c>
      <c r="C1421">
        <v>205</v>
      </c>
      <c r="D1421" t="s">
        <v>119</v>
      </c>
      <c r="E1421" t="s">
        <v>78</v>
      </c>
      <c r="F1421" t="s">
        <v>77</v>
      </c>
      <c r="G1421">
        <v>1</v>
      </c>
      <c r="H1421">
        <v>10</v>
      </c>
      <c r="I1421">
        <v>2</v>
      </c>
      <c r="J1421">
        <v>0</v>
      </c>
      <c r="K1421">
        <v>0</v>
      </c>
      <c r="L1421">
        <v>11</v>
      </c>
      <c r="M1421">
        <v>0</v>
      </c>
      <c r="N1421">
        <v>12</v>
      </c>
      <c r="O1421">
        <v>0</v>
      </c>
      <c r="P1421">
        <v>0</v>
      </c>
      <c r="Q1421">
        <v>2</v>
      </c>
      <c r="R1421">
        <v>0</v>
      </c>
      <c r="S1421">
        <v>37</v>
      </c>
      <c r="T1421">
        <v>11</v>
      </c>
      <c r="U1421">
        <v>0</v>
      </c>
      <c r="V1421">
        <v>3</v>
      </c>
      <c r="W1421">
        <v>10</v>
      </c>
      <c r="X1421">
        <v>0</v>
      </c>
      <c r="Y1421">
        <v>1</v>
      </c>
      <c r="Z1421">
        <v>1</v>
      </c>
      <c r="AA1421">
        <v>0</v>
      </c>
      <c r="AB1421">
        <v>118</v>
      </c>
      <c r="AC1421">
        <v>2</v>
      </c>
      <c r="AD1421">
        <v>0</v>
      </c>
      <c r="AE1421">
        <v>0</v>
      </c>
      <c r="AF1421">
        <v>0</v>
      </c>
      <c r="AG1421">
        <v>0</v>
      </c>
      <c r="AH1421">
        <v>4</v>
      </c>
      <c r="AI1421">
        <v>9</v>
      </c>
      <c r="AJ1421">
        <v>0</v>
      </c>
      <c r="AK1421">
        <v>1</v>
      </c>
      <c r="AL1421">
        <v>3</v>
      </c>
      <c r="AM1421">
        <v>15</v>
      </c>
      <c r="AN1421">
        <v>0</v>
      </c>
      <c r="AO1421">
        <v>0</v>
      </c>
      <c r="AP1421">
        <v>6</v>
      </c>
      <c r="AQ1421">
        <v>3</v>
      </c>
      <c r="AR1421">
        <v>0</v>
      </c>
      <c r="AS1421">
        <v>0</v>
      </c>
      <c r="AT1421">
        <v>3</v>
      </c>
      <c r="AU1421">
        <v>1</v>
      </c>
      <c r="AV1421">
        <v>3</v>
      </c>
      <c r="AW1421">
        <v>2</v>
      </c>
      <c r="AX1421">
        <v>26</v>
      </c>
      <c r="AY1421">
        <v>27</v>
      </c>
      <c r="AZ1421">
        <v>23</v>
      </c>
      <c r="BA1421">
        <v>43</v>
      </c>
      <c r="BB1421">
        <v>2</v>
      </c>
      <c r="BC1421">
        <v>25</v>
      </c>
      <c r="BD1421">
        <v>0</v>
      </c>
      <c r="BE1421">
        <v>0</v>
      </c>
      <c r="BF1421">
        <v>2</v>
      </c>
      <c r="BG1421">
        <v>0</v>
      </c>
      <c r="BH1421">
        <v>0</v>
      </c>
      <c r="BI1421">
        <v>33</v>
      </c>
      <c r="BJ1421">
        <v>12</v>
      </c>
      <c r="BK1421">
        <v>0</v>
      </c>
      <c r="BL1421">
        <v>4</v>
      </c>
      <c r="BM1421">
        <v>0</v>
      </c>
      <c r="BN1421">
        <v>5</v>
      </c>
      <c r="BO1421">
        <v>28</v>
      </c>
      <c r="BP1421">
        <v>7</v>
      </c>
      <c r="BQ1421">
        <v>1</v>
      </c>
      <c r="BR1421">
        <v>12</v>
      </c>
      <c r="BS1421">
        <v>12</v>
      </c>
      <c r="BT1421">
        <v>176</v>
      </c>
      <c r="BU1421" t="s">
        <v>1431</v>
      </c>
    </row>
    <row r="1422" spans="1:73">
      <c r="A1422" t="s">
        <v>1244</v>
      </c>
      <c r="B1422" t="s">
        <v>1245</v>
      </c>
      <c r="C1422">
        <v>206</v>
      </c>
      <c r="D1422" t="s">
        <v>119</v>
      </c>
      <c r="E1422" t="s">
        <v>1276</v>
      </c>
      <c r="F1422" t="s">
        <v>101</v>
      </c>
      <c r="G1422">
        <v>3</v>
      </c>
      <c r="H1422">
        <v>4</v>
      </c>
      <c r="I1422">
        <v>19</v>
      </c>
      <c r="J1422">
        <v>0</v>
      </c>
      <c r="K1422">
        <v>0</v>
      </c>
      <c r="L1422">
        <v>12</v>
      </c>
      <c r="M1422">
        <v>0</v>
      </c>
      <c r="N1422">
        <v>19</v>
      </c>
      <c r="O1422">
        <v>5</v>
      </c>
      <c r="P1422">
        <v>0</v>
      </c>
      <c r="Q1422">
        <v>2</v>
      </c>
      <c r="R1422">
        <v>3</v>
      </c>
      <c r="S1422">
        <v>31</v>
      </c>
      <c r="T1422">
        <v>12</v>
      </c>
      <c r="U1422">
        <v>0</v>
      </c>
      <c r="V1422">
        <v>2</v>
      </c>
      <c r="W1422">
        <v>8</v>
      </c>
      <c r="X1422">
        <v>0</v>
      </c>
      <c r="Y1422">
        <v>0</v>
      </c>
      <c r="Z1422">
        <v>0</v>
      </c>
      <c r="AA1422">
        <v>0</v>
      </c>
      <c r="AB1422">
        <v>104</v>
      </c>
      <c r="AC1422">
        <v>3</v>
      </c>
      <c r="AD1422">
        <v>0</v>
      </c>
      <c r="AE1422">
        <v>0</v>
      </c>
      <c r="AF1422">
        <v>0</v>
      </c>
      <c r="AG1422">
        <v>3</v>
      </c>
      <c r="AH1422">
        <v>2</v>
      </c>
      <c r="AI1422">
        <v>8</v>
      </c>
      <c r="AJ1422">
        <v>0</v>
      </c>
      <c r="AK1422">
        <v>1</v>
      </c>
      <c r="AL1422">
        <v>1</v>
      </c>
      <c r="AM1422">
        <v>6</v>
      </c>
      <c r="AN1422">
        <v>0</v>
      </c>
      <c r="AO1422">
        <v>8</v>
      </c>
      <c r="AP1422">
        <v>2</v>
      </c>
      <c r="AQ1422">
        <v>7</v>
      </c>
      <c r="AR1422">
        <v>0</v>
      </c>
      <c r="AS1422">
        <v>0</v>
      </c>
      <c r="AT1422">
        <v>1</v>
      </c>
      <c r="AU1422">
        <v>4</v>
      </c>
      <c r="AV1422">
        <v>0</v>
      </c>
      <c r="AW1422">
        <v>21</v>
      </c>
      <c r="AX1422">
        <v>7</v>
      </c>
      <c r="AY1422">
        <v>27</v>
      </c>
      <c r="AZ1422">
        <v>14</v>
      </c>
      <c r="BA1422">
        <v>15</v>
      </c>
      <c r="BB1422">
        <v>3</v>
      </c>
      <c r="BC1422">
        <v>22</v>
      </c>
      <c r="BD1422">
        <v>1</v>
      </c>
      <c r="BE1422">
        <v>0</v>
      </c>
      <c r="BF1422">
        <v>0</v>
      </c>
      <c r="BG1422">
        <v>2</v>
      </c>
      <c r="BH1422">
        <v>0</v>
      </c>
      <c r="BI1422">
        <v>12</v>
      </c>
      <c r="BJ1422">
        <v>14</v>
      </c>
      <c r="BK1422">
        <v>0</v>
      </c>
      <c r="BL1422">
        <v>2</v>
      </c>
      <c r="BM1422">
        <v>2</v>
      </c>
      <c r="BN1422">
        <v>6</v>
      </c>
      <c r="BO1422">
        <v>25</v>
      </c>
      <c r="BP1422">
        <v>0</v>
      </c>
      <c r="BQ1422">
        <v>2</v>
      </c>
      <c r="BR1422">
        <v>1</v>
      </c>
      <c r="BS1422">
        <v>10</v>
      </c>
      <c r="BT1422">
        <v>169</v>
      </c>
      <c r="BU1422" t="s">
        <v>1432</v>
      </c>
    </row>
    <row r="1423" spans="1:73">
      <c r="A1423" t="s">
        <v>1244</v>
      </c>
      <c r="B1423" t="s">
        <v>1245</v>
      </c>
      <c r="C1423">
        <v>207</v>
      </c>
      <c r="D1423" t="s">
        <v>119</v>
      </c>
      <c r="E1423" t="s">
        <v>78</v>
      </c>
      <c r="F1423" t="s">
        <v>77</v>
      </c>
      <c r="G1423">
        <v>0</v>
      </c>
      <c r="H1423">
        <v>3</v>
      </c>
      <c r="I1423">
        <v>0</v>
      </c>
      <c r="J1423">
        <v>0</v>
      </c>
      <c r="K1423">
        <v>0</v>
      </c>
      <c r="L1423">
        <v>5</v>
      </c>
      <c r="M1423">
        <v>0</v>
      </c>
      <c r="N1423">
        <v>5</v>
      </c>
      <c r="O1423">
        <v>0</v>
      </c>
      <c r="P1423">
        <v>0</v>
      </c>
      <c r="Q1423">
        <v>0</v>
      </c>
      <c r="R1423">
        <v>1</v>
      </c>
      <c r="S1423">
        <v>13</v>
      </c>
      <c r="T1423">
        <v>2</v>
      </c>
      <c r="U1423">
        <v>0</v>
      </c>
      <c r="V1423">
        <v>4</v>
      </c>
      <c r="W1423">
        <v>1</v>
      </c>
      <c r="X1423">
        <v>0</v>
      </c>
      <c r="Y1423">
        <v>0</v>
      </c>
      <c r="Z1423">
        <v>0</v>
      </c>
      <c r="AA1423">
        <v>0</v>
      </c>
      <c r="AB1423">
        <v>44</v>
      </c>
      <c r="AC1423">
        <v>0</v>
      </c>
      <c r="AD1423">
        <v>0</v>
      </c>
      <c r="AE1423">
        <v>0</v>
      </c>
      <c r="AF1423">
        <v>0</v>
      </c>
      <c r="AG1423">
        <v>0</v>
      </c>
      <c r="AH1423">
        <v>0</v>
      </c>
      <c r="AI1423">
        <v>1</v>
      </c>
      <c r="AJ1423">
        <v>0</v>
      </c>
      <c r="AK1423">
        <v>1</v>
      </c>
      <c r="AL1423">
        <v>0</v>
      </c>
      <c r="AM1423">
        <v>0</v>
      </c>
      <c r="AN1423">
        <v>0</v>
      </c>
      <c r="AO1423">
        <v>0</v>
      </c>
      <c r="AP1423">
        <v>3</v>
      </c>
      <c r="AQ1423">
        <v>0</v>
      </c>
      <c r="AR1423">
        <v>0</v>
      </c>
      <c r="AS1423">
        <v>0</v>
      </c>
      <c r="AT1423">
        <v>0</v>
      </c>
      <c r="AU1423">
        <v>0</v>
      </c>
      <c r="AV1423">
        <v>0</v>
      </c>
      <c r="AW1423">
        <v>0</v>
      </c>
      <c r="AX1423">
        <v>8</v>
      </c>
      <c r="AY1423">
        <v>13</v>
      </c>
      <c r="AZ1423">
        <v>7</v>
      </c>
      <c r="BA1423">
        <v>10</v>
      </c>
      <c r="BB1423">
        <v>2</v>
      </c>
      <c r="BC1423">
        <v>12</v>
      </c>
      <c r="BD1423">
        <v>0</v>
      </c>
      <c r="BE1423">
        <v>0</v>
      </c>
      <c r="BF1423">
        <v>0</v>
      </c>
      <c r="BG1423">
        <v>0</v>
      </c>
      <c r="BH1423">
        <v>0</v>
      </c>
      <c r="BI1423">
        <v>9</v>
      </c>
      <c r="BJ1423">
        <v>4</v>
      </c>
      <c r="BK1423">
        <v>0</v>
      </c>
      <c r="BL1423">
        <v>1</v>
      </c>
      <c r="BM1423">
        <v>0</v>
      </c>
      <c r="BN1423">
        <v>0</v>
      </c>
      <c r="BO1423">
        <v>10</v>
      </c>
      <c r="BP1423">
        <v>1</v>
      </c>
      <c r="BQ1423">
        <v>0</v>
      </c>
      <c r="BR1423">
        <v>6</v>
      </c>
      <c r="BS1423">
        <v>7</v>
      </c>
      <c r="BT1423">
        <v>64</v>
      </c>
      <c r="BU1423" t="s">
        <v>1433</v>
      </c>
    </row>
    <row r="1424" spans="1:73">
      <c r="A1424" t="s">
        <v>1244</v>
      </c>
      <c r="B1424" t="s">
        <v>1245</v>
      </c>
      <c r="C1424">
        <v>208</v>
      </c>
      <c r="D1424" t="s">
        <v>119</v>
      </c>
      <c r="E1424" t="s">
        <v>1434</v>
      </c>
      <c r="F1424" t="s">
        <v>184</v>
      </c>
      <c r="G1424">
        <v>0</v>
      </c>
      <c r="H1424">
        <v>1</v>
      </c>
      <c r="I1424">
        <v>0</v>
      </c>
      <c r="J1424">
        <v>0</v>
      </c>
      <c r="K1424">
        <v>0</v>
      </c>
      <c r="L1424">
        <v>0</v>
      </c>
      <c r="M1424">
        <v>0</v>
      </c>
      <c r="N1424">
        <v>1</v>
      </c>
      <c r="O1424">
        <v>0</v>
      </c>
      <c r="P1424">
        <v>0</v>
      </c>
      <c r="Q1424">
        <v>0</v>
      </c>
      <c r="R1424">
        <v>0</v>
      </c>
      <c r="S1424">
        <v>2</v>
      </c>
      <c r="T1424">
        <v>0</v>
      </c>
      <c r="U1424">
        <v>0</v>
      </c>
      <c r="V1424">
        <v>0</v>
      </c>
      <c r="W1424">
        <v>1</v>
      </c>
      <c r="X1424">
        <v>0</v>
      </c>
      <c r="Y1424">
        <v>0</v>
      </c>
      <c r="Z1424">
        <v>0</v>
      </c>
      <c r="AA1424">
        <v>0</v>
      </c>
      <c r="AB1424">
        <v>4</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1</v>
      </c>
      <c r="AZ1424">
        <v>1</v>
      </c>
      <c r="BA1424">
        <v>0</v>
      </c>
      <c r="BB1424">
        <v>0</v>
      </c>
      <c r="BC1424">
        <v>0</v>
      </c>
      <c r="BD1424">
        <v>0</v>
      </c>
      <c r="BE1424">
        <v>0</v>
      </c>
      <c r="BF1424">
        <v>0</v>
      </c>
      <c r="BG1424">
        <v>0</v>
      </c>
      <c r="BH1424">
        <v>0</v>
      </c>
      <c r="BI1424">
        <v>0</v>
      </c>
      <c r="BJ1424">
        <v>0</v>
      </c>
      <c r="BK1424">
        <v>0</v>
      </c>
      <c r="BL1424">
        <v>0</v>
      </c>
      <c r="BM1424">
        <v>0</v>
      </c>
      <c r="BN1424">
        <v>0</v>
      </c>
      <c r="BO1424">
        <v>1</v>
      </c>
      <c r="BP1424">
        <v>0</v>
      </c>
      <c r="BQ1424">
        <v>0</v>
      </c>
      <c r="BR1424">
        <v>0</v>
      </c>
      <c r="BS1424">
        <v>2</v>
      </c>
      <c r="BT1424">
        <v>9</v>
      </c>
      <c r="BU1424" t="s">
        <v>1435</v>
      </c>
    </row>
    <row r="1425" spans="1:73">
      <c r="A1425" t="s">
        <v>1244</v>
      </c>
      <c r="B1425" t="s">
        <v>1245</v>
      </c>
      <c r="C1425">
        <v>209</v>
      </c>
      <c r="D1425" t="s">
        <v>119</v>
      </c>
      <c r="E1425" t="s">
        <v>1268</v>
      </c>
      <c r="F1425" t="s">
        <v>101</v>
      </c>
      <c r="G1425">
        <v>0</v>
      </c>
      <c r="H1425">
        <v>2</v>
      </c>
      <c r="I1425">
        <v>2</v>
      </c>
      <c r="J1425">
        <v>0</v>
      </c>
      <c r="K1425">
        <v>0</v>
      </c>
      <c r="L1425">
        <v>1</v>
      </c>
      <c r="M1425">
        <v>0</v>
      </c>
      <c r="N1425">
        <v>3</v>
      </c>
      <c r="O1425">
        <v>0</v>
      </c>
      <c r="P1425">
        <v>0</v>
      </c>
      <c r="Q1425">
        <v>0</v>
      </c>
      <c r="R1425">
        <v>0</v>
      </c>
      <c r="S1425">
        <v>3</v>
      </c>
      <c r="T1425">
        <v>1</v>
      </c>
      <c r="U1425">
        <v>0</v>
      </c>
      <c r="V1425">
        <v>0</v>
      </c>
      <c r="W1425">
        <v>2</v>
      </c>
      <c r="X1425">
        <v>0</v>
      </c>
      <c r="Y1425">
        <v>0</v>
      </c>
      <c r="Z1425">
        <v>0</v>
      </c>
      <c r="AA1425">
        <v>0</v>
      </c>
      <c r="AB1425">
        <v>11</v>
      </c>
      <c r="AC1425">
        <v>0</v>
      </c>
      <c r="AD1425">
        <v>0</v>
      </c>
      <c r="AE1425">
        <v>0</v>
      </c>
      <c r="AF1425">
        <v>0</v>
      </c>
      <c r="AG1425">
        <v>0</v>
      </c>
      <c r="AH1425">
        <v>4</v>
      </c>
      <c r="AI1425">
        <v>1</v>
      </c>
      <c r="AJ1425">
        <v>0</v>
      </c>
      <c r="AK1425">
        <v>0</v>
      </c>
      <c r="AL1425">
        <v>0</v>
      </c>
      <c r="AM1425">
        <v>0</v>
      </c>
      <c r="AN1425">
        <v>0</v>
      </c>
      <c r="AO1425">
        <v>0</v>
      </c>
      <c r="AP1425">
        <v>0</v>
      </c>
      <c r="AQ1425">
        <v>1</v>
      </c>
      <c r="AR1425">
        <v>0</v>
      </c>
      <c r="AS1425">
        <v>0</v>
      </c>
      <c r="AT1425">
        <v>0</v>
      </c>
      <c r="AU1425">
        <v>0</v>
      </c>
      <c r="AV1425">
        <v>0</v>
      </c>
      <c r="AW1425">
        <v>2</v>
      </c>
      <c r="AX1425">
        <v>4</v>
      </c>
      <c r="AY1425">
        <v>1</v>
      </c>
      <c r="AZ1425">
        <v>3</v>
      </c>
      <c r="BA1425">
        <v>4</v>
      </c>
      <c r="BB1425">
        <v>0</v>
      </c>
      <c r="BC1425">
        <v>1</v>
      </c>
      <c r="BD1425">
        <v>0</v>
      </c>
      <c r="BE1425">
        <v>0</v>
      </c>
      <c r="BF1425">
        <v>0</v>
      </c>
      <c r="BG1425">
        <v>0</v>
      </c>
      <c r="BH1425">
        <v>0</v>
      </c>
      <c r="BI1425">
        <v>0</v>
      </c>
      <c r="BJ1425">
        <v>1</v>
      </c>
      <c r="BK1425">
        <v>0</v>
      </c>
      <c r="BL1425">
        <v>0</v>
      </c>
      <c r="BM1425">
        <v>0</v>
      </c>
      <c r="BN1425">
        <v>0</v>
      </c>
      <c r="BO1425">
        <v>3</v>
      </c>
      <c r="BP1425">
        <v>0</v>
      </c>
      <c r="BQ1425">
        <v>0</v>
      </c>
      <c r="BR1425">
        <v>0</v>
      </c>
      <c r="BS1425">
        <v>1</v>
      </c>
      <c r="BT1425">
        <v>16</v>
      </c>
      <c r="BU1425" t="s">
        <v>1436</v>
      </c>
    </row>
    <row r="1426" spans="1:73">
      <c r="A1426" t="s">
        <v>1244</v>
      </c>
      <c r="B1426" t="s">
        <v>1245</v>
      </c>
      <c r="C1426">
        <v>210</v>
      </c>
      <c r="D1426" t="s">
        <v>119</v>
      </c>
      <c r="E1426" t="s">
        <v>1434</v>
      </c>
      <c r="F1426" t="s">
        <v>184</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1</v>
      </c>
      <c r="BT1426">
        <v>1</v>
      </c>
      <c r="BU1426" t="s">
        <v>1437</v>
      </c>
    </row>
    <row r="1427" spans="1:73">
      <c r="A1427" t="s">
        <v>1244</v>
      </c>
      <c r="B1427" t="s">
        <v>1245</v>
      </c>
      <c r="C1427">
        <v>211</v>
      </c>
      <c r="D1427" t="s">
        <v>119</v>
      </c>
      <c r="E1427" t="s">
        <v>1268</v>
      </c>
      <c r="F1427" t="s">
        <v>101</v>
      </c>
      <c r="G1427">
        <v>0</v>
      </c>
      <c r="H1427">
        <v>0</v>
      </c>
      <c r="I1427">
        <v>0</v>
      </c>
      <c r="J1427">
        <v>0</v>
      </c>
      <c r="K1427">
        <v>0</v>
      </c>
      <c r="L1427">
        <v>0</v>
      </c>
      <c r="M1427">
        <v>0</v>
      </c>
      <c r="N1427">
        <v>2</v>
      </c>
      <c r="O1427">
        <v>0</v>
      </c>
      <c r="P1427">
        <v>0</v>
      </c>
      <c r="Q1427">
        <v>0</v>
      </c>
      <c r="R1427">
        <v>0</v>
      </c>
      <c r="S1427">
        <v>1</v>
      </c>
      <c r="T1427">
        <v>0</v>
      </c>
      <c r="U1427">
        <v>0</v>
      </c>
      <c r="V1427">
        <v>0</v>
      </c>
      <c r="W1427">
        <v>0</v>
      </c>
      <c r="X1427">
        <v>0</v>
      </c>
      <c r="Y1427">
        <v>0</v>
      </c>
      <c r="Z1427">
        <v>0</v>
      </c>
      <c r="AA1427">
        <v>0</v>
      </c>
      <c r="AB1427">
        <v>6</v>
      </c>
      <c r="AC1427">
        <v>0</v>
      </c>
      <c r="AD1427">
        <v>0</v>
      </c>
      <c r="AE1427">
        <v>0</v>
      </c>
      <c r="AF1427">
        <v>0</v>
      </c>
      <c r="AG1427">
        <v>0</v>
      </c>
      <c r="AH1427">
        <v>2</v>
      </c>
      <c r="AI1427">
        <v>1</v>
      </c>
      <c r="AJ1427">
        <v>0</v>
      </c>
      <c r="AK1427">
        <v>0</v>
      </c>
      <c r="AL1427">
        <v>0</v>
      </c>
      <c r="AM1427">
        <v>1</v>
      </c>
      <c r="AN1427">
        <v>0</v>
      </c>
      <c r="AO1427">
        <v>1</v>
      </c>
      <c r="AP1427">
        <v>0</v>
      </c>
      <c r="AQ1427">
        <v>0</v>
      </c>
      <c r="AR1427">
        <v>0</v>
      </c>
      <c r="AS1427">
        <v>0</v>
      </c>
      <c r="AT1427">
        <v>0</v>
      </c>
      <c r="AU1427">
        <v>1</v>
      </c>
      <c r="AV1427">
        <v>0</v>
      </c>
      <c r="AW1427">
        <v>0</v>
      </c>
      <c r="AX1427">
        <v>2</v>
      </c>
      <c r="AY1427">
        <v>1</v>
      </c>
      <c r="AZ1427">
        <v>1</v>
      </c>
      <c r="BA1427">
        <v>3</v>
      </c>
      <c r="BB1427">
        <v>0</v>
      </c>
      <c r="BC1427">
        <v>2</v>
      </c>
      <c r="BD1427">
        <v>0</v>
      </c>
      <c r="BE1427">
        <v>0</v>
      </c>
      <c r="BF1427">
        <v>0</v>
      </c>
      <c r="BG1427">
        <v>0</v>
      </c>
      <c r="BH1427">
        <v>0</v>
      </c>
      <c r="BI1427">
        <v>0</v>
      </c>
      <c r="BJ1427">
        <v>1</v>
      </c>
      <c r="BK1427">
        <v>0</v>
      </c>
      <c r="BL1427">
        <v>0</v>
      </c>
      <c r="BM1427">
        <v>0</v>
      </c>
      <c r="BN1427">
        <v>0</v>
      </c>
      <c r="BO1427">
        <v>3</v>
      </c>
      <c r="BP1427">
        <v>0</v>
      </c>
      <c r="BQ1427">
        <v>0</v>
      </c>
      <c r="BR1427">
        <v>0</v>
      </c>
      <c r="BS1427">
        <v>2</v>
      </c>
      <c r="BT1427">
        <v>8</v>
      </c>
      <c r="BU1427" t="s">
        <v>1438</v>
      </c>
    </row>
    <row r="1428" spans="1:73">
      <c r="A1428" t="s">
        <v>1244</v>
      </c>
      <c r="B1428" t="s">
        <v>1245</v>
      </c>
      <c r="C1428">
        <v>212</v>
      </c>
      <c r="D1428" t="s">
        <v>119</v>
      </c>
      <c r="E1428" t="s">
        <v>1434</v>
      </c>
      <c r="F1428" t="s">
        <v>184</v>
      </c>
      <c r="G1428">
        <v>0</v>
      </c>
      <c r="H1428">
        <v>1</v>
      </c>
      <c r="I1428">
        <v>0</v>
      </c>
      <c r="J1428">
        <v>0</v>
      </c>
      <c r="K1428">
        <v>0</v>
      </c>
      <c r="L1428">
        <v>0</v>
      </c>
      <c r="M1428">
        <v>0</v>
      </c>
      <c r="N1428">
        <v>0</v>
      </c>
      <c r="O1428">
        <v>0</v>
      </c>
      <c r="P1428">
        <v>0</v>
      </c>
      <c r="Q1428">
        <v>0</v>
      </c>
      <c r="R1428">
        <v>0</v>
      </c>
      <c r="S1428">
        <v>0</v>
      </c>
      <c r="T1428">
        <v>1</v>
      </c>
      <c r="U1428">
        <v>0</v>
      </c>
      <c r="V1428">
        <v>0</v>
      </c>
      <c r="W1428">
        <v>0</v>
      </c>
      <c r="X1428">
        <v>0</v>
      </c>
      <c r="Y1428">
        <v>0</v>
      </c>
      <c r="Z1428">
        <v>0</v>
      </c>
      <c r="AA1428">
        <v>0</v>
      </c>
      <c r="AB1428">
        <v>1</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1</v>
      </c>
      <c r="BT1428">
        <v>3</v>
      </c>
      <c r="BU1428" t="s">
        <v>1439</v>
      </c>
    </row>
    <row r="1429" spans="1:73">
      <c r="A1429" t="s">
        <v>1244</v>
      </c>
      <c r="B1429" t="s">
        <v>1245</v>
      </c>
      <c r="C1429">
        <v>213</v>
      </c>
      <c r="D1429" t="s">
        <v>119</v>
      </c>
      <c r="E1429" t="s">
        <v>1268</v>
      </c>
      <c r="F1429" t="s">
        <v>101</v>
      </c>
      <c r="G1429">
        <v>0</v>
      </c>
      <c r="H1429">
        <v>0</v>
      </c>
      <c r="I1429">
        <v>0</v>
      </c>
      <c r="J1429">
        <v>0</v>
      </c>
      <c r="K1429">
        <v>0</v>
      </c>
      <c r="L1429">
        <v>0</v>
      </c>
      <c r="M1429">
        <v>0</v>
      </c>
      <c r="N1429">
        <v>1</v>
      </c>
      <c r="O1429">
        <v>0</v>
      </c>
      <c r="P1429">
        <v>0</v>
      </c>
      <c r="Q1429">
        <v>0</v>
      </c>
      <c r="R1429">
        <v>0</v>
      </c>
      <c r="S1429">
        <v>0</v>
      </c>
      <c r="T1429">
        <v>0</v>
      </c>
      <c r="U1429">
        <v>0</v>
      </c>
      <c r="V1429">
        <v>0</v>
      </c>
      <c r="W1429">
        <v>0</v>
      </c>
      <c r="X1429">
        <v>0</v>
      </c>
      <c r="Y1429">
        <v>0</v>
      </c>
      <c r="Z1429">
        <v>0</v>
      </c>
      <c r="AA1429">
        <v>0</v>
      </c>
      <c r="AB1429">
        <v>2</v>
      </c>
      <c r="AC1429">
        <v>0</v>
      </c>
      <c r="AD1429">
        <v>0</v>
      </c>
      <c r="AE1429">
        <v>0</v>
      </c>
      <c r="AF1429">
        <v>0</v>
      </c>
      <c r="AG1429">
        <v>0</v>
      </c>
      <c r="AH1429">
        <v>2</v>
      </c>
      <c r="AI1429">
        <v>0</v>
      </c>
      <c r="AJ1429">
        <v>0</v>
      </c>
      <c r="AK1429">
        <v>0</v>
      </c>
      <c r="AL1429">
        <v>0</v>
      </c>
      <c r="AM1429">
        <v>0</v>
      </c>
      <c r="AN1429">
        <v>0</v>
      </c>
      <c r="AO1429">
        <v>0</v>
      </c>
      <c r="AP1429">
        <v>0</v>
      </c>
      <c r="AQ1429">
        <v>0</v>
      </c>
      <c r="AR1429">
        <v>0</v>
      </c>
      <c r="AS1429">
        <v>0</v>
      </c>
      <c r="AT1429">
        <v>0</v>
      </c>
      <c r="AU1429">
        <v>0</v>
      </c>
      <c r="AV1429">
        <v>0</v>
      </c>
      <c r="AW1429">
        <v>0</v>
      </c>
      <c r="AX1429">
        <v>2</v>
      </c>
      <c r="AY1429">
        <v>0</v>
      </c>
      <c r="AZ1429">
        <v>1</v>
      </c>
      <c r="BA1429">
        <v>2</v>
      </c>
      <c r="BB1429">
        <v>0</v>
      </c>
      <c r="BC1429">
        <v>0</v>
      </c>
      <c r="BD1429">
        <v>0</v>
      </c>
      <c r="BE1429">
        <v>0</v>
      </c>
      <c r="BF1429">
        <v>0</v>
      </c>
      <c r="BG1429">
        <v>0</v>
      </c>
      <c r="BH1429">
        <v>0</v>
      </c>
      <c r="BI1429">
        <v>0</v>
      </c>
      <c r="BJ1429">
        <v>0</v>
      </c>
      <c r="BK1429">
        <v>0</v>
      </c>
      <c r="BL1429">
        <v>0</v>
      </c>
      <c r="BM1429">
        <v>0</v>
      </c>
      <c r="BN1429">
        <v>0</v>
      </c>
      <c r="BO1429">
        <v>1</v>
      </c>
      <c r="BP1429">
        <v>0</v>
      </c>
      <c r="BQ1429">
        <v>0</v>
      </c>
      <c r="BR1429">
        <v>0</v>
      </c>
      <c r="BS1429">
        <v>1</v>
      </c>
      <c r="BT1429">
        <v>3</v>
      </c>
      <c r="BU1429" t="s">
        <v>1440</v>
      </c>
    </row>
    <row r="1430" spans="1:73">
      <c r="A1430" t="s">
        <v>1244</v>
      </c>
      <c r="B1430" t="s">
        <v>1245</v>
      </c>
      <c r="C1430">
        <v>214</v>
      </c>
      <c r="D1430" t="s">
        <v>119</v>
      </c>
      <c r="E1430" t="s">
        <v>1434</v>
      </c>
      <c r="F1430" t="s">
        <v>184</v>
      </c>
      <c r="G1430">
        <v>0</v>
      </c>
      <c r="H1430">
        <v>0</v>
      </c>
      <c r="I1430">
        <v>0</v>
      </c>
      <c r="J1430">
        <v>0</v>
      </c>
      <c r="K1430">
        <v>0</v>
      </c>
      <c r="L1430">
        <v>0</v>
      </c>
      <c r="M1430">
        <v>0</v>
      </c>
      <c r="N1430">
        <v>1</v>
      </c>
      <c r="O1430">
        <v>0</v>
      </c>
      <c r="P1430">
        <v>0</v>
      </c>
      <c r="Q1430">
        <v>0</v>
      </c>
      <c r="R1430">
        <v>0</v>
      </c>
      <c r="S1430">
        <v>0</v>
      </c>
      <c r="T1430">
        <v>0</v>
      </c>
      <c r="U1430">
        <v>0</v>
      </c>
      <c r="V1430">
        <v>0</v>
      </c>
      <c r="W1430">
        <v>0</v>
      </c>
      <c r="X1430">
        <v>0</v>
      </c>
      <c r="Y1430">
        <v>0</v>
      </c>
      <c r="Z1430">
        <v>0</v>
      </c>
      <c r="AA1430">
        <v>0</v>
      </c>
      <c r="AB1430">
        <v>1</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1</v>
      </c>
      <c r="BA1430">
        <v>0</v>
      </c>
      <c r="BB1430">
        <v>0</v>
      </c>
      <c r="BC1430">
        <v>0</v>
      </c>
      <c r="BD1430">
        <v>0</v>
      </c>
      <c r="BE1430">
        <v>0</v>
      </c>
      <c r="BF1430">
        <v>0</v>
      </c>
      <c r="BG1430">
        <v>0</v>
      </c>
      <c r="BH1430">
        <v>0</v>
      </c>
      <c r="BI1430">
        <v>0</v>
      </c>
      <c r="BJ1430">
        <v>0</v>
      </c>
      <c r="BK1430">
        <v>0</v>
      </c>
      <c r="BL1430">
        <v>0</v>
      </c>
      <c r="BM1430">
        <v>0</v>
      </c>
      <c r="BN1430">
        <v>0</v>
      </c>
      <c r="BO1430">
        <v>2</v>
      </c>
      <c r="BP1430">
        <v>0</v>
      </c>
      <c r="BQ1430">
        <v>0</v>
      </c>
      <c r="BR1430">
        <v>0</v>
      </c>
      <c r="BS1430">
        <v>1</v>
      </c>
      <c r="BT1430">
        <v>3</v>
      </c>
      <c r="BU1430" t="s">
        <v>1441</v>
      </c>
    </row>
    <row r="1431" spans="1:73">
      <c r="A1431" t="s">
        <v>1244</v>
      </c>
      <c r="B1431" t="s">
        <v>1245</v>
      </c>
      <c r="C1431">
        <v>215</v>
      </c>
      <c r="D1431" t="s">
        <v>119</v>
      </c>
      <c r="E1431" t="s">
        <v>1268</v>
      </c>
      <c r="F1431" t="s">
        <v>101</v>
      </c>
      <c r="G1431">
        <v>0</v>
      </c>
      <c r="H1431">
        <v>0</v>
      </c>
      <c r="I1431">
        <v>0</v>
      </c>
      <c r="J1431">
        <v>0</v>
      </c>
      <c r="K1431">
        <v>0</v>
      </c>
      <c r="L1431">
        <v>0</v>
      </c>
      <c r="M1431">
        <v>0</v>
      </c>
      <c r="N1431">
        <v>1</v>
      </c>
      <c r="O1431">
        <v>0</v>
      </c>
      <c r="P1431">
        <v>0</v>
      </c>
      <c r="Q1431">
        <v>0</v>
      </c>
      <c r="R1431">
        <v>0</v>
      </c>
      <c r="S1431">
        <v>0</v>
      </c>
      <c r="T1431">
        <v>0</v>
      </c>
      <c r="U1431">
        <v>0</v>
      </c>
      <c r="V1431">
        <v>0</v>
      </c>
      <c r="W1431">
        <v>0</v>
      </c>
      <c r="X1431">
        <v>0</v>
      </c>
      <c r="Y1431">
        <v>0</v>
      </c>
      <c r="Z1431">
        <v>0</v>
      </c>
      <c r="AA1431">
        <v>0</v>
      </c>
      <c r="AB1431">
        <v>2</v>
      </c>
      <c r="AC1431">
        <v>0</v>
      </c>
      <c r="AD1431">
        <v>0</v>
      </c>
      <c r="AE1431">
        <v>0</v>
      </c>
      <c r="AF1431">
        <v>0</v>
      </c>
      <c r="AG1431">
        <v>0</v>
      </c>
      <c r="AH1431">
        <v>2</v>
      </c>
      <c r="AI1431">
        <v>0</v>
      </c>
      <c r="AJ1431">
        <v>0</v>
      </c>
      <c r="AK1431">
        <v>0</v>
      </c>
      <c r="AL1431">
        <v>0</v>
      </c>
      <c r="AM1431">
        <v>0</v>
      </c>
      <c r="AN1431">
        <v>0</v>
      </c>
      <c r="AO1431">
        <v>0</v>
      </c>
      <c r="AP1431">
        <v>0</v>
      </c>
      <c r="AQ1431">
        <v>0</v>
      </c>
      <c r="AR1431">
        <v>0</v>
      </c>
      <c r="AS1431">
        <v>0</v>
      </c>
      <c r="AT1431">
        <v>0</v>
      </c>
      <c r="AU1431">
        <v>0</v>
      </c>
      <c r="AV1431">
        <v>0</v>
      </c>
      <c r="AW1431">
        <v>0</v>
      </c>
      <c r="AX1431">
        <v>2</v>
      </c>
      <c r="AY1431">
        <v>0</v>
      </c>
      <c r="AZ1431">
        <v>0</v>
      </c>
      <c r="BA1431">
        <v>2</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1</v>
      </c>
      <c r="BT1431">
        <v>3</v>
      </c>
      <c r="BU1431" t="s">
        <v>1442</v>
      </c>
    </row>
    <row r="1432" spans="1:73">
      <c r="A1432" t="s">
        <v>1244</v>
      </c>
      <c r="B1432" t="s">
        <v>1245</v>
      </c>
      <c r="C1432">
        <v>216</v>
      </c>
      <c r="D1432" t="s">
        <v>119</v>
      </c>
      <c r="E1432" t="s">
        <v>1258</v>
      </c>
      <c r="F1432" t="s">
        <v>92</v>
      </c>
      <c r="G1432">
        <v>0</v>
      </c>
      <c r="H1432">
        <v>0</v>
      </c>
      <c r="I1432">
        <v>1</v>
      </c>
      <c r="J1432">
        <v>0</v>
      </c>
      <c r="K1432">
        <v>0</v>
      </c>
      <c r="L1432">
        <v>0</v>
      </c>
      <c r="M1432">
        <v>0</v>
      </c>
      <c r="N1432">
        <v>0</v>
      </c>
      <c r="O1432">
        <v>0</v>
      </c>
      <c r="P1432">
        <v>0</v>
      </c>
      <c r="Q1432">
        <v>0</v>
      </c>
      <c r="R1432">
        <v>0</v>
      </c>
      <c r="S1432">
        <v>0</v>
      </c>
      <c r="T1432">
        <v>0</v>
      </c>
      <c r="U1432">
        <v>0</v>
      </c>
      <c r="V1432">
        <v>0</v>
      </c>
      <c r="W1432">
        <v>0</v>
      </c>
      <c r="X1432">
        <v>0</v>
      </c>
      <c r="Y1432">
        <v>0</v>
      </c>
      <c r="Z1432">
        <v>1</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1</v>
      </c>
      <c r="AX1432">
        <v>0</v>
      </c>
      <c r="AY1432">
        <v>0</v>
      </c>
      <c r="AZ1432">
        <v>0</v>
      </c>
      <c r="BA1432">
        <v>0</v>
      </c>
      <c r="BB1432">
        <v>0</v>
      </c>
      <c r="BC1432">
        <v>0</v>
      </c>
      <c r="BD1432">
        <v>0</v>
      </c>
      <c r="BE1432">
        <v>0</v>
      </c>
      <c r="BF1432">
        <v>0</v>
      </c>
      <c r="BG1432">
        <v>0</v>
      </c>
      <c r="BH1432">
        <v>0</v>
      </c>
      <c r="BI1432">
        <v>0</v>
      </c>
      <c r="BJ1432">
        <v>0</v>
      </c>
      <c r="BK1432">
        <v>0</v>
      </c>
      <c r="BL1432">
        <v>0</v>
      </c>
      <c r="BM1432">
        <v>0</v>
      </c>
      <c r="BN1432">
        <v>1</v>
      </c>
      <c r="BO1432">
        <v>0</v>
      </c>
      <c r="BP1432">
        <v>0</v>
      </c>
      <c r="BQ1432">
        <v>0</v>
      </c>
      <c r="BR1432">
        <v>0</v>
      </c>
      <c r="BS1432">
        <v>1</v>
      </c>
      <c r="BT1432">
        <v>4</v>
      </c>
      <c r="BU1432" t="s">
        <v>1443</v>
      </c>
    </row>
    <row r="1433" spans="1:73">
      <c r="A1433" t="s">
        <v>1244</v>
      </c>
      <c r="B1433" t="s">
        <v>1245</v>
      </c>
      <c r="C1433">
        <v>217</v>
      </c>
      <c r="D1433" t="s">
        <v>119</v>
      </c>
      <c r="E1433" t="s">
        <v>1268</v>
      </c>
      <c r="F1433" t="s">
        <v>101</v>
      </c>
      <c r="G1433">
        <v>0</v>
      </c>
      <c r="H1433">
        <v>0</v>
      </c>
      <c r="I1433">
        <v>0</v>
      </c>
      <c r="J1433">
        <v>0</v>
      </c>
      <c r="K1433">
        <v>0</v>
      </c>
      <c r="L1433">
        <v>0</v>
      </c>
      <c r="M1433">
        <v>0</v>
      </c>
      <c r="N1433">
        <v>1</v>
      </c>
      <c r="O1433">
        <v>0</v>
      </c>
      <c r="P1433">
        <v>0</v>
      </c>
      <c r="Q1433">
        <v>0</v>
      </c>
      <c r="R1433">
        <v>0</v>
      </c>
      <c r="S1433">
        <v>0</v>
      </c>
      <c r="T1433">
        <v>0</v>
      </c>
      <c r="U1433">
        <v>0</v>
      </c>
      <c r="V1433">
        <v>0</v>
      </c>
      <c r="W1433">
        <v>0</v>
      </c>
      <c r="X1433">
        <v>0</v>
      </c>
      <c r="Y1433">
        <v>0</v>
      </c>
      <c r="Z1433">
        <v>0</v>
      </c>
      <c r="AA1433">
        <v>0</v>
      </c>
      <c r="AB1433">
        <v>3</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1</v>
      </c>
      <c r="BA1433">
        <v>0</v>
      </c>
      <c r="BB1433">
        <v>0</v>
      </c>
      <c r="BC1433">
        <v>0</v>
      </c>
      <c r="BD1433">
        <v>0</v>
      </c>
      <c r="BE1433">
        <v>0</v>
      </c>
      <c r="BF1433">
        <v>0</v>
      </c>
      <c r="BG1433">
        <v>0</v>
      </c>
      <c r="BH1433">
        <v>0</v>
      </c>
      <c r="BI1433">
        <v>0</v>
      </c>
      <c r="BJ1433">
        <v>0</v>
      </c>
      <c r="BK1433">
        <v>0</v>
      </c>
      <c r="BL1433">
        <v>0</v>
      </c>
      <c r="BM1433">
        <v>0</v>
      </c>
      <c r="BN1433">
        <v>0</v>
      </c>
      <c r="BO1433">
        <v>1</v>
      </c>
      <c r="BP1433">
        <v>0</v>
      </c>
      <c r="BQ1433">
        <v>0</v>
      </c>
      <c r="BR1433">
        <v>0</v>
      </c>
      <c r="BS1433">
        <v>1</v>
      </c>
      <c r="BT1433">
        <v>4</v>
      </c>
      <c r="BU1433" t="s">
        <v>1444</v>
      </c>
    </row>
    <row r="1434" spans="1:73">
      <c r="A1434" t="s">
        <v>1244</v>
      </c>
      <c r="B1434" t="s">
        <v>1245</v>
      </c>
      <c r="C1434">
        <v>218</v>
      </c>
      <c r="D1434" t="s">
        <v>119</v>
      </c>
      <c r="E1434" t="s">
        <v>1276</v>
      </c>
      <c r="F1434" t="s">
        <v>101</v>
      </c>
      <c r="G1434">
        <v>0</v>
      </c>
      <c r="H1434">
        <v>2</v>
      </c>
      <c r="I1434">
        <v>0</v>
      </c>
      <c r="J1434">
        <v>0</v>
      </c>
      <c r="K1434">
        <v>0</v>
      </c>
      <c r="L1434">
        <v>0</v>
      </c>
      <c r="M1434">
        <v>0</v>
      </c>
      <c r="N1434">
        <v>1</v>
      </c>
      <c r="O1434">
        <v>0</v>
      </c>
      <c r="P1434">
        <v>0</v>
      </c>
      <c r="Q1434">
        <v>0</v>
      </c>
      <c r="R1434">
        <v>1</v>
      </c>
      <c r="S1434">
        <v>1</v>
      </c>
      <c r="T1434">
        <v>0</v>
      </c>
      <c r="U1434">
        <v>0</v>
      </c>
      <c r="V1434">
        <v>0</v>
      </c>
      <c r="W1434">
        <v>0</v>
      </c>
      <c r="X1434">
        <v>0</v>
      </c>
      <c r="Y1434">
        <v>0</v>
      </c>
      <c r="Z1434">
        <v>0</v>
      </c>
      <c r="AA1434">
        <v>0</v>
      </c>
      <c r="AB1434">
        <v>8</v>
      </c>
      <c r="AC1434">
        <v>0</v>
      </c>
      <c r="AD1434">
        <v>0</v>
      </c>
      <c r="AE1434">
        <v>0</v>
      </c>
      <c r="AF1434">
        <v>0</v>
      </c>
      <c r="AG1434">
        <v>0</v>
      </c>
      <c r="AH1434">
        <v>0</v>
      </c>
      <c r="AI1434">
        <v>0</v>
      </c>
      <c r="AJ1434">
        <v>0</v>
      </c>
      <c r="AK1434">
        <v>0</v>
      </c>
      <c r="AL1434">
        <v>0</v>
      </c>
      <c r="AM1434">
        <v>2</v>
      </c>
      <c r="AN1434">
        <v>0</v>
      </c>
      <c r="AO1434">
        <v>0</v>
      </c>
      <c r="AP1434">
        <v>0</v>
      </c>
      <c r="AQ1434">
        <v>0</v>
      </c>
      <c r="AR1434">
        <v>0</v>
      </c>
      <c r="AS1434">
        <v>0</v>
      </c>
      <c r="AT1434">
        <v>2</v>
      </c>
      <c r="AU1434">
        <v>0</v>
      </c>
      <c r="AV1434">
        <v>0</v>
      </c>
      <c r="AW1434">
        <v>0</v>
      </c>
      <c r="AX1434">
        <v>0</v>
      </c>
      <c r="AY1434">
        <v>1</v>
      </c>
      <c r="AZ1434">
        <v>1</v>
      </c>
      <c r="BA1434">
        <v>2</v>
      </c>
      <c r="BB1434">
        <v>1</v>
      </c>
      <c r="BC1434">
        <v>3</v>
      </c>
      <c r="BD1434">
        <v>0</v>
      </c>
      <c r="BE1434">
        <v>0</v>
      </c>
      <c r="BF1434">
        <v>0</v>
      </c>
      <c r="BG1434">
        <v>0</v>
      </c>
      <c r="BH1434">
        <v>0</v>
      </c>
      <c r="BI1434">
        <v>0</v>
      </c>
      <c r="BJ1434">
        <v>2</v>
      </c>
      <c r="BK1434">
        <v>0</v>
      </c>
      <c r="BL1434">
        <v>0</v>
      </c>
      <c r="BM1434">
        <v>0</v>
      </c>
      <c r="BN1434">
        <v>1</v>
      </c>
      <c r="BO1434">
        <v>1</v>
      </c>
      <c r="BP1434">
        <v>0</v>
      </c>
      <c r="BQ1434">
        <v>0</v>
      </c>
      <c r="BR1434">
        <v>0</v>
      </c>
      <c r="BS1434">
        <v>1</v>
      </c>
      <c r="BT1434">
        <v>8</v>
      </c>
      <c r="BU1434" t="s">
        <v>1445</v>
      </c>
    </row>
    <row r="1435" spans="1:73">
      <c r="A1435" t="s">
        <v>1244</v>
      </c>
      <c r="B1435" t="s">
        <v>1245</v>
      </c>
      <c r="C1435">
        <v>219</v>
      </c>
      <c r="D1435" t="s">
        <v>119</v>
      </c>
      <c r="E1435" t="s">
        <v>78</v>
      </c>
      <c r="F1435" t="s">
        <v>77</v>
      </c>
      <c r="G1435">
        <v>0</v>
      </c>
      <c r="H1435">
        <v>0</v>
      </c>
      <c r="I1435">
        <v>0</v>
      </c>
      <c r="J1435">
        <v>0</v>
      </c>
      <c r="K1435">
        <v>0</v>
      </c>
      <c r="L1435">
        <v>0</v>
      </c>
      <c r="M1435">
        <v>0</v>
      </c>
      <c r="N1435">
        <v>1</v>
      </c>
      <c r="O1435">
        <v>0</v>
      </c>
      <c r="P1435">
        <v>0</v>
      </c>
      <c r="Q1435">
        <v>0</v>
      </c>
      <c r="R1435">
        <v>0</v>
      </c>
      <c r="S1435">
        <v>0</v>
      </c>
      <c r="T1435">
        <v>0</v>
      </c>
      <c r="U1435">
        <v>0</v>
      </c>
      <c r="V1435">
        <v>0</v>
      </c>
      <c r="W1435">
        <v>0</v>
      </c>
      <c r="X1435">
        <v>0</v>
      </c>
      <c r="Y1435">
        <v>0</v>
      </c>
      <c r="Z1435">
        <v>0</v>
      </c>
      <c r="AA1435">
        <v>0</v>
      </c>
      <c r="AB1435">
        <v>3</v>
      </c>
      <c r="AC1435">
        <v>0</v>
      </c>
      <c r="AD1435">
        <v>0</v>
      </c>
      <c r="AE1435">
        <v>0</v>
      </c>
      <c r="AF1435">
        <v>0</v>
      </c>
      <c r="AG1435">
        <v>0</v>
      </c>
      <c r="AH1435">
        <v>0</v>
      </c>
      <c r="AI1435">
        <v>0</v>
      </c>
      <c r="AJ1435">
        <v>0</v>
      </c>
      <c r="AK1435">
        <v>0</v>
      </c>
      <c r="AL1435">
        <v>0</v>
      </c>
      <c r="AM1435">
        <v>0</v>
      </c>
      <c r="AN1435">
        <v>0</v>
      </c>
      <c r="AO1435">
        <v>0</v>
      </c>
      <c r="AP1435">
        <v>0</v>
      </c>
      <c r="AQ1435">
        <v>1</v>
      </c>
      <c r="AR1435">
        <v>0</v>
      </c>
      <c r="AS1435">
        <v>0</v>
      </c>
      <c r="AT1435">
        <v>0</v>
      </c>
      <c r="AU1435">
        <v>1</v>
      </c>
      <c r="AV1435">
        <v>0</v>
      </c>
      <c r="AW1435">
        <v>0</v>
      </c>
      <c r="AX1435">
        <v>1</v>
      </c>
      <c r="AY1435">
        <v>0</v>
      </c>
      <c r="AZ1435">
        <v>0</v>
      </c>
      <c r="BA1435">
        <v>1</v>
      </c>
      <c r="BB1435">
        <v>0</v>
      </c>
      <c r="BC1435">
        <v>0</v>
      </c>
      <c r="BD1435">
        <v>0</v>
      </c>
      <c r="BE1435">
        <v>0</v>
      </c>
      <c r="BF1435">
        <v>0</v>
      </c>
      <c r="BG1435">
        <v>0</v>
      </c>
      <c r="BH1435">
        <v>0</v>
      </c>
      <c r="BI1435">
        <v>1</v>
      </c>
      <c r="BJ1435">
        <v>0</v>
      </c>
      <c r="BK1435">
        <v>0</v>
      </c>
      <c r="BL1435">
        <v>0</v>
      </c>
      <c r="BM1435">
        <v>0</v>
      </c>
      <c r="BN1435">
        <v>0</v>
      </c>
      <c r="BO1435">
        <v>1</v>
      </c>
      <c r="BP1435">
        <v>0</v>
      </c>
      <c r="BQ1435">
        <v>0</v>
      </c>
      <c r="BR1435">
        <v>1</v>
      </c>
      <c r="BS1435">
        <v>1</v>
      </c>
      <c r="BT1435">
        <v>4</v>
      </c>
      <c r="BU1435" t="s">
        <v>1446</v>
      </c>
    </row>
    <row r="1436" spans="1:73">
      <c r="A1436" t="s">
        <v>1244</v>
      </c>
      <c r="B1436" t="s">
        <v>1245</v>
      </c>
      <c r="C1436">
        <v>220</v>
      </c>
      <c r="D1436" t="s">
        <v>119</v>
      </c>
      <c r="E1436" t="s">
        <v>1268</v>
      </c>
      <c r="F1436" t="s">
        <v>101</v>
      </c>
      <c r="G1436">
        <v>0</v>
      </c>
      <c r="H1436">
        <v>2</v>
      </c>
      <c r="I1436">
        <v>0</v>
      </c>
      <c r="J1436">
        <v>0</v>
      </c>
      <c r="K1436">
        <v>0</v>
      </c>
      <c r="L1436">
        <v>2</v>
      </c>
      <c r="M1436">
        <v>0</v>
      </c>
      <c r="N1436">
        <v>1</v>
      </c>
      <c r="O1436">
        <v>0</v>
      </c>
      <c r="P1436">
        <v>0</v>
      </c>
      <c r="Q1436">
        <v>0</v>
      </c>
      <c r="R1436">
        <v>0</v>
      </c>
      <c r="S1436">
        <v>0</v>
      </c>
      <c r="T1436">
        <v>1</v>
      </c>
      <c r="U1436">
        <v>0</v>
      </c>
      <c r="V1436">
        <v>0</v>
      </c>
      <c r="W1436">
        <v>0</v>
      </c>
      <c r="X1436">
        <v>0</v>
      </c>
      <c r="Y1436">
        <v>0</v>
      </c>
      <c r="Z1436">
        <v>0</v>
      </c>
      <c r="AA1436">
        <v>0</v>
      </c>
      <c r="AB1436">
        <v>10</v>
      </c>
      <c r="AC1436">
        <v>0</v>
      </c>
      <c r="AD1436">
        <v>0</v>
      </c>
      <c r="AE1436">
        <v>0</v>
      </c>
      <c r="AF1436">
        <v>0</v>
      </c>
      <c r="AG1436">
        <v>0</v>
      </c>
      <c r="AH1436">
        <v>2</v>
      </c>
      <c r="AI1436">
        <v>0</v>
      </c>
      <c r="AJ1436">
        <v>0</v>
      </c>
      <c r="AK1436">
        <v>0</v>
      </c>
      <c r="AL1436">
        <v>0</v>
      </c>
      <c r="AM1436">
        <v>1</v>
      </c>
      <c r="AN1436">
        <v>0</v>
      </c>
      <c r="AO1436">
        <v>0</v>
      </c>
      <c r="AP1436">
        <v>1</v>
      </c>
      <c r="AQ1436">
        <v>0</v>
      </c>
      <c r="AR1436">
        <v>0</v>
      </c>
      <c r="AS1436">
        <v>0</v>
      </c>
      <c r="AT1436">
        <v>0</v>
      </c>
      <c r="AU1436">
        <v>0</v>
      </c>
      <c r="AV1436">
        <v>0</v>
      </c>
      <c r="AW1436">
        <v>0</v>
      </c>
      <c r="AX1436">
        <v>2</v>
      </c>
      <c r="AY1436">
        <v>3</v>
      </c>
      <c r="AZ1436">
        <v>3</v>
      </c>
      <c r="BA1436">
        <v>3</v>
      </c>
      <c r="BB1436">
        <v>0</v>
      </c>
      <c r="BC1436">
        <v>5</v>
      </c>
      <c r="BD1436">
        <v>0</v>
      </c>
      <c r="BE1436">
        <v>0</v>
      </c>
      <c r="BF1436">
        <v>0</v>
      </c>
      <c r="BG1436">
        <v>0</v>
      </c>
      <c r="BH1436">
        <v>0</v>
      </c>
      <c r="BI1436">
        <v>0</v>
      </c>
      <c r="BJ1436">
        <v>2</v>
      </c>
      <c r="BK1436">
        <v>0</v>
      </c>
      <c r="BL1436">
        <v>0</v>
      </c>
      <c r="BM1436">
        <v>0</v>
      </c>
      <c r="BN1436">
        <v>2</v>
      </c>
      <c r="BO1436">
        <v>3</v>
      </c>
      <c r="BP1436">
        <v>0</v>
      </c>
      <c r="BQ1436">
        <v>0</v>
      </c>
      <c r="BR1436">
        <v>0</v>
      </c>
      <c r="BS1436">
        <v>1</v>
      </c>
      <c r="BT1436">
        <v>14</v>
      </c>
      <c r="BU1436" t="s">
        <v>1447</v>
      </c>
    </row>
    <row r="1437" spans="1:73">
      <c r="A1437" t="s">
        <v>1244</v>
      </c>
      <c r="B1437" t="s">
        <v>1245</v>
      </c>
      <c r="C1437">
        <v>221</v>
      </c>
      <c r="D1437" t="s">
        <v>119</v>
      </c>
      <c r="E1437" t="s">
        <v>1434</v>
      </c>
      <c r="F1437" t="s">
        <v>184</v>
      </c>
      <c r="G1437">
        <v>0</v>
      </c>
      <c r="H1437">
        <v>3</v>
      </c>
      <c r="I1437">
        <v>0</v>
      </c>
      <c r="J1437">
        <v>0</v>
      </c>
      <c r="K1437">
        <v>0</v>
      </c>
      <c r="L1437">
        <v>4</v>
      </c>
      <c r="M1437">
        <v>0</v>
      </c>
      <c r="N1437">
        <v>8</v>
      </c>
      <c r="O1437">
        <v>0</v>
      </c>
      <c r="P1437">
        <v>0</v>
      </c>
      <c r="Q1437">
        <v>3</v>
      </c>
      <c r="R1437">
        <v>0</v>
      </c>
      <c r="S1437">
        <v>6</v>
      </c>
      <c r="T1437">
        <v>4</v>
      </c>
      <c r="U1437">
        <v>0</v>
      </c>
      <c r="V1437">
        <v>0</v>
      </c>
      <c r="W1437">
        <v>0</v>
      </c>
      <c r="X1437">
        <v>0</v>
      </c>
      <c r="Y1437">
        <v>0</v>
      </c>
      <c r="Z1437">
        <v>0</v>
      </c>
      <c r="AA1437">
        <v>0</v>
      </c>
      <c r="AB1437">
        <v>28</v>
      </c>
      <c r="AC1437">
        <v>0</v>
      </c>
      <c r="AD1437">
        <v>0</v>
      </c>
      <c r="AE1437">
        <v>0</v>
      </c>
      <c r="AF1437">
        <v>0</v>
      </c>
      <c r="AG1437">
        <v>0</v>
      </c>
      <c r="AH1437">
        <v>0</v>
      </c>
      <c r="AI1437">
        <v>0</v>
      </c>
      <c r="AJ1437">
        <v>0</v>
      </c>
      <c r="AK1437">
        <v>0</v>
      </c>
      <c r="AL1437">
        <v>3</v>
      </c>
      <c r="AM1437">
        <v>2</v>
      </c>
      <c r="AN1437">
        <v>0</v>
      </c>
      <c r="AO1437">
        <v>0</v>
      </c>
      <c r="AP1437">
        <v>0</v>
      </c>
      <c r="AQ1437">
        <v>0</v>
      </c>
      <c r="AR1437">
        <v>0</v>
      </c>
      <c r="AS1437">
        <v>0</v>
      </c>
      <c r="AT1437">
        <v>0</v>
      </c>
      <c r="AU1437">
        <v>2</v>
      </c>
      <c r="AV1437">
        <v>1</v>
      </c>
      <c r="AW1437">
        <v>0</v>
      </c>
      <c r="AX1437">
        <v>5</v>
      </c>
      <c r="AY1437">
        <v>3</v>
      </c>
      <c r="AZ1437">
        <v>8</v>
      </c>
      <c r="BA1437">
        <v>7</v>
      </c>
      <c r="BB1437">
        <v>2</v>
      </c>
      <c r="BC1437">
        <v>2</v>
      </c>
      <c r="BD1437">
        <v>0</v>
      </c>
      <c r="BE1437">
        <v>0</v>
      </c>
      <c r="BF1437">
        <v>1</v>
      </c>
      <c r="BG1437">
        <v>0</v>
      </c>
      <c r="BH1437">
        <v>0</v>
      </c>
      <c r="BI1437">
        <v>6</v>
      </c>
      <c r="BJ1437">
        <v>1</v>
      </c>
      <c r="BK1437">
        <v>0</v>
      </c>
      <c r="BL1437">
        <v>0</v>
      </c>
      <c r="BM1437">
        <v>0</v>
      </c>
      <c r="BN1437">
        <v>0</v>
      </c>
      <c r="BO1437">
        <v>10</v>
      </c>
      <c r="BP1437">
        <v>0</v>
      </c>
      <c r="BQ1437">
        <v>0</v>
      </c>
      <c r="BR1437">
        <v>3</v>
      </c>
      <c r="BS1437">
        <v>1</v>
      </c>
      <c r="BT1437">
        <v>44</v>
      </c>
      <c r="BU1437" t="s">
        <v>1448</v>
      </c>
    </row>
    <row r="1438" spans="1:73">
      <c r="A1438" t="s">
        <v>1244</v>
      </c>
      <c r="B1438" t="s">
        <v>1245</v>
      </c>
      <c r="C1438">
        <v>222</v>
      </c>
      <c r="D1438" t="s">
        <v>119</v>
      </c>
      <c r="E1438" t="s">
        <v>78</v>
      </c>
      <c r="F1438" t="s">
        <v>77</v>
      </c>
      <c r="G1438">
        <v>0</v>
      </c>
      <c r="H1438">
        <v>1</v>
      </c>
      <c r="I1438">
        <v>1</v>
      </c>
      <c r="J1438">
        <v>0</v>
      </c>
      <c r="K1438">
        <v>0</v>
      </c>
      <c r="L1438">
        <v>3</v>
      </c>
      <c r="M1438">
        <v>0</v>
      </c>
      <c r="N1438">
        <v>3</v>
      </c>
      <c r="O1438">
        <v>0</v>
      </c>
      <c r="P1438">
        <v>0</v>
      </c>
      <c r="Q1438">
        <v>0</v>
      </c>
      <c r="R1438">
        <v>0</v>
      </c>
      <c r="S1438">
        <v>3</v>
      </c>
      <c r="T1438">
        <v>1</v>
      </c>
      <c r="U1438">
        <v>0</v>
      </c>
      <c r="V1438">
        <v>0</v>
      </c>
      <c r="W1438">
        <v>1</v>
      </c>
      <c r="X1438">
        <v>0</v>
      </c>
      <c r="Y1438">
        <v>0</v>
      </c>
      <c r="Z1438">
        <v>0</v>
      </c>
      <c r="AA1438">
        <v>0</v>
      </c>
      <c r="AB1438">
        <v>14</v>
      </c>
      <c r="AC1438">
        <v>0</v>
      </c>
      <c r="AD1438">
        <v>0</v>
      </c>
      <c r="AE1438">
        <v>0</v>
      </c>
      <c r="AF1438">
        <v>0</v>
      </c>
      <c r="AG1438">
        <v>0</v>
      </c>
      <c r="AH1438">
        <v>0</v>
      </c>
      <c r="AI1438">
        <v>1</v>
      </c>
      <c r="AJ1438">
        <v>0</v>
      </c>
      <c r="AK1438">
        <v>0</v>
      </c>
      <c r="AL1438">
        <v>0</v>
      </c>
      <c r="AM1438">
        <v>4</v>
      </c>
      <c r="AN1438">
        <v>0</v>
      </c>
      <c r="AO1438">
        <v>0</v>
      </c>
      <c r="AP1438">
        <v>1</v>
      </c>
      <c r="AQ1438">
        <v>0</v>
      </c>
      <c r="AR1438">
        <v>0</v>
      </c>
      <c r="AS1438">
        <v>0</v>
      </c>
      <c r="AT1438">
        <v>0</v>
      </c>
      <c r="AU1438">
        <v>1</v>
      </c>
      <c r="AV1438">
        <v>0</v>
      </c>
      <c r="AW1438">
        <v>1</v>
      </c>
      <c r="AX1438">
        <v>0</v>
      </c>
      <c r="AY1438">
        <v>3</v>
      </c>
      <c r="AZ1438">
        <v>2</v>
      </c>
      <c r="BA1438">
        <v>4</v>
      </c>
      <c r="BB1438">
        <v>0</v>
      </c>
      <c r="BC1438">
        <v>1</v>
      </c>
      <c r="BD1438">
        <v>0</v>
      </c>
      <c r="BE1438">
        <v>0</v>
      </c>
      <c r="BF1438">
        <v>0</v>
      </c>
      <c r="BG1438">
        <v>0</v>
      </c>
      <c r="BH1438">
        <v>0</v>
      </c>
      <c r="BI1438">
        <v>0</v>
      </c>
      <c r="BJ1438">
        <v>0</v>
      </c>
      <c r="BK1438">
        <v>0</v>
      </c>
      <c r="BL1438">
        <v>0</v>
      </c>
      <c r="BM1438">
        <v>0</v>
      </c>
      <c r="BN1438">
        <v>0</v>
      </c>
      <c r="BO1438">
        <v>3</v>
      </c>
      <c r="BP1438">
        <v>0</v>
      </c>
      <c r="BQ1438">
        <v>0</v>
      </c>
      <c r="BR1438">
        <v>0</v>
      </c>
      <c r="BS1438">
        <v>4</v>
      </c>
      <c r="BT1438">
        <v>23</v>
      </c>
      <c r="BU1438" t="s">
        <v>1449</v>
      </c>
    </row>
    <row r="1439" spans="1:73">
      <c r="A1439" t="s">
        <v>1244</v>
      </c>
      <c r="B1439" t="s">
        <v>1245</v>
      </c>
      <c r="C1439">
        <v>223</v>
      </c>
      <c r="D1439" t="s">
        <v>119</v>
      </c>
      <c r="E1439" t="s">
        <v>1268</v>
      </c>
      <c r="F1439" t="s">
        <v>101</v>
      </c>
      <c r="G1439">
        <v>3</v>
      </c>
      <c r="H1439">
        <v>7</v>
      </c>
      <c r="I1439">
        <v>17</v>
      </c>
      <c r="J1439">
        <v>0</v>
      </c>
      <c r="K1439">
        <v>0</v>
      </c>
      <c r="L1439">
        <v>19</v>
      </c>
      <c r="M1439">
        <v>0</v>
      </c>
      <c r="N1439">
        <v>24</v>
      </c>
      <c r="O1439">
        <v>4</v>
      </c>
      <c r="P1439">
        <v>1</v>
      </c>
      <c r="Q1439">
        <v>3</v>
      </c>
      <c r="R1439">
        <v>1</v>
      </c>
      <c r="S1439">
        <v>45</v>
      </c>
      <c r="T1439">
        <v>11</v>
      </c>
      <c r="U1439">
        <v>0</v>
      </c>
      <c r="V1439">
        <v>2</v>
      </c>
      <c r="W1439">
        <v>7</v>
      </c>
      <c r="X1439">
        <v>1</v>
      </c>
      <c r="Y1439">
        <v>0</v>
      </c>
      <c r="Z1439">
        <v>3</v>
      </c>
      <c r="AA1439">
        <v>0</v>
      </c>
      <c r="AB1439">
        <v>135</v>
      </c>
      <c r="AC1439">
        <v>0</v>
      </c>
      <c r="AD1439">
        <v>0</v>
      </c>
      <c r="AE1439">
        <v>0</v>
      </c>
      <c r="AF1439">
        <v>0</v>
      </c>
      <c r="AG1439">
        <v>3</v>
      </c>
      <c r="AH1439">
        <v>8</v>
      </c>
      <c r="AI1439">
        <v>6</v>
      </c>
      <c r="AJ1439">
        <v>0</v>
      </c>
      <c r="AK1439">
        <v>0</v>
      </c>
      <c r="AL1439">
        <v>7</v>
      </c>
      <c r="AM1439">
        <v>11</v>
      </c>
      <c r="AN1439">
        <v>0</v>
      </c>
      <c r="AO1439">
        <v>0</v>
      </c>
      <c r="AP1439">
        <v>4</v>
      </c>
      <c r="AQ1439">
        <v>5</v>
      </c>
      <c r="AR1439">
        <v>0</v>
      </c>
      <c r="AS1439">
        <v>0</v>
      </c>
      <c r="AT1439">
        <v>1</v>
      </c>
      <c r="AU1439">
        <v>28</v>
      </c>
      <c r="AV1439">
        <v>1</v>
      </c>
      <c r="AW1439">
        <v>16</v>
      </c>
      <c r="AX1439">
        <v>13</v>
      </c>
      <c r="AY1439">
        <v>33</v>
      </c>
      <c r="AZ1439">
        <v>9</v>
      </c>
      <c r="BA1439">
        <v>25</v>
      </c>
      <c r="BB1439">
        <v>5</v>
      </c>
      <c r="BC1439">
        <v>29</v>
      </c>
      <c r="BD1439">
        <v>0</v>
      </c>
      <c r="BE1439">
        <v>0</v>
      </c>
      <c r="BF1439">
        <v>1</v>
      </c>
      <c r="BG1439">
        <v>2</v>
      </c>
      <c r="BH1439">
        <v>5</v>
      </c>
      <c r="BI1439">
        <v>16</v>
      </c>
      <c r="BJ1439">
        <v>17</v>
      </c>
      <c r="BK1439">
        <v>0</v>
      </c>
      <c r="BL1439">
        <v>7</v>
      </c>
      <c r="BM1439">
        <v>1</v>
      </c>
      <c r="BN1439">
        <v>9</v>
      </c>
      <c r="BO1439">
        <v>40</v>
      </c>
      <c r="BP1439">
        <v>1</v>
      </c>
      <c r="BQ1439">
        <v>1</v>
      </c>
      <c r="BR1439">
        <v>0</v>
      </c>
      <c r="BS1439">
        <v>20</v>
      </c>
      <c r="BT1439">
        <v>246</v>
      </c>
      <c r="BU1439" t="s">
        <v>1450</v>
      </c>
    </row>
    <row r="1440" spans="1:73">
      <c r="A1440" t="s">
        <v>1244</v>
      </c>
      <c r="B1440" t="s">
        <v>1245</v>
      </c>
      <c r="C1440">
        <v>224</v>
      </c>
      <c r="D1440" t="s">
        <v>119</v>
      </c>
      <c r="E1440" t="s">
        <v>78</v>
      </c>
      <c r="F1440" t="s">
        <v>77</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1</v>
      </c>
      <c r="BT1440">
        <v>3</v>
      </c>
      <c r="BU1440" t="s">
        <v>1451</v>
      </c>
    </row>
    <row r="1441" spans="1:73">
      <c r="A1441" t="s">
        <v>1244</v>
      </c>
      <c r="B1441" t="s">
        <v>1245</v>
      </c>
      <c r="C1441">
        <v>225</v>
      </c>
      <c r="D1441" t="s">
        <v>119</v>
      </c>
      <c r="E1441" t="s">
        <v>1268</v>
      </c>
      <c r="F1441" t="s">
        <v>101</v>
      </c>
      <c r="G1441">
        <v>0</v>
      </c>
      <c r="H1441">
        <v>0</v>
      </c>
      <c r="I1441">
        <v>0</v>
      </c>
      <c r="J1441">
        <v>0</v>
      </c>
      <c r="K1441">
        <v>0</v>
      </c>
      <c r="L1441">
        <v>0</v>
      </c>
      <c r="M1441">
        <v>0</v>
      </c>
      <c r="N1441">
        <v>0</v>
      </c>
      <c r="O1441">
        <v>0</v>
      </c>
      <c r="P1441">
        <v>0</v>
      </c>
      <c r="Q1441">
        <v>0</v>
      </c>
      <c r="R1441">
        <v>0</v>
      </c>
      <c r="S1441">
        <v>1</v>
      </c>
      <c r="T1441">
        <v>0</v>
      </c>
      <c r="U1441">
        <v>0</v>
      </c>
      <c r="V1441">
        <v>1</v>
      </c>
      <c r="W1441">
        <v>0</v>
      </c>
      <c r="X1441">
        <v>0</v>
      </c>
      <c r="Y1441">
        <v>0</v>
      </c>
      <c r="Z1441">
        <v>0</v>
      </c>
      <c r="AA1441">
        <v>0</v>
      </c>
      <c r="AB1441">
        <v>1</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1</v>
      </c>
      <c r="AV1441">
        <v>0</v>
      </c>
      <c r="AW1441">
        <v>0</v>
      </c>
      <c r="AX1441">
        <v>0</v>
      </c>
      <c r="AY1441">
        <v>1</v>
      </c>
      <c r="AZ1441">
        <v>0</v>
      </c>
      <c r="BA1441">
        <v>0</v>
      </c>
      <c r="BB1441">
        <v>0</v>
      </c>
      <c r="BC1441">
        <v>0</v>
      </c>
      <c r="BD1441">
        <v>0</v>
      </c>
      <c r="BE1441">
        <v>0</v>
      </c>
      <c r="BF1441">
        <v>0</v>
      </c>
      <c r="BG1441">
        <v>0</v>
      </c>
      <c r="BH1441">
        <v>0</v>
      </c>
      <c r="BI1441">
        <v>0</v>
      </c>
      <c r="BJ1441">
        <v>0</v>
      </c>
      <c r="BK1441">
        <v>0</v>
      </c>
      <c r="BL1441">
        <v>0</v>
      </c>
      <c r="BM1441">
        <v>0</v>
      </c>
      <c r="BN1441">
        <v>0</v>
      </c>
      <c r="BO1441">
        <v>1</v>
      </c>
      <c r="BP1441">
        <v>0</v>
      </c>
      <c r="BQ1441">
        <v>0</v>
      </c>
      <c r="BR1441">
        <v>0</v>
      </c>
      <c r="BS1441">
        <v>1</v>
      </c>
      <c r="BT1441">
        <v>4</v>
      </c>
      <c r="BU1441" t="e">
        <f>-- needed to expanded.</f>
        <v>#NAME?</v>
      </c>
    </row>
    <row r="1442" spans="1:73">
      <c r="A1442" t="s">
        <v>1244</v>
      </c>
      <c r="B1442" t="s">
        <v>1245</v>
      </c>
      <c r="C1442">
        <v>226</v>
      </c>
      <c r="D1442" t="s">
        <v>119</v>
      </c>
      <c r="E1442" t="s">
        <v>78</v>
      </c>
      <c r="F1442" t="s">
        <v>77</v>
      </c>
      <c r="G1442">
        <v>0</v>
      </c>
      <c r="H1442">
        <v>1</v>
      </c>
      <c r="I1442">
        <v>0</v>
      </c>
      <c r="J1442">
        <v>0</v>
      </c>
      <c r="K1442">
        <v>0</v>
      </c>
      <c r="L1442">
        <v>0</v>
      </c>
      <c r="M1442">
        <v>0</v>
      </c>
      <c r="N1442">
        <v>0</v>
      </c>
      <c r="O1442">
        <v>0</v>
      </c>
      <c r="P1442">
        <v>0</v>
      </c>
      <c r="Q1442">
        <v>0</v>
      </c>
      <c r="R1442">
        <v>0</v>
      </c>
      <c r="S1442">
        <v>1</v>
      </c>
      <c r="T1442">
        <v>0</v>
      </c>
      <c r="U1442">
        <v>0</v>
      </c>
      <c r="V1442">
        <v>0</v>
      </c>
      <c r="W1442">
        <v>1</v>
      </c>
      <c r="X1442">
        <v>0</v>
      </c>
      <c r="Y1442">
        <v>0</v>
      </c>
      <c r="Z1442">
        <v>0</v>
      </c>
      <c r="AA1442">
        <v>0</v>
      </c>
      <c r="AB1442">
        <v>3</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2</v>
      </c>
      <c r="AZ1442">
        <v>0</v>
      </c>
      <c r="BA1442">
        <v>0</v>
      </c>
      <c r="BB1442">
        <v>0</v>
      </c>
      <c r="BC1442">
        <v>1</v>
      </c>
      <c r="BD1442">
        <v>0</v>
      </c>
      <c r="BE1442">
        <v>0</v>
      </c>
      <c r="BF1442">
        <v>0</v>
      </c>
      <c r="BG1442">
        <v>0</v>
      </c>
      <c r="BH1442">
        <v>0</v>
      </c>
      <c r="BI1442">
        <v>0</v>
      </c>
      <c r="BJ1442">
        <v>1</v>
      </c>
      <c r="BK1442">
        <v>0</v>
      </c>
      <c r="BL1442">
        <v>0</v>
      </c>
      <c r="BM1442">
        <v>0</v>
      </c>
      <c r="BN1442">
        <v>0</v>
      </c>
      <c r="BO1442">
        <v>0</v>
      </c>
      <c r="BP1442">
        <v>0</v>
      </c>
      <c r="BQ1442">
        <v>0</v>
      </c>
      <c r="BR1442">
        <v>0</v>
      </c>
      <c r="BS1442">
        <v>1</v>
      </c>
      <c r="BT1442">
        <v>6</v>
      </c>
      <c r="BU1442" t="s">
        <v>1452</v>
      </c>
    </row>
    <row r="1443" spans="1:73">
      <c r="A1443" t="s">
        <v>1244</v>
      </c>
      <c r="B1443" t="s">
        <v>1245</v>
      </c>
      <c r="C1443">
        <v>227</v>
      </c>
      <c r="D1443" t="s">
        <v>119</v>
      </c>
      <c r="E1443" t="s">
        <v>1268</v>
      </c>
      <c r="F1443" t="s">
        <v>101</v>
      </c>
      <c r="G1443">
        <v>0</v>
      </c>
      <c r="H1443">
        <v>5</v>
      </c>
      <c r="I1443">
        <v>2</v>
      </c>
      <c r="J1443">
        <v>1</v>
      </c>
      <c r="K1443">
        <v>0</v>
      </c>
      <c r="L1443">
        <v>4</v>
      </c>
      <c r="M1443">
        <v>0</v>
      </c>
      <c r="N1443">
        <v>8</v>
      </c>
      <c r="O1443">
        <v>0</v>
      </c>
      <c r="P1443">
        <v>0</v>
      </c>
      <c r="Q1443">
        <v>0</v>
      </c>
      <c r="R1443">
        <v>2</v>
      </c>
      <c r="S1443">
        <v>8</v>
      </c>
      <c r="T1443">
        <v>0</v>
      </c>
      <c r="U1443">
        <v>0</v>
      </c>
      <c r="V1443">
        <v>0</v>
      </c>
      <c r="W1443">
        <v>1</v>
      </c>
      <c r="X1443">
        <v>0</v>
      </c>
      <c r="Y1443">
        <v>0</v>
      </c>
      <c r="Z1443">
        <v>0</v>
      </c>
      <c r="AA1443">
        <v>0</v>
      </c>
      <c r="AB1443">
        <v>39</v>
      </c>
      <c r="AC1443">
        <v>0</v>
      </c>
      <c r="AD1443">
        <v>0</v>
      </c>
      <c r="AE1443">
        <v>0</v>
      </c>
      <c r="AF1443">
        <v>0</v>
      </c>
      <c r="AG1443">
        <v>0</v>
      </c>
      <c r="AH1443">
        <v>0</v>
      </c>
      <c r="AI1443">
        <v>2</v>
      </c>
      <c r="AJ1443">
        <v>0</v>
      </c>
      <c r="AK1443">
        <v>0</v>
      </c>
      <c r="AL1443">
        <v>1</v>
      </c>
      <c r="AM1443">
        <v>6</v>
      </c>
      <c r="AN1443">
        <v>2</v>
      </c>
      <c r="AO1443">
        <v>0</v>
      </c>
      <c r="AP1443">
        <v>1</v>
      </c>
      <c r="AQ1443">
        <v>5</v>
      </c>
      <c r="AR1443">
        <v>2</v>
      </c>
      <c r="AS1443">
        <v>0</v>
      </c>
      <c r="AT1443">
        <v>0</v>
      </c>
      <c r="AU1443">
        <v>8</v>
      </c>
      <c r="AV1443">
        <v>0</v>
      </c>
      <c r="AW1443">
        <v>0</v>
      </c>
      <c r="AX1443">
        <v>1</v>
      </c>
      <c r="AY1443">
        <v>11</v>
      </c>
      <c r="AZ1443">
        <v>1</v>
      </c>
      <c r="BA1443">
        <v>7</v>
      </c>
      <c r="BB1443">
        <v>0</v>
      </c>
      <c r="BC1443">
        <v>13</v>
      </c>
      <c r="BD1443">
        <v>0</v>
      </c>
      <c r="BE1443">
        <v>1</v>
      </c>
      <c r="BF1443">
        <v>0</v>
      </c>
      <c r="BG1443">
        <v>0</v>
      </c>
      <c r="BH1443">
        <v>0</v>
      </c>
      <c r="BI1443">
        <v>1</v>
      </c>
      <c r="BJ1443">
        <v>6</v>
      </c>
      <c r="BK1443">
        <v>0</v>
      </c>
      <c r="BL1443">
        <v>1</v>
      </c>
      <c r="BM1443">
        <v>0</v>
      </c>
      <c r="BN1443">
        <v>5</v>
      </c>
      <c r="BO1443">
        <v>9</v>
      </c>
      <c r="BP1443">
        <v>1</v>
      </c>
      <c r="BQ1443">
        <v>0</v>
      </c>
      <c r="BR1443">
        <v>0</v>
      </c>
      <c r="BS1443">
        <v>8</v>
      </c>
      <c r="BT1443">
        <v>71</v>
      </c>
      <c r="BU1443" t="s">
        <v>1453</v>
      </c>
    </row>
    <row r="1444" spans="1:73">
      <c r="A1444" t="s">
        <v>1244</v>
      </c>
      <c r="B1444" t="s">
        <v>1245</v>
      </c>
      <c r="C1444">
        <v>228</v>
      </c>
      <c r="D1444" t="s">
        <v>119</v>
      </c>
      <c r="E1444" t="s">
        <v>78</v>
      </c>
      <c r="F1444" t="s">
        <v>77</v>
      </c>
      <c r="G1444">
        <v>0</v>
      </c>
      <c r="H1444">
        <v>0</v>
      </c>
      <c r="I1444">
        <v>0</v>
      </c>
      <c r="J1444">
        <v>0</v>
      </c>
      <c r="K1444">
        <v>0</v>
      </c>
      <c r="L1444">
        <v>1</v>
      </c>
      <c r="M1444">
        <v>0</v>
      </c>
      <c r="N1444">
        <v>0</v>
      </c>
      <c r="O1444">
        <v>0</v>
      </c>
      <c r="P1444">
        <v>0</v>
      </c>
      <c r="Q1444">
        <v>0</v>
      </c>
      <c r="R1444">
        <v>0</v>
      </c>
      <c r="S1444">
        <v>1</v>
      </c>
      <c r="T1444">
        <v>0</v>
      </c>
      <c r="U1444">
        <v>0</v>
      </c>
      <c r="V1444">
        <v>1</v>
      </c>
      <c r="W1444">
        <v>0</v>
      </c>
      <c r="X1444">
        <v>0</v>
      </c>
      <c r="Y1444">
        <v>0</v>
      </c>
      <c r="Z1444">
        <v>0</v>
      </c>
      <c r="AA1444">
        <v>0</v>
      </c>
      <c r="AB1444">
        <v>6</v>
      </c>
      <c r="AC1444">
        <v>0</v>
      </c>
      <c r="AD1444">
        <v>0</v>
      </c>
      <c r="AE1444">
        <v>0</v>
      </c>
      <c r="AF1444">
        <v>0</v>
      </c>
      <c r="AG1444">
        <v>0</v>
      </c>
      <c r="AH1444">
        <v>0</v>
      </c>
      <c r="AI1444">
        <v>0</v>
      </c>
      <c r="AJ1444">
        <v>0</v>
      </c>
      <c r="AK1444">
        <v>0</v>
      </c>
      <c r="AL1444">
        <v>0</v>
      </c>
      <c r="AM1444">
        <v>2</v>
      </c>
      <c r="AN1444">
        <v>0</v>
      </c>
      <c r="AO1444">
        <v>0</v>
      </c>
      <c r="AP1444">
        <v>0</v>
      </c>
      <c r="AQ1444">
        <v>0</v>
      </c>
      <c r="AR1444">
        <v>0</v>
      </c>
      <c r="AS1444">
        <v>0</v>
      </c>
      <c r="AT1444">
        <v>0</v>
      </c>
      <c r="AU1444">
        <v>0</v>
      </c>
      <c r="AV1444">
        <v>0</v>
      </c>
      <c r="AW1444">
        <v>0</v>
      </c>
      <c r="AX1444">
        <v>0</v>
      </c>
      <c r="AY1444">
        <v>2</v>
      </c>
      <c r="AZ1444">
        <v>2</v>
      </c>
      <c r="BA1444">
        <v>2</v>
      </c>
      <c r="BB1444">
        <v>0</v>
      </c>
      <c r="BC1444">
        <v>1</v>
      </c>
      <c r="BD1444">
        <v>0</v>
      </c>
      <c r="BE1444">
        <v>0</v>
      </c>
      <c r="BF1444">
        <v>0</v>
      </c>
      <c r="BG1444">
        <v>0</v>
      </c>
      <c r="BH1444">
        <v>0</v>
      </c>
      <c r="BI1444">
        <v>0</v>
      </c>
      <c r="BJ1444">
        <v>1</v>
      </c>
      <c r="BK1444">
        <v>0</v>
      </c>
      <c r="BL1444">
        <v>0</v>
      </c>
      <c r="BM1444">
        <v>0</v>
      </c>
      <c r="BN1444">
        <v>0</v>
      </c>
      <c r="BO1444">
        <v>2</v>
      </c>
      <c r="BP1444">
        <v>0</v>
      </c>
      <c r="BQ1444">
        <v>0</v>
      </c>
      <c r="BR1444">
        <v>0</v>
      </c>
      <c r="BS1444">
        <v>2</v>
      </c>
      <c r="BT1444">
        <v>11</v>
      </c>
      <c r="BU1444" t="s">
        <v>1454</v>
      </c>
    </row>
    <row r="1445" spans="1:73">
      <c r="A1445" t="s">
        <v>1244</v>
      </c>
      <c r="B1445" t="s">
        <v>1245</v>
      </c>
      <c r="C1445">
        <v>229</v>
      </c>
      <c r="D1445" t="s">
        <v>119</v>
      </c>
      <c r="E1445" t="s">
        <v>1258</v>
      </c>
      <c r="F1445" t="s">
        <v>92</v>
      </c>
      <c r="G1445">
        <v>1</v>
      </c>
      <c r="H1445">
        <v>1</v>
      </c>
      <c r="I1445">
        <v>5</v>
      </c>
      <c r="J1445">
        <v>1</v>
      </c>
      <c r="K1445">
        <v>0</v>
      </c>
      <c r="L1445">
        <v>8</v>
      </c>
      <c r="M1445">
        <v>0</v>
      </c>
      <c r="N1445">
        <v>7</v>
      </c>
      <c r="O1445">
        <v>0</v>
      </c>
      <c r="P1445">
        <v>0</v>
      </c>
      <c r="Q1445">
        <v>4</v>
      </c>
      <c r="R1445">
        <v>0</v>
      </c>
      <c r="S1445">
        <v>17</v>
      </c>
      <c r="T1445">
        <v>4</v>
      </c>
      <c r="U1445">
        <v>0</v>
      </c>
      <c r="V1445">
        <v>3</v>
      </c>
      <c r="W1445">
        <v>3</v>
      </c>
      <c r="X1445">
        <v>0</v>
      </c>
      <c r="Y1445">
        <v>0</v>
      </c>
      <c r="Z1445">
        <v>0</v>
      </c>
      <c r="AA1445">
        <v>0</v>
      </c>
      <c r="AB1445">
        <v>50</v>
      </c>
      <c r="AC1445">
        <v>1</v>
      </c>
      <c r="AD1445">
        <v>0</v>
      </c>
      <c r="AE1445">
        <v>0</v>
      </c>
      <c r="AF1445">
        <v>1</v>
      </c>
      <c r="AG1445">
        <v>0</v>
      </c>
      <c r="AH1445">
        <v>0</v>
      </c>
      <c r="AI1445">
        <v>4</v>
      </c>
      <c r="AJ1445">
        <v>0</v>
      </c>
      <c r="AK1445">
        <v>0</v>
      </c>
      <c r="AL1445">
        <v>1</v>
      </c>
      <c r="AM1445">
        <v>7</v>
      </c>
      <c r="AN1445">
        <v>0</v>
      </c>
      <c r="AO1445">
        <v>3</v>
      </c>
      <c r="AP1445">
        <v>2</v>
      </c>
      <c r="AQ1445">
        <v>2</v>
      </c>
      <c r="AR1445">
        <v>1</v>
      </c>
      <c r="AS1445">
        <v>0</v>
      </c>
      <c r="AT1445">
        <v>1</v>
      </c>
      <c r="AU1445">
        <v>11</v>
      </c>
      <c r="AV1445">
        <v>0</v>
      </c>
      <c r="AW1445">
        <v>0</v>
      </c>
      <c r="AX1445">
        <v>2</v>
      </c>
      <c r="AY1445">
        <v>13</v>
      </c>
      <c r="AZ1445">
        <v>4</v>
      </c>
      <c r="BA1445">
        <v>12</v>
      </c>
      <c r="BB1445">
        <v>1</v>
      </c>
      <c r="BC1445">
        <v>9</v>
      </c>
      <c r="BD1445">
        <v>0</v>
      </c>
      <c r="BE1445">
        <v>0</v>
      </c>
      <c r="BF1445">
        <v>0</v>
      </c>
      <c r="BG1445">
        <v>0</v>
      </c>
      <c r="BH1445">
        <v>5</v>
      </c>
      <c r="BI1445">
        <v>9</v>
      </c>
      <c r="BJ1445">
        <v>5</v>
      </c>
      <c r="BK1445">
        <v>0</v>
      </c>
      <c r="BL1445">
        <v>1</v>
      </c>
      <c r="BM1445">
        <v>0</v>
      </c>
      <c r="BN1445">
        <v>0</v>
      </c>
      <c r="BO1445">
        <v>17</v>
      </c>
      <c r="BP1445">
        <v>0</v>
      </c>
      <c r="BQ1445">
        <v>3</v>
      </c>
      <c r="BR1445">
        <v>0</v>
      </c>
      <c r="BS1445">
        <v>8</v>
      </c>
      <c r="BT1445">
        <v>102</v>
      </c>
      <c r="BU1445" t="s">
        <v>1455</v>
      </c>
    </row>
    <row r="1446" spans="1:73">
      <c r="A1446" t="s">
        <v>1244</v>
      </c>
      <c r="B1446" t="s">
        <v>1245</v>
      </c>
      <c r="C1446">
        <v>230</v>
      </c>
      <c r="D1446" t="s">
        <v>119</v>
      </c>
      <c r="E1446" t="s">
        <v>1268</v>
      </c>
      <c r="F1446" t="s">
        <v>101</v>
      </c>
      <c r="G1446">
        <v>0</v>
      </c>
      <c r="H1446">
        <v>0</v>
      </c>
      <c r="I1446">
        <v>0</v>
      </c>
      <c r="J1446">
        <v>0</v>
      </c>
      <c r="K1446">
        <v>0</v>
      </c>
      <c r="L1446">
        <v>1</v>
      </c>
      <c r="M1446">
        <v>0</v>
      </c>
      <c r="N1446">
        <v>0</v>
      </c>
      <c r="O1446">
        <v>0</v>
      </c>
      <c r="P1446">
        <v>0</v>
      </c>
      <c r="Q1446">
        <v>0</v>
      </c>
      <c r="R1446">
        <v>0</v>
      </c>
      <c r="S1446">
        <v>0</v>
      </c>
      <c r="T1446">
        <v>0</v>
      </c>
      <c r="U1446">
        <v>0</v>
      </c>
      <c r="V1446">
        <v>0</v>
      </c>
      <c r="W1446">
        <v>0</v>
      </c>
      <c r="X1446">
        <v>0</v>
      </c>
      <c r="Y1446">
        <v>0</v>
      </c>
      <c r="Z1446">
        <v>0</v>
      </c>
      <c r="AA1446">
        <v>0</v>
      </c>
      <c r="AB1446">
        <v>2</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1</v>
      </c>
      <c r="BI1446">
        <v>1</v>
      </c>
      <c r="BJ1446">
        <v>0</v>
      </c>
      <c r="BK1446">
        <v>0</v>
      </c>
      <c r="BL1446">
        <v>0</v>
      </c>
      <c r="BM1446">
        <v>0</v>
      </c>
      <c r="BN1446">
        <v>0</v>
      </c>
      <c r="BO1446">
        <v>0</v>
      </c>
      <c r="BP1446">
        <v>0</v>
      </c>
      <c r="BQ1446">
        <v>0</v>
      </c>
      <c r="BR1446">
        <v>0</v>
      </c>
      <c r="BS1446">
        <v>1</v>
      </c>
      <c r="BT1446">
        <v>4</v>
      </c>
      <c r="BU1446" t="s">
        <v>1456</v>
      </c>
    </row>
    <row r="1447" spans="1:73">
      <c r="A1447" t="s">
        <v>1244</v>
      </c>
      <c r="B1447" t="s">
        <v>1245</v>
      </c>
      <c r="C1447">
        <v>231</v>
      </c>
      <c r="D1447" t="s">
        <v>119</v>
      </c>
      <c r="E1447" t="s">
        <v>1258</v>
      </c>
      <c r="F1447" t="s">
        <v>92</v>
      </c>
      <c r="G1447">
        <v>0</v>
      </c>
      <c r="H1447">
        <v>0</v>
      </c>
      <c r="I1447">
        <v>2</v>
      </c>
      <c r="J1447">
        <v>0</v>
      </c>
      <c r="K1447">
        <v>0</v>
      </c>
      <c r="L1447">
        <v>0</v>
      </c>
      <c r="M1447">
        <v>0</v>
      </c>
      <c r="N1447">
        <v>2</v>
      </c>
      <c r="O1447">
        <v>0</v>
      </c>
      <c r="P1447">
        <v>0</v>
      </c>
      <c r="Q1447">
        <v>0</v>
      </c>
      <c r="R1447">
        <v>0</v>
      </c>
      <c r="S1447">
        <v>0</v>
      </c>
      <c r="T1447">
        <v>0</v>
      </c>
      <c r="U1447">
        <v>0</v>
      </c>
      <c r="V1447">
        <v>0</v>
      </c>
      <c r="W1447">
        <v>0</v>
      </c>
      <c r="X1447">
        <v>0</v>
      </c>
      <c r="Y1447">
        <v>0</v>
      </c>
      <c r="Z1447">
        <v>0</v>
      </c>
      <c r="AA1447">
        <v>0</v>
      </c>
      <c r="AB1447">
        <v>6</v>
      </c>
      <c r="AC1447">
        <v>0</v>
      </c>
      <c r="AD1447">
        <v>0</v>
      </c>
      <c r="AE1447">
        <v>0</v>
      </c>
      <c r="AF1447">
        <v>0</v>
      </c>
      <c r="AG1447">
        <v>0</v>
      </c>
      <c r="AH1447">
        <v>0</v>
      </c>
      <c r="AI1447">
        <v>0</v>
      </c>
      <c r="AJ1447">
        <v>0</v>
      </c>
      <c r="AK1447">
        <v>0</v>
      </c>
      <c r="AL1447">
        <v>0</v>
      </c>
      <c r="AM1447">
        <v>2</v>
      </c>
      <c r="AN1447">
        <v>0</v>
      </c>
      <c r="AO1447">
        <v>0</v>
      </c>
      <c r="AP1447">
        <v>0</v>
      </c>
      <c r="AQ1447">
        <v>0</v>
      </c>
      <c r="AR1447">
        <v>0</v>
      </c>
      <c r="AS1447">
        <v>0</v>
      </c>
      <c r="AT1447">
        <v>0</v>
      </c>
      <c r="AU1447">
        <v>2</v>
      </c>
      <c r="AV1447">
        <v>0</v>
      </c>
      <c r="AW1447">
        <v>0</v>
      </c>
      <c r="AX1447">
        <v>0</v>
      </c>
      <c r="AY1447">
        <v>1</v>
      </c>
      <c r="AZ1447">
        <v>0</v>
      </c>
      <c r="BA1447">
        <v>2</v>
      </c>
      <c r="BB1447">
        <v>0</v>
      </c>
      <c r="BC1447">
        <v>0</v>
      </c>
      <c r="BD1447">
        <v>0</v>
      </c>
      <c r="BE1447">
        <v>0</v>
      </c>
      <c r="BF1447">
        <v>0</v>
      </c>
      <c r="BG1447">
        <v>0</v>
      </c>
      <c r="BH1447">
        <v>1</v>
      </c>
      <c r="BI1447">
        <v>4</v>
      </c>
      <c r="BJ1447">
        <v>0</v>
      </c>
      <c r="BK1447">
        <v>0</v>
      </c>
      <c r="BL1447">
        <v>0</v>
      </c>
      <c r="BM1447">
        <v>0</v>
      </c>
      <c r="BN1447">
        <v>0</v>
      </c>
      <c r="BO1447">
        <v>2</v>
      </c>
      <c r="BP1447">
        <v>0</v>
      </c>
      <c r="BQ1447">
        <v>0</v>
      </c>
      <c r="BR1447">
        <v>0</v>
      </c>
      <c r="BS1447">
        <v>2</v>
      </c>
      <c r="BT1447">
        <v>10</v>
      </c>
      <c r="BU1447" t="s">
        <v>1457</v>
      </c>
    </row>
    <row r="1448" spans="1:73">
      <c r="A1448" t="s">
        <v>1244</v>
      </c>
      <c r="B1448" t="s">
        <v>1245</v>
      </c>
      <c r="C1448">
        <v>232</v>
      </c>
      <c r="D1448" t="s">
        <v>119</v>
      </c>
      <c r="E1448" t="s">
        <v>1268</v>
      </c>
      <c r="F1448" t="s">
        <v>101</v>
      </c>
      <c r="G1448">
        <v>0</v>
      </c>
      <c r="H1448">
        <v>2</v>
      </c>
      <c r="I1448">
        <v>3</v>
      </c>
      <c r="J1448">
        <v>0</v>
      </c>
      <c r="K1448">
        <v>0</v>
      </c>
      <c r="L1448">
        <v>3</v>
      </c>
      <c r="M1448">
        <v>2</v>
      </c>
      <c r="N1448">
        <v>4</v>
      </c>
      <c r="O1448">
        <v>0</v>
      </c>
      <c r="P1448">
        <v>0</v>
      </c>
      <c r="Q1448">
        <v>3</v>
      </c>
      <c r="R1448">
        <v>0</v>
      </c>
      <c r="S1448">
        <v>9</v>
      </c>
      <c r="T1448">
        <v>2</v>
      </c>
      <c r="U1448">
        <v>0</v>
      </c>
      <c r="V1448">
        <v>1</v>
      </c>
      <c r="W1448">
        <v>0</v>
      </c>
      <c r="X1448">
        <v>0</v>
      </c>
      <c r="Y1448">
        <v>0</v>
      </c>
      <c r="Z1448">
        <v>0</v>
      </c>
      <c r="AA1448">
        <v>0</v>
      </c>
      <c r="AB1448">
        <v>28</v>
      </c>
      <c r="AC1448">
        <v>1</v>
      </c>
      <c r="AD1448">
        <v>0</v>
      </c>
      <c r="AE1448">
        <v>0</v>
      </c>
      <c r="AF1448">
        <v>0</v>
      </c>
      <c r="AG1448">
        <v>0</v>
      </c>
      <c r="AH1448">
        <v>0</v>
      </c>
      <c r="AI1448">
        <v>3</v>
      </c>
      <c r="AJ1448">
        <v>0</v>
      </c>
      <c r="AK1448">
        <v>0</v>
      </c>
      <c r="AL1448">
        <v>0</v>
      </c>
      <c r="AM1448">
        <v>3</v>
      </c>
      <c r="AN1448">
        <v>0</v>
      </c>
      <c r="AO1448">
        <v>0</v>
      </c>
      <c r="AP1448">
        <v>1</v>
      </c>
      <c r="AQ1448">
        <v>0</v>
      </c>
      <c r="AR1448">
        <v>0</v>
      </c>
      <c r="AS1448">
        <v>0</v>
      </c>
      <c r="AT1448">
        <v>0</v>
      </c>
      <c r="AU1448">
        <v>3</v>
      </c>
      <c r="AV1448">
        <v>0</v>
      </c>
      <c r="AW1448">
        <v>3</v>
      </c>
      <c r="AX1448">
        <v>4</v>
      </c>
      <c r="AY1448">
        <v>10</v>
      </c>
      <c r="AZ1448">
        <v>2</v>
      </c>
      <c r="BA1448">
        <v>7</v>
      </c>
      <c r="BB1448">
        <v>2</v>
      </c>
      <c r="BC1448">
        <v>5</v>
      </c>
      <c r="BD1448">
        <v>0</v>
      </c>
      <c r="BE1448">
        <v>0</v>
      </c>
      <c r="BF1448">
        <v>0</v>
      </c>
      <c r="BG1448">
        <v>0</v>
      </c>
      <c r="BH1448">
        <v>1</v>
      </c>
      <c r="BI1448">
        <v>6</v>
      </c>
      <c r="BJ1448">
        <v>2</v>
      </c>
      <c r="BK1448">
        <v>0</v>
      </c>
      <c r="BL1448">
        <v>2</v>
      </c>
      <c r="BM1448">
        <v>0</v>
      </c>
      <c r="BN1448">
        <v>2</v>
      </c>
      <c r="BO1448">
        <v>6</v>
      </c>
      <c r="BP1448">
        <v>0</v>
      </c>
      <c r="BQ1448">
        <v>0</v>
      </c>
      <c r="BR1448">
        <v>4</v>
      </c>
      <c r="BS1448">
        <v>2</v>
      </c>
      <c r="BT1448">
        <v>47</v>
      </c>
      <c r="BU1448" t="s">
        <v>1458</v>
      </c>
    </row>
    <row r="1449" spans="1:73">
      <c r="A1449" t="s">
        <v>1244</v>
      </c>
      <c r="B1449" t="s">
        <v>1245</v>
      </c>
      <c r="C1449">
        <v>233</v>
      </c>
      <c r="D1449" t="s">
        <v>119</v>
      </c>
      <c r="E1449" t="s">
        <v>78</v>
      </c>
      <c r="F1449" t="s">
        <v>77</v>
      </c>
      <c r="G1449">
        <v>0</v>
      </c>
      <c r="H1449">
        <v>1</v>
      </c>
      <c r="I1449">
        <v>1</v>
      </c>
      <c r="J1449">
        <v>0</v>
      </c>
      <c r="K1449">
        <v>0</v>
      </c>
      <c r="L1449">
        <v>1</v>
      </c>
      <c r="M1449">
        <v>0</v>
      </c>
      <c r="N1449">
        <v>2</v>
      </c>
      <c r="O1449">
        <v>0</v>
      </c>
      <c r="P1449">
        <v>0</v>
      </c>
      <c r="Q1449">
        <v>0</v>
      </c>
      <c r="R1449">
        <v>0</v>
      </c>
      <c r="S1449">
        <v>3</v>
      </c>
      <c r="T1449">
        <v>1</v>
      </c>
      <c r="U1449">
        <v>0</v>
      </c>
      <c r="V1449">
        <v>0</v>
      </c>
      <c r="W1449">
        <v>0</v>
      </c>
      <c r="X1449">
        <v>0</v>
      </c>
      <c r="Y1449">
        <v>0</v>
      </c>
      <c r="Z1449">
        <v>1</v>
      </c>
      <c r="AA1449">
        <v>0</v>
      </c>
      <c r="AB1449">
        <v>9</v>
      </c>
      <c r="AC1449">
        <v>0</v>
      </c>
      <c r="AD1449">
        <v>0</v>
      </c>
      <c r="AE1449">
        <v>0</v>
      </c>
      <c r="AF1449">
        <v>0</v>
      </c>
      <c r="AG1449">
        <v>0</v>
      </c>
      <c r="AH1449">
        <v>0</v>
      </c>
      <c r="AI1449">
        <v>1</v>
      </c>
      <c r="AJ1449">
        <v>0</v>
      </c>
      <c r="AK1449">
        <v>0</v>
      </c>
      <c r="AL1449">
        <v>0</v>
      </c>
      <c r="AM1449">
        <v>0</v>
      </c>
      <c r="AN1449">
        <v>0</v>
      </c>
      <c r="AO1449">
        <v>0</v>
      </c>
      <c r="AP1449">
        <v>0</v>
      </c>
      <c r="AQ1449">
        <v>0</v>
      </c>
      <c r="AR1449">
        <v>0</v>
      </c>
      <c r="AS1449">
        <v>0</v>
      </c>
      <c r="AT1449">
        <v>0</v>
      </c>
      <c r="AU1449">
        <v>0</v>
      </c>
      <c r="AV1449">
        <v>0</v>
      </c>
      <c r="AW1449">
        <v>1</v>
      </c>
      <c r="AX1449">
        <v>2</v>
      </c>
      <c r="AY1449">
        <v>2</v>
      </c>
      <c r="AZ1449">
        <v>2</v>
      </c>
      <c r="BA1449">
        <v>3</v>
      </c>
      <c r="BB1449">
        <v>0</v>
      </c>
      <c r="BC1449">
        <v>2</v>
      </c>
      <c r="BD1449">
        <v>0</v>
      </c>
      <c r="BE1449">
        <v>0</v>
      </c>
      <c r="BF1449">
        <v>0</v>
      </c>
      <c r="BG1449">
        <v>0</v>
      </c>
      <c r="BH1449">
        <v>0</v>
      </c>
      <c r="BI1449">
        <v>3</v>
      </c>
      <c r="BJ1449">
        <v>2</v>
      </c>
      <c r="BK1449">
        <v>0</v>
      </c>
      <c r="BL1449">
        <v>0</v>
      </c>
      <c r="BM1449">
        <v>0</v>
      </c>
      <c r="BN1449">
        <v>1</v>
      </c>
      <c r="BO1449">
        <v>2</v>
      </c>
      <c r="BP1449">
        <v>0</v>
      </c>
      <c r="BQ1449">
        <v>0</v>
      </c>
      <c r="BR1449">
        <v>2</v>
      </c>
      <c r="BS1449">
        <v>1</v>
      </c>
      <c r="BT1449">
        <v>15</v>
      </c>
      <c r="BU1449" t="s">
        <v>1459</v>
      </c>
    </row>
    <row r="1450" spans="1:73">
      <c r="A1450" t="s">
        <v>1244</v>
      </c>
      <c r="B1450" t="s">
        <v>1245</v>
      </c>
      <c r="C1450">
        <v>234</v>
      </c>
      <c r="D1450" t="s">
        <v>119</v>
      </c>
      <c r="E1450" t="s">
        <v>1258</v>
      </c>
      <c r="F1450" t="s">
        <v>92</v>
      </c>
      <c r="G1450">
        <v>0</v>
      </c>
      <c r="H1450">
        <v>7</v>
      </c>
      <c r="I1450">
        <v>0</v>
      </c>
      <c r="J1450">
        <v>0</v>
      </c>
      <c r="K1450">
        <v>0</v>
      </c>
      <c r="L1450">
        <v>12</v>
      </c>
      <c r="M1450">
        <v>0</v>
      </c>
      <c r="N1450">
        <v>9</v>
      </c>
      <c r="O1450">
        <v>0</v>
      </c>
      <c r="P1450">
        <v>0</v>
      </c>
      <c r="Q1450">
        <v>0</v>
      </c>
      <c r="R1450">
        <v>3</v>
      </c>
      <c r="S1450">
        <v>18</v>
      </c>
      <c r="T1450">
        <v>4</v>
      </c>
      <c r="U1450">
        <v>0</v>
      </c>
      <c r="V1450">
        <v>1</v>
      </c>
      <c r="W1450">
        <v>4</v>
      </c>
      <c r="X1450">
        <v>0</v>
      </c>
      <c r="Y1450">
        <v>0</v>
      </c>
      <c r="Z1450">
        <v>0</v>
      </c>
      <c r="AA1450">
        <v>0</v>
      </c>
      <c r="AB1450">
        <v>63</v>
      </c>
      <c r="AC1450">
        <v>0</v>
      </c>
      <c r="AD1450">
        <v>0</v>
      </c>
      <c r="AE1450">
        <v>0</v>
      </c>
      <c r="AF1450">
        <v>0</v>
      </c>
      <c r="AG1450">
        <v>0</v>
      </c>
      <c r="AH1450">
        <v>0</v>
      </c>
      <c r="AI1450">
        <v>6</v>
      </c>
      <c r="AJ1450">
        <v>0</v>
      </c>
      <c r="AK1450">
        <v>0</v>
      </c>
      <c r="AL1450">
        <v>0</v>
      </c>
      <c r="AM1450">
        <v>6</v>
      </c>
      <c r="AN1450">
        <v>0</v>
      </c>
      <c r="AO1450">
        <v>2</v>
      </c>
      <c r="AP1450">
        <v>0</v>
      </c>
      <c r="AQ1450">
        <v>3</v>
      </c>
      <c r="AR1450">
        <v>0</v>
      </c>
      <c r="AS1450">
        <v>0</v>
      </c>
      <c r="AT1450">
        <v>1</v>
      </c>
      <c r="AU1450">
        <v>4</v>
      </c>
      <c r="AV1450">
        <v>0</v>
      </c>
      <c r="AW1450">
        <v>0</v>
      </c>
      <c r="AX1450">
        <v>3</v>
      </c>
      <c r="AY1450">
        <v>12</v>
      </c>
      <c r="AZ1450">
        <v>5</v>
      </c>
      <c r="BA1450">
        <v>10</v>
      </c>
      <c r="BB1450">
        <v>2</v>
      </c>
      <c r="BC1450">
        <v>8</v>
      </c>
      <c r="BD1450">
        <v>0</v>
      </c>
      <c r="BE1450">
        <v>0</v>
      </c>
      <c r="BF1450">
        <v>0</v>
      </c>
      <c r="BG1450">
        <v>0</v>
      </c>
      <c r="BH1450">
        <v>1</v>
      </c>
      <c r="BI1450">
        <v>3</v>
      </c>
      <c r="BJ1450">
        <v>0</v>
      </c>
      <c r="BK1450">
        <v>0</v>
      </c>
      <c r="BL1450">
        <v>3</v>
      </c>
      <c r="BM1450">
        <v>0</v>
      </c>
      <c r="BN1450">
        <v>4</v>
      </c>
      <c r="BO1450">
        <v>9</v>
      </c>
      <c r="BP1450">
        <v>0</v>
      </c>
      <c r="BQ1450">
        <v>2</v>
      </c>
      <c r="BR1450">
        <v>2</v>
      </c>
      <c r="BS1450">
        <v>9</v>
      </c>
      <c r="BT1450">
        <v>109</v>
      </c>
      <c r="BU1450" t="s">
        <v>1460</v>
      </c>
    </row>
    <row r="1451" spans="1:73">
      <c r="A1451" t="s">
        <v>1244</v>
      </c>
      <c r="B1451" t="s">
        <v>1245</v>
      </c>
      <c r="C1451">
        <v>235</v>
      </c>
      <c r="D1451" t="s">
        <v>119</v>
      </c>
      <c r="E1451" t="s">
        <v>1268</v>
      </c>
      <c r="F1451" t="s">
        <v>101</v>
      </c>
      <c r="G1451">
        <v>1</v>
      </c>
      <c r="H1451">
        <v>3</v>
      </c>
      <c r="I1451">
        <v>2</v>
      </c>
      <c r="J1451">
        <v>0</v>
      </c>
      <c r="K1451">
        <v>0</v>
      </c>
      <c r="L1451">
        <v>4</v>
      </c>
      <c r="M1451">
        <v>0</v>
      </c>
      <c r="N1451">
        <v>5</v>
      </c>
      <c r="O1451">
        <v>1</v>
      </c>
      <c r="P1451">
        <v>1</v>
      </c>
      <c r="Q1451">
        <v>2</v>
      </c>
      <c r="R1451">
        <v>0</v>
      </c>
      <c r="S1451">
        <v>5</v>
      </c>
      <c r="T1451">
        <v>2</v>
      </c>
      <c r="U1451">
        <v>0</v>
      </c>
      <c r="V1451">
        <v>0</v>
      </c>
      <c r="W1451">
        <v>0</v>
      </c>
      <c r="X1451">
        <v>0</v>
      </c>
      <c r="Y1451">
        <v>0</v>
      </c>
      <c r="Z1451">
        <v>0</v>
      </c>
      <c r="AA1451">
        <v>0</v>
      </c>
      <c r="AB1451">
        <v>22</v>
      </c>
      <c r="AC1451">
        <v>0</v>
      </c>
      <c r="AD1451">
        <v>0</v>
      </c>
      <c r="AE1451">
        <v>0</v>
      </c>
      <c r="AF1451">
        <v>0</v>
      </c>
      <c r="AG1451">
        <v>0</v>
      </c>
      <c r="AH1451">
        <v>0</v>
      </c>
      <c r="AI1451">
        <v>2</v>
      </c>
      <c r="AJ1451">
        <v>0</v>
      </c>
      <c r="AK1451">
        <v>0</v>
      </c>
      <c r="AL1451">
        <v>0</v>
      </c>
      <c r="AM1451">
        <v>1</v>
      </c>
      <c r="AN1451">
        <v>0</v>
      </c>
      <c r="AO1451">
        <v>0</v>
      </c>
      <c r="AP1451">
        <v>1</v>
      </c>
      <c r="AQ1451">
        <v>1</v>
      </c>
      <c r="AR1451">
        <v>0</v>
      </c>
      <c r="AS1451">
        <v>0</v>
      </c>
      <c r="AT1451">
        <v>0</v>
      </c>
      <c r="AU1451">
        <v>3</v>
      </c>
      <c r="AV1451">
        <v>0</v>
      </c>
      <c r="AW1451">
        <v>2</v>
      </c>
      <c r="AX1451">
        <v>0</v>
      </c>
      <c r="AY1451">
        <v>3</v>
      </c>
      <c r="AZ1451">
        <v>5</v>
      </c>
      <c r="BA1451">
        <v>1</v>
      </c>
      <c r="BB1451">
        <v>0</v>
      </c>
      <c r="BC1451">
        <v>8</v>
      </c>
      <c r="BD1451">
        <v>0</v>
      </c>
      <c r="BE1451">
        <v>0</v>
      </c>
      <c r="BF1451">
        <v>0</v>
      </c>
      <c r="BG1451">
        <v>0</v>
      </c>
      <c r="BH1451">
        <v>0</v>
      </c>
      <c r="BI1451">
        <v>0</v>
      </c>
      <c r="BJ1451">
        <v>6</v>
      </c>
      <c r="BK1451">
        <v>0</v>
      </c>
      <c r="BL1451">
        <v>0</v>
      </c>
      <c r="BM1451">
        <v>0</v>
      </c>
      <c r="BN1451">
        <v>0</v>
      </c>
      <c r="BO1451">
        <v>8</v>
      </c>
      <c r="BP1451">
        <v>0</v>
      </c>
      <c r="BQ1451">
        <v>0</v>
      </c>
      <c r="BR1451">
        <v>0</v>
      </c>
      <c r="BS1451">
        <v>5</v>
      </c>
      <c r="BT1451">
        <v>39</v>
      </c>
      <c r="BU1451" t="s">
        <v>1461</v>
      </c>
    </row>
    <row r="1452" spans="1:73">
      <c r="A1452" t="s">
        <v>1244</v>
      </c>
      <c r="B1452" t="s">
        <v>1245</v>
      </c>
      <c r="C1452">
        <v>236</v>
      </c>
      <c r="D1452" t="s">
        <v>119</v>
      </c>
      <c r="E1452" t="s">
        <v>78</v>
      </c>
      <c r="F1452" t="s">
        <v>77</v>
      </c>
      <c r="G1452">
        <v>0</v>
      </c>
      <c r="H1452">
        <v>0</v>
      </c>
      <c r="I1452">
        <v>1</v>
      </c>
      <c r="J1452">
        <v>0</v>
      </c>
      <c r="K1452">
        <v>0</v>
      </c>
      <c r="L1452">
        <v>2</v>
      </c>
      <c r="M1452">
        <v>0</v>
      </c>
      <c r="N1452">
        <v>1</v>
      </c>
      <c r="O1452">
        <v>0</v>
      </c>
      <c r="P1452">
        <v>0</v>
      </c>
      <c r="Q1452">
        <v>0</v>
      </c>
      <c r="R1452">
        <v>0</v>
      </c>
      <c r="S1452">
        <v>6</v>
      </c>
      <c r="T1452">
        <v>0</v>
      </c>
      <c r="U1452">
        <v>0</v>
      </c>
      <c r="V1452">
        <v>1</v>
      </c>
      <c r="W1452">
        <v>0</v>
      </c>
      <c r="X1452">
        <v>0</v>
      </c>
      <c r="Y1452">
        <v>0</v>
      </c>
      <c r="Z1452">
        <v>0</v>
      </c>
      <c r="AA1452">
        <v>0</v>
      </c>
      <c r="AB1452">
        <v>9</v>
      </c>
      <c r="AC1452">
        <v>0</v>
      </c>
      <c r="AD1452">
        <v>0</v>
      </c>
      <c r="AE1452">
        <v>0</v>
      </c>
      <c r="AF1452">
        <v>0</v>
      </c>
      <c r="AG1452">
        <v>0</v>
      </c>
      <c r="AH1452">
        <v>0</v>
      </c>
      <c r="AI1452">
        <v>0</v>
      </c>
      <c r="AJ1452">
        <v>0</v>
      </c>
      <c r="AK1452">
        <v>0</v>
      </c>
      <c r="AL1452">
        <v>0</v>
      </c>
      <c r="AM1452">
        <v>2</v>
      </c>
      <c r="AN1452">
        <v>0</v>
      </c>
      <c r="AO1452">
        <v>0</v>
      </c>
      <c r="AP1452">
        <v>0</v>
      </c>
      <c r="AQ1452">
        <v>0</v>
      </c>
      <c r="AR1452">
        <v>0</v>
      </c>
      <c r="AS1452">
        <v>0</v>
      </c>
      <c r="AT1452">
        <v>0</v>
      </c>
      <c r="AU1452">
        <v>0</v>
      </c>
      <c r="AV1452">
        <v>0</v>
      </c>
      <c r="AW1452">
        <v>1</v>
      </c>
      <c r="AX1452">
        <v>3</v>
      </c>
      <c r="AY1452">
        <v>1</v>
      </c>
      <c r="AZ1452">
        <v>3</v>
      </c>
      <c r="BA1452">
        <v>5</v>
      </c>
      <c r="BB1452">
        <v>0</v>
      </c>
      <c r="BC1452">
        <v>0</v>
      </c>
      <c r="BD1452">
        <v>0</v>
      </c>
      <c r="BE1452">
        <v>0</v>
      </c>
      <c r="BF1452">
        <v>0</v>
      </c>
      <c r="BG1452">
        <v>0</v>
      </c>
      <c r="BH1452">
        <v>1</v>
      </c>
      <c r="BI1452">
        <v>3</v>
      </c>
      <c r="BJ1452">
        <v>0</v>
      </c>
      <c r="BK1452">
        <v>0</v>
      </c>
      <c r="BL1452">
        <v>0</v>
      </c>
      <c r="BM1452">
        <v>0</v>
      </c>
      <c r="BN1452">
        <v>0</v>
      </c>
      <c r="BO1452">
        <v>3</v>
      </c>
      <c r="BP1452">
        <v>0</v>
      </c>
      <c r="BQ1452">
        <v>0</v>
      </c>
      <c r="BR1452">
        <v>0</v>
      </c>
      <c r="BS1452">
        <v>2</v>
      </c>
      <c r="BT1452">
        <v>15</v>
      </c>
      <c r="BU1452" t="s">
        <v>1462</v>
      </c>
    </row>
    <row r="1453" spans="1:73">
      <c r="A1453" t="s">
        <v>1244</v>
      </c>
      <c r="B1453" t="s">
        <v>1245</v>
      </c>
      <c r="C1453">
        <v>237</v>
      </c>
      <c r="D1453" t="s">
        <v>119</v>
      </c>
      <c r="E1453" t="s">
        <v>1258</v>
      </c>
      <c r="F1453" t="s">
        <v>92</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4</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2</v>
      </c>
      <c r="AY1453">
        <v>1</v>
      </c>
      <c r="AZ1453">
        <v>1</v>
      </c>
      <c r="BA1453">
        <v>2</v>
      </c>
      <c r="BB1453">
        <v>0</v>
      </c>
      <c r="BC1453">
        <v>4</v>
      </c>
      <c r="BD1453">
        <v>0</v>
      </c>
      <c r="BE1453">
        <v>0</v>
      </c>
      <c r="BF1453">
        <v>0</v>
      </c>
      <c r="BG1453">
        <v>0</v>
      </c>
      <c r="BH1453">
        <v>0</v>
      </c>
      <c r="BI1453">
        <v>2</v>
      </c>
      <c r="BJ1453">
        <v>2</v>
      </c>
      <c r="BK1453">
        <v>0</v>
      </c>
      <c r="BL1453">
        <v>0</v>
      </c>
      <c r="BM1453">
        <v>0</v>
      </c>
      <c r="BN1453">
        <v>0</v>
      </c>
      <c r="BO1453">
        <v>1</v>
      </c>
      <c r="BP1453">
        <v>2</v>
      </c>
      <c r="BQ1453">
        <v>0</v>
      </c>
      <c r="BR1453">
        <v>0</v>
      </c>
      <c r="BS1453">
        <v>2</v>
      </c>
      <c r="BT1453">
        <v>8</v>
      </c>
      <c r="BU1453" t="s">
        <v>1463</v>
      </c>
    </row>
    <row r="1454" spans="1:73">
      <c r="A1454" t="s">
        <v>1244</v>
      </c>
      <c r="B1454" t="s">
        <v>1245</v>
      </c>
      <c r="C1454">
        <v>238</v>
      </c>
      <c r="D1454" t="s">
        <v>119</v>
      </c>
      <c r="E1454" t="s">
        <v>1268</v>
      </c>
      <c r="F1454" t="s">
        <v>101</v>
      </c>
      <c r="G1454">
        <v>0</v>
      </c>
      <c r="H1454">
        <v>0</v>
      </c>
      <c r="I1454">
        <v>0</v>
      </c>
      <c r="J1454">
        <v>0</v>
      </c>
      <c r="K1454">
        <v>0</v>
      </c>
      <c r="L1454">
        <v>1</v>
      </c>
      <c r="M1454">
        <v>0</v>
      </c>
      <c r="N1454">
        <v>0</v>
      </c>
      <c r="O1454">
        <v>0</v>
      </c>
      <c r="P1454">
        <v>0</v>
      </c>
      <c r="Q1454">
        <v>0</v>
      </c>
      <c r="R1454">
        <v>0</v>
      </c>
      <c r="S1454">
        <v>0</v>
      </c>
      <c r="T1454">
        <v>0</v>
      </c>
      <c r="U1454">
        <v>0</v>
      </c>
      <c r="V1454">
        <v>0</v>
      </c>
      <c r="W1454">
        <v>0</v>
      </c>
      <c r="X1454">
        <v>0</v>
      </c>
      <c r="Y1454">
        <v>0</v>
      </c>
      <c r="Z1454">
        <v>0</v>
      </c>
      <c r="AA1454">
        <v>0</v>
      </c>
      <c r="AB1454">
        <v>2</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1</v>
      </c>
      <c r="BT1454">
        <v>3</v>
      </c>
      <c r="BU1454" t="s">
        <v>1464</v>
      </c>
    </row>
    <row r="1455" spans="1:73">
      <c r="A1455" t="s">
        <v>1244</v>
      </c>
      <c r="B1455" t="s">
        <v>1245</v>
      </c>
      <c r="C1455">
        <v>239</v>
      </c>
      <c r="D1455" t="s">
        <v>119</v>
      </c>
      <c r="E1455" t="s">
        <v>1258</v>
      </c>
      <c r="F1455" t="s">
        <v>92</v>
      </c>
      <c r="G1455">
        <v>0</v>
      </c>
      <c r="H1455">
        <v>2</v>
      </c>
      <c r="I1455">
        <v>3</v>
      </c>
      <c r="J1455">
        <v>0</v>
      </c>
      <c r="K1455">
        <v>0</v>
      </c>
      <c r="L1455">
        <v>1</v>
      </c>
      <c r="M1455">
        <v>0</v>
      </c>
      <c r="N1455">
        <v>6</v>
      </c>
      <c r="O1455">
        <v>0</v>
      </c>
      <c r="P1455">
        <v>0</v>
      </c>
      <c r="Q1455">
        <v>0</v>
      </c>
      <c r="R1455">
        <v>0</v>
      </c>
      <c r="S1455">
        <v>6</v>
      </c>
      <c r="T1455">
        <v>0</v>
      </c>
      <c r="U1455">
        <v>0</v>
      </c>
      <c r="V1455">
        <v>2</v>
      </c>
      <c r="W1455">
        <v>1</v>
      </c>
      <c r="X1455">
        <v>0</v>
      </c>
      <c r="Y1455">
        <v>0</v>
      </c>
      <c r="Z1455">
        <v>0</v>
      </c>
      <c r="AA1455">
        <v>0</v>
      </c>
      <c r="AB1455">
        <v>18</v>
      </c>
      <c r="AC1455">
        <v>2</v>
      </c>
      <c r="AD1455">
        <v>0</v>
      </c>
      <c r="AE1455">
        <v>0</v>
      </c>
      <c r="AF1455">
        <v>0</v>
      </c>
      <c r="AG1455">
        <v>0</v>
      </c>
      <c r="AH1455">
        <v>2</v>
      </c>
      <c r="AI1455">
        <v>0</v>
      </c>
      <c r="AJ1455">
        <v>0</v>
      </c>
      <c r="AK1455">
        <v>0</v>
      </c>
      <c r="AL1455">
        <v>0</v>
      </c>
      <c r="AM1455">
        <v>1</v>
      </c>
      <c r="AN1455">
        <v>0</v>
      </c>
      <c r="AO1455">
        <v>0</v>
      </c>
      <c r="AP1455">
        <v>0</v>
      </c>
      <c r="AQ1455">
        <v>0</v>
      </c>
      <c r="AR1455">
        <v>0</v>
      </c>
      <c r="AS1455">
        <v>0</v>
      </c>
      <c r="AT1455">
        <v>0</v>
      </c>
      <c r="AU1455">
        <v>2</v>
      </c>
      <c r="AV1455">
        <v>0</v>
      </c>
      <c r="AW1455">
        <v>3</v>
      </c>
      <c r="AX1455">
        <v>2</v>
      </c>
      <c r="AY1455">
        <v>4</v>
      </c>
      <c r="AZ1455">
        <v>0</v>
      </c>
      <c r="BA1455">
        <v>5</v>
      </c>
      <c r="BB1455">
        <v>1</v>
      </c>
      <c r="BC1455">
        <v>0</v>
      </c>
      <c r="BD1455">
        <v>0</v>
      </c>
      <c r="BE1455">
        <v>0</v>
      </c>
      <c r="BF1455">
        <v>0</v>
      </c>
      <c r="BG1455">
        <v>0</v>
      </c>
      <c r="BH1455">
        <v>0</v>
      </c>
      <c r="BI1455">
        <v>3</v>
      </c>
      <c r="BJ1455">
        <v>0</v>
      </c>
      <c r="BK1455">
        <v>0</v>
      </c>
      <c r="BL1455">
        <v>2</v>
      </c>
      <c r="BM1455">
        <v>0</v>
      </c>
      <c r="BN1455">
        <v>0</v>
      </c>
      <c r="BO1455">
        <v>6</v>
      </c>
      <c r="BP1455">
        <v>0</v>
      </c>
      <c r="BQ1455">
        <v>0</v>
      </c>
      <c r="BR1455">
        <v>0</v>
      </c>
      <c r="BS1455">
        <v>2</v>
      </c>
      <c r="BT1455">
        <v>35</v>
      </c>
      <c r="BU1455" t="s">
        <v>1465</v>
      </c>
    </row>
    <row r="1456" spans="1:73">
      <c r="A1456" t="s">
        <v>1244</v>
      </c>
      <c r="B1456" t="s">
        <v>1245</v>
      </c>
      <c r="C1456">
        <v>240</v>
      </c>
      <c r="D1456" t="s">
        <v>119</v>
      </c>
      <c r="E1456" t="s">
        <v>1268</v>
      </c>
      <c r="F1456" t="s">
        <v>101</v>
      </c>
      <c r="G1456">
        <v>2</v>
      </c>
      <c r="H1456">
        <v>0</v>
      </c>
      <c r="I1456">
        <v>4</v>
      </c>
      <c r="J1456">
        <v>0</v>
      </c>
      <c r="K1456">
        <v>0</v>
      </c>
      <c r="L1456">
        <v>1</v>
      </c>
      <c r="M1456">
        <v>0</v>
      </c>
      <c r="N1456">
        <v>0</v>
      </c>
      <c r="O1456">
        <v>0</v>
      </c>
      <c r="P1456">
        <v>0</v>
      </c>
      <c r="Q1456">
        <v>0</v>
      </c>
      <c r="R1456">
        <v>0</v>
      </c>
      <c r="S1456">
        <v>1</v>
      </c>
      <c r="T1456">
        <v>0</v>
      </c>
      <c r="U1456">
        <v>0</v>
      </c>
      <c r="V1456">
        <v>0</v>
      </c>
      <c r="W1456">
        <v>0</v>
      </c>
      <c r="X1456">
        <v>0</v>
      </c>
      <c r="Y1456">
        <v>0</v>
      </c>
      <c r="Z1456">
        <v>0</v>
      </c>
      <c r="AA1456">
        <v>0</v>
      </c>
      <c r="AB1456">
        <v>2</v>
      </c>
      <c r="AC1456">
        <v>0</v>
      </c>
      <c r="AD1456">
        <v>0</v>
      </c>
      <c r="AE1456">
        <v>0</v>
      </c>
      <c r="AF1456">
        <v>0</v>
      </c>
      <c r="AG1456">
        <v>0</v>
      </c>
      <c r="AH1456">
        <v>0</v>
      </c>
      <c r="AI1456">
        <v>1</v>
      </c>
      <c r="AJ1456">
        <v>0</v>
      </c>
      <c r="AK1456">
        <v>0</v>
      </c>
      <c r="AL1456">
        <v>0</v>
      </c>
      <c r="AM1456">
        <v>0</v>
      </c>
      <c r="AN1456">
        <v>0</v>
      </c>
      <c r="AO1456">
        <v>0</v>
      </c>
      <c r="AP1456">
        <v>0</v>
      </c>
      <c r="AQ1456">
        <v>0</v>
      </c>
      <c r="AR1456">
        <v>0</v>
      </c>
      <c r="AS1456">
        <v>0</v>
      </c>
      <c r="AT1456">
        <v>0</v>
      </c>
      <c r="AU1456">
        <v>1</v>
      </c>
      <c r="AV1456">
        <v>0</v>
      </c>
      <c r="AW1456">
        <v>3</v>
      </c>
      <c r="AX1456">
        <v>0</v>
      </c>
      <c r="AY1456">
        <v>1</v>
      </c>
      <c r="AZ1456">
        <v>0</v>
      </c>
      <c r="BA1456">
        <v>0</v>
      </c>
      <c r="BB1456">
        <v>0</v>
      </c>
      <c r="BC1456">
        <v>0</v>
      </c>
      <c r="BD1456">
        <v>0</v>
      </c>
      <c r="BE1456">
        <v>0</v>
      </c>
      <c r="BF1456">
        <v>0</v>
      </c>
      <c r="BG1456">
        <v>0</v>
      </c>
      <c r="BH1456">
        <v>0</v>
      </c>
      <c r="BI1456">
        <v>0</v>
      </c>
      <c r="BJ1456">
        <v>0</v>
      </c>
      <c r="BK1456">
        <v>0</v>
      </c>
      <c r="BL1456">
        <v>0</v>
      </c>
      <c r="BM1456">
        <v>0</v>
      </c>
      <c r="BN1456">
        <v>0</v>
      </c>
      <c r="BO1456">
        <v>1</v>
      </c>
      <c r="BP1456">
        <v>0</v>
      </c>
      <c r="BQ1456">
        <v>0</v>
      </c>
      <c r="BR1456">
        <v>0</v>
      </c>
      <c r="BS1456">
        <v>1</v>
      </c>
      <c r="BT1456">
        <v>7</v>
      </c>
      <c r="BU1456" t="s">
        <v>1466</v>
      </c>
    </row>
    <row r="1457" spans="1:73">
      <c r="A1457" t="s">
        <v>1244</v>
      </c>
      <c r="B1457" t="s">
        <v>1245</v>
      </c>
      <c r="C1457">
        <v>241</v>
      </c>
      <c r="D1457" t="s">
        <v>119</v>
      </c>
      <c r="E1457" t="s">
        <v>1258</v>
      </c>
      <c r="F1457" t="s">
        <v>92</v>
      </c>
      <c r="G1457">
        <v>0</v>
      </c>
      <c r="H1457">
        <v>0</v>
      </c>
      <c r="I1457">
        <v>0</v>
      </c>
      <c r="J1457">
        <v>0</v>
      </c>
      <c r="K1457">
        <v>0</v>
      </c>
      <c r="L1457">
        <v>3</v>
      </c>
      <c r="M1457">
        <v>0</v>
      </c>
      <c r="N1457">
        <v>3</v>
      </c>
      <c r="O1457">
        <v>0</v>
      </c>
      <c r="P1457">
        <v>0</v>
      </c>
      <c r="Q1457">
        <v>1</v>
      </c>
      <c r="R1457">
        <v>0</v>
      </c>
      <c r="S1457">
        <v>5</v>
      </c>
      <c r="T1457">
        <v>2</v>
      </c>
      <c r="U1457">
        <v>0</v>
      </c>
      <c r="V1457">
        <v>1</v>
      </c>
      <c r="W1457">
        <v>0</v>
      </c>
      <c r="X1457">
        <v>0</v>
      </c>
      <c r="Y1457">
        <v>0</v>
      </c>
      <c r="Z1457">
        <v>0</v>
      </c>
      <c r="AA1457">
        <v>0</v>
      </c>
      <c r="AB1457">
        <v>14</v>
      </c>
      <c r="AC1457">
        <v>1</v>
      </c>
      <c r="AD1457">
        <v>0</v>
      </c>
      <c r="AE1457">
        <v>0</v>
      </c>
      <c r="AF1457">
        <v>0</v>
      </c>
      <c r="AG1457">
        <v>0</v>
      </c>
      <c r="AH1457">
        <v>0</v>
      </c>
      <c r="AI1457">
        <v>1</v>
      </c>
      <c r="AJ1457">
        <v>0</v>
      </c>
      <c r="AK1457">
        <v>0</v>
      </c>
      <c r="AL1457">
        <v>1</v>
      </c>
      <c r="AM1457">
        <v>2</v>
      </c>
      <c r="AN1457">
        <v>0</v>
      </c>
      <c r="AO1457">
        <v>0</v>
      </c>
      <c r="AP1457">
        <v>0</v>
      </c>
      <c r="AQ1457">
        <v>0</v>
      </c>
      <c r="AR1457">
        <v>0</v>
      </c>
      <c r="AS1457">
        <v>0</v>
      </c>
      <c r="AT1457">
        <v>0</v>
      </c>
      <c r="AU1457">
        <v>0</v>
      </c>
      <c r="AV1457">
        <v>2</v>
      </c>
      <c r="AW1457">
        <v>0</v>
      </c>
      <c r="AX1457">
        <v>0</v>
      </c>
      <c r="AY1457">
        <v>3</v>
      </c>
      <c r="AZ1457">
        <v>2</v>
      </c>
      <c r="BA1457">
        <v>3</v>
      </c>
      <c r="BB1457">
        <v>1</v>
      </c>
      <c r="BC1457">
        <v>1</v>
      </c>
      <c r="BD1457">
        <v>0</v>
      </c>
      <c r="BE1457">
        <v>0</v>
      </c>
      <c r="BF1457">
        <v>1</v>
      </c>
      <c r="BG1457">
        <v>0</v>
      </c>
      <c r="BH1457">
        <v>0</v>
      </c>
      <c r="BI1457">
        <v>0</v>
      </c>
      <c r="BJ1457">
        <v>1</v>
      </c>
      <c r="BK1457">
        <v>0</v>
      </c>
      <c r="BL1457">
        <v>1</v>
      </c>
      <c r="BM1457">
        <v>0</v>
      </c>
      <c r="BN1457">
        <v>0</v>
      </c>
      <c r="BO1457">
        <v>3</v>
      </c>
      <c r="BP1457">
        <v>0</v>
      </c>
      <c r="BQ1457">
        <v>0</v>
      </c>
      <c r="BR1457">
        <v>0</v>
      </c>
      <c r="BS1457">
        <v>1</v>
      </c>
      <c r="BT1457">
        <v>21</v>
      </c>
      <c r="BU1457" t="s">
        <v>1467</v>
      </c>
    </row>
    <row r="1458" spans="1:73">
      <c r="A1458" t="s">
        <v>1244</v>
      </c>
      <c r="B1458" t="s">
        <v>1245</v>
      </c>
      <c r="C1458">
        <v>242</v>
      </c>
      <c r="D1458" t="s">
        <v>119</v>
      </c>
      <c r="E1458" t="s">
        <v>78</v>
      </c>
      <c r="F1458" t="s">
        <v>77</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4</v>
      </c>
      <c r="AC1458">
        <v>0</v>
      </c>
      <c r="AD1458">
        <v>0</v>
      </c>
      <c r="AE1458">
        <v>0</v>
      </c>
      <c r="AF1458">
        <v>0</v>
      </c>
      <c r="AG1458">
        <v>0</v>
      </c>
      <c r="AH1458">
        <v>1</v>
      </c>
      <c r="AI1458">
        <v>0</v>
      </c>
      <c r="AJ1458">
        <v>0</v>
      </c>
      <c r="AK1458">
        <v>0</v>
      </c>
      <c r="AL1458">
        <v>0</v>
      </c>
      <c r="AM1458">
        <v>0</v>
      </c>
      <c r="AN1458">
        <v>0</v>
      </c>
      <c r="AO1458">
        <v>0</v>
      </c>
      <c r="AP1458">
        <v>1</v>
      </c>
      <c r="AQ1458">
        <v>0</v>
      </c>
      <c r="AR1458">
        <v>0</v>
      </c>
      <c r="AS1458">
        <v>0</v>
      </c>
      <c r="AT1458">
        <v>0</v>
      </c>
      <c r="AU1458">
        <v>0</v>
      </c>
      <c r="AV1458">
        <v>0</v>
      </c>
      <c r="AW1458">
        <v>0</v>
      </c>
      <c r="AX1458">
        <v>1</v>
      </c>
      <c r="AY1458">
        <v>1</v>
      </c>
      <c r="AZ1458">
        <v>1</v>
      </c>
      <c r="BA1458">
        <v>1</v>
      </c>
      <c r="BB1458">
        <v>1</v>
      </c>
      <c r="BC1458">
        <v>1</v>
      </c>
      <c r="BD1458">
        <v>0</v>
      </c>
      <c r="BE1458">
        <v>0</v>
      </c>
      <c r="BF1458">
        <v>0</v>
      </c>
      <c r="BG1458">
        <v>0</v>
      </c>
      <c r="BH1458">
        <v>0</v>
      </c>
      <c r="BI1458">
        <v>0</v>
      </c>
      <c r="BJ1458">
        <v>0</v>
      </c>
      <c r="BK1458">
        <v>0</v>
      </c>
      <c r="BL1458">
        <v>0</v>
      </c>
      <c r="BM1458">
        <v>0</v>
      </c>
      <c r="BN1458">
        <v>0</v>
      </c>
      <c r="BO1458">
        <v>2</v>
      </c>
      <c r="BP1458">
        <v>0</v>
      </c>
      <c r="BQ1458">
        <v>0</v>
      </c>
      <c r="BR1458">
        <v>0</v>
      </c>
      <c r="BS1458">
        <v>1</v>
      </c>
      <c r="BT1458">
        <v>6</v>
      </c>
      <c r="BU1458" t="s">
        <v>1468</v>
      </c>
    </row>
    <row r="1459" spans="1:73">
      <c r="A1459" t="s">
        <v>1244</v>
      </c>
      <c r="B1459" t="s">
        <v>1245</v>
      </c>
      <c r="C1459">
        <v>243</v>
      </c>
      <c r="D1459" t="s">
        <v>119</v>
      </c>
      <c r="E1459" t="s">
        <v>1268</v>
      </c>
      <c r="F1459" t="s">
        <v>101</v>
      </c>
      <c r="G1459">
        <v>0</v>
      </c>
      <c r="H1459">
        <v>0</v>
      </c>
      <c r="I1459">
        <v>0</v>
      </c>
      <c r="J1459">
        <v>0</v>
      </c>
      <c r="K1459">
        <v>0</v>
      </c>
      <c r="L1459">
        <v>1</v>
      </c>
      <c r="M1459">
        <v>0</v>
      </c>
      <c r="N1459">
        <v>0</v>
      </c>
      <c r="O1459">
        <v>0</v>
      </c>
      <c r="P1459">
        <v>0</v>
      </c>
      <c r="Q1459">
        <v>0</v>
      </c>
      <c r="R1459">
        <v>0</v>
      </c>
      <c r="S1459">
        <v>1</v>
      </c>
      <c r="T1459">
        <v>0</v>
      </c>
      <c r="U1459">
        <v>0</v>
      </c>
      <c r="V1459">
        <v>0</v>
      </c>
      <c r="W1459">
        <v>1</v>
      </c>
      <c r="X1459">
        <v>0</v>
      </c>
      <c r="Y1459">
        <v>0</v>
      </c>
      <c r="Z1459">
        <v>0</v>
      </c>
      <c r="AA1459">
        <v>0</v>
      </c>
      <c r="AB1459">
        <v>7</v>
      </c>
      <c r="AC1459">
        <v>0</v>
      </c>
      <c r="AD1459">
        <v>0</v>
      </c>
      <c r="AE1459">
        <v>0</v>
      </c>
      <c r="AF1459">
        <v>0</v>
      </c>
      <c r="AG1459">
        <v>0</v>
      </c>
      <c r="AH1459">
        <v>0</v>
      </c>
      <c r="AI1459">
        <v>0</v>
      </c>
      <c r="AJ1459">
        <v>0</v>
      </c>
      <c r="AK1459">
        <v>0</v>
      </c>
      <c r="AL1459">
        <v>0</v>
      </c>
      <c r="AM1459">
        <v>0</v>
      </c>
      <c r="AN1459">
        <v>0</v>
      </c>
      <c r="AO1459">
        <v>0</v>
      </c>
      <c r="AP1459">
        <v>0</v>
      </c>
      <c r="AQ1459">
        <v>1</v>
      </c>
      <c r="AR1459">
        <v>0</v>
      </c>
      <c r="AS1459">
        <v>0</v>
      </c>
      <c r="AT1459">
        <v>0</v>
      </c>
      <c r="AU1459">
        <v>0</v>
      </c>
      <c r="AV1459">
        <v>0</v>
      </c>
      <c r="AW1459">
        <v>0</v>
      </c>
      <c r="AX1459">
        <v>0</v>
      </c>
      <c r="AY1459">
        <v>0</v>
      </c>
      <c r="AZ1459">
        <v>0</v>
      </c>
      <c r="BA1459">
        <v>0</v>
      </c>
      <c r="BB1459">
        <v>1</v>
      </c>
      <c r="BC1459">
        <v>0</v>
      </c>
      <c r="BD1459">
        <v>0</v>
      </c>
      <c r="BE1459">
        <v>0</v>
      </c>
      <c r="BF1459">
        <v>0</v>
      </c>
      <c r="BG1459">
        <v>0</v>
      </c>
      <c r="BH1459">
        <v>0</v>
      </c>
      <c r="BI1459">
        <v>0</v>
      </c>
      <c r="BJ1459">
        <v>0</v>
      </c>
      <c r="BK1459">
        <v>0</v>
      </c>
      <c r="BL1459">
        <v>0</v>
      </c>
      <c r="BM1459">
        <v>0</v>
      </c>
      <c r="BN1459">
        <v>0</v>
      </c>
      <c r="BO1459">
        <v>0</v>
      </c>
      <c r="BP1459">
        <v>0</v>
      </c>
      <c r="BQ1459">
        <v>0</v>
      </c>
      <c r="BR1459">
        <v>0</v>
      </c>
      <c r="BS1459">
        <v>2</v>
      </c>
      <c r="BT1459">
        <v>7</v>
      </c>
      <c r="BU1459" t="s">
        <v>1469</v>
      </c>
    </row>
    <row r="1460" spans="1:73">
      <c r="A1460" t="s">
        <v>1244</v>
      </c>
      <c r="B1460" t="s">
        <v>1245</v>
      </c>
      <c r="C1460">
        <v>244</v>
      </c>
      <c r="D1460" t="s">
        <v>119</v>
      </c>
      <c r="E1460" t="s">
        <v>78</v>
      </c>
      <c r="F1460" t="s">
        <v>77</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4</v>
      </c>
      <c r="AC1460">
        <v>0</v>
      </c>
      <c r="AD1460">
        <v>0</v>
      </c>
      <c r="AE1460">
        <v>0</v>
      </c>
      <c r="AF1460">
        <v>0</v>
      </c>
      <c r="AG1460">
        <v>0</v>
      </c>
      <c r="AH1460">
        <v>1</v>
      </c>
      <c r="AI1460">
        <v>0</v>
      </c>
      <c r="AJ1460">
        <v>0</v>
      </c>
      <c r="AK1460">
        <v>0</v>
      </c>
      <c r="AL1460">
        <v>0</v>
      </c>
      <c r="AM1460">
        <v>0</v>
      </c>
      <c r="AN1460">
        <v>0</v>
      </c>
      <c r="AO1460">
        <v>0</v>
      </c>
      <c r="AP1460">
        <v>1</v>
      </c>
      <c r="AQ1460">
        <v>0</v>
      </c>
      <c r="AR1460">
        <v>0</v>
      </c>
      <c r="AS1460">
        <v>0</v>
      </c>
      <c r="AT1460">
        <v>0</v>
      </c>
      <c r="AU1460">
        <v>0</v>
      </c>
      <c r="AV1460">
        <v>0</v>
      </c>
      <c r="AW1460">
        <v>0</v>
      </c>
      <c r="AX1460">
        <v>1</v>
      </c>
      <c r="AY1460">
        <v>1</v>
      </c>
      <c r="AZ1460">
        <v>1</v>
      </c>
      <c r="BA1460">
        <v>1</v>
      </c>
      <c r="BB1460">
        <v>1</v>
      </c>
      <c r="BC1460">
        <v>1</v>
      </c>
      <c r="BD1460">
        <v>0</v>
      </c>
      <c r="BE1460">
        <v>0</v>
      </c>
      <c r="BF1460">
        <v>0</v>
      </c>
      <c r="BG1460">
        <v>0</v>
      </c>
      <c r="BH1460">
        <v>0</v>
      </c>
      <c r="BI1460">
        <v>0</v>
      </c>
      <c r="BJ1460">
        <v>0</v>
      </c>
      <c r="BK1460">
        <v>0</v>
      </c>
      <c r="BL1460">
        <v>0</v>
      </c>
      <c r="BM1460">
        <v>0</v>
      </c>
      <c r="BN1460">
        <v>0</v>
      </c>
      <c r="BO1460">
        <v>2</v>
      </c>
      <c r="BP1460">
        <v>0</v>
      </c>
      <c r="BQ1460">
        <v>0</v>
      </c>
      <c r="BR1460">
        <v>0</v>
      </c>
      <c r="BS1460">
        <v>1</v>
      </c>
      <c r="BT1460">
        <v>6</v>
      </c>
      <c r="BU1460" t="s">
        <v>1468</v>
      </c>
    </row>
    <row r="1461" spans="1:73">
      <c r="A1461" t="s">
        <v>1244</v>
      </c>
      <c r="B1461" t="s">
        <v>1245</v>
      </c>
      <c r="C1461">
        <v>245</v>
      </c>
      <c r="D1461" t="s">
        <v>119</v>
      </c>
      <c r="E1461" t="s">
        <v>1276</v>
      </c>
      <c r="F1461" t="s">
        <v>101</v>
      </c>
      <c r="G1461">
        <v>0</v>
      </c>
      <c r="H1461">
        <v>0</v>
      </c>
      <c r="I1461">
        <v>0</v>
      </c>
      <c r="J1461">
        <v>0</v>
      </c>
      <c r="K1461">
        <v>0</v>
      </c>
      <c r="L1461">
        <v>0</v>
      </c>
      <c r="M1461">
        <v>0</v>
      </c>
      <c r="N1461">
        <v>2</v>
      </c>
      <c r="O1461">
        <v>0</v>
      </c>
      <c r="P1461">
        <v>0</v>
      </c>
      <c r="Q1461">
        <v>0</v>
      </c>
      <c r="R1461">
        <v>0</v>
      </c>
      <c r="S1461">
        <v>0</v>
      </c>
      <c r="T1461">
        <v>0</v>
      </c>
      <c r="U1461">
        <v>0</v>
      </c>
      <c r="V1461">
        <v>0</v>
      </c>
      <c r="W1461">
        <v>0</v>
      </c>
      <c r="X1461">
        <v>0</v>
      </c>
      <c r="Y1461">
        <v>0</v>
      </c>
      <c r="Z1461">
        <v>0</v>
      </c>
      <c r="AA1461">
        <v>0</v>
      </c>
      <c r="AB1461">
        <v>4</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2</v>
      </c>
      <c r="BA1461">
        <v>0</v>
      </c>
      <c r="BB1461">
        <v>0</v>
      </c>
      <c r="BC1461">
        <v>0</v>
      </c>
      <c r="BD1461">
        <v>0</v>
      </c>
      <c r="BE1461">
        <v>0</v>
      </c>
      <c r="BF1461">
        <v>0</v>
      </c>
      <c r="BG1461">
        <v>0</v>
      </c>
      <c r="BH1461">
        <v>0</v>
      </c>
      <c r="BI1461">
        <v>0</v>
      </c>
      <c r="BJ1461">
        <v>0</v>
      </c>
      <c r="BK1461">
        <v>0</v>
      </c>
      <c r="BL1461">
        <v>0</v>
      </c>
      <c r="BM1461">
        <v>0</v>
      </c>
      <c r="BN1461">
        <v>0</v>
      </c>
      <c r="BO1461">
        <v>2</v>
      </c>
      <c r="BP1461">
        <v>0</v>
      </c>
      <c r="BQ1461">
        <v>0</v>
      </c>
      <c r="BR1461">
        <v>0</v>
      </c>
      <c r="BS1461">
        <v>1</v>
      </c>
      <c r="BT1461">
        <v>7</v>
      </c>
      <c r="BU1461" t="s">
        <v>1470</v>
      </c>
    </row>
    <row r="1462" spans="1:73">
      <c r="A1462" t="s">
        <v>1244</v>
      </c>
      <c r="B1462" t="s">
        <v>1245</v>
      </c>
      <c r="C1462">
        <v>246</v>
      </c>
      <c r="D1462" t="s">
        <v>119</v>
      </c>
      <c r="E1462" t="s">
        <v>78</v>
      </c>
      <c r="F1462" t="s">
        <v>77</v>
      </c>
      <c r="G1462">
        <v>0</v>
      </c>
      <c r="H1462">
        <v>0</v>
      </c>
      <c r="I1462">
        <v>0</v>
      </c>
      <c r="J1462">
        <v>0</v>
      </c>
      <c r="K1462">
        <v>0</v>
      </c>
      <c r="L1462">
        <v>1</v>
      </c>
      <c r="M1462">
        <v>0</v>
      </c>
      <c r="N1462">
        <v>0</v>
      </c>
      <c r="O1462">
        <v>0</v>
      </c>
      <c r="P1462">
        <v>0</v>
      </c>
      <c r="Q1462">
        <v>0</v>
      </c>
      <c r="R1462">
        <v>0</v>
      </c>
      <c r="S1462">
        <v>0</v>
      </c>
      <c r="T1462">
        <v>0</v>
      </c>
      <c r="U1462">
        <v>0</v>
      </c>
      <c r="V1462">
        <v>0</v>
      </c>
      <c r="W1462">
        <v>0</v>
      </c>
      <c r="X1462">
        <v>0</v>
      </c>
      <c r="Y1462">
        <v>0</v>
      </c>
      <c r="Z1462">
        <v>0</v>
      </c>
      <c r="AA1462">
        <v>0</v>
      </c>
      <c r="AB1462">
        <v>4</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2</v>
      </c>
      <c r="AZ1462">
        <v>0</v>
      </c>
      <c r="BA1462">
        <v>0</v>
      </c>
      <c r="BB1462">
        <v>0</v>
      </c>
      <c r="BC1462">
        <v>3</v>
      </c>
      <c r="BD1462">
        <v>0</v>
      </c>
      <c r="BE1462">
        <v>0</v>
      </c>
      <c r="BF1462">
        <v>0</v>
      </c>
      <c r="BG1462">
        <v>0</v>
      </c>
      <c r="BH1462">
        <v>0</v>
      </c>
      <c r="BI1462">
        <v>0</v>
      </c>
      <c r="BJ1462">
        <v>2</v>
      </c>
      <c r="BK1462">
        <v>0</v>
      </c>
      <c r="BL1462">
        <v>0</v>
      </c>
      <c r="BM1462">
        <v>0</v>
      </c>
      <c r="BN1462">
        <v>0</v>
      </c>
      <c r="BO1462">
        <v>0</v>
      </c>
      <c r="BP1462">
        <v>0</v>
      </c>
      <c r="BQ1462">
        <v>0</v>
      </c>
      <c r="BR1462">
        <v>0</v>
      </c>
      <c r="BS1462">
        <v>1</v>
      </c>
      <c r="BT1462">
        <v>5</v>
      </c>
      <c r="BU1462" t="s">
        <v>1471</v>
      </c>
    </row>
    <row r="1463" spans="1:73">
      <c r="A1463" t="s">
        <v>1244</v>
      </c>
      <c r="B1463" t="s">
        <v>1245</v>
      </c>
      <c r="C1463">
        <v>247</v>
      </c>
      <c r="D1463" t="s">
        <v>119</v>
      </c>
      <c r="E1463" t="s">
        <v>1276</v>
      </c>
      <c r="F1463" t="s">
        <v>101</v>
      </c>
      <c r="G1463">
        <v>0</v>
      </c>
      <c r="H1463">
        <v>0</v>
      </c>
      <c r="I1463">
        <v>0</v>
      </c>
      <c r="J1463">
        <v>0</v>
      </c>
      <c r="K1463">
        <v>0</v>
      </c>
      <c r="L1463">
        <v>1</v>
      </c>
      <c r="M1463">
        <v>0</v>
      </c>
      <c r="N1463">
        <v>0</v>
      </c>
      <c r="O1463">
        <v>0</v>
      </c>
      <c r="P1463">
        <v>0</v>
      </c>
      <c r="Q1463">
        <v>0</v>
      </c>
      <c r="R1463">
        <v>0</v>
      </c>
      <c r="S1463">
        <v>2</v>
      </c>
      <c r="T1463">
        <v>0</v>
      </c>
      <c r="U1463">
        <v>0</v>
      </c>
      <c r="V1463">
        <v>0</v>
      </c>
      <c r="W1463">
        <v>0</v>
      </c>
      <c r="X1463">
        <v>0</v>
      </c>
      <c r="Y1463">
        <v>0</v>
      </c>
      <c r="Z1463">
        <v>0</v>
      </c>
      <c r="AA1463">
        <v>0</v>
      </c>
      <c r="AB1463">
        <v>6</v>
      </c>
      <c r="AC1463">
        <v>0</v>
      </c>
      <c r="AD1463">
        <v>0</v>
      </c>
      <c r="AE1463">
        <v>1</v>
      </c>
      <c r="AF1463">
        <v>0</v>
      </c>
      <c r="AG1463">
        <v>0</v>
      </c>
      <c r="AH1463">
        <v>0</v>
      </c>
      <c r="AI1463">
        <v>1</v>
      </c>
      <c r="AJ1463">
        <v>0</v>
      </c>
      <c r="AK1463">
        <v>0</v>
      </c>
      <c r="AL1463">
        <v>0</v>
      </c>
      <c r="AM1463">
        <v>1</v>
      </c>
      <c r="AN1463">
        <v>0</v>
      </c>
      <c r="AO1463">
        <v>0</v>
      </c>
      <c r="AP1463">
        <v>1</v>
      </c>
      <c r="AQ1463">
        <v>0</v>
      </c>
      <c r="AR1463">
        <v>0</v>
      </c>
      <c r="AS1463">
        <v>0</v>
      </c>
      <c r="AT1463">
        <v>0</v>
      </c>
      <c r="AU1463">
        <v>1</v>
      </c>
      <c r="AV1463">
        <v>1</v>
      </c>
      <c r="AW1463">
        <v>0</v>
      </c>
      <c r="AX1463">
        <v>1</v>
      </c>
      <c r="AY1463">
        <v>3</v>
      </c>
      <c r="AZ1463">
        <v>1</v>
      </c>
      <c r="BA1463">
        <v>2</v>
      </c>
      <c r="BB1463">
        <v>0</v>
      </c>
      <c r="BC1463">
        <v>2</v>
      </c>
      <c r="BD1463">
        <v>0</v>
      </c>
      <c r="BE1463">
        <v>0</v>
      </c>
      <c r="BF1463">
        <v>0</v>
      </c>
      <c r="BG1463">
        <v>0</v>
      </c>
      <c r="BH1463">
        <v>0</v>
      </c>
      <c r="BI1463">
        <v>4</v>
      </c>
      <c r="BJ1463">
        <v>0</v>
      </c>
      <c r="BK1463">
        <v>0</v>
      </c>
      <c r="BL1463">
        <v>0</v>
      </c>
      <c r="BM1463">
        <v>0</v>
      </c>
      <c r="BN1463">
        <v>1</v>
      </c>
      <c r="BO1463">
        <v>2</v>
      </c>
      <c r="BP1463">
        <v>1</v>
      </c>
      <c r="BQ1463">
        <v>0</v>
      </c>
      <c r="BR1463">
        <v>0</v>
      </c>
      <c r="BS1463">
        <v>1</v>
      </c>
      <c r="BT1463">
        <v>12</v>
      </c>
      <c r="BU1463" t="e">
        <f>-- respond to what Dave said before we go to the question?</f>
        <v>#NAME?</v>
      </c>
    </row>
    <row r="1464" spans="1:73">
      <c r="A1464" t="s">
        <v>1244</v>
      </c>
      <c r="B1464" t="s">
        <v>1245</v>
      </c>
      <c r="C1464">
        <v>248</v>
      </c>
      <c r="D1464" t="s">
        <v>119</v>
      </c>
      <c r="E1464" t="s">
        <v>78</v>
      </c>
      <c r="F1464" t="s">
        <v>77</v>
      </c>
      <c r="G1464">
        <v>0</v>
      </c>
      <c r="H1464">
        <v>0</v>
      </c>
      <c r="I1464">
        <v>0</v>
      </c>
      <c r="J1464">
        <v>0</v>
      </c>
      <c r="K1464">
        <v>0</v>
      </c>
      <c r="L1464">
        <v>0</v>
      </c>
      <c r="M1464">
        <v>0</v>
      </c>
      <c r="N1464">
        <v>1</v>
      </c>
      <c r="O1464">
        <v>0</v>
      </c>
      <c r="P1464">
        <v>0</v>
      </c>
      <c r="Q1464">
        <v>0</v>
      </c>
      <c r="R1464">
        <v>0</v>
      </c>
      <c r="S1464">
        <v>3</v>
      </c>
      <c r="T1464">
        <v>1</v>
      </c>
      <c r="U1464">
        <v>0</v>
      </c>
      <c r="V1464">
        <v>2</v>
      </c>
      <c r="W1464">
        <v>1</v>
      </c>
      <c r="X1464">
        <v>0</v>
      </c>
      <c r="Y1464">
        <v>0</v>
      </c>
      <c r="Z1464">
        <v>0</v>
      </c>
      <c r="AA1464">
        <v>0</v>
      </c>
      <c r="AB1464">
        <v>6</v>
      </c>
      <c r="AC1464">
        <v>0</v>
      </c>
      <c r="AD1464">
        <v>0</v>
      </c>
      <c r="AE1464">
        <v>0</v>
      </c>
      <c r="AF1464">
        <v>0</v>
      </c>
      <c r="AG1464">
        <v>0</v>
      </c>
      <c r="AH1464">
        <v>0</v>
      </c>
      <c r="AI1464">
        <v>0</v>
      </c>
      <c r="AJ1464">
        <v>0</v>
      </c>
      <c r="AK1464">
        <v>0</v>
      </c>
      <c r="AL1464">
        <v>0</v>
      </c>
      <c r="AM1464">
        <v>0</v>
      </c>
      <c r="AN1464">
        <v>0</v>
      </c>
      <c r="AO1464">
        <v>0</v>
      </c>
      <c r="AP1464">
        <v>2</v>
      </c>
      <c r="AQ1464">
        <v>1</v>
      </c>
      <c r="AR1464">
        <v>0</v>
      </c>
      <c r="AS1464">
        <v>0</v>
      </c>
      <c r="AT1464">
        <v>0</v>
      </c>
      <c r="AU1464">
        <v>0</v>
      </c>
      <c r="AV1464">
        <v>0</v>
      </c>
      <c r="AW1464">
        <v>0</v>
      </c>
      <c r="AX1464">
        <v>2</v>
      </c>
      <c r="AY1464">
        <v>2</v>
      </c>
      <c r="AZ1464">
        <v>2</v>
      </c>
      <c r="BA1464">
        <v>2</v>
      </c>
      <c r="BB1464">
        <v>0</v>
      </c>
      <c r="BC1464">
        <v>3</v>
      </c>
      <c r="BD1464">
        <v>0</v>
      </c>
      <c r="BE1464">
        <v>0</v>
      </c>
      <c r="BF1464">
        <v>0</v>
      </c>
      <c r="BG1464">
        <v>0</v>
      </c>
      <c r="BH1464">
        <v>0</v>
      </c>
      <c r="BI1464">
        <v>1</v>
      </c>
      <c r="BJ1464">
        <v>1</v>
      </c>
      <c r="BK1464">
        <v>0</v>
      </c>
      <c r="BL1464">
        <v>1</v>
      </c>
      <c r="BM1464">
        <v>0</v>
      </c>
      <c r="BN1464">
        <v>0</v>
      </c>
      <c r="BO1464">
        <v>2</v>
      </c>
      <c r="BP1464">
        <v>0</v>
      </c>
      <c r="BQ1464">
        <v>0</v>
      </c>
      <c r="BR1464">
        <v>1</v>
      </c>
      <c r="BS1464">
        <v>1</v>
      </c>
      <c r="BT1464">
        <v>9</v>
      </c>
      <c r="BU1464" t="s">
        <v>1472</v>
      </c>
    </row>
    <row r="1465" spans="1:73">
      <c r="A1465" t="s">
        <v>1244</v>
      </c>
      <c r="B1465" t="s">
        <v>1245</v>
      </c>
      <c r="C1465">
        <v>249</v>
      </c>
      <c r="D1465" t="s">
        <v>119</v>
      </c>
      <c r="E1465" t="s">
        <v>1276</v>
      </c>
      <c r="F1465" t="s">
        <v>101</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2</v>
      </c>
      <c r="BT1465">
        <v>3</v>
      </c>
      <c r="BU1465" t="s">
        <v>558</v>
      </c>
    </row>
    <row r="1466" spans="1:73">
      <c r="A1466" t="s">
        <v>1244</v>
      </c>
      <c r="B1466" t="s">
        <v>1245</v>
      </c>
      <c r="C1466">
        <v>250</v>
      </c>
      <c r="D1466" t="s">
        <v>119</v>
      </c>
      <c r="E1466" t="s">
        <v>78</v>
      </c>
      <c r="F1466" t="s">
        <v>77</v>
      </c>
      <c r="G1466">
        <v>0</v>
      </c>
      <c r="H1466">
        <v>0</v>
      </c>
      <c r="I1466">
        <v>1</v>
      </c>
      <c r="J1466">
        <v>0</v>
      </c>
      <c r="K1466">
        <v>0</v>
      </c>
      <c r="L1466">
        <v>1</v>
      </c>
      <c r="M1466">
        <v>0</v>
      </c>
      <c r="N1466">
        <v>1</v>
      </c>
      <c r="O1466">
        <v>0</v>
      </c>
      <c r="P1466">
        <v>0</v>
      </c>
      <c r="Q1466">
        <v>0</v>
      </c>
      <c r="R1466">
        <v>0</v>
      </c>
      <c r="S1466">
        <v>2</v>
      </c>
      <c r="T1466">
        <v>0</v>
      </c>
      <c r="U1466">
        <v>0</v>
      </c>
      <c r="V1466">
        <v>0</v>
      </c>
      <c r="W1466">
        <v>0</v>
      </c>
      <c r="X1466">
        <v>0</v>
      </c>
      <c r="Y1466">
        <v>0</v>
      </c>
      <c r="Z1466">
        <v>0</v>
      </c>
      <c r="AA1466">
        <v>0</v>
      </c>
      <c r="AB1466">
        <v>5</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1</v>
      </c>
      <c r="AX1466">
        <v>1</v>
      </c>
      <c r="AY1466">
        <v>1</v>
      </c>
      <c r="AZ1466">
        <v>1</v>
      </c>
      <c r="BA1466">
        <v>1</v>
      </c>
      <c r="BB1466">
        <v>0</v>
      </c>
      <c r="BC1466">
        <v>0</v>
      </c>
      <c r="BD1466">
        <v>0</v>
      </c>
      <c r="BE1466">
        <v>0</v>
      </c>
      <c r="BF1466">
        <v>0</v>
      </c>
      <c r="BG1466">
        <v>0</v>
      </c>
      <c r="BH1466">
        <v>0</v>
      </c>
      <c r="BI1466">
        <v>1</v>
      </c>
      <c r="BJ1466">
        <v>0</v>
      </c>
      <c r="BK1466">
        <v>0</v>
      </c>
      <c r="BL1466">
        <v>0</v>
      </c>
      <c r="BM1466">
        <v>0</v>
      </c>
      <c r="BN1466">
        <v>0</v>
      </c>
      <c r="BO1466">
        <v>1</v>
      </c>
      <c r="BP1466">
        <v>0</v>
      </c>
      <c r="BQ1466">
        <v>0</v>
      </c>
      <c r="BR1466">
        <v>1</v>
      </c>
      <c r="BS1466">
        <v>1</v>
      </c>
      <c r="BT1466">
        <v>10</v>
      </c>
      <c r="BU1466" t="s">
        <v>1473</v>
      </c>
    </row>
    <row r="1467" spans="1:73">
      <c r="A1467" t="s">
        <v>1244</v>
      </c>
      <c r="B1467" t="s">
        <v>1245</v>
      </c>
      <c r="C1467">
        <v>251</v>
      </c>
      <c r="D1467" t="s">
        <v>119</v>
      </c>
      <c r="E1467" t="s">
        <v>1276</v>
      </c>
      <c r="F1467" t="s">
        <v>101</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1</v>
      </c>
      <c r="BT1467">
        <v>1</v>
      </c>
      <c r="BU1467" t="s">
        <v>213</v>
      </c>
    </row>
    <row r="1468" spans="1:73">
      <c r="A1468" t="s">
        <v>1244</v>
      </c>
      <c r="B1468" t="s">
        <v>1245</v>
      </c>
      <c r="C1468">
        <v>252</v>
      </c>
      <c r="D1468" t="s">
        <v>119</v>
      </c>
      <c r="E1468" t="s">
        <v>78</v>
      </c>
      <c r="F1468" t="s">
        <v>77</v>
      </c>
      <c r="G1468">
        <v>0</v>
      </c>
      <c r="H1468">
        <v>0</v>
      </c>
      <c r="I1468">
        <v>0</v>
      </c>
      <c r="J1468">
        <v>0</v>
      </c>
      <c r="K1468">
        <v>0</v>
      </c>
      <c r="L1468">
        <v>0</v>
      </c>
      <c r="M1468">
        <v>0</v>
      </c>
      <c r="N1468">
        <v>1</v>
      </c>
      <c r="O1468">
        <v>0</v>
      </c>
      <c r="P1468">
        <v>0</v>
      </c>
      <c r="Q1468">
        <v>0</v>
      </c>
      <c r="R1468">
        <v>0</v>
      </c>
      <c r="S1468">
        <v>0</v>
      </c>
      <c r="T1468">
        <v>0</v>
      </c>
      <c r="U1468">
        <v>0</v>
      </c>
      <c r="V1468">
        <v>0</v>
      </c>
      <c r="W1468">
        <v>0</v>
      </c>
      <c r="X1468">
        <v>0</v>
      </c>
      <c r="Y1468">
        <v>0</v>
      </c>
      <c r="Z1468">
        <v>0</v>
      </c>
      <c r="AA1468">
        <v>0</v>
      </c>
      <c r="AB1468">
        <v>5</v>
      </c>
      <c r="AC1468">
        <v>0</v>
      </c>
      <c r="AD1468">
        <v>0</v>
      </c>
      <c r="AE1468">
        <v>0</v>
      </c>
      <c r="AF1468">
        <v>0</v>
      </c>
      <c r="AG1468">
        <v>0</v>
      </c>
      <c r="AH1468">
        <v>0</v>
      </c>
      <c r="AI1468">
        <v>0</v>
      </c>
      <c r="AJ1468">
        <v>0</v>
      </c>
      <c r="AK1468">
        <v>0</v>
      </c>
      <c r="AL1468">
        <v>0</v>
      </c>
      <c r="AM1468">
        <v>0</v>
      </c>
      <c r="AN1468">
        <v>0</v>
      </c>
      <c r="AO1468">
        <v>0</v>
      </c>
      <c r="AP1468">
        <v>1</v>
      </c>
      <c r="AQ1468">
        <v>0</v>
      </c>
      <c r="AR1468">
        <v>0</v>
      </c>
      <c r="AS1468">
        <v>0</v>
      </c>
      <c r="AT1468">
        <v>0</v>
      </c>
      <c r="AU1468">
        <v>0</v>
      </c>
      <c r="AV1468">
        <v>0</v>
      </c>
      <c r="AW1468">
        <v>0</v>
      </c>
      <c r="AX1468">
        <v>3</v>
      </c>
      <c r="AY1468">
        <v>0</v>
      </c>
      <c r="AZ1468">
        <v>1</v>
      </c>
      <c r="BA1468">
        <v>3</v>
      </c>
      <c r="BB1468">
        <v>0</v>
      </c>
      <c r="BC1468">
        <v>1</v>
      </c>
      <c r="BD1468">
        <v>0</v>
      </c>
      <c r="BE1468">
        <v>0</v>
      </c>
      <c r="BF1468">
        <v>0</v>
      </c>
      <c r="BG1468">
        <v>0</v>
      </c>
      <c r="BH1468">
        <v>0</v>
      </c>
      <c r="BI1468">
        <v>5</v>
      </c>
      <c r="BJ1468">
        <v>0</v>
      </c>
      <c r="BK1468">
        <v>0</v>
      </c>
      <c r="BL1468">
        <v>0</v>
      </c>
      <c r="BM1468">
        <v>0</v>
      </c>
      <c r="BN1468">
        <v>0</v>
      </c>
      <c r="BO1468">
        <v>1</v>
      </c>
      <c r="BP1468">
        <v>1</v>
      </c>
      <c r="BQ1468">
        <v>0</v>
      </c>
      <c r="BR1468">
        <v>2</v>
      </c>
      <c r="BS1468">
        <v>3</v>
      </c>
      <c r="BT1468">
        <v>13</v>
      </c>
      <c r="BU1468" t="e">
        <f>-- closing remarks. so -- can you tell us your name, please? Thanks.</f>
        <v>#NAME?</v>
      </c>
    </row>
    <row r="1469" spans="1:73">
      <c r="A1469" t="s">
        <v>1244</v>
      </c>
      <c r="B1469" t="s">
        <v>1245</v>
      </c>
      <c r="C1469">
        <v>253</v>
      </c>
      <c r="D1469" t="s">
        <v>119</v>
      </c>
      <c r="E1469" t="s">
        <v>1474</v>
      </c>
      <c r="F1469" t="s">
        <v>184</v>
      </c>
      <c r="G1469">
        <v>0</v>
      </c>
      <c r="H1469">
        <v>5</v>
      </c>
      <c r="I1469">
        <v>3</v>
      </c>
      <c r="J1469">
        <v>0</v>
      </c>
      <c r="K1469">
        <v>0</v>
      </c>
      <c r="L1469">
        <v>7</v>
      </c>
      <c r="M1469">
        <v>0</v>
      </c>
      <c r="N1469">
        <v>6</v>
      </c>
      <c r="O1469">
        <v>3</v>
      </c>
      <c r="P1469">
        <v>0</v>
      </c>
      <c r="Q1469">
        <v>0</v>
      </c>
      <c r="R1469">
        <v>0</v>
      </c>
      <c r="S1469">
        <v>12</v>
      </c>
      <c r="T1469">
        <v>4</v>
      </c>
      <c r="U1469">
        <v>0</v>
      </c>
      <c r="V1469">
        <v>1</v>
      </c>
      <c r="W1469">
        <v>0</v>
      </c>
      <c r="X1469">
        <v>0</v>
      </c>
      <c r="Y1469">
        <v>0</v>
      </c>
      <c r="Z1469">
        <v>0</v>
      </c>
      <c r="AA1469">
        <v>0</v>
      </c>
      <c r="AB1469">
        <v>42</v>
      </c>
      <c r="AC1469">
        <v>1</v>
      </c>
      <c r="AD1469">
        <v>0</v>
      </c>
      <c r="AE1469">
        <v>2</v>
      </c>
      <c r="AF1469">
        <v>0</v>
      </c>
      <c r="AG1469">
        <v>0</v>
      </c>
      <c r="AH1469">
        <v>0</v>
      </c>
      <c r="AI1469">
        <v>3</v>
      </c>
      <c r="AJ1469">
        <v>0</v>
      </c>
      <c r="AK1469">
        <v>0</v>
      </c>
      <c r="AL1469">
        <v>4</v>
      </c>
      <c r="AM1469">
        <v>6</v>
      </c>
      <c r="AN1469">
        <v>0</v>
      </c>
      <c r="AO1469">
        <v>0</v>
      </c>
      <c r="AP1469">
        <v>0</v>
      </c>
      <c r="AQ1469">
        <v>2</v>
      </c>
      <c r="AR1469">
        <v>0</v>
      </c>
      <c r="AS1469">
        <v>0</v>
      </c>
      <c r="AT1469">
        <v>0</v>
      </c>
      <c r="AU1469">
        <v>4</v>
      </c>
      <c r="AV1469">
        <v>2</v>
      </c>
      <c r="AW1469">
        <v>3</v>
      </c>
      <c r="AX1469">
        <v>0</v>
      </c>
      <c r="AY1469">
        <v>8</v>
      </c>
      <c r="AZ1469">
        <v>12</v>
      </c>
      <c r="BA1469">
        <v>8</v>
      </c>
      <c r="BB1469">
        <v>2</v>
      </c>
      <c r="BC1469">
        <v>6</v>
      </c>
      <c r="BD1469">
        <v>0</v>
      </c>
      <c r="BE1469">
        <v>0</v>
      </c>
      <c r="BF1469">
        <v>0</v>
      </c>
      <c r="BG1469">
        <v>2</v>
      </c>
      <c r="BH1469">
        <v>1</v>
      </c>
      <c r="BI1469">
        <v>14</v>
      </c>
      <c r="BJ1469">
        <v>3</v>
      </c>
      <c r="BK1469">
        <v>0</v>
      </c>
      <c r="BL1469">
        <v>1</v>
      </c>
      <c r="BM1469">
        <v>0</v>
      </c>
      <c r="BN1469">
        <v>3</v>
      </c>
      <c r="BO1469">
        <v>17</v>
      </c>
      <c r="BP1469">
        <v>0</v>
      </c>
      <c r="BQ1469">
        <v>0</v>
      </c>
      <c r="BR1469">
        <v>0</v>
      </c>
      <c r="BS1469">
        <v>5</v>
      </c>
      <c r="BT1469">
        <v>68</v>
      </c>
      <c r="BU1469" t="s">
        <v>1475</v>
      </c>
    </row>
    <row r="1470" spans="1:73">
      <c r="A1470" t="s">
        <v>1244</v>
      </c>
      <c r="B1470" t="s">
        <v>1245</v>
      </c>
      <c r="C1470">
        <v>254</v>
      </c>
      <c r="D1470" t="s">
        <v>119</v>
      </c>
      <c r="E1470" t="s">
        <v>78</v>
      </c>
      <c r="F1470" t="s">
        <v>77</v>
      </c>
      <c r="G1470">
        <v>0</v>
      </c>
      <c r="H1470">
        <v>0</v>
      </c>
      <c r="I1470">
        <v>0</v>
      </c>
      <c r="J1470">
        <v>0</v>
      </c>
      <c r="K1470">
        <v>0</v>
      </c>
      <c r="L1470">
        <v>1</v>
      </c>
      <c r="M1470">
        <v>0</v>
      </c>
      <c r="N1470">
        <v>1</v>
      </c>
      <c r="O1470">
        <v>3</v>
      </c>
      <c r="P1470">
        <v>0</v>
      </c>
      <c r="Q1470">
        <v>0</v>
      </c>
      <c r="R1470">
        <v>0</v>
      </c>
      <c r="S1470">
        <v>4</v>
      </c>
      <c r="T1470">
        <v>0</v>
      </c>
      <c r="U1470">
        <v>0</v>
      </c>
      <c r="V1470">
        <v>0</v>
      </c>
      <c r="W1470">
        <v>0</v>
      </c>
      <c r="X1470">
        <v>0</v>
      </c>
      <c r="Y1470">
        <v>0</v>
      </c>
      <c r="Z1470">
        <v>0</v>
      </c>
      <c r="AA1470">
        <v>0</v>
      </c>
      <c r="AB1470">
        <v>14</v>
      </c>
      <c r="AC1470">
        <v>0</v>
      </c>
      <c r="AD1470">
        <v>0</v>
      </c>
      <c r="AE1470">
        <v>0</v>
      </c>
      <c r="AF1470">
        <v>0</v>
      </c>
      <c r="AG1470">
        <v>0</v>
      </c>
      <c r="AH1470">
        <v>0</v>
      </c>
      <c r="AI1470">
        <v>1</v>
      </c>
      <c r="AJ1470">
        <v>1</v>
      </c>
      <c r="AK1470">
        <v>0</v>
      </c>
      <c r="AL1470">
        <v>0</v>
      </c>
      <c r="AM1470">
        <v>2</v>
      </c>
      <c r="AN1470">
        <v>0</v>
      </c>
      <c r="AO1470">
        <v>0</v>
      </c>
      <c r="AP1470">
        <v>0</v>
      </c>
      <c r="AQ1470">
        <v>0</v>
      </c>
      <c r="AR1470">
        <v>0</v>
      </c>
      <c r="AS1470">
        <v>0</v>
      </c>
      <c r="AT1470">
        <v>0</v>
      </c>
      <c r="AU1470">
        <v>0</v>
      </c>
      <c r="AV1470">
        <v>0</v>
      </c>
      <c r="AW1470">
        <v>0</v>
      </c>
      <c r="AX1470">
        <v>3</v>
      </c>
      <c r="AY1470">
        <v>4</v>
      </c>
      <c r="AZ1470">
        <v>3</v>
      </c>
      <c r="BA1470">
        <v>5</v>
      </c>
      <c r="BB1470">
        <v>1</v>
      </c>
      <c r="BC1470">
        <v>2</v>
      </c>
      <c r="BD1470">
        <v>0</v>
      </c>
      <c r="BE1470">
        <v>0</v>
      </c>
      <c r="BF1470">
        <v>0</v>
      </c>
      <c r="BG1470">
        <v>0</v>
      </c>
      <c r="BH1470">
        <v>0</v>
      </c>
      <c r="BI1470">
        <v>6</v>
      </c>
      <c r="BJ1470">
        <v>1</v>
      </c>
      <c r="BK1470">
        <v>0</v>
      </c>
      <c r="BL1470">
        <v>0</v>
      </c>
      <c r="BM1470">
        <v>0</v>
      </c>
      <c r="BN1470">
        <v>0</v>
      </c>
      <c r="BO1470">
        <v>3</v>
      </c>
      <c r="BP1470">
        <v>1</v>
      </c>
      <c r="BQ1470">
        <v>0</v>
      </c>
      <c r="BR1470">
        <v>2</v>
      </c>
      <c r="BS1470">
        <v>2</v>
      </c>
      <c r="BT1470">
        <v>24</v>
      </c>
      <c r="BU1470" t="s">
        <v>1476</v>
      </c>
    </row>
    <row r="1471" spans="1:73">
      <c r="A1471" t="s">
        <v>1244</v>
      </c>
      <c r="B1471" t="s">
        <v>1245</v>
      </c>
      <c r="C1471">
        <v>255</v>
      </c>
      <c r="D1471" t="s">
        <v>119</v>
      </c>
      <c r="E1471" t="s">
        <v>1474</v>
      </c>
      <c r="F1471" t="s">
        <v>184</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1</v>
      </c>
      <c r="BT1471">
        <v>2</v>
      </c>
      <c r="BU1471" t="s">
        <v>150</v>
      </c>
    </row>
    <row r="1472" spans="1:73">
      <c r="A1472" t="s">
        <v>1244</v>
      </c>
      <c r="B1472" t="s">
        <v>1245</v>
      </c>
      <c r="C1472">
        <v>256</v>
      </c>
      <c r="D1472" t="s">
        <v>119</v>
      </c>
      <c r="E1472" t="s">
        <v>78</v>
      </c>
      <c r="F1472" t="s">
        <v>77</v>
      </c>
      <c r="G1472">
        <v>0</v>
      </c>
      <c r="H1472">
        <v>1</v>
      </c>
      <c r="I1472">
        <v>0</v>
      </c>
      <c r="J1472">
        <v>0</v>
      </c>
      <c r="K1472">
        <v>0</v>
      </c>
      <c r="L1472">
        <v>1</v>
      </c>
      <c r="M1472">
        <v>0</v>
      </c>
      <c r="N1472">
        <v>4</v>
      </c>
      <c r="O1472">
        <v>0</v>
      </c>
      <c r="P1472">
        <v>0</v>
      </c>
      <c r="Q1472">
        <v>1</v>
      </c>
      <c r="R1472">
        <v>0</v>
      </c>
      <c r="S1472">
        <v>3</v>
      </c>
      <c r="T1472">
        <v>1</v>
      </c>
      <c r="U1472">
        <v>0</v>
      </c>
      <c r="V1472">
        <v>0</v>
      </c>
      <c r="W1472">
        <v>0</v>
      </c>
      <c r="X1472">
        <v>0</v>
      </c>
      <c r="Y1472">
        <v>0</v>
      </c>
      <c r="Z1472">
        <v>0</v>
      </c>
      <c r="AA1472">
        <v>0</v>
      </c>
      <c r="AB1472">
        <v>16</v>
      </c>
      <c r="AC1472">
        <v>0</v>
      </c>
      <c r="AD1472">
        <v>0</v>
      </c>
      <c r="AE1472">
        <v>0</v>
      </c>
      <c r="AF1472">
        <v>0</v>
      </c>
      <c r="AG1472">
        <v>0</v>
      </c>
      <c r="AH1472">
        <v>0</v>
      </c>
      <c r="AI1472">
        <v>0</v>
      </c>
      <c r="AJ1472">
        <v>0</v>
      </c>
      <c r="AK1472">
        <v>0</v>
      </c>
      <c r="AL1472">
        <v>0</v>
      </c>
      <c r="AM1472">
        <v>6</v>
      </c>
      <c r="AN1472">
        <v>0</v>
      </c>
      <c r="AO1472">
        <v>0</v>
      </c>
      <c r="AP1472">
        <v>0</v>
      </c>
      <c r="AQ1472">
        <v>0</v>
      </c>
      <c r="AR1472">
        <v>0</v>
      </c>
      <c r="AS1472">
        <v>0</v>
      </c>
      <c r="AT1472">
        <v>0</v>
      </c>
      <c r="AU1472">
        <v>0</v>
      </c>
      <c r="AV1472">
        <v>1</v>
      </c>
      <c r="AW1472">
        <v>0</v>
      </c>
      <c r="AX1472">
        <v>2</v>
      </c>
      <c r="AY1472">
        <v>3</v>
      </c>
      <c r="AZ1472">
        <v>5</v>
      </c>
      <c r="BA1472">
        <v>8</v>
      </c>
      <c r="BB1472">
        <v>0</v>
      </c>
      <c r="BC1472">
        <v>0</v>
      </c>
      <c r="BD1472">
        <v>0</v>
      </c>
      <c r="BE1472">
        <v>0</v>
      </c>
      <c r="BF1472">
        <v>1</v>
      </c>
      <c r="BG1472">
        <v>0</v>
      </c>
      <c r="BH1472">
        <v>0</v>
      </c>
      <c r="BI1472">
        <v>4</v>
      </c>
      <c r="BJ1472">
        <v>0</v>
      </c>
      <c r="BK1472">
        <v>0</v>
      </c>
      <c r="BL1472">
        <v>0</v>
      </c>
      <c r="BM1472">
        <v>0</v>
      </c>
      <c r="BN1472">
        <v>0</v>
      </c>
      <c r="BO1472">
        <v>5</v>
      </c>
      <c r="BP1472">
        <v>0</v>
      </c>
      <c r="BQ1472">
        <v>0</v>
      </c>
      <c r="BR1472">
        <v>2</v>
      </c>
      <c r="BS1472">
        <v>1</v>
      </c>
      <c r="BT1472">
        <v>25</v>
      </c>
      <c r="BU1472" t="s">
        <v>1477</v>
      </c>
    </row>
    <row r="1473" spans="1:73">
      <c r="A1473" t="s">
        <v>1244</v>
      </c>
      <c r="B1473" t="s">
        <v>1245</v>
      </c>
      <c r="C1473">
        <v>257</v>
      </c>
      <c r="D1473" t="s">
        <v>119</v>
      </c>
      <c r="E1473" t="s">
        <v>1474</v>
      </c>
      <c r="F1473" t="s">
        <v>184</v>
      </c>
      <c r="G1473">
        <v>0</v>
      </c>
      <c r="H1473">
        <v>1</v>
      </c>
      <c r="I1473">
        <v>0</v>
      </c>
      <c r="J1473">
        <v>0</v>
      </c>
      <c r="K1473">
        <v>0</v>
      </c>
      <c r="L1473">
        <v>4</v>
      </c>
      <c r="M1473">
        <v>0</v>
      </c>
      <c r="N1473">
        <v>5</v>
      </c>
      <c r="O1473">
        <v>0</v>
      </c>
      <c r="P1473">
        <v>0</v>
      </c>
      <c r="Q1473">
        <v>1</v>
      </c>
      <c r="R1473">
        <v>1</v>
      </c>
      <c r="S1473">
        <v>7</v>
      </c>
      <c r="T1473">
        <v>2</v>
      </c>
      <c r="U1473">
        <v>0</v>
      </c>
      <c r="V1473">
        <v>1</v>
      </c>
      <c r="W1473">
        <v>1</v>
      </c>
      <c r="X1473">
        <v>0</v>
      </c>
      <c r="Y1473">
        <v>1</v>
      </c>
      <c r="Z1473">
        <v>0</v>
      </c>
      <c r="AA1473">
        <v>0</v>
      </c>
      <c r="AB1473">
        <v>30</v>
      </c>
      <c r="AC1473">
        <v>1</v>
      </c>
      <c r="AD1473">
        <v>0</v>
      </c>
      <c r="AE1473">
        <v>0</v>
      </c>
      <c r="AF1473">
        <v>0</v>
      </c>
      <c r="AG1473">
        <v>2</v>
      </c>
      <c r="AH1473">
        <v>4</v>
      </c>
      <c r="AI1473">
        <v>0</v>
      </c>
      <c r="AJ1473">
        <v>0</v>
      </c>
      <c r="AK1473">
        <v>0</v>
      </c>
      <c r="AL1473">
        <v>3</v>
      </c>
      <c r="AM1473">
        <v>4</v>
      </c>
      <c r="AN1473">
        <v>0</v>
      </c>
      <c r="AO1473">
        <v>0</v>
      </c>
      <c r="AP1473">
        <v>2</v>
      </c>
      <c r="AQ1473">
        <v>2</v>
      </c>
      <c r="AR1473">
        <v>0</v>
      </c>
      <c r="AS1473">
        <v>0</v>
      </c>
      <c r="AT1473">
        <v>0</v>
      </c>
      <c r="AU1473">
        <v>0</v>
      </c>
      <c r="AV1473">
        <v>4</v>
      </c>
      <c r="AW1473">
        <v>0</v>
      </c>
      <c r="AX1473">
        <v>4</v>
      </c>
      <c r="AY1473">
        <v>6</v>
      </c>
      <c r="AZ1473">
        <v>6</v>
      </c>
      <c r="BA1473">
        <v>12</v>
      </c>
      <c r="BB1473">
        <v>0</v>
      </c>
      <c r="BC1473">
        <v>9</v>
      </c>
      <c r="BD1473">
        <v>0</v>
      </c>
      <c r="BE1473">
        <v>0</v>
      </c>
      <c r="BF1473">
        <v>2</v>
      </c>
      <c r="BG1473">
        <v>0</v>
      </c>
      <c r="BH1473">
        <v>0</v>
      </c>
      <c r="BI1473">
        <v>5</v>
      </c>
      <c r="BJ1473">
        <v>7</v>
      </c>
      <c r="BK1473">
        <v>0</v>
      </c>
      <c r="BL1473">
        <v>0</v>
      </c>
      <c r="BM1473">
        <v>0</v>
      </c>
      <c r="BN1473">
        <v>0</v>
      </c>
      <c r="BO1473">
        <v>10</v>
      </c>
      <c r="BP1473">
        <v>0</v>
      </c>
      <c r="BQ1473">
        <v>0</v>
      </c>
      <c r="BR1473">
        <v>0</v>
      </c>
      <c r="BS1473">
        <v>3</v>
      </c>
      <c r="BT1473">
        <v>49</v>
      </c>
      <c r="BU1473" t="s">
        <v>1478</v>
      </c>
    </row>
    <row r="1474" spans="1:73">
      <c r="A1474" t="s">
        <v>1244</v>
      </c>
      <c r="B1474" t="s">
        <v>1245</v>
      </c>
      <c r="C1474">
        <v>258</v>
      </c>
      <c r="D1474" t="s">
        <v>119</v>
      </c>
      <c r="E1474" t="s">
        <v>78</v>
      </c>
      <c r="F1474" t="s">
        <v>77</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2</v>
      </c>
      <c r="BT1474">
        <v>5</v>
      </c>
      <c r="BU1474" t="s">
        <v>1479</v>
      </c>
    </row>
    <row r="1475" spans="1:73">
      <c r="A1475" t="s">
        <v>1244</v>
      </c>
      <c r="B1475" t="s">
        <v>1245</v>
      </c>
      <c r="C1475">
        <v>259</v>
      </c>
      <c r="D1475" t="s">
        <v>119</v>
      </c>
      <c r="E1475" t="s">
        <v>1474</v>
      </c>
      <c r="F1475" t="s">
        <v>184</v>
      </c>
      <c r="G1475">
        <v>0</v>
      </c>
      <c r="H1475">
        <v>0</v>
      </c>
      <c r="I1475">
        <v>0</v>
      </c>
      <c r="J1475">
        <v>0</v>
      </c>
      <c r="K1475">
        <v>0</v>
      </c>
      <c r="L1475">
        <v>1</v>
      </c>
      <c r="M1475">
        <v>0</v>
      </c>
      <c r="N1475">
        <v>1</v>
      </c>
      <c r="O1475">
        <v>0</v>
      </c>
      <c r="P1475">
        <v>0</v>
      </c>
      <c r="Q1475">
        <v>0</v>
      </c>
      <c r="R1475">
        <v>0</v>
      </c>
      <c r="S1475">
        <v>0</v>
      </c>
      <c r="T1475">
        <v>0</v>
      </c>
      <c r="U1475">
        <v>0</v>
      </c>
      <c r="V1475">
        <v>0</v>
      </c>
      <c r="W1475">
        <v>0</v>
      </c>
      <c r="X1475">
        <v>0</v>
      </c>
      <c r="Y1475">
        <v>0</v>
      </c>
      <c r="Z1475">
        <v>0</v>
      </c>
      <c r="AA1475">
        <v>0</v>
      </c>
      <c r="AB1475">
        <v>4</v>
      </c>
      <c r="AC1475">
        <v>0</v>
      </c>
      <c r="AD1475">
        <v>0</v>
      </c>
      <c r="AE1475">
        <v>1</v>
      </c>
      <c r="AF1475">
        <v>0</v>
      </c>
      <c r="AG1475">
        <v>0</v>
      </c>
      <c r="AH1475">
        <v>0</v>
      </c>
      <c r="AI1475">
        <v>0</v>
      </c>
      <c r="AJ1475">
        <v>0</v>
      </c>
      <c r="AK1475">
        <v>0</v>
      </c>
      <c r="AL1475">
        <v>0</v>
      </c>
      <c r="AM1475">
        <v>1</v>
      </c>
      <c r="AN1475">
        <v>0</v>
      </c>
      <c r="AO1475">
        <v>0</v>
      </c>
      <c r="AP1475">
        <v>0</v>
      </c>
      <c r="AQ1475">
        <v>1</v>
      </c>
      <c r="AR1475">
        <v>0</v>
      </c>
      <c r="AS1475">
        <v>0</v>
      </c>
      <c r="AT1475">
        <v>0</v>
      </c>
      <c r="AU1475">
        <v>1</v>
      </c>
      <c r="AV1475">
        <v>1</v>
      </c>
      <c r="AW1475">
        <v>0</v>
      </c>
      <c r="AX1475">
        <v>0</v>
      </c>
      <c r="AY1475">
        <v>0</v>
      </c>
      <c r="AZ1475">
        <v>1</v>
      </c>
      <c r="BA1475">
        <v>2</v>
      </c>
      <c r="BB1475">
        <v>0</v>
      </c>
      <c r="BC1475">
        <v>1</v>
      </c>
      <c r="BD1475">
        <v>0</v>
      </c>
      <c r="BE1475">
        <v>0</v>
      </c>
      <c r="BF1475">
        <v>0</v>
      </c>
      <c r="BG1475">
        <v>0</v>
      </c>
      <c r="BH1475">
        <v>0</v>
      </c>
      <c r="BI1475">
        <v>1</v>
      </c>
      <c r="BJ1475">
        <v>1</v>
      </c>
      <c r="BK1475">
        <v>0</v>
      </c>
      <c r="BL1475">
        <v>0</v>
      </c>
      <c r="BM1475">
        <v>0</v>
      </c>
      <c r="BN1475">
        <v>0</v>
      </c>
      <c r="BO1475">
        <v>2</v>
      </c>
      <c r="BP1475">
        <v>0</v>
      </c>
      <c r="BQ1475">
        <v>0</v>
      </c>
      <c r="BR1475">
        <v>0</v>
      </c>
      <c r="BS1475">
        <v>1</v>
      </c>
      <c r="BT1475">
        <v>8</v>
      </c>
      <c r="BU1475" t="s">
        <v>1480</v>
      </c>
    </row>
    <row r="1476" spans="1:73">
      <c r="A1476" t="s">
        <v>1244</v>
      </c>
      <c r="B1476" t="s">
        <v>1245</v>
      </c>
      <c r="C1476">
        <v>260</v>
      </c>
      <c r="D1476" t="s">
        <v>119</v>
      </c>
      <c r="E1476" t="s">
        <v>78</v>
      </c>
      <c r="F1476" t="s">
        <v>77</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2</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1</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1</v>
      </c>
      <c r="BT1476">
        <v>6</v>
      </c>
      <c r="BU1476" t="s">
        <v>1481</v>
      </c>
    </row>
    <row r="1477" spans="1:73">
      <c r="A1477" t="s">
        <v>1244</v>
      </c>
      <c r="B1477" t="s">
        <v>1245</v>
      </c>
      <c r="C1477">
        <v>261</v>
      </c>
      <c r="D1477" t="s">
        <v>119</v>
      </c>
      <c r="E1477" t="s">
        <v>1474</v>
      </c>
      <c r="F1477" t="s">
        <v>184</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1</v>
      </c>
      <c r="BT1477">
        <v>2</v>
      </c>
      <c r="BU1477" t="s">
        <v>1482</v>
      </c>
    </row>
    <row r="1478" spans="1:73">
      <c r="A1478" t="s">
        <v>1244</v>
      </c>
      <c r="B1478" t="s">
        <v>1245</v>
      </c>
      <c r="C1478">
        <v>262</v>
      </c>
      <c r="D1478" t="s">
        <v>119</v>
      </c>
      <c r="E1478" t="s">
        <v>78</v>
      </c>
      <c r="F1478" t="s">
        <v>77</v>
      </c>
      <c r="G1478">
        <v>0</v>
      </c>
      <c r="H1478">
        <v>0</v>
      </c>
      <c r="I1478">
        <v>0</v>
      </c>
      <c r="J1478">
        <v>0</v>
      </c>
      <c r="K1478">
        <v>0</v>
      </c>
      <c r="L1478">
        <v>4</v>
      </c>
      <c r="M1478">
        <v>0</v>
      </c>
      <c r="N1478">
        <v>6</v>
      </c>
      <c r="O1478">
        <v>0</v>
      </c>
      <c r="P1478">
        <v>0</v>
      </c>
      <c r="Q1478">
        <v>0</v>
      </c>
      <c r="R1478">
        <v>0</v>
      </c>
      <c r="S1478">
        <v>7</v>
      </c>
      <c r="T1478">
        <v>3</v>
      </c>
      <c r="U1478">
        <v>0</v>
      </c>
      <c r="V1478">
        <v>0</v>
      </c>
      <c r="W1478">
        <v>1</v>
      </c>
      <c r="X1478">
        <v>0</v>
      </c>
      <c r="Y1478">
        <v>0</v>
      </c>
      <c r="Z1478">
        <v>0</v>
      </c>
      <c r="AA1478">
        <v>0</v>
      </c>
      <c r="AB1478">
        <v>29</v>
      </c>
      <c r="AC1478">
        <v>1</v>
      </c>
      <c r="AD1478">
        <v>0</v>
      </c>
      <c r="AE1478">
        <v>0</v>
      </c>
      <c r="AF1478">
        <v>0</v>
      </c>
      <c r="AG1478">
        <v>0</v>
      </c>
      <c r="AH1478">
        <v>4</v>
      </c>
      <c r="AI1478">
        <v>2</v>
      </c>
      <c r="AJ1478">
        <v>0</v>
      </c>
      <c r="AK1478">
        <v>0</v>
      </c>
      <c r="AL1478">
        <v>3</v>
      </c>
      <c r="AM1478">
        <v>3</v>
      </c>
      <c r="AN1478">
        <v>0</v>
      </c>
      <c r="AO1478">
        <v>0</v>
      </c>
      <c r="AP1478">
        <v>0</v>
      </c>
      <c r="AQ1478">
        <v>1</v>
      </c>
      <c r="AR1478">
        <v>0</v>
      </c>
      <c r="AS1478">
        <v>0</v>
      </c>
      <c r="AT1478">
        <v>0</v>
      </c>
      <c r="AU1478">
        <v>0</v>
      </c>
      <c r="AV1478">
        <v>0</v>
      </c>
      <c r="AW1478">
        <v>0</v>
      </c>
      <c r="AX1478">
        <v>5</v>
      </c>
      <c r="AY1478">
        <v>8</v>
      </c>
      <c r="AZ1478">
        <v>7</v>
      </c>
      <c r="BA1478">
        <v>8</v>
      </c>
      <c r="BB1478">
        <v>0</v>
      </c>
      <c r="BC1478">
        <v>2</v>
      </c>
      <c r="BD1478">
        <v>0</v>
      </c>
      <c r="BE1478">
        <v>0</v>
      </c>
      <c r="BF1478">
        <v>0</v>
      </c>
      <c r="BG1478">
        <v>0</v>
      </c>
      <c r="BH1478">
        <v>0</v>
      </c>
      <c r="BI1478">
        <v>4</v>
      </c>
      <c r="BJ1478">
        <v>2</v>
      </c>
      <c r="BK1478">
        <v>0</v>
      </c>
      <c r="BL1478">
        <v>3</v>
      </c>
      <c r="BM1478">
        <v>0</v>
      </c>
      <c r="BN1478">
        <v>0</v>
      </c>
      <c r="BO1478">
        <v>9</v>
      </c>
      <c r="BP1478">
        <v>0</v>
      </c>
      <c r="BQ1478">
        <v>0</v>
      </c>
      <c r="BR1478">
        <v>0</v>
      </c>
      <c r="BS1478">
        <v>1</v>
      </c>
      <c r="BT1478">
        <v>47</v>
      </c>
      <c r="BU1478" t="s">
        <v>1483</v>
      </c>
    </row>
    <row r="1479" spans="1:73">
      <c r="A1479" t="s">
        <v>1244</v>
      </c>
      <c r="B1479" t="s">
        <v>1245</v>
      </c>
      <c r="C1479">
        <v>263</v>
      </c>
      <c r="D1479" t="s">
        <v>119</v>
      </c>
      <c r="E1479" t="s">
        <v>1268</v>
      </c>
      <c r="F1479" t="s">
        <v>101</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1</v>
      </c>
      <c r="BT1479">
        <v>1</v>
      </c>
      <c r="BU1479" t="s">
        <v>477</v>
      </c>
    </row>
    <row r="1480" spans="1:73">
      <c r="A1480" t="s">
        <v>1244</v>
      </c>
      <c r="B1480" t="s">
        <v>1245</v>
      </c>
      <c r="C1480">
        <v>264</v>
      </c>
      <c r="D1480" t="s">
        <v>119</v>
      </c>
      <c r="E1480" t="s">
        <v>1276</v>
      </c>
      <c r="F1480" t="s">
        <v>101</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1</v>
      </c>
      <c r="BT1480">
        <v>1</v>
      </c>
      <c r="BU1480" t="s">
        <v>477</v>
      </c>
    </row>
    <row r="1481" spans="1:73">
      <c r="A1481" t="s">
        <v>1244</v>
      </c>
      <c r="B1481" t="s">
        <v>1245</v>
      </c>
      <c r="C1481">
        <v>265</v>
      </c>
      <c r="D1481" t="s">
        <v>119</v>
      </c>
      <c r="E1481" t="s">
        <v>78</v>
      </c>
      <c r="F1481" t="s">
        <v>77</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1</v>
      </c>
      <c r="BT1481">
        <v>3</v>
      </c>
      <c r="BU1481" t="e">
        <f>-- ordinary people?</f>
        <v>#NAME?</v>
      </c>
    </row>
    <row r="1482" spans="1:73">
      <c r="A1482" t="s">
        <v>1244</v>
      </c>
      <c r="B1482" t="s">
        <v>1245</v>
      </c>
      <c r="C1482">
        <v>266</v>
      </c>
      <c r="D1482" t="s">
        <v>119</v>
      </c>
      <c r="E1482" t="s">
        <v>1268</v>
      </c>
      <c r="F1482" t="s">
        <v>101</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1</v>
      </c>
      <c r="BT1482">
        <v>2</v>
      </c>
      <c r="BU1482" t="s">
        <v>1484</v>
      </c>
    </row>
    <row r="1483" spans="1:73">
      <c r="A1483" t="s">
        <v>1244</v>
      </c>
      <c r="B1483" t="s">
        <v>1245</v>
      </c>
      <c r="C1483">
        <v>267</v>
      </c>
      <c r="D1483" t="s">
        <v>119</v>
      </c>
      <c r="E1483" t="s">
        <v>1474</v>
      </c>
      <c r="F1483" t="s">
        <v>184</v>
      </c>
      <c r="G1483">
        <v>0</v>
      </c>
      <c r="H1483">
        <v>2</v>
      </c>
      <c r="I1483">
        <v>1</v>
      </c>
      <c r="J1483">
        <v>0</v>
      </c>
      <c r="K1483">
        <v>0</v>
      </c>
      <c r="L1483">
        <v>0</v>
      </c>
      <c r="M1483">
        <v>0</v>
      </c>
      <c r="N1483">
        <v>4</v>
      </c>
      <c r="O1483">
        <v>0</v>
      </c>
      <c r="P1483">
        <v>0</v>
      </c>
      <c r="Q1483">
        <v>2</v>
      </c>
      <c r="R1483">
        <v>2</v>
      </c>
      <c r="S1483">
        <v>6</v>
      </c>
      <c r="T1483">
        <v>2</v>
      </c>
      <c r="U1483">
        <v>0</v>
      </c>
      <c r="V1483">
        <v>1</v>
      </c>
      <c r="W1483">
        <v>1</v>
      </c>
      <c r="X1483">
        <v>0</v>
      </c>
      <c r="Y1483">
        <v>0</v>
      </c>
      <c r="Z1483">
        <v>0</v>
      </c>
      <c r="AA1483">
        <v>0</v>
      </c>
      <c r="AB1483">
        <v>19</v>
      </c>
      <c r="AC1483">
        <v>0</v>
      </c>
      <c r="AD1483">
        <v>0</v>
      </c>
      <c r="AE1483">
        <v>0</v>
      </c>
      <c r="AF1483">
        <v>0</v>
      </c>
      <c r="AG1483">
        <v>0</v>
      </c>
      <c r="AH1483">
        <v>4</v>
      </c>
      <c r="AI1483">
        <v>0</v>
      </c>
      <c r="AJ1483">
        <v>0</v>
      </c>
      <c r="AK1483">
        <v>0</v>
      </c>
      <c r="AL1483">
        <v>0</v>
      </c>
      <c r="AM1483">
        <v>4</v>
      </c>
      <c r="AN1483">
        <v>0</v>
      </c>
      <c r="AO1483">
        <v>0</v>
      </c>
      <c r="AP1483">
        <v>0</v>
      </c>
      <c r="AQ1483">
        <v>1</v>
      </c>
      <c r="AR1483">
        <v>0</v>
      </c>
      <c r="AS1483">
        <v>0</v>
      </c>
      <c r="AT1483">
        <v>0</v>
      </c>
      <c r="AU1483">
        <v>0</v>
      </c>
      <c r="AV1483">
        <v>0</v>
      </c>
      <c r="AW1483">
        <v>1</v>
      </c>
      <c r="AX1483">
        <v>4</v>
      </c>
      <c r="AY1483">
        <v>3</v>
      </c>
      <c r="AZ1483">
        <v>8</v>
      </c>
      <c r="BA1483">
        <v>10</v>
      </c>
      <c r="BB1483">
        <v>0</v>
      </c>
      <c r="BC1483">
        <v>2</v>
      </c>
      <c r="BD1483">
        <v>0</v>
      </c>
      <c r="BE1483">
        <v>0</v>
      </c>
      <c r="BF1483">
        <v>0</v>
      </c>
      <c r="BG1483">
        <v>0</v>
      </c>
      <c r="BH1483">
        <v>0</v>
      </c>
      <c r="BI1483">
        <v>3</v>
      </c>
      <c r="BJ1483">
        <v>0</v>
      </c>
      <c r="BK1483">
        <v>0</v>
      </c>
      <c r="BL1483">
        <v>0</v>
      </c>
      <c r="BM1483">
        <v>0</v>
      </c>
      <c r="BN1483">
        <v>2</v>
      </c>
      <c r="BO1483">
        <v>8</v>
      </c>
      <c r="BP1483">
        <v>0</v>
      </c>
      <c r="BQ1483">
        <v>0</v>
      </c>
      <c r="BR1483">
        <v>0</v>
      </c>
      <c r="BS1483">
        <v>3</v>
      </c>
      <c r="BT1483">
        <v>29</v>
      </c>
      <c r="BU1483" t="s">
        <v>1485</v>
      </c>
    </row>
    <row r="1484" spans="1:73">
      <c r="A1484" t="s">
        <v>1244</v>
      </c>
      <c r="B1484" t="s">
        <v>1245</v>
      </c>
      <c r="C1484">
        <v>268</v>
      </c>
      <c r="D1484" t="s">
        <v>119</v>
      </c>
      <c r="E1484" t="s">
        <v>78</v>
      </c>
      <c r="F1484" t="s">
        <v>77</v>
      </c>
      <c r="G1484">
        <v>0</v>
      </c>
      <c r="H1484">
        <v>0</v>
      </c>
      <c r="I1484">
        <v>0</v>
      </c>
      <c r="J1484">
        <v>0</v>
      </c>
      <c r="K1484">
        <v>0</v>
      </c>
      <c r="L1484">
        <v>1</v>
      </c>
      <c r="M1484">
        <v>0</v>
      </c>
      <c r="N1484">
        <v>1</v>
      </c>
      <c r="O1484">
        <v>0</v>
      </c>
      <c r="P1484">
        <v>0</v>
      </c>
      <c r="Q1484">
        <v>0</v>
      </c>
      <c r="R1484">
        <v>0</v>
      </c>
      <c r="S1484">
        <v>0</v>
      </c>
      <c r="T1484">
        <v>0</v>
      </c>
      <c r="U1484">
        <v>0</v>
      </c>
      <c r="V1484">
        <v>0</v>
      </c>
      <c r="W1484">
        <v>0</v>
      </c>
      <c r="X1484">
        <v>0</v>
      </c>
      <c r="Y1484">
        <v>0</v>
      </c>
      <c r="Z1484">
        <v>0</v>
      </c>
      <c r="AA1484">
        <v>0</v>
      </c>
      <c r="AB1484">
        <v>6</v>
      </c>
      <c r="AC1484">
        <v>0</v>
      </c>
      <c r="AD1484">
        <v>0</v>
      </c>
      <c r="AE1484">
        <v>0</v>
      </c>
      <c r="AF1484">
        <v>0</v>
      </c>
      <c r="AG1484">
        <v>0</v>
      </c>
      <c r="AH1484">
        <v>0</v>
      </c>
      <c r="AI1484">
        <v>0</v>
      </c>
      <c r="AJ1484">
        <v>0</v>
      </c>
      <c r="AK1484">
        <v>0</v>
      </c>
      <c r="AL1484">
        <v>0</v>
      </c>
      <c r="AM1484">
        <v>2</v>
      </c>
      <c r="AN1484">
        <v>0</v>
      </c>
      <c r="AO1484">
        <v>0</v>
      </c>
      <c r="AP1484">
        <v>0</v>
      </c>
      <c r="AQ1484">
        <v>0</v>
      </c>
      <c r="AR1484">
        <v>0</v>
      </c>
      <c r="AS1484">
        <v>0</v>
      </c>
      <c r="AT1484">
        <v>0</v>
      </c>
      <c r="AU1484">
        <v>0</v>
      </c>
      <c r="AV1484">
        <v>0</v>
      </c>
      <c r="AW1484">
        <v>0</v>
      </c>
      <c r="AX1484">
        <v>1</v>
      </c>
      <c r="AY1484">
        <v>1</v>
      </c>
      <c r="AZ1484">
        <v>1</v>
      </c>
      <c r="BA1484">
        <v>3</v>
      </c>
      <c r="BB1484">
        <v>0</v>
      </c>
      <c r="BC1484">
        <v>0</v>
      </c>
      <c r="BD1484">
        <v>0</v>
      </c>
      <c r="BE1484">
        <v>0</v>
      </c>
      <c r="BF1484">
        <v>0</v>
      </c>
      <c r="BG1484">
        <v>0</v>
      </c>
      <c r="BH1484">
        <v>0</v>
      </c>
      <c r="BI1484">
        <v>2</v>
      </c>
      <c r="BJ1484">
        <v>0</v>
      </c>
      <c r="BK1484">
        <v>0</v>
      </c>
      <c r="BL1484">
        <v>0</v>
      </c>
      <c r="BM1484">
        <v>0</v>
      </c>
      <c r="BN1484">
        <v>0</v>
      </c>
      <c r="BO1484">
        <v>1</v>
      </c>
      <c r="BP1484">
        <v>1</v>
      </c>
      <c r="BQ1484">
        <v>0</v>
      </c>
      <c r="BR1484">
        <v>0</v>
      </c>
      <c r="BS1484">
        <v>1</v>
      </c>
      <c r="BT1484">
        <v>8</v>
      </c>
      <c r="BU1484" t="s">
        <v>1486</v>
      </c>
    </row>
    <row r="1485" spans="1:73">
      <c r="A1485" t="s">
        <v>1244</v>
      </c>
      <c r="B1485" t="s">
        <v>1245</v>
      </c>
      <c r="C1485">
        <v>269</v>
      </c>
      <c r="D1485" t="s">
        <v>119</v>
      </c>
      <c r="E1485" t="s">
        <v>1276</v>
      </c>
      <c r="F1485" t="s">
        <v>101</v>
      </c>
      <c r="G1485">
        <v>1</v>
      </c>
      <c r="H1485">
        <v>3</v>
      </c>
      <c r="I1485">
        <v>0</v>
      </c>
      <c r="J1485">
        <v>0</v>
      </c>
      <c r="K1485">
        <v>0</v>
      </c>
      <c r="L1485">
        <v>15</v>
      </c>
      <c r="M1485">
        <v>0</v>
      </c>
      <c r="N1485">
        <v>17</v>
      </c>
      <c r="O1485">
        <v>2</v>
      </c>
      <c r="P1485">
        <v>0</v>
      </c>
      <c r="Q1485">
        <v>1</v>
      </c>
      <c r="R1485">
        <v>1</v>
      </c>
      <c r="S1485">
        <v>24</v>
      </c>
      <c r="T1485">
        <v>13</v>
      </c>
      <c r="U1485">
        <v>0</v>
      </c>
      <c r="V1485">
        <v>2</v>
      </c>
      <c r="W1485">
        <v>5</v>
      </c>
      <c r="X1485">
        <v>0</v>
      </c>
      <c r="Y1485">
        <v>0</v>
      </c>
      <c r="Z1485">
        <v>0</v>
      </c>
      <c r="AA1485">
        <v>0</v>
      </c>
      <c r="AB1485">
        <v>110</v>
      </c>
      <c r="AC1485">
        <v>1</v>
      </c>
      <c r="AD1485">
        <v>2</v>
      </c>
      <c r="AE1485">
        <v>0</v>
      </c>
      <c r="AF1485">
        <v>0</v>
      </c>
      <c r="AG1485">
        <v>6</v>
      </c>
      <c r="AH1485">
        <v>0</v>
      </c>
      <c r="AI1485">
        <v>8</v>
      </c>
      <c r="AJ1485">
        <v>0</v>
      </c>
      <c r="AK1485">
        <v>0</v>
      </c>
      <c r="AL1485">
        <v>2</v>
      </c>
      <c r="AM1485">
        <v>23</v>
      </c>
      <c r="AN1485">
        <v>0</v>
      </c>
      <c r="AO1485">
        <v>0</v>
      </c>
      <c r="AP1485">
        <v>0</v>
      </c>
      <c r="AQ1485">
        <v>4</v>
      </c>
      <c r="AR1485">
        <v>0</v>
      </c>
      <c r="AS1485">
        <v>0</v>
      </c>
      <c r="AT1485">
        <v>2</v>
      </c>
      <c r="AU1485">
        <v>0</v>
      </c>
      <c r="AV1485">
        <v>0</v>
      </c>
      <c r="AW1485">
        <v>0</v>
      </c>
      <c r="AX1485">
        <v>10</v>
      </c>
      <c r="AY1485">
        <v>24</v>
      </c>
      <c r="AZ1485">
        <v>20</v>
      </c>
      <c r="BA1485">
        <v>35</v>
      </c>
      <c r="BB1485">
        <v>2</v>
      </c>
      <c r="BC1485">
        <v>20</v>
      </c>
      <c r="BD1485">
        <v>0</v>
      </c>
      <c r="BE1485">
        <v>0</v>
      </c>
      <c r="BF1485">
        <v>0</v>
      </c>
      <c r="BG1485">
        <v>0</v>
      </c>
      <c r="BH1485">
        <v>0</v>
      </c>
      <c r="BI1485">
        <v>22</v>
      </c>
      <c r="BJ1485">
        <v>15</v>
      </c>
      <c r="BK1485">
        <v>0</v>
      </c>
      <c r="BL1485">
        <v>4</v>
      </c>
      <c r="BM1485">
        <v>0</v>
      </c>
      <c r="BN1485">
        <v>4</v>
      </c>
      <c r="BO1485">
        <v>23</v>
      </c>
      <c r="BP1485">
        <v>2</v>
      </c>
      <c r="BQ1485">
        <v>0</v>
      </c>
      <c r="BR1485">
        <v>7</v>
      </c>
      <c r="BS1485">
        <v>9</v>
      </c>
      <c r="BT1485">
        <v>211</v>
      </c>
      <c r="BU1485" t="s">
        <v>1487</v>
      </c>
    </row>
    <row r="1486" spans="1:73">
      <c r="A1486" t="s">
        <v>1244</v>
      </c>
      <c r="B1486" t="s">
        <v>1245</v>
      </c>
      <c r="C1486">
        <v>270</v>
      </c>
      <c r="D1486" t="s">
        <v>119</v>
      </c>
      <c r="E1486" t="s">
        <v>1258</v>
      </c>
      <c r="F1486" t="s">
        <v>92</v>
      </c>
      <c r="G1486">
        <v>0</v>
      </c>
      <c r="H1486">
        <v>1</v>
      </c>
      <c r="I1486">
        <v>1</v>
      </c>
      <c r="J1486">
        <v>0</v>
      </c>
      <c r="K1486">
        <v>0</v>
      </c>
      <c r="L1486">
        <v>0</v>
      </c>
      <c r="M1486">
        <v>0</v>
      </c>
      <c r="N1486">
        <v>0</v>
      </c>
      <c r="O1486">
        <v>0</v>
      </c>
      <c r="P1486">
        <v>0</v>
      </c>
      <c r="Q1486">
        <v>0</v>
      </c>
      <c r="R1486">
        <v>0</v>
      </c>
      <c r="S1486">
        <v>1</v>
      </c>
      <c r="T1486">
        <v>0</v>
      </c>
      <c r="U1486">
        <v>0</v>
      </c>
      <c r="V1486">
        <v>0</v>
      </c>
      <c r="W1486">
        <v>1</v>
      </c>
      <c r="X1486">
        <v>0</v>
      </c>
      <c r="Y1486">
        <v>0</v>
      </c>
      <c r="Z1486">
        <v>0</v>
      </c>
      <c r="AA1486">
        <v>0</v>
      </c>
      <c r="AB1486">
        <v>6</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1</v>
      </c>
      <c r="AX1486">
        <v>2</v>
      </c>
      <c r="AY1486">
        <v>1</v>
      </c>
      <c r="AZ1486">
        <v>3</v>
      </c>
      <c r="BA1486">
        <v>2</v>
      </c>
      <c r="BB1486">
        <v>0</v>
      </c>
      <c r="BC1486">
        <v>0</v>
      </c>
      <c r="BD1486">
        <v>0</v>
      </c>
      <c r="BE1486">
        <v>0</v>
      </c>
      <c r="BF1486">
        <v>0</v>
      </c>
      <c r="BG1486">
        <v>0</v>
      </c>
      <c r="BH1486">
        <v>0</v>
      </c>
      <c r="BI1486">
        <v>3</v>
      </c>
      <c r="BJ1486">
        <v>0</v>
      </c>
      <c r="BK1486">
        <v>0</v>
      </c>
      <c r="BL1486">
        <v>0</v>
      </c>
      <c r="BM1486">
        <v>0</v>
      </c>
      <c r="BN1486">
        <v>0</v>
      </c>
      <c r="BO1486">
        <v>3</v>
      </c>
      <c r="BP1486">
        <v>0</v>
      </c>
      <c r="BQ1486">
        <v>0</v>
      </c>
      <c r="BR1486">
        <v>2</v>
      </c>
      <c r="BS1486">
        <v>2</v>
      </c>
      <c r="BT1486">
        <v>11</v>
      </c>
      <c r="BU1486" t="s">
        <v>1488</v>
      </c>
    </row>
    <row r="1487" spans="1:73">
      <c r="A1487" t="s">
        <v>1244</v>
      </c>
      <c r="B1487" t="s">
        <v>1245</v>
      </c>
      <c r="C1487">
        <v>271</v>
      </c>
      <c r="D1487" t="s">
        <v>119</v>
      </c>
      <c r="E1487" t="s">
        <v>78</v>
      </c>
      <c r="F1487" t="s">
        <v>77</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1</v>
      </c>
      <c r="BT1487">
        <v>2</v>
      </c>
      <c r="BU1487" t="s">
        <v>1309</v>
      </c>
    </row>
    <row r="1488" spans="1:73">
      <c r="A1488" t="s">
        <v>1244</v>
      </c>
      <c r="B1488" t="s">
        <v>1245</v>
      </c>
      <c r="C1488">
        <v>272</v>
      </c>
      <c r="D1488" t="s">
        <v>119</v>
      </c>
      <c r="E1488" t="s">
        <v>1258</v>
      </c>
      <c r="F1488" t="s">
        <v>92</v>
      </c>
      <c r="G1488">
        <v>0</v>
      </c>
      <c r="H1488">
        <v>0</v>
      </c>
      <c r="I1488">
        <v>1</v>
      </c>
      <c r="J1488">
        <v>0</v>
      </c>
      <c r="K1488">
        <v>0</v>
      </c>
      <c r="L1488">
        <v>0</v>
      </c>
      <c r="M1488">
        <v>0</v>
      </c>
      <c r="N1488">
        <v>1</v>
      </c>
      <c r="O1488">
        <v>0</v>
      </c>
      <c r="P1488">
        <v>0</v>
      </c>
      <c r="Q1488">
        <v>0</v>
      </c>
      <c r="R1488">
        <v>0</v>
      </c>
      <c r="S1488">
        <v>0</v>
      </c>
      <c r="T1488">
        <v>0</v>
      </c>
      <c r="U1488">
        <v>0</v>
      </c>
      <c r="V1488">
        <v>0</v>
      </c>
      <c r="W1488">
        <v>0</v>
      </c>
      <c r="X1488">
        <v>0</v>
      </c>
      <c r="Y1488">
        <v>0</v>
      </c>
      <c r="Z1488">
        <v>0</v>
      </c>
      <c r="AA1488">
        <v>0</v>
      </c>
      <c r="AB1488">
        <v>4</v>
      </c>
      <c r="AC1488">
        <v>0</v>
      </c>
      <c r="AD1488">
        <v>0</v>
      </c>
      <c r="AE1488">
        <v>0</v>
      </c>
      <c r="AF1488">
        <v>0</v>
      </c>
      <c r="AG1488">
        <v>0</v>
      </c>
      <c r="AH1488">
        <v>0</v>
      </c>
      <c r="AI1488">
        <v>0</v>
      </c>
      <c r="AJ1488">
        <v>0</v>
      </c>
      <c r="AK1488">
        <v>0</v>
      </c>
      <c r="AL1488">
        <v>0</v>
      </c>
      <c r="AM1488">
        <v>3</v>
      </c>
      <c r="AN1488">
        <v>0</v>
      </c>
      <c r="AO1488">
        <v>0</v>
      </c>
      <c r="AP1488">
        <v>0</v>
      </c>
      <c r="AQ1488">
        <v>0</v>
      </c>
      <c r="AR1488">
        <v>0</v>
      </c>
      <c r="AS1488">
        <v>0</v>
      </c>
      <c r="AT1488">
        <v>0</v>
      </c>
      <c r="AU1488">
        <v>0</v>
      </c>
      <c r="AV1488">
        <v>0</v>
      </c>
      <c r="AW1488">
        <v>1</v>
      </c>
      <c r="AX1488">
        <v>0</v>
      </c>
      <c r="AY1488">
        <v>0</v>
      </c>
      <c r="AZ1488">
        <v>2</v>
      </c>
      <c r="BA1488">
        <v>3</v>
      </c>
      <c r="BB1488">
        <v>0</v>
      </c>
      <c r="BC1488">
        <v>0</v>
      </c>
      <c r="BD1488">
        <v>0</v>
      </c>
      <c r="BE1488">
        <v>0</v>
      </c>
      <c r="BF1488">
        <v>0</v>
      </c>
      <c r="BG1488">
        <v>0</v>
      </c>
      <c r="BH1488">
        <v>0</v>
      </c>
      <c r="BI1488">
        <v>0</v>
      </c>
      <c r="BJ1488">
        <v>0</v>
      </c>
      <c r="BK1488">
        <v>0</v>
      </c>
      <c r="BL1488">
        <v>0</v>
      </c>
      <c r="BM1488">
        <v>0</v>
      </c>
      <c r="BN1488">
        <v>0</v>
      </c>
      <c r="BO1488">
        <v>2</v>
      </c>
      <c r="BP1488">
        <v>0</v>
      </c>
      <c r="BQ1488">
        <v>0</v>
      </c>
      <c r="BR1488">
        <v>0</v>
      </c>
      <c r="BS1488">
        <v>2</v>
      </c>
      <c r="BT1488">
        <v>10</v>
      </c>
      <c r="BU1488" t="e">
        <f>-- policies that support child-rearing. what exactly are those policies?</f>
        <v>#NAME?</v>
      </c>
    </row>
    <row r="1489" spans="1:73">
      <c r="A1489" t="s">
        <v>1244</v>
      </c>
      <c r="B1489" t="s">
        <v>1245</v>
      </c>
      <c r="C1489">
        <v>273</v>
      </c>
      <c r="D1489" t="s">
        <v>119</v>
      </c>
      <c r="E1489" t="s">
        <v>1276</v>
      </c>
      <c r="F1489" t="s">
        <v>101</v>
      </c>
      <c r="G1489">
        <v>0</v>
      </c>
      <c r="H1489">
        <v>0</v>
      </c>
      <c r="I1489">
        <v>3</v>
      </c>
      <c r="J1489">
        <v>0</v>
      </c>
      <c r="K1489">
        <v>0</v>
      </c>
      <c r="L1489">
        <v>9</v>
      </c>
      <c r="M1489">
        <v>0</v>
      </c>
      <c r="N1489">
        <v>7</v>
      </c>
      <c r="O1489">
        <v>0</v>
      </c>
      <c r="P1489">
        <v>0</v>
      </c>
      <c r="Q1489">
        <v>1</v>
      </c>
      <c r="R1489">
        <v>0</v>
      </c>
      <c r="S1489">
        <v>12</v>
      </c>
      <c r="T1489">
        <v>1</v>
      </c>
      <c r="U1489">
        <v>0</v>
      </c>
      <c r="V1489">
        <v>1</v>
      </c>
      <c r="W1489">
        <v>1</v>
      </c>
      <c r="X1489">
        <v>0</v>
      </c>
      <c r="Y1489">
        <v>0</v>
      </c>
      <c r="Z1489">
        <v>0</v>
      </c>
      <c r="AA1489">
        <v>0</v>
      </c>
      <c r="AB1489">
        <v>47</v>
      </c>
      <c r="AC1489">
        <v>0</v>
      </c>
      <c r="AD1489">
        <v>0</v>
      </c>
      <c r="AE1489">
        <v>0</v>
      </c>
      <c r="AF1489">
        <v>0</v>
      </c>
      <c r="AG1489">
        <v>6</v>
      </c>
      <c r="AH1489">
        <v>0</v>
      </c>
      <c r="AI1489">
        <v>4</v>
      </c>
      <c r="AJ1489">
        <v>0</v>
      </c>
      <c r="AK1489">
        <v>0</v>
      </c>
      <c r="AL1489">
        <v>3</v>
      </c>
      <c r="AM1489">
        <v>7</v>
      </c>
      <c r="AN1489">
        <v>2</v>
      </c>
      <c r="AO1489">
        <v>6</v>
      </c>
      <c r="AP1489">
        <v>1</v>
      </c>
      <c r="AQ1489">
        <v>0</v>
      </c>
      <c r="AR1489">
        <v>0</v>
      </c>
      <c r="AS1489">
        <v>0</v>
      </c>
      <c r="AT1489">
        <v>0</v>
      </c>
      <c r="AU1489">
        <v>4</v>
      </c>
      <c r="AV1489">
        <v>0</v>
      </c>
      <c r="AW1489">
        <v>3</v>
      </c>
      <c r="AX1489">
        <v>5</v>
      </c>
      <c r="AY1489">
        <v>9</v>
      </c>
      <c r="AZ1489">
        <v>6</v>
      </c>
      <c r="BA1489">
        <v>13</v>
      </c>
      <c r="BB1489">
        <v>3</v>
      </c>
      <c r="BC1489">
        <v>9</v>
      </c>
      <c r="BD1489">
        <v>0</v>
      </c>
      <c r="BE1489">
        <v>0</v>
      </c>
      <c r="BF1489">
        <v>0</v>
      </c>
      <c r="BG1489">
        <v>0</v>
      </c>
      <c r="BH1489">
        <v>0</v>
      </c>
      <c r="BI1489">
        <v>16</v>
      </c>
      <c r="BJ1489">
        <v>5</v>
      </c>
      <c r="BK1489">
        <v>0</v>
      </c>
      <c r="BL1489">
        <v>2</v>
      </c>
      <c r="BM1489">
        <v>0</v>
      </c>
      <c r="BN1489">
        <v>0</v>
      </c>
      <c r="BO1489">
        <v>11</v>
      </c>
      <c r="BP1489">
        <v>3</v>
      </c>
      <c r="BQ1489">
        <v>6</v>
      </c>
      <c r="BR1489">
        <v>1</v>
      </c>
      <c r="BS1489">
        <v>7</v>
      </c>
      <c r="BT1489">
        <v>100</v>
      </c>
      <c r="BU1489" t="s">
        <v>1489</v>
      </c>
    </row>
    <row r="1490" spans="1:73">
      <c r="A1490" t="s">
        <v>1244</v>
      </c>
      <c r="B1490" t="s">
        <v>1245</v>
      </c>
      <c r="C1490">
        <v>274</v>
      </c>
      <c r="D1490" t="s">
        <v>119</v>
      </c>
      <c r="E1490" t="s">
        <v>78</v>
      </c>
      <c r="F1490" t="s">
        <v>77</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1</v>
      </c>
      <c r="BT1490">
        <v>2</v>
      </c>
      <c r="BU1490" t="s">
        <v>1417</v>
      </c>
    </row>
    <row r="1491" spans="1:73">
      <c r="A1491" t="s">
        <v>1244</v>
      </c>
      <c r="B1491" t="s">
        <v>1245</v>
      </c>
      <c r="C1491">
        <v>275</v>
      </c>
      <c r="D1491" t="s">
        <v>119</v>
      </c>
      <c r="E1491" t="s">
        <v>1276</v>
      </c>
      <c r="F1491" t="s">
        <v>101</v>
      </c>
      <c r="G1491">
        <v>0</v>
      </c>
      <c r="H1491">
        <v>0</v>
      </c>
      <c r="I1491">
        <v>0</v>
      </c>
      <c r="J1491">
        <v>0</v>
      </c>
      <c r="K1491">
        <v>0</v>
      </c>
      <c r="L1491">
        <v>1</v>
      </c>
      <c r="M1491">
        <v>0</v>
      </c>
      <c r="N1491">
        <v>0</v>
      </c>
      <c r="O1491">
        <v>0</v>
      </c>
      <c r="P1491">
        <v>0</v>
      </c>
      <c r="Q1491">
        <v>0</v>
      </c>
      <c r="R1491">
        <v>0</v>
      </c>
      <c r="S1491">
        <v>2</v>
      </c>
      <c r="T1491">
        <v>0</v>
      </c>
      <c r="U1491">
        <v>0</v>
      </c>
      <c r="V1491">
        <v>0</v>
      </c>
      <c r="W1491">
        <v>0</v>
      </c>
      <c r="X1491">
        <v>0</v>
      </c>
      <c r="Y1491">
        <v>0</v>
      </c>
      <c r="Z1491">
        <v>0</v>
      </c>
      <c r="AA1491">
        <v>0</v>
      </c>
      <c r="AB1491">
        <v>2</v>
      </c>
      <c r="AC1491">
        <v>0</v>
      </c>
      <c r="AD1491">
        <v>0</v>
      </c>
      <c r="AE1491">
        <v>0</v>
      </c>
      <c r="AF1491">
        <v>0</v>
      </c>
      <c r="AG1491">
        <v>0</v>
      </c>
      <c r="AH1491">
        <v>0</v>
      </c>
      <c r="AI1491">
        <v>0</v>
      </c>
      <c r="AJ1491">
        <v>0</v>
      </c>
      <c r="AK1491">
        <v>0</v>
      </c>
      <c r="AL1491">
        <v>1</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1</v>
      </c>
      <c r="BT1491">
        <v>4</v>
      </c>
      <c r="BU1491" t="s">
        <v>1490</v>
      </c>
    </row>
    <row r="1492" spans="1:73">
      <c r="A1492" t="s">
        <v>1244</v>
      </c>
      <c r="B1492" t="s">
        <v>1245</v>
      </c>
      <c r="C1492">
        <v>276</v>
      </c>
      <c r="D1492" t="s">
        <v>119</v>
      </c>
      <c r="E1492" t="s">
        <v>78</v>
      </c>
      <c r="F1492" t="s">
        <v>77</v>
      </c>
      <c r="G1492">
        <v>0</v>
      </c>
      <c r="H1492">
        <v>1</v>
      </c>
      <c r="I1492">
        <v>0</v>
      </c>
      <c r="J1492">
        <v>0</v>
      </c>
      <c r="K1492">
        <v>0</v>
      </c>
      <c r="L1492">
        <v>0</v>
      </c>
      <c r="M1492">
        <v>0</v>
      </c>
      <c r="N1492">
        <v>1</v>
      </c>
      <c r="O1492">
        <v>0</v>
      </c>
      <c r="P1492">
        <v>0</v>
      </c>
      <c r="Q1492">
        <v>0</v>
      </c>
      <c r="R1492">
        <v>0</v>
      </c>
      <c r="S1492">
        <v>1</v>
      </c>
      <c r="T1492">
        <v>0</v>
      </c>
      <c r="U1492">
        <v>0</v>
      </c>
      <c r="V1492">
        <v>0</v>
      </c>
      <c r="W1492">
        <v>1</v>
      </c>
      <c r="X1492">
        <v>0</v>
      </c>
      <c r="Y1492">
        <v>0</v>
      </c>
      <c r="Z1492">
        <v>0</v>
      </c>
      <c r="AA1492">
        <v>0</v>
      </c>
      <c r="AB1492">
        <v>4</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2</v>
      </c>
      <c r="AY1492">
        <v>0</v>
      </c>
      <c r="AZ1492">
        <v>2</v>
      </c>
      <c r="BA1492">
        <v>2</v>
      </c>
      <c r="BB1492">
        <v>0</v>
      </c>
      <c r="BC1492">
        <v>0</v>
      </c>
      <c r="BD1492">
        <v>0</v>
      </c>
      <c r="BE1492">
        <v>0</v>
      </c>
      <c r="BF1492">
        <v>0</v>
      </c>
      <c r="BG1492">
        <v>0</v>
      </c>
      <c r="BH1492">
        <v>0</v>
      </c>
      <c r="BI1492">
        <v>2</v>
      </c>
      <c r="BJ1492">
        <v>0</v>
      </c>
      <c r="BK1492">
        <v>0</v>
      </c>
      <c r="BL1492">
        <v>0</v>
      </c>
      <c r="BM1492">
        <v>0</v>
      </c>
      <c r="BN1492">
        <v>0</v>
      </c>
      <c r="BO1492">
        <v>2</v>
      </c>
      <c r="BP1492">
        <v>0</v>
      </c>
      <c r="BQ1492">
        <v>0</v>
      </c>
      <c r="BR1492">
        <v>1</v>
      </c>
      <c r="BS1492">
        <v>1</v>
      </c>
      <c r="BT1492">
        <v>9</v>
      </c>
      <c r="BU1492" t="s">
        <v>1491</v>
      </c>
    </row>
    <row r="1493" spans="1:73">
      <c r="A1493" t="s">
        <v>1244</v>
      </c>
      <c r="B1493" t="s">
        <v>1245</v>
      </c>
      <c r="C1493">
        <v>277</v>
      </c>
      <c r="D1493" t="s">
        <v>119</v>
      </c>
      <c r="E1493" t="s">
        <v>1276</v>
      </c>
      <c r="F1493" t="s">
        <v>101</v>
      </c>
      <c r="G1493">
        <v>0</v>
      </c>
      <c r="H1493">
        <v>0</v>
      </c>
      <c r="I1493">
        <v>0</v>
      </c>
      <c r="J1493">
        <v>0</v>
      </c>
      <c r="K1493">
        <v>0</v>
      </c>
      <c r="L1493">
        <v>0</v>
      </c>
      <c r="M1493">
        <v>0</v>
      </c>
      <c r="N1493">
        <v>2</v>
      </c>
      <c r="O1493">
        <v>0</v>
      </c>
      <c r="P1493">
        <v>0</v>
      </c>
      <c r="Q1493">
        <v>0</v>
      </c>
      <c r="R1493">
        <v>0</v>
      </c>
      <c r="S1493">
        <v>0</v>
      </c>
      <c r="T1493">
        <v>0</v>
      </c>
      <c r="U1493">
        <v>0</v>
      </c>
      <c r="V1493">
        <v>0</v>
      </c>
      <c r="W1493">
        <v>0</v>
      </c>
      <c r="X1493">
        <v>0</v>
      </c>
      <c r="Y1493">
        <v>0</v>
      </c>
      <c r="Z1493">
        <v>0</v>
      </c>
      <c r="AA1493">
        <v>0</v>
      </c>
      <c r="AB1493">
        <v>12</v>
      </c>
      <c r="AC1493">
        <v>0</v>
      </c>
      <c r="AD1493">
        <v>0</v>
      </c>
      <c r="AE1493">
        <v>0</v>
      </c>
      <c r="AF1493">
        <v>0</v>
      </c>
      <c r="AG1493">
        <v>0</v>
      </c>
      <c r="AH1493">
        <v>3</v>
      </c>
      <c r="AI1493">
        <v>0</v>
      </c>
      <c r="AJ1493">
        <v>0</v>
      </c>
      <c r="AK1493">
        <v>0</v>
      </c>
      <c r="AL1493">
        <v>0</v>
      </c>
      <c r="AM1493">
        <v>0</v>
      </c>
      <c r="AN1493">
        <v>0</v>
      </c>
      <c r="AO1493">
        <v>0</v>
      </c>
      <c r="AP1493">
        <v>0</v>
      </c>
      <c r="AQ1493">
        <v>0</v>
      </c>
      <c r="AR1493">
        <v>0</v>
      </c>
      <c r="AS1493">
        <v>0</v>
      </c>
      <c r="AT1493">
        <v>2</v>
      </c>
      <c r="AU1493">
        <v>0</v>
      </c>
      <c r="AV1493">
        <v>0</v>
      </c>
      <c r="AW1493">
        <v>0</v>
      </c>
      <c r="AX1493">
        <v>5</v>
      </c>
      <c r="AY1493">
        <v>0</v>
      </c>
      <c r="AZ1493">
        <v>3</v>
      </c>
      <c r="BA1493">
        <v>5</v>
      </c>
      <c r="BB1493">
        <v>1</v>
      </c>
      <c r="BC1493">
        <v>0</v>
      </c>
      <c r="BD1493">
        <v>0</v>
      </c>
      <c r="BE1493">
        <v>0</v>
      </c>
      <c r="BF1493">
        <v>0</v>
      </c>
      <c r="BG1493">
        <v>0</v>
      </c>
      <c r="BH1493">
        <v>0</v>
      </c>
      <c r="BI1493">
        <v>6</v>
      </c>
      <c r="BJ1493">
        <v>0</v>
      </c>
      <c r="BK1493">
        <v>0</v>
      </c>
      <c r="BL1493">
        <v>0</v>
      </c>
      <c r="BM1493">
        <v>0</v>
      </c>
      <c r="BN1493">
        <v>0</v>
      </c>
      <c r="BO1493">
        <v>5</v>
      </c>
      <c r="BP1493">
        <v>0</v>
      </c>
      <c r="BQ1493">
        <v>0</v>
      </c>
      <c r="BR1493">
        <v>2</v>
      </c>
      <c r="BS1493">
        <v>2</v>
      </c>
      <c r="BT1493">
        <v>18</v>
      </c>
      <c r="BU1493" t="s">
        <v>1492</v>
      </c>
    </row>
    <row r="1494" spans="1:73">
      <c r="A1494" t="s">
        <v>1244</v>
      </c>
      <c r="B1494" t="s">
        <v>1245</v>
      </c>
      <c r="C1494">
        <v>278</v>
      </c>
      <c r="D1494" t="s">
        <v>119</v>
      </c>
      <c r="E1494" t="s">
        <v>78</v>
      </c>
      <c r="F1494" t="s">
        <v>77</v>
      </c>
      <c r="G1494">
        <v>0</v>
      </c>
      <c r="H1494">
        <v>0</v>
      </c>
      <c r="I1494">
        <v>0</v>
      </c>
      <c r="J1494">
        <v>0</v>
      </c>
      <c r="K1494">
        <v>0</v>
      </c>
      <c r="L1494">
        <v>0</v>
      </c>
      <c r="M1494">
        <v>0</v>
      </c>
      <c r="N1494">
        <v>2</v>
      </c>
      <c r="O1494">
        <v>0</v>
      </c>
      <c r="P1494">
        <v>0</v>
      </c>
      <c r="Q1494">
        <v>0</v>
      </c>
      <c r="R1494">
        <v>0</v>
      </c>
      <c r="S1494">
        <v>1</v>
      </c>
      <c r="T1494">
        <v>0</v>
      </c>
      <c r="U1494">
        <v>0</v>
      </c>
      <c r="V1494">
        <v>0</v>
      </c>
      <c r="W1494">
        <v>0</v>
      </c>
      <c r="X1494">
        <v>0</v>
      </c>
      <c r="Y1494">
        <v>0</v>
      </c>
      <c r="Z1494">
        <v>0</v>
      </c>
      <c r="AA1494">
        <v>0</v>
      </c>
      <c r="AB1494">
        <v>9</v>
      </c>
      <c r="AC1494">
        <v>0</v>
      </c>
      <c r="AD1494">
        <v>0</v>
      </c>
      <c r="AE1494">
        <v>0</v>
      </c>
      <c r="AF1494">
        <v>0</v>
      </c>
      <c r="AG1494">
        <v>0</v>
      </c>
      <c r="AH1494">
        <v>1</v>
      </c>
      <c r="AI1494">
        <v>1</v>
      </c>
      <c r="AJ1494">
        <v>0</v>
      </c>
      <c r="AK1494">
        <v>0</v>
      </c>
      <c r="AL1494">
        <v>0</v>
      </c>
      <c r="AM1494">
        <v>3</v>
      </c>
      <c r="AN1494">
        <v>0</v>
      </c>
      <c r="AO1494">
        <v>0</v>
      </c>
      <c r="AP1494">
        <v>0</v>
      </c>
      <c r="AQ1494">
        <v>0</v>
      </c>
      <c r="AR1494">
        <v>0</v>
      </c>
      <c r="AS1494">
        <v>0</v>
      </c>
      <c r="AT1494">
        <v>0</v>
      </c>
      <c r="AU1494">
        <v>0</v>
      </c>
      <c r="AV1494">
        <v>0</v>
      </c>
      <c r="AW1494">
        <v>0</v>
      </c>
      <c r="AX1494">
        <v>1</v>
      </c>
      <c r="AY1494">
        <v>2</v>
      </c>
      <c r="AZ1494">
        <v>1</v>
      </c>
      <c r="BA1494">
        <v>4</v>
      </c>
      <c r="BB1494">
        <v>0</v>
      </c>
      <c r="BC1494">
        <v>0</v>
      </c>
      <c r="BD1494">
        <v>0</v>
      </c>
      <c r="BE1494">
        <v>0</v>
      </c>
      <c r="BF1494">
        <v>0</v>
      </c>
      <c r="BG1494">
        <v>0</v>
      </c>
      <c r="BH1494">
        <v>0</v>
      </c>
      <c r="BI1494">
        <v>0</v>
      </c>
      <c r="BJ1494">
        <v>0</v>
      </c>
      <c r="BK1494">
        <v>0</v>
      </c>
      <c r="BL1494">
        <v>0</v>
      </c>
      <c r="BM1494">
        <v>0</v>
      </c>
      <c r="BN1494">
        <v>0</v>
      </c>
      <c r="BO1494">
        <v>2</v>
      </c>
      <c r="BP1494">
        <v>0</v>
      </c>
      <c r="BQ1494">
        <v>0</v>
      </c>
      <c r="BR1494">
        <v>0</v>
      </c>
      <c r="BS1494">
        <v>2</v>
      </c>
      <c r="BT1494">
        <v>18</v>
      </c>
      <c r="BU1494" t="e">
        <f>-- are those policies -- let me -- with respect to this debate. are those policies non- centrist?</f>
        <v>#NAME?</v>
      </c>
    </row>
    <row r="1495" spans="1:73">
      <c r="A1495" t="s">
        <v>1244</v>
      </c>
      <c r="B1495" t="s">
        <v>1245</v>
      </c>
      <c r="C1495">
        <v>279</v>
      </c>
      <c r="D1495" t="s">
        <v>119</v>
      </c>
      <c r="E1495" t="s">
        <v>1276</v>
      </c>
      <c r="F1495" t="s">
        <v>101</v>
      </c>
      <c r="G1495">
        <v>1</v>
      </c>
      <c r="H1495">
        <v>0</v>
      </c>
      <c r="I1495">
        <v>0</v>
      </c>
      <c r="J1495">
        <v>0</v>
      </c>
      <c r="K1495">
        <v>0</v>
      </c>
      <c r="L1495">
        <v>1</v>
      </c>
      <c r="M1495">
        <v>0</v>
      </c>
      <c r="N1495">
        <v>2</v>
      </c>
      <c r="O1495">
        <v>0</v>
      </c>
      <c r="P1495">
        <v>0</v>
      </c>
      <c r="Q1495">
        <v>0</v>
      </c>
      <c r="R1495">
        <v>0</v>
      </c>
      <c r="S1495">
        <v>0</v>
      </c>
      <c r="T1495">
        <v>0</v>
      </c>
      <c r="U1495">
        <v>0</v>
      </c>
      <c r="V1495">
        <v>0</v>
      </c>
      <c r="W1495">
        <v>0</v>
      </c>
      <c r="X1495">
        <v>0</v>
      </c>
      <c r="Y1495">
        <v>0</v>
      </c>
      <c r="Z1495">
        <v>0</v>
      </c>
      <c r="AA1495">
        <v>0</v>
      </c>
      <c r="AB1495">
        <v>6</v>
      </c>
      <c r="AC1495">
        <v>0</v>
      </c>
      <c r="AD1495">
        <v>0</v>
      </c>
      <c r="AE1495">
        <v>0</v>
      </c>
      <c r="AF1495">
        <v>0</v>
      </c>
      <c r="AG1495">
        <v>0</v>
      </c>
      <c r="AH1495">
        <v>2</v>
      </c>
      <c r="AI1495">
        <v>0</v>
      </c>
      <c r="AJ1495">
        <v>0</v>
      </c>
      <c r="AK1495">
        <v>0</v>
      </c>
      <c r="AL1495">
        <v>0</v>
      </c>
      <c r="AM1495">
        <v>0</v>
      </c>
      <c r="AN1495">
        <v>0</v>
      </c>
      <c r="AO1495">
        <v>0</v>
      </c>
      <c r="AP1495">
        <v>0</v>
      </c>
      <c r="AQ1495">
        <v>0</v>
      </c>
      <c r="AR1495">
        <v>0</v>
      </c>
      <c r="AS1495">
        <v>0</v>
      </c>
      <c r="AT1495">
        <v>0</v>
      </c>
      <c r="AU1495">
        <v>1</v>
      </c>
      <c r="AV1495">
        <v>0</v>
      </c>
      <c r="AW1495">
        <v>0</v>
      </c>
      <c r="AX1495">
        <v>2</v>
      </c>
      <c r="AY1495">
        <v>1</v>
      </c>
      <c r="AZ1495">
        <v>2</v>
      </c>
      <c r="BA1495">
        <v>2</v>
      </c>
      <c r="BB1495">
        <v>0</v>
      </c>
      <c r="BC1495">
        <v>0</v>
      </c>
      <c r="BD1495">
        <v>0</v>
      </c>
      <c r="BE1495">
        <v>0</v>
      </c>
      <c r="BF1495">
        <v>0</v>
      </c>
      <c r="BG1495">
        <v>0</v>
      </c>
      <c r="BH1495">
        <v>0</v>
      </c>
      <c r="BI1495">
        <v>2</v>
      </c>
      <c r="BJ1495">
        <v>0</v>
      </c>
      <c r="BK1495">
        <v>0</v>
      </c>
      <c r="BL1495">
        <v>0</v>
      </c>
      <c r="BM1495">
        <v>0</v>
      </c>
      <c r="BN1495">
        <v>0</v>
      </c>
      <c r="BO1495">
        <v>3</v>
      </c>
      <c r="BP1495">
        <v>0</v>
      </c>
      <c r="BQ1495">
        <v>0</v>
      </c>
      <c r="BR1495">
        <v>0</v>
      </c>
      <c r="BS1495">
        <v>1</v>
      </c>
      <c r="BT1495">
        <v>8</v>
      </c>
      <c r="BU1495" t="s">
        <v>1493</v>
      </c>
    </row>
    <row r="1496" spans="1:73">
      <c r="A1496" t="s">
        <v>1244</v>
      </c>
      <c r="B1496" t="s">
        <v>1245</v>
      </c>
      <c r="C1496">
        <v>280</v>
      </c>
      <c r="D1496" t="s">
        <v>119</v>
      </c>
      <c r="E1496" t="s">
        <v>78</v>
      </c>
      <c r="F1496" t="s">
        <v>77</v>
      </c>
      <c r="G1496">
        <v>0</v>
      </c>
      <c r="H1496">
        <v>1</v>
      </c>
      <c r="I1496">
        <v>0</v>
      </c>
      <c r="J1496">
        <v>0</v>
      </c>
      <c r="K1496">
        <v>0</v>
      </c>
      <c r="L1496">
        <v>0</v>
      </c>
      <c r="M1496">
        <v>0</v>
      </c>
      <c r="N1496">
        <v>0</v>
      </c>
      <c r="O1496">
        <v>0</v>
      </c>
      <c r="P1496">
        <v>0</v>
      </c>
      <c r="Q1496">
        <v>0</v>
      </c>
      <c r="R1496">
        <v>0</v>
      </c>
      <c r="S1496">
        <v>1</v>
      </c>
      <c r="T1496">
        <v>0</v>
      </c>
      <c r="U1496">
        <v>0</v>
      </c>
      <c r="V1496">
        <v>0</v>
      </c>
      <c r="W1496">
        <v>1</v>
      </c>
      <c r="X1496">
        <v>0</v>
      </c>
      <c r="Y1496">
        <v>0</v>
      </c>
      <c r="Z1496">
        <v>0</v>
      </c>
      <c r="AA1496">
        <v>0</v>
      </c>
      <c r="AB1496">
        <v>5</v>
      </c>
      <c r="AC1496">
        <v>0</v>
      </c>
      <c r="AD1496">
        <v>0</v>
      </c>
      <c r="AE1496">
        <v>0</v>
      </c>
      <c r="AF1496">
        <v>0</v>
      </c>
      <c r="AG1496">
        <v>0</v>
      </c>
      <c r="AH1496">
        <v>0</v>
      </c>
      <c r="AI1496">
        <v>0</v>
      </c>
      <c r="AJ1496">
        <v>0</v>
      </c>
      <c r="AK1496">
        <v>0</v>
      </c>
      <c r="AL1496">
        <v>0</v>
      </c>
      <c r="AM1496">
        <v>2</v>
      </c>
      <c r="AN1496">
        <v>0</v>
      </c>
      <c r="AO1496">
        <v>0</v>
      </c>
      <c r="AP1496">
        <v>0</v>
      </c>
      <c r="AQ1496">
        <v>0</v>
      </c>
      <c r="AR1496">
        <v>0</v>
      </c>
      <c r="AS1496">
        <v>0</v>
      </c>
      <c r="AT1496">
        <v>0</v>
      </c>
      <c r="AU1496">
        <v>0</v>
      </c>
      <c r="AV1496">
        <v>0</v>
      </c>
      <c r="AW1496">
        <v>0</v>
      </c>
      <c r="AX1496">
        <v>1</v>
      </c>
      <c r="AY1496">
        <v>0</v>
      </c>
      <c r="AZ1496">
        <v>0</v>
      </c>
      <c r="BA1496">
        <v>3</v>
      </c>
      <c r="BB1496">
        <v>0</v>
      </c>
      <c r="BC1496">
        <v>0</v>
      </c>
      <c r="BD1496">
        <v>0</v>
      </c>
      <c r="BE1496">
        <v>0</v>
      </c>
      <c r="BF1496">
        <v>0</v>
      </c>
      <c r="BG1496">
        <v>0</v>
      </c>
      <c r="BH1496">
        <v>0</v>
      </c>
      <c r="BI1496">
        <v>1</v>
      </c>
      <c r="BJ1496">
        <v>0</v>
      </c>
      <c r="BK1496">
        <v>0</v>
      </c>
      <c r="BL1496">
        <v>0</v>
      </c>
      <c r="BM1496">
        <v>0</v>
      </c>
      <c r="BN1496">
        <v>0</v>
      </c>
      <c r="BO1496">
        <v>0</v>
      </c>
      <c r="BP1496">
        <v>0</v>
      </c>
      <c r="BQ1496">
        <v>0</v>
      </c>
      <c r="BR1496">
        <v>1</v>
      </c>
      <c r="BS1496">
        <v>1</v>
      </c>
      <c r="BT1496">
        <v>8</v>
      </c>
      <c r="BU1496" t="s">
        <v>1494</v>
      </c>
    </row>
    <row r="1497" spans="1:73">
      <c r="A1497" t="s">
        <v>1244</v>
      </c>
      <c r="B1497" t="s">
        <v>1245</v>
      </c>
      <c r="C1497">
        <v>281</v>
      </c>
      <c r="D1497" t="s">
        <v>119</v>
      </c>
      <c r="E1497" t="s">
        <v>1276</v>
      </c>
      <c r="F1497" t="s">
        <v>101</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1</v>
      </c>
      <c r="BT1497">
        <v>1</v>
      </c>
      <c r="BU1497" t="s">
        <v>734</v>
      </c>
    </row>
    <row r="1498" spans="1:73">
      <c r="A1498" t="s">
        <v>1244</v>
      </c>
      <c r="B1498" t="s">
        <v>1245</v>
      </c>
      <c r="C1498">
        <v>282</v>
      </c>
      <c r="D1498" t="s">
        <v>119</v>
      </c>
      <c r="E1498" t="s">
        <v>78</v>
      </c>
      <c r="F1498" t="s">
        <v>77</v>
      </c>
      <c r="G1498">
        <v>0</v>
      </c>
      <c r="H1498">
        <v>0</v>
      </c>
      <c r="I1498">
        <v>0</v>
      </c>
      <c r="J1498">
        <v>0</v>
      </c>
      <c r="K1498">
        <v>0</v>
      </c>
      <c r="L1498">
        <v>1</v>
      </c>
      <c r="M1498">
        <v>0</v>
      </c>
      <c r="N1498">
        <v>0</v>
      </c>
      <c r="O1498">
        <v>0</v>
      </c>
      <c r="P1498">
        <v>0</v>
      </c>
      <c r="Q1498">
        <v>0</v>
      </c>
      <c r="R1498">
        <v>0</v>
      </c>
      <c r="S1498">
        <v>1</v>
      </c>
      <c r="T1498">
        <v>1</v>
      </c>
      <c r="U1498">
        <v>0</v>
      </c>
      <c r="V1498">
        <v>0</v>
      </c>
      <c r="W1498">
        <v>1</v>
      </c>
      <c r="X1498">
        <v>0</v>
      </c>
      <c r="Y1498">
        <v>0</v>
      </c>
      <c r="Z1498">
        <v>0</v>
      </c>
      <c r="AA1498">
        <v>0</v>
      </c>
      <c r="AB1498">
        <v>5</v>
      </c>
      <c r="AC1498">
        <v>0</v>
      </c>
      <c r="AD1498">
        <v>0</v>
      </c>
      <c r="AE1498">
        <v>0</v>
      </c>
      <c r="AF1498">
        <v>0</v>
      </c>
      <c r="AG1498">
        <v>0</v>
      </c>
      <c r="AH1498">
        <v>0</v>
      </c>
      <c r="AI1498">
        <v>0</v>
      </c>
      <c r="AJ1498">
        <v>0</v>
      </c>
      <c r="AK1498">
        <v>0</v>
      </c>
      <c r="AL1498">
        <v>0</v>
      </c>
      <c r="AM1498">
        <v>1</v>
      </c>
      <c r="AN1498">
        <v>0</v>
      </c>
      <c r="AO1498">
        <v>0</v>
      </c>
      <c r="AP1498">
        <v>0</v>
      </c>
      <c r="AQ1498">
        <v>0</v>
      </c>
      <c r="AR1498">
        <v>0</v>
      </c>
      <c r="AS1498">
        <v>0</v>
      </c>
      <c r="AT1498">
        <v>0</v>
      </c>
      <c r="AU1498">
        <v>0</v>
      </c>
      <c r="AV1498">
        <v>0</v>
      </c>
      <c r="AW1498">
        <v>0</v>
      </c>
      <c r="AX1498">
        <v>0</v>
      </c>
      <c r="AY1498">
        <v>1</v>
      </c>
      <c r="AZ1498">
        <v>0</v>
      </c>
      <c r="BA1498">
        <v>1</v>
      </c>
      <c r="BB1498">
        <v>0</v>
      </c>
      <c r="BC1498">
        <v>0</v>
      </c>
      <c r="BD1498">
        <v>0</v>
      </c>
      <c r="BE1498">
        <v>0</v>
      </c>
      <c r="BF1498">
        <v>0</v>
      </c>
      <c r="BG1498">
        <v>0</v>
      </c>
      <c r="BH1498">
        <v>0</v>
      </c>
      <c r="BI1498">
        <v>0</v>
      </c>
      <c r="BJ1498">
        <v>0</v>
      </c>
      <c r="BK1498">
        <v>0</v>
      </c>
      <c r="BL1498">
        <v>1</v>
      </c>
      <c r="BM1498">
        <v>0</v>
      </c>
      <c r="BN1498">
        <v>0</v>
      </c>
      <c r="BO1498">
        <v>0</v>
      </c>
      <c r="BP1498">
        <v>0</v>
      </c>
      <c r="BQ1498">
        <v>0</v>
      </c>
      <c r="BR1498">
        <v>0</v>
      </c>
      <c r="BS1498">
        <v>1</v>
      </c>
      <c r="BT1498">
        <v>10</v>
      </c>
      <c r="BU1498" t="s">
        <v>1495</v>
      </c>
    </row>
    <row r="1499" spans="1:73">
      <c r="A1499" t="s">
        <v>1244</v>
      </c>
      <c r="B1499" t="s">
        <v>1245</v>
      </c>
      <c r="C1499">
        <v>283</v>
      </c>
      <c r="D1499" t="s">
        <v>119</v>
      </c>
      <c r="E1499" t="s">
        <v>1276</v>
      </c>
      <c r="F1499" t="s">
        <v>101</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1</v>
      </c>
      <c r="BT1499">
        <v>1</v>
      </c>
      <c r="BU1499" t="s">
        <v>243</v>
      </c>
    </row>
    <row r="1500" spans="1:73">
      <c r="A1500" t="s">
        <v>1244</v>
      </c>
      <c r="B1500" t="s">
        <v>1245</v>
      </c>
      <c r="C1500">
        <v>284</v>
      </c>
      <c r="D1500" t="s">
        <v>119</v>
      </c>
      <c r="E1500" t="s">
        <v>78</v>
      </c>
      <c r="F1500" t="s">
        <v>77</v>
      </c>
      <c r="G1500">
        <v>0</v>
      </c>
      <c r="H1500">
        <v>0</v>
      </c>
      <c r="I1500">
        <v>0</v>
      </c>
      <c r="J1500">
        <v>0</v>
      </c>
      <c r="K1500">
        <v>0</v>
      </c>
      <c r="L1500">
        <v>0</v>
      </c>
      <c r="M1500">
        <v>0</v>
      </c>
      <c r="N1500">
        <v>2</v>
      </c>
      <c r="O1500">
        <v>0</v>
      </c>
      <c r="P1500">
        <v>0</v>
      </c>
      <c r="Q1500">
        <v>0</v>
      </c>
      <c r="R1500">
        <v>0</v>
      </c>
      <c r="S1500">
        <v>0</v>
      </c>
      <c r="T1500">
        <v>0</v>
      </c>
      <c r="U1500">
        <v>0</v>
      </c>
      <c r="V1500">
        <v>0</v>
      </c>
      <c r="W1500">
        <v>0</v>
      </c>
      <c r="X1500">
        <v>0</v>
      </c>
      <c r="Y1500">
        <v>0</v>
      </c>
      <c r="Z1500">
        <v>0</v>
      </c>
      <c r="AA1500">
        <v>0</v>
      </c>
      <c r="AB1500">
        <v>5</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2</v>
      </c>
      <c r="BA1500">
        <v>0</v>
      </c>
      <c r="BB1500">
        <v>0</v>
      </c>
      <c r="BC1500">
        <v>0</v>
      </c>
      <c r="BD1500">
        <v>0</v>
      </c>
      <c r="BE1500">
        <v>0</v>
      </c>
      <c r="BF1500">
        <v>0</v>
      </c>
      <c r="BG1500">
        <v>0</v>
      </c>
      <c r="BH1500">
        <v>0</v>
      </c>
      <c r="BI1500">
        <v>4</v>
      </c>
      <c r="BJ1500">
        <v>0</v>
      </c>
      <c r="BK1500">
        <v>0</v>
      </c>
      <c r="BL1500">
        <v>0</v>
      </c>
      <c r="BM1500">
        <v>0</v>
      </c>
      <c r="BN1500">
        <v>0</v>
      </c>
      <c r="BO1500">
        <v>2</v>
      </c>
      <c r="BP1500">
        <v>0</v>
      </c>
      <c r="BQ1500">
        <v>0</v>
      </c>
      <c r="BR1500">
        <v>0</v>
      </c>
      <c r="BS1500">
        <v>1</v>
      </c>
      <c r="BT1500">
        <v>6</v>
      </c>
      <c r="BU1500" t="s">
        <v>1496</v>
      </c>
    </row>
    <row r="1501" spans="1:73">
      <c r="A1501" t="s">
        <v>1244</v>
      </c>
      <c r="B1501" t="s">
        <v>1245</v>
      </c>
      <c r="C1501">
        <v>285</v>
      </c>
      <c r="D1501" t="s">
        <v>119</v>
      </c>
      <c r="E1501" t="s">
        <v>183</v>
      </c>
      <c r="F1501" t="s">
        <v>184</v>
      </c>
      <c r="G1501">
        <v>0</v>
      </c>
      <c r="H1501">
        <v>0</v>
      </c>
      <c r="I1501">
        <v>1</v>
      </c>
      <c r="J1501">
        <v>0</v>
      </c>
      <c r="K1501">
        <v>0</v>
      </c>
      <c r="L1501">
        <v>0</v>
      </c>
      <c r="M1501">
        <v>1</v>
      </c>
      <c r="N1501">
        <v>0</v>
      </c>
      <c r="O1501">
        <v>0</v>
      </c>
      <c r="P1501">
        <v>0</v>
      </c>
      <c r="Q1501">
        <v>0</v>
      </c>
      <c r="R1501">
        <v>0</v>
      </c>
      <c r="S1501">
        <v>1</v>
      </c>
      <c r="T1501">
        <v>0</v>
      </c>
      <c r="U1501">
        <v>0</v>
      </c>
      <c r="V1501">
        <v>0</v>
      </c>
      <c r="W1501">
        <v>0</v>
      </c>
      <c r="X1501">
        <v>0</v>
      </c>
      <c r="Y1501">
        <v>0</v>
      </c>
      <c r="Z1501">
        <v>0</v>
      </c>
      <c r="AA1501">
        <v>0</v>
      </c>
      <c r="AB1501">
        <v>3</v>
      </c>
      <c r="AC1501">
        <v>0</v>
      </c>
      <c r="AD1501">
        <v>0</v>
      </c>
      <c r="AE1501">
        <v>0</v>
      </c>
      <c r="AF1501">
        <v>0</v>
      </c>
      <c r="AG1501">
        <v>0</v>
      </c>
      <c r="AH1501">
        <v>0</v>
      </c>
      <c r="AI1501">
        <v>1</v>
      </c>
      <c r="AJ1501">
        <v>0</v>
      </c>
      <c r="AK1501">
        <v>0</v>
      </c>
      <c r="AL1501">
        <v>0</v>
      </c>
      <c r="AM1501">
        <v>0</v>
      </c>
      <c r="AN1501">
        <v>0</v>
      </c>
      <c r="AO1501">
        <v>0</v>
      </c>
      <c r="AP1501">
        <v>0</v>
      </c>
      <c r="AQ1501">
        <v>0</v>
      </c>
      <c r="AR1501">
        <v>0</v>
      </c>
      <c r="AS1501">
        <v>0</v>
      </c>
      <c r="AT1501">
        <v>0</v>
      </c>
      <c r="AU1501">
        <v>0</v>
      </c>
      <c r="AV1501">
        <v>0</v>
      </c>
      <c r="AW1501">
        <v>1</v>
      </c>
      <c r="AX1501">
        <v>0</v>
      </c>
      <c r="AY1501">
        <v>1</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1</v>
      </c>
      <c r="BT1501">
        <v>4</v>
      </c>
      <c r="BU1501" t="s">
        <v>1497</v>
      </c>
    </row>
    <row r="1502" spans="1:73">
      <c r="A1502" t="s">
        <v>1244</v>
      </c>
      <c r="B1502" t="s">
        <v>1245</v>
      </c>
      <c r="C1502">
        <v>286</v>
      </c>
      <c r="D1502" t="s">
        <v>119</v>
      </c>
      <c r="E1502" t="s">
        <v>1276</v>
      </c>
      <c r="F1502" t="s">
        <v>101</v>
      </c>
      <c r="G1502">
        <v>0</v>
      </c>
      <c r="H1502">
        <v>0</v>
      </c>
      <c r="I1502">
        <v>0</v>
      </c>
      <c r="J1502">
        <v>0</v>
      </c>
      <c r="K1502">
        <v>0</v>
      </c>
      <c r="L1502">
        <v>3</v>
      </c>
      <c r="M1502">
        <v>0</v>
      </c>
      <c r="N1502">
        <v>5</v>
      </c>
      <c r="O1502">
        <v>0</v>
      </c>
      <c r="P1502">
        <v>0</v>
      </c>
      <c r="Q1502">
        <v>0</v>
      </c>
      <c r="R1502">
        <v>0</v>
      </c>
      <c r="S1502">
        <v>10</v>
      </c>
      <c r="T1502">
        <v>0</v>
      </c>
      <c r="U1502">
        <v>0</v>
      </c>
      <c r="V1502">
        <v>1</v>
      </c>
      <c r="W1502">
        <v>0</v>
      </c>
      <c r="X1502">
        <v>0</v>
      </c>
      <c r="Y1502">
        <v>0</v>
      </c>
      <c r="Z1502">
        <v>0</v>
      </c>
      <c r="AA1502">
        <v>0</v>
      </c>
      <c r="AB1502">
        <v>30</v>
      </c>
      <c r="AC1502">
        <v>2</v>
      </c>
      <c r="AD1502">
        <v>0</v>
      </c>
      <c r="AE1502">
        <v>1</v>
      </c>
      <c r="AF1502">
        <v>0</v>
      </c>
      <c r="AG1502">
        <v>1</v>
      </c>
      <c r="AH1502">
        <v>0</v>
      </c>
      <c r="AI1502">
        <v>1</v>
      </c>
      <c r="AJ1502">
        <v>0</v>
      </c>
      <c r="AK1502">
        <v>0</v>
      </c>
      <c r="AL1502">
        <v>4</v>
      </c>
      <c r="AM1502">
        <v>3</v>
      </c>
      <c r="AN1502">
        <v>0</v>
      </c>
      <c r="AO1502">
        <v>5</v>
      </c>
      <c r="AP1502">
        <v>2</v>
      </c>
      <c r="AQ1502">
        <v>0</v>
      </c>
      <c r="AR1502">
        <v>0</v>
      </c>
      <c r="AS1502">
        <v>0</v>
      </c>
      <c r="AT1502">
        <v>1</v>
      </c>
      <c r="AU1502">
        <v>3</v>
      </c>
      <c r="AV1502">
        <v>1</v>
      </c>
      <c r="AW1502">
        <v>0</v>
      </c>
      <c r="AX1502">
        <v>7</v>
      </c>
      <c r="AY1502">
        <v>6</v>
      </c>
      <c r="AZ1502">
        <v>4</v>
      </c>
      <c r="BA1502">
        <v>10</v>
      </c>
      <c r="BB1502">
        <v>0</v>
      </c>
      <c r="BC1502">
        <v>6</v>
      </c>
      <c r="BD1502">
        <v>0</v>
      </c>
      <c r="BE1502">
        <v>0</v>
      </c>
      <c r="BF1502">
        <v>0</v>
      </c>
      <c r="BG1502">
        <v>0</v>
      </c>
      <c r="BH1502">
        <v>0</v>
      </c>
      <c r="BI1502">
        <v>9</v>
      </c>
      <c r="BJ1502">
        <v>3</v>
      </c>
      <c r="BK1502">
        <v>0</v>
      </c>
      <c r="BL1502">
        <v>0</v>
      </c>
      <c r="BM1502">
        <v>1</v>
      </c>
      <c r="BN1502">
        <v>1</v>
      </c>
      <c r="BO1502">
        <v>9</v>
      </c>
      <c r="BP1502">
        <v>1</v>
      </c>
      <c r="BQ1502">
        <v>6</v>
      </c>
      <c r="BR1502">
        <v>3</v>
      </c>
      <c r="BS1502">
        <v>6</v>
      </c>
      <c r="BT1502">
        <v>61</v>
      </c>
      <c r="BU1502" t="s">
        <v>1498</v>
      </c>
    </row>
    <row r="1503" spans="1:73">
      <c r="A1503" t="s">
        <v>1244</v>
      </c>
      <c r="B1503" t="s">
        <v>1245</v>
      </c>
      <c r="C1503">
        <v>287</v>
      </c>
      <c r="D1503" t="s">
        <v>119</v>
      </c>
      <c r="E1503" t="s">
        <v>1268</v>
      </c>
      <c r="F1503" t="s">
        <v>101</v>
      </c>
      <c r="G1503">
        <v>0</v>
      </c>
      <c r="H1503">
        <v>0</v>
      </c>
      <c r="I1503">
        <v>0</v>
      </c>
      <c r="J1503">
        <v>0</v>
      </c>
      <c r="K1503">
        <v>0</v>
      </c>
      <c r="L1503">
        <v>1</v>
      </c>
      <c r="M1503">
        <v>0</v>
      </c>
      <c r="N1503">
        <v>0</v>
      </c>
      <c r="O1503">
        <v>0</v>
      </c>
      <c r="P1503">
        <v>0</v>
      </c>
      <c r="Q1503">
        <v>0</v>
      </c>
      <c r="R1503">
        <v>0</v>
      </c>
      <c r="S1503">
        <v>1</v>
      </c>
      <c r="T1503">
        <v>0</v>
      </c>
      <c r="U1503">
        <v>0</v>
      </c>
      <c r="V1503">
        <v>0</v>
      </c>
      <c r="W1503">
        <v>1</v>
      </c>
      <c r="X1503">
        <v>0</v>
      </c>
      <c r="Y1503">
        <v>0</v>
      </c>
      <c r="Z1503">
        <v>0</v>
      </c>
      <c r="AA1503">
        <v>0</v>
      </c>
      <c r="AB1503">
        <v>4</v>
      </c>
      <c r="AC1503">
        <v>0</v>
      </c>
      <c r="AD1503">
        <v>0</v>
      </c>
      <c r="AE1503">
        <v>0</v>
      </c>
      <c r="AF1503">
        <v>0</v>
      </c>
      <c r="AG1503">
        <v>0</v>
      </c>
      <c r="AH1503">
        <v>0</v>
      </c>
      <c r="AI1503">
        <v>0</v>
      </c>
      <c r="AJ1503">
        <v>0</v>
      </c>
      <c r="AK1503">
        <v>0</v>
      </c>
      <c r="AL1503">
        <v>0</v>
      </c>
      <c r="AM1503">
        <v>0</v>
      </c>
      <c r="AN1503">
        <v>0</v>
      </c>
      <c r="AO1503">
        <v>0</v>
      </c>
      <c r="AP1503">
        <v>0</v>
      </c>
      <c r="AQ1503">
        <v>1</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1</v>
      </c>
      <c r="BT1503">
        <v>5</v>
      </c>
      <c r="BU1503" t="s">
        <v>1499</v>
      </c>
    </row>
    <row r="1504" spans="1:73">
      <c r="A1504" t="s">
        <v>1244</v>
      </c>
      <c r="B1504" t="s">
        <v>1245</v>
      </c>
      <c r="C1504">
        <v>288</v>
      </c>
      <c r="D1504" t="s">
        <v>119</v>
      </c>
      <c r="E1504" t="s">
        <v>1276</v>
      </c>
      <c r="F1504" t="s">
        <v>101</v>
      </c>
      <c r="G1504">
        <v>0</v>
      </c>
      <c r="H1504">
        <v>0</v>
      </c>
      <c r="I1504">
        <v>0</v>
      </c>
      <c r="J1504">
        <v>0</v>
      </c>
      <c r="K1504">
        <v>0</v>
      </c>
      <c r="L1504">
        <v>0</v>
      </c>
      <c r="M1504">
        <v>0</v>
      </c>
      <c r="N1504">
        <v>0</v>
      </c>
      <c r="O1504">
        <v>0</v>
      </c>
      <c r="P1504">
        <v>0</v>
      </c>
      <c r="Q1504">
        <v>0</v>
      </c>
      <c r="R1504">
        <v>0</v>
      </c>
      <c r="S1504">
        <v>1</v>
      </c>
      <c r="T1504">
        <v>0</v>
      </c>
      <c r="U1504">
        <v>0</v>
      </c>
      <c r="V1504">
        <v>0</v>
      </c>
      <c r="W1504">
        <v>0</v>
      </c>
      <c r="X1504">
        <v>0</v>
      </c>
      <c r="Y1504">
        <v>0</v>
      </c>
      <c r="Z1504">
        <v>0</v>
      </c>
      <c r="AA1504">
        <v>0</v>
      </c>
      <c r="AB1504">
        <v>3</v>
      </c>
      <c r="AC1504">
        <v>0</v>
      </c>
      <c r="AD1504">
        <v>0</v>
      </c>
      <c r="AE1504">
        <v>0</v>
      </c>
      <c r="AF1504">
        <v>0</v>
      </c>
      <c r="AG1504">
        <v>0</v>
      </c>
      <c r="AH1504">
        <v>0</v>
      </c>
      <c r="AI1504">
        <v>1</v>
      </c>
      <c r="AJ1504">
        <v>0</v>
      </c>
      <c r="AK1504">
        <v>0</v>
      </c>
      <c r="AL1504">
        <v>0</v>
      </c>
      <c r="AM1504">
        <v>1</v>
      </c>
      <c r="AN1504">
        <v>0</v>
      </c>
      <c r="AO1504">
        <v>0</v>
      </c>
      <c r="AP1504">
        <v>0</v>
      </c>
      <c r="AQ1504">
        <v>0</v>
      </c>
      <c r="AR1504">
        <v>0</v>
      </c>
      <c r="AS1504">
        <v>0</v>
      </c>
      <c r="AT1504">
        <v>0</v>
      </c>
      <c r="AU1504">
        <v>0</v>
      </c>
      <c r="AV1504">
        <v>0</v>
      </c>
      <c r="AW1504">
        <v>0</v>
      </c>
      <c r="AX1504">
        <v>0</v>
      </c>
      <c r="AY1504">
        <v>2</v>
      </c>
      <c r="AZ1504">
        <v>0</v>
      </c>
      <c r="BA1504">
        <v>1</v>
      </c>
      <c r="BB1504">
        <v>0</v>
      </c>
      <c r="BC1504">
        <v>1</v>
      </c>
      <c r="BD1504">
        <v>0</v>
      </c>
      <c r="BE1504">
        <v>0</v>
      </c>
      <c r="BF1504">
        <v>0</v>
      </c>
      <c r="BG1504">
        <v>0</v>
      </c>
      <c r="BH1504">
        <v>0</v>
      </c>
      <c r="BI1504">
        <v>0</v>
      </c>
      <c r="BJ1504">
        <v>1</v>
      </c>
      <c r="BK1504">
        <v>0</v>
      </c>
      <c r="BL1504">
        <v>0</v>
      </c>
      <c r="BM1504">
        <v>0</v>
      </c>
      <c r="BN1504">
        <v>0</v>
      </c>
      <c r="BO1504">
        <v>0</v>
      </c>
      <c r="BP1504">
        <v>0</v>
      </c>
      <c r="BQ1504">
        <v>0</v>
      </c>
      <c r="BR1504">
        <v>0</v>
      </c>
      <c r="BS1504">
        <v>1</v>
      </c>
      <c r="BT1504">
        <v>8</v>
      </c>
      <c r="BU1504" t="s">
        <v>1500</v>
      </c>
    </row>
    <row r="1505" spans="1:73">
      <c r="A1505" t="s">
        <v>1244</v>
      </c>
      <c r="B1505" t="s">
        <v>1245</v>
      </c>
      <c r="C1505">
        <v>289</v>
      </c>
      <c r="D1505" t="s">
        <v>119</v>
      </c>
      <c r="E1505" t="s">
        <v>1268</v>
      </c>
      <c r="F1505" t="s">
        <v>101</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1</v>
      </c>
      <c r="BT1505">
        <v>3</v>
      </c>
      <c r="BU1505" t="s">
        <v>1501</v>
      </c>
    </row>
    <row r="1506" spans="1:73">
      <c r="A1506" t="s">
        <v>1244</v>
      </c>
      <c r="B1506" t="s">
        <v>1245</v>
      </c>
      <c r="C1506">
        <v>290</v>
      </c>
      <c r="D1506" t="s">
        <v>119</v>
      </c>
      <c r="E1506" t="s">
        <v>1276</v>
      </c>
      <c r="F1506" t="s">
        <v>101</v>
      </c>
      <c r="G1506">
        <v>0</v>
      </c>
      <c r="H1506">
        <v>1</v>
      </c>
      <c r="I1506">
        <v>1</v>
      </c>
      <c r="J1506">
        <v>0</v>
      </c>
      <c r="K1506">
        <v>0</v>
      </c>
      <c r="L1506">
        <v>0</v>
      </c>
      <c r="M1506">
        <v>0</v>
      </c>
      <c r="N1506">
        <v>3</v>
      </c>
      <c r="O1506">
        <v>0</v>
      </c>
      <c r="P1506">
        <v>0</v>
      </c>
      <c r="Q1506">
        <v>0</v>
      </c>
      <c r="R1506">
        <v>0</v>
      </c>
      <c r="S1506">
        <v>10</v>
      </c>
      <c r="T1506">
        <v>4</v>
      </c>
      <c r="U1506">
        <v>0</v>
      </c>
      <c r="V1506">
        <v>1</v>
      </c>
      <c r="W1506">
        <v>1</v>
      </c>
      <c r="X1506">
        <v>0</v>
      </c>
      <c r="Y1506">
        <v>0</v>
      </c>
      <c r="Z1506">
        <v>0</v>
      </c>
      <c r="AA1506">
        <v>0</v>
      </c>
      <c r="AB1506">
        <v>25</v>
      </c>
      <c r="AC1506">
        <v>0</v>
      </c>
      <c r="AD1506">
        <v>0</v>
      </c>
      <c r="AE1506">
        <v>0</v>
      </c>
      <c r="AF1506">
        <v>0</v>
      </c>
      <c r="AG1506">
        <v>0</v>
      </c>
      <c r="AH1506">
        <v>0</v>
      </c>
      <c r="AI1506">
        <v>7</v>
      </c>
      <c r="AJ1506">
        <v>0</v>
      </c>
      <c r="AK1506">
        <v>0</v>
      </c>
      <c r="AL1506">
        <v>0</v>
      </c>
      <c r="AM1506">
        <v>5</v>
      </c>
      <c r="AN1506">
        <v>0</v>
      </c>
      <c r="AO1506">
        <v>0</v>
      </c>
      <c r="AP1506">
        <v>3</v>
      </c>
      <c r="AQ1506">
        <v>1</v>
      </c>
      <c r="AR1506">
        <v>0</v>
      </c>
      <c r="AS1506">
        <v>0</v>
      </c>
      <c r="AT1506">
        <v>0</v>
      </c>
      <c r="AU1506">
        <v>0</v>
      </c>
      <c r="AV1506">
        <v>0</v>
      </c>
      <c r="AW1506">
        <v>1</v>
      </c>
      <c r="AX1506">
        <v>3</v>
      </c>
      <c r="AY1506">
        <v>9</v>
      </c>
      <c r="AZ1506">
        <v>5</v>
      </c>
      <c r="BA1506">
        <v>8</v>
      </c>
      <c r="BB1506">
        <v>0</v>
      </c>
      <c r="BC1506">
        <v>6</v>
      </c>
      <c r="BD1506">
        <v>0</v>
      </c>
      <c r="BE1506">
        <v>0</v>
      </c>
      <c r="BF1506">
        <v>0</v>
      </c>
      <c r="BG1506">
        <v>0</v>
      </c>
      <c r="BH1506">
        <v>0</v>
      </c>
      <c r="BI1506">
        <v>6</v>
      </c>
      <c r="BJ1506">
        <v>3</v>
      </c>
      <c r="BK1506">
        <v>0</v>
      </c>
      <c r="BL1506">
        <v>1</v>
      </c>
      <c r="BM1506">
        <v>3</v>
      </c>
      <c r="BN1506">
        <v>0</v>
      </c>
      <c r="BO1506">
        <v>6</v>
      </c>
      <c r="BP1506">
        <v>0</v>
      </c>
      <c r="BQ1506">
        <v>0</v>
      </c>
      <c r="BR1506">
        <v>0</v>
      </c>
      <c r="BS1506">
        <v>3</v>
      </c>
      <c r="BT1506">
        <v>45</v>
      </c>
      <c r="BU1506" t="s">
        <v>1502</v>
      </c>
    </row>
    <row r="1507" spans="1:73">
      <c r="A1507" t="s">
        <v>1244</v>
      </c>
      <c r="B1507" t="s">
        <v>1245</v>
      </c>
      <c r="C1507">
        <v>291</v>
      </c>
      <c r="D1507" t="s">
        <v>119</v>
      </c>
      <c r="E1507" t="s">
        <v>78</v>
      </c>
      <c r="F1507" t="s">
        <v>77</v>
      </c>
      <c r="G1507">
        <v>0</v>
      </c>
      <c r="H1507">
        <v>0</v>
      </c>
      <c r="I1507">
        <v>0</v>
      </c>
      <c r="J1507">
        <v>0</v>
      </c>
      <c r="K1507">
        <v>0</v>
      </c>
      <c r="L1507">
        <v>3</v>
      </c>
      <c r="M1507">
        <v>0</v>
      </c>
      <c r="N1507">
        <v>1</v>
      </c>
      <c r="O1507">
        <v>0</v>
      </c>
      <c r="P1507">
        <v>0</v>
      </c>
      <c r="Q1507">
        <v>0</v>
      </c>
      <c r="R1507">
        <v>0</v>
      </c>
      <c r="S1507">
        <v>5</v>
      </c>
      <c r="T1507">
        <v>4</v>
      </c>
      <c r="U1507">
        <v>0</v>
      </c>
      <c r="V1507">
        <v>2</v>
      </c>
      <c r="W1507">
        <v>1</v>
      </c>
      <c r="X1507">
        <v>0</v>
      </c>
      <c r="Y1507">
        <v>0</v>
      </c>
      <c r="Z1507">
        <v>0</v>
      </c>
      <c r="AA1507">
        <v>0</v>
      </c>
      <c r="AB1507">
        <v>24</v>
      </c>
      <c r="AC1507">
        <v>0</v>
      </c>
      <c r="AD1507">
        <v>0</v>
      </c>
      <c r="AE1507">
        <v>0</v>
      </c>
      <c r="AF1507">
        <v>0</v>
      </c>
      <c r="AG1507">
        <v>0</v>
      </c>
      <c r="AH1507">
        <v>1</v>
      </c>
      <c r="AI1507">
        <v>2</v>
      </c>
      <c r="AJ1507">
        <v>0</v>
      </c>
      <c r="AK1507">
        <v>0</v>
      </c>
      <c r="AL1507">
        <v>0</v>
      </c>
      <c r="AM1507">
        <v>0</v>
      </c>
      <c r="AN1507">
        <v>0</v>
      </c>
      <c r="AO1507">
        <v>0</v>
      </c>
      <c r="AP1507">
        <v>2</v>
      </c>
      <c r="AQ1507">
        <v>0</v>
      </c>
      <c r="AR1507">
        <v>0</v>
      </c>
      <c r="AS1507">
        <v>0</v>
      </c>
      <c r="AT1507">
        <v>0</v>
      </c>
      <c r="AU1507">
        <v>0</v>
      </c>
      <c r="AV1507">
        <v>0</v>
      </c>
      <c r="AW1507">
        <v>0</v>
      </c>
      <c r="AX1507">
        <v>5</v>
      </c>
      <c r="AY1507">
        <v>4</v>
      </c>
      <c r="AZ1507">
        <v>3</v>
      </c>
      <c r="BA1507">
        <v>5</v>
      </c>
      <c r="BB1507">
        <v>1</v>
      </c>
      <c r="BC1507">
        <v>9</v>
      </c>
      <c r="BD1507">
        <v>0</v>
      </c>
      <c r="BE1507">
        <v>0</v>
      </c>
      <c r="BF1507">
        <v>0</v>
      </c>
      <c r="BG1507">
        <v>0</v>
      </c>
      <c r="BH1507">
        <v>0</v>
      </c>
      <c r="BI1507">
        <v>6</v>
      </c>
      <c r="BJ1507">
        <v>5</v>
      </c>
      <c r="BK1507">
        <v>0</v>
      </c>
      <c r="BL1507">
        <v>1</v>
      </c>
      <c r="BM1507">
        <v>0</v>
      </c>
      <c r="BN1507">
        <v>1</v>
      </c>
      <c r="BO1507">
        <v>4</v>
      </c>
      <c r="BP1507">
        <v>1</v>
      </c>
      <c r="BQ1507">
        <v>0</v>
      </c>
      <c r="BR1507">
        <v>3</v>
      </c>
      <c r="BS1507">
        <v>9</v>
      </c>
      <c r="BT1507">
        <v>44</v>
      </c>
      <c r="BU1507" t="s">
        <v>1503</v>
      </c>
    </row>
    <row r="1508" spans="1:73">
      <c r="A1508" t="s">
        <v>1244</v>
      </c>
      <c r="B1508" t="s">
        <v>1245</v>
      </c>
      <c r="C1508">
        <v>292</v>
      </c>
      <c r="D1508" t="s">
        <v>119</v>
      </c>
      <c r="E1508" t="s">
        <v>183</v>
      </c>
      <c r="F1508" t="s">
        <v>184</v>
      </c>
      <c r="G1508">
        <v>0</v>
      </c>
      <c r="H1508">
        <v>1</v>
      </c>
      <c r="I1508">
        <v>4</v>
      </c>
      <c r="J1508">
        <v>0</v>
      </c>
      <c r="K1508">
        <v>0</v>
      </c>
      <c r="L1508">
        <v>4</v>
      </c>
      <c r="M1508">
        <v>1</v>
      </c>
      <c r="N1508">
        <v>9</v>
      </c>
      <c r="O1508">
        <v>0</v>
      </c>
      <c r="P1508">
        <v>0</v>
      </c>
      <c r="Q1508">
        <v>0</v>
      </c>
      <c r="R1508">
        <v>0</v>
      </c>
      <c r="S1508">
        <v>8</v>
      </c>
      <c r="T1508">
        <v>2</v>
      </c>
      <c r="U1508">
        <v>0</v>
      </c>
      <c r="V1508">
        <v>2</v>
      </c>
      <c r="W1508">
        <v>1</v>
      </c>
      <c r="X1508">
        <v>0</v>
      </c>
      <c r="Y1508">
        <v>0</v>
      </c>
      <c r="Z1508">
        <v>0</v>
      </c>
      <c r="AA1508">
        <v>0</v>
      </c>
      <c r="AB1508">
        <v>34</v>
      </c>
      <c r="AC1508">
        <v>1</v>
      </c>
      <c r="AD1508">
        <v>0</v>
      </c>
      <c r="AE1508">
        <v>0</v>
      </c>
      <c r="AF1508">
        <v>0</v>
      </c>
      <c r="AG1508">
        <v>0</v>
      </c>
      <c r="AH1508">
        <v>0</v>
      </c>
      <c r="AI1508">
        <v>1</v>
      </c>
      <c r="AJ1508">
        <v>0</v>
      </c>
      <c r="AK1508">
        <v>0</v>
      </c>
      <c r="AL1508">
        <v>0</v>
      </c>
      <c r="AM1508">
        <v>10</v>
      </c>
      <c r="AN1508">
        <v>0</v>
      </c>
      <c r="AO1508">
        <v>0</v>
      </c>
      <c r="AP1508">
        <v>0</v>
      </c>
      <c r="AQ1508">
        <v>1</v>
      </c>
      <c r="AR1508">
        <v>0</v>
      </c>
      <c r="AS1508">
        <v>0</v>
      </c>
      <c r="AT1508">
        <v>0</v>
      </c>
      <c r="AU1508">
        <v>1</v>
      </c>
      <c r="AV1508">
        <v>0</v>
      </c>
      <c r="AW1508">
        <v>4</v>
      </c>
      <c r="AX1508">
        <v>0</v>
      </c>
      <c r="AY1508">
        <v>6</v>
      </c>
      <c r="AZ1508">
        <v>6</v>
      </c>
      <c r="BA1508">
        <v>11</v>
      </c>
      <c r="BB1508">
        <v>1</v>
      </c>
      <c r="BC1508">
        <v>7</v>
      </c>
      <c r="BD1508">
        <v>0</v>
      </c>
      <c r="BE1508">
        <v>0</v>
      </c>
      <c r="BF1508">
        <v>0</v>
      </c>
      <c r="BG1508">
        <v>0</v>
      </c>
      <c r="BH1508">
        <v>0</v>
      </c>
      <c r="BI1508">
        <v>0</v>
      </c>
      <c r="BJ1508">
        <v>7</v>
      </c>
      <c r="BK1508">
        <v>0</v>
      </c>
      <c r="BL1508">
        <v>4</v>
      </c>
      <c r="BM1508">
        <v>0</v>
      </c>
      <c r="BN1508">
        <v>0</v>
      </c>
      <c r="BO1508">
        <v>10</v>
      </c>
      <c r="BP1508">
        <v>0</v>
      </c>
      <c r="BQ1508">
        <v>0</v>
      </c>
      <c r="BR1508">
        <v>0</v>
      </c>
      <c r="BS1508">
        <v>2</v>
      </c>
      <c r="BT1508">
        <v>54</v>
      </c>
      <c r="BU1508" t="s">
        <v>1504</v>
      </c>
    </row>
    <row r="1509" spans="1:73">
      <c r="A1509" t="s">
        <v>1244</v>
      </c>
      <c r="B1509" t="s">
        <v>1245</v>
      </c>
      <c r="C1509">
        <v>293</v>
      </c>
      <c r="D1509" t="s">
        <v>119</v>
      </c>
      <c r="E1509" t="s">
        <v>78</v>
      </c>
      <c r="F1509" t="s">
        <v>77</v>
      </c>
      <c r="G1509">
        <v>0</v>
      </c>
      <c r="H1509">
        <v>0</v>
      </c>
      <c r="I1509">
        <v>1</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4</v>
      </c>
      <c r="AC1509">
        <v>0</v>
      </c>
      <c r="AD1509">
        <v>0</v>
      </c>
      <c r="AE1509">
        <v>0</v>
      </c>
      <c r="AF1509">
        <v>0</v>
      </c>
      <c r="AG1509">
        <v>0</v>
      </c>
      <c r="AH1509">
        <v>0</v>
      </c>
      <c r="AI1509">
        <v>0</v>
      </c>
      <c r="AJ1509">
        <v>0</v>
      </c>
      <c r="AK1509">
        <v>0</v>
      </c>
      <c r="AL1509">
        <v>0</v>
      </c>
      <c r="AM1509">
        <v>1</v>
      </c>
      <c r="AN1509">
        <v>0</v>
      </c>
      <c r="AO1509">
        <v>0</v>
      </c>
      <c r="AP1509">
        <v>1</v>
      </c>
      <c r="AQ1509">
        <v>0</v>
      </c>
      <c r="AR1509">
        <v>0</v>
      </c>
      <c r="AS1509">
        <v>0</v>
      </c>
      <c r="AT1509">
        <v>0</v>
      </c>
      <c r="AU1509">
        <v>0</v>
      </c>
      <c r="AV1509">
        <v>0</v>
      </c>
      <c r="AW1509">
        <v>1</v>
      </c>
      <c r="AX1509">
        <v>0</v>
      </c>
      <c r="AY1509">
        <v>1</v>
      </c>
      <c r="AZ1509">
        <v>0</v>
      </c>
      <c r="BA1509">
        <v>2</v>
      </c>
      <c r="BB1509">
        <v>0</v>
      </c>
      <c r="BC1509">
        <v>1</v>
      </c>
      <c r="BD1509">
        <v>0</v>
      </c>
      <c r="BE1509">
        <v>0</v>
      </c>
      <c r="BF1509">
        <v>0</v>
      </c>
      <c r="BG1509">
        <v>0</v>
      </c>
      <c r="BH1509">
        <v>0</v>
      </c>
      <c r="BI1509">
        <v>0</v>
      </c>
      <c r="BJ1509">
        <v>0</v>
      </c>
      <c r="BK1509">
        <v>0</v>
      </c>
      <c r="BL1509">
        <v>0</v>
      </c>
      <c r="BM1509">
        <v>0</v>
      </c>
      <c r="BN1509">
        <v>0</v>
      </c>
      <c r="BO1509">
        <v>0</v>
      </c>
      <c r="BP1509">
        <v>0</v>
      </c>
      <c r="BQ1509">
        <v>0</v>
      </c>
      <c r="BR1509">
        <v>0</v>
      </c>
      <c r="BS1509">
        <v>2</v>
      </c>
      <c r="BT1509">
        <v>10</v>
      </c>
      <c r="BU1509" t="s">
        <v>1505</v>
      </c>
    </row>
    <row r="1510" spans="1:73">
      <c r="A1510" t="s">
        <v>1244</v>
      </c>
      <c r="B1510" t="s">
        <v>1245</v>
      </c>
      <c r="C1510">
        <v>294</v>
      </c>
      <c r="D1510" t="s">
        <v>119</v>
      </c>
      <c r="E1510" t="s">
        <v>1265</v>
      </c>
      <c r="F1510" t="s">
        <v>92</v>
      </c>
      <c r="G1510">
        <v>2</v>
      </c>
      <c r="H1510">
        <v>9</v>
      </c>
      <c r="I1510">
        <v>7</v>
      </c>
      <c r="J1510">
        <v>0</v>
      </c>
      <c r="K1510">
        <v>0</v>
      </c>
      <c r="L1510">
        <v>14</v>
      </c>
      <c r="M1510">
        <v>3</v>
      </c>
      <c r="N1510">
        <v>11</v>
      </c>
      <c r="O1510">
        <v>0</v>
      </c>
      <c r="P1510">
        <v>0</v>
      </c>
      <c r="Q1510">
        <v>3</v>
      </c>
      <c r="R1510">
        <v>0</v>
      </c>
      <c r="S1510">
        <v>26</v>
      </c>
      <c r="T1510">
        <v>12</v>
      </c>
      <c r="U1510">
        <v>0</v>
      </c>
      <c r="V1510">
        <v>2</v>
      </c>
      <c r="W1510">
        <v>5</v>
      </c>
      <c r="X1510">
        <v>0</v>
      </c>
      <c r="Y1510">
        <v>0</v>
      </c>
      <c r="Z1510">
        <v>1</v>
      </c>
      <c r="AA1510">
        <v>0</v>
      </c>
      <c r="AB1510">
        <v>93</v>
      </c>
      <c r="AC1510">
        <v>0</v>
      </c>
      <c r="AD1510">
        <v>0</v>
      </c>
      <c r="AE1510">
        <v>1</v>
      </c>
      <c r="AF1510">
        <v>0</v>
      </c>
      <c r="AG1510">
        <v>0</v>
      </c>
      <c r="AH1510">
        <v>0</v>
      </c>
      <c r="AI1510">
        <v>8</v>
      </c>
      <c r="AJ1510">
        <v>0</v>
      </c>
      <c r="AK1510">
        <v>0</v>
      </c>
      <c r="AL1510">
        <v>2</v>
      </c>
      <c r="AM1510">
        <v>12</v>
      </c>
      <c r="AN1510">
        <v>0</v>
      </c>
      <c r="AO1510">
        <v>0</v>
      </c>
      <c r="AP1510">
        <v>1</v>
      </c>
      <c r="AQ1510">
        <v>0</v>
      </c>
      <c r="AR1510">
        <v>0</v>
      </c>
      <c r="AS1510">
        <v>0</v>
      </c>
      <c r="AT1510">
        <v>1</v>
      </c>
      <c r="AU1510">
        <v>6</v>
      </c>
      <c r="AV1510">
        <v>1</v>
      </c>
      <c r="AW1510">
        <v>7</v>
      </c>
      <c r="AX1510">
        <v>15</v>
      </c>
      <c r="AY1510">
        <v>14</v>
      </c>
      <c r="AZ1510">
        <v>19</v>
      </c>
      <c r="BA1510">
        <v>33</v>
      </c>
      <c r="BB1510">
        <v>3</v>
      </c>
      <c r="BC1510">
        <v>5</v>
      </c>
      <c r="BD1510">
        <v>0</v>
      </c>
      <c r="BE1510">
        <v>0</v>
      </c>
      <c r="BF1510">
        <v>0</v>
      </c>
      <c r="BG1510">
        <v>0</v>
      </c>
      <c r="BH1510">
        <v>1</v>
      </c>
      <c r="BI1510">
        <v>27</v>
      </c>
      <c r="BJ1510">
        <v>2</v>
      </c>
      <c r="BK1510">
        <v>0</v>
      </c>
      <c r="BL1510">
        <v>3</v>
      </c>
      <c r="BM1510">
        <v>1</v>
      </c>
      <c r="BN1510">
        <v>3</v>
      </c>
      <c r="BO1510">
        <v>25</v>
      </c>
      <c r="BP1510">
        <v>2</v>
      </c>
      <c r="BQ1510">
        <v>0</v>
      </c>
      <c r="BR1510">
        <v>10</v>
      </c>
      <c r="BS1510">
        <v>7</v>
      </c>
      <c r="BT1510">
        <v>149</v>
      </c>
      <c r="BU1510" t="s">
        <v>1506</v>
      </c>
    </row>
    <row r="1511" spans="1:73">
      <c r="A1511" t="s">
        <v>1244</v>
      </c>
      <c r="B1511" t="s">
        <v>1245</v>
      </c>
      <c r="C1511">
        <v>295</v>
      </c>
      <c r="D1511" t="s">
        <v>119</v>
      </c>
      <c r="E1511" t="s">
        <v>78</v>
      </c>
      <c r="F1511" t="s">
        <v>77</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1</v>
      </c>
      <c r="BT1511">
        <v>2</v>
      </c>
      <c r="BU1511" t="s">
        <v>1425</v>
      </c>
    </row>
    <row r="1512" spans="1:73">
      <c r="A1512" t="s">
        <v>1244</v>
      </c>
      <c r="B1512" t="s">
        <v>1245</v>
      </c>
      <c r="C1512">
        <v>296</v>
      </c>
      <c r="D1512" t="s">
        <v>119</v>
      </c>
      <c r="E1512" t="s">
        <v>1268</v>
      </c>
      <c r="F1512" t="s">
        <v>101</v>
      </c>
      <c r="G1512">
        <v>2</v>
      </c>
      <c r="H1512">
        <v>18</v>
      </c>
      <c r="I1512">
        <v>10</v>
      </c>
      <c r="J1512">
        <v>0</v>
      </c>
      <c r="K1512">
        <v>0</v>
      </c>
      <c r="L1512">
        <v>22</v>
      </c>
      <c r="M1512">
        <v>2</v>
      </c>
      <c r="N1512">
        <v>27</v>
      </c>
      <c r="O1512">
        <v>0</v>
      </c>
      <c r="P1512">
        <v>0</v>
      </c>
      <c r="Q1512">
        <v>1</v>
      </c>
      <c r="R1512">
        <v>3</v>
      </c>
      <c r="S1512">
        <v>42</v>
      </c>
      <c r="T1512">
        <v>17</v>
      </c>
      <c r="U1512">
        <v>0</v>
      </c>
      <c r="V1512">
        <v>4</v>
      </c>
      <c r="W1512">
        <v>11</v>
      </c>
      <c r="X1512">
        <v>0</v>
      </c>
      <c r="Y1512">
        <v>0</v>
      </c>
      <c r="Z1512">
        <v>2</v>
      </c>
      <c r="AA1512">
        <v>0</v>
      </c>
      <c r="AB1512">
        <v>168</v>
      </c>
      <c r="AC1512">
        <v>0</v>
      </c>
      <c r="AD1512">
        <v>0</v>
      </c>
      <c r="AE1512">
        <v>1</v>
      </c>
      <c r="AF1512">
        <v>0</v>
      </c>
      <c r="AG1512">
        <v>0</v>
      </c>
      <c r="AH1512">
        <v>5</v>
      </c>
      <c r="AI1512">
        <v>9</v>
      </c>
      <c r="AJ1512">
        <v>0</v>
      </c>
      <c r="AK1512">
        <v>1</v>
      </c>
      <c r="AL1512">
        <v>6</v>
      </c>
      <c r="AM1512">
        <v>19</v>
      </c>
      <c r="AN1512">
        <v>0</v>
      </c>
      <c r="AO1512">
        <v>0</v>
      </c>
      <c r="AP1512">
        <v>5</v>
      </c>
      <c r="AQ1512">
        <v>6</v>
      </c>
      <c r="AR1512">
        <v>0</v>
      </c>
      <c r="AS1512">
        <v>0</v>
      </c>
      <c r="AT1512">
        <v>3</v>
      </c>
      <c r="AU1512">
        <v>8</v>
      </c>
      <c r="AV1512">
        <v>1</v>
      </c>
      <c r="AW1512">
        <v>10</v>
      </c>
      <c r="AX1512">
        <v>16</v>
      </c>
      <c r="AY1512">
        <v>45</v>
      </c>
      <c r="AZ1512">
        <v>26</v>
      </c>
      <c r="BA1512">
        <v>39</v>
      </c>
      <c r="BB1512">
        <v>2</v>
      </c>
      <c r="BC1512">
        <v>42</v>
      </c>
      <c r="BD1512">
        <v>0</v>
      </c>
      <c r="BE1512">
        <v>0</v>
      </c>
      <c r="BF1512">
        <v>0</v>
      </c>
      <c r="BG1512">
        <v>0</v>
      </c>
      <c r="BH1512">
        <v>2</v>
      </c>
      <c r="BI1512">
        <v>26</v>
      </c>
      <c r="BJ1512">
        <v>26</v>
      </c>
      <c r="BK1512">
        <v>0</v>
      </c>
      <c r="BL1512">
        <v>7</v>
      </c>
      <c r="BM1512">
        <v>0</v>
      </c>
      <c r="BN1512">
        <v>10</v>
      </c>
      <c r="BO1512">
        <v>37</v>
      </c>
      <c r="BP1512">
        <v>2</v>
      </c>
      <c r="BQ1512">
        <v>0</v>
      </c>
      <c r="BR1512">
        <v>5</v>
      </c>
      <c r="BS1512">
        <v>17</v>
      </c>
      <c r="BT1512">
        <v>288</v>
      </c>
      <c r="BU1512" t="s">
        <v>1507</v>
      </c>
    </row>
    <row r="1513" spans="1:73">
      <c r="A1513" t="s">
        <v>1244</v>
      </c>
      <c r="B1513" t="s">
        <v>1245</v>
      </c>
      <c r="C1513">
        <v>297</v>
      </c>
      <c r="D1513" t="s">
        <v>119</v>
      </c>
      <c r="E1513" t="s">
        <v>78</v>
      </c>
      <c r="F1513" t="s">
        <v>77</v>
      </c>
      <c r="G1513">
        <v>0</v>
      </c>
      <c r="H1513">
        <v>1</v>
      </c>
      <c r="I1513">
        <v>0</v>
      </c>
      <c r="J1513">
        <v>0</v>
      </c>
      <c r="K1513">
        <v>0</v>
      </c>
      <c r="L1513">
        <v>4</v>
      </c>
      <c r="M1513">
        <v>0</v>
      </c>
      <c r="N1513">
        <v>6</v>
      </c>
      <c r="O1513">
        <v>0</v>
      </c>
      <c r="P1513">
        <v>0</v>
      </c>
      <c r="Q1513">
        <v>3</v>
      </c>
      <c r="R1513">
        <v>1</v>
      </c>
      <c r="S1513">
        <v>16</v>
      </c>
      <c r="T1513">
        <v>5</v>
      </c>
      <c r="U1513">
        <v>0</v>
      </c>
      <c r="V1513">
        <v>2</v>
      </c>
      <c r="W1513">
        <v>1</v>
      </c>
      <c r="X1513">
        <v>0</v>
      </c>
      <c r="Y1513">
        <v>0</v>
      </c>
      <c r="Z1513">
        <v>0</v>
      </c>
      <c r="AA1513">
        <v>0</v>
      </c>
      <c r="AB1513">
        <v>41</v>
      </c>
      <c r="AC1513">
        <v>1</v>
      </c>
      <c r="AD1513">
        <v>0</v>
      </c>
      <c r="AE1513">
        <v>0</v>
      </c>
      <c r="AF1513">
        <v>0</v>
      </c>
      <c r="AG1513">
        <v>0</v>
      </c>
      <c r="AH1513">
        <v>4</v>
      </c>
      <c r="AI1513">
        <v>5</v>
      </c>
      <c r="AJ1513">
        <v>0</v>
      </c>
      <c r="AK1513">
        <v>0</v>
      </c>
      <c r="AL1513">
        <v>0</v>
      </c>
      <c r="AM1513">
        <v>4</v>
      </c>
      <c r="AN1513">
        <v>0</v>
      </c>
      <c r="AO1513">
        <v>0</v>
      </c>
      <c r="AP1513">
        <v>1</v>
      </c>
      <c r="AQ1513">
        <v>1</v>
      </c>
      <c r="AR1513">
        <v>0</v>
      </c>
      <c r="AS1513">
        <v>0</v>
      </c>
      <c r="AT1513">
        <v>3</v>
      </c>
      <c r="AU1513">
        <v>0</v>
      </c>
      <c r="AV1513">
        <v>0</v>
      </c>
      <c r="AW1513">
        <v>0</v>
      </c>
      <c r="AX1513">
        <v>10</v>
      </c>
      <c r="AY1513">
        <v>8</v>
      </c>
      <c r="AZ1513">
        <v>9</v>
      </c>
      <c r="BA1513">
        <v>16</v>
      </c>
      <c r="BB1513">
        <v>1</v>
      </c>
      <c r="BC1513">
        <v>6</v>
      </c>
      <c r="BD1513">
        <v>0</v>
      </c>
      <c r="BE1513">
        <v>0</v>
      </c>
      <c r="BF1513">
        <v>0</v>
      </c>
      <c r="BG1513">
        <v>0</v>
      </c>
      <c r="BH1513">
        <v>0</v>
      </c>
      <c r="BI1513">
        <v>6</v>
      </c>
      <c r="BJ1513">
        <v>5</v>
      </c>
      <c r="BK1513">
        <v>0</v>
      </c>
      <c r="BL1513">
        <v>1</v>
      </c>
      <c r="BM1513">
        <v>0</v>
      </c>
      <c r="BN1513">
        <v>0</v>
      </c>
      <c r="BO1513">
        <v>10</v>
      </c>
      <c r="BP1513">
        <v>1</v>
      </c>
      <c r="BQ1513">
        <v>0</v>
      </c>
      <c r="BR1513">
        <v>3</v>
      </c>
      <c r="BS1513">
        <v>5</v>
      </c>
      <c r="BT1513">
        <v>69</v>
      </c>
      <c r="BU1513" t="s">
        <v>1508</v>
      </c>
    </row>
    <row r="1514" spans="1:73">
      <c r="A1514" t="s">
        <v>1244</v>
      </c>
      <c r="B1514" t="s">
        <v>1245</v>
      </c>
      <c r="C1514">
        <v>298</v>
      </c>
      <c r="D1514" t="s">
        <v>119</v>
      </c>
      <c r="E1514" t="s">
        <v>1509</v>
      </c>
      <c r="F1514" t="s">
        <v>184</v>
      </c>
      <c r="G1514">
        <v>0</v>
      </c>
      <c r="H1514">
        <v>1</v>
      </c>
      <c r="I1514">
        <v>0</v>
      </c>
      <c r="J1514">
        <v>0</v>
      </c>
      <c r="K1514">
        <v>0</v>
      </c>
      <c r="L1514">
        <v>8</v>
      </c>
      <c r="M1514">
        <v>0</v>
      </c>
      <c r="N1514">
        <v>10</v>
      </c>
      <c r="O1514">
        <v>0</v>
      </c>
      <c r="P1514">
        <v>0</v>
      </c>
      <c r="Q1514">
        <v>0</v>
      </c>
      <c r="R1514">
        <v>0</v>
      </c>
      <c r="S1514">
        <v>9</v>
      </c>
      <c r="T1514">
        <v>6</v>
      </c>
      <c r="U1514">
        <v>0</v>
      </c>
      <c r="V1514">
        <v>4</v>
      </c>
      <c r="W1514">
        <v>3</v>
      </c>
      <c r="X1514">
        <v>0</v>
      </c>
      <c r="Y1514">
        <v>0</v>
      </c>
      <c r="Z1514">
        <v>0</v>
      </c>
      <c r="AA1514">
        <v>0</v>
      </c>
      <c r="AB1514">
        <v>47</v>
      </c>
      <c r="AC1514">
        <v>2</v>
      </c>
      <c r="AD1514">
        <v>0</v>
      </c>
      <c r="AE1514">
        <v>1</v>
      </c>
      <c r="AF1514">
        <v>0</v>
      </c>
      <c r="AG1514">
        <v>0</v>
      </c>
      <c r="AH1514">
        <v>0</v>
      </c>
      <c r="AI1514">
        <v>1</v>
      </c>
      <c r="AJ1514">
        <v>0</v>
      </c>
      <c r="AK1514">
        <v>0</v>
      </c>
      <c r="AL1514">
        <v>0</v>
      </c>
      <c r="AM1514">
        <v>3</v>
      </c>
      <c r="AN1514">
        <v>0</v>
      </c>
      <c r="AO1514">
        <v>3</v>
      </c>
      <c r="AP1514">
        <v>0</v>
      </c>
      <c r="AQ1514">
        <v>2</v>
      </c>
      <c r="AR1514">
        <v>0</v>
      </c>
      <c r="AS1514">
        <v>0</v>
      </c>
      <c r="AT1514">
        <v>0</v>
      </c>
      <c r="AU1514">
        <v>4</v>
      </c>
      <c r="AV1514">
        <v>2</v>
      </c>
      <c r="AW1514">
        <v>0</v>
      </c>
      <c r="AX1514">
        <v>6</v>
      </c>
      <c r="AY1514">
        <v>9</v>
      </c>
      <c r="AZ1514">
        <v>7</v>
      </c>
      <c r="BA1514">
        <v>11</v>
      </c>
      <c r="BB1514">
        <v>0</v>
      </c>
      <c r="BC1514">
        <v>8</v>
      </c>
      <c r="BD1514">
        <v>0</v>
      </c>
      <c r="BE1514">
        <v>0</v>
      </c>
      <c r="BF1514">
        <v>1</v>
      </c>
      <c r="BG1514">
        <v>0</v>
      </c>
      <c r="BH1514">
        <v>0</v>
      </c>
      <c r="BI1514">
        <v>12</v>
      </c>
      <c r="BJ1514">
        <v>3</v>
      </c>
      <c r="BK1514">
        <v>0</v>
      </c>
      <c r="BL1514">
        <v>3</v>
      </c>
      <c r="BM1514">
        <v>4</v>
      </c>
      <c r="BN1514">
        <v>4</v>
      </c>
      <c r="BO1514">
        <v>13</v>
      </c>
      <c r="BP1514">
        <v>0</v>
      </c>
      <c r="BQ1514">
        <v>2</v>
      </c>
      <c r="BR1514">
        <v>1</v>
      </c>
      <c r="BS1514">
        <v>3</v>
      </c>
      <c r="BT1514">
        <v>74</v>
      </c>
      <c r="BU1514" t="s">
        <v>1510</v>
      </c>
    </row>
    <row r="1515" spans="1:73">
      <c r="A1515" t="s">
        <v>1244</v>
      </c>
      <c r="B1515" t="s">
        <v>1245</v>
      </c>
      <c r="C1515">
        <v>299</v>
      </c>
      <c r="D1515" t="s">
        <v>119</v>
      </c>
      <c r="E1515" t="s">
        <v>78</v>
      </c>
      <c r="F1515" t="s">
        <v>77</v>
      </c>
      <c r="G1515">
        <v>0</v>
      </c>
      <c r="H1515">
        <v>0</v>
      </c>
      <c r="I1515">
        <v>2</v>
      </c>
      <c r="J1515">
        <v>0</v>
      </c>
      <c r="K1515">
        <v>0</v>
      </c>
      <c r="L1515">
        <v>2</v>
      </c>
      <c r="M1515">
        <v>0</v>
      </c>
      <c r="N1515">
        <v>0</v>
      </c>
      <c r="O1515">
        <v>0</v>
      </c>
      <c r="P1515">
        <v>0</v>
      </c>
      <c r="Q1515">
        <v>0</v>
      </c>
      <c r="R1515">
        <v>0</v>
      </c>
      <c r="S1515">
        <v>2</v>
      </c>
      <c r="T1515">
        <v>0</v>
      </c>
      <c r="U1515">
        <v>0</v>
      </c>
      <c r="V1515">
        <v>0</v>
      </c>
      <c r="W1515">
        <v>0</v>
      </c>
      <c r="X1515">
        <v>0</v>
      </c>
      <c r="Y1515">
        <v>0</v>
      </c>
      <c r="Z1515">
        <v>0</v>
      </c>
      <c r="AA1515">
        <v>0</v>
      </c>
      <c r="AB1515">
        <v>7</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2</v>
      </c>
      <c r="AX1515">
        <v>2</v>
      </c>
      <c r="AY1515">
        <v>0</v>
      </c>
      <c r="AZ1515">
        <v>1</v>
      </c>
      <c r="BA1515">
        <v>2</v>
      </c>
      <c r="BB1515">
        <v>0</v>
      </c>
      <c r="BC1515">
        <v>0</v>
      </c>
      <c r="BD1515">
        <v>0</v>
      </c>
      <c r="BE1515">
        <v>0</v>
      </c>
      <c r="BF1515">
        <v>0</v>
      </c>
      <c r="BG1515">
        <v>0</v>
      </c>
      <c r="BH1515">
        <v>0</v>
      </c>
      <c r="BI1515">
        <v>1</v>
      </c>
      <c r="BJ1515">
        <v>0</v>
      </c>
      <c r="BK1515">
        <v>1</v>
      </c>
      <c r="BL1515">
        <v>2</v>
      </c>
      <c r="BM1515">
        <v>0</v>
      </c>
      <c r="BN1515">
        <v>0</v>
      </c>
      <c r="BO1515">
        <v>1</v>
      </c>
      <c r="BP1515">
        <v>0</v>
      </c>
      <c r="BQ1515">
        <v>0</v>
      </c>
      <c r="BR1515">
        <v>1</v>
      </c>
      <c r="BS1515">
        <v>2</v>
      </c>
      <c r="BT1515">
        <v>11</v>
      </c>
      <c r="BU1515" t="s">
        <v>1511</v>
      </c>
    </row>
    <row r="1516" spans="1:73">
      <c r="A1516" t="s">
        <v>1244</v>
      </c>
      <c r="B1516" t="s">
        <v>1245</v>
      </c>
      <c r="C1516">
        <v>300</v>
      </c>
      <c r="D1516" t="s">
        <v>119</v>
      </c>
      <c r="E1516" t="s">
        <v>1276</v>
      </c>
      <c r="F1516" t="s">
        <v>101</v>
      </c>
      <c r="G1516">
        <v>0</v>
      </c>
      <c r="H1516">
        <v>0</v>
      </c>
      <c r="I1516">
        <v>0</v>
      </c>
      <c r="J1516">
        <v>0</v>
      </c>
      <c r="K1516">
        <v>0</v>
      </c>
      <c r="L1516">
        <v>1</v>
      </c>
      <c r="M1516">
        <v>0</v>
      </c>
      <c r="N1516">
        <v>0</v>
      </c>
      <c r="O1516">
        <v>0</v>
      </c>
      <c r="P1516">
        <v>0</v>
      </c>
      <c r="Q1516">
        <v>0</v>
      </c>
      <c r="R1516">
        <v>0</v>
      </c>
      <c r="S1516">
        <v>0</v>
      </c>
      <c r="T1516">
        <v>0</v>
      </c>
      <c r="U1516">
        <v>0</v>
      </c>
      <c r="V1516">
        <v>0</v>
      </c>
      <c r="W1516">
        <v>0</v>
      </c>
      <c r="X1516">
        <v>0</v>
      </c>
      <c r="Y1516">
        <v>0</v>
      </c>
      <c r="Z1516">
        <v>0</v>
      </c>
      <c r="AA1516">
        <v>0</v>
      </c>
      <c r="AB1516">
        <v>2</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1</v>
      </c>
      <c r="BT1516">
        <v>3</v>
      </c>
      <c r="BU1516" t="s">
        <v>1512</v>
      </c>
    </row>
    <row r="1517" spans="1:73">
      <c r="A1517" t="s">
        <v>1244</v>
      </c>
      <c r="B1517" t="s">
        <v>1245</v>
      </c>
      <c r="C1517">
        <v>301</v>
      </c>
      <c r="D1517" t="s">
        <v>119</v>
      </c>
      <c r="E1517" t="s">
        <v>78</v>
      </c>
      <c r="F1517" t="s">
        <v>77</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1</v>
      </c>
      <c r="BT1517">
        <v>2</v>
      </c>
      <c r="BU1517" t="s">
        <v>1302</v>
      </c>
    </row>
    <row r="1518" spans="1:73">
      <c r="A1518" t="s">
        <v>1244</v>
      </c>
      <c r="B1518" t="s">
        <v>1245</v>
      </c>
      <c r="C1518">
        <v>302</v>
      </c>
      <c r="D1518" t="s">
        <v>119</v>
      </c>
      <c r="E1518" t="s">
        <v>1276</v>
      </c>
      <c r="F1518" t="s">
        <v>101</v>
      </c>
      <c r="G1518">
        <v>1</v>
      </c>
      <c r="H1518">
        <v>5</v>
      </c>
      <c r="I1518">
        <v>4</v>
      </c>
      <c r="J1518">
        <v>0</v>
      </c>
      <c r="K1518">
        <v>0</v>
      </c>
      <c r="L1518">
        <v>20</v>
      </c>
      <c r="M1518">
        <v>1</v>
      </c>
      <c r="N1518">
        <v>33</v>
      </c>
      <c r="O1518">
        <v>0</v>
      </c>
      <c r="P1518">
        <v>0</v>
      </c>
      <c r="Q1518">
        <v>2</v>
      </c>
      <c r="R1518">
        <v>6</v>
      </c>
      <c r="S1518">
        <v>33</v>
      </c>
      <c r="T1518">
        <v>8</v>
      </c>
      <c r="U1518">
        <v>0</v>
      </c>
      <c r="V1518">
        <v>3</v>
      </c>
      <c r="W1518">
        <v>3</v>
      </c>
      <c r="X1518">
        <v>0</v>
      </c>
      <c r="Y1518">
        <v>0</v>
      </c>
      <c r="Z1518">
        <v>0</v>
      </c>
      <c r="AA1518">
        <v>0</v>
      </c>
      <c r="AB1518">
        <v>154</v>
      </c>
      <c r="AC1518">
        <v>4</v>
      </c>
      <c r="AD1518">
        <v>0</v>
      </c>
      <c r="AE1518">
        <v>2</v>
      </c>
      <c r="AF1518">
        <v>0</v>
      </c>
      <c r="AG1518">
        <v>0</v>
      </c>
      <c r="AH1518">
        <v>0</v>
      </c>
      <c r="AI1518">
        <v>5</v>
      </c>
      <c r="AJ1518">
        <v>0</v>
      </c>
      <c r="AK1518">
        <v>0</v>
      </c>
      <c r="AL1518">
        <v>2</v>
      </c>
      <c r="AM1518">
        <v>17</v>
      </c>
      <c r="AN1518">
        <v>0</v>
      </c>
      <c r="AO1518">
        <v>19</v>
      </c>
      <c r="AP1518">
        <v>3</v>
      </c>
      <c r="AQ1518">
        <v>10</v>
      </c>
      <c r="AR1518">
        <v>0</v>
      </c>
      <c r="AS1518">
        <v>0</v>
      </c>
      <c r="AT1518">
        <v>5</v>
      </c>
      <c r="AU1518">
        <v>21</v>
      </c>
      <c r="AV1518">
        <v>3</v>
      </c>
      <c r="AW1518">
        <v>3</v>
      </c>
      <c r="AX1518">
        <v>14</v>
      </c>
      <c r="AY1518">
        <v>29</v>
      </c>
      <c r="AZ1518">
        <v>24</v>
      </c>
      <c r="BA1518">
        <v>31</v>
      </c>
      <c r="BB1518">
        <v>3</v>
      </c>
      <c r="BC1518">
        <v>37</v>
      </c>
      <c r="BD1518">
        <v>0</v>
      </c>
      <c r="BE1518">
        <v>0</v>
      </c>
      <c r="BF1518">
        <v>1</v>
      </c>
      <c r="BG1518">
        <v>0</v>
      </c>
      <c r="BH1518">
        <v>2</v>
      </c>
      <c r="BI1518">
        <v>25</v>
      </c>
      <c r="BJ1518">
        <v>17</v>
      </c>
      <c r="BK1518">
        <v>0</v>
      </c>
      <c r="BL1518">
        <v>5</v>
      </c>
      <c r="BM1518">
        <v>1</v>
      </c>
      <c r="BN1518">
        <v>14</v>
      </c>
      <c r="BO1518">
        <v>52</v>
      </c>
      <c r="BP1518">
        <v>4</v>
      </c>
      <c r="BQ1518">
        <v>12</v>
      </c>
      <c r="BR1518">
        <v>8</v>
      </c>
      <c r="BS1518">
        <v>19</v>
      </c>
      <c r="BT1518">
        <v>262</v>
      </c>
      <c r="BU1518" t="s">
        <v>1513</v>
      </c>
    </row>
    <row r="1519" spans="1:73">
      <c r="A1519" t="s">
        <v>1244</v>
      </c>
      <c r="B1519" t="s">
        <v>1245</v>
      </c>
      <c r="C1519">
        <v>303</v>
      </c>
      <c r="D1519" t="s">
        <v>119</v>
      </c>
      <c r="E1519" t="s">
        <v>78</v>
      </c>
      <c r="F1519" t="s">
        <v>77</v>
      </c>
      <c r="G1519">
        <v>0</v>
      </c>
      <c r="H1519">
        <v>0</v>
      </c>
      <c r="I1519">
        <v>0</v>
      </c>
      <c r="J1519">
        <v>0</v>
      </c>
      <c r="K1519">
        <v>0</v>
      </c>
      <c r="L1519">
        <v>0</v>
      </c>
      <c r="M1519">
        <v>0</v>
      </c>
      <c r="N1519">
        <v>3</v>
      </c>
      <c r="O1519">
        <v>0</v>
      </c>
      <c r="P1519">
        <v>0</v>
      </c>
      <c r="Q1519">
        <v>0</v>
      </c>
      <c r="R1519">
        <v>0</v>
      </c>
      <c r="S1519">
        <v>3</v>
      </c>
      <c r="T1519">
        <v>2</v>
      </c>
      <c r="U1519">
        <v>0</v>
      </c>
      <c r="V1519">
        <v>0</v>
      </c>
      <c r="W1519">
        <v>0</v>
      </c>
      <c r="X1519">
        <v>0</v>
      </c>
      <c r="Y1519">
        <v>0</v>
      </c>
      <c r="Z1519">
        <v>0</v>
      </c>
      <c r="AA1519">
        <v>0</v>
      </c>
      <c r="AB1519">
        <v>13</v>
      </c>
      <c r="AC1519">
        <v>2</v>
      </c>
      <c r="AD1519">
        <v>0</v>
      </c>
      <c r="AE1519">
        <v>1</v>
      </c>
      <c r="AF1519">
        <v>0</v>
      </c>
      <c r="AG1519">
        <v>0</v>
      </c>
      <c r="AH1519">
        <v>4</v>
      </c>
      <c r="AI1519">
        <v>3</v>
      </c>
      <c r="AJ1519">
        <v>0</v>
      </c>
      <c r="AK1519">
        <v>0</v>
      </c>
      <c r="AL1519">
        <v>0</v>
      </c>
      <c r="AM1519">
        <v>0</v>
      </c>
      <c r="AN1519">
        <v>0</v>
      </c>
      <c r="AO1519">
        <v>0</v>
      </c>
      <c r="AP1519">
        <v>2</v>
      </c>
      <c r="AQ1519">
        <v>0</v>
      </c>
      <c r="AR1519">
        <v>0</v>
      </c>
      <c r="AS1519">
        <v>0</v>
      </c>
      <c r="AT1519">
        <v>0</v>
      </c>
      <c r="AU1519">
        <v>2</v>
      </c>
      <c r="AV1519">
        <v>1</v>
      </c>
      <c r="AW1519">
        <v>0</v>
      </c>
      <c r="AX1519">
        <v>6</v>
      </c>
      <c r="AY1519">
        <v>3</v>
      </c>
      <c r="AZ1519">
        <v>1</v>
      </c>
      <c r="BA1519">
        <v>6</v>
      </c>
      <c r="BB1519">
        <v>0</v>
      </c>
      <c r="BC1519">
        <v>2</v>
      </c>
      <c r="BD1519">
        <v>0</v>
      </c>
      <c r="BE1519">
        <v>0</v>
      </c>
      <c r="BF1519">
        <v>0</v>
      </c>
      <c r="BG1519">
        <v>0</v>
      </c>
      <c r="BH1519">
        <v>0</v>
      </c>
      <c r="BI1519">
        <v>4</v>
      </c>
      <c r="BJ1519">
        <v>0</v>
      </c>
      <c r="BK1519">
        <v>0</v>
      </c>
      <c r="BL1519">
        <v>0</v>
      </c>
      <c r="BM1519">
        <v>0</v>
      </c>
      <c r="BN1519">
        <v>0</v>
      </c>
      <c r="BO1519">
        <v>5</v>
      </c>
      <c r="BP1519">
        <v>0</v>
      </c>
      <c r="BQ1519">
        <v>0</v>
      </c>
      <c r="BR1519">
        <v>2</v>
      </c>
      <c r="BS1519">
        <v>2</v>
      </c>
      <c r="BT1519">
        <v>21</v>
      </c>
      <c r="BU1519" t="s">
        <v>1514</v>
      </c>
    </row>
    <row r="1520" spans="1:73">
      <c r="A1520" t="s">
        <v>1244</v>
      </c>
      <c r="B1520" t="s">
        <v>1245</v>
      </c>
      <c r="C1520">
        <v>304</v>
      </c>
      <c r="D1520" t="s">
        <v>119</v>
      </c>
      <c r="E1520" t="s">
        <v>1265</v>
      </c>
      <c r="F1520" t="s">
        <v>92</v>
      </c>
      <c r="G1520">
        <v>0</v>
      </c>
      <c r="H1520">
        <v>5</v>
      </c>
      <c r="I1520">
        <v>6</v>
      </c>
      <c r="J1520">
        <v>0</v>
      </c>
      <c r="K1520">
        <v>0</v>
      </c>
      <c r="L1520">
        <v>12</v>
      </c>
      <c r="M1520">
        <v>0</v>
      </c>
      <c r="N1520">
        <v>12</v>
      </c>
      <c r="O1520">
        <v>0</v>
      </c>
      <c r="P1520">
        <v>0</v>
      </c>
      <c r="Q1520">
        <v>0</v>
      </c>
      <c r="R1520">
        <v>0</v>
      </c>
      <c r="S1520">
        <v>22</v>
      </c>
      <c r="T1520">
        <v>8</v>
      </c>
      <c r="U1520">
        <v>0</v>
      </c>
      <c r="V1520">
        <v>1</v>
      </c>
      <c r="W1520">
        <v>5</v>
      </c>
      <c r="X1520">
        <v>0</v>
      </c>
      <c r="Y1520">
        <v>0</v>
      </c>
      <c r="Z1520">
        <v>2</v>
      </c>
      <c r="AA1520">
        <v>0</v>
      </c>
      <c r="AB1520">
        <v>77</v>
      </c>
      <c r="AC1520">
        <v>0</v>
      </c>
      <c r="AD1520">
        <v>0</v>
      </c>
      <c r="AE1520">
        <v>0</v>
      </c>
      <c r="AF1520">
        <v>0</v>
      </c>
      <c r="AG1520">
        <v>0</v>
      </c>
      <c r="AH1520">
        <v>0</v>
      </c>
      <c r="AI1520">
        <v>10</v>
      </c>
      <c r="AJ1520">
        <v>0</v>
      </c>
      <c r="AK1520">
        <v>0</v>
      </c>
      <c r="AL1520">
        <v>3</v>
      </c>
      <c r="AM1520">
        <v>19</v>
      </c>
      <c r="AN1520">
        <v>3</v>
      </c>
      <c r="AO1520">
        <v>0</v>
      </c>
      <c r="AP1520">
        <v>1</v>
      </c>
      <c r="AQ1520">
        <v>3</v>
      </c>
      <c r="AR1520">
        <v>0</v>
      </c>
      <c r="AS1520">
        <v>0</v>
      </c>
      <c r="AT1520">
        <v>0</v>
      </c>
      <c r="AU1520">
        <v>1</v>
      </c>
      <c r="AV1520">
        <v>0</v>
      </c>
      <c r="AW1520">
        <v>6</v>
      </c>
      <c r="AX1520">
        <v>5</v>
      </c>
      <c r="AY1520">
        <v>13</v>
      </c>
      <c r="AZ1520">
        <v>15</v>
      </c>
      <c r="BA1520">
        <v>26</v>
      </c>
      <c r="BB1520">
        <v>1</v>
      </c>
      <c r="BC1520">
        <v>15</v>
      </c>
      <c r="BD1520">
        <v>0</v>
      </c>
      <c r="BE1520">
        <v>0</v>
      </c>
      <c r="BF1520">
        <v>0</v>
      </c>
      <c r="BG1520">
        <v>0</v>
      </c>
      <c r="BH1520">
        <v>0</v>
      </c>
      <c r="BI1520">
        <v>11</v>
      </c>
      <c r="BJ1520">
        <v>11</v>
      </c>
      <c r="BK1520">
        <v>0</v>
      </c>
      <c r="BL1520">
        <v>2</v>
      </c>
      <c r="BM1520">
        <v>0</v>
      </c>
      <c r="BN1520">
        <v>3</v>
      </c>
      <c r="BO1520">
        <v>16</v>
      </c>
      <c r="BP1520">
        <v>1</v>
      </c>
      <c r="BQ1520">
        <v>0</v>
      </c>
      <c r="BR1520">
        <v>4</v>
      </c>
      <c r="BS1520">
        <v>7</v>
      </c>
      <c r="BT1520">
        <v>124</v>
      </c>
      <c r="BU1520" t="s">
        <v>1515</v>
      </c>
    </row>
    <row r="1521" spans="1:73">
      <c r="A1521" t="s">
        <v>1244</v>
      </c>
      <c r="B1521" t="s">
        <v>1245</v>
      </c>
      <c r="C1521">
        <v>305</v>
      </c>
      <c r="D1521" t="s">
        <v>119</v>
      </c>
      <c r="E1521" t="s">
        <v>78</v>
      </c>
      <c r="F1521" t="s">
        <v>77</v>
      </c>
      <c r="G1521">
        <v>0</v>
      </c>
      <c r="H1521">
        <v>0</v>
      </c>
      <c r="I1521">
        <v>0</v>
      </c>
      <c r="J1521">
        <v>0</v>
      </c>
      <c r="K1521">
        <v>0</v>
      </c>
      <c r="L1521">
        <v>0</v>
      </c>
      <c r="M1521">
        <v>0</v>
      </c>
      <c r="N1521">
        <v>0</v>
      </c>
      <c r="O1521">
        <v>0</v>
      </c>
      <c r="P1521">
        <v>0</v>
      </c>
      <c r="Q1521">
        <v>0</v>
      </c>
      <c r="R1521">
        <v>0</v>
      </c>
      <c r="S1521">
        <v>4</v>
      </c>
      <c r="T1521">
        <v>0</v>
      </c>
      <c r="U1521">
        <v>0</v>
      </c>
      <c r="V1521">
        <v>1</v>
      </c>
      <c r="W1521">
        <v>0</v>
      </c>
      <c r="X1521">
        <v>0</v>
      </c>
      <c r="Y1521">
        <v>0</v>
      </c>
      <c r="Z1521">
        <v>0</v>
      </c>
      <c r="AA1521">
        <v>0</v>
      </c>
      <c r="AB1521">
        <v>4</v>
      </c>
      <c r="AC1521">
        <v>0</v>
      </c>
      <c r="AD1521">
        <v>0</v>
      </c>
      <c r="AE1521">
        <v>0</v>
      </c>
      <c r="AF1521">
        <v>0</v>
      </c>
      <c r="AG1521">
        <v>0</v>
      </c>
      <c r="AH1521">
        <v>0</v>
      </c>
      <c r="AI1521">
        <v>2</v>
      </c>
      <c r="AJ1521">
        <v>0</v>
      </c>
      <c r="AK1521">
        <v>0</v>
      </c>
      <c r="AL1521">
        <v>0</v>
      </c>
      <c r="AM1521">
        <v>0</v>
      </c>
      <c r="AN1521">
        <v>0</v>
      </c>
      <c r="AO1521">
        <v>0</v>
      </c>
      <c r="AP1521">
        <v>0</v>
      </c>
      <c r="AQ1521">
        <v>0</v>
      </c>
      <c r="AR1521">
        <v>0</v>
      </c>
      <c r="AS1521">
        <v>0</v>
      </c>
      <c r="AT1521">
        <v>0</v>
      </c>
      <c r="AU1521">
        <v>0</v>
      </c>
      <c r="AV1521">
        <v>0</v>
      </c>
      <c r="AW1521">
        <v>0</v>
      </c>
      <c r="AX1521">
        <v>0</v>
      </c>
      <c r="AY1521">
        <v>1</v>
      </c>
      <c r="AZ1521">
        <v>1</v>
      </c>
      <c r="BA1521">
        <v>0</v>
      </c>
      <c r="BB1521">
        <v>0</v>
      </c>
      <c r="BC1521">
        <v>0</v>
      </c>
      <c r="BD1521">
        <v>0</v>
      </c>
      <c r="BE1521">
        <v>0</v>
      </c>
      <c r="BF1521">
        <v>0</v>
      </c>
      <c r="BG1521">
        <v>0</v>
      </c>
      <c r="BH1521">
        <v>0</v>
      </c>
      <c r="BI1521">
        <v>0</v>
      </c>
      <c r="BJ1521">
        <v>0</v>
      </c>
      <c r="BK1521">
        <v>0</v>
      </c>
      <c r="BL1521">
        <v>0</v>
      </c>
      <c r="BM1521">
        <v>0</v>
      </c>
      <c r="BN1521">
        <v>0</v>
      </c>
      <c r="BO1521">
        <v>1</v>
      </c>
      <c r="BP1521">
        <v>0</v>
      </c>
      <c r="BQ1521">
        <v>0</v>
      </c>
      <c r="BR1521">
        <v>0</v>
      </c>
      <c r="BS1521">
        <v>1</v>
      </c>
      <c r="BT1521">
        <v>9</v>
      </c>
      <c r="BU1521" t="s">
        <v>1516</v>
      </c>
    </row>
    <row r="1522" spans="1:73">
      <c r="A1522" t="s">
        <v>1244</v>
      </c>
      <c r="B1522" t="s">
        <v>1245</v>
      </c>
      <c r="C1522">
        <v>306</v>
      </c>
      <c r="D1522" t="s">
        <v>119</v>
      </c>
      <c r="E1522" t="s">
        <v>1258</v>
      </c>
      <c r="F1522" t="s">
        <v>92</v>
      </c>
      <c r="G1522">
        <v>1</v>
      </c>
      <c r="H1522">
        <v>6</v>
      </c>
      <c r="I1522">
        <v>7</v>
      </c>
      <c r="J1522">
        <v>0</v>
      </c>
      <c r="K1522">
        <v>0</v>
      </c>
      <c r="L1522">
        <v>20</v>
      </c>
      <c r="M1522">
        <v>0</v>
      </c>
      <c r="N1522">
        <v>18</v>
      </c>
      <c r="O1522">
        <v>2</v>
      </c>
      <c r="P1522">
        <v>1</v>
      </c>
      <c r="Q1522">
        <v>1</v>
      </c>
      <c r="R1522">
        <v>3</v>
      </c>
      <c r="S1522">
        <v>24</v>
      </c>
      <c r="T1522">
        <v>8</v>
      </c>
      <c r="U1522">
        <v>0</v>
      </c>
      <c r="V1522">
        <v>4</v>
      </c>
      <c r="W1522">
        <v>7</v>
      </c>
      <c r="X1522">
        <v>0</v>
      </c>
      <c r="Y1522">
        <v>1</v>
      </c>
      <c r="Z1522">
        <v>0</v>
      </c>
      <c r="AA1522">
        <v>0</v>
      </c>
      <c r="AB1522">
        <v>129</v>
      </c>
      <c r="AC1522">
        <v>2</v>
      </c>
      <c r="AD1522">
        <v>0</v>
      </c>
      <c r="AE1522">
        <v>0</v>
      </c>
      <c r="AF1522">
        <v>0</v>
      </c>
      <c r="AG1522">
        <v>0</v>
      </c>
      <c r="AH1522">
        <v>0</v>
      </c>
      <c r="AI1522">
        <v>3</v>
      </c>
      <c r="AJ1522">
        <v>0</v>
      </c>
      <c r="AK1522">
        <v>0</v>
      </c>
      <c r="AL1522">
        <v>1</v>
      </c>
      <c r="AM1522">
        <v>14</v>
      </c>
      <c r="AN1522">
        <v>0</v>
      </c>
      <c r="AO1522">
        <v>10</v>
      </c>
      <c r="AP1522">
        <v>1</v>
      </c>
      <c r="AQ1522">
        <v>6</v>
      </c>
      <c r="AR1522">
        <v>1</v>
      </c>
      <c r="AS1522">
        <v>0</v>
      </c>
      <c r="AT1522">
        <v>2</v>
      </c>
      <c r="AU1522">
        <v>16</v>
      </c>
      <c r="AV1522">
        <v>1</v>
      </c>
      <c r="AW1522">
        <v>6</v>
      </c>
      <c r="AX1522">
        <v>14</v>
      </c>
      <c r="AY1522">
        <v>30</v>
      </c>
      <c r="AZ1522">
        <v>12</v>
      </c>
      <c r="BA1522">
        <v>33</v>
      </c>
      <c r="BB1522">
        <v>5</v>
      </c>
      <c r="BC1522">
        <v>17</v>
      </c>
      <c r="BD1522">
        <v>0</v>
      </c>
      <c r="BE1522">
        <v>1</v>
      </c>
      <c r="BF1522">
        <v>0</v>
      </c>
      <c r="BG1522">
        <v>0</v>
      </c>
      <c r="BH1522">
        <v>3</v>
      </c>
      <c r="BI1522">
        <v>20</v>
      </c>
      <c r="BJ1522">
        <v>10</v>
      </c>
      <c r="BK1522">
        <v>0</v>
      </c>
      <c r="BL1522">
        <v>6</v>
      </c>
      <c r="BM1522">
        <v>9</v>
      </c>
      <c r="BN1522">
        <v>5</v>
      </c>
      <c r="BO1522">
        <v>30</v>
      </c>
      <c r="BP1522">
        <v>3</v>
      </c>
      <c r="BQ1522">
        <v>5</v>
      </c>
      <c r="BR1522">
        <v>0</v>
      </c>
      <c r="BS1522">
        <v>17</v>
      </c>
      <c r="BT1522">
        <v>206</v>
      </c>
      <c r="BU1522" t="s">
        <v>1517</v>
      </c>
    </row>
    <row r="1523" spans="1:73">
      <c r="A1523" t="s">
        <v>1244</v>
      </c>
      <c r="B1523" t="s">
        <v>1245</v>
      </c>
      <c r="C1523">
        <v>307</v>
      </c>
      <c r="D1523" t="s">
        <v>119</v>
      </c>
      <c r="E1523" t="s">
        <v>1268</v>
      </c>
      <c r="F1523" t="s">
        <v>101</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1</v>
      </c>
      <c r="BT1523">
        <v>4</v>
      </c>
      <c r="BU1523" t="s">
        <v>1518</v>
      </c>
    </row>
    <row r="1524" spans="1:73">
      <c r="A1524" t="s">
        <v>1244</v>
      </c>
      <c r="B1524" t="s">
        <v>1245</v>
      </c>
      <c r="C1524">
        <v>308</v>
      </c>
      <c r="D1524" t="s">
        <v>119</v>
      </c>
      <c r="E1524" t="s">
        <v>78</v>
      </c>
      <c r="F1524" t="s">
        <v>77</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1</v>
      </c>
      <c r="BT1524">
        <v>2</v>
      </c>
      <c r="BU1524" t="s">
        <v>1425</v>
      </c>
    </row>
    <row r="1525" spans="1:73">
      <c r="A1525" t="s">
        <v>1244</v>
      </c>
      <c r="B1525" t="s">
        <v>1245</v>
      </c>
      <c r="C1525">
        <v>309</v>
      </c>
      <c r="D1525" t="s">
        <v>119</v>
      </c>
      <c r="E1525" t="s">
        <v>1268</v>
      </c>
      <c r="F1525" t="s">
        <v>101</v>
      </c>
      <c r="G1525">
        <v>3</v>
      </c>
      <c r="H1525">
        <v>10</v>
      </c>
      <c r="I1525">
        <v>4</v>
      </c>
      <c r="J1525">
        <v>0</v>
      </c>
      <c r="K1525">
        <v>0</v>
      </c>
      <c r="L1525">
        <v>15</v>
      </c>
      <c r="M1525">
        <v>0</v>
      </c>
      <c r="N1525">
        <v>12</v>
      </c>
      <c r="O1525">
        <v>2</v>
      </c>
      <c r="P1525">
        <v>0</v>
      </c>
      <c r="Q1525">
        <v>0</v>
      </c>
      <c r="R1525">
        <v>2</v>
      </c>
      <c r="S1525">
        <v>32</v>
      </c>
      <c r="T1525">
        <v>16</v>
      </c>
      <c r="U1525">
        <v>2</v>
      </c>
      <c r="V1525">
        <v>3</v>
      </c>
      <c r="W1525">
        <v>7</v>
      </c>
      <c r="X1525">
        <v>0</v>
      </c>
      <c r="Y1525">
        <v>0</v>
      </c>
      <c r="Z1525">
        <v>1</v>
      </c>
      <c r="AA1525">
        <v>0</v>
      </c>
      <c r="AB1525">
        <v>112</v>
      </c>
      <c r="AC1525">
        <v>2</v>
      </c>
      <c r="AD1525">
        <v>2</v>
      </c>
      <c r="AE1525">
        <v>0</v>
      </c>
      <c r="AF1525">
        <v>0</v>
      </c>
      <c r="AG1525">
        <v>0</v>
      </c>
      <c r="AH1525">
        <v>0</v>
      </c>
      <c r="AI1525">
        <v>8</v>
      </c>
      <c r="AJ1525">
        <v>0</v>
      </c>
      <c r="AK1525">
        <v>0</v>
      </c>
      <c r="AL1525">
        <v>4</v>
      </c>
      <c r="AM1525">
        <v>13</v>
      </c>
      <c r="AN1525">
        <v>0</v>
      </c>
      <c r="AO1525">
        <v>0</v>
      </c>
      <c r="AP1525">
        <v>3</v>
      </c>
      <c r="AQ1525">
        <v>3</v>
      </c>
      <c r="AR1525">
        <v>0</v>
      </c>
      <c r="AS1525">
        <v>2</v>
      </c>
      <c r="AT1525">
        <v>8</v>
      </c>
      <c r="AU1525">
        <v>2</v>
      </c>
      <c r="AV1525">
        <v>1</v>
      </c>
      <c r="AW1525">
        <v>4</v>
      </c>
      <c r="AX1525">
        <v>6</v>
      </c>
      <c r="AY1525">
        <v>21</v>
      </c>
      <c r="AZ1525">
        <v>14</v>
      </c>
      <c r="BA1525">
        <v>20</v>
      </c>
      <c r="BB1525">
        <v>6</v>
      </c>
      <c r="BC1525">
        <v>29</v>
      </c>
      <c r="BD1525">
        <v>0</v>
      </c>
      <c r="BE1525">
        <v>0</v>
      </c>
      <c r="BF1525">
        <v>1</v>
      </c>
      <c r="BG1525">
        <v>0</v>
      </c>
      <c r="BH1525">
        <v>2</v>
      </c>
      <c r="BI1525">
        <v>6</v>
      </c>
      <c r="BJ1525">
        <v>13</v>
      </c>
      <c r="BK1525">
        <v>0</v>
      </c>
      <c r="BL1525">
        <v>8</v>
      </c>
      <c r="BM1525">
        <v>2</v>
      </c>
      <c r="BN1525">
        <v>8</v>
      </c>
      <c r="BO1525">
        <v>19</v>
      </c>
      <c r="BP1525">
        <v>1</v>
      </c>
      <c r="BQ1525">
        <v>0</v>
      </c>
      <c r="BR1525">
        <v>0</v>
      </c>
      <c r="BS1525">
        <v>13</v>
      </c>
      <c r="BT1525">
        <v>194</v>
      </c>
      <c r="BU1525" t="s">
        <v>1519</v>
      </c>
    </row>
    <row r="1526" spans="1:73">
      <c r="A1526" t="s">
        <v>1244</v>
      </c>
      <c r="B1526" t="s">
        <v>1245</v>
      </c>
      <c r="C1526">
        <v>310</v>
      </c>
      <c r="D1526" t="s">
        <v>119</v>
      </c>
      <c r="E1526" t="s">
        <v>78</v>
      </c>
      <c r="F1526" t="s">
        <v>77</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1</v>
      </c>
      <c r="BT1526">
        <v>2</v>
      </c>
      <c r="BU1526" t="s">
        <v>1341</v>
      </c>
    </row>
    <row r="1527" spans="1:73">
      <c r="A1527" t="s">
        <v>1244</v>
      </c>
      <c r="B1527" t="s">
        <v>1245</v>
      </c>
      <c r="C1527">
        <v>311</v>
      </c>
      <c r="D1527" t="s">
        <v>119</v>
      </c>
      <c r="E1527" t="s">
        <v>1268</v>
      </c>
      <c r="F1527" t="s">
        <v>101</v>
      </c>
      <c r="G1527">
        <v>0</v>
      </c>
      <c r="H1527">
        <v>0</v>
      </c>
      <c r="I1527">
        <v>0</v>
      </c>
      <c r="J1527">
        <v>0</v>
      </c>
      <c r="K1527">
        <v>0</v>
      </c>
      <c r="L1527">
        <v>1</v>
      </c>
      <c r="M1527">
        <v>0</v>
      </c>
      <c r="N1527">
        <v>0</v>
      </c>
      <c r="O1527">
        <v>0</v>
      </c>
      <c r="P1527">
        <v>0</v>
      </c>
      <c r="Q1527">
        <v>0</v>
      </c>
      <c r="R1527">
        <v>0</v>
      </c>
      <c r="S1527">
        <v>0</v>
      </c>
      <c r="T1527">
        <v>0</v>
      </c>
      <c r="U1527">
        <v>0</v>
      </c>
      <c r="V1527">
        <v>0</v>
      </c>
      <c r="W1527">
        <v>0</v>
      </c>
      <c r="X1527">
        <v>0</v>
      </c>
      <c r="Y1527">
        <v>0</v>
      </c>
      <c r="Z1527">
        <v>0</v>
      </c>
      <c r="AA1527">
        <v>0</v>
      </c>
      <c r="AB1527">
        <v>3</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1</v>
      </c>
      <c r="AZ1527">
        <v>0</v>
      </c>
      <c r="BA1527">
        <v>0</v>
      </c>
      <c r="BB1527">
        <v>0</v>
      </c>
      <c r="BC1527">
        <v>0</v>
      </c>
      <c r="BD1527">
        <v>0</v>
      </c>
      <c r="BE1527">
        <v>0</v>
      </c>
      <c r="BF1527">
        <v>0</v>
      </c>
      <c r="BG1527">
        <v>0</v>
      </c>
      <c r="BH1527">
        <v>0</v>
      </c>
      <c r="BI1527">
        <v>3</v>
      </c>
      <c r="BJ1527">
        <v>0</v>
      </c>
      <c r="BK1527">
        <v>0</v>
      </c>
      <c r="BL1527">
        <v>0</v>
      </c>
      <c r="BM1527">
        <v>0</v>
      </c>
      <c r="BN1527">
        <v>0</v>
      </c>
      <c r="BO1527">
        <v>0</v>
      </c>
      <c r="BP1527">
        <v>0</v>
      </c>
      <c r="BQ1527">
        <v>0</v>
      </c>
      <c r="BR1527">
        <v>0</v>
      </c>
      <c r="BS1527">
        <v>1</v>
      </c>
      <c r="BT1527">
        <v>11</v>
      </c>
      <c r="BU1527" t="e">
        <f>-- questioner said, talking to the people there, including Latino voters.</f>
        <v>#NAME?</v>
      </c>
    </row>
    <row r="1528" spans="1:73">
      <c r="A1528" t="s">
        <v>1244</v>
      </c>
      <c r="B1528" t="s">
        <v>1245</v>
      </c>
      <c r="C1528">
        <v>312</v>
      </c>
      <c r="D1528" t="s">
        <v>119</v>
      </c>
      <c r="E1528" t="s">
        <v>78</v>
      </c>
      <c r="F1528" t="s">
        <v>77</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3</v>
      </c>
      <c r="AC1528">
        <v>0</v>
      </c>
      <c r="AD1528">
        <v>0</v>
      </c>
      <c r="AE1528">
        <v>1</v>
      </c>
      <c r="AF1528">
        <v>0</v>
      </c>
      <c r="AG1528">
        <v>0</v>
      </c>
      <c r="AH1528">
        <v>1</v>
      </c>
      <c r="AI1528">
        <v>0</v>
      </c>
      <c r="AJ1528">
        <v>0</v>
      </c>
      <c r="AK1528">
        <v>0</v>
      </c>
      <c r="AL1528">
        <v>0</v>
      </c>
      <c r="AM1528">
        <v>0</v>
      </c>
      <c r="AN1528">
        <v>0</v>
      </c>
      <c r="AO1528">
        <v>0</v>
      </c>
      <c r="AP1528">
        <v>0</v>
      </c>
      <c r="AQ1528">
        <v>0</v>
      </c>
      <c r="AR1528">
        <v>0</v>
      </c>
      <c r="AS1528">
        <v>0</v>
      </c>
      <c r="AT1528">
        <v>0</v>
      </c>
      <c r="AU1528">
        <v>0</v>
      </c>
      <c r="AV1528">
        <v>1</v>
      </c>
      <c r="AW1528">
        <v>0</v>
      </c>
      <c r="AX1528">
        <v>1</v>
      </c>
      <c r="AY1528">
        <v>1</v>
      </c>
      <c r="AZ1528">
        <v>0</v>
      </c>
      <c r="BA1528">
        <v>1</v>
      </c>
      <c r="BB1528">
        <v>0</v>
      </c>
      <c r="BC1528">
        <v>1</v>
      </c>
      <c r="BD1528">
        <v>0</v>
      </c>
      <c r="BE1528">
        <v>0</v>
      </c>
      <c r="BF1528">
        <v>0</v>
      </c>
      <c r="BG1528">
        <v>0</v>
      </c>
      <c r="BH1528">
        <v>0</v>
      </c>
      <c r="BI1528">
        <v>0</v>
      </c>
      <c r="BJ1528">
        <v>1</v>
      </c>
      <c r="BK1528">
        <v>0</v>
      </c>
      <c r="BL1528">
        <v>0</v>
      </c>
      <c r="BM1528">
        <v>0</v>
      </c>
      <c r="BN1528">
        <v>0</v>
      </c>
      <c r="BO1528">
        <v>0</v>
      </c>
      <c r="BP1528">
        <v>0</v>
      </c>
      <c r="BQ1528">
        <v>0</v>
      </c>
      <c r="BR1528">
        <v>0</v>
      </c>
      <c r="BS1528">
        <v>1</v>
      </c>
      <c r="BT1528">
        <v>6</v>
      </c>
      <c r="BU1528" t="s">
        <v>1520</v>
      </c>
    </row>
    <row r="1529" spans="1:73">
      <c r="A1529" t="s">
        <v>1244</v>
      </c>
      <c r="B1529" t="s">
        <v>1245</v>
      </c>
      <c r="C1529">
        <v>313</v>
      </c>
      <c r="D1529" t="s">
        <v>119</v>
      </c>
      <c r="E1529" t="s">
        <v>1265</v>
      </c>
      <c r="F1529" t="s">
        <v>92</v>
      </c>
      <c r="G1529">
        <v>0</v>
      </c>
      <c r="H1529">
        <v>0</v>
      </c>
      <c r="I1529">
        <v>0</v>
      </c>
      <c r="J1529">
        <v>0</v>
      </c>
      <c r="K1529">
        <v>0</v>
      </c>
      <c r="L1529">
        <v>5</v>
      </c>
      <c r="M1529">
        <v>0</v>
      </c>
      <c r="N1529">
        <v>3</v>
      </c>
      <c r="O1529">
        <v>0</v>
      </c>
      <c r="P1529">
        <v>0</v>
      </c>
      <c r="Q1529">
        <v>2</v>
      </c>
      <c r="R1529">
        <v>0</v>
      </c>
      <c r="S1529">
        <v>7</v>
      </c>
      <c r="T1529">
        <v>3</v>
      </c>
      <c r="U1529">
        <v>0</v>
      </c>
      <c r="V1529">
        <v>0</v>
      </c>
      <c r="W1529">
        <v>3</v>
      </c>
      <c r="X1529">
        <v>0</v>
      </c>
      <c r="Y1529">
        <v>0</v>
      </c>
      <c r="Z1529">
        <v>0</v>
      </c>
      <c r="AA1529">
        <v>0</v>
      </c>
      <c r="AB1529">
        <v>27</v>
      </c>
      <c r="AC1529">
        <v>0</v>
      </c>
      <c r="AD1529">
        <v>0</v>
      </c>
      <c r="AE1529">
        <v>0</v>
      </c>
      <c r="AF1529">
        <v>0</v>
      </c>
      <c r="AG1529">
        <v>0</v>
      </c>
      <c r="AH1529">
        <v>0</v>
      </c>
      <c r="AI1529">
        <v>0</v>
      </c>
      <c r="AJ1529">
        <v>0</v>
      </c>
      <c r="AK1529">
        <v>0</v>
      </c>
      <c r="AL1529">
        <v>0</v>
      </c>
      <c r="AM1529">
        <v>0</v>
      </c>
      <c r="AN1529">
        <v>0</v>
      </c>
      <c r="AO1529">
        <v>0</v>
      </c>
      <c r="AP1529">
        <v>2</v>
      </c>
      <c r="AQ1529">
        <v>2</v>
      </c>
      <c r="AR1529">
        <v>0</v>
      </c>
      <c r="AS1529">
        <v>0</v>
      </c>
      <c r="AT1529">
        <v>1</v>
      </c>
      <c r="AU1529">
        <v>3</v>
      </c>
      <c r="AV1529">
        <v>0</v>
      </c>
      <c r="AW1529">
        <v>0</v>
      </c>
      <c r="AX1529">
        <v>4</v>
      </c>
      <c r="AY1529">
        <v>7</v>
      </c>
      <c r="AZ1529">
        <v>2</v>
      </c>
      <c r="BA1529">
        <v>4</v>
      </c>
      <c r="BB1529">
        <v>2</v>
      </c>
      <c r="BC1529">
        <v>6</v>
      </c>
      <c r="BD1529">
        <v>0</v>
      </c>
      <c r="BE1529">
        <v>0</v>
      </c>
      <c r="BF1529">
        <v>0</v>
      </c>
      <c r="BG1529">
        <v>0</v>
      </c>
      <c r="BH1529">
        <v>0</v>
      </c>
      <c r="BI1529">
        <v>5</v>
      </c>
      <c r="BJ1529">
        <v>2</v>
      </c>
      <c r="BK1529">
        <v>0</v>
      </c>
      <c r="BL1529">
        <v>3</v>
      </c>
      <c r="BM1529">
        <v>0</v>
      </c>
      <c r="BN1529">
        <v>0</v>
      </c>
      <c r="BO1529">
        <v>5</v>
      </c>
      <c r="BP1529">
        <v>0</v>
      </c>
      <c r="BQ1529">
        <v>0</v>
      </c>
      <c r="BR1529">
        <v>3</v>
      </c>
      <c r="BS1529">
        <v>2</v>
      </c>
      <c r="BT1529">
        <v>42</v>
      </c>
      <c r="BU1529" t="s">
        <v>1521</v>
      </c>
    </row>
    <row r="1530" spans="1:73">
      <c r="A1530" t="s">
        <v>1244</v>
      </c>
      <c r="B1530" t="s">
        <v>1245</v>
      </c>
      <c r="C1530">
        <v>314</v>
      </c>
      <c r="D1530" t="s">
        <v>119</v>
      </c>
      <c r="E1530" t="s">
        <v>1268</v>
      </c>
      <c r="F1530" t="s">
        <v>101</v>
      </c>
      <c r="G1530">
        <v>0</v>
      </c>
      <c r="H1530">
        <v>0</v>
      </c>
      <c r="I1530">
        <v>0</v>
      </c>
      <c r="J1530">
        <v>0</v>
      </c>
      <c r="K1530">
        <v>0</v>
      </c>
      <c r="L1530">
        <v>2</v>
      </c>
      <c r="M1530">
        <v>0</v>
      </c>
      <c r="N1530">
        <v>1</v>
      </c>
      <c r="O1530">
        <v>0</v>
      </c>
      <c r="P1530">
        <v>0</v>
      </c>
      <c r="Q1530">
        <v>1</v>
      </c>
      <c r="R1530">
        <v>0</v>
      </c>
      <c r="S1530">
        <v>2</v>
      </c>
      <c r="T1530">
        <v>1</v>
      </c>
      <c r="U1530">
        <v>0</v>
      </c>
      <c r="V1530">
        <v>0</v>
      </c>
      <c r="W1530">
        <v>0</v>
      </c>
      <c r="X1530">
        <v>0</v>
      </c>
      <c r="Y1530">
        <v>0</v>
      </c>
      <c r="Z1530">
        <v>0</v>
      </c>
      <c r="AA1530">
        <v>0</v>
      </c>
      <c r="AB1530">
        <v>10</v>
      </c>
      <c r="AC1530">
        <v>0</v>
      </c>
      <c r="AD1530">
        <v>0</v>
      </c>
      <c r="AE1530">
        <v>0</v>
      </c>
      <c r="AF1530">
        <v>0</v>
      </c>
      <c r="AG1530">
        <v>0</v>
      </c>
      <c r="AH1530">
        <v>0</v>
      </c>
      <c r="AI1530">
        <v>1</v>
      </c>
      <c r="AJ1530">
        <v>0</v>
      </c>
      <c r="AK1530">
        <v>0</v>
      </c>
      <c r="AL1530">
        <v>0</v>
      </c>
      <c r="AM1530">
        <v>0</v>
      </c>
      <c r="AN1530">
        <v>0</v>
      </c>
      <c r="AO1530">
        <v>0</v>
      </c>
      <c r="AP1530">
        <v>1</v>
      </c>
      <c r="AQ1530">
        <v>0</v>
      </c>
      <c r="AR1530">
        <v>0</v>
      </c>
      <c r="AS1530">
        <v>0</v>
      </c>
      <c r="AT1530">
        <v>0</v>
      </c>
      <c r="AU1530">
        <v>0</v>
      </c>
      <c r="AV1530">
        <v>0</v>
      </c>
      <c r="AW1530">
        <v>0</v>
      </c>
      <c r="AX1530">
        <v>0</v>
      </c>
      <c r="AY1530">
        <v>3</v>
      </c>
      <c r="AZ1530">
        <v>1</v>
      </c>
      <c r="BA1530">
        <v>0</v>
      </c>
      <c r="BB1530">
        <v>0</v>
      </c>
      <c r="BC1530">
        <v>1</v>
      </c>
      <c r="BD1530">
        <v>0</v>
      </c>
      <c r="BE1530">
        <v>0</v>
      </c>
      <c r="BF1530">
        <v>0</v>
      </c>
      <c r="BG1530">
        <v>0</v>
      </c>
      <c r="BH1530">
        <v>1</v>
      </c>
      <c r="BI1530">
        <v>2</v>
      </c>
      <c r="BJ1530">
        <v>0</v>
      </c>
      <c r="BK1530">
        <v>0</v>
      </c>
      <c r="BL1530">
        <v>0</v>
      </c>
      <c r="BM1530">
        <v>0</v>
      </c>
      <c r="BN1530">
        <v>0</v>
      </c>
      <c r="BO1530">
        <v>1</v>
      </c>
      <c r="BP1530">
        <v>0</v>
      </c>
      <c r="BQ1530">
        <v>0</v>
      </c>
      <c r="BR1530">
        <v>0</v>
      </c>
      <c r="BS1530">
        <v>2</v>
      </c>
      <c r="BT1530">
        <v>21</v>
      </c>
      <c r="BU1530" t="s">
        <v>1522</v>
      </c>
    </row>
    <row r="1531" spans="1:73">
      <c r="A1531" t="s">
        <v>1244</v>
      </c>
      <c r="B1531" t="s">
        <v>1245</v>
      </c>
      <c r="C1531">
        <v>315</v>
      </c>
      <c r="D1531" t="s">
        <v>119</v>
      </c>
      <c r="E1531" t="s">
        <v>78</v>
      </c>
      <c r="F1531" t="s">
        <v>77</v>
      </c>
      <c r="G1531">
        <v>0</v>
      </c>
      <c r="H1531">
        <v>0</v>
      </c>
      <c r="I1531">
        <v>0</v>
      </c>
      <c r="J1531">
        <v>0</v>
      </c>
      <c r="K1531">
        <v>0</v>
      </c>
      <c r="L1531">
        <v>0</v>
      </c>
      <c r="M1531">
        <v>0</v>
      </c>
      <c r="N1531">
        <v>1</v>
      </c>
      <c r="O1531">
        <v>0</v>
      </c>
      <c r="P1531">
        <v>0</v>
      </c>
      <c r="Q1531">
        <v>0</v>
      </c>
      <c r="R1531">
        <v>0</v>
      </c>
      <c r="S1531">
        <v>0</v>
      </c>
      <c r="T1531">
        <v>0</v>
      </c>
      <c r="U1531">
        <v>0</v>
      </c>
      <c r="V1531">
        <v>0</v>
      </c>
      <c r="W1531">
        <v>0</v>
      </c>
      <c r="X1531">
        <v>0</v>
      </c>
      <c r="Y1531">
        <v>0</v>
      </c>
      <c r="Z1531">
        <v>0</v>
      </c>
      <c r="AA1531">
        <v>0</v>
      </c>
      <c r="AB1531">
        <v>3</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1</v>
      </c>
      <c r="AV1531">
        <v>0</v>
      </c>
      <c r="AW1531">
        <v>0</v>
      </c>
      <c r="AX1531">
        <v>0</v>
      </c>
      <c r="AY1531">
        <v>1</v>
      </c>
      <c r="AZ1531">
        <v>0</v>
      </c>
      <c r="BA1531">
        <v>0</v>
      </c>
      <c r="BB1531">
        <v>0</v>
      </c>
      <c r="BC1531">
        <v>1</v>
      </c>
      <c r="BD1531">
        <v>0</v>
      </c>
      <c r="BE1531">
        <v>0</v>
      </c>
      <c r="BF1531">
        <v>0</v>
      </c>
      <c r="BG1531">
        <v>0</v>
      </c>
      <c r="BH1531">
        <v>0</v>
      </c>
      <c r="BI1531">
        <v>0</v>
      </c>
      <c r="BJ1531">
        <v>1</v>
      </c>
      <c r="BK1531">
        <v>0</v>
      </c>
      <c r="BL1531">
        <v>0</v>
      </c>
      <c r="BM1531">
        <v>0</v>
      </c>
      <c r="BN1531">
        <v>0</v>
      </c>
      <c r="BO1531">
        <v>1</v>
      </c>
      <c r="BP1531">
        <v>0</v>
      </c>
      <c r="BQ1531">
        <v>0</v>
      </c>
      <c r="BR1531">
        <v>0</v>
      </c>
      <c r="BS1531">
        <v>1</v>
      </c>
      <c r="BT1531">
        <v>7</v>
      </c>
      <c r="BU1531" t="s">
        <v>1523</v>
      </c>
    </row>
    <row r="1532" spans="1:73">
      <c r="A1532" t="s">
        <v>1244</v>
      </c>
      <c r="B1532" t="s">
        <v>1245</v>
      </c>
      <c r="C1532">
        <v>316</v>
      </c>
      <c r="D1532" t="s">
        <v>119</v>
      </c>
      <c r="E1532" t="s">
        <v>1268</v>
      </c>
      <c r="F1532" t="s">
        <v>101</v>
      </c>
      <c r="G1532">
        <v>0</v>
      </c>
      <c r="H1532">
        <v>0</v>
      </c>
      <c r="I1532">
        <v>0</v>
      </c>
      <c r="J1532">
        <v>0</v>
      </c>
      <c r="K1532">
        <v>0</v>
      </c>
      <c r="L1532">
        <v>0</v>
      </c>
      <c r="M1532">
        <v>0</v>
      </c>
      <c r="N1532">
        <v>2</v>
      </c>
      <c r="O1532">
        <v>0</v>
      </c>
      <c r="P1532">
        <v>0</v>
      </c>
      <c r="Q1532">
        <v>0</v>
      </c>
      <c r="R1532">
        <v>0</v>
      </c>
      <c r="S1532">
        <v>3</v>
      </c>
      <c r="T1532">
        <v>0</v>
      </c>
      <c r="U1532">
        <v>0</v>
      </c>
      <c r="V1532">
        <v>0</v>
      </c>
      <c r="W1532">
        <v>0</v>
      </c>
      <c r="X1532">
        <v>0</v>
      </c>
      <c r="Y1532">
        <v>0</v>
      </c>
      <c r="Z1532">
        <v>0</v>
      </c>
      <c r="AA1532">
        <v>0</v>
      </c>
      <c r="AB1532">
        <v>6</v>
      </c>
      <c r="AC1532">
        <v>0</v>
      </c>
      <c r="AD1532">
        <v>0</v>
      </c>
      <c r="AE1532">
        <v>0</v>
      </c>
      <c r="AF1532">
        <v>0</v>
      </c>
      <c r="AG1532">
        <v>0</v>
      </c>
      <c r="AH1532">
        <v>2</v>
      </c>
      <c r="AI1532">
        <v>0</v>
      </c>
      <c r="AJ1532">
        <v>0</v>
      </c>
      <c r="AK1532">
        <v>0</v>
      </c>
      <c r="AL1532">
        <v>2</v>
      </c>
      <c r="AM1532">
        <v>0</v>
      </c>
      <c r="AN1532">
        <v>0</v>
      </c>
      <c r="AO1532">
        <v>0</v>
      </c>
      <c r="AP1532">
        <v>0</v>
      </c>
      <c r="AQ1532">
        <v>1</v>
      </c>
      <c r="AR1532">
        <v>0</v>
      </c>
      <c r="AS1532">
        <v>0</v>
      </c>
      <c r="AT1532">
        <v>0</v>
      </c>
      <c r="AU1532">
        <v>0</v>
      </c>
      <c r="AV1532">
        <v>0</v>
      </c>
      <c r="AW1532">
        <v>0</v>
      </c>
      <c r="AX1532">
        <v>3</v>
      </c>
      <c r="AY1532">
        <v>1</v>
      </c>
      <c r="AZ1532">
        <v>4</v>
      </c>
      <c r="BA1532">
        <v>3</v>
      </c>
      <c r="BB1532">
        <v>0</v>
      </c>
      <c r="BC1532">
        <v>1</v>
      </c>
      <c r="BD1532">
        <v>0</v>
      </c>
      <c r="BE1532">
        <v>0</v>
      </c>
      <c r="BF1532">
        <v>0</v>
      </c>
      <c r="BG1532">
        <v>0</v>
      </c>
      <c r="BH1532">
        <v>2</v>
      </c>
      <c r="BI1532">
        <v>2</v>
      </c>
      <c r="BJ1532">
        <v>1</v>
      </c>
      <c r="BK1532">
        <v>0</v>
      </c>
      <c r="BL1532">
        <v>0</v>
      </c>
      <c r="BM1532">
        <v>0</v>
      </c>
      <c r="BN1532">
        <v>0</v>
      </c>
      <c r="BO1532">
        <v>4</v>
      </c>
      <c r="BP1532">
        <v>0</v>
      </c>
      <c r="BQ1532">
        <v>0</v>
      </c>
      <c r="BR1532">
        <v>0</v>
      </c>
      <c r="BS1532">
        <v>2</v>
      </c>
      <c r="BT1532">
        <v>12</v>
      </c>
      <c r="BU1532" t="s">
        <v>1524</v>
      </c>
    </row>
    <row r="1533" spans="1:73">
      <c r="A1533" t="s">
        <v>1244</v>
      </c>
      <c r="B1533" t="s">
        <v>1245</v>
      </c>
      <c r="C1533">
        <v>317</v>
      </c>
      <c r="D1533" t="s">
        <v>119</v>
      </c>
      <c r="E1533" t="s">
        <v>78</v>
      </c>
      <c r="F1533" t="s">
        <v>77</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4</v>
      </c>
      <c r="AC1533">
        <v>0</v>
      </c>
      <c r="AD1533">
        <v>0</v>
      </c>
      <c r="AE1533">
        <v>0</v>
      </c>
      <c r="AF1533">
        <v>0</v>
      </c>
      <c r="AG1533">
        <v>0</v>
      </c>
      <c r="AH1533">
        <v>0</v>
      </c>
      <c r="AI1533">
        <v>0</v>
      </c>
      <c r="AJ1533">
        <v>0</v>
      </c>
      <c r="AK1533">
        <v>0</v>
      </c>
      <c r="AL1533">
        <v>0</v>
      </c>
      <c r="AM1533">
        <v>0</v>
      </c>
      <c r="AN1533">
        <v>0</v>
      </c>
      <c r="AO1533">
        <v>0</v>
      </c>
      <c r="AP1533">
        <v>1</v>
      </c>
      <c r="AQ1533">
        <v>0</v>
      </c>
      <c r="AR1533">
        <v>0</v>
      </c>
      <c r="AS1533">
        <v>0</v>
      </c>
      <c r="AT1533">
        <v>0</v>
      </c>
      <c r="AU1533">
        <v>0</v>
      </c>
      <c r="AV1533">
        <v>0</v>
      </c>
      <c r="AW1533">
        <v>0</v>
      </c>
      <c r="AX1533">
        <v>0</v>
      </c>
      <c r="AY1533">
        <v>1</v>
      </c>
      <c r="AZ1533">
        <v>2</v>
      </c>
      <c r="BA1533">
        <v>0</v>
      </c>
      <c r="BB1533">
        <v>1</v>
      </c>
      <c r="BC1533">
        <v>1</v>
      </c>
      <c r="BD1533">
        <v>0</v>
      </c>
      <c r="BE1533">
        <v>0</v>
      </c>
      <c r="BF1533">
        <v>0</v>
      </c>
      <c r="BG1533">
        <v>0</v>
      </c>
      <c r="BH1533">
        <v>0</v>
      </c>
      <c r="BI1533">
        <v>0</v>
      </c>
      <c r="BJ1533">
        <v>0</v>
      </c>
      <c r="BK1533">
        <v>0</v>
      </c>
      <c r="BL1533">
        <v>0</v>
      </c>
      <c r="BM1533">
        <v>0</v>
      </c>
      <c r="BN1533">
        <v>0</v>
      </c>
      <c r="BO1533">
        <v>2</v>
      </c>
      <c r="BP1533">
        <v>0</v>
      </c>
      <c r="BQ1533">
        <v>0</v>
      </c>
      <c r="BR1533">
        <v>0</v>
      </c>
      <c r="BS1533">
        <v>2</v>
      </c>
      <c r="BT1533">
        <v>6</v>
      </c>
      <c r="BU1533" t="s">
        <v>1525</v>
      </c>
    </row>
    <row r="1534" spans="1:73">
      <c r="A1534" t="s">
        <v>1244</v>
      </c>
      <c r="B1534" t="s">
        <v>1245</v>
      </c>
      <c r="C1534">
        <v>318</v>
      </c>
      <c r="D1534" t="s">
        <v>119</v>
      </c>
      <c r="E1534" t="s">
        <v>1268</v>
      </c>
      <c r="F1534" t="s">
        <v>101</v>
      </c>
      <c r="G1534">
        <v>0</v>
      </c>
      <c r="H1534">
        <v>1</v>
      </c>
      <c r="I1534">
        <v>0</v>
      </c>
      <c r="J1534">
        <v>0</v>
      </c>
      <c r="K1534">
        <v>0</v>
      </c>
      <c r="L1534">
        <v>1</v>
      </c>
      <c r="M1534">
        <v>0</v>
      </c>
      <c r="N1534">
        <v>2</v>
      </c>
      <c r="O1534">
        <v>0</v>
      </c>
      <c r="P1534">
        <v>0</v>
      </c>
      <c r="Q1534">
        <v>0</v>
      </c>
      <c r="R1534">
        <v>0</v>
      </c>
      <c r="S1534">
        <v>2</v>
      </c>
      <c r="T1534">
        <v>1</v>
      </c>
      <c r="U1534">
        <v>0</v>
      </c>
      <c r="V1534">
        <v>0</v>
      </c>
      <c r="W1534">
        <v>0</v>
      </c>
      <c r="X1534">
        <v>0</v>
      </c>
      <c r="Y1534">
        <v>0</v>
      </c>
      <c r="Z1534">
        <v>0</v>
      </c>
      <c r="AA1534">
        <v>0</v>
      </c>
      <c r="AB1534">
        <v>4</v>
      </c>
      <c r="AC1534">
        <v>0</v>
      </c>
      <c r="AD1534">
        <v>0</v>
      </c>
      <c r="AE1534">
        <v>0</v>
      </c>
      <c r="AF1534">
        <v>0</v>
      </c>
      <c r="AG1534">
        <v>0</v>
      </c>
      <c r="AH1534">
        <v>0</v>
      </c>
      <c r="AI1534">
        <v>1</v>
      </c>
      <c r="AJ1534">
        <v>0</v>
      </c>
      <c r="AK1534">
        <v>0</v>
      </c>
      <c r="AL1534">
        <v>0</v>
      </c>
      <c r="AM1534">
        <v>0</v>
      </c>
      <c r="AN1534">
        <v>0</v>
      </c>
      <c r="AO1534">
        <v>0</v>
      </c>
      <c r="AP1534">
        <v>1</v>
      </c>
      <c r="AQ1534">
        <v>0</v>
      </c>
      <c r="AR1534">
        <v>0</v>
      </c>
      <c r="AS1534">
        <v>0</v>
      </c>
      <c r="AT1534">
        <v>0</v>
      </c>
      <c r="AU1534">
        <v>0</v>
      </c>
      <c r="AV1534">
        <v>0</v>
      </c>
      <c r="AW1534">
        <v>0</v>
      </c>
      <c r="AX1534">
        <v>2</v>
      </c>
      <c r="AY1534">
        <v>0</v>
      </c>
      <c r="AZ1534">
        <v>4</v>
      </c>
      <c r="BA1534">
        <v>2</v>
      </c>
      <c r="BB1534">
        <v>0</v>
      </c>
      <c r="BC1534">
        <v>5</v>
      </c>
      <c r="BD1534">
        <v>0</v>
      </c>
      <c r="BE1534">
        <v>0</v>
      </c>
      <c r="BF1534">
        <v>0</v>
      </c>
      <c r="BG1534">
        <v>0</v>
      </c>
      <c r="BH1534">
        <v>4</v>
      </c>
      <c r="BI1534">
        <v>4</v>
      </c>
      <c r="BJ1534">
        <v>2</v>
      </c>
      <c r="BK1534">
        <v>0</v>
      </c>
      <c r="BL1534">
        <v>0</v>
      </c>
      <c r="BM1534">
        <v>0</v>
      </c>
      <c r="BN1534">
        <v>0</v>
      </c>
      <c r="BO1534">
        <v>4</v>
      </c>
      <c r="BP1534">
        <v>0</v>
      </c>
      <c r="BQ1534">
        <v>0</v>
      </c>
      <c r="BR1534">
        <v>0</v>
      </c>
      <c r="BS1534">
        <v>2</v>
      </c>
      <c r="BT1534">
        <v>11</v>
      </c>
      <c r="BU1534" t="s">
        <v>1526</v>
      </c>
    </row>
    <row r="1535" spans="1:73">
      <c r="A1535" t="s">
        <v>1244</v>
      </c>
      <c r="B1535" t="s">
        <v>1245</v>
      </c>
      <c r="C1535">
        <v>319</v>
      </c>
      <c r="D1535" t="s">
        <v>119</v>
      </c>
      <c r="E1535" t="s">
        <v>78</v>
      </c>
      <c r="F1535" t="s">
        <v>77</v>
      </c>
      <c r="G1535">
        <v>0</v>
      </c>
      <c r="H1535">
        <v>5</v>
      </c>
      <c r="I1535">
        <v>1</v>
      </c>
      <c r="J1535">
        <v>0</v>
      </c>
      <c r="K1535">
        <v>0</v>
      </c>
      <c r="L1535">
        <v>1</v>
      </c>
      <c r="M1535">
        <v>0</v>
      </c>
      <c r="N1535">
        <v>8</v>
      </c>
      <c r="O1535">
        <v>0</v>
      </c>
      <c r="P1535">
        <v>0</v>
      </c>
      <c r="Q1535">
        <v>1</v>
      </c>
      <c r="R1535">
        <v>0</v>
      </c>
      <c r="S1535">
        <v>7</v>
      </c>
      <c r="T1535">
        <v>4</v>
      </c>
      <c r="U1535">
        <v>0</v>
      </c>
      <c r="V1535">
        <v>1</v>
      </c>
      <c r="W1535">
        <v>1</v>
      </c>
      <c r="X1535">
        <v>0</v>
      </c>
      <c r="Y1535">
        <v>0</v>
      </c>
      <c r="Z1535">
        <v>0</v>
      </c>
      <c r="AA1535">
        <v>0</v>
      </c>
      <c r="AB1535">
        <v>35</v>
      </c>
      <c r="AC1535">
        <v>0</v>
      </c>
      <c r="AD1535">
        <v>0</v>
      </c>
      <c r="AE1535">
        <v>0</v>
      </c>
      <c r="AF1535">
        <v>0</v>
      </c>
      <c r="AG1535">
        <v>0</v>
      </c>
      <c r="AH1535">
        <v>5</v>
      </c>
      <c r="AI1535">
        <v>3</v>
      </c>
      <c r="AJ1535">
        <v>0</v>
      </c>
      <c r="AK1535">
        <v>1</v>
      </c>
      <c r="AL1535">
        <v>0</v>
      </c>
      <c r="AM1535">
        <v>3</v>
      </c>
      <c r="AN1535">
        <v>0</v>
      </c>
      <c r="AO1535">
        <v>0</v>
      </c>
      <c r="AP1535">
        <v>0</v>
      </c>
      <c r="AQ1535">
        <v>2</v>
      </c>
      <c r="AR1535">
        <v>0</v>
      </c>
      <c r="AS1535">
        <v>0</v>
      </c>
      <c r="AT1535">
        <v>0</v>
      </c>
      <c r="AU1535">
        <v>1</v>
      </c>
      <c r="AV1535">
        <v>3</v>
      </c>
      <c r="AW1535">
        <v>1</v>
      </c>
      <c r="AX1535">
        <v>13</v>
      </c>
      <c r="AY1535">
        <v>3</v>
      </c>
      <c r="AZ1535">
        <v>12</v>
      </c>
      <c r="BA1535">
        <v>16</v>
      </c>
      <c r="BB1535">
        <v>1</v>
      </c>
      <c r="BC1535">
        <v>8</v>
      </c>
      <c r="BD1535">
        <v>0</v>
      </c>
      <c r="BE1535">
        <v>0</v>
      </c>
      <c r="BF1535">
        <v>2</v>
      </c>
      <c r="BG1535">
        <v>0</v>
      </c>
      <c r="BH1535">
        <v>0</v>
      </c>
      <c r="BI1535">
        <v>10</v>
      </c>
      <c r="BJ1535">
        <v>6</v>
      </c>
      <c r="BK1535">
        <v>0</v>
      </c>
      <c r="BL1535">
        <v>2</v>
      </c>
      <c r="BM1535">
        <v>0</v>
      </c>
      <c r="BN1535">
        <v>1</v>
      </c>
      <c r="BO1535">
        <v>13</v>
      </c>
      <c r="BP1535">
        <v>2</v>
      </c>
      <c r="BQ1535">
        <v>0</v>
      </c>
      <c r="BR1535">
        <v>4</v>
      </c>
      <c r="BS1535">
        <v>4</v>
      </c>
      <c r="BT1535">
        <v>47</v>
      </c>
      <c r="BU1535" t="s">
        <v>1527</v>
      </c>
    </row>
    <row r="1536" spans="1:73">
      <c r="A1536" t="s">
        <v>1244</v>
      </c>
      <c r="B1536" t="s">
        <v>1245</v>
      </c>
      <c r="C1536">
        <v>320</v>
      </c>
      <c r="D1536" t="s">
        <v>119</v>
      </c>
      <c r="E1536" t="s">
        <v>1528</v>
      </c>
      <c r="F1536" t="s">
        <v>184</v>
      </c>
      <c r="G1536">
        <v>0</v>
      </c>
      <c r="H1536">
        <v>3</v>
      </c>
      <c r="I1536">
        <v>1</v>
      </c>
      <c r="J1536">
        <v>0</v>
      </c>
      <c r="K1536">
        <v>0</v>
      </c>
      <c r="L1536">
        <v>4</v>
      </c>
      <c r="M1536">
        <v>0</v>
      </c>
      <c r="N1536">
        <v>3</v>
      </c>
      <c r="O1536">
        <v>0</v>
      </c>
      <c r="P1536">
        <v>0</v>
      </c>
      <c r="Q1536">
        <v>0</v>
      </c>
      <c r="R1536">
        <v>0</v>
      </c>
      <c r="S1536">
        <v>10</v>
      </c>
      <c r="T1536">
        <v>0</v>
      </c>
      <c r="U1536">
        <v>0</v>
      </c>
      <c r="V1536">
        <v>2</v>
      </c>
      <c r="W1536">
        <v>1</v>
      </c>
      <c r="X1536">
        <v>0</v>
      </c>
      <c r="Y1536">
        <v>0</v>
      </c>
      <c r="Z1536">
        <v>0</v>
      </c>
      <c r="AA1536">
        <v>0</v>
      </c>
      <c r="AB1536">
        <v>22</v>
      </c>
      <c r="AC1536">
        <v>1</v>
      </c>
      <c r="AD1536">
        <v>0</v>
      </c>
      <c r="AE1536">
        <v>0</v>
      </c>
      <c r="AF1536">
        <v>1</v>
      </c>
      <c r="AG1536">
        <v>0</v>
      </c>
      <c r="AH1536">
        <v>0</v>
      </c>
      <c r="AI1536">
        <v>2</v>
      </c>
      <c r="AJ1536">
        <v>0</v>
      </c>
      <c r="AK1536">
        <v>0</v>
      </c>
      <c r="AL1536">
        <v>0</v>
      </c>
      <c r="AM1536">
        <v>1</v>
      </c>
      <c r="AN1536">
        <v>2</v>
      </c>
      <c r="AO1536">
        <v>0</v>
      </c>
      <c r="AP1536">
        <v>2</v>
      </c>
      <c r="AQ1536">
        <v>0</v>
      </c>
      <c r="AR1536">
        <v>0</v>
      </c>
      <c r="AS1536">
        <v>0</v>
      </c>
      <c r="AT1536">
        <v>0</v>
      </c>
      <c r="AU1536">
        <v>3</v>
      </c>
      <c r="AV1536">
        <v>1</v>
      </c>
      <c r="AW1536">
        <v>1</v>
      </c>
      <c r="AX1536">
        <v>0</v>
      </c>
      <c r="AY1536">
        <v>6</v>
      </c>
      <c r="AZ1536">
        <v>4</v>
      </c>
      <c r="BA1536">
        <v>2</v>
      </c>
      <c r="BB1536">
        <v>1</v>
      </c>
      <c r="BC1536">
        <v>9</v>
      </c>
      <c r="BD1536">
        <v>0</v>
      </c>
      <c r="BE1536">
        <v>0</v>
      </c>
      <c r="BF1536">
        <v>1</v>
      </c>
      <c r="BG1536">
        <v>0</v>
      </c>
      <c r="BH1536">
        <v>0</v>
      </c>
      <c r="BI1536">
        <v>2</v>
      </c>
      <c r="BJ1536">
        <v>7</v>
      </c>
      <c r="BK1536">
        <v>0</v>
      </c>
      <c r="BL1536">
        <v>2</v>
      </c>
      <c r="BM1536">
        <v>0</v>
      </c>
      <c r="BN1536">
        <v>0</v>
      </c>
      <c r="BO1536">
        <v>8</v>
      </c>
      <c r="BP1536">
        <v>0</v>
      </c>
      <c r="BQ1536">
        <v>0</v>
      </c>
      <c r="BR1536">
        <v>0</v>
      </c>
      <c r="BS1536">
        <v>3</v>
      </c>
      <c r="BT1536">
        <v>43</v>
      </c>
      <c r="BU1536" t="s">
        <v>1529</v>
      </c>
    </row>
    <row r="1537" spans="1:73">
      <c r="A1537" t="s">
        <v>1244</v>
      </c>
      <c r="B1537" t="s">
        <v>1245</v>
      </c>
      <c r="C1537">
        <v>321</v>
      </c>
      <c r="D1537" t="s">
        <v>119</v>
      </c>
      <c r="E1537" t="s">
        <v>78</v>
      </c>
      <c r="F1537" t="s">
        <v>77</v>
      </c>
      <c r="G1537">
        <v>1</v>
      </c>
      <c r="H1537">
        <v>1</v>
      </c>
      <c r="I1537">
        <v>0</v>
      </c>
      <c r="J1537">
        <v>0</v>
      </c>
      <c r="K1537">
        <v>0</v>
      </c>
      <c r="L1537">
        <v>0</v>
      </c>
      <c r="M1537">
        <v>0</v>
      </c>
      <c r="N1537">
        <v>0</v>
      </c>
      <c r="O1537">
        <v>0</v>
      </c>
      <c r="P1537">
        <v>0</v>
      </c>
      <c r="Q1537">
        <v>0</v>
      </c>
      <c r="R1537">
        <v>0</v>
      </c>
      <c r="S1537">
        <v>2</v>
      </c>
      <c r="T1537">
        <v>0</v>
      </c>
      <c r="U1537">
        <v>0</v>
      </c>
      <c r="V1537">
        <v>0</v>
      </c>
      <c r="W1537">
        <v>1</v>
      </c>
      <c r="X1537">
        <v>0</v>
      </c>
      <c r="Y1537">
        <v>0</v>
      </c>
      <c r="Z1537">
        <v>0</v>
      </c>
      <c r="AA1537">
        <v>0</v>
      </c>
      <c r="AB1537">
        <v>7</v>
      </c>
      <c r="AC1537">
        <v>0</v>
      </c>
      <c r="AD1537">
        <v>0</v>
      </c>
      <c r="AE1537">
        <v>0</v>
      </c>
      <c r="AF1537">
        <v>0</v>
      </c>
      <c r="AG1537">
        <v>0</v>
      </c>
      <c r="AH1537">
        <v>1</v>
      </c>
      <c r="AI1537">
        <v>1</v>
      </c>
      <c r="AJ1537">
        <v>0</v>
      </c>
      <c r="AK1537">
        <v>0</v>
      </c>
      <c r="AL1537">
        <v>0</v>
      </c>
      <c r="AM1537">
        <v>0</v>
      </c>
      <c r="AN1537">
        <v>0</v>
      </c>
      <c r="AO1537">
        <v>0</v>
      </c>
      <c r="AP1537">
        <v>0</v>
      </c>
      <c r="AQ1537">
        <v>0</v>
      </c>
      <c r="AR1537">
        <v>0</v>
      </c>
      <c r="AS1537">
        <v>0</v>
      </c>
      <c r="AT1537">
        <v>1</v>
      </c>
      <c r="AU1537">
        <v>0</v>
      </c>
      <c r="AV1537">
        <v>0</v>
      </c>
      <c r="AW1537">
        <v>0</v>
      </c>
      <c r="AX1537">
        <v>1</v>
      </c>
      <c r="AY1537">
        <v>2</v>
      </c>
      <c r="AZ1537">
        <v>1</v>
      </c>
      <c r="BA1537">
        <v>2</v>
      </c>
      <c r="BB1537">
        <v>0</v>
      </c>
      <c r="BC1537">
        <v>3</v>
      </c>
      <c r="BD1537">
        <v>0</v>
      </c>
      <c r="BE1537">
        <v>0</v>
      </c>
      <c r="BF1537">
        <v>0</v>
      </c>
      <c r="BG1537">
        <v>0</v>
      </c>
      <c r="BH1537">
        <v>0</v>
      </c>
      <c r="BI1537">
        <v>0</v>
      </c>
      <c r="BJ1537">
        <v>1</v>
      </c>
      <c r="BK1537">
        <v>0</v>
      </c>
      <c r="BL1537">
        <v>0</v>
      </c>
      <c r="BM1537">
        <v>0</v>
      </c>
      <c r="BN1537">
        <v>2</v>
      </c>
      <c r="BO1537">
        <v>2</v>
      </c>
      <c r="BP1537">
        <v>0</v>
      </c>
      <c r="BQ1537">
        <v>0</v>
      </c>
      <c r="BR1537">
        <v>0</v>
      </c>
      <c r="BS1537">
        <v>2</v>
      </c>
      <c r="BT1537">
        <v>12</v>
      </c>
      <c r="BU1537" t="s">
        <v>1530</v>
      </c>
    </row>
    <row r="1538" spans="1:73">
      <c r="A1538" t="s">
        <v>1244</v>
      </c>
      <c r="B1538" t="s">
        <v>1245</v>
      </c>
      <c r="C1538">
        <v>322</v>
      </c>
      <c r="D1538" t="s">
        <v>119</v>
      </c>
      <c r="E1538" t="s">
        <v>1265</v>
      </c>
      <c r="F1538" t="s">
        <v>92</v>
      </c>
      <c r="G1538">
        <v>0</v>
      </c>
      <c r="H1538">
        <v>0</v>
      </c>
      <c r="I1538">
        <v>0</v>
      </c>
      <c r="J1538">
        <v>0</v>
      </c>
      <c r="K1538">
        <v>0</v>
      </c>
      <c r="L1538">
        <v>0</v>
      </c>
      <c r="M1538">
        <v>0</v>
      </c>
      <c r="N1538">
        <v>1</v>
      </c>
      <c r="O1538">
        <v>0</v>
      </c>
      <c r="P1538">
        <v>0</v>
      </c>
      <c r="Q1538">
        <v>0</v>
      </c>
      <c r="R1538">
        <v>0</v>
      </c>
      <c r="S1538">
        <v>2</v>
      </c>
      <c r="T1538">
        <v>0</v>
      </c>
      <c r="U1538">
        <v>0</v>
      </c>
      <c r="V1538">
        <v>0</v>
      </c>
      <c r="W1538">
        <v>0</v>
      </c>
      <c r="X1538">
        <v>0</v>
      </c>
      <c r="Y1538">
        <v>0</v>
      </c>
      <c r="Z1538">
        <v>0</v>
      </c>
      <c r="AA1538">
        <v>0</v>
      </c>
      <c r="AB1538">
        <v>4</v>
      </c>
      <c r="AC1538">
        <v>0</v>
      </c>
      <c r="AD1538">
        <v>0</v>
      </c>
      <c r="AE1538">
        <v>0</v>
      </c>
      <c r="AF1538">
        <v>0</v>
      </c>
      <c r="AG1538">
        <v>0</v>
      </c>
      <c r="AH1538">
        <v>0</v>
      </c>
      <c r="AI1538">
        <v>0</v>
      </c>
      <c r="AJ1538">
        <v>0</v>
      </c>
      <c r="AK1538">
        <v>0</v>
      </c>
      <c r="AL1538">
        <v>2</v>
      </c>
      <c r="AM1538">
        <v>1</v>
      </c>
      <c r="AN1538">
        <v>0</v>
      </c>
      <c r="AO1538">
        <v>0</v>
      </c>
      <c r="AP1538">
        <v>0</v>
      </c>
      <c r="AQ1538">
        <v>1</v>
      </c>
      <c r="AR1538">
        <v>0</v>
      </c>
      <c r="AS1538">
        <v>0</v>
      </c>
      <c r="AT1538">
        <v>0</v>
      </c>
      <c r="AU1538">
        <v>0</v>
      </c>
      <c r="AV1538">
        <v>0</v>
      </c>
      <c r="AW1538">
        <v>0</v>
      </c>
      <c r="AX1538">
        <v>2</v>
      </c>
      <c r="AY1538">
        <v>0</v>
      </c>
      <c r="AZ1538">
        <v>3</v>
      </c>
      <c r="BA1538">
        <v>3</v>
      </c>
      <c r="BB1538">
        <v>0</v>
      </c>
      <c r="BC1538">
        <v>0</v>
      </c>
      <c r="BD1538">
        <v>0</v>
      </c>
      <c r="BE1538">
        <v>0</v>
      </c>
      <c r="BF1538">
        <v>0</v>
      </c>
      <c r="BG1538">
        <v>0</v>
      </c>
      <c r="BH1538">
        <v>0</v>
      </c>
      <c r="BI1538">
        <v>1</v>
      </c>
      <c r="BJ1538">
        <v>0</v>
      </c>
      <c r="BK1538">
        <v>0</v>
      </c>
      <c r="BL1538">
        <v>0</v>
      </c>
      <c r="BM1538">
        <v>0</v>
      </c>
      <c r="BN1538">
        <v>0</v>
      </c>
      <c r="BO1538">
        <v>3</v>
      </c>
      <c r="BP1538">
        <v>0</v>
      </c>
      <c r="BQ1538">
        <v>0</v>
      </c>
      <c r="BR1538">
        <v>1</v>
      </c>
      <c r="BS1538">
        <v>1</v>
      </c>
      <c r="BT1538">
        <v>6</v>
      </c>
      <c r="BU1538" t="s">
        <v>1531</v>
      </c>
    </row>
    <row r="1539" spans="1:73">
      <c r="A1539" t="s">
        <v>1244</v>
      </c>
      <c r="B1539" t="s">
        <v>1245</v>
      </c>
      <c r="C1539">
        <v>323</v>
      </c>
      <c r="D1539" t="s">
        <v>119</v>
      </c>
      <c r="E1539" t="s">
        <v>78</v>
      </c>
      <c r="F1539" t="s">
        <v>77</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1</v>
      </c>
      <c r="BT1539">
        <v>2</v>
      </c>
      <c r="BU1539" t="s">
        <v>1532</v>
      </c>
    </row>
    <row r="1540" spans="1:73">
      <c r="A1540" t="s">
        <v>1244</v>
      </c>
      <c r="B1540" t="s">
        <v>1245</v>
      </c>
      <c r="C1540">
        <v>324</v>
      </c>
      <c r="D1540" t="s">
        <v>119</v>
      </c>
      <c r="E1540" t="s">
        <v>1265</v>
      </c>
      <c r="F1540" t="s">
        <v>92</v>
      </c>
      <c r="G1540">
        <v>0</v>
      </c>
      <c r="H1540">
        <v>0</v>
      </c>
      <c r="I1540">
        <v>0</v>
      </c>
      <c r="J1540">
        <v>0</v>
      </c>
      <c r="K1540">
        <v>0</v>
      </c>
      <c r="L1540">
        <v>0</v>
      </c>
      <c r="M1540">
        <v>0</v>
      </c>
      <c r="N1540">
        <v>1</v>
      </c>
      <c r="O1540">
        <v>0</v>
      </c>
      <c r="P1540">
        <v>0</v>
      </c>
      <c r="Q1540">
        <v>0</v>
      </c>
      <c r="R1540">
        <v>0</v>
      </c>
      <c r="S1540">
        <v>1</v>
      </c>
      <c r="T1540">
        <v>0</v>
      </c>
      <c r="U1540">
        <v>0</v>
      </c>
      <c r="V1540">
        <v>1</v>
      </c>
      <c r="W1540">
        <v>0</v>
      </c>
      <c r="X1540">
        <v>0</v>
      </c>
      <c r="Y1540">
        <v>0</v>
      </c>
      <c r="Z1540">
        <v>0</v>
      </c>
      <c r="AA1540">
        <v>0</v>
      </c>
      <c r="AB1540">
        <v>4</v>
      </c>
      <c r="AC1540">
        <v>0</v>
      </c>
      <c r="AD1540">
        <v>0</v>
      </c>
      <c r="AE1540">
        <v>2</v>
      </c>
      <c r="AF1540">
        <v>0</v>
      </c>
      <c r="AG1540">
        <v>0</v>
      </c>
      <c r="AH1540">
        <v>0</v>
      </c>
      <c r="AI1540">
        <v>0</v>
      </c>
      <c r="AJ1540">
        <v>0</v>
      </c>
      <c r="AK1540">
        <v>0</v>
      </c>
      <c r="AL1540">
        <v>0</v>
      </c>
      <c r="AM1540">
        <v>1</v>
      </c>
      <c r="AN1540">
        <v>0</v>
      </c>
      <c r="AO1540">
        <v>0</v>
      </c>
      <c r="AP1540">
        <v>0</v>
      </c>
      <c r="AQ1540">
        <v>1</v>
      </c>
      <c r="AR1540">
        <v>0</v>
      </c>
      <c r="AS1540">
        <v>0</v>
      </c>
      <c r="AT1540">
        <v>0</v>
      </c>
      <c r="AU1540">
        <v>0</v>
      </c>
      <c r="AV1540">
        <v>2</v>
      </c>
      <c r="AW1540">
        <v>0</v>
      </c>
      <c r="AX1540">
        <v>2</v>
      </c>
      <c r="AY1540">
        <v>0</v>
      </c>
      <c r="AZ1540">
        <v>1</v>
      </c>
      <c r="BA1540">
        <v>3</v>
      </c>
      <c r="BB1540">
        <v>0</v>
      </c>
      <c r="BC1540">
        <v>0</v>
      </c>
      <c r="BD1540">
        <v>0</v>
      </c>
      <c r="BE1540">
        <v>0</v>
      </c>
      <c r="BF1540">
        <v>0</v>
      </c>
      <c r="BG1540">
        <v>0</v>
      </c>
      <c r="BH1540">
        <v>0</v>
      </c>
      <c r="BI1540">
        <v>3</v>
      </c>
      <c r="BJ1540">
        <v>0</v>
      </c>
      <c r="BK1540">
        <v>0</v>
      </c>
      <c r="BL1540">
        <v>0</v>
      </c>
      <c r="BM1540">
        <v>0</v>
      </c>
      <c r="BN1540">
        <v>0</v>
      </c>
      <c r="BO1540">
        <v>3</v>
      </c>
      <c r="BP1540">
        <v>0</v>
      </c>
      <c r="BQ1540">
        <v>0</v>
      </c>
      <c r="BR1540">
        <v>1</v>
      </c>
      <c r="BS1540">
        <v>3</v>
      </c>
      <c r="BT1540">
        <v>11</v>
      </c>
      <c r="BU1540" t="s">
        <v>1533</v>
      </c>
    </row>
    <row r="1541" spans="1:73">
      <c r="A1541" t="s">
        <v>1244</v>
      </c>
      <c r="B1541" t="s">
        <v>1245</v>
      </c>
      <c r="C1541">
        <v>325</v>
      </c>
      <c r="D1541" t="s">
        <v>119</v>
      </c>
      <c r="E1541" t="s">
        <v>78</v>
      </c>
      <c r="F1541" t="s">
        <v>77</v>
      </c>
      <c r="G1541">
        <v>0</v>
      </c>
      <c r="H1541">
        <v>2</v>
      </c>
      <c r="I1541">
        <v>0</v>
      </c>
      <c r="J1541">
        <v>0</v>
      </c>
      <c r="K1541">
        <v>0</v>
      </c>
      <c r="L1541">
        <v>2</v>
      </c>
      <c r="M1541">
        <v>0</v>
      </c>
      <c r="N1541">
        <v>0</v>
      </c>
      <c r="O1541">
        <v>0</v>
      </c>
      <c r="P1541">
        <v>0</v>
      </c>
      <c r="Q1541">
        <v>1</v>
      </c>
      <c r="R1541">
        <v>0</v>
      </c>
      <c r="S1541">
        <v>5</v>
      </c>
      <c r="T1541">
        <v>1</v>
      </c>
      <c r="U1541">
        <v>0</v>
      </c>
      <c r="V1541">
        <v>1</v>
      </c>
      <c r="W1541">
        <v>0</v>
      </c>
      <c r="X1541">
        <v>0</v>
      </c>
      <c r="Y1541">
        <v>0</v>
      </c>
      <c r="Z1541">
        <v>0</v>
      </c>
      <c r="AA1541">
        <v>0</v>
      </c>
      <c r="AB1541">
        <v>11</v>
      </c>
      <c r="AC1541">
        <v>0</v>
      </c>
      <c r="AD1541">
        <v>0</v>
      </c>
      <c r="AE1541">
        <v>0</v>
      </c>
      <c r="AF1541">
        <v>0</v>
      </c>
      <c r="AG1541">
        <v>0</v>
      </c>
      <c r="AH1541">
        <v>0</v>
      </c>
      <c r="AI1541">
        <v>2</v>
      </c>
      <c r="AJ1541">
        <v>0</v>
      </c>
      <c r="AK1541">
        <v>0</v>
      </c>
      <c r="AL1541">
        <v>1</v>
      </c>
      <c r="AM1541">
        <v>1</v>
      </c>
      <c r="AN1541">
        <v>0</v>
      </c>
      <c r="AO1541">
        <v>0</v>
      </c>
      <c r="AP1541">
        <v>1</v>
      </c>
      <c r="AQ1541">
        <v>0</v>
      </c>
      <c r="AR1541">
        <v>0</v>
      </c>
      <c r="AS1541">
        <v>0</v>
      </c>
      <c r="AT1541">
        <v>0</v>
      </c>
      <c r="AU1541">
        <v>0</v>
      </c>
      <c r="AV1541">
        <v>0</v>
      </c>
      <c r="AW1541">
        <v>0</v>
      </c>
      <c r="AX1541">
        <v>0</v>
      </c>
      <c r="AY1541">
        <v>4</v>
      </c>
      <c r="AZ1541">
        <v>2</v>
      </c>
      <c r="BA1541">
        <v>3</v>
      </c>
      <c r="BB1541">
        <v>0</v>
      </c>
      <c r="BC1541">
        <v>5</v>
      </c>
      <c r="BD1541">
        <v>0</v>
      </c>
      <c r="BE1541">
        <v>0</v>
      </c>
      <c r="BF1541">
        <v>0</v>
      </c>
      <c r="BG1541">
        <v>0</v>
      </c>
      <c r="BH1541">
        <v>0</v>
      </c>
      <c r="BI1541">
        <v>0</v>
      </c>
      <c r="BJ1541">
        <v>4</v>
      </c>
      <c r="BK1541">
        <v>0</v>
      </c>
      <c r="BL1541">
        <v>0</v>
      </c>
      <c r="BM1541">
        <v>0</v>
      </c>
      <c r="BN1541">
        <v>0</v>
      </c>
      <c r="BO1541">
        <v>2</v>
      </c>
      <c r="BP1541">
        <v>0</v>
      </c>
      <c r="BQ1541">
        <v>0</v>
      </c>
      <c r="BR1541">
        <v>0</v>
      </c>
      <c r="BS1541">
        <v>1</v>
      </c>
      <c r="BT1541">
        <v>21</v>
      </c>
      <c r="BU1541" t="s">
        <v>1534</v>
      </c>
    </row>
    <row r="1542" spans="1:73">
      <c r="A1542" t="s">
        <v>1244</v>
      </c>
      <c r="B1542" t="s">
        <v>1245</v>
      </c>
      <c r="C1542">
        <v>326</v>
      </c>
      <c r="D1542" t="s">
        <v>119</v>
      </c>
      <c r="E1542" t="s">
        <v>1265</v>
      </c>
      <c r="F1542" t="s">
        <v>92</v>
      </c>
      <c r="G1542">
        <v>0</v>
      </c>
      <c r="H1542">
        <v>3</v>
      </c>
      <c r="I1542">
        <v>0</v>
      </c>
      <c r="J1542">
        <v>0</v>
      </c>
      <c r="K1542">
        <v>0</v>
      </c>
      <c r="L1542">
        <v>11</v>
      </c>
      <c r="M1542">
        <v>0</v>
      </c>
      <c r="N1542">
        <v>19</v>
      </c>
      <c r="O1542">
        <v>0</v>
      </c>
      <c r="P1542">
        <v>0</v>
      </c>
      <c r="Q1542">
        <v>1</v>
      </c>
      <c r="R1542">
        <v>1</v>
      </c>
      <c r="S1542">
        <v>15</v>
      </c>
      <c r="T1542">
        <v>6</v>
      </c>
      <c r="U1542">
        <v>0</v>
      </c>
      <c r="V1542">
        <v>3</v>
      </c>
      <c r="W1542">
        <v>1</v>
      </c>
      <c r="X1542">
        <v>0</v>
      </c>
      <c r="Y1542">
        <v>0</v>
      </c>
      <c r="Z1542">
        <v>0</v>
      </c>
      <c r="AA1542">
        <v>0</v>
      </c>
      <c r="AB1542">
        <v>80</v>
      </c>
      <c r="AC1542">
        <v>3</v>
      </c>
      <c r="AD1542">
        <v>0</v>
      </c>
      <c r="AE1542">
        <v>0</v>
      </c>
      <c r="AF1542">
        <v>0</v>
      </c>
      <c r="AG1542">
        <v>0</v>
      </c>
      <c r="AH1542">
        <v>0</v>
      </c>
      <c r="AI1542">
        <v>3</v>
      </c>
      <c r="AJ1542">
        <v>0</v>
      </c>
      <c r="AK1542">
        <v>0</v>
      </c>
      <c r="AL1542">
        <v>2</v>
      </c>
      <c r="AM1542">
        <v>14</v>
      </c>
      <c r="AN1542">
        <v>0</v>
      </c>
      <c r="AO1542">
        <v>0</v>
      </c>
      <c r="AP1542">
        <v>1</v>
      </c>
      <c r="AQ1542">
        <v>1</v>
      </c>
      <c r="AR1542">
        <v>0</v>
      </c>
      <c r="AS1542">
        <v>0</v>
      </c>
      <c r="AT1542">
        <v>1</v>
      </c>
      <c r="AU1542">
        <v>5</v>
      </c>
      <c r="AV1542">
        <v>1</v>
      </c>
      <c r="AW1542">
        <v>0</v>
      </c>
      <c r="AX1542">
        <v>10</v>
      </c>
      <c r="AY1542">
        <v>17</v>
      </c>
      <c r="AZ1542">
        <v>15</v>
      </c>
      <c r="BA1542">
        <v>24</v>
      </c>
      <c r="BB1542">
        <v>3</v>
      </c>
      <c r="BC1542">
        <v>11</v>
      </c>
      <c r="BD1542">
        <v>0</v>
      </c>
      <c r="BE1542">
        <v>0</v>
      </c>
      <c r="BF1542">
        <v>1</v>
      </c>
      <c r="BG1542">
        <v>0</v>
      </c>
      <c r="BH1542">
        <v>0</v>
      </c>
      <c r="BI1542">
        <v>12</v>
      </c>
      <c r="BJ1542">
        <v>4</v>
      </c>
      <c r="BK1542">
        <v>0</v>
      </c>
      <c r="BL1542">
        <v>6</v>
      </c>
      <c r="BM1542">
        <v>0</v>
      </c>
      <c r="BN1542">
        <v>5</v>
      </c>
      <c r="BO1542">
        <v>25</v>
      </c>
      <c r="BP1542">
        <v>1</v>
      </c>
      <c r="BQ1542">
        <v>0</v>
      </c>
      <c r="BR1542">
        <v>8</v>
      </c>
      <c r="BS1542">
        <v>3</v>
      </c>
      <c r="BT1542">
        <v>122</v>
      </c>
      <c r="BU1542" t="s">
        <v>1535</v>
      </c>
    </row>
    <row r="1543" spans="1:73">
      <c r="A1543" t="s">
        <v>1244</v>
      </c>
      <c r="B1543" t="s">
        <v>1245</v>
      </c>
      <c r="C1543">
        <v>327</v>
      </c>
      <c r="D1543" t="s">
        <v>119</v>
      </c>
      <c r="E1543" t="s">
        <v>78</v>
      </c>
      <c r="F1543" t="s">
        <v>77</v>
      </c>
      <c r="G1543">
        <v>0</v>
      </c>
      <c r="H1543">
        <v>1</v>
      </c>
      <c r="I1543">
        <v>0</v>
      </c>
      <c r="J1543">
        <v>0</v>
      </c>
      <c r="K1543">
        <v>0</v>
      </c>
      <c r="L1543">
        <v>1</v>
      </c>
      <c r="M1543">
        <v>0</v>
      </c>
      <c r="N1543">
        <v>2</v>
      </c>
      <c r="O1543">
        <v>0</v>
      </c>
      <c r="P1543">
        <v>0</v>
      </c>
      <c r="Q1543">
        <v>0</v>
      </c>
      <c r="R1543">
        <v>0</v>
      </c>
      <c r="S1543">
        <v>2</v>
      </c>
      <c r="T1543">
        <v>0</v>
      </c>
      <c r="U1543">
        <v>0</v>
      </c>
      <c r="V1543">
        <v>0</v>
      </c>
      <c r="W1543">
        <v>0</v>
      </c>
      <c r="X1543">
        <v>0</v>
      </c>
      <c r="Y1543">
        <v>0</v>
      </c>
      <c r="Z1543">
        <v>0</v>
      </c>
      <c r="AA1543">
        <v>0</v>
      </c>
      <c r="AB1543">
        <v>10</v>
      </c>
      <c r="AC1543">
        <v>0</v>
      </c>
      <c r="AD1543">
        <v>0</v>
      </c>
      <c r="AE1543">
        <v>0</v>
      </c>
      <c r="AF1543">
        <v>0</v>
      </c>
      <c r="AG1543">
        <v>0</v>
      </c>
      <c r="AH1543">
        <v>0</v>
      </c>
      <c r="AI1543">
        <v>0</v>
      </c>
      <c r="AJ1543">
        <v>0</v>
      </c>
      <c r="AK1543">
        <v>0</v>
      </c>
      <c r="AL1543">
        <v>1</v>
      </c>
      <c r="AM1543">
        <v>2</v>
      </c>
      <c r="AN1543">
        <v>0</v>
      </c>
      <c r="AO1543">
        <v>0</v>
      </c>
      <c r="AP1543">
        <v>0</v>
      </c>
      <c r="AQ1543">
        <v>0</v>
      </c>
      <c r="AR1543">
        <v>0</v>
      </c>
      <c r="AS1543">
        <v>0</v>
      </c>
      <c r="AT1543">
        <v>0</v>
      </c>
      <c r="AU1543">
        <v>0</v>
      </c>
      <c r="AV1543">
        <v>0</v>
      </c>
      <c r="AW1543">
        <v>0</v>
      </c>
      <c r="AX1543">
        <v>1</v>
      </c>
      <c r="AY1543">
        <v>2</v>
      </c>
      <c r="AZ1543">
        <v>3</v>
      </c>
      <c r="BA1543">
        <v>3</v>
      </c>
      <c r="BB1543">
        <v>0</v>
      </c>
      <c r="BC1543">
        <v>3</v>
      </c>
      <c r="BD1543">
        <v>0</v>
      </c>
      <c r="BE1543">
        <v>0</v>
      </c>
      <c r="BF1543">
        <v>0</v>
      </c>
      <c r="BG1543">
        <v>0</v>
      </c>
      <c r="BH1543">
        <v>0</v>
      </c>
      <c r="BI1543">
        <v>2</v>
      </c>
      <c r="BJ1543">
        <v>3</v>
      </c>
      <c r="BK1543">
        <v>0</v>
      </c>
      <c r="BL1543">
        <v>0</v>
      </c>
      <c r="BM1543">
        <v>0</v>
      </c>
      <c r="BN1543">
        <v>0</v>
      </c>
      <c r="BO1543">
        <v>3</v>
      </c>
      <c r="BP1543">
        <v>0</v>
      </c>
      <c r="BQ1543">
        <v>0</v>
      </c>
      <c r="BR1543">
        <v>1</v>
      </c>
      <c r="BS1543">
        <v>1</v>
      </c>
      <c r="BT1543">
        <v>15</v>
      </c>
      <c r="BU1543" t="s">
        <v>1536</v>
      </c>
    </row>
    <row r="1544" spans="1:73">
      <c r="A1544" t="s">
        <v>1244</v>
      </c>
      <c r="B1544" t="s">
        <v>1245</v>
      </c>
      <c r="C1544">
        <v>328</v>
      </c>
      <c r="D1544" t="s">
        <v>119</v>
      </c>
      <c r="E1544" t="s">
        <v>1265</v>
      </c>
      <c r="F1544" t="s">
        <v>92</v>
      </c>
      <c r="G1544">
        <v>0</v>
      </c>
      <c r="H1544">
        <v>0</v>
      </c>
      <c r="I1544">
        <v>0</v>
      </c>
      <c r="J1544">
        <v>0</v>
      </c>
      <c r="K1544">
        <v>0</v>
      </c>
      <c r="L1544">
        <v>0</v>
      </c>
      <c r="M1544">
        <v>0</v>
      </c>
      <c r="N1544">
        <v>4</v>
      </c>
      <c r="O1544">
        <v>0</v>
      </c>
      <c r="P1544">
        <v>0</v>
      </c>
      <c r="Q1544">
        <v>0</v>
      </c>
      <c r="R1544">
        <v>0</v>
      </c>
      <c r="S1544">
        <v>4</v>
      </c>
      <c r="T1544">
        <v>1</v>
      </c>
      <c r="U1544">
        <v>0</v>
      </c>
      <c r="V1544">
        <v>2</v>
      </c>
      <c r="W1544">
        <v>1</v>
      </c>
      <c r="X1544">
        <v>0</v>
      </c>
      <c r="Y1544">
        <v>0</v>
      </c>
      <c r="Z1544">
        <v>0</v>
      </c>
      <c r="AA1544">
        <v>0</v>
      </c>
      <c r="AB1544">
        <v>13</v>
      </c>
      <c r="AC1544">
        <v>1</v>
      </c>
      <c r="AD1544">
        <v>0</v>
      </c>
      <c r="AE1544">
        <v>0</v>
      </c>
      <c r="AF1544">
        <v>0</v>
      </c>
      <c r="AG1544">
        <v>0</v>
      </c>
      <c r="AH1544">
        <v>0</v>
      </c>
      <c r="AI1544">
        <v>0</v>
      </c>
      <c r="AJ1544">
        <v>0</v>
      </c>
      <c r="AK1544">
        <v>0</v>
      </c>
      <c r="AL1544">
        <v>0</v>
      </c>
      <c r="AM1544">
        <v>1</v>
      </c>
      <c r="AN1544">
        <v>0</v>
      </c>
      <c r="AO1544">
        <v>0</v>
      </c>
      <c r="AP1544">
        <v>0</v>
      </c>
      <c r="AQ1544">
        <v>2</v>
      </c>
      <c r="AR1544">
        <v>0</v>
      </c>
      <c r="AS1544">
        <v>0</v>
      </c>
      <c r="AT1544">
        <v>0</v>
      </c>
      <c r="AU1544">
        <v>0</v>
      </c>
      <c r="AV1544">
        <v>0</v>
      </c>
      <c r="AW1544">
        <v>0</v>
      </c>
      <c r="AX1544">
        <v>0</v>
      </c>
      <c r="AY1544">
        <v>1</v>
      </c>
      <c r="AZ1544">
        <v>5</v>
      </c>
      <c r="BA1544">
        <v>6</v>
      </c>
      <c r="BB1544">
        <v>0</v>
      </c>
      <c r="BC1544">
        <v>0</v>
      </c>
      <c r="BD1544">
        <v>0</v>
      </c>
      <c r="BE1544">
        <v>0</v>
      </c>
      <c r="BF1544">
        <v>0</v>
      </c>
      <c r="BG1544">
        <v>0</v>
      </c>
      <c r="BH1544">
        <v>0</v>
      </c>
      <c r="BI1544">
        <v>3</v>
      </c>
      <c r="BJ1544">
        <v>0</v>
      </c>
      <c r="BK1544">
        <v>0</v>
      </c>
      <c r="BL1544">
        <v>0</v>
      </c>
      <c r="BM1544">
        <v>0</v>
      </c>
      <c r="BN1544">
        <v>0</v>
      </c>
      <c r="BO1544">
        <v>6</v>
      </c>
      <c r="BP1544">
        <v>0</v>
      </c>
      <c r="BQ1544">
        <v>0</v>
      </c>
      <c r="BR1544">
        <v>0</v>
      </c>
      <c r="BS1544">
        <v>1</v>
      </c>
      <c r="BT1544">
        <v>22</v>
      </c>
      <c r="BU1544" t="s">
        <v>1537</v>
      </c>
    </row>
    <row r="1545" spans="1:73">
      <c r="A1545" t="s">
        <v>1244</v>
      </c>
      <c r="B1545" t="s">
        <v>1245</v>
      </c>
      <c r="C1545">
        <v>329</v>
      </c>
      <c r="D1545" t="s">
        <v>119</v>
      </c>
      <c r="E1545" t="s">
        <v>78</v>
      </c>
      <c r="F1545" t="s">
        <v>77</v>
      </c>
      <c r="G1545">
        <v>0</v>
      </c>
      <c r="H1545">
        <v>0</v>
      </c>
      <c r="I1545">
        <v>0</v>
      </c>
      <c r="J1545">
        <v>0</v>
      </c>
      <c r="K1545">
        <v>0</v>
      </c>
      <c r="L1545">
        <v>2</v>
      </c>
      <c r="M1545">
        <v>0</v>
      </c>
      <c r="N1545">
        <v>0</v>
      </c>
      <c r="O1545">
        <v>0</v>
      </c>
      <c r="P1545">
        <v>0</v>
      </c>
      <c r="Q1545">
        <v>0</v>
      </c>
      <c r="R1545">
        <v>0</v>
      </c>
      <c r="S1545">
        <v>3</v>
      </c>
      <c r="T1545">
        <v>0</v>
      </c>
      <c r="U1545">
        <v>0</v>
      </c>
      <c r="V1545">
        <v>1</v>
      </c>
      <c r="W1545">
        <v>0</v>
      </c>
      <c r="X1545">
        <v>0</v>
      </c>
      <c r="Y1545">
        <v>0</v>
      </c>
      <c r="Z1545">
        <v>0</v>
      </c>
      <c r="AA1545">
        <v>0</v>
      </c>
      <c r="AB1545">
        <v>12</v>
      </c>
      <c r="AC1545">
        <v>0</v>
      </c>
      <c r="AD1545">
        <v>0</v>
      </c>
      <c r="AE1545">
        <v>0</v>
      </c>
      <c r="AF1545">
        <v>0</v>
      </c>
      <c r="AG1545">
        <v>0</v>
      </c>
      <c r="AH1545">
        <v>1</v>
      </c>
      <c r="AI1545">
        <v>0</v>
      </c>
      <c r="AJ1545">
        <v>0</v>
      </c>
      <c r="AK1545">
        <v>0</v>
      </c>
      <c r="AL1545">
        <v>0</v>
      </c>
      <c r="AM1545">
        <v>2</v>
      </c>
      <c r="AN1545">
        <v>0</v>
      </c>
      <c r="AO1545">
        <v>0</v>
      </c>
      <c r="AP1545">
        <v>0</v>
      </c>
      <c r="AQ1545">
        <v>0</v>
      </c>
      <c r="AR1545">
        <v>0</v>
      </c>
      <c r="AS1545">
        <v>0</v>
      </c>
      <c r="AT1545">
        <v>0</v>
      </c>
      <c r="AU1545">
        <v>0</v>
      </c>
      <c r="AV1545">
        <v>0</v>
      </c>
      <c r="AW1545">
        <v>0</v>
      </c>
      <c r="AX1545">
        <v>2</v>
      </c>
      <c r="AY1545">
        <v>4</v>
      </c>
      <c r="AZ1545">
        <v>3</v>
      </c>
      <c r="BA1545">
        <v>4</v>
      </c>
      <c r="BB1545">
        <v>0</v>
      </c>
      <c r="BC1545">
        <v>2</v>
      </c>
      <c r="BD1545">
        <v>0</v>
      </c>
      <c r="BE1545">
        <v>0</v>
      </c>
      <c r="BF1545">
        <v>0</v>
      </c>
      <c r="BG1545">
        <v>0</v>
      </c>
      <c r="BH1545">
        <v>0</v>
      </c>
      <c r="BI1545">
        <v>1</v>
      </c>
      <c r="BJ1545">
        <v>1</v>
      </c>
      <c r="BK1545">
        <v>0</v>
      </c>
      <c r="BL1545">
        <v>0</v>
      </c>
      <c r="BM1545">
        <v>0</v>
      </c>
      <c r="BN1545">
        <v>0</v>
      </c>
      <c r="BO1545">
        <v>4</v>
      </c>
      <c r="BP1545">
        <v>0</v>
      </c>
      <c r="BQ1545">
        <v>0</v>
      </c>
      <c r="BR1545">
        <v>1</v>
      </c>
      <c r="BS1545">
        <v>4</v>
      </c>
      <c r="BT1545">
        <v>23</v>
      </c>
      <c r="BU1545" t="s">
        <v>1538</v>
      </c>
    </row>
    <row r="1546" spans="1:73">
      <c r="A1546" t="s">
        <v>1244</v>
      </c>
      <c r="B1546" t="s">
        <v>1245</v>
      </c>
      <c r="C1546">
        <v>330</v>
      </c>
      <c r="D1546" t="s">
        <v>119</v>
      </c>
      <c r="E1546" t="s">
        <v>1276</v>
      </c>
      <c r="F1546" t="s">
        <v>101</v>
      </c>
      <c r="G1546">
        <v>0</v>
      </c>
      <c r="H1546">
        <v>0</v>
      </c>
      <c r="I1546">
        <v>0</v>
      </c>
      <c r="J1546">
        <v>0</v>
      </c>
      <c r="K1546">
        <v>0</v>
      </c>
      <c r="L1546">
        <v>3</v>
      </c>
      <c r="M1546">
        <v>0</v>
      </c>
      <c r="N1546">
        <v>1</v>
      </c>
      <c r="O1546">
        <v>0</v>
      </c>
      <c r="P1546">
        <v>0</v>
      </c>
      <c r="Q1546">
        <v>1</v>
      </c>
      <c r="R1546">
        <v>0</v>
      </c>
      <c r="S1546">
        <v>2</v>
      </c>
      <c r="T1546">
        <v>0</v>
      </c>
      <c r="U1546">
        <v>0</v>
      </c>
      <c r="V1546">
        <v>0</v>
      </c>
      <c r="W1546">
        <v>1</v>
      </c>
      <c r="X1546">
        <v>0</v>
      </c>
      <c r="Y1546">
        <v>0</v>
      </c>
      <c r="Z1546">
        <v>0</v>
      </c>
      <c r="AA1546">
        <v>0</v>
      </c>
      <c r="AB1546">
        <v>11</v>
      </c>
      <c r="AC1546">
        <v>0</v>
      </c>
      <c r="AD1546">
        <v>0</v>
      </c>
      <c r="AE1546">
        <v>0</v>
      </c>
      <c r="AF1546">
        <v>0</v>
      </c>
      <c r="AG1546">
        <v>0</v>
      </c>
      <c r="AH1546">
        <v>2</v>
      </c>
      <c r="AI1546">
        <v>0</v>
      </c>
      <c r="AJ1546">
        <v>0</v>
      </c>
      <c r="AK1546">
        <v>0</v>
      </c>
      <c r="AL1546">
        <v>0</v>
      </c>
      <c r="AM1546">
        <v>1</v>
      </c>
      <c r="AN1546">
        <v>0</v>
      </c>
      <c r="AO1546">
        <v>0</v>
      </c>
      <c r="AP1546">
        <v>1</v>
      </c>
      <c r="AQ1546">
        <v>1</v>
      </c>
      <c r="AR1546">
        <v>0</v>
      </c>
      <c r="AS1546">
        <v>0</v>
      </c>
      <c r="AT1546">
        <v>0</v>
      </c>
      <c r="AU1546">
        <v>0</v>
      </c>
      <c r="AV1546">
        <v>0</v>
      </c>
      <c r="AW1546">
        <v>0</v>
      </c>
      <c r="AX1546">
        <v>2</v>
      </c>
      <c r="AY1546">
        <v>1</v>
      </c>
      <c r="AZ1546">
        <v>3</v>
      </c>
      <c r="BA1546">
        <v>3</v>
      </c>
      <c r="BB1546">
        <v>0</v>
      </c>
      <c r="BC1546">
        <v>3</v>
      </c>
      <c r="BD1546">
        <v>0</v>
      </c>
      <c r="BE1546">
        <v>0</v>
      </c>
      <c r="BF1546">
        <v>0</v>
      </c>
      <c r="BG1546">
        <v>0</v>
      </c>
      <c r="BH1546">
        <v>0</v>
      </c>
      <c r="BI1546">
        <v>0</v>
      </c>
      <c r="BJ1546">
        <v>2</v>
      </c>
      <c r="BK1546">
        <v>0</v>
      </c>
      <c r="BL1546">
        <v>0</v>
      </c>
      <c r="BM1546">
        <v>0</v>
      </c>
      <c r="BN1546">
        <v>0</v>
      </c>
      <c r="BO1546">
        <v>3</v>
      </c>
      <c r="BP1546">
        <v>0</v>
      </c>
      <c r="BQ1546">
        <v>0</v>
      </c>
      <c r="BR1546">
        <v>0</v>
      </c>
      <c r="BS1546">
        <v>2</v>
      </c>
      <c r="BT1546">
        <v>23</v>
      </c>
      <c r="BU1546" t="s">
        <v>1539</v>
      </c>
    </row>
    <row r="1547" spans="1:73">
      <c r="A1547" t="s">
        <v>1244</v>
      </c>
      <c r="B1547" t="s">
        <v>1245</v>
      </c>
      <c r="C1547">
        <v>331</v>
      </c>
      <c r="D1547" t="s">
        <v>119</v>
      </c>
      <c r="E1547" t="s">
        <v>1268</v>
      </c>
      <c r="F1547" t="s">
        <v>101</v>
      </c>
      <c r="G1547">
        <v>0</v>
      </c>
      <c r="H1547">
        <v>0</v>
      </c>
      <c r="I1547">
        <v>0</v>
      </c>
      <c r="J1547">
        <v>0</v>
      </c>
      <c r="K1547">
        <v>0</v>
      </c>
      <c r="L1547">
        <v>2</v>
      </c>
      <c r="M1547">
        <v>0</v>
      </c>
      <c r="N1547">
        <v>0</v>
      </c>
      <c r="O1547">
        <v>0</v>
      </c>
      <c r="P1547">
        <v>0</v>
      </c>
      <c r="Q1547">
        <v>0</v>
      </c>
      <c r="R1547">
        <v>0</v>
      </c>
      <c r="S1547">
        <v>0</v>
      </c>
      <c r="T1547">
        <v>0</v>
      </c>
      <c r="U1547">
        <v>0</v>
      </c>
      <c r="V1547">
        <v>0</v>
      </c>
      <c r="W1547">
        <v>0</v>
      </c>
      <c r="X1547">
        <v>0</v>
      </c>
      <c r="Y1547">
        <v>0</v>
      </c>
      <c r="Z1547">
        <v>0</v>
      </c>
      <c r="AA1547">
        <v>0</v>
      </c>
      <c r="AB1547">
        <v>7</v>
      </c>
      <c r="AC1547">
        <v>0</v>
      </c>
      <c r="AD1547">
        <v>0</v>
      </c>
      <c r="AE1547">
        <v>0</v>
      </c>
      <c r="AF1547">
        <v>0</v>
      </c>
      <c r="AG1547">
        <v>0</v>
      </c>
      <c r="AH1547">
        <v>0</v>
      </c>
      <c r="AI1547">
        <v>0</v>
      </c>
      <c r="AJ1547">
        <v>0</v>
      </c>
      <c r="AK1547">
        <v>0</v>
      </c>
      <c r="AL1547">
        <v>0</v>
      </c>
      <c r="AM1547">
        <v>3</v>
      </c>
      <c r="AN1547">
        <v>0</v>
      </c>
      <c r="AO1547">
        <v>0</v>
      </c>
      <c r="AP1547">
        <v>0</v>
      </c>
      <c r="AQ1547">
        <v>0</v>
      </c>
      <c r="AR1547">
        <v>0</v>
      </c>
      <c r="AS1547">
        <v>0</v>
      </c>
      <c r="AT1547">
        <v>0</v>
      </c>
      <c r="AU1547">
        <v>0</v>
      </c>
      <c r="AV1547">
        <v>0</v>
      </c>
      <c r="AW1547">
        <v>0</v>
      </c>
      <c r="AX1547">
        <v>0</v>
      </c>
      <c r="AY1547">
        <v>2</v>
      </c>
      <c r="AZ1547">
        <v>2</v>
      </c>
      <c r="BA1547">
        <v>3</v>
      </c>
      <c r="BB1547">
        <v>0</v>
      </c>
      <c r="BC1547">
        <v>2</v>
      </c>
      <c r="BD1547">
        <v>0</v>
      </c>
      <c r="BE1547">
        <v>0</v>
      </c>
      <c r="BF1547">
        <v>0</v>
      </c>
      <c r="BG1547">
        <v>0</v>
      </c>
      <c r="BH1547">
        <v>0</v>
      </c>
      <c r="BI1547">
        <v>0</v>
      </c>
      <c r="BJ1547">
        <v>1</v>
      </c>
      <c r="BK1547">
        <v>0</v>
      </c>
      <c r="BL1547">
        <v>0</v>
      </c>
      <c r="BM1547">
        <v>0</v>
      </c>
      <c r="BN1547">
        <v>0</v>
      </c>
      <c r="BO1547">
        <v>2</v>
      </c>
      <c r="BP1547">
        <v>0</v>
      </c>
      <c r="BQ1547">
        <v>0</v>
      </c>
      <c r="BR1547">
        <v>0</v>
      </c>
      <c r="BS1547">
        <v>1</v>
      </c>
      <c r="BT1547">
        <v>12</v>
      </c>
      <c r="BU1547" t="s">
        <v>1540</v>
      </c>
    </row>
    <row r="1548" spans="1:73">
      <c r="A1548" t="s">
        <v>1244</v>
      </c>
      <c r="B1548" t="s">
        <v>1245</v>
      </c>
      <c r="C1548">
        <v>332</v>
      </c>
      <c r="D1548" t="s">
        <v>119</v>
      </c>
      <c r="E1548" t="s">
        <v>1276</v>
      </c>
      <c r="F1548" t="s">
        <v>101</v>
      </c>
      <c r="G1548">
        <v>0</v>
      </c>
      <c r="H1548">
        <v>0</v>
      </c>
      <c r="I1548">
        <v>0</v>
      </c>
      <c r="J1548">
        <v>0</v>
      </c>
      <c r="K1548">
        <v>0</v>
      </c>
      <c r="L1548">
        <v>1</v>
      </c>
      <c r="M1548">
        <v>0</v>
      </c>
      <c r="N1548">
        <v>0</v>
      </c>
      <c r="O1548">
        <v>0</v>
      </c>
      <c r="P1548">
        <v>0</v>
      </c>
      <c r="Q1548">
        <v>0</v>
      </c>
      <c r="R1548">
        <v>0</v>
      </c>
      <c r="S1548">
        <v>0</v>
      </c>
      <c r="T1548">
        <v>0</v>
      </c>
      <c r="U1548">
        <v>0</v>
      </c>
      <c r="V1548">
        <v>0</v>
      </c>
      <c r="W1548">
        <v>0</v>
      </c>
      <c r="X1548">
        <v>0</v>
      </c>
      <c r="Y1548">
        <v>0</v>
      </c>
      <c r="Z1548">
        <v>0</v>
      </c>
      <c r="AA1548">
        <v>0</v>
      </c>
      <c r="AB1548">
        <v>3</v>
      </c>
      <c r="AC1548">
        <v>0</v>
      </c>
      <c r="AD1548">
        <v>0</v>
      </c>
      <c r="AE1548">
        <v>0</v>
      </c>
      <c r="AF1548">
        <v>0</v>
      </c>
      <c r="AG1548">
        <v>0</v>
      </c>
      <c r="AH1548">
        <v>1</v>
      </c>
      <c r="AI1548">
        <v>0</v>
      </c>
      <c r="AJ1548">
        <v>0</v>
      </c>
      <c r="AK1548">
        <v>0</v>
      </c>
      <c r="AL1548">
        <v>0</v>
      </c>
      <c r="AM1548">
        <v>0</v>
      </c>
      <c r="AN1548">
        <v>0</v>
      </c>
      <c r="AO1548">
        <v>0</v>
      </c>
      <c r="AP1548">
        <v>0</v>
      </c>
      <c r="AQ1548">
        <v>0</v>
      </c>
      <c r="AR1548">
        <v>0</v>
      </c>
      <c r="AS1548">
        <v>0</v>
      </c>
      <c r="AT1548">
        <v>0</v>
      </c>
      <c r="AU1548">
        <v>0</v>
      </c>
      <c r="AV1548">
        <v>0</v>
      </c>
      <c r="AW1548">
        <v>0</v>
      </c>
      <c r="AX1548">
        <v>1</v>
      </c>
      <c r="AY1548">
        <v>0</v>
      </c>
      <c r="AZ1548">
        <v>0</v>
      </c>
      <c r="BA1548">
        <v>1</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1</v>
      </c>
      <c r="BT1548">
        <v>5</v>
      </c>
      <c r="BU1548" t="s">
        <v>1541</v>
      </c>
    </row>
    <row r="1549" spans="1:73">
      <c r="A1549" t="s">
        <v>1244</v>
      </c>
      <c r="B1549" t="s">
        <v>1245</v>
      </c>
      <c r="C1549">
        <v>333</v>
      </c>
      <c r="D1549" t="s">
        <v>119</v>
      </c>
      <c r="E1549" t="s">
        <v>1268</v>
      </c>
      <c r="F1549" t="s">
        <v>101</v>
      </c>
      <c r="G1549">
        <v>0</v>
      </c>
      <c r="H1549">
        <v>0</v>
      </c>
      <c r="I1549">
        <v>0</v>
      </c>
      <c r="J1549">
        <v>0</v>
      </c>
      <c r="K1549">
        <v>0</v>
      </c>
      <c r="L1549">
        <v>0</v>
      </c>
      <c r="M1549">
        <v>0</v>
      </c>
      <c r="N1549">
        <v>1</v>
      </c>
      <c r="O1549">
        <v>0</v>
      </c>
      <c r="P1549">
        <v>0</v>
      </c>
      <c r="Q1549">
        <v>0</v>
      </c>
      <c r="R1549">
        <v>0</v>
      </c>
      <c r="S1549">
        <v>0</v>
      </c>
      <c r="T1549">
        <v>0</v>
      </c>
      <c r="U1549">
        <v>0</v>
      </c>
      <c r="V1549">
        <v>0</v>
      </c>
      <c r="W1549">
        <v>0</v>
      </c>
      <c r="X1549">
        <v>0</v>
      </c>
      <c r="Y1549">
        <v>0</v>
      </c>
      <c r="Z1549">
        <v>0</v>
      </c>
      <c r="AA1549">
        <v>0</v>
      </c>
      <c r="AB1549">
        <v>3</v>
      </c>
      <c r="AC1549">
        <v>0</v>
      </c>
      <c r="AD1549">
        <v>0</v>
      </c>
      <c r="AE1549">
        <v>0</v>
      </c>
      <c r="AF1549">
        <v>0</v>
      </c>
      <c r="AG1549">
        <v>0</v>
      </c>
      <c r="AH1549">
        <v>3</v>
      </c>
      <c r="AI1549">
        <v>0</v>
      </c>
      <c r="AJ1549">
        <v>0</v>
      </c>
      <c r="AK1549">
        <v>0</v>
      </c>
      <c r="AL1549">
        <v>0</v>
      </c>
      <c r="AM1549">
        <v>0</v>
      </c>
      <c r="AN1549">
        <v>0</v>
      </c>
      <c r="AO1549">
        <v>0</v>
      </c>
      <c r="AP1549">
        <v>0</v>
      </c>
      <c r="AQ1549">
        <v>0</v>
      </c>
      <c r="AR1549">
        <v>0</v>
      </c>
      <c r="AS1549">
        <v>0</v>
      </c>
      <c r="AT1549">
        <v>0</v>
      </c>
      <c r="AU1549">
        <v>0</v>
      </c>
      <c r="AV1549">
        <v>0</v>
      </c>
      <c r="AW1549">
        <v>0</v>
      </c>
      <c r="AX1549">
        <v>3</v>
      </c>
      <c r="AY1549">
        <v>0</v>
      </c>
      <c r="AZ1549">
        <v>0</v>
      </c>
      <c r="BA1549">
        <v>3</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1</v>
      </c>
      <c r="BT1549">
        <v>4</v>
      </c>
      <c r="BU1549" t="s">
        <v>1542</v>
      </c>
    </row>
    <row r="1550" spans="1:73">
      <c r="A1550" t="s">
        <v>1244</v>
      </c>
      <c r="B1550" t="s">
        <v>1245</v>
      </c>
      <c r="C1550">
        <v>334</v>
      </c>
      <c r="D1550" t="s">
        <v>119</v>
      </c>
      <c r="E1550" t="s">
        <v>1276</v>
      </c>
      <c r="F1550" t="s">
        <v>101</v>
      </c>
      <c r="G1550">
        <v>0</v>
      </c>
      <c r="H1550">
        <v>0</v>
      </c>
      <c r="I1550">
        <v>0</v>
      </c>
      <c r="J1550">
        <v>0</v>
      </c>
      <c r="K1550">
        <v>0</v>
      </c>
      <c r="L1550">
        <v>0</v>
      </c>
      <c r="M1550">
        <v>0</v>
      </c>
      <c r="N1550">
        <v>0</v>
      </c>
      <c r="O1550">
        <v>0</v>
      </c>
      <c r="P1550">
        <v>0</v>
      </c>
      <c r="Q1550">
        <v>0</v>
      </c>
      <c r="R1550">
        <v>0</v>
      </c>
      <c r="S1550">
        <v>1</v>
      </c>
      <c r="T1550">
        <v>0</v>
      </c>
      <c r="U1550">
        <v>0</v>
      </c>
      <c r="V1550">
        <v>0</v>
      </c>
      <c r="W1550">
        <v>1</v>
      </c>
      <c r="X1550">
        <v>0</v>
      </c>
      <c r="Y1550">
        <v>0</v>
      </c>
      <c r="Z1550">
        <v>0</v>
      </c>
      <c r="AA1550">
        <v>0</v>
      </c>
      <c r="AB1550">
        <v>2</v>
      </c>
      <c r="AC1550">
        <v>0</v>
      </c>
      <c r="AD1550">
        <v>0</v>
      </c>
      <c r="AE1550">
        <v>0</v>
      </c>
      <c r="AF1550">
        <v>0</v>
      </c>
      <c r="AG1550">
        <v>0</v>
      </c>
      <c r="AH1550">
        <v>0</v>
      </c>
      <c r="AI1550">
        <v>0</v>
      </c>
      <c r="AJ1550">
        <v>0</v>
      </c>
      <c r="AK1550">
        <v>0</v>
      </c>
      <c r="AL1550">
        <v>0</v>
      </c>
      <c r="AM1550">
        <v>0</v>
      </c>
      <c r="AN1550">
        <v>0</v>
      </c>
      <c r="AO1550">
        <v>0</v>
      </c>
      <c r="AP1550">
        <v>0</v>
      </c>
      <c r="AQ1550">
        <v>1</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1</v>
      </c>
      <c r="BT1550">
        <v>4</v>
      </c>
      <c r="BU1550" t="s">
        <v>1543</v>
      </c>
    </row>
    <row r="1551" spans="1:73">
      <c r="A1551" t="s">
        <v>1244</v>
      </c>
      <c r="B1551" t="s">
        <v>1245</v>
      </c>
      <c r="C1551">
        <v>335</v>
      </c>
      <c r="D1551" t="s">
        <v>119</v>
      </c>
      <c r="E1551" t="s">
        <v>1268</v>
      </c>
      <c r="F1551" t="s">
        <v>101</v>
      </c>
      <c r="G1551">
        <v>0</v>
      </c>
      <c r="H1551">
        <v>1</v>
      </c>
      <c r="I1551">
        <v>0</v>
      </c>
      <c r="J1551">
        <v>0</v>
      </c>
      <c r="K1551">
        <v>0</v>
      </c>
      <c r="L1551">
        <v>0</v>
      </c>
      <c r="M1551">
        <v>0</v>
      </c>
      <c r="N1551">
        <v>1</v>
      </c>
      <c r="O1551">
        <v>0</v>
      </c>
      <c r="P1551">
        <v>0</v>
      </c>
      <c r="Q1551">
        <v>0</v>
      </c>
      <c r="R1551">
        <v>0</v>
      </c>
      <c r="S1551">
        <v>0</v>
      </c>
      <c r="T1551">
        <v>0</v>
      </c>
      <c r="U1551">
        <v>0</v>
      </c>
      <c r="V1551">
        <v>0</v>
      </c>
      <c r="W1551">
        <v>0</v>
      </c>
      <c r="X1551">
        <v>0</v>
      </c>
      <c r="Y1551">
        <v>0</v>
      </c>
      <c r="Z1551">
        <v>0</v>
      </c>
      <c r="AA1551">
        <v>0</v>
      </c>
      <c r="AB1551">
        <v>3</v>
      </c>
      <c r="AC1551">
        <v>0</v>
      </c>
      <c r="AD1551">
        <v>0</v>
      </c>
      <c r="AE1551">
        <v>0</v>
      </c>
      <c r="AF1551">
        <v>0</v>
      </c>
      <c r="AG1551">
        <v>0</v>
      </c>
      <c r="AH1551">
        <v>2</v>
      </c>
      <c r="AI1551">
        <v>0</v>
      </c>
      <c r="AJ1551">
        <v>0</v>
      </c>
      <c r="AK1551">
        <v>0</v>
      </c>
      <c r="AL1551">
        <v>0</v>
      </c>
      <c r="AM1551">
        <v>0</v>
      </c>
      <c r="AN1551">
        <v>0</v>
      </c>
      <c r="AO1551">
        <v>0</v>
      </c>
      <c r="AP1551">
        <v>0</v>
      </c>
      <c r="AQ1551">
        <v>0</v>
      </c>
      <c r="AR1551">
        <v>0</v>
      </c>
      <c r="AS1551">
        <v>0</v>
      </c>
      <c r="AT1551">
        <v>0</v>
      </c>
      <c r="AU1551">
        <v>0</v>
      </c>
      <c r="AV1551">
        <v>0</v>
      </c>
      <c r="AW1551">
        <v>0</v>
      </c>
      <c r="AX1551">
        <v>2</v>
      </c>
      <c r="AY1551">
        <v>0</v>
      </c>
      <c r="AZ1551">
        <v>0</v>
      </c>
      <c r="BA1551">
        <v>2</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1</v>
      </c>
      <c r="BT1551">
        <v>3</v>
      </c>
      <c r="BU1551" t="s">
        <v>1544</v>
      </c>
    </row>
    <row r="1552" spans="1:73">
      <c r="A1552" t="s">
        <v>1244</v>
      </c>
      <c r="B1552" t="s">
        <v>1245</v>
      </c>
      <c r="C1552">
        <v>336</v>
      </c>
      <c r="D1552" t="s">
        <v>119</v>
      </c>
      <c r="E1552" t="s">
        <v>1276</v>
      </c>
      <c r="F1552" t="s">
        <v>101</v>
      </c>
      <c r="G1552">
        <v>0</v>
      </c>
      <c r="H1552">
        <v>6</v>
      </c>
      <c r="I1552">
        <v>0</v>
      </c>
      <c r="J1552">
        <v>0</v>
      </c>
      <c r="K1552">
        <v>0</v>
      </c>
      <c r="L1552">
        <v>11</v>
      </c>
      <c r="M1552">
        <v>0</v>
      </c>
      <c r="N1552">
        <v>14</v>
      </c>
      <c r="O1552">
        <v>0</v>
      </c>
      <c r="P1552">
        <v>0</v>
      </c>
      <c r="Q1552">
        <v>0</v>
      </c>
      <c r="R1552">
        <v>3</v>
      </c>
      <c r="S1552">
        <v>24</v>
      </c>
      <c r="T1552">
        <v>9</v>
      </c>
      <c r="U1552">
        <v>0</v>
      </c>
      <c r="V1552">
        <v>2</v>
      </c>
      <c r="W1552">
        <v>3</v>
      </c>
      <c r="X1552">
        <v>1</v>
      </c>
      <c r="Y1552">
        <v>0</v>
      </c>
      <c r="Z1552">
        <v>0</v>
      </c>
      <c r="AA1552">
        <v>0</v>
      </c>
      <c r="AB1552">
        <v>83</v>
      </c>
      <c r="AC1552">
        <v>3</v>
      </c>
      <c r="AD1552">
        <v>0</v>
      </c>
      <c r="AE1552">
        <v>0</v>
      </c>
      <c r="AF1552">
        <v>2</v>
      </c>
      <c r="AG1552">
        <v>0</v>
      </c>
      <c r="AH1552">
        <v>0</v>
      </c>
      <c r="AI1552">
        <v>9</v>
      </c>
      <c r="AJ1552">
        <v>0</v>
      </c>
      <c r="AK1552">
        <v>0</v>
      </c>
      <c r="AL1552">
        <v>2</v>
      </c>
      <c r="AM1552">
        <v>8</v>
      </c>
      <c r="AN1552">
        <v>4</v>
      </c>
      <c r="AO1552">
        <v>5</v>
      </c>
      <c r="AP1552">
        <v>4</v>
      </c>
      <c r="AQ1552">
        <v>3</v>
      </c>
      <c r="AR1552">
        <v>0</v>
      </c>
      <c r="AS1552">
        <v>0</v>
      </c>
      <c r="AT1552">
        <v>3</v>
      </c>
      <c r="AU1552">
        <v>2</v>
      </c>
      <c r="AV1552">
        <v>0</v>
      </c>
      <c r="AW1552">
        <v>0</v>
      </c>
      <c r="AX1552">
        <v>6</v>
      </c>
      <c r="AY1552">
        <v>22</v>
      </c>
      <c r="AZ1552">
        <v>10</v>
      </c>
      <c r="BA1552">
        <v>14</v>
      </c>
      <c r="BB1552">
        <v>2</v>
      </c>
      <c r="BC1552">
        <v>24</v>
      </c>
      <c r="BD1552">
        <v>0</v>
      </c>
      <c r="BE1552">
        <v>0</v>
      </c>
      <c r="BF1552">
        <v>0</v>
      </c>
      <c r="BG1552">
        <v>0</v>
      </c>
      <c r="BH1552">
        <v>0</v>
      </c>
      <c r="BI1552">
        <v>8</v>
      </c>
      <c r="BJ1552">
        <v>12</v>
      </c>
      <c r="BK1552">
        <v>0</v>
      </c>
      <c r="BL1552">
        <v>1</v>
      </c>
      <c r="BM1552">
        <v>0</v>
      </c>
      <c r="BN1552">
        <v>1</v>
      </c>
      <c r="BO1552">
        <v>16</v>
      </c>
      <c r="BP1552">
        <v>3</v>
      </c>
      <c r="BQ1552">
        <v>9</v>
      </c>
      <c r="BR1552">
        <v>2</v>
      </c>
      <c r="BS1552">
        <v>9</v>
      </c>
      <c r="BT1552">
        <v>164</v>
      </c>
      <c r="BU1552" t="s">
        <v>1545</v>
      </c>
    </row>
    <row r="1553" spans="1:73">
      <c r="A1553" t="s">
        <v>1244</v>
      </c>
      <c r="B1553" t="s">
        <v>1245</v>
      </c>
      <c r="C1553">
        <v>337</v>
      </c>
      <c r="D1553" t="s">
        <v>119</v>
      </c>
      <c r="E1553" t="s">
        <v>78</v>
      </c>
      <c r="F1553" t="s">
        <v>77</v>
      </c>
      <c r="G1553">
        <v>0</v>
      </c>
      <c r="H1553">
        <v>0</v>
      </c>
      <c r="I1553">
        <v>0</v>
      </c>
      <c r="J1553">
        <v>0</v>
      </c>
      <c r="K1553">
        <v>0</v>
      </c>
      <c r="L1553">
        <v>0</v>
      </c>
      <c r="M1553">
        <v>0</v>
      </c>
      <c r="N1553">
        <v>0</v>
      </c>
      <c r="O1553">
        <v>0</v>
      </c>
      <c r="P1553">
        <v>0</v>
      </c>
      <c r="Q1553">
        <v>0</v>
      </c>
      <c r="R1553">
        <v>0</v>
      </c>
      <c r="S1553">
        <v>1</v>
      </c>
      <c r="T1553">
        <v>0</v>
      </c>
      <c r="U1553">
        <v>0</v>
      </c>
      <c r="V1553">
        <v>1</v>
      </c>
      <c r="W1553">
        <v>0</v>
      </c>
      <c r="X1553">
        <v>0</v>
      </c>
      <c r="Y1553">
        <v>0</v>
      </c>
      <c r="Z1553">
        <v>0</v>
      </c>
      <c r="AA1553">
        <v>0</v>
      </c>
      <c r="AB1553">
        <v>2</v>
      </c>
      <c r="AC1553">
        <v>0</v>
      </c>
      <c r="AD1553">
        <v>0</v>
      </c>
      <c r="AE1553">
        <v>0</v>
      </c>
      <c r="AF1553">
        <v>0</v>
      </c>
      <c r="AG1553">
        <v>0</v>
      </c>
      <c r="AH1553">
        <v>0</v>
      </c>
      <c r="AI1553">
        <v>0</v>
      </c>
      <c r="AJ1553">
        <v>0</v>
      </c>
      <c r="AK1553">
        <v>0</v>
      </c>
      <c r="AL1553">
        <v>0</v>
      </c>
      <c r="AM1553">
        <v>0</v>
      </c>
      <c r="AN1553">
        <v>0</v>
      </c>
      <c r="AO1553">
        <v>0</v>
      </c>
      <c r="AP1553">
        <v>1</v>
      </c>
      <c r="AQ1553">
        <v>0</v>
      </c>
      <c r="AR1553">
        <v>0</v>
      </c>
      <c r="AS1553">
        <v>0</v>
      </c>
      <c r="AT1553">
        <v>0</v>
      </c>
      <c r="AU1553">
        <v>0</v>
      </c>
      <c r="AV1553">
        <v>0</v>
      </c>
      <c r="AW1553">
        <v>0</v>
      </c>
      <c r="AX1553">
        <v>0</v>
      </c>
      <c r="AY1553">
        <v>1</v>
      </c>
      <c r="AZ1553">
        <v>2</v>
      </c>
      <c r="BA1553">
        <v>0</v>
      </c>
      <c r="BB1553">
        <v>0</v>
      </c>
      <c r="BC1553">
        <v>1</v>
      </c>
      <c r="BD1553">
        <v>0</v>
      </c>
      <c r="BE1553">
        <v>0</v>
      </c>
      <c r="BF1553">
        <v>0</v>
      </c>
      <c r="BG1553">
        <v>0</v>
      </c>
      <c r="BH1553">
        <v>0</v>
      </c>
      <c r="BI1553">
        <v>0</v>
      </c>
      <c r="BJ1553">
        <v>0</v>
      </c>
      <c r="BK1553">
        <v>0</v>
      </c>
      <c r="BL1553">
        <v>0</v>
      </c>
      <c r="BM1553">
        <v>0</v>
      </c>
      <c r="BN1553">
        <v>0</v>
      </c>
      <c r="BO1553">
        <v>2</v>
      </c>
      <c r="BP1553">
        <v>0</v>
      </c>
      <c r="BQ1553">
        <v>0</v>
      </c>
      <c r="BR1553">
        <v>0</v>
      </c>
      <c r="BS1553">
        <v>1</v>
      </c>
      <c r="BT1553">
        <v>5</v>
      </c>
      <c r="BU1553" t="s">
        <v>1546</v>
      </c>
    </row>
    <row r="1554" spans="1:73">
      <c r="A1554" t="s">
        <v>1244</v>
      </c>
      <c r="B1554" t="s">
        <v>1245</v>
      </c>
      <c r="C1554">
        <v>338</v>
      </c>
      <c r="D1554" t="s">
        <v>119</v>
      </c>
      <c r="E1554" t="s">
        <v>1276</v>
      </c>
      <c r="F1554" t="s">
        <v>101</v>
      </c>
      <c r="G1554">
        <v>0</v>
      </c>
      <c r="H1554">
        <v>0</v>
      </c>
      <c r="I1554">
        <v>0</v>
      </c>
      <c r="J1554">
        <v>0</v>
      </c>
      <c r="K1554">
        <v>0</v>
      </c>
      <c r="L1554">
        <v>0</v>
      </c>
      <c r="M1554">
        <v>0</v>
      </c>
      <c r="N1554">
        <v>0</v>
      </c>
      <c r="O1554">
        <v>0</v>
      </c>
      <c r="P1554">
        <v>0</v>
      </c>
      <c r="Q1554">
        <v>0</v>
      </c>
      <c r="R1554">
        <v>0</v>
      </c>
      <c r="S1554">
        <v>2</v>
      </c>
      <c r="T1554">
        <v>0</v>
      </c>
      <c r="U1554">
        <v>0</v>
      </c>
      <c r="V1554">
        <v>0</v>
      </c>
      <c r="W1554">
        <v>1</v>
      </c>
      <c r="X1554">
        <v>0</v>
      </c>
      <c r="Y1554">
        <v>0</v>
      </c>
      <c r="Z1554">
        <v>0</v>
      </c>
      <c r="AA1554">
        <v>0</v>
      </c>
      <c r="AB1554">
        <v>5</v>
      </c>
      <c r="AC1554">
        <v>0</v>
      </c>
      <c r="AD1554">
        <v>0</v>
      </c>
      <c r="AE1554">
        <v>0</v>
      </c>
      <c r="AF1554">
        <v>0</v>
      </c>
      <c r="AG1554">
        <v>0</v>
      </c>
      <c r="AH1554">
        <v>0</v>
      </c>
      <c r="AI1554">
        <v>0</v>
      </c>
      <c r="AJ1554">
        <v>0</v>
      </c>
      <c r="AK1554">
        <v>0</v>
      </c>
      <c r="AL1554">
        <v>0</v>
      </c>
      <c r="AM1554">
        <v>0</v>
      </c>
      <c r="AN1554">
        <v>0</v>
      </c>
      <c r="AO1554">
        <v>0</v>
      </c>
      <c r="AP1554">
        <v>0</v>
      </c>
      <c r="AQ1554">
        <v>1</v>
      </c>
      <c r="AR1554">
        <v>0</v>
      </c>
      <c r="AS1554">
        <v>0</v>
      </c>
      <c r="AT1554">
        <v>0</v>
      </c>
      <c r="AU1554">
        <v>0</v>
      </c>
      <c r="AV1554">
        <v>0</v>
      </c>
      <c r="AW1554">
        <v>0</v>
      </c>
      <c r="AX1554">
        <v>0</v>
      </c>
      <c r="AY1554">
        <v>1</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1</v>
      </c>
      <c r="BT1554">
        <v>4</v>
      </c>
      <c r="BU1554" t="s">
        <v>1547</v>
      </c>
    </row>
    <row r="1555" spans="1:73">
      <c r="A1555" t="s">
        <v>1244</v>
      </c>
      <c r="B1555" t="s">
        <v>1245</v>
      </c>
      <c r="C1555">
        <v>339</v>
      </c>
      <c r="D1555" t="s">
        <v>119</v>
      </c>
      <c r="E1555" t="s">
        <v>78</v>
      </c>
      <c r="F1555" t="s">
        <v>77</v>
      </c>
      <c r="G1555">
        <v>0</v>
      </c>
      <c r="H1555">
        <v>0</v>
      </c>
      <c r="I1555">
        <v>0</v>
      </c>
      <c r="J1555">
        <v>0</v>
      </c>
      <c r="K1555">
        <v>0</v>
      </c>
      <c r="L1555">
        <v>0</v>
      </c>
      <c r="M1555">
        <v>0</v>
      </c>
      <c r="N1555">
        <v>0</v>
      </c>
      <c r="O1555">
        <v>0</v>
      </c>
      <c r="P1555">
        <v>0</v>
      </c>
      <c r="Q1555">
        <v>0</v>
      </c>
      <c r="R1555">
        <v>0</v>
      </c>
      <c r="S1555">
        <v>2</v>
      </c>
      <c r="T1555">
        <v>0</v>
      </c>
      <c r="U1555">
        <v>0</v>
      </c>
      <c r="V1555">
        <v>1</v>
      </c>
      <c r="W1555">
        <v>0</v>
      </c>
      <c r="X1555">
        <v>0</v>
      </c>
      <c r="Y1555">
        <v>0</v>
      </c>
      <c r="Z1555">
        <v>0</v>
      </c>
      <c r="AA1555">
        <v>0</v>
      </c>
      <c r="AB1555">
        <v>6</v>
      </c>
      <c r="AC1555">
        <v>0</v>
      </c>
      <c r="AD1555">
        <v>0</v>
      </c>
      <c r="AE1555">
        <v>0</v>
      </c>
      <c r="AF1555">
        <v>0</v>
      </c>
      <c r="AG1555">
        <v>0</v>
      </c>
      <c r="AH1555">
        <v>0</v>
      </c>
      <c r="AI1555">
        <v>0</v>
      </c>
      <c r="AJ1555">
        <v>0</v>
      </c>
      <c r="AK1555">
        <v>0</v>
      </c>
      <c r="AL1555">
        <v>0</v>
      </c>
      <c r="AM1555">
        <v>0</v>
      </c>
      <c r="AN1555">
        <v>0</v>
      </c>
      <c r="AO1555">
        <v>0</v>
      </c>
      <c r="AP1555">
        <v>1</v>
      </c>
      <c r="AQ1555">
        <v>0</v>
      </c>
      <c r="AR1555">
        <v>0</v>
      </c>
      <c r="AS1555">
        <v>0</v>
      </c>
      <c r="AT1555">
        <v>1</v>
      </c>
      <c r="AU1555">
        <v>0</v>
      </c>
      <c r="AV1555">
        <v>0</v>
      </c>
      <c r="AW1555">
        <v>0</v>
      </c>
      <c r="AX1555">
        <v>0</v>
      </c>
      <c r="AY1555">
        <v>2</v>
      </c>
      <c r="AZ1555">
        <v>2</v>
      </c>
      <c r="BA1555">
        <v>0</v>
      </c>
      <c r="BB1555">
        <v>1</v>
      </c>
      <c r="BC1555">
        <v>1</v>
      </c>
      <c r="BD1555">
        <v>0</v>
      </c>
      <c r="BE1555">
        <v>0</v>
      </c>
      <c r="BF1555">
        <v>0</v>
      </c>
      <c r="BG1555">
        <v>0</v>
      </c>
      <c r="BH1555">
        <v>0</v>
      </c>
      <c r="BI1555">
        <v>0</v>
      </c>
      <c r="BJ1555">
        <v>0</v>
      </c>
      <c r="BK1555">
        <v>0</v>
      </c>
      <c r="BL1555">
        <v>0</v>
      </c>
      <c r="BM1555">
        <v>0</v>
      </c>
      <c r="BN1555">
        <v>0</v>
      </c>
      <c r="BO1555">
        <v>2</v>
      </c>
      <c r="BP1555">
        <v>0</v>
      </c>
      <c r="BQ1555">
        <v>0</v>
      </c>
      <c r="BR1555">
        <v>0</v>
      </c>
      <c r="BS1555">
        <v>1</v>
      </c>
      <c r="BT1555">
        <v>9</v>
      </c>
      <c r="BU1555" t="s">
        <v>1548</v>
      </c>
    </row>
    <row r="1556" spans="1:73">
      <c r="A1556" t="s">
        <v>1244</v>
      </c>
      <c r="B1556" t="s">
        <v>1245</v>
      </c>
      <c r="C1556">
        <v>340</v>
      </c>
      <c r="D1556" t="s">
        <v>119</v>
      </c>
      <c r="E1556" t="s">
        <v>1276</v>
      </c>
      <c r="F1556" t="s">
        <v>101</v>
      </c>
      <c r="G1556">
        <v>0</v>
      </c>
      <c r="H1556">
        <v>0</v>
      </c>
      <c r="I1556">
        <v>0</v>
      </c>
      <c r="J1556">
        <v>0</v>
      </c>
      <c r="K1556">
        <v>0</v>
      </c>
      <c r="L1556">
        <v>2</v>
      </c>
      <c r="M1556">
        <v>0</v>
      </c>
      <c r="N1556">
        <v>1</v>
      </c>
      <c r="O1556">
        <v>0</v>
      </c>
      <c r="P1556">
        <v>0</v>
      </c>
      <c r="Q1556">
        <v>0</v>
      </c>
      <c r="R1556">
        <v>0</v>
      </c>
      <c r="S1556">
        <v>2</v>
      </c>
      <c r="T1556">
        <v>0</v>
      </c>
      <c r="U1556">
        <v>0</v>
      </c>
      <c r="V1556">
        <v>0</v>
      </c>
      <c r="W1556">
        <v>0</v>
      </c>
      <c r="X1556">
        <v>0</v>
      </c>
      <c r="Y1556">
        <v>0</v>
      </c>
      <c r="Z1556">
        <v>0</v>
      </c>
      <c r="AA1556">
        <v>0</v>
      </c>
      <c r="AB1556">
        <v>8</v>
      </c>
      <c r="AC1556">
        <v>0</v>
      </c>
      <c r="AD1556">
        <v>0</v>
      </c>
      <c r="AE1556">
        <v>0</v>
      </c>
      <c r="AF1556">
        <v>0</v>
      </c>
      <c r="AG1556">
        <v>0</v>
      </c>
      <c r="AH1556">
        <v>0</v>
      </c>
      <c r="AI1556">
        <v>0</v>
      </c>
      <c r="AJ1556">
        <v>0</v>
      </c>
      <c r="AK1556">
        <v>0</v>
      </c>
      <c r="AL1556">
        <v>0</v>
      </c>
      <c r="AM1556">
        <v>0</v>
      </c>
      <c r="AN1556">
        <v>0</v>
      </c>
      <c r="AO1556">
        <v>0</v>
      </c>
      <c r="AP1556">
        <v>0</v>
      </c>
      <c r="AQ1556">
        <v>1</v>
      </c>
      <c r="AR1556">
        <v>0</v>
      </c>
      <c r="AS1556">
        <v>0</v>
      </c>
      <c r="AT1556">
        <v>0</v>
      </c>
      <c r="AU1556">
        <v>0</v>
      </c>
      <c r="AV1556">
        <v>0</v>
      </c>
      <c r="AW1556">
        <v>0</v>
      </c>
      <c r="AX1556">
        <v>0</v>
      </c>
      <c r="AY1556">
        <v>2</v>
      </c>
      <c r="AZ1556">
        <v>1</v>
      </c>
      <c r="BA1556">
        <v>0</v>
      </c>
      <c r="BB1556">
        <v>2</v>
      </c>
      <c r="BC1556">
        <v>0</v>
      </c>
      <c r="BD1556">
        <v>0</v>
      </c>
      <c r="BE1556">
        <v>0</v>
      </c>
      <c r="BF1556">
        <v>0</v>
      </c>
      <c r="BG1556">
        <v>0</v>
      </c>
      <c r="BH1556">
        <v>0</v>
      </c>
      <c r="BI1556">
        <v>0</v>
      </c>
      <c r="BJ1556">
        <v>0</v>
      </c>
      <c r="BK1556">
        <v>0</v>
      </c>
      <c r="BL1556">
        <v>1</v>
      </c>
      <c r="BM1556">
        <v>0</v>
      </c>
      <c r="BN1556">
        <v>0</v>
      </c>
      <c r="BO1556">
        <v>1</v>
      </c>
      <c r="BP1556">
        <v>0</v>
      </c>
      <c r="BQ1556">
        <v>0</v>
      </c>
      <c r="BR1556">
        <v>0</v>
      </c>
      <c r="BS1556">
        <v>1</v>
      </c>
      <c r="BT1556">
        <v>10</v>
      </c>
      <c r="BU1556" t="s">
        <v>1549</v>
      </c>
    </row>
    <row r="1557" spans="1:73">
      <c r="A1557" t="s">
        <v>1244</v>
      </c>
      <c r="B1557" t="s">
        <v>1245</v>
      </c>
      <c r="C1557">
        <v>341</v>
      </c>
      <c r="D1557" t="s">
        <v>119</v>
      </c>
      <c r="E1557" t="s">
        <v>78</v>
      </c>
      <c r="F1557" t="s">
        <v>77</v>
      </c>
      <c r="G1557">
        <v>0</v>
      </c>
      <c r="H1557">
        <v>0</v>
      </c>
      <c r="I1557">
        <v>0</v>
      </c>
      <c r="J1557">
        <v>0</v>
      </c>
      <c r="K1557">
        <v>0</v>
      </c>
      <c r="L1557">
        <v>2</v>
      </c>
      <c r="M1557">
        <v>0</v>
      </c>
      <c r="N1557">
        <v>3</v>
      </c>
      <c r="O1557">
        <v>0</v>
      </c>
      <c r="P1557">
        <v>0</v>
      </c>
      <c r="Q1557">
        <v>0</v>
      </c>
      <c r="R1557">
        <v>0</v>
      </c>
      <c r="S1557">
        <v>5</v>
      </c>
      <c r="T1557">
        <v>1</v>
      </c>
      <c r="U1557">
        <v>0</v>
      </c>
      <c r="V1557">
        <v>1</v>
      </c>
      <c r="W1557">
        <v>0</v>
      </c>
      <c r="X1557">
        <v>0</v>
      </c>
      <c r="Y1557">
        <v>0</v>
      </c>
      <c r="Z1557">
        <v>0</v>
      </c>
      <c r="AA1557">
        <v>0</v>
      </c>
      <c r="AB1557">
        <v>26</v>
      </c>
      <c r="AC1557">
        <v>0</v>
      </c>
      <c r="AD1557">
        <v>0</v>
      </c>
      <c r="AE1557">
        <v>0</v>
      </c>
      <c r="AF1557">
        <v>0</v>
      </c>
      <c r="AG1557">
        <v>0</v>
      </c>
      <c r="AH1557">
        <v>3</v>
      </c>
      <c r="AI1557">
        <v>3</v>
      </c>
      <c r="AJ1557">
        <v>0</v>
      </c>
      <c r="AK1557">
        <v>0</v>
      </c>
      <c r="AL1557">
        <v>0</v>
      </c>
      <c r="AM1557">
        <v>1</v>
      </c>
      <c r="AN1557">
        <v>0</v>
      </c>
      <c r="AO1557">
        <v>0</v>
      </c>
      <c r="AP1557">
        <v>1</v>
      </c>
      <c r="AQ1557">
        <v>0</v>
      </c>
      <c r="AR1557">
        <v>0</v>
      </c>
      <c r="AS1557">
        <v>0</v>
      </c>
      <c r="AT1557">
        <v>1</v>
      </c>
      <c r="AU1557">
        <v>0</v>
      </c>
      <c r="AV1557">
        <v>0</v>
      </c>
      <c r="AW1557">
        <v>0</v>
      </c>
      <c r="AX1557">
        <v>6</v>
      </c>
      <c r="AY1557">
        <v>9</v>
      </c>
      <c r="AZ1557">
        <v>5</v>
      </c>
      <c r="BA1557">
        <v>8</v>
      </c>
      <c r="BB1557">
        <v>1</v>
      </c>
      <c r="BC1557">
        <v>10</v>
      </c>
      <c r="BD1557">
        <v>0</v>
      </c>
      <c r="BE1557">
        <v>0</v>
      </c>
      <c r="BF1557">
        <v>0</v>
      </c>
      <c r="BG1557">
        <v>0</v>
      </c>
      <c r="BH1557">
        <v>0</v>
      </c>
      <c r="BI1557">
        <v>6</v>
      </c>
      <c r="BJ1557">
        <v>4</v>
      </c>
      <c r="BK1557">
        <v>0</v>
      </c>
      <c r="BL1557">
        <v>0</v>
      </c>
      <c r="BM1557">
        <v>0</v>
      </c>
      <c r="BN1557">
        <v>2</v>
      </c>
      <c r="BO1557">
        <v>6</v>
      </c>
      <c r="BP1557">
        <v>2</v>
      </c>
      <c r="BQ1557">
        <v>0</v>
      </c>
      <c r="BR1557">
        <v>0</v>
      </c>
      <c r="BS1557">
        <v>3</v>
      </c>
      <c r="BT1557">
        <v>39</v>
      </c>
      <c r="BU1557" t="s">
        <v>1550</v>
      </c>
    </row>
    <row r="1558" spans="1:73">
      <c r="A1558" t="s">
        <v>1244</v>
      </c>
      <c r="B1558" t="s">
        <v>1245</v>
      </c>
      <c r="C1558">
        <v>342</v>
      </c>
      <c r="D1558" t="s">
        <v>119</v>
      </c>
      <c r="E1558" t="s">
        <v>1268</v>
      </c>
      <c r="F1558" t="s">
        <v>101</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1</v>
      </c>
      <c r="BT1558">
        <v>1</v>
      </c>
      <c r="BU1558" t="s">
        <v>1551</v>
      </c>
    </row>
    <row r="1559" spans="1:73">
      <c r="A1559" t="s">
        <v>1244</v>
      </c>
      <c r="B1559" t="s">
        <v>1245</v>
      </c>
      <c r="C1559">
        <v>343</v>
      </c>
      <c r="D1559" t="s">
        <v>119</v>
      </c>
      <c r="E1559" t="s">
        <v>78</v>
      </c>
      <c r="F1559" t="s">
        <v>77</v>
      </c>
      <c r="G1559">
        <v>0</v>
      </c>
      <c r="H1559">
        <v>1</v>
      </c>
      <c r="I1559">
        <v>0</v>
      </c>
      <c r="J1559">
        <v>0</v>
      </c>
      <c r="K1559">
        <v>0</v>
      </c>
      <c r="L1559">
        <v>1</v>
      </c>
      <c r="M1559">
        <v>0</v>
      </c>
      <c r="N1559">
        <v>4</v>
      </c>
      <c r="O1559">
        <v>0</v>
      </c>
      <c r="P1559">
        <v>0</v>
      </c>
      <c r="Q1559">
        <v>0</v>
      </c>
      <c r="R1559">
        <v>0</v>
      </c>
      <c r="S1559">
        <v>4</v>
      </c>
      <c r="T1559">
        <v>0</v>
      </c>
      <c r="U1559">
        <v>0</v>
      </c>
      <c r="V1559">
        <v>0</v>
      </c>
      <c r="W1559">
        <v>1</v>
      </c>
      <c r="X1559">
        <v>0</v>
      </c>
      <c r="Y1559">
        <v>0</v>
      </c>
      <c r="Z1559">
        <v>0</v>
      </c>
      <c r="AA1559">
        <v>0</v>
      </c>
      <c r="AB1559">
        <v>15</v>
      </c>
      <c r="AC1559">
        <v>0</v>
      </c>
      <c r="AD1559">
        <v>0</v>
      </c>
      <c r="AE1559">
        <v>0</v>
      </c>
      <c r="AF1559">
        <v>0</v>
      </c>
      <c r="AG1559">
        <v>0</v>
      </c>
      <c r="AH1559">
        <v>2</v>
      </c>
      <c r="AI1559">
        <v>0</v>
      </c>
      <c r="AJ1559">
        <v>0</v>
      </c>
      <c r="AK1559">
        <v>1</v>
      </c>
      <c r="AL1559">
        <v>0</v>
      </c>
      <c r="AM1559">
        <v>1</v>
      </c>
      <c r="AN1559">
        <v>0</v>
      </c>
      <c r="AO1559">
        <v>0</v>
      </c>
      <c r="AP1559">
        <v>1</v>
      </c>
      <c r="AQ1559">
        <v>0</v>
      </c>
      <c r="AR1559">
        <v>0</v>
      </c>
      <c r="AS1559">
        <v>0</v>
      </c>
      <c r="AT1559">
        <v>0</v>
      </c>
      <c r="AU1559">
        <v>0</v>
      </c>
      <c r="AV1559">
        <v>0</v>
      </c>
      <c r="AW1559">
        <v>0</v>
      </c>
      <c r="AX1559">
        <v>3</v>
      </c>
      <c r="AY1559">
        <v>3</v>
      </c>
      <c r="AZ1559">
        <v>3</v>
      </c>
      <c r="BA1559">
        <v>5</v>
      </c>
      <c r="BB1559">
        <v>0</v>
      </c>
      <c r="BC1559">
        <v>7</v>
      </c>
      <c r="BD1559">
        <v>0</v>
      </c>
      <c r="BE1559">
        <v>0</v>
      </c>
      <c r="BF1559">
        <v>0</v>
      </c>
      <c r="BG1559">
        <v>0</v>
      </c>
      <c r="BH1559">
        <v>0</v>
      </c>
      <c r="BI1559">
        <v>1</v>
      </c>
      <c r="BJ1559">
        <v>3</v>
      </c>
      <c r="BK1559">
        <v>0</v>
      </c>
      <c r="BL1559">
        <v>0</v>
      </c>
      <c r="BM1559">
        <v>1</v>
      </c>
      <c r="BN1559">
        <v>2</v>
      </c>
      <c r="BO1559">
        <v>3</v>
      </c>
      <c r="BP1559">
        <v>0</v>
      </c>
      <c r="BQ1559">
        <v>0</v>
      </c>
      <c r="BR1559">
        <v>0</v>
      </c>
      <c r="BS1559">
        <v>3</v>
      </c>
      <c r="BT1559">
        <v>24</v>
      </c>
      <c r="BU1559" t="s">
        <v>1552</v>
      </c>
    </row>
    <row r="1560" spans="1:73">
      <c r="A1560" t="s">
        <v>1244</v>
      </c>
      <c r="B1560" t="s">
        <v>1245</v>
      </c>
      <c r="C1560">
        <v>344</v>
      </c>
      <c r="D1560" t="s">
        <v>119</v>
      </c>
      <c r="E1560" t="s">
        <v>1553</v>
      </c>
      <c r="F1560" t="s">
        <v>184</v>
      </c>
      <c r="G1560">
        <v>0</v>
      </c>
      <c r="H1560">
        <v>0</v>
      </c>
      <c r="I1560">
        <v>0</v>
      </c>
      <c r="J1560">
        <v>0</v>
      </c>
      <c r="K1560">
        <v>0</v>
      </c>
      <c r="L1560">
        <v>0</v>
      </c>
      <c r="M1560">
        <v>0</v>
      </c>
      <c r="N1560">
        <v>0</v>
      </c>
      <c r="O1560">
        <v>0</v>
      </c>
      <c r="P1560">
        <v>0</v>
      </c>
      <c r="Q1560">
        <v>0</v>
      </c>
      <c r="R1560">
        <v>0</v>
      </c>
      <c r="S1560">
        <v>1</v>
      </c>
      <c r="T1560">
        <v>1</v>
      </c>
      <c r="U1560">
        <v>0</v>
      </c>
      <c r="V1560">
        <v>0</v>
      </c>
      <c r="W1560">
        <v>0</v>
      </c>
      <c r="X1560">
        <v>0</v>
      </c>
      <c r="Y1560">
        <v>0</v>
      </c>
      <c r="Z1560">
        <v>0</v>
      </c>
      <c r="AA1560">
        <v>0</v>
      </c>
      <c r="AB1560">
        <v>3</v>
      </c>
      <c r="AC1560">
        <v>0</v>
      </c>
      <c r="AD1560">
        <v>0</v>
      </c>
      <c r="AE1560">
        <v>0</v>
      </c>
      <c r="AF1560">
        <v>0</v>
      </c>
      <c r="AG1560">
        <v>0</v>
      </c>
      <c r="AH1560">
        <v>0</v>
      </c>
      <c r="AI1560">
        <v>1</v>
      </c>
      <c r="AJ1560">
        <v>0</v>
      </c>
      <c r="AK1560">
        <v>0</v>
      </c>
      <c r="AL1560">
        <v>0</v>
      </c>
      <c r="AM1560">
        <v>1</v>
      </c>
      <c r="AN1560">
        <v>0</v>
      </c>
      <c r="AO1560">
        <v>0</v>
      </c>
      <c r="AP1560">
        <v>0</v>
      </c>
      <c r="AQ1560">
        <v>0</v>
      </c>
      <c r="AR1560">
        <v>0</v>
      </c>
      <c r="AS1560">
        <v>0</v>
      </c>
      <c r="AT1560">
        <v>0</v>
      </c>
      <c r="AU1560">
        <v>0</v>
      </c>
      <c r="AV1560">
        <v>0</v>
      </c>
      <c r="AW1560">
        <v>0</v>
      </c>
      <c r="AX1560">
        <v>0</v>
      </c>
      <c r="AY1560">
        <v>0</v>
      </c>
      <c r="AZ1560">
        <v>0</v>
      </c>
      <c r="BA1560">
        <v>1</v>
      </c>
      <c r="BB1560">
        <v>0</v>
      </c>
      <c r="BC1560">
        <v>2</v>
      </c>
      <c r="BD1560">
        <v>0</v>
      </c>
      <c r="BE1560">
        <v>0</v>
      </c>
      <c r="BF1560">
        <v>0</v>
      </c>
      <c r="BG1560">
        <v>0</v>
      </c>
      <c r="BH1560">
        <v>0</v>
      </c>
      <c r="BI1560">
        <v>0</v>
      </c>
      <c r="BJ1560">
        <v>2</v>
      </c>
      <c r="BK1560">
        <v>0</v>
      </c>
      <c r="BL1560">
        <v>0</v>
      </c>
      <c r="BM1560">
        <v>0</v>
      </c>
      <c r="BN1560">
        <v>0</v>
      </c>
      <c r="BO1560">
        <v>0</v>
      </c>
      <c r="BP1560">
        <v>0</v>
      </c>
      <c r="BQ1560">
        <v>0</v>
      </c>
      <c r="BR1560">
        <v>0</v>
      </c>
      <c r="BS1560">
        <v>1</v>
      </c>
      <c r="BT1560">
        <v>8</v>
      </c>
      <c r="BU1560" t="s">
        <v>1554</v>
      </c>
    </row>
    <row r="1561" spans="1:73">
      <c r="A1561" t="s">
        <v>1244</v>
      </c>
      <c r="B1561" t="s">
        <v>1245</v>
      </c>
      <c r="C1561">
        <v>345</v>
      </c>
      <c r="D1561" t="s">
        <v>119</v>
      </c>
      <c r="E1561" t="s">
        <v>78</v>
      </c>
      <c r="F1561" t="s">
        <v>77</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4</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3</v>
      </c>
      <c r="AY1561">
        <v>0</v>
      </c>
      <c r="AZ1561">
        <v>0</v>
      </c>
      <c r="BA1561">
        <v>3</v>
      </c>
      <c r="BB1561">
        <v>0</v>
      </c>
      <c r="BC1561">
        <v>0</v>
      </c>
      <c r="BD1561">
        <v>0</v>
      </c>
      <c r="BE1561">
        <v>0</v>
      </c>
      <c r="BF1561">
        <v>0</v>
      </c>
      <c r="BG1561">
        <v>0</v>
      </c>
      <c r="BH1561">
        <v>0</v>
      </c>
      <c r="BI1561">
        <v>6</v>
      </c>
      <c r="BJ1561">
        <v>0</v>
      </c>
      <c r="BK1561">
        <v>0</v>
      </c>
      <c r="BL1561">
        <v>0</v>
      </c>
      <c r="BM1561">
        <v>0</v>
      </c>
      <c r="BN1561">
        <v>0</v>
      </c>
      <c r="BO1561">
        <v>0</v>
      </c>
      <c r="BP1561">
        <v>1</v>
      </c>
      <c r="BQ1561">
        <v>0</v>
      </c>
      <c r="BR1561">
        <v>2</v>
      </c>
      <c r="BS1561">
        <v>1</v>
      </c>
      <c r="BT1561">
        <v>7</v>
      </c>
      <c r="BU1561" t="s">
        <v>1555</v>
      </c>
    </row>
    <row r="1562" spans="1:73">
      <c r="A1562" t="s">
        <v>1244</v>
      </c>
      <c r="B1562" t="s">
        <v>1245</v>
      </c>
      <c r="C1562">
        <v>346</v>
      </c>
      <c r="D1562" t="s">
        <v>119</v>
      </c>
      <c r="E1562" t="s">
        <v>1553</v>
      </c>
      <c r="F1562" t="s">
        <v>184</v>
      </c>
      <c r="G1562">
        <v>0</v>
      </c>
      <c r="H1562">
        <v>0</v>
      </c>
      <c r="I1562">
        <v>0</v>
      </c>
      <c r="J1562">
        <v>0</v>
      </c>
      <c r="K1562">
        <v>0</v>
      </c>
      <c r="L1562">
        <v>8</v>
      </c>
      <c r="M1562">
        <v>0</v>
      </c>
      <c r="N1562">
        <v>3</v>
      </c>
      <c r="O1562">
        <v>0</v>
      </c>
      <c r="P1562">
        <v>0</v>
      </c>
      <c r="Q1562">
        <v>3</v>
      </c>
      <c r="R1562">
        <v>0</v>
      </c>
      <c r="S1562">
        <v>9</v>
      </c>
      <c r="T1562">
        <v>3</v>
      </c>
      <c r="U1562">
        <v>0</v>
      </c>
      <c r="V1562">
        <v>2</v>
      </c>
      <c r="W1562">
        <v>1</v>
      </c>
      <c r="X1562">
        <v>0</v>
      </c>
      <c r="Y1562">
        <v>0</v>
      </c>
      <c r="Z1562">
        <v>0</v>
      </c>
      <c r="AA1562">
        <v>0</v>
      </c>
      <c r="AB1562">
        <v>22</v>
      </c>
      <c r="AC1562">
        <v>0</v>
      </c>
      <c r="AD1562">
        <v>0</v>
      </c>
      <c r="AE1562">
        <v>0</v>
      </c>
      <c r="AF1562">
        <v>0</v>
      </c>
      <c r="AG1562">
        <v>0</v>
      </c>
      <c r="AH1562">
        <v>0</v>
      </c>
      <c r="AI1562">
        <v>1</v>
      </c>
      <c r="AJ1562">
        <v>0</v>
      </c>
      <c r="AK1562">
        <v>0</v>
      </c>
      <c r="AL1562">
        <v>1</v>
      </c>
      <c r="AM1562">
        <v>2</v>
      </c>
      <c r="AN1562">
        <v>0</v>
      </c>
      <c r="AO1562">
        <v>0</v>
      </c>
      <c r="AP1562">
        <v>1</v>
      </c>
      <c r="AQ1562">
        <v>1</v>
      </c>
      <c r="AR1562">
        <v>0</v>
      </c>
      <c r="AS1562">
        <v>0</v>
      </c>
      <c r="AT1562">
        <v>0</v>
      </c>
      <c r="AU1562">
        <v>0</v>
      </c>
      <c r="AV1562">
        <v>0</v>
      </c>
      <c r="AW1562">
        <v>0</v>
      </c>
      <c r="AX1562">
        <v>2</v>
      </c>
      <c r="AY1562">
        <v>5</v>
      </c>
      <c r="AZ1562">
        <v>3</v>
      </c>
      <c r="BA1562">
        <v>4</v>
      </c>
      <c r="BB1562">
        <v>2</v>
      </c>
      <c r="BC1562">
        <v>4</v>
      </c>
      <c r="BD1562">
        <v>0</v>
      </c>
      <c r="BE1562">
        <v>0</v>
      </c>
      <c r="BF1562">
        <v>0</v>
      </c>
      <c r="BG1562">
        <v>0</v>
      </c>
      <c r="BH1562">
        <v>0</v>
      </c>
      <c r="BI1562">
        <v>1</v>
      </c>
      <c r="BJ1562">
        <v>3</v>
      </c>
      <c r="BK1562">
        <v>0</v>
      </c>
      <c r="BL1562">
        <v>3</v>
      </c>
      <c r="BM1562">
        <v>0</v>
      </c>
      <c r="BN1562">
        <v>0</v>
      </c>
      <c r="BO1562">
        <v>4</v>
      </c>
      <c r="BP1562">
        <v>0</v>
      </c>
      <c r="BQ1562">
        <v>0</v>
      </c>
      <c r="BR1562">
        <v>1</v>
      </c>
      <c r="BS1562">
        <v>3</v>
      </c>
      <c r="BT1562">
        <v>41</v>
      </c>
      <c r="BU1562" t="s">
        <v>1556</v>
      </c>
    </row>
    <row r="1563" spans="1:73">
      <c r="A1563" t="s">
        <v>1244</v>
      </c>
      <c r="B1563" t="s">
        <v>1245</v>
      </c>
      <c r="C1563">
        <v>347</v>
      </c>
      <c r="D1563" t="s">
        <v>119</v>
      </c>
      <c r="E1563" t="s">
        <v>1276</v>
      </c>
      <c r="F1563" t="s">
        <v>101</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1</v>
      </c>
      <c r="BT1563">
        <v>4</v>
      </c>
      <c r="BU1563" t="s">
        <v>1557</v>
      </c>
    </row>
    <row r="1564" spans="1:73">
      <c r="A1564" t="s">
        <v>1244</v>
      </c>
      <c r="B1564" t="s">
        <v>1245</v>
      </c>
      <c r="C1564">
        <v>348</v>
      </c>
      <c r="D1564" t="s">
        <v>119</v>
      </c>
      <c r="E1564" t="s">
        <v>78</v>
      </c>
      <c r="F1564" t="s">
        <v>77</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2</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1</v>
      </c>
      <c r="AZ1564">
        <v>0</v>
      </c>
      <c r="BA1564">
        <v>0</v>
      </c>
      <c r="BB1564">
        <v>0</v>
      </c>
      <c r="BC1564">
        <v>1</v>
      </c>
      <c r="BD1564">
        <v>0</v>
      </c>
      <c r="BE1564">
        <v>0</v>
      </c>
      <c r="BF1564">
        <v>0</v>
      </c>
      <c r="BG1564">
        <v>0</v>
      </c>
      <c r="BH1564">
        <v>0</v>
      </c>
      <c r="BI1564">
        <v>0</v>
      </c>
      <c r="BJ1564">
        <v>0</v>
      </c>
      <c r="BK1564">
        <v>0</v>
      </c>
      <c r="BL1564">
        <v>0</v>
      </c>
      <c r="BM1564">
        <v>0</v>
      </c>
      <c r="BN1564">
        <v>1</v>
      </c>
      <c r="BO1564">
        <v>0</v>
      </c>
      <c r="BP1564">
        <v>0</v>
      </c>
      <c r="BQ1564">
        <v>0</v>
      </c>
      <c r="BR1564">
        <v>0</v>
      </c>
      <c r="BS1564">
        <v>2</v>
      </c>
      <c r="BT1564">
        <v>7</v>
      </c>
      <c r="BU1564" t="s">
        <v>1558</v>
      </c>
    </row>
    <row r="1565" spans="1:73">
      <c r="A1565" t="s">
        <v>1244</v>
      </c>
      <c r="B1565" t="s">
        <v>1245</v>
      </c>
      <c r="C1565">
        <v>349</v>
      </c>
      <c r="D1565" t="s">
        <v>119</v>
      </c>
      <c r="E1565" t="s">
        <v>1276</v>
      </c>
      <c r="F1565" t="s">
        <v>101</v>
      </c>
      <c r="G1565">
        <v>2</v>
      </c>
      <c r="H1565">
        <v>1</v>
      </c>
      <c r="I1565">
        <v>8</v>
      </c>
      <c r="J1565">
        <v>0</v>
      </c>
      <c r="K1565">
        <v>0</v>
      </c>
      <c r="L1565">
        <v>3</v>
      </c>
      <c r="M1565">
        <v>1</v>
      </c>
      <c r="N1565">
        <v>12</v>
      </c>
      <c r="O1565">
        <v>0</v>
      </c>
      <c r="P1565">
        <v>0</v>
      </c>
      <c r="Q1565">
        <v>0</v>
      </c>
      <c r="R1565">
        <v>2</v>
      </c>
      <c r="S1565">
        <v>14</v>
      </c>
      <c r="T1565">
        <v>0</v>
      </c>
      <c r="U1565">
        <v>0</v>
      </c>
      <c r="V1565">
        <v>4</v>
      </c>
      <c r="W1565">
        <v>0</v>
      </c>
      <c r="X1565">
        <v>0</v>
      </c>
      <c r="Y1565">
        <v>0</v>
      </c>
      <c r="Z1565">
        <v>0</v>
      </c>
      <c r="AA1565">
        <v>0</v>
      </c>
      <c r="AB1565">
        <v>52</v>
      </c>
      <c r="AC1565">
        <v>1</v>
      </c>
      <c r="AD1565">
        <v>0</v>
      </c>
      <c r="AE1565">
        <v>0</v>
      </c>
      <c r="AF1565">
        <v>0</v>
      </c>
      <c r="AG1565">
        <v>0</v>
      </c>
      <c r="AH1565">
        <v>1</v>
      </c>
      <c r="AI1565">
        <v>6</v>
      </c>
      <c r="AJ1565">
        <v>0</v>
      </c>
      <c r="AK1565">
        <v>0</v>
      </c>
      <c r="AL1565">
        <v>1</v>
      </c>
      <c r="AM1565">
        <v>8</v>
      </c>
      <c r="AN1565">
        <v>0</v>
      </c>
      <c r="AO1565">
        <v>0</v>
      </c>
      <c r="AP1565">
        <v>1</v>
      </c>
      <c r="AQ1565">
        <v>0</v>
      </c>
      <c r="AR1565">
        <v>0</v>
      </c>
      <c r="AS1565">
        <v>0</v>
      </c>
      <c r="AT1565">
        <v>0</v>
      </c>
      <c r="AU1565">
        <v>5</v>
      </c>
      <c r="AV1565">
        <v>0</v>
      </c>
      <c r="AW1565">
        <v>7</v>
      </c>
      <c r="AX1565">
        <v>8</v>
      </c>
      <c r="AY1565">
        <v>13</v>
      </c>
      <c r="AZ1565">
        <v>11</v>
      </c>
      <c r="BA1565">
        <v>18</v>
      </c>
      <c r="BB1565">
        <v>5</v>
      </c>
      <c r="BC1565">
        <v>7</v>
      </c>
      <c r="BD1565">
        <v>0</v>
      </c>
      <c r="BE1565">
        <v>0</v>
      </c>
      <c r="BF1565">
        <v>0</v>
      </c>
      <c r="BG1565">
        <v>0</v>
      </c>
      <c r="BH1565">
        <v>2</v>
      </c>
      <c r="BI1565">
        <v>12</v>
      </c>
      <c r="BJ1565">
        <v>4</v>
      </c>
      <c r="BK1565">
        <v>0</v>
      </c>
      <c r="BL1565">
        <v>0</v>
      </c>
      <c r="BM1565">
        <v>0</v>
      </c>
      <c r="BN1565">
        <v>1</v>
      </c>
      <c r="BO1565">
        <v>18</v>
      </c>
      <c r="BP1565">
        <v>5</v>
      </c>
      <c r="BQ1565">
        <v>0</v>
      </c>
      <c r="BR1565">
        <v>1</v>
      </c>
      <c r="BS1565">
        <v>8</v>
      </c>
      <c r="BT1565">
        <v>96</v>
      </c>
      <c r="BU1565" t="s">
        <v>1559</v>
      </c>
    </row>
    <row r="1566" spans="1:73">
      <c r="A1566" t="s">
        <v>1244</v>
      </c>
      <c r="B1566" t="s">
        <v>1245</v>
      </c>
      <c r="C1566">
        <v>350</v>
      </c>
      <c r="D1566" t="s">
        <v>119</v>
      </c>
      <c r="E1566" t="s">
        <v>78</v>
      </c>
      <c r="F1566" t="s">
        <v>77</v>
      </c>
      <c r="G1566">
        <v>0</v>
      </c>
      <c r="H1566">
        <v>0</v>
      </c>
      <c r="I1566">
        <v>1</v>
      </c>
      <c r="J1566">
        <v>0</v>
      </c>
      <c r="K1566">
        <v>0</v>
      </c>
      <c r="L1566">
        <v>1</v>
      </c>
      <c r="M1566">
        <v>0</v>
      </c>
      <c r="N1566">
        <v>2</v>
      </c>
      <c r="O1566">
        <v>0</v>
      </c>
      <c r="P1566">
        <v>0</v>
      </c>
      <c r="Q1566">
        <v>0</v>
      </c>
      <c r="R1566">
        <v>0</v>
      </c>
      <c r="S1566">
        <v>3</v>
      </c>
      <c r="T1566">
        <v>0</v>
      </c>
      <c r="U1566">
        <v>0</v>
      </c>
      <c r="V1566">
        <v>1</v>
      </c>
      <c r="W1566">
        <v>0</v>
      </c>
      <c r="X1566">
        <v>0</v>
      </c>
      <c r="Y1566">
        <v>0</v>
      </c>
      <c r="Z1566">
        <v>1</v>
      </c>
      <c r="AA1566">
        <v>0</v>
      </c>
      <c r="AB1566">
        <v>9</v>
      </c>
      <c r="AC1566">
        <v>1</v>
      </c>
      <c r="AD1566">
        <v>0</v>
      </c>
      <c r="AE1566">
        <v>0</v>
      </c>
      <c r="AF1566">
        <v>0</v>
      </c>
      <c r="AG1566">
        <v>0</v>
      </c>
      <c r="AH1566">
        <v>0</v>
      </c>
      <c r="AI1566">
        <v>0</v>
      </c>
      <c r="AJ1566">
        <v>0</v>
      </c>
      <c r="AK1566">
        <v>0</v>
      </c>
      <c r="AL1566">
        <v>0</v>
      </c>
      <c r="AM1566">
        <v>2</v>
      </c>
      <c r="AN1566">
        <v>0</v>
      </c>
      <c r="AO1566">
        <v>0</v>
      </c>
      <c r="AP1566">
        <v>0</v>
      </c>
      <c r="AQ1566">
        <v>0</v>
      </c>
      <c r="AR1566">
        <v>0</v>
      </c>
      <c r="AS1566">
        <v>0</v>
      </c>
      <c r="AT1566">
        <v>0</v>
      </c>
      <c r="AU1566">
        <v>1</v>
      </c>
      <c r="AV1566">
        <v>0</v>
      </c>
      <c r="AW1566">
        <v>1</v>
      </c>
      <c r="AX1566">
        <v>0</v>
      </c>
      <c r="AY1566">
        <v>3</v>
      </c>
      <c r="AZ1566">
        <v>0</v>
      </c>
      <c r="BA1566">
        <v>2</v>
      </c>
      <c r="BB1566">
        <v>0</v>
      </c>
      <c r="BC1566">
        <v>3</v>
      </c>
      <c r="BD1566">
        <v>0</v>
      </c>
      <c r="BE1566">
        <v>0</v>
      </c>
      <c r="BF1566">
        <v>0</v>
      </c>
      <c r="BG1566">
        <v>0</v>
      </c>
      <c r="BH1566">
        <v>0</v>
      </c>
      <c r="BI1566">
        <v>0</v>
      </c>
      <c r="BJ1566">
        <v>3</v>
      </c>
      <c r="BK1566">
        <v>0</v>
      </c>
      <c r="BL1566">
        <v>0</v>
      </c>
      <c r="BM1566">
        <v>0</v>
      </c>
      <c r="BN1566">
        <v>1</v>
      </c>
      <c r="BO1566">
        <v>2</v>
      </c>
      <c r="BP1566">
        <v>0</v>
      </c>
      <c r="BQ1566">
        <v>0</v>
      </c>
      <c r="BR1566">
        <v>0</v>
      </c>
      <c r="BS1566">
        <v>4</v>
      </c>
      <c r="BT1566">
        <v>18</v>
      </c>
      <c r="BU1566" t="s">
        <v>1560</v>
      </c>
    </row>
    <row r="1567" spans="1:73">
      <c r="A1567" t="s">
        <v>1244</v>
      </c>
      <c r="B1567" t="s">
        <v>1245</v>
      </c>
      <c r="C1567">
        <v>351</v>
      </c>
      <c r="D1567" t="s">
        <v>119</v>
      </c>
      <c r="E1567" t="s">
        <v>1258</v>
      </c>
      <c r="F1567" t="s">
        <v>92</v>
      </c>
      <c r="G1567">
        <v>2</v>
      </c>
      <c r="H1567">
        <v>3</v>
      </c>
      <c r="I1567">
        <v>0</v>
      </c>
      <c r="J1567">
        <v>0</v>
      </c>
      <c r="K1567">
        <v>0</v>
      </c>
      <c r="L1567">
        <v>8</v>
      </c>
      <c r="M1567">
        <v>0</v>
      </c>
      <c r="N1567">
        <v>9</v>
      </c>
      <c r="O1567">
        <v>0</v>
      </c>
      <c r="P1567">
        <v>0</v>
      </c>
      <c r="Q1567">
        <v>2</v>
      </c>
      <c r="R1567">
        <v>0</v>
      </c>
      <c r="S1567">
        <v>12</v>
      </c>
      <c r="T1567">
        <v>8</v>
      </c>
      <c r="U1567">
        <v>0</v>
      </c>
      <c r="V1567">
        <v>0</v>
      </c>
      <c r="W1567">
        <v>1</v>
      </c>
      <c r="X1567">
        <v>0</v>
      </c>
      <c r="Y1567">
        <v>0</v>
      </c>
      <c r="Z1567">
        <v>0</v>
      </c>
      <c r="AA1567">
        <v>0</v>
      </c>
      <c r="AB1567">
        <v>52</v>
      </c>
      <c r="AC1567">
        <v>1</v>
      </c>
      <c r="AD1567">
        <v>0</v>
      </c>
      <c r="AE1567">
        <v>0</v>
      </c>
      <c r="AF1567">
        <v>0</v>
      </c>
      <c r="AG1567">
        <v>0</v>
      </c>
      <c r="AH1567">
        <v>2</v>
      </c>
      <c r="AI1567">
        <v>5</v>
      </c>
      <c r="AJ1567">
        <v>0</v>
      </c>
      <c r="AK1567">
        <v>0</v>
      </c>
      <c r="AL1567">
        <v>1</v>
      </c>
      <c r="AM1567">
        <v>7</v>
      </c>
      <c r="AN1567">
        <v>0</v>
      </c>
      <c r="AO1567">
        <v>0</v>
      </c>
      <c r="AP1567">
        <v>0</v>
      </c>
      <c r="AQ1567">
        <v>2</v>
      </c>
      <c r="AR1567">
        <v>0</v>
      </c>
      <c r="AS1567">
        <v>0</v>
      </c>
      <c r="AT1567">
        <v>0</v>
      </c>
      <c r="AU1567">
        <v>1</v>
      </c>
      <c r="AV1567">
        <v>0</v>
      </c>
      <c r="AW1567">
        <v>0</v>
      </c>
      <c r="AX1567">
        <v>2</v>
      </c>
      <c r="AY1567">
        <v>9</v>
      </c>
      <c r="AZ1567">
        <v>8</v>
      </c>
      <c r="BA1567">
        <v>11</v>
      </c>
      <c r="BB1567">
        <v>1</v>
      </c>
      <c r="BC1567">
        <v>8</v>
      </c>
      <c r="BD1567">
        <v>0</v>
      </c>
      <c r="BE1567">
        <v>0</v>
      </c>
      <c r="BF1567">
        <v>0</v>
      </c>
      <c r="BG1567">
        <v>0</v>
      </c>
      <c r="BH1567">
        <v>0</v>
      </c>
      <c r="BI1567">
        <v>0</v>
      </c>
      <c r="BJ1567">
        <v>4</v>
      </c>
      <c r="BK1567">
        <v>0</v>
      </c>
      <c r="BL1567">
        <v>2</v>
      </c>
      <c r="BM1567">
        <v>0</v>
      </c>
      <c r="BN1567">
        <v>0</v>
      </c>
      <c r="BO1567">
        <v>11</v>
      </c>
      <c r="BP1567">
        <v>0</v>
      </c>
      <c r="BQ1567">
        <v>0</v>
      </c>
      <c r="BR1567">
        <v>0</v>
      </c>
      <c r="BS1567">
        <v>6</v>
      </c>
      <c r="BT1567">
        <v>94</v>
      </c>
      <c r="BU1567" t="s">
        <v>1561</v>
      </c>
    </row>
    <row r="1568" spans="1:73">
      <c r="A1568" t="s">
        <v>1244</v>
      </c>
      <c r="B1568" t="s">
        <v>1245</v>
      </c>
      <c r="C1568">
        <v>352</v>
      </c>
      <c r="D1568" t="s">
        <v>312</v>
      </c>
      <c r="E1568" t="s">
        <v>1258</v>
      </c>
      <c r="F1568" t="s">
        <v>92</v>
      </c>
      <c r="G1568">
        <v>0</v>
      </c>
      <c r="H1568">
        <v>1</v>
      </c>
      <c r="I1568">
        <v>0</v>
      </c>
      <c r="J1568">
        <v>0</v>
      </c>
      <c r="K1568">
        <v>0</v>
      </c>
      <c r="L1568">
        <v>0</v>
      </c>
      <c r="M1568">
        <v>0</v>
      </c>
      <c r="N1568">
        <v>1</v>
      </c>
      <c r="O1568">
        <v>0</v>
      </c>
      <c r="P1568">
        <v>0</v>
      </c>
      <c r="Q1568">
        <v>0</v>
      </c>
      <c r="R1568">
        <v>0</v>
      </c>
      <c r="S1568">
        <v>2</v>
      </c>
      <c r="T1568">
        <v>0</v>
      </c>
      <c r="U1568">
        <v>0</v>
      </c>
      <c r="V1568">
        <v>0</v>
      </c>
      <c r="W1568">
        <v>0</v>
      </c>
      <c r="X1568">
        <v>0</v>
      </c>
      <c r="Y1568">
        <v>0</v>
      </c>
      <c r="Z1568">
        <v>0</v>
      </c>
      <c r="AA1568">
        <v>0</v>
      </c>
      <c r="AB1568">
        <v>7</v>
      </c>
      <c r="AC1568">
        <v>0</v>
      </c>
      <c r="AD1568">
        <v>0</v>
      </c>
      <c r="AE1568">
        <v>0</v>
      </c>
      <c r="AF1568">
        <v>0</v>
      </c>
      <c r="AG1568">
        <v>0</v>
      </c>
      <c r="AH1568">
        <v>0</v>
      </c>
      <c r="AI1568">
        <v>0</v>
      </c>
      <c r="AJ1568">
        <v>0</v>
      </c>
      <c r="AK1568">
        <v>0</v>
      </c>
      <c r="AL1568">
        <v>1</v>
      </c>
      <c r="AM1568">
        <v>2</v>
      </c>
      <c r="AN1568">
        <v>0</v>
      </c>
      <c r="AO1568">
        <v>0</v>
      </c>
      <c r="AP1568">
        <v>0</v>
      </c>
      <c r="AQ1568">
        <v>0</v>
      </c>
      <c r="AR1568">
        <v>0</v>
      </c>
      <c r="AS1568">
        <v>0</v>
      </c>
      <c r="AT1568">
        <v>0</v>
      </c>
      <c r="AU1568">
        <v>0</v>
      </c>
      <c r="AV1568">
        <v>0</v>
      </c>
      <c r="AW1568">
        <v>0</v>
      </c>
      <c r="AX1568">
        <v>0</v>
      </c>
      <c r="AY1568">
        <v>3</v>
      </c>
      <c r="AZ1568">
        <v>3</v>
      </c>
      <c r="BA1568">
        <v>3</v>
      </c>
      <c r="BB1568">
        <v>0</v>
      </c>
      <c r="BC1568">
        <v>0</v>
      </c>
      <c r="BD1568">
        <v>0</v>
      </c>
      <c r="BE1568">
        <v>0</v>
      </c>
      <c r="BF1568">
        <v>0</v>
      </c>
      <c r="BG1568">
        <v>0</v>
      </c>
      <c r="BH1568">
        <v>0</v>
      </c>
      <c r="BI1568">
        <v>0</v>
      </c>
      <c r="BJ1568">
        <v>0</v>
      </c>
      <c r="BK1568">
        <v>0</v>
      </c>
      <c r="BL1568">
        <v>0</v>
      </c>
      <c r="BM1568">
        <v>0</v>
      </c>
      <c r="BN1568">
        <v>0</v>
      </c>
      <c r="BO1568">
        <v>3</v>
      </c>
      <c r="BP1568">
        <v>0</v>
      </c>
      <c r="BQ1568">
        <v>0</v>
      </c>
      <c r="BR1568">
        <v>0</v>
      </c>
      <c r="BS1568">
        <v>1</v>
      </c>
      <c r="BT1568">
        <v>9</v>
      </c>
      <c r="BU1568" t="s">
        <v>1562</v>
      </c>
    </row>
    <row r="1569" spans="1:73">
      <c r="A1569" t="s">
        <v>1244</v>
      </c>
      <c r="B1569" t="s">
        <v>1245</v>
      </c>
      <c r="C1569">
        <v>353</v>
      </c>
      <c r="D1569" t="s">
        <v>312</v>
      </c>
      <c r="E1569" t="s">
        <v>1268</v>
      </c>
      <c r="F1569" t="s">
        <v>101</v>
      </c>
      <c r="G1569">
        <v>0</v>
      </c>
      <c r="H1569">
        <v>1</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4</v>
      </c>
      <c r="AC1569">
        <v>0</v>
      </c>
      <c r="AD1569">
        <v>0</v>
      </c>
      <c r="AE1569">
        <v>0</v>
      </c>
      <c r="AF1569">
        <v>0</v>
      </c>
      <c r="AG1569">
        <v>0</v>
      </c>
      <c r="AH1569">
        <v>0</v>
      </c>
      <c r="AI1569">
        <v>0</v>
      </c>
      <c r="AJ1569">
        <v>0</v>
      </c>
      <c r="AK1569">
        <v>0</v>
      </c>
      <c r="AL1569">
        <v>0</v>
      </c>
      <c r="AM1569">
        <v>0</v>
      </c>
      <c r="AN1569">
        <v>0</v>
      </c>
      <c r="AO1569">
        <v>0</v>
      </c>
      <c r="AP1569">
        <v>1</v>
      </c>
      <c r="AQ1569">
        <v>0</v>
      </c>
      <c r="AR1569">
        <v>0</v>
      </c>
      <c r="AS1569">
        <v>0</v>
      </c>
      <c r="AT1569">
        <v>0</v>
      </c>
      <c r="AU1569">
        <v>0</v>
      </c>
      <c r="AV1569">
        <v>0</v>
      </c>
      <c r="AW1569">
        <v>0</v>
      </c>
      <c r="AX1569">
        <v>0</v>
      </c>
      <c r="AY1569">
        <v>1</v>
      </c>
      <c r="AZ1569">
        <v>0</v>
      </c>
      <c r="BA1569">
        <v>0</v>
      </c>
      <c r="BB1569">
        <v>0</v>
      </c>
      <c r="BC1569">
        <v>2</v>
      </c>
      <c r="BD1569">
        <v>0</v>
      </c>
      <c r="BE1569">
        <v>0</v>
      </c>
      <c r="BF1569">
        <v>0</v>
      </c>
      <c r="BG1569">
        <v>0</v>
      </c>
      <c r="BH1569">
        <v>0</v>
      </c>
      <c r="BI1569">
        <v>0</v>
      </c>
      <c r="BJ1569">
        <v>0</v>
      </c>
      <c r="BK1569">
        <v>0</v>
      </c>
      <c r="BL1569">
        <v>0</v>
      </c>
      <c r="BM1569">
        <v>0</v>
      </c>
      <c r="BN1569">
        <v>1</v>
      </c>
      <c r="BO1569">
        <v>0</v>
      </c>
      <c r="BP1569">
        <v>0</v>
      </c>
      <c r="BQ1569">
        <v>0</v>
      </c>
      <c r="BR1569">
        <v>0</v>
      </c>
      <c r="BS1569">
        <v>1</v>
      </c>
      <c r="BT1569">
        <v>6</v>
      </c>
      <c r="BU1569" t="s">
        <v>1563</v>
      </c>
    </row>
    <row r="1570" spans="1:73">
      <c r="A1570" t="s">
        <v>1244</v>
      </c>
      <c r="B1570" t="s">
        <v>1245</v>
      </c>
      <c r="C1570">
        <v>354</v>
      </c>
      <c r="D1570" t="s">
        <v>312</v>
      </c>
      <c r="E1570" t="s">
        <v>78</v>
      </c>
      <c r="F1570" t="s">
        <v>77</v>
      </c>
      <c r="G1570">
        <v>0</v>
      </c>
      <c r="H1570">
        <v>5</v>
      </c>
      <c r="I1570">
        <v>0</v>
      </c>
      <c r="J1570">
        <v>0</v>
      </c>
      <c r="K1570">
        <v>0</v>
      </c>
      <c r="L1570">
        <v>6</v>
      </c>
      <c r="M1570">
        <v>0</v>
      </c>
      <c r="N1570">
        <v>7</v>
      </c>
      <c r="O1570">
        <v>0</v>
      </c>
      <c r="P1570">
        <v>0</v>
      </c>
      <c r="Q1570">
        <v>0</v>
      </c>
      <c r="R1570">
        <v>2</v>
      </c>
      <c r="S1570">
        <v>16</v>
      </c>
      <c r="T1570">
        <v>8</v>
      </c>
      <c r="U1570">
        <v>0</v>
      </c>
      <c r="V1570">
        <v>2</v>
      </c>
      <c r="W1570">
        <v>3</v>
      </c>
      <c r="X1570">
        <v>0</v>
      </c>
      <c r="Y1570">
        <v>0</v>
      </c>
      <c r="Z1570">
        <v>0</v>
      </c>
      <c r="AA1570">
        <v>0</v>
      </c>
      <c r="AB1570">
        <v>56</v>
      </c>
      <c r="AC1570">
        <v>2</v>
      </c>
      <c r="AD1570">
        <v>0</v>
      </c>
      <c r="AE1570">
        <v>0</v>
      </c>
      <c r="AF1570">
        <v>0</v>
      </c>
      <c r="AG1570">
        <v>0</v>
      </c>
      <c r="AH1570">
        <v>0</v>
      </c>
      <c r="AI1570">
        <v>10</v>
      </c>
      <c r="AJ1570">
        <v>0</v>
      </c>
      <c r="AK1570">
        <v>0</v>
      </c>
      <c r="AL1570">
        <v>0</v>
      </c>
      <c r="AM1570">
        <v>4</v>
      </c>
      <c r="AN1570">
        <v>0</v>
      </c>
      <c r="AO1570">
        <v>0</v>
      </c>
      <c r="AP1570">
        <v>6</v>
      </c>
      <c r="AQ1570">
        <v>0</v>
      </c>
      <c r="AR1570">
        <v>0</v>
      </c>
      <c r="AS1570">
        <v>0</v>
      </c>
      <c r="AT1570">
        <v>1</v>
      </c>
      <c r="AU1570">
        <v>1</v>
      </c>
      <c r="AV1570">
        <v>0</v>
      </c>
      <c r="AW1570">
        <v>0</v>
      </c>
      <c r="AX1570">
        <v>9</v>
      </c>
      <c r="AY1570">
        <v>12</v>
      </c>
      <c r="AZ1570">
        <v>6</v>
      </c>
      <c r="BA1570">
        <v>13</v>
      </c>
      <c r="BB1570">
        <v>1</v>
      </c>
      <c r="BC1570">
        <v>16</v>
      </c>
      <c r="BD1570">
        <v>0</v>
      </c>
      <c r="BE1570">
        <v>0</v>
      </c>
      <c r="BF1570">
        <v>0</v>
      </c>
      <c r="BG1570">
        <v>0</v>
      </c>
      <c r="BH1570">
        <v>1</v>
      </c>
      <c r="BI1570">
        <v>10</v>
      </c>
      <c r="BJ1570">
        <v>5</v>
      </c>
      <c r="BK1570">
        <v>0</v>
      </c>
      <c r="BL1570">
        <v>2</v>
      </c>
      <c r="BM1570">
        <v>0</v>
      </c>
      <c r="BN1570">
        <v>4</v>
      </c>
      <c r="BO1570">
        <v>9</v>
      </c>
      <c r="BP1570">
        <v>6</v>
      </c>
      <c r="BQ1570">
        <v>0</v>
      </c>
      <c r="BR1570">
        <v>2</v>
      </c>
      <c r="BS1570">
        <v>7</v>
      </c>
      <c r="BT1570">
        <v>104</v>
      </c>
      <c r="BU1570" t="s">
        <v>1564</v>
      </c>
    </row>
    <row r="1571" spans="1:73">
      <c r="A1571" t="s">
        <v>1244</v>
      </c>
      <c r="B1571" t="s">
        <v>1245</v>
      </c>
      <c r="C1571">
        <v>355</v>
      </c>
      <c r="D1571" t="s">
        <v>312</v>
      </c>
      <c r="E1571" t="s">
        <v>1276</v>
      </c>
      <c r="F1571" t="s">
        <v>101</v>
      </c>
      <c r="G1571">
        <v>4</v>
      </c>
      <c r="H1571">
        <v>17</v>
      </c>
      <c r="I1571">
        <v>3</v>
      </c>
      <c r="J1571">
        <v>1</v>
      </c>
      <c r="K1571">
        <v>0</v>
      </c>
      <c r="L1571">
        <v>23</v>
      </c>
      <c r="M1571">
        <v>0</v>
      </c>
      <c r="N1571">
        <v>34</v>
      </c>
      <c r="O1571">
        <v>0</v>
      </c>
      <c r="P1571">
        <v>0</v>
      </c>
      <c r="Q1571">
        <v>3</v>
      </c>
      <c r="R1571">
        <v>1</v>
      </c>
      <c r="S1571">
        <v>70</v>
      </c>
      <c r="T1571">
        <v>32</v>
      </c>
      <c r="U1571">
        <v>0</v>
      </c>
      <c r="V1571">
        <v>10</v>
      </c>
      <c r="W1571">
        <v>26</v>
      </c>
      <c r="X1571">
        <v>0</v>
      </c>
      <c r="Y1571">
        <v>0</v>
      </c>
      <c r="Z1571">
        <v>0</v>
      </c>
      <c r="AA1571">
        <v>0</v>
      </c>
      <c r="AB1571">
        <v>217</v>
      </c>
      <c r="AC1571">
        <v>6</v>
      </c>
      <c r="AD1571">
        <v>0</v>
      </c>
      <c r="AE1571">
        <v>1</v>
      </c>
      <c r="AF1571">
        <v>0</v>
      </c>
      <c r="AG1571">
        <v>1</v>
      </c>
      <c r="AH1571">
        <v>2</v>
      </c>
      <c r="AI1571">
        <v>15</v>
      </c>
      <c r="AJ1571">
        <v>0</v>
      </c>
      <c r="AK1571">
        <v>0</v>
      </c>
      <c r="AL1571">
        <v>6</v>
      </c>
      <c r="AM1571">
        <v>27</v>
      </c>
      <c r="AN1571">
        <v>0</v>
      </c>
      <c r="AO1571">
        <v>0</v>
      </c>
      <c r="AP1571">
        <v>6</v>
      </c>
      <c r="AQ1571">
        <v>11</v>
      </c>
      <c r="AR1571">
        <v>1</v>
      </c>
      <c r="AS1571">
        <v>0</v>
      </c>
      <c r="AT1571">
        <v>1</v>
      </c>
      <c r="AU1571">
        <v>15</v>
      </c>
      <c r="AV1571">
        <v>1</v>
      </c>
      <c r="AW1571">
        <v>2</v>
      </c>
      <c r="AX1571">
        <v>22</v>
      </c>
      <c r="AY1571">
        <v>42</v>
      </c>
      <c r="AZ1571">
        <v>31</v>
      </c>
      <c r="BA1571">
        <v>54</v>
      </c>
      <c r="BB1571">
        <v>10</v>
      </c>
      <c r="BC1571">
        <v>29</v>
      </c>
      <c r="BD1571">
        <v>1</v>
      </c>
      <c r="BE1571">
        <v>0</v>
      </c>
      <c r="BF1571">
        <v>0</v>
      </c>
      <c r="BG1571">
        <v>0</v>
      </c>
      <c r="BH1571">
        <v>0</v>
      </c>
      <c r="BI1571">
        <v>40</v>
      </c>
      <c r="BJ1571">
        <v>16</v>
      </c>
      <c r="BK1571">
        <v>1</v>
      </c>
      <c r="BL1571">
        <v>14</v>
      </c>
      <c r="BM1571">
        <v>7</v>
      </c>
      <c r="BN1571">
        <v>6</v>
      </c>
      <c r="BO1571">
        <v>57</v>
      </c>
      <c r="BP1571">
        <v>7</v>
      </c>
      <c r="BQ1571">
        <v>0</v>
      </c>
      <c r="BR1571">
        <v>5</v>
      </c>
      <c r="BS1571">
        <v>19</v>
      </c>
      <c r="BT1571">
        <v>347</v>
      </c>
      <c r="BU1571" t="s">
        <v>1565</v>
      </c>
    </row>
    <row r="1572" spans="1:73">
      <c r="A1572" t="s">
        <v>1244</v>
      </c>
      <c r="B1572" t="s">
        <v>1245</v>
      </c>
      <c r="C1572">
        <v>356</v>
      </c>
      <c r="D1572" t="s">
        <v>312</v>
      </c>
      <c r="E1572" t="s">
        <v>78</v>
      </c>
      <c r="F1572" t="s">
        <v>77</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1</v>
      </c>
      <c r="BT1572">
        <v>2</v>
      </c>
      <c r="BU1572" t="s">
        <v>1566</v>
      </c>
    </row>
    <row r="1573" spans="1:73">
      <c r="A1573" t="s">
        <v>1244</v>
      </c>
      <c r="B1573" t="s">
        <v>1245</v>
      </c>
      <c r="C1573">
        <v>357</v>
      </c>
      <c r="D1573" t="s">
        <v>312</v>
      </c>
      <c r="E1573" t="s">
        <v>1276</v>
      </c>
      <c r="F1573" t="s">
        <v>101</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2</v>
      </c>
      <c r="AC1573">
        <v>0</v>
      </c>
      <c r="AD1573">
        <v>0</v>
      </c>
      <c r="AE1573">
        <v>0</v>
      </c>
      <c r="AF1573">
        <v>0</v>
      </c>
      <c r="AG1573">
        <v>0</v>
      </c>
      <c r="AH1573">
        <v>0</v>
      </c>
      <c r="AI1573">
        <v>0</v>
      </c>
      <c r="AJ1573">
        <v>0</v>
      </c>
      <c r="AK1573">
        <v>0</v>
      </c>
      <c r="AL1573">
        <v>0</v>
      </c>
      <c r="AM1573">
        <v>1</v>
      </c>
      <c r="AN1573">
        <v>0</v>
      </c>
      <c r="AO1573">
        <v>0</v>
      </c>
      <c r="AP1573">
        <v>0</v>
      </c>
      <c r="AQ1573">
        <v>0</v>
      </c>
      <c r="AR1573">
        <v>0</v>
      </c>
      <c r="AS1573">
        <v>0</v>
      </c>
      <c r="AT1573">
        <v>0</v>
      </c>
      <c r="AU1573">
        <v>0</v>
      </c>
      <c r="AV1573">
        <v>0</v>
      </c>
      <c r="AW1573">
        <v>0</v>
      </c>
      <c r="AX1573">
        <v>0</v>
      </c>
      <c r="AY1573">
        <v>1</v>
      </c>
      <c r="AZ1573">
        <v>0</v>
      </c>
      <c r="BA1573">
        <v>1</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1</v>
      </c>
      <c r="BT1573">
        <v>4</v>
      </c>
      <c r="BU1573" t="s">
        <v>1567</v>
      </c>
    </row>
    <row r="1574" spans="1:73">
      <c r="A1574" t="s">
        <v>1244</v>
      </c>
      <c r="B1574" t="s">
        <v>1245</v>
      </c>
      <c r="C1574">
        <v>358</v>
      </c>
      <c r="D1574" t="s">
        <v>312</v>
      </c>
      <c r="E1574" t="s">
        <v>78</v>
      </c>
      <c r="F1574" t="s">
        <v>77</v>
      </c>
      <c r="G1574">
        <v>0</v>
      </c>
      <c r="H1574">
        <v>1</v>
      </c>
      <c r="I1574">
        <v>1</v>
      </c>
      <c r="J1574">
        <v>0</v>
      </c>
      <c r="K1574">
        <v>0</v>
      </c>
      <c r="L1574">
        <v>4</v>
      </c>
      <c r="M1574">
        <v>0</v>
      </c>
      <c r="N1574">
        <v>2</v>
      </c>
      <c r="O1574">
        <v>0</v>
      </c>
      <c r="P1574">
        <v>0</v>
      </c>
      <c r="Q1574">
        <v>0</v>
      </c>
      <c r="R1574">
        <v>1</v>
      </c>
      <c r="S1574">
        <v>3</v>
      </c>
      <c r="T1574">
        <v>2</v>
      </c>
      <c r="U1574">
        <v>0</v>
      </c>
      <c r="V1574">
        <v>1</v>
      </c>
      <c r="W1574">
        <v>1</v>
      </c>
      <c r="X1574">
        <v>0</v>
      </c>
      <c r="Y1574">
        <v>0</v>
      </c>
      <c r="Z1574">
        <v>0</v>
      </c>
      <c r="AA1574">
        <v>0</v>
      </c>
      <c r="AB1574">
        <v>16</v>
      </c>
      <c r="AC1574">
        <v>1</v>
      </c>
      <c r="AD1574">
        <v>0</v>
      </c>
      <c r="AE1574">
        <v>0</v>
      </c>
      <c r="AF1574">
        <v>0</v>
      </c>
      <c r="AG1574">
        <v>0</v>
      </c>
      <c r="AH1574">
        <v>0</v>
      </c>
      <c r="AI1574">
        <v>0</v>
      </c>
      <c r="AJ1574">
        <v>0</v>
      </c>
      <c r="AK1574">
        <v>0</v>
      </c>
      <c r="AL1574">
        <v>0</v>
      </c>
      <c r="AM1574">
        <v>1</v>
      </c>
      <c r="AN1574">
        <v>0</v>
      </c>
      <c r="AO1574">
        <v>0</v>
      </c>
      <c r="AP1574">
        <v>0</v>
      </c>
      <c r="AQ1574">
        <v>0</v>
      </c>
      <c r="AR1574">
        <v>0</v>
      </c>
      <c r="AS1574">
        <v>0</v>
      </c>
      <c r="AT1574">
        <v>0</v>
      </c>
      <c r="AU1574">
        <v>0</v>
      </c>
      <c r="AV1574">
        <v>0</v>
      </c>
      <c r="AW1574">
        <v>1</v>
      </c>
      <c r="AX1574">
        <v>2</v>
      </c>
      <c r="AY1574">
        <v>2</v>
      </c>
      <c r="AZ1574">
        <v>1</v>
      </c>
      <c r="BA1574">
        <v>3</v>
      </c>
      <c r="BB1574">
        <v>0</v>
      </c>
      <c r="BC1574">
        <v>0</v>
      </c>
      <c r="BD1574">
        <v>0</v>
      </c>
      <c r="BE1574">
        <v>0</v>
      </c>
      <c r="BF1574">
        <v>0</v>
      </c>
      <c r="BG1574">
        <v>0</v>
      </c>
      <c r="BH1574">
        <v>1</v>
      </c>
      <c r="BI1574">
        <v>2</v>
      </c>
      <c r="BJ1574">
        <v>0</v>
      </c>
      <c r="BK1574">
        <v>0</v>
      </c>
      <c r="BL1574">
        <v>1</v>
      </c>
      <c r="BM1574">
        <v>0</v>
      </c>
      <c r="BN1574">
        <v>0</v>
      </c>
      <c r="BO1574">
        <v>2</v>
      </c>
      <c r="BP1574">
        <v>1</v>
      </c>
      <c r="BQ1574">
        <v>0</v>
      </c>
      <c r="BR1574">
        <v>0</v>
      </c>
      <c r="BS1574">
        <v>5</v>
      </c>
      <c r="BT1574">
        <v>38</v>
      </c>
      <c r="BU1574" t="s">
        <v>1568</v>
      </c>
    </row>
    <row r="1575" spans="1:73">
      <c r="A1575" t="s">
        <v>1244</v>
      </c>
      <c r="B1575" t="s">
        <v>1245</v>
      </c>
      <c r="C1575">
        <v>359</v>
      </c>
      <c r="D1575" t="s">
        <v>312</v>
      </c>
      <c r="E1575" t="s">
        <v>1258</v>
      </c>
      <c r="F1575" t="s">
        <v>92</v>
      </c>
      <c r="G1575">
        <v>1</v>
      </c>
      <c r="H1575">
        <v>12</v>
      </c>
      <c r="I1575">
        <v>3</v>
      </c>
      <c r="J1575">
        <v>0</v>
      </c>
      <c r="K1575">
        <v>0</v>
      </c>
      <c r="L1575">
        <v>37</v>
      </c>
      <c r="M1575">
        <v>0</v>
      </c>
      <c r="N1575">
        <v>44</v>
      </c>
      <c r="O1575">
        <v>13</v>
      </c>
      <c r="P1575">
        <v>0</v>
      </c>
      <c r="Q1575">
        <v>6</v>
      </c>
      <c r="R1575">
        <v>0</v>
      </c>
      <c r="S1575">
        <v>47</v>
      </c>
      <c r="T1575">
        <v>18</v>
      </c>
      <c r="U1575">
        <v>0</v>
      </c>
      <c r="V1575">
        <v>6</v>
      </c>
      <c r="W1575">
        <v>5</v>
      </c>
      <c r="X1575">
        <v>0</v>
      </c>
      <c r="Y1575">
        <v>0</v>
      </c>
      <c r="Z1575">
        <v>0</v>
      </c>
      <c r="AA1575">
        <v>0</v>
      </c>
      <c r="AB1575">
        <v>232</v>
      </c>
      <c r="AC1575">
        <v>3</v>
      </c>
      <c r="AD1575">
        <v>8</v>
      </c>
      <c r="AE1575">
        <v>0</v>
      </c>
      <c r="AF1575">
        <v>0</v>
      </c>
      <c r="AG1575">
        <v>11</v>
      </c>
      <c r="AH1575">
        <v>7</v>
      </c>
      <c r="AI1575">
        <v>10</v>
      </c>
      <c r="AJ1575">
        <v>0</v>
      </c>
      <c r="AK1575">
        <v>0</v>
      </c>
      <c r="AL1575">
        <v>2</v>
      </c>
      <c r="AM1575">
        <v>24</v>
      </c>
      <c r="AN1575">
        <v>0</v>
      </c>
      <c r="AO1575">
        <v>0</v>
      </c>
      <c r="AP1575">
        <v>7</v>
      </c>
      <c r="AQ1575">
        <v>3</v>
      </c>
      <c r="AR1575">
        <v>0</v>
      </c>
      <c r="AS1575">
        <v>0</v>
      </c>
      <c r="AT1575">
        <v>0</v>
      </c>
      <c r="AU1575">
        <v>7</v>
      </c>
      <c r="AV1575">
        <v>1</v>
      </c>
      <c r="AW1575">
        <v>0</v>
      </c>
      <c r="AX1575">
        <v>16</v>
      </c>
      <c r="AY1575">
        <v>63</v>
      </c>
      <c r="AZ1575">
        <v>47</v>
      </c>
      <c r="BA1575">
        <v>44</v>
      </c>
      <c r="BB1575">
        <v>14</v>
      </c>
      <c r="BC1575">
        <v>41</v>
      </c>
      <c r="BD1575">
        <v>0</v>
      </c>
      <c r="BE1575">
        <v>0</v>
      </c>
      <c r="BF1575">
        <v>1</v>
      </c>
      <c r="BG1575">
        <v>2</v>
      </c>
      <c r="BH1575">
        <v>2</v>
      </c>
      <c r="BI1575">
        <v>35</v>
      </c>
      <c r="BJ1575">
        <v>20</v>
      </c>
      <c r="BK1575">
        <v>0</v>
      </c>
      <c r="BL1575">
        <v>14</v>
      </c>
      <c r="BM1575">
        <v>1</v>
      </c>
      <c r="BN1575">
        <v>10</v>
      </c>
      <c r="BO1575">
        <v>62</v>
      </c>
      <c r="BP1575">
        <v>1</v>
      </c>
      <c r="BQ1575">
        <v>3</v>
      </c>
      <c r="BR1575">
        <v>4</v>
      </c>
      <c r="BS1575">
        <v>23</v>
      </c>
      <c r="BT1575">
        <v>377</v>
      </c>
      <c r="BU1575" t="s">
        <v>1569</v>
      </c>
    </row>
    <row r="1576" spans="1:73">
      <c r="A1576" t="s">
        <v>1244</v>
      </c>
      <c r="B1576" t="s">
        <v>1245</v>
      </c>
      <c r="C1576">
        <v>360</v>
      </c>
      <c r="D1576" t="s">
        <v>312</v>
      </c>
      <c r="E1576" t="s">
        <v>78</v>
      </c>
      <c r="F1576" t="s">
        <v>77</v>
      </c>
      <c r="G1576">
        <v>0</v>
      </c>
      <c r="H1576">
        <v>1</v>
      </c>
      <c r="I1576">
        <v>0</v>
      </c>
      <c r="J1576">
        <v>0</v>
      </c>
      <c r="K1576">
        <v>0</v>
      </c>
      <c r="L1576">
        <v>4</v>
      </c>
      <c r="M1576">
        <v>0</v>
      </c>
      <c r="N1576">
        <v>2</v>
      </c>
      <c r="O1576">
        <v>0</v>
      </c>
      <c r="P1576">
        <v>0</v>
      </c>
      <c r="Q1576">
        <v>0</v>
      </c>
      <c r="R1576">
        <v>1</v>
      </c>
      <c r="S1576">
        <v>5</v>
      </c>
      <c r="T1576">
        <v>3</v>
      </c>
      <c r="U1576">
        <v>0</v>
      </c>
      <c r="V1576">
        <v>1</v>
      </c>
      <c r="W1576">
        <v>1</v>
      </c>
      <c r="X1576">
        <v>0</v>
      </c>
      <c r="Y1576">
        <v>0</v>
      </c>
      <c r="Z1576">
        <v>0</v>
      </c>
      <c r="AA1576">
        <v>0</v>
      </c>
      <c r="AB1576">
        <v>16</v>
      </c>
      <c r="AC1576">
        <v>1</v>
      </c>
      <c r="AD1576">
        <v>0</v>
      </c>
      <c r="AE1576">
        <v>0</v>
      </c>
      <c r="AF1576">
        <v>0</v>
      </c>
      <c r="AG1576">
        <v>0</v>
      </c>
      <c r="AH1576">
        <v>0</v>
      </c>
      <c r="AI1576">
        <v>2</v>
      </c>
      <c r="AJ1576">
        <v>0</v>
      </c>
      <c r="AK1576">
        <v>0</v>
      </c>
      <c r="AL1576">
        <v>0</v>
      </c>
      <c r="AM1576">
        <v>1</v>
      </c>
      <c r="AN1576">
        <v>0</v>
      </c>
      <c r="AO1576">
        <v>0</v>
      </c>
      <c r="AP1576">
        <v>0</v>
      </c>
      <c r="AQ1576">
        <v>0</v>
      </c>
      <c r="AR1576">
        <v>0</v>
      </c>
      <c r="AS1576">
        <v>0</v>
      </c>
      <c r="AT1576">
        <v>0</v>
      </c>
      <c r="AU1576">
        <v>0</v>
      </c>
      <c r="AV1576">
        <v>0</v>
      </c>
      <c r="AW1576">
        <v>0</v>
      </c>
      <c r="AX1576">
        <v>1</v>
      </c>
      <c r="AY1576">
        <v>3</v>
      </c>
      <c r="AZ1576">
        <v>1</v>
      </c>
      <c r="BA1576">
        <v>2</v>
      </c>
      <c r="BB1576">
        <v>0</v>
      </c>
      <c r="BC1576">
        <v>0</v>
      </c>
      <c r="BD1576">
        <v>0</v>
      </c>
      <c r="BE1576">
        <v>0</v>
      </c>
      <c r="BF1576">
        <v>0</v>
      </c>
      <c r="BG1576">
        <v>0</v>
      </c>
      <c r="BH1576">
        <v>1</v>
      </c>
      <c r="BI1576">
        <v>1</v>
      </c>
      <c r="BJ1576">
        <v>0</v>
      </c>
      <c r="BK1576">
        <v>0</v>
      </c>
      <c r="BL1576">
        <v>1</v>
      </c>
      <c r="BM1576">
        <v>0</v>
      </c>
      <c r="BN1576">
        <v>0</v>
      </c>
      <c r="BO1576">
        <v>2</v>
      </c>
      <c r="BP1576">
        <v>0</v>
      </c>
      <c r="BQ1576">
        <v>0</v>
      </c>
      <c r="BR1576">
        <v>0</v>
      </c>
      <c r="BS1576">
        <v>3</v>
      </c>
      <c r="BT1576">
        <v>37</v>
      </c>
      <c r="BU1576" t="s">
        <v>1570</v>
      </c>
    </row>
    <row r="1577" spans="1:73">
      <c r="A1577" t="s">
        <v>1244</v>
      </c>
      <c r="B1577" t="s">
        <v>1245</v>
      </c>
      <c r="C1577">
        <v>361</v>
      </c>
      <c r="D1577" t="s">
        <v>312</v>
      </c>
      <c r="E1577" t="s">
        <v>1268</v>
      </c>
      <c r="F1577" t="s">
        <v>101</v>
      </c>
      <c r="G1577">
        <v>1</v>
      </c>
      <c r="H1577">
        <v>7</v>
      </c>
      <c r="I1577">
        <v>23</v>
      </c>
      <c r="J1577">
        <v>3</v>
      </c>
      <c r="K1577">
        <v>0</v>
      </c>
      <c r="L1577">
        <v>27</v>
      </c>
      <c r="M1577">
        <v>0</v>
      </c>
      <c r="N1577">
        <v>36</v>
      </c>
      <c r="O1577">
        <v>6</v>
      </c>
      <c r="P1577">
        <v>1</v>
      </c>
      <c r="Q1577">
        <v>6</v>
      </c>
      <c r="R1577">
        <v>5</v>
      </c>
      <c r="S1577">
        <v>66</v>
      </c>
      <c r="T1577">
        <v>26</v>
      </c>
      <c r="U1577">
        <v>2</v>
      </c>
      <c r="V1577">
        <v>11</v>
      </c>
      <c r="W1577">
        <v>10</v>
      </c>
      <c r="X1577">
        <v>0</v>
      </c>
      <c r="Y1577">
        <v>0</v>
      </c>
      <c r="Z1577">
        <v>1</v>
      </c>
      <c r="AA1577">
        <v>0</v>
      </c>
      <c r="AB1577">
        <v>212</v>
      </c>
      <c r="AC1577">
        <v>3</v>
      </c>
      <c r="AD1577">
        <v>3</v>
      </c>
      <c r="AE1577">
        <v>0</v>
      </c>
      <c r="AF1577">
        <v>0</v>
      </c>
      <c r="AG1577">
        <v>0</v>
      </c>
      <c r="AH1577">
        <v>14</v>
      </c>
      <c r="AI1577">
        <v>17</v>
      </c>
      <c r="AJ1577">
        <v>0</v>
      </c>
      <c r="AK1577">
        <v>0</v>
      </c>
      <c r="AL1577">
        <v>8</v>
      </c>
      <c r="AM1577">
        <v>28</v>
      </c>
      <c r="AN1577">
        <v>0</v>
      </c>
      <c r="AO1577">
        <v>0</v>
      </c>
      <c r="AP1577">
        <v>14</v>
      </c>
      <c r="AQ1577">
        <v>6</v>
      </c>
      <c r="AR1577">
        <v>3</v>
      </c>
      <c r="AS1577">
        <v>0</v>
      </c>
      <c r="AT1577">
        <v>0</v>
      </c>
      <c r="AU1577">
        <v>21</v>
      </c>
      <c r="AV1577">
        <v>2</v>
      </c>
      <c r="AW1577">
        <v>18</v>
      </c>
      <c r="AX1577">
        <v>33</v>
      </c>
      <c r="AY1577">
        <v>46</v>
      </c>
      <c r="AZ1577">
        <v>33</v>
      </c>
      <c r="BA1577">
        <v>67</v>
      </c>
      <c r="BB1577">
        <v>4</v>
      </c>
      <c r="BC1577">
        <v>58</v>
      </c>
      <c r="BD1577">
        <v>0</v>
      </c>
      <c r="BE1577">
        <v>0</v>
      </c>
      <c r="BF1577">
        <v>2</v>
      </c>
      <c r="BG1577">
        <v>2</v>
      </c>
      <c r="BH1577">
        <v>15</v>
      </c>
      <c r="BI1577">
        <v>36</v>
      </c>
      <c r="BJ1577">
        <v>23</v>
      </c>
      <c r="BK1577">
        <v>0</v>
      </c>
      <c r="BL1577">
        <v>9</v>
      </c>
      <c r="BM1577">
        <v>5</v>
      </c>
      <c r="BN1577">
        <v>15</v>
      </c>
      <c r="BO1577">
        <v>64</v>
      </c>
      <c r="BP1577">
        <v>0</v>
      </c>
      <c r="BQ1577">
        <v>1</v>
      </c>
      <c r="BR1577">
        <v>6</v>
      </c>
      <c r="BS1577">
        <v>22</v>
      </c>
      <c r="BT1577">
        <v>365</v>
      </c>
      <c r="BU1577" t="s">
        <v>1571</v>
      </c>
    </row>
    <row r="1578" spans="1:73">
      <c r="A1578" t="s">
        <v>1244</v>
      </c>
      <c r="B1578" t="s">
        <v>1245</v>
      </c>
      <c r="C1578">
        <v>362</v>
      </c>
      <c r="D1578" t="s">
        <v>312</v>
      </c>
      <c r="E1578" t="s">
        <v>78</v>
      </c>
      <c r="F1578" t="s">
        <v>77</v>
      </c>
      <c r="G1578">
        <v>0</v>
      </c>
      <c r="H1578">
        <v>1</v>
      </c>
      <c r="I1578">
        <v>0</v>
      </c>
      <c r="J1578">
        <v>0</v>
      </c>
      <c r="K1578">
        <v>0</v>
      </c>
      <c r="L1578">
        <v>6</v>
      </c>
      <c r="M1578">
        <v>0</v>
      </c>
      <c r="N1578">
        <v>2</v>
      </c>
      <c r="O1578">
        <v>0</v>
      </c>
      <c r="P1578">
        <v>0</v>
      </c>
      <c r="Q1578">
        <v>0</v>
      </c>
      <c r="R1578">
        <v>1</v>
      </c>
      <c r="S1578">
        <v>5</v>
      </c>
      <c r="T1578">
        <v>4</v>
      </c>
      <c r="U1578">
        <v>0</v>
      </c>
      <c r="V1578">
        <v>1</v>
      </c>
      <c r="W1578">
        <v>1</v>
      </c>
      <c r="X1578">
        <v>0</v>
      </c>
      <c r="Y1578">
        <v>0</v>
      </c>
      <c r="Z1578">
        <v>0</v>
      </c>
      <c r="AA1578">
        <v>0</v>
      </c>
      <c r="AB1578">
        <v>18</v>
      </c>
      <c r="AC1578">
        <v>1</v>
      </c>
      <c r="AD1578">
        <v>0</v>
      </c>
      <c r="AE1578">
        <v>0</v>
      </c>
      <c r="AF1578">
        <v>0</v>
      </c>
      <c r="AG1578">
        <v>0</v>
      </c>
      <c r="AH1578">
        <v>0</v>
      </c>
      <c r="AI1578">
        <v>3</v>
      </c>
      <c r="AJ1578">
        <v>0</v>
      </c>
      <c r="AK1578">
        <v>0</v>
      </c>
      <c r="AL1578">
        <v>0</v>
      </c>
      <c r="AM1578">
        <v>0</v>
      </c>
      <c r="AN1578">
        <v>0</v>
      </c>
      <c r="AO1578">
        <v>0</v>
      </c>
      <c r="AP1578">
        <v>0</v>
      </c>
      <c r="AQ1578">
        <v>0</v>
      </c>
      <c r="AR1578">
        <v>0</v>
      </c>
      <c r="AS1578">
        <v>0</v>
      </c>
      <c r="AT1578">
        <v>0</v>
      </c>
      <c r="AU1578">
        <v>0</v>
      </c>
      <c r="AV1578">
        <v>0</v>
      </c>
      <c r="AW1578">
        <v>0</v>
      </c>
      <c r="AX1578">
        <v>1</v>
      </c>
      <c r="AY1578">
        <v>4</v>
      </c>
      <c r="AZ1578">
        <v>1</v>
      </c>
      <c r="BA1578">
        <v>1</v>
      </c>
      <c r="BB1578">
        <v>0</v>
      </c>
      <c r="BC1578">
        <v>0</v>
      </c>
      <c r="BD1578">
        <v>0</v>
      </c>
      <c r="BE1578">
        <v>0</v>
      </c>
      <c r="BF1578">
        <v>0</v>
      </c>
      <c r="BG1578">
        <v>0</v>
      </c>
      <c r="BH1578">
        <v>1</v>
      </c>
      <c r="BI1578">
        <v>1</v>
      </c>
      <c r="BJ1578">
        <v>0</v>
      </c>
      <c r="BK1578">
        <v>0</v>
      </c>
      <c r="BL1578">
        <v>1</v>
      </c>
      <c r="BM1578">
        <v>0</v>
      </c>
      <c r="BN1578">
        <v>0</v>
      </c>
      <c r="BO1578">
        <v>2</v>
      </c>
      <c r="BP1578">
        <v>0</v>
      </c>
      <c r="BQ1578">
        <v>0</v>
      </c>
      <c r="BR1578">
        <v>0</v>
      </c>
      <c r="BS1578">
        <v>2</v>
      </c>
      <c r="BT1578">
        <v>40</v>
      </c>
      <c r="BU1578" t="s">
        <v>1572</v>
      </c>
    </row>
    <row r="1579" spans="1:73">
      <c r="A1579" t="s">
        <v>1244</v>
      </c>
      <c r="B1579" t="s">
        <v>1245</v>
      </c>
      <c r="C1579">
        <v>363</v>
      </c>
      <c r="D1579" t="s">
        <v>312</v>
      </c>
      <c r="E1579" t="s">
        <v>1265</v>
      </c>
      <c r="F1579" t="s">
        <v>92</v>
      </c>
      <c r="G1579">
        <v>0</v>
      </c>
      <c r="H1579">
        <v>9</v>
      </c>
      <c r="I1579">
        <v>12</v>
      </c>
      <c r="J1579">
        <v>0</v>
      </c>
      <c r="K1579">
        <v>0</v>
      </c>
      <c r="L1579">
        <v>32</v>
      </c>
      <c r="M1579">
        <v>1</v>
      </c>
      <c r="N1579">
        <v>31</v>
      </c>
      <c r="O1579">
        <v>1</v>
      </c>
      <c r="P1579">
        <v>0</v>
      </c>
      <c r="Q1579">
        <v>0</v>
      </c>
      <c r="R1579">
        <v>4</v>
      </c>
      <c r="S1579">
        <v>51</v>
      </c>
      <c r="T1579">
        <v>25</v>
      </c>
      <c r="U1579">
        <v>0</v>
      </c>
      <c r="V1579">
        <v>4</v>
      </c>
      <c r="W1579">
        <v>16</v>
      </c>
      <c r="X1579">
        <v>0</v>
      </c>
      <c r="Y1579">
        <v>0</v>
      </c>
      <c r="Z1579">
        <v>2</v>
      </c>
      <c r="AA1579">
        <v>0</v>
      </c>
      <c r="AB1579">
        <v>178</v>
      </c>
      <c r="AC1579">
        <v>7</v>
      </c>
      <c r="AD1579">
        <v>0</v>
      </c>
      <c r="AE1579">
        <v>0</v>
      </c>
      <c r="AF1579">
        <v>0</v>
      </c>
      <c r="AG1579">
        <v>0</v>
      </c>
      <c r="AH1579">
        <v>2</v>
      </c>
      <c r="AI1579">
        <v>17</v>
      </c>
      <c r="AJ1579">
        <v>0</v>
      </c>
      <c r="AK1579">
        <v>0</v>
      </c>
      <c r="AL1579">
        <v>3</v>
      </c>
      <c r="AM1579">
        <v>31</v>
      </c>
      <c r="AN1579">
        <v>0</v>
      </c>
      <c r="AO1579">
        <v>2</v>
      </c>
      <c r="AP1579">
        <v>0</v>
      </c>
      <c r="AQ1579">
        <v>10</v>
      </c>
      <c r="AR1579">
        <v>1</v>
      </c>
      <c r="AS1579">
        <v>0</v>
      </c>
      <c r="AT1579">
        <v>3</v>
      </c>
      <c r="AU1579">
        <v>0</v>
      </c>
      <c r="AV1579">
        <v>0</v>
      </c>
      <c r="AW1579">
        <v>10</v>
      </c>
      <c r="AX1579">
        <v>17</v>
      </c>
      <c r="AY1579">
        <v>28</v>
      </c>
      <c r="AZ1579">
        <v>27</v>
      </c>
      <c r="BA1579">
        <v>49</v>
      </c>
      <c r="BB1579">
        <v>8</v>
      </c>
      <c r="BC1579">
        <v>24</v>
      </c>
      <c r="BD1579">
        <v>0</v>
      </c>
      <c r="BE1579">
        <v>0</v>
      </c>
      <c r="BF1579">
        <v>0</v>
      </c>
      <c r="BG1579">
        <v>1</v>
      </c>
      <c r="BH1579">
        <v>0</v>
      </c>
      <c r="BI1579">
        <v>27</v>
      </c>
      <c r="BJ1579">
        <v>17</v>
      </c>
      <c r="BK1579">
        <v>0</v>
      </c>
      <c r="BL1579">
        <v>3</v>
      </c>
      <c r="BM1579">
        <v>5</v>
      </c>
      <c r="BN1579">
        <v>8</v>
      </c>
      <c r="BO1579">
        <v>41</v>
      </c>
      <c r="BP1579">
        <v>8</v>
      </c>
      <c r="BQ1579">
        <v>4</v>
      </c>
      <c r="BR1579">
        <v>1</v>
      </c>
      <c r="BS1579">
        <v>12</v>
      </c>
      <c r="BT1579">
        <v>285</v>
      </c>
      <c r="BU1579" t="s">
        <v>1573</v>
      </c>
    </row>
    <row r="1580" spans="1:73">
      <c r="A1580" t="s">
        <v>1244</v>
      </c>
      <c r="B1580" t="s">
        <v>1245</v>
      </c>
      <c r="C1580">
        <v>364</v>
      </c>
      <c r="D1580" t="s">
        <v>312</v>
      </c>
      <c r="E1580" t="s">
        <v>78</v>
      </c>
      <c r="F1580" t="s">
        <v>77</v>
      </c>
      <c r="G1580">
        <v>1</v>
      </c>
      <c r="H1580">
        <v>11</v>
      </c>
      <c r="I1580">
        <v>4</v>
      </c>
      <c r="J1580">
        <v>0</v>
      </c>
      <c r="K1580">
        <v>0</v>
      </c>
      <c r="L1580">
        <v>16</v>
      </c>
      <c r="M1580">
        <v>1</v>
      </c>
      <c r="N1580">
        <v>17</v>
      </c>
      <c r="O1580">
        <v>0</v>
      </c>
      <c r="P1580">
        <v>0</v>
      </c>
      <c r="Q1580">
        <v>2</v>
      </c>
      <c r="R1580">
        <v>4</v>
      </c>
      <c r="S1580">
        <v>37</v>
      </c>
      <c r="T1580">
        <v>9</v>
      </c>
      <c r="U1580">
        <v>0</v>
      </c>
      <c r="V1580">
        <v>3</v>
      </c>
      <c r="W1580">
        <v>3</v>
      </c>
      <c r="X1580">
        <v>0</v>
      </c>
      <c r="Y1580">
        <v>1</v>
      </c>
      <c r="Z1580">
        <v>1</v>
      </c>
      <c r="AA1580">
        <v>0</v>
      </c>
      <c r="AB1580">
        <v>122</v>
      </c>
      <c r="AC1580">
        <v>2</v>
      </c>
      <c r="AD1580">
        <v>0</v>
      </c>
      <c r="AE1580">
        <v>0</v>
      </c>
      <c r="AF1580">
        <v>0</v>
      </c>
      <c r="AG1580">
        <v>0</v>
      </c>
      <c r="AH1580">
        <v>2</v>
      </c>
      <c r="AI1580">
        <v>12</v>
      </c>
      <c r="AJ1580">
        <v>0</v>
      </c>
      <c r="AK1580">
        <v>0</v>
      </c>
      <c r="AL1580">
        <v>6</v>
      </c>
      <c r="AM1580">
        <v>14</v>
      </c>
      <c r="AN1580">
        <v>1</v>
      </c>
      <c r="AO1580">
        <v>0</v>
      </c>
      <c r="AP1580">
        <v>5</v>
      </c>
      <c r="AQ1580">
        <v>0</v>
      </c>
      <c r="AR1580">
        <v>0</v>
      </c>
      <c r="AS1580">
        <v>0</v>
      </c>
      <c r="AT1580">
        <v>1</v>
      </c>
      <c r="AU1580">
        <v>8</v>
      </c>
      <c r="AV1580">
        <v>3</v>
      </c>
      <c r="AW1580">
        <v>4</v>
      </c>
      <c r="AX1580">
        <v>22</v>
      </c>
      <c r="AY1580">
        <v>22</v>
      </c>
      <c r="AZ1580">
        <v>18</v>
      </c>
      <c r="BA1580">
        <v>38</v>
      </c>
      <c r="BB1580">
        <v>3</v>
      </c>
      <c r="BC1580">
        <v>27</v>
      </c>
      <c r="BD1580">
        <v>0</v>
      </c>
      <c r="BE1580">
        <v>0</v>
      </c>
      <c r="BF1580">
        <v>2</v>
      </c>
      <c r="BG1580">
        <v>0</v>
      </c>
      <c r="BH1580">
        <v>0</v>
      </c>
      <c r="BI1580">
        <v>22</v>
      </c>
      <c r="BJ1580">
        <v>12</v>
      </c>
      <c r="BK1580">
        <v>0</v>
      </c>
      <c r="BL1580">
        <v>1</v>
      </c>
      <c r="BM1580">
        <v>0</v>
      </c>
      <c r="BN1580">
        <v>7</v>
      </c>
      <c r="BO1580">
        <v>31</v>
      </c>
      <c r="BP1580">
        <v>5</v>
      </c>
      <c r="BQ1580">
        <v>0</v>
      </c>
      <c r="BR1580">
        <v>8</v>
      </c>
      <c r="BS1580">
        <v>14</v>
      </c>
      <c r="BT1580">
        <v>197</v>
      </c>
      <c r="BU1580" t="s">
        <v>1574</v>
      </c>
    </row>
    <row r="1581" spans="1:73">
      <c r="A1581" t="s">
        <v>1244</v>
      </c>
      <c r="B1581" t="s">
        <v>1245</v>
      </c>
      <c r="C1581">
        <v>365</v>
      </c>
      <c r="D1581" t="s">
        <v>331</v>
      </c>
      <c r="E1581" t="s">
        <v>78</v>
      </c>
      <c r="F1581" t="s">
        <v>77</v>
      </c>
      <c r="G1581">
        <v>9</v>
      </c>
      <c r="H1581">
        <v>12</v>
      </c>
      <c r="I1581">
        <v>8</v>
      </c>
      <c r="J1581">
        <v>0</v>
      </c>
      <c r="K1581">
        <v>0</v>
      </c>
      <c r="L1581">
        <v>45</v>
      </c>
      <c r="M1581">
        <v>0</v>
      </c>
      <c r="N1581">
        <v>54</v>
      </c>
      <c r="O1581">
        <v>5</v>
      </c>
      <c r="P1581">
        <v>0</v>
      </c>
      <c r="Q1581">
        <v>1</v>
      </c>
      <c r="R1581">
        <v>10</v>
      </c>
      <c r="S1581">
        <v>46</v>
      </c>
      <c r="T1581">
        <v>15</v>
      </c>
      <c r="U1581">
        <v>0</v>
      </c>
      <c r="V1581">
        <v>3</v>
      </c>
      <c r="W1581">
        <v>4</v>
      </c>
      <c r="X1581">
        <v>0</v>
      </c>
      <c r="Y1581">
        <v>0</v>
      </c>
      <c r="Z1581">
        <v>1</v>
      </c>
      <c r="AA1581">
        <v>0</v>
      </c>
      <c r="AB1581">
        <v>295</v>
      </c>
      <c r="AC1581">
        <v>7</v>
      </c>
      <c r="AD1581">
        <v>0</v>
      </c>
      <c r="AE1581">
        <v>1</v>
      </c>
      <c r="AF1581">
        <v>0</v>
      </c>
      <c r="AG1581">
        <v>1</v>
      </c>
      <c r="AH1581">
        <v>6</v>
      </c>
      <c r="AI1581">
        <v>16</v>
      </c>
      <c r="AJ1581">
        <v>0</v>
      </c>
      <c r="AK1581">
        <v>1</v>
      </c>
      <c r="AL1581">
        <v>6</v>
      </c>
      <c r="AM1581">
        <v>22</v>
      </c>
      <c r="AN1581">
        <v>0</v>
      </c>
      <c r="AO1581">
        <v>0</v>
      </c>
      <c r="AP1581">
        <v>6</v>
      </c>
      <c r="AQ1581">
        <v>1</v>
      </c>
      <c r="AR1581">
        <v>0</v>
      </c>
      <c r="AS1581">
        <v>0</v>
      </c>
      <c r="AT1581">
        <v>11</v>
      </c>
      <c r="AU1581">
        <v>19</v>
      </c>
      <c r="AV1581">
        <v>2</v>
      </c>
      <c r="AW1581">
        <v>8</v>
      </c>
      <c r="AX1581">
        <v>38</v>
      </c>
      <c r="AY1581">
        <v>59</v>
      </c>
      <c r="AZ1581">
        <v>44</v>
      </c>
      <c r="BA1581">
        <v>61</v>
      </c>
      <c r="BB1581">
        <v>13</v>
      </c>
      <c r="BC1581">
        <v>60</v>
      </c>
      <c r="BD1581">
        <v>0</v>
      </c>
      <c r="BE1581">
        <v>0</v>
      </c>
      <c r="BF1581">
        <v>1</v>
      </c>
      <c r="BG1581">
        <v>4</v>
      </c>
      <c r="BH1581">
        <v>4</v>
      </c>
      <c r="BI1581">
        <v>52</v>
      </c>
      <c r="BJ1581">
        <v>22</v>
      </c>
      <c r="BK1581">
        <v>0</v>
      </c>
      <c r="BL1581">
        <v>5</v>
      </c>
      <c r="BM1581">
        <v>0</v>
      </c>
      <c r="BN1581">
        <v>21</v>
      </c>
      <c r="BO1581">
        <v>81</v>
      </c>
      <c r="BP1581">
        <v>17</v>
      </c>
      <c r="BQ1581">
        <v>2</v>
      </c>
      <c r="BR1581">
        <v>11</v>
      </c>
      <c r="BS1581">
        <v>51</v>
      </c>
      <c r="BT1581">
        <v>514</v>
      </c>
      <c r="BU1581" t="s">
        <v>1575</v>
      </c>
    </row>
    <row r="1582" spans="1:73">
      <c r="A1582" t="s">
        <v>1576</v>
      </c>
      <c r="B1582" t="s">
        <v>1577</v>
      </c>
      <c r="C1582">
        <v>0</v>
      </c>
      <c r="D1582" t="s">
        <v>75</v>
      </c>
      <c r="E1582" t="s">
        <v>76</v>
      </c>
      <c r="F1582" t="s">
        <v>77</v>
      </c>
      <c r="G1582">
        <v>0</v>
      </c>
      <c r="H1582">
        <v>0</v>
      </c>
      <c r="I1582">
        <v>0</v>
      </c>
      <c r="J1582">
        <v>0</v>
      </c>
      <c r="K1582">
        <v>0</v>
      </c>
      <c r="L1582">
        <v>2</v>
      </c>
      <c r="M1582">
        <v>0</v>
      </c>
      <c r="N1582">
        <v>1</v>
      </c>
      <c r="O1582">
        <v>0</v>
      </c>
      <c r="P1582">
        <v>0</v>
      </c>
      <c r="Q1582">
        <v>0</v>
      </c>
      <c r="R1582">
        <v>0</v>
      </c>
      <c r="S1582">
        <v>0</v>
      </c>
      <c r="T1582">
        <v>0</v>
      </c>
      <c r="U1582">
        <v>0</v>
      </c>
      <c r="V1582">
        <v>0</v>
      </c>
      <c r="W1582">
        <v>0</v>
      </c>
      <c r="X1582">
        <v>0</v>
      </c>
      <c r="Y1582">
        <v>0</v>
      </c>
      <c r="Z1582">
        <v>0</v>
      </c>
      <c r="AA1582">
        <v>0</v>
      </c>
      <c r="AB1582">
        <v>5</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1</v>
      </c>
      <c r="AY1582">
        <v>1</v>
      </c>
      <c r="AZ1582">
        <v>1</v>
      </c>
      <c r="BA1582">
        <v>1</v>
      </c>
      <c r="BB1582">
        <v>0</v>
      </c>
      <c r="BC1582">
        <v>0</v>
      </c>
      <c r="BD1582">
        <v>0</v>
      </c>
      <c r="BE1582">
        <v>0</v>
      </c>
      <c r="BF1582">
        <v>0</v>
      </c>
      <c r="BG1582">
        <v>0</v>
      </c>
      <c r="BH1582">
        <v>0</v>
      </c>
      <c r="BI1582">
        <v>1</v>
      </c>
      <c r="BJ1582">
        <v>0</v>
      </c>
      <c r="BK1582">
        <v>0</v>
      </c>
      <c r="BL1582">
        <v>0</v>
      </c>
      <c r="BM1582">
        <v>0</v>
      </c>
      <c r="BN1582">
        <v>0</v>
      </c>
      <c r="BO1582">
        <v>1</v>
      </c>
      <c r="BP1582">
        <v>1</v>
      </c>
      <c r="BQ1582">
        <v>0</v>
      </c>
      <c r="BR1582">
        <v>0</v>
      </c>
      <c r="BS1582">
        <v>1</v>
      </c>
      <c r="BT1582">
        <v>10</v>
      </c>
      <c r="BU1582" t="s">
        <v>1576</v>
      </c>
    </row>
    <row r="1583" spans="1:73">
      <c r="A1583" t="s">
        <v>1576</v>
      </c>
      <c r="B1583" t="s">
        <v>1577</v>
      </c>
      <c r="C1583">
        <v>1</v>
      </c>
      <c r="D1583" t="s">
        <v>75</v>
      </c>
      <c r="E1583" t="s">
        <v>78</v>
      </c>
      <c r="F1583" t="s">
        <v>77</v>
      </c>
      <c r="G1583">
        <v>2</v>
      </c>
      <c r="H1583">
        <v>5</v>
      </c>
      <c r="I1583">
        <v>2</v>
      </c>
      <c r="J1583">
        <v>0</v>
      </c>
      <c r="K1583">
        <v>0</v>
      </c>
      <c r="L1583">
        <v>11</v>
      </c>
      <c r="M1583">
        <v>0</v>
      </c>
      <c r="N1583">
        <v>7</v>
      </c>
      <c r="O1583">
        <v>0</v>
      </c>
      <c r="P1583">
        <v>0</v>
      </c>
      <c r="Q1583">
        <v>0</v>
      </c>
      <c r="R1583">
        <v>1</v>
      </c>
      <c r="S1583">
        <v>20</v>
      </c>
      <c r="T1583">
        <v>3</v>
      </c>
      <c r="U1583">
        <v>0</v>
      </c>
      <c r="V1583">
        <v>2</v>
      </c>
      <c r="W1583">
        <v>1</v>
      </c>
      <c r="X1583">
        <v>0</v>
      </c>
      <c r="Y1583">
        <v>0</v>
      </c>
      <c r="Z1583">
        <v>1</v>
      </c>
      <c r="AA1583">
        <v>0</v>
      </c>
      <c r="AB1583">
        <v>73</v>
      </c>
      <c r="AC1583">
        <v>1</v>
      </c>
      <c r="AD1583">
        <v>0</v>
      </c>
      <c r="AE1583">
        <v>1</v>
      </c>
      <c r="AF1583">
        <v>0</v>
      </c>
      <c r="AG1583">
        <v>0</v>
      </c>
      <c r="AH1583">
        <v>0</v>
      </c>
      <c r="AI1583">
        <v>10</v>
      </c>
      <c r="AJ1583">
        <v>0</v>
      </c>
      <c r="AK1583">
        <v>0</v>
      </c>
      <c r="AL1583">
        <v>1</v>
      </c>
      <c r="AM1583">
        <v>8</v>
      </c>
      <c r="AN1583">
        <v>0</v>
      </c>
      <c r="AO1583">
        <v>0</v>
      </c>
      <c r="AP1583">
        <v>3</v>
      </c>
      <c r="AQ1583">
        <v>0</v>
      </c>
      <c r="AR1583">
        <v>0</v>
      </c>
      <c r="AS1583">
        <v>0</v>
      </c>
      <c r="AT1583">
        <v>3</v>
      </c>
      <c r="AU1583">
        <v>7</v>
      </c>
      <c r="AV1583">
        <v>1</v>
      </c>
      <c r="AW1583">
        <v>2</v>
      </c>
      <c r="AX1583">
        <v>8</v>
      </c>
      <c r="AY1583">
        <v>24</v>
      </c>
      <c r="AZ1583">
        <v>2</v>
      </c>
      <c r="BA1583">
        <v>18</v>
      </c>
      <c r="BB1583">
        <v>2</v>
      </c>
      <c r="BC1583">
        <v>18</v>
      </c>
      <c r="BD1583">
        <v>0</v>
      </c>
      <c r="BE1583">
        <v>0</v>
      </c>
      <c r="BF1583">
        <v>0</v>
      </c>
      <c r="BG1583">
        <v>0</v>
      </c>
      <c r="BH1583">
        <v>1</v>
      </c>
      <c r="BI1583">
        <v>11</v>
      </c>
      <c r="BJ1583">
        <v>7</v>
      </c>
      <c r="BK1583">
        <v>0</v>
      </c>
      <c r="BL1583">
        <v>1</v>
      </c>
      <c r="BM1583">
        <v>0</v>
      </c>
      <c r="BN1583">
        <v>7</v>
      </c>
      <c r="BO1583">
        <v>14</v>
      </c>
      <c r="BP1583">
        <v>5</v>
      </c>
      <c r="BQ1583">
        <v>1</v>
      </c>
      <c r="BR1583">
        <v>0</v>
      </c>
      <c r="BS1583">
        <v>6</v>
      </c>
      <c r="BT1583">
        <v>116</v>
      </c>
      <c r="BU1583" t="s">
        <v>1578</v>
      </c>
    </row>
    <row r="1584" spans="1:73">
      <c r="A1584" t="s">
        <v>1576</v>
      </c>
      <c r="B1584" t="s">
        <v>1577</v>
      </c>
      <c r="C1584">
        <v>2</v>
      </c>
      <c r="D1584" t="s">
        <v>75</v>
      </c>
      <c r="E1584" t="s">
        <v>1579</v>
      </c>
      <c r="F1584" t="s">
        <v>184</v>
      </c>
      <c r="G1584">
        <v>1</v>
      </c>
      <c r="H1584">
        <v>16</v>
      </c>
      <c r="I1584">
        <v>5</v>
      </c>
      <c r="J1584">
        <v>1</v>
      </c>
      <c r="K1584">
        <v>0</v>
      </c>
      <c r="L1584">
        <v>16</v>
      </c>
      <c r="M1584">
        <v>0</v>
      </c>
      <c r="N1584">
        <v>32</v>
      </c>
      <c r="O1584">
        <v>0</v>
      </c>
      <c r="P1584">
        <v>0</v>
      </c>
      <c r="Q1584">
        <v>0</v>
      </c>
      <c r="R1584">
        <v>1</v>
      </c>
      <c r="S1584">
        <v>40</v>
      </c>
      <c r="T1584">
        <v>12</v>
      </c>
      <c r="U1584">
        <v>0</v>
      </c>
      <c r="V1584">
        <v>8</v>
      </c>
      <c r="W1584">
        <v>7</v>
      </c>
      <c r="X1584">
        <v>0</v>
      </c>
      <c r="Y1584">
        <v>0</v>
      </c>
      <c r="Z1584">
        <v>0</v>
      </c>
      <c r="AA1584">
        <v>0</v>
      </c>
      <c r="AB1584">
        <v>168</v>
      </c>
      <c r="AC1584">
        <v>5</v>
      </c>
      <c r="AD1584">
        <v>0</v>
      </c>
      <c r="AE1584">
        <v>0</v>
      </c>
      <c r="AF1584">
        <v>0</v>
      </c>
      <c r="AG1584">
        <v>0</v>
      </c>
      <c r="AH1584">
        <v>3</v>
      </c>
      <c r="AI1584">
        <v>19</v>
      </c>
      <c r="AJ1584">
        <v>0</v>
      </c>
      <c r="AK1584">
        <v>0</v>
      </c>
      <c r="AL1584">
        <v>1</v>
      </c>
      <c r="AM1584">
        <v>18</v>
      </c>
      <c r="AN1584">
        <v>0</v>
      </c>
      <c r="AO1584">
        <v>0</v>
      </c>
      <c r="AP1584">
        <v>2</v>
      </c>
      <c r="AQ1584">
        <v>1</v>
      </c>
      <c r="AR1584">
        <v>1</v>
      </c>
      <c r="AS1584">
        <v>0</v>
      </c>
      <c r="AT1584">
        <v>3</v>
      </c>
      <c r="AU1584">
        <v>2</v>
      </c>
      <c r="AV1584">
        <v>0</v>
      </c>
      <c r="AW1584">
        <v>4</v>
      </c>
      <c r="AX1584">
        <v>21</v>
      </c>
      <c r="AY1584">
        <v>41</v>
      </c>
      <c r="AZ1584">
        <v>21</v>
      </c>
      <c r="BA1584">
        <v>43</v>
      </c>
      <c r="BB1584">
        <v>5</v>
      </c>
      <c r="BC1584">
        <v>28</v>
      </c>
      <c r="BD1584">
        <v>0</v>
      </c>
      <c r="BE1584">
        <v>0</v>
      </c>
      <c r="BF1584">
        <v>0</v>
      </c>
      <c r="BG1584">
        <v>0</v>
      </c>
      <c r="BH1584">
        <v>3</v>
      </c>
      <c r="BI1584">
        <v>24</v>
      </c>
      <c r="BJ1584">
        <v>13</v>
      </c>
      <c r="BK1584">
        <v>0</v>
      </c>
      <c r="BL1584">
        <v>4</v>
      </c>
      <c r="BM1584">
        <v>0</v>
      </c>
      <c r="BN1584">
        <v>8</v>
      </c>
      <c r="BO1584">
        <v>39</v>
      </c>
      <c r="BP1584">
        <v>12</v>
      </c>
      <c r="BQ1584">
        <v>0</v>
      </c>
      <c r="BR1584">
        <v>4</v>
      </c>
      <c r="BS1584">
        <v>14</v>
      </c>
      <c r="BT1584">
        <v>254</v>
      </c>
      <c r="BU1584" t="s">
        <v>1580</v>
      </c>
    </row>
    <row r="1585" spans="1:73">
      <c r="A1585" t="s">
        <v>1576</v>
      </c>
      <c r="B1585" t="s">
        <v>1577</v>
      </c>
      <c r="C1585">
        <v>3</v>
      </c>
      <c r="D1585" t="s">
        <v>75</v>
      </c>
      <c r="E1585" t="s">
        <v>78</v>
      </c>
      <c r="F1585" t="s">
        <v>77</v>
      </c>
      <c r="G1585">
        <v>0</v>
      </c>
      <c r="H1585">
        <v>6</v>
      </c>
      <c r="I1585">
        <v>8</v>
      </c>
      <c r="J1585">
        <v>0</v>
      </c>
      <c r="K1585">
        <v>0</v>
      </c>
      <c r="L1585">
        <v>16</v>
      </c>
      <c r="M1585">
        <v>0</v>
      </c>
      <c r="N1585">
        <v>12</v>
      </c>
      <c r="O1585">
        <v>0</v>
      </c>
      <c r="P1585">
        <v>0</v>
      </c>
      <c r="Q1585">
        <v>1</v>
      </c>
      <c r="R1585">
        <v>0</v>
      </c>
      <c r="S1585">
        <v>21</v>
      </c>
      <c r="T1585">
        <v>8</v>
      </c>
      <c r="U1585">
        <v>0</v>
      </c>
      <c r="V1585">
        <v>2</v>
      </c>
      <c r="W1585">
        <v>1</v>
      </c>
      <c r="X1585">
        <v>0</v>
      </c>
      <c r="Y1585">
        <v>0</v>
      </c>
      <c r="Z1585">
        <v>1</v>
      </c>
      <c r="AA1585">
        <v>0</v>
      </c>
      <c r="AB1585">
        <v>94</v>
      </c>
      <c r="AC1585">
        <v>1</v>
      </c>
      <c r="AD1585">
        <v>0</v>
      </c>
      <c r="AE1585">
        <v>0</v>
      </c>
      <c r="AF1585">
        <v>0</v>
      </c>
      <c r="AG1585">
        <v>1</v>
      </c>
      <c r="AH1585">
        <v>0</v>
      </c>
      <c r="AI1585">
        <v>12</v>
      </c>
      <c r="AJ1585">
        <v>0</v>
      </c>
      <c r="AK1585">
        <v>0</v>
      </c>
      <c r="AL1585">
        <v>0</v>
      </c>
      <c r="AM1585">
        <v>10</v>
      </c>
      <c r="AN1585">
        <v>0</v>
      </c>
      <c r="AO1585">
        <v>0</v>
      </c>
      <c r="AP1585">
        <v>4</v>
      </c>
      <c r="AQ1585">
        <v>0</v>
      </c>
      <c r="AR1585">
        <v>0</v>
      </c>
      <c r="AS1585">
        <v>0</v>
      </c>
      <c r="AT1585">
        <v>1</v>
      </c>
      <c r="AU1585">
        <v>8</v>
      </c>
      <c r="AV1585">
        <v>0</v>
      </c>
      <c r="AW1585">
        <v>7</v>
      </c>
      <c r="AX1585">
        <v>13</v>
      </c>
      <c r="AY1585">
        <v>26</v>
      </c>
      <c r="AZ1585">
        <v>9</v>
      </c>
      <c r="BA1585">
        <v>26</v>
      </c>
      <c r="BB1585">
        <v>1</v>
      </c>
      <c r="BC1585">
        <v>26</v>
      </c>
      <c r="BD1585">
        <v>0</v>
      </c>
      <c r="BE1585">
        <v>0</v>
      </c>
      <c r="BF1585">
        <v>0</v>
      </c>
      <c r="BG1585">
        <v>0</v>
      </c>
      <c r="BH1585">
        <v>1</v>
      </c>
      <c r="BI1585">
        <v>16</v>
      </c>
      <c r="BJ1585">
        <v>11</v>
      </c>
      <c r="BK1585">
        <v>0</v>
      </c>
      <c r="BL1585">
        <v>1</v>
      </c>
      <c r="BM1585">
        <v>0</v>
      </c>
      <c r="BN1585">
        <v>5</v>
      </c>
      <c r="BO1585">
        <v>19</v>
      </c>
      <c r="BP1585">
        <v>11</v>
      </c>
      <c r="BQ1585">
        <v>0</v>
      </c>
      <c r="BR1585">
        <v>0</v>
      </c>
      <c r="BS1585">
        <v>8</v>
      </c>
      <c r="BT1585">
        <v>150</v>
      </c>
      <c r="BU1585" t="s">
        <v>1581</v>
      </c>
    </row>
    <row r="1586" spans="1:73">
      <c r="A1586" t="s">
        <v>1576</v>
      </c>
      <c r="B1586" t="s">
        <v>1577</v>
      </c>
      <c r="C1586">
        <v>4</v>
      </c>
      <c r="D1586" t="s">
        <v>75</v>
      </c>
      <c r="E1586" t="s">
        <v>80</v>
      </c>
      <c r="F1586" t="s">
        <v>77</v>
      </c>
      <c r="G1586">
        <v>1</v>
      </c>
      <c r="H1586">
        <v>0</v>
      </c>
      <c r="I1586">
        <v>1</v>
      </c>
      <c r="J1586">
        <v>0</v>
      </c>
      <c r="K1586">
        <v>0</v>
      </c>
      <c r="L1586">
        <v>6</v>
      </c>
      <c r="M1586">
        <v>0</v>
      </c>
      <c r="N1586">
        <v>4</v>
      </c>
      <c r="O1586">
        <v>0</v>
      </c>
      <c r="P1586">
        <v>0</v>
      </c>
      <c r="Q1586">
        <v>1</v>
      </c>
      <c r="R1586">
        <v>1</v>
      </c>
      <c r="S1586">
        <v>9</v>
      </c>
      <c r="T1586">
        <v>1</v>
      </c>
      <c r="U1586">
        <v>0</v>
      </c>
      <c r="V1586">
        <v>0</v>
      </c>
      <c r="W1586">
        <v>2</v>
      </c>
      <c r="X1586">
        <v>0</v>
      </c>
      <c r="Y1586">
        <v>0</v>
      </c>
      <c r="Z1586">
        <v>0</v>
      </c>
      <c r="AA1586">
        <v>0</v>
      </c>
      <c r="AB1586">
        <v>43</v>
      </c>
      <c r="AC1586">
        <v>0</v>
      </c>
      <c r="AD1586">
        <v>0</v>
      </c>
      <c r="AE1586">
        <v>1</v>
      </c>
      <c r="AF1586">
        <v>0</v>
      </c>
      <c r="AG1586">
        <v>0</v>
      </c>
      <c r="AH1586">
        <v>0</v>
      </c>
      <c r="AI1586">
        <v>1</v>
      </c>
      <c r="AJ1586">
        <v>0</v>
      </c>
      <c r="AK1586">
        <v>0</v>
      </c>
      <c r="AL1586">
        <v>1</v>
      </c>
      <c r="AM1586">
        <v>4</v>
      </c>
      <c r="AN1586">
        <v>0</v>
      </c>
      <c r="AO1586">
        <v>0</v>
      </c>
      <c r="AP1586">
        <v>1</v>
      </c>
      <c r="AQ1586">
        <v>0</v>
      </c>
      <c r="AR1586">
        <v>0</v>
      </c>
      <c r="AS1586">
        <v>0</v>
      </c>
      <c r="AT1586">
        <v>0</v>
      </c>
      <c r="AU1586">
        <v>0</v>
      </c>
      <c r="AV1586">
        <v>1</v>
      </c>
      <c r="AW1586">
        <v>1</v>
      </c>
      <c r="AX1586">
        <v>0</v>
      </c>
      <c r="AY1586">
        <v>14</v>
      </c>
      <c r="AZ1586">
        <v>8</v>
      </c>
      <c r="BA1586">
        <v>7</v>
      </c>
      <c r="BB1586">
        <v>3</v>
      </c>
      <c r="BC1586">
        <v>11</v>
      </c>
      <c r="BD1586">
        <v>0</v>
      </c>
      <c r="BE1586">
        <v>0</v>
      </c>
      <c r="BF1586">
        <v>0</v>
      </c>
      <c r="BG1586">
        <v>0</v>
      </c>
      <c r="BH1586">
        <v>0</v>
      </c>
      <c r="BI1586">
        <v>4</v>
      </c>
      <c r="BJ1586">
        <v>8</v>
      </c>
      <c r="BK1586">
        <v>0</v>
      </c>
      <c r="BL1586">
        <v>1</v>
      </c>
      <c r="BM1586">
        <v>0</v>
      </c>
      <c r="BN1586">
        <v>0</v>
      </c>
      <c r="BO1586">
        <v>8</v>
      </c>
      <c r="BP1586">
        <v>0</v>
      </c>
      <c r="BQ1586">
        <v>0</v>
      </c>
      <c r="BR1586">
        <v>0</v>
      </c>
      <c r="BS1586">
        <v>5</v>
      </c>
      <c r="BT1586">
        <v>68</v>
      </c>
      <c r="BU1586" t="s">
        <v>1582</v>
      </c>
    </row>
    <row r="1587" spans="1:73">
      <c r="A1587" t="s">
        <v>1576</v>
      </c>
      <c r="B1587" t="s">
        <v>1577</v>
      </c>
      <c r="C1587">
        <v>5</v>
      </c>
      <c r="D1587" t="s">
        <v>75</v>
      </c>
      <c r="E1587" t="s">
        <v>78</v>
      </c>
      <c r="F1587" t="s">
        <v>77</v>
      </c>
      <c r="G1587">
        <v>0</v>
      </c>
      <c r="H1587">
        <v>4</v>
      </c>
      <c r="I1587">
        <v>1</v>
      </c>
      <c r="J1587">
        <v>0</v>
      </c>
      <c r="K1587">
        <v>0</v>
      </c>
      <c r="L1587">
        <v>9</v>
      </c>
      <c r="M1587">
        <v>0</v>
      </c>
      <c r="N1587">
        <v>6</v>
      </c>
      <c r="O1587">
        <v>0</v>
      </c>
      <c r="P1587">
        <v>0</v>
      </c>
      <c r="Q1587">
        <v>0</v>
      </c>
      <c r="R1587">
        <v>0</v>
      </c>
      <c r="S1587">
        <v>4</v>
      </c>
      <c r="T1587">
        <v>3</v>
      </c>
      <c r="U1587">
        <v>0</v>
      </c>
      <c r="V1587">
        <v>0</v>
      </c>
      <c r="W1587">
        <v>2</v>
      </c>
      <c r="X1587">
        <v>0</v>
      </c>
      <c r="Y1587">
        <v>0</v>
      </c>
      <c r="Z1587">
        <v>1</v>
      </c>
      <c r="AA1587">
        <v>0</v>
      </c>
      <c r="AB1587">
        <v>51</v>
      </c>
      <c r="AC1587">
        <v>0</v>
      </c>
      <c r="AD1587">
        <v>0</v>
      </c>
      <c r="AE1587">
        <v>0</v>
      </c>
      <c r="AF1587">
        <v>0</v>
      </c>
      <c r="AG1587">
        <v>0</v>
      </c>
      <c r="AH1587">
        <v>0</v>
      </c>
      <c r="AI1587">
        <v>2</v>
      </c>
      <c r="AJ1587">
        <v>0</v>
      </c>
      <c r="AK1587">
        <v>0</v>
      </c>
      <c r="AL1587">
        <v>0</v>
      </c>
      <c r="AM1587">
        <v>10</v>
      </c>
      <c r="AN1587">
        <v>0</v>
      </c>
      <c r="AO1587">
        <v>0</v>
      </c>
      <c r="AP1587">
        <v>4</v>
      </c>
      <c r="AQ1587">
        <v>0</v>
      </c>
      <c r="AR1587">
        <v>0</v>
      </c>
      <c r="AS1587">
        <v>0</v>
      </c>
      <c r="AT1587">
        <v>0</v>
      </c>
      <c r="AU1587">
        <v>0</v>
      </c>
      <c r="AV1587">
        <v>0</v>
      </c>
      <c r="AW1587">
        <v>1</v>
      </c>
      <c r="AX1587">
        <v>8</v>
      </c>
      <c r="AY1587">
        <v>13</v>
      </c>
      <c r="AZ1587">
        <v>8</v>
      </c>
      <c r="BA1587">
        <v>18</v>
      </c>
      <c r="BB1587">
        <v>0</v>
      </c>
      <c r="BC1587">
        <v>12</v>
      </c>
      <c r="BD1587">
        <v>0</v>
      </c>
      <c r="BE1587">
        <v>0</v>
      </c>
      <c r="BF1587">
        <v>0</v>
      </c>
      <c r="BG1587">
        <v>0</v>
      </c>
      <c r="BH1587">
        <v>0</v>
      </c>
      <c r="BI1587">
        <v>10</v>
      </c>
      <c r="BJ1587">
        <v>6</v>
      </c>
      <c r="BK1587">
        <v>0</v>
      </c>
      <c r="BL1587">
        <v>1</v>
      </c>
      <c r="BM1587">
        <v>2</v>
      </c>
      <c r="BN1587">
        <v>3</v>
      </c>
      <c r="BO1587">
        <v>9</v>
      </c>
      <c r="BP1587">
        <v>6</v>
      </c>
      <c r="BQ1587">
        <v>0</v>
      </c>
      <c r="BR1587">
        <v>0</v>
      </c>
      <c r="BS1587">
        <v>4</v>
      </c>
      <c r="BT1587">
        <v>78</v>
      </c>
      <c r="BU1587" t="s">
        <v>1583</v>
      </c>
    </row>
    <row r="1588" spans="1:73">
      <c r="A1588" t="s">
        <v>1576</v>
      </c>
      <c r="B1588" t="s">
        <v>1577</v>
      </c>
      <c r="C1588">
        <v>6</v>
      </c>
      <c r="D1588" t="s">
        <v>75</v>
      </c>
      <c r="E1588" t="s">
        <v>80</v>
      </c>
      <c r="F1588" t="s">
        <v>77</v>
      </c>
      <c r="G1588">
        <v>1</v>
      </c>
      <c r="H1588">
        <v>9</v>
      </c>
      <c r="I1588">
        <v>0</v>
      </c>
      <c r="J1588">
        <v>0</v>
      </c>
      <c r="K1588">
        <v>0</v>
      </c>
      <c r="L1588">
        <v>11</v>
      </c>
      <c r="M1588">
        <v>0</v>
      </c>
      <c r="N1588">
        <v>5</v>
      </c>
      <c r="O1588">
        <v>4</v>
      </c>
      <c r="P1588">
        <v>2</v>
      </c>
      <c r="Q1588">
        <v>0</v>
      </c>
      <c r="R1588">
        <v>1</v>
      </c>
      <c r="S1588">
        <v>16</v>
      </c>
      <c r="T1588">
        <v>5</v>
      </c>
      <c r="U1588">
        <v>0</v>
      </c>
      <c r="V1588">
        <v>2</v>
      </c>
      <c r="W1588">
        <v>1</v>
      </c>
      <c r="X1588">
        <v>0</v>
      </c>
      <c r="Y1588">
        <v>1</v>
      </c>
      <c r="Z1588">
        <v>0</v>
      </c>
      <c r="AA1588">
        <v>0</v>
      </c>
      <c r="AB1588">
        <v>67</v>
      </c>
      <c r="AC1588">
        <v>0</v>
      </c>
      <c r="AD1588">
        <v>2</v>
      </c>
      <c r="AE1588">
        <v>0</v>
      </c>
      <c r="AF1588">
        <v>1</v>
      </c>
      <c r="AG1588">
        <v>0</v>
      </c>
      <c r="AH1588">
        <v>0</v>
      </c>
      <c r="AI1588">
        <v>9</v>
      </c>
      <c r="AJ1588">
        <v>0</v>
      </c>
      <c r="AK1588">
        <v>0</v>
      </c>
      <c r="AL1588">
        <v>2</v>
      </c>
      <c r="AM1588">
        <v>4</v>
      </c>
      <c r="AN1588">
        <v>0</v>
      </c>
      <c r="AO1588">
        <v>0</v>
      </c>
      <c r="AP1588">
        <v>1</v>
      </c>
      <c r="AQ1588">
        <v>0</v>
      </c>
      <c r="AR1588">
        <v>0</v>
      </c>
      <c r="AS1588">
        <v>0</v>
      </c>
      <c r="AT1588">
        <v>0</v>
      </c>
      <c r="AU1588">
        <v>0</v>
      </c>
      <c r="AV1588">
        <v>1</v>
      </c>
      <c r="AW1588">
        <v>0</v>
      </c>
      <c r="AX1588">
        <v>13</v>
      </c>
      <c r="AY1588">
        <v>16</v>
      </c>
      <c r="AZ1588">
        <v>10</v>
      </c>
      <c r="BA1588">
        <v>17</v>
      </c>
      <c r="BB1588">
        <v>4</v>
      </c>
      <c r="BC1588">
        <v>23</v>
      </c>
      <c r="BD1588">
        <v>0</v>
      </c>
      <c r="BE1588">
        <v>0</v>
      </c>
      <c r="BF1588">
        <v>0</v>
      </c>
      <c r="BG1588">
        <v>0</v>
      </c>
      <c r="BH1588">
        <v>0</v>
      </c>
      <c r="BI1588">
        <v>14</v>
      </c>
      <c r="BJ1588">
        <v>21</v>
      </c>
      <c r="BK1588">
        <v>0</v>
      </c>
      <c r="BL1588">
        <v>2</v>
      </c>
      <c r="BM1588">
        <v>2</v>
      </c>
      <c r="BN1588">
        <v>0</v>
      </c>
      <c r="BO1588">
        <v>12</v>
      </c>
      <c r="BP1588">
        <v>9</v>
      </c>
      <c r="BQ1588">
        <v>0</v>
      </c>
      <c r="BR1588">
        <v>0</v>
      </c>
      <c r="BS1588">
        <v>5</v>
      </c>
      <c r="BT1588">
        <v>109</v>
      </c>
      <c r="BU1588" t="s">
        <v>1584</v>
      </c>
    </row>
    <row r="1589" spans="1:73">
      <c r="A1589" t="s">
        <v>1576</v>
      </c>
      <c r="B1589" t="s">
        <v>1577</v>
      </c>
      <c r="C1589">
        <v>7</v>
      </c>
      <c r="D1589" t="s">
        <v>75</v>
      </c>
      <c r="E1589" t="s">
        <v>78</v>
      </c>
      <c r="F1589" t="s">
        <v>77</v>
      </c>
      <c r="G1589">
        <v>0</v>
      </c>
      <c r="H1589">
        <v>0</v>
      </c>
      <c r="I1589">
        <v>0</v>
      </c>
      <c r="J1589">
        <v>0</v>
      </c>
      <c r="K1589">
        <v>0</v>
      </c>
      <c r="L1589">
        <v>2</v>
      </c>
      <c r="M1589">
        <v>0</v>
      </c>
      <c r="N1589">
        <v>0</v>
      </c>
      <c r="O1589">
        <v>0</v>
      </c>
      <c r="P1589">
        <v>0</v>
      </c>
      <c r="Q1589">
        <v>0</v>
      </c>
      <c r="R1589">
        <v>0</v>
      </c>
      <c r="S1589">
        <v>0</v>
      </c>
      <c r="T1589">
        <v>0</v>
      </c>
      <c r="U1589">
        <v>0</v>
      </c>
      <c r="V1589">
        <v>0</v>
      </c>
      <c r="W1589">
        <v>0</v>
      </c>
      <c r="X1589">
        <v>0</v>
      </c>
      <c r="Y1589">
        <v>0</v>
      </c>
      <c r="Z1589">
        <v>0</v>
      </c>
      <c r="AA1589">
        <v>0</v>
      </c>
      <c r="AB1589">
        <v>5</v>
      </c>
      <c r="AC1589">
        <v>0</v>
      </c>
      <c r="AD1589">
        <v>0</v>
      </c>
      <c r="AE1589">
        <v>0</v>
      </c>
      <c r="AF1589">
        <v>0</v>
      </c>
      <c r="AG1589">
        <v>0</v>
      </c>
      <c r="AH1589">
        <v>0</v>
      </c>
      <c r="AI1589">
        <v>0</v>
      </c>
      <c r="AJ1589">
        <v>0</v>
      </c>
      <c r="AK1589">
        <v>0</v>
      </c>
      <c r="AL1589">
        <v>0</v>
      </c>
      <c r="AM1589">
        <v>1</v>
      </c>
      <c r="AN1589">
        <v>0</v>
      </c>
      <c r="AO1589">
        <v>0</v>
      </c>
      <c r="AP1589">
        <v>0</v>
      </c>
      <c r="AQ1589">
        <v>0</v>
      </c>
      <c r="AR1589">
        <v>0</v>
      </c>
      <c r="AS1589">
        <v>0</v>
      </c>
      <c r="AT1589">
        <v>0</v>
      </c>
      <c r="AU1589">
        <v>0</v>
      </c>
      <c r="AV1589">
        <v>0</v>
      </c>
      <c r="AW1589">
        <v>0</v>
      </c>
      <c r="AX1589">
        <v>0</v>
      </c>
      <c r="AY1589">
        <v>1</v>
      </c>
      <c r="AZ1589">
        <v>0</v>
      </c>
      <c r="BA1589">
        <v>1</v>
      </c>
      <c r="BB1589">
        <v>0</v>
      </c>
      <c r="BC1589">
        <v>2</v>
      </c>
      <c r="BD1589">
        <v>0</v>
      </c>
      <c r="BE1589">
        <v>0</v>
      </c>
      <c r="BF1589">
        <v>0</v>
      </c>
      <c r="BG1589">
        <v>0</v>
      </c>
      <c r="BH1589">
        <v>0</v>
      </c>
      <c r="BI1589">
        <v>0</v>
      </c>
      <c r="BJ1589">
        <v>2</v>
      </c>
      <c r="BK1589">
        <v>0</v>
      </c>
      <c r="BL1589">
        <v>0</v>
      </c>
      <c r="BM1589">
        <v>0</v>
      </c>
      <c r="BN1589">
        <v>0</v>
      </c>
      <c r="BO1589">
        <v>0</v>
      </c>
      <c r="BP1589">
        <v>0</v>
      </c>
      <c r="BQ1589">
        <v>0</v>
      </c>
      <c r="BR1589">
        <v>0</v>
      </c>
      <c r="BS1589">
        <v>1</v>
      </c>
      <c r="BT1589">
        <v>7</v>
      </c>
      <c r="BU1589" t="s">
        <v>1585</v>
      </c>
    </row>
    <row r="1590" spans="1:73">
      <c r="A1590" t="s">
        <v>1576</v>
      </c>
      <c r="B1590" t="s">
        <v>1577</v>
      </c>
      <c r="C1590">
        <v>8</v>
      </c>
      <c r="D1590" t="s">
        <v>75</v>
      </c>
      <c r="E1590" t="s">
        <v>80</v>
      </c>
      <c r="F1590" t="s">
        <v>77</v>
      </c>
      <c r="G1590">
        <v>1</v>
      </c>
      <c r="H1590">
        <v>4</v>
      </c>
      <c r="I1590">
        <v>4</v>
      </c>
      <c r="J1590">
        <v>0</v>
      </c>
      <c r="K1590">
        <v>0</v>
      </c>
      <c r="L1590">
        <v>8</v>
      </c>
      <c r="M1590">
        <v>0</v>
      </c>
      <c r="N1590">
        <v>7</v>
      </c>
      <c r="O1590">
        <v>0</v>
      </c>
      <c r="P1590">
        <v>0</v>
      </c>
      <c r="Q1590">
        <v>0</v>
      </c>
      <c r="R1590">
        <v>2</v>
      </c>
      <c r="S1590">
        <v>16</v>
      </c>
      <c r="T1590">
        <v>4</v>
      </c>
      <c r="U1590">
        <v>0</v>
      </c>
      <c r="V1590">
        <v>0</v>
      </c>
      <c r="W1590">
        <v>2</v>
      </c>
      <c r="X1590">
        <v>0</v>
      </c>
      <c r="Y1590">
        <v>0</v>
      </c>
      <c r="Z1590">
        <v>0</v>
      </c>
      <c r="AA1590">
        <v>0</v>
      </c>
      <c r="AB1590">
        <v>58</v>
      </c>
      <c r="AC1590">
        <v>1</v>
      </c>
      <c r="AD1590">
        <v>0</v>
      </c>
      <c r="AE1590">
        <v>0</v>
      </c>
      <c r="AF1590">
        <v>0</v>
      </c>
      <c r="AG1590">
        <v>0</v>
      </c>
      <c r="AH1590">
        <v>0</v>
      </c>
      <c r="AI1590">
        <v>5</v>
      </c>
      <c r="AJ1590">
        <v>0</v>
      </c>
      <c r="AK1590">
        <v>0</v>
      </c>
      <c r="AL1590">
        <v>1</v>
      </c>
      <c r="AM1590">
        <v>5</v>
      </c>
      <c r="AN1590">
        <v>0</v>
      </c>
      <c r="AO1590">
        <v>1</v>
      </c>
      <c r="AP1590">
        <v>4</v>
      </c>
      <c r="AQ1590">
        <v>0</v>
      </c>
      <c r="AR1590">
        <v>0</v>
      </c>
      <c r="AS1590">
        <v>0</v>
      </c>
      <c r="AT1590">
        <v>0</v>
      </c>
      <c r="AU1590">
        <v>2</v>
      </c>
      <c r="AV1590">
        <v>0</v>
      </c>
      <c r="AW1590">
        <v>4</v>
      </c>
      <c r="AX1590">
        <v>2</v>
      </c>
      <c r="AY1590">
        <v>20</v>
      </c>
      <c r="AZ1590">
        <v>7</v>
      </c>
      <c r="BA1590">
        <v>10</v>
      </c>
      <c r="BB1590">
        <v>5</v>
      </c>
      <c r="BC1590">
        <v>17</v>
      </c>
      <c r="BD1590">
        <v>0</v>
      </c>
      <c r="BE1590">
        <v>0</v>
      </c>
      <c r="BF1590">
        <v>0</v>
      </c>
      <c r="BG1590">
        <v>0</v>
      </c>
      <c r="BH1590">
        <v>0</v>
      </c>
      <c r="BI1590">
        <v>7</v>
      </c>
      <c r="BJ1590">
        <v>11</v>
      </c>
      <c r="BK1590">
        <v>0</v>
      </c>
      <c r="BL1590">
        <v>5</v>
      </c>
      <c r="BM1590">
        <v>0</v>
      </c>
      <c r="BN1590">
        <v>2</v>
      </c>
      <c r="BO1590">
        <v>10</v>
      </c>
      <c r="BP1590">
        <v>1</v>
      </c>
      <c r="BQ1590">
        <v>2</v>
      </c>
      <c r="BR1590">
        <v>0</v>
      </c>
      <c r="BS1590">
        <v>4</v>
      </c>
      <c r="BT1590">
        <v>98</v>
      </c>
      <c r="BU1590" t="s">
        <v>1586</v>
      </c>
    </row>
    <row r="1591" spans="1:73">
      <c r="A1591" t="s">
        <v>1576</v>
      </c>
      <c r="B1591" t="s">
        <v>1577</v>
      </c>
      <c r="C1591">
        <v>9</v>
      </c>
      <c r="D1591" t="s">
        <v>75</v>
      </c>
      <c r="E1591" t="s">
        <v>78</v>
      </c>
      <c r="F1591" t="s">
        <v>77</v>
      </c>
      <c r="G1591">
        <v>1</v>
      </c>
      <c r="H1591">
        <v>18</v>
      </c>
      <c r="I1591">
        <v>10</v>
      </c>
      <c r="J1591">
        <v>3</v>
      </c>
      <c r="K1591">
        <v>0</v>
      </c>
      <c r="L1591">
        <v>27</v>
      </c>
      <c r="M1591">
        <v>0</v>
      </c>
      <c r="N1591">
        <v>28</v>
      </c>
      <c r="O1591">
        <v>1</v>
      </c>
      <c r="P1591">
        <v>1</v>
      </c>
      <c r="Q1591">
        <v>3</v>
      </c>
      <c r="R1591">
        <v>0</v>
      </c>
      <c r="S1591">
        <v>35</v>
      </c>
      <c r="T1591">
        <v>24</v>
      </c>
      <c r="U1591">
        <v>3</v>
      </c>
      <c r="V1591">
        <v>6</v>
      </c>
      <c r="W1591">
        <v>5</v>
      </c>
      <c r="X1591">
        <v>0</v>
      </c>
      <c r="Y1591">
        <v>1</v>
      </c>
      <c r="Z1591">
        <v>2</v>
      </c>
      <c r="AA1591">
        <v>0</v>
      </c>
      <c r="AB1591">
        <v>179</v>
      </c>
      <c r="AC1591">
        <v>9</v>
      </c>
      <c r="AD1591">
        <v>0</v>
      </c>
      <c r="AE1591">
        <v>0</v>
      </c>
      <c r="AF1591">
        <v>0</v>
      </c>
      <c r="AG1591">
        <v>0</v>
      </c>
      <c r="AH1591">
        <v>10</v>
      </c>
      <c r="AI1591">
        <v>12</v>
      </c>
      <c r="AJ1591">
        <v>0</v>
      </c>
      <c r="AK1591">
        <v>0</v>
      </c>
      <c r="AL1591">
        <v>2</v>
      </c>
      <c r="AM1591">
        <v>21</v>
      </c>
      <c r="AN1591">
        <v>0</v>
      </c>
      <c r="AO1591">
        <v>0</v>
      </c>
      <c r="AP1591">
        <v>3</v>
      </c>
      <c r="AQ1591">
        <v>1</v>
      </c>
      <c r="AR1591">
        <v>3</v>
      </c>
      <c r="AS1591">
        <v>0</v>
      </c>
      <c r="AT1591">
        <v>4</v>
      </c>
      <c r="AU1591">
        <v>1</v>
      </c>
      <c r="AV1591">
        <v>1</v>
      </c>
      <c r="AW1591">
        <v>3</v>
      </c>
      <c r="AX1591">
        <v>25</v>
      </c>
      <c r="AY1591">
        <v>36</v>
      </c>
      <c r="AZ1591">
        <v>20</v>
      </c>
      <c r="BA1591">
        <v>50</v>
      </c>
      <c r="BB1591">
        <v>1</v>
      </c>
      <c r="BC1591">
        <v>35</v>
      </c>
      <c r="BD1591">
        <v>0</v>
      </c>
      <c r="BE1591">
        <v>0</v>
      </c>
      <c r="BF1591">
        <v>0</v>
      </c>
      <c r="BG1591">
        <v>0</v>
      </c>
      <c r="BH1591">
        <v>0</v>
      </c>
      <c r="BI1591">
        <v>18</v>
      </c>
      <c r="BJ1591">
        <v>12</v>
      </c>
      <c r="BK1591">
        <v>0</v>
      </c>
      <c r="BL1591">
        <v>4</v>
      </c>
      <c r="BM1591">
        <v>0</v>
      </c>
      <c r="BN1591">
        <v>19</v>
      </c>
      <c r="BO1591">
        <v>39</v>
      </c>
      <c r="BP1591">
        <v>10</v>
      </c>
      <c r="BQ1591">
        <v>0</v>
      </c>
      <c r="BR1591">
        <v>5</v>
      </c>
      <c r="BS1591">
        <v>19</v>
      </c>
      <c r="BT1591">
        <v>274</v>
      </c>
      <c r="BU1591" t="s">
        <v>1587</v>
      </c>
    </row>
    <row r="1592" spans="1:73">
      <c r="A1592" t="s">
        <v>1576</v>
      </c>
      <c r="B1592" t="s">
        <v>1577</v>
      </c>
      <c r="C1592">
        <v>10</v>
      </c>
      <c r="D1592" t="s">
        <v>89</v>
      </c>
      <c r="E1592" t="s">
        <v>78</v>
      </c>
      <c r="F1592" t="s">
        <v>77</v>
      </c>
      <c r="G1592">
        <v>0</v>
      </c>
      <c r="H1592">
        <v>8</v>
      </c>
      <c r="I1592">
        <v>5</v>
      </c>
      <c r="J1592">
        <v>0</v>
      </c>
      <c r="K1592">
        <v>0</v>
      </c>
      <c r="L1592">
        <v>22</v>
      </c>
      <c r="M1592">
        <v>0</v>
      </c>
      <c r="N1592">
        <v>16</v>
      </c>
      <c r="O1592">
        <v>0</v>
      </c>
      <c r="P1592">
        <v>0</v>
      </c>
      <c r="Q1592">
        <v>0</v>
      </c>
      <c r="R1592">
        <v>1</v>
      </c>
      <c r="S1592">
        <v>24</v>
      </c>
      <c r="T1592">
        <v>14</v>
      </c>
      <c r="U1592">
        <v>0</v>
      </c>
      <c r="V1592">
        <v>1</v>
      </c>
      <c r="W1592">
        <v>6</v>
      </c>
      <c r="X1592">
        <v>0</v>
      </c>
      <c r="Y1592">
        <v>0</v>
      </c>
      <c r="Z1592">
        <v>1</v>
      </c>
      <c r="AA1592">
        <v>0</v>
      </c>
      <c r="AB1592">
        <v>131</v>
      </c>
      <c r="AC1592">
        <v>3</v>
      </c>
      <c r="AD1592">
        <v>0</v>
      </c>
      <c r="AE1592">
        <v>0</v>
      </c>
      <c r="AF1592">
        <v>0</v>
      </c>
      <c r="AG1592">
        <v>1</v>
      </c>
      <c r="AH1592">
        <v>2</v>
      </c>
      <c r="AI1592">
        <v>9</v>
      </c>
      <c r="AJ1592">
        <v>0</v>
      </c>
      <c r="AK1592">
        <v>0</v>
      </c>
      <c r="AL1592">
        <v>2</v>
      </c>
      <c r="AM1592">
        <v>4</v>
      </c>
      <c r="AN1592">
        <v>0</v>
      </c>
      <c r="AO1592">
        <v>0</v>
      </c>
      <c r="AP1592">
        <v>1</v>
      </c>
      <c r="AQ1592">
        <v>2</v>
      </c>
      <c r="AR1592">
        <v>0</v>
      </c>
      <c r="AS1592">
        <v>0</v>
      </c>
      <c r="AT1592">
        <v>5</v>
      </c>
      <c r="AU1592">
        <v>5</v>
      </c>
      <c r="AV1592">
        <v>0</v>
      </c>
      <c r="AW1592">
        <v>5</v>
      </c>
      <c r="AX1592">
        <v>20</v>
      </c>
      <c r="AY1592">
        <v>28</v>
      </c>
      <c r="AZ1592">
        <v>15</v>
      </c>
      <c r="BA1592">
        <v>26</v>
      </c>
      <c r="BB1592">
        <v>3</v>
      </c>
      <c r="BC1592">
        <v>22</v>
      </c>
      <c r="BD1592">
        <v>0</v>
      </c>
      <c r="BE1592">
        <v>0</v>
      </c>
      <c r="BF1592">
        <v>0</v>
      </c>
      <c r="BG1592">
        <v>0</v>
      </c>
      <c r="BH1592">
        <v>1</v>
      </c>
      <c r="BI1592">
        <v>27</v>
      </c>
      <c r="BJ1592">
        <v>12</v>
      </c>
      <c r="BK1592">
        <v>0</v>
      </c>
      <c r="BL1592">
        <v>4</v>
      </c>
      <c r="BM1592">
        <v>0</v>
      </c>
      <c r="BN1592">
        <v>8</v>
      </c>
      <c r="BO1592">
        <v>23</v>
      </c>
      <c r="BP1592">
        <v>6</v>
      </c>
      <c r="BQ1592">
        <v>0</v>
      </c>
      <c r="BR1592">
        <v>10</v>
      </c>
      <c r="BS1592">
        <v>18</v>
      </c>
      <c r="BT1592">
        <v>228</v>
      </c>
      <c r="BU1592" t="s">
        <v>1588</v>
      </c>
    </row>
    <row r="1593" spans="1:73">
      <c r="A1593" t="s">
        <v>1576</v>
      </c>
      <c r="B1593" t="s">
        <v>1577</v>
      </c>
      <c r="C1593">
        <v>11</v>
      </c>
      <c r="D1593" t="s">
        <v>89</v>
      </c>
      <c r="E1593" t="s">
        <v>1589</v>
      </c>
      <c r="F1593" t="s">
        <v>92</v>
      </c>
      <c r="G1593">
        <v>0</v>
      </c>
      <c r="H1593">
        <v>0</v>
      </c>
      <c r="I1593">
        <v>3</v>
      </c>
      <c r="J1593">
        <v>1</v>
      </c>
      <c r="K1593">
        <v>0</v>
      </c>
      <c r="L1593">
        <v>2</v>
      </c>
      <c r="M1593">
        <v>0</v>
      </c>
      <c r="N1593">
        <v>0</v>
      </c>
      <c r="O1593">
        <v>2</v>
      </c>
      <c r="P1593">
        <v>1</v>
      </c>
      <c r="Q1593">
        <v>1</v>
      </c>
      <c r="R1593">
        <v>0</v>
      </c>
      <c r="S1593">
        <v>7</v>
      </c>
      <c r="T1593">
        <v>3</v>
      </c>
      <c r="U1593">
        <v>0</v>
      </c>
      <c r="V1593">
        <v>1</v>
      </c>
      <c r="W1593">
        <v>1</v>
      </c>
      <c r="X1593">
        <v>0</v>
      </c>
      <c r="Y1593">
        <v>0</v>
      </c>
      <c r="Z1593">
        <v>0</v>
      </c>
      <c r="AA1593">
        <v>0</v>
      </c>
      <c r="AB1593">
        <v>12</v>
      </c>
      <c r="AC1593">
        <v>0</v>
      </c>
      <c r="AD1593">
        <v>0</v>
      </c>
      <c r="AE1593">
        <v>0</v>
      </c>
      <c r="AF1593">
        <v>0</v>
      </c>
      <c r="AG1593">
        <v>0</v>
      </c>
      <c r="AH1593">
        <v>2</v>
      </c>
      <c r="AI1593">
        <v>3</v>
      </c>
      <c r="AJ1593">
        <v>0</v>
      </c>
      <c r="AK1593">
        <v>0</v>
      </c>
      <c r="AL1593">
        <v>1</v>
      </c>
      <c r="AM1593">
        <v>1</v>
      </c>
      <c r="AN1593">
        <v>0</v>
      </c>
      <c r="AO1593">
        <v>0</v>
      </c>
      <c r="AP1593">
        <v>0</v>
      </c>
      <c r="AQ1593">
        <v>0</v>
      </c>
      <c r="AR1593">
        <v>1</v>
      </c>
      <c r="AS1593">
        <v>0</v>
      </c>
      <c r="AT1593">
        <v>0</v>
      </c>
      <c r="AU1593">
        <v>0</v>
      </c>
      <c r="AV1593">
        <v>0</v>
      </c>
      <c r="AW1593">
        <v>2</v>
      </c>
      <c r="AX1593">
        <v>4</v>
      </c>
      <c r="AY1593">
        <v>3</v>
      </c>
      <c r="AZ1593">
        <v>2</v>
      </c>
      <c r="BA1593">
        <v>5</v>
      </c>
      <c r="BB1593">
        <v>0</v>
      </c>
      <c r="BC1593">
        <v>2</v>
      </c>
      <c r="BD1593">
        <v>0</v>
      </c>
      <c r="BE1593">
        <v>0</v>
      </c>
      <c r="BF1593">
        <v>0</v>
      </c>
      <c r="BG1593">
        <v>0</v>
      </c>
      <c r="BH1593">
        <v>0</v>
      </c>
      <c r="BI1593">
        <v>2</v>
      </c>
      <c r="BJ1593">
        <v>2</v>
      </c>
      <c r="BK1593">
        <v>0</v>
      </c>
      <c r="BL1593">
        <v>2</v>
      </c>
      <c r="BM1593">
        <v>0</v>
      </c>
      <c r="BN1593">
        <v>0</v>
      </c>
      <c r="BO1593">
        <v>2</v>
      </c>
      <c r="BP1593">
        <v>2</v>
      </c>
      <c r="BQ1593">
        <v>0</v>
      </c>
      <c r="BR1593">
        <v>0</v>
      </c>
      <c r="BS1593">
        <v>2</v>
      </c>
      <c r="BT1593">
        <v>26</v>
      </c>
      <c r="BU1593" t="s">
        <v>1590</v>
      </c>
    </row>
    <row r="1594" spans="1:73">
      <c r="A1594" t="s">
        <v>1576</v>
      </c>
      <c r="B1594" t="s">
        <v>1577</v>
      </c>
      <c r="C1594">
        <v>12</v>
      </c>
      <c r="D1594" t="s">
        <v>89</v>
      </c>
      <c r="E1594" t="s">
        <v>78</v>
      </c>
      <c r="F1594" t="s">
        <v>77</v>
      </c>
      <c r="G1594">
        <v>0</v>
      </c>
      <c r="H1594">
        <v>0</v>
      </c>
      <c r="I1594">
        <v>0</v>
      </c>
      <c r="J1594">
        <v>0</v>
      </c>
      <c r="K1594">
        <v>0</v>
      </c>
      <c r="L1594">
        <v>0</v>
      </c>
      <c r="M1594">
        <v>0</v>
      </c>
      <c r="N1594">
        <v>2</v>
      </c>
      <c r="O1594">
        <v>0</v>
      </c>
      <c r="P1594">
        <v>0</v>
      </c>
      <c r="Q1594">
        <v>0</v>
      </c>
      <c r="R1594">
        <v>0</v>
      </c>
      <c r="S1594">
        <v>1</v>
      </c>
      <c r="T1594">
        <v>1</v>
      </c>
      <c r="U1594">
        <v>0</v>
      </c>
      <c r="V1594">
        <v>0</v>
      </c>
      <c r="W1594">
        <v>0</v>
      </c>
      <c r="X1594">
        <v>0</v>
      </c>
      <c r="Y1594">
        <v>0</v>
      </c>
      <c r="Z1594">
        <v>0</v>
      </c>
      <c r="AA1594">
        <v>0</v>
      </c>
      <c r="AB1594">
        <v>10</v>
      </c>
      <c r="AC1594">
        <v>1</v>
      </c>
      <c r="AD1594">
        <v>0</v>
      </c>
      <c r="AE1594">
        <v>1</v>
      </c>
      <c r="AF1594">
        <v>0</v>
      </c>
      <c r="AG1594">
        <v>0</v>
      </c>
      <c r="AH1594">
        <v>0</v>
      </c>
      <c r="AI1594">
        <v>1</v>
      </c>
      <c r="AJ1594">
        <v>0</v>
      </c>
      <c r="AK1594">
        <v>0</v>
      </c>
      <c r="AL1594">
        <v>0</v>
      </c>
      <c r="AM1594">
        <v>1</v>
      </c>
      <c r="AN1594">
        <v>0</v>
      </c>
      <c r="AO1594">
        <v>0</v>
      </c>
      <c r="AP1594">
        <v>0</v>
      </c>
      <c r="AQ1594">
        <v>0</v>
      </c>
      <c r="AR1594">
        <v>0</v>
      </c>
      <c r="AS1594">
        <v>0</v>
      </c>
      <c r="AT1594">
        <v>0</v>
      </c>
      <c r="AU1594">
        <v>0</v>
      </c>
      <c r="AV1594">
        <v>1</v>
      </c>
      <c r="AW1594">
        <v>0</v>
      </c>
      <c r="AX1594">
        <v>3</v>
      </c>
      <c r="AY1594">
        <v>1</v>
      </c>
      <c r="AZ1594">
        <v>2</v>
      </c>
      <c r="BA1594">
        <v>4</v>
      </c>
      <c r="BB1594">
        <v>0</v>
      </c>
      <c r="BC1594">
        <v>0</v>
      </c>
      <c r="BD1594">
        <v>0</v>
      </c>
      <c r="BE1594">
        <v>0</v>
      </c>
      <c r="BF1594">
        <v>0</v>
      </c>
      <c r="BG1594">
        <v>0</v>
      </c>
      <c r="BH1594">
        <v>0</v>
      </c>
      <c r="BI1594">
        <v>4</v>
      </c>
      <c r="BJ1594">
        <v>0</v>
      </c>
      <c r="BK1594">
        <v>0</v>
      </c>
      <c r="BL1594">
        <v>0</v>
      </c>
      <c r="BM1594">
        <v>0</v>
      </c>
      <c r="BN1594">
        <v>0</v>
      </c>
      <c r="BO1594">
        <v>3</v>
      </c>
      <c r="BP1594">
        <v>2</v>
      </c>
      <c r="BQ1594">
        <v>0</v>
      </c>
      <c r="BR1594">
        <v>0</v>
      </c>
      <c r="BS1594">
        <v>3</v>
      </c>
      <c r="BT1594">
        <v>19</v>
      </c>
      <c r="BU1594" t="s">
        <v>1591</v>
      </c>
    </row>
    <row r="1595" spans="1:73">
      <c r="A1595" t="s">
        <v>1576</v>
      </c>
      <c r="B1595" t="s">
        <v>1577</v>
      </c>
      <c r="C1595">
        <v>13</v>
      </c>
      <c r="D1595" t="s">
        <v>89</v>
      </c>
      <c r="E1595" t="s">
        <v>1589</v>
      </c>
      <c r="F1595" t="s">
        <v>92</v>
      </c>
      <c r="G1595">
        <v>0</v>
      </c>
      <c r="H1595">
        <v>0</v>
      </c>
      <c r="I1595">
        <v>0</v>
      </c>
      <c r="J1595">
        <v>0</v>
      </c>
      <c r="K1595">
        <v>0</v>
      </c>
      <c r="L1595">
        <v>2</v>
      </c>
      <c r="M1595">
        <v>0</v>
      </c>
      <c r="N1595">
        <v>1</v>
      </c>
      <c r="O1595">
        <v>0</v>
      </c>
      <c r="P1595">
        <v>0</v>
      </c>
      <c r="Q1595">
        <v>0</v>
      </c>
      <c r="R1595">
        <v>0</v>
      </c>
      <c r="S1595">
        <v>4</v>
      </c>
      <c r="T1595">
        <v>1</v>
      </c>
      <c r="U1595">
        <v>0</v>
      </c>
      <c r="V1595">
        <v>0</v>
      </c>
      <c r="W1595">
        <v>1</v>
      </c>
      <c r="X1595">
        <v>0</v>
      </c>
      <c r="Y1595">
        <v>0</v>
      </c>
      <c r="Z1595">
        <v>0</v>
      </c>
      <c r="AA1595">
        <v>0</v>
      </c>
      <c r="AB1595">
        <v>16</v>
      </c>
      <c r="AC1595">
        <v>0</v>
      </c>
      <c r="AD1595">
        <v>0</v>
      </c>
      <c r="AE1595">
        <v>0</v>
      </c>
      <c r="AF1595">
        <v>0</v>
      </c>
      <c r="AG1595">
        <v>0</v>
      </c>
      <c r="AH1595">
        <v>0</v>
      </c>
      <c r="AI1595">
        <v>0</v>
      </c>
      <c r="AJ1595">
        <v>0</v>
      </c>
      <c r="AK1595">
        <v>0</v>
      </c>
      <c r="AL1595">
        <v>0</v>
      </c>
      <c r="AM1595">
        <v>1</v>
      </c>
      <c r="AN1595">
        <v>0</v>
      </c>
      <c r="AO1595">
        <v>0</v>
      </c>
      <c r="AP1595">
        <v>0</v>
      </c>
      <c r="AQ1595">
        <v>0</v>
      </c>
      <c r="AR1595">
        <v>0</v>
      </c>
      <c r="AS1595">
        <v>0</v>
      </c>
      <c r="AT1595">
        <v>1</v>
      </c>
      <c r="AU1595">
        <v>0</v>
      </c>
      <c r="AV1595">
        <v>0</v>
      </c>
      <c r="AW1595">
        <v>0</v>
      </c>
      <c r="AX1595">
        <v>3</v>
      </c>
      <c r="AY1595">
        <v>3</v>
      </c>
      <c r="AZ1595">
        <v>1</v>
      </c>
      <c r="BA1595">
        <v>4</v>
      </c>
      <c r="BB1595">
        <v>2</v>
      </c>
      <c r="BC1595">
        <v>0</v>
      </c>
      <c r="BD1595">
        <v>0</v>
      </c>
      <c r="BE1595">
        <v>0</v>
      </c>
      <c r="BF1595">
        <v>0</v>
      </c>
      <c r="BG1595">
        <v>0</v>
      </c>
      <c r="BH1595">
        <v>1</v>
      </c>
      <c r="BI1595">
        <v>2</v>
      </c>
      <c r="BJ1595">
        <v>0</v>
      </c>
      <c r="BK1595">
        <v>0</v>
      </c>
      <c r="BL1595">
        <v>2</v>
      </c>
      <c r="BM1595">
        <v>0</v>
      </c>
      <c r="BN1595">
        <v>0</v>
      </c>
      <c r="BO1595">
        <v>1</v>
      </c>
      <c r="BP1595">
        <v>0</v>
      </c>
      <c r="BQ1595">
        <v>0</v>
      </c>
      <c r="BR1595">
        <v>0</v>
      </c>
      <c r="BS1595">
        <v>2</v>
      </c>
      <c r="BT1595">
        <v>26</v>
      </c>
      <c r="BU1595" t="s">
        <v>1592</v>
      </c>
    </row>
    <row r="1596" spans="1:73">
      <c r="A1596" t="s">
        <v>1576</v>
      </c>
      <c r="B1596" t="s">
        <v>1577</v>
      </c>
      <c r="C1596">
        <v>14</v>
      </c>
      <c r="D1596" t="s">
        <v>89</v>
      </c>
      <c r="E1596" t="s">
        <v>78</v>
      </c>
      <c r="F1596" t="s">
        <v>77</v>
      </c>
      <c r="G1596">
        <v>0</v>
      </c>
      <c r="H1596">
        <v>2</v>
      </c>
      <c r="I1596">
        <v>2</v>
      </c>
      <c r="J1596">
        <v>0</v>
      </c>
      <c r="K1596">
        <v>0</v>
      </c>
      <c r="L1596">
        <v>9</v>
      </c>
      <c r="M1596">
        <v>0</v>
      </c>
      <c r="N1596">
        <v>4</v>
      </c>
      <c r="O1596">
        <v>0</v>
      </c>
      <c r="P1596">
        <v>0</v>
      </c>
      <c r="Q1596">
        <v>0</v>
      </c>
      <c r="R1596">
        <v>0</v>
      </c>
      <c r="S1596">
        <v>9</v>
      </c>
      <c r="T1596">
        <v>4</v>
      </c>
      <c r="U1596">
        <v>0</v>
      </c>
      <c r="V1596">
        <v>0</v>
      </c>
      <c r="W1596">
        <v>1</v>
      </c>
      <c r="X1596">
        <v>0</v>
      </c>
      <c r="Y1596">
        <v>0</v>
      </c>
      <c r="Z1596">
        <v>0</v>
      </c>
      <c r="AA1596">
        <v>0</v>
      </c>
      <c r="AB1596">
        <v>37</v>
      </c>
      <c r="AC1596">
        <v>1</v>
      </c>
      <c r="AD1596">
        <v>0</v>
      </c>
      <c r="AE1596">
        <v>0</v>
      </c>
      <c r="AF1596">
        <v>0</v>
      </c>
      <c r="AG1596">
        <v>0</v>
      </c>
      <c r="AH1596">
        <v>0</v>
      </c>
      <c r="AI1596">
        <v>4</v>
      </c>
      <c r="AJ1596">
        <v>0</v>
      </c>
      <c r="AK1596">
        <v>0</v>
      </c>
      <c r="AL1596">
        <v>0</v>
      </c>
      <c r="AM1596">
        <v>2</v>
      </c>
      <c r="AN1596">
        <v>0</v>
      </c>
      <c r="AO1596">
        <v>1</v>
      </c>
      <c r="AP1596">
        <v>0</v>
      </c>
      <c r="AQ1596">
        <v>0</v>
      </c>
      <c r="AR1596">
        <v>0</v>
      </c>
      <c r="AS1596">
        <v>0</v>
      </c>
      <c r="AT1596">
        <v>1</v>
      </c>
      <c r="AU1596">
        <v>2</v>
      </c>
      <c r="AV1596">
        <v>1</v>
      </c>
      <c r="AW1596">
        <v>2</v>
      </c>
      <c r="AX1596">
        <v>2</v>
      </c>
      <c r="AY1596">
        <v>9</v>
      </c>
      <c r="AZ1596">
        <v>5</v>
      </c>
      <c r="BA1596">
        <v>6</v>
      </c>
      <c r="BB1596">
        <v>0</v>
      </c>
      <c r="BC1596">
        <v>4</v>
      </c>
      <c r="BD1596">
        <v>0</v>
      </c>
      <c r="BE1596">
        <v>0</v>
      </c>
      <c r="BF1596">
        <v>1</v>
      </c>
      <c r="BG1596">
        <v>0</v>
      </c>
      <c r="BH1596">
        <v>1</v>
      </c>
      <c r="BI1596">
        <v>7</v>
      </c>
      <c r="BJ1596">
        <v>2</v>
      </c>
      <c r="BK1596">
        <v>0</v>
      </c>
      <c r="BL1596">
        <v>2</v>
      </c>
      <c r="BM1596">
        <v>0</v>
      </c>
      <c r="BN1596">
        <v>2</v>
      </c>
      <c r="BO1596">
        <v>8</v>
      </c>
      <c r="BP1596">
        <v>1</v>
      </c>
      <c r="BQ1596">
        <v>0</v>
      </c>
      <c r="BR1596">
        <v>1</v>
      </c>
      <c r="BS1596">
        <v>6</v>
      </c>
      <c r="BT1596">
        <v>82</v>
      </c>
      <c r="BU1596" t="s">
        <v>1593</v>
      </c>
    </row>
    <row r="1597" spans="1:73">
      <c r="A1597" t="s">
        <v>1576</v>
      </c>
      <c r="B1597" t="s">
        <v>1577</v>
      </c>
      <c r="C1597">
        <v>15</v>
      </c>
      <c r="D1597" t="s">
        <v>89</v>
      </c>
      <c r="E1597" t="s">
        <v>1594</v>
      </c>
      <c r="F1597" t="s">
        <v>92</v>
      </c>
      <c r="G1597">
        <v>0</v>
      </c>
      <c r="H1597">
        <v>2</v>
      </c>
      <c r="I1597">
        <v>0</v>
      </c>
      <c r="J1597">
        <v>0</v>
      </c>
      <c r="K1597">
        <v>0</v>
      </c>
      <c r="L1597">
        <v>2</v>
      </c>
      <c r="M1597">
        <v>0</v>
      </c>
      <c r="N1597">
        <v>1</v>
      </c>
      <c r="O1597">
        <v>0</v>
      </c>
      <c r="P1597">
        <v>0</v>
      </c>
      <c r="Q1597">
        <v>1</v>
      </c>
      <c r="R1597">
        <v>0</v>
      </c>
      <c r="S1597">
        <v>5</v>
      </c>
      <c r="T1597">
        <v>3</v>
      </c>
      <c r="U1597">
        <v>0</v>
      </c>
      <c r="V1597">
        <v>0</v>
      </c>
      <c r="W1597">
        <v>0</v>
      </c>
      <c r="X1597">
        <v>0</v>
      </c>
      <c r="Y1597">
        <v>0</v>
      </c>
      <c r="Z1597">
        <v>0</v>
      </c>
      <c r="AA1597">
        <v>0</v>
      </c>
      <c r="AB1597">
        <v>13</v>
      </c>
      <c r="AC1597">
        <v>0</v>
      </c>
      <c r="AD1597">
        <v>0</v>
      </c>
      <c r="AE1597">
        <v>0</v>
      </c>
      <c r="AF1597">
        <v>0</v>
      </c>
      <c r="AG1597">
        <v>0</v>
      </c>
      <c r="AH1597">
        <v>0</v>
      </c>
      <c r="AI1597">
        <v>1</v>
      </c>
      <c r="AJ1597">
        <v>0</v>
      </c>
      <c r="AK1597">
        <v>0</v>
      </c>
      <c r="AL1597">
        <v>1</v>
      </c>
      <c r="AM1597">
        <v>0</v>
      </c>
      <c r="AN1597">
        <v>0</v>
      </c>
      <c r="AO1597">
        <v>0</v>
      </c>
      <c r="AP1597">
        <v>1</v>
      </c>
      <c r="AQ1597">
        <v>0</v>
      </c>
      <c r="AR1597">
        <v>0</v>
      </c>
      <c r="AS1597">
        <v>0</v>
      </c>
      <c r="AT1597">
        <v>0</v>
      </c>
      <c r="AU1597">
        <v>0</v>
      </c>
      <c r="AV1597">
        <v>0</v>
      </c>
      <c r="AW1597">
        <v>0</v>
      </c>
      <c r="AX1597">
        <v>3</v>
      </c>
      <c r="AY1597">
        <v>4</v>
      </c>
      <c r="AZ1597">
        <v>3</v>
      </c>
      <c r="BA1597">
        <v>3</v>
      </c>
      <c r="BB1597">
        <v>0</v>
      </c>
      <c r="BC1597">
        <v>2</v>
      </c>
      <c r="BD1597">
        <v>0</v>
      </c>
      <c r="BE1597">
        <v>0</v>
      </c>
      <c r="BF1597">
        <v>0</v>
      </c>
      <c r="BG1597">
        <v>0</v>
      </c>
      <c r="BH1597">
        <v>2</v>
      </c>
      <c r="BI1597">
        <v>2</v>
      </c>
      <c r="BJ1597">
        <v>1</v>
      </c>
      <c r="BK1597">
        <v>0</v>
      </c>
      <c r="BL1597">
        <v>1</v>
      </c>
      <c r="BM1597">
        <v>0</v>
      </c>
      <c r="BN1597">
        <v>0</v>
      </c>
      <c r="BO1597">
        <v>3</v>
      </c>
      <c r="BP1597">
        <v>0</v>
      </c>
      <c r="BQ1597">
        <v>0</v>
      </c>
      <c r="BR1597">
        <v>0</v>
      </c>
      <c r="BS1597">
        <v>1</v>
      </c>
      <c r="BT1597">
        <v>22</v>
      </c>
      <c r="BU1597" t="s">
        <v>1595</v>
      </c>
    </row>
    <row r="1598" spans="1:73">
      <c r="A1598" t="s">
        <v>1576</v>
      </c>
      <c r="B1598" t="s">
        <v>1577</v>
      </c>
      <c r="C1598">
        <v>16</v>
      </c>
      <c r="D1598" t="s">
        <v>89</v>
      </c>
      <c r="E1598" t="s">
        <v>78</v>
      </c>
      <c r="F1598" t="s">
        <v>77</v>
      </c>
      <c r="G1598">
        <v>0</v>
      </c>
      <c r="H1598">
        <v>2</v>
      </c>
      <c r="I1598">
        <v>3</v>
      </c>
      <c r="J1598">
        <v>0</v>
      </c>
      <c r="K1598">
        <v>0</v>
      </c>
      <c r="L1598">
        <v>9</v>
      </c>
      <c r="M1598">
        <v>0</v>
      </c>
      <c r="N1598">
        <v>11</v>
      </c>
      <c r="O1598">
        <v>0</v>
      </c>
      <c r="P1598">
        <v>0</v>
      </c>
      <c r="Q1598">
        <v>0</v>
      </c>
      <c r="R1598">
        <v>0</v>
      </c>
      <c r="S1598">
        <v>10</v>
      </c>
      <c r="T1598">
        <v>5</v>
      </c>
      <c r="U1598">
        <v>0</v>
      </c>
      <c r="V1598">
        <v>1</v>
      </c>
      <c r="W1598">
        <v>0</v>
      </c>
      <c r="X1598">
        <v>0</v>
      </c>
      <c r="Y1598">
        <v>0</v>
      </c>
      <c r="Z1598">
        <v>2</v>
      </c>
      <c r="AA1598">
        <v>0</v>
      </c>
      <c r="AB1598">
        <v>49</v>
      </c>
      <c r="AC1598">
        <v>1</v>
      </c>
      <c r="AD1598">
        <v>0</v>
      </c>
      <c r="AE1598">
        <v>0</v>
      </c>
      <c r="AF1598">
        <v>0</v>
      </c>
      <c r="AG1598">
        <v>1</v>
      </c>
      <c r="AH1598">
        <v>0</v>
      </c>
      <c r="AI1598">
        <v>4</v>
      </c>
      <c r="AJ1598">
        <v>0</v>
      </c>
      <c r="AK1598">
        <v>0</v>
      </c>
      <c r="AL1598">
        <v>2</v>
      </c>
      <c r="AM1598">
        <v>3</v>
      </c>
      <c r="AN1598">
        <v>0</v>
      </c>
      <c r="AO1598">
        <v>0</v>
      </c>
      <c r="AP1598">
        <v>0</v>
      </c>
      <c r="AQ1598">
        <v>1</v>
      </c>
      <c r="AR1598">
        <v>0</v>
      </c>
      <c r="AS1598">
        <v>0</v>
      </c>
      <c r="AT1598">
        <v>0</v>
      </c>
      <c r="AU1598">
        <v>0</v>
      </c>
      <c r="AV1598">
        <v>0</v>
      </c>
      <c r="AW1598">
        <v>3</v>
      </c>
      <c r="AX1598">
        <v>10</v>
      </c>
      <c r="AY1598">
        <v>7</v>
      </c>
      <c r="AZ1598">
        <v>12</v>
      </c>
      <c r="BA1598">
        <v>14</v>
      </c>
      <c r="BB1598">
        <v>0</v>
      </c>
      <c r="BC1598">
        <v>8</v>
      </c>
      <c r="BD1598">
        <v>0</v>
      </c>
      <c r="BE1598">
        <v>0</v>
      </c>
      <c r="BF1598">
        <v>0</v>
      </c>
      <c r="BG1598">
        <v>0</v>
      </c>
      <c r="BH1598">
        <v>0</v>
      </c>
      <c r="BI1598">
        <v>13</v>
      </c>
      <c r="BJ1598">
        <v>7</v>
      </c>
      <c r="BK1598">
        <v>0</v>
      </c>
      <c r="BL1598">
        <v>0</v>
      </c>
      <c r="BM1598">
        <v>0</v>
      </c>
      <c r="BN1598">
        <v>3</v>
      </c>
      <c r="BO1598">
        <v>14</v>
      </c>
      <c r="BP1598">
        <v>4</v>
      </c>
      <c r="BQ1598">
        <v>2</v>
      </c>
      <c r="BR1598">
        <v>5</v>
      </c>
      <c r="BS1598">
        <v>8</v>
      </c>
      <c r="BT1598">
        <v>90</v>
      </c>
      <c r="BU1598" t="s">
        <v>1596</v>
      </c>
    </row>
    <row r="1599" spans="1:73">
      <c r="A1599" t="s">
        <v>1576</v>
      </c>
      <c r="B1599" t="s">
        <v>1577</v>
      </c>
      <c r="C1599">
        <v>17</v>
      </c>
      <c r="D1599" t="s">
        <v>89</v>
      </c>
      <c r="E1599" t="s">
        <v>1597</v>
      </c>
      <c r="F1599" t="s">
        <v>101</v>
      </c>
      <c r="G1599">
        <v>0</v>
      </c>
      <c r="H1599">
        <v>1</v>
      </c>
      <c r="I1599">
        <v>4</v>
      </c>
      <c r="J1599">
        <v>2</v>
      </c>
      <c r="K1599">
        <v>0</v>
      </c>
      <c r="L1599">
        <v>2</v>
      </c>
      <c r="M1599">
        <v>1</v>
      </c>
      <c r="N1599">
        <v>4</v>
      </c>
      <c r="O1599">
        <v>0</v>
      </c>
      <c r="P1599">
        <v>0</v>
      </c>
      <c r="Q1599">
        <v>0</v>
      </c>
      <c r="R1599">
        <v>0</v>
      </c>
      <c r="S1599">
        <v>5</v>
      </c>
      <c r="T1599">
        <v>3</v>
      </c>
      <c r="U1599">
        <v>0</v>
      </c>
      <c r="V1599">
        <v>0</v>
      </c>
      <c r="W1599">
        <v>3</v>
      </c>
      <c r="X1599">
        <v>0</v>
      </c>
      <c r="Y1599">
        <v>0</v>
      </c>
      <c r="Z1599">
        <v>0</v>
      </c>
      <c r="AA1599">
        <v>0</v>
      </c>
      <c r="AB1599">
        <v>18</v>
      </c>
      <c r="AC1599">
        <v>0</v>
      </c>
      <c r="AD1599">
        <v>0</v>
      </c>
      <c r="AE1599">
        <v>0</v>
      </c>
      <c r="AF1599">
        <v>0</v>
      </c>
      <c r="AG1599">
        <v>0</v>
      </c>
      <c r="AH1599">
        <v>0</v>
      </c>
      <c r="AI1599">
        <v>0</v>
      </c>
      <c r="AJ1599">
        <v>0</v>
      </c>
      <c r="AK1599">
        <v>0</v>
      </c>
      <c r="AL1599">
        <v>1</v>
      </c>
      <c r="AM1599">
        <v>3</v>
      </c>
      <c r="AN1599">
        <v>0</v>
      </c>
      <c r="AO1599">
        <v>0</v>
      </c>
      <c r="AP1599">
        <v>0</v>
      </c>
      <c r="AQ1599">
        <v>2</v>
      </c>
      <c r="AR1599">
        <v>2</v>
      </c>
      <c r="AS1599">
        <v>0</v>
      </c>
      <c r="AT1599">
        <v>0</v>
      </c>
      <c r="AU1599">
        <v>0</v>
      </c>
      <c r="AV1599">
        <v>0</v>
      </c>
      <c r="AW1599">
        <v>2</v>
      </c>
      <c r="AX1599">
        <v>0</v>
      </c>
      <c r="AY1599">
        <v>4</v>
      </c>
      <c r="AZ1599">
        <v>5</v>
      </c>
      <c r="BA1599">
        <v>5</v>
      </c>
      <c r="BB1599">
        <v>0</v>
      </c>
      <c r="BC1599">
        <v>3</v>
      </c>
      <c r="BD1599">
        <v>0</v>
      </c>
      <c r="BE1599">
        <v>0</v>
      </c>
      <c r="BF1599">
        <v>0</v>
      </c>
      <c r="BG1599">
        <v>0</v>
      </c>
      <c r="BH1599">
        <v>0</v>
      </c>
      <c r="BI1599">
        <v>0</v>
      </c>
      <c r="BJ1599">
        <v>1</v>
      </c>
      <c r="BK1599">
        <v>0</v>
      </c>
      <c r="BL1599">
        <v>0</v>
      </c>
      <c r="BM1599">
        <v>0</v>
      </c>
      <c r="BN1599">
        <v>0</v>
      </c>
      <c r="BO1599">
        <v>5</v>
      </c>
      <c r="BP1599">
        <v>0</v>
      </c>
      <c r="BQ1599">
        <v>0</v>
      </c>
      <c r="BR1599">
        <v>0</v>
      </c>
      <c r="BS1599">
        <v>1</v>
      </c>
      <c r="BT1599">
        <v>26</v>
      </c>
      <c r="BU1599" t="s">
        <v>1598</v>
      </c>
    </row>
    <row r="1600" spans="1:73">
      <c r="A1600" t="s">
        <v>1576</v>
      </c>
      <c r="B1600" t="s">
        <v>1577</v>
      </c>
      <c r="C1600">
        <v>18</v>
      </c>
      <c r="D1600" t="s">
        <v>89</v>
      </c>
      <c r="E1600" t="s">
        <v>78</v>
      </c>
      <c r="F1600" t="s">
        <v>77</v>
      </c>
      <c r="G1600">
        <v>0</v>
      </c>
      <c r="H1600">
        <v>0</v>
      </c>
      <c r="I1600">
        <v>0</v>
      </c>
      <c r="J1600">
        <v>0</v>
      </c>
      <c r="K1600">
        <v>0</v>
      </c>
      <c r="L1600">
        <v>0</v>
      </c>
      <c r="M1600">
        <v>0</v>
      </c>
      <c r="N1600">
        <v>1</v>
      </c>
      <c r="O1600">
        <v>0</v>
      </c>
      <c r="P1600">
        <v>0</v>
      </c>
      <c r="Q1600">
        <v>0</v>
      </c>
      <c r="R1600">
        <v>0</v>
      </c>
      <c r="S1600">
        <v>1</v>
      </c>
      <c r="T1600">
        <v>1</v>
      </c>
      <c r="U1600">
        <v>0</v>
      </c>
      <c r="V1600">
        <v>0</v>
      </c>
      <c r="W1600">
        <v>0</v>
      </c>
      <c r="X1600">
        <v>0</v>
      </c>
      <c r="Y1600">
        <v>0</v>
      </c>
      <c r="Z1600">
        <v>0</v>
      </c>
      <c r="AA1600">
        <v>0</v>
      </c>
      <c r="AB1600">
        <v>4</v>
      </c>
      <c r="AC1600">
        <v>0</v>
      </c>
      <c r="AD1600">
        <v>0</v>
      </c>
      <c r="AE1600">
        <v>0</v>
      </c>
      <c r="AF1600">
        <v>0</v>
      </c>
      <c r="AG1600">
        <v>0</v>
      </c>
      <c r="AH1600">
        <v>0</v>
      </c>
      <c r="AI1600">
        <v>1</v>
      </c>
      <c r="AJ1600">
        <v>0</v>
      </c>
      <c r="AK1600">
        <v>0</v>
      </c>
      <c r="AL1600">
        <v>0</v>
      </c>
      <c r="AM1600">
        <v>0</v>
      </c>
      <c r="AN1600">
        <v>0</v>
      </c>
      <c r="AO1600">
        <v>0</v>
      </c>
      <c r="AP1600">
        <v>0</v>
      </c>
      <c r="AQ1600">
        <v>0</v>
      </c>
      <c r="AR1600">
        <v>0</v>
      </c>
      <c r="AS1600">
        <v>0</v>
      </c>
      <c r="AT1600">
        <v>0</v>
      </c>
      <c r="AU1600">
        <v>0</v>
      </c>
      <c r="AV1600">
        <v>0</v>
      </c>
      <c r="AW1600">
        <v>0</v>
      </c>
      <c r="AX1600">
        <v>0</v>
      </c>
      <c r="AY1600">
        <v>0</v>
      </c>
      <c r="AZ1600">
        <v>1</v>
      </c>
      <c r="BA1600">
        <v>0</v>
      </c>
      <c r="BB1600">
        <v>0</v>
      </c>
      <c r="BC1600">
        <v>0</v>
      </c>
      <c r="BD1600">
        <v>0</v>
      </c>
      <c r="BE1600">
        <v>0</v>
      </c>
      <c r="BF1600">
        <v>0</v>
      </c>
      <c r="BG1600">
        <v>0</v>
      </c>
      <c r="BH1600">
        <v>0</v>
      </c>
      <c r="BI1600">
        <v>0</v>
      </c>
      <c r="BJ1600">
        <v>0</v>
      </c>
      <c r="BK1600">
        <v>0</v>
      </c>
      <c r="BL1600">
        <v>0</v>
      </c>
      <c r="BM1600">
        <v>0</v>
      </c>
      <c r="BN1600">
        <v>0</v>
      </c>
      <c r="BO1600">
        <v>1</v>
      </c>
      <c r="BP1600">
        <v>0</v>
      </c>
      <c r="BQ1600">
        <v>0</v>
      </c>
      <c r="BR1600">
        <v>0</v>
      </c>
      <c r="BS1600">
        <v>3</v>
      </c>
      <c r="BT1600">
        <v>13</v>
      </c>
      <c r="BU1600" t="s">
        <v>1599</v>
      </c>
    </row>
    <row r="1601" spans="1:73">
      <c r="A1601" t="s">
        <v>1576</v>
      </c>
      <c r="B1601" t="s">
        <v>1577</v>
      </c>
      <c r="C1601">
        <v>19</v>
      </c>
      <c r="D1601" t="s">
        <v>89</v>
      </c>
      <c r="E1601" t="s">
        <v>1597</v>
      </c>
      <c r="F1601" t="s">
        <v>101</v>
      </c>
      <c r="G1601">
        <v>0</v>
      </c>
      <c r="H1601">
        <v>1</v>
      </c>
      <c r="I1601">
        <v>0</v>
      </c>
      <c r="J1601">
        <v>0</v>
      </c>
      <c r="K1601">
        <v>0</v>
      </c>
      <c r="L1601">
        <v>0</v>
      </c>
      <c r="M1601">
        <v>0</v>
      </c>
      <c r="N1601">
        <v>5</v>
      </c>
      <c r="O1601">
        <v>0</v>
      </c>
      <c r="P1601">
        <v>0</v>
      </c>
      <c r="Q1601">
        <v>0</v>
      </c>
      <c r="R1601">
        <v>0</v>
      </c>
      <c r="S1601">
        <v>2</v>
      </c>
      <c r="T1601">
        <v>2</v>
      </c>
      <c r="U1601">
        <v>0</v>
      </c>
      <c r="V1601">
        <v>0</v>
      </c>
      <c r="W1601">
        <v>1</v>
      </c>
      <c r="X1601">
        <v>0</v>
      </c>
      <c r="Y1601">
        <v>0</v>
      </c>
      <c r="Z1601">
        <v>0</v>
      </c>
      <c r="AA1601">
        <v>0</v>
      </c>
      <c r="AB1601">
        <v>17</v>
      </c>
      <c r="AC1601">
        <v>0</v>
      </c>
      <c r="AD1601">
        <v>0</v>
      </c>
      <c r="AE1601">
        <v>0</v>
      </c>
      <c r="AF1601">
        <v>0</v>
      </c>
      <c r="AG1601">
        <v>0</v>
      </c>
      <c r="AH1601">
        <v>0</v>
      </c>
      <c r="AI1601">
        <v>1</v>
      </c>
      <c r="AJ1601">
        <v>0</v>
      </c>
      <c r="AK1601">
        <v>0</v>
      </c>
      <c r="AL1601">
        <v>0</v>
      </c>
      <c r="AM1601">
        <v>1</v>
      </c>
      <c r="AN1601">
        <v>0</v>
      </c>
      <c r="AO1601">
        <v>0</v>
      </c>
      <c r="AP1601">
        <v>0</v>
      </c>
      <c r="AQ1601">
        <v>1</v>
      </c>
      <c r="AR1601">
        <v>0</v>
      </c>
      <c r="AS1601">
        <v>0</v>
      </c>
      <c r="AT1601">
        <v>0</v>
      </c>
      <c r="AU1601">
        <v>0</v>
      </c>
      <c r="AV1601">
        <v>1</v>
      </c>
      <c r="AW1601">
        <v>0</v>
      </c>
      <c r="AX1601">
        <v>6</v>
      </c>
      <c r="AY1601">
        <v>3</v>
      </c>
      <c r="AZ1601">
        <v>5</v>
      </c>
      <c r="BA1601">
        <v>7</v>
      </c>
      <c r="BB1601">
        <v>0</v>
      </c>
      <c r="BC1601">
        <v>2</v>
      </c>
      <c r="BD1601">
        <v>0</v>
      </c>
      <c r="BE1601">
        <v>0</v>
      </c>
      <c r="BF1601">
        <v>1</v>
      </c>
      <c r="BG1601">
        <v>0</v>
      </c>
      <c r="BH1601">
        <v>3</v>
      </c>
      <c r="BI1601">
        <v>7</v>
      </c>
      <c r="BJ1601">
        <v>1</v>
      </c>
      <c r="BK1601">
        <v>0</v>
      </c>
      <c r="BL1601">
        <v>0</v>
      </c>
      <c r="BM1601">
        <v>0</v>
      </c>
      <c r="BN1601">
        <v>1</v>
      </c>
      <c r="BO1601">
        <v>5</v>
      </c>
      <c r="BP1601">
        <v>0</v>
      </c>
      <c r="BQ1601">
        <v>0</v>
      </c>
      <c r="BR1601">
        <v>1</v>
      </c>
      <c r="BS1601">
        <v>1</v>
      </c>
      <c r="BT1601">
        <v>22</v>
      </c>
      <c r="BU1601" t="s">
        <v>1600</v>
      </c>
    </row>
    <row r="1602" spans="1:73">
      <c r="A1602" t="s">
        <v>1576</v>
      </c>
      <c r="B1602" t="s">
        <v>1577</v>
      </c>
      <c r="C1602">
        <v>20</v>
      </c>
      <c r="D1602" t="s">
        <v>89</v>
      </c>
      <c r="E1602" t="s">
        <v>78</v>
      </c>
      <c r="F1602" t="s">
        <v>77</v>
      </c>
      <c r="G1602">
        <v>0</v>
      </c>
      <c r="H1602">
        <v>4</v>
      </c>
      <c r="I1602">
        <v>0</v>
      </c>
      <c r="J1602">
        <v>0</v>
      </c>
      <c r="K1602">
        <v>0</v>
      </c>
      <c r="L1602">
        <v>5</v>
      </c>
      <c r="M1602">
        <v>0</v>
      </c>
      <c r="N1602">
        <v>10</v>
      </c>
      <c r="O1602">
        <v>0</v>
      </c>
      <c r="P1602">
        <v>0</v>
      </c>
      <c r="Q1602">
        <v>0</v>
      </c>
      <c r="R1602">
        <v>0</v>
      </c>
      <c r="S1602">
        <v>10</v>
      </c>
      <c r="T1602">
        <v>8</v>
      </c>
      <c r="U1602">
        <v>0</v>
      </c>
      <c r="V1602">
        <v>4</v>
      </c>
      <c r="W1602">
        <v>5</v>
      </c>
      <c r="X1602">
        <v>0</v>
      </c>
      <c r="Y1602">
        <v>0</v>
      </c>
      <c r="Z1602">
        <v>0</v>
      </c>
      <c r="AA1602">
        <v>0</v>
      </c>
      <c r="AB1602">
        <v>54</v>
      </c>
      <c r="AC1602">
        <v>2</v>
      </c>
      <c r="AD1602">
        <v>0</v>
      </c>
      <c r="AE1602">
        <v>0</v>
      </c>
      <c r="AF1602">
        <v>0</v>
      </c>
      <c r="AG1602">
        <v>0</v>
      </c>
      <c r="AH1602">
        <v>0</v>
      </c>
      <c r="AI1602">
        <v>2</v>
      </c>
      <c r="AJ1602">
        <v>0</v>
      </c>
      <c r="AK1602">
        <v>0</v>
      </c>
      <c r="AL1602">
        <v>1</v>
      </c>
      <c r="AM1602">
        <v>2</v>
      </c>
      <c r="AN1602">
        <v>0</v>
      </c>
      <c r="AO1602">
        <v>0</v>
      </c>
      <c r="AP1602">
        <v>0</v>
      </c>
      <c r="AQ1602">
        <v>1</v>
      </c>
      <c r="AR1602">
        <v>0</v>
      </c>
      <c r="AS1602">
        <v>0</v>
      </c>
      <c r="AT1602">
        <v>0</v>
      </c>
      <c r="AU1602">
        <v>4</v>
      </c>
      <c r="AV1602">
        <v>0</v>
      </c>
      <c r="AW1602">
        <v>0</v>
      </c>
      <c r="AX1602">
        <v>12</v>
      </c>
      <c r="AY1602">
        <v>8</v>
      </c>
      <c r="AZ1602">
        <v>8</v>
      </c>
      <c r="BA1602">
        <v>14</v>
      </c>
      <c r="BB1602">
        <v>0</v>
      </c>
      <c r="BC1602">
        <v>4</v>
      </c>
      <c r="BD1602">
        <v>0</v>
      </c>
      <c r="BE1602">
        <v>0</v>
      </c>
      <c r="BF1602">
        <v>0</v>
      </c>
      <c r="BG1602">
        <v>0</v>
      </c>
      <c r="BH1602">
        <v>6</v>
      </c>
      <c r="BI1602">
        <v>12</v>
      </c>
      <c r="BJ1602">
        <v>2</v>
      </c>
      <c r="BK1602">
        <v>0</v>
      </c>
      <c r="BL1602">
        <v>3</v>
      </c>
      <c r="BM1602">
        <v>0</v>
      </c>
      <c r="BN1602">
        <v>2</v>
      </c>
      <c r="BO1602">
        <v>14</v>
      </c>
      <c r="BP1602">
        <v>2</v>
      </c>
      <c r="BQ1602">
        <v>2</v>
      </c>
      <c r="BR1602">
        <v>3</v>
      </c>
      <c r="BS1602">
        <v>6</v>
      </c>
      <c r="BT1602">
        <v>99</v>
      </c>
      <c r="BU1602" t="s">
        <v>1601</v>
      </c>
    </row>
    <row r="1603" spans="1:73">
      <c r="A1603" t="s">
        <v>1576</v>
      </c>
      <c r="B1603" t="s">
        <v>1577</v>
      </c>
      <c r="C1603">
        <v>21</v>
      </c>
      <c r="D1603" t="s">
        <v>89</v>
      </c>
      <c r="E1603" t="s">
        <v>1602</v>
      </c>
      <c r="F1603" t="s">
        <v>101</v>
      </c>
      <c r="G1603">
        <v>0</v>
      </c>
      <c r="H1603">
        <v>1</v>
      </c>
      <c r="I1603">
        <v>0</v>
      </c>
      <c r="J1603">
        <v>0</v>
      </c>
      <c r="K1603">
        <v>0</v>
      </c>
      <c r="L1603">
        <v>1</v>
      </c>
      <c r="M1603">
        <v>0</v>
      </c>
      <c r="N1603">
        <v>2</v>
      </c>
      <c r="O1603">
        <v>0</v>
      </c>
      <c r="P1603">
        <v>0</v>
      </c>
      <c r="Q1603">
        <v>0</v>
      </c>
      <c r="R1603">
        <v>0</v>
      </c>
      <c r="S1603">
        <v>1</v>
      </c>
      <c r="T1603">
        <v>1</v>
      </c>
      <c r="U1603">
        <v>0</v>
      </c>
      <c r="V1603">
        <v>1</v>
      </c>
      <c r="W1603">
        <v>1</v>
      </c>
      <c r="X1603">
        <v>0</v>
      </c>
      <c r="Y1603">
        <v>0</v>
      </c>
      <c r="Z1603">
        <v>0</v>
      </c>
      <c r="AA1603">
        <v>0</v>
      </c>
      <c r="AB1603">
        <v>10</v>
      </c>
      <c r="AC1603">
        <v>0</v>
      </c>
      <c r="AD1603">
        <v>0</v>
      </c>
      <c r="AE1603">
        <v>0</v>
      </c>
      <c r="AF1603">
        <v>0</v>
      </c>
      <c r="AG1603">
        <v>0</v>
      </c>
      <c r="AH1603">
        <v>3</v>
      </c>
      <c r="AI1603">
        <v>0</v>
      </c>
      <c r="AJ1603">
        <v>0</v>
      </c>
      <c r="AK1603">
        <v>0</v>
      </c>
      <c r="AL1603">
        <v>0</v>
      </c>
      <c r="AM1603">
        <v>0</v>
      </c>
      <c r="AN1603">
        <v>0</v>
      </c>
      <c r="AO1603">
        <v>0</v>
      </c>
      <c r="AP1603">
        <v>0</v>
      </c>
      <c r="AQ1603">
        <v>0</v>
      </c>
      <c r="AR1603">
        <v>0</v>
      </c>
      <c r="AS1603">
        <v>0</v>
      </c>
      <c r="AT1603">
        <v>0</v>
      </c>
      <c r="AU1603">
        <v>1</v>
      </c>
      <c r="AV1603">
        <v>0</v>
      </c>
      <c r="AW1603">
        <v>0</v>
      </c>
      <c r="AX1603">
        <v>5</v>
      </c>
      <c r="AY1603">
        <v>1</v>
      </c>
      <c r="AZ1603">
        <v>1</v>
      </c>
      <c r="BA1603">
        <v>5</v>
      </c>
      <c r="BB1603">
        <v>0</v>
      </c>
      <c r="BC1603">
        <v>1</v>
      </c>
      <c r="BD1603">
        <v>0</v>
      </c>
      <c r="BE1603">
        <v>0</v>
      </c>
      <c r="BF1603">
        <v>0</v>
      </c>
      <c r="BG1603">
        <v>0</v>
      </c>
      <c r="BH1603">
        <v>1</v>
      </c>
      <c r="BI1603">
        <v>2</v>
      </c>
      <c r="BJ1603">
        <v>1</v>
      </c>
      <c r="BK1603">
        <v>0</v>
      </c>
      <c r="BL1603">
        <v>1</v>
      </c>
      <c r="BM1603">
        <v>0</v>
      </c>
      <c r="BN1603">
        <v>0</v>
      </c>
      <c r="BO1603">
        <v>3</v>
      </c>
      <c r="BP1603">
        <v>0</v>
      </c>
      <c r="BQ1603">
        <v>0</v>
      </c>
      <c r="BR1603">
        <v>0</v>
      </c>
      <c r="BS1603">
        <v>1</v>
      </c>
      <c r="BT1603">
        <v>14</v>
      </c>
      <c r="BU1603" t="s">
        <v>1603</v>
      </c>
    </row>
    <row r="1604" spans="1:73">
      <c r="A1604" t="s">
        <v>1576</v>
      </c>
      <c r="B1604" t="s">
        <v>1577</v>
      </c>
      <c r="C1604">
        <v>22</v>
      </c>
      <c r="D1604" t="s">
        <v>89</v>
      </c>
      <c r="E1604" t="s">
        <v>78</v>
      </c>
      <c r="F1604" t="s">
        <v>77</v>
      </c>
      <c r="G1604">
        <v>1</v>
      </c>
      <c r="H1604">
        <v>1</v>
      </c>
      <c r="I1604">
        <v>1</v>
      </c>
      <c r="J1604">
        <v>0</v>
      </c>
      <c r="K1604">
        <v>0</v>
      </c>
      <c r="L1604">
        <v>17</v>
      </c>
      <c r="M1604">
        <v>1</v>
      </c>
      <c r="N1604">
        <v>12</v>
      </c>
      <c r="O1604">
        <v>0</v>
      </c>
      <c r="P1604">
        <v>0</v>
      </c>
      <c r="Q1604">
        <v>0</v>
      </c>
      <c r="R1604">
        <v>0</v>
      </c>
      <c r="S1604">
        <v>12</v>
      </c>
      <c r="T1604">
        <v>9</v>
      </c>
      <c r="U1604">
        <v>0</v>
      </c>
      <c r="V1604">
        <v>1</v>
      </c>
      <c r="W1604">
        <v>1</v>
      </c>
      <c r="X1604">
        <v>0</v>
      </c>
      <c r="Y1604">
        <v>0</v>
      </c>
      <c r="Z1604">
        <v>0</v>
      </c>
      <c r="AA1604">
        <v>0</v>
      </c>
      <c r="AB1604">
        <v>88</v>
      </c>
      <c r="AC1604">
        <v>2</v>
      </c>
      <c r="AD1604">
        <v>0</v>
      </c>
      <c r="AE1604">
        <v>1</v>
      </c>
      <c r="AF1604">
        <v>0</v>
      </c>
      <c r="AG1604">
        <v>0</v>
      </c>
      <c r="AH1604">
        <v>0</v>
      </c>
      <c r="AI1604">
        <v>8</v>
      </c>
      <c r="AJ1604">
        <v>0</v>
      </c>
      <c r="AK1604">
        <v>0</v>
      </c>
      <c r="AL1604">
        <v>0</v>
      </c>
      <c r="AM1604">
        <v>6</v>
      </c>
      <c r="AN1604">
        <v>0</v>
      </c>
      <c r="AO1604">
        <v>0</v>
      </c>
      <c r="AP1604">
        <v>4</v>
      </c>
      <c r="AQ1604">
        <v>0</v>
      </c>
      <c r="AR1604">
        <v>0</v>
      </c>
      <c r="AS1604">
        <v>0</v>
      </c>
      <c r="AT1604">
        <v>5</v>
      </c>
      <c r="AU1604">
        <v>2</v>
      </c>
      <c r="AV1604">
        <v>1</v>
      </c>
      <c r="AW1604">
        <v>1</v>
      </c>
      <c r="AX1604">
        <v>13</v>
      </c>
      <c r="AY1604">
        <v>18</v>
      </c>
      <c r="AZ1604">
        <v>14</v>
      </c>
      <c r="BA1604">
        <v>20</v>
      </c>
      <c r="BB1604">
        <v>1</v>
      </c>
      <c r="BC1604">
        <v>23</v>
      </c>
      <c r="BD1604">
        <v>0</v>
      </c>
      <c r="BE1604">
        <v>0</v>
      </c>
      <c r="BF1604">
        <v>0</v>
      </c>
      <c r="BG1604">
        <v>0</v>
      </c>
      <c r="BH1604">
        <v>0</v>
      </c>
      <c r="BI1604">
        <v>15</v>
      </c>
      <c r="BJ1604">
        <v>5</v>
      </c>
      <c r="BK1604">
        <v>0</v>
      </c>
      <c r="BL1604">
        <v>2</v>
      </c>
      <c r="BM1604">
        <v>0</v>
      </c>
      <c r="BN1604">
        <v>12</v>
      </c>
      <c r="BO1604">
        <v>19</v>
      </c>
      <c r="BP1604">
        <v>4</v>
      </c>
      <c r="BQ1604">
        <v>0</v>
      </c>
      <c r="BR1604">
        <v>8</v>
      </c>
      <c r="BS1604">
        <v>8</v>
      </c>
      <c r="BT1604">
        <v>134</v>
      </c>
      <c r="BU1604" t="s">
        <v>1604</v>
      </c>
    </row>
    <row r="1605" spans="1:73">
      <c r="A1605" t="s">
        <v>1576</v>
      </c>
      <c r="B1605" t="s">
        <v>1577</v>
      </c>
      <c r="C1605">
        <v>23</v>
      </c>
      <c r="D1605" t="s">
        <v>109</v>
      </c>
      <c r="E1605" t="s">
        <v>78</v>
      </c>
      <c r="F1605" t="s">
        <v>77</v>
      </c>
      <c r="G1605">
        <v>1</v>
      </c>
      <c r="H1605">
        <v>2</v>
      </c>
      <c r="I1605">
        <v>2</v>
      </c>
      <c r="J1605">
        <v>0</v>
      </c>
      <c r="K1605">
        <v>0</v>
      </c>
      <c r="L1605">
        <v>15</v>
      </c>
      <c r="M1605">
        <v>0</v>
      </c>
      <c r="N1605">
        <v>13</v>
      </c>
      <c r="O1605">
        <v>0</v>
      </c>
      <c r="P1605">
        <v>0</v>
      </c>
      <c r="Q1605">
        <v>0</v>
      </c>
      <c r="R1605">
        <v>0</v>
      </c>
      <c r="S1605">
        <v>9</v>
      </c>
      <c r="T1605">
        <v>7</v>
      </c>
      <c r="U1605">
        <v>0</v>
      </c>
      <c r="V1605">
        <v>1</v>
      </c>
      <c r="W1605">
        <v>2</v>
      </c>
      <c r="X1605">
        <v>0</v>
      </c>
      <c r="Y1605">
        <v>0</v>
      </c>
      <c r="Z1605">
        <v>0</v>
      </c>
      <c r="AA1605">
        <v>0</v>
      </c>
      <c r="AB1605">
        <v>82</v>
      </c>
      <c r="AC1605">
        <v>3</v>
      </c>
      <c r="AD1605">
        <v>0</v>
      </c>
      <c r="AE1605">
        <v>2</v>
      </c>
      <c r="AF1605">
        <v>0</v>
      </c>
      <c r="AG1605">
        <v>0</v>
      </c>
      <c r="AH1605">
        <v>0</v>
      </c>
      <c r="AI1605">
        <v>6</v>
      </c>
      <c r="AJ1605">
        <v>0</v>
      </c>
      <c r="AK1605">
        <v>0</v>
      </c>
      <c r="AL1605">
        <v>0</v>
      </c>
      <c r="AM1605">
        <v>3</v>
      </c>
      <c r="AN1605">
        <v>0</v>
      </c>
      <c r="AO1605">
        <v>0</v>
      </c>
      <c r="AP1605">
        <v>1</v>
      </c>
      <c r="AQ1605">
        <v>0</v>
      </c>
      <c r="AR1605">
        <v>0</v>
      </c>
      <c r="AS1605">
        <v>0</v>
      </c>
      <c r="AT1605">
        <v>3</v>
      </c>
      <c r="AU1605">
        <v>2</v>
      </c>
      <c r="AV1605">
        <v>2</v>
      </c>
      <c r="AW1605">
        <v>0</v>
      </c>
      <c r="AX1605">
        <v>13</v>
      </c>
      <c r="AY1605">
        <v>20</v>
      </c>
      <c r="AZ1605">
        <v>10</v>
      </c>
      <c r="BA1605">
        <v>17</v>
      </c>
      <c r="BB1605">
        <v>0</v>
      </c>
      <c r="BC1605">
        <v>18</v>
      </c>
      <c r="BD1605">
        <v>0</v>
      </c>
      <c r="BE1605">
        <v>0</v>
      </c>
      <c r="BF1605">
        <v>0</v>
      </c>
      <c r="BG1605">
        <v>0</v>
      </c>
      <c r="BH1605">
        <v>0</v>
      </c>
      <c r="BI1605">
        <v>19</v>
      </c>
      <c r="BJ1605">
        <v>8</v>
      </c>
      <c r="BK1605">
        <v>0</v>
      </c>
      <c r="BL1605">
        <v>1</v>
      </c>
      <c r="BM1605">
        <v>0</v>
      </c>
      <c r="BN1605">
        <v>5</v>
      </c>
      <c r="BO1605">
        <v>16</v>
      </c>
      <c r="BP1605">
        <v>5</v>
      </c>
      <c r="BQ1605">
        <v>0</v>
      </c>
      <c r="BR1605">
        <v>8</v>
      </c>
      <c r="BS1605">
        <v>12</v>
      </c>
      <c r="BT1605">
        <v>149</v>
      </c>
      <c r="BU1605" t="s">
        <v>1605</v>
      </c>
    </row>
    <row r="1606" spans="1:73">
      <c r="A1606" t="s">
        <v>1576</v>
      </c>
      <c r="B1606" t="s">
        <v>1577</v>
      </c>
      <c r="C1606">
        <v>24</v>
      </c>
      <c r="D1606" t="s">
        <v>109</v>
      </c>
      <c r="E1606" t="s">
        <v>1594</v>
      </c>
      <c r="F1606" t="s">
        <v>92</v>
      </c>
      <c r="G1606">
        <v>5</v>
      </c>
      <c r="H1606">
        <v>25</v>
      </c>
      <c r="I1606">
        <v>41</v>
      </c>
      <c r="J1606">
        <v>8</v>
      </c>
      <c r="K1606">
        <v>1</v>
      </c>
      <c r="L1606">
        <v>70</v>
      </c>
      <c r="M1606">
        <v>0</v>
      </c>
      <c r="N1606">
        <v>63</v>
      </c>
      <c r="O1606">
        <v>0</v>
      </c>
      <c r="P1606">
        <v>0</v>
      </c>
      <c r="Q1606">
        <v>6</v>
      </c>
      <c r="R1606">
        <v>5</v>
      </c>
      <c r="S1606">
        <v>95</v>
      </c>
      <c r="T1606">
        <v>39</v>
      </c>
      <c r="U1606">
        <v>0</v>
      </c>
      <c r="V1606">
        <v>3</v>
      </c>
      <c r="W1606">
        <v>12</v>
      </c>
      <c r="X1606">
        <v>0</v>
      </c>
      <c r="Y1606">
        <v>0</v>
      </c>
      <c r="Z1606">
        <v>1</v>
      </c>
      <c r="AA1606">
        <v>0</v>
      </c>
      <c r="AB1606">
        <v>485</v>
      </c>
      <c r="AC1606">
        <v>4</v>
      </c>
      <c r="AD1606">
        <v>0</v>
      </c>
      <c r="AE1606">
        <v>1</v>
      </c>
      <c r="AF1606">
        <v>0</v>
      </c>
      <c r="AG1606">
        <v>2</v>
      </c>
      <c r="AH1606">
        <v>10</v>
      </c>
      <c r="AI1606">
        <v>38</v>
      </c>
      <c r="AJ1606">
        <v>0</v>
      </c>
      <c r="AK1606">
        <v>0</v>
      </c>
      <c r="AL1606">
        <v>10</v>
      </c>
      <c r="AM1606">
        <v>46</v>
      </c>
      <c r="AN1606">
        <v>0</v>
      </c>
      <c r="AO1606">
        <v>9</v>
      </c>
      <c r="AP1606">
        <v>9</v>
      </c>
      <c r="AQ1606">
        <v>11</v>
      </c>
      <c r="AR1606">
        <v>12</v>
      </c>
      <c r="AS1606">
        <v>0</v>
      </c>
      <c r="AT1606">
        <v>13</v>
      </c>
      <c r="AU1606">
        <v>18</v>
      </c>
      <c r="AV1606">
        <v>8</v>
      </c>
      <c r="AW1606">
        <v>17</v>
      </c>
      <c r="AX1606">
        <v>72</v>
      </c>
      <c r="AY1606">
        <v>117</v>
      </c>
      <c r="AZ1606">
        <v>68</v>
      </c>
      <c r="BA1606">
        <v>121</v>
      </c>
      <c r="BB1606">
        <v>19</v>
      </c>
      <c r="BC1606">
        <v>111</v>
      </c>
      <c r="BD1606">
        <v>2</v>
      </c>
      <c r="BE1606">
        <v>1</v>
      </c>
      <c r="BF1606">
        <v>7</v>
      </c>
      <c r="BG1606">
        <v>0</v>
      </c>
      <c r="BH1606">
        <v>1</v>
      </c>
      <c r="BI1606">
        <v>72</v>
      </c>
      <c r="BJ1606">
        <v>63</v>
      </c>
      <c r="BK1606">
        <v>1</v>
      </c>
      <c r="BL1606">
        <v>9</v>
      </c>
      <c r="BM1606">
        <v>1</v>
      </c>
      <c r="BN1606">
        <v>34</v>
      </c>
      <c r="BO1606">
        <v>99</v>
      </c>
      <c r="BP1606">
        <v>44</v>
      </c>
      <c r="BQ1606">
        <v>1</v>
      </c>
      <c r="BR1606">
        <v>9</v>
      </c>
      <c r="BS1606">
        <v>50</v>
      </c>
      <c r="BT1606">
        <v>810</v>
      </c>
      <c r="BU1606" t="s">
        <v>1606</v>
      </c>
    </row>
    <row r="1607" spans="1:73">
      <c r="A1607" t="s">
        <v>1576</v>
      </c>
      <c r="B1607" t="s">
        <v>1577</v>
      </c>
      <c r="C1607">
        <v>25</v>
      </c>
      <c r="D1607" t="s">
        <v>109</v>
      </c>
      <c r="E1607" t="s">
        <v>78</v>
      </c>
      <c r="F1607" t="s">
        <v>77</v>
      </c>
      <c r="G1607">
        <v>0</v>
      </c>
      <c r="H1607">
        <v>1</v>
      </c>
      <c r="I1607">
        <v>0</v>
      </c>
      <c r="J1607">
        <v>0</v>
      </c>
      <c r="K1607">
        <v>0</v>
      </c>
      <c r="L1607">
        <v>5</v>
      </c>
      <c r="M1607">
        <v>0</v>
      </c>
      <c r="N1607">
        <v>3</v>
      </c>
      <c r="O1607">
        <v>0</v>
      </c>
      <c r="P1607">
        <v>0</v>
      </c>
      <c r="Q1607">
        <v>0</v>
      </c>
      <c r="R1607">
        <v>0</v>
      </c>
      <c r="S1607">
        <v>2</v>
      </c>
      <c r="T1607">
        <v>2</v>
      </c>
      <c r="U1607">
        <v>0</v>
      </c>
      <c r="V1607">
        <v>0</v>
      </c>
      <c r="W1607">
        <v>0</v>
      </c>
      <c r="X1607">
        <v>0</v>
      </c>
      <c r="Y1607">
        <v>0</v>
      </c>
      <c r="Z1607">
        <v>0</v>
      </c>
      <c r="AA1607">
        <v>0</v>
      </c>
      <c r="AB1607">
        <v>19</v>
      </c>
      <c r="AC1607">
        <v>0</v>
      </c>
      <c r="AD1607">
        <v>0</v>
      </c>
      <c r="AE1607">
        <v>1</v>
      </c>
      <c r="AF1607">
        <v>0</v>
      </c>
      <c r="AG1607">
        <v>0</v>
      </c>
      <c r="AH1607">
        <v>0</v>
      </c>
      <c r="AI1607">
        <v>2</v>
      </c>
      <c r="AJ1607">
        <v>0</v>
      </c>
      <c r="AK1607">
        <v>0</v>
      </c>
      <c r="AL1607">
        <v>0</v>
      </c>
      <c r="AM1607">
        <v>0</v>
      </c>
      <c r="AN1607">
        <v>0</v>
      </c>
      <c r="AO1607">
        <v>0</v>
      </c>
      <c r="AP1607">
        <v>0</v>
      </c>
      <c r="AQ1607">
        <v>0</v>
      </c>
      <c r="AR1607">
        <v>0</v>
      </c>
      <c r="AS1607">
        <v>0</v>
      </c>
      <c r="AT1607">
        <v>0</v>
      </c>
      <c r="AU1607">
        <v>0</v>
      </c>
      <c r="AV1607">
        <v>1</v>
      </c>
      <c r="AW1607">
        <v>0</v>
      </c>
      <c r="AX1607">
        <v>2</v>
      </c>
      <c r="AY1607">
        <v>5</v>
      </c>
      <c r="AZ1607">
        <v>3</v>
      </c>
      <c r="BA1607">
        <v>2</v>
      </c>
      <c r="BB1607">
        <v>0</v>
      </c>
      <c r="BC1607">
        <v>2</v>
      </c>
      <c r="BD1607">
        <v>0</v>
      </c>
      <c r="BE1607">
        <v>0</v>
      </c>
      <c r="BF1607">
        <v>0</v>
      </c>
      <c r="BG1607">
        <v>0</v>
      </c>
      <c r="BH1607">
        <v>0</v>
      </c>
      <c r="BI1607">
        <v>3</v>
      </c>
      <c r="BJ1607">
        <v>2</v>
      </c>
      <c r="BK1607">
        <v>0</v>
      </c>
      <c r="BL1607">
        <v>0</v>
      </c>
      <c r="BM1607">
        <v>0</v>
      </c>
      <c r="BN1607">
        <v>0</v>
      </c>
      <c r="BO1607">
        <v>3</v>
      </c>
      <c r="BP1607">
        <v>2</v>
      </c>
      <c r="BQ1607">
        <v>2</v>
      </c>
      <c r="BR1607">
        <v>0</v>
      </c>
      <c r="BS1607">
        <v>6</v>
      </c>
      <c r="BT1607">
        <v>46</v>
      </c>
      <c r="BU1607" t="s">
        <v>1607</v>
      </c>
    </row>
    <row r="1608" spans="1:73">
      <c r="A1608" t="s">
        <v>1576</v>
      </c>
      <c r="B1608" t="s">
        <v>1577</v>
      </c>
      <c r="C1608">
        <v>26</v>
      </c>
      <c r="D1608" t="s">
        <v>109</v>
      </c>
      <c r="E1608" t="s">
        <v>1597</v>
      </c>
      <c r="F1608" t="s">
        <v>101</v>
      </c>
      <c r="G1608">
        <v>4</v>
      </c>
      <c r="H1608">
        <v>32</v>
      </c>
      <c r="I1608">
        <v>40</v>
      </c>
      <c r="J1608">
        <v>7</v>
      </c>
      <c r="K1608">
        <v>0</v>
      </c>
      <c r="L1608">
        <v>66</v>
      </c>
      <c r="M1608">
        <v>2</v>
      </c>
      <c r="N1608">
        <v>101</v>
      </c>
      <c r="O1608">
        <v>0</v>
      </c>
      <c r="P1608">
        <v>0</v>
      </c>
      <c r="Q1608">
        <v>4</v>
      </c>
      <c r="R1608">
        <v>2</v>
      </c>
      <c r="S1608">
        <v>191</v>
      </c>
      <c r="T1608">
        <v>53</v>
      </c>
      <c r="U1608">
        <v>3</v>
      </c>
      <c r="V1608">
        <v>22</v>
      </c>
      <c r="W1608">
        <v>30</v>
      </c>
      <c r="X1608">
        <v>0</v>
      </c>
      <c r="Y1608">
        <v>2</v>
      </c>
      <c r="Z1608">
        <v>2</v>
      </c>
      <c r="AA1608">
        <v>0</v>
      </c>
      <c r="AB1608">
        <v>651</v>
      </c>
      <c r="AC1608">
        <v>10</v>
      </c>
      <c r="AD1608">
        <v>0</v>
      </c>
      <c r="AE1608">
        <v>0</v>
      </c>
      <c r="AF1608">
        <v>0</v>
      </c>
      <c r="AG1608">
        <v>0</v>
      </c>
      <c r="AH1608">
        <v>4</v>
      </c>
      <c r="AI1608">
        <v>76</v>
      </c>
      <c r="AJ1608">
        <v>0</v>
      </c>
      <c r="AK1608">
        <v>1</v>
      </c>
      <c r="AL1608">
        <v>23</v>
      </c>
      <c r="AM1608">
        <v>80</v>
      </c>
      <c r="AN1608">
        <v>3</v>
      </c>
      <c r="AO1608">
        <v>13</v>
      </c>
      <c r="AP1608">
        <v>7</v>
      </c>
      <c r="AQ1608">
        <v>15</v>
      </c>
      <c r="AR1608">
        <v>9</v>
      </c>
      <c r="AS1608">
        <v>0</v>
      </c>
      <c r="AT1608">
        <v>4</v>
      </c>
      <c r="AU1608">
        <v>12</v>
      </c>
      <c r="AV1608">
        <v>6</v>
      </c>
      <c r="AW1608">
        <v>20</v>
      </c>
      <c r="AX1608">
        <v>116</v>
      </c>
      <c r="AY1608">
        <v>141</v>
      </c>
      <c r="AZ1608">
        <v>107</v>
      </c>
      <c r="BA1608">
        <v>206</v>
      </c>
      <c r="BB1608">
        <v>24</v>
      </c>
      <c r="BC1608">
        <v>113</v>
      </c>
      <c r="BD1608">
        <v>0</v>
      </c>
      <c r="BE1608">
        <v>1</v>
      </c>
      <c r="BF1608">
        <v>4</v>
      </c>
      <c r="BG1608">
        <v>0</v>
      </c>
      <c r="BH1608">
        <v>0</v>
      </c>
      <c r="BI1608">
        <v>114</v>
      </c>
      <c r="BJ1608">
        <v>68</v>
      </c>
      <c r="BK1608">
        <v>1</v>
      </c>
      <c r="BL1608">
        <v>31</v>
      </c>
      <c r="BM1608">
        <v>9</v>
      </c>
      <c r="BN1608">
        <v>25</v>
      </c>
      <c r="BO1608">
        <v>149</v>
      </c>
      <c r="BP1608">
        <v>75</v>
      </c>
      <c r="BQ1608">
        <v>4</v>
      </c>
      <c r="BR1608">
        <v>9</v>
      </c>
      <c r="BS1608">
        <v>60</v>
      </c>
      <c r="BT1608">
        <v>1088</v>
      </c>
      <c r="BU1608" t="s">
        <v>1608</v>
      </c>
    </row>
    <row r="1609" spans="1:73">
      <c r="A1609" t="s">
        <v>1576</v>
      </c>
      <c r="B1609" t="s">
        <v>1577</v>
      </c>
      <c r="C1609">
        <v>27</v>
      </c>
      <c r="D1609" t="s">
        <v>109</v>
      </c>
      <c r="E1609" t="s">
        <v>78</v>
      </c>
      <c r="F1609" t="s">
        <v>77</v>
      </c>
      <c r="G1609">
        <v>0</v>
      </c>
      <c r="H1609">
        <v>0</v>
      </c>
      <c r="I1609">
        <v>0</v>
      </c>
      <c r="J1609">
        <v>0</v>
      </c>
      <c r="K1609">
        <v>0</v>
      </c>
      <c r="L1609">
        <v>0</v>
      </c>
      <c r="M1609">
        <v>0</v>
      </c>
      <c r="N1609">
        <v>2</v>
      </c>
      <c r="O1609">
        <v>0</v>
      </c>
      <c r="P1609">
        <v>0</v>
      </c>
      <c r="Q1609">
        <v>0</v>
      </c>
      <c r="R1609">
        <v>0</v>
      </c>
      <c r="S1609">
        <v>0</v>
      </c>
      <c r="T1609">
        <v>0</v>
      </c>
      <c r="U1609">
        <v>0</v>
      </c>
      <c r="V1609">
        <v>0</v>
      </c>
      <c r="W1609">
        <v>0</v>
      </c>
      <c r="X1609">
        <v>0</v>
      </c>
      <c r="Y1609">
        <v>0</v>
      </c>
      <c r="Z1609">
        <v>0</v>
      </c>
      <c r="AA1609">
        <v>0</v>
      </c>
      <c r="AB1609">
        <v>5</v>
      </c>
      <c r="AC1609">
        <v>0</v>
      </c>
      <c r="AD1609">
        <v>0</v>
      </c>
      <c r="AE1609">
        <v>0</v>
      </c>
      <c r="AF1609">
        <v>0</v>
      </c>
      <c r="AG1609">
        <v>0</v>
      </c>
      <c r="AH1609">
        <v>2</v>
      </c>
      <c r="AI1609">
        <v>0</v>
      </c>
      <c r="AJ1609">
        <v>0</v>
      </c>
      <c r="AK1609">
        <v>0</v>
      </c>
      <c r="AL1609">
        <v>0</v>
      </c>
      <c r="AM1609">
        <v>0</v>
      </c>
      <c r="AN1609">
        <v>0</v>
      </c>
      <c r="AO1609">
        <v>0</v>
      </c>
      <c r="AP1609">
        <v>0</v>
      </c>
      <c r="AQ1609">
        <v>0</v>
      </c>
      <c r="AR1609">
        <v>0</v>
      </c>
      <c r="AS1609">
        <v>0</v>
      </c>
      <c r="AT1609">
        <v>0</v>
      </c>
      <c r="AU1609">
        <v>0</v>
      </c>
      <c r="AV1609">
        <v>0</v>
      </c>
      <c r="AW1609">
        <v>0</v>
      </c>
      <c r="AX1609">
        <v>2</v>
      </c>
      <c r="AY1609">
        <v>0</v>
      </c>
      <c r="AZ1609">
        <v>1</v>
      </c>
      <c r="BA1609">
        <v>2</v>
      </c>
      <c r="BB1609">
        <v>0</v>
      </c>
      <c r="BC1609">
        <v>0</v>
      </c>
      <c r="BD1609">
        <v>0</v>
      </c>
      <c r="BE1609">
        <v>0</v>
      </c>
      <c r="BF1609">
        <v>0</v>
      </c>
      <c r="BG1609">
        <v>0</v>
      </c>
      <c r="BH1609">
        <v>0</v>
      </c>
      <c r="BI1609">
        <v>0</v>
      </c>
      <c r="BJ1609">
        <v>0</v>
      </c>
      <c r="BK1609">
        <v>0</v>
      </c>
      <c r="BL1609">
        <v>0</v>
      </c>
      <c r="BM1609">
        <v>0</v>
      </c>
      <c r="BN1609">
        <v>0</v>
      </c>
      <c r="BO1609">
        <v>1</v>
      </c>
      <c r="BP1609">
        <v>0</v>
      </c>
      <c r="BQ1609">
        <v>0</v>
      </c>
      <c r="BR1609">
        <v>0</v>
      </c>
      <c r="BS1609">
        <v>2</v>
      </c>
      <c r="BT1609">
        <v>8</v>
      </c>
      <c r="BU1609" t="s">
        <v>1609</v>
      </c>
    </row>
    <row r="1610" spans="1:73">
      <c r="A1610" t="s">
        <v>1576</v>
      </c>
      <c r="B1610" t="s">
        <v>1577</v>
      </c>
      <c r="C1610">
        <v>28</v>
      </c>
      <c r="D1610" t="s">
        <v>109</v>
      </c>
      <c r="E1610" t="s">
        <v>1597</v>
      </c>
      <c r="F1610" t="s">
        <v>101</v>
      </c>
      <c r="G1610">
        <v>0</v>
      </c>
      <c r="H1610">
        <v>0</v>
      </c>
      <c r="I1610">
        <v>0</v>
      </c>
      <c r="J1610">
        <v>0</v>
      </c>
      <c r="K1610">
        <v>0</v>
      </c>
      <c r="L1610">
        <v>0</v>
      </c>
      <c r="M1610">
        <v>0</v>
      </c>
      <c r="N1610">
        <v>1</v>
      </c>
      <c r="O1610">
        <v>0</v>
      </c>
      <c r="P1610">
        <v>0</v>
      </c>
      <c r="Q1610">
        <v>0</v>
      </c>
      <c r="R1610">
        <v>0</v>
      </c>
      <c r="S1610">
        <v>0</v>
      </c>
      <c r="T1610">
        <v>0</v>
      </c>
      <c r="U1610">
        <v>0</v>
      </c>
      <c r="V1610">
        <v>0</v>
      </c>
      <c r="W1610">
        <v>0</v>
      </c>
      <c r="X1610">
        <v>0</v>
      </c>
      <c r="Y1610">
        <v>0</v>
      </c>
      <c r="Z1610">
        <v>0</v>
      </c>
      <c r="AA1610">
        <v>0</v>
      </c>
      <c r="AB1610">
        <v>3</v>
      </c>
      <c r="AC1610">
        <v>1</v>
      </c>
      <c r="AD1610">
        <v>0</v>
      </c>
      <c r="AE1610">
        <v>0</v>
      </c>
      <c r="AF1610">
        <v>0</v>
      </c>
      <c r="AG1610">
        <v>0</v>
      </c>
      <c r="AH1610">
        <v>2</v>
      </c>
      <c r="AI1610">
        <v>0</v>
      </c>
      <c r="AJ1610">
        <v>0</v>
      </c>
      <c r="AK1610">
        <v>0</v>
      </c>
      <c r="AL1610">
        <v>0</v>
      </c>
      <c r="AM1610">
        <v>0</v>
      </c>
      <c r="AN1610">
        <v>0</v>
      </c>
      <c r="AO1610">
        <v>0</v>
      </c>
      <c r="AP1610">
        <v>0</v>
      </c>
      <c r="AQ1610">
        <v>0</v>
      </c>
      <c r="AR1610">
        <v>0</v>
      </c>
      <c r="AS1610">
        <v>0</v>
      </c>
      <c r="AT1610">
        <v>0</v>
      </c>
      <c r="AU1610">
        <v>0</v>
      </c>
      <c r="AV1610">
        <v>0</v>
      </c>
      <c r="AW1610">
        <v>0</v>
      </c>
      <c r="AX1610">
        <v>2</v>
      </c>
      <c r="AY1610">
        <v>0</v>
      </c>
      <c r="AZ1610">
        <v>0</v>
      </c>
      <c r="BA1610">
        <v>2</v>
      </c>
      <c r="BB1610">
        <v>0</v>
      </c>
      <c r="BC1610">
        <v>3</v>
      </c>
      <c r="BD1610">
        <v>0</v>
      </c>
      <c r="BE1610">
        <v>0</v>
      </c>
      <c r="BF1610">
        <v>0</v>
      </c>
      <c r="BG1610">
        <v>0</v>
      </c>
      <c r="BH1610">
        <v>0</v>
      </c>
      <c r="BI1610">
        <v>0</v>
      </c>
      <c r="BJ1610">
        <v>2</v>
      </c>
      <c r="BK1610">
        <v>0</v>
      </c>
      <c r="BL1610">
        <v>0</v>
      </c>
      <c r="BM1610">
        <v>0</v>
      </c>
      <c r="BN1610">
        <v>0</v>
      </c>
      <c r="BO1610">
        <v>1</v>
      </c>
      <c r="BP1610">
        <v>0</v>
      </c>
      <c r="BQ1610">
        <v>0</v>
      </c>
      <c r="BR1610">
        <v>0</v>
      </c>
      <c r="BS1610">
        <v>2</v>
      </c>
      <c r="BT1610">
        <v>5</v>
      </c>
      <c r="BU1610" t="s">
        <v>1610</v>
      </c>
    </row>
    <row r="1611" spans="1:73">
      <c r="A1611" t="s">
        <v>1576</v>
      </c>
      <c r="B1611" t="s">
        <v>1577</v>
      </c>
      <c r="C1611">
        <v>29</v>
      </c>
      <c r="D1611" t="s">
        <v>109</v>
      </c>
      <c r="E1611" t="s">
        <v>78</v>
      </c>
      <c r="F1611" t="s">
        <v>77</v>
      </c>
      <c r="G1611">
        <v>0</v>
      </c>
      <c r="H1611">
        <v>0</v>
      </c>
      <c r="I1611">
        <v>0</v>
      </c>
      <c r="J1611">
        <v>0</v>
      </c>
      <c r="K1611">
        <v>0</v>
      </c>
      <c r="L1611">
        <v>3</v>
      </c>
      <c r="M1611">
        <v>0</v>
      </c>
      <c r="N1611">
        <v>2</v>
      </c>
      <c r="O1611">
        <v>0</v>
      </c>
      <c r="P1611">
        <v>0</v>
      </c>
      <c r="Q1611">
        <v>0</v>
      </c>
      <c r="R1611">
        <v>0</v>
      </c>
      <c r="S1611">
        <v>0</v>
      </c>
      <c r="T1611">
        <v>0</v>
      </c>
      <c r="U1611">
        <v>0</v>
      </c>
      <c r="V1611">
        <v>0</v>
      </c>
      <c r="W1611">
        <v>0</v>
      </c>
      <c r="X1611">
        <v>0</v>
      </c>
      <c r="Y1611">
        <v>0</v>
      </c>
      <c r="Z1611">
        <v>0</v>
      </c>
      <c r="AA1611">
        <v>0</v>
      </c>
      <c r="AB1611">
        <v>17</v>
      </c>
      <c r="AC1611">
        <v>0</v>
      </c>
      <c r="AD1611">
        <v>0</v>
      </c>
      <c r="AE1611">
        <v>0</v>
      </c>
      <c r="AF1611">
        <v>0</v>
      </c>
      <c r="AG1611">
        <v>0</v>
      </c>
      <c r="AH1611">
        <v>2</v>
      </c>
      <c r="AI1611">
        <v>0</v>
      </c>
      <c r="AJ1611">
        <v>0</v>
      </c>
      <c r="AK1611">
        <v>0</v>
      </c>
      <c r="AL1611">
        <v>0</v>
      </c>
      <c r="AM1611">
        <v>1</v>
      </c>
      <c r="AN1611">
        <v>0</v>
      </c>
      <c r="AO1611">
        <v>0</v>
      </c>
      <c r="AP1611">
        <v>1</v>
      </c>
      <c r="AQ1611">
        <v>0</v>
      </c>
      <c r="AR1611">
        <v>0</v>
      </c>
      <c r="AS1611">
        <v>0</v>
      </c>
      <c r="AT1611">
        <v>0</v>
      </c>
      <c r="AU1611">
        <v>1</v>
      </c>
      <c r="AV1611">
        <v>0</v>
      </c>
      <c r="AW1611">
        <v>0</v>
      </c>
      <c r="AX1611">
        <v>4</v>
      </c>
      <c r="AY1611">
        <v>4</v>
      </c>
      <c r="AZ1611">
        <v>2</v>
      </c>
      <c r="BA1611">
        <v>5</v>
      </c>
      <c r="BB1611">
        <v>0</v>
      </c>
      <c r="BC1611">
        <v>3</v>
      </c>
      <c r="BD1611">
        <v>0</v>
      </c>
      <c r="BE1611">
        <v>0</v>
      </c>
      <c r="BF1611">
        <v>0</v>
      </c>
      <c r="BG1611">
        <v>0</v>
      </c>
      <c r="BH1611">
        <v>0</v>
      </c>
      <c r="BI1611">
        <v>1</v>
      </c>
      <c r="BJ1611">
        <v>2</v>
      </c>
      <c r="BK1611">
        <v>0</v>
      </c>
      <c r="BL1611">
        <v>0</v>
      </c>
      <c r="BM1611">
        <v>0</v>
      </c>
      <c r="BN1611">
        <v>0</v>
      </c>
      <c r="BO1611">
        <v>3</v>
      </c>
      <c r="BP1611">
        <v>0</v>
      </c>
      <c r="BQ1611">
        <v>0</v>
      </c>
      <c r="BR1611">
        <v>1</v>
      </c>
      <c r="BS1611">
        <v>3</v>
      </c>
      <c r="BT1611">
        <v>22</v>
      </c>
      <c r="BU1611" t="s">
        <v>1611</v>
      </c>
    </row>
    <row r="1612" spans="1:73">
      <c r="A1612" t="s">
        <v>1576</v>
      </c>
      <c r="B1612" t="s">
        <v>1577</v>
      </c>
      <c r="C1612">
        <v>30</v>
      </c>
      <c r="D1612" t="s">
        <v>109</v>
      </c>
      <c r="E1612" t="s">
        <v>1597</v>
      </c>
      <c r="F1612" t="s">
        <v>101</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2</v>
      </c>
      <c r="BT1612">
        <v>3</v>
      </c>
      <c r="BU1612" t="s">
        <v>558</v>
      </c>
    </row>
    <row r="1613" spans="1:73">
      <c r="A1613" t="s">
        <v>1576</v>
      </c>
      <c r="B1613" t="s">
        <v>1577</v>
      </c>
      <c r="C1613">
        <v>31</v>
      </c>
      <c r="D1613" t="s">
        <v>109</v>
      </c>
      <c r="E1613" t="s">
        <v>78</v>
      </c>
      <c r="F1613" t="s">
        <v>77</v>
      </c>
      <c r="G1613">
        <v>0</v>
      </c>
      <c r="H1613">
        <v>4</v>
      </c>
      <c r="I1613">
        <v>1</v>
      </c>
      <c r="J1613">
        <v>0</v>
      </c>
      <c r="K1613">
        <v>0</v>
      </c>
      <c r="L1613">
        <v>11</v>
      </c>
      <c r="M1613">
        <v>0</v>
      </c>
      <c r="N1613">
        <v>9</v>
      </c>
      <c r="O1613">
        <v>0</v>
      </c>
      <c r="P1613">
        <v>0</v>
      </c>
      <c r="Q1613">
        <v>0</v>
      </c>
      <c r="R1613">
        <v>0</v>
      </c>
      <c r="S1613">
        <v>7</v>
      </c>
      <c r="T1613">
        <v>4</v>
      </c>
      <c r="U1613">
        <v>0</v>
      </c>
      <c r="V1613">
        <v>0</v>
      </c>
      <c r="W1613">
        <v>0</v>
      </c>
      <c r="X1613">
        <v>0</v>
      </c>
      <c r="Y1613">
        <v>0</v>
      </c>
      <c r="Z1613">
        <v>0</v>
      </c>
      <c r="AA1613">
        <v>0</v>
      </c>
      <c r="AB1613">
        <v>61</v>
      </c>
      <c r="AC1613">
        <v>0</v>
      </c>
      <c r="AD1613">
        <v>0</v>
      </c>
      <c r="AE1613">
        <v>1</v>
      </c>
      <c r="AF1613">
        <v>0</v>
      </c>
      <c r="AG1613">
        <v>0</v>
      </c>
      <c r="AH1613">
        <v>2</v>
      </c>
      <c r="AI1613">
        <v>6</v>
      </c>
      <c r="AJ1613">
        <v>0</v>
      </c>
      <c r="AK1613">
        <v>0</v>
      </c>
      <c r="AL1613">
        <v>0</v>
      </c>
      <c r="AM1613">
        <v>6</v>
      </c>
      <c r="AN1613">
        <v>0</v>
      </c>
      <c r="AO1613">
        <v>0</v>
      </c>
      <c r="AP1613">
        <v>1</v>
      </c>
      <c r="AQ1613">
        <v>0</v>
      </c>
      <c r="AR1613">
        <v>0</v>
      </c>
      <c r="AS1613">
        <v>0</v>
      </c>
      <c r="AT1613">
        <v>5</v>
      </c>
      <c r="AU1613">
        <v>1</v>
      </c>
      <c r="AV1613">
        <v>1</v>
      </c>
      <c r="AW1613">
        <v>1</v>
      </c>
      <c r="AX1613">
        <v>5</v>
      </c>
      <c r="AY1613">
        <v>16</v>
      </c>
      <c r="AZ1613">
        <v>9</v>
      </c>
      <c r="BA1613">
        <v>12</v>
      </c>
      <c r="BB1613">
        <v>0</v>
      </c>
      <c r="BC1613">
        <v>12</v>
      </c>
      <c r="BD1613">
        <v>0</v>
      </c>
      <c r="BE1613">
        <v>0</v>
      </c>
      <c r="BF1613">
        <v>0</v>
      </c>
      <c r="BG1613">
        <v>0</v>
      </c>
      <c r="BH1613">
        <v>0</v>
      </c>
      <c r="BI1613">
        <v>5</v>
      </c>
      <c r="BJ1613">
        <v>7</v>
      </c>
      <c r="BK1613">
        <v>0</v>
      </c>
      <c r="BL1613">
        <v>0</v>
      </c>
      <c r="BM1613">
        <v>0</v>
      </c>
      <c r="BN1613">
        <v>1</v>
      </c>
      <c r="BO1613">
        <v>10</v>
      </c>
      <c r="BP1613">
        <v>3</v>
      </c>
      <c r="BQ1613">
        <v>0</v>
      </c>
      <c r="BR1613">
        <v>0</v>
      </c>
      <c r="BS1613">
        <v>10</v>
      </c>
      <c r="BT1613">
        <v>112</v>
      </c>
      <c r="BU1613" t="s">
        <v>1612</v>
      </c>
    </row>
    <row r="1614" spans="1:73">
      <c r="A1614" t="s">
        <v>1576</v>
      </c>
      <c r="B1614" t="s">
        <v>1577</v>
      </c>
      <c r="C1614">
        <v>32</v>
      </c>
      <c r="D1614" t="s">
        <v>109</v>
      </c>
      <c r="E1614" t="s">
        <v>1589</v>
      </c>
      <c r="F1614" t="s">
        <v>92</v>
      </c>
      <c r="G1614">
        <v>4</v>
      </c>
      <c r="H1614">
        <v>28</v>
      </c>
      <c r="I1614">
        <v>44</v>
      </c>
      <c r="J1614">
        <v>7</v>
      </c>
      <c r="K1614">
        <v>0</v>
      </c>
      <c r="L1614">
        <v>74</v>
      </c>
      <c r="M1614">
        <v>0</v>
      </c>
      <c r="N1614">
        <v>94</v>
      </c>
      <c r="O1614">
        <v>8</v>
      </c>
      <c r="P1614">
        <v>0</v>
      </c>
      <c r="Q1614">
        <v>3</v>
      </c>
      <c r="R1614">
        <v>7</v>
      </c>
      <c r="S1614">
        <v>132</v>
      </c>
      <c r="T1614">
        <v>49</v>
      </c>
      <c r="U1614">
        <v>7</v>
      </c>
      <c r="V1614">
        <v>14</v>
      </c>
      <c r="W1614">
        <v>23</v>
      </c>
      <c r="X1614">
        <v>0</v>
      </c>
      <c r="Y1614">
        <v>0</v>
      </c>
      <c r="Z1614">
        <v>6</v>
      </c>
      <c r="AA1614">
        <v>0</v>
      </c>
      <c r="AB1614">
        <v>524</v>
      </c>
      <c r="AC1614">
        <v>9</v>
      </c>
      <c r="AD1614">
        <v>4</v>
      </c>
      <c r="AE1614">
        <v>2</v>
      </c>
      <c r="AF1614">
        <v>1</v>
      </c>
      <c r="AG1614">
        <v>0</v>
      </c>
      <c r="AH1614">
        <v>8</v>
      </c>
      <c r="AI1614">
        <v>49</v>
      </c>
      <c r="AJ1614">
        <v>0</v>
      </c>
      <c r="AK1614">
        <v>1</v>
      </c>
      <c r="AL1614">
        <v>7</v>
      </c>
      <c r="AM1614">
        <v>77</v>
      </c>
      <c r="AN1614">
        <v>0</v>
      </c>
      <c r="AO1614">
        <v>13</v>
      </c>
      <c r="AP1614">
        <v>6</v>
      </c>
      <c r="AQ1614">
        <v>16</v>
      </c>
      <c r="AR1614">
        <v>10</v>
      </c>
      <c r="AS1614">
        <v>2</v>
      </c>
      <c r="AT1614">
        <v>3</v>
      </c>
      <c r="AU1614">
        <v>12</v>
      </c>
      <c r="AV1614">
        <v>9</v>
      </c>
      <c r="AW1614">
        <v>30</v>
      </c>
      <c r="AX1614">
        <v>64</v>
      </c>
      <c r="AY1614">
        <v>97</v>
      </c>
      <c r="AZ1614">
        <v>97</v>
      </c>
      <c r="BA1614">
        <v>156</v>
      </c>
      <c r="BB1614">
        <v>19</v>
      </c>
      <c r="BC1614">
        <v>76</v>
      </c>
      <c r="BD1614">
        <v>0</v>
      </c>
      <c r="BE1614">
        <v>0</v>
      </c>
      <c r="BF1614">
        <v>3</v>
      </c>
      <c r="BG1614">
        <v>3</v>
      </c>
      <c r="BH1614">
        <v>0</v>
      </c>
      <c r="BI1614">
        <v>87</v>
      </c>
      <c r="BJ1614">
        <v>49</v>
      </c>
      <c r="BK1614">
        <v>0</v>
      </c>
      <c r="BL1614">
        <v>11</v>
      </c>
      <c r="BM1614">
        <v>1</v>
      </c>
      <c r="BN1614">
        <v>13</v>
      </c>
      <c r="BO1614">
        <v>131</v>
      </c>
      <c r="BP1614">
        <v>40</v>
      </c>
      <c r="BQ1614">
        <v>0</v>
      </c>
      <c r="BR1614">
        <v>6</v>
      </c>
      <c r="BS1614">
        <v>56</v>
      </c>
      <c r="BT1614">
        <v>794</v>
      </c>
      <c r="BU1614" t="s">
        <v>1613</v>
      </c>
    </row>
    <row r="1615" spans="1:73">
      <c r="A1615" t="s">
        <v>1576</v>
      </c>
      <c r="B1615" t="s">
        <v>1577</v>
      </c>
      <c r="C1615">
        <v>33</v>
      </c>
      <c r="D1615" t="s">
        <v>109</v>
      </c>
      <c r="E1615" t="s">
        <v>78</v>
      </c>
      <c r="F1615" t="s">
        <v>77</v>
      </c>
      <c r="G1615">
        <v>0</v>
      </c>
      <c r="H1615">
        <v>0</v>
      </c>
      <c r="I1615">
        <v>0</v>
      </c>
      <c r="J1615">
        <v>0</v>
      </c>
      <c r="K1615">
        <v>0</v>
      </c>
      <c r="L1615">
        <v>9</v>
      </c>
      <c r="M1615">
        <v>0</v>
      </c>
      <c r="N1615">
        <v>7</v>
      </c>
      <c r="O1615">
        <v>0</v>
      </c>
      <c r="P1615">
        <v>0</v>
      </c>
      <c r="Q1615">
        <v>0</v>
      </c>
      <c r="R1615">
        <v>0</v>
      </c>
      <c r="S1615">
        <v>4</v>
      </c>
      <c r="T1615">
        <v>4</v>
      </c>
      <c r="U1615">
        <v>0</v>
      </c>
      <c r="V1615">
        <v>0</v>
      </c>
      <c r="W1615">
        <v>0</v>
      </c>
      <c r="X1615">
        <v>0</v>
      </c>
      <c r="Y1615">
        <v>0</v>
      </c>
      <c r="Z1615">
        <v>0</v>
      </c>
      <c r="AA1615">
        <v>0</v>
      </c>
      <c r="AB1615">
        <v>32</v>
      </c>
      <c r="AC1615">
        <v>1</v>
      </c>
      <c r="AD1615">
        <v>0</v>
      </c>
      <c r="AE1615">
        <v>1</v>
      </c>
      <c r="AF1615">
        <v>0</v>
      </c>
      <c r="AG1615">
        <v>0</v>
      </c>
      <c r="AH1615">
        <v>0</v>
      </c>
      <c r="AI1615">
        <v>4</v>
      </c>
      <c r="AJ1615">
        <v>0</v>
      </c>
      <c r="AK1615">
        <v>0</v>
      </c>
      <c r="AL1615">
        <v>0</v>
      </c>
      <c r="AM1615">
        <v>1</v>
      </c>
      <c r="AN1615">
        <v>0</v>
      </c>
      <c r="AO1615">
        <v>0</v>
      </c>
      <c r="AP1615">
        <v>0</v>
      </c>
      <c r="AQ1615">
        <v>0</v>
      </c>
      <c r="AR1615">
        <v>0</v>
      </c>
      <c r="AS1615">
        <v>0</v>
      </c>
      <c r="AT1615">
        <v>0</v>
      </c>
      <c r="AU1615">
        <v>1</v>
      </c>
      <c r="AV1615">
        <v>1</v>
      </c>
      <c r="AW1615">
        <v>0</v>
      </c>
      <c r="AX1615">
        <v>3</v>
      </c>
      <c r="AY1615">
        <v>6</v>
      </c>
      <c r="AZ1615">
        <v>5</v>
      </c>
      <c r="BA1615">
        <v>4</v>
      </c>
      <c r="BB1615">
        <v>0</v>
      </c>
      <c r="BC1615">
        <v>5</v>
      </c>
      <c r="BD1615">
        <v>0</v>
      </c>
      <c r="BE1615">
        <v>0</v>
      </c>
      <c r="BF1615">
        <v>0</v>
      </c>
      <c r="BG1615">
        <v>0</v>
      </c>
      <c r="BH1615">
        <v>0</v>
      </c>
      <c r="BI1615">
        <v>5</v>
      </c>
      <c r="BJ1615">
        <v>3</v>
      </c>
      <c r="BK1615">
        <v>0</v>
      </c>
      <c r="BL1615">
        <v>0</v>
      </c>
      <c r="BM1615">
        <v>0</v>
      </c>
      <c r="BN1615">
        <v>0</v>
      </c>
      <c r="BO1615">
        <v>7</v>
      </c>
      <c r="BP1615">
        <v>3</v>
      </c>
      <c r="BQ1615">
        <v>3</v>
      </c>
      <c r="BR1615">
        <v>0</v>
      </c>
      <c r="BS1615">
        <v>5</v>
      </c>
      <c r="BT1615">
        <v>68</v>
      </c>
      <c r="BU1615" t="s">
        <v>1614</v>
      </c>
    </row>
    <row r="1616" spans="1:73">
      <c r="A1616" t="s">
        <v>1576</v>
      </c>
      <c r="B1616" t="s">
        <v>1577</v>
      </c>
      <c r="C1616">
        <v>34</v>
      </c>
      <c r="D1616" t="s">
        <v>109</v>
      </c>
      <c r="E1616" t="s">
        <v>1602</v>
      </c>
      <c r="F1616" t="s">
        <v>101</v>
      </c>
      <c r="G1616">
        <v>11</v>
      </c>
      <c r="H1616">
        <v>27</v>
      </c>
      <c r="I1616">
        <v>27</v>
      </c>
      <c r="J1616">
        <v>4</v>
      </c>
      <c r="K1616">
        <v>0</v>
      </c>
      <c r="L1616">
        <v>68</v>
      </c>
      <c r="M1616">
        <v>3</v>
      </c>
      <c r="N1616">
        <v>78</v>
      </c>
      <c r="O1616">
        <v>0</v>
      </c>
      <c r="P1616">
        <v>0</v>
      </c>
      <c r="Q1616">
        <v>17</v>
      </c>
      <c r="R1616">
        <v>7</v>
      </c>
      <c r="S1616">
        <v>146</v>
      </c>
      <c r="T1616">
        <v>49</v>
      </c>
      <c r="U1616">
        <v>0</v>
      </c>
      <c r="V1616">
        <v>14</v>
      </c>
      <c r="W1616">
        <v>18</v>
      </c>
      <c r="X1616">
        <v>0</v>
      </c>
      <c r="Y1616">
        <v>0</v>
      </c>
      <c r="Z1616">
        <v>1</v>
      </c>
      <c r="AA1616">
        <v>0</v>
      </c>
      <c r="AB1616">
        <v>506</v>
      </c>
      <c r="AC1616">
        <v>7</v>
      </c>
      <c r="AD1616">
        <v>0</v>
      </c>
      <c r="AE1616">
        <v>2</v>
      </c>
      <c r="AF1616">
        <v>0</v>
      </c>
      <c r="AG1616">
        <v>0</v>
      </c>
      <c r="AH1616">
        <v>10</v>
      </c>
      <c r="AI1616">
        <v>55</v>
      </c>
      <c r="AJ1616">
        <v>0</v>
      </c>
      <c r="AK1616">
        <v>0</v>
      </c>
      <c r="AL1616">
        <v>14</v>
      </c>
      <c r="AM1616">
        <v>44</v>
      </c>
      <c r="AN1616">
        <v>0</v>
      </c>
      <c r="AO1616">
        <v>27</v>
      </c>
      <c r="AP1616">
        <v>13</v>
      </c>
      <c r="AQ1616">
        <v>16</v>
      </c>
      <c r="AR1616">
        <v>5</v>
      </c>
      <c r="AS1616">
        <v>0</v>
      </c>
      <c r="AT1616">
        <v>5</v>
      </c>
      <c r="AU1616">
        <v>13</v>
      </c>
      <c r="AV1616">
        <v>3</v>
      </c>
      <c r="AW1616">
        <v>15</v>
      </c>
      <c r="AX1616">
        <v>84</v>
      </c>
      <c r="AY1616">
        <v>115</v>
      </c>
      <c r="AZ1616">
        <v>81</v>
      </c>
      <c r="BA1616">
        <v>137</v>
      </c>
      <c r="BB1616">
        <v>24</v>
      </c>
      <c r="BC1616">
        <v>79</v>
      </c>
      <c r="BD1616">
        <v>0</v>
      </c>
      <c r="BE1616">
        <v>0</v>
      </c>
      <c r="BF1616">
        <v>1</v>
      </c>
      <c r="BG1616">
        <v>0</v>
      </c>
      <c r="BH1616">
        <v>0</v>
      </c>
      <c r="BI1616">
        <v>92</v>
      </c>
      <c r="BJ1616">
        <v>46</v>
      </c>
      <c r="BK1616">
        <v>0</v>
      </c>
      <c r="BL1616">
        <v>15</v>
      </c>
      <c r="BM1616">
        <v>13</v>
      </c>
      <c r="BN1616">
        <v>10</v>
      </c>
      <c r="BO1616">
        <v>114</v>
      </c>
      <c r="BP1616">
        <v>49</v>
      </c>
      <c r="BQ1616">
        <v>2</v>
      </c>
      <c r="BR1616">
        <v>10</v>
      </c>
      <c r="BS1616">
        <v>45</v>
      </c>
      <c r="BT1616">
        <v>868</v>
      </c>
      <c r="BU1616" t="s">
        <v>1615</v>
      </c>
    </row>
    <row r="1617" spans="1:73">
      <c r="A1617" t="s">
        <v>1576</v>
      </c>
      <c r="B1617" t="s">
        <v>1577</v>
      </c>
      <c r="C1617">
        <v>35</v>
      </c>
      <c r="D1617" t="s">
        <v>109</v>
      </c>
      <c r="E1617" t="s">
        <v>78</v>
      </c>
      <c r="F1617" t="s">
        <v>77</v>
      </c>
      <c r="G1617">
        <v>0</v>
      </c>
      <c r="H1617">
        <v>11</v>
      </c>
      <c r="I1617">
        <v>5</v>
      </c>
      <c r="J1617">
        <v>1</v>
      </c>
      <c r="K1617">
        <v>0</v>
      </c>
      <c r="L1617">
        <v>29</v>
      </c>
      <c r="M1617">
        <v>0</v>
      </c>
      <c r="N1617">
        <v>15</v>
      </c>
      <c r="O1617">
        <v>0</v>
      </c>
      <c r="P1617">
        <v>0</v>
      </c>
      <c r="Q1617">
        <v>5</v>
      </c>
      <c r="R1617">
        <v>0</v>
      </c>
      <c r="S1617">
        <v>25</v>
      </c>
      <c r="T1617">
        <v>11</v>
      </c>
      <c r="U1617">
        <v>0</v>
      </c>
      <c r="V1617">
        <v>1</v>
      </c>
      <c r="W1617">
        <v>1</v>
      </c>
      <c r="X1617">
        <v>0</v>
      </c>
      <c r="Y1617">
        <v>0</v>
      </c>
      <c r="Z1617">
        <v>0</v>
      </c>
      <c r="AA1617">
        <v>0</v>
      </c>
      <c r="AB1617">
        <v>149</v>
      </c>
      <c r="AC1617">
        <v>1</v>
      </c>
      <c r="AD1617">
        <v>0</v>
      </c>
      <c r="AE1617">
        <v>0</v>
      </c>
      <c r="AF1617">
        <v>0</v>
      </c>
      <c r="AG1617">
        <v>0</v>
      </c>
      <c r="AH1617">
        <v>0</v>
      </c>
      <c r="AI1617">
        <v>15</v>
      </c>
      <c r="AJ1617">
        <v>0</v>
      </c>
      <c r="AK1617">
        <v>0</v>
      </c>
      <c r="AL1617">
        <v>1</v>
      </c>
      <c r="AM1617">
        <v>22</v>
      </c>
      <c r="AN1617">
        <v>0</v>
      </c>
      <c r="AO1617">
        <v>3</v>
      </c>
      <c r="AP1617">
        <v>4</v>
      </c>
      <c r="AQ1617">
        <v>0</v>
      </c>
      <c r="AR1617">
        <v>2</v>
      </c>
      <c r="AS1617">
        <v>0</v>
      </c>
      <c r="AT1617">
        <v>4</v>
      </c>
      <c r="AU1617">
        <v>0</v>
      </c>
      <c r="AV1617">
        <v>0</v>
      </c>
      <c r="AW1617">
        <v>3</v>
      </c>
      <c r="AX1617">
        <v>17</v>
      </c>
      <c r="AY1617">
        <v>36</v>
      </c>
      <c r="AZ1617">
        <v>18</v>
      </c>
      <c r="BA1617">
        <v>42</v>
      </c>
      <c r="BB1617">
        <v>1</v>
      </c>
      <c r="BC1617">
        <v>32</v>
      </c>
      <c r="BD1617">
        <v>0</v>
      </c>
      <c r="BE1617">
        <v>0</v>
      </c>
      <c r="BF1617">
        <v>0</v>
      </c>
      <c r="BG1617">
        <v>0</v>
      </c>
      <c r="BH1617">
        <v>0</v>
      </c>
      <c r="BI1617">
        <v>20</v>
      </c>
      <c r="BJ1617">
        <v>16</v>
      </c>
      <c r="BK1617">
        <v>0</v>
      </c>
      <c r="BL1617">
        <v>0</v>
      </c>
      <c r="BM1617">
        <v>1</v>
      </c>
      <c r="BN1617">
        <v>4</v>
      </c>
      <c r="BO1617">
        <v>19</v>
      </c>
      <c r="BP1617">
        <v>14</v>
      </c>
      <c r="BQ1617">
        <v>0</v>
      </c>
      <c r="BR1617">
        <v>0</v>
      </c>
      <c r="BS1617">
        <v>11</v>
      </c>
      <c r="BT1617">
        <v>275</v>
      </c>
      <c r="BU1617" t="s">
        <v>1616</v>
      </c>
    </row>
    <row r="1618" spans="1:73">
      <c r="A1618" t="s">
        <v>1576</v>
      </c>
      <c r="B1618" t="s">
        <v>1577</v>
      </c>
      <c r="C1618">
        <v>36</v>
      </c>
      <c r="D1618" t="s">
        <v>119</v>
      </c>
      <c r="E1618" t="s">
        <v>78</v>
      </c>
      <c r="F1618" t="s">
        <v>77</v>
      </c>
      <c r="G1618">
        <v>0</v>
      </c>
      <c r="H1618">
        <v>1</v>
      </c>
      <c r="I1618">
        <v>3</v>
      </c>
      <c r="J1618">
        <v>0</v>
      </c>
      <c r="K1618">
        <v>0</v>
      </c>
      <c r="L1618">
        <v>8</v>
      </c>
      <c r="M1618">
        <v>0</v>
      </c>
      <c r="N1618">
        <v>9</v>
      </c>
      <c r="O1618">
        <v>0</v>
      </c>
      <c r="P1618">
        <v>0</v>
      </c>
      <c r="Q1618">
        <v>0</v>
      </c>
      <c r="R1618">
        <v>0</v>
      </c>
      <c r="S1618">
        <v>5</v>
      </c>
      <c r="T1618">
        <v>1</v>
      </c>
      <c r="U1618">
        <v>0</v>
      </c>
      <c r="V1618">
        <v>1</v>
      </c>
      <c r="W1618">
        <v>2</v>
      </c>
      <c r="X1618">
        <v>0</v>
      </c>
      <c r="Y1618">
        <v>0</v>
      </c>
      <c r="Z1618">
        <v>0</v>
      </c>
      <c r="AA1618">
        <v>0</v>
      </c>
      <c r="AB1618">
        <v>52</v>
      </c>
      <c r="AC1618">
        <v>0</v>
      </c>
      <c r="AD1618">
        <v>0</v>
      </c>
      <c r="AE1618">
        <v>0</v>
      </c>
      <c r="AF1618">
        <v>0</v>
      </c>
      <c r="AG1618">
        <v>0</v>
      </c>
      <c r="AH1618">
        <v>0</v>
      </c>
      <c r="AI1618">
        <v>1</v>
      </c>
      <c r="AJ1618">
        <v>0</v>
      </c>
      <c r="AK1618">
        <v>0</v>
      </c>
      <c r="AL1618">
        <v>0</v>
      </c>
      <c r="AM1618">
        <v>12</v>
      </c>
      <c r="AN1618">
        <v>0</v>
      </c>
      <c r="AO1618">
        <v>0</v>
      </c>
      <c r="AP1618">
        <v>2</v>
      </c>
      <c r="AQ1618">
        <v>1</v>
      </c>
      <c r="AR1618">
        <v>2</v>
      </c>
      <c r="AS1618">
        <v>0</v>
      </c>
      <c r="AT1618">
        <v>0</v>
      </c>
      <c r="AU1618">
        <v>0</v>
      </c>
      <c r="AV1618">
        <v>0</v>
      </c>
      <c r="AW1618">
        <v>0</v>
      </c>
      <c r="AX1618">
        <v>7</v>
      </c>
      <c r="AY1618">
        <v>11</v>
      </c>
      <c r="AZ1618">
        <v>11</v>
      </c>
      <c r="BA1618">
        <v>21</v>
      </c>
      <c r="BB1618">
        <v>0</v>
      </c>
      <c r="BC1618">
        <v>6</v>
      </c>
      <c r="BD1618">
        <v>0</v>
      </c>
      <c r="BE1618">
        <v>1</v>
      </c>
      <c r="BF1618">
        <v>0</v>
      </c>
      <c r="BG1618">
        <v>0</v>
      </c>
      <c r="BH1618">
        <v>0</v>
      </c>
      <c r="BI1618">
        <v>9</v>
      </c>
      <c r="BJ1618">
        <v>4</v>
      </c>
      <c r="BK1618">
        <v>0</v>
      </c>
      <c r="BL1618">
        <v>0</v>
      </c>
      <c r="BM1618">
        <v>0</v>
      </c>
      <c r="BN1618">
        <v>0</v>
      </c>
      <c r="BO1618">
        <v>12</v>
      </c>
      <c r="BP1618">
        <v>2</v>
      </c>
      <c r="BQ1618">
        <v>0</v>
      </c>
      <c r="BR1618">
        <v>4</v>
      </c>
      <c r="BS1618">
        <v>4</v>
      </c>
      <c r="BT1618">
        <v>87</v>
      </c>
      <c r="BU1618" t="s">
        <v>1617</v>
      </c>
    </row>
    <row r="1619" spans="1:73">
      <c r="A1619" t="s">
        <v>1576</v>
      </c>
      <c r="B1619" t="s">
        <v>1577</v>
      </c>
      <c r="C1619">
        <v>37</v>
      </c>
      <c r="D1619" t="s">
        <v>119</v>
      </c>
      <c r="E1619" t="s">
        <v>1589</v>
      </c>
      <c r="F1619" t="s">
        <v>92</v>
      </c>
      <c r="G1619">
        <v>0</v>
      </c>
      <c r="H1619">
        <v>0</v>
      </c>
      <c r="I1619">
        <v>2</v>
      </c>
      <c r="J1619">
        <v>0</v>
      </c>
      <c r="K1619">
        <v>0</v>
      </c>
      <c r="L1619">
        <v>3</v>
      </c>
      <c r="M1619">
        <v>0</v>
      </c>
      <c r="N1619">
        <v>3</v>
      </c>
      <c r="O1619">
        <v>0</v>
      </c>
      <c r="P1619">
        <v>0</v>
      </c>
      <c r="Q1619">
        <v>0</v>
      </c>
      <c r="R1619">
        <v>0</v>
      </c>
      <c r="S1619">
        <v>0</v>
      </c>
      <c r="T1619">
        <v>0</v>
      </c>
      <c r="U1619">
        <v>0</v>
      </c>
      <c r="V1619">
        <v>0</v>
      </c>
      <c r="W1619">
        <v>0</v>
      </c>
      <c r="X1619">
        <v>0</v>
      </c>
      <c r="Y1619">
        <v>0</v>
      </c>
      <c r="Z1619">
        <v>1</v>
      </c>
      <c r="AA1619">
        <v>0</v>
      </c>
      <c r="AB1619">
        <v>13</v>
      </c>
      <c r="AC1619">
        <v>0</v>
      </c>
      <c r="AD1619">
        <v>0</v>
      </c>
      <c r="AE1619">
        <v>0</v>
      </c>
      <c r="AF1619">
        <v>0</v>
      </c>
      <c r="AG1619">
        <v>0</v>
      </c>
      <c r="AH1619">
        <v>0</v>
      </c>
      <c r="AI1619">
        <v>0</v>
      </c>
      <c r="AJ1619">
        <v>0</v>
      </c>
      <c r="AK1619">
        <v>0</v>
      </c>
      <c r="AL1619">
        <v>0</v>
      </c>
      <c r="AM1619">
        <v>0</v>
      </c>
      <c r="AN1619">
        <v>0</v>
      </c>
      <c r="AO1619">
        <v>0</v>
      </c>
      <c r="AP1619">
        <v>0</v>
      </c>
      <c r="AQ1619">
        <v>1</v>
      </c>
      <c r="AR1619">
        <v>0</v>
      </c>
      <c r="AS1619">
        <v>0</v>
      </c>
      <c r="AT1619">
        <v>0</v>
      </c>
      <c r="AU1619">
        <v>0</v>
      </c>
      <c r="AV1619">
        <v>0</v>
      </c>
      <c r="AW1619">
        <v>2</v>
      </c>
      <c r="AX1619">
        <v>0</v>
      </c>
      <c r="AY1619">
        <v>2</v>
      </c>
      <c r="AZ1619">
        <v>4</v>
      </c>
      <c r="BA1619">
        <v>0</v>
      </c>
      <c r="BB1619">
        <v>0</v>
      </c>
      <c r="BC1619">
        <v>2</v>
      </c>
      <c r="BD1619">
        <v>0</v>
      </c>
      <c r="BE1619">
        <v>0</v>
      </c>
      <c r="BF1619">
        <v>0</v>
      </c>
      <c r="BG1619">
        <v>0</v>
      </c>
      <c r="BH1619">
        <v>0</v>
      </c>
      <c r="BI1619">
        <v>0</v>
      </c>
      <c r="BJ1619">
        <v>0</v>
      </c>
      <c r="BK1619">
        <v>0</v>
      </c>
      <c r="BL1619">
        <v>0</v>
      </c>
      <c r="BM1619">
        <v>0</v>
      </c>
      <c r="BN1619">
        <v>3</v>
      </c>
      <c r="BO1619">
        <v>4</v>
      </c>
      <c r="BP1619">
        <v>0</v>
      </c>
      <c r="BQ1619">
        <v>0</v>
      </c>
      <c r="BR1619">
        <v>0</v>
      </c>
      <c r="BS1619">
        <v>3</v>
      </c>
      <c r="BT1619">
        <v>23</v>
      </c>
      <c r="BU1619" t="s">
        <v>1618</v>
      </c>
    </row>
    <row r="1620" spans="1:73">
      <c r="A1620" t="s">
        <v>1576</v>
      </c>
      <c r="B1620" t="s">
        <v>1577</v>
      </c>
      <c r="C1620">
        <v>38</v>
      </c>
      <c r="D1620" t="s">
        <v>119</v>
      </c>
      <c r="E1620" t="s">
        <v>78</v>
      </c>
      <c r="F1620" t="s">
        <v>77</v>
      </c>
      <c r="G1620">
        <v>0</v>
      </c>
      <c r="H1620">
        <v>0</v>
      </c>
      <c r="I1620">
        <v>0</v>
      </c>
      <c r="J1620">
        <v>0</v>
      </c>
      <c r="K1620">
        <v>0</v>
      </c>
      <c r="L1620">
        <v>0</v>
      </c>
      <c r="M1620">
        <v>0</v>
      </c>
      <c r="N1620">
        <v>0</v>
      </c>
      <c r="O1620">
        <v>0</v>
      </c>
      <c r="P1620">
        <v>0</v>
      </c>
      <c r="Q1620">
        <v>2</v>
      </c>
      <c r="R1620">
        <v>0</v>
      </c>
      <c r="S1620">
        <v>2</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1</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2</v>
      </c>
      <c r="BP1620">
        <v>0</v>
      </c>
      <c r="BQ1620">
        <v>0</v>
      </c>
      <c r="BR1620">
        <v>0</v>
      </c>
      <c r="BS1620">
        <v>1</v>
      </c>
      <c r="BT1620">
        <v>5</v>
      </c>
      <c r="BU1620" t="s">
        <v>1619</v>
      </c>
    </row>
    <row r="1621" spans="1:73">
      <c r="A1621" t="s">
        <v>1576</v>
      </c>
      <c r="B1621" t="s">
        <v>1577</v>
      </c>
      <c r="C1621">
        <v>39</v>
      </c>
      <c r="D1621" t="s">
        <v>119</v>
      </c>
      <c r="E1621" t="s">
        <v>1589</v>
      </c>
      <c r="F1621" t="s">
        <v>92</v>
      </c>
      <c r="G1621">
        <v>2</v>
      </c>
      <c r="H1621">
        <v>2</v>
      </c>
      <c r="I1621">
        <v>3</v>
      </c>
      <c r="J1621">
        <v>0</v>
      </c>
      <c r="K1621">
        <v>0</v>
      </c>
      <c r="L1621">
        <v>3</v>
      </c>
      <c r="M1621">
        <v>0</v>
      </c>
      <c r="N1621">
        <v>8</v>
      </c>
      <c r="O1621">
        <v>0</v>
      </c>
      <c r="P1621">
        <v>0</v>
      </c>
      <c r="Q1621">
        <v>2</v>
      </c>
      <c r="R1621">
        <v>0</v>
      </c>
      <c r="S1621">
        <v>9</v>
      </c>
      <c r="T1621">
        <v>5</v>
      </c>
      <c r="U1621">
        <v>0</v>
      </c>
      <c r="V1621">
        <v>2</v>
      </c>
      <c r="W1621">
        <v>3</v>
      </c>
      <c r="X1621">
        <v>0</v>
      </c>
      <c r="Y1621">
        <v>0</v>
      </c>
      <c r="Z1621">
        <v>0</v>
      </c>
      <c r="AA1621">
        <v>0</v>
      </c>
      <c r="AB1621">
        <v>34</v>
      </c>
      <c r="AC1621">
        <v>1</v>
      </c>
      <c r="AD1621">
        <v>0</v>
      </c>
      <c r="AE1621">
        <v>0</v>
      </c>
      <c r="AF1621">
        <v>0</v>
      </c>
      <c r="AG1621">
        <v>0</v>
      </c>
      <c r="AH1621">
        <v>6</v>
      </c>
      <c r="AI1621">
        <v>2</v>
      </c>
      <c r="AJ1621">
        <v>0</v>
      </c>
      <c r="AK1621">
        <v>0</v>
      </c>
      <c r="AL1621">
        <v>0</v>
      </c>
      <c r="AM1621">
        <v>1</v>
      </c>
      <c r="AN1621">
        <v>0</v>
      </c>
      <c r="AO1621">
        <v>0</v>
      </c>
      <c r="AP1621">
        <v>0</v>
      </c>
      <c r="AQ1621">
        <v>1</v>
      </c>
      <c r="AR1621">
        <v>0</v>
      </c>
      <c r="AS1621">
        <v>0</v>
      </c>
      <c r="AT1621">
        <v>2</v>
      </c>
      <c r="AU1621">
        <v>2</v>
      </c>
      <c r="AV1621">
        <v>0</v>
      </c>
      <c r="AW1621">
        <v>2</v>
      </c>
      <c r="AX1621">
        <v>7</v>
      </c>
      <c r="AY1621">
        <v>6</v>
      </c>
      <c r="AZ1621">
        <v>6</v>
      </c>
      <c r="BA1621">
        <v>9</v>
      </c>
      <c r="BB1621">
        <v>1</v>
      </c>
      <c r="BC1621">
        <v>2</v>
      </c>
      <c r="BD1621">
        <v>0</v>
      </c>
      <c r="BE1621">
        <v>0</v>
      </c>
      <c r="BF1621">
        <v>0</v>
      </c>
      <c r="BG1621">
        <v>0</v>
      </c>
      <c r="BH1621">
        <v>0</v>
      </c>
      <c r="BI1621">
        <v>0</v>
      </c>
      <c r="BJ1621">
        <v>2</v>
      </c>
      <c r="BK1621">
        <v>0</v>
      </c>
      <c r="BL1621">
        <v>3</v>
      </c>
      <c r="BM1621">
        <v>0</v>
      </c>
      <c r="BN1621">
        <v>0</v>
      </c>
      <c r="BO1621">
        <v>11</v>
      </c>
      <c r="BP1621">
        <v>0</v>
      </c>
      <c r="BQ1621">
        <v>0</v>
      </c>
      <c r="BR1621">
        <v>0</v>
      </c>
      <c r="BS1621">
        <v>6</v>
      </c>
      <c r="BT1621">
        <v>59</v>
      </c>
      <c r="BU1621" t="s">
        <v>1620</v>
      </c>
    </row>
    <row r="1622" spans="1:73">
      <c r="A1622" t="s">
        <v>1576</v>
      </c>
      <c r="B1622" t="s">
        <v>1577</v>
      </c>
      <c r="C1622">
        <v>40</v>
      </c>
      <c r="D1622" t="s">
        <v>119</v>
      </c>
      <c r="E1622" t="s">
        <v>78</v>
      </c>
      <c r="F1622" t="s">
        <v>77</v>
      </c>
      <c r="G1622">
        <v>0</v>
      </c>
      <c r="H1622">
        <v>2</v>
      </c>
      <c r="I1622">
        <v>2</v>
      </c>
      <c r="J1622">
        <v>0</v>
      </c>
      <c r="K1622">
        <v>0</v>
      </c>
      <c r="L1622">
        <v>1</v>
      </c>
      <c r="M1622">
        <v>0</v>
      </c>
      <c r="N1622">
        <v>3</v>
      </c>
      <c r="O1622">
        <v>0</v>
      </c>
      <c r="P1622">
        <v>0</v>
      </c>
      <c r="Q1622">
        <v>1</v>
      </c>
      <c r="R1622">
        <v>0</v>
      </c>
      <c r="S1622">
        <v>4</v>
      </c>
      <c r="T1622">
        <v>1</v>
      </c>
      <c r="U1622">
        <v>0</v>
      </c>
      <c r="V1622">
        <v>0</v>
      </c>
      <c r="W1622">
        <v>1</v>
      </c>
      <c r="X1622">
        <v>0</v>
      </c>
      <c r="Y1622">
        <v>0</v>
      </c>
      <c r="Z1622">
        <v>1</v>
      </c>
      <c r="AA1622">
        <v>0</v>
      </c>
      <c r="AB1622">
        <v>21</v>
      </c>
      <c r="AC1622">
        <v>0</v>
      </c>
      <c r="AD1622">
        <v>0</v>
      </c>
      <c r="AE1622">
        <v>1</v>
      </c>
      <c r="AF1622">
        <v>0</v>
      </c>
      <c r="AG1622">
        <v>0</v>
      </c>
      <c r="AH1622">
        <v>3</v>
      </c>
      <c r="AI1622">
        <v>1</v>
      </c>
      <c r="AJ1622">
        <v>0</v>
      </c>
      <c r="AK1622">
        <v>0</v>
      </c>
      <c r="AL1622">
        <v>0</v>
      </c>
      <c r="AM1622">
        <v>3</v>
      </c>
      <c r="AN1622">
        <v>0</v>
      </c>
      <c r="AO1622">
        <v>0</v>
      </c>
      <c r="AP1622">
        <v>1</v>
      </c>
      <c r="AQ1622">
        <v>0</v>
      </c>
      <c r="AR1622">
        <v>0</v>
      </c>
      <c r="AS1622">
        <v>0</v>
      </c>
      <c r="AT1622">
        <v>0</v>
      </c>
      <c r="AU1622">
        <v>1</v>
      </c>
      <c r="AV1622">
        <v>1</v>
      </c>
      <c r="AW1622">
        <v>2</v>
      </c>
      <c r="AX1622">
        <v>5</v>
      </c>
      <c r="AY1622">
        <v>5</v>
      </c>
      <c r="AZ1622">
        <v>2</v>
      </c>
      <c r="BA1622">
        <v>9</v>
      </c>
      <c r="BB1622">
        <v>0</v>
      </c>
      <c r="BC1622">
        <v>4</v>
      </c>
      <c r="BD1622">
        <v>0</v>
      </c>
      <c r="BE1622">
        <v>0</v>
      </c>
      <c r="BF1622">
        <v>0</v>
      </c>
      <c r="BG1622">
        <v>0</v>
      </c>
      <c r="BH1622">
        <v>0</v>
      </c>
      <c r="BI1622">
        <v>4</v>
      </c>
      <c r="BJ1622">
        <v>2</v>
      </c>
      <c r="BK1622">
        <v>0</v>
      </c>
      <c r="BL1622">
        <v>0</v>
      </c>
      <c r="BM1622">
        <v>0</v>
      </c>
      <c r="BN1622">
        <v>2</v>
      </c>
      <c r="BO1622">
        <v>5</v>
      </c>
      <c r="BP1622">
        <v>0</v>
      </c>
      <c r="BQ1622">
        <v>0</v>
      </c>
      <c r="BR1622">
        <v>2</v>
      </c>
      <c r="BS1622">
        <v>3</v>
      </c>
      <c r="BT1622">
        <v>30</v>
      </c>
      <c r="BU1622" t="s">
        <v>1621</v>
      </c>
    </row>
    <row r="1623" spans="1:73">
      <c r="A1623" t="s">
        <v>1576</v>
      </c>
      <c r="B1623" t="s">
        <v>1577</v>
      </c>
      <c r="C1623">
        <v>41</v>
      </c>
      <c r="D1623" t="s">
        <v>119</v>
      </c>
      <c r="E1623" t="s">
        <v>1597</v>
      </c>
      <c r="F1623" t="s">
        <v>101</v>
      </c>
      <c r="G1623">
        <v>2</v>
      </c>
      <c r="H1623">
        <v>2</v>
      </c>
      <c r="I1623">
        <v>0</v>
      </c>
      <c r="J1623">
        <v>0</v>
      </c>
      <c r="K1623">
        <v>0</v>
      </c>
      <c r="L1623">
        <v>11</v>
      </c>
      <c r="M1623">
        <v>0</v>
      </c>
      <c r="N1623">
        <v>18</v>
      </c>
      <c r="O1623">
        <v>0</v>
      </c>
      <c r="P1623">
        <v>0</v>
      </c>
      <c r="Q1623">
        <v>4</v>
      </c>
      <c r="R1623">
        <v>0</v>
      </c>
      <c r="S1623">
        <v>39</v>
      </c>
      <c r="T1623">
        <v>7</v>
      </c>
      <c r="U1623">
        <v>0</v>
      </c>
      <c r="V1623">
        <v>4</v>
      </c>
      <c r="W1623">
        <v>7</v>
      </c>
      <c r="X1623">
        <v>0</v>
      </c>
      <c r="Y1623">
        <v>0</v>
      </c>
      <c r="Z1623">
        <v>0</v>
      </c>
      <c r="AA1623">
        <v>0</v>
      </c>
      <c r="AB1623">
        <v>105</v>
      </c>
      <c r="AC1623">
        <v>0</v>
      </c>
      <c r="AD1623">
        <v>0</v>
      </c>
      <c r="AE1623">
        <v>0</v>
      </c>
      <c r="AF1623">
        <v>0</v>
      </c>
      <c r="AG1623">
        <v>0</v>
      </c>
      <c r="AH1623">
        <v>0</v>
      </c>
      <c r="AI1623">
        <v>10</v>
      </c>
      <c r="AJ1623">
        <v>0</v>
      </c>
      <c r="AK1623">
        <v>0</v>
      </c>
      <c r="AL1623">
        <v>1</v>
      </c>
      <c r="AM1623">
        <v>14</v>
      </c>
      <c r="AN1623">
        <v>0</v>
      </c>
      <c r="AO1623">
        <v>0</v>
      </c>
      <c r="AP1623">
        <v>1</v>
      </c>
      <c r="AQ1623">
        <v>3</v>
      </c>
      <c r="AR1623">
        <v>0</v>
      </c>
      <c r="AS1623">
        <v>0</v>
      </c>
      <c r="AT1623">
        <v>1</v>
      </c>
      <c r="AU1623">
        <v>0</v>
      </c>
      <c r="AV1623">
        <v>0</v>
      </c>
      <c r="AW1623">
        <v>0</v>
      </c>
      <c r="AX1623">
        <v>20</v>
      </c>
      <c r="AY1623">
        <v>18</v>
      </c>
      <c r="AZ1623">
        <v>21</v>
      </c>
      <c r="BA1623">
        <v>34</v>
      </c>
      <c r="BB1623">
        <v>4</v>
      </c>
      <c r="BC1623">
        <v>8</v>
      </c>
      <c r="BD1623">
        <v>0</v>
      </c>
      <c r="BE1623">
        <v>0</v>
      </c>
      <c r="BF1623">
        <v>0</v>
      </c>
      <c r="BG1623">
        <v>0</v>
      </c>
      <c r="BH1623">
        <v>0</v>
      </c>
      <c r="BI1623">
        <v>20</v>
      </c>
      <c r="BJ1623">
        <v>6</v>
      </c>
      <c r="BK1623">
        <v>0</v>
      </c>
      <c r="BL1623">
        <v>6</v>
      </c>
      <c r="BM1623">
        <v>1</v>
      </c>
      <c r="BN1623">
        <v>0</v>
      </c>
      <c r="BO1623">
        <v>27</v>
      </c>
      <c r="BP1623">
        <v>17</v>
      </c>
      <c r="BQ1623">
        <v>0</v>
      </c>
      <c r="BR1623">
        <v>0</v>
      </c>
      <c r="BS1623">
        <v>10</v>
      </c>
      <c r="BT1623">
        <v>154</v>
      </c>
      <c r="BU1623" t="s">
        <v>1622</v>
      </c>
    </row>
    <row r="1624" spans="1:73">
      <c r="A1624" t="s">
        <v>1576</v>
      </c>
      <c r="B1624" t="s">
        <v>1577</v>
      </c>
      <c r="C1624">
        <v>42</v>
      </c>
      <c r="D1624" t="s">
        <v>119</v>
      </c>
      <c r="E1624" t="s">
        <v>78</v>
      </c>
      <c r="F1624" t="s">
        <v>77</v>
      </c>
      <c r="G1624">
        <v>0</v>
      </c>
      <c r="H1624">
        <v>0</v>
      </c>
      <c r="I1624">
        <v>0</v>
      </c>
      <c r="J1624">
        <v>0</v>
      </c>
      <c r="K1624">
        <v>0</v>
      </c>
      <c r="L1624">
        <v>1</v>
      </c>
      <c r="M1624">
        <v>0</v>
      </c>
      <c r="N1624">
        <v>0</v>
      </c>
      <c r="O1624">
        <v>0</v>
      </c>
      <c r="P1624">
        <v>0</v>
      </c>
      <c r="Q1624">
        <v>0</v>
      </c>
      <c r="R1624">
        <v>0</v>
      </c>
      <c r="S1624">
        <v>1</v>
      </c>
      <c r="T1624">
        <v>0</v>
      </c>
      <c r="U1624">
        <v>0</v>
      </c>
      <c r="V1624">
        <v>1</v>
      </c>
      <c r="W1624">
        <v>0</v>
      </c>
      <c r="X1624">
        <v>0</v>
      </c>
      <c r="Y1624">
        <v>0</v>
      </c>
      <c r="Z1624">
        <v>0</v>
      </c>
      <c r="AA1624">
        <v>0</v>
      </c>
      <c r="AB1624">
        <v>8</v>
      </c>
      <c r="AC1624">
        <v>0</v>
      </c>
      <c r="AD1624">
        <v>0</v>
      </c>
      <c r="AE1624">
        <v>0</v>
      </c>
      <c r="AF1624">
        <v>0</v>
      </c>
      <c r="AG1624">
        <v>0</v>
      </c>
      <c r="AH1624">
        <v>0</v>
      </c>
      <c r="AI1624">
        <v>0</v>
      </c>
      <c r="AJ1624">
        <v>0</v>
      </c>
      <c r="AK1624">
        <v>0</v>
      </c>
      <c r="AL1624">
        <v>0</v>
      </c>
      <c r="AM1624">
        <v>1</v>
      </c>
      <c r="AN1624">
        <v>0</v>
      </c>
      <c r="AO1624">
        <v>0</v>
      </c>
      <c r="AP1624">
        <v>0</v>
      </c>
      <c r="AQ1624">
        <v>0</v>
      </c>
      <c r="AR1624">
        <v>0</v>
      </c>
      <c r="AS1624">
        <v>0</v>
      </c>
      <c r="AT1624">
        <v>0</v>
      </c>
      <c r="AU1624">
        <v>0</v>
      </c>
      <c r="AV1624">
        <v>0</v>
      </c>
      <c r="AW1624">
        <v>0</v>
      </c>
      <c r="AX1624">
        <v>0</v>
      </c>
      <c r="AY1624">
        <v>3</v>
      </c>
      <c r="AZ1624">
        <v>2</v>
      </c>
      <c r="BA1624">
        <v>1</v>
      </c>
      <c r="BB1624">
        <v>0</v>
      </c>
      <c r="BC1624">
        <v>2</v>
      </c>
      <c r="BD1624">
        <v>0</v>
      </c>
      <c r="BE1624">
        <v>0</v>
      </c>
      <c r="BF1624">
        <v>0</v>
      </c>
      <c r="BG1624">
        <v>0</v>
      </c>
      <c r="BH1624">
        <v>0</v>
      </c>
      <c r="BI1624">
        <v>0</v>
      </c>
      <c r="BJ1624">
        <v>2</v>
      </c>
      <c r="BK1624">
        <v>0</v>
      </c>
      <c r="BL1624">
        <v>0</v>
      </c>
      <c r="BM1624">
        <v>0</v>
      </c>
      <c r="BN1624">
        <v>0</v>
      </c>
      <c r="BO1624">
        <v>3</v>
      </c>
      <c r="BP1624">
        <v>0</v>
      </c>
      <c r="BQ1624">
        <v>0</v>
      </c>
      <c r="BR1624">
        <v>0</v>
      </c>
      <c r="BS1624">
        <v>3</v>
      </c>
      <c r="BT1624">
        <v>16</v>
      </c>
      <c r="BU1624" t="s">
        <v>1623</v>
      </c>
    </row>
    <row r="1625" spans="1:73">
      <c r="A1625" t="s">
        <v>1576</v>
      </c>
      <c r="B1625" t="s">
        <v>1577</v>
      </c>
      <c r="C1625">
        <v>43</v>
      </c>
      <c r="D1625" t="s">
        <v>119</v>
      </c>
      <c r="E1625" t="s">
        <v>1594</v>
      </c>
      <c r="F1625" t="s">
        <v>92</v>
      </c>
      <c r="G1625">
        <v>0</v>
      </c>
      <c r="H1625">
        <v>10</v>
      </c>
      <c r="I1625">
        <v>4</v>
      </c>
      <c r="J1625">
        <v>1</v>
      </c>
      <c r="K1625">
        <v>0</v>
      </c>
      <c r="L1625">
        <v>12</v>
      </c>
      <c r="M1625">
        <v>0</v>
      </c>
      <c r="N1625">
        <v>15</v>
      </c>
      <c r="O1625">
        <v>0</v>
      </c>
      <c r="P1625">
        <v>0</v>
      </c>
      <c r="Q1625">
        <v>0</v>
      </c>
      <c r="R1625">
        <v>0</v>
      </c>
      <c r="S1625">
        <v>30</v>
      </c>
      <c r="T1625">
        <v>3</v>
      </c>
      <c r="U1625">
        <v>0</v>
      </c>
      <c r="V1625">
        <v>0</v>
      </c>
      <c r="W1625">
        <v>6</v>
      </c>
      <c r="X1625">
        <v>0</v>
      </c>
      <c r="Y1625">
        <v>0</v>
      </c>
      <c r="Z1625">
        <v>0</v>
      </c>
      <c r="AA1625">
        <v>0</v>
      </c>
      <c r="AB1625">
        <v>102</v>
      </c>
      <c r="AC1625">
        <v>0</v>
      </c>
      <c r="AD1625">
        <v>0</v>
      </c>
      <c r="AE1625">
        <v>1</v>
      </c>
      <c r="AF1625">
        <v>0</v>
      </c>
      <c r="AG1625">
        <v>0</v>
      </c>
      <c r="AH1625">
        <v>1</v>
      </c>
      <c r="AI1625">
        <v>14</v>
      </c>
      <c r="AJ1625">
        <v>0</v>
      </c>
      <c r="AK1625">
        <v>0</v>
      </c>
      <c r="AL1625">
        <v>4</v>
      </c>
      <c r="AM1625">
        <v>6</v>
      </c>
      <c r="AN1625">
        <v>0</v>
      </c>
      <c r="AO1625">
        <v>1</v>
      </c>
      <c r="AP1625">
        <v>6</v>
      </c>
      <c r="AQ1625">
        <v>5</v>
      </c>
      <c r="AR1625">
        <v>1</v>
      </c>
      <c r="AS1625">
        <v>0</v>
      </c>
      <c r="AT1625">
        <v>2</v>
      </c>
      <c r="AU1625">
        <v>2</v>
      </c>
      <c r="AV1625">
        <v>1</v>
      </c>
      <c r="AW1625">
        <v>3</v>
      </c>
      <c r="AX1625">
        <v>14</v>
      </c>
      <c r="AY1625">
        <v>27</v>
      </c>
      <c r="AZ1625">
        <v>18</v>
      </c>
      <c r="BA1625">
        <v>24</v>
      </c>
      <c r="BB1625">
        <v>1</v>
      </c>
      <c r="BC1625">
        <v>25</v>
      </c>
      <c r="BD1625">
        <v>0</v>
      </c>
      <c r="BE1625">
        <v>0</v>
      </c>
      <c r="BF1625">
        <v>0</v>
      </c>
      <c r="BG1625">
        <v>0</v>
      </c>
      <c r="BH1625">
        <v>0</v>
      </c>
      <c r="BI1625">
        <v>15</v>
      </c>
      <c r="BJ1625">
        <v>14</v>
      </c>
      <c r="BK1625">
        <v>0</v>
      </c>
      <c r="BL1625">
        <v>3</v>
      </c>
      <c r="BM1625">
        <v>0</v>
      </c>
      <c r="BN1625">
        <v>1</v>
      </c>
      <c r="BO1625">
        <v>24</v>
      </c>
      <c r="BP1625">
        <v>11</v>
      </c>
      <c r="BQ1625">
        <v>2</v>
      </c>
      <c r="BR1625">
        <v>0</v>
      </c>
      <c r="BS1625">
        <v>11</v>
      </c>
      <c r="BT1625">
        <v>180</v>
      </c>
      <c r="BU1625" t="s">
        <v>1624</v>
      </c>
    </row>
    <row r="1626" spans="1:73">
      <c r="A1626" t="s">
        <v>1576</v>
      </c>
      <c r="B1626" t="s">
        <v>1577</v>
      </c>
      <c r="C1626">
        <v>44</v>
      </c>
      <c r="D1626" t="s">
        <v>119</v>
      </c>
      <c r="E1626" t="s">
        <v>78</v>
      </c>
      <c r="F1626" t="s">
        <v>77</v>
      </c>
      <c r="G1626">
        <v>0</v>
      </c>
      <c r="H1626">
        <v>2</v>
      </c>
      <c r="I1626">
        <v>1</v>
      </c>
      <c r="J1626">
        <v>0</v>
      </c>
      <c r="K1626">
        <v>0</v>
      </c>
      <c r="L1626">
        <v>2</v>
      </c>
      <c r="M1626">
        <v>0</v>
      </c>
      <c r="N1626">
        <v>3</v>
      </c>
      <c r="O1626">
        <v>0</v>
      </c>
      <c r="P1626">
        <v>0</v>
      </c>
      <c r="Q1626">
        <v>0</v>
      </c>
      <c r="R1626">
        <v>0</v>
      </c>
      <c r="S1626">
        <v>6</v>
      </c>
      <c r="T1626">
        <v>1</v>
      </c>
      <c r="U1626">
        <v>0</v>
      </c>
      <c r="V1626">
        <v>0</v>
      </c>
      <c r="W1626">
        <v>2</v>
      </c>
      <c r="X1626">
        <v>0</v>
      </c>
      <c r="Y1626">
        <v>0</v>
      </c>
      <c r="Z1626">
        <v>1</v>
      </c>
      <c r="AA1626">
        <v>0</v>
      </c>
      <c r="AB1626">
        <v>16</v>
      </c>
      <c r="AC1626">
        <v>1</v>
      </c>
      <c r="AD1626">
        <v>0</v>
      </c>
      <c r="AE1626">
        <v>0</v>
      </c>
      <c r="AF1626">
        <v>0</v>
      </c>
      <c r="AG1626">
        <v>0</v>
      </c>
      <c r="AH1626">
        <v>1</v>
      </c>
      <c r="AI1626">
        <v>1</v>
      </c>
      <c r="AJ1626">
        <v>0</v>
      </c>
      <c r="AK1626">
        <v>0</v>
      </c>
      <c r="AL1626">
        <v>0</v>
      </c>
      <c r="AM1626">
        <v>4</v>
      </c>
      <c r="AN1626">
        <v>0</v>
      </c>
      <c r="AO1626">
        <v>0</v>
      </c>
      <c r="AP1626">
        <v>1</v>
      </c>
      <c r="AQ1626">
        <v>0</v>
      </c>
      <c r="AR1626">
        <v>0</v>
      </c>
      <c r="AS1626">
        <v>0</v>
      </c>
      <c r="AT1626">
        <v>0</v>
      </c>
      <c r="AU1626">
        <v>1</v>
      </c>
      <c r="AV1626">
        <v>0</v>
      </c>
      <c r="AW1626">
        <v>1</v>
      </c>
      <c r="AX1626">
        <v>1</v>
      </c>
      <c r="AY1626">
        <v>1</v>
      </c>
      <c r="AZ1626">
        <v>2</v>
      </c>
      <c r="BA1626">
        <v>5</v>
      </c>
      <c r="BB1626">
        <v>0</v>
      </c>
      <c r="BC1626">
        <v>1</v>
      </c>
      <c r="BD1626">
        <v>0</v>
      </c>
      <c r="BE1626">
        <v>0</v>
      </c>
      <c r="BF1626">
        <v>0</v>
      </c>
      <c r="BG1626">
        <v>0</v>
      </c>
      <c r="BH1626">
        <v>0</v>
      </c>
      <c r="BI1626">
        <v>0</v>
      </c>
      <c r="BJ1626">
        <v>0</v>
      </c>
      <c r="BK1626">
        <v>0</v>
      </c>
      <c r="BL1626">
        <v>0</v>
      </c>
      <c r="BM1626">
        <v>0</v>
      </c>
      <c r="BN1626">
        <v>1</v>
      </c>
      <c r="BO1626">
        <v>5</v>
      </c>
      <c r="BP1626">
        <v>0</v>
      </c>
      <c r="BQ1626">
        <v>0</v>
      </c>
      <c r="BR1626">
        <v>0</v>
      </c>
      <c r="BS1626">
        <v>3</v>
      </c>
      <c r="BT1626">
        <v>28</v>
      </c>
      <c r="BU1626" t="s">
        <v>1625</v>
      </c>
    </row>
    <row r="1627" spans="1:73">
      <c r="A1627" t="s">
        <v>1576</v>
      </c>
      <c r="B1627" t="s">
        <v>1577</v>
      </c>
      <c r="C1627">
        <v>45</v>
      </c>
      <c r="D1627" t="s">
        <v>119</v>
      </c>
      <c r="E1627" t="s">
        <v>1602</v>
      </c>
      <c r="F1627" t="s">
        <v>101</v>
      </c>
      <c r="G1627">
        <v>1</v>
      </c>
      <c r="H1627">
        <v>1</v>
      </c>
      <c r="I1627">
        <v>1</v>
      </c>
      <c r="J1627">
        <v>0</v>
      </c>
      <c r="K1627">
        <v>0</v>
      </c>
      <c r="L1627">
        <v>7</v>
      </c>
      <c r="M1627">
        <v>0</v>
      </c>
      <c r="N1627">
        <v>8</v>
      </c>
      <c r="O1627">
        <v>0</v>
      </c>
      <c r="P1627">
        <v>0</v>
      </c>
      <c r="Q1627">
        <v>0</v>
      </c>
      <c r="R1627">
        <v>0</v>
      </c>
      <c r="S1627">
        <v>6</v>
      </c>
      <c r="T1627">
        <v>3</v>
      </c>
      <c r="U1627">
        <v>0</v>
      </c>
      <c r="V1627">
        <v>0</v>
      </c>
      <c r="W1627">
        <v>0</v>
      </c>
      <c r="X1627">
        <v>0</v>
      </c>
      <c r="Y1627">
        <v>0</v>
      </c>
      <c r="Z1627">
        <v>0</v>
      </c>
      <c r="AA1627">
        <v>0</v>
      </c>
      <c r="AB1627">
        <v>35</v>
      </c>
      <c r="AC1627">
        <v>0</v>
      </c>
      <c r="AD1627">
        <v>0</v>
      </c>
      <c r="AE1627">
        <v>0</v>
      </c>
      <c r="AF1627">
        <v>0</v>
      </c>
      <c r="AG1627">
        <v>0</v>
      </c>
      <c r="AH1627">
        <v>0</v>
      </c>
      <c r="AI1627">
        <v>4</v>
      </c>
      <c r="AJ1627">
        <v>0</v>
      </c>
      <c r="AK1627">
        <v>0</v>
      </c>
      <c r="AL1627">
        <v>2</v>
      </c>
      <c r="AM1627">
        <v>4</v>
      </c>
      <c r="AN1627">
        <v>0</v>
      </c>
      <c r="AO1627">
        <v>0</v>
      </c>
      <c r="AP1627">
        <v>0</v>
      </c>
      <c r="AQ1627">
        <v>2</v>
      </c>
      <c r="AR1627">
        <v>0</v>
      </c>
      <c r="AS1627">
        <v>0</v>
      </c>
      <c r="AT1627">
        <v>1</v>
      </c>
      <c r="AU1627">
        <v>1</v>
      </c>
      <c r="AV1627">
        <v>0</v>
      </c>
      <c r="AW1627">
        <v>1</v>
      </c>
      <c r="AX1627">
        <v>5</v>
      </c>
      <c r="AY1627">
        <v>5</v>
      </c>
      <c r="AZ1627">
        <v>9</v>
      </c>
      <c r="BA1627">
        <v>10</v>
      </c>
      <c r="BB1627">
        <v>0</v>
      </c>
      <c r="BC1627">
        <v>5</v>
      </c>
      <c r="BD1627">
        <v>0</v>
      </c>
      <c r="BE1627">
        <v>0</v>
      </c>
      <c r="BF1627">
        <v>0</v>
      </c>
      <c r="BG1627">
        <v>0</v>
      </c>
      <c r="BH1627">
        <v>0</v>
      </c>
      <c r="BI1627">
        <v>5</v>
      </c>
      <c r="BJ1627">
        <v>3</v>
      </c>
      <c r="BK1627">
        <v>0</v>
      </c>
      <c r="BL1627">
        <v>0</v>
      </c>
      <c r="BM1627">
        <v>1</v>
      </c>
      <c r="BN1627">
        <v>0</v>
      </c>
      <c r="BO1627">
        <v>10</v>
      </c>
      <c r="BP1627">
        <v>3</v>
      </c>
      <c r="BQ1627">
        <v>0</v>
      </c>
      <c r="BR1627">
        <v>1</v>
      </c>
      <c r="BS1627">
        <v>3</v>
      </c>
      <c r="BT1627">
        <v>54</v>
      </c>
      <c r="BU1627" t="s">
        <v>1626</v>
      </c>
    </row>
    <row r="1628" spans="1:73">
      <c r="A1628" t="s">
        <v>1576</v>
      </c>
      <c r="B1628" t="s">
        <v>1577</v>
      </c>
      <c r="C1628">
        <v>46</v>
      </c>
      <c r="D1628" t="s">
        <v>119</v>
      </c>
      <c r="E1628" t="s">
        <v>78</v>
      </c>
      <c r="F1628" t="s">
        <v>77</v>
      </c>
      <c r="G1628">
        <v>0</v>
      </c>
      <c r="H1628">
        <v>6</v>
      </c>
      <c r="I1628">
        <v>1</v>
      </c>
      <c r="J1628">
        <v>0</v>
      </c>
      <c r="K1628">
        <v>0</v>
      </c>
      <c r="L1628">
        <v>4</v>
      </c>
      <c r="M1628">
        <v>1</v>
      </c>
      <c r="N1628">
        <v>9</v>
      </c>
      <c r="O1628">
        <v>0</v>
      </c>
      <c r="P1628">
        <v>0</v>
      </c>
      <c r="Q1628">
        <v>0</v>
      </c>
      <c r="R1628">
        <v>0</v>
      </c>
      <c r="S1628">
        <v>15</v>
      </c>
      <c r="T1628">
        <v>2</v>
      </c>
      <c r="U1628">
        <v>0</v>
      </c>
      <c r="V1628">
        <v>2</v>
      </c>
      <c r="W1628">
        <v>2</v>
      </c>
      <c r="X1628">
        <v>0</v>
      </c>
      <c r="Y1628">
        <v>0</v>
      </c>
      <c r="Z1628">
        <v>0</v>
      </c>
      <c r="AA1628">
        <v>0</v>
      </c>
      <c r="AB1628">
        <v>42</v>
      </c>
      <c r="AC1628">
        <v>0</v>
      </c>
      <c r="AD1628">
        <v>0</v>
      </c>
      <c r="AE1628">
        <v>0</v>
      </c>
      <c r="AF1628">
        <v>0</v>
      </c>
      <c r="AG1628">
        <v>0</v>
      </c>
      <c r="AH1628">
        <v>0</v>
      </c>
      <c r="AI1628">
        <v>5</v>
      </c>
      <c r="AJ1628">
        <v>0</v>
      </c>
      <c r="AK1628">
        <v>0</v>
      </c>
      <c r="AL1628">
        <v>3</v>
      </c>
      <c r="AM1628">
        <v>3</v>
      </c>
      <c r="AN1628">
        <v>0</v>
      </c>
      <c r="AO1628">
        <v>0</v>
      </c>
      <c r="AP1628">
        <v>0</v>
      </c>
      <c r="AQ1628">
        <v>1</v>
      </c>
      <c r="AR1628">
        <v>0</v>
      </c>
      <c r="AS1628">
        <v>0</v>
      </c>
      <c r="AT1628">
        <v>0</v>
      </c>
      <c r="AU1628">
        <v>0</v>
      </c>
      <c r="AV1628">
        <v>0</v>
      </c>
      <c r="AW1628">
        <v>1</v>
      </c>
      <c r="AX1628">
        <v>4</v>
      </c>
      <c r="AY1628">
        <v>3</v>
      </c>
      <c r="AZ1628">
        <v>9</v>
      </c>
      <c r="BA1628">
        <v>10</v>
      </c>
      <c r="BB1628">
        <v>9</v>
      </c>
      <c r="BC1628">
        <v>5</v>
      </c>
      <c r="BD1628">
        <v>0</v>
      </c>
      <c r="BE1628">
        <v>0</v>
      </c>
      <c r="BF1628">
        <v>0</v>
      </c>
      <c r="BG1628">
        <v>0</v>
      </c>
      <c r="BH1628">
        <v>0</v>
      </c>
      <c r="BI1628">
        <v>3</v>
      </c>
      <c r="BJ1628">
        <v>5</v>
      </c>
      <c r="BK1628">
        <v>0</v>
      </c>
      <c r="BL1628">
        <v>3</v>
      </c>
      <c r="BM1628">
        <v>1</v>
      </c>
      <c r="BN1628">
        <v>0</v>
      </c>
      <c r="BO1628">
        <v>12</v>
      </c>
      <c r="BP1628">
        <v>0</v>
      </c>
      <c r="BQ1628">
        <v>0</v>
      </c>
      <c r="BR1628">
        <v>2</v>
      </c>
      <c r="BS1628">
        <v>3</v>
      </c>
      <c r="BT1628">
        <v>56</v>
      </c>
      <c r="BU1628" t="s">
        <v>1627</v>
      </c>
    </row>
    <row r="1629" spans="1:73">
      <c r="A1629" t="s">
        <v>1576</v>
      </c>
      <c r="B1629" t="s">
        <v>1577</v>
      </c>
      <c r="C1629">
        <v>47</v>
      </c>
      <c r="D1629" t="s">
        <v>119</v>
      </c>
      <c r="E1629" t="s">
        <v>1602</v>
      </c>
      <c r="F1629" t="s">
        <v>101</v>
      </c>
      <c r="G1629">
        <v>1</v>
      </c>
      <c r="H1629">
        <v>1</v>
      </c>
      <c r="I1629">
        <v>1</v>
      </c>
      <c r="J1629">
        <v>0</v>
      </c>
      <c r="K1629">
        <v>0</v>
      </c>
      <c r="L1629">
        <v>5</v>
      </c>
      <c r="M1629">
        <v>0</v>
      </c>
      <c r="N1629">
        <v>7</v>
      </c>
      <c r="O1629">
        <v>0</v>
      </c>
      <c r="P1629">
        <v>0</v>
      </c>
      <c r="Q1629">
        <v>0</v>
      </c>
      <c r="R1629">
        <v>0</v>
      </c>
      <c r="S1629">
        <v>3</v>
      </c>
      <c r="T1629">
        <v>2</v>
      </c>
      <c r="U1629">
        <v>0</v>
      </c>
      <c r="V1629">
        <v>0</v>
      </c>
      <c r="W1629">
        <v>0</v>
      </c>
      <c r="X1629">
        <v>0</v>
      </c>
      <c r="Y1629">
        <v>0</v>
      </c>
      <c r="Z1629">
        <v>0</v>
      </c>
      <c r="AA1629">
        <v>0</v>
      </c>
      <c r="AB1629">
        <v>30</v>
      </c>
      <c r="AC1629">
        <v>0</v>
      </c>
      <c r="AD1629">
        <v>0</v>
      </c>
      <c r="AE1629">
        <v>0</v>
      </c>
      <c r="AF1629">
        <v>0</v>
      </c>
      <c r="AG1629">
        <v>0</v>
      </c>
      <c r="AH1629">
        <v>0</v>
      </c>
      <c r="AI1629">
        <v>2</v>
      </c>
      <c r="AJ1629">
        <v>0</v>
      </c>
      <c r="AK1629">
        <v>0</v>
      </c>
      <c r="AL1629">
        <v>0</v>
      </c>
      <c r="AM1629">
        <v>4</v>
      </c>
      <c r="AN1629">
        <v>0</v>
      </c>
      <c r="AO1629">
        <v>0</v>
      </c>
      <c r="AP1629">
        <v>1</v>
      </c>
      <c r="AQ1629">
        <v>1</v>
      </c>
      <c r="AR1629">
        <v>0</v>
      </c>
      <c r="AS1629">
        <v>0</v>
      </c>
      <c r="AT1629">
        <v>0</v>
      </c>
      <c r="AU1629">
        <v>0</v>
      </c>
      <c r="AV1629">
        <v>0</v>
      </c>
      <c r="AW1629">
        <v>1</v>
      </c>
      <c r="AX1629">
        <v>4</v>
      </c>
      <c r="AY1629">
        <v>6</v>
      </c>
      <c r="AZ1629">
        <v>8</v>
      </c>
      <c r="BA1629">
        <v>9</v>
      </c>
      <c r="BB1629">
        <v>1</v>
      </c>
      <c r="BC1629">
        <v>6</v>
      </c>
      <c r="BD1629">
        <v>0</v>
      </c>
      <c r="BE1629">
        <v>0</v>
      </c>
      <c r="BF1629">
        <v>0</v>
      </c>
      <c r="BG1629">
        <v>0</v>
      </c>
      <c r="BH1629">
        <v>0</v>
      </c>
      <c r="BI1629">
        <v>4</v>
      </c>
      <c r="BJ1629">
        <v>4</v>
      </c>
      <c r="BK1629">
        <v>0</v>
      </c>
      <c r="BL1629">
        <v>0</v>
      </c>
      <c r="BM1629">
        <v>0</v>
      </c>
      <c r="BN1629">
        <v>0</v>
      </c>
      <c r="BO1629">
        <v>8</v>
      </c>
      <c r="BP1629">
        <v>4</v>
      </c>
      <c r="BQ1629">
        <v>0</v>
      </c>
      <c r="BR1629">
        <v>0</v>
      </c>
      <c r="BS1629">
        <v>3</v>
      </c>
      <c r="BT1629">
        <v>49</v>
      </c>
      <c r="BU1629" t="s">
        <v>1628</v>
      </c>
    </row>
    <row r="1630" spans="1:73">
      <c r="A1630" t="s">
        <v>1576</v>
      </c>
      <c r="B1630" t="s">
        <v>1577</v>
      </c>
      <c r="C1630">
        <v>48</v>
      </c>
      <c r="D1630" t="s">
        <v>119</v>
      </c>
      <c r="E1630" t="s">
        <v>1597</v>
      </c>
      <c r="F1630" t="s">
        <v>101</v>
      </c>
      <c r="G1630">
        <v>0</v>
      </c>
      <c r="H1630">
        <v>0</v>
      </c>
      <c r="I1630">
        <v>3</v>
      </c>
      <c r="J1630">
        <v>1</v>
      </c>
      <c r="K1630">
        <v>0</v>
      </c>
      <c r="L1630">
        <v>4</v>
      </c>
      <c r="M1630">
        <v>1</v>
      </c>
      <c r="N1630">
        <v>5</v>
      </c>
      <c r="O1630">
        <v>0</v>
      </c>
      <c r="P1630">
        <v>0</v>
      </c>
      <c r="Q1630">
        <v>2</v>
      </c>
      <c r="R1630">
        <v>0</v>
      </c>
      <c r="S1630">
        <v>11</v>
      </c>
      <c r="T1630">
        <v>1</v>
      </c>
      <c r="U1630">
        <v>0</v>
      </c>
      <c r="V1630">
        <v>3</v>
      </c>
      <c r="W1630">
        <v>1</v>
      </c>
      <c r="X1630">
        <v>0</v>
      </c>
      <c r="Y1630">
        <v>0</v>
      </c>
      <c r="Z1630">
        <v>0</v>
      </c>
      <c r="AA1630">
        <v>0</v>
      </c>
      <c r="AB1630">
        <v>30</v>
      </c>
      <c r="AC1630">
        <v>1</v>
      </c>
      <c r="AD1630">
        <v>0</v>
      </c>
      <c r="AE1630">
        <v>0</v>
      </c>
      <c r="AF1630">
        <v>0</v>
      </c>
      <c r="AG1630">
        <v>0</v>
      </c>
      <c r="AH1630">
        <v>0</v>
      </c>
      <c r="AI1630">
        <v>5</v>
      </c>
      <c r="AJ1630">
        <v>0</v>
      </c>
      <c r="AK1630">
        <v>0</v>
      </c>
      <c r="AL1630">
        <v>1</v>
      </c>
      <c r="AM1630">
        <v>1</v>
      </c>
      <c r="AN1630">
        <v>0</v>
      </c>
      <c r="AO1630">
        <v>0</v>
      </c>
      <c r="AP1630">
        <v>0</v>
      </c>
      <c r="AQ1630">
        <v>0</v>
      </c>
      <c r="AR1630">
        <v>1</v>
      </c>
      <c r="AS1630">
        <v>0</v>
      </c>
      <c r="AT1630">
        <v>1</v>
      </c>
      <c r="AU1630">
        <v>0</v>
      </c>
      <c r="AV1630">
        <v>0</v>
      </c>
      <c r="AW1630">
        <v>2</v>
      </c>
      <c r="AX1630">
        <v>5</v>
      </c>
      <c r="AY1630">
        <v>7</v>
      </c>
      <c r="AZ1630">
        <v>5</v>
      </c>
      <c r="BA1630">
        <v>6</v>
      </c>
      <c r="BB1630">
        <v>4</v>
      </c>
      <c r="BC1630">
        <v>3</v>
      </c>
      <c r="BD1630">
        <v>0</v>
      </c>
      <c r="BE1630">
        <v>0</v>
      </c>
      <c r="BF1630">
        <v>0</v>
      </c>
      <c r="BG1630">
        <v>0</v>
      </c>
      <c r="BH1630">
        <v>0</v>
      </c>
      <c r="BI1630">
        <v>4</v>
      </c>
      <c r="BJ1630">
        <v>2</v>
      </c>
      <c r="BK1630">
        <v>0</v>
      </c>
      <c r="BL1630">
        <v>3</v>
      </c>
      <c r="BM1630">
        <v>0</v>
      </c>
      <c r="BN1630">
        <v>0</v>
      </c>
      <c r="BO1630">
        <v>7</v>
      </c>
      <c r="BP1630">
        <v>4</v>
      </c>
      <c r="BQ1630">
        <v>0</v>
      </c>
      <c r="BR1630">
        <v>0</v>
      </c>
      <c r="BS1630">
        <v>3</v>
      </c>
      <c r="BT1630">
        <v>44</v>
      </c>
      <c r="BU1630" t="s">
        <v>1629</v>
      </c>
    </row>
    <row r="1631" spans="1:73">
      <c r="A1631" t="s">
        <v>1576</v>
      </c>
      <c r="B1631" t="s">
        <v>1577</v>
      </c>
      <c r="C1631">
        <v>49</v>
      </c>
      <c r="D1631" t="s">
        <v>119</v>
      </c>
      <c r="E1631" t="s">
        <v>1594</v>
      </c>
      <c r="F1631" t="s">
        <v>92</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1</v>
      </c>
      <c r="BT1631">
        <v>3</v>
      </c>
      <c r="BU1631" t="s">
        <v>1630</v>
      </c>
    </row>
    <row r="1632" spans="1:73">
      <c r="A1632" t="s">
        <v>1576</v>
      </c>
      <c r="B1632" t="s">
        <v>1577</v>
      </c>
      <c r="C1632">
        <v>50</v>
      </c>
      <c r="D1632" t="s">
        <v>119</v>
      </c>
      <c r="E1632" t="s">
        <v>78</v>
      </c>
      <c r="F1632" t="s">
        <v>77</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1</v>
      </c>
      <c r="AQ1632">
        <v>0</v>
      </c>
      <c r="AR1632">
        <v>0</v>
      </c>
      <c r="AS1632">
        <v>0</v>
      </c>
      <c r="AT1632">
        <v>0</v>
      </c>
      <c r="AU1632">
        <v>0</v>
      </c>
      <c r="AV1632">
        <v>0</v>
      </c>
      <c r="AW1632">
        <v>0</v>
      </c>
      <c r="AX1632">
        <v>0</v>
      </c>
      <c r="AY1632">
        <v>0</v>
      </c>
      <c r="AZ1632">
        <v>1</v>
      </c>
      <c r="BA1632">
        <v>0</v>
      </c>
      <c r="BB1632">
        <v>0</v>
      </c>
      <c r="BC1632">
        <v>2</v>
      </c>
      <c r="BD1632">
        <v>0</v>
      </c>
      <c r="BE1632">
        <v>0</v>
      </c>
      <c r="BF1632">
        <v>0</v>
      </c>
      <c r="BG1632">
        <v>0</v>
      </c>
      <c r="BH1632">
        <v>0</v>
      </c>
      <c r="BI1632">
        <v>0</v>
      </c>
      <c r="BJ1632">
        <v>0</v>
      </c>
      <c r="BK1632">
        <v>0</v>
      </c>
      <c r="BL1632">
        <v>0</v>
      </c>
      <c r="BM1632">
        <v>0</v>
      </c>
      <c r="BN1632">
        <v>0</v>
      </c>
      <c r="BO1632">
        <v>1</v>
      </c>
      <c r="BP1632">
        <v>0</v>
      </c>
      <c r="BQ1632">
        <v>0</v>
      </c>
      <c r="BR1632">
        <v>0</v>
      </c>
      <c r="BS1632">
        <v>1</v>
      </c>
      <c r="BT1632">
        <v>4</v>
      </c>
      <c r="BU1632" t="s">
        <v>1631</v>
      </c>
    </row>
    <row r="1633" spans="1:73">
      <c r="A1633" t="s">
        <v>1576</v>
      </c>
      <c r="B1633" t="s">
        <v>1577</v>
      </c>
      <c r="C1633">
        <v>51</v>
      </c>
      <c r="D1633" t="s">
        <v>119</v>
      </c>
      <c r="E1633" t="s">
        <v>1594</v>
      </c>
      <c r="F1633" t="s">
        <v>92</v>
      </c>
      <c r="G1633">
        <v>0</v>
      </c>
      <c r="H1633">
        <v>4</v>
      </c>
      <c r="I1633">
        <v>3</v>
      </c>
      <c r="J1633">
        <v>0</v>
      </c>
      <c r="K1633">
        <v>0</v>
      </c>
      <c r="L1633">
        <v>12</v>
      </c>
      <c r="M1633">
        <v>0</v>
      </c>
      <c r="N1633">
        <v>11</v>
      </c>
      <c r="O1633">
        <v>0</v>
      </c>
      <c r="P1633">
        <v>0</v>
      </c>
      <c r="Q1633">
        <v>4</v>
      </c>
      <c r="R1633">
        <v>4</v>
      </c>
      <c r="S1633">
        <v>28</v>
      </c>
      <c r="T1633">
        <v>9</v>
      </c>
      <c r="U1633">
        <v>0</v>
      </c>
      <c r="V1633">
        <v>1</v>
      </c>
      <c r="W1633">
        <v>1</v>
      </c>
      <c r="X1633">
        <v>0</v>
      </c>
      <c r="Y1633">
        <v>0</v>
      </c>
      <c r="Z1633">
        <v>0</v>
      </c>
      <c r="AA1633">
        <v>0</v>
      </c>
      <c r="AB1633">
        <v>73</v>
      </c>
      <c r="AC1633">
        <v>0</v>
      </c>
      <c r="AD1633">
        <v>0</v>
      </c>
      <c r="AE1633">
        <v>0</v>
      </c>
      <c r="AF1633">
        <v>0</v>
      </c>
      <c r="AG1633">
        <v>0</v>
      </c>
      <c r="AH1633">
        <v>0</v>
      </c>
      <c r="AI1633">
        <v>9</v>
      </c>
      <c r="AJ1633">
        <v>0</v>
      </c>
      <c r="AK1633">
        <v>0</v>
      </c>
      <c r="AL1633">
        <v>0</v>
      </c>
      <c r="AM1633">
        <v>3</v>
      </c>
      <c r="AN1633">
        <v>0</v>
      </c>
      <c r="AO1633">
        <v>0</v>
      </c>
      <c r="AP1633">
        <v>3</v>
      </c>
      <c r="AQ1633">
        <v>2</v>
      </c>
      <c r="AR1633">
        <v>0</v>
      </c>
      <c r="AS1633">
        <v>0</v>
      </c>
      <c r="AT1633">
        <v>1</v>
      </c>
      <c r="AU1633">
        <v>5</v>
      </c>
      <c r="AV1633">
        <v>0</v>
      </c>
      <c r="AW1633">
        <v>3</v>
      </c>
      <c r="AX1633">
        <v>10</v>
      </c>
      <c r="AY1633">
        <v>14</v>
      </c>
      <c r="AZ1633">
        <v>15</v>
      </c>
      <c r="BA1633">
        <v>15</v>
      </c>
      <c r="BB1633">
        <v>3</v>
      </c>
      <c r="BC1633">
        <v>15</v>
      </c>
      <c r="BD1633">
        <v>1</v>
      </c>
      <c r="BE1633">
        <v>0</v>
      </c>
      <c r="BF1633">
        <v>0</v>
      </c>
      <c r="BG1633">
        <v>0</v>
      </c>
      <c r="BH1633">
        <v>4</v>
      </c>
      <c r="BI1633">
        <v>15</v>
      </c>
      <c r="BJ1633">
        <v>3</v>
      </c>
      <c r="BK1633">
        <v>0</v>
      </c>
      <c r="BL1633">
        <v>1</v>
      </c>
      <c r="BM1633">
        <v>0</v>
      </c>
      <c r="BN1633">
        <v>9</v>
      </c>
      <c r="BO1633">
        <v>21</v>
      </c>
      <c r="BP1633">
        <v>4</v>
      </c>
      <c r="BQ1633">
        <v>1</v>
      </c>
      <c r="BR1633">
        <v>3</v>
      </c>
      <c r="BS1633">
        <v>9</v>
      </c>
      <c r="BT1633">
        <v>134</v>
      </c>
      <c r="BU1633" t="s">
        <v>1632</v>
      </c>
    </row>
    <row r="1634" spans="1:73">
      <c r="A1634" t="s">
        <v>1576</v>
      </c>
      <c r="B1634" t="s">
        <v>1577</v>
      </c>
      <c r="C1634">
        <v>52</v>
      </c>
      <c r="D1634" t="s">
        <v>119</v>
      </c>
      <c r="E1634" t="s">
        <v>78</v>
      </c>
      <c r="F1634" t="s">
        <v>77</v>
      </c>
      <c r="G1634">
        <v>0</v>
      </c>
      <c r="H1634">
        <v>1</v>
      </c>
      <c r="I1634">
        <v>1</v>
      </c>
      <c r="J1634">
        <v>0</v>
      </c>
      <c r="K1634">
        <v>0</v>
      </c>
      <c r="L1634">
        <v>1</v>
      </c>
      <c r="M1634">
        <v>0</v>
      </c>
      <c r="N1634">
        <v>2</v>
      </c>
      <c r="O1634">
        <v>0</v>
      </c>
      <c r="P1634">
        <v>0</v>
      </c>
      <c r="Q1634">
        <v>0</v>
      </c>
      <c r="R1634">
        <v>0</v>
      </c>
      <c r="S1634">
        <v>0</v>
      </c>
      <c r="T1634">
        <v>1</v>
      </c>
      <c r="U1634">
        <v>0</v>
      </c>
      <c r="V1634">
        <v>0</v>
      </c>
      <c r="W1634">
        <v>0</v>
      </c>
      <c r="X1634">
        <v>0</v>
      </c>
      <c r="Y1634">
        <v>0</v>
      </c>
      <c r="Z1634">
        <v>0</v>
      </c>
      <c r="AA1634">
        <v>0</v>
      </c>
      <c r="AB1634">
        <v>7</v>
      </c>
      <c r="AC1634">
        <v>0</v>
      </c>
      <c r="AD1634">
        <v>0</v>
      </c>
      <c r="AE1634">
        <v>0</v>
      </c>
      <c r="AF1634">
        <v>0</v>
      </c>
      <c r="AG1634">
        <v>0</v>
      </c>
      <c r="AH1634">
        <v>2</v>
      </c>
      <c r="AI1634">
        <v>0</v>
      </c>
      <c r="AJ1634">
        <v>0</v>
      </c>
      <c r="AK1634">
        <v>0</v>
      </c>
      <c r="AL1634">
        <v>0</v>
      </c>
      <c r="AM1634">
        <v>0</v>
      </c>
      <c r="AN1634">
        <v>0</v>
      </c>
      <c r="AO1634">
        <v>0</v>
      </c>
      <c r="AP1634">
        <v>0</v>
      </c>
      <c r="AQ1634">
        <v>0</v>
      </c>
      <c r="AR1634">
        <v>0</v>
      </c>
      <c r="AS1634">
        <v>0</v>
      </c>
      <c r="AT1634">
        <v>0</v>
      </c>
      <c r="AU1634">
        <v>0</v>
      </c>
      <c r="AV1634">
        <v>0</v>
      </c>
      <c r="AW1634">
        <v>1</v>
      </c>
      <c r="AX1634">
        <v>3</v>
      </c>
      <c r="AY1634">
        <v>0</v>
      </c>
      <c r="AZ1634">
        <v>2</v>
      </c>
      <c r="BA1634">
        <v>4</v>
      </c>
      <c r="BB1634">
        <v>0</v>
      </c>
      <c r="BC1634">
        <v>0</v>
      </c>
      <c r="BD1634">
        <v>0</v>
      </c>
      <c r="BE1634">
        <v>0</v>
      </c>
      <c r="BF1634">
        <v>0</v>
      </c>
      <c r="BG1634">
        <v>0</v>
      </c>
      <c r="BH1634">
        <v>0</v>
      </c>
      <c r="BI1634">
        <v>1</v>
      </c>
      <c r="BJ1634">
        <v>0</v>
      </c>
      <c r="BK1634">
        <v>0</v>
      </c>
      <c r="BL1634">
        <v>0</v>
      </c>
      <c r="BM1634">
        <v>0</v>
      </c>
      <c r="BN1634">
        <v>0</v>
      </c>
      <c r="BO1634">
        <v>2</v>
      </c>
      <c r="BP1634">
        <v>0</v>
      </c>
      <c r="BQ1634">
        <v>0</v>
      </c>
      <c r="BR1634">
        <v>1</v>
      </c>
      <c r="BS1634">
        <v>1</v>
      </c>
      <c r="BT1634">
        <v>10</v>
      </c>
      <c r="BU1634" t="s">
        <v>1633</v>
      </c>
    </row>
    <row r="1635" spans="1:73">
      <c r="A1635" t="s">
        <v>1576</v>
      </c>
      <c r="B1635" t="s">
        <v>1577</v>
      </c>
      <c r="C1635">
        <v>53</v>
      </c>
      <c r="D1635" t="s">
        <v>119</v>
      </c>
      <c r="E1635" t="s">
        <v>1594</v>
      </c>
      <c r="F1635" t="s">
        <v>92</v>
      </c>
      <c r="G1635">
        <v>0</v>
      </c>
      <c r="H1635">
        <v>1</v>
      </c>
      <c r="I1635">
        <v>2</v>
      </c>
      <c r="J1635">
        <v>0</v>
      </c>
      <c r="K1635">
        <v>0</v>
      </c>
      <c r="L1635">
        <v>6</v>
      </c>
      <c r="M1635">
        <v>0</v>
      </c>
      <c r="N1635">
        <v>6</v>
      </c>
      <c r="O1635">
        <v>0</v>
      </c>
      <c r="P1635">
        <v>0</v>
      </c>
      <c r="Q1635">
        <v>1</v>
      </c>
      <c r="R1635">
        <v>0</v>
      </c>
      <c r="S1635">
        <v>18</v>
      </c>
      <c r="T1635">
        <v>11</v>
      </c>
      <c r="U1635">
        <v>0</v>
      </c>
      <c r="V1635">
        <v>2</v>
      </c>
      <c r="W1635">
        <v>3</v>
      </c>
      <c r="X1635">
        <v>0</v>
      </c>
      <c r="Y1635">
        <v>0</v>
      </c>
      <c r="Z1635">
        <v>0</v>
      </c>
      <c r="AA1635">
        <v>0</v>
      </c>
      <c r="AB1635">
        <v>51</v>
      </c>
      <c r="AC1635">
        <v>0</v>
      </c>
      <c r="AD1635">
        <v>0</v>
      </c>
      <c r="AE1635">
        <v>0</v>
      </c>
      <c r="AF1635">
        <v>0</v>
      </c>
      <c r="AG1635">
        <v>0</v>
      </c>
      <c r="AH1635">
        <v>0</v>
      </c>
      <c r="AI1635">
        <v>9</v>
      </c>
      <c r="AJ1635">
        <v>0</v>
      </c>
      <c r="AK1635">
        <v>1</v>
      </c>
      <c r="AL1635">
        <v>1</v>
      </c>
      <c r="AM1635">
        <v>7</v>
      </c>
      <c r="AN1635">
        <v>0</v>
      </c>
      <c r="AO1635">
        <v>5</v>
      </c>
      <c r="AP1635">
        <v>0</v>
      </c>
      <c r="AQ1635">
        <v>0</v>
      </c>
      <c r="AR1635">
        <v>0</v>
      </c>
      <c r="AS1635">
        <v>0</v>
      </c>
      <c r="AT1635">
        <v>0</v>
      </c>
      <c r="AU1635">
        <v>1</v>
      </c>
      <c r="AV1635">
        <v>0</v>
      </c>
      <c r="AW1635">
        <v>2</v>
      </c>
      <c r="AX1635">
        <v>11</v>
      </c>
      <c r="AY1635">
        <v>11</v>
      </c>
      <c r="AZ1635">
        <v>10</v>
      </c>
      <c r="BA1635">
        <v>18</v>
      </c>
      <c r="BB1635">
        <v>1</v>
      </c>
      <c r="BC1635">
        <v>5</v>
      </c>
      <c r="BD1635">
        <v>0</v>
      </c>
      <c r="BE1635">
        <v>0</v>
      </c>
      <c r="BF1635">
        <v>0</v>
      </c>
      <c r="BG1635">
        <v>0</v>
      </c>
      <c r="BH1635">
        <v>0</v>
      </c>
      <c r="BI1635">
        <v>15</v>
      </c>
      <c r="BJ1635">
        <v>2</v>
      </c>
      <c r="BK1635">
        <v>0</v>
      </c>
      <c r="BL1635">
        <v>4</v>
      </c>
      <c r="BM1635">
        <v>0</v>
      </c>
      <c r="BN1635">
        <v>3</v>
      </c>
      <c r="BO1635">
        <v>13</v>
      </c>
      <c r="BP1635">
        <v>6</v>
      </c>
      <c r="BQ1635">
        <v>0</v>
      </c>
      <c r="BR1635">
        <v>4</v>
      </c>
      <c r="BS1635">
        <v>3</v>
      </c>
      <c r="BT1635">
        <v>84</v>
      </c>
      <c r="BU1635" t="s">
        <v>1634</v>
      </c>
    </row>
    <row r="1636" spans="1:73">
      <c r="A1636" t="s">
        <v>1576</v>
      </c>
      <c r="B1636" t="s">
        <v>1577</v>
      </c>
      <c r="C1636">
        <v>54</v>
      </c>
      <c r="D1636" t="s">
        <v>119</v>
      </c>
      <c r="E1636" t="s">
        <v>78</v>
      </c>
      <c r="F1636" t="s">
        <v>77</v>
      </c>
      <c r="G1636">
        <v>0</v>
      </c>
      <c r="H1636">
        <v>1</v>
      </c>
      <c r="I1636">
        <v>0</v>
      </c>
      <c r="J1636">
        <v>0</v>
      </c>
      <c r="K1636">
        <v>0</v>
      </c>
      <c r="L1636">
        <v>2</v>
      </c>
      <c r="M1636">
        <v>0</v>
      </c>
      <c r="N1636">
        <v>4</v>
      </c>
      <c r="O1636">
        <v>0</v>
      </c>
      <c r="P1636">
        <v>0</v>
      </c>
      <c r="Q1636">
        <v>0</v>
      </c>
      <c r="R1636">
        <v>0</v>
      </c>
      <c r="S1636">
        <v>5</v>
      </c>
      <c r="T1636">
        <v>2</v>
      </c>
      <c r="U1636">
        <v>0</v>
      </c>
      <c r="V1636">
        <v>1</v>
      </c>
      <c r="W1636">
        <v>0</v>
      </c>
      <c r="X1636">
        <v>0</v>
      </c>
      <c r="Y1636">
        <v>0</v>
      </c>
      <c r="Z1636">
        <v>0</v>
      </c>
      <c r="AA1636">
        <v>0</v>
      </c>
      <c r="AB1636">
        <v>19</v>
      </c>
      <c r="AC1636">
        <v>0</v>
      </c>
      <c r="AD1636">
        <v>0</v>
      </c>
      <c r="AE1636">
        <v>0</v>
      </c>
      <c r="AF1636">
        <v>0</v>
      </c>
      <c r="AG1636">
        <v>0</v>
      </c>
      <c r="AH1636">
        <v>2</v>
      </c>
      <c r="AI1636">
        <v>1</v>
      </c>
      <c r="AJ1636">
        <v>0</v>
      </c>
      <c r="AK1636">
        <v>1</v>
      </c>
      <c r="AL1636">
        <v>0</v>
      </c>
      <c r="AM1636">
        <v>2</v>
      </c>
      <c r="AN1636">
        <v>0</v>
      </c>
      <c r="AO1636">
        <v>0</v>
      </c>
      <c r="AP1636">
        <v>1</v>
      </c>
      <c r="AQ1636">
        <v>0</v>
      </c>
      <c r="AR1636">
        <v>0</v>
      </c>
      <c r="AS1636">
        <v>0</v>
      </c>
      <c r="AT1636">
        <v>0</v>
      </c>
      <c r="AU1636">
        <v>0</v>
      </c>
      <c r="AV1636">
        <v>0</v>
      </c>
      <c r="AW1636">
        <v>0</v>
      </c>
      <c r="AX1636">
        <v>4</v>
      </c>
      <c r="AY1636">
        <v>4</v>
      </c>
      <c r="AZ1636">
        <v>4</v>
      </c>
      <c r="BA1636">
        <v>6</v>
      </c>
      <c r="BB1636">
        <v>0</v>
      </c>
      <c r="BC1636">
        <v>6</v>
      </c>
      <c r="BD1636">
        <v>0</v>
      </c>
      <c r="BE1636">
        <v>0</v>
      </c>
      <c r="BF1636">
        <v>0</v>
      </c>
      <c r="BG1636">
        <v>0</v>
      </c>
      <c r="BH1636">
        <v>0</v>
      </c>
      <c r="BI1636">
        <v>3</v>
      </c>
      <c r="BJ1636">
        <v>4</v>
      </c>
      <c r="BK1636">
        <v>0</v>
      </c>
      <c r="BL1636">
        <v>0</v>
      </c>
      <c r="BM1636">
        <v>0</v>
      </c>
      <c r="BN1636">
        <v>1</v>
      </c>
      <c r="BO1636">
        <v>6</v>
      </c>
      <c r="BP1636">
        <v>0</v>
      </c>
      <c r="BQ1636">
        <v>0</v>
      </c>
      <c r="BR1636">
        <v>2</v>
      </c>
      <c r="BS1636">
        <v>1</v>
      </c>
      <c r="BT1636">
        <v>30</v>
      </c>
      <c r="BU1636" t="s">
        <v>1635</v>
      </c>
    </row>
    <row r="1637" spans="1:73">
      <c r="A1637" t="s">
        <v>1576</v>
      </c>
      <c r="B1637" t="s">
        <v>1577</v>
      </c>
      <c r="C1637">
        <v>55</v>
      </c>
      <c r="D1637" t="s">
        <v>119</v>
      </c>
      <c r="E1637" t="s">
        <v>1597</v>
      </c>
      <c r="F1637" t="s">
        <v>101</v>
      </c>
      <c r="G1637">
        <v>0</v>
      </c>
      <c r="H1637">
        <v>6</v>
      </c>
      <c r="I1637">
        <v>5</v>
      </c>
      <c r="J1637">
        <v>1</v>
      </c>
      <c r="K1637">
        <v>0</v>
      </c>
      <c r="L1637">
        <v>15</v>
      </c>
      <c r="M1637">
        <v>2</v>
      </c>
      <c r="N1637">
        <v>18</v>
      </c>
      <c r="O1637">
        <v>0</v>
      </c>
      <c r="P1637">
        <v>0</v>
      </c>
      <c r="Q1637">
        <v>2</v>
      </c>
      <c r="R1637">
        <v>0</v>
      </c>
      <c r="S1637">
        <v>40</v>
      </c>
      <c r="T1637">
        <v>2</v>
      </c>
      <c r="U1637">
        <v>0</v>
      </c>
      <c r="V1637">
        <v>3</v>
      </c>
      <c r="W1637">
        <v>7</v>
      </c>
      <c r="X1637">
        <v>0</v>
      </c>
      <c r="Y1637">
        <v>0</v>
      </c>
      <c r="Z1637">
        <v>1</v>
      </c>
      <c r="AA1637">
        <v>0</v>
      </c>
      <c r="AB1637">
        <v>126</v>
      </c>
      <c r="AC1637">
        <v>3</v>
      </c>
      <c r="AD1637">
        <v>0</v>
      </c>
      <c r="AE1637">
        <v>0</v>
      </c>
      <c r="AF1637">
        <v>0</v>
      </c>
      <c r="AG1637">
        <v>2</v>
      </c>
      <c r="AH1637">
        <v>8</v>
      </c>
      <c r="AI1637">
        <v>11</v>
      </c>
      <c r="AJ1637">
        <v>0</v>
      </c>
      <c r="AK1637">
        <v>0</v>
      </c>
      <c r="AL1637">
        <v>3</v>
      </c>
      <c r="AM1637">
        <v>9</v>
      </c>
      <c r="AN1637">
        <v>0</v>
      </c>
      <c r="AO1637">
        <v>0</v>
      </c>
      <c r="AP1637">
        <v>5</v>
      </c>
      <c r="AQ1637">
        <v>6</v>
      </c>
      <c r="AR1637">
        <v>1</v>
      </c>
      <c r="AS1637">
        <v>0</v>
      </c>
      <c r="AT1637">
        <v>0</v>
      </c>
      <c r="AU1637">
        <v>0</v>
      </c>
      <c r="AV1637">
        <v>0</v>
      </c>
      <c r="AW1637">
        <v>3</v>
      </c>
      <c r="AX1637">
        <v>35</v>
      </c>
      <c r="AY1637">
        <v>15</v>
      </c>
      <c r="AZ1637">
        <v>20</v>
      </c>
      <c r="BA1637">
        <v>45</v>
      </c>
      <c r="BB1637">
        <v>6</v>
      </c>
      <c r="BC1637">
        <v>12</v>
      </c>
      <c r="BD1637">
        <v>0</v>
      </c>
      <c r="BE1637">
        <v>0</v>
      </c>
      <c r="BF1637">
        <v>0</v>
      </c>
      <c r="BG1637">
        <v>0</v>
      </c>
      <c r="BH1637">
        <v>3</v>
      </c>
      <c r="BI1637">
        <v>31</v>
      </c>
      <c r="BJ1637">
        <v>6</v>
      </c>
      <c r="BK1637">
        <v>0</v>
      </c>
      <c r="BL1637">
        <v>6</v>
      </c>
      <c r="BM1637">
        <v>4</v>
      </c>
      <c r="BN1637">
        <v>1</v>
      </c>
      <c r="BO1637">
        <v>25</v>
      </c>
      <c r="BP1637">
        <v>7</v>
      </c>
      <c r="BQ1637">
        <v>0</v>
      </c>
      <c r="BR1637">
        <v>2</v>
      </c>
      <c r="BS1637">
        <v>20</v>
      </c>
      <c r="BT1637">
        <v>182</v>
      </c>
      <c r="BU1637" t="s">
        <v>1636</v>
      </c>
    </row>
    <row r="1638" spans="1:73">
      <c r="A1638" t="s">
        <v>1576</v>
      </c>
      <c r="B1638" t="s">
        <v>1577</v>
      </c>
      <c r="C1638">
        <v>56</v>
      </c>
      <c r="D1638" t="s">
        <v>119</v>
      </c>
      <c r="E1638" t="s">
        <v>78</v>
      </c>
      <c r="F1638" t="s">
        <v>77</v>
      </c>
      <c r="G1638">
        <v>0</v>
      </c>
      <c r="H1638">
        <v>2</v>
      </c>
      <c r="I1638">
        <v>2</v>
      </c>
      <c r="J1638">
        <v>1</v>
      </c>
      <c r="K1638">
        <v>0</v>
      </c>
      <c r="L1638">
        <v>2</v>
      </c>
      <c r="M1638">
        <v>0</v>
      </c>
      <c r="N1638">
        <v>1</v>
      </c>
      <c r="O1638">
        <v>0</v>
      </c>
      <c r="P1638">
        <v>0</v>
      </c>
      <c r="Q1638">
        <v>0</v>
      </c>
      <c r="R1638">
        <v>0</v>
      </c>
      <c r="S1638">
        <v>2</v>
      </c>
      <c r="T1638">
        <v>1</v>
      </c>
      <c r="U1638">
        <v>0</v>
      </c>
      <c r="V1638">
        <v>1</v>
      </c>
      <c r="W1638">
        <v>1</v>
      </c>
      <c r="X1638">
        <v>0</v>
      </c>
      <c r="Y1638">
        <v>0</v>
      </c>
      <c r="Z1638">
        <v>0</v>
      </c>
      <c r="AA1638">
        <v>0</v>
      </c>
      <c r="AB1638">
        <v>11</v>
      </c>
      <c r="AC1638">
        <v>0</v>
      </c>
      <c r="AD1638">
        <v>0</v>
      </c>
      <c r="AE1638">
        <v>0</v>
      </c>
      <c r="AF1638">
        <v>0</v>
      </c>
      <c r="AG1638">
        <v>0</v>
      </c>
      <c r="AH1638">
        <v>0</v>
      </c>
      <c r="AI1638">
        <v>0</v>
      </c>
      <c r="AJ1638">
        <v>0</v>
      </c>
      <c r="AK1638">
        <v>0</v>
      </c>
      <c r="AL1638">
        <v>0</v>
      </c>
      <c r="AM1638">
        <v>3</v>
      </c>
      <c r="AN1638">
        <v>0</v>
      </c>
      <c r="AO1638">
        <v>0</v>
      </c>
      <c r="AP1638">
        <v>0</v>
      </c>
      <c r="AQ1638">
        <v>0</v>
      </c>
      <c r="AR1638">
        <v>1</v>
      </c>
      <c r="AS1638">
        <v>0</v>
      </c>
      <c r="AT1638">
        <v>0</v>
      </c>
      <c r="AU1638">
        <v>0</v>
      </c>
      <c r="AV1638">
        <v>0</v>
      </c>
      <c r="AW1638">
        <v>0</v>
      </c>
      <c r="AX1638">
        <v>1</v>
      </c>
      <c r="AY1638">
        <v>2</v>
      </c>
      <c r="AZ1638">
        <v>2</v>
      </c>
      <c r="BA1638">
        <v>4</v>
      </c>
      <c r="BB1638">
        <v>0</v>
      </c>
      <c r="BC1638">
        <v>0</v>
      </c>
      <c r="BD1638">
        <v>0</v>
      </c>
      <c r="BE1638">
        <v>0</v>
      </c>
      <c r="BF1638">
        <v>0</v>
      </c>
      <c r="BG1638">
        <v>0</v>
      </c>
      <c r="BH1638">
        <v>0</v>
      </c>
      <c r="BI1638">
        <v>3</v>
      </c>
      <c r="BJ1638">
        <v>0</v>
      </c>
      <c r="BK1638">
        <v>0</v>
      </c>
      <c r="BL1638">
        <v>0</v>
      </c>
      <c r="BM1638">
        <v>0</v>
      </c>
      <c r="BN1638">
        <v>0</v>
      </c>
      <c r="BO1638">
        <v>3</v>
      </c>
      <c r="BP1638">
        <v>0</v>
      </c>
      <c r="BQ1638">
        <v>0</v>
      </c>
      <c r="BR1638">
        <v>1</v>
      </c>
      <c r="BS1638">
        <v>1</v>
      </c>
      <c r="BT1638">
        <v>24</v>
      </c>
      <c r="BU1638" t="s">
        <v>1637</v>
      </c>
    </row>
    <row r="1639" spans="1:73">
      <c r="A1639" t="s">
        <v>1576</v>
      </c>
      <c r="B1639" t="s">
        <v>1577</v>
      </c>
      <c r="C1639">
        <v>57</v>
      </c>
      <c r="D1639" t="s">
        <v>119</v>
      </c>
      <c r="E1639" t="s">
        <v>1589</v>
      </c>
      <c r="F1639" t="s">
        <v>92</v>
      </c>
      <c r="G1639">
        <v>0</v>
      </c>
      <c r="H1639">
        <v>2</v>
      </c>
      <c r="I1639">
        <v>0</v>
      </c>
      <c r="J1639">
        <v>0</v>
      </c>
      <c r="K1639">
        <v>0</v>
      </c>
      <c r="L1639">
        <v>0</v>
      </c>
      <c r="M1639">
        <v>0</v>
      </c>
      <c r="N1639">
        <v>0</v>
      </c>
      <c r="O1639">
        <v>0</v>
      </c>
      <c r="P1639">
        <v>0</v>
      </c>
      <c r="Q1639">
        <v>0</v>
      </c>
      <c r="R1639">
        <v>0</v>
      </c>
      <c r="S1639">
        <v>3</v>
      </c>
      <c r="T1639">
        <v>0</v>
      </c>
      <c r="U1639">
        <v>0</v>
      </c>
      <c r="V1639">
        <v>0</v>
      </c>
      <c r="W1639">
        <v>0</v>
      </c>
      <c r="X1639">
        <v>0</v>
      </c>
      <c r="Y1639">
        <v>0</v>
      </c>
      <c r="Z1639">
        <v>0</v>
      </c>
      <c r="AA1639">
        <v>0</v>
      </c>
      <c r="AB1639">
        <v>7</v>
      </c>
      <c r="AC1639">
        <v>0</v>
      </c>
      <c r="AD1639">
        <v>0</v>
      </c>
      <c r="AE1639">
        <v>0</v>
      </c>
      <c r="AF1639">
        <v>0</v>
      </c>
      <c r="AG1639">
        <v>0</v>
      </c>
      <c r="AH1639">
        <v>0</v>
      </c>
      <c r="AI1639">
        <v>1</v>
      </c>
      <c r="AJ1639">
        <v>0</v>
      </c>
      <c r="AK1639">
        <v>0</v>
      </c>
      <c r="AL1639">
        <v>2</v>
      </c>
      <c r="AM1639">
        <v>1</v>
      </c>
      <c r="AN1639">
        <v>0</v>
      </c>
      <c r="AO1639">
        <v>0</v>
      </c>
      <c r="AP1639">
        <v>0</v>
      </c>
      <c r="AQ1639">
        <v>0</v>
      </c>
      <c r="AR1639">
        <v>0</v>
      </c>
      <c r="AS1639">
        <v>0</v>
      </c>
      <c r="AT1639">
        <v>0</v>
      </c>
      <c r="AU1639">
        <v>0</v>
      </c>
      <c r="AV1639">
        <v>0</v>
      </c>
      <c r="AW1639">
        <v>0</v>
      </c>
      <c r="AX1639">
        <v>0</v>
      </c>
      <c r="AY1639">
        <v>1</v>
      </c>
      <c r="AZ1639">
        <v>2</v>
      </c>
      <c r="BA1639">
        <v>3</v>
      </c>
      <c r="BB1639">
        <v>0</v>
      </c>
      <c r="BC1639">
        <v>1</v>
      </c>
      <c r="BD1639">
        <v>0</v>
      </c>
      <c r="BE1639">
        <v>0</v>
      </c>
      <c r="BF1639">
        <v>0</v>
      </c>
      <c r="BG1639">
        <v>0</v>
      </c>
      <c r="BH1639">
        <v>0</v>
      </c>
      <c r="BI1639">
        <v>0</v>
      </c>
      <c r="BJ1639">
        <v>1</v>
      </c>
      <c r="BK1639">
        <v>0</v>
      </c>
      <c r="BL1639">
        <v>0</v>
      </c>
      <c r="BM1639">
        <v>0</v>
      </c>
      <c r="BN1639">
        <v>0</v>
      </c>
      <c r="BO1639">
        <v>2</v>
      </c>
      <c r="BP1639">
        <v>0</v>
      </c>
      <c r="BQ1639">
        <v>0</v>
      </c>
      <c r="BR1639">
        <v>0</v>
      </c>
      <c r="BS1639">
        <v>1</v>
      </c>
      <c r="BT1639">
        <v>11</v>
      </c>
      <c r="BU1639" t="s">
        <v>1638</v>
      </c>
    </row>
    <row r="1640" spans="1:73">
      <c r="A1640" t="s">
        <v>1576</v>
      </c>
      <c r="B1640" t="s">
        <v>1577</v>
      </c>
      <c r="C1640">
        <v>58</v>
      </c>
      <c r="D1640" t="s">
        <v>119</v>
      </c>
      <c r="E1640" t="s">
        <v>78</v>
      </c>
      <c r="F1640" t="s">
        <v>77</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1</v>
      </c>
      <c r="BT1640">
        <v>1</v>
      </c>
      <c r="BU1640" t="s">
        <v>206</v>
      </c>
    </row>
    <row r="1641" spans="1:73">
      <c r="A1641" t="s">
        <v>1576</v>
      </c>
      <c r="B1641" t="s">
        <v>1577</v>
      </c>
      <c r="C1641">
        <v>59</v>
      </c>
      <c r="D1641" t="s">
        <v>119</v>
      </c>
      <c r="E1641" t="s">
        <v>1589</v>
      </c>
      <c r="F1641" t="s">
        <v>92</v>
      </c>
      <c r="G1641">
        <v>0</v>
      </c>
      <c r="H1641">
        <v>0</v>
      </c>
      <c r="I1641">
        <v>0</v>
      </c>
      <c r="J1641">
        <v>0</v>
      </c>
      <c r="K1641">
        <v>0</v>
      </c>
      <c r="L1641">
        <v>3</v>
      </c>
      <c r="M1641">
        <v>0</v>
      </c>
      <c r="N1641">
        <v>2</v>
      </c>
      <c r="O1641">
        <v>0</v>
      </c>
      <c r="P1641">
        <v>0</v>
      </c>
      <c r="Q1641">
        <v>0</v>
      </c>
      <c r="R1641">
        <v>0</v>
      </c>
      <c r="S1641">
        <v>4</v>
      </c>
      <c r="T1641">
        <v>1</v>
      </c>
      <c r="U1641">
        <v>0</v>
      </c>
      <c r="V1641">
        <v>0</v>
      </c>
      <c r="W1641">
        <v>1</v>
      </c>
      <c r="X1641">
        <v>0</v>
      </c>
      <c r="Y1641">
        <v>0</v>
      </c>
      <c r="Z1641">
        <v>0</v>
      </c>
      <c r="AA1641">
        <v>0</v>
      </c>
      <c r="AB1641">
        <v>12</v>
      </c>
      <c r="AC1641">
        <v>0</v>
      </c>
      <c r="AD1641">
        <v>0</v>
      </c>
      <c r="AE1641">
        <v>0</v>
      </c>
      <c r="AF1641">
        <v>0</v>
      </c>
      <c r="AG1641">
        <v>0</v>
      </c>
      <c r="AH1641">
        <v>0</v>
      </c>
      <c r="AI1641">
        <v>1</v>
      </c>
      <c r="AJ1641">
        <v>0</v>
      </c>
      <c r="AK1641">
        <v>0</v>
      </c>
      <c r="AL1641">
        <v>0</v>
      </c>
      <c r="AM1641">
        <v>2</v>
      </c>
      <c r="AN1641">
        <v>0</v>
      </c>
      <c r="AO1641">
        <v>0</v>
      </c>
      <c r="AP1641">
        <v>0</v>
      </c>
      <c r="AQ1641">
        <v>1</v>
      </c>
      <c r="AR1641">
        <v>0</v>
      </c>
      <c r="AS1641">
        <v>0</v>
      </c>
      <c r="AT1641">
        <v>0</v>
      </c>
      <c r="AU1641">
        <v>0</v>
      </c>
      <c r="AV1641">
        <v>0</v>
      </c>
      <c r="AW1641">
        <v>0</v>
      </c>
      <c r="AX1641">
        <v>0</v>
      </c>
      <c r="AY1641">
        <v>2</v>
      </c>
      <c r="AZ1641">
        <v>2</v>
      </c>
      <c r="BA1641">
        <v>2</v>
      </c>
      <c r="BB1641">
        <v>1</v>
      </c>
      <c r="BC1641">
        <v>0</v>
      </c>
      <c r="BD1641">
        <v>0</v>
      </c>
      <c r="BE1641">
        <v>0</v>
      </c>
      <c r="BF1641">
        <v>0</v>
      </c>
      <c r="BG1641">
        <v>0</v>
      </c>
      <c r="BH1641">
        <v>0</v>
      </c>
      <c r="BI1641">
        <v>0</v>
      </c>
      <c r="BJ1641">
        <v>0</v>
      </c>
      <c r="BK1641">
        <v>0</v>
      </c>
      <c r="BL1641">
        <v>0</v>
      </c>
      <c r="BM1641">
        <v>0</v>
      </c>
      <c r="BN1641">
        <v>0</v>
      </c>
      <c r="BO1641">
        <v>2</v>
      </c>
      <c r="BP1641">
        <v>0</v>
      </c>
      <c r="BQ1641">
        <v>0</v>
      </c>
      <c r="BR1641">
        <v>0</v>
      </c>
      <c r="BS1641">
        <v>1</v>
      </c>
      <c r="BT1641">
        <v>17</v>
      </c>
      <c r="BU1641" t="s">
        <v>1639</v>
      </c>
    </row>
    <row r="1642" spans="1:73">
      <c r="A1642" t="s">
        <v>1576</v>
      </c>
      <c r="B1642" t="s">
        <v>1577</v>
      </c>
      <c r="C1642">
        <v>60</v>
      </c>
      <c r="D1642" t="s">
        <v>119</v>
      </c>
      <c r="E1642" t="s">
        <v>78</v>
      </c>
      <c r="F1642" t="s">
        <v>77</v>
      </c>
      <c r="G1642">
        <v>0</v>
      </c>
      <c r="H1642">
        <v>2</v>
      </c>
      <c r="I1642">
        <v>1</v>
      </c>
      <c r="J1642">
        <v>0</v>
      </c>
      <c r="K1642">
        <v>0</v>
      </c>
      <c r="L1642">
        <v>1</v>
      </c>
      <c r="M1642">
        <v>1</v>
      </c>
      <c r="N1642">
        <v>4</v>
      </c>
      <c r="O1642">
        <v>0</v>
      </c>
      <c r="P1642">
        <v>0</v>
      </c>
      <c r="Q1642">
        <v>0</v>
      </c>
      <c r="R1642">
        <v>0</v>
      </c>
      <c r="S1642">
        <v>1</v>
      </c>
      <c r="T1642">
        <v>0</v>
      </c>
      <c r="U1642">
        <v>0</v>
      </c>
      <c r="V1642">
        <v>0</v>
      </c>
      <c r="W1642">
        <v>0</v>
      </c>
      <c r="X1642">
        <v>0</v>
      </c>
      <c r="Y1642">
        <v>0</v>
      </c>
      <c r="Z1642">
        <v>0</v>
      </c>
      <c r="AA1642">
        <v>0</v>
      </c>
      <c r="AB1642">
        <v>14</v>
      </c>
      <c r="AC1642">
        <v>0</v>
      </c>
      <c r="AD1642">
        <v>0</v>
      </c>
      <c r="AE1642">
        <v>0</v>
      </c>
      <c r="AF1642">
        <v>0</v>
      </c>
      <c r="AG1642">
        <v>0</v>
      </c>
      <c r="AH1642">
        <v>0</v>
      </c>
      <c r="AI1642">
        <v>0</v>
      </c>
      <c r="AJ1642">
        <v>0</v>
      </c>
      <c r="AK1642">
        <v>0</v>
      </c>
      <c r="AL1642">
        <v>0</v>
      </c>
      <c r="AM1642">
        <v>3</v>
      </c>
      <c r="AN1642">
        <v>0</v>
      </c>
      <c r="AO1642">
        <v>0</v>
      </c>
      <c r="AP1642">
        <v>0</v>
      </c>
      <c r="AQ1642">
        <v>0</v>
      </c>
      <c r="AR1642">
        <v>0</v>
      </c>
      <c r="AS1642">
        <v>0</v>
      </c>
      <c r="AT1642">
        <v>0</v>
      </c>
      <c r="AU1642">
        <v>0</v>
      </c>
      <c r="AV1642">
        <v>0</v>
      </c>
      <c r="AW1642">
        <v>1</v>
      </c>
      <c r="AX1642">
        <v>0</v>
      </c>
      <c r="AY1642">
        <v>2</v>
      </c>
      <c r="AZ1642">
        <v>0</v>
      </c>
      <c r="BA1642">
        <v>3</v>
      </c>
      <c r="BB1642">
        <v>2</v>
      </c>
      <c r="BC1642">
        <v>0</v>
      </c>
      <c r="BD1642">
        <v>0</v>
      </c>
      <c r="BE1642">
        <v>0</v>
      </c>
      <c r="BF1642">
        <v>0</v>
      </c>
      <c r="BG1642">
        <v>0</v>
      </c>
      <c r="BH1642">
        <v>0</v>
      </c>
      <c r="BI1642">
        <v>0</v>
      </c>
      <c r="BJ1642">
        <v>0</v>
      </c>
      <c r="BK1642">
        <v>0</v>
      </c>
      <c r="BL1642">
        <v>0</v>
      </c>
      <c r="BM1642">
        <v>0</v>
      </c>
      <c r="BN1642">
        <v>0</v>
      </c>
      <c r="BO1642">
        <v>4</v>
      </c>
      <c r="BP1642">
        <v>0</v>
      </c>
      <c r="BQ1642">
        <v>0</v>
      </c>
      <c r="BR1642">
        <v>0</v>
      </c>
      <c r="BS1642">
        <v>5</v>
      </c>
      <c r="BT1642">
        <v>23</v>
      </c>
      <c r="BU1642" t="s">
        <v>1640</v>
      </c>
    </row>
    <row r="1643" spans="1:73">
      <c r="A1643" t="s">
        <v>1576</v>
      </c>
      <c r="B1643" t="s">
        <v>1577</v>
      </c>
      <c r="C1643">
        <v>61</v>
      </c>
      <c r="D1643" t="s">
        <v>119</v>
      </c>
      <c r="E1643" t="s">
        <v>1602</v>
      </c>
      <c r="F1643" t="s">
        <v>101</v>
      </c>
      <c r="G1643">
        <v>0</v>
      </c>
      <c r="H1643">
        <v>1</v>
      </c>
      <c r="I1643">
        <v>1</v>
      </c>
      <c r="J1643">
        <v>0</v>
      </c>
      <c r="K1643">
        <v>0</v>
      </c>
      <c r="L1643">
        <v>3</v>
      </c>
      <c r="M1643">
        <v>1</v>
      </c>
      <c r="N1643">
        <v>3</v>
      </c>
      <c r="O1643">
        <v>0</v>
      </c>
      <c r="P1643">
        <v>0</v>
      </c>
      <c r="Q1643">
        <v>0</v>
      </c>
      <c r="R1643">
        <v>0</v>
      </c>
      <c r="S1643">
        <v>8</v>
      </c>
      <c r="T1643">
        <v>1</v>
      </c>
      <c r="U1643">
        <v>0</v>
      </c>
      <c r="V1643">
        <v>0</v>
      </c>
      <c r="W1643">
        <v>2</v>
      </c>
      <c r="X1643">
        <v>0</v>
      </c>
      <c r="Y1643">
        <v>0</v>
      </c>
      <c r="Z1643">
        <v>0</v>
      </c>
      <c r="AA1643">
        <v>0</v>
      </c>
      <c r="AB1643">
        <v>35</v>
      </c>
      <c r="AC1643">
        <v>0</v>
      </c>
      <c r="AD1643">
        <v>0</v>
      </c>
      <c r="AE1643">
        <v>0</v>
      </c>
      <c r="AF1643">
        <v>0</v>
      </c>
      <c r="AG1643">
        <v>0</v>
      </c>
      <c r="AH1643">
        <v>4</v>
      </c>
      <c r="AI1643">
        <v>1</v>
      </c>
      <c r="AJ1643">
        <v>0</v>
      </c>
      <c r="AK1643">
        <v>0</v>
      </c>
      <c r="AL1643">
        <v>1</v>
      </c>
      <c r="AM1643">
        <v>3</v>
      </c>
      <c r="AN1643">
        <v>0</v>
      </c>
      <c r="AO1643">
        <v>0</v>
      </c>
      <c r="AP1643">
        <v>0</v>
      </c>
      <c r="AQ1643">
        <v>1</v>
      </c>
      <c r="AR1643">
        <v>0</v>
      </c>
      <c r="AS1643">
        <v>0</v>
      </c>
      <c r="AT1643">
        <v>1</v>
      </c>
      <c r="AU1643">
        <v>0</v>
      </c>
      <c r="AV1643">
        <v>0</v>
      </c>
      <c r="AW1643">
        <v>1</v>
      </c>
      <c r="AX1643">
        <v>6</v>
      </c>
      <c r="AY1643">
        <v>10</v>
      </c>
      <c r="AZ1643">
        <v>4</v>
      </c>
      <c r="BA1643">
        <v>10</v>
      </c>
      <c r="BB1643">
        <v>1</v>
      </c>
      <c r="BC1643">
        <v>5</v>
      </c>
      <c r="BD1643">
        <v>0</v>
      </c>
      <c r="BE1643">
        <v>0</v>
      </c>
      <c r="BF1643">
        <v>0</v>
      </c>
      <c r="BG1643">
        <v>0</v>
      </c>
      <c r="BH1643">
        <v>0</v>
      </c>
      <c r="BI1643">
        <v>5</v>
      </c>
      <c r="BJ1643">
        <v>4</v>
      </c>
      <c r="BK1643">
        <v>0</v>
      </c>
      <c r="BL1643">
        <v>1</v>
      </c>
      <c r="BM1643">
        <v>0</v>
      </c>
      <c r="BN1643">
        <v>0</v>
      </c>
      <c r="BO1643">
        <v>5</v>
      </c>
      <c r="BP1643">
        <v>1</v>
      </c>
      <c r="BQ1643">
        <v>0</v>
      </c>
      <c r="BR1643">
        <v>1</v>
      </c>
      <c r="BS1643">
        <v>4</v>
      </c>
      <c r="BT1643">
        <v>51</v>
      </c>
      <c r="BU1643" t="s">
        <v>1641</v>
      </c>
    </row>
    <row r="1644" spans="1:73">
      <c r="A1644" t="s">
        <v>1576</v>
      </c>
      <c r="B1644" t="s">
        <v>1577</v>
      </c>
      <c r="C1644">
        <v>62</v>
      </c>
      <c r="D1644" t="s">
        <v>119</v>
      </c>
      <c r="E1644" t="s">
        <v>78</v>
      </c>
      <c r="F1644" t="s">
        <v>77</v>
      </c>
      <c r="G1644">
        <v>0</v>
      </c>
      <c r="H1644">
        <v>5</v>
      </c>
      <c r="I1644">
        <v>0</v>
      </c>
      <c r="J1644">
        <v>0</v>
      </c>
      <c r="K1644">
        <v>0</v>
      </c>
      <c r="L1644">
        <v>4</v>
      </c>
      <c r="M1644">
        <v>0</v>
      </c>
      <c r="N1644">
        <v>2</v>
      </c>
      <c r="O1644">
        <v>0</v>
      </c>
      <c r="P1644">
        <v>0</v>
      </c>
      <c r="Q1644">
        <v>0</v>
      </c>
      <c r="R1644">
        <v>0</v>
      </c>
      <c r="S1644">
        <v>12</v>
      </c>
      <c r="T1644">
        <v>1</v>
      </c>
      <c r="U1644">
        <v>0</v>
      </c>
      <c r="V1644">
        <v>5</v>
      </c>
      <c r="W1644">
        <v>2</v>
      </c>
      <c r="X1644">
        <v>0</v>
      </c>
      <c r="Y1644">
        <v>0</v>
      </c>
      <c r="Z1644">
        <v>0</v>
      </c>
      <c r="AA1644">
        <v>0</v>
      </c>
      <c r="AB1644">
        <v>40</v>
      </c>
      <c r="AC1644">
        <v>0</v>
      </c>
      <c r="AD1644">
        <v>0</v>
      </c>
      <c r="AE1644">
        <v>0</v>
      </c>
      <c r="AF1644">
        <v>0</v>
      </c>
      <c r="AG1644">
        <v>0</v>
      </c>
      <c r="AH1644">
        <v>0</v>
      </c>
      <c r="AI1644">
        <v>3</v>
      </c>
      <c r="AJ1644">
        <v>0</v>
      </c>
      <c r="AK1644">
        <v>0</v>
      </c>
      <c r="AL1644">
        <v>1</v>
      </c>
      <c r="AM1644">
        <v>2</v>
      </c>
      <c r="AN1644">
        <v>0</v>
      </c>
      <c r="AO1644">
        <v>0</v>
      </c>
      <c r="AP1644">
        <v>0</v>
      </c>
      <c r="AQ1644">
        <v>1</v>
      </c>
      <c r="AR1644">
        <v>0</v>
      </c>
      <c r="AS1644">
        <v>0</v>
      </c>
      <c r="AT1644">
        <v>0</v>
      </c>
      <c r="AU1644">
        <v>0</v>
      </c>
      <c r="AV1644">
        <v>0</v>
      </c>
      <c r="AW1644">
        <v>0</v>
      </c>
      <c r="AX1644">
        <v>4</v>
      </c>
      <c r="AY1644">
        <v>12</v>
      </c>
      <c r="AZ1644">
        <v>7</v>
      </c>
      <c r="BA1644">
        <v>6</v>
      </c>
      <c r="BB1644">
        <v>2</v>
      </c>
      <c r="BC1644">
        <v>11</v>
      </c>
      <c r="BD1644">
        <v>0</v>
      </c>
      <c r="BE1644">
        <v>0</v>
      </c>
      <c r="BF1644">
        <v>0</v>
      </c>
      <c r="BG1644">
        <v>0</v>
      </c>
      <c r="BH1644">
        <v>0</v>
      </c>
      <c r="BI1644">
        <v>7</v>
      </c>
      <c r="BJ1644">
        <v>10</v>
      </c>
      <c r="BK1644">
        <v>0</v>
      </c>
      <c r="BL1644">
        <v>1</v>
      </c>
      <c r="BM1644">
        <v>2</v>
      </c>
      <c r="BN1644">
        <v>0</v>
      </c>
      <c r="BO1644">
        <v>7</v>
      </c>
      <c r="BP1644">
        <v>0</v>
      </c>
      <c r="BQ1644">
        <v>0</v>
      </c>
      <c r="BR1644">
        <v>0</v>
      </c>
      <c r="BS1644">
        <v>8</v>
      </c>
      <c r="BT1644">
        <v>68</v>
      </c>
      <c r="BU1644" t="s">
        <v>1642</v>
      </c>
    </row>
    <row r="1645" spans="1:73">
      <c r="A1645" t="s">
        <v>1576</v>
      </c>
      <c r="B1645" t="s">
        <v>1577</v>
      </c>
      <c r="C1645">
        <v>63</v>
      </c>
      <c r="D1645" t="s">
        <v>119</v>
      </c>
      <c r="E1645" t="s">
        <v>1594</v>
      </c>
      <c r="F1645" t="s">
        <v>92</v>
      </c>
      <c r="G1645">
        <v>1</v>
      </c>
      <c r="H1645">
        <v>3</v>
      </c>
      <c r="I1645">
        <v>2</v>
      </c>
      <c r="J1645">
        <v>0</v>
      </c>
      <c r="K1645">
        <v>0</v>
      </c>
      <c r="L1645">
        <v>8</v>
      </c>
      <c r="M1645">
        <v>0</v>
      </c>
      <c r="N1645">
        <v>12</v>
      </c>
      <c r="O1645">
        <v>0</v>
      </c>
      <c r="P1645">
        <v>0</v>
      </c>
      <c r="Q1645">
        <v>1</v>
      </c>
      <c r="R1645">
        <v>0</v>
      </c>
      <c r="S1645">
        <v>32</v>
      </c>
      <c r="T1645">
        <v>13</v>
      </c>
      <c r="U1645">
        <v>0</v>
      </c>
      <c r="V1645">
        <v>3</v>
      </c>
      <c r="W1645">
        <v>3</v>
      </c>
      <c r="X1645">
        <v>0</v>
      </c>
      <c r="Y1645">
        <v>0</v>
      </c>
      <c r="Z1645">
        <v>0</v>
      </c>
      <c r="AA1645">
        <v>0</v>
      </c>
      <c r="AB1645">
        <v>74</v>
      </c>
      <c r="AC1645">
        <v>1</v>
      </c>
      <c r="AD1645">
        <v>0</v>
      </c>
      <c r="AE1645">
        <v>0</v>
      </c>
      <c r="AF1645">
        <v>0</v>
      </c>
      <c r="AG1645">
        <v>0</v>
      </c>
      <c r="AH1645">
        <v>0</v>
      </c>
      <c r="AI1645">
        <v>12</v>
      </c>
      <c r="AJ1645">
        <v>0</v>
      </c>
      <c r="AK1645">
        <v>0</v>
      </c>
      <c r="AL1645">
        <v>4</v>
      </c>
      <c r="AM1645">
        <v>9</v>
      </c>
      <c r="AN1645">
        <v>0</v>
      </c>
      <c r="AO1645">
        <v>0</v>
      </c>
      <c r="AP1645">
        <v>2</v>
      </c>
      <c r="AQ1645">
        <v>2</v>
      </c>
      <c r="AR1645">
        <v>0</v>
      </c>
      <c r="AS1645">
        <v>0</v>
      </c>
      <c r="AT1645">
        <v>0</v>
      </c>
      <c r="AU1645">
        <v>2</v>
      </c>
      <c r="AV1645">
        <v>0</v>
      </c>
      <c r="AW1645">
        <v>2</v>
      </c>
      <c r="AX1645">
        <v>11</v>
      </c>
      <c r="AY1645">
        <v>20</v>
      </c>
      <c r="AZ1645">
        <v>20</v>
      </c>
      <c r="BA1645">
        <v>20</v>
      </c>
      <c r="BB1645">
        <v>2</v>
      </c>
      <c r="BC1645">
        <v>16</v>
      </c>
      <c r="BD1645">
        <v>0</v>
      </c>
      <c r="BE1645">
        <v>0</v>
      </c>
      <c r="BF1645">
        <v>0</v>
      </c>
      <c r="BG1645">
        <v>0</v>
      </c>
      <c r="BH1645">
        <v>0</v>
      </c>
      <c r="BI1645">
        <v>8</v>
      </c>
      <c r="BJ1645">
        <v>8</v>
      </c>
      <c r="BK1645">
        <v>0</v>
      </c>
      <c r="BL1645">
        <v>4</v>
      </c>
      <c r="BM1645">
        <v>0</v>
      </c>
      <c r="BN1645">
        <v>5</v>
      </c>
      <c r="BO1645">
        <v>25</v>
      </c>
      <c r="BP1645">
        <v>2</v>
      </c>
      <c r="BQ1645">
        <v>4</v>
      </c>
      <c r="BR1645">
        <v>6</v>
      </c>
      <c r="BS1645">
        <v>5</v>
      </c>
      <c r="BT1645">
        <v>123</v>
      </c>
      <c r="BU1645" t="s">
        <v>1643</v>
      </c>
    </row>
    <row r="1646" spans="1:73">
      <c r="A1646" t="s">
        <v>1576</v>
      </c>
      <c r="B1646" t="s">
        <v>1577</v>
      </c>
      <c r="C1646">
        <v>64</v>
      </c>
      <c r="D1646" t="s">
        <v>119</v>
      </c>
      <c r="E1646" t="s">
        <v>78</v>
      </c>
      <c r="F1646" t="s">
        <v>77</v>
      </c>
      <c r="G1646">
        <v>0</v>
      </c>
      <c r="H1646">
        <v>1</v>
      </c>
      <c r="I1646">
        <v>0</v>
      </c>
      <c r="J1646">
        <v>0</v>
      </c>
      <c r="K1646">
        <v>0</v>
      </c>
      <c r="L1646">
        <v>1</v>
      </c>
      <c r="M1646">
        <v>0</v>
      </c>
      <c r="N1646">
        <v>1</v>
      </c>
      <c r="O1646">
        <v>0</v>
      </c>
      <c r="P1646">
        <v>0</v>
      </c>
      <c r="Q1646">
        <v>1</v>
      </c>
      <c r="R1646">
        <v>0</v>
      </c>
      <c r="S1646">
        <v>4</v>
      </c>
      <c r="T1646">
        <v>3</v>
      </c>
      <c r="U1646">
        <v>0</v>
      </c>
      <c r="V1646">
        <v>0</v>
      </c>
      <c r="W1646">
        <v>2</v>
      </c>
      <c r="X1646">
        <v>0</v>
      </c>
      <c r="Y1646">
        <v>0</v>
      </c>
      <c r="Z1646">
        <v>0</v>
      </c>
      <c r="AA1646">
        <v>0</v>
      </c>
      <c r="AB1646">
        <v>24</v>
      </c>
      <c r="AC1646">
        <v>0</v>
      </c>
      <c r="AD1646">
        <v>0</v>
      </c>
      <c r="AE1646">
        <v>0</v>
      </c>
      <c r="AF1646">
        <v>0</v>
      </c>
      <c r="AG1646">
        <v>0</v>
      </c>
      <c r="AH1646">
        <v>3</v>
      </c>
      <c r="AI1646">
        <v>1</v>
      </c>
      <c r="AJ1646">
        <v>0</v>
      </c>
      <c r="AK1646">
        <v>0</v>
      </c>
      <c r="AL1646">
        <v>0</v>
      </c>
      <c r="AM1646">
        <v>4</v>
      </c>
      <c r="AN1646">
        <v>0</v>
      </c>
      <c r="AO1646">
        <v>0</v>
      </c>
      <c r="AP1646">
        <v>3</v>
      </c>
      <c r="AQ1646">
        <v>1</v>
      </c>
      <c r="AR1646">
        <v>0</v>
      </c>
      <c r="AS1646">
        <v>0</v>
      </c>
      <c r="AT1646">
        <v>0</v>
      </c>
      <c r="AU1646">
        <v>2</v>
      </c>
      <c r="AV1646">
        <v>0</v>
      </c>
      <c r="AW1646">
        <v>0</v>
      </c>
      <c r="AX1646">
        <v>5</v>
      </c>
      <c r="AY1646">
        <v>6</v>
      </c>
      <c r="AZ1646">
        <v>3</v>
      </c>
      <c r="BA1646">
        <v>9</v>
      </c>
      <c r="BB1646">
        <v>0</v>
      </c>
      <c r="BC1646">
        <v>9</v>
      </c>
      <c r="BD1646">
        <v>0</v>
      </c>
      <c r="BE1646">
        <v>0</v>
      </c>
      <c r="BF1646">
        <v>0</v>
      </c>
      <c r="BG1646">
        <v>0</v>
      </c>
      <c r="BH1646">
        <v>0</v>
      </c>
      <c r="BI1646">
        <v>4</v>
      </c>
      <c r="BJ1646">
        <v>3</v>
      </c>
      <c r="BK1646">
        <v>0</v>
      </c>
      <c r="BL1646">
        <v>0</v>
      </c>
      <c r="BM1646">
        <v>0</v>
      </c>
      <c r="BN1646">
        <v>2</v>
      </c>
      <c r="BO1646">
        <v>6</v>
      </c>
      <c r="BP1646">
        <v>0</v>
      </c>
      <c r="BQ1646">
        <v>0</v>
      </c>
      <c r="BR1646">
        <v>1</v>
      </c>
      <c r="BS1646">
        <v>4</v>
      </c>
      <c r="BT1646">
        <v>36</v>
      </c>
      <c r="BU1646" t="s">
        <v>1644</v>
      </c>
    </row>
    <row r="1647" spans="1:73">
      <c r="A1647" t="s">
        <v>1576</v>
      </c>
      <c r="B1647" t="s">
        <v>1577</v>
      </c>
      <c r="C1647">
        <v>65</v>
      </c>
      <c r="D1647" t="s">
        <v>119</v>
      </c>
      <c r="E1647" t="s">
        <v>1602</v>
      </c>
      <c r="F1647" t="s">
        <v>101</v>
      </c>
      <c r="G1647">
        <v>2</v>
      </c>
      <c r="H1647">
        <v>6</v>
      </c>
      <c r="I1647">
        <v>4</v>
      </c>
      <c r="J1647">
        <v>2</v>
      </c>
      <c r="K1647">
        <v>0</v>
      </c>
      <c r="L1647">
        <v>20</v>
      </c>
      <c r="M1647">
        <v>1</v>
      </c>
      <c r="N1647">
        <v>22</v>
      </c>
      <c r="O1647">
        <v>0</v>
      </c>
      <c r="P1647">
        <v>0</v>
      </c>
      <c r="Q1647">
        <v>3</v>
      </c>
      <c r="R1647">
        <v>0</v>
      </c>
      <c r="S1647">
        <v>25</v>
      </c>
      <c r="T1647">
        <v>7</v>
      </c>
      <c r="U1647">
        <v>1</v>
      </c>
      <c r="V1647">
        <v>3</v>
      </c>
      <c r="W1647">
        <v>2</v>
      </c>
      <c r="X1647">
        <v>0</v>
      </c>
      <c r="Y1647">
        <v>0</v>
      </c>
      <c r="Z1647">
        <v>0</v>
      </c>
      <c r="AA1647">
        <v>0</v>
      </c>
      <c r="AB1647">
        <v>108</v>
      </c>
      <c r="AC1647">
        <v>1</v>
      </c>
      <c r="AD1647">
        <v>0</v>
      </c>
      <c r="AE1647">
        <v>2</v>
      </c>
      <c r="AF1647">
        <v>0</v>
      </c>
      <c r="AG1647">
        <v>0</v>
      </c>
      <c r="AH1647">
        <v>0</v>
      </c>
      <c r="AI1647">
        <v>6</v>
      </c>
      <c r="AJ1647">
        <v>0</v>
      </c>
      <c r="AK1647">
        <v>0</v>
      </c>
      <c r="AL1647">
        <v>0</v>
      </c>
      <c r="AM1647">
        <v>11</v>
      </c>
      <c r="AN1647">
        <v>0</v>
      </c>
      <c r="AO1647">
        <v>1</v>
      </c>
      <c r="AP1647">
        <v>2</v>
      </c>
      <c r="AQ1647">
        <v>3</v>
      </c>
      <c r="AR1647">
        <v>2</v>
      </c>
      <c r="AS1647">
        <v>0</v>
      </c>
      <c r="AT1647">
        <v>2</v>
      </c>
      <c r="AU1647">
        <v>13</v>
      </c>
      <c r="AV1647">
        <v>3</v>
      </c>
      <c r="AW1647">
        <v>1</v>
      </c>
      <c r="AX1647">
        <v>6</v>
      </c>
      <c r="AY1647">
        <v>24</v>
      </c>
      <c r="AZ1647">
        <v>13</v>
      </c>
      <c r="BA1647">
        <v>18</v>
      </c>
      <c r="BB1647">
        <v>4</v>
      </c>
      <c r="BC1647">
        <v>24</v>
      </c>
      <c r="BD1647">
        <v>0</v>
      </c>
      <c r="BE1647">
        <v>0</v>
      </c>
      <c r="BF1647">
        <v>0</v>
      </c>
      <c r="BG1647">
        <v>0</v>
      </c>
      <c r="BH1647">
        <v>0</v>
      </c>
      <c r="BI1647">
        <v>12</v>
      </c>
      <c r="BJ1647">
        <v>12</v>
      </c>
      <c r="BK1647">
        <v>0</v>
      </c>
      <c r="BL1647">
        <v>2</v>
      </c>
      <c r="BM1647">
        <v>1</v>
      </c>
      <c r="BN1647">
        <v>9</v>
      </c>
      <c r="BO1647">
        <v>30</v>
      </c>
      <c r="BP1647">
        <v>3</v>
      </c>
      <c r="BQ1647">
        <v>0</v>
      </c>
      <c r="BR1647">
        <v>2</v>
      </c>
      <c r="BS1647">
        <v>11</v>
      </c>
      <c r="BT1647">
        <v>177</v>
      </c>
      <c r="BU1647" t="s">
        <v>1645</v>
      </c>
    </row>
    <row r="1648" spans="1:73">
      <c r="A1648" t="s">
        <v>1576</v>
      </c>
      <c r="B1648" t="s">
        <v>1577</v>
      </c>
      <c r="C1648">
        <v>66</v>
      </c>
      <c r="D1648" t="s">
        <v>119</v>
      </c>
      <c r="E1648" t="s">
        <v>78</v>
      </c>
      <c r="F1648" t="s">
        <v>77</v>
      </c>
      <c r="G1648">
        <v>0</v>
      </c>
      <c r="H1648">
        <v>0</v>
      </c>
      <c r="I1648">
        <v>0</v>
      </c>
      <c r="J1648">
        <v>0</v>
      </c>
      <c r="K1648">
        <v>0</v>
      </c>
      <c r="L1648">
        <v>0</v>
      </c>
      <c r="M1648">
        <v>0</v>
      </c>
      <c r="N1648">
        <v>0</v>
      </c>
      <c r="O1648">
        <v>0</v>
      </c>
      <c r="P1648">
        <v>0</v>
      </c>
      <c r="Q1648">
        <v>0</v>
      </c>
      <c r="R1648">
        <v>0</v>
      </c>
      <c r="S1648">
        <v>1</v>
      </c>
      <c r="T1648">
        <v>2</v>
      </c>
      <c r="U1648">
        <v>0</v>
      </c>
      <c r="V1648">
        <v>0</v>
      </c>
      <c r="W1648">
        <v>0</v>
      </c>
      <c r="X1648">
        <v>0</v>
      </c>
      <c r="Y1648">
        <v>0</v>
      </c>
      <c r="Z1648">
        <v>0</v>
      </c>
      <c r="AA1648">
        <v>0</v>
      </c>
      <c r="AB1648">
        <v>2</v>
      </c>
      <c r="AC1648">
        <v>0</v>
      </c>
      <c r="AD1648">
        <v>0</v>
      </c>
      <c r="AE1648">
        <v>0</v>
      </c>
      <c r="AF1648">
        <v>0</v>
      </c>
      <c r="AG1648">
        <v>0</v>
      </c>
      <c r="AH1648">
        <v>0</v>
      </c>
      <c r="AI1648">
        <v>1</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1</v>
      </c>
      <c r="BD1648">
        <v>0</v>
      </c>
      <c r="BE1648">
        <v>0</v>
      </c>
      <c r="BF1648">
        <v>0</v>
      </c>
      <c r="BG1648">
        <v>0</v>
      </c>
      <c r="BH1648">
        <v>0</v>
      </c>
      <c r="BI1648">
        <v>0</v>
      </c>
      <c r="BJ1648">
        <v>0</v>
      </c>
      <c r="BK1648">
        <v>0</v>
      </c>
      <c r="BL1648">
        <v>0</v>
      </c>
      <c r="BM1648">
        <v>0</v>
      </c>
      <c r="BN1648">
        <v>1</v>
      </c>
      <c r="BO1648">
        <v>0</v>
      </c>
      <c r="BP1648">
        <v>0</v>
      </c>
      <c r="BQ1648">
        <v>0</v>
      </c>
      <c r="BR1648">
        <v>0</v>
      </c>
      <c r="BS1648">
        <v>2</v>
      </c>
      <c r="BT1648">
        <v>8</v>
      </c>
      <c r="BU1648" t="s">
        <v>1646</v>
      </c>
    </row>
    <row r="1649" spans="1:73">
      <c r="A1649" t="s">
        <v>1576</v>
      </c>
      <c r="B1649" t="s">
        <v>1577</v>
      </c>
      <c r="C1649">
        <v>67</v>
      </c>
      <c r="D1649" t="s">
        <v>119</v>
      </c>
      <c r="E1649" t="s">
        <v>1589</v>
      </c>
      <c r="F1649" t="s">
        <v>92</v>
      </c>
      <c r="G1649">
        <v>1</v>
      </c>
      <c r="H1649">
        <v>5</v>
      </c>
      <c r="I1649">
        <v>7</v>
      </c>
      <c r="J1649">
        <v>1</v>
      </c>
      <c r="K1649">
        <v>0</v>
      </c>
      <c r="L1649">
        <v>8</v>
      </c>
      <c r="M1649">
        <v>0</v>
      </c>
      <c r="N1649">
        <v>15</v>
      </c>
      <c r="O1649">
        <v>0</v>
      </c>
      <c r="P1649">
        <v>0</v>
      </c>
      <c r="Q1649">
        <v>0</v>
      </c>
      <c r="R1649">
        <v>2</v>
      </c>
      <c r="S1649">
        <v>19</v>
      </c>
      <c r="T1649">
        <v>6</v>
      </c>
      <c r="U1649">
        <v>1</v>
      </c>
      <c r="V1649">
        <v>2</v>
      </c>
      <c r="W1649">
        <v>1</v>
      </c>
      <c r="X1649">
        <v>0</v>
      </c>
      <c r="Y1649">
        <v>0</v>
      </c>
      <c r="Z1649">
        <v>1</v>
      </c>
      <c r="AA1649">
        <v>0</v>
      </c>
      <c r="AB1649">
        <v>68</v>
      </c>
      <c r="AC1649">
        <v>0</v>
      </c>
      <c r="AD1649">
        <v>0</v>
      </c>
      <c r="AE1649">
        <v>1</v>
      </c>
      <c r="AF1649">
        <v>0</v>
      </c>
      <c r="AG1649">
        <v>0</v>
      </c>
      <c r="AH1649">
        <v>0</v>
      </c>
      <c r="AI1649">
        <v>7</v>
      </c>
      <c r="AJ1649">
        <v>0</v>
      </c>
      <c r="AK1649">
        <v>0</v>
      </c>
      <c r="AL1649">
        <v>2</v>
      </c>
      <c r="AM1649">
        <v>9</v>
      </c>
      <c r="AN1649">
        <v>5</v>
      </c>
      <c r="AO1649">
        <v>0</v>
      </c>
      <c r="AP1649">
        <v>2</v>
      </c>
      <c r="AQ1649">
        <v>2</v>
      </c>
      <c r="AR1649">
        <v>1</v>
      </c>
      <c r="AS1649">
        <v>0</v>
      </c>
      <c r="AT1649">
        <v>0</v>
      </c>
      <c r="AU1649">
        <v>5</v>
      </c>
      <c r="AV1649">
        <v>1</v>
      </c>
      <c r="AW1649">
        <v>5</v>
      </c>
      <c r="AX1649">
        <v>3</v>
      </c>
      <c r="AY1649">
        <v>17</v>
      </c>
      <c r="AZ1649">
        <v>12</v>
      </c>
      <c r="BA1649">
        <v>15</v>
      </c>
      <c r="BB1649">
        <v>1</v>
      </c>
      <c r="BC1649">
        <v>15</v>
      </c>
      <c r="BD1649">
        <v>0</v>
      </c>
      <c r="BE1649">
        <v>0</v>
      </c>
      <c r="BF1649">
        <v>0</v>
      </c>
      <c r="BG1649">
        <v>0</v>
      </c>
      <c r="BH1649">
        <v>0</v>
      </c>
      <c r="BI1649">
        <v>4</v>
      </c>
      <c r="BJ1649">
        <v>6</v>
      </c>
      <c r="BK1649">
        <v>0</v>
      </c>
      <c r="BL1649">
        <v>2</v>
      </c>
      <c r="BM1649">
        <v>0</v>
      </c>
      <c r="BN1649">
        <v>5</v>
      </c>
      <c r="BO1649">
        <v>20</v>
      </c>
      <c r="BP1649">
        <v>1</v>
      </c>
      <c r="BQ1649">
        <v>0</v>
      </c>
      <c r="BR1649">
        <v>1</v>
      </c>
      <c r="BS1649">
        <v>6</v>
      </c>
      <c r="BT1649">
        <v>112</v>
      </c>
      <c r="BU1649" t="s">
        <v>1647</v>
      </c>
    </row>
    <row r="1650" spans="1:73">
      <c r="A1650" t="s">
        <v>1576</v>
      </c>
      <c r="B1650" t="s">
        <v>1577</v>
      </c>
      <c r="C1650">
        <v>68</v>
      </c>
      <c r="D1650" t="s">
        <v>119</v>
      </c>
      <c r="E1650" t="s">
        <v>78</v>
      </c>
      <c r="F1650" t="s">
        <v>77</v>
      </c>
      <c r="G1650">
        <v>0</v>
      </c>
      <c r="H1650">
        <v>0</v>
      </c>
      <c r="I1650">
        <v>0</v>
      </c>
      <c r="J1650">
        <v>0</v>
      </c>
      <c r="K1650">
        <v>0</v>
      </c>
      <c r="L1650">
        <v>2</v>
      </c>
      <c r="M1650">
        <v>0</v>
      </c>
      <c r="N1650">
        <v>2</v>
      </c>
      <c r="O1650">
        <v>0</v>
      </c>
      <c r="P1650">
        <v>0</v>
      </c>
      <c r="Q1650">
        <v>0</v>
      </c>
      <c r="R1650">
        <v>0</v>
      </c>
      <c r="S1650">
        <v>2</v>
      </c>
      <c r="T1650">
        <v>0</v>
      </c>
      <c r="U1650">
        <v>0</v>
      </c>
      <c r="V1650">
        <v>1</v>
      </c>
      <c r="W1650">
        <v>0</v>
      </c>
      <c r="X1650">
        <v>0</v>
      </c>
      <c r="Y1650">
        <v>0</v>
      </c>
      <c r="Z1650">
        <v>0</v>
      </c>
      <c r="AA1650">
        <v>0</v>
      </c>
      <c r="AB1650">
        <v>11</v>
      </c>
      <c r="AC1650">
        <v>0</v>
      </c>
      <c r="AD1650">
        <v>0</v>
      </c>
      <c r="AE1650">
        <v>0</v>
      </c>
      <c r="AF1650">
        <v>0</v>
      </c>
      <c r="AG1650">
        <v>0</v>
      </c>
      <c r="AH1650">
        <v>0</v>
      </c>
      <c r="AI1650">
        <v>0</v>
      </c>
      <c r="AJ1650">
        <v>0</v>
      </c>
      <c r="AK1650">
        <v>0</v>
      </c>
      <c r="AL1650">
        <v>0</v>
      </c>
      <c r="AM1650">
        <v>2</v>
      </c>
      <c r="AN1650">
        <v>0</v>
      </c>
      <c r="AO1650">
        <v>0</v>
      </c>
      <c r="AP1650">
        <v>0</v>
      </c>
      <c r="AQ1650">
        <v>0</v>
      </c>
      <c r="AR1650">
        <v>0</v>
      </c>
      <c r="AS1650">
        <v>0</v>
      </c>
      <c r="AT1650">
        <v>0</v>
      </c>
      <c r="AU1650">
        <v>0</v>
      </c>
      <c r="AV1650">
        <v>0</v>
      </c>
      <c r="AW1650">
        <v>0</v>
      </c>
      <c r="AX1650">
        <v>3</v>
      </c>
      <c r="AY1650">
        <v>2</v>
      </c>
      <c r="AZ1650">
        <v>3</v>
      </c>
      <c r="BA1650">
        <v>5</v>
      </c>
      <c r="BB1650">
        <v>1</v>
      </c>
      <c r="BC1650">
        <v>2</v>
      </c>
      <c r="BD1650">
        <v>0</v>
      </c>
      <c r="BE1650">
        <v>0</v>
      </c>
      <c r="BF1650">
        <v>0</v>
      </c>
      <c r="BG1650">
        <v>0</v>
      </c>
      <c r="BH1650">
        <v>0</v>
      </c>
      <c r="BI1650">
        <v>3</v>
      </c>
      <c r="BJ1650">
        <v>2</v>
      </c>
      <c r="BK1650">
        <v>0</v>
      </c>
      <c r="BL1650">
        <v>1</v>
      </c>
      <c r="BM1650">
        <v>0</v>
      </c>
      <c r="BN1650">
        <v>0</v>
      </c>
      <c r="BO1650">
        <v>3</v>
      </c>
      <c r="BP1650">
        <v>0</v>
      </c>
      <c r="BQ1650">
        <v>0</v>
      </c>
      <c r="BR1650">
        <v>3</v>
      </c>
      <c r="BS1650">
        <v>2</v>
      </c>
      <c r="BT1650">
        <v>16</v>
      </c>
      <c r="BU1650" t="s">
        <v>1648</v>
      </c>
    </row>
    <row r="1651" spans="1:73">
      <c r="A1651" t="s">
        <v>1576</v>
      </c>
      <c r="B1651" t="s">
        <v>1577</v>
      </c>
      <c r="C1651">
        <v>69</v>
      </c>
      <c r="D1651" t="s">
        <v>119</v>
      </c>
      <c r="E1651" t="s">
        <v>1589</v>
      </c>
      <c r="F1651" t="s">
        <v>92</v>
      </c>
      <c r="G1651">
        <v>0</v>
      </c>
      <c r="H1651">
        <v>0</v>
      </c>
      <c r="I1651">
        <v>2</v>
      </c>
      <c r="J1651">
        <v>2</v>
      </c>
      <c r="K1651">
        <v>0</v>
      </c>
      <c r="L1651">
        <v>2</v>
      </c>
      <c r="M1651">
        <v>0</v>
      </c>
      <c r="N1651">
        <v>6</v>
      </c>
      <c r="O1651">
        <v>0</v>
      </c>
      <c r="P1651">
        <v>0</v>
      </c>
      <c r="Q1651">
        <v>0</v>
      </c>
      <c r="R1651">
        <v>0</v>
      </c>
      <c r="S1651">
        <v>11</v>
      </c>
      <c r="T1651">
        <v>3</v>
      </c>
      <c r="U1651">
        <v>0</v>
      </c>
      <c r="V1651">
        <v>0</v>
      </c>
      <c r="W1651">
        <v>1</v>
      </c>
      <c r="X1651">
        <v>0</v>
      </c>
      <c r="Y1651">
        <v>0</v>
      </c>
      <c r="Z1651">
        <v>0</v>
      </c>
      <c r="AA1651">
        <v>0</v>
      </c>
      <c r="AB1651">
        <v>23</v>
      </c>
      <c r="AC1651">
        <v>0</v>
      </c>
      <c r="AD1651">
        <v>0</v>
      </c>
      <c r="AE1651">
        <v>0</v>
      </c>
      <c r="AF1651">
        <v>0</v>
      </c>
      <c r="AG1651">
        <v>0</v>
      </c>
      <c r="AH1651">
        <v>0</v>
      </c>
      <c r="AI1651">
        <v>4</v>
      </c>
      <c r="AJ1651">
        <v>0</v>
      </c>
      <c r="AK1651">
        <v>0</v>
      </c>
      <c r="AL1651">
        <v>2</v>
      </c>
      <c r="AM1651">
        <v>1</v>
      </c>
      <c r="AN1651">
        <v>0</v>
      </c>
      <c r="AO1651">
        <v>0</v>
      </c>
      <c r="AP1651">
        <v>0</v>
      </c>
      <c r="AQ1651">
        <v>2</v>
      </c>
      <c r="AR1651">
        <v>2</v>
      </c>
      <c r="AS1651">
        <v>0</v>
      </c>
      <c r="AT1651">
        <v>0</v>
      </c>
      <c r="AU1651">
        <v>2</v>
      </c>
      <c r="AV1651">
        <v>0</v>
      </c>
      <c r="AW1651">
        <v>0</v>
      </c>
      <c r="AX1651">
        <v>4</v>
      </c>
      <c r="AY1651">
        <v>2</v>
      </c>
      <c r="AZ1651">
        <v>7</v>
      </c>
      <c r="BA1651">
        <v>5</v>
      </c>
      <c r="BB1651">
        <v>2</v>
      </c>
      <c r="BC1651">
        <v>3</v>
      </c>
      <c r="BD1651">
        <v>0</v>
      </c>
      <c r="BE1651">
        <v>0</v>
      </c>
      <c r="BF1651">
        <v>0</v>
      </c>
      <c r="BG1651">
        <v>0</v>
      </c>
      <c r="BH1651">
        <v>0</v>
      </c>
      <c r="BI1651">
        <v>4</v>
      </c>
      <c r="BJ1651">
        <v>1</v>
      </c>
      <c r="BK1651">
        <v>0</v>
      </c>
      <c r="BL1651">
        <v>2</v>
      </c>
      <c r="BM1651">
        <v>0</v>
      </c>
      <c r="BN1651">
        <v>0</v>
      </c>
      <c r="BO1651">
        <v>9</v>
      </c>
      <c r="BP1651">
        <v>1</v>
      </c>
      <c r="BQ1651">
        <v>0</v>
      </c>
      <c r="BR1651">
        <v>2</v>
      </c>
      <c r="BS1651">
        <v>2</v>
      </c>
      <c r="BT1651">
        <v>36</v>
      </c>
      <c r="BU1651" t="s">
        <v>1649</v>
      </c>
    </row>
    <row r="1652" spans="1:73">
      <c r="A1652" t="s">
        <v>1576</v>
      </c>
      <c r="B1652" t="s">
        <v>1577</v>
      </c>
      <c r="C1652">
        <v>70</v>
      </c>
      <c r="D1652" t="s">
        <v>119</v>
      </c>
      <c r="E1652" t="s">
        <v>78</v>
      </c>
      <c r="F1652" t="s">
        <v>77</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1</v>
      </c>
      <c r="BT1652">
        <v>2</v>
      </c>
      <c r="BU1652" t="s">
        <v>1650</v>
      </c>
    </row>
    <row r="1653" spans="1:73">
      <c r="A1653" t="s">
        <v>1576</v>
      </c>
      <c r="B1653" t="s">
        <v>1577</v>
      </c>
      <c r="C1653">
        <v>71</v>
      </c>
      <c r="D1653" t="s">
        <v>119</v>
      </c>
      <c r="E1653" t="s">
        <v>1597</v>
      </c>
      <c r="F1653" t="s">
        <v>101</v>
      </c>
      <c r="G1653">
        <v>1</v>
      </c>
      <c r="H1653">
        <v>6</v>
      </c>
      <c r="I1653">
        <v>11</v>
      </c>
      <c r="J1653">
        <v>3</v>
      </c>
      <c r="K1653">
        <v>0</v>
      </c>
      <c r="L1653">
        <v>19</v>
      </c>
      <c r="M1653">
        <v>1</v>
      </c>
      <c r="N1653">
        <v>37</v>
      </c>
      <c r="O1653">
        <v>0</v>
      </c>
      <c r="P1653">
        <v>0</v>
      </c>
      <c r="Q1653">
        <v>12</v>
      </c>
      <c r="R1653">
        <v>2</v>
      </c>
      <c r="S1653">
        <v>57</v>
      </c>
      <c r="T1653">
        <v>13</v>
      </c>
      <c r="U1653">
        <v>1</v>
      </c>
      <c r="V1653">
        <v>8</v>
      </c>
      <c r="W1653">
        <v>10</v>
      </c>
      <c r="X1653">
        <v>0</v>
      </c>
      <c r="Y1653">
        <v>0</v>
      </c>
      <c r="Z1653">
        <v>0</v>
      </c>
      <c r="AA1653">
        <v>0</v>
      </c>
      <c r="AB1653">
        <v>160</v>
      </c>
      <c r="AC1653">
        <v>9</v>
      </c>
      <c r="AD1653">
        <v>0</v>
      </c>
      <c r="AE1653">
        <v>2</v>
      </c>
      <c r="AF1653">
        <v>0</v>
      </c>
      <c r="AG1653">
        <v>0</v>
      </c>
      <c r="AH1653">
        <v>8</v>
      </c>
      <c r="AI1653">
        <v>15</v>
      </c>
      <c r="AJ1653">
        <v>0</v>
      </c>
      <c r="AK1653">
        <v>0</v>
      </c>
      <c r="AL1653">
        <v>0</v>
      </c>
      <c r="AM1653">
        <v>12</v>
      </c>
      <c r="AN1653">
        <v>0</v>
      </c>
      <c r="AO1653">
        <v>0</v>
      </c>
      <c r="AP1653">
        <v>2</v>
      </c>
      <c r="AQ1653">
        <v>7</v>
      </c>
      <c r="AR1653">
        <v>4</v>
      </c>
      <c r="AS1653">
        <v>0</v>
      </c>
      <c r="AT1653">
        <v>0</v>
      </c>
      <c r="AU1653">
        <v>8</v>
      </c>
      <c r="AV1653">
        <v>3</v>
      </c>
      <c r="AW1653">
        <v>7</v>
      </c>
      <c r="AX1653">
        <v>36</v>
      </c>
      <c r="AY1653">
        <v>22</v>
      </c>
      <c r="AZ1653">
        <v>25</v>
      </c>
      <c r="BA1653">
        <v>50</v>
      </c>
      <c r="BB1653">
        <v>6</v>
      </c>
      <c r="BC1653">
        <v>13</v>
      </c>
      <c r="BD1653">
        <v>0</v>
      </c>
      <c r="BE1653">
        <v>0</v>
      </c>
      <c r="BF1653">
        <v>0</v>
      </c>
      <c r="BG1653">
        <v>0</v>
      </c>
      <c r="BH1653">
        <v>0</v>
      </c>
      <c r="BI1653">
        <v>31</v>
      </c>
      <c r="BJ1653">
        <v>5</v>
      </c>
      <c r="BK1653">
        <v>0</v>
      </c>
      <c r="BL1653">
        <v>10</v>
      </c>
      <c r="BM1653">
        <v>4</v>
      </c>
      <c r="BN1653">
        <v>5</v>
      </c>
      <c r="BO1653">
        <v>49</v>
      </c>
      <c r="BP1653">
        <v>18</v>
      </c>
      <c r="BQ1653">
        <v>0</v>
      </c>
      <c r="BR1653">
        <v>2</v>
      </c>
      <c r="BS1653">
        <v>17</v>
      </c>
      <c r="BT1653">
        <v>255</v>
      </c>
      <c r="BU1653" t="s">
        <v>1651</v>
      </c>
    </row>
    <row r="1654" spans="1:73">
      <c r="A1654" t="s">
        <v>1576</v>
      </c>
      <c r="B1654" t="s">
        <v>1577</v>
      </c>
      <c r="C1654">
        <v>72</v>
      </c>
      <c r="D1654" t="s">
        <v>119</v>
      </c>
      <c r="E1654" t="s">
        <v>78</v>
      </c>
      <c r="F1654" t="s">
        <v>77</v>
      </c>
      <c r="G1654">
        <v>0</v>
      </c>
      <c r="H1654">
        <v>1</v>
      </c>
      <c r="I1654">
        <v>0</v>
      </c>
      <c r="J1654">
        <v>0</v>
      </c>
      <c r="K1654">
        <v>0</v>
      </c>
      <c r="L1654">
        <v>0</v>
      </c>
      <c r="M1654">
        <v>0</v>
      </c>
      <c r="N1654">
        <v>0</v>
      </c>
      <c r="O1654">
        <v>0</v>
      </c>
      <c r="P1654">
        <v>0</v>
      </c>
      <c r="Q1654">
        <v>2</v>
      </c>
      <c r="R1654">
        <v>0</v>
      </c>
      <c r="S1654">
        <v>10</v>
      </c>
      <c r="T1654">
        <v>5</v>
      </c>
      <c r="U1654">
        <v>0</v>
      </c>
      <c r="V1654">
        <v>4</v>
      </c>
      <c r="W1654">
        <v>2</v>
      </c>
      <c r="X1654">
        <v>0</v>
      </c>
      <c r="Y1654">
        <v>0</v>
      </c>
      <c r="Z1654">
        <v>0</v>
      </c>
      <c r="AA1654">
        <v>0</v>
      </c>
      <c r="AB1654">
        <v>17</v>
      </c>
      <c r="AC1654">
        <v>0</v>
      </c>
      <c r="AD1654">
        <v>0</v>
      </c>
      <c r="AE1654">
        <v>0</v>
      </c>
      <c r="AF1654">
        <v>0</v>
      </c>
      <c r="AG1654">
        <v>0</v>
      </c>
      <c r="AH1654">
        <v>0</v>
      </c>
      <c r="AI1654">
        <v>2</v>
      </c>
      <c r="AJ1654">
        <v>0</v>
      </c>
      <c r="AK1654">
        <v>0</v>
      </c>
      <c r="AL1654">
        <v>0</v>
      </c>
      <c r="AM1654">
        <v>2</v>
      </c>
      <c r="AN1654">
        <v>0</v>
      </c>
      <c r="AO1654">
        <v>0</v>
      </c>
      <c r="AP1654">
        <v>2</v>
      </c>
      <c r="AQ1654">
        <v>0</v>
      </c>
      <c r="AR1654">
        <v>0</v>
      </c>
      <c r="AS1654">
        <v>0</v>
      </c>
      <c r="AT1654">
        <v>0</v>
      </c>
      <c r="AU1654">
        <v>1</v>
      </c>
      <c r="AV1654">
        <v>0</v>
      </c>
      <c r="AW1654">
        <v>0</v>
      </c>
      <c r="AX1654">
        <v>5</v>
      </c>
      <c r="AY1654">
        <v>6</v>
      </c>
      <c r="AZ1654">
        <v>2</v>
      </c>
      <c r="BA1654">
        <v>7</v>
      </c>
      <c r="BB1654">
        <v>0</v>
      </c>
      <c r="BC1654">
        <v>3</v>
      </c>
      <c r="BD1654">
        <v>0</v>
      </c>
      <c r="BE1654">
        <v>0</v>
      </c>
      <c r="BF1654">
        <v>0</v>
      </c>
      <c r="BG1654">
        <v>0</v>
      </c>
      <c r="BH1654">
        <v>0</v>
      </c>
      <c r="BI1654">
        <v>6</v>
      </c>
      <c r="BJ1654">
        <v>0</v>
      </c>
      <c r="BK1654">
        <v>0</v>
      </c>
      <c r="BL1654">
        <v>2</v>
      </c>
      <c r="BM1654">
        <v>0</v>
      </c>
      <c r="BN1654">
        <v>0</v>
      </c>
      <c r="BO1654">
        <v>3</v>
      </c>
      <c r="BP1654">
        <v>1</v>
      </c>
      <c r="BQ1654">
        <v>0</v>
      </c>
      <c r="BR1654">
        <v>2</v>
      </c>
      <c r="BS1654">
        <v>1</v>
      </c>
      <c r="BT1654">
        <v>28</v>
      </c>
      <c r="BU1654" t="s">
        <v>1652</v>
      </c>
    </row>
    <row r="1655" spans="1:73">
      <c r="A1655" t="s">
        <v>1576</v>
      </c>
      <c r="B1655" t="s">
        <v>1577</v>
      </c>
      <c r="C1655">
        <v>73</v>
      </c>
      <c r="D1655" t="s">
        <v>119</v>
      </c>
      <c r="E1655" t="s">
        <v>1594</v>
      </c>
      <c r="F1655" t="s">
        <v>92</v>
      </c>
      <c r="G1655">
        <v>0</v>
      </c>
      <c r="H1655">
        <v>5</v>
      </c>
      <c r="I1655">
        <v>0</v>
      </c>
      <c r="J1655">
        <v>0</v>
      </c>
      <c r="K1655">
        <v>0</v>
      </c>
      <c r="L1655">
        <v>7</v>
      </c>
      <c r="M1655">
        <v>0</v>
      </c>
      <c r="N1655">
        <v>15</v>
      </c>
      <c r="O1655">
        <v>0</v>
      </c>
      <c r="P1655">
        <v>0</v>
      </c>
      <c r="Q1655">
        <v>4</v>
      </c>
      <c r="R1655">
        <v>1</v>
      </c>
      <c r="S1655">
        <v>18</v>
      </c>
      <c r="T1655">
        <v>8</v>
      </c>
      <c r="U1655">
        <v>0</v>
      </c>
      <c r="V1655">
        <v>0</v>
      </c>
      <c r="W1655">
        <v>3</v>
      </c>
      <c r="X1655">
        <v>0</v>
      </c>
      <c r="Y1655">
        <v>0</v>
      </c>
      <c r="Z1655">
        <v>0</v>
      </c>
      <c r="AA1655">
        <v>0</v>
      </c>
      <c r="AB1655">
        <v>73</v>
      </c>
      <c r="AC1655">
        <v>0</v>
      </c>
      <c r="AD1655">
        <v>0</v>
      </c>
      <c r="AE1655">
        <v>0</v>
      </c>
      <c r="AF1655">
        <v>0</v>
      </c>
      <c r="AG1655">
        <v>0</v>
      </c>
      <c r="AH1655">
        <v>2</v>
      </c>
      <c r="AI1655">
        <v>7</v>
      </c>
      <c r="AJ1655">
        <v>0</v>
      </c>
      <c r="AK1655">
        <v>0</v>
      </c>
      <c r="AL1655">
        <v>2</v>
      </c>
      <c r="AM1655">
        <v>9</v>
      </c>
      <c r="AN1655">
        <v>0</v>
      </c>
      <c r="AO1655">
        <v>0</v>
      </c>
      <c r="AP1655">
        <v>1</v>
      </c>
      <c r="AQ1655">
        <v>2</v>
      </c>
      <c r="AR1655">
        <v>0</v>
      </c>
      <c r="AS1655">
        <v>0</v>
      </c>
      <c r="AT1655">
        <v>0</v>
      </c>
      <c r="AU1655">
        <v>3</v>
      </c>
      <c r="AV1655">
        <v>0</v>
      </c>
      <c r="AW1655">
        <v>0</v>
      </c>
      <c r="AX1655">
        <v>13</v>
      </c>
      <c r="AY1655">
        <v>14</v>
      </c>
      <c r="AZ1655">
        <v>17</v>
      </c>
      <c r="BA1655">
        <v>22</v>
      </c>
      <c r="BB1655">
        <v>2</v>
      </c>
      <c r="BC1655">
        <v>23</v>
      </c>
      <c r="BD1655">
        <v>0</v>
      </c>
      <c r="BE1655">
        <v>0</v>
      </c>
      <c r="BF1655">
        <v>0</v>
      </c>
      <c r="BG1655">
        <v>0</v>
      </c>
      <c r="BH1655">
        <v>0</v>
      </c>
      <c r="BI1655">
        <v>16</v>
      </c>
      <c r="BJ1655">
        <v>14</v>
      </c>
      <c r="BK1655">
        <v>0</v>
      </c>
      <c r="BL1655">
        <v>2</v>
      </c>
      <c r="BM1655">
        <v>1</v>
      </c>
      <c r="BN1655">
        <v>5</v>
      </c>
      <c r="BO1655">
        <v>20</v>
      </c>
      <c r="BP1655">
        <v>8</v>
      </c>
      <c r="BQ1655">
        <v>0</v>
      </c>
      <c r="BR1655">
        <v>1</v>
      </c>
      <c r="BS1655">
        <v>6</v>
      </c>
      <c r="BT1655">
        <v>112</v>
      </c>
      <c r="BU1655" t="s">
        <v>1653</v>
      </c>
    </row>
    <row r="1656" spans="1:73">
      <c r="A1656" t="s">
        <v>1576</v>
      </c>
      <c r="B1656" t="s">
        <v>1577</v>
      </c>
      <c r="C1656">
        <v>74</v>
      </c>
      <c r="D1656" t="s">
        <v>119</v>
      </c>
      <c r="E1656" t="s">
        <v>78</v>
      </c>
      <c r="F1656" t="s">
        <v>77</v>
      </c>
      <c r="G1656">
        <v>0</v>
      </c>
      <c r="H1656">
        <v>0</v>
      </c>
      <c r="I1656">
        <v>0</v>
      </c>
      <c r="J1656">
        <v>0</v>
      </c>
      <c r="K1656">
        <v>0</v>
      </c>
      <c r="L1656">
        <v>0</v>
      </c>
      <c r="M1656">
        <v>0</v>
      </c>
      <c r="N1656">
        <v>1</v>
      </c>
      <c r="O1656">
        <v>0</v>
      </c>
      <c r="P1656">
        <v>0</v>
      </c>
      <c r="Q1656">
        <v>0</v>
      </c>
      <c r="R1656">
        <v>0</v>
      </c>
      <c r="S1656">
        <v>2</v>
      </c>
      <c r="T1656">
        <v>0</v>
      </c>
      <c r="U1656">
        <v>0</v>
      </c>
      <c r="V1656">
        <v>1</v>
      </c>
      <c r="W1656">
        <v>0</v>
      </c>
      <c r="X1656">
        <v>0</v>
      </c>
      <c r="Y1656">
        <v>0</v>
      </c>
      <c r="Z1656">
        <v>0</v>
      </c>
      <c r="AA1656">
        <v>0</v>
      </c>
      <c r="AB1656">
        <v>4</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1</v>
      </c>
      <c r="AY1656">
        <v>1</v>
      </c>
      <c r="AZ1656">
        <v>2</v>
      </c>
      <c r="BA1656">
        <v>1</v>
      </c>
      <c r="BB1656">
        <v>0</v>
      </c>
      <c r="BC1656">
        <v>0</v>
      </c>
      <c r="BD1656">
        <v>0</v>
      </c>
      <c r="BE1656">
        <v>0</v>
      </c>
      <c r="BF1656">
        <v>0</v>
      </c>
      <c r="BG1656">
        <v>0</v>
      </c>
      <c r="BH1656">
        <v>0</v>
      </c>
      <c r="BI1656">
        <v>2</v>
      </c>
      <c r="BJ1656">
        <v>0</v>
      </c>
      <c r="BK1656">
        <v>0</v>
      </c>
      <c r="BL1656">
        <v>0</v>
      </c>
      <c r="BM1656">
        <v>0</v>
      </c>
      <c r="BN1656">
        <v>0</v>
      </c>
      <c r="BO1656">
        <v>2</v>
      </c>
      <c r="BP1656">
        <v>0</v>
      </c>
      <c r="BQ1656">
        <v>0</v>
      </c>
      <c r="BR1656">
        <v>1</v>
      </c>
      <c r="BS1656">
        <v>1</v>
      </c>
      <c r="BT1656">
        <v>8</v>
      </c>
      <c r="BU1656" t="s">
        <v>1654</v>
      </c>
    </row>
    <row r="1657" spans="1:73">
      <c r="A1657" t="s">
        <v>1576</v>
      </c>
      <c r="B1657" t="s">
        <v>1577</v>
      </c>
      <c r="C1657">
        <v>75</v>
      </c>
      <c r="D1657" t="s">
        <v>119</v>
      </c>
      <c r="E1657" t="s">
        <v>1597</v>
      </c>
      <c r="F1657" t="s">
        <v>101</v>
      </c>
      <c r="G1657">
        <v>0</v>
      </c>
      <c r="H1657">
        <v>2</v>
      </c>
      <c r="I1657">
        <v>8</v>
      </c>
      <c r="J1657">
        <v>2</v>
      </c>
      <c r="K1657">
        <v>0</v>
      </c>
      <c r="L1657">
        <v>7</v>
      </c>
      <c r="M1657">
        <v>0</v>
      </c>
      <c r="N1657">
        <v>16</v>
      </c>
      <c r="O1657">
        <v>0</v>
      </c>
      <c r="P1657">
        <v>0</v>
      </c>
      <c r="Q1657">
        <v>3</v>
      </c>
      <c r="R1657">
        <v>1</v>
      </c>
      <c r="S1657">
        <v>22</v>
      </c>
      <c r="T1657">
        <v>13</v>
      </c>
      <c r="U1657">
        <v>0</v>
      </c>
      <c r="V1657">
        <v>2</v>
      </c>
      <c r="W1657">
        <v>3</v>
      </c>
      <c r="X1657">
        <v>0</v>
      </c>
      <c r="Y1657">
        <v>0</v>
      </c>
      <c r="Z1657">
        <v>0</v>
      </c>
      <c r="AA1657">
        <v>0</v>
      </c>
      <c r="AB1657">
        <v>86</v>
      </c>
      <c r="AC1657">
        <v>0</v>
      </c>
      <c r="AD1657">
        <v>0</v>
      </c>
      <c r="AE1657">
        <v>2</v>
      </c>
      <c r="AF1657">
        <v>0</v>
      </c>
      <c r="AG1657">
        <v>0</v>
      </c>
      <c r="AH1657">
        <v>2</v>
      </c>
      <c r="AI1657">
        <v>11</v>
      </c>
      <c r="AJ1657">
        <v>0</v>
      </c>
      <c r="AK1657">
        <v>0</v>
      </c>
      <c r="AL1657">
        <v>0</v>
      </c>
      <c r="AM1657">
        <v>12</v>
      </c>
      <c r="AN1657">
        <v>0</v>
      </c>
      <c r="AO1657">
        <v>0</v>
      </c>
      <c r="AP1657">
        <v>5</v>
      </c>
      <c r="AQ1657">
        <v>3</v>
      </c>
      <c r="AR1657">
        <v>3</v>
      </c>
      <c r="AS1657">
        <v>0</v>
      </c>
      <c r="AT1657">
        <v>1</v>
      </c>
      <c r="AU1657">
        <v>6</v>
      </c>
      <c r="AV1657">
        <v>2</v>
      </c>
      <c r="AW1657">
        <v>5</v>
      </c>
      <c r="AX1657">
        <v>14</v>
      </c>
      <c r="AY1657">
        <v>23</v>
      </c>
      <c r="AZ1657">
        <v>16</v>
      </c>
      <c r="BA1657">
        <v>26</v>
      </c>
      <c r="BB1657">
        <v>1</v>
      </c>
      <c r="BC1657">
        <v>20</v>
      </c>
      <c r="BD1657">
        <v>0</v>
      </c>
      <c r="BE1657">
        <v>0</v>
      </c>
      <c r="BF1657">
        <v>0</v>
      </c>
      <c r="BG1657">
        <v>0</v>
      </c>
      <c r="BH1657">
        <v>0</v>
      </c>
      <c r="BI1657">
        <v>14</v>
      </c>
      <c r="BJ1657">
        <v>11</v>
      </c>
      <c r="BK1657">
        <v>0</v>
      </c>
      <c r="BL1657">
        <v>2</v>
      </c>
      <c r="BM1657">
        <v>6</v>
      </c>
      <c r="BN1657">
        <v>6</v>
      </c>
      <c r="BO1657">
        <v>24</v>
      </c>
      <c r="BP1657">
        <v>5</v>
      </c>
      <c r="BQ1657">
        <v>0</v>
      </c>
      <c r="BR1657">
        <v>0</v>
      </c>
      <c r="BS1657">
        <v>7</v>
      </c>
      <c r="BT1657">
        <v>134</v>
      </c>
      <c r="BU1657" t="s">
        <v>1655</v>
      </c>
    </row>
    <row r="1658" spans="1:73">
      <c r="A1658" t="s">
        <v>1576</v>
      </c>
      <c r="B1658" t="s">
        <v>1577</v>
      </c>
      <c r="C1658">
        <v>76</v>
      </c>
      <c r="D1658" t="s">
        <v>119</v>
      </c>
      <c r="E1658" t="s">
        <v>1594</v>
      </c>
      <c r="F1658" t="s">
        <v>92</v>
      </c>
      <c r="G1658">
        <v>0</v>
      </c>
      <c r="H1658">
        <v>4</v>
      </c>
      <c r="I1658">
        <v>0</v>
      </c>
      <c r="J1658">
        <v>0</v>
      </c>
      <c r="K1658">
        <v>0</v>
      </c>
      <c r="L1658">
        <v>4</v>
      </c>
      <c r="M1658">
        <v>0</v>
      </c>
      <c r="N1658">
        <v>5</v>
      </c>
      <c r="O1658">
        <v>0</v>
      </c>
      <c r="P1658">
        <v>0</v>
      </c>
      <c r="Q1658">
        <v>0</v>
      </c>
      <c r="R1658">
        <v>0</v>
      </c>
      <c r="S1658">
        <v>10</v>
      </c>
      <c r="T1658">
        <v>6</v>
      </c>
      <c r="U1658">
        <v>0</v>
      </c>
      <c r="V1658">
        <v>0</v>
      </c>
      <c r="W1658">
        <v>0</v>
      </c>
      <c r="X1658">
        <v>0</v>
      </c>
      <c r="Y1658">
        <v>0</v>
      </c>
      <c r="Z1658">
        <v>0</v>
      </c>
      <c r="AA1658">
        <v>0</v>
      </c>
      <c r="AB1658">
        <v>30</v>
      </c>
      <c r="AC1658">
        <v>0</v>
      </c>
      <c r="AD1658">
        <v>0</v>
      </c>
      <c r="AE1658">
        <v>0</v>
      </c>
      <c r="AF1658">
        <v>0</v>
      </c>
      <c r="AG1658">
        <v>0</v>
      </c>
      <c r="AH1658">
        <v>0</v>
      </c>
      <c r="AI1658">
        <v>5</v>
      </c>
      <c r="AJ1658">
        <v>0</v>
      </c>
      <c r="AK1658">
        <v>0</v>
      </c>
      <c r="AL1658">
        <v>0</v>
      </c>
      <c r="AM1658">
        <v>4</v>
      </c>
      <c r="AN1658">
        <v>0</v>
      </c>
      <c r="AO1658">
        <v>0</v>
      </c>
      <c r="AP1658">
        <v>0</v>
      </c>
      <c r="AQ1658">
        <v>0</v>
      </c>
      <c r="AR1658">
        <v>0</v>
      </c>
      <c r="AS1658">
        <v>0</v>
      </c>
      <c r="AT1658">
        <v>0</v>
      </c>
      <c r="AU1658">
        <v>2</v>
      </c>
      <c r="AV1658">
        <v>0</v>
      </c>
      <c r="AW1658">
        <v>0</v>
      </c>
      <c r="AX1658">
        <v>3</v>
      </c>
      <c r="AY1658">
        <v>3</v>
      </c>
      <c r="AZ1658">
        <v>4</v>
      </c>
      <c r="BA1658">
        <v>7</v>
      </c>
      <c r="BB1658">
        <v>2</v>
      </c>
      <c r="BC1658">
        <v>6</v>
      </c>
      <c r="BD1658">
        <v>0</v>
      </c>
      <c r="BE1658">
        <v>0</v>
      </c>
      <c r="BF1658">
        <v>0</v>
      </c>
      <c r="BG1658">
        <v>0</v>
      </c>
      <c r="BH1658">
        <v>0</v>
      </c>
      <c r="BI1658">
        <v>5</v>
      </c>
      <c r="BJ1658">
        <v>2</v>
      </c>
      <c r="BK1658">
        <v>0</v>
      </c>
      <c r="BL1658">
        <v>1</v>
      </c>
      <c r="BM1658">
        <v>0</v>
      </c>
      <c r="BN1658">
        <v>3</v>
      </c>
      <c r="BO1658">
        <v>6</v>
      </c>
      <c r="BP1658">
        <v>1</v>
      </c>
      <c r="BQ1658">
        <v>0</v>
      </c>
      <c r="BR1658">
        <v>2</v>
      </c>
      <c r="BS1658">
        <v>2</v>
      </c>
      <c r="BT1658">
        <v>47</v>
      </c>
      <c r="BU1658" t="s">
        <v>1656</v>
      </c>
    </row>
    <row r="1659" spans="1:73">
      <c r="A1659" t="s">
        <v>1576</v>
      </c>
      <c r="B1659" t="s">
        <v>1577</v>
      </c>
      <c r="C1659">
        <v>77</v>
      </c>
      <c r="D1659" t="s">
        <v>119</v>
      </c>
      <c r="E1659" t="s">
        <v>78</v>
      </c>
      <c r="F1659" t="s">
        <v>77</v>
      </c>
      <c r="G1659">
        <v>0</v>
      </c>
      <c r="H1659">
        <v>0</v>
      </c>
      <c r="I1659">
        <v>3</v>
      </c>
      <c r="J1659">
        <v>0</v>
      </c>
      <c r="K1659">
        <v>0</v>
      </c>
      <c r="L1659">
        <v>0</v>
      </c>
      <c r="M1659">
        <v>0</v>
      </c>
      <c r="N1659">
        <v>2</v>
      </c>
      <c r="O1659">
        <v>0</v>
      </c>
      <c r="P1659">
        <v>0</v>
      </c>
      <c r="Q1659">
        <v>0</v>
      </c>
      <c r="R1659">
        <v>0</v>
      </c>
      <c r="S1659">
        <v>0</v>
      </c>
      <c r="T1659">
        <v>0</v>
      </c>
      <c r="U1659">
        <v>0</v>
      </c>
      <c r="V1659">
        <v>0</v>
      </c>
      <c r="W1659">
        <v>0</v>
      </c>
      <c r="X1659">
        <v>0</v>
      </c>
      <c r="Y1659">
        <v>0</v>
      </c>
      <c r="Z1659">
        <v>0</v>
      </c>
      <c r="AA1659">
        <v>0</v>
      </c>
      <c r="AB1659">
        <v>3</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2</v>
      </c>
      <c r="AX1659">
        <v>0</v>
      </c>
      <c r="AY1659">
        <v>0</v>
      </c>
      <c r="AZ1659">
        <v>1</v>
      </c>
      <c r="BA1659">
        <v>0</v>
      </c>
      <c r="BB1659">
        <v>0</v>
      </c>
      <c r="BC1659">
        <v>0</v>
      </c>
      <c r="BD1659">
        <v>0</v>
      </c>
      <c r="BE1659">
        <v>0</v>
      </c>
      <c r="BF1659">
        <v>0</v>
      </c>
      <c r="BG1659">
        <v>0</v>
      </c>
      <c r="BH1659">
        <v>0</v>
      </c>
      <c r="BI1659">
        <v>0</v>
      </c>
      <c r="BJ1659">
        <v>0</v>
      </c>
      <c r="BK1659">
        <v>0</v>
      </c>
      <c r="BL1659">
        <v>0</v>
      </c>
      <c r="BM1659">
        <v>0</v>
      </c>
      <c r="BN1659">
        <v>0</v>
      </c>
      <c r="BO1659">
        <v>2</v>
      </c>
      <c r="BP1659">
        <v>0</v>
      </c>
      <c r="BQ1659">
        <v>1</v>
      </c>
      <c r="BR1659">
        <v>0</v>
      </c>
      <c r="BS1659">
        <v>1</v>
      </c>
      <c r="BT1659">
        <v>5</v>
      </c>
      <c r="BU1659" t="s">
        <v>1657</v>
      </c>
    </row>
    <row r="1660" spans="1:73">
      <c r="A1660" t="s">
        <v>1576</v>
      </c>
      <c r="B1660" t="s">
        <v>1577</v>
      </c>
      <c r="C1660">
        <v>78</v>
      </c>
      <c r="D1660" t="s">
        <v>119</v>
      </c>
      <c r="E1660" t="s">
        <v>1594</v>
      </c>
      <c r="F1660" t="s">
        <v>92</v>
      </c>
      <c r="G1660">
        <v>0</v>
      </c>
      <c r="H1660">
        <v>0</v>
      </c>
      <c r="I1660">
        <v>0</v>
      </c>
      <c r="J1660">
        <v>0</v>
      </c>
      <c r="K1660">
        <v>0</v>
      </c>
      <c r="L1660">
        <v>0</v>
      </c>
      <c r="M1660">
        <v>0</v>
      </c>
      <c r="N1660">
        <v>1</v>
      </c>
      <c r="O1660">
        <v>0</v>
      </c>
      <c r="P1660">
        <v>0</v>
      </c>
      <c r="Q1660">
        <v>0</v>
      </c>
      <c r="R1660">
        <v>0</v>
      </c>
      <c r="S1660">
        <v>0</v>
      </c>
      <c r="T1660">
        <v>0</v>
      </c>
      <c r="U1660">
        <v>0</v>
      </c>
      <c r="V1660">
        <v>0</v>
      </c>
      <c r="W1660">
        <v>0</v>
      </c>
      <c r="X1660">
        <v>0</v>
      </c>
      <c r="Y1660">
        <v>0</v>
      </c>
      <c r="Z1660">
        <v>0</v>
      </c>
      <c r="AA1660">
        <v>0</v>
      </c>
      <c r="AB1660">
        <v>2</v>
      </c>
      <c r="AC1660">
        <v>0</v>
      </c>
      <c r="AD1660">
        <v>0</v>
      </c>
      <c r="AE1660">
        <v>0</v>
      </c>
      <c r="AF1660">
        <v>0</v>
      </c>
      <c r="AG1660">
        <v>0</v>
      </c>
      <c r="AH1660">
        <v>2</v>
      </c>
      <c r="AI1660">
        <v>0</v>
      </c>
      <c r="AJ1660">
        <v>0</v>
      </c>
      <c r="AK1660">
        <v>0</v>
      </c>
      <c r="AL1660">
        <v>0</v>
      </c>
      <c r="AM1660">
        <v>0</v>
      </c>
      <c r="AN1660">
        <v>0</v>
      </c>
      <c r="AO1660">
        <v>0</v>
      </c>
      <c r="AP1660">
        <v>0</v>
      </c>
      <c r="AQ1660">
        <v>0</v>
      </c>
      <c r="AR1660">
        <v>0</v>
      </c>
      <c r="AS1660">
        <v>0</v>
      </c>
      <c r="AT1660">
        <v>0</v>
      </c>
      <c r="AU1660">
        <v>0</v>
      </c>
      <c r="AV1660">
        <v>0</v>
      </c>
      <c r="AW1660">
        <v>0</v>
      </c>
      <c r="AX1660">
        <v>2</v>
      </c>
      <c r="AY1660">
        <v>0</v>
      </c>
      <c r="AZ1660">
        <v>0</v>
      </c>
      <c r="BA1660">
        <v>2</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1</v>
      </c>
      <c r="BT1660">
        <v>2</v>
      </c>
      <c r="BU1660" t="s">
        <v>1658</v>
      </c>
    </row>
    <row r="1661" spans="1:73">
      <c r="A1661" t="s">
        <v>1576</v>
      </c>
      <c r="B1661" t="s">
        <v>1577</v>
      </c>
      <c r="C1661">
        <v>79</v>
      </c>
      <c r="D1661" t="s">
        <v>119</v>
      </c>
      <c r="E1661" t="s">
        <v>78</v>
      </c>
      <c r="F1661" t="s">
        <v>77</v>
      </c>
      <c r="G1661">
        <v>0</v>
      </c>
      <c r="H1661">
        <v>0</v>
      </c>
      <c r="I1661">
        <v>0</v>
      </c>
      <c r="J1661">
        <v>0</v>
      </c>
      <c r="K1661">
        <v>0</v>
      </c>
      <c r="L1661">
        <v>0</v>
      </c>
      <c r="M1661">
        <v>0</v>
      </c>
      <c r="N1661">
        <v>2</v>
      </c>
      <c r="O1661">
        <v>0</v>
      </c>
      <c r="P1661">
        <v>0</v>
      </c>
      <c r="Q1661">
        <v>0</v>
      </c>
      <c r="R1661">
        <v>0</v>
      </c>
      <c r="S1661">
        <v>0</v>
      </c>
      <c r="T1661">
        <v>0</v>
      </c>
      <c r="U1661">
        <v>0</v>
      </c>
      <c r="V1661">
        <v>0</v>
      </c>
      <c r="W1661">
        <v>0</v>
      </c>
      <c r="X1661">
        <v>0</v>
      </c>
      <c r="Y1661">
        <v>0</v>
      </c>
      <c r="Z1661">
        <v>0</v>
      </c>
      <c r="AA1661">
        <v>0</v>
      </c>
      <c r="AB1661">
        <v>2</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1</v>
      </c>
      <c r="BA1661">
        <v>0</v>
      </c>
      <c r="BB1661">
        <v>0</v>
      </c>
      <c r="BC1661">
        <v>0</v>
      </c>
      <c r="BD1661">
        <v>0</v>
      </c>
      <c r="BE1661">
        <v>0</v>
      </c>
      <c r="BF1661">
        <v>0</v>
      </c>
      <c r="BG1661">
        <v>0</v>
      </c>
      <c r="BH1661">
        <v>0</v>
      </c>
      <c r="BI1661">
        <v>0</v>
      </c>
      <c r="BJ1661">
        <v>0</v>
      </c>
      <c r="BK1661">
        <v>0</v>
      </c>
      <c r="BL1661">
        <v>0</v>
      </c>
      <c r="BM1661">
        <v>0</v>
      </c>
      <c r="BN1661">
        <v>0</v>
      </c>
      <c r="BO1661">
        <v>2</v>
      </c>
      <c r="BP1661">
        <v>0</v>
      </c>
      <c r="BQ1661">
        <v>0</v>
      </c>
      <c r="BR1661">
        <v>0</v>
      </c>
      <c r="BS1661">
        <v>1</v>
      </c>
      <c r="BT1661">
        <v>4</v>
      </c>
      <c r="BU1661" t="s">
        <v>1659</v>
      </c>
    </row>
    <row r="1662" spans="1:73">
      <c r="A1662" t="s">
        <v>1576</v>
      </c>
      <c r="B1662" t="s">
        <v>1577</v>
      </c>
      <c r="C1662">
        <v>80</v>
      </c>
      <c r="D1662" t="s">
        <v>119</v>
      </c>
      <c r="E1662" t="s">
        <v>1594</v>
      </c>
      <c r="F1662" t="s">
        <v>92</v>
      </c>
      <c r="G1662">
        <v>0</v>
      </c>
      <c r="H1662">
        <v>3</v>
      </c>
      <c r="I1662">
        <v>5</v>
      </c>
      <c r="J1662">
        <v>0</v>
      </c>
      <c r="K1662">
        <v>0</v>
      </c>
      <c r="L1662">
        <v>8</v>
      </c>
      <c r="M1662">
        <v>1</v>
      </c>
      <c r="N1662">
        <v>9</v>
      </c>
      <c r="O1662">
        <v>0</v>
      </c>
      <c r="P1662">
        <v>0</v>
      </c>
      <c r="Q1662">
        <v>0</v>
      </c>
      <c r="R1662">
        <v>1</v>
      </c>
      <c r="S1662">
        <v>9</v>
      </c>
      <c r="T1662">
        <v>4</v>
      </c>
      <c r="U1662">
        <v>0</v>
      </c>
      <c r="V1662">
        <v>0</v>
      </c>
      <c r="W1662">
        <v>1</v>
      </c>
      <c r="X1662">
        <v>0</v>
      </c>
      <c r="Y1662">
        <v>0</v>
      </c>
      <c r="Z1662">
        <v>0</v>
      </c>
      <c r="AA1662">
        <v>0</v>
      </c>
      <c r="AB1662">
        <v>44</v>
      </c>
      <c r="AC1662">
        <v>0</v>
      </c>
      <c r="AD1662">
        <v>0</v>
      </c>
      <c r="AE1662">
        <v>0</v>
      </c>
      <c r="AF1662">
        <v>0</v>
      </c>
      <c r="AG1662">
        <v>0</v>
      </c>
      <c r="AH1662">
        <v>0</v>
      </c>
      <c r="AI1662">
        <v>3</v>
      </c>
      <c r="AJ1662">
        <v>0</v>
      </c>
      <c r="AK1662">
        <v>0</v>
      </c>
      <c r="AL1662">
        <v>1</v>
      </c>
      <c r="AM1662">
        <v>7</v>
      </c>
      <c r="AN1662">
        <v>0</v>
      </c>
      <c r="AO1662">
        <v>0</v>
      </c>
      <c r="AP1662">
        <v>1</v>
      </c>
      <c r="AQ1662">
        <v>0</v>
      </c>
      <c r="AR1662">
        <v>0</v>
      </c>
      <c r="AS1662">
        <v>0</v>
      </c>
      <c r="AT1662">
        <v>1</v>
      </c>
      <c r="AU1662">
        <v>1</v>
      </c>
      <c r="AV1662">
        <v>0</v>
      </c>
      <c r="AW1662">
        <v>4</v>
      </c>
      <c r="AX1662">
        <v>4</v>
      </c>
      <c r="AY1662">
        <v>7</v>
      </c>
      <c r="AZ1662">
        <v>11</v>
      </c>
      <c r="BA1662">
        <v>11</v>
      </c>
      <c r="BB1662">
        <v>2</v>
      </c>
      <c r="BC1662">
        <v>8</v>
      </c>
      <c r="BD1662">
        <v>0</v>
      </c>
      <c r="BE1662">
        <v>0</v>
      </c>
      <c r="BF1662">
        <v>0</v>
      </c>
      <c r="BG1662">
        <v>0</v>
      </c>
      <c r="BH1662">
        <v>0</v>
      </c>
      <c r="BI1662">
        <v>5</v>
      </c>
      <c r="BJ1662">
        <v>4</v>
      </c>
      <c r="BK1662">
        <v>0</v>
      </c>
      <c r="BL1662">
        <v>1</v>
      </c>
      <c r="BM1662">
        <v>0</v>
      </c>
      <c r="BN1662">
        <v>2</v>
      </c>
      <c r="BO1662">
        <v>12</v>
      </c>
      <c r="BP1662">
        <v>1</v>
      </c>
      <c r="BQ1662">
        <v>2</v>
      </c>
      <c r="BR1662">
        <v>2</v>
      </c>
      <c r="BS1662">
        <v>2</v>
      </c>
      <c r="BT1662">
        <v>70</v>
      </c>
      <c r="BU1662" t="s">
        <v>1660</v>
      </c>
    </row>
    <row r="1663" spans="1:73">
      <c r="A1663" t="s">
        <v>1576</v>
      </c>
      <c r="B1663" t="s">
        <v>1577</v>
      </c>
      <c r="C1663">
        <v>81</v>
      </c>
      <c r="D1663" t="s">
        <v>119</v>
      </c>
      <c r="E1663" t="s">
        <v>78</v>
      </c>
      <c r="F1663" t="s">
        <v>77</v>
      </c>
      <c r="G1663">
        <v>1</v>
      </c>
      <c r="H1663">
        <v>7</v>
      </c>
      <c r="I1663">
        <v>2</v>
      </c>
      <c r="J1663">
        <v>0</v>
      </c>
      <c r="K1663">
        <v>0</v>
      </c>
      <c r="L1663">
        <v>3</v>
      </c>
      <c r="M1663">
        <v>0</v>
      </c>
      <c r="N1663">
        <v>18</v>
      </c>
      <c r="O1663">
        <v>0</v>
      </c>
      <c r="P1663">
        <v>0</v>
      </c>
      <c r="Q1663">
        <v>2</v>
      </c>
      <c r="R1663">
        <v>2</v>
      </c>
      <c r="S1663">
        <v>30</v>
      </c>
      <c r="T1663">
        <v>9</v>
      </c>
      <c r="U1663">
        <v>0</v>
      </c>
      <c r="V1663">
        <v>2</v>
      </c>
      <c r="W1663">
        <v>8</v>
      </c>
      <c r="X1663">
        <v>0</v>
      </c>
      <c r="Y1663">
        <v>0</v>
      </c>
      <c r="Z1663">
        <v>0</v>
      </c>
      <c r="AA1663">
        <v>0</v>
      </c>
      <c r="AB1663">
        <v>105</v>
      </c>
      <c r="AC1663">
        <v>0</v>
      </c>
      <c r="AD1663">
        <v>0</v>
      </c>
      <c r="AE1663">
        <v>0</v>
      </c>
      <c r="AF1663">
        <v>0</v>
      </c>
      <c r="AG1663">
        <v>0</v>
      </c>
      <c r="AH1663">
        <v>7</v>
      </c>
      <c r="AI1663">
        <v>5</v>
      </c>
      <c r="AJ1663">
        <v>0</v>
      </c>
      <c r="AK1663">
        <v>0</v>
      </c>
      <c r="AL1663">
        <v>7</v>
      </c>
      <c r="AM1663">
        <v>17</v>
      </c>
      <c r="AN1663">
        <v>0</v>
      </c>
      <c r="AO1663">
        <v>0</v>
      </c>
      <c r="AP1663">
        <v>2</v>
      </c>
      <c r="AQ1663">
        <v>5</v>
      </c>
      <c r="AR1663">
        <v>2</v>
      </c>
      <c r="AS1663">
        <v>0</v>
      </c>
      <c r="AT1663">
        <v>0</v>
      </c>
      <c r="AU1663">
        <v>1</v>
      </c>
      <c r="AV1663">
        <v>0</v>
      </c>
      <c r="AW1663">
        <v>0</v>
      </c>
      <c r="AX1663">
        <v>23</v>
      </c>
      <c r="AY1663">
        <v>26</v>
      </c>
      <c r="AZ1663">
        <v>20</v>
      </c>
      <c r="BA1663">
        <v>40</v>
      </c>
      <c r="BB1663">
        <v>4</v>
      </c>
      <c r="BC1663">
        <v>14</v>
      </c>
      <c r="BD1663">
        <v>0</v>
      </c>
      <c r="BE1663">
        <v>0</v>
      </c>
      <c r="BF1663">
        <v>0</v>
      </c>
      <c r="BG1663">
        <v>0</v>
      </c>
      <c r="BH1663">
        <v>0</v>
      </c>
      <c r="BI1663">
        <v>18</v>
      </c>
      <c r="BJ1663">
        <v>10</v>
      </c>
      <c r="BK1663">
        <v>0</v>
      </c>
      <c r="BL1663">
        <v>1</v>
      </c>
      <c r="BM1663">
        <v>0</v>
      </c>
      <c r="BN1663">
        <v>1</v>
      </c>
      <c r="BO1663">
        <v>27</v>
      </c>
      <c r="BP1663">
        <v>5</v>
      </c>
      <c r="BQ1663">
        <v>0</v>
      </c>
      <c r="BR1663">
        <v>5</v>
      </c>
      <c r="BS1663">
        <v>7</v>
      </c>
      <c r="BT1663">
        <v>153</v>
      </c>
      <c r="BU1663" t="s">
        <v>1661</v>
      </c>
    </row>
    <row r="1664" spans="1:73">
      <c r="A1664" t="s">
        <v>1576</v>
      </c>
      <c r="B1664" t="s">
        <v>1577</v>
      </c>
      <c r="C1664">
        <v>82</v>
      </c>
      <c r="D1664" t="s">
        <v>119</v>
      </c>
      <c r="E1664" t="s">
        <v>1589</v>
      </c>
      <c r="F1664" t="s">
        <v>92</v>
      </c>
      <c r="G1664">
        <v>0</v>
      </c>
      <c r="H1664">
        <v>0</v>
      </c>
      <c r="I1664">
        <v>0</v>
      </c>
      <c r="J1664">
        <v>0</v>
      </c>
      <c r="K1664">
        <v>0</v>
      </c>
      <c r="L1664">
        <v>1</v>
      </c>
      <c r="M1664">
        <v>0</v>
      </c>
      <c r="N1664">
        <v>0</v>
      </c>
      <c r="O1664">
        <v>0</v>
      </c>
      <c r="P1664">
        <v>0</v>
      </c>
      <c r="Q1664">
        <v>0</v>
      </c>
      <c r="R1664">
        <v>0</v>
      </c>
      <c r="S1664">
        <v>5</v>
      </c>
      <c r="T1664">
        <v>4</v>
      </c>
      <c r="U1664">
        <v>0</v>
      </c>
      <c r="V1664">
        <v>1</v>
      </c>
      <c r="W1664">
        <v>3</v>
      </c>
      <c r="X1664">
        <v>0</v>
      </c>
      <c r="Y1664">
        <v>0</v>
      </c>
      <c r="Z1664">
        <v>0</v>
      </c>
      <c r="AA1664">
        <v>0</v>
      </c>
      <c r="AB1664">
        <v>10</v>
      </c>
      <c r="AC1664">
        <v>0</v>
      </c>
      <c r="AD1664">
        <v>0</v>
      </c>
      <c r="AE1664">
        <v>1</v>
      </c>
      <c r="AF1664">
        <v>0</v>
      </c>
      <c r="AG1664">
        <v>0</v>
      </c>
      <c r="AH1664">
        <v>0</v>
      </c>
      <c r="AI1664">
        <v>1</v>
      </c>
      <c r="AJ1664">
        <v>0</v>
      </c>
      <c r="AK1664">
        <v>0</v>
      </c>
      <c r="AL1664">
        <v>1</v>
      </c>
      <c r="AM1664">
        <v>1</v>
      </c>
      <c r="AN1664">
        <v>0</v>
      </c>
      <c r="AO1664">
        <v>0</v>
      </c>
      <c r="AP1664">
        <v>0</v>
      </c>
      <c r="AQ1664">
        <v>0</v>
      </c>
      <c r="AR1664">
        <v>0</v>
      </c>
      <c r="AS1664">
        <v>0</v>
      </c>
      <c r="AT1664">
        <v>0</v>
      </c>
      <c r="AU1664">
        <v>0</v>
      </c>
      <c r="AV1664">
        <v>1</v>
      </c>
      <c r="AW1664">
        <v>0</v>
      </c>
      <c r="AX1664">
        <v>3</v>
      </c>
      <c r="AY1664">
        <v>2</v>
      </c>
      <c r="AZ1664">
        <v>2</v>
      </c>
      <c r="BA1664">
        <v>4</v>
      </c>
      <c r="BB1664">
        <v>0</v>
      </c>
      <c r="BC1664">
        <v>0</v>
      </c>
      <c r="BD1664">
        <v>0</v>
      </c>
      <c r="BE1664">
        <v>0</v>
      </c>
      <c r="BF1664">
        <v>0</v>
      </c>
      <c r="BG1664">
        <v>0</v>
      </c>
      <c r="BH1664">
        <v>0</v>
      </c>
      <c r="BI1664">
        <v>3</v>
      </c>
      <c r="BJ1664">
        <v>0</v>
      </c>
      <c r="BK1664">
        <v>0</v>
      </c>
      <c r="BL1664">
        <v>3</v>
      </c>
      <c r="BM1664">
        <v>0</v>
      </c>
      <c r="BN1664">
        <v>0</v>
      </c>
      <c r="BO1664">
        <v>2</v>
      </c>
      <c r="BP1664">
        <v>1</v>
      </c>
      <c r="BQ1664">
        <v>0</v>
      </c>
      <c r="BR1664">
        <v>1</v>
      </c>
      <c r="BS1664">
        <v>1</v>
      </c>
      <c r="BT1664">
        <v>19</v>
      </c>
      <c r="BU1664" t="s">
        <v>1662</v>
      </c>
    </row>
    <row r="1665" spans="1:73">
      <c r="A1665" t="s">
        <v>1576</v>
      </c>
      <c r="B1665" t="s">
        <v>1577</v>
      </c>
      <c r="C1665">
        <v>83</v>
      </c>
      <c r="D1665" t="s">
        <v>119</v>
      </c>
      <c r="E1665" t="s">
        <v>78</v>
      </c>
      <c r="F1665" t="s">
        <v>77</v>
      </c>
      <c r="G1665">
        <v>0</v>
      </c>
      <c r="H1665">
        <v>2</v>
      </c>
      <c r="I1665">
        <v>0</v>
      </c>
      <c r="J1665">
        <v>0</v>
      </c>
      <c r="K1665">
        <v>0</v>
      </c>
      <c r="L1665">
        <v>2</v>
      </c>
      <c r="M1665">
        <v>0</v>
      </c>
      <c r="N1665">
        <v>0</v>
      </c>
      <c r="O1665">
        <v>0</v>
      </c>
      <c r="P1665">
        <v>0</v>
      </c>
      <c r="Q1665">
        <v>0</v>
      </c>
      <c r="R1665">
        <v>0</v>
      </c>
      <c r="S1665">
        <v>4</v>
      </c>
      <c r="T1665">
        <v>1</v>
      </c>
      <c r="U1665">
        <v>0</v>
      </c>
      <c r="V1665">
        <v>2</v>
      </c>
      <c r="W1665">
        <v>3</v>
      </c>
      <c r="X1665">
        <v>0</v>
      </c>
      <c r="Y1665">
        <v>0</v>
      </c>
      <c r="Z1665">
        <v>0</v>
      </c>
      <c r="AA1665">
        <v>0</v>
      </c>
      <c r="AB1665">
        <v>13</v>
      </c>
      <c r="AC1665">
        <v>0</v>
      </c>
      <c r="AD1665">
        <v>0</v>
      </c>
      <c r="AE1665">
        <v>0</v>
      </c>
      <c r="AF1665">
        <v>0</v>
      </c>
      <c r="AG1665">
        <v>0</v>
      </c>
      <c r="AH1665">
        <v>0</v>
      </c>
      <c r="AI1665">
        <v>0</v>
      </c>
      <c r="AJ1665">
        <v>0</v>
      </c>
      <c r="AK1665">
        <v>0</v>
      </c>
      <c r="AL1665">
        <v>0</v>
      </c>
      <c r="AM1665">
        <v>0</v>
      </c>
      <c r="AN1665">
        <v>0</v>
      </c>
      <c r="AO1665">
        <v>0</v>
      </c>
      <c r="AP1665">
        <v>1</v>
      </c>
      <c r="AQ1665">
        <v>0</v>
      </c>
      <c r="AR1665">
        <v>0</v>
      </c>
      <c r="AS1665">
        <v>0</v>
      </c>
      <c r="AT1665">
        <v>0</v>
      </c>
      <c r="AU1665">
        <v>0</v>
      </c>
      <c r="AV1665">
        <v>0</v>
      </c>
      <c r="AW1665">
        <v>0</v>
      </c>
      <c r="AX1665">
        <v>3</v>
      </c>
      <c r="AY1665">
        <v>5</v>
      </c>
      <c r="AZ1665">
        <v>2</v>
      </c>
      <c r="BA1665">
        <v>3</v>
      </c>
      <c r="BB1665">
        <v>0</v>
      </c>
      <c r="BC1665">
        <v>2</v>
      </c>
      <c r="BD1665">
        <v>0</v>
      </c>
      <c r="BE1665">
        <v>0</v>
      </c>
      <c r="BF1665">
        <v>0</v>
      </c>
      <c r="BG1665">
        <v>0</v>
      </c>
      <c r="BH1665">
        <v>0</v>
      </c>
      <c r="BI1665">
        <v>3</v>
      </c>
      <c r="BJ1665">
        <v>0</v>
      </c>
      <c r="BK1665">
        <v>0</v>
      </c>
      <c r="BL1665">
        <v>1</v>
      </c>
      <c r="BM1665">
        <v>0</v>
      </c>
      <c r="BN1665">
        <v>0</v>
      </c>
      <c r="BO1665">
        <v>2</v>
      </c>
      <c r="BP1665">
        <v>0</v>
      </c>
      <c r="BQ1665">
        <v>0</v>
      </c>
      <c r="BR1665">
        <v>2</v>
      </c>
      <c r="BS1665">
        <v>3</v>
      </c>
      <c r="BT1665">
        <v>24</v>
      </c>
      <c r="BU1665" t="s">
        <v>1663</v>
      </c>
    </row>
    <row r="1666" spans="1:73">
      <c r="A1666" t="s">
        <v>1576</v>
      </c>
      <c r="B1666" t="s">
        <v>1577</v>
      </c>
      <c r="C1666">
        <v>84</v>
      </c>
      <c r="D1666" t="s">
        <v>119</v>
      </c>
      <c r="E1666" t="s">
        <v>1589</v>
      </c>
      <c r="F1666" t="s">
        <v>92</v>
      </c>
      <c r="G1666">
        <v>0</v>
      </c>
      <c r="H1666">
        <v>9</v>
      </c>
      <c r="I1666">
        <v>5</v>
      </c>
      <c r="J1666">
        <v>2</v>
      </c>
      <c r="K1666">
        <v>0</v>
      </c>
      <c r="L1666">
        <v>16</v>
      </c>
      <c r="M1666">
        <v>0</v>
      </c>
      <c r="N1666">
        <v>8</v>
      </c>
      <c r="O1666">
        <v>0</v>
      </c>
      <c r="P1666">
        <v>0</v>
      </c>
      <c r="Q1666">
        <v>1</v>
      </c>
      <c r="R1666">
        <v>0</v>
      </c>
      <c r="S1666">
        <v>18</v>
      </c>
      <c r="T1666">
        <v>8</v>
      </c>
      <c r="U1666">
        <v>2</v>
      </c>
      <c r="V1666">
        <v>1</v>
      </c>
      <c r="W1666">
        <v>4</v>
      </c>
      <c r="X1666">
        <v>0</v>
      </c>
      <c r="Y1666">
        <v>0</v>
      </c>
      <c r="Z1666">
        <v>1</v>
      </c>
      <c r="AA1666">
        <v>0</v>
      </c>
      <c r="AB1666">
        <v>79</v>
      </c>
      <c r="AC1666">
        <v>0</v>
      </c>
      <c r="AD1666">
        <v>0</v>
      </c>
      <c r="AE1666">
        <v>0</v>
      </c>
      <c r="AF1666">
        <v>0</v>
      </c>
      <c r="AG1666">
        <v>0</v>
      </c>
      <c r="AH1666">
        <v>5</v>
      </c>
      <c r="AI1666">
        <v>6</v>
      </c>
      <c r="AJ1666">
        <v>0</v>
      </c>
      <c r="AK1666">
        <v>0</v>
      </c>
      <c r="AL1666">
        <v>0</v>
      </c>
      <c r="AM1666">
        <v>7</v>
      </c>
      <c r="AN1666">
        <v>5</v>
      </c>
      <c r="AO1666">
        <v>0</v>
      </c>
      <c r="AP1666">
        <v>1</v>
      </c>
      <c r="AQ1666">
        <v>2</v>
      </c>
      <c r="AR1666">
        <v>2</v>
      </c>
      <c r="AS1666">
        <v>0</v>
      </c>
      <c r="AT1666">
        <v>0</v>
      </c>
      <c r="AU1666">
        <v>0</v>
      </c>
      <c r="AV1666">
        <v>6</v>
      </c>
      <c r="AW1666">
        <v>1</v>
      </c>
      <c r="AX1666">
        <v>10</v>
      </c>
      <c r="AY1666">
        <v>17</v>
      </c>
      <c r="AZ1666">
        <v>14</v>
      </c>
      <c r="BA1666">
        <v>18</v>
      </c>
      <c r="BB1666">
        <v>2</v>
      </c>
      <c r="BC1666">
        <v>22</v>
      </c>
      <c r="BD1666">
        <v>0</v>
      </c>
      <c r="BE1666">
        <v>0</v>
      </c>
      <c r="BF1666">
        <v>4</v>
      </c>
      <c r="BG1666">
        <v>0</v>
      </c>
      <c r="BH1666">
        <v>0</v>
      </c>
      <c r="BI1666">
        <v>9</v>
      </c>
      <c r="BJ1666">
        <v>17</v>
      </c>
      <c r="BK1666">
        <v>0</v>
      </c>
      <c r="BL1666">
        <v>2</v>
      </c>
      <c r="BM1666">
        <v>1</v>
      </c>
      <c r="BN1666">
        <v>4</v>
      </c>
      <c r="BO1666">
        <v>15</v>
      </c>
      <c r="BP1666">
        <v>4</v>
      </c>
      <c r="BQ1666">
        <v>0</v>
      </c>
      <c r="BR1666">
        <v>0</v>
      </c>
      <c r="BS1666">
        <v>6</v>
      </c>
      <c r="BT1666">
        <v>144</v>
      </c>
      <c r="BU1666" t="s">
        <v>1664</v>
      </c>
    </row>
    <row r="1667" spans="1:73">
      <c r="A1667" t="s">
        <v>1576</v>
      </c>
      <c r="B1667" t="s">
        <v>1577</v>
      </c>
      <c r="C1667">
        <v>85</v>
      </c>
      <c r="D1667" t="s">
        <v>119</v>
      </c>
      <c r="E1667" t="s">
        <v>78</v>
      </c>
      <c r="F1667" t="s">
        <v>77</v>
      </c>
      <c r="G1667">
        <v>0</v>
      </c>
      <c r="H1667">
        <v>1</v>
      </c>
      <c r="I1667">
        <v>0</v>
      </c>
      <c r="J1667">
        <v>0</v>
      </c>
      <c r="K1667">
        <v>0</v>
      </c>
      <c r="L1667">
        <v>2</v>
      </c>
      <c r="M1667">
        <v>0</v>
      </c>
      <c r="N1667">
        <v>4</v>
      </c>
      <c r="O1667">
        <v>0</v>
      </c>
      <c r="P1667">
        <v>0</v>
      </c>
      <c r="Q1667">
        <v>0</v>
      </c>
      <c r="R1667">
        <v>0</v>
      </c>
      <c r="S1667">
        <v>4</v>
      </c>
      <c r="T1667">
        <v>0</v>
      </c>
      <c r="U1667">
        <v>0</v>
      </c>
      <c r="V1667">
        <v>1</v>
      </c>
      <c r="W1667">
        <v>0</v>
      </c>
      <c r="X1667">
        <v>0</v>
      </c>
      <c r="Y1667">
        <v>0</v>
      </c>
      <c r="Z1667">
        <v>0</v>
      </c>
      <c r="AA1667">
        <v>0</v>
      </c>
      <c r="AB1667">
        <v>28</v>
      </c>
      <c r="AC1667">
        <v>1</v>
      </c>
      <c r="AD1667">
        <v>0</v>
      </c>
      <c r="AE1667">
        <v>0</v>
      </c>
      <c r="AF1667">
        <v>0</v>
      </c>
      <c r="AG1667">
        <v>0</v>
      </c>
      <c r="AH1667">
        <v>1</v>
      </c>
      <c r="AI1667">
        <v>0</v>
      </c>
      <c r="AJ1667">
        <v>0</v>
      </c>
      <c r="AK1667">
        <v>0</v>
      </c>
      <c r="AL1667">
        <v>0</v>
      </c>
      <c r="AM1667">
        <v>6</v>
      </c>
      <c r="AN1667">
        <v>0</v>
      </c>
      <c r="AO1667">
        <v>0</v>
      </c>
      <c r="AP1667">
        <v>2</v>
      </c>
      <c r="AQ1667">
        <v>0</v>
      </c>
      <c r="AR1667">
        <v>0</v>
      </c>
      <c r="AS1667">
        <v>0</v>
      </c>
      <c r="AT1667">
        <v>0</v>
      </c>
      <c r="AU1667">
        <v>0</v>
      </c>
      <c r="AV1667">
        <v>1</v>
      </c>
      <c r="AW1667">
        <v>0</v>
      </c>
      <c r="AX1667">
        <v>3</v>
      </c>
      <c r="AY1667">
        <v>9</v>
      </c>
      <c r="AZ1667">
        <v>6</v>
      </c>
      <c r="BA1667">
        <v>10</v>
      </c>
      <c r="BB1667">
        <v>0</v>
      </c>
      <c r="BC1667">
        <v>6</v>
      </c>
      <c r="BD1667">
        <v>0</v>
      </c>
      <c r="BE1667">
        <v>0</v>
      </c>
      <c r="BF1667">
        <v>1</v>
      </c>
      <c r="BG1667">
        <v>0</v>
      </c>
      <c r="BH1667">
        <v>0</v>
      </c>
      <c r="BI1667">
        <v>3</v>
      </c>
      <c r="BJ1667">
        <v>3</v>
      </c>
      <c r="BK1667">
        <v>0</v>
      </c>
      <c r="BL1667">
        <v>1</v>
      </c>
      <c r="BM1667">
        <v>1</v>
      </c>
      <c r="BN1667">
        <v>1</v>
      </c>
      <c r="BO1667">
        <v>9</v>
      </c>
      <c r="BP1667">
        <v>1</v>
      </c>
      <c r="BQ1667">
        <v>0</v>
      </c>
      <c r="BR1667">
        <v>0</v>
      </c>
      <c r="BS1667">
        <v>5</v>
      </c>
      <c r="BT1667">
        <v>51</v>
      </c>
      <c r="BU1667" t="s">
        <v>1665</v>
      </c>
    </row>
    <row r="1668" spans="1:73">
      <c r="A1668" t="s">
        <v>1576</v>
      </c>
      <c r="B1668" t="s">
        <v>1577</v>
      </c>
      <c r="C1668">
        <v>86</v>
      </c>
      <c r="D1668" t="s">
        <v>119</v>
      </c>
      <c r="E1668" t="s">
        <v>1602</v>
      </c>
      <c r="F1668" t="s">
        <v>101</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1</v>
      </c>
      <c r="BT1668">
        <v>2</v>
      </c>
      <c r="BU1668" t="s">
        <v>757</v>
      </c>
    </row>
    <row r="1669" spans="1:73">
      <c r="A1669" t="s">
        <v>1576</v>
      </c>
      <c r="B1669" t="s">
        <v>1577</v>
      </c>
      <c r="C1669">
        <v>87</v>
      </c>
      <c r="D1669" t="s">
        <v>119</v>
      </c>
      <c r="E1669" t="s">
        <v>78</v>
      </c>
      <c r="F1669" t="s">
        <v>77</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1</v>
      </c>
      <c r="BT1669">
        <v>4</v>
      </c>
      <c r="BU1669" t="s">
        <v>1666</v>
      </c>
    </row>
    <row r="1670" spans="1:73">
      <c r="A1670" t="s">
        <v>1576</v>
      </c>
      <c r="B1670" t="s">
        <v>1577</v>
      </c>
      <c r="C1670">
        <v>88</v>
      </c>
      <c r="D1670" t="s">
        <v>119</v>
      </c>
      <c r="E1670" t="s">
        <v>1602</v>
      </c>
      <c r="F1670" t="s">
        <v>101</v>
      </c>
      <c r="G1670">
        <v>0</v>
      </c>
      <c r="H1670">
        <v>0</v>
      </c>
      <c r="I1670">
        <v>0</v>
      </c>
      <c r="J1670">
        <v>0</v>
      </c>
      <c r="K1670">
        <v>0</v>
      </c>
      <c r="L1670">
        <v>2</v>
      </c>
      <c r="M1670">
        <v>0</v>
      </c>
      <c r="N1670">
        <v>6</v>
      </c>
      <c r="O1670">
        <v>0</v>
      </c>
      <c r="P1670">
        <v>0</v>
      </c>
      <c r="Q1670">
        <v>1</v>
      </c>
      <c r="R1670">
        <v>1</v>
      </c>
      <c r="S1670">
        <v>5</v>
      </c>
      <c r="T1670">
        <v>0</v>
      </c>
      <c r="U1670">
        <v>0</v>
      </c>
      <c r="V1670">
        <v>0</v>
      </c>
      <c r="W1670">
        <v>0</v>
      </c>
      <c r="X1670">
        <v>0</v>
      </c>
      <c r="Y1670">
        <v>0</v>
      </c>
      <c r="Z1670">
        <v>0</v>
      </c>
      <c r="AA1670">
        <v>0</v>
      </c>
      <c r="AB1670">
        <v>22</v>
      </c>
      <c r="AC1670">
        <v>0</v>
      </c>
      <c r="AD1670">
        <v>0</v>
      </c>
      <c r="AE1670">
        <v>0</v>
      </c>
      <c r="AF1670">
        <v>0</v>
      </c>
      <c r="AG1670">
        <v>0</v>
      </c>
      <c r="AH1670">
        <v>0</v>
      </c>
      <c r="AI1670">
        <v>1</v>
      </c>
      <c r="AJ1670">
        <v>0</v>
      </c>
      <c r="AK1670">
        <v>0</v>
      </c>
      <c r="AL1670">
        <v>0</v>
      </c>
      <c r="AM1670">
        <v>4</v>
      </c>
      <c r="AN1670">
        <v>0</v>
      </c>
      <c r="AO1670">
        <v>0</v>
      </c>
      <c r="AP1670">
        <v>0</v>
      </c>
      <c r="AQ1670">
        <v>1</v>
      </c>
      <c r="AR1670">
        <v>0</v>
      </c>
      <c r="AS1670">
        <v>0</v>
      </c>
      <c r="AT1670">
        <v>0</v>
      </c>
      <c r="AU1670">
        <v>3</v>
      </c>
      <c r="AV1670">
        <v>0</v>
      </c>
      <c r="AW1670">
        <v>0</v>
      </c>
      <c r="AX1670">
        <v>3</v>
      </c>
      <c r="AY1670">
        <v>4</v>
      </c>
      <c r="AZ1670">
        <v>2</v>
      </c>
      <c r="BA1670">
        <v>7</v>
      </c>
      <c r="BB1670">
        <v>0</v>
      </c>
      <c r="BC1670">
        <v>4</v>
      </c>
      <c r="BD1670">
        <v>0</v>
      </c>
      <c r="BE1670">
        <v>0</v>
      </c>
      <c r="BF1670">
        <v>0</v>
      </c>
      <c r="BG1670">
        <v>0</v>
      </c>
      <c r="BH1670">
        <v>0</v>
      </c>
      <c r="BI1670">
        <v>3</v>
      </c>
      <c r="BJ1670">
        <v>0</v>
      </c>
      <c r="BK1670">
        <v>0</v>
      </c>
      <c r="BL1670">
        <v>0</v>
      </c>
      <c r="BM1670">
        <v>0</v>
      </c>
      <c r="BN1670">
        <v>5</v>
      </c>
      <c r="BO1670">
        <v>7</v>
      </c>
      <c r="BP1670">
        <v>1</v>
      </c>
      <c r="BQ1670">
        <v>0</v>
      </c>
      <c r="BR1670">
        <v>0</v>
      </c>
      <c r="BS1670">
        <v>5</v>
      </c>
      <c r="BT1670">
        <v>37</v>
      </c>
      <c r="BU1670" t="s">
        <v>1667</v>
      </c>
    </row>
    <row r="1671" spans="1:73">
      <c r="A1671" t="s">
        <v>1576</v>
      </c>
      <c r="B1671" t="s">
        <v>1577</v>
      </c>
      <c r="C1671">
        <v>89</v>
      </c>
      <c r="D1671" t="s">
        <v>119</v>
      </c>
      <c r="E1671" t="s">
        <v>78</v>
      </c>
      <c r="F1671" t="s">
        <v>77</v>
      </c>
      <c r="G1671">
        <v>0</v>
      </c>
      <c r="H1671">
        <v>0</v>
      </c>
      <c r="I1671">
        <v>0</v>
      </c>
      <c r="J1671">
        <v>0</v>
      </c>
      <c r="K1671">
        <v>0</v>
      </c>
      <c r="L1671">
        <v>1</v>
      </c>
      <c r="M1671">
        <v>0</v>
      </c>
      <c r="N1671">
        <v>1</v>
      </c>
      <c r="O1671">
        <v>0</v>
      </c>
      <c r="P1671">
        <v>0</v>
      </c>
      <c r="Q1671">
        <v>0</v>
      </c>
      <c r="R1671">
        <v>0</v>
      </c>
      <c r="S1671">
        <v>0</v>
      </c>
      <c r="T1671">
        <v>0</v>
      </c>
      <c r="U1671">
        <v>0</v>
      </c>
      <c r="V1671">
        <v>0</v>
      </c>
      <c r="W1671">
        <v>0</v>
      </c>
      <c r="X1671">
        <v>0</v>
      </c>
      <c r="Y1671">
        <v>0</v>
      </c>
      <c r="Z1671">
        <v>0</v>
      </c>
      <c r="AA1671">
        <v>0</v>
      </c>
      <c r="AB1671">
        <v>5</v>
      </c>
      <c r="AC1671">
        <v>0</v>
      </c>
      <c r="AD1671">
        <v>0</v>
      </c>
      <c r="AE1671">
        <v>0</v>
      </c>
      <c r="AF1671">
        <v>0</v>
      </c>
      <c r="AG1671">
        <v>0</v>
      </c>
      <c r="AH1671">
        <v>0</v>
      </c>
      <c r="AI1671">
        <v>0</v>
      </c>
      <c r="AJ1671">
        <v>0</v>
      </c>
      <c r="AK1671">
        <v>0</v>
      </c>
      <c r="AL1671">
        <v>0</v>
      </c>
      <c r="AM1671">
        <v>1</v>
      </c>
      <c r="AN1671">
        <v>0</v>
      </c>
      <c r="AO1671">
        <v>0</v>
      </c>
      <c r="AP1671">
        <v>0</v>
      </c>
      <c r="AQ1671">
        <v>0</v>
      </c>
      <c r="AR1671">
        <v>0</v>
      </c>
      <c r="AS1671">
        <v>0</v>
      </c>
      <c r="AT1671">
        <v>0</v>
      </c>
      <c r="AU1671">
        <v>0</v>
      </c>
      <c r="AV1671">
        <v>0</v>
      </c>
      <c r="AW1671">
        <v>0</v>
      </c>
      <c r="AX1671">
        <v>0</v>
      </c>
      <c r="AY1671">
        <v>1</v>
      </c>
      <c r="AZ1671">
        <v>1</v>
      </c>
      <c r="BA1671">
        <v>1</v>
      </c>
      <c r="BB1671">
        <v>0</v>
      </c>
      <c r="BC1671">
        <v>0</v>
      </c>
      <c r="BD1671">
        <v>0</v>
      </c>
      <c r="BE1671">
        <v>0</v>
      </c>
      <c r="BF1671">
        <v>0</v>
      </c>
      <c r="BG1671">
        <v>0</v>
      </c>
      <c r="BH1671">
        <v>0</v>
      </c>
      <c r="BI1671">
        <v>0</v>
      </c>
      <c r="BJ1671">
        <v>0</v>
      </c>
      <c r="BK1671">
        <v>0</v>
      </c>
      <c r="BL1671">
        <v>0</v>
      </c>
      <c r="BM1671">
        <v>0</v>
      </c>
      <c r="BN1671">
        <v>0</v>
      </c>
      <c r="BO1671">
        <v>1</v>
      </c>
      <c r="BP1671">
        <v>0</v>
      </c>
      <c r="BQ1671">
        <v>0</v>
      </c>
      <c r="BR1671">
        <v>0</v>
      </c>
      <c r="BS1671">
        <v>1</v>
      </c>
      <c r="BT1671">
        <v>7</v>
      </c>
      <c r="BU1671" t="s">
        <v>1668</v>
      </c>
    </row>
    <row r="1672" spans="1:73">
      <c r="A1672" t="s">
        <v>1576</v>
      </c>
      <c r="B1672" t="s">
        <v>1577</v>
      </c>
      <c r="C1672">
        <v>90</v>
      </c>
      <c r="D1672" t="s">
        <v>119</v>
      </c>
      <c r="E1672" t="s">
        <v>1602</v>
      </c>
      <c r="F1672" t="s">
        <v>101</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1</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1</v>
      </c>
      <c r="AZ1672">
        <v>0</v>
      </c>
      <c r="BA1672">
        <v>0</v>
      </c>
      <c r="BB1672">
        <v>0</v>
      </c>
      <c r="BC1672">
        <v>1</v>
      </c>
      <c r="BD1672">
        <v>0</v>
      </c>
      <c r="BE1672">
        <v>0</v>
      </c>
      <c r="BF1672">
        <v>0</v>
      </c>
      <c r="BG1672">
        <v>0</v>
      </c>
      <c r="BH1672">
        <v>0</v>
      </c>
      <c r="BI1672">
        <v>0</v>
      </c>
      <c r="BJ1672">
        <v>0</v>
      </c>
      <c r="BK1672">
        <v>0</v>
      </c>
      <c r="BL1672">
        <v>0</v>
      </c>
      <c r="BM1672">
        <v>0</v>
      </c>
      <c r="BN1672">
        <v>1</v>
      </c>
      <c r="BO1672">
        <v>0</v>
      </c>
      <c r="BP1672">
        <v>0</v>
      </c>
      <c r="BQ1672">
        <v>0</v>
      </c>
      <c r="BR1672">
        <v>0</v>
      </c>
      <c r="BS1672">
        <v>1</v>
      </c>
      <c r="BT1672">
        <v>3</v>
      </c>
      <c r="BU1672" t="s">
        <v>1669</v>
      </c>
    </row>
    <row r="1673" spans="1:73">
      <c r="A1673" t="s">
        <v>1576</v>
      </c>
      <c r="B1673" t="s">
        <v>1577</v>
      </c>
      <c r="C1673">
        <v>91</v>
      </c>
      <c r="D1673" t="s">
        <v>119</v>
      </c>
      <c r="E1673" t="s">
        <v>78</v>
      </c>
      <c r="F1673" t="s">
        <v>77</v>
      </c>
      <c r="G1673">
        <v>0</v>
      </c>
      <c r="H1673">
        <v>1</v>
      </c>
      <c r="I1673">
        <v>0</v>
      </c>
      <c r="J1673">
        <v>0</v>
      </c>
      <c r="K1673">
        <v>0</v>
      </c>
      <c r="L1673">
        <v>0</v>
      </c>
      <c r="M1673">
        <v>0</v>
      </c>
      <c r="N1673">
        <v>3</v>
      </c>
      <c r="O1673">
        <v>0</v>
      </c>
      <c r="P1673">
        <v>0</v>
      </c>
      <c r="Q1673">
        <v>0</v>
      </c>
      <c r="R1673">
        <v>0</v>
      </c>
      <c r="S1673">
        <v>4</v>
      </c>
      <c r="T1673">
        <v>3</v>
      </c>
      <c r="U1673">
        <v>0</v>
      </c>
      <c r="V1673">
        <v>3</v>
      </c>
      <c r="W1673">
        <v>3</v>
      </c>
      <c r="X1673">
        <v>0</v>
      </c>
      <c r="Y1673">
        <v>0</v>
      </c>
      <c r="Z1673">
        <v>0</v>
      </c>
      <c r="AA1673">
        <v>0</v>
      </c>
      <c r="AB1673">
        <v>11</v>
      </c>
      <c r="AC1673">
        <v>0</v>
      </c>
      <c r="AD1673">
        <v>0</v>
      </c>
      <c r="AE1673">
        <v>0</v>
      </c>
      <c r="AF1673">
        <v>0</v>
      </c>
      <c r="AG1673">
        <v>0</v>
      </c>
      <c r="AH1673">
        <v>0</v>
      </c>
      <c r="AI1673">
        <v>0</v>
      </c>
      <c r="AJ1673">
        <v>0</v>
      </c>
      <c r="AK1673">
        <v>0</v>
      </c>
      <c r="AL1673">
        <v>1</v>
      </c>
      <c r="AM1673">
        <v>0</v>
      </c>
      <c r="AN1673">
        <v>0</v>
      </c>
      <c r="AO1673">
        <v>0</v>
      </c>
      <c r="AP1673">
        <v>1</v>
      </c>
      <c r="AQ1673">
        <v>0</v>
      </c>
      <c r="AR1673">
        <v>0</v>
      </c>
      <c r="AS1673">
        <v>0</v>
      </c>
      <c r="AT1673">
        <v>0</v>
      </c>
      <c r="AU1673">
        <v>1</v>
      </c>
      <c r="AV1673">
        <v>0</v>
      </c>
      <c r="AW1673">
        <v>0</v>
      </c>
      <c r="AX1673">
        <v>3</v>
      </c>
      <c r="AY1673">
        <v>1</v>
      </c>
      <c r="AZ1673">
        <v>3</v>
      </c>
      <c r="BA1673">
        <v>3</v>
      </c>
      <c r="BB1673">
        <v>0</v>
      </c>
      <c r="BC1673">
        <v>2</v>
      </c>
      <c r="BD1673">
        <v>0</v>
      </c>
      <c r="BE1673">
        <v>0</v>
      </c>
      <c r="BF1673">
        <v>0</v>
      </c>
      <c r="BG1673">
        <v>0</v>
      </c>
      <c r="BH1673">
        <v>0</v>
      </c>
      <c r="BI1673">
        <v>4</v>
      </c>
      <c r="BJ1673">
        <v>0</v>
      </c>
      <c r="BK1673">
        <v>0</v>
      </c>
      <c r="BL1673">
        <v>3</v>
      </c>
      <c r="BM1673">
        <v>2</v>
      </c>
      <c r="BN1673">
        <v>1</v>
      </c>
      <c r="BO1673">
        <v>4</v>
      </c>
      <c r="BP1673">
        <v>1</v>
      </c>
      <c r="BQ1673">
        <v>0</v>
      </c>
      <c r="BR1673">
        <v>0</v>
      </c>
      <c r="BS1673">
        <v>1</v>
      </c>
      <c r="BT1673">
        <v>21</v>
      </c>
      <c r="BU1673" t="e">
        <f>-- theyre going to race even faster if they think -- if they were getting -- if our resolve is wavering.</f>
        <v>#NAME?</v>
      </c>
    </row>
    <row r="1674" spans="1:73">
      <c r="A1674" t="s">
        <v>1576</v>
      </c>
      <c r="B1674" t="s">
        <v>1577</v>
      </c>
      <c r="C1674">
        <v>92</v>
      </c>
      <c r="D1674" t="s">
        <v>119</v>
      </c>
      <c r="E1674" t="s">
        <v>1602</v>
      </c>
      <c r="F1674" t="s">
        <v>101</v>
      </c>
      <c r="G1674">
        <v>1</v>
      </c>
      <c r="H1674">
        <v>0</v>
      </c>
      <c r="I1674">
        <v>3</v>
      </c>
      <c r="J1674">
        <v>0</v>
      </c>
      <c r="K1674">
        <v>0</v>
      </c>
      <c r="L1674">
        <v>2</v>
      </c>
      <c r="M1674">
        <v>0</v>
      </c>
      <c r="N1674">
        <v>5</v>
      </c>
      <c r="O1674">
        <v>0</v>
      </c>
      <c r="P1674">
        <v>0</v>
      </c>
      <c r="Q1674">
        <v>2</v>
      </c>
      <c r="R1674">
        <v>0</v>
      </c>
      <c r="S1674">
        <v>4</v>
      </c>
      <c r="T1674">
        <v>2</v>
      </c>
      <c r="U1674">
        <v>0</v>
      </c>
      <c r="V1674">
        <v>0</v>
      </c>
      <c r="W1674">
        <v>0</v>
      </c>
      <c r="X1674">
        <v>0</v>
      </c>
      <c r="Y1674">
        <v>0</v>
      </c>
      <c r="Z1674">
        <v>0</v>
      </c>
      <c r="AA1674">
        <v>0</v>
      </c>
      <c r="AB1674">
        <v>21</v>
      </c>
      <c r="AC1674">
        <v>0</v>
      </c>
      <c r="AD1674">
        <v>0</v>
      </c>
      <c r="AE1674">
        <v>0</v>
      </c>
      <c r="AF1674">
        <v>0</v>
      </c>
      <c r="AG1674">
        <v>0</v>
      </c>
      <c r="AH1674">
        <v>0</v>
      </c>
      <c r="AI1674">
        <v>1</v>
      </c>
      <c r="AJ1674">
        <v>0</v>
      </c>
      <c r="AK1674">
        <v>0</v>
      </c>
      <c r="AL1674">
        <v>0</v>
      </c>
      <c r="AM1674">
        <v>0</v>
      </c>
      <c r="AN1674">
        <v>5</v>
      </c>
      <c r="AO1674">
        <v>0</v>
      </c>
      <c r="AP1674">
        <v>2</v>
      </c>
      <c r="AQ1674">
        <v>1</v>
      </c>
      <c r="AR1674">
        <v>0</v>
      </c>
      <c r="AS1674">
        <v>0</v>
      </c>
      <c r="AT1674">
        <v>0</v>
      </c>
      <c r="AU1674">
        <v>0</v>
      </c>
      <c r="AV1674">
        <v>0</v>
      </c>
      <c r="AW1674">
        <v>3</v>
      </c>
      <c r="AX1674">
        <v>1</v>
      </c>
      <c r="AY1674">
        <v>5</v>
      </c>
      <c r="AZ1674">
        <v>8</v>
      </c>
      <c r="BA1674">
        <v>3</v>
      </c>
      <c r="BB1674">
        <v>0</v>
      </c>
      <c r="BC1674">
        <v>5</v>
      </c>
      <c r="BD1674">
        <v>0</v>
      </c>
      <c r="BE1674">
        <v>0</v>
      </c>
      <c r="BF1674">
        <v>0</v>
      </c>
      <c r="BG1674">
        <v>0</v>
      </c>
      <c r="BH1674">
        <v>0</v>
      </c>
      <c r="BI1674">
        <v>5</v>
      </c>
      <c r="BJ1674">
        <v>3</v>
      </c>
      <c r="BK1674">
        <v>0</v>
      </c>
      <c r="BL1674">
        <v>0</v>
      </c>
      <c r="BM1674">
        <v>1</v>
      </c>
      <c r="BN1674">
        <v>0</v>
      </c>
      <c r="BO1674">
        <v>8</v>
      </c>
      <c r="BP1674">
        <v>0</v>
      </c>
      <c r="BQ1674">
        <v>0</v>
      </c>
      <c r="BR1674">
        <v>0</v>
      </c>
      <c r="BS1674">
        <v>4</v>
      </c>
      <c r="BT1674">
        <v>41</v>
      </c>
      <c r="BU1674" t="s">
        <v>1670</v>
      </c>
    </row>
    <row r="1675" spans="1:73">
      <c r="A1675" t="s">
        <v>1576</v>
      </c>
      <c r="B1675" t="s">
        <v>1577</v>
      </c>
      <c r="C1675">
        <v>93</v>
      </c>
      <c r="D1675" t="s">
        <v>119</v>
      </c>
      <c r="E1675" t="s">
        <v>78</v>
      </c>
      <c r="F1675" t="s">
        <v>77</v>
      </c>
      <c r="G1675">
        <v>0</v>
      </c>
      <c r="H1675">
        <v>0</v>
      </c>
      <c r="I1675">
        <v>0</v>
      </c>
      <c r="J1675">
        <v>0</v>
      </c>
      <c r="K1675">
        <v>0</v>
      </c>
      <c r="L1675">
        <v>0</v>
      </c>
      <c r="M1675">
        <v>0</v>
      </c>
      <c r="N1675">
        <v>4</v>
      </c>
      <c r="O1675">
        <v>0</v>
      </c>
      <c r="P1675">
        <v>0</v>
      </c>
      <c r="Q1675">
        <v>0</v>
      </c>
      <c r="R1675">
        <v>0</v>
      </c>
      <c r="S1675">
        <v>0</v>
      </c>
      <c r="T1675">
        <v>0</v>
      </c>
      <c r="U1675">
        <v>0</v>
      </c>
      <c r="V1675">
        <v>0</v>
      </c>
      <c r="W1675">
        <v>0</v>
      </c>
      <c r="X1675">
        <v>0</v>
      </c>
      <c r="Y1675">
        <v>0</v>
      </c>
      <c r="Z1675">
        <v>0</v>
      </c>
      <c r="AA1675">
        <v>0</v>
      </c>
      <c r="AB1675">
        <v>11</v>
      </c>
      <c r="AC1675">
        <v>0</v>
      </c>
      <c r="AD1675">
        <v>0</v>
      </c>
      <c r="AE1675">
        <v>1</v>
      </c>
      <c r="AF1675">
        <v>0</v>
      </c>
      <c r="AG1675">
        <v>0</v>
      </c>
      <c r="AH1675">
        <v>0</v>
      </c>
      <c r="AI1675">
        <v>0</v>
      </c>
      <c r="AJ1675">
        <v>0</v>
      </c>
      <c r="AK1675">
        <v>0</v>
      </c>
      <c r="AL1675">
        <v>0</v>
      </c>
      <c r="AM1675">
        <v>6</v>
      </c>
      <c r="AN1675">
        <v>0</v>
      </c>
      <c r="AO1675">
        <v>0</v>
      </c>
      <c r="AP1675">
        <v>0</v>
      </c>
      <c r="AQ1675">
        <v>0</v>
      </c>
      <c r="AR1675">
        <v>0</v>
      </c>
      <c r="AS1675">
        <v>0</v>
      </c>
      <c r="AT1675">
        <v>0</v>
      </c>
      <c r="AU1675">
        <v>1</v>
      </c>
      <c r="AV1675">
        <v>1</v>
      </c>
      <c r="AW1675">
        <v>0</v>
      </c>
      <c r="AX1675">
        <v>0</v>
      </c>
      <c r="AY1675">
        <v>0</v>
      </c>
      <c r="AZ1675">
        <v>4</v>
      </c>
      <c r="BA1675">
        <v>8</v>
      </c>
      <c r="BB1675">
        <v>0</v>
      </c>
      <c r="BC1675">
        <v>0</v>
      </c>
      <c r="BD1675">
        <v>0</v>
      </c>
      <c r="BE1675">
        <v>0</v>
      </c>
      <c r="BF1675">
        <v>0</v>
      </c>
      <c r="BG1675">
        <v>0</v>
      </c>
      <c r="BH1675">
        <v>1</v>
      </c>
      <c r="BI1675">
        <v>6</v>
      </c>
      <c r="BJ1675">
        <v>0</v>
      </c>
      <c r="BK1675">
        <v>0</v>
      </c>
      <c r="BL1675">
        <v>0</v>
      </c>
      <c r="BM1675">
        <v>0</v>
      </c>
      <c r="BN1675">
        <v>0</v>
      </c>
      <c r="BO1675">
        <v>5</v>
      </c>
      <c r="BP1675">
        <v>0</v>
      </c>
      <c r="BQ1675">
        <v>0</v>
      </c>
      <c r="BR1675">
        <v>0</v>
      </c>
      <c r="BS1675">
        <v>2</v>
      </c>
      <c r="BT1675">
        <v>12</v>
      </c>
      <c r="BU1675" t="s">
        <v>1671</v>
      </c>
    </row>
    <row r="1676" spans="1:73">
      <c r="A1676" t="s">
        <v>1576</v>
      </c>
      <c r="B1676" t="s">
        <v>1577</v>
      </c>
      <c r="C1676">
        <v>94</v>
      </c>
      <c r="D1676" t="s">
        <v>119</v>
      </c>
      <c r="E1676" t="s">
        <v>1602</v>
      </c>
      <c r="F1676" t="s">
        <v>101</v>
      </c>
      <c r="G1676">
        <v>0</v>
      </c>
      <c r="H1676">
        <v>4</v>
      </c>
      <c r="I1676">
        <v>0</v>
      </c>
      <c r="J1676">
        <v>0</v>
      </c>
      <c r="K1676">
        <v>0</v>
      </c>
      <c r="L1676">
        <v>4</v>
      </c>
      <c r="M1676">
        <v>0</v>
      </c>
      <c r="N1676">
        <v>11</v>
      </c>
      <c r="O1676">
        <v>0</v>
      </c>
      <c r="P1676">
        <v>0</v>
      </c>
      <c r="Q1676">
        <v>2</v>
      </c>
      <c r="R1676">
        <v>0</v>
      </c>
      <c r="S1676">
        <v>20</v>
      </c>
      <c r="T1676">
        <v>4</v>
      </c>
      <c r="U1676">
        <v>0</v>
      </c>
      <c r="V1676">
        <v>3</v>
      </c>
      <c r="W1676">
        <v>5</v>
      </c>
      <c r="X1676">
        <v>0</v>
      </c>
      <c r="Y1676">
        <v>0</v>
      </c>
      <c r="Z1676">
        <v>0</v>
      </c>
      <c r="AA1676">
        <v>0</v>
      </c>
      <c r="AB1676">
        <v>62</v>
      </c>
      <c r="AC1676">
        <v>1</v>
      </c>
      <c r="AD1676">
        <v>0</v>
      </c>
      <c r="AE1676">
        <v>0</v>
      </c>
      <c r="AF1676">
        <v>0</v>
      </c>
      <c r="AG1676">
        <v>0</v>
      </c>
      <c r="AH1676">
        <v>0</v>
      </c>
      <c r="AI1676">
        <v>6</v>
      </c>
      <c r="AJ1676">
        <v>0</v>
      </c>
      <c r="AK1676">
        <v>0</v>
      </c>
      <c r="AL1676">
        <v>2</v>
      </c>
      <c r="AM1676">
        <v>3</v>
      </c>
      <c r="AN1676">
        <v>0</v>
      </c>
      <c r="AO1676">
        <v>0</v>
      </c>
      <c r="AP1676">
        <v>2</v>
      </c>
      <c r="AQ1676">
        <v>2</v>
      </c>
      <c r="AR1676">
        <v>0</v>
      </c>
      <c r="AS1676">
        <v>0</v>
      </c>
      <c r="AT1676">
        <v>0</v>
      </c>
      <c r="AU1676">
        <v>0</v>
      </c>
      <c r="AV1676">
        <v>0</v>
      </c>
      <c r="AW1676">
        <v>0</v>
      </c>
      <c r="AX1676">
        <v>17</v>
      </c>
      <c r="AY1676">
        <v>15</v>
      </c>
      <c r="AZ1676">
        <v>13</v>
      </c>
      <c r="BA1676">
        <v>20</v>
      </c>
      <c r="BB1676">
        <v>1</v>
      </c>
      <c r="BC1676">
        <v>14</v>
      </c>
      <c r="BD1676">
        <v>0</v>
      </c>
      <c r="BE1676">
        <v>0</v>
      </c>
      <c r="BF1676">
        <v>0</v>
      </c>
      <c r="BG1676">
        <v>0</v>
      </c>
      <c r="BH1676">
        <v>0</v>
      </c>
      <c r="BI1676">
        <v>16</v>
      </c>
      <c r="BJ1676">
        <v>11</v>
      </c>
      <c r="BK1676">
        <v>0</v>
      </c>
      <c r="BL1676">
        <v>1</v>
      </c>
      <c r="BM1676">
        <v>2</v>
      </c>
      <c r="BN1676">
        <v>0</v>
      </c>
      <c r="BO1676">
        <v>15</v>
      </c>
      <c r="BP1676">
        <v>14</v>
      </c>
      <c r="BQ1676">
        <v>0</v>
      </c>
      <c r="BR1676">
        <v>0</v>
      </c>
      <c r="BS1676">
        <v>4</v>
      </c>
      <c r="BT1676">
        <v>94</v>
      </c>
      <c r="BU1676" t="s">
        <v>1672</v>
      </c>
    </row>
    <row r="1677" spans="1:73">
      <c r="A1677" t="s">
        <v>1576</v>
      </c>
      <c r="B1677" t="s">
        <v>1577</v>
      </c>
      <c r="C1677">
        <v>95</v>
      </c>
      <c r="D1677" t="s">
        <v>119</v>
      </c>
      <c r="E1677" t="s">
        <v>78</v>
      </c>
      <c r="F1677" t="s">
        <v>77</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1</v>
      </c>
      <c r="BT1677">
        <v>2</v>
      </c>
      <c r="BU1677" t="s">
        <v>1673</v>
      </c>
    </row>
    <row r="1678" spans="1:73">
      <c r="A1678" t="s">
        <v>1576</v>
      </c>
      <c r="B1678" t="s">
        <v>1577</v>
      </c>
      <c r="C1678">
        <v>96</v>
      </c>
      <c r="D1678" t="s">
        <v>119</v>
      </c>
      <c r="E1678" t="s">
        <v>1594</v>
      </c>
      <c r="F1678" t="s">
        <v>92</v>
      </c>
      <c r="G1678">
        <v>2</v>
      </c>
      <c r="H1678">
        <v>3</v>
      </c>
      <c r="I1678">
        <v>3</v>
      </c>
      <c r="J1678">
        <v>0</v>
      </c>
      <c r="K1678">
        <v>0</v>
      </c>
      <c r="L1678">
        <v>20</v>
      </c>
      <c r="M1678">
        <v>0</v>
      </c>
      <c r="N1678">
        <v>17</v>
      </c>
      <c r="O1678">
        <v>0</v>
      </c>
      <c r="P1678">
        <v>0</v>
      </c>
      <c r="Q1678">
        <v>1</v>
      </c>
      <c r="R1678">
        <v>0</v>
      </c>
      <c r="S1678">
        <v>31</v>
      </c>
      <c r="T1678">
        <v>12</v>
      </c>
      <c r="U1678">
        <v>0</v>
      </c>
      <c r="V1678">
        <v>2</v>
      </c>
      <c r="W1678">
        <v>4</v>
      </c>
      <c r="X1678">
        <v>0</v>
      </c>
      <c r="Y1678">
        <v>0</v>
      </c>
      <c r="Z1678">
        <v>0</v>
      </c>
      <c r="AA1678">
        <v>0</v>
      </c>
      <c r="AB1678">
        <v>135</v>
      </c>
      <c r="AC1678">
        <v>1</v>
      </c>
      <c r="AD1678">
        <v>0</v>
      </c>
      <c r="AE1678">
        <v>1</v>
      </c>
      <c r="AF1678">
        <v>0</v>
      </c>
      <c r="AG1678">
        <v>0</v>
      </c>
      <c r="AH1678">
        <v>0</v>
      </c>
      <c r="AI1678">
        <v>15</v>
      </c>
      <c r="AJ1678">
        <v>0</v>
      </c>
      <c r="AK1678">
        <v>0</v>
      </c>
      <c r="AL1678">
        <v>1</v>
      </c>
      <c r="AM1678">
        <v>10</v>
      </c>
      <c r="AN1678">
        <v>0</v>
      </c>
      <c r="AO1678">
        <v>0</v>
      </c>
      <c r="AP1678">
        <v>3</v>
      </c>
      <c r="AQ1678">
        <v>2</v>
      </c>
      <c r="AR1678">
        <v>1</v>
      </c>
      <c r="AS1678">
        <v>0</v>
      </c>
      <c r="AT1678">
        <v>1</v>
      </c>
      <c r="AU1678">
        <v>1</v>
      </c>
      <c r="AV1678">
        <v>3</v>
      </c>
      <c r="AW1678">
        <v>2</v>
      </c>
      <c r="AX1678">
        <v>16</v>
      </c>
      <c r="AY1678">
        <v>42</v>
      </c>
      <c r="AZ1678">
        <v>24</v>
      </c>
      <c r="BA1678">
        <v>26</v>
      </c>
      <c r="BB1678">
        <v>5</v>
      </c>
      <c r="BC1678">
        <v>38</v>
      </c>
      <c r="BD1678">
        <v>0</v>
      </c>
      <c r="BE1678">
        <v>0</v>
      </c>
      <c r="BF1678">
        <v>2</v>
      </c>
      <c r="BG1678">
        <v>0</v>
      </c>
      <c r="BH1678">
        <v>0</v>
      </c>
      <c r="BI1678">
        <v>19</v>
      </c>
      <c r="BJ1678">
        <v>26</v>
      </c>
      <c r="BK1678">
        <v>0</v>
      </c>
      <c r="BL1678">
        <v>4</v>
      </c>
      <c r="BM1678">
        <v>0</v>
      </c>
      <c r="BN1678">
        <v>1</v>
      </c>
      <c r="BO1678">
        <v>30</v>
      </c>
      <c r="BP1678">
        <v>9</v>
      </c>
      <c r="BQ1678">
        <v>3</v>
      </c>
      <c r="BR1678">
        <v>4</v>
      </c>
      <c r="BS1678">
        <v>15</v>
      </c>
      <c r="BT1678">
        <v>227</v>
      </c>
      <c r="BU1678" t="s">
        <v>1674</v>
      </c>
    </row>
    <row r="1679" spans="1:73">
      <c r="A1679" t="s">
        <v>1576</v>
      </c>
      <c r="B1679" t="s">
        <v>1577</v>
      </c>
      <c r="C1679">
        <v>97</v>
      </c>
      <c r="D1679" t="s">
        <v>119</v>
      </c>
      <c r="E1679" t="s">
        <v>78</v>
      </c>
      <c r="F1679" t="s">
        <v>77</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3</v>
      </c>
      <c r="AC1679">
        <v>0</v>
      </c>
      <c r="AD1679">
        <v>0</v>
      </c>
      <c r="AE1679">
        <v>0</v>
      </c>
      <c r="AF1679">
        <v>0</v>
      </c>
      <c r="AG1679">
        <v>0</v>
      </c>
      <c r="AH1679">
        <v>1</v>
      </c>
      <c r="AI1679">
        <v>0</v>
      </c>
      <c r="AJ1679">
        <v>0</v>
      </c>
      <c r="AK1679">
        <v>0</v>
      </c>
      <c r="AL1679">
        <v>0</v>
      </c>
      <c r="AM1679">
        <v>0</v>
      </c>
      <c r="AN1679">
        <v>0</v>
      </c>
      <c r="AO1679">
        <v>0</v>
      </c>
      <c r="AP1679">
        <v>0</v>
      </c>
      <c r="AQ1679">
        <v>0</v>
      </c>
      <c r="AR1679">
        <v>0</v>
      </c>
      <c r="AS1679">
        <v>0</v>
      </c>
      <c r="AT1679">
        <v>0</v>
      </c>
      <c r="AU1679">
        <v>0</v>
      </c>
      <c r="AV1679">
        <v>0</v>
      </c>
      <c r="AW1679">
        <v>0</v>
      </c>
      <c r="AX1679">
        <v>1</v>
      </c>
      <c r="AY1679">
        <v>0</v>
      </c>
      <c r="AZ1679">
        <v>0</v>
      </c>
      <c r="BA1679">
        <v>1</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2</v>
      </c>
      <c r="BT1679">
        <v>10</v>
      </c>
      <c r="BU1679" t="s">
        <v>1675</v>
      </c>
    </row>
    <row r="1680" spans="1:73">
      <c r="A1680" t="s">
        <v>1576</v>
      </c>
      <c r="B1680" t="s">
        <v>1577</v>
      </c>
      <c r="C1680">
        <v>98</v>
      </c>
      <c r="D1680" t="s">
        <v>119</v>
      </c>
      <c r="E1680" t="s">
        <v>1597</v>
      </c>
      <c r="F1680" t="s">
        <v>101</v>
      </c>
      <c r="G1680">
        <v>2</v>
      </c>
      <c r="H1680">
        <v>11</v>
      </c>
      <c r="I1680">
        <v>8</v>
      </c>
      <c r="J1680">
        <v>2</v>
      </c>
      <c r="K1680">
        <v>0</v>
      </c>
      <c r="L1680">
        <v>12</v>
      </c>
      <c r="M1680">
        <v>0</v>
      </c>
      <c r="N1680">
        <v>25</v>
      </c>
      <c r="O1680">
        <v>0</v>
      </c>
      <c r="P1680">
        <v>0</v>
      </c>
      <c r="Q1680">
        <v>4</v>
      </c>
      <c r="R1680">
        <v>2</v>
      </c>
      <c r="S1680">
        <v>34</v>
      </c>
      <c r="T1680">
        <v>15</v>
      </c>
      <c r="U1680">
        <v>1</v>
      </c>
      <c r="V1680">
        <v>2</v>
      </c>
      <c r="W1680">
        <v>10</v>
      </c>
      <c r="X1680">
        <v>0</v>
      </c>
      <c r="Y1680">
        <v>0</v>
      </c>
      <c r="Z1680">
        <v>0</v>
      </c>
      <c r="AA1680">
        <v>0</v>
      </c>
      <c r="AB1680">
        <v>133</v>
      </c>
      <c r="AC1680">
        <v>2</v>
      </c>
      <c r="AD1680">
        <v>0</v>
      </c>
      <c r="AE1680">
        <v>0</v>
      </c>
      <c r="AF1680">
        <v>0</v>
      </c>
      <c r="AG1680">
        <v>0</v>
      </c>
      <c r="AH1680">
        <v>2</v>
      </c>
      <c r="AI1680">
        <v>3</v>
      </c>
      <c r="AJ1680">
        <v>0</v>
      </c>
      <c r="AK1680">
        <v>0</v>
      </c>
      <c r="AL1680">
        <v>0</v>
      </c>
      <c r="AM1680">
        <v>19</v>
      </c>
      <c r="AN1680">
        <v>0</v>
      </c>
      <c r="AO1680">
        <v>6</v>
      </c>
      <c r="AP1680">
        <v>6</v>
      </c>
      <c r="AQ1680">
        <v>7</v>
      </c>
      <c r="AR1680">
        <v>3</v>
      </c>
      <c r="AS1680">
        <v>0</v>
      </c>
      <c r="AT1680">
        <v>0</v>
      </c>
      <c r="AU1680">
        <v>7</v>
      </c>
      <c r="AV1680">
        <v>0</v>
      </c>
      <c r="AW1680">
        <v>5</v>
      </c>
      <c r="AX1680">
        <v>12</v>
      </c>
      <c r="AY1680">
        <v>30</v>
      </c>
      <c r="AZ1680">
        <v>25</v>
      </c>
      <c r="BA1680">
        <v>33</v>
      </c>
      <c r="BB1680">
        <v>7</v>
      </c>
      <c r="BC1680">
        <v>25</v>
      </c>
      <c r="BD1680">
        <v>0</v>
      </c>
      <c r="BE1680">
        <v>0</v>
      </c>
      <c r="BF1680">
        <v>0</v>
      </c>
      <c r="BG1680">
        <v>0</v>
      </c>
      <c r="BH1680">
        <v>0</v>
      </c>
      <c r="BI1680">
        <v>13</v>
      </c>
      <c r="BJ1680">
        <v>13</v>
      </c>
      <c r="BK1680">
        <v>0</v>
      </c>
      <c r="BL1680">
        <v>10</v>
      </c>
      <c r="BM1680">
        <v>0</v>
      </c>
      <c r="BN1680">
        <v>5</v>
      </c>
      <c r="BO1680">
        <v>34</v>
      </c>
      <c r="BP1680">
        <v>6</v>
      </c>
      <c r="BQ1680">
        <v>0</v>
      </c>
      <c r="BR1680">
        <v>2</v>
      </c>
      <c r="BS1680">
        <v>9</v>
      </c>
      <c r="BT1680">
        <v>205</v>
      </c>
      <c r="BU1680" t="s">
        <v>1676</v>
      </c>
    </row>
    <row r="1681" spans="1:73">
      <c r="A1681" t="s">
        <v>1576</v>
      </c>
      <c r="B1681" t="s">
        <v>1577</v>
      </c>
      <c r="C1681">
        <v>99</v>
      </c>
      <c r="D1681" t="s">
        <v>119</v>
      </c>
      <c r="E1681" t="s">
        <v>78</v>
      </c>
      <c r="F1681" t="s">
        <v>77</v>
      </c>
      <c r="G1681">
        <v>0</v>
      </c>
      <c r="H1681">
        <v>0</v>
      </c>
      <c r="I1681">
        <v>0</v>
      </c>
      <c r="J1681">
        <v>0</v>
      </c>
      <c r="K1681">
        <v>0</v>
      </c>
      <c r="L1681">
        <v>0</v>
      </c>
      <c r="M1681">
        <v>0</v>
      </c>
      <c r="N1681">
        <v>0</v>
      </c>
      <c r="O1681">
        <v>0</v>
      </c>
      <c r="P1681">
        <v>0</v>
      </c>
      <c r="Q1681">
        <v>0</v>
      </c>
      <c r="R1681">
        <v>0</v>
      </c>
      <c r="S1681">
        <v>2</v>
      </c>
      <c r="T1681">
        <v>0</v>
      </c>
      <c r="U1681">
        <v>0</v>
      </c>
      <c r="V1681">
        <v>1</v>
      </c>
      <c r="W1681">
        <v>0</v>
      </c>
      <c r="X1681">
        <v>0</v>
      </c>
      <c r="Y1681">
        <v>0</v>
      </c>
      <c r="Z1681">
        <v>0</v>
      </c>
      <c r="AA1681">
        <v>0</v>
      </c>
      <c r="AB1681">
        <v>3</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2</v>
      </c>
      <c r="AZ1681">
        <v>1</v>
      </c>
      <c r="BA1681">
        <v>0</v>
      </c>
      <c r="BB1681">
        <v>0</v>
      </c>
      <c r="BC1681">
        <v>0</v>
      </c>
      <c r="BD1681">
        <v>0</v>
      </c>
      <c r="BE1681">
        <v>0</v>
      </c>
      <c r="BF1681">
        <v>0</v>
      </c>
      <c r="BG1681">
        <v>0</v>
      </c>
      <c r="BH1681">
        <v>0</v>
      </c>
      <c r="BI1681">
        <v>0</v>
      </c>
      <c r="BJ1681">
        <v>0</v>
      </c>
      <c r="BK1681">
        <v>0</v>
      </c>
      <c r="BL1681">
        <v>0</v>
      </c>
      <c r="BM1681">
        <v>0</v>
      </c>
      <c r="BN1681">
        <v>0</v>
      </c>
      <c r="BO1681">
        <v>1</v>
      </c>
      <c r="BP1681">
        <v>0</v>
      </c>
      <c r="BQ1681">
        <v>0</v>
      </c>
      <c r="BR1681">
        <v>0</v>
      </c>
      <c r="BS1681">
        <v>2</v>
      </c>
      <c r="BT1681">
        <v>8</v>
      </c>
      <c r="BU1681" t="s">
        <v>1677</v>
      </c>
    </row>
    <row r="1682" spans="1:73">
      <c r="A1682" t="s">
        <v>1576</v>
      </c>
      <c r="B1682" t="s">
        <v>1577</v>
      </c>
      <c r="C1682">
        <v>100</v>
      </c>
      <c r="D1682" t="s">
        <v>119</v>
      </c>
      <c r="E1682" t="s">
        <v>1594</v>
      </c>
      <c r="F1682" t="s">
        <v>92</v>
      </c>
      <c r="G1682">
        <v>0</v>
      </c>
      <c r="H1682">
        <v>2</v>
      </c>
      <c r="I1682">
        <v>0</v>
      </c>
      <c r="J1682">
        <v>0</v>
      </c>
      <c r="K1682">
        <v>0</v>
      </c>
      <c r="L1682">
        <v>0</v>
      </c>
      <c r="M1682">
        <v>0</v>
      </c>
      <c r="N1682">
        <v>2</v>
      </c>
      <c r="O1682">
        <v>0</v>
      </c>
      <c r="P1682">
        <v>0</v>
      </c>
      <c r="Q1682">
        <v>0</v>
      </c>
      <c r="R1682">
        <v>0</v>
      </c>
      <c r="S1682">
        <v>3</v>
      </c>
      <c r="T1682">
        <v>0</v>
      </c>
      <c r="U1682">
        <v>0</v>
      </c>
      <c r="V1682">
        <v>2</v>
      </c>
      <c r="W1682">
        <v>1</v>
      </c>
      <c r="X1682">
        <v>0</v>
      </c>
      <c r="Y1682">
        <v>0</v>
      </c>
      <c r="Z1682">
        <v>0</v>
      </c>
      <c r="AA1682">
        <v>0</v>
      </c>
      <c r="AB1682">
        <v>7</v>
      </c>
      <c r="AC1682">
        <v>2</v>
      </c>
      <c r="AD1682">
        <v>0</v>
      </c>
      <c r="AE1682">
        <v>0</v>
      </c>
      <c r="AF1682">
        <v>0</v>
      </c>
      <c r="AG1682">
        <v>0</v>
      </c>
      <c r="AH1682">
        <v>0</v>
      </c>
      <c r="AI1682">
        <v>0</v>
      </c>
      <c r="AJ1682">
        <v>0</v>
      </c>
      <c r="AK1682">
        <v>0</v>
      </c>
      <c r="AL1682">
        <v>0</v>
      </c>
      <c r="AM1682">
        <v>1</v>
      </c>
      <c r="AN1682">
        <v>0</v>
      </c>
      <c r="AO1682">
        <v>0</v>
      </c>
      <c r="AP1682">
        <v>0</v>
      </c>
      <c r="AQ1682">
        <v>0</v>
      </c>
      <c r="AR1682">
        <v>0</v>
      </c>
      <c r="AS1682">
        <v>0</v>
      </c>
      <c r="AT1682">
        <v>0</v>
      </c>
      <c r="AU1682">
        <v>0</v>
      </c>
      <c r="AV1682">
        <v>0</v>
      </c>
      <c r="AW1682">
        <v>0</v>
      </c>
      <c r="AX1682">
        <v>0</v>
      </c>
      <c r="AY1682">
        <v>0</v>
      </c>
      <c r="AZ1682">
        <v>0</v>
      </c>
      <c r="BA1682">
        <v>3</v>
      </c>
      <c r="BB1682">
        <v>0</v>
      </c>
      <c r="BC1682">
        <v>0</v>
      </c>
      <c r="BD1682">
        <v>0</v>
      </c>
      <c r="BE1682">
        <v>0</v>
      </c>
      <c r="BF1682">
        <v>0</v>
      </c>
      <c r="BG1682">
        <v>0</v>
      </c>
      <c r="BH1682">
        <v>0</v>
      </c>
      <c r="BI1682">
        <v>0</v>
      </c>
      <c r="BJ1682">
        <v>0</v>
      </c>
      <c r="BK1682">
        <v>0</v>
      </c>
      <c r="BL1682">
        <v>0</v>
      </c>
      <c r="BM1682">
        <v>0</v>
      </c>
      <c r="BN1682">
        <v>0</v>
      </c>
      <c r="BO1682">
        <v>2</v>
      </c>
      <c r="BP1682">
        <v>0</v>
      </c>
      <c r="BQ1682">
        <v>0</v>
      </c>
      <c r="BR1682">
        <v>0</v>
      </c>
      <c r="BS1682">
        <v>1</v>
      </c>
      <c r="BT1682">
        <v>10</v>
      </c>
      <c r="BU1682" t="s">
        <v>1678</v>
      </c>
    </row>
    <row r="1683" spans="1:73">
      <c r="A1683" t="s">
        <v>1576</v>
      </c>
      <c r="B1683" t="s">
        <v>1577</v>
      </c>
      <c r="C1683">
        <v>101</v>
      </c>
      <c r="D1683" t="s">
        <v>119</v>
      </c>
      <c r="E1683" t="s">
        <v>78</v>
      </c>
      <c r="F1683" t="s">
        <v>77</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1</v>
      </c>
      <c r="BT1683">
        <v>2</v>
      </c>
      <c r="BU1683" t="s">
        <v>1673</v>
      </c>
    </row>
    <row r="1684" spans="1:73">
      <c r="A1684" t="s">
        <v>1576</v>
      </c>
      <c r="B1684" t="s">
        <v>1577</v>
      </c>
      <c r="C1684">
        <v>102</v>
      </c>
      <c r="D1684" t="s">
        <v>119</v>
      </c>
      <c r="E1684" t="s">
        <v>1594</v>
      </c>
      <c r="F1684" t="s">
        <v>92</v>
      </c>
      <c r="G1684">
        <v>3</v>
      </c>
      <c r="H1684">
        <v>1</v>
      </c>
      <c r="I1684">
        <v>3</v>
      </c>
      <c r="J1684">
        <v>1</v>
      </c>
      <c r="K1684">
        <v>0</v>
      </c>
      <c r="L1684">
        <v>12</v>
      </c>
      <c r="M1684">
        <v>0</v>
      </c>
      <c r="N1684">
        <v>5</v>
      </c>
      <c r="O1684">
        <v>0</v>
      </c>
      <c r="P1684">
        <v>0</v>
      </c>
      <c r="Q1684">
        <v>1</v>
      </c>
      <c r="R1684">
        <v>0</v>
      </c>
      <c r="S1684">
        <v>12</v>
      </c>
      <c r="T1684">
        <v>5</v>
      </c>
      <c r="U1684">
        <v>1</v>
      </c>
      <c r="V1684">
        <v>0</v>
      </c>
      <c r="W1684">
        <v>2</v>
      </c>
      <c r="X1684">
        <v>0</v>
      </c>
      <c r="Y1684">
        <v>0</v>
      </c>
      <c r="Z1684">
        <v>0</v>
      </c>
      <c r="AA1684">
        <v>0</v>
      </c>
      <c r="AB1684">
        <v>49</v>
      </c>
      <c r="AC1684">
        <v>0</v>
      </c>
      <c r="AD1684">
        <v>0</v>
      </c>
      <c r="AE1684">
        <v>0</v>
      </c>
      <c r="AF1684">
        <v>1</v>
      </c>
      <c r="AG1684">
        <v>0</v>
      </c>
      <c r="AH1684">
        <v>0</v>
      </c>
      <c r="AI1684">
        <v>5</v>
      </c>
      <c r="AJ1684">
        <v>0</v>
      </c>
      <c r="AK1684">
        <v>0</v>
      </c>
      <c r="AL1684">
        <v>0</v>
      </c>
      <c r="AM1684">
        <v>4</v>
      </c>
      <c r="AN1684">
        <v>0</v>
      </c>
      <c r="AO1684">
        <v>0</v>
      </c>
      <c r="AP1684">
        <v>0</v>
      </c>
      <c r="AQ1684">
        <v>1</v>
      </c>
      <c r="AR1684">
        <v>2</v>
      </c>
      <c r="AS1684">
        <v>0</v>
      </c>
      <c r="AT1684">
        <v>0</v>
      </c>
      <c r="AU1684">
        <v>0</v>
      </c>
      <c r="AV1684">
        <v>0</v>
      </c>
      <c r="AW1684">
        <v>0</v>
      </c>
      <c r="AX1684">
        <v>7</v>
      </c>
      <c r="AY1684">
        <v>15</v>
      </c>
      <c r="AZ1684">
        <v>7</v>
      </c>
      <c r="BA1684">
        <v>11</v>
      </c>
      <c r="BB1684">
        <v>0</v>
      </c>
      <c r="BC1684">
        <v>10</v>
      </c>
      <c r="BD1684">
        <v>0</v>
      </c>
      <c r="BE1684">
        <v>0</v>
      </c>
      <c r="BF1684">
        <v>0</v>
      </c>
      <c r="BG1684">
        <v>0</v>
      </c>
      <c r="BH1684">
        <v>0</v>
      </c>
      <c r="BI1684">
        <v>6</v>
      </c>
      <c r="BJ1684">
        <v>7</v>
      </c>
      <c r="BK1684">
        <v>0</v>
      </c>
      <c r="BL1684">
        <v>1</v>
      </c>
      <c r="BM1684">
        <v>0</v>
      </c>
      <c r="BN1684">
        <v>2</v>
      </c>
      <c r="BO1684">
        <v>7</v>
      </c>
      <c r="BP1684">
        <v>1</v>
      </c>
      <c r="BQ1684">
        <v>0</v>
      </c>
      <c r="BR1684">
        <v>5</v>
      </c>
      <c r="BS1684">
        <v>4</v>
      </c>
      <c r="BT1684">
        <v>88</v>
      </c>
      <c r="BU1684" t="s">
        <v>1679</v>
      </c>
    </row>
    <row r="1685" spans="1:73">
      <c r="A1685" t="s">
        <v>1576</v>
      </c>
      <c r="B1685" t="s">
        <v>1577</v>
      </c>
      <c r="C1685">
        <v>103</v>
      </c>
      <c r="D1685" t="s">
        <v>119</v>
      </c>
      <c r="E1685" t="s">
        <v>78</v>
      </c>
      <c r="F1685" t="s">
        <v>77</v>
      </c>
      <c r="G1685">
        <v>0</v>
      </c>
      <c r="H1685">
        <v>8</v>
      </c>
      <c r="I1685">
        <v>1</v>
      </c>
      <c r="J1685">
        <v>0</v>
      </c>
      <c r="K1685">
        <v>0</v>
      </c>
      <c r="L1685">
        <v>6</v>
      </c>
      <c r="M1685">
        <v>0</v>
      </c>
      <c r="N1685">
        <v>6</v>
      </c>
      <c r="O1685">
        <v>0</v>
      </c>
      <c r="P1685">
        <v>0</v>
      </c>
      <c r="Q1685">
        <v>0</v>
      </c>
      <c r="R1685">
        <v>0</v>
      </c>
      <c r="S1685">
        <v>9</v>
      </c>
      <c r="T1685">
        <v>3</v>
      </c>
      <c r="U1685">
        <v>0</v>
      </c>
      <c r="V1685">
        <v>1</v>
      </c>
      <c r="W1685">
        <v>3</v>
      </c>
      <c r="X1685">
        <v>0</v>
      </c>
      <c r="Y1685">
        <v>0</v>
      </c>
      <c r="Z1685">
        <v>0</v>
      </c>
      <c r="AA1685">
        <v>0</v>
      </c>
      <c r="AB1685">
        <v>40</v>
      </c>
      <c r="AC1685">
        <v>0</v>
      </c>
      <c r="AD1685">
        <v>0</v>
      </c>
      <c r="AE1685">
        <v>0</v>
      </c>
      <c r="AF1685">
        <v>0</v>
      </c>
      <c r="AG1685">
        <v>0</v>
      </c>
      <c r="AH1685">
        <v>0</v>
      </c>
      <c r="AI1685">
        <v>1</v>
      </c>
      <c r="AJ1685">
        <v>0</v>
      </c>
      <c r="AK1685">
        <v>0</v>
      </c>
      <c r="AL1685">
        <v>0</v>
      </c>
      <c r="AM1685">
        <v>3</v>
      </c>
      <c r="AN1685">
        <v>0</v>
      </c>
      <c r="AO1685">
        <v>0</v>
      </c>
      <c r="AP1685">
        <v>1</v>
      </c>
      <c r="AQ1685">
        <v>1</v>
      </c>
      <c r="AR1685">
        <v>0</v>
      </c>
      <c r="AS1685">
        <v>0</v>
      </c>
      <c r="AT1685">
        <v>0</v>
      </c>
      <c r="AU1685">
        <v>1</v>
      </c>
      <c r="AV1685">
        <v>0</v>
      </c>
      <c r="AW1685">
        <v>1</v>
      </c>
      <c r="AX1685">
        <v>1</v>
      </c>
      <c r="AY1685">
        <v>8</v>
      </c>
      <c r="AZ1685">
        <v>7</v>
      </c>
      <c r="BA1685">
        <v>7</v>
      </c>
      <c r="BB1685">
        <v>1</v>
      </c>
      <c r="BC1685">
        <v>3</v>
      </c>
      <c r="BD1685">
        <v>0</v>
      </c>
      <c r="BE1685">
        <v>0</v>
      </c>
      <c r="BF1685">
        <v>0</v>
      </c>
      <c r="BG1685">
        <v>0</v>
      </c>
      <c r="BH1685">
        <v>0</v>
      </c>
      <c r="BI1685">
        <v>2</v>
      </c>
      <c r="BJ1685">
        <v>2</v>
      </c>
      <c r="BK1685">
        <v>0</v>
      </c>
      <c r="BL1685">
        <v>1</v>
      </c>
      <c r="BM1685">
        <v>0</v>
      </c>
      <c r="BN1685">
        <v>0</v>
      </c>
      <c r="BO1685">
        <v>9</v>
      </c>
      <c r="BP1685">
        <v>0</v>
      </c>
      <c r="BQ1685">
        <v>0</v>
      </c>
      <c r="BR1685">
        <v>1</v>
      </c>
      <c r="BS1685">
        <v>6</v>
      </c>
      <c r="BT1685">
        <v>62</v>
      </c>
      <c r="BU1685" t="s">
        <v>1680</v>
      </c>
    </row>
    <row r="1686" spans="1:73">
      <c r="A1686" t="s">
        <v>1576</v>
      </c>
      <c r="B1686" t="s">
        <v>1577</v>
      </c>
      <c r="C1686">
        <v>104</v>
      </c>
      <c r="D1686" t="s">
        <v>119</v>
      </c>
      <c r="E1686" t="s">
        <v>1602</v>
      </c>
      <c r="F1686" t="s">
        <v>101</v>
      </c>
      <c r="G1686">
        <v>0</v>
      </c>
      <c r="H1686">
        <v>1</v>
      </c>
      <c r="I1686">
        <v>1</v>
      </c>
      <c r="J1686">
        <v>0</v>
      </c>
      <c r="K1686">
        <v>0</v>
      </c>
      <c r="L1686">
        <v>4</v>
      </c>
      <c r="M1686">
        <v>1</v>
      </c>
      <c r="N1686">
        <v>2</v>
      </c>
      <c r="O1686">
        <v>0</v>
      </c>
      <c r="P1686">
        <v>0</v>
      </c>
      <c r="Q1686">
        <v>0</v>
      </c>
      <c r="R1686">
        <v>0</v>
      </c>
      <c r="S1686">
        <v>7</v>
      </c>
      <c r="T1686">
        <v>0</v>
      </c>
      <c r="U1686">
        <v>0</v>
      </c>
      <c r="V1686">
        <v>1</v>
      </c>
      <c r="W1686">
        <v>0</v>
      </c>
      <c r="X1686">
        <v>0</v>
      </c>
      <c r="Y1686">
        <v>0</v>
      </c>
      <c r="Z1686">
        <v>0</v>
      </c>
      <c r="AA1686">
        <v>0</v>
      </c>
      <c r="AB1686">
        <v>22</v>
      </c>
      <c r="AC1686">
        <v>0</v>
      </c>
      <c r="AD1686">
        <v>0</v>
      </c>
      <c r="AE1686">
        <v>0</v>
      </c>
      <c r="AF1686">
        <v>0</v>
      </c>
      <c r="AG1686">
        <v>0</v>
      </c>
      <c r="AH1686">
        <v>0</v>
      </c>
      <c r="AI1686">
        <v>3</v>
      </c>
      <c r="AJ1686">
        <v>0</v>
      </c>
      <c r="AK1686">
        <v>0</v>
      </c>
      <c r="AL1686">
        <v>2</v>
      </c>
      <c r="AM1686">
        <v>3</v>
      </c>
      <c r="AN1686">
        <v>0</v>
      </c>
      <c r="AO1686">
        <v>0</v>
      </c>
      <c r="AP1686">
        <v>0</v>
      </c>
      <c r="AQ1686">
        <v>0</v>
      </c>
      <c r="AR1686">
        <v>0</v>
      </c>
      <c r="AS1686">
        <v>0</v>
      </c>
      <c r="AT1686">
        <v>0</v>
      </c>
      <c r="AU1686">
        <v>0</v>
      </c>
      <c r="AV1686">
        <v>0</v>
      </c>
      <c r="AW1686">
        <v>1</v>
      </c>
      <c r="AX1686">
        <v>2</v>
      </c>
      <c r="AY1686">
        <v>4</v>
      </c>
      <c r="AZ1686">
        <v>2</v>
      </c>
      <c r="BA1686">
        <v>5</v>
      </c>
      <c r="BB1686">
        <v>1</v>
      </c>
      <c r="BC1686">
        <v>4</v>
      </c>
      <c r="BD1686">
        <v>0</v>
      </c>
      <c r="BE1686">
        <v>0</v>
      </c>
      <c r="BF1686">
        <v>0</v>
      </c>
      <c r="BG1686">
        <v>0</v>
      </c>
      <c r="BH1686">
        <v>0</v>
      </c>
      <c r="BI1686">
        <v>2</v>
      </c>
      <c r="BJ1686">
        <v>4</v>
      </c>
      <c r="BK1686">
        <v>0</v>
      </c>
      <c r="BL1686">
        <v>0</v>
      </c>
      <c r="BM1686">
        <v>1</v>
      </c>
      <c r="BN1686">
        <v>0</v>
      </c>
      <c r="BO1686">
        <v>3</v>
      </c>
      <c r="BP1686">
        <v>1</v>
      </c>
      <c r="BQ1686">
        <v>0</v>
      </c>
      <c r="BR1686">
        <v>0</v>
      </c>
      <c r="BS1686">
        <v>3</v>
      </c>
      <c r="BT1686">
        <v>34</v>
      </c>
      <c r="BU1686" t="s">
        <v>1681</v>
      </c>
    </row>
    <row r="1687" spans="1:73">
      <c r="A1687" t="s">
        <v>1576</v>
      </c>
      <c r="B1687" t="s">
        <v>1577</v>
      </c>
      <c r="C1687">
        <v>105</v>
      </c>
      <c r="D1687" t="s">
        <v>119</v>
      </c>
      <c r="E1687" t="s">
        <v>78</v>
      </c>
      <c r="F1687" t="s">
        <v>77</v>
      </c>
      <c r="G1687">
        <v>0</v>
      </c>
      <c r="H1687">
        <v>6</v>
      </c>
      <c r="I1687">
        <v>3</v>
      </c>
      <c r="J1687">
        <v>0</v>
      </c>
      <c r="K1687">
        <v>0</v>
      </c>
      <c r="L1687">
        <v>1</v>
      </c>
      <c r="M1687">
        <v>0</v>
      </c>
      <c r="N1687">
        <v>9</v>
      </c>
      <c r="O1687">
        <v>0</v>
      </c>
      <c r="P1687">
        <v>0</v>
      </c>
      <c r="Q1687">
        <v>2</v>
      </c>
      <c r="R1687">
        <v>0</v>
      </c>
      <c r="S1687">
        <v>7</v>
      </c>
      <c r="T1687">
        <v>6</v>
      </c>
      <c r="U1687">
        <v>0</v>
      </c>
      <c r="V1687">
        <v>0</v>
      </c>
      <c r="W1687">
        <v>0</v>
      </c>
      <c r="X1687">
        <v>0</v>
      </c>
      <c r="Y1687">
        <v>0</v>
      </c>
      <c r="Z1687">
        <v>0</v>
      </c>
      <c r="AA1687">
        <v>0</v>
      </c>
      <c r="AB1687">
        <v>35</v>
      </c>
      <c r="AC1687">
        <v>2</v>
      </c>
      <c r="AD1687">
        <v>0</v>
      </c>
      <c r="AE1687">
        <v>0</v>
      </c>
      <c r="AF1687">
        <v>0</v>
      </c>
      <c r="AG1687">
        <v>0</v>
      </c>
      <c r="AH1687">
        <v>0</v>
      </c>
      <c r="AI1687">
        <v>3</v>
      </c>
      <c r="AJ1687">
        <v>0</v>
      </c>
      <c r="AK1687">
        <v>0</v>
      </c>
      <c r="AL1687">
        <v>0</v>
      </c>
      <c r="AM1687">
        <v>2</v>
      </c>
      <c r="AN1687">
        <v>0</v>
      </c>
      <c r="AO1687">
        <v>0</v>
      </c>
      <c r="AP1687">
        <v>0</v>
      </c>
      <c r="AQ1687">
        <v>4</v>
      </c>
      <c r="AR1687">
        <v>1</v>
      </c>
      <c r="AS1687">
        <v>0</v>
      </c>
      <c r="AT1687">
        <v>0</v>
      </c>
      <c r="AU1687">
        <v>0</v>
      </c>
      <c r="AV1687">
        <v>0</v>
      </c>
      <c r="AW1687">
        <v>0</v>
      </c>
      <c r="AX1687">
        <v>13</v>
      </c>
      <c r="AY1687">
        <v>3</v>
      </c>
      <c r="AZ1687">
        <v>8</v>
      </c>
      <c r="BA1687">
        <v>15</v>
      </c>
      <c r="BB1687">
        <v>0</v>
      </c>
      <c r="BC1687">
        <v>0</v>
      </c>
      <c r="BD1687">
        <v>0</v>
      </c>
      <c r="BE1687">
        <v>0</v>
      </c>
      <c r="BF1687">
        <v>0</v>
      </c>
      <c r="BG1687">
        <v>0</v>
      </c>
      <c r="BH1687">
        <v>0</v>
      </c>
      <c r="BI1687">
        <v>13</v>
      </c>
      <c r="BJ1687">
        <v>0</v>
      </c>
      <c r="BK1687">
        <v>0</v>
      </c>
      <c r="BL1687">
        <v>0</v>
      </c>
      <c r="BM1687">
        <v>3</v>
      </c>
      <c r="BN1687">
        <v>0</v>
      </c>
      <c r="BO1687">
        <v>13</v>
      </c>
      <c r="BP1687">
        <v>6</v>
      </c>
      <c r="BQ1687">
        <v>0</v>
      </c>
      <c r="BR1687">
        <v>4</v>
      </c>
      <c r="BS1687">
        <v>2</v>
      </c>
      <c r="BT1687">
        <v>40</v>
      </c>
      <c r="BU1687" t="s">
        <v>1682</v>
      </c>
    </row>
    <row r="1688" spans="1:73">
      <c r="A1688" t="s">
        <v>1576</v>
      </c>
      <c r="B1688" t="s">
        <v>1577</v>
      </c>
      <c r="C1688">
        <v>106</v>
      </c>
      <c r="D1688" t="s">
        <v>119</v>
      </c>
      <c r="E1688" t="s">
        <v>1602</v>
      </c>
      <c r="F1688" t="s">
        <v>101</v>
      </c>
      <c r="G1688">
        <v>0</v>
      </c>
      <c r="H1688">
        <v>2</v>
      </c>
      <c r="I1688">
        <v>0</v>
      </c>
      <c r="J1688">
        <v>0</v>
      </c>
      <c r="K1688">
        <v>0</v>
      </c>
      <c r="L1688">
        <v>2</v>
      </c>
      <c r="M1688">
        <v>0</v>
      </c>
      <c r="N1688">
        <v>2</v>
      </c>
      <c r="O1688">
        <v>0</v>
      </c>
      <c r="P1688">
        <v>0</v>
      </c>
      <c r="Q1688">
        <v>0</v>
      </c>
      <c r="R1688">
        <v>0</v>
      </c>
      <c r="S1688">
        <v>4</v>
      </c>
      <c r="T1688">
        <v>0</v>
      </c>
      <c r="U1688">
        <v>0</v>
      </c>
      <c r="V1688">
        <v>0</v>
      </c>
      <c r="W1688">
        <v>2</v>
      </c>
      <c r="X1688">
        <v>0</v>
      </c>
      <c r="Y1688">
        <v>0</v>
      </c>
      <c r="Z1688">
        <v>0</v>
      </c>
      <c r="AA1688">
        <v>0</v>
      </c>
      <c r="AB1688">
        <v>14</v>
      </c>
      <c r="AC1688">
        <v>0</v>
      </c>
      <c r="AD1688">
        <v>0</v>
      </c>
      <c r="AE1688">
        <v>0</v>
      </c>
      <c r="AF1688">
        <v>0</v>
      </c>
      <c r="AG1688">
        <v>0</v>
      </c>
      <c r="AH1688">
        <v>2</v>
      </c>
      <c r="AI1688">
        <v>2</v>
      </c>
      <c r="AJ1688">
        <v>0</v>
      </c>
      <c r="AK1688">
        <v>0</v>
      </c>
      <c r="AL1688">
        <v>0</v>
      </c>
      <c r="AM1688">
        <v>3</v>
      </c>
      <c r="AN1688">
        <v>0</v>
      </c>
      <c r="AO1688">
        <v>0</v>
      </c>
      <c r="AP1688">
        <v>0</v>
      </c>
      <c r="AQ1688">
        <v>1</v>
      </c>
      <c r="AR1688">
        <v>0</v>
      </c>
      <c r="AS1688">
        <v>0</v>
      </c>
      <c r="AT1688">
        <v>0</v>
      </c>
      <c r="AU1688">
        <v>0</v>
      </c>
      <c r="AV1688">
        <v>0</v>
      </c>
      <c r="AW1688">
        <v>0</v>
      </c>
      <c r="AX1688">
        <v>2</v>
      </c>
      <c r="AY1688">
        <v>2</v>
      </c>
      <c r="AZ1688">
        <v>2</v>
      </c>
      <c r="BA1688">
        <v>7</v>
      </c>
      <c r="BB1688">
        <v>0</v>
      </c>
      <c r="BC1688">
        <v>2</v>
      </c>
      <c r="BD1688">
        <v>0</v>
      </c>
      <c r="BE1688">
        <v>0</v>
      </c>
      <c r="BF1688">
        <v>0</v>
      </c>
      <c r="BG1688">
        <v>0</v>
      </c>
      <c r="BH1688">
        <v>0</v>
      </c>
      <c r="BI1688">
        <v>0</v>
      </c>
      <c r="BJ1688">
        <v>2</v>
      </c>
      <c r="BK1688">
        <v>0</v>
      </c>
      <c r="BL1688">
        <v>0</v>
      </c>
      <c r="BM1688">
        <v>0</v>
      </c>
      <c r="BN1688">
        <v>0</v>
      </c>
      <c r="BO1688">
        <v>2</v>
      </c>
      <c r="BP1688">
        <v>0</v>
      </c>
      <c r="BQ1688">
        <v>0</v>
      </c>
      <c r="BR1688">
        <v>0</v>
      </c>
      <c r="BS1688">
        <v>2</v>
      </c>
      <c r="BT1688">
        <v>17</v>
      </c>
      <c r="BU1688" t="s">
        <v>1683</v>
      </c>
    </row>
    <row r="1689" spans="1:73">
      <c r="A1689" t="s">
        <v>1576</v>
      </c>
      <c r="B1689" t="s">
        <v>1577</v>
      </c>
      <c r="C1689">
        <v>107</v>
      </c>
      <c r="D1689" t="s">
        <v>119</v>
      </c>
      <c r="E1689" t="s">
        <v>78</v>
      </c>
      <c r="F1689" t="s">
        <v>77</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1</v>
      </c>
      <c r="BT1689">
        <v>1</v>
      </c>
      <c r="BU1689" t="s">
        <v>206</v>
      </c>
    </row>
    <row r="1690" spans="1:73">
      <c r="A1690" t="s">
        <v>1576</v>
      </c>
      <c r="B1690" t="s">
        <v>1577</v>
      </c>
      <c r="C1690">
        <v>108</v>
      </c>
      <c r="D1690" t="s">
        <v>119</v>
      </c>
      <c r="E1690" t="s">
        <v>1602</v>
      </c>
      <c r="F1690" t="s">
        <v>101</v>
      </c>
      <c r="G1690">
        <v>0</v>
      </c>
      <c r="H1690">
        <v>0</v>
      </c>
      <c r="I1690">
        <v>0</v>
      </c>
      <c r="J1690">
        <v>0</v>
      </c>
      <c r="K1690">
        <v>0</v>
      </c>
      <c r="L1690">
        <v>1</v>
      </c>
      <c r="M1690">
        <v>0</v>
      </c>
      <c r="N1690">
        <v>1</v>
      </c>
      <c r="O1690">
        <v>0</v>
      </c>
      <c r="P1690">
        <v>0</v>
      </c>
      <c r="Q1690">
        <v>0</v>
      </c>
      <c r="R1690">
        <v>0</v>
      </c>
      <c r="S1690">
        <v>1</v>
      </c>
      <c r="T1690">
        <v>0</v>
      </c>
      <c r="U1690">
        <v>0</v>
      </c>
      <c r="V1690">
        <v>0</v>
      </c>
      <c r="W1690">
        <v>0</v>
      </c>
      <c r="X1690">
        <v>0</v>
      </c>
      <c r="Y1690">
        <v>0</v>
      </c>
      <c r="Z1690">
        <v>0</v>
      </c>
      <c r="AA1690">
        <v>0</v>
      </c>
      <c r="AB1690">
        <v>3</v>
      </c>
      <c r="AC1690">
        <v>0</v>
      </c>
      <c r="AD1690">
        <v>0</v>
      </c>
      <c r="AE1690">
        <v>0</v>
      </c>
      <c r="AF1690">
        <v>0</v>
      </c>
      <c r="AG1690">
        <v>0</v>
      </c>
      <c r="AH1690">
        <v>0</v>
      </c>
      <c r="AI1690">
        <v>0</v>
      </c>
      <c r="AJ1690">
        <v>0</v>
      </c>
      <c r="AK1690">
        <v>0</v>
      </c>
      <c r="AL1690">
        <v>1</v>
      </c>
      <c r="AM1690">
        <v>0</v>
      </c>
      <c r="AN1690">
        <v>0</v>
      </c>
      <c r="AO1690">
        <v>0</v>
      </c>
      <c r="AP1690">
        <v>0</v>
      </c>
      <c r="AQ1690">
        <v>0</v>
      </c>
      <c r="AR1690">
        <v>0</v>
      </c>
      <c r="AS1690">
        <v>0</v>
      </c>
      <c r="AT1690">
        <v>0</v>
      </c>
      <c r="AU1690">
        <v>0</v>
      </c>
      <c r="AV1690">
        <v>0</v>
      </c>
      <c r="AW1690">
        <v>0</v>
      </c>
      <c r="AX1690">
        <v>1</v>
      </c>
      <c r="AY1690">
        <v>0</v>
      </c>
      <c r="AZ1690">
        <v>2</v>
      </c>
      <c r="BA1690">
        <v>1</v>
      </c>
      <c r="BB1690">
        <v>0</v>
      </c>
      <c r="BC1690">
        <v>0</v>
      </c>
      <c r="BD1690">
        <v>0</v>
      </c>
      <c r="BE1690">
        <v>0</v>
      </c>
      <c r="BF1690">
        <v>0</v>
      </c>
      <c r="BG1690">
        <v>0</v>
      </c>
      <c r="BH1690">
        <v>0</v>
      </c>
      <c r="BI1690">
        <v>2</v>
      </c>
      <c r="BJ1690">
        <v>0</v>
      </c>
      <c r="BK1690">
        <v>0</v>
      </c>
      <c r="BL1690">
        <v>0</v>
      </c>
      <c r="BM1690">
        <v>1</v>
      </c>
      <c r="BN1690">
        <v>0</v>
      </c>
      <c r="BO1690">
        <v>2</v>
      </c>
      <c r="BP1690">
        <v>0</v>
      </c>
      <c r="BQ1690">
        <v>0</v>
      </c>
      <c r="BR1690">
        <v>0</v>
      </c>
      <c r="BS1690">
        <v>1</v>
      </c>
      <c r="BT1690">
        <v>10</v>
      </c>
      <c r="BU1690" t="s">
        <v>1684</v>
      </c>
    </row>
    <row r="1691" spans="1:73">
      <c r="A1691" t="s">
        <v>1576</v>
      </c>
      <c r="B1691" t="s">
        <v>1577</v>
      </c>
      <c r="C1691">
        <v>109</v>
      </c>
      <c r="D1691" t="s">
        <v>119</v>
      </c>
      <c r="E1691" t="s">
        <v>78</v>
      </c>
      <c r="F1691" t="s">
        <v>77</v>
      </c>
      <c r="G1691">
        <v>0</v>
      </c>
      <c r="H1691">
        <v>2</v>
      </c>
      <c r="I1691">
        <v>1</v>
      </c>
      <c r="J1691">
        <v>0</v>
      </c>
      <c r="K1691">
        <v>0</v>
      </c>
      <c r="L1691">
        <v>1</v>
      </c>
      <c r="M1691">
        <v>0</v>
      </c>
      <c r="N1691">
        <v>6</v>
      </c>
      <c r="O1691">
        <v>0</v>
      </c>
      <c r="P1691">
        <v>0</v>
      </c>
      <c r="Q1691">
        <v>0</v>
      </c>
      <c r="R1691">
        <v>0</v>
      </c>
      <c r="S1691">
        <v>6</v>
      </c>
      <c r="T1691">
        <v>2</v>
      </c>
      <c r="U1691">
        <v>0</v>
      </c>
      <c r="V1691">
        <v>1</v>
      </c>
      <c r="W1691">
        <v>0</v>
      </c>
      <c r="X1691">
        <v>0</v>
      </c>
      <c r="Y1691">
        <v>0</v>
      </c>
      <c r="Z1691">
        <v>0</v>
      </c>
      <c r="AA1691">
        <v>0</v>
      </c>
      <c r="AB1691">
        <v>17</v>
      </c>
      <c r="AC1691">
        <v>1</v>
      </c>
      <c r="AD1691">
        <v>0</v>
      </c>
      <c r="AE1691">
        <v>0</v>
      </c>
      <c r="AF1691">
        <v>0</v>
      </c>
      <c r="AG1691">
        <v>0</v>
      </c>
      <c r="AH1691">
        <v>0</v>
      </c>
      <c r="AI1691">
        <v>3</v>
      </c>
      <c r="AJ1691">
        <v>0</v>
      </c>
      <c r="AK1691">
        <v>0</v>
      </c>
      <c r="AL1691">
        <v>0</v>
      </c>
      <c r="AM1691">
        <v>1</v>
      </c>
      <c r="AN1691">
        <v>0</v>
      </c>
      <c r="AO1691">
        <v>0</v>
      </c>
      <c r="AP1691">
        <v>0</v>
      </c>
      <c r="AQ1691">
        <v>0</v>
      </c>
      <c r="AR1691">
        <v>0</v>
      </c>
      <c r="AS1691">
        <v>0</v>
      </c>
      <c r="AT1691">
        <v>0</v>
      </c>
      <c r="AU1691">
        <v>0</v>
      </c>
      <c r="AV1691">
        <v>0</v>
      </c>
      <c r="AW1691">
        <v>1</v>
      </c>
      <c r="AX1691">
        <v>4</v>
      </c>
      <c r="AY1691">
        <v>1</v>
      </c>
      <c r="AZ1691">
        <v>3</v>
      </c>
      <c r="BA1691">
        <v>5</v>
      </c>
      <c r="BB1691">
        <v>2</v>
      </c>
      <c r="BC1691">
        <v>1</v>
      </c>
      <c r="BD1691">
        <v>0</v>
      </c>
      <c r="BE1691">
        <v>0</v>
      </c>
      <c r="BF1691">
        <v>0</v>
      </c>
      <c r="BG1691">
        <v>0</v>
      </c>
      <c r="BH1691">
        <v>0</v>
      </c>
      <c r="BI1691">
        <v>4</v>
      </c>
      <c r="BJ1691">
        <v>0</v>
      </c>
      <c r="BK1691">
        <v>1</v>
      </c>
      <c r="BL1691">
        <v>2</v>
      </c>
      <c r="BM1691">
        <v>0</v>
      </c>
      <c r="BN1691">
        <v>1</v>
      </c>
      <c r="BO1691">
        <v>6</v>
      </c>
      <c r="BP1691">
        <v>2</v>
      </c>
      <c r="BQ1691">
        <v>0</v>
      </c>
      <c r="BR1691">
        <v>2</v>
      </c>
      <c r="BS1691">
        <v>1</v>
      </c>
      <c r="BT1691">
        <v>22</v>
      </c>
      <c r="BU1691" t="s">
        <v>1685</v>
      </c>
    </row>
    <row r="1692" spans="1:73">
      <c r="A1692" t="s">
        <v>1576</v>
      </c>
      <c r="B1692" t="s">
        <v>1577</v>
      </c>
      <c r="C1692">
        <v>110</v>
      </c>
      <c r="D1692" t="s">
        <v>119</v>
      </c>
      <c r="E1692" t="s">
        <v>1602</v>
      </c>
      <c r="F1692" t="s">
        <v>101</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1</v>
      </c>
      <c r="BT1692">
        <v>2</v>
      </c>
      <c r="BU1692" t="s">
        <v>1686</v>
      </c>
    </row>
    <row r="1693" spans="1:73">
      <c r="A1693" t="s">
        <v>1576</v>
      </c>
      <c r="B1693" t="s">
        <v>1577</v>
      </c>
      <c r="C1693">
        <v>111</v>
      </c>
      <c r="D1693" t="s">
        <v>119</v>
      </c>
      <c r="E1693" t="s">
        <v>78</v>
      </c>
      <c r="F1693" t="s">
        <v>77</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1</v>
      </c>
      <c r="BT1693">
        <v>1</v>
      </c>
      <c r="BU1693" t="s">
        <v>206</v>
      </c>
    </row>
    <row r="1694" spans="1:73">
      <c r="A1694" t="s">
        <v>1576</v>
      </c>
      <c r="B1694" t="s">
        <v>1577</v>
      </c>
      <c r="C1694">
        <v>112</v>
      </c>
      <c r="D1694" t="s">
        <v>119</v>
      </c>
      <c r="E1694" t="s">
        <v>1602</v>
      </c>
      <c r="F1694" t="s">
        <v>101</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1</v>
      </c>
      <c r="BT1694">
        <v>1</v>
      </c>
    </row>
    <row r="1695" spans="1:73">
      <c r="A1695" t="s">
        <v>1576</v>
      </c>
      <c r="B1695" t="s">
        <v>1577</v>
      </c>
      <c r="C1695">
        <v>113</v>
      </c>
      <c r="D1695" t="s">
        <v>119</v>
      </c>
      <c r="E1695" t="s">
        <v>78</v>
      </c>
      <c r="F1695" t="s">
        <v>77</v>
      </c>
      <c r="G1695">
        <v>0</v>
      </c>
      <c r="H1695">
        <v>0</v>
      </c>
      <c r="I1695">
        <v>0</v>
      </c>
      <c r="J1695">
        <v>0</v>
      </c>
      <c r="K1695">
        <v>0</v>
      </c>
      <c r="L1695">
        <v>2</v>
      </c>
      <c r="M1695">
        <v>0</v>
      </c>
      <c r="N1695">
        <v>4</v>
      </c>
      <c r="O1695">
        <v>0</v>
      </c>
      <c r="P1695">
        <v>0</v>
      </c>
      <c r="Q1695">
        <v>0</v>
      </c>
      <c r="R1695">
        <v>0</v>
      </c>
      <c r="S1695">
        <v>2</v>
      </c>
      <c r="T1695">
        <v>0</v>
      </c>
      <c r="U1695">
        <v>0</v>
      </c>
      <c r="V1695">
        <v>0</v>
      </c>
      <c r="W1695">
        <v>0</v>
      </c>
      <c r="X1695">
        <v>0</v>
      </c>
      <c r="Y1695">
        <v>0</v>
      </c>
      <c r="Z1695">
        <v>0</v>
      </c>
      <c r="AA1695">
        <v>0</v>
      </c>
      <c r="AB1695">
        <v>18</v>
      </c>
      <c r="AC1695">
        <v>0</v>
      </c>
      <c r="AD1695">
        <v>0</v>
      </c>
      <c r="AE1695">
        <v>0</v>
      </c>
      <c r="AF1695">
        <v>1</v>
      </c>
      <c r="AG1695">
        <v>0</v>
      </c>
      <c r="AH1695">
        <v>1</v>
      </c>
      <c r="AI1695">
        <v>1</v>
      </c>
      <c r="AJ1695">
        <v>0</v>
      </c>
      <c r="AK1695">
        <v>0</v>
      </c>
      <c r="AL1695">
        <v>0</v>
      </c>
      <c r="AM1695">
        <v>5</v>
      </c>
      <c r="AN1695">
        <v>0</v>
      </c>
      <c r="AO1695">
        <v>0</v>
      </c>
      <c r="AP1695">
        <v>0</v>
      </c>
      <c r="AQ1695">
        <v>0</v>
      </c>
      <c r="AR1695">
        <v>0</v>
      </c>
      <c r="AS1695">
        <v>0</v>
      </c>
      <c r="AT1695">
        <v>0</v>
      </c>
      <c r="AU1695">
        <v>0</v>
      </c>
      <c r="AV1695">
        <v>0</v>
      </c>
      <c r="AW1695">
        <v>0</v>
      </c>
      <c r="AX1695">
        <v>3</v>
      </c>
      <c r="AY1695">
        <v>3</v>
      </c>
      <c r="AZ1695">
        <v>4</v>
      </c>
      <c r="BA1695">
        <v>8</v>
      </c>
      <c r="BB1695">
        <v>1</v>
      </c>
      <c r="BC1695">
        <v>4</v>
      </c>
      <c r="BD1695">
        <v>0</v>
      </c>
      <c r="BE1695">
        <v>0</v>
      </c>
      <c r="BF1695">
        <v>0</v>
      </c>
      <c r="BG1695">
        <v>0</v>
      </c>
      <c r="BH1695">
        <v>0</v>
      </c>
      <c r="BI1695">
        <v>2</v>
      </c>
      <c r="BJ1695">
        <v>4</v>
      </c>
      <c r="BK1695">
        <v>0</v>
      </c>
      <c r="BL1695">
        <v>1</v>
      </c>
      <c r="BM1695">
        <v>0</v>
      </c>
      <c r="BN1695">
        <v>0</v>
      </c>
      <c r="BO1695">
        <v>5</v>
      </c>
      <c r="BP1695">
        <v>1</v>
      </c>
      <c r="BQ1695">
        <v>0</v>
      </c>
      <c r="BR1695">
        <v>0</v>
      </c>
      <c r="BS1695">
        <v>2</v>
      </c>
      <c r="BT1695">
        <v>28</v>
      </c>
      <c r="BU1695" t="s">
        <v>1687</v>
      </c>
    </row>
    <row r="1696" spans="1:73">
      <c r="A1696" t="s">
        <v>1576</v>
      </c>
      <c r="B1696" t="s">
        <v>1577</v>
      </c>
      <c r="C1696">
        <v>114</v>
      </c>
      <c r="D1696" t="s">
        <v>119</v>
      </c>
      <c r="E1696" t="s">
        <v>1589</v>
      </c>
      <c r="F1696" t="s">
        <v>92</v>
      </c>
      <c r="G1696">
        <v>1</v>
      </c>
      <c r="H1696">
        <v>9</v>
      </c>
      <c r="I1696">
        <v>8</v>
      </c>
      <c r="J1696">
        <v>3</v>
      </c>
      <c r="K1696">
        <v>0</v>
      </c>
      <c r="L1696">
        <v>7</v>
      </c>
      <c r="M1696">
        <v>0</v>
      </c>
      <c r="N1696">
        <v>13</v>
      </c>
      <c r="O1696">
        <v>0</v>
      </c>
      <c r="P1696">
        <v>0</v>
      </c>
      <c r="Q1696">
        <v>2</v>
      </c>
      <c r="R1696">
        <v>2</v>
      </c>
      <c r="S1696">
        <v>32</v>
      </c>
      <c r="T1696">
        <v>8</v>
      </c>
      <c r="U1696">
        <v>3</v>
      </c>
      <c r="V1696">
        <v>9</v>
      </c>
      <c r="W1696">
        <v>7</v>
      </c>
      <c r="X1696">
        <v>0</v>
      </c>
      <c r="Y1696">
        <v>0</v>
      </c>
      <c r="Z1696">
        <v>0</v>
      </c>
      <c r="AA1696">
        <v>0</v>
      </c>
      <c r="AB1696">
        <v>94</v>
      </c>
      <c r="AC1696">
        <v>0</v>
      </c>
      <c r="AD1696">
        <v>0</v>
      </c>
      <c r="AE1696">
        <v>0</v>
      </c>
      <c r="AF1696">
        <v>0</v>
      </c>
      <c r="AG1696">
        <v>0</v>
      </c>
      <c r="AH1696">
        <v>1</v>
      </c>
      <c r="AI1696">
        <v>9</v>
      </c>
      <c r="AJ1696">
        <v>0</v>
      </c>
      <c r="AK1696">
        <v>0</v>
      </c>
      <c r="AL1696">
        <v>1</v>
      </c>
      <c r="AM1696">
        <v>7</v>
      </c>
      <c r="AN1696">
        <v>0</v>
      </c>
      <c r="AO1696">
        <v>0</v>
      </c>
      <c r="AP1696">
        <v>4</v>
      </c>
      <c r="AQ1696">
        <v>6</v>
      </c>
      <c r="AR1696">
        <v>4</v>
      </c>
      <c r="AS1696">
        <v>0</v>
      </c>
      <c r="AT1696">
        <v>3</v>
      </c>
      <c r="AU1696">
        <v>0</v>
      </c>
      <c r="AV1696">
        <v>2</v>
      </c>
      <c r="AW1696">
        <v>1</v>
      </c>
      <c r="AX1696">
        <v>12</v>
      </c>
      <c r="AY1696">
        <v>25</v>
      </c>
      <c r="AZ1696">
        <v>22</v>
      </c>
      <c r="BA1696">
        <v>19</v>
      </c>
      <c r="BB1696">
        <v>2</v>
      </c>
      <c r="BC1696">
        <v>13</v>
      </c>
      <c r="BD1696">
        <v>0</v>
      </c>
      <c r="BE1696">
        <v>0</v>
      </c>
      <c r="BF1696">
        <v>2</v>
      </c>
      <c r="BG1696">
        <v>0</v>
      </c>
      <c r="BH1696">
        <v>0</v>
      </c>
      <c r="BI1696">
        <v>11</v>
      </c>
      <c r="BJ1696">
        <v>4</v>
      </c>
      <c r="BK1696">
        <v>0</v>
      </c>
      <c r="BL1696">
        <v>3</v>
      </c>
      <c r="BM1696">
        <v>0</v>
      </c>
      <c r="BN1696">
        <v>4</v>
      </c>
      <c r="BO1696">
        <v>26</v>
      </c>
      <c r="BP1696">
        <v>7</v>
      </c>
      <c r="BQ1696">
        <v>1</v>
      </c>
      <c r="BR1696">
        <v>2</v>
      </c>
      <c r="BS1696">
        <v>10</v>
      </c>
      <c r="BT1696">
        <v>131</v>
      </c>
      <c r="BU1696" t="s">
        <v>1688</v>
      </c>
    </row>
    <row r="1697" spans="1:73">
      <c r="A1697" t="s">
        <v>1576</v>
      </c>
      <c r="B1697" t="s">
        <v>1577</v>
      </c>
      <c r="C1697">
        <v>115</v>
      </c>
      <c r="D1697" t="s">
        <v>119</v>
      </c>
      <c r="E1697" t="s">
        <v>78</v>
      </c>
      <c r="F1697" t="s">
        <v>77</v>
      </c>
      <c r="G1697">
        <v>0</v>
      </c>
      <c r="H1697">
        <v>3</v>
      </c>
      <c r="I1697">
        <v>0</v>
      </c>
      <c r="J1697">
        <v>0</v>
      </c>
      <c r="K1697">
        <v>0</v>
      </c>
      <c r="L1697">
        <v>2</v>
      </c>
      <c r="M1697">
        <v>0</v>
      </c>
      <c r="N1697">
        <v>7</v>
      </c>
      <c r="O1697">
        <v>0</v>
      </c>
      <c r="P1697">
        <v>0</v>
      </c>
      <c r="Q1697">
        <v>1</v>
      </c>
      <c r="R1697">
        <v>0</v>
      </c>
      <c r="S1697">
        <v>9</v>
      </c>
      <c r="T1697">
        <v>6</v>
      </c>
      <c r="U1697">
        <v>0</v>
      </c>
      <c r="V1697">
        <v>1</v>
      </c>
      <c r="W1697">
        <v>3</v>
      </c>
      <c r="X1697">
        <v>0</v>
      </c>
      <c r="Y1697">
        <v>0</v>
      </c>
      <c r="Z1697">
        <v>0</v>
      </c>
      <c r="AA1697">
        <v>0</v>
      </c>
      <c r="AB1697">
        <v>31</v>
      </c>
      <c r="AC1697">
        <v>3</v>
      </c>
      <c r="AD1697">
        <v>0</v>
      </c>
      <c r="AE1697">
        <v>0</v>
      </c>
      <c r="AF1697">
        <v>0</v>
      </c>
      <c r="AG1697">
        <v>0</v>
      </c>
      <c r="AH1697">
        <v>4</v>
      </c>
      <c r="AI1697">
        <v>3</v>
      </c>
      <c r="AJ1697">
        <v>0</v>
      </c>
      <c r="AK1697">
        <v>0</v>
      </c>
      <c r="AL1697">
        <v>0</v>
      </c>
      <c r="AM1697">
        <v>1</v>
      </c>
      <c r="AN1697">
        <v>0</v>
      </c>
      <c r="AO1697">
        <v>0</v>
      </c>
      <c r="AP1697">
        <v>3</v>
      </c>
      <c r="AQ1697">
        <v>0</v>
      </c>
      <c r="AR1697">
        <v>0</v>
      </c>
      <c r="AS1697">
        <v>0</v>
      </c>
      <c r="AT1697">
        <v>0</v>
      </c>
      <c r="AU1697">
        <v>1</v>
      </c>
      <c r="AV1697">
        <v>0</v>
      </c>
      <c r="AW1697">
        <v>0</v>
      </c>
      <c r="AX1697">
        <v>9</v>
      </c>
      <c r="AY1697">
        <v>5</v>
      </c>
      <c r="AZ1697">
        <v>4</v>
      </c>
      <c r="BA1697">
        <v>10</v>
      </c>
      <c r="BB1697">
        <v>0</v>
      </c>
      <c r="BC1697">
        <v>7</v>
      </c>
      <c r="BD1697">
        <v>0</v>
      </c>
      <c r="BE1697">
        <v>0</v>
      </c>
      <c r="BF1697">
        <v>0</v>
      </c>
      <c r="BG1697">
        <v>0</v>
      </c>
      <c r="BH1697">
        <v>0</v>
      </c>
      <c r="BI1697">
        <v>7</v>
      </c>
      <c r="BJ1697">
        <v>1</v>
      </c>
      <c r="BK1697">
        <v>0</v>
      </c>
      <c r="BL1697">
        <v>1</v>
      </c>
      <c r="BM1697">
        <v>0</v>
      </c>
      <c r="BN1697">
        <v>0</v>
      </c>
      <c r="BO1697">
        <v>9</v>
      </c>
      <c r="BP1697">
        <v>0</v>
      </c>
      <c r="BQ1697">
        <v>0</v>
      </c>
      <c r="BR1697">
        <v>2</v>
      </c>
      <c r="BS1697">
        <v>4</v>
      </c>
      <c r="BT1697">
        <v>46</v>
      </c>
      <c r="BU1697" t="s">
        <v>1689</v>
      </c>
    </row>
    <row r="1698" spans="1:73">
      <c r="A1698" t="s">
        <v>1576</v>
      </c>
      <c r="B1698" t="s">
        <v>1577</v>
      </c>
      <c r="C1698">
        <v>116</v>
      </c>
      <c r="D1698" t="s">
        <v>119</v>
      </c>
      <c r="E1698" t="s">
        <v>1597</v>
      </c>
      <c r="F1698" t="s">
        <v>101</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1</v>
      </c>
      <c r="BT1698">
        <v>1</v>
      </c>
    </row>
    <row r="1699" spans="1:73">
      <c r="A1699" t="s">
        <v>1576</v>
      </c>
      <c r="B1699" t="s">
        <v>1577</v>
      </c>
      <c r="C1699">
        <v>117</v>
      </c>
      <c r="D1699" t="s">
        <v>119</v>
      </c>
      <c r="E1699" t="s">
        <v>78</v>
      </c>
      <c r="F1699" t="s">
        <v>77</v>
      </c>
      <c r="G1699">
        <v>1</v>
      </c>
      <c r="H1699">
        <v>6</v>
      </c>
      <c r="I1699">
        <v>3</v>
      </c>
      <c r="J1699">
        <v>0</v>
      </c>
      <c r="K1699">
        <v>0</v>
      </c>
      <c r="L1699">
        <v>5</v>
      </c>
      <c r="M1699">
        <v>0</v>
      </c>
      <c r="N1699">
        <v>4</v>
      </c>
      <c r="O1699">
        <v>0</v>
      </c>
      <c r="P1699">
        <v>0</v>
      </c>
      <c r="Q1699">
        <v>0</v>
      </c>
      <c r="R1699">
        <v>1</v>
      </c>
      <c r="S1699">
        <v>19</v>
      </c>
      <c r="T1699">
        <v>6</v>
      </c>
      <c r="U1699">
        <v>0</v>
      </c>
      <c r="V1699">
        <v>2</v>
      </c>
      <c r="W1699">
        <v>5</v>
      </c>
      <c r="X1699">
        <v>0</v>
      </c>
      <c r="Y1699">
        <v>0</v>
      </c>
      <c r="Z1699">
        <v>0</v>
      </c>
      <c r="AA1699">
        <v>0</v>
      </c>
      <c r="AB1699">
        <v>51</v>
      </c>
      <c r="AC1699">
        <v>0</v>
      </c>
      <c r="AD1699">
        <v>0</v>
      </c>
      <c r="AE1699">
        <v>0</v>
      </c>
      <c r="AF1699">
        <v>0</v>
      </c>
      <c r="AG1699">
        <v>0</v>
      </c>
      <c r="AH1699">
        <v>2</v>
      </c>
      <c r="AI1699">
        <v>6</v>
      </c>
      <c r="AJ1699">
        <v>0</v>
      </c>
      <c r="AK1699">
        <v>1</v>
      </c>
      <c r="AL1699">
        <v>0</v>
      </c>
      <c r="AM1699">
        <v>3</v>
      </c>
      <c r="AN1699">
        <v>0</v>
      </c>
      <c r="AO1699">
        <v>0</v>
      </c>
      <c r="AP1699">
        <v>3</v>
      </c>
      <c r="AQ1699">
        <v>0</v>
      </c>
      <c r="AR1699">
        <v>0</v>
      </c>
      <c r="AS1699">
        <v>0</v>
      </c>
      <c r="AT1699">
        <v>0</v>
      </c>
      <c r="AU1699">
        <v>0</v>
      </c>
      <c r="AV1699">
        <v>0</v>
      </c>
      <c r="AW1699">
        <v>3</v>
      </c>
      <c r="AX1699">
        <v>9</v>
      </c>
      <c r="AY1699">
        <v>11</v>
      </c>
      <c r="AZ1699">
        <v>14</v>
      </c>
      <c r="BA1699">
        <v>16</v>
      </c>
      <c r="BB1699">
        <v>3</v>
      </c>
      <c r="BC1699">
        <v>8</v>
      </c>
      <c r="BD1699">
        <v>0</v>
      </c>
      <c r="BE1699">
        <v>0</v>
      </c>
      <c r="BF1699">
        <v>0</v>
      </c>
      <c r="BG1699">
        <v>0</v>
      </c>
      <c r="BH1699">
        <v>0</v>
      </c>
      <c r="BI1699">
        <v>10</v>
      </c>
      <c r="BJ1699">
        <v>1</v>
      </c>
      <c r="BK1699">
        <v>0</v>
      </c>
      <c r="BL1699">
        <v>0</v>
      </c>
      <c r="BM1699">
        <v>0</v>
      </c>
      <c r="BN1699">
        <v>1</v>
      </c>
      <c r="BO1699">
        <v>14</v>
      </c>
      <c r="BP1699">
        <v>3</v>
      </c>
      <c r="BQ1699">
        <v>0</v>
      </c>
      <c r="BR1699">
        <v>2</v>
      </c>
      <c r="BS1699">
        <v>8</v>
      </c>
      <c r="BT1699">
        <v>84</v>
      </c>
      <c r="BU1699" t="s">
        <v>1690</v>
      </c>
    </row>
    <row r="1700" spans="1:73">
      <c r="A1700" t="s">
        <v>1576</v>
      </c>
      <c r="B1700" t="s">
        <v>1577</v>
      </c>
      <c r="C1700">
        <v>118</v>
      </c>
      <c r="D1700" t="s">
        <v>119</v>
      </c>
      <c r="E1700" t="s">
        <v>1597</v>
      </c>
      <c r="F1700" t="s">
        <v>101</v>
      </c>
      <c r="G1700">
        <v>1</v>
      </c>
      <c r="H1700">
        <v>8</v>
      </c>
      <c r="I1700">
        <v>1</v>
      </c>
      <c r="J1700">
        <v>0</v>
      </c>
      <c r="K1700">
        <v>0</v>
      </c>
      <c r="L1700">
        <v>9</v>
      </c>
      <c r="M1700">
        <v>0</v>
      </c>
      <c r="N1700">
        <v>15</v>
      </c>
      <c r="O1700">
        <v>0</v>
      </c>
      <c r="P1700">
        <v>0</v>
      </c>
      <c r="Q1700">
        <v>1</v>
      </c>
      <c r="R1700">
        <v>0</v>
      </c>
      <c r="S1700">
        <v>30</v>
      </c>
      <c r="T1700">
        <v>13</v>
      </c>
      <c r="U1700">
        <v>0</v>
      </c>
      <c r="V1700">
        <v>2</v>
      </c>
      <c r="W1700">
        <v>6</v>
      </c>
      <c r="X1700">
        <v>0</v>
      </c>
      <c r="Y1700">
        <v>0</v>
      </c>
      <c r="Z1700">
        <v>0</v>
      </c>
      <c r="AA1700">
        <v>0</v>
      </c>
      <c r="AB1700">
        <v>85</v>
      </c>
      <c r="AC1700">
        <v>3</v>
      </c>
      <c r="AD1700">
        <v>0</v>
      </c>
      <c r="AE1700">
        <v>0</v>
      </c>
      <c r="AF1700">
        <v>0</v>
      </c>
      <c r="AG1700">
        <v>0</v>
      </c>
      <c r="AH1700">
        <v>0</v>
      </c>
      <c r="AI1700">
        <v>11</v>
      </c>
      <c r="AJ1700">
        <v>0</v>
      </c>
      <c r="AK1700">
        <v>1</v>
      </c>
      <c r="AL1700">
        <v>1</v>
      </c>
      <c r="AM1700">
        <v>12</v>
      </c>
      <c r="AN1700">
        <v>0</v>
      </c>
      <c r="AO1700">
        <v>1</v>
      </c>
      <c r="AP1700">
        <v>2</v>
      </c>
      <c r="AQ1700">
        <v>3</v>
      </c>
      <c r="AR1700">
        <v>1</v>
      </c>
      <c r="AS1700">
        <v>0</v>
      </c>
      <c r="AT1700">
        <v>0</v>
      </c>
      <c r="AU1700">
        <v>3</v>
      </c>
      <c r="AV1700">
        <v>0</v>
      </c>
      <c r="AW1700">
        <v>0</v>
      </c>
      <c r="AX1700">
        <v>8</v>
      </c>
      <c r="AY1700">
        <v>18</v>
      </c>
      <c r="AZ1700">
        <v>11</v>
      </c>
      <c r="BA1700">
        <v>21</v>
      </c>
      <c r="BB1700">
        <v>5</v>
      </c>
      <c r="BC1700">
        <v>9</v>
      </c>
      <c r="BD1700">
        <v>0</v>
      </c>
      <c r="BE1700">
        <v>0</v>
      </c>
      <c r="BF1700">
        <v>0</v>
      </c>
      <c r="BG1700">
        <v>0</v>
      </c>
      <c r="BH1700">
        <v>0</v>
      </c>
      <c r="BI1700">
        <v>11</v>
      </c>
      <c r="BJ1700">
        <v>3</v>
      </c>
      <c r="BK1700">
        <v>0</v>
      </c>
      <c r="BL1700">
        <v>3</v>
      </c>
      <c r="BM1700">
        <v>0</v>
      </c>
      <c r="BN1700">
        <v>2</v>
      </c>
      <c r="BO1700">
        <v>22</v>
      </c>
      <c r="BP1700">
        <v>6</v>
      </c>
      <c r="BQ1700">
        <v>1</v>
      </c>
      <c r="BR1700">
        <v>1</v>
      </c>
      <c r="BS1700">
        <v>10</v>
      </c>
      <c r="BT1700">
        <v>157</v>
      </c>
      <c r="BU1700" t="s">
        <v>1691</v>
      </c>
    </row>
    <row r="1701" spans="1:73">
      <c r="A1701" t="s">
        <v>1576</v>
      </c>
      <c r="B1701" t="s">
        <v>1577</v>
      </c>
      <c r="C1701">
        <v>119</v>
      </c>
      <c r="D1701" t="s">
        <v>119</v>
      </c>
      <c r="E1701" t="s">
        <v>78</v>
      </c>
      <c r="F1701" t="s">
        <v>77</v>
      </c>
      <c r="G1701">
        <v>0</v>
      </c>
      <c r="H1701">
        <v>0</v>
      </c>
      <c r="I1701">
        <v>0</v>
      </c>
      <c r="J1701">
        <v>0</v>
      </c>
      <c r="K1701">
        <v>0</v>
      </c>
      <c r="L1701">
        <v>0</v>
      </c>
      <c r="M1701">
        <v>0</v>
      </c>
      <c r="N1701">
        <v>3</v>
      </c>
      <c r="O1701">
        <v>0</v>
      </c>
      <c r="P1701">
        <v>0</v>
      </c>
      <c r="Q1701">
        <v>0</v>
      </c>
      <c r="R1701">
        <v>0</v>
      </c>
      <c r="S1701">
        <v>2</v>
      </c>
      <c r="T1701">
        <v>1</v>
      </c>
      <c r="U1701">
        <v>0</v>
      </c>
      <c r="V1701">
        <v>0</v>
      </c>
      <c r="W1701">
        <v>0</v>
      </c>
      <c r="X1701">
        <v>0</v>
      </c>
      <c r="Y1701">
        <v>0</v>
      </c>
      <c r="Z1701">
        <v>0</v>
      </c>
      <c r="AA1701">
        <v>0</v>
      </c>
      <c r="AB1701">
        <v>11</v>
      </c>
      <c r="AC1701">
        <v>1</v>
      </c>
      <c r="AD1701">
        <v>0</v>
      </c>
      <c r="AE1701">
        <v>0</v>
      </c>
      <c r="AF1701">
        <v>0</v>
      </c>
      <c r="AG1701">
        <v>0</v>
      </c>
      <c r="AH1701">
        <v>2</v>
      </c>
      <c r="AI1701">
        <v>2</v>
      </c>
      <c r="AJ1701">
        <v>0</v>
      </c>
      <c r="AK1701">
        <v>0</v>
      </c>
      <c r="AL1701">
        <v>0</v>
      </c>
      <c r="AM1701">
        <v>2</v>
      </c>
      <c r="AN1701">
        <v>0</v>
      </c>
      <c r="AO1701">
        <v>0</v>
      </c>
      <c r="AP1701">
        <v>1</v>
      </c>
      <c r="AQ1701">
        <v>0</v>
      </c>
      <c r="AR1701">
        <v>0</v>
      </c>
      <c r="AS1701">
        <v>0</v>
      </c>
      <c r="AT1701">
        <v>0</v>
      </c>
      <c r="AU1701">
        <v>0</v>
      </c>
      <c r="AV1701">
        <v>0</v>
      </c>
      <c r="AW1701">
        <v>0</v>
      </c>
      <c r="AX1701">
        <v>3</v>
      </c>
      <c r="AY1701">
        <v>2</v>
      </c>
      <c r="AZ1701">
        <v>3</v>
      </c>
      <c r="BA1701">
        <v>5</v>
      </c>
      <c r="BB1701">
        <v>0</v>
      </c>
      <c r="BC1701">
        <v>2</v>
      </c>
      <c r="BD1701">
        <v>0</v>
      </c>
      <c r="BE1701">
        <v>0</v>
      </c>
      <c r="BF1701">
        <v>0</v>
      </c>
      <c r="BG1701">
        <v>0</v>
      </c>
      <c r="BH1701">
        <v>0</v>
      </c>
      <c r="BI1701">
        <v>0</v>
      </c>
      <c r="BJ1701">
        <v>1</v>
      </c>
      <c r="BK1701">
        <v>0</v>
      </c>
      <c r="BL1701">
        <v>0</v>
      </c>
      <c r="BM1701">
        <v>0</v>
      </c>
      <c r="BN1701">
        <v>0</v>
      </c>
      <c r="BO1701">
        <v>5</v>
      </c>
      <c r="BP1701">
        <v>0</v>
      </c>
      <c r="BQ1701">
        <v>0</v>
      </c>
      <c r="BR1701">
        <v>0</v>
      </c>
      <c r="BS1701">
        <v>2</v>
      </c>
      <c r="BT1701">
        <v>16</v>
      </c>
      <c r="BU1701" t="s">
        <v>1692</v>
      </c>
    </row>
    <row r="1702" spans="1:73">
      <c r="A1702" t="s">
        <v>1576</v>
      </c>
      <c r="B1702" t="s">
        <v>1577</v>
      </c>
      <c r="C1702">
        <v>120</v>
      </c>
      <c r="D1702" t="s">
        <v>119</v>
      </c>
      <c r="E1702" t="s">
        <v>1594</v>
      </c>
      <c r="F1702" t="s">
        <v>92</v>
      </c>
      <c r="G1702">
        <v>0</v>
      </c>
      <c r="H1702">
        <v>1</v>
      </c>
      <c r="I1702">
        <v>1</v>
      </c>
      <c r="J1702">
        <v>0</v>
      </c>
      <c r="K1702">
        <v>0</v>
      </c>
      <c r="L1702">
        <v>7</v>
      </c>
      <c r="M1702">
        <v>0</v>
      </c>
      <c r="N1702">
        <v>12</v>
      </c>
      <c r="O1702">
        <v>0</v>
      </c>
      <c r="P1702">
        <v>0</v>
      </c>
      <c r="Q1702">
        <v>0</v>
      </c>
      <c r="R1702">
        <v>0</v>
      </c>
      <c r="S1702">
        <v>15</v>
      </c>
      <c r="T1702">
        <v>6</v>
      </c>
      <c r="U1702">
        <v>0</v>
      </c>
      <c r="V1702">
        <v>1</v>
      </c>
      <c r="W1702">
        <v>5</v>
      </c>
      <c r="X1702">
        <v>0</v>
      </c>
      <c r="Y1702">
        <v>0</v>
      </c>
      <c r="Z1702">
        <v>0</v>
      </c>
      <c r="AA1702">
        <v>0</v>
      </c>
      <c r="AB1702">
        <v>51</v>
      </c>
      <c r="AC1702">
        <v>1</v>
      </c>
      <c r="AD1702">
        <v>0</v>
      </c>
      <c r="AE1702">
        <v>0</v>
      </c>
      <c r="AF1702">
        <v>0</v>
      </c>
      <c r="AG1702">
        <v>0</v>
      </c>
      <c r="AH1702">
        <v>2</v>
      </c>
      <c r="AI1702">
        <v>4</v>
      </c>
      <c r="AJ1702">
        <v>0</v>
      </c>
      <c r="AK1702">
        <v>0</v>
      </c>
      <c r="AL1702">
        <v>0</v>
      </c>
      <c r="AM1702">
        <v>7</v>
      </c>
      <c r="AN1702">
        <v>0</v>
      </c>
      <c r="AO1702">
        <v>0</v>
      </c>
      <c r="AP1702">
        <v>0</v>
      </c>
      <c r="AQ1702">
        <v>2</v>
      </c>
      <c r="AR1702">
        <v>0</v>
      </c>
      <c r="AS1702">
        <v>0</v>
      </c>
      <c r="AT1702">
        <v>0</v>
      </c>
      <c r="AU1702">
        <v>0</v>
      </c>
      <c r="AV1702">
        <v>0</v>
      </c>
      <c r="AW1702">
        <v>1</v>
      </c>
      <c r="AX1702">
        <v>12</v>
      </c>
      <c r="AY1702">
        <v>4</v>
      </c>
      <c r="AZ1702">
        <v>9</v>
      </c>
      <c r="BA1702">
        <v>19</v>
      </c>
      <c r="BB1702">
        <v>2</v>
      </c>
      <c r="BC1702">
        <v>2</v>
      </c>
      <c r="BD1702">
        <v>0</v>
      </c>
      <c r="BE1702">
        <v>0</v>
      </c>
      <c r="BF1702">
        <v>0</v>
      </c>
      <c r="BG1702">
        <v>0</v>
      </c>
      <c r="BH1702">
        <v>0</v>
      </c>
      <c r="BI1702">
        <v>13</v>
      </c>
      <c r="BJ1702">
        <v>1</v>
      </c>
      <c r="BK1702">
        <v>0</v>
      </c>
      <c r="BL1702">
        <v>5</v>
      </c>
      <c r="BM1702">
        <v>2</v>
      </c>
      <c r="BN1702">
        <v>1</v>
      </c>
      <c r="BO1702">
        <v>12</v>
      </c>
      <c r="BP1702">
        <v>1</v>
      </c>
      <c r="BQ1702">
        <v>0</v>
      </c>
      <c r="BR1702">
        <v>7</v>
      </c>
      <c r="BS1702">
        <v>4</v>
      </c>
      <c r="BT1702">
        <v>70</v>
      </c>
      <c r="BU1702" t="s">
        <v>1693</v>
      </c>
    </row>
    <row r="1703" spans="1:73">
      <c r="A1703" t="s">
        <v>1576</v>
      </c>
      <c r="B1703" t="s">
        <v>1577</v>
      </c>
      <c r="C1703">
        <v>121</v>
      </c>
      <c r="D1703" t="s">
        <v>119</v>
      </c>
      <c r="E1703" t="s">
        <v>1597</v>
      </c>
      <c r="F1703" t="s">
        <v>101</v>
      </c>
      <c r="G1703">
        <v>0</v>
      </c>
      <c r="H1703">
        <v>0</v>
      </c>
      <c r="I1703">
        <v>0</v>
      </c>
      <c r="J1703">
        <v>0</v>
      </c>
      <c r="K1703">
        <v>0</v>
      </c>
      <c r="L1703">
        <v>2</v>
      </c>
      <c r="M1703">
        <v>0</v>
      </c>
      <c r="N1703">
        <v>1</v>
      </c>
      <c r="O1703">
        <v>0</v>
      </c>
      <c r="P1703">
        <v>0</v>
      </c>
      <c r="Q1703">
        <v>0</v>
      </c>
      <c r="R1703">
        <v>0</v>
      </c>
      <c r="S1703">
        <v>0</v>
      </c>
      <c r="T1703">
        <v>0</v>
      </c>
      <c r="U1703">
        <v>0</v>
      </c>
      <c r="V1703">
        <v>0</v>
      </c>
      <c r="W1703">
        <v>0</v>
      </c>
      <c r="X1703">
        <v>0</v>
      </c>
      <c r="Y1703">
        <v>0</v>
      </c>
      <c r="Z1703">
        <v>0</v>
      </c>
      <c r="AA1703">
        <v>0</v>
      </c>
      <c r="AB1703">
        <v>7</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1</v>
      </c>
      <c r="AZ1703">
        <v>0</v>
      </c>
      <c r="BA1703">
        <v>0</v>
      </c>
      <c r="BB1703">
        <v>0</v>
      </c>
      <c r="BC1703">
        <v>3</v>
      </c>
      <c r="BD1703">
        <v>0</v>
      </c>
      <c r="BE1703">
        <v>0</v>
      </c>
      <c r="BF1703">
        <v>0</v>
      </c>
      <c r="BG1703">
        <v>0</v>
      </c>
      <c r="BH1703">
        <v>0</v>
      </c>
      <c r="BI1703">
        <v>0</v>
      </c>
      <c r="BJ1703">
        <v>2</v>
      </c>
      <c r="BK1703">
        <v>0</v>
      </c>
      <c r="BL1703">
        <v>0</v>
      </c>
      <c r="BM1703">
        <v>0</v>
      </c>
      <c r="BN1703">
        <v>0</v>
      </c>
      <c r="BO1703">
        <v>1</v>
      </c>
      <c r="BP1703">
        <v>0</v>
      </c>
      <c r="BQ1703">
        <v>0</v>
      </c>
      <c r="BR1703">
        <v>0</v>
      </c>
      <c r="BS1703">
        <v>2</v>
      </c>
      <c r="BT1703">
        <v>11</v>
      </c>
      <c r="BU1703" t="s">
        <v>1694</v>
      </c>
    </row>
    <row r="1704" spans="1:73">
      <c r="A1704" t="s">
        <v>1576</v>
      </c>
      <c r="B1704" t="s">
        <v>1577</v>
      </c>
      <c r="C1704">
        <v>122</v>
      </c>
      <c r="D1704" t="s">
        <v>119</v>
      </c>
      <c r="E1704" t="s">
        <v>1594</v>
      </c>
      <c r="F1704" t="s">
        <v>92</v>
      </c>
      <c r="G1704">
        <v>0</v>
      </c>
      <c r="H1704">
        <v>0</v>
      </c>
      <c r="I1704">
        <v>0</v>
      </c>
      <c r="J1704">
        <v>0</v>
      </c>
      <c r="K1704">
        <v>0</v>
      </c>
      <c r="L1704">
        <v>0</v>
      </c>
      <c r="M1704">
        <v>0</v>
      </c>
      <c r="N1704">
        <v>1</v>
      </c>
      <c r="O1704">
        <v>0</v>
      </c>
      <c r="P1704">
        <v>0</v>
      </c>
      <c r="Q1704">
        <v>0</v>
      </c>
      <c r="R1704">
        <v>0</v>
      </c>
      <c r="S1704">
        <v>0</v>
      </c>
      <c r="T1704">
        <v>0</v>
      </c>
      <c r="U1704">
        <v>0</v>
      </c>
      <c r="V1704">
        <v>0</v>
      </c>
      <c r="W1704">
        <v>0</v>
      </c>
      <c r="X1704">
        <v>0</v>
      </c>
      <c r="Y1704">
        <v>0</v>
      </c>
      <c r="Z1704">
        <v>0</v>
      </c>
      <c r="AA1704">
        <v>0</v>
      </c>
      <c r="AB1704">
        <v>2</v>
      </c>
      <c r="AC1704">
        <v>0</v>
      </c>
      <c r="AD1704">
        <v>0</v>
      </c>
      <c r="AE1704">
        <v>0</v>
      </c>
      <c r="AF1704">
        <v>0</v>
      </c>
      <c r="AG1704">
        <v>0</v>
      </c>
      <c r="AH1704">
        <v>2</v>
      </c>
      <c r="AI1704">
        <v>0</v>
      </c>
      <c r="AJ1704">
        <v>0</v>
      </c>
      <c r="AK1704">
        <v>0</v>
      </c>
      <c r="AL1704">
        <v>0</v>
      </c>
      <c r="AM1704">
        <v>0</v>
      </c>
      <c r="AN1704">
        <v>0</v>
      </c>
      <c r="AO1704">
        <v>0</v>
      </c>
      <c r="AP1704">
        <v>0</v>
      </c>
      <c r="AQ1704">
        <v>0</v>
      </c>
      <c r="AR1704">
        <v>0</v>
      </c>
      <c r="AS1704">
        <v>0</v>
      </c>
      <c r="AT1704">
        <v>0</v>
      </c>
      <c r="AU1704">
        <v>0</v>
      </c>
      <c r="AV1704">
        <v>0</v>
      </c>
      <c r="AW1704">
        <v>0</v>
      </c>
      <c r="AX1704">
        <v>2</v>
      </c>
      <c r="AY1704">
        <v>0</v>
      </c>
      <c r="AZ1704">
        <v>0</v>
      </c>
      <c r="BA1704">
        <v>2</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1</v>
      </c>
      <c r="BT1704">
        <v>2</v>
      </c>
      <c r="BU1704" t="s">
        <v>1658</v>
      </c>
    </row>
    <row r="1705" spans="1:73">
      <c r="A1705" t="s">
        <v>1576</v>
      </c>
      <c r="B1705" t="s">
        <v>1577</v>
      </c>
      <c r="C1705">
        <v>123</v>
      </c>
      <c r="D1705" t="s">
        <v>119</v>
      </c>
      <c r="E1705" t="s">
        <v>1597</v>
      </c>
      <c r="F1705" t="s">
        <v>101</v>
      </c>
      <c r="G1705">
        <v>0</v>
      </c>
      <c r="H1705">
        <v>0</v>
      </c>
      <c r="I1705">
        <v>0</v>
      </c>
      <c r="J1705">
        <v>0</v>
      </c>
      <c r="K1705">
        <v>0</v>
      </c>
      <c r="L1705">
        <v>3</v>
      </c>
      <c r="M1705">
        <v>0</v>
      </c>
      <c r="N1705">
        <v>3</v>
      </c>
      <c r="O1705">
        <v>0</v>
      </c>
      <c r="P1705">
        <v>0</v>
      </c>
      <c r="Q1705">
        <v>0</v>
      </c>
      <c r="R1705">
        <v>0</v>
      </c>
      <c r="S1705">
        <v>2</v>
      </c>
      <c r="T1705">
        <v>0</v>
      </c>
      <c r="U1705">
        <v>0</v>
      </c>
      <c r="V1705">
        <v>0</v>
      </c>
      <c r="W1705">
        <v>1</v>
      </c>
      <c r="X1705">
        <v>0</v>
      </c>
      <c r="Y1705">
        <v>0</v>
      </c>
      <c r="Z1705">
        <v>0</v>
      </c>
      <c r="AA1705">
        <v>0</v>
      </c>
      <c r="AB1705">
        <v>15</v>
      </c>
      <c r="AC1705">
        <v>1</v>
      </c>
      <c r="AD1705">
        <v>0</v>
      </c>
      <c r="AE1705">
        <v>0</v>
      </c>
      <c r="AF1705">
        <v>0</v>
      </c>
      <c r="AG1705">
        <v>0</v>
      </c>
      <c r="AH1705">
        <v>0</v>
      </c>
      <c r="AI1705">
        <v>0</v>
      </c>
      <c r="AJ1705">
        <v>0</v>
      </c>
      <c r="AK1705">
        <v>0</v>
      </c>
      <c r="AL1705">
        <v>0</v>
      </c>
      <c r="AM1705">
        <v>0</v>
      </c>
      <c r="AN1705">
        <v>0</v>
      </c>
      <c r="AO1705">
        <v>0</v>
      </c>
      <c r="AP1705">
        <v>1</v>
      </c>
      <c r="AQ1705">
        <v>1</v>
      </c>
      <c r="AR1705">
        <v>0</v>
      </c>
      <c r="AS1705">
        <v>0</v>
      </c>
      <c r="AT1705">
        <v>0</v>
      </c>
      <c r="AU1705">
        <v>0</v>
      </c>
      <c r="AV1705">
        <v>0</v>
      </c>
      <c r="AW1705">
        <v>0</v>
      </c>
      <c r="AX1705">
        <v>4</v>
      </c>
      <c r="AY1705">
        <v>2</v>
      </c>
      <c r="AZ1705">
        <v>0</v>
      </c>
      <c r="BA1705">
        <v>4</v>
      </c>
      <c r="BB1705">
        <v>0</v>
      </c>
      <c r="BC1705">
        <v>3</v>
      </c>
      <c r="BD1705">
        <v>0</v>
      </c>
      <c r="BE1705">
        <v>0</v>
      </c>
      <c r="BF1705">
        <v>0</v>
      </c>
      <c r="BG1705">
        <v>0</v>
      </c>
      <c r="BH1705">
        <v>0</v>
      </c>
      <c r="BI1705">
        <v>4</v>
      </c>
      <c r="BJ1705">
        <v>1</v>
      </c>
      <c r="BK1705">
        <v>0</v>
      </c>
      <c r="BL1705">
        <v>0</v>
      </c>
      <c r="BM1705">
        <v>0</v>
      </c>
      <c r="BN1705">
        <v>0</v>
      </c>
      <c r="BO1705">
        <v>4</v>
      </c>
      <c r="BP1705">
        <v>4</v>
      </c>
      <c r="BQ1705">
        <v>0</v>
      </c>
      <c r="BR1705">
        <v>0</v>
      </c>
      <c r="BS1705">
        <v>3</v>
      </c>
      <c r="BT1705">
        <v>19</v>
      </c>
      <c r="BU1705" t="s">
        <v>1695</v>
      </c>
    </row>
    <row r="1706" spans="1:73">
      <c r="A1706" t="s">
        <v>1576</v>
      </c>
      <c r="B1706" t="s">
        <v>1577</v>
      </c>
      <c r="C1706">
        <v>124</v>
      </c>
      <c r="D1706" t="s">
        <v>119</v>
      </c>
      <c r="E1706" t="s">
        <v>1594</v>
      </c>
      <c r="F1706" t="s">
        <v>92</v>
      </c>
      <c r="G1706">
        <v>2</v>
      </c>
      <c r="H1706">
        <v>2</v>
      </c>
      <c r="I1706">
        <v>7</v>
      </c>
      <c r="J1706">
        <v>1</v>
      </c>
      <c r="K1706">
        <v>0</v>
      </c>
      <c r="L1706">
        <v>16</v>
      </c>
      <c r="M1706">
        <v>0</v>
      </c>
      <c r="N1706">
        <v>18</v>
      </c>
      <c r="O1706">
        <v>0</v>
      </c>
      <c r="P1706">
        <v>0</v>
      </c>
      <c r="Q1706">
        <v>0</v>
      </c>
      <c r="R1706">
        <v>0</v>
      </c>
      <c r="S1706">
        <v>24</v>
      </c>
      <c r="T1706">
        <v>6</v>
      </c>
      <c r="U1706">
        <v>0</v>
      </c>
      <c r="V1706">
        <v>3</v>
      </c>
      <c r="W1706">
        <v>2</v>
      </c>
      <c r="X1706">
        <v>0</v>
      </c>
      <c r="Y1706">
        <v>0</v>
      </c>
      <c r="Z1706">
        <v>0</v>
      </c>
      <c r="AA1706">
        <v>0</v>
      </c>
      <c r="AB1706">
        <v>105</v>
      </c>
      <c r="AC1706">
        <v>1</v>
      </c>
      <c r="AD1706">
        <v>0</v>
      </c>
      <c r="AE1706">
        <v>0</v>
      </c>
      <c r="AF1706">
        <v>0</v>
      </c>
      <c r="AG1706">
        <v>0</v>
      </c>
      <c r="AH1706">
        <v>0</v>
      </c>
      <c r="AI1706">
        <v>12</v>
      </c>
      <c r="AJ1706">
        <v>0</v>
      </c>
      <c r="AK1706">
        <v>0</v>
      </c>
      <c r="AL1706">
        <v>2</v>
      </c>
      <c r="AM1706">
        <v>8</v>
      </c>
      <c r="AN1706">
        <v>0</v>
      </c>
      <c r="AO1706">
        <v>0</v>
      </c>
      <c r="AP1706">
        <v>5</v>
      </c>
      <c r="AQ1706">
        <v>1</v>
      </c>
      <c r="AR1706">
        <v>1</v>
      </c>
      <c r="AS1706">
        <v>0</v>
      </c>
      <c r="AT1706">
        <v>1</v>
      </c>
      <c r="AU1706">
        <v>1</v>
      </c>
      <c r="AV1706">
        <v>1</v>
      </c>
      <c r="AW1706">
        <v>5</v>
      </c>
      <c r="AX1706">
        <v>9</v>
      </c>
      <c r="AY1706">
        <v>25</v>
      </c>
      <c r="AZ1706">
        <v>26</v>
      </c>
      <c r="BA1706">
        <v>19</v>
      </c>
      <c r="BB1706">
        <v>3</v>
      </c>
      <c r="BC1706">
        <v>29</v>
      </c>
      <c r="BD1706">
        <v>0</v>
      </c>
      <c r="BE1706">
        <v>0</v>
      </c>
      <c r="BF1706">
        <v>1</v>
      </c>
      <c r="BG1706">
        <v>0</v>
      </c>
      <c r="BH1706">
        <v>0</v>
      </c>
      <c r="BI1706">
        <v>13</v>
      </c>
      <c r="BJ1706">
        <v>14</v>
      </c>
      <c r="BK1706">
        <v>0</v>
      </c>
      <c r="BL1706">
        <v>3</v>
      </c>
      <c r="BM1706">
        <v>0</v>
      </c>
      <c r="BN1706">
        <v>3</v>
      </c>
      <c r="BO1706">
        <v>31</v>
      </c>
      <c r="BP1706">
        <v>8</v>
      </c>
      <c r="BQ1706">
        <v>0</v>
      </c>
      <c r="BR1706">
        <v>1</v>
      </c>
      <c r="BS1706">
        <v>15</v>
      </c>
      <c r="BT1706">
        <v>181</v>
      </c>
      <c r="BU1706" t="s">
        <v>1696</v>
      </c>
    </row>
    <row r="1707" spans="1:73">
      <c r="A1707" t="s">
        <v>1576</v>
      </c>
      <c r="B1707" t="s">
        <v>1577</v>
      </c>
      <c r="C1707">
        <v>125</v>
      </c>
      <c r="D1707" t="s">
        <v>119</v>
      </c>
      <c r="E1707" t="s">
        <v>78</v>
      </c>
      <c r="F1707" t="s">
        <v>77</v>
      </c>
      <c r="G1707">
        <v>0</v>
      </c>
      <c r="H1707">
        <v>2</v>
      </c>
      <c r="I1707">
        <v>0</v>
      </c>
      <c r="J1707">
        <v>0</v>
      </c>
      <c r="K1707">
        <v>0</v>
      </c>
      <c r="L1707">
        <v>4</v>
      </c>
      <c r="M1707">
        <v>0</v>
      </c>
      <c r="N1707">
        <v>3</v>
      </c>
      <c r="O1707">
        <v>0</v>
      </c>
      <c r="P1707">
        <v>0</v>
      </c>
      <c r="Q1707">
        <v>1</v>
      </c>
      <c r="R1707">
        <v>0</v>
      </c>
      <c r="S1707">
        <v>6</v>
      </c>
      <c r="T1707">
        <v>3</v>
      </c>
      <c r="U1707">
        <v>0</v>
      </c>
      <c r="V1707">
        <v>0</v>
      </c>
      <c r="W1707">
        <v>0</v>
      </c>
      <c r="X1707">
        <v>0</v>
      </c>
      <c r="Y1707">
        <v>0</v>
      </c>
      <c r="Z1707">
        <v>0</v>
      </c>
      <c r="AA1707">
        <v>0</v>
      </c>
      <c r="AB1707">
        <v>34</v>
      </c>
      <c r="AC1707">
        <v>0</v>
      </c>
      <c r="AD1707">
        <v>0</v>
      </c>
      <c r="AE1707">
        <v>0</v>
      </c>
      <c r="AF1707">
        <v>0</v>
      </c>
      <c r="AG1707">
        <v>0</v>
      </c>
      <c r="AH1707">
        <v>2</v>
      </c>
      <c r="AI1707">
        <v>2</v>
      </c>
      <c r="AJ1707">
        <v>0</v>
      </c>
      <c r="AK1707">
        <v>0</v>
      </c>
      <c r="AL1707">
        <v>1</v>
      </c>
      <c r="AM1707">
        <v>1</v>
      </c>
      <c r="AN1707">
        <v>0</v>
      </c>
      <c r="AO1707">
        <v>0</v>
      </c>
      <c r="AP1707">
        <v>0</v>
      </c>
      <c r="AQ1707">
        <v>0</v>
      </c>
      <c r="AR1707">
        <v>0</v>
      </c>
      <c r="AS1707">
        <v>0</v>
      </c>
      <c r="AT1707">
        <v>1</v>
      </c>
      <c r="AU1707">
        <v>2</v>
      </c>
      <c r="AV1707">
        <v>0</v>
      </c>
      <c r="AW1707">
        <v>0</v>
      </c>
      <c r="AX1707">
        <v>6</v>
      </c>
      <c r="AY1707">
        <v>9</v>
      </c>
      <c r="AZ1707">
        <v>6</v>
      </c>
      <c r="BA1707">
        <v>7</v>
      </c>
      <c r="BB1707">
        <v>1</v>
      </c>
      <c r="BC1707">
        <v>8</v>
      </c>
      <c r="BD1707">
        <v>0</v>
      </c>
      <c r="BE1707">
        <v>0</v>
      </c>
      <c r="BF1707">
        <v>0</v>
      </c>
      <c r="BG1707">
        <v>0</v>
      </c>
      <c r="BH1707">
        <v>0</v>
      </c>
      <c r="BI1707">
        <v>6</v>
      </c>
      <c r="BJ1707">
        <v>5</v>
      </c>
      <c r="BK1707">
        <v>0</v>
      </c>
      <c r="BL1707">
        <v>2</v>
      </c>
      <c r="BM1707">
        <v>0</v>
      </c>
      <c r="BN1707">
        <v>1</v>
      </c>
      <c r="BO1707">
        <v>8</v>
      </c>
      <c r="BP1707">
        <v>0</v>
      </c>
      <c r="BQ1707">
        <v>0</v>
      </c>
      <c r="BR1707">
        <v>4</v>
      </c>
      <c r="BS1707">
        <v>7</v>
      </c>
      <c r="BT1707">
        <v>47</v>
      </c>
      <c r="BU1707" t="s">
        <v>1697</v>
      </c>
    </row>
    <row r="1708" spans="1:73">
      <c r="A1708" t="s">
        <v>1576</v>
      </c>
      <c r="B1708" t="s">
        <v>1577</v>
      </c>
      <c r="C1708">
        <v>126</v>
      </c>
      <c r="D1708" t="s">
        <v>119</v>
      </c>
      <c r="E1708" t="s">
        <v>1698</v>
      </c>
      <c r="F1708" t="s">
        <v>184</v>
      </c>
      <c r="G1708">
        <v>2</v>
      </c>
      <c r="H1708">
        <v>8</v>
      </c>
      <c r="I1708">
        <v>5</v>
      </c>
      <c r="J1708">
        <v>0</v>
      </c>
      <c r="K1708">
        <v>0</v>
      </c>
      <c r="L1708">
        <v>5</v>
      </c>
      <c r="M1708">
        <v>1</v>
      </c>
      <c r="N1708">
        <v>13</v>
      </c>
      <c r="O1708">
        <v>0</v>
      </c>
      <c r="P1708">
        <v>0</v>
      </c>
      <c r="Q1708">
        <v>0</v>
      </c>
      <c r="R1708">
        <v>1</v>
      </c>
      <c r="S1708">
        <v>15</v>
      </c>
      <c r="T1708">
        <v>3</v>
      </c>
      <c r="U1708">
        <v>0</v>
      </c>
      <c r="V1708">
        <v>6</v>
      </c>
      <c r="W1708">
        <v>2</v>
      </c>
      <c r="X1708">
        <v>0</v>
      </c>
      <c r="Y1708">
        <v>0</v>
      </c>
      <c r="Z1708">
        <v>1</v>
      </c>
      <c r="AA1708">
        <v>0</v>
      </c>
      <c r="AB1708">
        <v>58</v>
      </c>
      <c r="AC1708">
        <v>4</v>
      </c>
      <c r="AD1708">
        <v>0</v>
      </c>
      <c r="AE1708">
        <v>0</v>
      </c>
      <c r="AF1708">
        <v>0</v>
      </c>
      <c r="AG1708">
        <v>0</v>
      </c>
      <c r="AH1708">
        <v>0</v>
      </c>
      <c r="AI1708">
        <v>2</v>
      </c>
      <c r="AJ1708">
        <v>0</v>
      </c>
      <c r="AK1708">
        <v>0</v>
      </c>
      <c r="AL1708">
        <v>2</v>
      </c>
      <c r="AM1708">
        <v>11</v>
      </c>
      <c r="AN1708">
        <v>0</v>
      </c>
      <c r="AO1708">
        <v>2</v>
      </c>
      <c r="AP1708">
        <v>1</v>
      </c>
      <c r="AQ1708">
        <v>1</v>
      </c>
      <c r="AR1708">
        <v>0</v>
      </c>
      <c r="AS1708">
        <v>0</v>
      </c>
      <c r="AT1708">
        <v>0</v>
      </c>
      <c r="AU1708">
        <v>1</v>
      </c>
      <c r="AV1708">
        <v>0</v>
      </c>
      <c r="AW1708">
        <v>5</v>
      </c>
      <c r="AX1708">
        <v>5</v>
      </c>
      <c r="AY1708">
        <v>12</v>
      </c>
      <c r="AZ1708">
        <v>10</v>
      </c>
      <c r="BA1708">
        <v>16</v>
      </c>
      <c r="BB1708">
        <v>1</v>
      </c>
      <c r="BC1708">
        <v>9</v>
      </c>
      <c r="BD1708">
        <v>0</v>
      </c>
      <c r="BE1708">
        <v>0</v>
      </c>
      <c r="BF1708">
        <v>0</v>
      </c>
      <c r="BG1708">
        <v>0</v>
      </c>
      <c r="BH1708">
        <v>0</v>
      </c>
      <c r="BI1708">
        <v>6</v>
      </c>
      <c r="BJ1708">
        <v>5</v>
      </c>
      <c r="BK1708">
        <v>0</v>
      </c>
      <c r="BL1708">
        <v>1</v>
      </c>
      <c r="BM1708">
        <v>0</v>
      </c>
      <c r="BN1708">
        <v>1</v>
      </c>
      <c r="BO1708">
        <v>17</v>
      </c>
      <c r="BP1708">
        <v>2</v>
      </c>
      <c r="BQ1708">
        <v>0</v>
      </c>
      <c r="BR1708">
        <v>2</v>
      </c>
      <c r="BS1708">
        <v>7</v>
      </c>
      <c r="BT1708">
        <v>98</v>
      </c>
      <c r="BU1708" t="s">
        <v>1699</v>
      </c>
    </row>
    <row r="1709" spans="1:73">
      <c r="A1709" t="s">
        <v>1576</v>
      </c>
      <c r="B1709" t="s">
        <v>1577</v>
      </c>
      <c r="C1709">
        <v>127</v>
      </c>
      <c r="D1709" t="s">
        <v>119</v>
      </c>
      <c r="E1709" t="s">
        <v>78</v>
      </c>
      <c r="F1709" t="s">
        <v>77</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2</v>
      </c>
      <c r="BT1709">
        <v>4</v>
      </c>
      <c r="BU1709" t="s">
        <v>1700</v>
      </c>
    </row>
    <row r="1710" spans="1:73">
      <c r="A1710" t="s">
        <v>1576</v>
      </c>
      <c r="B1710" t="s">
        <v>1577</v>
      </c>
      <c r="C1710">
        <v>128</v>
      </c>
      <c r="D1710" t="s">
        <v>119</v>
      </c>
      <c r="E1710" t="s">
        <v>1589</v>
      </c>
      <c r="F1710" t="s">
        <v>92</v>
      </c>
      <c r="G1710">
        <v>1</v>
      </c>
      <c r="H1710">
        <v>11</v>
      </c>
      <c r="I1710">
        <v>4</v>
      </c>
      <c r="J1710">
        <v>0</v>
      </c>
      <c r="K1710">
        <v>0</v>
      </c>
      <c r="L1710">
        <v>22</v>
      </c>
      <c r="M1710">
        <v>0</v>
      </c>
      <c r="N1710">
        <v>16</v>
      </c>
      <c r="O1710">
        <v>0</v>
      </c>
      <c r="P1710">
        <v>0</v>
      </c>
      <c r="Q1710">
        <v>0</v>
      </c>
      <c r="R1710">
        <v>1</v>
      </c>
      <c r="S1710">
        <v>44</v>
      </c>
      <c r="T1710">
        <v>23</v>
      </c>
      <c r="U1710">
        <v>0</v>
      </c>
      <c r="V1710">
        <v>9</v>
      </c>
      <c r="W1710">
        <v>9</v>
      </c>
      <c r="X1710">
        <v>0</v>
      </c>
      <c r="Y1710">
        <v>0</v>
      </c>
      <c r="Z1710">
        <v>0</v>
      </c>
      <c r="AA1710">
        <v>0</v>
      </c>
      <c r="AB1710">
        <v>139</v>
      </c>
      <c r="AC1710">
        <v>4</v>
      </c>
      <c r="AD1710">
        <v>0</v>
      </c>
      <c r="AE1710">
        <v>0</v>
      </c>
      <c r="AF1710">
        <v>0</v>
      </c>
      <c r="AG1710">
        <v>0</v>
      </c>
      <c r="AH1710">
        <v>5</v>
      </c>
      <c r="AI1710">
        <v>12</v>
      </c>
      <c r="AJ1710">
        <v>0</v>
      </c>
      <c r="AK1710">
        <v>2</v>
      </c>
      <c r="AL1710">
        <v>0</v>
      </c>
      <c r="AM1710">
        <v>11</v>
      </c>
      <c r="AN1710">
        <v>0</v>
      </c>
      <c r="AO1710">
        <v>6</v>
      </c>
      <c r="AP1710">
        <v>2</v>
      </c>
      <c r="AQ1710">
        <v>1</v>
      </c>
      <c r="AR1710">
        <v>0</v>
      </c>
      <c r="AS1710">
        <v>1</v>
      </c>
      <c r="AT1710">
        <v>1</v>
      </c>
      <c r="AU1710">
        <v>5</v>
      </c>
      <c r="AV1710">
        <v>0</v>
      </c>
      <c r="AW1710">
        <v>4</v>
      </c>
      <c r="AX1710">
        <v>21</v>
      </c>
      <c r="AY1710">
        <v>30</v>
      </c>
      <c r="AZ1710">
        <v>19</v>
      </c>
      <c r="BA1710">
        <v>34</v>
      </c>
      <c r="BB1710">
        <v>11</v>
      </c>
      <c r="BC1710">
        <v>15</v>
      </c>
      <c r="BD1710">
        <v>0</v>
      </c>
      <c r="BE1710">
        <v>0</v>
      </c>
      <c r="BF1710">
        <v>0</v>
      </c>
      <c r="BG1710">
        <v>0</v>
      </c>
      <c r="BH1710">
        <v>0</v>
      </c>
      <c r="BI1710">
        <v>21</v>
      </c>
      <c r="BJ1710">
        <v>7</v>
      </c>
      <c r="BK1710">
        <v>0</v>
      </c>
      <c r="BL1710">
        <v>11</v>
      </c>
      <c r="BM1710">
        <v>1</v>
      </c>
      <c r="BN1710">
        <v>3</v>
      </c>
      <c r="BO1710">
        <v>30</v>
      </c>
      <c r="BP1710">
        <v>11</v>
      </c>
      <c r="BQ1710">
        <v>0</v>
      </c>
      <c r="BR1710">
        <v>3</v>
      </c>
      <c r="BS1710">
        <v>11</v>
      </c>
      <c r="BT1710">
        <v>223</v>
      </c>
      <c r="BU1710" t="s">
        <v>1701</v>
      </c>
    </row>
    <row r="1711" spans="1:73">
      <c r="A1711" t="s">
        <v>1576</v>
      </c>
      <c r="B1711" t="s">
        <v>1577</v>
      </c>
      <c r="C1711">
        <v>129</v>
      </c>
      <c r="D1711" t="s">
        <v>119</v>
      </c>
      <c r="E1711" t="s">
        <v>78</v>
      </c>
      <c r="F1711" t="s">
        <v>77</v>
      </c>
      <c r="G1711">
        <v>0</v>
      </c>
      <c r="H1711">
        <v>1</v>
      </c>
      <c r="I1711">
        <v>1</v>
      </c>
      <c r="J1711">
        <v>0</v>
      </c>
      <c r="K1711">
        <v>0</v>
      </c>
      <c r="L1711">
        <v>5</v>
      </c>
      <c r="M1711">
        <v>0</v>
      </c>
      <c r="N1711">
        <v>6</v>
      </c>
      <c r="O1711">
        <v>0</v>
      </c>
      <c r="P1711">
        <v>0</v>
      </c>
      <c r="Q1711">
        <v>0</v>
      </c>
      <c r="R1711">
        <v>1</v>
      </c>
      <c r="S1711">
        <v>3</v>
      </c>
      <c r="T1711">
        <v>2</v>
      </c>
      <c r="U1711">
        <v>0</v>
      </c>
      <c r="V1711">
        <v>1</v>
      </c>
      <c r="W1711">
        <v>1</v>
      </c>
      <c r="X1711">
        <v>0</v>
      </c>
      <c r="Y1711">
        <v>0</v>
      </c>
      <c r="Z1711">
        <v>0</v>
      </c>
      <c r="AA1711">
        <v>0</v>
      </c>
      <c r="AB1711">
        <v>35</v>
      </c>
      <c r="AC1711">
        <v>0</v>
      </c>
      <c r="AD1711">
        <v>0</v>
      </c>
      <c r="AE1711">
        <v>0</v>
      </c>
      <c r="AF1711">
        <v>0</v>
      </c>
      <c r="AG1711">
        <v>0</v>
      </c>
      <c r="AH1711">
        <v>5</v>
      </c>
      <c r="AI1711">
        <v>0</v>
      </c>
      <c r="AJ1711">
        <v>0</v>
      </c>
      <c r="AK1711">
        <v>0</v>
      </c>
      <c r="AL1711">
        <v>0</v>
      </c>
      <c r="AM1711">
        <v>3</v>
      </c>
      <c r="AN1711">
        <v>0</v>
      </c>
      <c r="AO1711">
        <v>0</v>
      </c>
      <c r="AP1711">
        <v>3</v>
      </c>
      <c r="AQ1711">
        <v>0</v>
      </c>
      <c r="AR1711">
        <v>1</v>
      </c>
      <c r="AS1711">
        <v>0</v>
      </c>
      <c r="AT1711">
        <v>0</v>
      </c>
      <c r="AU1711">
        <v>0</v>
      </c>
      <c r="AV1711">
        <v>0</v>
      </c>
      <c r="AW1711">
        <v>0</v>
      </c>
      <c r="AX1711">
        <v>7</v>
      </c>
      <c r="AY1711">
        <v>8</v>
      </c>
      <c r="AZ1711">
        <v>6</v>
      </c>
      <c r="BA1711">
        <v>10</v>
      </c>
      <c r="BB1711">
        <v>2</v>
      </c>
      <c r="BC1711">
        <v>11</v>
      </c>
      <c r="BD1711">
        <v>0</v>
      </c>
      <c r="BE1711">
        <v>0</v>
      </c>
      <c r="BF1711">
        <v>0</v>
      </c>
      <c r="BG1711">
        <v>0</v>
      </c>
      <c r="BH1711">
        <v>0</v>
      </c>
      <c r="BI1711">
        <v>4</v>
      </c>
      <c r="BJ1711">
        <v>7</v>
      </c>
      <c r="BK1711">
        <v>0</v>
      </c>
      <c r="BL1711">
        <v>2</v>
      </c>
      <c r="BM1711">
        <v>0</v>
      </c>
      <c r="BN1711">
        <v>0</v>
      </c>
      <c r="BO1711">
        <v>7</v>
      </c>
      <c r="BP1711">
        <v>0</v>
      </c>
      <c r="BQ1711">
        <v>0</v>
      </c>
      <c r="BR1711">
        <v>2</v>
      </c>
      <c r="BS1711">
        <v>6</v>
      </c>
      <c r="BT1711">
        <v>50</v>
      </c>
      <c r="BU1711" t="s">
        <v>1702</v>
      </c>
    </row>
    <row r="1712" spans="1:73">
      <c r="A1712" t="s">
        <v>1576</v>
      </c>
      <c r="B1712" t="s">
        <v>1577</v>
      </c>
      <c r="C1712">
        <v>130</v>
      </c>
      <c r="D1712" t="s">
        <v>119</v>
      </c>
      <c r="E1712" t="s">
        <v>1703</v>
      </c>
      <c r="F1712" t="s">
        <v>184</v>
      </c>
      <c r="G1712">
        <v>1</v>
      </c>
      <c r="H1712">
        <v>5</v>
      </c>
      <c r="I1712">
        <v>3</v>
      </c>
      <c r="J1712">
        <v>0</v>
      </c>
      <c r="K1712">
        <v>0</v>
      </c>
      <c r="L1712">
        <v>5</v>
      </c>
      <c r="M1712">
        <v>0</v>
      </c>
      <c r="N1712">
        <v>10</v>
      </c>
      <c r="O1712">
        <v>0</v>
      </c>
      <c r="P1712">
        <v>0</v>
      </c>
      <c r="Q1712">
        <v>2</v>
      </c>
      <c r="R1712">
        <v>2</v>
      </c>
      <c r="S1712">
        <v>14</v>
      </c>
      <c r="T1712">
        <v>2</v>
      </c>
      <c r="U1712">
        <v>0</v>
      </c>
      <c r="V1712">
        <v>1</v>
      </c>
      <c r="W1712">
        <v>1</v>
      </c>
      <c r="X1712">
        <v>0</v>
      </c>
      <c r="Y1712">
        <v>0</v>
      </c>
      <c r="Z1712">
        <v>0</v>
      </c>
      <c r="AA1712">
        <v>0</v>
      </c>
      <c r="AB1712">
        <v>53</v>
      </c>
      <c r="AC1712">
        <v>1</v>
      </c>
      <c r="AD1712">
        <v>0</v>
      </c>
      <c r="AE1712">
        <v>0</v>
      </c>
      <c r="AF1712">
        <v>0</v>
      </c>
      <c r="AG1712">
        <v>3</v>
      </c>
      <c r="AH1712">
        <v>2</v>
      </c>
      <c r="AI1712">
        <v>3</v>
      </c>
      <c r="AJ1712">
        <v>0</v>
      </c>
      <c r="AK1712">
        <v>0</v>
      </c>
      <c r="AL1712">
        <v>1</v>
      </c>
      <c r="AM1712">
        <v>5</v>
      </c>
      <c r="AN1712">
        <v>0</v>
      </c>
      <c r="AO1712">
        <v>1</v>
      </c>
      <c r="AP1712">
        <v>0</v>
      </c>
      <c r="AQ1712">
        <v>3</v>
      </c>
      <c r="AR1712">
        <v>0</v>
      </c>
      <c r="AS1712">
        <v>0</v>
      </c>
      <c r="AT1712">
        <v>0</v>
      </c>
      <c r="AU1712">
        <v>3</v>
      </c>
      <c r="AV1712">
        <v>0</v>
      </c>
      <c r="AW1712">
        <v>3</v>
      </c>
      <c r="AX1712">
        <v>8</v>
      </c>
      <c r="AY1712">
        <v>9</v>
      </c>
      <c r="AZ1712">
        <v>12</v>
      </c>
      <c r="BA1712">
        <v>13</v>
      </c>
      <c r="BB1712">
        <v>3</v>
      </c>
      <c r="BC1712">
        <v>7</v>
      </c>
      <c r="BD1712">
        <v>0</v>
      </c>
      <c r="BE1712">
        <v>0</v>
      </c>
      <c r="BF1712">
        <v>0</v>
      </c>
      <c r="BG1712">
        <v>0</v>
      </c>
      <c r="BH1712">
        <v>0</v>
      </c>
      <c r="BI1712">
        <v>13</v>
      </c>
      <c r="BJ1712">
        <v>3</v>
      </c>
      <c r="BK1712">
        <v>0</v>
      </c>
      <c r="BL1712">
        <v>0</v>
      </c>
      <c r="BM1712">
        <v>0</v>
      </c>
      <c r="BN1712">
        <v>1</v>
      </c>
      <c r="BO1712">
        <v>17</v>
      </c>
      <c r="BP1712">
        <v>4</v>
      </c>
      <c r="BQ1712">
        <v>2</v>
      </c>
      <c r="BR1712">
        <v>0</v>
      </c>
      <c r="BS1712">
        <v>9</v>
      </c>
      <c r="BT1712">
        <v>90</v>
      </c>
      <c r="BU1712" t="s">
        <v>1704</v>
      </c>
    </row>
    <row r="1713" spans="1:73">
      <c r="A1713" t="s">
        <v>1576</v>
      </c>
      <c r="B1713" t="s">
        <v>1577</v>
      </c>
      <c r="C1713">
        <v>131</v>
      </c>
      <c r="D1713" t="s">
        <v>119</v>
      </c>
      <c r="E1713" t="s">
        <v>78</v>
      </c>
      <c r="F1713" t="s">
        <v>77</v>
      </c>
      <c r="G1713">
        <v>0</v>
      </c>
      <c r="H1713">
        <v>0</v>
      </c>
      <c r="I1713">
        <v>0</v>
      </c>
      <c r="J1713">
        <v>0</v>
      </c>
      <c r="K1713">
        <v>0</v>
      </c>
      <c r="L1713">
        <v>0</v>
      </c>
      <c r="M1713">
        <v>0</v>
      </c>
      <c r="N1713">
        <v>2</v>
      </c>
      <c r="O1713">
        <v>0</v>
      </c>
      <c r="P1713">
        <v>0</v>
      </c>
      <c r="Q1713">
        <v>0</v>
      </c>
      <c r="R1713">
        <v>0</v>
      </c>
      <c r="S1713">
        <v>0</v>
      </c>
      <c r="T1713">
        <v>0</v>
      </c>
      <c r="U1713">
        <v>0</v>
      </c>
      <c r="V1713">
        <v>0</v>
      </c>
      <c r="W1713">
        <v>0</v>
      </c>
      <c r="X1713">
        <v>0</v>
      </c>
      <c r="Y1713">
        <v>0</v>
      </c>
      <c r="Z1713">
        <v>0</v>
      </c>
      <c r="AA1713">
        <v>0</v>
      </c>
      <c r="AB1713">
        <v>5</v>
      </c>
      <c r="AC1713">
        <v>0</v>
      </c>
      <c r="AD1713">
        <v>0</v>
      </c>
      <c r="AE1713">
        <v>0</v>
      </c>
      <c r="AF1713">
        <v>0</v>
      </c>
      <c r="AG1713">
        <v>0</v>
      </c>
      <c r="AH1713">
        <v>0</v>
      </c>
      <c r="AI1713">
        <v>0</v>
      </c>
      <c r="AJ1713">
        <v>0</v>
      </c>
      <c r="AK1713">
        <v>0</v>
      </c>
      <c r="AL1713">
        <v>0</v>
      </c>
      <c r="AM1713">
        <v>1</v>
      </c>
      <c r="AN1713">
        <v>0</v>
      </c>
      <c r="AO1713">
        <v>0</v>
      </c>
      <c r="AP1713">
        <v>0</v>
      </c>
      <c r="AQ1713">
        <v>0</v>
      </c>
      <c r="AR1713">
        <v>0</v>
      </c>
      <c r="AS1713">
        <v>0</v>
      </c>
      <c r="AT1713">
        <v>0</v>
      </c>
      <c r="AU1713">
        <v>0</v>
      </c>
      <c r="AV1713">
        <v>0</v>
      </c>
      <c r="AW1713">
        <v>0</v>
      </c>
      <c r="AX1713">
        <v>0</v>
      </c>
      <c r="AY1713">
        <v>0</v>
      </c>
      <c r="AZ1713">
        <v>2</v>
      </c>
      <c r="BA1713">
        <v>2</v>
      </c>
      <c r="BB1713">
        <v>0</v>
      </c>
      <c r="BC1713">
        <v>0</v>
      </c>
      <c r="BD1713">
        <v>0</v>
      </c>
      <c r="BE1713">
        <v>0</v>
      </c>
      <c r="BF1713">
        <v>0</v>
      </c>
      <c r="BG1713">
        <v>0</v>
      </c>
      <c r="BH1713">
        <v>0</v>
      </c>
      <c r="BI1713">
        <v>0</v>
      </c>
      <c r="BJ1713">
        <v>0</v>
      </c>
      <c r="BK1713">
        <v>0</v>
      </c>
      <c r="BL1713">
        <v>0</v>
      </c>
      <c r="BM1713">
        <v>0</v>
      </c>
      <c r="BN1713">
        <v>0</v>
      </c>
      <c r="BO1713">
        <v>2</v>
      </c>
      <c r="BP1713">
        <v>0</v>
      </c>
      <c r="BQ1713">
        <v>0</v>
      </c>
      <c r="BR1713">
        <v>0</v>
      </c>
      <c r="BS1713">
        <v>1</v>
      </c>
      <c r="BT1713">
        <v>6</v>
      </c>
      <c r="BU1713" t="s">
        <v>1705</v>
      </c>
    </row>
    <row r="1714" spans="1:73">
      <c r="A1714" t="s">
        <v>1576</v>
      </c>
      <c r="B1714" t="s">
        <v>1577</v>
      </c>
      <c r="C1714">
        <v>132</v>
      </c>
      <c r="D1714" t="s">
        <v>119</v>
      </c>
      <c r="E1714" t="s">
        <v>1703</v>
      </c>
      <c r="F1714" t="s">
        <v>184</v>
      </c>
      <c r="G1714">
        <v>2</v>
      </c>
      <c r="H1714">
        <v>2</v>
      </c>
      <c r="I1714">
        <v>4</v>
      </c>
      <c r="J1714">
        <v>0</v>
      </c>
      <c r="K1714">
        <v>0</v>
      </c>
      <c r="L1714">
        <v>5</v>
      </c>
      <c r="M1714">
        <v>0</v>
      </c>
      <c r="N1714">
        <v>8</v>
      </c>
      <c r="O1714">
        <v>0</v>
      </c>
      <c r="P1714">
        <v>0</v>
      </c>
      <c r="Q1714">
        <v>0</v>
      </c>
      <c r="R1714">
        <v>0</v>
      </c>
      <c r="S1714">
        <v>12</v>
      </c>
      <c r="T1714">
        <v>3</v>
      </c>
      <c r="U1714">
        <v>0</v>
      </c>
      <c r="V1714">
        <v>2</v>
      </c>
      <c r="W1714">
        <v>1</v>
      </c>
      <c r="X1714">
        <v>1</v>
      </c>
      <c r="Y1714">
        <v>0</v>
      </c>
      <c r="Z1714">
        <v>0</v>
      </c>
      <c r="AA1714">
        <v>0</v>
      </c>
      <c r="AB1714">
        <v>39</v>
      </c>
      <c r="AC1714">
        <v>0</v>
      </c>
      <c r="AD1714">
        <v>0</v>
      </c>
      <c r="AE1714">
        <v>0</v>
      </c>
      <c r="AF1714">
        <v>0</v>
      </c>
      <c r="AG1714">
        <v>0</v>
      </c>
      <c r="AH1714">
        <v>1</v>
      </c>
      <c r="AI1714">
        <v>6</v>
      </c>
      <c r="AJ1714">
        <v>0</v>
      </c>
      <c r="AK1714">
        <v>0</v>
      </c>
      <c r="AL1714">
        <v>1</v>
      </c>
      <c r="AM1714">
        <v>3</v>
      </c>
      <c r="AN1714">
        <v>0</v>
      </c>
      <c r="AO1714">
        <v>3</v>
      </c>
      <c r="AP1714">
        <v>0</v>
      </c>
      <c r="AQ1714">
        <v>0</v>
      </c>
      <c r="AR1714">
        <v>0</v>
      </c>
      <c r="AS1714">
        <v>0</v>
      </c>
      <c r="AT1714">
        <v>0</v>
      </c>
      <c r="AU1714">
        <v>1</v>
      </c>
      <c r="AV1714">
        <v>1</v>
      </c>
      <c r="AW1714">
        <v>4</v>
      </c>
      <c r="AX1714">
        <v>10</v>
      </c>
      <c r="AY1714">
        <v>6</v>
      </c>
      <c r="AZ1714">
        <v>11</v>
      </c>
      <c r="BA1714">
        <v>13</v>
      </c>
      <c r="BB1714">
        <v>3</v>
      </c>
      <c r="BC1714">
        <v>5</v>
      </c>
      <c r="BD1714">
        <v>0</v>
      </c>
      <c r="BE1714">
        <v>0</v>
      </c>
      <c r="BF1714">
        <v>1</v>
      </c>
      <c r="BG1714">
        <v>0</v>
      </c>
      <c r="BH1714">
        <v>0</v>
      </c>
      <c r="BI1714">
        <v>11</v>
      </c>
      <c r="BJ1714">
        <v>5</v>
      </c>
      <c r="BK1714">
        <v>0</v>
      </c>
      <c r="BL1714">
        <v>4</v>
      </c>
      <c r="BM1714">
        <v>0</v>
      </c>
      <c r="BN1714">
        <v>0</v>
      </c>
      <c r="BO1714">
        <v>12</v>
      </c>
      <c r="BP1714">
        <v>5</v>
      </c>
      <c r="BQ1714">
        <v>0</v>
      </c>
      <c r="BR1714">
        <v>3</v>
      </c>
      <c r="BS1714">
        <v>4</v>
      </c>
      <c r="BT1714">
        <v>72</v>
      </c>
      <c r="BU1714" t="s">
        <v>1706</v>
      </c>
    </row>
    <row r="1715" spans="1:73">
      <c r="A1715" t="s">
        <v>1576</v>
      </c>
      <c r="B1715" t="s">
        <v>1577</v>
      </c>
      <c r="C1715">
        <v>133</v>
      </c>
      <c r="D1715" t="s">
        <v>119</v>
      </c>
      <c r="E1715" t="s">
        <v>78</v>
      </c>
      <c r="F1715" t="s">
        <v>77</v>
      </c>
      <c r="G1715">
        <v>1</v>
      </c>
      <c r="H1715">
        <v>0</v>
      </c>
      <c r="I1715">
        <v>3</v>
      </c>
      <c r="J1715">
        <v>0</v>
      </c>
      <c r="K1715">
        <v>0</v>
      </c>
      <c r="L1715">
        <v>3</v>
      </c>
      <c r="M1715">
        <v>0</v>
      </c>
      <c r="N1715">
        <v>2</v>
      </c>
      <c r="O1715">
        <v>0</v>
      </c>
      <c r="P1715">
        <v>0</v>
      </c>
      <c r="Q1715">
        <v>0</v>
      </c>
      <c r="R1715">
        <v>0</v>
      </c>
      <c r="S1715">
        <v>5</v>
      </c>
      <c r="T1715">
        <v>1</v>
      </c>
      <c r="U1715">
        <v>0</v>
      </c>
      <c r="V1715">
        <v>0</v>
      </c>
      <c r="W1715">
        <v>1</v>
      </c>
      <c r="X1715">
        <v>0</v>
      </c>
      <c r="Y1715">
        <v>0</v>
      </c>
      <c r="Z1715">
        <v>0</v>
      </c>
      <c r="AA1715">
        <v>0</v>
      </c>
      <c r="AB1715">
        <v>15</v>
      </c>
      <c r="AC1715">
        <v>0</v>
      </c>
      <c r="AD1715">
        <v>0</v>
      </c>
      <c r="AE1715">
        <v>0</v>
      </c>
      <c r="AF1715">
        <v>0</v>
      </c>
      <c r="AG1715">
        <v>0</v>
      </c>
      <c r="AH1715">
        <v>4</v>
      </c>
      <c r="AI1715">
        <v>1</v>
      </c>
      <c r="AJ1715">
        <v>0</v>
      </c>
      <c r="AK1715">
        <v>0</v>
      </c>
      <c r="AL1715">
        <v>0</v>
      </c>
      <c r="AM1715">
        <v>1</v>
      </c>
      <c r="AN1715">
        <v>0</v>
      </c>
      <c r="AO1715">
        <v>0</v>
      </c>
      <c r="AP1715">
        <v>1</v>
      </c>
      <c r="AQ1715">
        <v>1</v>
      </c>
      <c r="AR1715">
        <v>1</v>
      </c>
      <c r="AS1715">
        <v>0</v>
      </c>
      <c r="AT1715">
        <v>0</v>
      </c>
      <c r="AU1715">
        <v>2</v>
      </c>
      <c r="AV1715">
        <v>0</v>
      </c>
      <c r="AW1715">
        <v>0</v>
      </c>
      <c r="AX1715">
        <v>5</v>
      </c>
      <c r="AY1715">
        <v>2</v>
      </c>
      <c r="AZ1715">
        <v>0</v>
      </c>
      <c r="BA1715">
        <v>6</v>
      </c>
      <c r="BB1715">
        <v>1</v>
      </c>
      <c r="BC1715">
        <v>1</v>
      </c>
      <c r="BD1715">
        <v>0</v>
      </c>
      <c r="BE1715">
        <v>1</v>
      </c>
      <c r="BF1715">
        <v>0</v>
      </c>
      <c r="BG1715">
        <v>0</v>
      </c>
      <c r="BH1715">
        <v>0</v>
      </c>
      <c r="BI1715">
        <v>4</v>
      </c>
      <c r="BJ1715">
        <v>0</v>
      </c>
      <c r="BK1715">
        <v>0</v>
      </c>
      <c r="BL1715">
        <v>2</v>
      </c>
      <c r="BM1715">
        <v>0</v>
      </c>
      <c r="BN1715">
        <v>0</v>
      </c>
      <c r="BO1715">
        <v>4</v>
      </c>
      <c r="BP1715">
        <v>0</v>
      </c>
      <c r="BQ1715">
        <v>0</v>
      </c>
      <c r="BR1715">
        <v>1</v>
      </c>
      <c r="BS1715">
        <v>1</v>
      </c>
      <c r="BT1715">
        <v>23</v>
      </c>
      <c r="BU1715" t="s">
        <v>1707</v>
      </c>
    </row>
    <row r="1716" spans="1:73">
      <c r="A1716" t="s">
        <v>1576</v>
      </c>
      <c r="B1716" t="s">
        <v>1577</v>
      </c>
      <c r="C1716">
        <v>134</v>
      </c>
      <c r="D1716" t="s">
        <v>119</v>
      </c>
      <c r="E1716" t="s">
        <v>1703</v>
      </c>
      <c r="F1716" t="s">
        <v>184</v>
      </c>
      <c r="G1716">
        <v>0</v>
      </c>
      <c r="H1716">
        <v>3</v>
      </c>
      <c r="I1716">
        <v>0</v>
      </c>
      <c r="J1716">
        <v>0</v>
      </c>
      <c r="K1716">
        <v>0</v>
      </c>
      <c r="L1716">
        <v>1</v>
      </c>
      <c r="M1716">
        <v>0</v>
      </c>
      <c r="N1716">
        <v>1</v>
      </c>
      <c r="O1716">
        <v>0</v>
      </c>
      <c r="P1716">
        <v>0</v>
      </c>
      <c r="Q1716">
        <v>0</v>
      </c>
      <c r="R1716">
        <v>0</v>
      </c>
      <c r="S1716">
        <v>2</v>
      </c>
      <c r="T1716">
        <v>0</v>
      </c>
      <c r="U1716">
        <v>0</v>
      </c>
      <c r="V1716">
        <v>0</v>
      </c>
      <c r="W1716">
        <v>2</v>
      </c>
      <c r="X1716">
        <v>0</v>
      </c>
      <c r="Y1716">
        <v>0</v>
      </c>
      <c r="Z1716">
        <v>0</v>
      </c>
      <c r="AA1716">
        <v>0</v>
      </c>
      <c r="AB1716">
        <v>10</v>
      </c>
      <c r="AC1716">
        <v>0</v>
      </c>
      <c r="AD1716">
        <v>0</v>
      </c>
      <c r="AE1716">
        <v>0</v>
      </c>
      <c r="AF1716">
        <v>0</v>
      </c>
      <c r="AG1716">
        <v>0</v>
      </c>
      <c r="AH1716">
        <v>2</v>
      </c>
      <c r="AI1716">
        <v>0</v>
      </c>
      <c r="AJ1716">
        <v>0</v>
      </c>
      <c r="AK1716">
        <v>0</v>
      </c>
      <c r="AL1716">
        <v>0</v>
      </c>
      <c r="AM1716">
        <v>2</v>
      </c>
      <c r="AN1716">
        <v>0</v>
      </c>
      <c r="AO1716">
        <v>0</v>
      </c>
      <c r="AP1716">
        <v>0</v>
      </c>
      <c r="AQ1716">
        <v>0</v>
      </c>
      <c r="AR1716">
        <v>0</v>
      </c>
      <c r="AS1716">
        <v>0</v>
      </c>
      <c r="AT1716">
        <v>0</v>
      </c>
      <c r="AU1716">
        <v>1</v>
      </c>
      <c r="AV1716">
        <v>0</v>
      </c>
      <c r="AW1716">
        <v>0</v>
      </c>
      <c r="AX1716">
        <v>2</v>
      </c>
      <c r="AY1716">
        <v>3</v>
      </c>
      <c r="AZ1716">
        <v>0</v>
      </c>
      <c r="BA1716">
        <v>4</v>
      </c>
      <c r="BB1716">
        <v>0</v>
      </c>
      <c r="BC1716">
        <v>3</v>
      </c>
      <c r="BD1716">
        <v>0</v>
      </c>
      <c r="BE1716">
        <v>0</v>
      </c>
      <c r="BF1716">
        <v>0</v>
      </c>
      <c r="BG1716">
        <v>0</v>
      </c>
      <c r="BH1716">
        <v>0</v>
      </c>
      <c r="BI1716">
        <v>1</v>
      </c>
      <c r="BJ1716">
        <v>2</v>
      </c>
      <c r="BK1716">
        <v>0</v>
      </c>
      <c r="BL1716">
        <v>0</v>
      </c>
      <c r="BM1716">
        <v>0</v>
      </c>
      <c r="BN1716">
        <v>0</v>
      </c>
      <c r="BO1716">
        <v>2</v>
      </c>
      <c r="BP1716">
        <v>0</v>
      </c>
      <c r="BQ1716">
        <v>0</v>
      </c>
      <c r="BR1716">
        <v>0</v>
      </c>
      <c r="BS1716">
        <v>1</v>
      </c>
      <c r="BT1716">
        <v>15</v>
      </c>
      <c r="BU1716" t="s">
        <v>1708</v>
      </c>
    </row>
    <row r="1717" spans="1:73">
      <c r="A1717" t="s">
        <v>1576</v>
      </c>
      <c r="B1717" t="s">
        <v>1577</v>
      </c>
      <c r="C1717">
        <v>135</v>
      </c>
      <c r="D1717" t="s">
        <v>119</v>
      </c>
      <c r="E1717" t="s">
        <v>78</v>
      </c>
      <c r="F1717" t="s">
        <v>77</v>
      </c>
      <c r="G1717">
        <v>0</v>
      </c>
      <c r="H1717">
        <v>0</v>
      </c>
      <c r="I1717">
        <v>0</v>
      </c>
      <c r="J1717">
        <v>0</v>
      </c>
      <c r="K1717">
        <v>0</v>
      </c>
      <c r="L1717">
        <v>0</v>
      </c>
      <c r="M1717">
        <v>0</v>
      </c>
      <c r="N1717">
        <v>1</v>
      </c>
      <c r="O1717">
        <v>0</v>
      </c>
      <c r="P1717">
        <v>0</v>
      </c>
      <c r="Q1717">
        <v>0</v>
      </c>
      <c r="R1717">
        <v>0</v>
      </c>
      <c r="S1717">
        <v>0</v>
      </c>
      <c r="T1717">
        <v>0</v>
      </c>
      <c r="U1717">
        <v>0</v>
      </c>
      <c r="V1717">
        <v>0</v>
      </c>
      <c r="W1717">
        <v>0</v>
      </c>
      <c r="X1717">
        <v>0</v>
      </c>
      <c r="Y1717">
        <v>0</v>
      </c>
      <c r="Z1717">
        <v>0</v>
      </c>
      <c r="AA1717">
        <v>0</v>
      </c>
      <c r="AB1717">
        <v>3</v>
      </c>
      <c r="AC1717">
        <v>0</v>
      </c>
      <c r="AD1717">
        <v>0</v>
      </c>
      <c r="AE1717">
        <v>0</v>
      </c>
      <c r="AF1717">
        <v>0</v>
      </c>
      <c r="AG1717">
        <v>0</v>
      </c>
      <c r="AH1717">
        <v>2</v>
      </c>
      <c r="AI1717">
        <v>0</v>
      </c>
      <c r="AJ1717">
        <v>0</v>
      </c>
      <c r="AK1717">
        <v>0</v>
      </c>
      <c r="AL1717">
        <v>0</v>
      </c>
      <c r="AM1717">
        <v>0</v>
      </c>
      <c r="AN1717">
        <v>0</v>
      </c>
      <c r="AO1717">
        <v>0</v>
      </c>
      <c r="AP1717">
        <v>1</v>
      </c>
      <c r="AQ1717">
        <v>0</v>
      </c>
      <c r="AR1717">
        <v>0</v>
      </c>
      <c r="AS1717">
        <v>0</v>
      </c>
      <c r="AT1717">
        <v>0</v>
      </c>
      <c r="AU1717">
        <v>0</v>
      </c>
      <c r="AV1717">
        <v>0</v>
      </c>
      <c r="AW1717">
        <v>0</v>
      </c>
      <c r="AX1717">
        <v>2</v>
      </c>
      <c r="AY1717">
        <v>1</v>
      </c>
      <c r="AZ1717">
        <v>0</v>
      </c>
      <c r="BA1717">
        <v>2</v>
      </c>
      <c r="BB1717">
        <v>0</v>
      </c>
      <c r="BC1717">
        <v>1</v>
      </c>
      <c r="BD1717">
        <v>0</v>
      </c>
      <c r="BE1717">
        <v>0</v>
      </c>
      <c r="BF1717">
        <v>0</v>
      </c>
      <c r="BG1717">
        <v>0</v>
      </c>
      <c r="BH1717">
        <v>0</v>
      </c>
      <c r="BI1717">
        <v>0</v>
      </c>
      <c r="BJ1717">
        <v>0</v>
      </c>
      <c r="BK1717">
        <v>0</v>
      </c>
      <c r="BL1717">
        <v>0</v>
      </c>
      <c r="BM1717">
        <v>0</v>
      </c>
      <c r="BN1717">
        <v>0</v>
      </c>
      <c r="BO1717">
        <v>0</v>
      </c>
      <c r="BP1717">
        <v>0</v>
      </c>
      <c r="BQ1717">
        <v>0</v>
      </c>
      <c r="BR1717">
        <v>0</v>
      </c>
      <c r="BS1717">
        <v>1</v>
      </c>
      <c r="BT1717">
        <v>5</v>
      </c>
      <c r="BU1717" t="s">
        <v>1709</v>
      </c>
    </row>
    <row r="1718" spans="1:73">
      <c r="A1718" t="s">
        <v>1576</v>
      </c>
      <c r="B1718" t="s">
        <v>1577</v>
      </c>
      <c r="C1718">
        <v>136</v>
      </c>
      <c r="D1718" t="s">
        <v>119</v>
      </c>
      <c r="E1718" t="s">
        <v>1703</v>
      </c>
      <c r="F1718" t="s">
        <v>184</v>
      </c>
      <c r="G1718">
        <v>0</v>
      </c>
      <c r="H1718">
        <v>0</v>
      </c>
      <c r="I1718">
        <v>1</v>
      </c>
      <c r="J1718">
        <v>0</v>
      </c>
      <c r="K1718">
        <v>0</v>
      </c>
      <c r="L1718">
        <v>0</v>
      </c>
      <c r="M1718">
        <v>0</v>
      </c>
      <c r="N1718">
        <v>0</v>
      </c>
      <c r="O1718">
        <v>0</v>
      </c>
      <c r="P1718">
        <v>0</v>
      </c>
      <c r="Q1718">
        <v>0</v>
      </c>
      <c r="R1718">
        <v>0</v>
      </c>
      <c r="S1718">
        <v>1</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1</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1</v>
      </c>
      <c r="BT1718">
        <v>3</v>
      </c>
      <c r="BU1718" t="e">
        <f>-- save money.</f>
        <v>#NAME?</v>
      </c>
    </row>
    <row r="1719" spans="1:73">
      <c r="A1719" t="s">
        <v>1576</v>
      </c>
      <c r="B1719" t="s">
        <v>1577</v>
      </c>
      <c r="C1719">
        <v>137</v>
      </c>
      <c r="D1719" t="s">
        <v>119</v>
      </c>
      <c r="E1719" t="s">
        <v>78</v>
      </c>
      <c r="F1719" t="s">
        <v>77</v>
      </c>
      <c r="G1719">
        <v>0</v>
      </c>
      <c r="H1719">
        <v>1</v>
      </c>
      <c r="I1719">
        <v>1</v>
      </c>
      <c r="J1719">
        <v>0</v>
      </c>
      <c r="K1719">
        <v>0</v>
      </c>
      <c r="L1719">
        <v>2</v>
      </c>
      <c r="M1719">
        <v>0</v>
      </c>
      <c r="N1719">
        <v>1</v>
      </c>
      <c r="O1719">
        <v>0</v>
      </c>
      <c r="P1719">
        <v>0</v>
      </c>
      <c r="Q1719">
        <v>0</v>
      </c>
      <c r="R1719">
        <v>0</v>
      </c>
      <c r="S1719">
        <v>2</v>
      </c>
      <c r="T1719">
        <v>1</v>
      </c>
      <c r="U1719">
        <v>0</v>
      </c>
      <c r="V1719">
        <v>0</v>
      </c>
      <c r="W1719">
        <v>0</v>
      </c>
      <c r="X1719">
        <v>1</v>
      </c>
      <c r="Y1719">
        <v>0</v>
      </c>
      <c r="Z1719">
        <v>0</v>
      </c>
      <c r="AA1719">
        <v>0</v>
      </c>
      <c r="AB1719">
        <v>11</v>
      </c>
      <c r="AC1719">
        <v>0</v>
      </c>
      <c r="AD1719">
        <v>0</v>
      </c>
      <c r="AE1719">
        <v>0</v>
      </c>
      <c r="AF1719">
        <v>0</v>
      </c>
      <c r="AG1719">
        <v>0</v>
      </c>
      <c r="AH1719">
        <v>2</v>
      </c>
      <c r="AI1719">
        <v>1</v>
      </c>
      <c r="AJ1719">
        <v>0</v>
      </c>
      <c r="AK1719">
        <v>0</v>
      </c>
      <c r="AL1719">
        <v>0</v>
      </c>
      <c r="AM1719">
        <v>0</v>
      </c>
      <c r="AN1719">
        <v>0</v>
      </c>
      <c r="AO1719">
        <v>0</v>
      </c>
      <c r="AP1719">
        <v>1</v>
      </c>
      <c r="AQ1719">
        <v>0</v>
      </c>
      <c r="AR1719">
        <v>0</v>
      </c>
      <c r="AS1719">
        <v>0</v>
      </c>
      <c r="AT1719">
        <v>0</v>
      </c>
      <c r="AU1719">
        <v>0</v>
      </c>
      <c r="AV1719">
        <v>0</v>
      </c>
      <c r="AW1719">
        <v>1</v>
      </c>
      <c r="AX1719">
        <v>2</v>
      </c>
      <c r="AY1719">
        <v>3</v>
      </c>
      <c r="AZ1719">
        <v>2</v>
      </c>
      <c r="BA1719">
        <v>2</v>
      </c>
      <c r="BB1719">
        <v>0</v>
      </c>
      <c r="BC1719">
        <v>3</v>
      </c>
      <c r="BD1719">
        <v>0</v>
      </c>
      <c r="BE1719">
        <v>0</v>
      </c>
      <c r="BF1719">
        <v>0</v>
      </c>
      <c r="BG1719">
        <v>0</v>
      </c>
      <c r="BH1719">
        <v>0</v>
      </c>
      <c r="BI1719">
        <v>1</v>
      </c>
      <c r="BJ1719">
        <v>1</v>
      </c>
      <c r="BK1719">
        <v>0</v>
      </c>
      <c r="BL1719">
        <v>0</v>
      </c>
      <c r="BM1719">
        <v>0</v>
      </c>
      <c r="BN1719">
        <v>0</v>
      </c>
      <c r="BO1719">
        <v>2</v>
      </c>
      <c r="BP1719">
        <v>0</v>
      </c>
      <c r="BQ1719">
        <v>0</v>
      </c>
      <c r="BR1719">
        <v>0</v>
      </c>
      <c r="BS1719">
        <v>2</v>
      </c>
      <c r="BT1719">
        <v>16</v>
      </c>
      <c r="BU1719" t="s">
        <v>1710</v>
      </c>
    </row>
    <row r="1720" spans="1:73">
      <c r="A1720" t="s">
        <v>1576</v>
      </c>
      <c r="B1720" t="s">
        <v>1577</v>
      </c>
      <c r="C1720">
        <v>138</v>
      </c>
      <c r="D1720" t="s">
        <v>119</v>
      </c>
      <c r="E1720" t="s">
        <v>183</v>
      </c>
      <c r="F1720" t="s">
        <v>184</v>
      </c>
      <c r="G1720">
        <v>0</v>
      </c>
      <c r="H1720">
        <v>0</v>
      </c>
      <c r="I1720">
        <v>1</v>
      </c>
      <c r="J1720">
        <v>0</v>
      </c>
      <c r="K1720">
        <v>0</v>
      </c>
      <c r="L1720">
        <v>0</v>
      </c>
      <c r="M1720">
        <v>1</v>
      </c>
      <c r="N1720">
        <v>0</v>
      </c>
      <c r="O1720">
        <v>0</v>
      </c>
      <c r="P1720">
        <v>0</v>
      </c>
      <c r="Q1720">
        <v>0</v>
      </c>
      <c r="R1720">
        <v>0</v>
      </c>
      <c r="S1720">
        <v>2</v>
      </c>
      <c r="T1720">
        <v>0</v>
      </c>
      <c r="U1720">
        <v>0</v>
      </c>
      <c r="V1720">
        <v>0</v>
      </c>
      <c r="W1720">
        <v>0</v>
      </c>
      <c r="X1720">
        <v>0</v>
      </c>
      <c r="Y1720">
        <v>0</v>
      </c>
      <c r="Z1720">
        <v>0</v>
      </c>
      <c r="AA1720">
        <v>0</v>
      </c>
      <c r="AB1720">
        <v>3</v>
      </c>
      <c r="AC1720">
        <v>0</v>
      </c>
      <c r="AD1720">
        <v>0</v>
      </c>
      <c r="AE1720">
        <v>0</v>
      </c>
      <c r="AF1720">
        <v>0</v>
      </c>
      <c r="AG1720">
        <v>0</v>
      </c>
      <c r="AH1720">
        <v>0</v>
      </c>
      <c r="AI1720">
        <v>1</v>
      </c>
      <c r="AJ1720">
        <v>0</v>
      </c>
      <c r="AK1720">
        <v>0</v>
      </c>
      <c r="AL1720">
        <v>1</v>
      </c>
      <c r="AM1720">
        <v>1</v>
      </c>
      <c r="AN1720">
        <v>0</v>
      </c>
      <c r="AO1720">
        <v>0</v>
      </c>
      <c r="AP1720">
        <v>0</v>
      </c>
      <c r="AQ1720">
        <v>0</v>
      </c>
      <c r="AR1720">
        <v>0</v>
      </c>
      <c r="AS1720">
        <v>0</v>
      </c>
      <c r="AT1720">
        <v>0</v>
      </c>
      <c r="AU1720">
        <v>0</v>
      </c>
      <c r="AV1720">
        <v>0</v>
      </c>
      <c r="AW1720">
        <v>1</v>
      </c>
      <c r="AX1720">
        <v>2</v>
      </c>
      <c r="AY1720">
        <v>0</v>
      </c>
      <c r="AZ1720">
        <v>1</v>
      </c>
      <c r="BA1720">
        <v>3</v>
      </c>
      <c r="BB1720">
        <v>0</v>
      </c>
      <c r="BC1720">
        <v>0</v>
      </c>
      <c r="BD1720">
        <v>0</v>
      </c>
      <c r="BE1720">
        <v>0</v>
      </c>
      <c r="BF1720">
        <v>0</v>
      </c>
      <c r="BG1720">
        <v>0</v>
      </c>
      <c r="BH1720">
        <v>0</v>
      </c>
      <c r="BI1720">
        <v>1</v>
      </c>
      <c r="BJ1720">
        <v>0</v>
      </c>
      <c r="BK1720">
        <v>0</v>
      </c>
      <c r="BL1720">
        <v>0</v>
      </c>
      <c r="BM1720">
        <v>0</v>
      </c>
      <c r="BN1720">
        <v>0</v>
      </c>
      <c r="BO1720">
        <v>1</v>
      </c>
      <c r="BP1720">
        <v>1</v>
      </c>
      <c r="BQ1720">
        <v>0</v>
      </c>
      <c r="BR1720">
        <v>0</v>
      </c>
      <c r="BS1720">
        <v>1</v>
      </c>
      <c r="BT1720">
        <v>6</v>
      </c>
      <c r="BU1720" t="s">
        <v>1711</v>
      </c>
    </row>
    <row r="1721" spans="1:73">
      <c r="A1721" t="s">
        <v>1576</v>
      </c>
      <c r="B1721" t="s">
        <v>1577</v>
      </c>
      <c r="C1721">
        <v>139</v>
      </c>
      <c r="D1721" t="s">
        <v>119</v>
      </c>
      <c r="E1721" t="s">
        <v>78</v>
      </c>
      <c r="F1721" t="s">
        <v>77</v>
      </c>
      <c r="G1721">
        <v>0</v>
      </c>
      <c r="H1721">
        <v>1</v>
      </c>
      <c r="I1721">
        <v>1</v>
      </c>
      <c r="J1721">
        <v>0</v>
      </c>
      <c r="K1721">
        <v>0</v>
      </c>
      <c r="L1721">
        <v>1</v>
      </c>
      <c r="M1721">
        <v>2</v>
      </c>
      <c r="N1721">
        <v>2</v>
      </c>
      <c r="O1721">
        <v>0</v>
      </c>
      <c r="P1721">
        <v>0</v>
      </c>
      <c r="Q1721">
        <v>0</v>
      </c>
      <c r="R1721">
        <v>0</v>
      </c>
      <c r="S1721">
        <v>1</v>
      </c>
      <c r="T1721">
        <v>0</v>
      </c>
      <c r="U1721">
        <v>0</v>
      </c>
      <c r="V1721">
        <v>0</v>
      </c>
      <c r="W1721">
        <v>0</v>
      </c>
      <c r="X1721">
        <v>0</v>
      </c>
      <c r="Y1721">
        <v>0</v>
      </c>
      <c r="Z1721">
        <v>0</v>
      </c>
      <c r="AA1721">
        <v>0</v>
      </c>
      <c r="AB1721">
        <v>12</v>
      </c>
      <c r="AC1721">
        <v>0</v>
      </c>
      <c r="AD1721">
        <v>0</v>
      </c>
      <c r="AE1721">
        <v>0</v>
      </c>
      <c r="AF1721">
        <v>0</v>
      </c>
      <c r="AG1721">
        <v>0</v>
      </c>
      <c r="AH1721">
        <v>2</v>
      </c>
      <c r="AI1721">
        <v>0</v>
      </c>
      <c r="AJ1721">
        <v>0</v>
      </c>
      <c r="AK1721">
        <v>0</v>
      </c>
      <c r="AL1721">
        <v>1</v>
      </c>
      <c r="AM1721">
        <v>0</v>
      </c>
      <c r="AN1721">
        <v>0</v>
      </c>
      <c r="AO1721">
        <v>0</v>
      </c>
      <c r="AP1721">
        <v>0</v>
      </c>
      <c r="AQ1721">
        <v>0</v>
      </c>
      <c r="AR1721">
        <v>0</v>
      </c>
      <c r="AS1721">
        <v>0</v>
      </c>
      <c r="AT1721">
        <v>0</v>
      </c>
      <c r="AU1721">
        <v>0</v>
      </c>
      <c r="AV1721">
        <v>0</v>
      </c>
      <c r="AW1721">
        <v>1</v>
      </c>
      <c r="AX1721">
        <v>3</v>
      </c>
      <c r="AY1721">
        <v>2</v>
      </c>
      <c r="AZ1721">
        <v>2</v>
      </c>
      <c r="BA1721">
        <v>3</v>
      </c>
      <c r="BB1721">
        <v>0</v>
      </c>
      <c r="BC1721">
        <v>6</v>
      </c>
      <c r="BD1721">
        <v>0</v>
      </c>
      <c r="BE1721">
        <v>0</v>
      </c>
      <c r="BF1721">
        <v>0</v>
      </c>
      <c r="BG1721">
        <v>0</v>
      </c>
      <c r="BH1721">
        <v>0</v>
      </c>
      <c r="BI1721">
        <v>1</v>
      </c>
      <c r="BJ1721">
        <v>4</v>
      </c>
      <c r="BK1721">
        <v>0</v>
      </c>
      <c r="BL1721">
        <v>0</v>
      </c>
      <c r="BM1721">
        <v>0</v>
      </c>
      <c r="BN1721">
        <v>0</v>
      </c>
      <c r="BO1721">
        <v>2</v>
      </c>
      <c r="BP1721">
        <v>0</v>
      </c>
      <c r="BQ1721">
        <v>0</v>
      </c>
      <c r="BR1721">
        <v>1</v>
      </c>
      <c r="BS1721">
        <v>7</v>
      </c>
      <c r="BT1721">
        <v>31</v>
      </c>
      <c r="BU1721" t="s">
        <v>1712</v>
      </c>
    </row>
    <row r="1722" spans="1:73">
      <c r="A1722" t="s">
        <v>1576</v>
      </c>
      <c r="B1722" t="s">
        <v>1577</v>
      </c>
      <c r="C1722">
        <v>140</v>
      </c>
      <c r="D1722" t="s">
        <v>119</v>
      </c>
      <c r="E1722" t="s">
        <v>1713</v>
      </c>
      <c r="F1722" t="s">
        <v>184</v>
      </c>
      <c r="G1722">
        <v>2</v>
      </c>
      <c r="H1722">
        <v>4</v>
      </c>
      <c r="I1722">
        <v>6</v>
      </c>
      <c r="J1722">
        <v>0</v>
      </c>
      <c r="K1722">
        <v>0</v>
      </c>
      <c r="L1722">
        <v>8</v>
      </c>
      <c r="M1722">
        <v>0</v>
      </c>
      <c r="N1722">
        <v>21</v>
      </c>
      <c r="O1722">
        <v>0</v>
      </c>
      <c r="P1722">
        <v>0</v>
      </c>
      <c r="Q1722">
        <v>3</v>
      </c>
      <c r="R1722">
        <v>2</v>
      </c>
      <c r="S1722">
        <v>24</v>
      </c>
      <c r="T1722">
        <v>13</v>
      </c>
      <c r="U1722">
        <v>0</v>
      </c>
      <c r="V1722">
        <v>1</v>
      </c>
      <c r="W1722">
        <v>2</v>
      </c>
      <c r="X1722">
        <v>0</v>
      </c>
      <c r="Y1722">
        <v>0</v>
      </c>
      <c r="Z1722">
        <v>0</v>
      </c>
      <c r="AA1722">
        <v>0</v>
      </c>
      <c r="AB1722">
        <v>92</v>
      </c>
      <c r="AC1722">
        <v>0</v>
      </c>
      <c r="AD1722">
        <v>0</v>
      </c>
      <c r="AE1722">
        <v>1</v>
      </c>
      <c r="AF1722">
        <v>0</v>
      </c>
      <c r="AG1722">
        <v>0</v>
      </c>
      <c r="AH1722">
        <v>2</v>
      </c>
      <c r="AI1722">
        <v>8</v>
      </c>
      <c r="AJ1722">
        <v>0</v>
      </c>
      <c r="AK1722">
        <v>0</v>
      </c>
      <c r="AL1722">
        <v>2</v>
      </c>
      <c r="AM1722">
        <v>7</v>
      </c>
      <c r="AN1722">
        <v>0</v>
      </c>
      <c r="AO1722">
        <v>3</v>
      </c>
      <c r="AP1722">
        <v>5</v>
      </c>
      <c r="AQ1722">
        <v>0</v>
      </c>
      <c r="AR1722">
        <v>0</v>
      </c>
      <c r="AS1722">
        <v>0</v>
      </c>
      <c r="AT1722">
        <v>0</v>
      </c>
      <c r="AU1722">
        <v>8</v>
      </c>
      <c r="AV1722">
        <v>2</v>
      </c>
      <c r="AW1722">
        <v>5</v>
      </c>
      <c r="AX1722">
        <v>15</v>
      </c>
      <c r="AY1722">
        <v>23</v>
      </c>
      <c r="AZ1722">
        <v>16</v>
      </c>
      <c r="BA1722">
        <v>22</v>
      </c>
      <c r="BB1722">
        <v>7</v>
      </c>
      <c r="BC1722">
        <v>17</v>
      </c>
      <c r="BD1722">
        <v>0</v>
      </c>
      <c r="BE1722">
        <v>0</v>
      </c>
      <c r="BF1722">
        <v>0</v>
      </c>
      <c r="BG1722">
        <v>0</v>
      </c>
      <c r="BH1722">
        <v>0</v>
      </c>
      <c r="BI1722">
        <v>15</v>
      </c>
      <c r="BJ1722">
        <v>3</v>
      </c>
      <c r="BK1722">
        <v>0</v>
      </c>
      <c r="BL1722">
        <v>5</v>
      </c>
      <c r="BM1722">
        <v>4</v>
      </c>
      <c r="BN1722">
        <v>3</v>
      </c>
      <c r="BO1722">
        <v>30</v>
      </c>
      <c r="BP1722">
        <v>6</v>
      </c>
      <c r="BQ1722">
        <v>3</v>
      </c>
      <c r="BR1722">
        <v>2</v>
      </c>
      <c r="BS1722">
        <v>8</v>
      </c>
      <c r="BT1722">
        <v>155</v>
      </c>
      <c r="BU1722" t="s">
        <v>1714</v>
      </c>
    </row>
    <row r="1723" spans="1:73">
      <c r="A1723" t="s">
        <v>1576</v>
      </c>
      <c r="B1723" t="s">
        <v>1577</v>
      </c>
      <c r="C1723">
        <v>141</v>
      </c>
      <c r="D1723" t="s">
        <v>119</v>
      </c>
      <c r="E1723" t="s">
        <v>78</v>
      </c>
      <c r="F1723" t="s">
        <v>77</v>
      </c>
      <c r="G1723">
        <v>1</v>
      </c>
      <c r="H1723">
        <v>1</v>
      </c>
      <c r="I1723">
        <v>0</v>
      </c>
      <c r="J1723">
        <v>0</v>
      </c>
      <c r="K1723">
        <v>0</v>
      </c>
      <c r="L1723">
        <v>2</v>
      </c>
      <c r="M1723">
        <v>0</v>
      </c>
      <c r="N1723">
        <v>3</v>
      </c>
      <c r="O1723">
        <v>0</v>
      </c>
      <c r="P1723">
        <v>0</v>
      </c>
      <c r="Q1723">
        <v>0</v>
      </c>
      <c r="R1723">
        <v>0</v>
      </c>
      <c r="S1723">
        <v>11</v>
      </c>
      <c r="T1723">
        <v>2</v>
      </c>
      <c r="U1723">
        <v>0</v>
      </c>
      <c r="V1723">
        <v>2</v>
      </c>
      <c r="W1723">
        <v>2</v>
      </c>
      <c r="X1723">
        <v>0</v>
      </c>
      <c r="Y1723">
        <v>0</v>
      </c>
      <c r="Z1723">
        <v>0</v>
      </c>
      <c r="AA1723">
        <v>0</v>
      </c>
      <c r="AB1723">
        <v>29</v>
      </c>
      <c r="AC1723">
        <v>0</v>
      </c>
      <c r="AD1723">
        <v>0</v>
      </c>
      <c r="AE1723">
        <v>0</v>
      </c>
      <c r="AF1723">
        <v>0</v>
      </c>
      <c r="AG1723">
        <v>0</v>
      </c>
      <c r="AH1723">
        <v>2</v>
      </c>
      <c r="AI1723">
        <v>1</v>
      </c>
      <c r="AJ1723">
        <v>0</v>
      </c>
      <c r="AK1723">
        <v>0</v>
      </c>
      <c r="AL1723">
        <v>3</v>
      </c>
      <c r="AM1723">
        <v>2</v>
      </c>
      <c r="AN1723">
        <v>0</v>
      </c>
      <c r="AO1723">
        <v>0</v>
      </c>
      <c r="AP1723">
        <v>1</v>
      </c>
      <c r="AQ1723">
        <v>1</v>
      </c>
      <c r="AR1723">
        <v>0</v>
      </c>
      <c r="AS1723">
        <v>0</v>
      </c>
      <c r="AT1723">
        <v>0</v>
      </c>
      <c r="AU1723">
        <v>0</v>
      </c>
      <c r="AV1723">
        <v>0</v>
      </c>
      <c r="AW1723">
        <v>0</v>
      </c>
      <c r="AX1723">
        <v>7</v>
      </c>
      <c r="AY1723">
        <v>6</v>
      </c>
      <c r="AZ1723">
        <v>10</v>
      </c>
      <c r="BA1723">
        <v>12</v>
      </c>
      <c r="BB1723">
        <v>1</v>
      </c>
      <c r="BC1723">
        <v>4</v>
      </c>
      <c r="BD1723">
        <v>0</v>
      </c>
      <c r="BE1723">
        <v>0</v>
      </c>
      <c r="BF1723">
        <v>0</v>
      </c>
      <c r="BG1723">
        <v>0</v>
      </c>
      <c r="BH1723">
        <v>0</v>
      </c>
      <c r="BI1723">
        <v>4</v>
      </c>
      <c r="BJ1723">
        <v>3</v>
      </c>
      <c r="BK1723">
        <v>0</v>
      </c>
      <c r="BL1723">
        <v>2</v>
      </c>
      <c r="BM1723">
        <v>0</v>
      </c>
      <c r="BN1723">
        <v>0</v>
      </c>
      <c r="BO1723">
        <v>10</v>
      </c>
      <c r="BP1723">
        <v>1</v>
      </c>
      <c r="BQ1723">
        <v>0</v>
      </c>
      <c r="BR1723">
        <v>3</v>
      </c>
      <c r="BS1723">
        <v>4</v>
      </c>
      <c r="BT1723">
        <v>43</v>
      </c>
      <c r="BU1723" t="s">
        <v>1715</v>
      </c>
    </row>
    <row r="1724" spans="1:73">
      <c r="A1724" t="s">
        <v>1576</v>
      </c>
      <c r="B1724" t="s">
        <v>1577</v>
      </c>
      <c r="C1724">
        <v>142</v>
      </c>
      <c r="D1724" t="s">
        <v>119</v>
      </c>
      <c r="E1724" t="s">
        <v>1602</v>
      </c>
      <c r="F1724" t="s">
        <v>101</v>
      </c>
      <c r="G1724">
        <v>0</v>
      </c>
      <c r="H1724">
        <v>0</v>
      </c>
      <c r="I1724">
        <v>0</v>
      </c>
      <c r="J1724">
        <v>0</v>
      </c>
      <c r="K1724">
        <v>0</v>
      </c>
      <c r="L1724">
        <v>1</v>
      </c>
      <c r="M1724">
        <v>0</v>
      </c>
      <c r="N1724">
        <v>1</v>
      </c>
      <c r="O1724">
        <v>0</v>
      </c>
      <c r="P1724">
        <v>0</v>
      </c>
      <c r="Q1724">
        <v>0</v>
      </c>
      <c r="R1724">
        <v>0</v>
      </c>
      <c r="S1724">
        <v>0</v>
      </c>
      <c r="T1724">
        <v>0</v>
      </c>
      <c r="U1724">
        <v>0</v>
      </c>
      <c r="V1724">
        <v>0</v>
      </c>
      <c r="W1724">
        <v>0</v>
      </c>
      <c r="X1724">
        <v>0</v>
      </c>
      <c r="Y1724">
        <v>0</v>
      </c>
      <c r="Z1724">
        <v>0</v>
      </c>
      <c r="AA1724">
        <v>0</v>
      </c>
      <c r="AB1724">
        <v>3</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2</v>
      </c>
      <c r="BA1724">
        <v>0</v>
      </c>
      <c r="BB1724">
        <v>0</v>
      </c>
      <c r="BC1724">
        <v>0</v>
      </c>
      <c r="BD1724">
        <v>0</v>
      </c>
      <c r="BE1724">
        <v>0</v>
      </c>
      <c r="BF1724">
        <v>0</v>
      </c>
      <c r="BG1724">
        <v>0</v>
      </c>
      <c r="BH1724">
        <v>0</v>
      </c>
      <c r="BI1724">
        <v>2</v>
      </c>
      <c r="BJ1724">
        <v>0</v>
      </c>
      <c r="BK1724">
        <v>0</v>
      </c>
      <c r="BL1724">
        <v>0</v>
      </c>
      <c r="BM1724">
        <v>0</v>
      </c>
      <c r="BN1724">
        <v>0</v>
      </c>
      <c r="BO1724">
        <v>2</v>
      </c>
      <c r="BP1724">
        <v>0</v>
      </c>
      <c r="BQ1724">
        <v>0</v>
      </c>
      <c r="BR1724">
        <v>0</v>
      </c>
      <c r="BS1724">
        <v>1</v>
      </c>
      <c r="BT1724">
        <v>5</v>
      </c>
      <c r="BU1724" t="s">
        <v>1716</v>
      </c>
    </row>
    <row r="1725" spans="1:73">
      <c r="A1725" t="s">
        <v>1576</v>
      </c>
      <c r="B1725" t="s">
        <v>1577</v>
      </c>
      <c r="C1725">
        <v>143</v>
      </c>
      <c r="D1725" t="s">
        <v>119</v>
      </c>
      <c r="E1725" t="s">
        <v>78</v>
      </c>
      <c r="F1725" t="s">
        <v>77</v>
      </c>
      <c r="G1725">
        <v>0</v>
      </c>
      <c r="H1725">
        <v>0</v>
      </c>
      <c r="I1725">
        <v>0</v>
      </c>
      <c r="J1725">
        <v>0</v>
      </c>
      <c r="K1725">
        <v>0</v>
      </c>
      <c r="L1725">
        <v>2</v>
      </c>
      <c r="M1725">
        <v>0</v>
      </c>
      <c r="N1725">
        <v>3</v>
      </c>
      <c r="O1725">
        <v>0</v>
      </c>
      <c r="P1725">
        <v>0</v>
      </c>
      <c r="Q1725">
        <v>0</v>
      </c>
      <c r="R1725">
        <v>1</v>
      </c>
      <c r="S1725">
        <v>7</v>
      </c>
      <c r="T1725">
        <v>2</v>
      </c>
      <c r="U1725">
        <v>0</v>
      </c>
      <c r="V1725">
        <v>1</v>
      </c>
      <c r="W1725">
        <v>2</v>
      </c>
      <c r="X1725">
        <v>0</v>
      </c>
      <c r="Y1725">
        <v>0</v>
      </c>
      <c r="Z1725">
        <v>0</v>
      </c>
      <c r="AA1725">
        <v>0</v>
      </c>
      <c r="AB1725">
        <v>17</v>
      </c>
      <c r="AC1725">
        <v>0</v>
      </c>
      <c r="AD1725">
        <v>0</v>
      </c>
      <c r="AE1725">
        <v>1</v>
      </c>
      <c r="AF1725">
        <v>0</v>
      </c>
      <c r="AG1725">
        <v>0</v>
      </c>
      <c r="AH1725">
        <v>0</v>
      </c>
      <c r="AI1725">
        <v>1</v>
      </c>
      <c r="AJ1725">
        <v>0</v>
      </c>
      <c r="AK1725">
        <v>0</v>
      </c>
      <c r="AL1725">
        <v>2</v>
      </c>
      <c r="AM1725">
        <v>0</v>
      </c>
      <c r="AN1725">
        <v>0</v>
      </c>
      <c r="AO1725">
        <v>0</v>
      </c>
      <c r="AP1725">
        <v>1</v>
      </c>
      <c r="AQ1725">
        <v>1</v>
      </c>
      <c r="AR1725">
        <v>0</v>
      </c>
      <c r="AS1725">
        <v>0</v>
      </c>
      <c r="AT1725">
        <v>0</v>
      </c>
      <c r="AU1725">
        <v>0</v>
      </c>
      <c r="AV1725">
        <v>1</v>
      </c>
      <c r="AW1725">
        <v>0</v>
      </c>
      <c r="AX1725">
        <v>4</v>
      </c>
      <c r="AY1725">
        <v>3</v>
      </c>
      <c r="AZ1725">
        <v>5</v>
      </c>
      <c r="BA1725">
        <v>5</v>
      </c>
      <c r="BB1725">
        <v>1</v>
      </c>
      <c r="BC1725">
        <v>4</v>
      </c>
      <c r="BD1725">
        <v>0</v>
      </c>
      <c r="BE1725">
        <v>0</v>
      </c>
      <c r="BF1725">
        <v>0</v>
      </c>
      <c r="BG1725">
        <v>0</v>
      </c>
      <c r="BH1725">
        <v>0</v>
      </c>
      <c r="BI1725">
        <v>4</v>
      </c>
      <c r="BJ1725">
        <v>2</v>
      </c>
      <c r="BK1725">
        <v>0</v>
      </c>
      <c r="BL1725">
        <v>0</v>
      </c>
      <c r="BM1725">
        <v>0</v>
      </c>
      <c r="BN1725">
        <v>0</v>
      </c>
      <c r="BO1725">
        <v>6</v>
      </c>
      <c r="BP1725">
        <v>0</v>
      </c>
      <c r="BQ1725">
        <v>0</v>
      </c>
      <c r="BR1725">
        <v>2</v>
      </c>
      <c r="BS1725">
        <v>2</v>
      </c>
      <c r="BT1725">
        <v>25</v>
      </c>
      <c r="BU1725" t="s">
        <v>1717</v>
      </c>
    </row>
    <row r="1726" spans="1:73">
      <c r="A1726" t="s">
        <v>1576</v>
      </c>
      <c r="B1726" t="s">
        <v>1577</v>
      </c>
      <c r="C1726">
        <v>144</v>
      </c>
      <c r="D1726" t="s">
        <v>119</v>
      </c>
      <c r="E1726" t="s">
        <v>1713</v>
      </c>
      <c r="F1726" t="s">
        <v>184</v>
      </c>
      <c r="G1726">
        <v>0</v>
      </c>
      <c r="H1726">
        <v>2</v>
      </c>
      <c r="I1726">
        <v>1</v>
      </c>
      <c r="J1726">
        <v>0</v>
      </c>
      <c r="K1726">
        <v>0</v>
      </c>
      <c r="L1726">
        <v>3</v>
      </c>
      <c r="M1726">
        <v>0</v>
      </c>
      <c r="N1726">
        <v>11</v>
      </c>
      <c r="O1726">
        <v>0</v>
      </c>
      <c r="P1726">
        <v>0</v>
      </c>
      <c r="Q1726">
        <v>0</v>
      </c>
      <c r="R1726">
        <v>0</v>
      </c>
      <c r="S1726">
        <v>13</v>
      </c>
      <c r="T1726">
        <v>6</v>
      </c>
      <c r="U1726">
        <v>0</v>
      </c>
      <c r="V1726">
        <v>2</v>
      </c>
      <c r="W1726">
        <v>0</v>
      </c>
      <c r="X1726">
        <v>0</v>
      </c>
      <c r="Y1726">
        <v>0</v>
      </c>
      <c r="Z1726">
        <v>1</v>
      </c>
      <c r="AA1726">
        <v>0</v>
      </c>
      <c r="AB1726">
        <v>45</v>
      </c>
      <c r="AC1726">
        <v>1</v>
      </c>
      <c r="AD1726">
        <v>0</v>
      </c>
      <c r="AE1726">
        <v>0</v>
      </c>
      <c r="AF1726">
        <v>0</v>
      </c>
      <c r="AG1726">
        <v>0</v>
      </c>
      <c r="AH1726">
        <v>5</v>
      </c>
      <c r="AI1726">
        <v>6</v>
      </c>
      <c r="AJ1726">
        <v>0</v>
      </c>
      <c r="AK1726">
        <v>0</v>
      </c>
      <c r="AL1726">
        <v>2</v>
      </c>
      <c r="AM1726">
        <v>14</v>
      </c>
      <c r="AN1726">
        <v>0</v>
      </c>
      <c r="AO1726">
        <v>0</v>
      </c>
      <c r="AP1726">
        <v>2</v>
      </c>
      <c r="AQ1726">
        <v>0</v>
      </c>
      <c r="AR1726">
        <v>0</v>
      </c>
      <c r="AS1726">
        <v>0</v>
      </c>
      <c r="AT1726">
        <v>0</v>
      </c>
      <c r="AU1726">
        <v>0</v>
      </c>
      <c r="AV1726">
        <v>0</v>
      </c>
      <c r="AW1726">
        <v>1</v>
      </c>
      <c r="AX1726">
        <v>6</v>
      </c>
      <c r="AY1726">
        <v>5</v>
      </c>
      <c r="AZ1726">
        <v>10</v>
      </c>
      <c r="BA1726">
        <v>20</v>
      </c>
      <c r="BB1726">
        <v>2</v>
      </c>
      <c r="BC1726">
        <v>5</v>
      </c>
      <c r="BD1726">
        <v>0</v>
      </c>
      <c r="BE1726">
        <v>0</v>
      </c>
      <c r="BF1726">
        <v>0</v>
      </c>
      <c r="BG1726">
        <v>0</v>
      </c>
      <c r="BH1726">
        <v>0</v>
      </c>
      <c r="BI1726">
        <v>1</v>
      </c>
      <c r="BJ1726">
        <v>3</v>
      </c>
      <c r="BK1726">
        <v>0</v>
      </c>
      <c r="BL1726">
        <v>4</v>
      </c>
      <c r="BM1726">
        <v>0</v>
      </c>
      <c r="BN1726">
        <v>1</v>
      </c>
      <c r="BO1726">
        <v>15</v>
      </c>
      <c r="BP1726">
        <v>1</v>
      </c>
      <c r="BQ1726">
        <v>0</v>
      </c>
      <c r="BR1726">
        <v>0</v>
      </c>
      <c r="BS1726">
        <v>2</v>
      </c>
      <c r="BT1726">
        <v>66</v>
      </c>
      <c r="BU1726" t="s">
        <v>1718</v>
      </c>
    </row>
    <row r="1727" spans="1:73">
      <c r="A1727" t="s">
        <v>1576</v>
      </c>
      <c r="B1727" t="s">
        <v>1577</v>
      </c>
      <c r="C1727">
        <v>145</v>
      </c>
      <c r="D1727" t="s">
        <v>119</v>
      </c>
      <c r="E1727" t="s">
        <v>78</v>
      </c>
      <c r="F1727" t="s">
        <v>77</v>
      </c>
      <c r="G1727">
        <v>0</v>
      </c>
      <c r="H1727">
        <v>1</v>
      </c>
      <c r="I1727">
        <v>0</v>
      </c>
      <c r="J1727">
        <v>0</v>
      </c>
      <c r="K1727">
        <v>0</v>
      </c>
      <c r="L1727">
        <v>1</v>
      </c>
      <c r="M1727">
        <v>0</v>
      </c>
      <c r="N1727">
        <v>2</v>
      </c>
      <c r="O1727">
        <v>0</v>
      </c>
      <c r="P1727">
        <v>0</v>
      </c>
      <c r="Q1727">
        <v>0</v>
      </c>
      <c r="R1727">
        <v>0</v>
      </c>
      <c r="S1727">
        <v>4</v>
      </c>
      <c r="T1727">
        <v>2</v>
      </c>
      <c r="U1727">
        <v>0</v>
      </c>
      <c r="V1727">
        <v>2</v>
      </c>
      <c r="W1727">
        <v>2</v>
      </c>
      <c r="X1727">
        <v>0</v>
      </c>
      <c r="Y1727">
        <v>0</v>
      </c>
      <c r="Z1727">
        <v>0</v>
      </c>
      <c r="AA1727">
        <v>0</v>
      </c>
      <c r="AB1727">
        <v>14</v>
      </c>
      <c r="AC1727">
        <v>1</v>
      </c>
      <c r="AD1727">
        <v>0</v>
      </c>
      <c r="AE1727">
        <v>0</v>
      </c>
      <c r="AF1727">
        <v>0</v>
      </c>
      <c r="AG1727">
        <v>0</v>
      </c>
      <c r="AH1727">
        <v>0</v>
      </c>
      <c r="AI1727">
        <v>0</v>
      </c>
      <c r="AJ1727">
        <v>0</v>
      </c>
      <c r="AK1727">
        <v>0</v>
      </c>
      <c r="AL1727">
        <v>0</v>
      </c>
      <c r="AM1727">
        <v>5</v>
      </c>
      <c r="AN1727">
        <v>0</v>
      </c>
      <c r="AO1727">
        <v>0</v>
      </c>
      <c r="AP1727">
        <v>0</v>
      </c>
      <c r="AQ1727">
        <v>0</v>
      </c>
      <c r="AR1727">
        <v>0</v>
      </c>
      <c r="AS1727">
        <v>0</v>
      </c>
      <c r="AT1727">
        <v>0</v>
      </c>
      <c r="AU1727">
        <v>0</v>
      </c>
      <c r="AV1727">
        <v>0</v>
      </c>
      <c r="AW1727">
        <v>0</v>
      </c>
      <c r="AX1727">
        <v>0</v>
      </c>
      <c r="AY1727">
        <v>2</v>
      </c>
      <c r="AZ1727">
        <v>1</v>
      </c>
      <c r="BA1727">
        <v>6</v>
      </c>
      <c r="BB1727">
        <v>1</v>
      </c>
      <c r="BC1727">
        <v>0</v>
      </c>
      <c r="BD1727">
        <v>0</v>
      </c>
      <c r="BE1727">
        <v>0</v>
      </c>
      <c r="BF1727">
        <v>0</v>
      </c>
      <c r="BG1727">
        <v>0</v>
      </c>
      <c r="BH1727">
        <v>0</v>
      </c>
      <c r="BI1727">
        <v>0</v>
      </c>
      <c r="BJ1727">
        <v>0</v>
      </c>
      <c r="BK1727">
        <v>0</v>
      </c>
      <c r="BL1727">
        <v>2</v>
      </c>
      <c r="BM1727">
        <v>0</v>
      </c>
      <c r="BN1727">
        <v>0</v>
      </c>
      <c r="BO1727">
        <v>2</v>
      </c>
      <c r="BP1727">
        <v>0</v>
      </c>
      <c r="BQ1727">
        <v>0</v>
      </c>
      <c r="BR1727">
        <v>0</v>
      </c>
      <c r="BS1727">
        <v>2</v>
      </c>
      <c r="BT1727">
        <v>19</v>
      </c>
      <c r="BU1727" t="s">
        <v>1719</v>
      </c>
    </row>
    <row r="1728" spans="1:73">
      <c r="A1728" t="s">
        <v>1576</v>
      </c>
      <c r="B1728" t="s">
        <v>1577</v>
      </c>
      <c r="C1728">
        <v>146</v>
      </c>
      <c r="D1728" t="s">
        <v>119</v>
      </c>
      <c r="E1728" t="s">
        <v>1713</v>
      </c>
      <c r="F1728" t="s">
        <v>184</v>
      </c>
      <c r="G1728">
        <v>1</v>
      </c>
      <c r="H1728">
        <v>1</v>
      </c>
      <c r="I1728">
        <v>3</v>
      </c>
      <c r="J1728">
        <v>0</v>
      </c>
      <c r="K1728">
        <v>0</v>
      </c>
      <c r="L1728">
        <v>1</v>
      </c>
      <c r="M1728">
        <v>0</v>
      </c>
      <c r="N1728">
        <v>4</v>
      </c>
      <c r="O1728">
        <v>0</v>
      </c>
      <c r="P1728">
        <v>0</v>
      </c>
      <c r="Q1728">
        <v>0</v>
      </c>
      <c r="R1728">
        <v>0</v>
      </c>
      <c r="S1728">
        <v>4</v>
      </c>
      <c r="T1728">
        <v>4</v>
      </c>
      <c r="U1728">
        <v>0</v>
      </c>
      <c r="V1728">
        <v>0</v>
      </c>
      <c r="W1728">
        <v>1</v>
      </c>
      <c r="X1728">
        <v>0</v>
      </c>
      <c r="Y1728">
        <v>0</v>
      </c>
      <c r="Z1728">
        <v>0</v>
      </c>
      <c r="AA1728">
        <v>0</v>
      </c>
      <c r="AB1728">
        <v>17</v>
      </c>
      <c r="AC1728">
        <v>0</v>
      </c>
      <c r="AD1728">
        <v>0</v>
      </c>
      <c r="AE1728">
        <v>0</v>
      </c>
      <c r="AF1728">
        <v>0</v>
      </c>
      <c r="AG1728">
        <v>0</v>
      </c>
      <c r="AH1728">
        <v>4</v>
      </c>
      <c r="AI1728">
        <v>3</v>
      </c>
      <c r="AJ1728">
        <v>0</v>
      </c>
      <c r="AK1728">
        <v>0</v>
      </c>
      <c r="AL1728">
        <v>0</v>
      </c>
      <c r="AM1728">
        <v>2</v>
      </c>
      <c r="AN1728">
        <v>0</v>
      </c>
      <c r="AO1728">
        <v>0</v>
      </c>
      <c r="AP1728">
        <v>0</v>
      </c>
      <c r="AQ1728">
        <v>0</v>
      </c>
      <c r="AR1728">
        <v>0</v>
      </c>
      <c r="AS1728">
        <v>1</v>
      </c>
      <c r="AT1728">
        <v>0</v>
      </c>
      <c r="AU1728">
        <v>0</v>
      </c>
      <c r="AV1728">
        <v>0</v>
      </c>
      <c r="AW1728">
        <v>3</v>
      </c>
      <c r="AX1728">
        <v>5</v>
      </c>
      <c r="AY1728">
        <v>1</v>
      </c>
      <c r="AZ1728">
        <v>3</v>
      </c>
      <c r="BA1728">
        <v>7</v>
      </c>
      <c r="BB1728">
        <v>0</v>
      </c>
      <c r="BC1728">
        <v>2</v>
      </c>
      <c r="BD1728">
        <v>0</v>
      </c>
      <c r="BE1728">
        <v>0</v>
      </c>
      <c r="BF1728">
        <v>0</v>
      </c>
      <c r="BG1728">
        <v>0</v>
      </c>
      <c r="BH1728">
        <v>0</v>
      </c>
      <c r="BI1728">
        <v>1</v>
      </c>
      <c r="BJ1728">
        <v>0</v>
      </c>
      <c r="BK1728">
        <v>0</v>
      </c>
      <c r="BL1728">
        <v>0</v>
      </c>
      <c r="BM1728">
        <v>0</v>
      </c>
      <c r="BN1728">
        <v>1</v>
      </c>
      <c r="BO1728">
        <v>4</v>
      </c>
      <c r="BP1728">
        <v>1</v>
      </c>
      <c r="BQ1728">
        <v>0</v>
      </c>
      <c r="BR1728">
        <v>0</v>
      </c>
      <c r="BS1728">
        <v>1</v>
      </c>
      <c r="BT1728">
        <v>24</v>
      </c>
      <c r="BU1728" t="s">
        <v>1720</v>
      </c>
    </row>
    <row r="1729" spans="1:73">
      <c r="A1729" t="s">
        <v>1576</v>
      </c>
      <c r="B1729" t="s">
        <v>1577</v>
      </c>
      <c r="C1729">
        <v>147</v>
      </c>
      <c r="D1729" t="s">
        <v>119</v>
      </c>
      <c r="E1729" t="s">
        <v>78</v>
      </c>
      <c r="F1729" t="s">
        <v>77</v>
      </c>
      <c r="G1729">
        <v>0</v>
      </c>
      <c r="H1729">
        <v>1</v>
      </c>
      <c r="I1729">
        <v>0</v>
      </c>
      <c r="J1729">
        <v>0</v>
      </c>
      <c r="K1729">
        <v>0</v>
      </c>
      <c r="L1729">
        <v>2</v>
      </c>
      <c r="M1729">
        <v>0</v>
      </c>
      <c r="N1729">
        <v>3</v>
      </c>
      <c r="O1729">
        <v>0</v>
      </c>
      <c r="P1729">
        <v>0</v>
      </c>
      <c r="Q1729">
        <v>2</v>
      </c>
      <c r="R1729">
        <v>0</v>
      </c>
      <c r="S1729">
        <v>4</v>
      </c>
      <c r="T1729">
        <v>0</v>
      </c>
      <c r="U1729">
        <v>0</v>
      </c>
      <c r="V1729">
        <v>0</v>
      </c>
      <c r="W1729">
        <v>1</v>
      </c>
      <c r="X1729">
        <v>0</v>
      </c>
      <c r="Y1729">
        <v>0</v>
      </c>
      <c r="Z1729">
        <v>0</v>
      </c>
      <c r="AA1729">
        <v>0</v>
      </c>
      <c r="AB1729">
        <v>12</v>
      </c>
      <c r="AC1729">
        <v>0</v>
      </c>
      <c r="AD1729">
        <v>0</v>
      </c>
      <c r="AE1729">
        <v>0</v>
      </c>
      <c r="AF1729">
        <v>0</v>
      </c>
      <c r="AG1729">
        <v>0</v>
      </c>
      <c r="AH1729">
        <v>0</v>
      </c>
      <c r="AI1729">
        <v>0</v>
      </c>
      <c r="AJ1729">
        <v>0</v>
      </c>
      <c r="AK1729">
        <v>1</v>
      </c>
      <c r="AL1729">
        <v>0</v>
      </c>
      <c r="AM1729">
        <v>1</v>
      </c>
      <c r="AN1729">
        <v>0</v>
      </c>
      <c r="AO1729">
        <v>0</v>
      </c>
      <c r="AP1729">
        <v>0</v>
      </c>
      <c r="AQ1729">
        <v>1</v>
      </c>
      <c r="AR1729">
        <v>0</v>
      </c>
      <c r="AS1729">
        <v>0</v>
      </c>
      <c r="AT1729">
        <v>0</v>
      </c>
      <c r="AU1729">
        <v>0</v>
      </c>
      <c r="AV1729">
        <v>0</v>
      </c>
      <c r="AW1729">
        <v>0</v>
      </c>
      <c r="AX1729">
        <v>0</v>
      </c>
      <c r="AY1729">
        <v>2</v>
      </c>
      <c r="AZ1729">
        <v>5</v>
      </c>
      <c r="BA1729">
        <v>3</v>
      </c>
      <c r="BB1729">
        <v>1</v>
      </c>
      <c r="BC1729">
        <v>0</v>
      </c>
      <c r="BD1729">
        <v>0</v>
      </c>
      <c r="BE1729">
        <v>0</v>
      </c>
      <c r="BF1729">
        <v>0</v>
      </c>
      <c r="BG1729">
        <v>0</v>
      </c>
      <c r="BH1729">
        <v>0</v>
      </c>
      <c r="BI1729">
        <v>0</v>
      </c>
      <c r="BJ1729">
        <v>0</v>
      </c>
      <c r="BK1729">
        <v>0</v>
      </c>
      <c r="BL1729">
        <v>0</v>
      </c>
      <c r="BM1729">
        <v>0</v>
      </c>
      <c r="BN1729">
        <v>0</v>
      </c>
      <c r="BO1729">
        <v>5</v>
      </c>
      <c r="BP1729">
        <v>0</v>
      </c>
      <c r="BQ1729">
        <v>0</v>
      </c>
      <c r="BR1729">
        <v>0</v>
      </c>
      <c r="BS1729">
        <v>2</v>
      </c>
      <c r="BT1729">
        <v>25</v>
      </c>
      <c r="BU1729" t="s">
        <v>1721</v>
      </c>
    </row>
    <row r="1730" spans="1:73">
      <c r="A1730" t="s">
        <v>1576</v>
      </c>
      <c r="B1730" t="s">
        <v>1577</v>
      </c>
      <c r="C1730">
        <v>148</v>
      </c>
      <c r="D1730" t="s">
        <v>119</v>
      </c>
      <c r="E1730" t="s">
        <v>1713</v>
      </c>
      <c r="F1730" t="s">
        <v>184</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1</v>
      </c>
      <c r="BT1730">
        <v>1</v>
      </c>
      <c r="BU1730" t="s">
        <v>243</v>
      </c>
    </row>
    <row r="1731" spans="1:73">
      <c r="A1731" t="s">
        <v>1576</v>
      </c>
      <c r="B1731" t="s">
        <v>1577</v>
      </c>
      <c r="C1731">
        <v>149</v>
      </c>
      <c r="D1731" t="s">
        <v>119</v>
      </c>
      <c r="E1731" t="s">
        <v>78</v>
      </c>
      <c r="F1731" t="s">
        <v>77</v>
      </c>
      <c r="G1731">
        <v>0</v>
      </c>
      <c r="H1731">
        <v>0</v>
      </c>
      <c r="I1731">
        <v>0</v>
      </c>
      <c r="J1731">
        <v>0</v>
      </c>
      <c r="K1731">
        <v>0</v>
      </c>
      <c r="L1731">
        <v>0</v>
      </c>
      <c r="M1731">
        <v>0</v>
      </c>
      <c r="N1731">
        <v>2</v>
      </c>
      <c r="O1731">
        <v>0</v>
      </c>
      <c r="P1731">
        <v>0</v>
      </c>
      <c r="Q1731">
        <v>0</v>
      </c>
      <c r="R1731">
        <v>0</v>
      </c>
      <c r="S1731">
        <v>0</v>
      </c>
      <c r="T1731">
        <v>0</v>
      </c>
      <c r="U1731">
        <v>0</v>
      </c>
      <c r="V1731">
        <v>0</v>
      </c>
      <c r="W1731">
        <v>0</v>
      </c>
      <c r="X1731">
        <v>0</v>
      </c>
      <c r="Y1731">
        <v>0</v>
      </c>
      <c r="Z1731">
        <v>0</v>
      </c>
      <c r="AA1731">
        <v>0</v>
      </c>
      <c r="AB1731">
        <v>6</v>
      </c>
      <c r="AC1731">
        <v>0</v>
      </c>
      <c r="AD1731">
        <v>0</v>
      </c>
      <c r="AE1731">
        <v>0</v>
      </c>
      <c r="AF1731">
        <v>0</v>
      </c>
      <c r="AG1731">
        <v>0</v>
      </c>
      <c r="AH1731">
        <v>2</v>
      </c>
      <c r="AI1731">
        <v>0</v>
      </c>
      <c r="AJ1731">
        <v>0</v>
      </c>
      <c r="AK1731">
        <v>0</v>
      </c>
      <c r="AL1731">
        <v>0</v>
      </c>
      <c r="AM1731">
        <v>0</v>
      </c>
      <c r="AN1731">
        <v>0</v>
      </c>
      <c r="AO1731">
        <v>0</v>
      </c>
      <c r="AP1731">
        <v>0</v>
      </c>
      <c r="AQ1731">
        <v>0</v>
      </c>
      <c r="AR1731">
        <v>0</v>
      </c>
      <c r="AS1731">
        <v>0</v>
      </c>
      <c r="AT1731">
        <v>0</v>
      </c>
      <c r="AU1731">
        <v>0</v>
      </c>
      <c r="AV1731">
        <v>0</v>
      </c>
      <c r="AW1731">
        <v>0</v>
      </c>
      <c r="AX1731">
        <v>3</v>
      </c>
      <c r="AY1731">
        <v>0</v>
      </c>
      <c r="AZ1731">
        <v>1</v>
      </c>
      <c r="BA1731">
        <v>4</v>
      </c>
      <c r="BB1731">
        <v>0</v>
      </c>
      <c r="BC1731">
        <v>0</v>
      </c>
      <c r="BD1731">
        <v>0</v>
      </c>
      <c r="BE1731">
        <v>0</v>
      </c>
      <c r="BF1731">
        <v>0</v>
      </c>
      <c r="BG1731">
        <v>0</v>
      </c>
      <c r="BH1731">
        <v>0</v>
      </c>
      <c r="BI1731">
        <v>2</v>
      </c>
      <c r="BJ1731">
        <v>0</v>
      </c>
      <c r="BK1731">
        <v>0</v>
      </c>
      <c r="BL1731">
        <v>0</v>
      </c>
      <c r="BM1731">
        <v>0</v>
      </c>
      <c r="BN1731">
        <v>0</v>
      </c>
      <c r="BO1731">
        <v>1</v>
      </c>
      <c r="BP1731">
        <v>0</v>
      </c>
      <c r="BQ1731">
        <v>0</v>
      </c>
      <c r="BR1731">
        <v>1</v>
      </c>
      <c r="BS1731">
        <v>2</v>
      </c>
      <c r="BT1731">
        <v>9</v>
      </c>
      <c r="BU1731" t="s">
        <v>1722</v>
      </c>
    </row>
    <row r="1732" spans="1:73">
      <c r="A1732" t="s">
        <v>1576</v>
      </c>
      <c r="B1732" t="s">
        <v>1577</v>
      </c>
      <c r="C1732">
        <v>150</v>
      </c>
      <c r="D1732" t="s">
        <v>119</v>
      </c>
      <c r="E1732" t="s">
        <v>183</v>
      </c>
      <c r="F1732" t="s">
        <v>184</v>
      </c>
      <c r="G1732">
        <v>0</v>
      </c>
      <c r="H1732">
        <v>0</v>
      </c>
      <c r="I1732">
        <v>0</v>
      </c>
      <c r="J1732">
        <v>0</v>
      </c>
      <c r="K1732">
        <v>0</v>
      </c>
      <c r="L1732">
        <v>1</v>
      </c>
      <c r="M1732">
        <v>0</v>
      </c>
      <c r="N1732">
        <v>0</v>
      </c>
      <c r="O1732">
        <v>0</v>
      </c>
      <c r="P1732">
        <v>0</v>
      </c>
      <c r="Q1732">
        <v>0</v>
      </c>
      <c r="R1732">
        <v>0</v>
      </c>
      <c r="S1732">
        <v>0</v>
      </c>
      <c r="T1732">
        <v>0</v>
      </c>
      <c r="U1732">
        <v>0</v>
      </c>
      <c r="V1732">
        <v>0</v>
      </c>
      <c r="W1732">
        <v>0</v>
      </c>
      <c r="X1732">
        <v>0</v>
      </c>
      <c r="Y1732">
        <v>0</v>
      </c>
      <c r="Z1732">
        <v>0</v>
      </c>
      <c r="AA1732">
        <v>0</v>
      </c>
      <c r="AB1732">
        <v>2</v>
      </c>
      <c r="AC1732">
        <v>0</v>
      </c>
      <c r="AD1732">
        <v>0</v>
      </c>
      <c r="AE1732">
        <v>0</v>
      </c>
      <c r="AF1732">
        <v>0</v>
      </c>
      <c r="AG1732">
        <v>1</v>
      </c>
      <c r="AH1732">
        <v>0</v>
      </c>
      <c r="AI1732">
        <v>0</v>
      </c>
      <c r="AJ1732">
        <v>0</v>
      </c>
      <c r="AK1732">
        <v>0</v>
      </c>
      <c r="AL1732">
        <v>0</v>
      </c>
      <c r="AM1732">
        <v>1</v>
      </c>
      <c r="AN1732">
        <v>0</v>
      </c>
      <c r="AO1732">
        <v>0</v>
      </c>
      <c r="AP1732">
        <v>0</v>
      </c>
      <c r="AQ1732">
        <v>0</v>
      </c>
      <c r="AR1732">
        <v>0</v>
      </c>
      <c r="AS1732">
        <v>0</v>
      </c>
      <c r="AT1732">
        <v>0</v>
      </c>
      <c r="AU1732">
        <v>0</v>
      </c>
      <c r="AV1732">
        <v>0</v>
      </c>
      <c r="AW1732">
        <v>0</v>
      </c>
      <c r="AX1732">
        <v>0</v>
      </c>
      <c r="AY1732">
        <v>0</v>
      </c>
      <c r="AZ1732">
        <v>0</v>
      </c>
      <c r="BA1732">
        <v>1</v>
      </c>
      <c r="BB1732">
        <v>0</v>
      </c>
      <c r="BC1732">
        <v>0</v>
      </c>
      <c r="BD1732">
        <v>0</v>
      </c>
      <c r="BE1732">
        <v>0</v>
      </c>
      <c r="BF1732">
        <v>0</v>
      </c>
      <c r="BG1732">
        <v>0</v>
      </c>
      <c r="BH1732">
        <v>0</v>
      </c>
      <c r="BI1732">
        <v>3</v>
      </c>
      <c r="BJ1732">
        <v>0</v>
      </c>
      <c r="BK1732">
        <v>0</v>
      </c>
      <c r="BL1732">
        <v>0</v>
      </c>
      <c r="BM1732">
        <v>0</v>
      </c>
      <c r="BN1732">
        <v>0</v>
      </c>
      <c r="BO1732">
        <v>0</v>
      </c>
      <c r="BP1732">
        <v>0</v>
      </c>
      <c r="BQ1732">
        <v>0</v>
      </c>
      <c r="BR1732">
        <v>0</v>
      </c>
      <c r="BS1732">
        <v>1</v>
      </c>
      <c r="BT1732">
        <v>5</v>
      </c>
      <c r="BU1732" t="s">
        <v>1723</v>
      </c>
    </row>
    <row r="1733" spans="1:73">
      <c r="A1733" t="s">
        <v>1576</v>
      </c>
      <c r="B1733" t="s">
        <v>1577</v>
      </c>
      <c r="C1733">
        <v>151</v>
      </c>
      <c r="D1733" t="s">
        <v>119</v>
      </c>
      <c r="E1733" t="s">
        <v>1602</v>
      </c>
      <c r="F1733" t="s">
        <v>101</v>
      </c>
      <c r="G1733">
        <v>1</v>
      </c>
      <c r="H1733">
        <v>2</v>
      </c>
      <c r="I1733">
        <v>2</v>
      </c>
      <c r="J1733">
        <v>1</v>
      </c>
      <c r="K1733">
        <v>0</v>
      </c>
      <c r="L1733">
        <v>6</v>
      </c>
      <c r="M1733">
        <v>0</v>
      </c>
      <c r="N1733">
        <v>10</v>
      </c>
      <c r="O1733">
        <v>0</v>
      </c>
      <c r="P1733">
        <v>0</v>
      </c>
      <c r="Q1733">
        <v>1</v>
      </c>
      <c r="R1733">
        <v>0</v>
      </c>
      <c r="S1733">
        <v>18</v>
      </c>
      <c r="T1733">
        <v>6</v>
      </c>
      <c r="U1733">
        <v>0</v>
      </c>
      <c r="V1733">
        <v>2</v>
      </c>
      <c r="W1733">
        <v>2</v>
      </c>
      <c r="X1733">
        <v>0</v>
      </c>
      <c r="Y1733">
        <v>0</v>
      </c>
      <c r="Z1733">
        <v>0</v>
      </c>
      <c r="AA1733">
        <v>0</v>
      </c>
      <c r="AB1733">
        <v>58</v>
      </c>
      <c r="AC1733">
        <v>0</v>
      </c>
      <c r="AD1733">
        <v>0</v>
      </c>
      <c r="AE1733">
        <v>0</v>
      </c>
      <c r="AF1733">
        <v>0</v>
      </c>
      <c r="AG1733">
        <v>0</v>
      </c>
      <c r="AH1733">
        <v>0</v>
      </c>
      <c r="AI1733">
        <v>12</v>
      </c>
      <c r="AJ1733">
        <v>0</v>
      </c>
      <c r="AK1733">
        <v>0</v>
      </c>
      <c r="AL1733">
        <v>0</v>
      </c>
      <c r="AM1733">
        <v>9</v>
      </c>
      <c r="AN1733">
        <v>0</v>
      </c>
      <c r="AO1733">
        <v>4</v>
      </c>
      <c r="AP1733">
        <v>0</v>
      </c>
      <c r="AQ1733">
        <v>2</v>
      </c>
      <c r="AR1733">
        <v>1</v>
      </c>
      <c r="AS1733">
        <v>0</v>
      </c>
      <c r="AT1733">
        <v>0</v>
      </c>
      <c r="AU1733">
        <v>2</v>
      </c>
      <c r="AV1733">
        <v>1</v>
      </c>
      <c r="AW1733">
        <v>1</v>
      </c>
      <c r="AX1733">
        <v>10</v>
      </c>
      <c r="AY1733">
        <v>11</v>
      </c>
      <c r="AZ1733">
        <v>9</v>
      </c>
      <c r="BA1733">
        <v>21</v>
      </c>
      <c r="BB1733">
        <v>1</v>
      </c>
      <c r="BC1733">
        <v>7</v>
      </c>
      <c r="BD1733">
        <v>0</v>
      </c>
      <c r="BE1733">
        <v>0</v>
      </c>
      <c r="BF1733">
        <v>1</v>
      </c>
      <c r="BG1733">
        <v>0</v>
      </c>
      <c r="BH1733">
        <v>0</v>
      </c>
      <c r="BI1733">
        <v>11</v>
      </c>
      <c r="BJ1733">
        <v>4</v>
      </c>
      <c r="BK1733">
        <v>0</v>
      </c>
      <c r="BL1733">
        <v>0</v>
      </c>
      <c r="BM1733">
        <v>0</v>
      </c>
      <c r="BN1733">
        <v>0</v>
      </c>
      <c r="BO1733">
        <v>13</v>
      </c>
      <c r="BP1733">
        <v>10</v>
      </c>
      <c r="BQ1733">
        <v>0</v>
      </c>
      <c r="BR1733">
        <v>0</v>
      </c>
      <c r="BS1733">
        <v>4</v>
      </c>
      <c r="BT1733">
        <v>95</v>
      </c>
      <c r="BU1733" t="s">
        <v>1724</v>
      </c>
    </row>
    <row r="1734" spans="1:73">
      <c r="A1734" t="s">
        <v>1576</v>
      </c>
      <c r="B1734" t="s">
        <v>1577</v>
      </c>
      <c r="C1734">
        <v>152</v>
      </c>
      <c r="D1734" t="s">
        <v>119</v>
      </c>
      <c r="E1734" t="s">
        <v>1597</v>
      </c>
      <c r="F1734" t="s">
        <v>101</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1</v>
      </c>
      <c r="BT1734">
        <v>3</v>
      </c>
      <c r="BU1734" t="s">
        <v>1725</v>
      </c>
    </row>
    <row r="1735" spans="1:73">
      <c r="A1735" t="s">
        <v>1576</v>
      </c>
      <c r="B1735" t="s">
        <v>1577</v>
      </c>
      <c r="C1735">
        <v>153</v>
      </c>
      <c r="D1735" t="s">
        <v>119</v>
      </c>
      <c r="E1735" t="s">
        <v>78</v>
      </c>
      <c r="F1735" t="s">
        <v>77</v>
      </c>
      <c r="G1735">
        <v>1</v>
      </c>
      <c r="H1735">
        <v>1</v>
      </c>
      <c r="I1735">
        <v>0</v>
      </c>
      <c r="J1735">
        <v>0</v>
      </c>
      <c r="K1735">
        <v>0</v>
      </c>
      <c r="L1735">
        <v>1</v>
      </c>
      <c r="M1735">
        <v>0</v>
      </c>
      <c r="N1735">
        <v>0</v>
      </c>
      <c r="O1735">
        <v>0</v>
      </c>
      <c r="P1735">
        <v>0</v>
      </c>
      <c r="Q1735">
        <v>0</v>
      </c>
      <c r="R1735">
        <v>0</v>
      </c>
      <c r="S1735">
        <v>2</v>
      </c>
      <c r="T1735">
        <v>2</v>
      </c>
      <c r="U1735">
        <v>0</v>
      </c>
      <c r="V1735">
        <v>0</v>
      </c>
      <c r="W1735">
        <v>0</v>
      </c>
      <c r="X1735">
        <v>0</v>
      </c>
      <c r="Y1735">
        <v>0</v>
      </c>
      <c r="Z1735">
        <v>0</v>
      </c>
      <c r="AA1735">
        <v>0</v>
      </c>
      <c r="AB1735">
        <v>11</v>
      </c>
      <c r="AC1735">
        <v>0</v>
      </c>
      <c r="AD1735">
        <v>0</v>
      </c>
      <c r="AE1735">
        <v>0</v>
      </c>
      <c r="AF1735">
        <v>0</v>
      </c>
      <c r="AG1735">
        <v>0</v>
      </c>
      <c r="AH1735">
        <v>1</v>
      </c>
      <c r="AI1735">
        <v>2</v>
      </c>
      <c r="AJ1735">
        <v>0</v>
      </c>
      <c r="AK1735">
        <v>0</v>
      </c>
      <c r="AL1735">
        <v>0</v>
      </c>
      <c r="AM1735">
        <v>1</v>
      </c>
      <c r="AN1735">
        <v>0</v>
      </c>
      <c r="AO1735">
        <v>0</v>
      </c>
      <c r="AP1735">
        <v>2</v>
      </c>
      <c r="AQ1735">
        <v>0</v>
      </c>
      <c r="AR1735">
        <v>0</v>
      </c>
      <c r="AS1735">
        <v>0</v>
      </c>
      <c r="AT1735">
        <v>1</v>
      </c>
      <c r="AU1735">
        <v>0</v>
      </c>
      <c r="AV1735">
        <v>0</v>
      </c>
      <c r="AW1735">
        <v>0</v>
      </c>
      <c r="AX1735">
        <v>2</v>
      </c>
      <c r="AY1735">
        <v>2</v>
      </c>
      <c r="AZ1735">
        <v>2</v>
      </c>
      <c r="BA1735">
        <v>3</v>
      </c>
      <c r="BB1735">
        <v>0</v>
      </c>
      <c r="BC1735">
        <v>6</v>
      </c>
      <c r="BD1735">
        <v>0</v>
      </c>
      <c r="BE1735">
        <v>0</v>
      </c>
      <c r="BF1735">
        <v>0</v>
      </c>
      <c r="BG1735">
        <v>0</v>
      </c>
      <c r="BH1735">
        <v>0</v>
      </c>
      <c r="BI1735">
        <v>0</v>
      </c>
      <c r="BJ1735">
        <v>1</v>
      </c>
      <c r="BK1735">
        <v>0</v>
      </c>
      <c r="BL1735">
        <v>0</v>
      </c>
      <c r="BM1735">
        <v>0</v>
      </c>
      <c r="BN1735">
        <v>3</v>
      </c>
      <c r="BO1735">
        <v>3</v>
      </c>
      <c r="BP1735">
        <v>0</v>
      </c>
      <c r="BQ1735">
        <v>0</v>
      </c>
      <c r="BR1735">
        <v>0</v>
      </c>
      <c r="BS1735">
        <v>2</v>
      </c>
      <c r="BT1735">
        <v>16</v>
      </c>
      <c r="BU1735" t="s">
        <v>1726</v>
      </c>
    </row>
    <row r="1736" spans="1:73">
      <c r="A1736" t="s">
        <v>1576</v>
      </c>
      <c r="B1736" t="s">
        <v>1577</v>
      </c>
      <c r="C1736">
        <v>154</v>
      </c>
      <c r="D1736" t="s">
        <v>119</v>
      </c>
      <c r="E1736" t="s">
        <v>1589</v>
      </c>
      <c r="F1736" t="s">
        <v>92</v>
      </c>
      <c r="G1736">
        <v>0</v>
      </c>
      <c r="H1736">
        <v>7</v>
      </c>
      <c r="I1736">
        <v>6</v>
      </c>
      <c r="J1736">
        <v>1</v>
      </c>
      <c r="K1736">
        <v>0</v>
      </c>
      <c r="L1736">
        <v>5</v>
      </c>
      <c r="M1736">
        <v>0</v>
      </c>
      <c r="N1736">
        <v>11</v>
      </c>
      <c r="O1736">
        <v>0</v>
      </c>
      <c r="P1736">
        <v>0</v>
      </c>
      <c r="Q1736">
        <v>0</v>
      </c>
      <c r="R1736">
        <v>2</v>
      </c>
      <c r="S1736">
        <v>23</v>
      </c>
      <c r="T1736">
        <v>8</v>
      </c>
      <c r="U1736">
        <v>2</v>
      </c>
      <c r="V1736">
        <v>8</v>
      </c>
      <c r="W1736">
        <v>6</v>
      </c>
      <c r="X1736">
        <v>0</v>
      </c>
      <c r="Y1736">
        <v>0</v>
      </c>
      <c r="Z1736">
        <v>0</v>
      </c>
      <c r="AA1736">
        <v>0</v>
      </c>
      <c r="AB1736">
        <v>78</v>
      </c>
      <c r="AC1736">
        <v>2</v>
      </c>
      <c r="AD1736">
        <v>0</v>
      </c>
      <c r="AE1736">
        <v>0</v>
      </c>
      <c r="AF1736">
        <v>0</v>
      </c>
      <c r="AG1736">
        <v>0</v>
      </c>
      <c r="AH1736">
        <v>0</v>
      </c>
      <c r="AI1736">
        <v>7</v>
      </c>
      <c r="AJ1736">
        <v>0</v>
      </c>
      <c r="AK1736">
        <v>0</v>
      </c>
      <c r="AL1736">
        <v>0</v>
      </c>
      <c r="AM1736">
        <v>9</v>
      </c>
      <c r="AN1736">
        <v>0</v>
      </c>
      <c r="AO1736">
        <v>0</v>
      </c>
      <c r="AP1736">
        <v>0</v>
      </c>
      <c r="AQ1736">
        <v>3</v>
      </c>
      <c r="AR1736">
        <v>1</v>
      </c>
      <c r="AS1736">
        <v>0</v>
      </c>
      <c r="AT1736">
        <v>0</v>
      </c>
      <c r="AU1736">
        <v>1</v>
      </c>
      <c r="AV1736">
        <v>0</v>
      </c>
      <c r="AW1736">
        <v>5</v>
      </c>
      <c r="AX1736">
        <v>8</v>
      </c>
      <c r="AY1736">
        <v>20</v>
      </c>
      <c r="AZ1736">
        <v>8</v>
      </c>
      <c r="BA1736">
        <v>18</v>
      </c>
      <c r="BB1736">
        <v>7</v>
      </c>
      <c r="BC1736">
        <v>12</v>
      </c>
      <c r="BD1736">
        <v>0</v>
      </c>
      <c r="BE1736">
        <v>0</v>
      </c>
      <c r="BF1736">
        <v>0</v>
      </c>
      <c r="BG1736">
        <v>0</v>
      </c>
      <c r="BH1736">
        <v>1</v>
      </c>
      <c r="BI1736">
        <v>12</v>
      </c>
      <c r="BJ1736">
        <v>5</v>
      </c>
      <c r="BK1736">
        <v>0</v>
      </c>
      <c r="BL1736">
        <v>1</v>
      </c>
      <c r="BM1736">
        <v>2</v>
      </c>
      <c r="BN1736">
        <v>3</v>
      </c>
      <c r="BO1736">
        <v>15</v>
      </c>
      <c r="BP1736">
        <v>3</v>
      </c>
      <c r="BQ1736">
        <v>0</v>
      </c>
      <c r="BR1736">
        <v>1</v>
      </c>
      <c r="BS1736">
        <v>7</v>
      </c>
      <c r="BT1736">
        <v>124</v>
      </c>
      <c r="BU1736" t="s">
        <v>1727</v>
      </c>
    </row>
    <row r="1737" spans="1:73">
      <c r="A1737" t="s">
        <v>1576</v>
      </c>
      <c r="B1737" t="s">
        <v>1577</v>
      </c>
      <c r="C1737">
        <v>155</v>
      </c>
      <c r="D1737" t="s">
        <v>119</v>
      </c>
      <c r="E1737" t="s">
        <v>78</v>
      </c>
      <c r="F1737" t="s">
        <v>77</v>
      </c>
      <c r="G1737">
        <v>0</v>
      </c>
      <c r="H1737">
        <v>0</v>
      </c>
      <c r="I1737">
        <v>0</v>
      </c>
      <c r="J1737">
        <v>0</v>
      </c>
      <c r="K1737">
        <v>0</v>
      </c>
      <c r="L1737">
        <v>0</v>
      </c>
      <c r="M1737">
        <v>0</v>
      </c>
      <c r="N1737">
        <v>0</v>
      </c>
      <c r="O1737">
        <v>0</v>
      </c>
      <c r="P1737">
        <v>0</v>
      </c>
      <c r="Q1737">
        <v>0</v>
      </c>
      <c r="R1737">
        <v>0</v>
      </c>
      <c r="S1737">
        <v>1</v>
      </c>
      <c r="T1737">
        <v>1</v>
      </c>
      <c r="U1737">
        <v>0</v>
      </c>
      <c r="V1737">
        <v>0</v>
      </c>
      <c r="W1737">
        <v>0</v>
      </c>
      <c r="X1737">
        <v>0</v>
      </c>
      <c r="Y1737">
        <v>0</v>
      </c>
      <c r="Z1737">
        <v>0</v>
      </c>
      <c r="AA1737">
        <v>0</v>
      </c>
      <c r="AB1737">
        <v>3</v>
      </c>
      <c r="AC1737">
        <v>0</v>
      </c>
      <c r="AD1737">
        <v>0</v>
      </c>
      <c r="AE1737">
        <v>0</v>
      </c>
      <c r="AF1737">
        <v>0</v>
      </c>
      <c r="AG1737">
        <v>0</v>
      </c>
      <c r="AH1737">
        <v>0</v>
      </c>
      <c r="AI1737">
        <v>1</v>
      </c>
      <c r="AJ1737">
        <v>0</v>
      </c>
      <c r="AK1737">
        <v>0</v>
      </c>
      <c r="AL1737">
        <v>0</v>
      </c>
      <c r="AM1737">
        <v>0</v>
      </c>
      <c r="AN1737">
        <v>0</v>
      </c>
      <c r="AO1737">
        <v>0</v>
      </c>
      <c r="AP1737">
        <v>0</v>
      </c>
      <c r="AQ1737">
        <v>0</v>
      </c>
      <c r="AR1737">
        <v>0</v>
      </c>
      <c r="AS1737">
        <v>0</v>
      </c>
      <c r="AT1737">
        <v>1</v>
      </c>
      <c r="AU1737">
        <v>0</v>
      </c>
      <c r="AV1737">
        <v>0</v>
      </c>
      <c r="AW1737">
        <v>0</v>
      </c>
      <c r="AX1737">
        <v>0</v>
      </c>
      <c r="AY1737">
        <v>0</v>
      </c>
      <c r="AZ1737">
        <v>0</v>
      </c>
      <c r="BA1737">
        <v>0</v>
      </c>
      <c r="BB1737">
        <v>1</v>
      </c>
      <c r="BC1737">
        <v>0</v>
      </c>
      <c r="BD1737">
        <v>0</v>
      </c>
      <c r="BE1737">
        <v>0</v>
      </c>
      <c r="BF1737">
        <v>0</v>
      </c>
      <c r="BG1737">
        <v>0</v>
      </c>
      <c r="BH1737">
        <v>0</v>
      </c>
      <c r="BI1737">
        <v>0</v>
      </c>
      <c r="BJ1737">
        <v>0</v>
      </c>
      <c r="BK1737">
        <v>0</v>
      </c>
      <c r="BL1737">
        <v>0</v>
      </c>
      <c r="BM1737">
        <v>0</v>
      </c>
      <c r="BN1737">
        <v>0</v>
      </c>
      <c r="BO1737">
        <v>0</v>
      </c>
      <c r="BP1737">
        <v>0</v>
      </c>
      <c r="BQ1737">
        <v>0</v>
      </c>
      <c r="BR1737">
        <v>0</v>
      </c>
      <c r="BS1737">
        <v>1</v>
      </c>
      <c r="BT1737">
        <v>6</v>
      </c>
      <c r="BU1737" t="s">
        <v>1728</v>
      </c>
    </row>
    <row r="1738" spans="1:73">
      <c r="A1738" t="s">
        <v>1576</v>
      </c>
      <c r="B1738" t="s">
        <v>1577</v>
      </c>
      <c r="C1738">
        <v>156</v>
      </c>
      <c r="D1738" t="s">
        <v>119</v>
      </c>
      <c r="E1738" t="s">
        <v>1597</v>
      </c>
      <c r="F1738" t="s">
        <v>101</v>
      </c>
      <c r="G1738">
        <v>0</v>
      </c>
      <c r="H1738">
        <v>11</v>
      </c>
      <c r="I1738">
        <v>6</v>
      </c>
      <c r="J1738">
        <v>2</v>
      </c>
      <c r="K1738">
        <v>0</v>
      </c>
      <c r="L1738">
        <v>18</v>
      </c>
      <c r="M1738">
        <v>0</v>
      </c>
      <c r="N1738">
        <v>27</v>
      </c>
      <c r="O1738">
        <v>3</v>
      </c>
      <c r="P1738">
        <v>1</v>
      </c>
      <c r="Q1738">
        <v>4</v>
      </c>
      <c r="R1738">
        <v>0</v>
      </c>
      <c r="S1738">
        <v>36</v>
      </c>
      <c r="T1738">
        <v>6</v>
      </c>
      <c r="U1738">
        <v>0</v>
      </c>
      <c r="V1738">
        <v>7</v>
      </c>
      <c r="W1738">
        <v>10</v>
      </c>
      <c r="X1738">
        <v>0</v>
      </c>
      <c r="Y1738">
        <v>1</v>
      </c>
      <c r="Z1738">
        <v>0</v>
      </c>
      <c r="AA1738">
        <v>0</v>
      </c>
      <c r="AB1738">
        <v>138</v>
      </c>
      <c r="AC1738">
        <v>4</v>
      </c>
      <c r="AD1738">
        <v>0</v>
      </c>
      <c r="AE1738">
        <v>1</v>
      </c>
      <c r="AF1738">
        <v>0</v>
      </c>
      <c r="AG1738">
        <v>0</v>
      </c>
      <c r="AH1738">
        <v>3</v>
      </c>
      <c r="AI1738">
        <v>4</v>
      </c>
      <c r="AJ1738">
        <v>0</v>
      </c>
      <c r="AK1738">
        <v>0</v>
      </c>
      <c r="AL1738">
        <v>3</v>
      </c>
      <c r="AM1738">
        <v>24</v>
      </c>
      <c r="AN1738">
        <v>0</v>
      </c>
      <c r="AO1738">
        <v>0</v>
      </c>
      <c r="AP1738">
        <v>1</v>
      </c>
      <c r="AQ1738">
        <v>9</v>
      </c>
      <c r="AR1738">
        <v>2</v>
      </c>
      <c r="AS1738">
        <v>0</v>
      </c>
      <c r="AT1738">
        <v>0</v>
      </c>
      <c r="AU1738">
        <v>3</v>
      </c>
      <c r="AV1738">
        <v>2</v>
      </c>
      <c r="AW1738">
        <v>2</v>
      </c>
      <c r="AX1738">
        <v>8</v>
      </c>
      <c r="AY1738">
        <v>35</v>
      </c>
      <c r="AZ1738">
        <v>25</v>
      </c>
      <c r="BA1738">
        <v>33</v>
      </c>
      <c r="BB1738">
        <v>2</v>
      </c>
      <c r="BC1738">
        <v>22</v>
      </c>
      <c r="BD1738">
        <v>0</v>
      </c>
      <c r="BE1738">
        <v>0</v>
      </c>
      <c r="BF1738">
        <v>0</v>
      </c>
      <c r="BG1738">
        <v>0</v>
      </c>
      <c r="BH1738">
        <v>0</v>
      </c>
      <c r="BI1738">
        <v>13</v>
      </c>
      <c r="BJ1738">
        <v>18</v>
      </c>
      <c r="BK1738">
        <v>0</v>
      </c>
      <c r="BL1738">
        <v>3</v>
      </c>
      <c r="BM1738">
        <v>0</v>
      </c>
      <c r="BN1738">
        <v>3</v>
      </c>
      <c r="BO1738">
        <v>34</v>
      </c>
      <c r="BP1738">
        <v>3</v>
      </c>
      <c r="BQ1738">
        <v>1</v>
      </c>
      <c r="BR1738">
        <v>1</v>
      </c>
      <c r="BS1738">
        <v>12</v>
      </c>
      <c r="BT1738">
        <v>237</v>
      </c>
      <c r="BU1738" t="s">
        <v>1729</v>
      </c>
    </row>
    <row r="1739" spans="1:73">
      <c r="A1739" t="s">
        <v>1576</v>
      </c>
      <c r="B1739" t="s">
        <v>1577</v>
      </c>
      <c r="C1739">
        <v>157</v>
      </c>
      <c r="D1739" t="s">
        <v>119</v>
      </c>
      <c r="E1739" t="s">
        <v>78</v>
      </c>
      <c r="F1739" t="s">
        <v>77</v>
      </c>
      <c r="G1739">
        <v>0</v>
      </c>
      <c r="H1739">
        <v>0</v>
      </c>
      <c r="I1739">
        <v>0</v>
      </c>
      <c r="J1739">
        <v>0</v>
      </c>
      <c r="K1739">
        <v>0</v>
      </c>
      <c r="L1739">
        <v>2</v>
      </c>
      <c r="M1739">
        <v>0</v>
      </c>
      <c r="N1739">
        <v>2</v>
      </c>
      <c r="O1739">
        <v>0</v>
      </c>
      <c r="P1739">
        <v>0</v>
      </c>
      <c r="Q1739">
        <v>0</v>
      </c>
      <c r="R1739">
        <v>0</v>
      </c>
      <c r="S1739">
        <v>0</v>
      </c>
      <c r="T1739">
        <v>0</v>
      </c>
      <c r="U1739">
        <v>0</v>
      </c>
      <c r="V1739">
        <v>0</v>
      </c>
      <c r="W1739">
        <v>0</v>
      </c>
      <c r="X1739">
        <v>0</v>
      </c>
      <c r="Y1739">
        <v>0</v>
      </c>
      <c r="Z1739">
        <v>0</v>
      </c>
      <c r="AA1739">
        <v>0</v>
      </c>
      <c r="AB1739">
        <v>9</v>
      </c>
      <c r="AC1739">
        <v>0</v>
      </c>
      <c r="AD1739">
        <v>0</v>
      </c>
      <c r="AE1739">
        <v>0</v>
      </c>
      <c r="AF1739">
        <v>0</v>
      </c>
      <c r="AG1739">
        <v>0</v>
      </c>
      <c r="AH1739">
        <v>0</v>
      </c>
      <c r="AI1739">
        <v>0</v>
      </c>
      <c r="AJ1739">
        <v>0</v>
      </c>
      <c r="AK1739">
        <v>0</v>
      </c>
      <c r="AL1739">
        <v>0</v>
      </c>
      <c r="AM1739">
        <v>2</v>
      </c>
      <c r="AN1739">
        <v>0</v>
      </c>
      <c r="AO1739">
        <v>0</v>
      </c>
      <c r="AP1739">
        <v>0</v>
      </c>
      <c r="AQ1739">
        <v>1</v>
      </c>
      <c r="AR1739">
        <v>0</v>
      </c>
      <c r="AS1739">
        <v>0</v>
      </c>
      <c r="AT1739">
        <v>0</v>
      </c>
      <c r="AU1739">
        <v>0</v>
      </c>
      <c r="AV1739">
        <v>0</v>
      </c>
      <c r="AW1739">
        <v>0</v>
      </c>
      <c r="AX1739">
        <v>0</v>
      </c>
      <c r="AY1739">
        <v>1</v>
      </c>
      <c r="AZ1739">
        <v>2</v>
      </c>
      <c r="BA1739">
        <v>3</v>
      </c>
      <c r="BB1739">
        <v>0</v>
      </c>
      <c r="BC1739">
        <v>1</v>
      </c>
      <c r="BD1739">
        <v>0</v>
      </c>
      <c r="BE1739">
        <v>0</v>
      </c>
      <c r="BF1739">
        <v>0</v>
      </c>
      <c r="BG1739">
        <v>0</v>
      </c>
      <c r="BH1739">
        <v>0</v>
      </c>
      <c r="BI1739">
        <v>0</v>
      </c>
      <c r="BJ1739">
        <v>1</v>
      </c>
      <c r="BK1739">
        <v>0</v>
      </c>
      <c r="BL1739">
        <v>0</v>
      </c>
      <c r="BM1739">
        <v>0</v>
      </c>
      <c r="BN1739">
        <v>0</v>
      </c>
      <c r="BO1739">
        <v>2</v>
      </c>
      <c r="BP1739">
        <v>0</v>
      </c>
      <c r="BQ1739">
        <v>0</v>
      </c>
      <c r="BR1739">
        <v>0</v>
      </c>
      <c r="BS1739">
        <v>1</v>
      </c>
      <c r="BT1739">
        <v>19</v>
      </c>
      <c r="BU1739" t="s">
        <v>1730</v>
      </c>
    </row>
    <row r="1740" spans="1:73">
      <c r="A1740" t="s">
        <v>1576</v>
      </c>
      <c r="B1740" t="s">
        <v>1577</v>
      </c>
      <c r="C1740">
        <v>158</v>
      </c>
      <c r="D1740" t="s">
        <v>119</v>
      </c>
      <c r="E1740" t="s">
        <v>1597</v>
      </c>
      <c r="F1740" t="s">
        <v>101</v>
      </c>
      <c r="G1740">
        <v>0</v>
      </c>
      <c r="H1740">
        <v>2</v>
      </c>
      <c r="I1740">
        <v>0</v>
      </c>
      <c r="J1740">
        <v>0</v>
      </c>
      <c r="K1740">
        <v>0</v>
      </c>
      <c r="L1740">
        <v>1</v>
      </c>
      <c r="M1740">
        <v>0</v>
      </c>
      <c r="N1740">
        <v>5</v>
      </c>
      <c r="O1740">
        <v>0</v>
      </c>
      <c r="P1740">
        <v>0</v>
      </c>
      <c r="Q1740">
        <v>0</v>
      </c>
      <c r="R1740">
        <v>1</v>
      </c>
      <c r="S1740">
        <v>1</v>
      </c>
      <c r="T1740">
        <v>0</v>
      </c>
      <c r="U1740">
        <v>0</v>
      </c>
      <c r="V1740">
        <v>0</v>
      </c>
      <c r="W1740">
        <v>0</v>
      </c>
      <c r="X1740">
        <v>0</v>
      </c>
      <c r="Y1740">
        <v>0</v>
      </c>
      <c r="Z1740">
        <v>0</v>
      </c>
      <c r="AA1740">
        <v>0</v>
      </c>
      <c r="AB1740">
        <v>17</v>
      </c>
      <c r="AC1740">
        <v>0</v>
      </c>
      <c r="AD1740">
        <v>0</v>
      </c>
      <c r="AE1740">
        <v>0</v>
      </c>
      <c r="AF1740">
        <v>0</v>
      </c>
      <c r="AG1740">
        <v>0</v>
      </c>
      <c r="AH1740">
        <v>4</v>
      </c>
      <c r="AI1740">
        <v>0</v>
      </c>
      <c r="AJ1740">
        <v>0</v>
      </c>
      <c r="AK1740">
        <v>0</v>
      </c>
      <c r="AL1740">
        <v>0</v>
      </c>
      <c r="AM1740">
        <v>5</v>
      </c>
      <c r="AN1740">
        <v>0</v>
      </c>
      <c r="AO1740">
        <v>0</v>
      </c>
      <c r="AP1740">
        <v>0</v>
      </c>
      <c r="AQ1740">
        <v>0</v>
      </c>
      <c r="AR1740">
        <v>0</v>
      </c>
      <c r="AS1740">
        <v>0</v>
      </c>
      <c r="AT1740">
        <v>0</v>
      </c>
      <c r="AU1740">
        <v>0</v>
      </c>
      <c r="AV1740">
        <v>0</v>
      </c>
      <c r="AW1740">
        <v>0</v>
      </c>
      <c r="AX1740">
        <v>4</v>
      </c>
      <c r="AY1740">
        <v>1</v>
      </c>
      <c r="AZ1740">
        <v>3</v>
      </c>
      <c r="BA1740">
        <v>9</v>
      </c>
      <c r="BB1740">
        <v>1</v>
      </c>
      <c r="BC1740">
        <v>2</v>
      </c>
      <c r="BD1740">
        <v>0</v>
      </c>
      <c r="BE1740">
        <v>0</v>
      </c>
      <c r="BF1740">
        <v>0</v>
      </c>
      <c r="BG1740">
        <v>0</v>
      </c>
      <c r="BH1740">
        <v>0</v>
      </c>
      <c r="BI1740">
        <v>0</v>
      </c>
      <c r="BJ1740">
        <v>1</v>
      </c>
      <c r="BK1740">
        <v>0</v>
      </c>
      <c r="BL1740">
        <v>0</v>
      </c>
      <c r="BM1740">
        <v>0</v>
      </c>
      <c r="BN1740">
        <v>0</v>
      </c>
      <c r="BO1740">
        <v>4</v>
      </c>
      <c r="BP1740">
        <v>0</v>
      </c>
      <c r="BQ1740">
        <v>0</v>
      </c>
      <c r="BR1740">
        <v>0</v>
      </c>
      <c r="BS1740">
        <v>2</v>
      </c>
      <c r="BT1740">
        <v>19</v>
      </c>
      <c r="BU1740" t="s">
        <v>1731</v>
      </c>
    </row>
    <row r="1741" spans="1:73">
      <c r="A1741" t="s">
        <v>1576</v>
      </c>
      <c r="B1741" t="s">
        <v>1577</v>
      </c>
      <c r="C1741">
        <v>159</v>
      </c>
      <c r="D1741" t="s">
        <v>119</v>
      </c>
      <c r="E1741" t="s">
        <v>78</v>
      </c>
      <c r="F1741" t="s">
        <v>77</v>
      </c>
      <c r="G1741">
        <v>0</v>
      </c>
      <c r="H1741">
        <v>0</v>
      </c>
      <c r="I1741">
        <v>0</v>
      </c>
      <c r="J1741">
        <v>0</v>
      </c>
      <c r="K1741">
        <v>0</v>
      </c>
      <c r="L1741">
        <v>2</v>
      </c>
      <c r="M1741">
        <v>0</v>
      </c>
      <c r="N1741">
        <v>3</v>
      </c>
      <c r="O1741">
        <v>0</v>
      </c>
      <c r="P1741">
        <v>0</v>
      </c>
      <c r="Q1741">
        <v>0</v>
      </c>
      <c r="R1741">
        <v>1</v>
      </c>
      <c r="S1741">
        <v>4</v>
      </c>
      <c r="T1741">
        <v>1</v>
      </c>
      <c r="U1741">
        <v>0</v>
      </c>
      <c r="V1741">
        <v>0</v>
      </c>
      <c r="W1741">
        <v>1</v>
      </c>
      <c r="X1741">
        <v>0</v>
      </c>
      <c r="Y1741">
        <v>0</v>
      </c>
      <c r="Z1741">
        <v>0</v>
      </c>
      <c r="AA1741">
        <v>0</v>
      </c>
      <c r="AB1741">
        <v>16</v>
      </c>
      <c r="AC1741">
        <v>0</v>
      </c>
      <c r="AD1741">
        <v>0</v>
      </c>
      <c r="AE1741">
        <v>0</v>
      </c>
      <c r="AF1741">
        <v>0</v>
      </c>
      <c r="AG1741">
        <v>0</v>
      </c>
      <c r="AH1741">
        <v>0</v>
      </c>
      <c r="AI1741">
        <v>0</v>
      </c>
      <c r="AJ1741">
        <v>0</v>
      </c>
      <c r="AK1741">
        <v>0</v>
      </c>
      <c r="AL1741">
        <v>2</v>
      </c>
      <c r="AM1741">
        <v>5</v>
      </c>
      <c r="AN1741">
        <v>0</v>
      </c>
      <c r="AO1741">
        <v>0</v>
      </c>
      <c r="AP1741">
        <v>0</v>
      </c>
      <c r="AQ1741">
        <v>1</v>
      </c>
      <c r="AR1741">
        <v>0</v>
      </c>
      <c r="AS1741">
        <v>0</v>
      </c>
      <c r="AT1741">
        <v>0</v>
      </c>
      <c r="AU1741">
        <v>0</v>
      </c>
      <c r="AV1741">
        <v>0</v>
      </c>
      <c r="AW1741">
        <v>0</v>
      </c>
      <c r="AX1741">
        <v>0</v>
      </c>
      <c r="AY1741">
        <v>1</v>
      </c>
      <c r="AZ1741">
        <v>5</v>
      </c>
      <c r="BA1741">
        <v>8</v>
      </c>
      <c r="BB1741">
        <v>1</v>
      </c>
      <c r="BC1741">
        <v>1</v>
      </c>
      <c r="BD1741">
        <v>0</v>
      </c>
      <c r="BE1741">
        <v>0</v>
      </c>
      <c r="BF1741">
        <v>0</v>
      </c>
      <c r="BG1741">
        <v>0</v>
      </c>
      <c r="BH1741">
        <v>0</v>
      </c>
      <c r="BI1741">
        <v>0</v>
      </c>
      <c r="BJ1741">
        <v>1</v>
      </c>
      <c r="BK1741">
        <v>0</v>
      </c>
      <c r="BL1741">
        <v>0</v>
      </c>
      <c r="BM1741">
        <v>0</v>
      </c>
      <c r="BN1741">
        <v>0</v>
      </c>
      <c r="BO1741">
        <v>5</v>
      </c>
      <c r="BP1741">
        <v>0</v>
      </c>
      <c r="BQ1741">
        <v>0</v>
      </c>
      <c r="BR1741">
        <v>0</v>
      </c>
      <c r="BS1741">
        <v>1</v>
      </c>
      <c r="BT1741">
        <v>26</v>
      </c>
      <c r="BU1741" t="s">
        <v>1732</v>
      </c>
    </row>
    <row r="1742" spans="1:73">
      <c r="A1742" t="s">
        <v>1576</v>
      </c>
      <c r="B1742" t="s">
        <v>1577</v>
      </c>
      <c r="C1742">
        <v>160</v>
      </c>
      <c r="D1742" t="s">
        <v>119</v>
      </c>
      <c r="E1742" t="s">
        <v>1597</v>
      </c>
      <c r="F1742" t="s">
        <v>101</v>
      </c>
      <c r="G1742">
        <v>0</v>
      </c>
      <c r="H1742">
        <v>8</v>
      </c>
      <c r="I1742">
        <v>5</v>
      </c>
      <c r="J1742">
        <v>0</v>
      </c>
      <c r="K1742">
        <v>0</v>
      </c>
      <c r="L1742">
        <v>6</v>
      </c>
      <c r="M1742">
        <v>0</v>
      </c>
      <c r="N1742">
        <v>10</v>
      </c>
      <c r="O1742">
        <v>0</v>
      </c>
      <c r="P1742">
        <v>0</v>
      </c>
      <c r="Q1742">
        <v>0</v>
      </c>
      <c r="R1742">
        <v>0</v>
      </c>
      <c r="S1742">
        <v>19</v>
      </c>
      <c r="T1742">
        <v>9</v>
      </c>
      <c r="U1742">
        <v>0</v>
      </c>
      <c r="V1742">
        <v>2</v>
      </c>
      <c r="W1742">
        <v>7</v>
      </c>
      <c r="X1742">
        <v>0</v>
      </c>
      <c r="Y1742">
        <v>5</v>
      </c>
      <c r="Z1742">
        <v>0</v>
      </c>
      <c r="AA1742">
        <v>0</v>
      </c>
      <c r="AB1742">
        <v>60</v>
      </c>
      <c r="AC1742">
        <v>0</v>
      </c>
      <c r="AD1742">
        <v>0</v>
      </c>
      <c r="AE1742">
        <v>0</v>
      </c>
      <c r="AF1742">
        <v>0</v>
      </c>
      <c r="AG1742">
        <v>0</v>
      </c>
      <c r="AH1742">
        <v>0</v>
      </c>
      <c r="AI1742">
        <v>4</v>
      </c>
      <c r="AJ1742">
        <v>0</v>
      </c>
      <c r="AK1742">
        <v>0</v>
      </c>
      <c r="AL1742">
        <v>2</v>
      </c>
      <c r="AM1742">
        <v>13</v>
      </c>
      <c r="AN1742">
        <v>0</v>
      </c>
      <c r="AO1742">
        <v>0</v>
      </c>
      <c r="AP1742">
        <v>1</v>
      </c>
      <c r="AQ1742">
        <v>2</v>
      </c>
      <c r="AR1742">
        <v>0</v>
      </c>
      <c r="AS1742">
        <v>0</v>
      </c>
      <c r="AT1742">
        <v>0</v>
      </c>
      <c r="AU1742">
        <v>1</v>
      </c>
      <c r="AV1742">
        <v>7</v>
      </c>
      <c r="AW1742">
        <v>4</v>
      </c>
      <c r="AX1742">
        <v>5</v>
      </c>
      <c r="AY1742">
        <v>8</v>
      </c>
      <c r="AZ1742">
        <v>14</v>
      </c>
      <c r="BA1742">
        <v>18</v>
      </c>
      <c r="BB1742">
        <v>3</v>
      </c>
      <c r="BC1742">
        <v>11</v>
      </c>
      <c r="BD1742">
        <v>0</v>
      </c>
      <c r="BE1742">
        <v>0</v>
      </c>
      <c r="BF1742">
        <v>2</v>
      </c>
      <c r="BG1742">
        <v>0</v>
      </c>
      <c r="BH1742">
        <v>1</v>
      </c>
      <c r="BI1742">
        <v>6</v>
      </c>
      <c r="BJ1742">
        <v>7</v>
      </c>
      <c r="BK1742">
        <v>0</v>
      </c>
      <c r="BL1742">
        <v>4</v>
      </c>
      <c r="BM1742">
        <v>0</v>
      </c>
      <c r="BN1742">
        <v>3</v>
      </c>
      <c r="BO1742">
        <v>15</v>
      </c>
      <c r="BP1742">
        <v>1</v>
      </c>
      <c r="BQ1742">
        <v>0</v>
      </c>
      <c r="BR1742">
        <v>3</v>
      </c>
      <c r="BS1742">
        <v>2</v>
      </c>
      <c r="BT1742">
        <v>98</v>
      </c>
      <c r="BU1742" t="s">
        <v>1733</v>
      </c>
    </row>
    <row r="1743" spans="1:73">
      <c r="A1743" t="s">
        <v>1576</v>
      </c>
      <c r="B1743" t="s">
        <v>1577</v>
      </c>
      <c r="C1743">
        <v>161</v>
      </c>
      <c r="D1743" t="s">
        <v>119</v>
      </c>
      <c r="E1743" t="s">
        <v>78</v>
      </c>
      <c r="F1743" t="s">
        <v>77</v>
      </c>
      <c r="G1743">
        <v>0</v>
      </c>
      <c r="H1743">
        <v>0</v>
      </c>
      <c r="I1743">
        <v>0</v>
      </c>
      <c r="J1743">
        <v>0</v>
      </c>
      <c r="K1743">
        <v>0</v>
      </c>
      <c r="L1743">
        <v>3</v>
      </c>
      <c r="M1743">
        <v>0</v>
      </c>
      <c r="N1743">
        <v>4</v>
      </c>
      <c r="O1743">
        <v>0</v>
      </c>
      <c r="P1743">
        <v>0</v>
      </c>
      <c r="Q1743">
        <v>0</v>
      </c>
      <c r="R1743">
        <v>0</v>
      </c>
      <c r="S1743">
        <v>5</v>
      </c>
      <c r="T1743">
        <v>1</v>
      </c>
      <c r="U1743">
        <v>0</v>
      </c>
      <c r="V1743">
        <v>1</v>
      </c>
      <c r="W1743">
        <v>0</v>
      </c>
      <c r="X1743">
        <v>0</v>
      </c>
      <c r="Y1743">
        <v>0</v>
      </c>
      <c r="Z1743">
        <v>0</v>
      </c>
      <c r="AA1743">
        <v>0</v>
      </c>
      <c r="AB1743">
        <v>30</v>
      </c>
      <c r="AC1743">
        <v>0</v>
      </c>
      <c r="AD1743">
        <v>0</v>
      </c>
      <c r="AE1743">
        <v>0</v>
      </c>
      <c r="AF1743">
        <v>0</v>
      </c>
      <c r="AG1743">
        <v>0</v>
      </c>
      <c r="AH1743">
        <v>2</v>
      </c>
      <c r="AI1743">
        <v>2</v>
      </c>
      <c r="AJ1743">
        <v>0</v>
      </c>
      <c r="AK1743">
        <v>0</v>
      </c>
      <c r="AL1743">
        <v>0</v>
      </c>
      <c r="AM1743">
        <v>3</v>
      </c>
      <c r="AN1743">
        <v>0</v>
      </c>
      <c r="AO1743">
        <v>0</v>
      </c>
      <c r="AP1743">
        <v>1</v>
      </c>
      <c r="AQ1743">
        <v>0</v>
      </c>
      <c r="AR1743">
        <v>0</v>
      </c>
      <c r="AS1743">
        <v>0</v>
      </c>
      <c r="AT1743">
        <v>5</v>
      </c>
      <c r="AU1743">
        <v>0</v>
      </c>
      <c r="AV1743">
        <v>0</v>
      </c>
      <c r="AW1743">
        <v>0</v>
      </c>
      <c r="AX1743">
        <v>8</v>
      </c>
      <c r="AY1743">
        <v>6</v>
      </c>
      <c r="AZ1743">
        <v>4</v>
      </c>
      <c r="BA1743">
        <v>11</v>
      </c>
      <c r="BB1743">
        <v>1</v>
      </c>
      <c r="BC1743">
        <v>5</v>
      </c>
      <c r="BD1743">
        <v>0</v>
      </c>
      <c r="BE1743">
        <v>0</v>
      </c>
      <c r="BF1743">
        <v>0</v>
      </c>
      <c r="BG1743">
        <v>0</v>
      </c>
      <c r="BH1743">
        <v>0</v>
      </c>
      <c r="BI1743">
        <v>5</v>
      </c>
      <c r="BJ1743">
        <v>4</v>
      </c>
      <c r="BK1743">
        <v>0</v>
      </c>
      <c r="BL1743">
        <v>0</v>
      </c>
      <c r="BM1743">
        <v>0</v>
      </c>
      <c r="BN1743">
        <v>0</v>
      </c>
      <c r="BO1743">
        <v>4</v>
      </c>
      <c r="BP1743">
        <v>3</v>
      </c>
      <c r="BQ1743">
        <v>0</v>
      </c>
      <c r="BR1743">
        <v>1</v>
      </c>
      <c r="BS1743">
        <v>6</v>
      </c>
      <c r="BT1743">
        <v>54</v>
      </c>
      <c r="BU1743" t="s">
        <v>1734</v>
      </c>
    </row>
    <row r="1744" spans="1:73">
      <c r="A1744" t="s">
        <v>1576</v>
      </c>
      <c r="B1744" t="s">
        <v>1577</v>
      </c>
      <c r="C1744">
        <v>162</v>
      </c>
      <c r="D1744" t="s">
        <v>119</v>
      </c>
      <c r="E1744" t="s">
        <v>1594</v>
      </c>
      <c r="F1744" t="s">
        <v>92</v>
      </c>
      <c r="G1744">
        <v>5</v>
      </c>
      <c r="H1744">
        <v>4</v>
      </c>
      <c r="I1744">
        <v>11</v>
      </c>
      <c r="J1744">
        <v>2</v>
      </c>
      <c r="K1744">
        <v>0</v>
      </c>
      <c r="L1744">
        <v>19</v>
      </c>
      <c r="M1744">
        <v>0</v>
      </c>
      <c r="N1744">
        <v>12</v>
      </c>
      <c r="O1744">
        <v>0</v>
      </c>
      <c r="P1744">
        <v>0</v>
      </c>
      <c r="Q1744">
        <v>3</v>
      </c>
      <c r="R1744">
        <v>2</v>
      </c>
      <c r="S1744">
        <v>34</v>
      </c>
      <c r="T1744">
        <v>12</v>
      </c>
      <c r="U1744">
        <v>1</v>
      </c>
      <c r="V1744">
        <v>9</v>
      </c>
      <c r="W1744">
        <v>5</v>
      </c>
      <c r="X1744">
        <v>0</v>
      </c>
      <c r="Y1744">
        <v>0</v>
      </c>
      <c r="Z1744">
        <v>1</v>
      </c>
      <c r="AA1744">
        <v>0</v>
      </c>
      <c r="AB1744">
        <v>109</v>
      </c>
      <c r="AC1744">
        <v>2</v>
      </c>
      <c r="AD1744">
        <v>0</v>
      </c>
      <c r="AE1744">
        <v>0</v>
      </c>
      <c r="AF1744">
        <v>0</v>
      </c>
      <c r="AG1744">
        <v>0</v>
      </c>
      <c r="AH1744">
        <v>0</v>
      </c>
      <c r="AI1744">
        <v>9</v>
      </c>
      <c r="AJ1744">
        <v>0</v>
      </c>
      <c r="AK1744">
        <v>0</v>
      </c>
      <c r="AL1744">
        <v>3</v>
      </c>
      <c r="AM1744">
        <v>9</v>
      </c>
      <c r="AN1744">
        <v>0</v>
      </c>
      <c r="AO1744">
        <v>0</v>
      </c>
      <c r="AP1744">
        <v>2</v>
      </c>
      <c r="AQ1744">
        <v>3</v>
      </c>
      <c r="AR1744">
        <v>3</v>
      </c>
      <c r="AS1744">
        <v>0</v>
      </c>
      <c r="AT1744">
        <v>0</v>
      </c>
      <c r="AU1744">
        <v>9</v>
      </c>
      <c r="AV1744">
        <v>0</v>
      </c>
      <c r="AW1744">
        <v>6</v>
      </c>
      <c r="AX1744">
        <v>16</v>
      </c>
      <c r="AY1744">
        <v>29</v>
      </c>
      <c r="AZ1744">
        <v>12</v>
      </c>
      <c r="BA1744">
        <v>27</v>
      </c>
      <c r="BB1744">
        <v>2</v>
      </c>
      <c r="BC1744">
        <v>25</v>
      </c>
      <c r="BD1744">
        <v>0</v>
      </c>
      <c r="BE1744">
        <v>0</v>
      </c>
      <c r="BF1744">
        <v>0</v>
      </c>
      <c r="BG1744">
        <v>0</v>
      </c>
      <c r="BH1744">
        <v>0</v>
      </c>
      <c r="BI1744">
        <v>14</v>
      </c>
      <c r="BJ1744">
        <v>12</v>
      </c>
      <c r="BK1744">
        <v>0</v>
      </c>
      <c r="BL1744">
        <v>4</v>
      </c>
      <c r="BM1744">
        <v>7</v>
      </c>
      <c r="BN1744">
        <v>9</v>
      </c>
      <c r="BO1744">
        <v>26</v>
      </c>
      <c r="BP1744">
        <v>5</v>
      </c>
      <c r="BQ1744">
        <v>1</v>
      </c>
      <c r="BR1744">
        <v>2</v>
      </c>
      <c r="BS1744">
        <v>13</v>
      </c>
      <c r="BT1744">
        <v>191</v>
      </c>
      <c r="BU1744" t="s">
        <v>1735</v>
      </c>
    </row>
    <row r="1745" spans="1:73">
      <c r="A1745" t="s">
        <v>1576</v>
      </c>
      <c r="B1745" t="s">
        <v>1577</v>
      </c>
      <c r="C1745">
        <v>163</v>
      </c>
      <c r="D1745" t="s">
        <v>119</v>
      </c>
      <c r="E1745" t="s">
        <v>78</v>
      </c>
      <c r="F1745" t="s">
        <v>77</v>
      </c>
      <c r="G1745">
        <v>0</v>
      </c>
      <c r="H1745">
        <v>1</v>
      </c>
      <c r="I1745">
        <v>1</v>
      </c>
      <c r="J1745">
        <v>0</v>
      </c>
      <c r="K1745">
        <v>0</v>
      </c>
      <c r="L1745">
        <v>0</v>
      </c>
      <c r="M1745">
        <v>0</v>
      </c>
      <c r="N1745">
        <v>2</v>
      </c>
      <c r="O1745">
        <v>0</v>
      </c>
      <c r="P1745">
        <v>0</v>
      </c>
      <c r="Q1745">
        <v>0</v>
      </c>
      <c r="R1745">
        <v>0</v>
      </c>
      <c r="S1745">
        <v>0</v>
      </c>
      <c r="T1745">
        <v>1</v>
      </c>
      <c r="U1745">
        <v>0</v>
      </c>
      <c r="V1745">
        <v>0</v>
      </c>
      <c r="W1745">
        <v>0</v>
      </c>
      <c r="X1745">
        <v>0</v>
      </c>
      <c r="Y1745">
        <v>0</v>
      </c>
      <c r="Z1745">
        <v>0</v>
      </c>
      <c r="AA1745">
        <v>0</v>
      </c>
      <c r="AB1745">
        <v>11</v>
      </c>
      <c r="AC1745">
        <v>0</v>
      </c>
      <c r="AD1745">
        <v>0</v>
      </c>
      <c r="AE1745">
        <v>0</v>
      </c>
      <c r="AF1745">
        <v>0</v>
      </c>
      <c r="AG1745">
        <v>1</v>
      </c>
      <c r="AH1745">
        <v>0</v>
      </c>
      <c r="AI1745">
        <v>0</v>
      </c>
      <c r="AJ1745">
        <v>0</v>
      </c>
      <c r="AK1745">
        <v>0</v>
      </c>
      <c r="AL1745">
        <v>0</v>
      </c>
      <c r="AM1745">
        <v>2</v>
      </c>
      <c r="AN1745">
        <v>0</v>
      </c>
      <c r="AO1745">
        <v>0</v>
      </c>
      <c r="AP1745">
        <v>0</v>
      </c>
      <c r="AQ1745">
        <v>0</v>
      </c>
      <c r="AR1745">
        <v>0</v>
      </c>
      <c r="AS1745">
        <v>0</v>
      </c>
      <c r="AT1745">
        <v>0</v>
      </c>
      <c r="AU1745">
        <v>2</v>
      </c>
      <c r="AV1745">
        <v>0</v>
      </c>
      <c r="AW1745">
        <v>1</v>
      </c>
      <c r="AX1745">
        <v>4</v>
      </c>
      <c r="AY1745">
        <v>1</v>
      </c>
      <c r="AZ1745">
        <v>1</v>
      </c>
      <c r="BA1745">
        <v>6</v>
      </c>
      <c r="BB1745">
        <v>0</v>
      </c>
      <c r="BC1745">
        <v>0</v>
      </c>
      <c r="BD1745">
        <v>0</v>
      </c>
      <c r="BE1745">
        <v>0</v>
      </c>
      <c r="BF1745">
        <v>0</v>
      </c>
      <c r="BG1745">
        <v>0</v>
      </c>
      <c r="BH1745">
        <v>1</v>
      </c>
      <c r="BI1745">
        <v>5</v>
      </c>
      <c r="BJ1745">
        <v>0</v>
      </c>
      <c r="BK1745">
        <v>0</v>
      </c>
      <c r="BL1745">
        <v>0</v>
      </c>
      <c r="BM1745">
        <v>0</v>
      </c>
      <c r="BN1745">
        <v>0</v>
      </c>
      <c r="BO1745">
        <v>3</v>
      </c>
      <c r="BP1745">
        <v>0</v>
      </c>
      <c r="BQ1745">
        <v>0</v>
      </c>
      <c r="BR1745">
        <v>2</v>
      </c>
      <c r="BS1745">
        <v>4</v>
      </c>
      <c r="BT1745">
        <v>18</v>
      </c>
      <c r="BU1745" t="s">
        <v>1736</v>
      </c>
    </row>
    <row r="1746" spans="1:73">
      <c r="A1746" t="s">
        <v>1576</v>
      </c>
      <c r="B1746" t="s">
        <v>1577</v>
      </c>
      <c r="C1746">
        <v>164</v>
      </c>
      <c r="D1746" t="s">
        <v>119</v>
      </c>
      <c r="E1746" t="s">
        <v>1737</v>
      </c>
      <c r="F1746" t="s">
        <v>184</v>
      </c>
      <c r="G1746">
        <v>0</v>
      </c>
      <c r="H1746">
        <v>3</v>
      </c>
      <c r="I1746">
        <v>1</v>
      </c>
      <c r="J1746">
        <v>0</v>
      </c>
      <c r="K1746">
        <v>0</v>
      </c>
      <c r="L1746">
        <v>6</v>
      </c>
      <c r="M1746">
        <v>0</v>
      </c>
      <c r="N1746">
        <v>7</v>
      </c>
      <c r="O1746">
        <v>0</v>
      </c>
      <c r="P1746">
        <v>0</v>
      </c>
      <c r="Q1746">
        <v>3</v>
      </c>
      <c r="R1746">
        <v>0</v>
      </c>
      <c r="S1746">
        <v>17</v>
      </c>
      <c r="T1746">
        <v>3</v>
      </c>
      <c r="U1746">
        <v>0</v>
      </c>
      <c r="V1746">
        <v>1</v>
      </c>
      <c r="W1746">
        <v>2</v>
      </c>
      <c r="X1746">
        <v>0</v>
      </c>
      <c r="Y1746">
        <v>0</v>
      </c>
      <c r="Z1746">
        <v>0</v>
      </c>
      <c r="AA1746">
        <v>0</v>
      </c>
      <c r="AB1746">
        <v>47</v>
      </c>
      <c r="AC1746">
        <v>1</v>
      </c>
      <c r="AD1746">
        <v>0</v>
      </c>
      <c r="AE1746">
        <v>0</v>
      </c>
      <c r="AF1746">
        <v>0</v>
      </c>
      <c r="AG1746">
        <v>0</v>
      </c>
      <c r="AH1746">
        <v>4</v>
      </c>
      <c r="AI1746">
        <v>7</v>
      </c>
      <c r="AJ1746">
        <v>0</v>
      </c>
      <c r="AK1746">
        <v>0</v>
      </c>
      <c r="AL1746">
        <v>0</v>
      </c>
      <c r="AM1746">
        <v>4</v>
      </c>
      <c r="AN1746">
        <v>0</v>
      </c>
      <c r="AO1746">
        <v>0</v>
      </c>
      <c r="AP1746">
        <v>2</v>
      </c>
      <c r="AQ1746">
        <v>1</v>
      </c>
      <c r="AR1746">
        <v>0</v>
      </c>
      <c r="AS1746">
        <v>0</v>
      </c>
      <c r="AT1746">
        <v>1</v>
      </c>
      <c r="AU1746">
        <v>1</v>
      </c>
      <c r="AV1746">
        <v>1</v>
      </c>
      <c r="AW1746">
        <v>1</v>
      </c>
      <c r="AX1746">
        <v>10</v>
      </c>
      <c r="AY1746">
        <v>12</v>
      </c>
      <c r="AZ1746">
        <v>8</v>
      </c>
      <c r="BA1746">
        <v>14</v>
      </c>
      <c r="BB1746">
        <v>2</v>
      </c>
      <c r="BC1746">
        <v>8</v>
      </c>
      <c r="BD1746">
        <v>0</v>
      </c>
      <c r="BE1746">
        <v>0</v>
      </c>
      <c r="BF1746">
        <v>1</v>
      </c>
      <c r="BG1746">
        <v>0</v>
      </c>
      <c r="BH1746">
        <v>0</v>
      </c>
      <c r="BI1746">
        <v>5</v>
      </c>
      <c r="BJ1746">
        <v>4</v>
      </c>
      <c r="BK1746">
        <v>0</v>
      </c>
      <c r="BL1746">
        <v>3</v>
      </c>
      <c r="BM1746">
        <v>0</v>
      </c>
      <c r="BN1746">
        <v>2</v>
      </c>
      <c r="BO1746">
        <v>12</v>
      </c>
      <c r="BP1746">
        <v>5</v>
      </c>
      <c r="BQ1746">
        <v>3</v>
      </c>
      <c r="BR1746">
        <v>0</v>
      </c>
      <c r="BS1746">
        <v>4</v>
      </c>
      <c r="BT1746">
        <v>86</v>
      </c>
      <c r="BU1746" t="s">
        <v>1738</v>
      </c>
    </row>
    <row r="1747" spans="1:73">
      <c r="A1747" t="s">
        <v>1576</v>
      </c>
      <c r="B1747" t="s">
        <v>1577</v>
      </c>
      <c r="C1747">
        <v>165</v>
      </c>
      <c r="D1747" t="s">
        <v>119</v>
      </c>
      <c r="E1747" t="s">
        <v>78</v>
      </c>
      <c r="F1747" t="s">
        <v>77</v>
      </c>
      <c r="G1747">
        <v>1</v>
      </c>
      <c r="H1747">
        <v>1</v>
      </c>
      <c r="I1747">
        <v>1</v>
      </c>
      <c r="J1747">
        <v>0</v>
      </c>
      <c r="K1747">
        <v>0</v>
      </c>
      <c r="L1747">
        <v>0</v>
      </c>
      <c r="M1747">
        <v>0</v>
      </c>
      <c r="N1747">
        <v>3</v>
      </c>
      <c r="O1747">
        <v>0</v>
      </c>
      <c r="P1747">
        <v>0</v>
      </c>
      <c r="Q1747">
        <v>0</v>
      </c>
      <c r="R1747">
        <v>1</v>
      </c>
      <c r="S1747">
        <v>6</v>
      </c>
      <c r="T1747">
        <v>1</v>
      </c>
      <c r="U1747">
        <v>0</v>
      </c>
      <c r="V1747">
        <v>1</v>
      </c>
      <c r="W1747">
        <v>0</v>
      </c>
      <c r="X1747">
        <v>0</v>
      </c>
      <c r="Y1747">
        <v>0</v>
      </c>
      <c r="Z1747">
        <v>0</v>
      </c>
      <c r="AA1747">
        <v>0</v>
      </c>
      <c r="AB1747">
        <v>16</v>
      </c>
      <c r="AC1747">
        <v>0</v>
      </c>
      <c r="AD1747">
        <v>0</v>
      </c>
      <c r="AE1747">
        <v>0</v>
      </c>
      <c r="AF1747">
        <v>0</v>
      </c>
      <c r="AG1747">
        <v>0</v>
      </c>
      <c r="AH1747">
        <v>3</v>
      </c>
      <c r="AI1747">
        <v>2</v>
      </c>
      <c r="AJ1747">
        <v>0</v>
      </c>
      <c r="AK1747">
        <v>0</v>
      </c>
      <c r="AL1747">
        <v>2</v>
      </c>
      <c r="AM1747">
        <v>1</v>
      </c>
      <c r="AN1747">
        <v>0</v>
      </c>
      <c r="AO1747">
        <v>0</v>
      </c>
      <c r="AP1747">
        <v>1</v>
      </c>
      <c r="AQ1747">
        <v>0</v>
      </c>
      <c r="AR1747">
        <v>0</v>
      </c>
      <c r="AS1747">
        <v>0</v>
      </c>
      <c r="AT1747">
        <v>0</v>
      </c>
      <c r="AU1747">
        <v>0</v>
      </c>
      <c r="AV1747">
        <v>0</v>
      </c>
      <c r="AW1747">
        <v>1</v>
      </c>
      <c r="AX1747">
        <v>8</v>
      </c>
      <c r="AY1747">
        <v>3</v>
      </c>
      <c r="AZ1747">
        <v>5</v>
      </c>
      <c r="BA1747">
        <v>9</v>
      </c>
      <c r="BB1747">
        <v>2</v>
      </c>
      <c r="BC1747">
        <v>3</v>
      </c>
      <c r="BD1747">
        <v>0</v>
      </c>
      <c r="BE1747">
        <v>0</v>
      </c>
      <c r="BF1747">
        <v>0</v>
      </c>
      <c r="BG1747">
        <v>0</v>
      </c>
      <c r="BH1747">
        <v>0</v>
      </c>
      <c r="BI1747">
        <v>5</v>
      </c>
      <c r="BJ1747">
        <v>2</v>
      </c>
      <c r="BK1747">
        <v>0</v>
      </c>
      <c r="BL1747">
        <v>0</v>
      </c>
      <c r="BM1747">
        <v>3</v>
      </c>
      <c r="BN1747">
        <v>0</v>
      </c>
      <c r="BO1747">
        <v>6</v>
      </c>
      <c r="BP1747">
        <v>1</v>
      </c>
      <c r="BQ1747">
        <v>0</v>
      </c>
      <c r="BR1747">
        <v>0</v>
      </c>
      <c r="BS1747">
        <v>1</v>
      </c>
      <c r="BT1747">
        <v>24</v>
      </c>
      <c r="BU1747" t="s">
        <v>1739</v>
      </c>
    </row>
    <row r="1748" spans="1:73">
      <c r="A1748" t="s">
        <v>1576</v>
      </c>
      <c r="B1748" t="s">
        <v>1577</v>
      </c>
      <c r="C1748">
        <v>166</v>
      </c>
      <c r="D1748" t="s">
        <v>119</v>
      </c>
      <c r="E1748" t="s">
        <v>1740</v>
      </c>
      <c r="F1748" t="s">
        <v>184</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1</v>
      </c>
      <c r="BT1748">
        <v>2</v>
      </c>
      <c r="BU1748" t="s">
        <v>1741</v>
      </c>
    </row>
    <row r="1749" spans="1:73">
      <c r="A1749" t="s">
        <v>1576</v>
      </c>
      <c r="B1749" t="s">
        <v>1577</v>
      </c>
      <c r="C1749">
        <v>167</v>
      </c>
      <c r="D1749" t="s">
        <v>119</v>
      </c>
      <c r="E1749" t="s">
        <v>78</v>
      </c>
      <c r="F1749" t="s">
        <v>77</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2</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1</v>
      </c>
      <c r="AZ1749">
        <v>1</v>
      </c>
      <c r="BA1749">
        <v>0</v>
      </c>
      <c r="BB1749">
        <v>1</v>
      </c>
      <c r="BC1749">
        <v>0</v>
      </c>
      <c r="BD1749">
        <v>0</v>
      </c>
      <c r="BE1749">
        <v>0</v>
      </c>
      <c r="BF1749">
        <v>0</v>
      </c>
      <c r="BG1749">
        <v>0</v>
      </c>
      <c r="BH1749">
        <v>0</v>
      </c>
      <c r="BI1749">
        <v>2</v>
      </c>
      <c r="BJ1749">
        <v>0</v>
      </c>
      <c r="BK1749">
        <v>0</v>
      </c>
      <c r="BL1749">
        <v>0</v>
      </c>
      <c r="BM1749">
        <v>0</v>
      </c>
      <c r="BN1749">
        <v>0</v>
      </c>
      <c r="BO1749">
        <v>1</v>
      </c>
      <c r="BP1749">
        <v>0</v>
      </c>
      <c r="BQ1749">
        <v>0</v>
      </c>
      <c r="BR1749">
        <v>0</v>
      </c>
      <c r="BS1749">
        <v>1</v>
      </c>
      <c r="BT1749">
        <v>5</v>
      </c>
      <c r="BU1749" t="e">
        <f>-- ask for another question.</f>
        <v>#NAME?</v>
      </c>
    </row>
    <row r="1750" spans="1:73">
      <c r="A1750" t="s">
        <v>1576</v>
      </c>
      <c r="B1750" t="s">
        <v>1577</v>
      </c>
      <c r="C1750">
        <v>168</v>
      </c>
      <c r="D1750" t="s">
        <v>119</v>
      </c>
      <c r="E1750" t="s">
        <v>1740</v>
      </c>
      <c r="F1750" t="s">
        <v>184</v>
      </c>
      <c r="G1750">
        <v>0</v>
      </c>
      <c r="H1750">
        <v>2</v>
      </c>
      <c r="I1750">
        <v>0</v>
      </c>
      <c r="J1750">
        <v>0</v>
      </c>
      <c r="K1750">
        <v>0</v>
      </c>
      <c r="L1750">
        <v>4</v>
      </c>
      <c r="M1750">
        <v>0</v>
      </c>
      <c r="N1750">
        <v>6</v>
      </c>
      <c r="O1750">
        <v>0</v>
      </c>
      <c r="P1750">
        <v>0</v>
      </c>
      <c r="Q1750">
        <v>2</v>
      </c>
      <c r="R1750">
        <v>0</v>
      </c>
      <c r="S1750">
        <v>8</v>
      </c>
      <c r="T1750">
        <v>1</v>
      </c>
      <c r="U1750">
        <v>0</v>
      </c>
      <c r="V1750">
        <v>0</v>
      </c>
      <c r="W1750">
        <v>0</v>
      </c>
      <c r="X1750">
        <v>0</v>
      </c>
      <c r="Y1750">
        <v>0</v>
      </c>
      <c r="Z1750">
        <v>0</v>
      </c>
      <c r="AA1750">
        <v>0</v>
      </c>
      <c r="AB1750">
        <v>27</v>
      </c>
      <c r="AC1750">
        <v>0</v>
      </c>
      <c r="AD1750">
        <v>0</v>
      </c>
      <c r="AE1750">
        <v>0</v>
      </c>
      <c r="AF1750">
        <v>0</v>
      </c>
      <c r="AG1750">
        <v>0</v>
      </c>
      <c r="AH1750">
        <v>0</v>
      </c>
      <c r="AI1750">
        <v>5</v>
      </c>
      <c r="AJ1750">
        <v>0</v>
      </c>
      <c r="AK1750">
        <v>0</v>
      </c>
      <c r="AL1750">
        <v>0</v>
      </c>
      <c r="AM1750">
        <v>5</v>
      </c>
      <c r="AN1750">
        <v>0</v>
      </c>
      <c r="AO1750">
        <v>0</v>
      </c>
      <c r="AP1750">
        <v>1</v>
      </c>
      <c r="AQ1750">
        <v>0</v>
      </c>
      <c r="AR1750">
        <v>0</v>
      </c>
      <c r="AS1750">
        <v>0</v>
      </c>
      <c r="AT1750">
        <v>0</v>
      </c>
      <c r="AU1750">
        <v>0</v>
      </c>
      <c r="AV1750">
        <v>0</v>
      </c>
      <c r="AW1750">
        <v>0</v>
      </c>
      <c r="AX1750">
        <v>6</v>
      </c>
      <c r="AY1750">
        <v>2</v>
      </c>
      <c r="AZ1750">
        <v>8</v>
      </c>
      <c r="BA1750">
        <v>11</v>
      </c>
      <c r="BB1750">
        <v>1</v>
      </c>
      <c r="BC1750">
        <v>2</v>
      </c>
      <c r="BD1750">
        <v>0</v>
      </c>
      <c r="BE1750">
        <v>0</v>
      </c>
      <c r="BF1750">
        <v>0</v>
      </c>
      <c r="BG1750">
        <v>0</v>
      </c>
      <c r="BH1750">
        <v>0</v>
      </c>
      <c r="BI1750">
        <v>6</v>
      </c>
      <c r="BJ1750">
        <v>0</v>
      </c>
      <c r="BK1750">
        <v>0</v>
      </c>
      <c r="BL1750">
        <v>1</v>
      </c>
      <c r="BM1750">
        <v>0</v>
      </c>
      <c r="BN1750">
        <v>0</v>
      </c>
      <c r="BO1750">
        <v>8</v>
      </c>
      <c r="BP1750">
        <v>6</v>
      </c>
      <c r="BQ1750">
        <v>0</v>
      </c>
      <c r="BR1750">
        <v>0</v>
      </c>
      <c r="BS1750">
        <v>3</v>
      </c>
      <c r="BT1750">
        <v>36</v>
      </c>
      <c r="BU1750" t="s">
        <v>1742</v>
      </c>
    </row>
    <row r="1751" spans="1:73">
      <c r="A1751" t="s">
        <v>1576</v>
      </c>
      <c r="B1751" t="s">
        <v>1577</v>
      </c>
      <c r="C1751">
        <v>169</v>
      </c>
      <c r="D1751" t="s">
        <v>119</v>
      </c>
      <c r="E1751" t="s">
        <v>1597</v>
      </c>
      <c r="F1751" t="s">
        <v>101</v>
      </c>
      <c r="G1751">
        <v>2</v>
      </c>
      <c r="H1751">
        <v>5</v>
      </c>
      <c r="I1751">
        <v>0</v>
      </c>
      <c r="J1751">
        <v>0</v>
      </c>
      <c r="K1751">
        <v>0</v>
      </c>
      <c r="L1751">
        <v>4</v>
      </c>
      <c r="M1751">
        <v>0</v>
      </c>
      <c r="N1751">
        <v>10</v>
      </c>
      <c r="O1751">
        <v>0</v>
      </c>
      <c r="P1751">
        <v>0</v>
      </c>
      <c r="Q1751">
        <v>3</v>
      </c>
      <c r="R1751">
        <v>0</v>
      </c>
      <c r="S1751">
        <v>19</v>
      </c>
      <c r="T1751">
        <v>5</v>
      </c>
      <c r="U1751">
        <v>0</v>
      </c>
      <c r="V1751">
        <v>2</v>
      </c>
      <c r="W1751">
        <v>5</v>
      </c>
      <c r="X1751">
        <v>0</v>
      </c>
      <c r="Y1751">
        <v>0</v>
      </c>
      <c r="Z1751">
        <v>0</v>
      </c>
      <c r="AA1751">
        <v>0</v>
      </c>
      <c r="AB1751">
        <v>54</v>
      </c>
      <c r="AC1751">
        <v>0</v>
      </c>
      <c r="AD1751">
        <v>0</v>
      </c>
      <c r="AE1751">
        <v>0</v>
      </c>
      <c r="AF1751">
        <v>0</v>
      </c>
      <c r="AG1751">
        <v>0</v>
      </c>
      <c r="AH1751">
        <v>0</v>
      </c>
      <c r="AI1751">
        <v>1</v>
      </c>
      <c r="AJ1751">
        <v>0</v>
      </c>
      <c r="AK1751">
        <v>2</v>
      </c>
      <c r="AL1751">
        <v>6</v>
      </c>
      <c r="AM1751">
        <v>9</v>
      </c>
      <c r="AN1751">
        <v>0</v>
      </c>
      <c r="AO1751">
        <v>0</v>
      </c>
      <c r="AP1751">
        <v>0</v>
      </c>
      <c r="AQ1751">
        <v>3</v>
      </c>
      <c r="AR1751">
        <v>0</v>
      </c>
      <c r="AS1751">
        <v>0</v>
      </c>
      <c r="AT1751">
        <v>0</v>
      </c>
      <c r="AU1751">
        <v>0</v>
      </c>
      <c r="AV1751">
        <v>0</v>
      </c>
      <c r="AW1751">
        <v>0</v>
      </c>
      <c r="AX1751">
        <v>11</v>
      </c>
      <c r="AY1751">
        <v>9</v>
      </c>
      <c r="AZ1751">
        <v>16</v>
      </c>
      <c r="BA1751">
        <v>20</v>
      </c>
      <c r="BB1751">
        <v>2</v>
      </c>
      <c r="BC1751">
        <v>2</v>
      </c>
      <c r="BD1751">
        <v>0</v>
      </c>
      <c r="BE1751">
        <v>0</v>
      </c>
      <c r="BF1751">
        <v>0</v>
      </c>
      <c r="BG1751">
        <v>0</v>
      </c>
      <c r="BH1751">
        <v>0</v>
      </c>
      <c r="BI1751">
        <v>13</v>
      </c>
      <c r="BJ1751">
        <v>2</v>
      </c>
      <c r="BK1751">
        <v>0</v>
      </c>
      <c r="BL1751">
        <v>2</v>
      </c>
      <c r="BM1751">
        <v>1</v>
      </c>
      <c r="BN1751">
        <v>0</v>
      </c>
      <c r="BO1751">
        <v>17</v>
      </c>
      <c r="BP1751">
        <v>1</v>
      </c>
      <c r="BQ1751">
        <v>2</v>
      </c>
      <c r="BR1751">
        <v>5</v>
      </c>
      <c r="BS1751">
        <v>7</v>
      </c>
      <c r="BT1751">
        <v>92</v>
      </c>
      <c r="BU1751" t="s">
        <v>1743</v>
      </c>
    </row>
    <row r="1752" spans="1:73">
      <c r="A1752" t="s">
        <v>1576</v>
      </c>
      <c r="B1752" t="s">
        <v>1577</v>
      </c>
      <c r="C1752">
        <v>170</v>
      </c>
      <c r="D1752" t="s">
        <v>119</v>
      </c>
      <c r="E1752" t="s">
        <v>78</v>
      </c>
      <c r="F1752" t="s">
        <v>77</v>
      </c>
      <c r="G1752">
        <v>0</v>
      </c>
      <c r="H1752">
        <v>0</v>
      </c>
      <c r="I1752">
        <v>0</v>
      </c>
      <c r="J1752">
        <v>0</v>
      </c>
      <c r="K1752">
        <v>0</v>
      </c>
      <c r="L1752">
        <v>0</v>
      </c>
      <c r="M1752">
        <v>0</v>
      </c>
      <c r="N1752">
        <v>1</v>
      </c>
      <c r="O1752">
        <v>0</v>
      </c>
      <c r="P1752">
        <v>0</v>
      </c>
      <c r="Q1752">
        <v>0</v>
      </c>
      <c r="R1752">
        <v>0</v>
      </c>
      <c r="S1752">
        <v>1</v>
      </c>
      <c r="T1752">
        <v>0</v>
      </c>
      <c r="U1752">
        <v>0</v>
      </c>
      <c r="V1752">
        <v>1</v>
      </c>
      <c r="W1752">
        <v>0</v>
      </c>
      <c r="X1752">
        <v>0</v>
      </c>
      <c r="Y1752">
        <v>0</v>
      </c>
      <c r="Z1752">
        <v>0</v>
      </c>
      <c r="AA1752">
        <v>0</v>
      </c>
      <c r="AB1752">
        <v>4</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1</v>
      </c>
      <c r="AV1752">
        <v>0</v>
      </c>
      <c r="AW1752">
        <v>0</v>
      </c>
      <c r="AX1752">
        <v>2</v>
      </c>
      <c r="AY1752">
        <v>1</v>
      </c>
      <c r="AZ1752">
        <v>1</v>
      </c>
      <c r="BA1752">
        <v>2</v>
      </c>
      <c r="BB1752">
        <v>0</v>
      </c>
      <c r="BC1752">
        <v>0</v>
      </c>
      <c r="BD1752">
        <v>0</v>
      </c>
      <c r="BE1752">
        <v>0</v>
      </c>
      <c r="BF1752">
        <v>0</v>
      </c>
      <c r="BG1752">
        <v>0</v>
      </c>
      <c r="BH1752">
        <v>0</v>
      </c>
      <c r="BI1752">
        <v>3</v>
      </c>
      <c r="BJ1752">
        <v>0</v>
      </c>
      <c r="BK1752">
        <v>0</v>
      </c>
      <c r="BL1752">
        <v>0</v>
      </c>
      <c r="BM1752">
        <v>0</v>
      </c>
      <c r="BN1752">
        <v>0</v>
      </c>
      <c r="BO1752">
        <v>2</v>
      </c>
      <c r="BP1752">
        <v>0</v>
      </c>
      <c r="BQ1752">
        <v>0</v>
      </c>
      <c r="BR1752">
        <v>2</v>
      </c>
      <c r="BS1752">
        <v>2</v>
      </c>
      <c r="BT1752">
        <v>9</v>
      </c>
      <c r="BU1752" t="s">
        <v>1744</v>
      </c>
    </row>
    <row r="1753" spans="1:73">
      <c r="A1753" t="s">
        <v>1576</v>
      </c>
      <c r="B1753" t="s">
        <v>1577</v>
      </c>
      <c r="C1753">
        <v>171</v>
      </c>
      <c r="D1753" t="s">
        <v>119</v>
      </c>
      <c r="E1753" t="s">
        <v>1594</v>
      </c>
      <c r="F1753" t="s">
        <v>92</v>
      </c>
      <c r="G1753">
        <v>0</v>
      </c>
      <c r="H1753">
        <v>1</v>
      </c>
      <c r="I1753">
        <v>0</v>
      </c>
      <c r="J1753">
        <v>0</v>
      </c>
      <c r="K1753">
        <v>0</v>
      </c>
      <c r="L1753">
        <v>0</v>
      </c>
      <c r="M1753">
        <v>0</v>
      </c>
      <c r="N1753">
        <v>0</v>
      </c>
      <c r="O1753">
        <v>0</v>
      </c>
      <c r="P1753">
        <v>0</v>
      </c>
      <c r="Q1753">
        <v>0</v>
      </c>
      <c r="R1753">
        <v>0</v>
      </c>
      <c r="S1753">
        <v>2</v>
      </c>
      <c r="T1753">
        <v>0</v>
      </c>
      <c r="U1753">
        <v>0</v>
      </c>
      <c r="V1753">
        <v>1</v>
      </c>
      <c r="W1753">
        <v>1</v>
      </c>
      <c r="X1753">
        <v>0</v>
      </c>
      <c r="Y1753">
        <v>0</v>
      </c>
      <c r="Z1753">
        <v>0</v>
      </c>
      <c r="AA1753">
        <v>0</v>
      </c>
      <c r="AB1753">
        <v>3</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1</v>
      </c>
      <c r="AV1753">
        <v>0</v>
      </c>
      <c r="AW1753">
        <v>0</v>
      </c>
      <c r="AX1753">
        <v>0</v>
      </c>
      <c r="AY1753">
        <v>1</v>
      </c>
      <c r="AZ1753">
        <v>0</v>
      </c>
      <c r="BA1753">
        <v>0</v>
      </c>
      <c r="BB1753">
        <v>0</v>
      </c>
      <c r="BC1753">
        <v>0</v>
      </c>
      <c r="BD1753">
        <v>0</v>
      </c>
      <c r="BE1753">
        <v>0</v>
      </c>
      <c r="BF1753">
        <v>0</v>
      </c>
      <c r="BG1753">
        <v>0</v>
      </c>
      <c r="BH1753">
        <v>0</v>
      </c>
      <c r="BI1753">
        <v>0</v>
      </c>
      <c r="BJ1753">
        <v>0</v>
      </c>
      <c r="BK1753">
        <v>0</v>
      </c>
      <c r="BL1753">
        <v>0</v>
      </c>
      <c r="BM1753">
        <v>0</v>
      </c>
      <c r="BN1753">
        <v>0</v>
      </c>
      <c r="BO1753">
        <v>1</v>
      </c>
      <c r="BP1753">
        <v>0</v>
      </c>
      <c r="BQ1753">
        <v>0</v>
      </c>
      <c r="BR1753">
        <v>0</v>
      </c>
      <c r="BS1753">
        <v>1</v>
      </c>
      <c r="BT1753">
        <v>6</v>
      </c>
      <c r="BU1753" t="s">
        <v>1745</v>
      </c>
    </row>
    <row r="1754" spans="1:73">
      <c r="A1754" t="s">
        <v>1576</v>
      </c>
      <c r="B1754" t="s">
        <v>1577</v>
      </c>
      <c r="C1754">
        <v>172</v>
      </c>
      <c r="D1754" t="s">
        <v>119</v>
      </c>
      <c r="E1754" t="s">
        <v>78</v>
      </c>
      <c r="F1754" t="s">
        <v>77</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1</v>
      </c>
      <c r="BT1754">
        <v>2</v>
      </c>
      <c r="BU1754" t="s">
        <v>1673</v>
      </c>
    </row>
    <row r="1755" spans="1:73">
      <c r="A1755" t="s">
        <v>1576</v>
      </c>
      <c r="B1755" t="s">
        <v>1577</v>
      </c>
      <c r="C1755">
        <v>173</v>
      </c>
      <c r="D1755" t="s">
        <v>119</v>
      </c>
      <c r="E1755" t="s">
        <v>1594</v>
      </c>
      <c r="F1755" t="s">
        <v>92</v>
      </c>
      <c r="G1755">
        <v>0</v>
      </c>
      <c r="H1755">
        <v>0</v>
      </c>
      <c r="I1755">
        <v>4</v>
      </c>
      <c r="J1755">
        <v>1</v>
      </c>
      <c r="K1755">
        <v>0</v>
      </c>
      <c r="L1755">
        <v>5</v>
      </c>
      <c r="M1755">
        <v>0</v>
      </c>
      <c r="N1755">
        <v>3</v>
      </c>
      <c r="O1755">
        <v>0</v>
      </c>
      <c r="P1755">
        <v>0</v>
      </c>
      <c r="Q1755">
        <v>0</v>
      </c>
      <c r="R1755">
        <v>3</v>
      </c>
      <c r="S1755">
        <v>10</v>
      </c>
      <c r="T1755">
        <v>2</v>
      </c>
      <c r="U1755">
        <v>0</v>
      </c>
      <c r="V1755">
        <v>1</v>
      </c>
      <c r="W1755">
        <v>0</v>
      </c>
      <c r="X1755">
        <v>0</v>
      </c>
      <c r="Y1755">
        <v>0</v>
      </c>
      <c r="Z1755">
        <v>0</v>
      </c>
      <c r="AA1755">
        <v>0</v>
      </c>
      <c r="AB1755">
        <v>33</v>
      </c>
      <c r="AC1755">
        <v>0</v>
      </c>
      <c r="AD1755">
        <v>0</v>
      </c>
      <c r="AE1755">
        <v>0</v>
      </c>
      <c r="AF1755">
        <v>0</v>
      </c>
      <c r="AG1755">
        <v>0</v>
      </c>
      <c r="AH1755">
        <v>0</v>
      </c>
      <c r="AI1755">
        <v>4</v>
      </c>
      <c r="AJ1755">
        <v>0</v>
      </c>
      <c r="AK1755">
        <v>1</v>
      </c>
      <c r="AL1755">
        <v>0</v>
      </c>
      <c r="AM1755">
        <v>4</v>
      </c>
      <c r="AN1755">
        <v>0</v>
      </c>
      <c r="AO1755">
        <v>0</v>
      </c>
      <c r="AP1755">
        <v>3</v>
      </c>
      <c r="AQ1755">
        <v>0</v>
      </c>
      <c r="AR1755">
        <v>1</v>
      </c>
      <c r="AS1755">
        <v>0</v>
      </c>
      <c r="AT1755">
        <v>0</v>
      </c>
      <c r="AU1755">
        <v>0</v>
      </c>
      <c r="AV1755">
        <v>0</v>
      </c>
      <c r="AW1755">
        <v>3</v>
      </c>
      <c r="AX1755">
        <v>4</v>
      </c>
      <c r="AY1755">
        <v>9</v>
      </c>
      <c r="AZ1755">
        <v>6</v>
      </c>
      <c r="BA1755">
        <v>8</v>
      </c>
      <c r="BB1755">
        <v>2</v>
      </c>
      <c r="BC1755">
        <v>10</v>
      </c>
      <c r="BD1755">
        <v>0</v>
      </c>
      <c r="BE1755">
        <v>0</v>
      </c>
      <c r="BF1755">
        <v>0</v>
      </c>
      <c r="BG1755">
        <v>0</v>
      </c>
      <c r="BH1755">
        <v>0</v>
      </c>
      <c r="BI1755">
        <v>5</v>
      </c>
      <c r="BJ1755">
        <v>2</v>
      </c>
      <c r="BK1755">
        <v>0</v>
      </c>
      <c r="BL1755">
        <v>1</v>
      </c>
      <c r="BM1755">
        <v>0</v>
      </c>
      <c r="BN1755">
        <v>5</v>
      </c>
      <c r="BO1755">
        <v>7</v>
      </c>
      <c r="BP1755">
        <v>3</v>
      </c>
      <c r="BQ1755">
        <v>0</v>
      </c>
      <c r="BR1755">
        <v>0</v>
      </c>
      <c r="BS1755">
        <v>2</v>
      </c>
      <c r="BT1755">
        <v>52</v>
      </c>
      <c r="BU1755" t="s">
        <v>1746</v>
      </c>
    </row>
    <row r="1756" spans="1:73">
      <c r="A1756" t="s">
        <v>1576</v>
      </c>
      <c r="B1756" t="s">
        <v>1577</v>
      </c>
      <c r="C1756">
        <v>174</v>
      </c>
      <c r="D1756" t="s">
        <v>119</v>
      </c>
      <c r="E1756" t="s">
        <v>78</v>
      </c>
      <c r="F1756" t="s">
        <v>77</v>
      </c>
      <c r="G1756">
        <v>0</v>
      </c>
      <c r="H1756">
        <v>0</v>
      </c>
      <c r="I1756">
        <v>2</v>
      </c>
      <c r="J1756">
        <v>0</v>
      </c>
      <c r="K1756">
        <v>0</v>
      </c>
      <c r="L1756">
        <v>4</v>
      </c>
      <c r="M1756">
        <v>0</v>
      </c>
      <c r="N1756">
        <v>3</v>
      </c>
      <c r="O1756">
        <v>0</v>
      </c>
      <c r="P1756">
        <v>0</v>
      </c>
      <c r="Q1756">
        <v>0</v>
      </c>
      <c r="R1756">
        <v>0</v>
      </c>
      <c r="S1756">
        <v>7</v>
      </c>
      <c r="T1756">
        <v>2</v>
      </c>
      <c r="U1756">
        <v>0</v>
      </c>
      <c r="V1756">
        <v>1</v>
      </c>
      <c r="W1756">
        <v>1</v>
      </c>
      <c r="X1756">
        <v>0</v>
      </c>
      <c r="Y1756">
        <v>0</v>
      </c>
      <c r="Z1756">
        <v>1</v>
      </c>
      <c r="AA1756">
        <v>0</v>
      </c>
      <c r="AB1756">
        <v>23</v>
      </c>
      <c r="AC1756">
        <v>0</v>
      </c>
      <c r="AD1756">
        <v>0</v>
      </c>
      <c r="AE1756">
        <v>2</v>
      </c>
      <c r="AF1756">
        <v>0</v>
      </c>
      <c r="AG1756">
        <v>0</v>
      </c>
      <c r="AH1756">
        <v>2</v>
      </c>
      <c r="AI1756">
        <v>3</v>
      </c>
      <c r="AJ1756">
        <v>0</v>
      </c>
      <c r="AK1756">
        <v>0</v>
      </c>
      <c r="AL1756">
        <v>0</v>
      </c>
      <c r="AM1756">
        <v>2</v>
      </c>
      <c r="AN1756">
        <v>0</v>
      </c>
      <c r="AO1756">
        <v>0</v>
      </c>
      <c r="AP1756">
        <v>0</v>
      </c>
      <c r="AQ1756">
        <v>1</v>
      </c>
      <c r="AR1756">
        <v>0</v>
      </c>
      <c r="AS1756">
        <v>0</v>
      </c>
      <c r="AT1756">
        <v>1</v>
      </c>
      <c r="AU1756">
        <v>1</v>
      </c>
      <c r="AV1756">
        <v>2</v>
      </c>
      <c r="AW1756">
        <v>2</v>
      </c>
      <c r="AX1756">
        <v>4</v>
      </c>
      <c r="AY1756">
        <v>4</v>
      </c>
      <c r="AZ1756">
        <v>2</v>
      </c>
      <c r="BA1756">
        <v>6</v>
      </c>
      <c r="BB1756">
        <v>1</v>
      </c>
      <c r="BC1756">
        <v>2</v>
      </c>
      <c r="BD1756">
        <v>0</v>
      </c>
      <c r="BE1756">
        <v>0</v>
      </c>
      <c r="BF1756">
        <v>0</v>
      </c>
      <c r="BG1756">
        <v>0</v>
      </c>
      <c r="BH1756">
        <v>0</v>
      </c>
      <c r="BI1756">
        <v>5</v>
      </c>
      <c r="BJ1756">
        <v>0</v>
      </c>
      <c r="BK1756">
        <v>0</v>
      </c>
      <c r="BL1756">
        <v>2</v>
      </c>
      <c r="BM1756">
        <v>0</v>
      </c>
      <c r="BN1756">
        <v>3</v>
      </c>
      <c r="BO1756">
        <v>5</v>
      </c>
      <c r="BP1756">
        <v>1</v>
      </c>
      <c r="BQ1756">
        <v>0</v>
      </c>
      <c r="BR1756">
        <v>1</v>
      </c>
      <c r="BS1756">
        <v>6</v>
      </c>
      <c r="BT1756">
        <v>40</v>
      </c>
      <c r="BU1756" t="s">
        <v>1747</v>
      </c>
    </row>
    <row r="1757" spans="1:73">
      <c r="A1757" t="s">
        <v>1576</v>
      </c>
      <c r="B1757" t="s">
        <v>1577</v>
      </c>
      <c r="C1757">
        <v>175</v>
      </c>
      <c r="D1757" t="s">
        <v>119</v>
      </c>
      <c r="E1757" t="s">
        <v>1748</v>
      </c>
      <c r="F1757" t="s">
        <v>184</v>
      </c>
      <c r="G1757">
        <v>0</v>
      </c>
      <c r="H1757">
        <v>1</v>
      </c>
      <c r="I1757">
        <v>0</v>
      </c>
      <c r="J1757">
        <v>0</v>
      </c>
      <c r="K1757">
        <v>0</v>
      </c>
      <c r="L1757">
        <v>1</v>
      </c>
      <c r="M1757">
        <v>0</v>
      </c>
      <c r="N1757">
        <v>6</v>
      </c>
      <c r="O1757">
        <v>0</v>
      </c>
      <c r="P1757">
        <v>0</v>
      </c>
      <c r="Q1757">
        <v>0</v>
      </c>
      <c r="R1757">
        <v>1</v>
      </c>
      <c r="S1757">
        <v>8</v>
      </c>
      <c r="T1757">
        <v>1</v>
      </c>
      <c r="U1757">
        <v>0</v>
      </c>
      <c r="V1757">
        <v>1</v>
      </c>
      <c r="W1757">
        <v>0</v>
      </c>
      <c r="X1757">
        <v>0</v>
      </c>
      <c r="Y1757">
        <v>0</v>
      </c>
      <c r="Z1757">
        <v>0</v>
      </c>
      <c r="AA1757">
        <v>0</v>
      </c>
      <c r="AB1757">
        <v>30</v>
      </c>
      <c r="AC1757">
        <v>0</v>
      </c>
      <c r="AD1757">
        <v>0</v>
      </c>
      <c r="AE1757">
        <v>0</v>
      </c>
      <c r="AF1757">
        <v>0</v>
      </c>
      <c r="AG1757">
        <v>0</v>
      </c>
      <c r="AH1757">
        <v>11</v>
      </c>
      <c r="AI1757">
        <v>3</v>
      </c>
      <c r="AJ1757">
        <v>0</v>
      </c>
      <c r="AK1757">
        <v>0</v>
      </c>
      <c r="AL1757">
        <v>0</v>
      </c>
      <c r="AM1757">
        <v>2</v>
      </c>
      <c r="AN1757">
        <v>0</v>
      </c>
      <c r="AO1757">
        <v>0</v>
      </c>
      <c r="AP1757">
        <v>0</v>
      </c>
      <c r="AQ1757">
        <v>1</v>
      </c>
      <c r="AR1757">
        <v>0</v>
      </c>
      <c r="AS1757">
        <v>0</v>
      </c>
      <c r="AT1757">
        <v>0</v>
      </c>
      <c r="AU1757">
        <v>0</v>
      </c>
      <c r="AV1757">
        <v>0</v>
      </c>
      <c r="AW1757">
        <v>0</v>
      </c>
      <c r="AX1757">
        <v>12</v>
      </c>
      <c r="AY1757">
        <v>6</v>
      </c>
      <c r="AZ1757">
        <v>6</v>
      </c>
      <c r="BA1757">
        <v>14</v>
      </c>
      <c r="BB1757">
        <v>0</v>
      </c>
      <c r="BC1757">
        <v>0</v>
      </c>
      <c r="BD1757">
        <v>0</v>
      </c>
      <c r="BE1757">
        <v>0</v>
      </c>
      <c r="BF1757">
        <v>0</v>
      </c>
      <c r="BG1757">
        <v>0</v>
      </c>
      <c r="BH1757">
        <v>0</v>
      </c>
      <c r="BI1757">
        <v>2</v>
      </c>
      <c r="BJ1757">
        <v>0</v>
      </c>
      <c r="BK1757">
        <v>0</v>
      </c>
      <c r="BL1757">
        <v>2</v>
      </c>
      <c r="BM1757">
        <v>0</v>
      </c>
      <c r="BN1757">
        <v>0</v>
      </c>
      <c r="BO1757">
        <v>6</v>
      </c>
      <c r="BP1757">
        <v>0</v>
      </c>
      <c r="BQ1757">
        <v>0</v>
      </c>
      <c r="BR1757">
        <v>1</v>
      </c>
      <c r="BS1757">
        <v>5</v>
      </c>
      <c r="BT1757">
        <v>45</v>
      </c>
      <c r="BU1757" t="s">
        <v>1749</v>
      </c>
    </row>
    <row r="1758" spans="1:73">
      <c r="A1758" t="s">
        <v>1576</v>
      </c>
      <c r="B1758" t="s">
        <v>1577</v>
      </c>
      <c r="C1758">
        <v>176</v>
      </c>
      <c r="D1758" t="s">
        <v>119</v>
      </c>
      <c r="E1758" t="s">
        <v>78</v>
      </c>
      <c r="F1758" t="s">
        <v>77</v>
      </c>
      <c r="G1758">
        <v>0</v>
      </c>
      <c r="H1758">
        <v>0</v>
      </c>
      <c r="I1758">
        <v>0</v>
      </c>
      <c r="J1758">
        <v>0</v>
      </c>
      <c r="K1758">
        <v>0</v>
      </c>
      <c r="L1758">
        <v>0</v>
      </c>
      <c r="M1758">
        <v>0</v>
      </c>
      <c r="N1758">
        <v>0</v>
      </c>
      <c r="O1758">
        <v>0</v>
      </c>
      <c r="P1758">
        <v>0</v>
      </c>
      <c r="Q1758">
        <v>0</v>
      </c>
      <c r="R1758">
        <v>0</v>
      </c>
      <c r="S1758">
        <v>2</v>
      </c>
      <c r="T1758">
        <v>0</v>
      </c>
      <c r="U1758">
        <v>0</v>
      </c>
      <c r="V1758">
        <v>0</v>
      </c>
      <c r="W1758">
        <v>0</v>
      </c>
      <c r="X1758">
        <v>0</v>
      </c>
      <c r="Y1758">
        <v>0</v>
      </c>
      <c r="Z1758">
        <v>0</v>
      </c>
      <c r="AA1758">
        <v>0</v>
      </c>
      <c r="AB1758">
        <v>3</v>
      </c>
      <c r="AC1758">
        <v>0</v>
      </c>
      <c r="AD1758">
        <v>0</v>
      </c>
      <c r="AE1758">
        <v>0</v>
      </c>
      <c r="AF1758">
        <v>0</v>
      </c>
      <c r="AG1758">
        <v>0</v>
      </c>
      <c r="AH1758">
        <v>0</v>
      </c>
      <c r="AI1758">
        <v>2</v>
      </c>
      <c r="AJ1758">
        <v>0</v>
      </c>
      <c r="AK1758">
        <v>0</v>
      </c>
      <c r="AL1758">
        <v>0</v>
      </c>
      <c r="AM1758">
        <v>1</v>
      </c>
      <c r="AN1758">
        <v>0</v>
      </c>
      <c r="AO1758">
        <v>0</v>
      </c>
      <c r="AP1758">
        <v>0</v>
      </c>
      <c r="AQ1758">
        <v>0</v>
      </c>
      <c r="AR1758">
        <v>0</v>
      </c>
      <c r="AS1758">
        <v>0</v>
      </c>
      <c r="AT1758">
        <v>0</v>
      </c>
      <c r="AU1758">
        <v>0</v>
      </c>
      <c r="AV1758">
        <v>0</v>
      </c>
      <c r="AW1758">
        <v>0</v>
      </c>
      <c r="AX1758">
        <v>0</v>
      </c>
      <c r="AY1758">
        <v>1</v>
      </c>
      <c r="AZ1758">
        <v>0</v>
      </c>
      <c r="BA1758">
        <v>1</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1</v>
      </c>
      <c r="BT1758">
        <v>4</v>
      </c>
      <c r="BU1758" t="s">
        <v>1750</v>
      </c>
    </row>
    <row r="1759" spans="1:73">
      <c r="A1759" t="s">
        <v>1576</v>
      </c>
      <c r="B1759" t="s">
        <v>1577</v>
      </c>
      <c r="C1759">
        <v>177</v>
      </c>
      <c r="D1759" t="s">
        <v>119</v>
      </c>
      <c r="E1759" t="s">
        <v>1748</v>
      </c>
      <c r="F1759" t="s">
        <v>184</v>
      </c>
      <c r="G1759">
        <v>1</v>
      </c>
      <c r="H1759">
        <v>5</v>
      </c>
      <c r="I1759">
        <v>0</v>
      </c>
      <c r="J1759">
        <v>0</v>
      </c>
      <c r="K1759">
        <v>0</v>
      </c>
      <c r="L1759">
        <v>6</v>
      </c>
      <c r="M1759">
        <v>0</v>
      </c>
      <c r="N1759">
        <v>11</v>
      </c>
      <c r="O1759">
        <v>0</v>
      </c>
      <c r="P1759">
        <v>0</v>
      </c>
      <c r="Q1759">
        <v>6</v>
      </c>
      <c r="R1759">
        <v>0</v>
      </c>
      <c r="S1759">
        <v>13</v>
      </c>
      <c r="T1759">
        <v>11</v>
      </c>
      <c r="U1759">
        <v>0</v>
      </c>
      <c r="V1759">
        <v>0</v>
      </c>
      <c r="W1759">
        <v>2</v>
      </c>
      <c r="X1759">
        <v>0</v>
      </c>
      <c r="Y1759">
        <v>0</v>
      </c>
      <c r="Z1759">
        <v>0</v>
      </c>
      <c r="AA1759">
        <v>0</v>
      </c>
      <c r="AB1759">
        <v>58</v>
      </c>
      <c r="AC1759">
        <v>0</v>
      </c>
      <c r="AD1759">
        <v>0</v>
      </c>
      <c r="AE1759">
        <v>0</v>
      </c>
      <c r="AF1759">
        <v>0</v>
      </c>
      <c r="AG1759">
        <v>0</v>
      </c>
      <c r="AH1759">
        <v>0</v>
      </c>
      <c r="AI1759">
        <v>0</v>
      </c>
      <c r="AJ1759">
        <v>0</v>
      </c>
      <c r="AK1759">
        <v>0</v>
      </c>
      <c r="AL1759">
        <v>2</v>
      </c>
      <c r="AM1759">
        <v>13</v>
      </c>
      <c r="AN1759">
        <v>0</v>
      </c>
      <c r="AO1759">
        <v>1</v>
      </c>
      <c r="AP1759">
        <v>2</v>
      </c>
      <c r="AQ1759">
        <v>0</v>
      </c>
      <c r="AR1759">
        <v>0</v>
      </c>
      <c r="AS1759">
        <v>0</v>
      </c>
      <c r="AT1759">
        <v>0</v>
      </c>
      <c r="AU1759">
        <v>3</v>
      </c>
      <c r="AV1759">
        <v>0</v>
      </c>
      <c r="AW1759">
        <v>0</v>
      </c>
      <c r="AX1759">
        <v>0</v>
      </c>
      <c r="AY1759">
        <v>11</v>
      </c>
      <c r="AZ1759">
        <v>11</v>
      </c>
      <c r="BA1759">
        <v>15</v>
      </c>
      <c r="BB1759">
        <v>3</v>
      </c>
      <c r="BC1759">
        <v>10</v>
      </c>
      <c r="BD1759">
        <v>0</v>
      </c>
      <c r="BE1759">
        <v>0</v>
      </c>
      <c r="BF1759">
        <v>0</v>
      </c>
      <c r="BG1759">
        <v>0</v>
      </c>
      <c r="BH1759">
        <v>0</v>
      </c>
      <c r="BI1759">
        <v>1</v>
      </c>
      <c r="BJ1759">
        <v>7</v>
      </c>
      <c r="BK1759">
        <v>0</v>
      </c>
      <c r="BL1759">
        <v>1</v>
      </c>
      <c r="BM1759">
        <v>0</v>
      </c>
      <c r="BN1759">
        <v>0</v>
      </c>
      <c r="BO1759">
        <v>15</v>
      </c>
      <c r="BP1759">
        <v>0</v>
      </c>
      <c r="BQ1759">
        <v>0</v>
      </c>
      <c r="BR1759">
        <v>0</v>
      </c>
      <c r="BS1759">
        <v>5</v>
      </c>
      <c r="BT1759">
        <v>88</v>
      </c>
      <c r="BU1759" t="s">
        <v>1751</v>
      </c>
    </row>
    <row r="1760" spans="1:73">
      <c r="A1760" t="s">
        <v>1576</v>
      </c>
      <c r="B1760" t="s">
        <v>1577</v>
      </c>
      <c r="C1760">
        <v>178</v>
      </c>
      <c r="D1760" t="s">
        <v>119</v>
      </c>
      <c r="E1760" t="s">
        <v>78</v>
      </c>
      <c r="F1760" t="s">
        <v>77</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3</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2</v>
      </c>
      <c r="AY1760">
        <v>0</v>
      </c>
      <c r="AZ1760">
        <v>0</v>
      </c>
      <c r="BA1760">
        <v>2</v>
      </c>
      <c r="BB1760">
        <v>0</v>
      </c>
      <c r="BC1760">
        <v>0</v>
      </c>
      <c r="BD1760">
        <v>0</v>
      </c>
      <c r="BE1760">
        <v>0</v>
      </c>
      <c r="BF1760">
        <v>0</v>
      </c>
      <c r="BG1760">
        <v>0</v>
      </c>
      <c r="BH1760">
        <v>0</v>
      </c>
      <c r="BI1760">
        <v>1</v>
      </c>
      <c r="BJ1760">
        <v>0</v>
      </c>
      <c r="BK1760">
        <v>0</v>
      </c>
      <c r="BL1760">
        <v>0</v>
      </c>
      <c r="BM1760">
        <v>0</v>
      </c>
      <c r="BN1760">
        <v>0</v>
      </c>
      <c r="BO1760">
        <v>0</v>
      </c>
      <c r="BP1760">
        <v>0</v>
      </c>
      <c r="BQ1760">
        <v>0</v>
      </c>
      <c r="BR1760">
        <v>1</v>
      </c>
      <c r="BS1760">
        <v>1</v>
      </c>
      <c r="BT1760">
        <v>5</v>
      </c>
      <c r="BU1760" t="s">
        <v>1752</v>
      </c>
    </row>
    <row r="1761" spans="1:73">
      <c r="A1761" t="s">
        <v>1576</v>
      </c>
      <c r="B1761" t="s">
        <v>1577</v>
      </c>
      <c r="C1761">
        <v>179</v>
      </c>
      <c r="D1761" t="s">
        <v>119</v>
      </c>
      <c r="E1761" t="s">
        <v>1753</v>
      </c>
      <c r="F1761" t="s">
        <v>184</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1</v>
      </c>
      <c r="BT1761">
        <v>1</v>
      </c>
      <c r="BU1761" t="s">
        <v>213</v>
      </c>
    </row>
    <row r="1762" spans="1:73">
      <c r="A1762" t="s">
        <v>1576</v>
      </c>
      <c r="B1762" t="s">
        <v>1577</v>
      </c>
      <c r="C1762">
        <v>180</v>
      </c>
      <c r="D1762" t="s">
        <v>119</v>
      </c>
      <c r="E1762" t="s">
        <v>78</v>
      </c>
      <c r="F1762" t="s">
        <v>77</v>
      </c>
      <c r="G1762">
        <v>0</v>
      </c>
      <c r="H1762">
        <v>1</v>
      </c>
      <c r="I1762">
        <v>0</v>
      </c>
      <c r="J1762">
        <v>0</v>
      </c>
      <c r="K1762">
        <v>0</v>
      </c>
      <c r="L1762">
        <v>0</v>
      </c>
      <c r="M1762">
        <v>0</v>
      </c>
      <c r="N1762">
        <v>0</v>
      </c>
      <c r="O1762">
        <v>0</v>
      </c>
      <c r="P1762">
        <v>0</v>
      </c>
      <c r="Q1762">
        <v>0</v>
      </c>
      <c r="R1762">
        <v>0</v>
      </c>
      <c r="S1762">
        <v>2</v>
      </c>
      <c r="T1762">
        <v>0</v>
      </c>
      <c r="U1762">
        <v>0</v>
      </c>
      <c r="V1762">
        <v>0</v>
      </c>
      <c r="W1762">
        <v>0</v>
      </c>
      <c r="X1762">
        <v>0</v>
      </c>
      <c r="Y1762">
        <v>0</v>
      </c>
      <c r="Z1762">
        <v>0</v>
      </c>
      <c r="AA1762">
        <v>0</v>
      </c>
      <c r="AB1762">
        <v>2</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1</v>
      </c>
      <c r="BM1762">
        <v>0</v>
      </c>
      <c r="BN1762">
        <v>0</v>
      </c>
      <c r="BO1762">
        <v>0</v>
      </c>
      <c r="BP1762">
        <v>0</v>
      </c>
      <c r="BQ1762">
        <v>0</v>
      </c>
      <c r="BR1762">
        <v>0</v>
      </c>
      <c r="BS1762">
        <v>1</v>
      </c>
      <c r="BT1762">
        <v>3</v>
      </c>
      <c r="BU1762" t="s">
        <v>1754</v>
      </c>
    </row>
    <row r="1763" spans="1:73">
      <c r="A1763" t="s">
        <v>1576</v>
      </c>
      <c r="B1763" t="s">
        <v>1577</v>
      </c>
      <c r="C1763">
        <v>181</v>
      </c>
      <c r="D1763" t="s">
        <v>119</v>
      </c>
      <c r="E1763" t="s">
        <v>1753</v>
      </c>
      <c r="F1763" t="s">
        <v>184</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1</v>
      </c>
      <c r="BT1763">
        <v>1</v>
      </c>
      <c r="BU1763" t="s">
        <v>406</v>
      </c>
    </row>
    <row r="1764" spans="1:73">
      <c r="A1764" t="s">
        <v>1576</v>
      </c>
      <c r="B1764" t="s">
        <v>1577</v>
      </c>
      <c r="C1764">
        <v>182</v>
      </c>
      <c r="D1764" t="s">
        <v>119</v>
      </c>
      <c r="E1764" t="s">
        <v>78</v>
      </c>
      <c r="F1764" t="s">
        <v>77</v>
      </c>
      <c r="G1764">
        <v>0</v>
      </c>
      <c r="H1764">
        <v>0</v>
      </c>
      <c r="I1764">
        <v>0</v>
      </c>
      <c r="J1764">
        <v>0</v>
      </c>
      <c r="K1764">
        <v>0</v>
      </c>
      <c r="L1764">
        <v>1</v>
      </c>
      <c r="M1764">
        <v>0</v>
      </c>
      <c r="N1764">
        <v>6</v>
      </c>
      <c r="O1764">
        <v>0</v>
      </c>
      <c r="P1764">
        <v>0</v>
      </c>
      <c r="Q1764">
        <v>0</v>
      </c>
      <c r="R1764">
        <v>0</v>
      </c>
      <c r="S1764">
        <v>4</v>
      </c>
      <c r="T1764">
        <v>1</v>
      </c>
      <c r="U1764">
        <v>0</v>
      </c>
      <c r="V1764">
        <v>0</v>
      </c>
      <c r="W1764">
        <v>3</v>
      </c>
      <c r="X1764">
        <v>0</v>
      </c>
      <c r="Y1764">
        <v>0</v>
      </c>
      <c r="Z1764">
        <v>0</v>
      </c>
      <c r="AA1764">
        <v>0</v>
      </c>
      <c r="AB1764">
        <v>25</v>
      </c>
      <c r="AC1764">
        <v>0</v>
      </c>
      <c r="AD1764">
        <v>0</v>
      </c>
      <c r="AE1764">
        <v>0</v>
      </c>
      <c r="AF1764">
        <v>0</v>
      </c>
      <c r="AG1764">
        <v>0</v>
      </c>
      <c r="AH1764">
        <v>0</v>
      </c>
      <c r="AI1764">
        <v>0</v>
      </c>
      <c r="AJ1764">
        <v>0</v>
      </c>
      <c r="AK1764">
        <v>0</v>
      </c>
      <c r="AL1764">
        <v>1</v>
      </c>
      <c r="AM1764">
        <v>6</v>
      </c>
      <c r="AN1764">
        <v>0</v>
      </c>
      <c r="AO1764">
        <v>0</v>
      </c>
      <c r="AP1764">
        <v>0</v>
      </c>
      <c r="AQ1764">
        <v>2</v>
      </c>
      <c r="AR1764">
        <v>0</v>
      </c>
      <c r="AS1764">
        <v>0</v>
      </c>
      <c r="AT1764">
        <v>0</v>
      </c>
      <c r="AU1764">
        <v>0</v>
      </c>
      <c r="AV1764">
        <v>0</v>
      </c>
      <c r="AW1764">
        <v>0</v>
      </c>
      <c r="AX1764">
        <v>8</v>
      </c>
      <c r="AY1764">
        <v>2</v>
      </c>
      <c r="AZ1764">
        <v>7</v>
      </c>
      <c r="BA1764">
        <v>14</v>
      </c>
      <c r="BB1764">
        <v>0</v>
      </c>
      <c r="BC1764">
        <v>2</v>
      </c>
      <c r="BD1764">
        <v>0</v>
      </c>
      <c r="BE1764">
        <v>0</v>
      </c>
      <c r="BF1764">
        <v>0</v>
      </c>
      <c r="BG1764">
        <v>0</v>
      </c>
      <c r="BH1764">
        <v>0</v>
      </c>
      <c r="BI1764">
        <v>7</v>
      </c>
      <c r="BJ1764">
        <v>2</v>
      </c>
      <c r="BK1764">
        <v>0</v>
      </c>
      <c r="BL1764">
        <v>0</v>
      </c>
      <c r="BM1764">
        <v>0</v>
      </c>
      <c r="BN1764">
        <v>0</v>
      </c>
      <c r="BO1764">
        <v>7</v>
      </c>
      <c r="BP1764">
        <v>0</v>
      </c>
      <c r="BQ1764">
        <v>0</v>
      </c>
      <c r="BR1764">
        <v>7</v>
      </c>
      <c r="BS1764">
        <v>2</v>
      </c>
      <c r="BT1764">
        <v>35</v>
      </c>
      <c r="BU1764" t="s">
        <v>1755</v>
      </c>
    </row>
    <row r="1765" spans="1:73">
      <c r="A1765" t="s">
        <v>1576</v>
      </c>
      <c r="B1765" t="s">
        <v>1577</v>
      </c>
      <c r="C1765">
        <v>183</v>
      </c>
      <c r="D1765" t="s">
        <v>119</v>
      </c>
      <c r="E1765" t="s">
        <v>1753</v>
      </c>
      <c r="F1765" t="s">
        <v>184</v>
      </c>
      <c r="G1765">
        <v>0</v>
      </c>
      <c r="H1765">
        <v>0</v>
      </c>
      <c r="I1765">
        <v>0</v>
      </c>
      <c r="J1765">
        <v>0</v>
      </c>
      <c r="K1765">
        <v>0</v>
      </c>
      <c r="L1765">
        <v>0</v>
      </c>
      <c r="M1765">
        <v>0</v>
      </c>
      <c r="N1765">
        <v>4</v>
      </c>
      <c r="O1765">
        <v>0</v>
      </c>
      <c r="P1765">
        <v>0</v>
      </c>
      <c r="Q1765">
        <v>0</v>
      </c>
      <c r="R1765">
        <v>0</v>
      </c>
      <c r="S1765">
        <v>0</v>
      </c>
      <c r="T1765">
        <v>0</v>
      </c>
      <c r="U1765">
        <v>0</v>
      </c>
      <c r="V1765">
        <v>0</v>
      </c>
      <c r="W1765">
        <v>0</v>
      </c>
      <c r="X1765">
        <v>0</v>
      </c>
      <c r="Y1765">
        <v>0</v>
      </c>
      <c r="Z1765">
        <v>0</v>
      </c>
      <c r="AA1765">
        <v>0</v>
      </c>
      <c r="AB1765">
        <v>9</v>
      </c>
      <c r="AC1765">
        <v>0</v>
      </c>
      <c r="AD1765">
        <v>0</v>
      </c>
      <c r="AE1765">
        <v>0</v>
      </c>
      <c r="AF1765">
        <v>0</v>
      </c>
      <c r="AG1765">
        <v>0</v>
      </c>
      <c r="AH1765">
        <v>1</v>
      </c>
      <c r="AI1765">
        <v>0</v>
      </c>
      <c r="AJ1765">
        <v>0</v>
      </c>
      <c r="AK1765">
        <v>0</v>
      </c>
      <c r="AL1765">
        <v>0</v>
      </c>
      <c r="AM1765">
        <v>0</v>
      </c>
      <c r="AN1765">
        <v>0</v>
      </c>
      <c r="AO1765">
        <v>0</v>
      </c>
      <c r="AP1765">
        <v>0</v>
      </c>
      <c r="AQ1765">
        <v>0</v>
      </c>
      <c r="AR1765">
        <v>0</v>
      </c>
      <c r="AS1765">
        <v>0</v>
      </c>
      <c r="AT1765">
        <v>0</v>
      </c>
      <c r="AU1765">
        <v>0</v>
      </c>
      <c r="AV1765">
        <v>0</v>
      </c>
      <c r="AW1765">
        <v>0</v>
      </c>
      <c r="AX1765">
        <v>1</v>
      </c>
      <c r="AY1765">
        <v>1</v>
      </c>
      <c r="AZ1765">
        <v>3</v>
      </c>
      <c r="BA1765">
        <v>2</v>
      </c>
      <c r="BB1765">
        <v>1</v>
      </c>
      <c r="BC1765">
        <v>0</v>
      </c>
      <c r="BD1765">
        <v>0</v>
      </c>
      <c r="BE1765">
        <v>0</v>
      </c>
      <c r="BF1765">
        <v>0</v>
      </c>
      <c r="BG1765">
        <v>0</v>
      </c>
      <c r="BH1765">
        <v>0</v>
      </c>
      <c r="BI1765">
        <v>0</v>
      </c>
      <c r="BJ1765">
        <v>0</v>
      </c>
      <c r="BK1765">
        <v>0</v>
      </c>
      <c r="BL1765">
        <v>0</v>
      </c>
      <c r="BM1765">
        <v>0</v>
      </c>
      <c r="BN1765">
        <v>0</v>
      </c>
      <c r="BO1765">
        <v>5</v>
      </c>
      <c r="BP1765">
        <v>0</v>
      </c>
      <c r="BQ1765">
        <v>0</v>
      </c>
      <c r="BR1765">
        <v>0</v>
      </c>
      <c r="BS1765">
        <v>3</v>
      </c>
      <c r="BT1765">
        <v>17</v>
      </c>
      <c r="BU1765" t="s">
        <v>1756</v>
      </c>
    </row>
    <row r="1766" spans="1:73">
      <c r="A1766" t="s">
        <v>1576</v>
      </c>
      <c r="B1766" t="s">
        <v>1577</v>
      </c>
      <c r="C1766">
        <v>184</v>
      </c>
      <c r="D1766" t="s">
        <v>119</v>
      </c>
      <c r="E1766" t="s">
        <v>78</v>
      </c>
      <c r="F1766" t="s">
        <v>77</v>
      </c>
      <c r="G1766">
        <v>0</v>
      </c>
      <c r="H1766">
        <v>0</v>
      </c>
      <c r="I1766">
        <v>0</v>
      </c>
      <c r="J1766">
        <v>0</v>
      </c>
      <c r="K1766">
        <v>0</v>
      </c>
      <c r="L1766">
        <v>0</v>
      </c>
      <c r="M1766">
        <v>0</v>
      </c>
      <c r="N1766">
        <v>2</v>
      </c>
      <c r="O1766">
        <v>0</v>
      </c>
      <c r="P1766">
        <v>0</v>
      </c>
      <c r="Q1766">
        <v>0</v>
      </c>
      <c r="R1766">
        <v>0</v>
      </c>
      <c r="S1766">
        <v>5</v>
      </c>
      <c r="T1766">
        <v>0</v>
      </c>
      <c r="U1766">
        <v>0</v>
      </c>
      <c r="V1766">
        <v>0</v>
      </c>
      <c r="W1766">
        <v>1</v>
      </c>
      <c r="X1766">
        <v>0</v>
      </c>
      <c r="Y1766">
        <v>0</v>
      </c>
      <c r="Z1766">
        <v>0</v>
      </c>
      <c r="AA1766">
        <v>0</v>
      </c>
      <c r="AB1766">
        <v>11</v>
      </c>
      <c r="AC1766">
        <v>0</v>
      </c>
      <c r="AD1766">
        <v>0</v>
      </c>
      <c r="AE1766">
        <v>0</v>
      </c>
      <c r="AF1766">
        <v>0</v>
      </c>
      <c r="AG1766">
        <v>0</v>
      </c>
      <c r="AH1766">
        <v>2</v>
      </c>
      <c r="AI1766">
        <v>2</v>
      </c>
      <c r="AJ1766">
        <v>0</v>
      </c>
      <c r="AK1766">
        <v>0</v>
      </c>
      <c r="AL1766">
        <v>1</v>
      </c>
      <c r="AM1766">
        <v>4</v>
      </c>
      <c r="AN1766">
        <v>0</v>
      </c>
      <c r="AO1766">
        <v>0</v>
      </c>
      <c r="AP1766">
        <v>0</v>
      </c>
      <c r="AQ1766">
        <v>1</v>
      </c>
      <c r="AR1766">
        <v>0</v>
      </c>
      <c r="AS1766">
        <v>0</v>
      </c>
      <c r="AT1766">
        <v>0</v>
      </c>
      <c r="AU1766">
        <v>0</v>
      </c>
      <c r="AV1766">
        <v>0</v>
      </c>
      <c r="AW1766">
        <v>0</v>
      </c>
      <c r="AX1766">
        <v>2</v>
      </c>
      <c r="AY1766">
        <v>1</v>
      </c>
      <c r="AZ1766">
        <v>2</v>
      </c>
      <c r="BA1766">
        <v>7</v>
      </c>
      <c r="BB1766">
        <v>0</v>
      </c>
      <c r="BC1766">
        <v>4</v>
      </c>
      <c r="BD1766">
        <v>0</v>
      </c>
      <c r="BE1766">
        <v>0</v>
      </c>
      <c r="BF1766">
        <v>0</v>
      </c>
      <c r="BG1766">
        <v>0</v>
      </c>
      <c r="BH1766">
        <v>0</v>
      </c>
      <c r="BI1766">
        <v>0</v>
      </c>
      <c r="BJ1766">
        <v>3</v>
      </c>
      <c r="BK1766">
        <v>0</v>
      </c>
      <c r="BL1766">
        <v>0</v>
      </c>
      <c r="BM1766">
        <v>0</v>
      </c>
      <c r="BN1766">
        <v>1</v>
      </c>
      <c r="BO1766">
        <v>2</v>
      </c>
      <c r="BP1766">
        <v>0</v>
      </c>
      <c r="BQ1766">
        <v>0</v>
      </c>
      <c r="BR1766">
        <v>0</v>
      </c>
      <c r="BS1766">
        <v>3</v>
      </c>
      <c r="BT1766">
        <v>20</v>
      </c>
      <c r="BU1766" t="s">
        <v>1757</v>
      </c>
    </row>
    <row r="1767" spans="1:73">
      <c r="A1767" t="s">
        <v>1576</v>
      </c>
      <c r="B1767" t="s">
        <v>1577</v>
      </c>
      <c r="C1767">
        <v>185</v>
      </c>
      <c r="D1767" t="s">
        <v>119</v>
      </c>
      <c r="E1767" t="s">
        <v>1589</v>
      </c>
      <c r="F1767" t="s">
        <v>92</v>
      </c>
      <c r="G1767">
        <v>0</v>
      </c>
      <c r="H1767">
        <v>1</v>
      </c>
      <c r="I1767">
        <v>7</v>
      </c>
      <c r="J1767">
        <v>0</v>
      </c>
      <c r="K1767">
        <v>0</v>
      </c>
      <c r="L1767">
        <v>8</v>
      </c>
      <c r="M1767">
        <v>0</v>
      </c>
      <c r="N1767">
        <v>15</v>
      </c>
      <c r="O1767">
        <v>0</v>
      </c>
      <c r="P1767">
        <v>0</v>
      </c>
      <c r="Q1767">
        <v>0</v>
      </c>
      <c r="R1767">
        <v>0</v>
      </c>
      <c r="S1767">
        <v>26</v>
      </c>
      <c r="T1767">
        <v>8</v>
      </c>
      <c r="U1767">
        <v>0</v>
      </c>
      <c r="V1767">
        <v>3</v>
      </c>
      <c r="W1767">
        <v>7</v>
      </c>
      <c r="X1767">
        <v>0</v>
      </c>
      <c r="Y1767">
        <v>0</v>
      </c>
      <c r="Z1767">
        <v>2</v>
      </c>
      <c r="AA1767">
        <v>0</v>
      </c>
      <c r="AB1767">
        <v>90</v>
      </c>
      <c r="AC1767">
        <v>1</v>
      </c>
      <c r="AD1767">
        <v>0</v>
      </c>
      <c r="AE1767">
        <v>0</v>
      </c>
      <c r="AF1767">
        <v>0</v>
      </c>
      <c r="AG1767">
        <v>0</v>
      </c>
      <c r="AH1767">
        <v>0</v>
      </c>
      <c r="AI1767">
        <v>11</v>
      </c>
      <c r="AJ1767">
        <v>0</v>
      </c>
      <c r="AK1767">
        <v>1</v>
      </c>
      <c r="AL1767">
        <v>1</v>
      </c>
      <c r="AM1767">
        <v>16</v>
      </c>
      <c r="AN1767">
        <v>0</v>
      </c>
      <c r="AO1767">
        <v>3</v>
      </c>
      <c r="AP1767">
        <v>1</v>
      </c>
      <c r="AQ1767">
        <v>6</v>
      </c>
      <c r="AR1767">
        <v>4</v>
      </c>
      <c r="AS1767">
        <v>0</v>
      </c>
      <c r="AT1767">
        <v>0</v>
      </c>
      <c r="AU1767">
        <v>1</v>
      </c>
      <c r="AV1767">
        <v>0</v>
      </c>
      <c r="AW1767">
        <v>3</v>
      </c>
      <c r="AX1767">
        <v>15</v>
      </c>
      <c r="AY1767">
        <v>15</v>
      </c>
      <c r="AZ1767">
        <v>21</v>
      </c>
      <c r="BA1767">
        <v>35</v>
      </c>
      <c r="BB1767">
        <v>3</v>
      </c>
      <c r="BC1767">
        <v>7</v>
      </c>
      <c r="BD1767">
        <v>0</v>
      </c>
      <c r="BE1767">
        <v>2</v>
      </c>
      <c r="BF1767">
        <v>0</v>
      </c>
      <c r="BG1767">
        <v>0</v>
      </c>
      <c r="BH1767">
        <v>0</v>
      </c>
      <c r="BI1767">
        <v>17</v>
      </c>
      <c r="BJ1767">
        <v>4</v>
      </c>
      <c r="BK1767">
        <v>0</v>
      </c>
      <c r="BL1767">
        <v>4</v>
      </c>
      <c r="BM1767">
        <v>0</v>
      </c>
      <c r="BN1767">
        <v>2</v>
      </c>
      <c r="BO1767">
        <v>23</v>
      </c>
      <c r="BP1767">
        <v>10</v>
      </c>
      <c r="BQ1767">
        <v>0</v>
      </c>
      <c r="BR1767">
        <v>2</v>
      </c>
      <c r="BS1767">
        <v>9</v>
      </c>
      <c r="BT1767">
        <v>139</v>
      </c>
      <c r="BU1767" t="s">
        <v>1758</v>
      </c>
    </row>
    <row r="1768" spans="1:73">
      <c r="A1768" t="s">
        <v>1576</v>
      </c>
      <c r="B1768" t="s">
        <v>1577</v>
      </c>
      <c r="C1768">
        <v>186</v>
      </c>
      <c r="D1768" t="s">
        <v>119</v>
      </c>
      <c r="E1768" t="s">
        <v>1594</v>
      </c>
      <c r="F1768" t="s">
        <v>92</v>
      </c>
      <c r="G1768">
        <v>1</v>
      </c>
      <c r="H1768">
        <v>5</v>
      </c>
      <c r="I1768">
        <v>2</v>
      </c>
      <c r="J1768">
        <v>0</v>
      </c>
      <c r="K1768">
        <v>0</v>
      </c>
      <c r="L1768">
        <v>6</v>
      </c>
      <c r="M1768">
        <v>0</v>
      </c>
      <c r="N1768">
        <v>8</v>
      </c>
      <c r="O1768">
        <v>0</v>
      </c>
      <c r="P1768">
        <v>0</v>
      </c>
      <c r="Q1768">
        <v>1</v>
      </c>
      <c r="R1768">
        <v>1</v>
      </c>
      <c r="S1768">
        <v>17</v>
      </c>
      <c r="T1768">
        <v>5</v>
      </c>
      <c r="U1768">
        <v>0</v>
      </c>
      <c r="V1768">
        <v>3</v>
      </c>
      <c r="W1768">
        <v>6</v>
      </c>
      <c r="X1768">
        <v>0</v>
      </c>
      <c r="Y1768">
        <v>0</v>
      </c>
      <c r="Z1768">
        <v>0</v>
      </c>
      <c r="AA1768">
        <v>0</v>
      </c>
      <c r="AB1768">
        <v>51</v>
      </c>
      <c r="AC1768">
        <v>1</v>
      </c>
      <c r="AD1768">
        <v>0</v>
      </c>
      <c r="AE1768">
        <v>1</v>
      </c>
      <c r="AF1768">
        <v>0</v>
      </c>
      <c r="AG1768">
        <v>0</v>
      </c>
      <c r="AH1768">
        <v>2</v>
      </c>
      <c r="AI1768">
        <v>7</v>
      </c>
      <c r="AJ1768">
        <v>0</v>
      </c>
      <c r="AK1768">
        <v>0</v>
      </c>
      <c r="AL1768">
        <v>1</v>
      </c>
      <c r="AM1768">
        <v>5</v>
      </c>
      <c r="AN1768">
        <v>0</v>
      </c>
      <c r="AO1768">
        <v>0</v>
      </c>
      <c r="AP1768">
        <v>1</v>
      </c>
      <c r="AQ1768">
        <v>6</v>
      </c>
      <c r="AR1768">
        <v>0</v>
      </c>
      <c r="AS1768">
        <v>0</v>
      </c>
      <c r="AT1768">
        <v>0</v>
      </c>
      <c r="AU1768">
        <v>1</v>
      </c>
      <c r="AV1768">
        <v>1</v>
      </c>
      <c r="AW1768">
        <v>1</v>
      </c>
      <c r="AX1768">
        <v>10</v>
      </c>
      <c r="AY1768">
        <v>10</v>
      </c>
      <c r="AZ1768">
        <v>9</v>
      </c>
      <c r="BA1768">
        <v>15</v>
      </c>
      <c r="BB1768">
        <v>2</v>
      </c>
      <c r="BC1768">
        <v>11</v>
      </c>
      <c r="BD1768">
        <v>0</v>
      </c>
      <c r="BE1768">
        <v>0</v>
      </c>
      <c r="BF1768">
        <v>0</v>
      </c>
      <c r="BG1768">
        <v>0</v>
      </c>
      <c r="BH1768">
        <v>0</v>
      </c>
      <c r="BI1768">
        <v>11</v>
      </c>
      <c r="BJ1768">
        <v>5</v>
      </c>
      <c r="BK1768">
        <v>0</v>
      </c>
      <c r="BL1768">
        <v>1</v>
      </c>
      <c r="BM1768">
        <v>1</v>
      </c>
      <c r="BN1768">
        <v>4</v>
      </c>
      <c r="BO1768">
        <v>13</v>
      </c>
      <c r="BP1768">
        <v>7</v>
      </c>
      <c r="BQ1768">
        <v>2</v>
      </c>
      <c r="BR1768">
        <v>0</v>
      </c>
      <c r="BS1768">
        <v>6</v>
      </c>
      <c r="BT1768">
        <v>90</v>
      </c>
      <c r="BU1768" t="s">
        <v>1759</v>
      </c>
    </row>
    <row r="1769" spans="1:73">
      <c r="A1769" t="s">
        <v>1576</v>
      </c>
      <c r="B1769" t="s">
        <v>1577</v>
      </c>
      <c r="C1769">
        <v>187</v>
      </c>
      <c r="D1769" t="s">
        <v>119</v>
      </c>
      <c r="E1769" t="s">
        <v>78</v>
      </c>
      <c r="F1769" t="s">
        <v>77</v>
      </c>
      <c r="G1769">
        <v>0</v>
      </c>
      <c r="H1769">
        <v>1</v>
      </c>
      <c r="I1769">
        <v>0</v>
      </c>
      <c r="J1769">
        <v>0</v>
      </c>
      <c r="K1769">
        <v>0</v>
      </c>
      <c r="L1769">
        <v>2</v>
      </c>
      <c r="M1769">
        <v>0</v>
      </c>
      <c r="N1769">
        <v>2</v>
      </c>
      <c r="O1769">
        <v>0</v>
      </c>
      <c r="P1769">
        <v>0</v>
      </c>
      <c r="Q1769">
        <v>2</v>
      </c>
      <c r="R1769">
        <v>0</v>
      </c>
      <c r="S1769">
        <v>4</v>
      </c>
      <c r="T1769">
        <v>1</v>
      </c>
      <c r="U1769">
        <v>0</v>
      </c>
      <c r="V1769">
        <v>0</v>
      </c>
      <c r="W1769">
        <v>0</v>
      </c>
      <c r="X1769">
        <v>0</v>
      </c>
      <c r="Y1769">
        <v>0</v>
      </c>
      <c r="Z1769">
        <v>0</v>
      </c>
      <c r="AA1769">
        <v>0</v>
      </c>
      <c r="AB1769">
        <v>7</v>
      </c>
      <c r="AC1769">
        <v>1</v>
      </c>
      <c r="AD1769">
        <v>0</v>
      </c>
      <c r="AE1769">
        <v>0</v>
      </c>
      <c r="AF1769">
        <v>0</v>
      </c>
      <c r="AG1769">
        <v>0</v>
      </c>
      <c r="AH1769">
        <v>0</v>
      </c>
      <c r="AI1769">
        <v>0</v>
      </c>
      <c r="AJ1769">
        <v>0</v>
      </c>
      <c r="AK1769">
        <v>0</v>
      </c>
      <c r="AL1769">
        <v>0</v>
      </c>
      <c r="AM1769">
        <v>2</v>
      </c>
      <c r="AN1769">
        <v>0</v>
      </c>
      <c r="AO1769">
        <v>0</v>
      </c>
      <c r="AP1769">
        <v>0</v>
      </c>
      <c r="AQ1769">
        <v>0</v>
      </c>
      <c r="AR1769">
        <v>0</v>
      </c>
      <c r="AS1769">
        <v>0</v>
      </c>
      <c r="AT1769">
        <v>0</v>
      </c>
      <c r="AU1769">
        <v>0</v>
      </c>
      <c r="AV1769">
        <v>0</v>
      </c>
      <c r="AW1769">
        <v>0</v>
      </c>
      <c r="AX1769">
        <v>0</v>
      </c>
      <c r="AY1769">
        <v>0</v>
      </c>
      <c r="AZ1769">
        <v>1</v>
      </c>
      <c r="BA1769">
        <v>2</v>
      </c>
      <c r="BB1769">
        <v>0</v>
      </c>
      <c r="BC1769">
        <v>0</v>
      </c>
      <c r="BD1769">
        <v>0</v>
      </c>
      <c r="BE1769">
        <v>0</v>
      </c>
      <c r="BF1769">
        <v>0</v>
      </c>
      <c r="BG1769">
        <v>0</v>
      </c>
      <c r="BH1769">
        <v>0</v>
      </c>
      <c r="BI1769">
        <v>0</v>
      </c>
      <c r="BJ1769">
        <v>0</v>
      </c>
      <c r="BK1769">
        <v>0</v>
      </c>
      <c r="BL1769">
        <v>2</v>
      </c>
      <c r="BM1769">
        <v>0</v>
      </c>
      <c r="BN1769">
        <v>0</v>
      </c>
      <c r="BO1769">
        <v>3</v>
      </c>
      <c r="BP1769">
        <v>0</v>
      </c>
      <c r="BQ1769">
        <v>0</v>
      </c>
      <c r="BR1769">
        <v>0</v>
      </c>
      <c r="BS1769">
        <v>3</v>
      </c>
      <c r="BT1769">
        <v>14</v>
      </c>
      <c r="BU1769" t="s">
        <v>1760</v>
      </c>
    </row>
    <row r="1770" spans="1:73">
      <c r="A1770" t="s">
        <v>1576</v>
      </c>
      <c r="B1770" t="s">
        <v>1577</v>
      </c>
      <c r="C1770">
        <v>188</v>
      </c>
      <c r="D1770" t="s">
        <v>119</v>
      </c>
      <c r="E1770" t="s">
        <v>1761</v>
      </c>
      <c r="F1770" t="s">
        <v>184</v>
      </c>
      <c r="G1770">
        <v>0</v>
      </c>
      <c r="H1770">
        <v>7</v>
      </c>
      <c r="I1770">
        <v>0</v>
      </c>
      <c r="J1770">
        <v>0</v>
      </c>
      <c r="K1770">
        <v>0</v>
      </c>
      <c r="L1770">
        <v>2</v>
      </c>
      <c r="M1770">
        <v>0</v>
      </c>
      <c r="N1770">
        <v>10</v>
      </c>
      <c r="O1770">
        <v>0</v>
      </c>
      <c r="P1770">
        <v>0</v>
      </c>
      <c r="Q1770">
        <v>6</v>
      </c>
      <c r="R1770">
        <v>1</v>
      </c>
      <c r="S1770">
        <v>16</v>
      </c>
      <c r="T1770">
        <v>8</v>
      </c>
      <c r="U1770">
        <v>0</v>
      </c>
      <c r="V1770">
        <v>0</v>
      </c>
      <c r="W1770">
        <v>1</v>
      </c>
      <c r="X1770">
        <v>0</v>
      </c>
      <c r="Y1770">
        <v>0</v>
      </c>
      <c r="Z1770">
        <v>0</v>
      </c>
      <c r="AA1770">
        <v>0</v>
      </c>
      <c r="AB1770">
        <v>54</v>
      </c>
      <c r="AC1770">
        <v>0</v>
      </c>
      <c r="AD1770">
        <v>0</v>
      </c>
      <c r="AE1770">
        <v>0</v>
      </c>
      <c r="AF1770">
        <v>0</v>
      </c>
      <c r="AG1770">
        <v>0</v>
      </c>
      <c r="AH1770">
        <v>2</v>
      </c>
      <c r="AI1770">
        <v>5</v>
      </c>
      <c r="AJ1770">
        <v>0</v>
      </c>
      <c r="AK1770">
        <v>0</v>
      </c>
      <c r="AL1770">
        <v>0</v>
      </c>
      <c r="AM1770">
        <v>6</v>
      </c>
      <c r="AN1770">
        <v>0</v>
      </c>
      <c r="AO1770">
        <v>0</v>
      </c>
      <c r="AP1770">
        <v>1</v>
      </c>
      <c r="AQ1770">
        <v>0</v>
      </c>
      <c r="AR1770">
        <v>0</v>
      </c>
      <c r="AS1770">
        <v>0</v>
      </c>
      <c r="AT1770">
        <v>0</v>
      </c>
      <c r="AU1770">
        <v>2</v>
      </c>
      <c r="AV1770">
        <v>1</v>
      </c>
      <c r="AW1770">
        <v>0</v>
      </c>
      <c r="AX1770">
        <v>16</v>
      </c>
      <c r="AY1770">
        <v>10</v>
      </c>
      <c r="AZ1770">
        <v>12</v>
      </c>
      <c r="BA1770">
        <v>22</v>
      </c>
      <c r="BB1770">
        <v>0</v>
      </c>
      <c r="BC1770">
        <v>12</v>
      </c>
      <c r="BD1770">
        <v>0</v>
      </c>
      <c r="BE1770">
        <v>0</v>
      </c>
      <c r="BF1770">
        <v>1</v>
      </c>
      <c r="BG1770">
        <v>0</v>
      </c>
      <c r="BH1770">
        <v>0</v>
      </c>
      <c r="BI1770">
        <v>15</v>
      </c>
      <c r="BJ1770">
        <v>7</v>
      </c>
      <c r="BK1770">
        <v>0</v>
      </c>
      <c r="BL1770">
        <v>0</v>
      </c>
      <c r="BM1770">
        <v>0</v>
      </c>
      <c r="BN1770">
        <v>3</v>
      </c>
      <c r="BO1770">
        <v>15</v>
      </c>
      <c r="BP1770">
        <v>11</v>
      </c>
      <c r="BQ1770">
        <v>0</v>
      </c>
      <c r="BR1770">
        <v>1</v>
      </c>
      <c r="BS1770">
        <v>4</v>
      </c>
      <c r="BT1770">
        <v>90</v>
      </c>
      <c r="BU1770" t="s">
        <v>1762</v>
      </c>
    </row>
    <row r="1771" spans="1:73">
      <c r="A1771" t="s">
        <v>1576</v>
      </c>
      <c r="B1771" t="s">
        <v>1577</v>
      </c>
      <c r="C1771">
        <v>189</v>
      </c>
      <c r="D1771" t="s">
        <v>119</v>
      </c>
      <c r="E1771" t="s">
        <v>78</v>
      </c>
      <c r="F1771" t="s">
        <v>77</v>
      </c>
      <c r="G1771">
        <v>0</v>
      </c>
      <c r="H1771">
        <v>0</v>
      </c>
      <c r="I1771">
        <v>0</v>
      </c>
      <c r="J1771">
        <v>0</v>
      </c>
      <c r="K1771">
        <v>0</v>
      </c>
      <c r="L1771">
        <v>1</v>
      </c>
      <c r="M1771">
        <v>0</v>
      </c>
      <c r="N1771">
        <v>1</v>
      </c>
      <c r="O1771">
        <v>0</v>
      </c>
      <c r="P1771">
        <v>0</v>
      </c>
      <c r="Q1771">
        <v>0</v>
      </c>
      <c r="R1771">
        <v>0</v>
      </c>
      <c r="S1771">
        <v>0</v>
      </c>
      <c r="T1771">
        <v>0</v>
      </c>
      <c r="U1771">
        <v>0</v>
      </c>
      <c r="V1771">
        <v>0</v>
      </c>
      <c r="W1771">
        <v>0</v>
      </c>
      <c r="X1771">
        <v>0</v>
      </c>
      <c r="Y1771">
        <v>0</v>
      </c>
      <c r="Z1771">
        <v>0</v>
      </c>
      <c r="AA1771">
        <v>0</v>
      </c>
      <c r="AB1771">
        <v>4</v>
      </c>
      <c r="AC1771">
        <v>0</v>
      </c>
      <c r="AD1771">
        <v>0</v>
      </c>
      <c r="AE1771">
        <v>0</v>
      </c>
      <c r="AF1771">
        <v>0</v>
      </c>
      <c r="AG1771">
        <v>0</v>
      </c>
      <c r="AH1771">
        <v>0</v>
      </c>
      <c r="AI1771">
        <v>0</v>
      </c>
      <c r="AJ1771">
        <v>0</v>
      </c>
      <c r="AK1771">
        <v>0</v>
      </c>
      <c r="AL1771">
        <v>0</v>
      </c>
      <c r="AM1771">
        <v>1</v>
      </c>
      <c r="AN1771">
        <v>0</v>
      </c>
      <c r="AO1771">
        <v>0</v>
      </c>
      <c r="AP1771">
        <v>0</v>
      </c>
      <c r="AQ1771">
        <v>0</v>
      </c>
      <c r="AR1771">
        <v>0</v>
      </c>
      <c r="AS1771">
        <v>0</v>
      </c>
      <c r="AT1771">
        <v>0</v>
      </c>
      <c r="AU1771">
        <v>1</v>
      </c>
      <c r="AV1771">
        <v>0</v>
      </c>
      <c r="AW1771">
        <v>0</v>
      </c>
      <c r="AX1771">
        <v>0</v>
      </c>
      <c r="AY1771">
        <v>0</v>
      </c>
      <c r="AZ1771">
        <v>0</v>
      </c>
      <c r="BA1771">
        <v>1</v>
      </c>
      <c r="BB1771">
        <v>0</v>
      </c>
      <c r="BC1771">
        <v>0</v>
      </c>
      <c r="BD1771">
        <v>0</v>
      </c>
      <c r="BE1771">
        <v>0</v>
      </c>
      <c r="BF1771">
        <v>0</v>
      </c>
      <c r="BG1771">
        <v>0</v>
      </c>
      <c r="BH1771">
        <v>0</v>
      </c>
      <c r="BI1771">
        <v>0</v>
      </c>
      <c r="BJ1771">
        <v>0</v>
      </c>
      <c r="BK1771">
        <v>0</v>
      </c>
      <c r="BL1771">
        <v>0</v>
      </c>
      <c r="BM1771">
        <v>0</v>
      </c>
      <c r="BN1771">
        <v>0</v>
      </c>
      <c r="BO1771">
        <v>1</v>
      </c>
      <c r="BP1771">
        <v>0</v>
      </c>
      <c r="BQ1771">
        <v>0</v>
      </c>
      <c r="BR1771">
        <v>0</v>
      </c>
      <c r="BS1771">
        <v>2</v>
      </c>
      <c r="BT1771">
        <v>8</v>
      </c>
      <c r="BU1771" t="s">
        <v>1763</v>
      </c>
    </row>
    <row r="1772" spans="1:73">
      <c r="A1772" t="s">
        <v>1576</v>
      </c>
      <c r="B1772" t="s">
        <v>1577</v>
      </c>
      <c r="C1772">
        <v>190</v>
      </c>
      <c r="D1772" t="s">
        <v>119</v>
      </c>
      <c r="E1772" t="s">
        <v>1602</v>
      </c>
      <c r="F1772" t="s">
        <v>101</v>
      </c>
      <c r="G1772">
        <v>2</v>
      </c>
      <c r="H1772">
        <v>5</v>
      </c>
      <c r="I1772">
        <v>6</v>
      </c>
      <c r="J1772">
        <v>0</v>
      </c>
      <c r="K1772">
        <v>0</v>
      </c>
      <c r="L1772">
        <v>12</v>
      </c>
      <c r="M1772">
        <v>0</v>
      </c>
      <c r="N1772">
        <v>17</v>
      </c>
      <c r="O1772">
        <v>0</v>
      </c>
      <c r="P1772">
        <v>0</v>
      </c>
      <c r="Q1772">
        <v>2</v>
      </c>
      <c r="R1772">
        <v>1</v>
      </c>
      <c r="S1772">
        <v>25</v>
      </c>
      <c r="T1772">
        <v>10</v>
      </c>
      <c r="U1772">
        <v>0</v>
      </c>
      <c r="V1772">
        <v>2</v>
      </c>
      <c r="W1772">
        <v>2</v>
      </c>
      <c r="X1772">
        <v>0</v>
      </c>
      <c r="Y1772">
        <v>1</v>
      </c>
      <c r="Z1772">
        <v>0</v>
      </c>
      <c r="AA1772">
        <v>0</v>
      </c>
      <c r="AB1772">
        <v>90</v>
      </c>
      <c r="AC1772">
        <v>3</v>
      </c>
      <c r="AD1772">
        <v>0</v>
      </c>
      <c r="AE1772">
        <v>0</v>
      </c>
      <c r="AF1772">
        <v>0</v>
      </c>
      <c r="AG1772">
        <v>0</v>
      </c>
      <c r="AH1772">
        <v>4</v>
      </c>
      <c r="AI1772">
        <v>8</v>
      </c>
      <c r="AJ1772">
        <v>0</v>
      </c>
      <c r="AK1772">
        <v>0</v>
      </c>
      <c r="AL1772">
        <v>3</v>
      </c>
      <c r="AM1772">
        <v>10</v>
      </c>
      <c r="AN1772">
        <v>0</v>
      </c>
      <c r="AO1772">
        <v>1</v>
      </c>
      <c r="AP1772">
        <v>1</v>
      </c>
      <c r="AQ1772">
        <v>1</v>
      </c>
      <c r="AR1772">
        <v>0</v>
      </c>
      <c r="AS1772">
        <v>0</v>
      </c>
      <c r="AT1772">
        <v>0</v>
      </c>
      <c r="AU1772">
        <v>0</v>
      </c>
      <c r="AV1772">
        <v>1</v>
      </c>
      <c r="AW1772">
        <v>4</v>
      </c>
      <c r="AX1772">
        <v>19</v>
      </c>
      <c r="AY1772">
        <v>15</v>
      </c>
      <c r="AZ1772">
        <v>15</v>
      </c>
      <c r="BA1772">
        <v>29</v>
      </c>
      <c r="BB1772">
        <v>6</v>
      </c>
      <c r="BC1772">
        <v>10</v>
      </c>
      <c r="BD1772">
        <v>0</v>
      </c>
      <c r="BE1772">
        <v>0</v>
      </c>
      <c r="BF1772">
        <v>0</v>
      </c>
      <c r="BG1772">
        <v>0</v>
      </c>
      <c r="BH1772">
        <v>0</v>
      </c>
      <c r="BI1772">
        <v>14</v>
      </c>
      <c r="BJ1772">
        <v>6</v>
      </c>
      <c r="BK1772">
        <v>0</v>
      </c>
      <c r="BL1772">
        <v>5</v>
      </c>
      <c r="BM1772">
        <v>1</v>
      </c>
      <c r="BN1772">
        <v>2</v>
      </c>
      <c r="BO1772">
        <v>21</v>
      </c>
      <c r="BP1772">
        <v>7</v>
      </c>
      <c r="BQ1772">
        <v>0</v>
      </c>
      <c r="BR1772">
        <v>3</v>
      </c>
      <c r="BS1772">
        <v>5</v>
      </c>
      <c r="BT1772">
        <v>141</v>
      </c>
      <c r="BU1772" t="s">
        <v>1764</v>
      </c>
    </row>
    <row r="1773" spans="1:73">
      <c r="A1773" t="s">
        <v>1576</v>
      </c>
      <c r="B1773" t="s">
        <v>1577</v>
      </c>
      <c r="C1773">
        <v>191</v>
      </c>
      <c r="D1773" t="s">
        <v>312</v>
      </c>
      <c r="E1773" t="s">
        <v>78</v>
      </c>
      <c r="F1773" t="s">
        <v>77</v>
      </c>
      <c r="G1773">
        <v>0</v>
      </c>
      <c r="H1773">
        <v>6</v>
      </c>
      <c r="I1773">
        <v>0</v>
      </c>
      <c r="J1773">
        <v>0</v>
      </c>
      <c r="K1773">
        <v>0</v>
      </c>
      <c r="L1773">
        <v>8</v>
      </c>
      <c r="M1773">
        <v>0</v>
      </c>
      <c r="N1773">
        <v>13</v>
      </c>
      <c r="O1773">
        <v>1</v>
      </c>
      <c r="P1773">
        <v>1</v>
      </c>
      <c r="Q1773">
        <v>0</v>
      </c>
      <c r="R1773">
        <v>2</v>
      </c>
      <c r="S1773">
        <v>8</v>
      </c>
      <c r="T1773">
        <v>0</v>
      </c>
      <c r="U1773">
        <v>0</v>
      </c>
      <c r="V1773">
        <v>0</v>
      </c>
      <c r="W1773">
        <v>0</v>
      </c>
      <c r="X1773">
        <v>0</v>
      </c>
      <c r="Y1773">
        <v>1</v>
      </c>
      <c r="Z1773">
        <v>0</v>
      </c>
      <c r="AA1773">
        <v>0</v>
      </c>
      <c r="AB1773">
        <v>72</v>
      </c>
      <c r="AC1773">
        <v>3</v>
      </c>
      <c r="AD1773">
        <v>0</v>
      </c>
      <c r="AE1773">
        <v>1</v>
      </c>
      <c r="AF1773">
        <v>0</v>
      </c>
      <c r="AG1773">
        <v>0</v>
      </c>
      <c r="AH1773">
        <v>4</v>
      </c>
      <c r="AI1773">
        <v>4</v>
      </c>
      <c r="AJ1773">
        <v>0</v>
      </c>
      <c r="AK1773">
        <v>0</v>
      </c>
      <c r="AL1773">
        <v>0</v>
      </c>
      <c r="AM1773">
        <v>5</v>
      </c>
      <c r="AN1773">
        <v>0</v>
      </c>
      <c r="AO1773">
        <v>0</v>
      </c>
      <c r="AP1773">
        <v>7</v>
      </c>
      <c r="AQ1773">
        <v>0</v>
      </c>
      <c r="AR1773">
        <v>0</v>
      </c>
      <c r="AS1773">
        <v>0</v>
      </c>
      <c r="AT1773">
        <v>1</v>
      </c>
      <c r="AU1773">
        <v>2</v>
      </c>
      <c r="AV1773">
        <v>2</v>
      </c>
      <c r="AW1773">
        <v>0</v>
      </c>
      <c r="AX1773">
        <v>14</v>
      </c>
      <c r="AY1773">
        <v>15</v>
      </c>
      <c r="AZ1773">
        <v>9</v>
      </c>
      <c r="BA1773">
        <v>19</v>
      </c>
      <c r="BB1773">
        <v>4</v>
      </c>
      <c r="BC1773">
        <v>20</v>
      </c>
      <c r="BD1773">
        <v>0</v>
      </c>
      <c r="BE1773">
        <v>0</v>
      </c>
      <c r="BF1773">
        <v>0</v>
      </c>
      <c r="BG1773">
        <v>0</v>
      </c>
      <c r="BH1773">
        <v>1</v>
      </c>
      <c r="BI1773">
        <v>13</v>
      </c>
      <c r="BJ1773">
        <v>7</v>
      </c>
      <c r="BK1773">
        <v>0</v>
      </c>
      <c r="BL1773">
        <v>1</v>
      </c>
      <c r="BM1773">
        <v>0</v>
      </c>
      <c r="BN1773">
        <v>4</v>
      </c>
      <c r="BO1773">
        <v>18</v>
      </c>
      <c r="BP1773">
        <v>5</v>
      </c>
      <c r="BQ1773">
        <v>0</v>
      </c>
      <c r="BR1773">
        <v>2</v>
      </c>
      <c r="BS1773">
        <v>13</v>
      </c>
      <c r="BT1773">
        <v>128</v>
      </c>
      <c r="BU1773" t="s">
        <v>1765</v>
      </c>
    </row>
    <row r="1774" spans="1:73">
      <c r="A1774" t="s">
        <v>1576</v>
      </c>
      <c r="B1774" t="s">
        <v>1577</v>
      </c>
      <c r="C1774">
        <v>192</v>
      </c>
      <c r="D1774" t="s">
        <v>312</v>
      </c>
      <c r="E1774" t="s">
        <v>1602</v>
      </c>
      <c r="F1774" t="s">
        <v>101</v>
      </c>
      <c r="G1774">
        <v>1</v>
      </c>
      <c r="H1774">
        <v>13</v>
      </c>
      <c r="I1774">
        <v>15</v>
      </c>
      <c r="J1774">
        <v>1</v>
      </c>
      <c r="K1774">
        <v>1</v>
      </c>
      <c r="L1774">
        <v>37</v>
      </c>
      <c r="M1774">
        <v>0</v>
      </c>
      <c r="N1774">
        <v>25</v>
      </c>
      <c r="O1774">
        <v>0</v>
      </c>
      <c r="P1774">
        <v>0</v>
      </c>
      <c r="Q1774">
        <v>5</v>
      </c>
      <c r="R1774">
        <v>2</v>
      </c>
      <c r="S1774">
        <v>51</v>
      </c>
      <c r="T1774">
        <v>19</v>
      </c>
      <c r="U1774">
        <v>0</v>
      </c>
      <c r="V1774">
        <v>3</v>
      </c>
      <c r="W1774">
        <v>5</v>
      </c>
      <c r="X1774">
        <v>0</v>
      </c>
      <c r="Y1774">
        <v>0</v>
      </c>
      <c r="Z1774">
        <v>0</v>
      </c>
      <c r="AA1774">
        <v>0</v>
      </c>
      <c r="AB1774">
        <v>194</v>
      </c>
      <c r="AC1774">
        <v>3</v>
      </c>
      <c r="AD1774">
        <v>0</v>
      </c>
      <c r="AE1774">
        <v>0</v>
      </c>
      <c r="AF1774">
        <v>0</v>
      </c>
      <c r="AG1774">
        <v>0</v>
      </c>
      <c r="AH1774">
        <v>0</v>
      </c>
      <c r="AI1774">
        <v>19</v>
      </c>
      <c r="AJ1774">
        <v>0</v>
      </c>
      <c r="AK1774">
        <v>0</v>
      </c>
      <c r="AL1774">
        <v>9</v>
      </c>
      <c r="AM1774">
        <v>28</v>
      </c>
      <c r="AN1774">
        <v>0</v>
      </c>
      <c r="AO1774">
        <v>3</v>
      </c>
      <c r="AP1774">
        <v>4</v>
      </c>
      <c r="AQ1774">
        <v>2</v>
      </c>
      <c r="AR1774">
        <v>2</v>
      </c>
      <c r="AS1774">
        <v>0</v>
      </c>
      <c r="AT1774">
        <v>3</v>
      </c>
      <c r="AU1774">
        <v>3</v>
      </c>
      <c r="AV1774">
        <v>0</v>
      </c>
      <c r="AW1774">
        <v>9</v>
      </c>
      <c r="AX1774">
        <v>14</v>
      </c>
      <c r="AY1774">
        <v>47</v>
      </c>
      <c r="AZ1774">
        <v>26</v>
      </c>
      <c r="BA1774">
        <v>42</v>
      </c>
      <c r="BB1774">
        <v>8</v>
      </c>
      <c r="BC1774">
        <v>35</v>
      </c>
      <c r="BD1774">
        <v>0</v>
      </c>
      <c r="BE1774">
        <v>0</v>
      </c>
      <c r="BF1774">
        <v>0</v>
      </c>
      <c r="BG1774">
        <v>0</v>
      </c>
      <c r="BH1774">
        <v>0</v>
      </c>
      <c r="BI1774">
        <v>22</v>
      </c>
      <c r="BJ1774">
        <v>29</v>
      </c>
      <c r="BK1774">
        <v>0</v>
      </c>
      <c r="BL1774">
        <v>4</v>
      </c>
      <c r="BM1774">
        <v>0</v>
      </c>
      <c r="BN1774">
        <v>0</v>
      </c>
      <c r="BO1774">
        <v>34</v>
      </c>
      <c r="BP1774">
        <v>7</v>
      </c>
      <c r="BQ1774">
        <v>0</v>
      </c>
      <c r="BR1774">
        <v>6</v>
      </c>
      <c r="BS1774">
        <v>11</v>
      </c>
      <c r="BT1774">
        <v>313</v>
      </c>
      <c r="BU1774" t="s">
        <v>1766</v>
      </c>
    </row>
    <row r="1775" spans="1:73">
      <c r="A1775" t="s">
        <v>1576</v>
      </c>
      <c r="B1775" t="s">
        <v>1577</v>
      </c>
      <c r="C1775">
        <v>193</v>
      </c>
      <c r="D1775" t="s">
        <v>312</v>
      </c>
      <c r="E1775" t="s">
        <v>78</v>
      </c>
      <c r="F1775" t="s">
        <v>77</v>
      </c>
      <c r="G1775">
        <v>0</v>
      </c>
      <c r="H1775">
        <v>1</v>
      </c>
      <c r="I1775">
        <v>0</v>
      </c>
      <c r="J1775">
        <v>0</v>
      </c>
      <c r="K1775">
        <v>0</v>
      </c>
      <c r="L1775">
        <v>0</v>
      </c>
      <c r="M1775">
        <v>0</v>
      </c>
      <c r="N1775">
        <v>2</v>
      </c>
      <c r="O1775">
        <v>0</v>
      </c>
      <c r="P1775">
        <v>0</v>
      </c>
      <c r="Q1775">
        <v>0</v>
      </c>
      <c r="R1775">
        <v>0</v>
      </c>
      <c r="S1775">
        <v>0</v>
      </c>
      <c r="T1775">
        <v>0</v>
      </c>
      <c r="U1775">
        <v>0</v>
      </c>
      <c r="V1775">
        <v>0</v>
      </c>
      <c r="W1775">
        <v>0</v>
      </c>
      <c r="X1775">
        <v>0</v>
      </c>
      <c r="Y1775">
        <v>0</v>
      </c>
      <c r="Z1775">
        <v>0</v>
      </c>
      <c r="AA1775">
        <v>0</v>
      </c>
      <c r="AB1775">
        <v>8</v>
      </c>
      <c r="AC1775">
        <v>0</v>
      </c>
      <c r="AD1775">
        <v>0</v>
      </c>
      <c r="AE1775">
        <v>0</v>
      </c>
      <c r="AF1775">
        <v>0</v>
      </c>
      <c r="AG1775">
        <v>0</v>
      </c>
      <c r="AH1775">
        <v>2</v>
      </c>
      <c r="AI1775">
        <v>0</v>
      </c>
      <c r="AJ1775">
        <v>0</v>
      </c>
      <c r="AK1775">
        <v>0</v>
      </c>
      <c r="AL1775">
        <v>0</v>
      </c>
      <c r="AM1775">
        <v>0</v>
      </c>
      <c r="AN1775">
        <v>0</v>
      </c>
      <c r="AO1775">
        <v>0</v>
      </c>
      <c r="AP1775">
        <v>0</v>
      </c>
      <c r="AQ1775">
        <v>0</v>
      </c>
      <c r="AR1775">
        <v>0</v>
      </c>
      <c r="AS1775">
        <v>0</v>
      </c>
      <c r="AT1775">
        <v>0</v>
      </c>
      <c r="AU1775">
        <v>0</v>
      </c>
      <c r="AV1775">
        <v>0</v>
      </c>
      <c r="AW1775">
        <v>0</v>
      </c>
      <c r="AX1775">
        <v>3</v>
      </c>
      <c r="AY1775">
        <v>0</v>
      </c>
      <c r="AZ1775">
        <v>1</v>
      </c>
      <c r="BA1775">
        <v>3</v>
      </c>
      <c r="BB1775">
        <v>0</v>
      </c>
      <c r="BC1775">
        <v>0</v>
      </c>
      <c r="BD1775">
        <v>0</v>
      </c>
      <c r="BE1775">
        <v>0</v>
      </c>
      <c r="BF1775">
        <v>0</v>
      </c>
      <c r="BG1775">
        <v>0</v>
      </c>
      <c r="BH1775">
        <v>0</v>
      </c>
      <c r="BI1775">
        <v>1</v>
      </c>
      <c r="BJ1775">
        <v>0</v>
      </c>
      <c r="BK1775">
        <v>0</v>
      </c>
      <c r="BL1775">
        <v>0</v>
      </c>
      <c r="BM1775">
        <v>0</v>
      </c>
      <c r="BN1775">
        <v>0</v>
      </c>
      <c r="BO1775">
        <v>1</v>
      </c>
      <c r="BP1775">
        <v>0</v>
      </c>
      <c r="BQ1775">
        <v>0</v>
      </c>
      <c r="BR1775">
        <v>1</v>
      </c>
      <c r="BS1775">
        <v>3</v>
      </c>
      <c r="BT1775">
        <v>12</v>
      </c>
      <c r="BU1775" t="s">
        <v>1767</v>
      </c>
    </row>
    <row r="1776" spans="1:73">
      <c r="A1776" t="s">
        <v>1576</v>
      </c>
      <c r="B1776" t="s">
        <v>1577</v>
      </c>
      <c r="C1776">
        <v>194</v>
      </c>
      <c r="D1776" t="s">
        <v>312</v>
      </c>
      <c r="E1776" t="s">
        <v>1602</v>
      </c>
      <c r="F1776" t="s">
        <v>101</v>
      </c>
      <c r="G1776">
        <v>0</v>
      </c>
      <c r="H1776">
        <v>1</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4</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1</v>
      </c>
      <c r="AY1776">
        <v>1</v>
      </c>
      <c r="AZ1776">
        <v>0</v>
      </c>
      <c r="BA1776">
        <v>1</v>
      </c>
      <c r="BB1776">
        <v>0</v>
      </c>
      <c r="BC1776">
        <v>1</v>
      </c>
      <c r="BD1776">
        <v>0</v>
      </c>
      <c r="BE1776">
        <v>0</v>
      </c>
      <c r="BF1776">
        <v>0</v>
      </c>
      <c r="BG1776">
        <v>0</v>
      </c>
      <c r="BH1776">
        <v>0</v>
      </c>
      <c r="BI1776">
        <v>1</v>
      </c>
      <c r="BJ1776">
        <v>0</v>
      </c>
      <c r="BK1776">
        <v>0</v>
      </c>
      <c r="BL1776">
        <v>0</v>
      </c>
      <c r="BM1776">
        <v>0</v>
      </c>
      <c r="BN1776">
        <v>1</v>
      </c>
      <c r="BO1776">
        <v>0</v>
      </c>
      <c r="BP1776">
        <v>1</v>
      </c>
      <c r="BQ1776">
        <v>0</v>
      </c>
      <c r="BR1776">
        <v>0</v>
      </c>
      <c r="BS1776">
        <v>1</v>
      </c>
      <c r="BT1776">
        <v>6</v>
      </c>
      <c r="BU1776" t="s">
        <v>1768</v>
      </c>
    </row>
    <row r="1777" spans="1:73">
      <c r="A1777" t="s">
        <v>1576</v>
      </c>
      <c r="B1777" t="s">
        <v>1577</v>
      </c>
      <c r="C1777">
        <v>195</v>
      </c>
      <c r="D1777" t="s">
        <v>312</v>
      </c>
      <c r="E1777" t="s">
        <v>78</v>
      </c>
      <c r="F1777" t="s">
        <v>77</v>
      </c>
      <c r="G1777">
        <v>0</v>
      </c>
      <c r="H1777">
        <v>1</v>
      </c>
      <c r="I1777">
        <v>1</v>
      </c>
      <c r="J1777">
        <v>0</v>
      </c>
      <c r="K1777">
        <v>0</v>
      </c>
      <c r="L1777">
        <v>5</v>
      </c>
      <c r="M1777">
        <v>0</v>
      </c>
      <c r="N1777">
        <v>2</v>
      </c>
      <c r="O1777">
        <v>0</v>
      </c>
      <c r="P1777">
        <v>0</v>
      </c>
      <c r="Q1777">
        <v>0</v>
      </c>
      <c r="R1777">
        <v>0</v>
      </c>
      <c r="S1777">
        <v>1</v>
      </c>
      <c r="T1777">
        <v>1</v>
      </c>
      <c r="U1777">
        <v>0</v>
      </c>
      <c r="V1777">
        <v>0</v>
      </c>
      <c r="W1777">
        <v>0</v>
      </c>
      <c r="X1777">
        <v>0</v>
      </c>
      <c r="Y1777">
        <v>0</v>
      </c>
      <c r="Z1777">
        <v>0</v>
      </c>
      <c r="AA1777">
        <v>0</v>
      </c>
      <c r="AB1777">
        <v>21</v>
      </c>
      <c r="AC1777">
        <v>0</v>
      </c>
      <c r="AD1777">
        <v>0</v>
      </c>
      <c r="AE1777">
        <v>0</v>
      </c>
      <c r="AF1777">
        <v>0</v>
      </c>
      <c r="AG1777">
        <v>0</v>
      </c>
      <c r="AH1777">
        <v>0</v>
      </c>
      <c r="AI1777">
        <v>1</v>
      </c>
      <c r="AJ1777">
        <v>0</v>
      </c>
      <c r="AK1777">
        <v>0</v>
      </c>
      <c r="AL1777">
        <v>0</v>
      </c>
      <c r="AM1777">
        <v>1</v>
      </c>
      <c r="AN1777">
        <v>0</v>
      </c>
      <c r="AO1777">
        <v>0</v>
      </c>
      <c r="AP1777">
        <v>0</v>
      </c>
      <c r="AQ1777">
        <v>0</v>
      </c>
      <c r="AR1777">
        <v>0</v>
      </c>
      <c r="AS1777">
        <v>0</v>
      </c>
      <c r="AT1777">
        <v>0</v>
      </c>
      <c r="AU1777">
        <v>0</v>
      </c>
      <c r="AV1777">
        <v>0</v>
      </c>
      <c r="AW1777">
        <v>1</v>
      </c>
      <c r="AX1777">
        <v>2</v>
      </c>
      <c r="AY1777">
        <v>7</v>
      </c>
      <c r="AZ1777">
        <v>3</v>
      </c>
      <c r="BA1777">
        <v>3</v>
      </c>
      <c r="BB1777">
        <v>0</v>
      </c>
      <c r="BC1777">
        <v>5</v>
      </c>
      <c r="BD1777">
        <v>0</v>
      </c>
      <c r="BE1777">
        <v>0</v>
      </c>
      <c r="BF1777">
        <v>0</v>
      </c>
      <c r="BG1777">
        <v>0</v>
      </c>
      <c r="BH1777">
        <v>1</v>
      </c>
      <c r="BI1777">
        <v>2</v>
      </c>
      <c r="BJ1777">
        <v>4</v>
      </c>
      <c r="BK1777">
        <v>0</v>
      </c>
      <c r="BL1777">
        <v>0</v>
      </c>
      <c r="BM1777">
        <v>0</v>
      </c>
      <c r="BN1777">
        <v>0</v>
      </c>
      <c r="BO1777">
        <v>3</v>
      </c>
      <c r="BP1777">
        <v>1</v>
      </c>
      <c r="BQ1777">
        <v>0</v>
      </c>
      <c r="BR1777">
        <v>0</v>
      </c>
      <c r="BS1777">
        <v>4</v>
      </c>
      <c r="BT1777">
        <v>46</v>
      </c>
      <c r="BU1777" t="s">
        <v>1769</v>
      </c>
    </row>
    <row r="1778" spans="1:73">
      <c r="A1778" t="s">
        <v>1576</v>
      </c>
      <c r="B1778" t="s">
        <v>1577</v>
      </c>
      <c r="C1778">
        <v>196</v>
      </c>
      <c r="D1778" t="s">
        <v>312</v>
      </c>
      <c r="E1778" t="s">
        <v>1589</v>
      </c>
      <c r="F1778" t="s">
        <v>92</v>
      </c>
      <c r="G1778">
        <v>2</v>
      </c>
      <c r="H1778">
        <v>7</v>
      </c>
      <c r="I1778">
        <v>11</v>
      </c>
      <c r="J1778">
        <v>2</v>
      </c>
      <c r="K1778">
        <v>0</v>
      </c>
      <c r="L1778">
        <v>26</v>
      </c>
      <c r="M1778">
        <v>0</v>
      </c>
      <c r="N1778">
        <v>27</v>
      </c>
      <c r="O1778">
        <v>0</v>
      </c>
      <c r="P1778">
        <v>0</v>
      </c>
      <c r="Q1778">
        <v>7</v>
      </c>
      <c r="R1778">
        <v>2</v>
      </c>
      <c r="S1778">
        <v>55</v>
      </c>
      <c r="T1778">
        <v>14</v>
      </c>
      <c r="U1778">
        <v>1</v>
      </c>
      <c r="V1778">
        <v>4</v>
      </c>
      <c r="W1778">
        <v>9</v>
      </c>
      <c r="X1778">
        <v>0</v>
      </c>
      <c r="Y1778">
        <v>0</v>
      </c>
      <c r="Z1778">
        <v>0</v>
      </c>
      <c r="AA1778">
        <v>0</v>
      </c>
      <c r="AB1778">
        <v>181</v>
      </c>
      <c r="AC1778">
        <v>3</v>
      </c>
      <c r="AD1778">
        <v>0</v>
      </c>
      <c r="AE1778">
        <v>1</v>
      </c>
      <c r="AF1778">
        <v>0</v>
      </c>
      <c r="AG1778">
        <v>0</v>
      </c>
      <c r="AH1778">
        <v>6</v>
      </c>
      <c r="AI1778">
        <v>16</v>
      </c>
      <c r="AJ1778">
        <v>0</v>
      </c>
      <c r="AK1778">
        <v>1</v>
      </c>
      <c r="AL1778">
        <v>6</v>
      </c>
      <c r="AM1778">
        <v>30</v>
      </c>
      <c r="AN1778">
        <v>0</v>
      </c>
      <c r="AO1778">
        <v>0</v>
      </c>
      <c r="AP1778">
        <v>4</v>
      </c>
      <c r="AQ1778">
        <v>6</v>
      </c>
      <c r="AR1778">
        <v>2</v>
      </c>
      <c r="AS1778">
        <v>0</v>
      </c>
      <c r="AT1778">
        <v>2</v>
      </c>
      <c r="AU1778">
        <v>4</v>
      </c>
      <c r="AV1778">
        <v>4</v>
      </c>
      <c r="AW1778">
        <v>8</v>
      </c>
      <c r="AX1778">
        <v>17</v>
      </c>
      <c r="AY1778">
        <v>34</v>
      </c>
      <c r="AZ1778">
        <v>38</v>
      </c>
      <c r="BA1778">
        <v>54</v>
      </c>
      <c r="BB1778">
        <v>11</v>
      </c>
      <c r="BC1778">
        <v>29</v>
      </c>
      <c r="BD1778">
        <v>0</v>
      </c>
      <c r="BE1778">
        <v>0</v>
      </c>
      <c r="BF1778">
        <v>3</v>
      </c>
      <c r="BG1778">
        <v>0</v>
      </c>
      <c r="BH1778">
        <v>0</v>
      </c>
      <c r="BI1778">
        <v>13</v>
      </c>
      <c r="BJ1778">
        <v>14</v>
      </c>
      <c r="BK1778">
        <v>0</v>
      </c>
      <c r="BL1778">
        <v>4</v>
      </c>
      <c r="BM1778">
        <v>4</v>
      </c>
      <c r="BN1778">
        <v>5</v>
      </c>
      <c r="BO1778">
        <v>48</v>
      </c>
      <c r="BP1778">
        <v>4</v>
      </c>
      <c r="BQ1778">
        <v>1</v>
      </c>
      <c r="BR1778">
        <v>2</v>
      </c>
      <c r="BS1778">
        <v>22</v>
      </c>
      <c r="BT1778">
        <v>282</v>
      </c>
      <c r="BU1778" t="s">
        <v>1770</v>
      </c>
    </row>
    <row r="1779" spans="1:73">
      <c r="A1779" t="s">
        <v>1576</v>
      </c>
      <c r="B1779" t="s">
        <v>1577</v>
      </c>
      <c r="C1779">
        <v>197</v>
      </c>
      <c r="D1779" t="s">
        <v>312</v>
      </c>
      <c r="E1779" t="s">
        <v>78</v>
      </c>
      <c r="F1779" t="s">
        <v>77</v>
      </c>
      <c r="G1779">
        <v>0</v>
      </c>
      <c r="H1779">
        <v>2</v>
      </c>
      <c r="I1779">
        <v>1</v>
      </c>
      <c r="J1779">
        <v>0</v>
      </c>
      <c r="K1779">
        <v>0</v>
      </c>
      <c r="L1779">
        <v>4</v>
      </c>
      <c r="M1779">
        <v>0</v>
      </c>
      <c r="N1779">
        <v>2</v>
      </c>
      <c r="O1779">
        <v>0</v>
      </c>
      <c r="P1779">
        <v>0</v>
      </c>
      <c r="Q1779">
        <v>0</v>
      </c>
      <c r="R1779">
        <v>0</v>
      </c>
      <c r="S1779">
        <v>0</v>
      </c>
      <c r="T1779">
        <v>0</v>
      </c>
      <c r="U1779">
        <v>0</v>
      </c>
      <c r="V1779">
        <v>0</v>
      </c>
      <c r="W1779">
        <v>0</v>
      </c>
      <c r="X1779">
        <v>0</v>
      </c>
      <c r="Y1779">
        <v>0</v>
      </c>
      <c r="Z1779">
        <v>0</v>
      </c>
      <c r="AA1779">
        <v>0</v>
      </c>
      <c r="AB1779">
        <v>18</v>
      </c>
      <c r="AC1779">
        <v>0</v>
      </c>
      <c r="AD1779">
        <v>0</v>
      </c>
      <c r="AE1779">
        <v>0</v>
      </c>
      <c r="AF1779">
        <v>0</v>
      </c>
      <c r="AG1779">
        <v>0</v>
      </c>
      <c r="AH1779">
        <v>0</v>
      </c>
      <c r="AI1779">
        <v>0</v>
      </c>
      <c r="AJ1779">
        <v>0</v>
      </c>
      <c r="AK1779">
        <v>0</v>
      </c>
      <c r="AL1779">
        <v>0</v>
      </c>
      <c r="AM1779">
        <v>1</v>
      </c>
      <c r="AN1779">
        <v>0</v>
      </c>
      <c r="AO1779">
        <v>0</v>
      </c>
      <c r="AP1779">
        <v>0</v>
      </c>
      <c r="AQ1779">
        <v>0</v>
      </c>
      <c r="AR1779">
        <v>0</v>
      </c>
      <c r="AS1779">
        <v>0</v>
      </c>
      <c r="AT1779">
        <v>0</v>
      </c>
      <c r="AU1779">
        <v>0</v>
      </c>
      <c r="AV1779">
        <v>0</v>
      </c>
      <c r="AW1779">
        <v>1</v>
      </c>
      <c r="AX1779">
        <v>3</v>
      </c>
      <c r="AY1779">
        <v>5</v>
      </c>
      <c r="AZ1779">
        <v>3</v>
      </c>
      <c r="BA1779">
        <v>4</v>
      </c>
      <c r="BB1779">
        <v>0</v>
      </c>
      <c r="BC1779">
        <v>2</v>
      </c>
      <c r="BD1779">
        <v>0</v>
      </c>
      <c r="BE1779">
        <v>0</v>
      </c>
      <c r="BF1779">
        <v>0</v>
      </c>
      <c r="BG1779">
        <v>0</v>
      </c>
      <c r="BH1779">
        <v>1</v>
      </c>
      <c r="BI1779">
        <v>4</v>
      </c>
      <c r="BJ1779">
        <v>1</v>
      </c>
      <c r="BK1779">
        <v>0</v>
      </c>
      <c r="BL1779">
        <v>0</v>
      </c>
      <c r="BM1779">
        <v>0</v>
      </c>
      <c r="BN1779">
        <v>0</v>
      </c>
      <c r="BO1779">
        <v>3</v>
      </c>
      <c r="BP1779">
        <v>2</v>
      </c>
      <c r="BQ1779">
        <v>0</v>
      </c>
      <c r="BR1779">
        <v>0</v>
      </c>
      <c r="BS1779">
        <v>3</v>
      </c>
      <c r="BT1779">
        <v>39</v>
      </c>
      <c r="BU1779" t="s">
        <v>1771</v>
      </c>
    </row>
    <row r="1780" spans="1:73">
      <c r="A1780" t="s">
        <v>1576</v>
      </c>
      <c r="B1780" t="s">
        <v>1577</v>
      </c>
      <c r="C1780">
        <v>198</v>
      </c>
      <c r="D1780" t="s">
        <v>312</v>
      </c>
      <c r="E1780" t="s">
        <v>1597</v>
      </c>
      <c r="F1780" t="s">
        <v>101</v>
      </c>
      <c r="G1780">
        <v>3</v>
      </c>
      <c r="H1780">
        <v>18</v>
      </c>
      <c r="I1780">
        <v>12</v>
      </c>
      <c r="J1780">
        <v>2</v>
      </c>
      <c r="K1780">
        <v>0</v>
      </c>
      <c r="L1780">
        <v>34</v>
      </c>
      <c r="M1780">
        <v>0</v>
      </c>
      <c r="N1780">
        <v>39</v>
      </c>
      <c r="O1780">
        <v>0</v>
      </c>
      <c r="P1780">
        <v>0</v>
      </c>
      <c r="Q1780">
        <v>8</v>
      </c>
      <c r="R1780">
        <v>1</v>
      </c>
      <c r="S1780">
        <v>62</v>
      </c>
      <c r="T1780">
        <v>16</v>
      </c>
      <c r="U1780">
        <v>0</v>
      </c>
      <c r="V1780">
        <v>2</v>
      </c>
      <c r="W1780">
        <v>8</v>
      </c>
      <c r="X1780">
        <v>0</v>
      </c>
      <c r="Y1780">
        <v>0</v>
      </c>
      <c r="Z1780">
        <v>0</v>
      </c>
      <c r="AA1780">
        <v>0</v>
      </c>
      <c r="AB1780">
        <v>240</v>
      </c>
      <c r="AC1780">
        <v>2</v>
      </c>
      <c r="AD1780">
        <v>0</v>
      </c>
      <c r="AE1780">
        <v>1</v>
      </c>
      <c r="AF1780">
        <v>2</v>
      </c>
      <c r="AG1780">
        <v>0</v>
      </c>
      <c r="AH1780">
        <v>3</v>
      </c>
      <c r="AI1780">
        <v>20</v>
      </c>
      <c r="AJ1780">
        <v>0</v>
      </c>
      <c r="AK1780">
        <v>0</v>
      </c>
      <c r="AL1780">
        <v>4</v>
      </c>
      <c r="AM1780">
        <v>24</v>
      </c>
      <c r="AN1780">
        <v>0</v>
      </c>
      <c r="AO1780">
        <v>0</v>
      </c>
      <c r="AP1780">
        <v>4</v>
      </c>
      <c r="AQ1780">
        <v>4</v>
      </c>
      <c r="AR1780">
        <v>3</v>
      </c>
      <c r="AS1780">
        <v>0</v>
      </c>
      <c r="AT1780">
        <v>2</v>
      </c>
      <c r="AU1780">
        <v>4</v>
      </c>
      <c r="AV1780">
        <v>2</v>
      </c>
      <c r="AW1780">
        <v>5</v>
      </c>
      <c r="AX1780">
        <v>38</v>
      </c>
      <c r="AY1780">
        <v>47</v>
      </c>
      <c r="AZ1780">
        <v>40</v>
      </c>
      <c r="BA1780">
        <v>66</v>
      </c>
      <c r="BB1780">
        <v>15</v>
      </c>
      <c r="BC1780">
        <v>36</v>
      </c>
      <c r="BD1780">
        <v>0</v>
      </c>
      <c r="BE1780">
        <v>0</v>
      </c>
      <c r="BF1780">
        <v>1</v>
      </c>
      <c r="BG1780">
        <v>0</v>
      </c>
      <c r="BH1780">
        <v>1</v>
      </c>
      <c r="BI1780">
        <v>36</v>
      </c>
      <c r="BJ1780">
        <v>22</v>
      </c>
      <c r="BK1780">
        <v>0</v>
      </c>
      <c r="BL1780">
        <v>14</v>
      </c>
      <c r="BM1780">
        <v>1</v>
      </c>
      <c r="BN1780">
        <v>7</v>
      </c>
      <c r="BO1780">
        <v>53</v>
      </c>
      <c r="BP1780">
        <v>26</v>
      </c>
      <c r="BQ1780">
        <v>1</v>
      </c>
      <c r="BR1780">
        <v>2</v>
      </c>
      <c r="BS1780">
        <v>20</v>
      </c>
      <c r="BT1780">
        <v>353</v>
      </c>
      <c r="BU1780" t="s">
        <v>1772</v>
      </c>
    </row>
    <row r="1781" spans="1:73">
      <c r="A1781" t="s">
        <v>1576</v>
      </c>
      <c r="B1781" t="s">
        <v>1577</v>
      </c>
      <c r="C1781">
        <v>199</v>
      </c>
      <c r="D1781" t="s">
        <v>312</v>
      </c>
      <c r="E1781" t="s">
        <v>78</v>
      </c>
      <c r="F1781" t="s">
        <v>77</v>
      </c>
      <c r="G1781">
        <v>0</v>
      </c>
      <c r="H1781">
        <v>1</v>
      </c>
      <c r="I1781">
        <v>1</v>
      </c>
      <c r="J1781">
        <v>0</v>
      </c>
      <c r="K1781">
        <v>0</v>
      </c>
      <c r="L1781">
        <v>3</v>
      </c>
      <c r="M1781">
        <v>0</v>
      </c>
      <c r="N1781">
        <v>2</v>
      </c>
      <c r="O1781">
        <v>0</v>
      </c>
      <c r="P1781">
        <v>0</v>
      </c>
      <c r="Q1781">
        <v>0</v>
      </c>
      <c r="R1781">
        <v>0</v>
      </c>
      <c r="S1781">
        <v>2</v>
      </c>
      <c r="T1781">
        <v>2</v>
      </c>
      <c r="U1781">
        <v>0</v>
      </c>
      <c r="V1781">
        <v>0</v>
      </c>
      <c r="W1781">
        <v>0</v>
      </c>
      <c r="X1781">
        <v>0</v>
      </c>
      <c r="Y1781">
        <v>0</v>
      </c>
      <c r="Z1781">
        <v>0</v>
      </c>
      <c r="AA1781">
        <v>0</v>
      </c>
      <c r="AB1781">
        <v>18</v>
      </c>
      <c r="AC1781">
        <v>0</v>
      </c>
      <c r="AD1781">
        <v>0</v>
      </c>
      <c r="AE1781">
        <v>0</v>
      </c>
      <c r="AF1781">
        <v>0</v>
      </c>
      <c r="AG1781">
        <v>0</v>
      </c>
      <c r="AH1781">
        <v>0</v>
      </c>
      <c r="AI1781">
        <v>2</v>
      </c>
      <c r="AJ1781">
        <v>0</v>
      </c>
      <c r="AK1781">
        <v>0</v>
      </c>
      <c r="AL1781">
        <v>0</v>
      </c>
      <c r="AM1781">
        <v>1</v>
      </c>
      <c r="AN1781">
        <v>0</v>
      </c>
      <c r="AO1781">
        <v>0</v>
      </c>
      <c r="AP1781">
        <v>0</v>
      </c>
      <c r="AQ1781">
        <v>0</v>
      </c>
      <c r="AR1781">
        <v>0</v>
      </c>
      <c r="AS1781">
        <v>0</v>
      </c>
      <c r="AT1781">
        <v>0</v>
      </c>
      <c r="AU1781">
        <v>0</v>
      </c>
      <c r="AV1781">
        <v>0</v>
      </c>
      <c r="AW1781">
        <v>1</v>
      </c>
      <c r="AX1781">
        <v>3</v>
      </c>
      <c r="AY1781">
        <v>6</v>
      </c>
      <c r="AZ1781">
        <v>3</v>
      </c>
      <c r="BA1781">
        <v>4</v>
      </c>
      <c r="BB1781">
        <v>0</v>
      </c>
      <c r="BC1781">
        <v>4</v>
      </c>
      <c r="BD1781">
        <v>0</v>
      </c>
      <c r="BE1781">
        <v>0</v>
      </c>
      <c r="BF1781">
        <v>0</v>
      </c>
      <c r="BG1781">
        <v>0</v>
      </c>
      <c r="BH1781">
        <v>1</v>
      </c>
      <c r="BI1781">
        <v>3</v>
      </c>
      <c r="BJ1781">
        <v>3</v>
      </c>
      <c r="BK1781">
        <v>0</v>
      </c>
      <c r="BL1781">
        <v>0</v>
      </c>
      <c r="BM1781">
        <v>0</v>
      </c>
      <c r="BN1781">
        <v>0</v>
      </c>
      <c r="BO1781">
        <v>3</v>
      </c>
      <c r="BP1781">
        <v>2</v>
      </c>
      <c r="BQ1781">
        <v>0</v>
      </c>
      <c r="BR1781">
        <v>0</v>
      </c>
      <c r="BS1781">
        <v>4</v>
      </c>
      <c r="BT1781">
        <v>39</v>
      </c>
      <c r="BU1781" t="s">
        <v>1773</v>
      </c>
    </row>
    <row r="1782" spans="1:73">
      <c r="A1782" t="s">
        <v>1576</v>
      </c>
      <c r="B1782" t="s">
        <v>1577</v>
      </c>
      <c r="C1782">
        <v>200</v>
      </c>
      <c r="D1782" t="s">
        <v>312</v>
      </c>
      <c r="E1782" t="s">
        <v>1594</v>
      </c>
      <c r="F1782" t="s">
        <v>92</v>
      </c>
      <c r="G1782">
        <v>3</v>
      </c>
      <c r="H1782">
        <v>13</v>
      </c>
      <c r="I1782">
        <v>7</v>
      </c>
      <c r="J1782">
        <v>1</v>
      </c>
      <c r="K1782">
        <v>0</v>
      </c>
      <c r="L1782">
        <v>22</v>
      </c>
      <c r="M1782">
        <v>0</v>
      </c>
      <c r="N1782">
        <v>32</v>
      </c>
      <c r="O1782">
        <v>0</v>
      </c>
      <c r="P1782">
        <v>0</v>
      </c>
      <c r="Q1782">
        <v>3</v>
      </c>
      <c r="R1782">
        <v>1</v>
      </c>
      <c r="S1782">
        <v>48</v>
      </c>
      <c r="T1782">
        <v>17</v>
      </c>
      <c r="U1782">
        <v>1</v>
      </c>
      <c r="V1782">
        <v>6</v>
      </c>
      <c r="W1782">
        <v>9</v>
      </c>
      <c r="X1782">
        <v>0</v>
      </c>
      <c r="Y1782">
        <v>0</v>
      </c>
      <c r="Z1782">
        <v>0</v>
      </c>
      <c r="AA1782">
        <v>0</v>
      </c>
      <c r="AB1782">
        <v>171</v>
      </c>
      <c r="AC1782">
        <v>2</v>
      </c>
      <c r="AD1782">
        <v>0</v>
      </c>
      <c r="AE1782">
        <v>0</v>
      </c>
      <c r="AF1782">
        <v>0</v>
      </c>
      <c r="AG1782">
        <v>3</v>
      </c>
      <c r="AH1782">
        <v>2</v>
      </c>
      <c r="AI1782">
        <v>19</v>
      </c>
      <c r="AJ1782">
        <v>0</v>
      </c>
      <c r="AK1782">
        <v>0</v>
      </c>
      <c r="AL1782">
        <v>2</v>
      </c>
      <c r="AM1782">
        <v>3</v>
      </c>
      <c r="AN1782">
        <v>0</v>
      </c>
      <c r="AO1782">
        <v>0</v>
      </c>
      <c r="AP1782">
        <v>3</v>
      </c>
      <c r="AQ1782">
        <v>7</v>
      </c>
      <c r="AR1782">
        <v>1</v>
      </c>
      <c r="AS1782">
        <v>0</v>
      </c>
      <c r="AT1782">
        <v>2</v>
      </c>
      <c r="AU1782">
        <v>23</v>
      </c>
      <c r="AV1782">
        <v>1</v>
      </c>
      <c r="AW1782">
        <v>4</v>
      </c>
      <c r="AX1782">
        <v>29</v>
      </c>
      <c r="AY1782">
        <v>36</v>
      </c>
      <c r="AZ1782">
        <v>7</v>
      </c>
      <c r="BA1782">
        <v>33</v>
      </c>
      <c r="BB1782">
        <v>3</v>
      </c>
      <c r="BC1782">
        <v>36</v>
      </c>
      <c r="BD1782">
        <v>0</v>
      </c>
      <c r="BE1782">
        <v>0</v>
      </c>
      <c r="BF1782">
        <v>1</v>
      </c>
      <c r="BG1782">
        <v>0</v>
      </c>
      <c r="BH1782">
        <v>0</v>
      </c>
      <c r="BI1782">
        <v>30</v>
      </c>
      <c r="BJ1782">
        <v>20</v>
      </c>
      <c r="BK1782">
        <v>0</v>
      </c>
      <c r="BL1782">
        <v>8</v>
      </c>
      <c r="BM1782">
        <v>2</v>
      </c>
      <c r="BN1782">
        <v>11</v>
      </c>
      <c r="BO1782">
        <v>38</v>
      </c>
      <c r="BP1782">
        <v>18</v>
      </c>
      <c r="BQ1782">
        <v>0</v>
      </c>
      <c r="BR1782">
        <v>2</v>
      </c>
      <c r="BS1782">
        <v>16</v>
      </c>
      <c r="BT1782">
        <v>291</v>
      </c>
      <c r="BU1782" t="s">
        <v>1774</v>
      </c>
    </row>
    <row r="1783" spans="1:73">
      <c r="A1783" t="s">
        <v>1576</v>
      </c>
      <c r="B1783" t="s">
        <v>1577</v>
      </c>
      <c r="C1783">
        <v>201</v>
      </c>
      <c r="D1783" t="s">
        <v>312</v>
      </c>
      <c r="E1783" t="s">
        <v>78</v>
      </c>
      <c r="F1783" t="s">
        <v>77</v>
      </c>
      <c r="G1783">
        <v>0</v>
      </c>
      <c r="H1783">
        <v>10</v>
      </c>
      <c r="I1783">
        <v>9</v>
      </c>
      <c r="J1783">
        <v>0</v>
      </c>
      <c r="K1783">
        <v>0</v>
      </c>
      <c r="L1783">
        <v>13</v>
      </c>
      <c r="M1783">
        <v>0</v>
      </c>
      <c r="N1783">
        <v>21</v>
      </c>
      <c r="O1783">
        <v>0</v>
      </c>
      <c r="P1783">
        <v>0</v>
      </c>
      <c r="Q1783">
        <v>2</v>
      </c>
      <c r="R1783">
        <v>0</v>
      </c>
      <c r="S1783">
        <v>23</v>
      </c>
      <c r="T1783">
        <v>7</v>
      </c>
      <c r="U1783">
        <v>0</v>
      </c>
      <c r="V1783">
        <v>5</v>
      </c>
      <c r="W1783">
        <v>5</v>
      </c>
      <c r="X1783">
        <v>0</v>
      </c>
      <c r="Y1783">
        <v>1</v>
      </c>
      <c r="Z1783">
        <v>1</v>
      </c>
      <c r="AA1783">
        <v>0</v>
      </c>
      <c r="AB1783">
        <v>115</v>
      </c>
      <c r="AC1783">
        <v>1</v>
      </c>
      <c r="AD1783">
        <v>0</v>
      </c>
      <c r="AE1783">
        <v>0</v>
      </c>
      <c r="AF1783">
        <v>0</v>
      </c>
      <c r="AG1783">
        <v>0</v>
      </c>
      <c r="AH1783">
        <v>2</v>
      </c>
      <c r="AI1783">
        <v>7</v>
      </c>
      <c r="AJ1783">
        <v>0</v>
      </c>
      <c r="AK1783">
        <v>0</v>
      </c>
      <c r="AL1783">
        <v>1</v>
      </c>
      <c r="AM1783">
        <v>10</v>
      </c>
      <c r="AN1783">
        <v>0</v>
      </c>
      <c r="AO1783">
        <v>0</v>
      </c>
      <c r="AP1783">
        <v>7</v>
      </c>
      <c r="AQ1783">
        <v>2</v>
      </c>
      <c r="AR1783">
        <v>0</v>
      </c>
      <c r="AS1783">
        <v>0</v>
      </c>
      <c r="AT1783">
        <v>5</v>
      </c>
      <c r="AU1783">
        <v>2</v>
      </c>
      <c r="AV1783">
        <v>3</v>
      </c>
      <c r="AW1783">
        <v>7</v>
      </c>
      <c r="AX1783">
        <v>28</v>
      </c>
      <c r="AY1783">
        <v>21</v>
      </c>
      <c r="AZ1783">
        <v>28</v>
      </c>
      <c r="BA1783">
        <v>40</v>
      </c>
      <c r="BB1783">
        <v>1</v>
      </c>
      <c r="BC1783">
        <v>32</v>
      </c>
      <c r="BD1783">
        <v>0</v>
      </c>
      <c r="BE1783">
        <v>0</v>
      </c>
      <c r="BF1783">
        <v>2</v>
      </c>
      <c r="BG1783">
        <v>0</v>
      </c>
      <c r="BH1783">
        <v>8</v>
      </c>
      <c r="BI1783">
        <v>31</v>
      </c>
      <c r="BJ1783">
        <v>11</v>
      </c>
      <c r="BK1783">
        <v>0</v>
      </c>
      <c r="BL1783">
        <v>5</v>
      </c>
      <c r="BM1783">
        <v>0</v>
      </c>
      <c r="BN1783">
        <v>8</v>
      </c>
      <c r="BO1783">
        <v>34</v>
      </c>
      <c r="BP1783">
        <v>12</v>
      </c>
      <c r="BQ1783">
        <v>0</v>
      </c>
      <c r="BR1783">
        <v>9</v>
      </c>
      <c r="BS1783">
        <v>11</v>
      </c>
      <c r="BT1783">
        <v>189</v>
      </c>
      <c r="BU1783" t="s">
        <v>1775</v>
      </c>
    </row>
    <row r="1784" spans="1:73">
      <c r="A1784" t="s">
        <v>1576</v>
      </c>
      <c r="B1784" t="s">
        <v>1577</v>
      </c>
      <c r="C1784">
        <v>202</v>
      </c>
      <c r="D1784" t="s">
        <v>312</v>
      </c>
      <c r="E1784" t="s">
        <v>1579</v>
      </c>
      <c r="F1784" t="s">
        <v>184</v>
      </c>
      <c r="G1784">
        <v>4</v>
      </c>
      <c r="H1784">
        <v>13</v>
      </c>
      <c r="I1784">
        <v>8</v>
      </c>
      <c r="J1784">
        <v>0</v>
      </c>
      <c r="K1784">
        <v>0</v>
      </c>
      <c r="L1784">
        <v>14</v>
      </c>
      <c r="M1784">
        <v>0</v>
      </c>
      <c r="N1784">
        <v>18</v>
      </c>
      <c r="O1784">
        <v>3</v>
      </c>
      <c r="P1784">
        <v>1</v>
      </c>
      <c r="Q1784">
        <v>1</v>
      </c>
      <c r="R1784">
        <v>4</v>
      </c>
      <c r="S1784">
        <v>34</v>
      </c>
      <c r="T1784">
        <v>11</v>
      </c>
      <c r="U1784">
        <v>0</v>
      </c>
      <c r="V1784">
        <v>3</v>
      </c>
      <c r="W1784">
        <v>2</v>
      </c>
      <c r="X1784">
        <v>0</v>
      </c>
      <c r="Y1784">
        <v>1</v>
      </c>
      <c r="Z1784">
        <v>0</v>
      </c>
      <c r="AA1784">
        <v>0</v>
      </c>
      <c r="AB1784">
        <v>128</v>
      </c>
      <c r="AC1784">
        <v>0</v>
      </c>
      <c r="AD1784">
        <v>0</v>
      </c>
      <c r="AE1784">
        <v>2</v>
      </c>
      <c r="AF1784">
        <v>0</v>
      </c>
      <c r="AG1784">
        <v>0</v>
      </c>
      <c r="AH1784">
        <v>2</v>
      </c>
      <c r="AI1784">
        <v>14</v>
      </c>
      <c r="AJ1784">
        <v>0</v>
      </c>
      <c r="AK1784">
        <v>0</v>
      </c>
      <c r="AL1784">
        <v>5</v>
      </c>
      <c r="AM1784">
        <v>12</v>
      </c>
      <c r="AN1784">
        <v>0</v>
      </c>
      <c r="AO1784">
        <v>0</v>
      </c>
      <c r="AP1784">
        <v>6</v>
      </c>
      <c r="AQ1784">
        <v>0</v>
      </c>
      <c r="AR1784">
        <v>0</v>
      </c>
      <c r="AS1784">
        <v>0</v>
      </c>
      <c r="AT1784">
        <v>1</v>
      </c>
      <c r="AU1784">
        <v>9</v>
      </c>
      <c r="AV1784">
        <v>5</v>
      </c>
      <c r="AW1784">
        <v>8</v>
      </c>
      <c r="AX1784">
        <v>27</v>
      </c>
      <c r="AY1784">
        <v>32</v>
      </c>
      <c r="AZ1784">
        <v>26</v>
      </c>
      <c r="BA1784">
        <v>39</v>
      </c>
      <c r="BB1784">
        <v>7</v>
      </c>
      <c r="BC1784">
        <v>27</v>
      </c>
      <c r="BD1784">
        <v>0</v>
      </c>
      <c r="BE1784">
        <v>0</v>
      </c>
      <c r="BF1784">
        <v>1</v>
      </c>
      <c r="BG1784">
        <v>0</v>
      </c>
      <c r="BH1784">
        <v>5</v>
      </c>
      <c r="BI1784">
        <v>26</v>
      </c>
      <c r="BJ1784">
        <v>9</v>
      </c>
      <c r="BK1784">
        <v>0</v>
      </c>
      <c r="BL1784">
        <v>4</v>
      </c>
      <c r="BM1784">
        <v>0</v>
      </c>
      <c r="BN1784">
        <v>11</v>
      </c>
      <c r="BO1784">
        <v>36</v>
      </c>
      <c r="BP1784">
        <v>11</v>
      </c>
      <c r="BQ1784">
        <v>0</v>
      </c>
      <c r="BR1784">
        <v>6</v>
      </c>
      <c r="BS1784">
        <v>9</v>
      </c>
      <c r="BT1784">
        <v>195</v>
      </c>
      <c r="BU1784" t="s">
        <v>1776</v>
      </c>
    </row>
    <row r="1785" spans="1:73">
      <c r="A1785" t="s">
        <v>1576</v>
      </c>
      <c r="B1785" t="s">
        <v>1577</v>
      </c>
      <c r="C1785">
        <v>203</v>
      </c>
      <c r="D1785" t="s">
        <v>331</v>
      </c>
      <c r="E1785" t="s">
        <v>78</v>
      </c>
      <c r="F1785" t="s">
        <v>77</v>
      </c>
      <c r="G1785">
        <v>3</v>
      </c>
      <c r="H1785">
        <v>14</v>
      </c>
      <c r="I1785">
        <v>13</v>
      </c>
      <c r="J1785">
        <v>0</v>
      </c>
      <c r="K1785">
        <v>0</v>
      </c>
      <c r="L1785">
        <v>45</v>
      </c>
      <c r="M1785">
        <v>0</v>
      </c>
      <c r="N1785">
        <v>36</v>
      </c>
      <c r="O1785">
        <v>2</v>
      </c>
      <c r="P1785">
        <v>0</v>
      </c>
      <c r="Q1785">
        <v>3</v>
      </c>
      <c r="R1785">
        <v>3</v>
      </c>
      <c r="S1785">
        <v>55</v>
      </c>
      <c r="T1785">
        <v>16</v>
      </c>
      <c r="U1785">
        <v>0</v>
      </c>
      <c r="V1785">
        <v>4</v>
      </c>
      <c r="W1785">
        <v>9</v>
      </c>
      <c r="X1785">
        <v>0</v>
      </c>
      <c r="Y1785">
        <v>0</v>
      </c>
      <c r="Z1785">
        <v>0</v>
      </c>
      <c r="AA1785">
        <v>0</v>
      </c>
      <c r="AB1785">
        <v>294</v>
      </c>
      <c r="AC1785">
        <v>0</v>
      </c>
      <c r="AD1785">
        <v>0</v>
      </c>
      <c r="AE1785">
        <v>1</v>
      </c>
      <c r="AF1785">
        <v>0</v>
      </c>
      <c r="AG1785">
        <v>0</v>
      </c>
      <c r="AH1785">
        <v>0</v>
      </c>
      <c r="AI1785">
        <v>23</v>
      </c>
      <c r="AJ1785">
        <v>0</v>
      </c>
      <c r="AK1785">
        <v>0</v>
      </c>
      <c r="AL1785">
        <v>3</v>
      </c>
      <c r="AM1785">
        <v>18</v>
      </c>
      <c r="AN1785">
        <v>0</v>
      </c>
      <c r="AO1785">
        <v>1</v>
      </c>
      <c r="AP1785">
        <v>10</v>
      </c>
      <c r="AQ1785">
        <v>4</v>
      </c>
      <c r="AR1785">
        <v>0</v>
      </c>
      <c r="AS1785">
        <v>0</v>
      </c>
      <c r="AT1785">
        <v>9</v>
      </c>
      <c r="AU1785">
        <v>18</v>
      </c>
      <c r="AV1785">
        <v>7</v>
      </c>
      <c r="AW1785">
        <v>13</v>
      </c>
      <c r="AX1785">
        <v>36</v>
      </c>
      <c r="AY1785">
        <v>73</v>
      </c>
      <c r="AZ1785">
        <v>38</v>
      </c>
      <c r="BA1785">
        <v>59</v>
      </c>
      <c r="BB1785">
        <v>15</v>
      </c>
      <c r="BC1785">
        <v>70</v>
      </c>
      <c r="BD1785">
        <v>0</v>
      </c>
      <c r="BE1785">
        <v>0</v>
      </c>
      <c r="BF1785">
        <v>6</v>
      </c>
      <c r="BG1785">
        <v>2</v>
      </c>
      <c r="BH1785">
        <v>0</v>
      </c>
      <c r="BI1785">
        <v>44</v>
      </c>
      <c r="BJ1785">
        <v>29</v>
      </c>
      <c r="BK1785">
        <v>0</v>
      </c>
      <c r="BL1785">
        <v>5</v>
      </c>
      <c r="BM1785">
        <v>1</v>
      </c>
      <c r="BN1785">
        <v>24</v>
      </c>
      <c r="BO1785">
        <v>62</v>
      </c>
      <c r="BP1785">
        <v>14</v>
      </c>
      <c r="BQ1785">
        <v>0</v>
      </c>
      <c r="BR1785">
        <v>11</v>
      </c>
      <c r="BS1785">
        <v>47</v>
      </c>
      <c r="BT1785">
        <v>512</v>
      </c>
      <c r="BU1785" t="s">
        <v>1777</v>
      </c>
    </row>
    <row r="1786" spans="1:73">
      <c r="A1786" t="s">
        <v>1778</v>
      </c>
      <c r="B1786" t="s">
        <v>1779</v>
      </c>
      <c r="C1786">
        <v>0</v>
      </c>
      <c r="D1786" t="s">
        <v>75</v>
      </c>
      <c r="E1786" t="s">
        <v>76</v>
      </c>
      <c r="F1786" t="s">
        <v>77</v>
      </c>
      <c r="G1786">
        <v>0</v>
      </c>
      <c r="H1786">
        <v>0</v>
      </c>
      <c r="I1786">
        <v>0</v>
      </c>
      <c r="J1786">
        <v>0</v>
      </c>
      <c r="K1786">
        <v>0</v>
      </c>
      <c r="L1786">
        <v>0</v>
      </c>
      <c r="M1786">
        <v>0</v>
      </c>
      <c r="N1786">
        <v>1</v>
      </c>
      <c r="O1786">
        <v>0</v>
      </c>
      <c r="P1786">
        <v>0</v>
      </c>
      <c r="Q1786">
        <v>0</v>
      </c>
      <c r="R1786">
        <v>0</v>
      </c>
      <c r="S1786">
        <v>0</v>
      </c>
      <c r="T1786">
        <v>0</v>
      </c>
      <c r="U1786">
        <v>0</v>
      </c>
      <c r="V1786">
        <v>0</v>
      </c>
      <c r="W1786">
        <v>0</v>
      </c>
      <c r="X1786">
        <v>0</v>
      </c>
      <c r="Y1786">
        <v>0</v>
      </c>
      <c r="Z1786">
        <v>0</v>
      </c>
      <c r="AA1786">
        <v>0</v>
      </c>
      <c r="AB1786">
        <v>2</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1</v>
      </c>
      <c r="BA1786">
        <v>0</v>
      </c>
      <c r="BB1786">
        <v>0</v>
      </c>
      <c r="BC1786">
        <v>0</v>
      </c>
      <c r="BD1786">
        <v>0</v>
      </c>
      <c r="BE1786">
        <v>0</v>
      </c>
      <c r="BF1786">
        <v>0</v>
      </c>
      <c r="BG1786">
        <v>0</v>
      </c>
      <c r="BH1786">
        <v>0</v>
      </c>
      <c r="BI1786">
        <v>0</v>
      </c>
      <c r="BJ1786">
        <v>0</v>
      </c>
      <c r="BK1786">
        <v>0</v>
      </c>
      <c r="BL1786">
        <v>0</v>
      </c>
      <c r="BM1786">
        <v>0</v>
      </c>
      <c r="BN1786">
        <v>0</v>
      </c>
      <c r="BO1786">
        <v>1</v>
      </c>
      <c r="BP1786">
        <v>0</v>
      </c>
      <c r="BQ1786">
        <v>0</v>
      </c>
      <c r="BR1786">
        <v>0</v>
      </c>
      <c r="BS1786">
        <v>1</v>
      </c>
      <c r="BT1786">
        <v>7</v>
      </c>
      <c r="BU1786" t="s">
        <v>1780</v>
      </c>
    </row>
    <row r="1787" spans="1:73">
      <c r="A1787" t="s">
        <v>1778</v>
      </c>
      <c r="B1787" t="s">
        <v>1779</v>
      </c>
      <c r="C1787">
        <v>1</v>
      </c>
      <c r="D1787" t="s">
        <v>75</v>
      </c>
      <c r="E1787" t="s">
        <v>78</v>
      </c>
      <c r="F1787" t="s">
        <v>77</v>
      </c>
      <c r="G1787">
        <v>0</v>
      </c>
      <c r="H1787">
        <v>0</v>
      </c>
      <c r="I1787">
        <v>1</v>
      </c>
      <c r="J1787">
        <v>0</v>
      </c>
      <c r="K1787">
        <v>0</v>
      </c>
      <c r="L1787">
        <v>2</v>
      </c>
      <c r="M1787">
        <v>0</v>
      </c>
      <c r="N1787">
        <v>2</v>
      </c>
      <c r="O1787">
        <v>0</v>
      </c>
      <c r="P1787">
        <v>0</v>
      </c>
      <c r="Q1787">
        <v>0</v>
      </c>
      <c r="R1787">
        <v>0</v>
      </c>
      <c r="S1787">
        <v>0</v>
      </c>
      <c r="T1787">
        <v>0</v>
      </c>
      <c r="U1787">
        <v>0</v>
      </c>
      <c r="V1787">
        <v>0</v>
      </c>
      <c r="W1787">
        <v>0</v>
      </c>
      <c r="X1787">
        <v>0</v>
      </c>
      <c r="Y1787">
        <v>0</v>
      </c>
      <c r="Z1787">
        <v>1</v>
      </c>
      <c r="AA1787">
        <v>0</v>
      </c>
      <c r="AB1787">
        <v>9</v>
      </c>
      <c r="AC1787">
        <v>0</v>
      </c>
      <c r="AD1787">
        <v>0</v>
      </c>
      <c r="AE1787">
        <v>0</v>
      </c>
      <c r="AF1787">
        <v>0</v>
      </c>
      <c r="AG1787">
        <v>0</v>
      </c>
      <c r="AH1787">
        <v>1</v>
      </c>
      <c r="AI1787">
        <v>0</v>
      </c>
      <c r="AJ1787">
        <v>0</v>
      </c>
      <c r="AK1787">
        <v>0</v>
      </c>
      <c r="AL1787">
        <v>0</v>
      </c>
      <c r="AM1787">
        <v>0</v>
      </c>
      <c r="AN1787">
        <v>0</v>
      </c>
      <c r="AO1787">
        <v>0</v>
      </c>
      <c r="AP1787">
        <v>0</v>
      </c>
      <c r="AQ1787">
        <v>0</v>
      </c>
      <c r="AR1787">
        <v>0</v>
      </c>
      <c r="AS1787">
        <v>0</v>
      </c>
      <c r="AT1787">
        <v>0</v>
      </c>
      <c r="AU1787">
        <v>0</v>
      </c>
      <c r="AV1787">
        <v>0</v>
      </c>
      <c r="AW1787">
        <v>1</v>
      </c>
      <c r="AX1787">
        <v>1</v>
      </c>
      <c r="AY1787">
        <v>2</v>
      </c>
      <c r="AZ1787">
        <v>1</v>
      </c>
      <c r="BA1787">
        <v>1</v>
      </c>
      <c r="BB1787">
        <v>0</v>
      </c>
      <c r="BC1787">
        <v>1</v>
      </c>
      <c r="BD1787">
        <v>0</v>
      </c>
      <c r="BE1787">
        <v>0</v>
      </c>
      <c r="BF1787">
        <v>0</v>
      </c>
      <c r="BG1787">
        <v>0</v>
      </c>
      <c r="BH1787">
        <v>0</v>
      </c>
      <c r="BI1787">
        <v>0</v>
      </c>
      <c r="BJ1787">
        <v>0</v>
      </c>
      <c r="BK1787">
        <v>0</v>
      </c>
      <c r="BL1787">
        <v>0</v>
      </c>
      <c r="BM1787">
        <v>0</v>
      </c>
      <c r="BN1787">
        <v>1</v>
      </c>
      <c r="BO1787">
        <v>2</v>
      </c>
      <c r="BP1787">
        <v>0</v>
      </c>
      <c r="BQ1787">
        <v>0</v>
      </c>
      <c r="BR1787">
        <v>0</v>
      </c>
      <c r="BS1787">
        <v>3</v>
      </c>
      <c r="BT1787">
        <v>22</v>
      </c>
      <c r="BU1787" t="s">
        <v>1781</v>
      </c>
    </row>
    <row r="1788" spans="1:73">
      <c r="A1788" t="s">
        <v>1778</v>
      </c>
      <c r="B1788" t="s">
        <v>1779</v>
      </c>
      <c r="C1788">
        <v>2</v>
      </c>
      <c r="D1788" t="s">
        <v>75</v>
      </c>
      <c r="E1788" t="s">
        <v>80</v>
      </c>
      <c r="F1788" t="s">
        <v>77</v>
      </c>
      <c r="G1788">
        <v>0</v>
      </c>
      <c r="H1788">
        <v>0</v>
      </c>
      <c r="I1788">
        <v>0</v>
      </c>
      <c r="J1788">
        <v>0</v>
      </c>
      <c r="K1788">
        <v>0</v>
      </c>
      <c r="L1788">
        <v>0</v>
      </c>
      <c r="M1788">
        <v>0</v>
      </c>
      <c r="N1788">
        <v>1</v>
      </c>
      <c r="O1788">
        <v>0</v>
      </c>
      <c r="P1788">
        <v>0</v>
      </c>
      <c r="Q1788">
        <v>0</v>
      </c>
      <c r="R1788">
        <v>0</v>
      </c>
      <c r="S1788">
        <v>0</v>
      </c>
      <c r="T1788">
        <v>0</v>
      </c>
      <c r="U1788">
        <v>0</v>
      </c>
      <c r="V1788">
        <v>0</v>
      </c>
      <c r="W1788">
        <v>0</v>
      </c>
      <c r="X1788">
        <v>0</v>
      </c>
      <c r="Y1788">
        <v>0</v>
      </c>
      <c r="Z1788">
        <v>0</v>
      </c>
      <c r="AA1788">
        <v>0</v>
      </c>
      <c r="AB1788">
        <v>1</v>
      </c>
      <c r="AC1788">
        <v>0</v>
      </c>
      <c r="AD1788">
        <v>0</v>
      </c>
      <c r="AE1788">
        <v>0</v>
      </c>
      <c r="AF1788">
        <v>0</v>
      </c>
      <c r="AG1788">
        <v>0</v>
      </c>
      <c r="AH1788">
        <v>1</v>
      </c>
      <c r="AI1788">
        <v>0</v>
      </c>
      <c r="AJ1788">
        <v>0</v>
      </c>
      <c r="AK1788">
        <v>0</v>
      </c>
      <c r="AL1788">
        <v>0</v>
      </c>
      <c r="AM1788">
        <v>0</v>
      </c>
      <c r="AN1788">
        <v>0</v>
      </c>
      <c r="AO1788">
        <v>0</v>
      </c>
      <c r="AP1788">
        <v>0</v>
      </c>
      <c r="AQ1788">
        <v>0</v>
      </c>
      <c r="AR1788">
        <v>0</v>
      </c>
      <c r="AS1788">
        <v>0</v>
      </c>
      <c r="AT1788">
        <v>0</v>
      </c>
      <c r="AU1788">
        <v>0</v>
      </c>
      <c r="AV1788">
        <v>0</v>
      </c>
      <c r="AW1788">
        <v>0</v>
      </c>
      <c r="AX1788">
        <v>1</v>
      </c>
      <c r="AY1788">
        <v>0</v>
      </c>
      <c r="AZ1788">
        <v>1</v>
      </c>
      <c r="BA1788">
        <v>1</v>
      </c>
      <c r="BB1788">
        <v>0</v>
      </c>
      <c r="BC1788">
        <v>0</v>
      </c>
      <c r="BD1788">
        <v>0</v>
      </c>
      <c r="BE1788">
        <v>0</v>
      </c>
      <c r="BF1788">
        <v>0</v>
      </c>
      <c r="BG1788">
        <v>0</v>
      </c>
      <c r="BH1788">
        <v>0</v>
      </c>
      <c r="BI1788">
        <v>0</v>
      </c>
      <c r="BJ1788">
        <v>0</v>
      </c>
      <c r="BK1788">
        <v>0</v>
      </c>
      <c r="BL1788">
        <v>0</v>
      </c>
      <c r="BM1788">
        <v>0</v>
      </c>
      <c r="BN1788">
        <v>0</v>
      </c>
      <c r="BO1788">
        <v>1</v>
      </c>
      <c r="BP1788">
        <v>0</v>
      </c>
      <c r="BQ1788">
        <v>0</v>
      </c>
      <c r="BR1788">
        <v>0</v>
      </c>
      <c r="BS1788">
        <v>1</v>
      </c>
      <c r="BT1788">
        <v>2</v>
      </c>
      <c r="BU1788" t="s">
        <v>1782</v>
      </c>
    </row>
    <row r="1789" spans="1:73">
      <c r="A1789" t="s">
        <v>1778</v>
      </c>
      <c r="B1789" t="s">
        <v>1779</v>
      </c>
      <c r="C1789">
        <v>3</v>
      </c>
      <c r="D1789" t="s">
        <v>75</v>
      </c>
      <c r="E1789" t="s">
        <v>78</v>
      </c>
      <c r="F1789" t="s">
        <v>77</v>
      </c>
      <c r="G1789">
        <v>0</v>
      </c>
      <c r="H1789">
        <v>5</v>
      </c>
      <c r="I1789">
        <v>1</v>
      </c>
      <c r="J1789">
        <v>0</v>
      </c>
      <c r="K1789">
        <v>0</v>
      </c>
      <c r="L1789">
        <v>5</v>
      </c>
      <c r="M1789">
        <v>0</v>
      </c>
      <c r="N1789">
        <v>6</v>
      </c>
      <c r="O1789">
        <v>0</v>
      </c>
      <c r="P1789">
        <v>0</v>
      </c>
      <c r="Q1789">
        <v>1</v>
      </c>
      <c r="R1789">
        <v>1</v>
      </c>
      <c r="S1789">
        <v>17</v>
      </c>
      <c r="T1789">
        <v>4</v>
      </c>
      <c r="U1789">
        <v>0</v>
      </c>
      <c r="V1789">
        <v>0</v>
      </c>
      <c r="W1789">
        <v>2</v>
      </c>
      <c r="X1789">
        <v>0</v>
      </c>
      <c r="Y1789">
        <v>0</v>
      </c>
      <c r="Z1789">
        <v>0</v>
      </c>
      <c r="AA1789">
        <v>0</v>
      </c>
      <c r="AB1789">
        <v>42</v>
      </c>
      <c r="AC1789">
        <v>0</v>
      </c>
      <c r="AD1789">
        <v>0</v>
      </c>
      <c r="AE1789">
        <v>1</v>
      </c>
      <c r="AF1789">
        <v>0</v>
      </c>
      <c r="AG1789">
        <v>0</v>
      </c>
      <c r="AH1789">
        <v>0</v>
      </c>
      <c r="AI1789">
        <v>6</v>
      </c>
      <c r="AJ1789">
        <v>0</v>
      </c>
      <c r="AK1789">
        <v>0</v>
      </c>
      <c r="AL1789">
        <v>0</v>
      </c>
      <c r="AM1789">
        <v>7</v>
      </c>
      <c r="AN1789">
        <v>0</v>
      </c>
      <c r="AO1789">
        <v>0</v>
      </c>
      <c r="AP1789">
        <v>1</v>
      </c>
      <c r="AQ1789">
        <v>2</v>
      </c>
      <c r="AR1789">
        <v>0</v>
      </c>
      <c r="AS1789">
        <v>0</v>
      </c>
      <c r="AT1789">
        <v>0</v>
      </c>
      <c r="AU1789">
        <v>2</v>
      </c>
      <c r="AV1789">
        <v>1</v>
      </c>
      <c r="AW1789">
        <v>1</v>
      </c>
      <c r="AX1789">
        <v>8</v>
      </c>
      <c r="AY1789">
        <v>7</v>
      </c>
      <c r="AZ1789">
        <v>6</v>
      </c>
      <c r="BA1789">
        <v>15</v>
      </c>
      <c r="BB1789">
        <v>1</v>
      </c>
      <c r="BC1789">
        <v>14</v>
      </c>
      <c r="BD1789">
        <v>0</v>
      </c>
      <c r="BE1789">
        <v>0</v>
      </c>
      <c r="BF1789">
        <v>0</v>
      </c>
      <c r="BG1789">
        <v>0</v>
      </c>
      <c r="BH1789">
        <v>0</v>
      </c>
      <c r="BI1789">
        <v>11</v>
      </c>
      <c r="BJ1789">
        <v>6</v>
      </c>
      <c r="BK1789">
        <v>0</v>
      </c>
      <c r="BL1789">
        <v>3</v>
      </c>
      <c r="BM1789">
        <v>0</v>
      </c>
      <c r="BN1789">
        <v>6</v>
      </c>
      <c r="BO1789">
        <v>9</v>
      </c>
      <c r="BP1789">
        <v>8</v>
      </c>
      <c r="BQ1789">
        <v>0</v>
      </c>
      <c r="BR1789">
        <v>0</v>
      </c>
      <c r="BS1789">
        <v>5</v>
      </c>
      <c r="BT1789">
        <v>67</v>
      </c>
      <c r="BU1789" t="s">
        <v>1783</v>
      </c>
    </row>
    <row r="1790" spans="1:73">
      <c r="A1790" t="s">
        <v>1778</v>
      </c>
      <c r="B1790" t="s">
        <v>1779</v>
      </c>
      <c r="C1790">
        <v>4</v>
      </c>
      <c r="D1790" t="s">
        <v>75</v>
      </c>
      <c r="E1790" t="s">
        <v>80</v>
      </c>
      <c r="F1790" t="s">
        <v>77</v>
      </c>
      <c r="G1790">
        <v>0</v>
      </c>
      <c r="H1790">
        <v>8</v>
      </c>
      <c r="I1790">
        <v>0</v>
      </c>
      <c r="J1790">
        <v>0</v>
      </c>
      <c r="K1790">
        <v>0</v>
      </c>
      <c r="L1790">
        <v>2</v>
      </c>
      <c r="M1790">
        <v>0</v>
      </c>
      <c r="N1790">
        <v>5</v>
      </c>
      <c r="O1790">
        <v>0</v>
      </c>
      <c r="P1790">
        <v>0</v>
      </c>
      <c r="Q1790">
        <v>0</v>
      </c>
      <c r="R1790">
        <v>1</v>
      </c>
      <c r="S1790">
        <v>8</v>
      </c>
      <c r="T1790">
        <v>3</v>
      </c>
      <c r="U1790">
        <v>0</v>
      </c>
      <c r="V1790">
        <v>1</v>
      </c>
      <c r="W1790">
        <v>1</v>
      </c>
      <c r="X1790">
        <v>0</v>
      </c>
      <c r="Y1790">
        <v>0</v>
      </c>
      <c r="Z1790">
        <v>0</v>
      </c>
      <c r="AA1790">
        <v>0</v>
      </c>
      <c r="AB1790">
        <v>28</v>
      </c>
      <c r="AC1790">
        <v>1</v>
      </c>
      <c r="AD1790">
        <v>0</v>
      </c>
      <c r="AE1790">
        <v>0</v>
      </c>
      <c r="AF1790">
        <v>1</v>
      </c>
      <c r="AG1790">
        <v>0</v>
      </c>
      <c r="AH1790">
        <v>0</v>
      </c>
      <c r="AI1790">
        <v>2</v>
      </c>
      <c r="AJ1790">
        <v>0</v>
      </c>
      <c r="AK1790">
        <v>0</v>
      </c>
      <c r="AL1790">
        <v>0</v>
      </c>
      <c r="AM1790">
        <v>3</v>
      </c>
      <c r="AN1790">
        <v>0</v>
      </c>
      <c r="AO1790">
        <v>0</v>
      </c>
      <c r="AP1790">
        <v>0</v>
      </c>
      <c r="AQ1790">
        <v>0</v>
      </c>
      <c r="AR1790">
        <v>0</v>
      </c>
      <c r="AS1790">
        <v>0</v>
      </c>
      <c r="AT1790">
        <v>0</v>
      </c>
      <c r="AU1790">
        <v>1</v>
      </c>
      <c r="AV1790">
        <v>0</v>
      </c>
      <c r="AW1790">
        <v>0</v>
      </c>
      <c r="AX1790">
        <v>0</v>
      </c>
      <c r="AY1790">
        <v>4</v>
      </c>
      <c r="AZ1790">
        <v>4</v>
      </c>
      <c r="BA1790">
        <v>3</v>
      </c>
      <c r="BB1790">
        <v>3</v>
      </c>
      <c r="BC1790">
        <v>8</v>
      </c>
      <c r="BD1790">
        <v>0</v>
      </c>
      <c r="BE1790">
        <v>0</v>
      </c>
      <c r="BF1790">
        <v>0</v>
      </c>
      <c r="BG1790">
        <v>0</v>
      </c>
      <c r="BH1790">
        <v>0</v>
      </c>
      <c r="BI1790">
        <v>0</v>
      </c>
      <c r="BJ1790">
        <v>5</v>
      </c>
      <c r="BK1790">
        <v>0</v>
      </c>
      <c r="BL1790">
        <v>3</v>
      </c>
      <c r="BM1790">
        <v>0</v>
      </c>
      <c r="BN1790">
        <v>1</v>
      </c>
      <c r="BO1790">
        <v>6</v>
      </c>
      <c r="BP1790">
        <v>0</v>
      </c>
      <c r="BQ1790">
        <v>0</v>
      </c>
      <c r="BR1790">
        <v>0</v>
      </c>
      <c r="BS1790">
        <v>4</v>
      </c>
      <c r="BT1790">
        <v>45</v>
      </c>
      <c r="BU1790" t="s">
        <v>1784</v>
      </c>
    </row>
    <row r="1791" spans="1:73">
      <c r="A1791" t="s">
        <v>1778</v>
      </c>
      <c r="B1791" t="s">
        <v>1779</v>
      </c>
      <c r="C1791">
        <v>5</v>
      </c>
      <c r="D1791" t="s">
        <v>75</v>
      </c>
      <c r="E1791" t="s">
        <v>78</v>
      </c>
      <c r="F1791" t="s">
        <v>77</v>
      </c>
      <c r="G1791">
        <v>0</v>
      </c>
      <c r="H1791">
        <v>4</v>
      </c>
      <c r="I1791">
        <v>3</v>
      </c>
      <c r="J1791">
        <v>0</v>
      </c>
      <c r="K1791">
        <v>0</v>
      </c>
      <c r="L1791">
        <v>5</v>
      </c>
      <c r="M1791">
        <v>0</v>
      </c>
      <c r="N1791">
        <v>9</v>
      </c>
      <c r="O1791">
        <v>0</v>
      </c>
      <c r="P1791">
        <v>0</v>
      </c>
      <c r="Q1791">
        <v>0</v>
      </c>
      <c r="R1791">
        <v>0</v>
      </c>
      <c r="S1791">
        <v>10</v>
      </c>
      <c r="T1791">
        <v>3</v>
      </c>
      <c r="U1791">
        <v>0</v>
      </c>
      <c r="V1791">
        <v>0</v>
      </c>
      <c r="W1791">
        <v>1</v>
      </c>
      <c r="X1791">
        <v>0</v>
      </c>
      <c r="Y1791">
        <v>0</v>
      </c>
      <c r="Z1791">
        <v>0</v>
      </c>
      <c r="AA1791">
        <v>0</v>
      </c>
      <c r="AB1791">
        <v>50</v>
      </c>
      <c r="AC1791">
        <v>1</v>
      </c>
      <c r="AD1791">
        <v>0</v>
      </c>
      <c r="AE1791">
        <v>0</v>
      </c>
      <c r="AF1791">
        <v>0</v>
      </c>
      <c r="AG1791">
        <v>0</v>
      </c>
      <c r="AH1791">
        <v>0</v>
      </c>
      <c r="AI1791">
        <v>4</v>
      </c>
      <c r="AJ1791">
        <v>0</v>
      </c>
      <c r="AK1791">
        <v>0</v>
      </c>
      <c r="AL1791">
        <v>2</v>
      </c>
      <c r="AM1791">
        <v>9</v>
      </c>
      <c r="AN1791">
        <v>0</v>
      </c>
      <c r="AO1791">
        <v>0</v>
      </c>
      <c r="AP1791">
        <v>3</v>
      </c>
      <c r="AQ1791">
        <v>0</v>
      </c>
      <c r="AR1791">
        <v>0</v>
      </c>
      <c r="AS1791">
        <v>0</v>
      </c>
      <c r="AT1791">
        <v>1</v>
      </c>
      <c r="AU1791">
        <v>3</v>
      </c>
      <c r="AV1791">
        <v>1</v>
      </c>
      <c r="AW1791">
        <v>1</v>
      </c>
      <c r="AX1791">
        <v>6</v>
      </c>
      <c r="AY1791">
        <v>11</v>
      </c>
      <c r="AZ1791">
        <v>9</v>
      </c>
      <c r="BA1791">
        <v>15</v>
      </c>
      <c r="BB1791">
        <v>2</v>
      </c>
      <c r="BC1791">
        <v>14</v>
      </c>
      <c r="BD1791">
        <v>0</v>
      </c>
      <c r="BE1791">
        <v>0</v>
      </c>
      <c r="BF1791">
        <v>1</v>
      </c>
      <c r="BG1791">
        <v>0</v>
      </c>
      <c r="BH1791">
        <v>0</v>
      </c>
      <c r="BI1791">
        <v>8</v>
      </c>
      <c r="BJ1791">
        <v>10</v>
      </c>
      <c r="BK1791">
        <v>0</v>
      </c>
      <c r="BL1791">
        <v>3</v>
      </c>
      <c r="BM1791">
        <v>4</v>
      </c>
      <c r="BN1791">
        <v>0</v>
      </c>
      <c r="BO1791">
        <v>13</v>
      </c>
      <c r="BP1791">
        <v>2</v>
      </c>
      <c r="BQ1791">
        <v>0</v>
      </c>
      <c r="BR1791">
        <v>0</v>
      </c>
      <c r="BS1791">
        <v>3</v>
      </c>
      <c r="BT1791">
        <v>76</v>
      </c>
      <c r="BU1791" t="s">
        <v>1785</v>
      </c>
    </row>
    <row r="1792" spans="1:73">
      <c r="A1792" t="s">
        <v>1778</v>
      </c>
      <c r="B1792" t="s">
        <v>1779</v>
      </c>
      <c r="C1792">
        <v>6</v>
      </c>
      <c r="D1792" t="s">
        <v>75</v>
      </c>
      <c r="E1792" t="s">
        <v>80</v>
      </c>
      <c r="F1792" t="s">
        <v>77</v>
      </c>
      <c r="G1792">
        <v>1</v>
      </c>
      <c r="H1792">
        <v>4</v>
      </c>
      <c r="I1792">
        <v>2</v>
      </c>
      <c r="J1792">
        <v>0</v>
      </c>
      <c r="K1792">
        <v>0</v>
      </c>
      <c r="L1792">
        <v>4</v>
      </c>
      <c r="M1792">
        <v>0</v>
      </c>
      <c r="N1792">
        <v>10</v>
      </c>
      <c r="O1792">
        <v>0</v>
      </c>
      <c r="P1792">
        <v>0</v>
      </c>
      <c r="Q1792">
        <v>1</v>
      </c>
      <c r="R1792">
        <v>0</v>
      </c>
      <c r="S1792">
        <v>11</v>
      </c>
      <c r="T1792">
        <v>3</v>
      </c>
      <c r="U1792">
        <v>0</v>
      </c>
      <c r="V1792">
        <v>0</v>
      </c>
      <c r="W1792">
        <v>2</v>
      </c>
      <c r="X1792">
        <v>0</v>
      </c>
      <c r="Y1792">
        <v>0</v>
      </c>
      <c r="Z1792">
        <v>0</v>
      </c>
      <c r="AA1792">
        <v>0</v>
      </c>
      <c r="AB1792">
        <v>59</v>
      </c>
      <c r="AC1792">
        <v>0</v>
      </c>
      <c r="AD1792">
        <v>0</v>
      </c>
      <c r="AE1792">
        <v>0</v>
      </c>
      <c r="AF1792">
        <v>0</v>
      </c>
      <c r="AG1792">
        <v>0</v>
      </c>
      <c r="AH1792">
        <v>0</v>
      </c>
      <c r="AI1792">
        <v>5</v>
      </c>
      <c r="AJ1792">
        <v>0</v>
      </c>
      <c r="AK1792">
        <v>1</v>
      </c>
      <c r="AL1792">
        <v>1</v>
      </c>
      <c r="AM1792">
        <v>11</v>
      </c>
      <c r="AN1792">
        <v>0</v>
      </c>
      <c r="AO1792">
        <v>0</v>
      </c>
      <c r="AP1792">
        <v>0</v>
      </c>
      <c r="AQ1792">
        <v>2</v>
      </c>
      <c r="AR1792">
        <v>0</v>
      </c>
      <c r="AS1792">
        <v>0</v>
      </c>
      <c r="AT1792">
        <v>0</v>
      </c>
      <c r="AU1792">
        <v>1</v>
      </c>
      <c r="AV1792">
        <v>0</v>
      </c>
      <c r="AW1792">
        <v>2</v>
      </c>
      <c r="AX1792">
        <v>0</v>
      </c>
      <c r="AY1792">
        <v>12</v>
      </c>
      <c r="AZ1792">
        <v>11</v>
      </c>
      <c r="BA1792">
        <v>13</v>
      </c>
      <c r="BB1792">
        <v>7</v>
      </c>
      <c r="BC1792">
        <v>4</v>
      </c>
      <c r="BD1792">
        <v>0</v>
      </c>
      <c r="BE1792">
        <v>0</v>
      </c>
      <c r="BF1792">
        <v>0</v>
      </c>
      <c r="BG1792">
        <v>0</v>
      </c>
      <c r="BH1792">
        <v>0</v>
      </c>
      <c r="BI1792">
        <v>3</v>
      </c>
      <c r="BJ1792">
        <v>2</v>
      </c>
      <c r="BK1792">
        <v>0</v>
      </c>
      <c r="BL1792">
        <v>1</v>
      </c>
      <c r="BM1792">
        <v>0</v>
      </c>
      <c r="BN1792">
        <v>0</v>
      </c>
      <c r="BO1792">
        <v>12</v>
      </c>
      <c r="BP1792">
        <v>0</v>
      </c>
      <c r="BQ1792">
        <v>0</v>
      </c>
      <c r="BR1792">
        <v>0</v>
      </c>
      <c r="BS1792">
        <v>6</v>
      </c>
      <c r="BT1792">
        <v>98</v>
      </c>
      <c r="BU1792" t="s">
        <v>1786</v>
      </c>
    </row>
    <row r="1793" spans="1:73">
      <c r="A1793" t="s">
        <v>1778</v>
      </c>
      <c r="B1793" t="s">
        <v>1779</v>
      </c>
      <c r="C1793">
        <v>7</v>
      </c>
      <c r="D1793" t="s">
        <v>75</v>
      </c>
      <c r="E1793" t="s">
        <v>78</v>
      </c>
      <c r="F1793" t="s">
        <v>77</v>
      </c>
      <c r="G1793">
        <v>0</v>
      </c>
      <c r="H1793">
        <v>0</v>
      </c>
      <c r="I1793">
        <v>0</v>
      </c>
      <c r="J1793">
        <v>0</v>
      </c>
      <c r="K1793">
        <v>0</v>
      </c>
      <c r="L1793">
        <v>1</v>
      </c>
      <c r="M1793">
        <v>0</v>
      </c>
      <c r="N1793">
        <v>2</v>
      </c>
      <c r="O1793">
        <v>0</v>
      </c>
      <c r="P1793">
        <v>0</v>
      </c>
      <c r="Q1793">
        <v>0</v>
      </c>
      <c r="R1793">
        <v>0</v>
      </c>
      <c r="S1793">
        <v>0</v>
      </c>
      <c r="T1793">
        <v>0</v>
      </c>
      <c r="U1793">
        <v>0</v>
      </c>
      <c r="V1793">
        <v>0</v>
      </c>
      <c r="W1793">
        <v>0</v>
      </c>
      <c r="X1793">
        <v>0</v>
      </c>
      <c r="Y1793">
        <v>0</v>
      </c>
      <c r="Z1793">
        <v>0</v>
      </c>
      <c r="AA1793">
        <v>0</v>
      </c>
      <c r="AB1793">
        <v>10</v>
      </c>
      <c r="AC1793">
        <v>0</v>
      </c>
      <c r="AD1793">
        <v>0</v>
      </c>
      <c r="AE1793">
        <v>0</v>
      </c>
      <c r="AF1793">
        <v>0</v>
      </c>
      <c r="AG1793">
        <v>0</v>
      </c>
      <c r="AH1793">
        <v>0</v>
      </c>
      <c r="AI1793">
        <v>0</v>
      </c>
      <c r="AJ1793">
        <v>0</v>
      </c>
      <c r="AK1793">
        <v>0</v>
      </c>
      <c r="AL1793">
        <v>0</v>
      </c>
      <c r="AM1793">
        <v>2</v>
      </c>
      <c r="AN1793">
        <v>0</v>
      </c>
      <c r="AO1793">
        <v>0</v>
      </c>
      <c r="AP1793">
        <v>2</v>
      </c>
      <c r="AQ1793">
        <v>0</v>
      </c>
      <c r="AR1793">
        <v>0</v>
      </c>
      <c r="AS1793">
        <v>0</v>
      </c>
      <c r="AT1793">
        <v>0</v>
      </c>
      <c r="AU1793">
        <v>0</v>
      </c>
      <c r="AV1793">
        <v>0</v>
      </c>
      <c r="AW1793">
        <v>0</v>
      </c>
      <c r="AX1793">
        <v>1</v>
      </c>
      <c r="AY1793">
        <v>2</v>
      </c>
      <c r="AZ1793">
        <v>2</v>
      </c>
      <c r="BA1793">
        <v>3</v>
      </c>
      <c r="BB1793">
        <v>0</v>
      </c>
      <c r="BC1793">
        <v>3</v>
      </c>
      <c r="BD1793">
        <v>0</v>
      </c>
      <c r="BE1793">
        <v>0</v>
      </c>
      <c r="BF1793">
        <v>0</v>
      </c>
      <c r="BG1793">
        <v>0</v>
      </c>
      <c r="BH1793">
        <v>0</v>
      </c>
      <c r="BI1793">
        <v>1</v>
      </c>
      <c r="BJ1793">
        <v>2</v>
      </c>
      <c r="BK1793">
        <v>0</v>
      </c>
      <c r="BL1793">
        <v>0</v>
      </c>
      <c r="BM1793">
        <v>1</v>
      </c>
      <c r="BN1793">
        <v>0</v>
      </c>
      <c r="BO1793">
        <v>2</v>
      </c>
      <c r="BP1793">
        <v>0</v>
      </c>
      <c r="BQ1793">
        <v>0</v>
      </c>
      <c r="BR1793">
        <v>0</v>
      </c>
      <c r="BS1793">
        <v>1</v>
      </c>
      <c r="BT1793">
        <v>14</v>
      </c>
      <c r="BU1793" t="s">
        <v>1787</v>
      </c>
    </row>
    <row r="1794" spans="1:73">
      <c r="A1794" t="s">
        <v>1778</v>
      </c>
      <c r="B1794" t="s">
        <v>1779</v>
      </c>
      <c r="C1794">
        <v>8</v>
      </c>
      <c r="D1794" t="s">
        <v>75</v>
      </c>
      <c r="E1794" t="s">
        <v>80</v>
      </c>
      <c r="F1794" t="s">
        <v>77</v>
      </c>
      <c r="G1794">
        <v>1</v>
      </c>
      <c r="H1794">
        <v>11</v>
      </c>
      <c r="I1794">
        <v>5</v>
      </c>
      <c r="J1794">
        <v>0</v>
      </c>
      <c r="K1794">
        <v>0</v>
      </c>
      <c r="L1794">
        <v>8</v>
      </c>
      <c r="M1794">
        <v>0</v>
      </c>
      <c r="N1794">
        <v>9</v>
      </c>
      <c r="O1794">
        <v>0</v>
      </c>
      <c r="P1794">
        <v>0</v>
      </c>
      <c r="Q1794">
        <v>3</v>
      </c>
      <c r="R1794">
        <v>0</v>
      </c>
      <c r="S1794">
        <v>17</v>
      </c>
      <c r="T1794">
        <v>7</v>
      </c>
      <c r="U1794">
        <v>0</v>
      </c>
      <c r="V1794">
        <v>0</v>
      </c>
      <c r="W1794">
        <v>3</v>
      </c>
      <c r="X1794">
        <v>0</v>
      </c>
      <c r="Y1794">
        <v>2</v>
      </c>
      <c r="Z1794">
        <v>2</v>
      </c>
      <c r="AA1794">
        <v>0</v>
      </c>
      <c r="AB1794">
        <v>56</v>
      </c>
      <c r="AC1794">
        <v>0</v>
      </c>
      <c r="AD1794">
        <v>0</v>
      </c>
      <c r="AE1794">
        <v>0</v>
      </c>
      <c r="AF1794">
        <v>0</v>
      </c>
      <c r="AG1794">
        <v>1</v>
      </c>
      <c r="AH1794">
        <v>0</v>
      </c>
      <c r="AI1794">
        <v>5</v>
      </c>
      <c r="AJ1794">
        <v>0</v>
      </c>
      <c r="AK1794">
        <v>0</v>
      </c>
      <c r="AL1794">
        <v>3</v>
      </c>
      <c r="AM1794">
        <v>11</v>
      </c>
      <c r="AN1794">
        <v>2</v>
      </c>
      <c r="AO1794">
        <v>0</v>
      </c>
      <c r="AP1794">
        <v>0</v>
      </c>
      <c r="AQ1794">
        <v>2</v>
      </c>
      <c r="AR1794">
        <v>0</v>
      </c>
      <c r="AS1794">
        <v>0</v>
      </c>
      <c r="AT1794">
        <v>0</v>
      </c>
      <c r="AU1794">
        <v>0</v>
      </c>
      <c r="AV1794">
        <v>3</v>
      </c>
      <c r="AW1794">
        <v>4</v>
      </c>
      <c r="AX1794">
        <v>1</v>
      </c>
      <c r="AY1794">
        <v>9</v>
      </c>
      <c r="AZ1794">
        <v>12</v>
      </c>
      <c r="BA1794">
        <v>14</v>
      </c>
      <c r="BB1794">
        <v>0</v>
      </c>
      <c r="BC1794">
        <v>11</v>
      </c>
      <c r="BD1794">
        <v>0</v>
      </c>
      <c r="BE1794">
        <v>0</v>
      </c>
      <c r="BF1794">
        <v>1</v>
      </c>
      <c r="BG1794">
        <v>0</v>
      </c>
      <c r="BH1794">
        <v>0</v>
      </c>
      <c r="BI1794">
        <v>3</v>
      </c>
      <c r="BJ1794">
        <v>10</v>
      </c>
      <c r="BK1794">
        <v>0</v>
      </c>
      <c r="BL1794">
        <v>0</v>
      </c>
      <c r="BM1794">
        <v>1</v>
      </c>
      <c r="BN1794">
        <v>3</v>
      </c>
      <c r="BO1794">
        <v>12</v>
      </c>
      <c r="BP1794">
        <v>0</v>
      </c>
      <c r="BQ1794">
        <v>0</v>
      </c>
      <c r="BR1794">
        <v>0</v>
      </c>
      <c r="BS1794">
        <v>8</v>
      </c>
      <c r="BT1794">
        <v>100</v>
      </c>
      <c r="BU1794" t="s">
        <v>1788</v>
      </c>
    </row>
    <row r="1795" spans="1:73">
      <c r="A1795" t="s">
        <v>1778</v>
      </c>
      <c r="B1795" t="s">
        <v>1779</v>
      </c>
      <c r="C1795">
        <v>9</v>
      </c>
      <c r="D1795" t="s">
        <v>75</v>
      </c>
      <c r="E1795" t="s">
        <v>78</v>
      </c>
      <c r="F1795" t="s">
        <v>77</v>
      </c>
      <c r="G1795">
        <v>0</v>
      </c>
      <c r="H1795">
        <v>1</v>
      </c>
      <c r="I1795">
        <v>1</v>
      </c>
      <c r="J1795">
        <v>0</v>
      </c>
      <c r="K1795">
        <v>0</v>
      </c>
      <c r="L1795">
        <v>1</v>
      </c>
      <c r="M1795">
        <v>0</v>
      </c>
      <c r="N1795">
        <v>1</v>
      </c>
      <c r="O1795">
        <v>0</v>
      </c>
      <c r="P1795">
        <v>0</v>
      </c>
      <c r="Q1795">
        <v>0</v>
      </c>
      <c r="R1795">
        <v>0</v>
      </c>
      <c r="S1795">
        <v>0</v>
      </c>
      <c r="T1795">
        <v>0</v>
      </c>
      <c r="U1795">
        <v>0</v>
      </c>
      <c r="V1795">
        <v>0</v>
      </c>
      <c r="W1795">
        <v>0</v>
      </c>
      <c r="X1795">
        <v>0</v>
      </c>
      <c r="Y1795">
        <v>0</v>
      </c>
      <c r="Z1795">
        <v>0</v>
      </c>
      <c r="AA1795">
        <v>0</v>
      </c>
      <c r="AB1795">
        <v>20</v>
      </c>
      <c r="AC1795">
        <v>0</v>
      </c>
      <c r="AD1795">
        <v>0</v>
      </c>
      <c r="AE1795">
        <v>0</v>
      </c>
      <c r="AF1795">
        <v>0</v>
      </c>
      <c r="AG1795">
        <v>0</v>
      </c>
      <c r="AH1795">
        <v>0</v>
      </c>
      <c r="AI1795">
        <v>0</v>
      </c>
      <c r="AJ1795">
        <v>0</v>
      </c>
      <c r="AK1795">
        <v>0</v>
      </c>
      <c r="AL1795">
        <v>0</v>
      </c>
      <c r="AM1795">
        <v>3</v>
      </c>
      <c r="AN1795">
        <v>0</v>
      </c>
      <c r="AO1795">
        <v>0</v>
      </c>
      <c r="AP1795">
        <v>1</v>
      </c>
      <c r="AQ1795">
        <v>1</v>
      </c>
      <c r="AR1795">
        <v>0</v>
      </c>
      <c r="AS1795">
        <v>0</v>
      </c>
      <c r="AT1795">
        <v>0</v>
      </c>
      <c r="AU1795">
        <v>0</v>
      </c>
      <c r="AV1795">
        <v>0</v>
      </c>
      <c r="AW1795">
        <v>1</v>
      </c>
      <c r="AX1795">
        <v>4</v>
      </c>
      <c r="AY1795">
        <v>5</v>
      </c>
      <c r="AZ1795">
        <v>4</v>
      </c>
      <c r="BA1795">
        <v>7</v>
      </c>
      <c r="BB1795">
        <v>1</v>
      </c>
      <c r="BC1795">
        <v>2</v>
      </c>
      <c r="BD1795">
        <v>0</v>
      </c>
      <c r="BE1795">
        <v>0</v>
      </c>
      <c r="BF1795">
        <v>0</v>
      </c>
      <c r="BG1795">
        <v>0</v>
      </c>
      <c r="BH1795">
        <v>0</v>
      </c>
      <c r="BI1795">
        <v>4</v>
      </c>
      <c r="BJ1795">
        <v>0</v>
      </c>
      <c r="BK1795">
        <v>0</v>
      </c>
      <c r="BL1795">
        <v>0</v>
      </c>
      <c r="BM1795">
        <v>1</v>
      </c>
      <c r="BN1795">
        <v>0</v>
      </c>
      <c r="BO1795">
        <v>4</v>
      </c>
      <c r="BP1795">
        <v>2</v>
      </c>
      <c r="BQ1795">
        <v>0</v>
      </c>
      <c r="BR1795">
        <v>0</v>
      </c>
      <c r="BS1795">
        <v>3</v>
      </c>
      <c r="BT1795">
        <v>28</v>
      </c>
      <c r="BU1795" t="s">
        <v>1789</v>
      </c>
    </row>
    <row r="1796" spans="1:73">
      <c r="A1796" t="s">
        <v>1778</v>
      </c>
      <c r="B1796" t="s">
        <v>1779</v>
      </c>
      <c r="C1796">
        <v>10</v>
      </c>
      <c r="D1796" t="s">
        <v>75</v>
      </c>
      <c r="E1796" t="s">
        <v>80</v>
      </c>
      <c r="F1796" t="s">
        <v>77</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1</v>
      </c>
      <c r="BT1796">
        <v>2</v>
      </c>
      <c r="BU1796" t="s">
        <v>379</v>
      </c>
    </row>
    <row r="1797" spans="1:73">
      <c r="A1797" t="s">
        <v>1778</v>
      </c>
      <c r="B1797" t="s">
        <v>1779</v>
      </c>
      <c r="C1797">
        <v>11</v>
      </c>
      <c r="D1797" t="s">
        <v>75</v>
      </c>
      <c r="E1797" t="s">
        <v>78</v>
      </c>
      <c r="F1797" t="s">
        <v>77</v>
      </c>
      <c r="G1797">
        <v>0</v>
      </c>
      <c r="H1797">
        <v>14</v>
      </c>
      <c r="I1797">
        <v>8</v>
      </c>
      <c r="J1797">
        <v>0</v>
      </c>
      <c r="K1797">
        <v>0</v>
      </c>
      <c r="L1797">
        <v>20</v>
      </c>
      <c r="M1797">
        <v>0</v>
      </c>
      <c r="N1797">
        <v>17</v>
      </c>
      <c r="O1797">
        <v>0</v>
      </c>
      <c r="P1797">
        <v>0</v>
      </c>
      <c r="Q1797">
        <v>6</v>
      </c>
      <c r="R1797">
        <v>4</v>
      </c>
      <c r="S1797">
        <v>42</v>
      </c>
      <c r="T1797">
        <v>17</v>
      </c>
      <c r="U1797">
        <v>0</v>
      </c>
      <c r="V1797">
        <v>3</v>
      </c>
      <c r="W1797">
        <v>7</v>
      </c>
      <c r="X1797">
        <v>0</v>
      </c>
      <c r="Y1797">
        <v>0</v>
      </c>
      <c r="Z1797">
        <v>2</v>
      </c>
      <c r="AA1797">
        <v>0</v>
      </c>
      <c r="AB1797">
        <v>159</v>
      </c>
      <c r="AC1797">
        <v>3</v>
      </c>
      <c r="AD1797">
        <v>0</v>
      </c>
      <c r="AE1797">
        <v>0</v>
      </c>
      <c r="AF1797">
        <v>0</v>
      </c>
      <c r="AG1797">
        <v>0</v>
      </c>
      <c r="AH1797">
        <v>2</v>
      </c>
      <c r="AI1797">
        <v>12</v>
      </c>
      <c r="AJ1797">
        <v>0</v>
      </c>
      <c r="AK1797">
        <v>0</v>
      </c>
      <c r="AL1797">
        <v>1</v>
      </c>
      <c r="AM1797">
        <v>20</v>
      </c>
      <c r="AN1797">
        <v>0</v>
      </c>
      <c r="AO1797">
        <v>0</v>
      </c>
      <c r="AP1797">
        <v>7</v>
      </c>
      <c r="AQ1797">
        <v>3</v>
      </c>
      <c r="AR1797">
        <v>0</v>
      </c>
      <c r="AS1797">
        <v>0</v>
      </c>
      <c r="AT1797">
        <v>7</v>
      </c>
      <c r="AU1797">
        <v>6</v>
      </c>
      <c r="AV1797">
        <v>0</v>
      </c>
      <c r="AW1797">
        <v>8</v>
      </c>
      <c r="AX1797">
        <v>17</v>
      </c>
      <c r="AY1797">
        <v>34</v>
      </c>
      <c r="AZ1797">
        <v>21</v>
      </c>
      <c r="BA1797">
        <v>43</v>
      </c>
      <c r="BB1797">
        <v>5</v>
      </c>
      <c r="BC1797">
        <v>38</v>
      </c>
      <c r="BD1797">
        <v>0</v>
      </c>
      <c r="BE1797">
        <v>0</v>
      </c>
      <c r="BF1797">
        <v>0</v>
      </c>
      <c r="BG1797">
        <v>0</v>
      </c>
      <c r="BH1797">
        <v>0</v>
      </c>
      <c r="BI1797">
        <v>19</v>
      </c>
      <c r="BJ1797">
        <v>7</v>
      </c>
      <c r="BK1797">
        <v>0</v>
      </c>
      <c r="BL1797">
        <v>2</v>
      </c>
      <c r="BM1797">
        <v>1</v>
      </c>
      <c r="BN1797">
        <v>19</v>
      </c>
      <c r="BO1797">
        <v>32</v>
      </c>
      <c r="BP1797">
        <v>7</v>
      </c>
      <c r="BQ1797">
        <v>0</v>
      </c>
      <c r="BR1797">
        <v>3</v>
      </c>
      <c r="BS1797">
        <v>19</v>
      </c>
      <c r="BT1797">
        <v>276</v>
      </c>
      <c r="BU1797" t="s">
        <v>1790</v>
      </c>
    </row>
    <row r="1798" spans="1:73">
      <c r="A1798" t="s">
        <v>1778</v>
      </c>
      <c r="B1798" t="s">
        <v>1779</v>
      </c>
      <c r="C1798">
        <v>12</v>
      </c>
      <c r="D1798" t="s">
        <v>89</v>
      </c>
      <c r="E1798" t="s">
        <v>78</v>
      </c>
      <c r="F1798" t="s">
        <v>77</v>
      </c>
      <c r="G1798">
        <v>2</v>
      </c>
      <c r="H1798">
        <v>1</v>
      </c>
      <c r="I1798">
        <v>0</v>
      </c>
      <c r="J1798">
        <v>0</v>
      </c>
      <c r="K1798">
        <v>0</v>
      </c>
      <c r="L1798">
        <v>13</v>
      </c>
      <c r="M1798">
        <v>0</v>
      </c>
      <c r="N1798">
        <v>9</v>
      </c>
      <c r="O1798">
        <v>0</v>
      </c>
      <c r="P1798">
        <v>0</v>
      </c>
      <c r="Q1798">
        <v>0</v>
      </c>
      <c r="R1798">
        <v>0</v>
      </c>
      <c r="S1798">
        <v>22</v>
      </c>
      <c r="T1798">
        <v>11</v>
      </c>
      <c r="U1798">
        <v>0</v>
      </c>
      <c r="V1798">
        <v>1</v>
      </c>
      <c r="W1798">
        <v>1</v>
      </c>
      <c r="X1798">
        <v>0</v>
      </c>
      <c r="Y1798">
        <v>0</v>
      </c>
      <c r="Z1798">
        <v>0</v>
      </c>
      <c r="AA1798">
        <v>0</v>
      </c>
      <c r="AB1798">
        <v>75</v>
      </c>
      <c r="AC1798">
        <v>0</v>
      </c>
      <c r="AD1798">
        <v>0</v>
      </c>
      <c r="AE1798">
        <v>0</v>
      </c>
      <c r="AF1798">
        <v>1</v>
      </c>
      <c r="AG1798">
        <v>1</v>
      </c>
      <c r="AH1798">
        <v>0</v>
      </c>
      <c r="AI1798">
        <v>14</v>
      </c>
      <c r="AJ1798">
        <v>0</v>
      </c>
      <c r="AK1798">
        <v>0</v>
      </c>
      <c r="AL1798">
        <v>2</v>
      </c>
      <c r="AM1798">
        <v>6</v>
      </c>
      <c r="AN1798">
        <v>0</v>
      </c>
      <c r="AO1798">
        <v>1</v>
      </c>
      <c r="AP1798">
        <v>2</v>
      </c>
      <c r="AQ1798">
        <v>1</v>
      </c>
      <c r="AR1798">
        <v>0</v>
      </c>
      <c r="AS1798">
        <v>0</v>
      </c>
      <c r="AT1798">
        <v>2</v>
      </c>
      <c r="AU1798">
        <v>12</v>
      </c>
      <c r="AV1798">
        <v>0</v>
      </c>
      <c r="AW1798">
        <v>0</v>
      </c>
      <c r="AX1798">
        <v>10</v>
      </c>
      <c r="AY1798">
        <v>17</v>
      </c>
      <c r="AZ1798">
        <v>6</v>
      </c>
      <c r="BA1798">
        <v>16</v>
      </c>
      <c r="BB1798">
        <v>1</v>
      </c>
      <c r="BC1798">
        <v>21</v>
      </c>
      <c r="BD1798">
        <v>0</v>
      </c>
      <c r="BE1798">
        <v>0</v>
      </c>
      <c r="BF1798">
        <v>0</v>
      </c>
      <c r="BG1798">
        <v>0</v>
      </c>
      <c r="BH1798">
        <v>0</v>
      </c>
      <c r="BI1798">
        <v>16</v>
      </c>
      <c r="BJ1798">
        <v>7</v>
      </c>
      <c r="BK1798">
        <v>0</v>
      </c>
      <c r="BL1798">
        <v>1</v>
      </c>
      <c r="BM1798">
        <v>0</v>
      </c>
      <c r="BN1798">
        <v>9</v>
      </c>
      <c r="BO1798">
        <v>18</v>
      </c>
      <c r="BP1798">
        <v>1</v>
      </c>
      <c r="BQ1798">
        <v>1</v>
      </c>
      <c r="BR1798">
        <v>9</v>
      </c>
      <c r="BS1798">
        <v>9</v>
      </c>
      <c r="BT1798">
        <v>150</v>
      </c>
      <c r="BU1798" t="s">
        <v>1791</v>
      </c>
    </row>
    <row r="1799" spans="1:73">
      <c r="A1799" t="s">
        <v>1778</v>
      </c>
      <c r="B1799" t="s">
        <v>1779</v>
      </c>
      <c r="C1799">
        <v>13</v>
      </c>
      <c r="D1799" t="s">
        <v>89</v>
      </c>
      <c r="E1799" t="s">
        <v>1792</v>
      </c>
      <c r="F1799" t="s">
        <v>92</v>
      </c>
      <c r="G1799">
        <v>0</v>
      </c>
      <c r="H1799">
        <v>5</v>
      </c>
      <c r="I1799">
        <v>2</v>
      </c>
      <c r="J1799">
        <v>0</v>
      </c>
      <c r="K1799">
        <v>0</v>
      </c>
      <c r="L1799">
        <v>3</v>
      </c>
      <c r="M1799">
        <v>0</v>
      </c>
      <c r="N1799">
        <v>6</v>
      </c>
      <c r="O1799">
        <v>0</v>
      </c>
      <c r="P1799">
        <v>0</v>
      </c>
      <c r="Q1799">
        <v>1</v>
      </c>
      <c r="R1799">
        <v>2</v>
      </c>
      <c r="S1799">
        <v>8</v>
      </c>
      <c r="T1799">
        <v>4</v>
      </c>
      <c r="U1799">
        <v>0</v>
      </c>
      <c r="V1799">
        <v>0</v>
      </c>
      <c r="W1799">
        <v>2</v>
      </c>
      <c r="X1799">
        <v>0</v>
      </c>
      <c r="Y1799">
        <v>0</v>
      </c>
      <c r="Z1799">
        <v>1</v>
      </c>
      <c r="AA1799">
        <v>0</v>
      </c>
      <c r="AB1799">
        <v>27</v>
      </c>
      <c r="AC1799">
        <v>0</v>
      </c>
      <c r="AD1799">
        <v>0</v>
      </c>
      <c r="AE1799">
        <v>0</v>
      </c>
      <c r="AF1799">
        <v>0</v>
      </c>
      <c r="AG1799">
        <v>0</v>
      </c>
      <c r="AH1799">
        <v>3</v>
      </c>
      <c r="AI1799">
        <v>1</v>
      </c>
      <c r="AJ1799">
        <v>0</v>
      </c>
      <c r="AK1799">
        <v>0</v>
      </c>
      <c r="AL1799">
        <v>0</v>
      </c>
      <c r="AM1799">
        <v>2</v>
      </c>
      <c r="AN1799">
        <v>0</v>
      </c>
      <c r="AO1799">
        <v>0</v>
      </c>
      <c r="AP1799">
        <v>0</v>
      </c>
      <c r="AQ1799">
        <v>2</v>
      </c>
      <c r="AR1799">
        <v>0</v>
      </c>
      <c r="AS1799">
        <v>0</v>
      </c>
      <c r="AT1799">
        <v>0</v>
      </c>
      <c r="AU1799">
        <v>1</v>
      </c>
      <c r="AV1799">
        <v>0</v>
      </c>
      <c r="AW1799">
        <v>2</v>
      </c>
      <c r="AX1799">
        <v>4</v>
      </c>
      <c r="AY1799">
        <v>2</v>
      </c>
      <c r="AZ1799">
        <v>5</v>
      </c>
      <c r="BA1799">
        <v>6</v>
      </c>
      <c r="BB1799">
        <v>0</v>
      </c>
      <c r="BC1799">
        <v>2</v>
      </c>
      <c r="BD1799">
        <v>0</v>
      </c>
      <c r="BE1799">
        <v>0</v>
      </c>
      <c r="BF1799">
        <v>0</v>
      </c>
      <c r="BG1799">
        <v>0</v>
      </c>
      <c r="BH1799">
        <v>0</v>
      </c>
      <c r="BI1799">
        <v>2</v>
      </c>
      <c r="BJ1799">
        <v>1</v>
      </c>
      <c r="BK1799">
        <v>0</v>
      </c>
      <c r="BL1799">
        <v>0</v>
      </c>
      <c r="BM1799">
        <v>1</v>
      </c>
      <c r="BN1799">
        <v>3</v>
      </c>
      <c r="BO1799">
        <v>6</v>
      </c>
      <c r="BP1799">
        <v>0</v>
      </c>
      <c r="BQ1799">
        <v>0</v>
      </c>
      <c r="BR1799">
        <v>0</v>
      </c>
      <c r="BS1799">
        <v>2</v>
      </c>
      <c r="BT1799">
        <v>36</v>
      </c>
      <c r="BU1799" t="s">
        <v>1793</v>
      </c>
    </row>
    <row r="1800" spans="1:73">
      <c r="A1800" t="s">
        <v>1778</v>
      </c>
      <c r="B1800" t="s">
        <v>1779</v>
      </c>
      <c r="C1800">
        <v>14</v>
      </c>
      <c r="D1800" t="s">
        <v>89</v>
      </c>
      <c r="E1800" t="s">
        <v>78</v>
      </c>
      <c r="F1800" t="s">
        <v>77</v>
      </c>
      <c r="G1800">
        <v>0</v>
      </c>
      <c r="H1800">
        <v>0</v>
      </c>
      <c r="I1800">
        <v>2</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2</v>
      </c>
      <c r="AX1800">
        <v>0</v>
      </c>
      <c r="AY1800">
        <v>0</v>
      </c>
      <c r="AZ1800">
        <v>1</v>
      </c>
      <c r="BA1800">
        <v>0</v>
      </c>
      <c r="BB1800">
        <v>0</v>
      </c>
      <c r="BC1800">
        <v>0</v>
      </c>
      <c r="BD1800">
        <v>0</v>
      </c>
      <c r="BE1800">
        <v>0</v>
      </c>
      <c r="BF1800">
        <v>0</v>
      </c>
      <c r="BG1800">
        <v>0</v>
      </c>
      <c r="BH1800">
        <v>0</v>
      </c>
      <c r="BI1800">
        <v>0</v>
      </c>
      <c r="BJ1800">
        <v>0</v>
      </c>
      <c r="BK1800">
        <v>0</v>
      </c>
      <c r="BL1800">
        <v>0</v>
      </c>
      <c r="BM1800">
        <v>0</v>
      </c>
      <c r="BN1800">
        <v>0</v>
      </c>
      <c r="BO1800">
        <v>1</v>
      </c>
      <c r="BP1800">
        <v>0</v>
      </c>
      <c r="BQ1800">
        <v>0</v>
      </c>
      <c r="BR1800">
        <v>0</v>
      </c>
      <c r="BS1800">
        <v>2</v>
      </c>
      <c r="BT1800">
        <v>9</v>
      </c>
      <c r="BU1800" t="s">
        <v>1794</v>
      </c>
    </row>
    <row r="1801" spans="1:73">
      <c r="A1801" t="s">
        <v>1778</v>
      </c>
      <c r="B1801" t="s">
        <v>1779</v>
      </c>
      <c r="C1801">
        <v>15</v>
      </c>
      <c r="D1801" t="s">
        <v>89</v>
      </c>
      <c r="E1801" t="s">
        <v>1792</v>
      </c>
      <c r="F1801" t="s">
        <v>92</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1</v>
      </c>
      <c r="BT1801">
        <v>2</v>
      </c>
      <c r="BU1801" t="s">
        <v>1795</v>
      </c>
    </row>
    <row r="1802" spans="1:73">
      <c r="A1802" t="s">
        <v>1778</v>
      </c>
      <c r="B1802" t="s">
        <v>1779</v>
      </c>
      <c r="C1802">
        <v>16</v>
      </c>
      <c r="D1802" t="s">
        <v>89</v>
      </c>
      <c r="E1802" t="s">
        <v>78</v>
      </c>
      <c r="F1802" t="s">
        <v>77</v>
      </c>
      <c r="G1802">
        <v>0</v>
      </c>
      <c r="H1802">
        <v>5</v>
      </c>
      <c r="I1802">
        <v>2</v>
      </c>
      <c r="J1802">
        <v>0</v>
      </c>
      <c r="K1802">
        <v>0</v>
      </c>
      <c r="L1802">
        <v>11</v>
      </c>
      <c r="M1802">
        <v>0</v>
      </c>
      <c r="N1802">
        <v>10</v>
      </c>
      <c r="O1802">
        <v>0</v>
      </c>
      <c r="P1802">
        <v>0</v>
      </c>
      <c r="Q1802">
        <v>2</v>
      </c>
      <c r="R1802">
        <v>0</v>
      </c>
      <c r="S1802">
        <v>17</v>
      </c>
      <c r="T1802">
        <v>11</v>
      </c>
      <c r="U1802">
        <v>0</v>
      </c>
      <c r="V1802">
        <v>0</v>
      </c>
      <c r="W1802">
        <v>3</v>
      </c>
      <c r="X1802">
        <v>0</v>
      </c>
      <c r="Y1802">
        <v>0</v>
      </c>
      <c r="Z1802">
        <v>0</v>
      </c>
      <c r="AA1802">
        <v>0</v>
      </c>
      <c r="AB1802">
        <v>81</v>
      </c>
      <c r="AC1802">
        <v>0</v>
      </c>
      <c r="AD1802">
        <v>0</v>
      </c>
      <c r="AE1802">
        <v>0</v>
      </c>
      <c r="AF1802">
        <v>0</v>
      </c>
      <c r="AG1802">
        <v>0</v>
      </c>
      <c r="AH1802">
        <v>0</v>
      </c>
      <c r="AI1802">
        <v>9</v>
      </c>
      <c r="AJ1802">
        <v>0</v>
      </c>
      <c r="AK1802">
        <v>0</v>
      </c>
      <c r="AL1802">
        <v>0</v>
      </c>
      <c r="AM1802">
        <v>5</v>
      </c>
      <c r="AN1802">
        <v>0</v>
      </c>
      <c r="AO1802">
        <v>0</v>
      </c>
      <c r="AP1802">
        <v>0</v>
      </c>
      <c r="AQ1802">
        <v>1</v>
      </c>
      <c r="AR1802">
        <v>0</v>
      </c>
      <c r="AS1802">
        <v>0</v>
      </c>
      <c r="AT1802">
        <v>0</v>
      </c>
      <c r="AU1802">
        <v>8</v>
      </c>
      <c r="AV1802">
        <v>1</v>
      </c>
      <c r="AW1802">
        <v>2</v>
      </c>
      <c r="AX1802">
        <v>9</v>
      </c>
      <c r="AY1802">
        <v>19</v>
      </c>
      <c r="AZ1802">
        <v>4</v>
      </c>
      <c r="BA1802">
        <v>16</v>
      </c>
      <c r="BB1802">
        <v>5</v>
      </c>
      <c r="BC1802">
        <v>15</v>
      </c>
      <c r="BD1802">
        <v>0</v>
      </c>
      <c r="BE1802">
        <v>0</v>
      </c>
      <c r="BF1802">
        <v>1</v>
      </c>
      <c r="BG1802">
        <v>0</v>
      </c>
      <c r="BH1802">
        <v>0</v>
      </c>
      <c r="BI1802">
        <v>11</v>
      </c>
      <c r="BJ1802">
        <v>12</v>
      </c>
      <c r="BK1802">
        <v>0</v>
      </c>
      <c r="BL1802">
        <v>2</v>
      </c>
      <c r="BM1802">
        <v>0</v>
      </c>
      <c r="BN1802">
        <v>1</v>
      </c>
      <c r="BO1802">
        <v>12</v>
      </c>
      <c r="BP1802">
        <v>0</v>
      </c>
      <c r="BQ1802">
        <v>0</v>
      </c>
      <c r="BR1802">
        <v>9</v>
      </c>
      <c r="BS1802">
        <v>10</v>
      </c>
      <c r="BT1802">
        <v>134</v>
      </c>
      <c r="BU1802" t="s">
        <v>1796</v>
      </c>
    </row>
    <row r="1803" spans="1:73">
      <c r="A1803" t="s">
        <v>1778</v>
      </c>
      <c r="B1803" t="s">
        <v>1779</v>
      </c>
      <c r="C1803">
        <v>17</v>
      </c>
      <c r="D1803" t="s">
        <v>89</v>
      </c>
      <c r="E1803" t="s">
        <v>1797</v>
      </c>
      <c r="F1803" t="s">
        <v>92</v>
      </c>
      <c r="G1803">
        <v>2</v>
      </c>
      <c r="H1803">
        <v>7</v>
      </c>
      <c r="I1803">
        <v>8</v>
      </c>
      <c r="J1803">
        <v>0</v>
      </c>
      <c r="K1803">
        <v>0</v>
      </c>
      <c r="L1803">
        <v>4</v>
      </c>
      <c r="M1803">
        <v>0</v>
      </c>
      <c r="N1803">
        <v>10</v>
      </c>
      <c r="O1803">
        <v>0</v>
      </c>
      <c r="P1803">
        <v>0</v>
      </c>
      <c r="Q1803">
        <v>3</v>
      </c>
      <c r="R1803">
        <v>0</v>
      </c>
      <c r="S1803">
        <v>24</v>
      </c>
      <c r="T1803">
        <v>6</v>
      </c>
      <c r="U1803">
        <v>0</v>
      </c>
      <c r="V1803">
        <v>5</v>
      </c>
      <c r="W1803">
        <v>10</v>
      </c>
      <c r="X1803">
        <v>0</v>
      </c>
      <c r="Y1803">
        <v>0</v>
      </c>
      <c r="Z1803">
        <v>0</v>
      </c>
      <c r="AA1803">
        <v>0</v>
      </c>
      <c r="AB1803">
        <v>65</v>
      </c>
      <c r="AC1803">
        <v>1</v>
      </c>
      <c r="AD1803">
        <v>0</v>
      </c>
      <c r="AE1803">
        <v>3</v>
      </c>
      <c r="AF1803">
        <v>0</v>
      </c>
      <c r="AG1803">
        <v>0</v>
      </c>
      <c r="AH1803">
        <v>5</v>
      </c>
      <c r="AI1803">
        <v>3</v>
      </c>
      <c r="AJ1803">
        <v>0</v>
      </c>
      <c r="AK1803">
        <v>0</v>
      </c>
      <c r="AL1803">
        <v>0</v>
      </c>
      <c r="AM1803">
        <v>9</v>
      </c>
      <c r="AN1803">
        <v>0</v>
      </c>
      <c r="AO1803">
        <v>0</v>
      </c>
      <c r="AP1803">
        <v>1</v>
      </c>
      <c r="AQ1803">
        <v>5</v>
      </c>
      <c r="AR1803">
        <v>1</v>
      </c>
      <c r="AS1803">
        <v>0</v>
      </c>
      <c r="AT1803">
        <v>1</v>
      </c>
      <c r="AU1803">
        <v>4</v>
      </c>
      <c r="AV1803">
        <v>5</v>
      </c>
      <c r="AW1803">
        <v>5</v>
      </c>
      <c r="AX1803">
        <v>11</v>
      </c>
      <c r="AY1803">
        <v>13</v>
      </c>
      <c r="AZ1803">
        <v>11</v>
      </c>
      <c r="BA1803">
        <v>20</v>
      </c>
      <c r="BB1803">
        <v>1</v>
      </c>
      <c r="BC1803">
        <v>7</v>
      </c>
      <c r="BD1803">
        <v>0</v>
      </c>
      <c r="BE1803">
        <v>0</v>
      </c>
      <c r="BF1803">
        <v>0</v>
      </c>
      <c r="BG1803">
        <v>0</v>
      </c>
      <c r="BH1803">
        <v>0</v>
      </c>
      <c r="BI1803">
        <v>15</v>
      </c>
      <c r="BJ1803">
        <v>3</v>
      </c>
      <c r="BK1803">
        <v>0</v>
      </c>
      <c r="BL1803">
        <v>0</v>
      </c>
      <c r="BM1803">
        <v>2</v>
      </c>
      <c r="BN1803">
        <v>3</v>
      </c>
      <c r="BO1803">
        <v>18</v>
      </c>
      <c r="BP1803">
        <v>0</v>
      </c>
      <c r="BQ1803">
        <v>0</v>
      </c>
      <c r="BR1803">
        <v>2</v>
      </c>
      <c r="BS1803">
        <v>3</v>
      </c>
      <c r="BT1803">
        <v>104</v>
      </c>
      <c r="BU1803" t="s">
        <v>1798</v>
      </c>
    </row>
    <row r="1804" spans="1:73">
      <c r="A1804" t="s">
        <v>1778</v>
      </c>
      <c r="B1804" t="s">
        <v>1779</v>
      </c>
      <c r="C1804">
        <v>18</v>
      </c>
      <c r="D1804" t="s">
        <v>89</v>
      </c>
      <c r="E1804" t="s">
        <v>78</v>
      </c>
      <c r="F1804" t="s">
        <v>77</v>
      </c>
      <c r="G1804">
        <v>1</v>
      </c>
      <c r="H1804">
        <v>7</v>
      </c>
      <c r="I1804">
        <v>1</v>
      </c>
      <c r="J1804">
        <v>0</v>
      </c>
      <c r="K1804">
        <v>0</v>
      </c>
      <c r="L1804">
        <v>6</v>
      </c>
      <c r="M1804">
        <v>0</v>
      </c>
      <c r="N1804">
        <v>4</v>
      </c>
      <c r="O1804">
        <v>0</v>
      </c>
      <c r="P1804">
        <v>0</v>
      </c>
      <c r="Q1804">
        <v>1</v>
      </c>
      <c r="R1804">
        <v>0</v>
      </c>
      <c r="S1804">
        <v>11</v>
      </c>
      <c r="T1804">
        <v>4</v>
      </c>
      <c r="U1804">
        <v>0</v>
      </c>
      <c r="V1804">
        <v>0</v>
      </c>
      <c r="W1804">
        <v>0</v>
      </c>
      <c r="X1804">
        <v>0</v>
      </c>
      <c r="Y1804">
        <v>0</v>
      </c>
      <c r="Z1804">
        <v>0</v>
      </c>
      <c r="AA1804">
        <v>0</v>
      </c>
      <c r="AB1804">
        <v>60</v>
      </c>
      <c r="AC1804">
        <v>0</v>
      </c>
      <c r="AD1804">
        <v>0</v>
      </c>
      <c r="AE1804">
        <v>1</v>
      </c>
      <c r="AF1804">
        <v>0</v>
      </c>
      <c r="AG1804">
        <v>1</v>
      </c>
      <c r="AH1804">
        <v>0</v>
      </c>
      <c r="AI1804">
        <v>5</v>
      </c>
      <c r="AJ1804">
        <v>0</v>
      </c>
      <c r="AK1804">
        <v>0</v>
      </c>
      <c r="AL1804">
        <v>0</v>
      </c>
      <c r="AM1804">
        <v>4</v>
      </c>
      <c r="AN1804">
        <v>0</v>
      </c>
      <c r="AO1804">
        <v>0</v>
      </c>
      <c r="AP1804">
        <v>2</v>
      </c>
      <c r="AQ1804">
        <v>0</v>
      </c>
      <c r="AR1804">
        <v>0</v>
      </c>
      <c r="AS1804">
        <v>0</v>
      </c>
      <c r="AT1804">
        <v>2</v>
      </c>
      <c r="AU1804">
        <v>4</v>
      </c>
      <c r="AV1804">
        <v>1</v>
      </c>
      <c r="AW1804">
        <v>1</v>
      </c>
      <c r="AX1804">
        <v>12</v>
      </c>
      <c r="AY1804">
        <v>14</v>
      </c>
      <c r="AZ1804">
        <v>5</v>
      </c>
      <c r="BA1804">
        <v>16</v>
      </c>
      <c r="BB1804">
        <v>0</v>
      </c>
      <c r="BC1804">
        <v>11</v>
      </c>
      <c r="BD1804">
        <v>0</v>
      </c>
      <c r="BE1804">
        <v>0</v>
      </c>
      <c r="BF1804">
        <v>0</v>
      </c>
      <c r="BG1804">
        <v>0</v>
      </c>
      <c r="BH1804">
        <v>0</v>
      </c>
      <c r="BI1804">
        <v>16</v>
      </c>
      <c r="BJ1804">
        <v>4</v>
      </c>
      <c r="BK1804">
        <v>0</v>
      </c>
      <c r="BL1804">
        <v>3</v>
      </c>
      <c r="BM1804">
        <v>0</v>
      </c>
      <c r="BN1804">
        <v>2</v>
      </c>
      <c r="BO1804">
        <v>9</v>
      </c>
      <c r="BP1804">
        <v>4</v>
      </c>
      <c r="BQ1804">
        <v>0</v>
      </c>
      <c r="BR1804">
        <v>6</v>
      </c>
      <c r="BS1804">
        <v>12</v>
      </c>
      <c r="BT1804">
        <v>119</v>
      </c>
      <c r="BU1804" t="s">
        <v>1799</v>
      </c>
    </row>
    <row r="1805" spans="1:73">
      <c r="A1805" t="s">
        <v>1778</v>
      </c>
      <c r="B1805" t="s">
        <v>1779</v>
      </c>
      <c r="C1805">
        <v>19</v>
      </c>
      <c r="D1805" t="s">
        <v>89</v>
      </c>
      <c r="E1805" t="s">
        <v>1800</v>
      </c>
      <c r="F1805" t="s">
        <v>101</v>
      </c>
      <c r="G1805">
        <v>0</v>
      </c>
      <c r="H1805">
        <v>0</v>
      </c>
      <c r="I1805">
        <v>0</v>
      </c>
      <c r="J1805">
        <v>0</v>
      </c>
      <c r="K1805">
        <v>0</v>
      </c>
      <c r="L1805">
        <v>1</v>
      </c>
      <c r="M1805">
        <v>0</v>
      </c>
      <c r="N1805">
        <v>2</v>
      </c>
      <c r="O1805">
        <v>0</v>
      </c>
      <c r="P1805">
        <v>0</v>
      </c>
      <c r="Q1805">
        <v>0</v>
      </c>
      <c r="R1805">
        <v>0</v>
      </c>
      <c r="S1805">
        <v>0</v>
      </c>
      <c r="T1805">
        <v>0</v>
      </c>
      <c r="U1805">
        <v>0</v>
      </c>
      <c r="V1805">
        <v>0</v>
      </c>
      <c r="W1805">
        <v>0</v>
      </c>
      <c r="X1805">
        <v>0</v>
      </c>
      <c r="Y1805">
        <v>0</v>
      </c>
      <c r="Z1805">
        <v>0</v>
      </c>
      <c r="AA1805">
        <v>0</v>
      </c>
      <c r="AB1805">
        <v>8</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1</v>
      </c>
      <c r="AY1805">
        <v>3</v>
      </c>
      <c r="AZ1805">
        <v>1</v>
      </c>
      <c r="BA1805">
        <v>1</v>
      </c>
      <c r="BB1805">
        <v>0</v>
      </c>
      <c r="BC1805">
        <v>2</v>
      </c>
      <c r="BD1805">
        <v>0</v>
      </c>
      <c r="BE1805">
        <v>0</v>
      </c>
      <c r="BF1805">
        <v>0</v>
      </c>
      <c r="BG1805">
        <v>0</v>
      </c>
      <c r="BH1805">
        <v>0</v>
      </c>
      <c r="BI1805">
        <v>1</v>
      </c>
      <c r="BJ1805">
        <v>2</v>
      </c>
      <c r="BK1805">
        <v>0</v>
      </c>
      <c r="BL1805">
        <v>0</v>
      </c>
      <c r="BM1805">
        <v>0</v>
      </c>
      <c r="BN1805">
        <v>0</v>
      </c>
      <c r="BO1805">
        <v>2</v>
      </c>
      <c r="BP1805">
        <v>0</v>
      </c>
      <c r="BQ1805">
        <v>0</v>
      </c>
      <c r="BR1805">
        <v>1</v>
      </c>
      <c r="BS1805">
        <v>1</v>
      </c>
      <c r="BT1805">
        <v>11</v>
      </c>
      <c r="BU1805" t="s">
        <v>1801</v>
      </c>
    </row>
    <row r="1806" spans="1:73">
      <c r="A1806" t="s">
        <v>1778</v>
      </c>
      <c r="B1806" t="s">
        <v>1779</v>
      </c>
      <c r="C1806">
        <v>20</v>
      </c>
      <c r="D1806" t="s">
        <v>89</v>
      </c>
      <c r="E1806" t="s">
        <v>78</v>
      </c>
      <c r="F1806" t="s">
        <v>77</v>
      </c>
      <c r="G1806">
        <v>0</v>
      </c>
      <c r="H1806">
        <v>0</v>
      </c>
      <c r="I1806">
        <v>0</v>
      </c>
      <c r="J1806">
        <v>0</v>
      </c>
      <c r="K1806">
        <v>0</v>
      </c>
      <c r="L1806">
        <v>0</v>
      </c>
      <c r="M1806">
        <v>0</v>
      </c>
      <c r="N1806">
        <v>0</v>
      </c>
      <c r="O1806">
        <v>0</v>
      </c>
      <c r="P1806">
        <v>0</v>
      </c>
      <c r="Q1806">
        <v>0</v>
      </c>
      <c r="R1806">
        <v>0</v>
      </c>
      <c r="S1806">
        <v>1</v>
      </c>
      <c r="T1806">
        <v>1</v>
      </c>
      <c r="U1806">
        <v>0</v>
      </c>
      <c r="V1806">
        <v>0</v>
      </c>
      <c r="W1806">
        <v>0</v>
      </c>
      <c r="X1806">
        <v>0</v>
      </c>
      <c r="Y1806">
        <v>0</v>
      </c>
      <c r="Z1806">
        <v>0</v>
      </c>
      <c r="AA1806">
        <v>0</v>
      </c>
      <c r="AB1806">
        <v>2</v>
      </c>
      <c r="AC1806">
        <v>0</v>
      </c>
      <c r="AD1806">
        <v>0</v>
      </c>
      <c r="AE1806">
        <v>0</v>
      </c>
      <c r="AF1806">
        <v>0</v>
      </c>
      <c r="AG1806">
        <v>1</v>
      </c>
      <c r="AH1806">
        <v>0</v>
      </c>
      <c r="AI1806">
        <v>1</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2</v>
      </c>
      <c r="BJ1806">
        <v>0</v>
      </c>
      <c r="BK1806">
        <v>0</v>
      </c>
      <c r="BL1806">
        <v>0</v>
      </c>
      <c r="BM1806">
        <v>0</v>
      </c>
      <c r="BN1806">
        <v>0</v>
      </c>
      <c r="BO1806">
        <v>0</v>
      </c>
      <c r="BP1806">
        <v>0</v>
      </c>
      <c r="BQ1806">
        <v>0</v>
      </c>
      <c r="BR1806">
        <v>0</v>
      </c>
      <c r="BS1806">
        <v>2</v>
      </c>
      <c r="BT1806">
        <v>12</v>
      </c>
      <c r="BU1806" t="s">
        <v>1802</v>
      </c>
    </row>
    <row r="1807" spans="1:73">
      <c r="A1807" t="s">
        <v>1778</v>
      </c>
      <c r="B1807" t="s">
        <v>1779</v>
      </c>
      <c r="C1807">
        <v>21</v>
      </c>
      <c r="D1807" t="s">
        <v>89</v>
      </c>
      <c r="E1807" t="s">
        <v>1800</v>
      </c>
      <c r="F1807" t="s">
        <v>101</v>
      </c>
      <c r="G1807">
        <v>0</v>
      </c>
      <c r="H1807">
        <v>0</v>
      </c>
      <c r="I1807">
        <v>0</v>
      </c>
      <c r="J1807">
        <v>0</v>
      </c>
      <c r="K1807">
        <v>0</v>
      </c>
      <c r="L1807">
        <v>2</v>
      </c>
      <c r="M1807">
        <v>0</v>
      </c>
      <c r="N1807">
        <v>0</v>
      </c>
      <c r="O1807">
        <v>0</v>
      </c>
      <c r="P1807">
        <v>0</v>
      </c>
      <c r="Q1807">
        <v>0</v>
      </c>
      <c r="R1807">
        <v>0</v>
      </c>
      <c r="S1807">
        <v>0</v>
      </c>
      <c r="T1807">
        <v>0</v>
      </c>
      <c r="U1807">
        <v>0</v>
      </c>
      <c r="V1807">
        <v>0</v>
      </c>
      <c r="W1807">
        <v>0</v>
      </c>
      <c r="X1807">
        <v>0</v>
      </c>
      <c r="Y1807">
        <v>0</v>
      </c>
      <c r="Z1807">
        <v>0</v>
      </c>
      <c r="AA1807">
        <v>0</v>
      </c>
      <c r="AB1807">
        <v>7</v>
      </c>
      <c r="AC1807">
        <v>0</v>
      </c>
      <c r="AD1807">
        <v>0</v>
      </c>
      <c r="AE1807">
        <v>0</v>
      </c>
      <c r="AF1807">
        <v>0</v>
      </c>
      <c r="AG1807">
        <v>0</v>
      </c>
      <c r="AH1807">
        <v>1</v>
      </c>
      <c r="AI1807">
        <v>0</v>
      </c>
      <c r="AJ1807">
        <v>0</v>
      </c>
      <c r="AK1807">
        <v>0</v>
      </c>
      <c r="AL1807">
        <v>0</v>
      </c>
      <c r="AM1807">
        <v>0</v>
      </c>
      <c r="AN1807">
        <v>0</v>
      </c>
      <c r="AO1807">
        <v>0</v>
      </c>
      <c r="AP1807">
        <v>0</v>
      </c>
      <c r="AQ1807">
        <v>0</v>
      </c>
      <c r="AR1807">
        <v>0</v>
      </c>
      <c r="AS1807">
        <v>0</v>
      </c>
      <c r="AT1807">
        <v>0</v>
      </c>
      <c r="AU1807">
        <v>0</v>
      </c>
      <c r="AV1807">
        <v>0</v>
      </c>
      <c r="AW1807">
        <v>0</v>
      </c>
      <c r="AX1807">
        <v>1</v>
      </c>
      <c r="AY1807">
        <v>3</v>
      </c>
      <c r="AZ1807">
        <v>0</v>
      </c>
      <c r="BA1807">
        <v>1</v>
      </c>
      <c r="BB1807">
        <v>0</v>
      </c>
      <c r="BC1807">
        <v>3</v>
      </c>
      <c r="BD1807">
        <v>0</v>
      </c>
      <c r="BE1807">
        <v>0</v>
      </c>
      <c r="BF1807">
        <v>0</v>
      </c>
      <c r="BG1807">
        <v>0</v>
      </c>
      <c r="BH1807">
        <v>0</v>
      </c>
      <c r="BI1807">
        <v>0</v>
      </c>
      <c r="BJ1807">
        <v>2</v>
      </c>
      <c r="BK1807">
        <v>0</v>
      </c>
      <c r="BL1807">
        <v>0</v>
      </c>
      <c r="BM1807">
        <v>0</v>
      </c>
      <c r="BN1807">
        <v>0</v>
      </c>
      <c r="BO1807">
        <v>0</v>
      </c>
      <c r="BP1807">
        <v>0</v>
      </c>
      <c r="BQ1807">
        <v>0</v>
      </c>
      <c r="BR1807">
        <v>0</v>
      </c>
      <c r="BS1807">
        <v>1</v>
      </c>
      <c r="BT1807">
        <v>18</v>
      </c>
      <c r="BU1807" t="s">
        <v>1803</v>
      </c>
    </row>
    <row r="1808" spans="1:73">
      <c r="A1808" t="s">
        <v>1778</v>
      </c>
      <c r="B1808" t="s">
        <v>1779</v>
      </c>
      <c r="C1808">
        <v>22</v>
      </c>
      <c r="D1808" t="s">
        <v>89</v>
      </c>
      <c r="E1808" t="s">
        <v>78</v>
      </c>
      <c r="F1808" t="s">
        <v>77</v>
      </c>
      <c r="G1808">
        <v>1</v>
      </c>
      <c r="H1808">
        <v>5</v>
      </c>
      <c r="I1808">
        <v>0</v>
      </c>
      <c r="J1808">
        <v>0</v>
      </c>
      <c r="K1808">
        <v>0</v>
      </c>
      <c r="L1808">
        <v>7</v>
      </c>
      <c r="M1808">
        <v>0</v>
      </c>
      <c r="N1808">
        <v>8</v>
      </c>
      <c r="O1808">
        <v>0</v>
      </c>
      <c r="P1808">
        <v>0</v>
      </c>
      <c r="Q1808">
        <v>0</v>
      </c>
      <c r="R1808">
        <v>0</v>
      </c>
      <c r="S1808">
        <v>6</v>
      </c>
      <c r="T1808">
        <v>4</v>
      </c>
      <c r="U1808">
        <v>0</v>
      </c>
      <c r="V1808">
        <v>1</v>
      </c>
      <c r="W1808">
        <v>1</v>
      </c>
      <c r="X1808">
        <v>0</v>
      </c>
      <c r="Y1808">
        <v>0</v>
      </c>
      <c r="Z1808">
        <v>0</v>
      </c>
      <c r="AA1808">
        <v>0</v>
      </c>
      <c r="AB1808">
        <v>65</v>
      </c>
      <c r="AC1808">
        <v>0</v>
      </c>
      <c r="AD1808">
        <v>0</v>
      </c>
      <c r="AE1808">
        <v>0</v>
      </c>
      <c r="AF1808">
        <v>0</v>
      </c>
      <c r="AG1808">
        <v>0</v>
      </c>
      <c r="AH1808">
        <v>0</v>
      </c>
      <c r="AI1808">
        <v>1</v>
      </c>
      <c r="AJ1808">
        <v>0</v>
      </c>
      <c r="AK1808">
        <v>0</v>
      </c>
      <c r="AL1808">
        <v>1</v>
      </c>
      <c r="AM1808">
        <v>4</v>
      </c>
      <c r="AN1808">
        <v>0</v>
      </c>
      <c r="AO1808">
        <v>0</v>
      </c>
      <c r="AP1808">
        <v>1</v>
      </c>
      <c r="AQ1808">
        <v>0</v>
      </c>
      <c r="AR1808">
        <v>0</v>
      </c>
      <c r="AS1808">
        <v>0</v>
      </c>
      <c r="AT1808">
        <v>2</v>
      </c>
      <c r="AU1808">
        <v>3</v>
      </c>
      <c r="AV1808">
        <v>0</v>
      </c>
      <c r="AW1808">
        <v>0</v>
      </c>
      <c r="AX1808">
        <v>7</v>
      </c>
      <c r="AY1808">
        <v>19</v>
      </c>
      <c r="AZ1808">
        <v>9</v>
      </c>
      <c r="BA1808">
        <v>12</v>
      </c>
      <c r="BB1808">
        <v>1</v>
      </c>
      <c r="BC1808">
        <v>11</v>
      </c>
      <c r="BD1808">
        <v>0</v>
      </c>
      <c r="BE1808">
        <v>0</v>
      </c>
      <c r="BF1808">
        <v>0</v>
      </c>
      <c r="BG1808">
        <v>0</v>
      </c>
      <c r="BH1808">
        <v>0</v>
      </c>
      <c r="BI1808">
        <v>6</v>
      </c>
      <c r="BJ1808">
        <v>8</v>
      </c>
      <c r="BK1808">
        <v>0</v>
      </c>
      <c r="BL1808">
        <v>0</v>
      </c>
      <c r="BM1808">
        <v>0</v>
      </c>
      <c r="BN1808">
        <v>2</v>
      </c>
      <c r="BO1808">
        <v>12</v>
      </c>
      <c r="BP1808">
        <v>1</v>
      </c>
      <c r="BQ1808">
        <v>0</v>
      </c>
      <c r="BR1808">
        <v>5</v>
      </c>
      <c r="BS1808">
        <v>11</v>
      </c>
      <c r="BT1808">
        <v>126</v>
      </c>
      <c r="BU1808" t="s">
        <v>1804</v>
      </c>
    </row>
    <row r="1809" spans="1:73">
      <c r="A1809" t="s">
        <v>1778</v>
      </c>
      <c r="B1809" t="s">
        <v>1779</v>
      </c>
      <c r="C1809">
        <v>23</v>
      </c>
      <c r="D1809" t="s">
        <v>89</v>
      </c>
      <c r="E1809" t="s">
        <v>1805</v>
      </c>
      <c r="F1809" t="s">
        <v>101</v>
      </c>
      <c r="G1809">
        <v>0</v>
      </c>
      <c r="H1809">
        <v>1</v>
      </c>
      <c r="I1809">
        <v>0</v>
      </c>
      <c r="J1809">
        <v>0</v>
      </c>
      <c r="K1809">
        <v>0</v>
      </c>
      <c r="L1809">
        <v>5</v>
      </c>
      <c r="M1809">
        <v>0</v>
      </c>
      <c r="N1809">
        <v>5</v>
      </c>
      <c r="O1809">
        <v>1</v>
      </c>
      <c r="P1809">
        <v>1</v>
      </c>
      <c r="Q1809">
        <v>1</v>
      </c>
      <c r="R1809">
        <v>0</v>
      </c>
      <c r="S1809">
        <v>5</v>
      </c>
      <c r="T1809">
        <v>1</v>
      </c>
      <c r="U1809">
        <v>0</v>
      </c>
      <c r="V1809">
        <v>0</v>
      </c>
      <c r="W1809">
        <v>1</v>
      </c>
      <c r="X1809">
        <v>0</v>
      </c>
      <c r="Y1809">
        <v>0</v>
      </c>
      <c r="Z1809">
        <v>0</v>
      </c>
      <c r="AA1809">
        <v>0</v>
      </c>
      <c r="AB1809">
        <v>30</v>
      </c>
      <c r="AC1809">
        <v>0</v>
      </c>
      <c r="AD1809">
        <v>0</v>
      </c>
      <c r="AE1809">
        <v>0</v>
      </c>
      <c r="AF1809">
        <v>0</v>
      </c>
      <c r="AG1809">
        <v>1</v>
      </c>
      <c r="AH1809">
        <v>0</v>
      </c>
      <c r="AI1809">
        <v>1</v>
      </c>
      <c r="AJ1809">
        <v>0</v>
      </c>
      <c r="AK1809">
        <v>0</v>
      </c>
      <c r="AL1809">
        <v>0</v>
      </c>
      <c r="AM1809">
        <v>7</v>
      </c>
      <c r="AN1809">
        <v>0</v>
      </c>
      <c r="AO1809">
        <v>0</v>
      </c>
      <c r="AP1809">
        <v>0</v>
      </c>
      <c r="AQ1809">
        <v>2</v>
      </c>
      <c r="AR1809">
        <v>0</v>
      </c>
      <c r="AS1809">
        <v>0</v>
      </c>
      <c r="AT1809">
        <v>0</v>
      </c>
      <c r="AU1809">
        <v>0</v>
      </c>
      <c r="AV1809">
        <v>0</v>
      </c>
      <c r="AW1809">
        <v>0</v>
      </c>
      <c r="AX1809">
        <v>2</v>
      </c>
      <c r="AY1809">
        <v>3</v>
      </c>
      <c r="AZ1809">
        <v>7</v>
      </c>
      <c r="BA1809">
        <v>9</v>
      </c>
      <c r="BB1809">
        <v>0</v>
      </c>
      <c r="BC1809">
        <v>2</v>
      </c>
      <c r="BD1809">
        <v>0</v>
      </c>
      <c r="BE1809">
        <v>0</v>
      </c>
      <c r="BF1809">
        <v>0</v>
      </c>
      <c r="BG1809">
        <v>0</v>
      </c>
      <c r="BH1809">
        <v>0</v>
      </c>
      <c r="BI1809">
        <v>3</v>
      </c>
      <c r="BJ1809">
        <v>2</v>
      </c>
      <c r="BK1809">
        <v>0</v>
      </c>
      <c r="BL1809">
        <v>0</v>
      </c>
      <c r="BM1809">
        <v>0</v>
      </c>
      <c r="BN1809">
        <v>0</v>
      </c>
      <c r="BO1809">
        <v>7</v>
      </c>
      <c r="BP1809">
        <v>0</v>
      </c>
      <c r="BQ1809">
        <v>0</v>
      </c>
      <c r="BR1809">
        <v>2</v>
      </c>
      <c r="BS1809">
        <v>5</v>
      </c>
      <c r="BT1809">
        <v>42</v>
      </c>
      <c r="BU1809" t="s">
        <v>1806</v>
      </c>
    </row>
    <row r="1810" spans="1:73">
      <c r="A1810" t="s">
        <v>1778</v>
      </c>
      <c r="B1810" t="s">
        <v>1779</v>
      </c>
      <c r="C1810">
        <v>24</v>
      </c>
      <c r="D1810" t="s">
        <v>89</v>
      </c>
      <c r="E1810" t="s">
        <v>78</v>
      </c>
      <c r="F1810" t="s">
        <v>77</v>
      </c>
      <c r="G1810">
        <v>0</v>
      </c>
      <c r="H1810">
        <v>0</v>
      </c>
      <c r="I1810">
        <v>2</v>
      </c>
      <c r="J1810">
        <v>0</v>
      </c>
      <c r="K1810">
        <v>0</v>
      </c>
      <c r="L1810">
        <v>1</v>
      </c>
      <c r="M1810">
        <v>0</v>
      </c>
      <c r="N1810">
        <v>1</v>
      </c>
      <c r="O1810">
        <v>0</v>
      </c>
      <c r="P1810">
        <v>0</v>
      </c>
      <c r="Q1810">
        <v>0</v>
      </c>
      <c r="R1810">
        <v>0</v>
      </c>
      <c r="S1810">
        <v>0</v>
      </c>
      <c r="T1810">
        <v>0</v>
      </c>
      <c r="U1810">
        <v>0</v>
      </c>
      <c r="V1810">
        <v>0</v>
      </c>
      <c r="W1810">
        <v>0</v>
      </c>
      <c r="X1810">
        <v>0</v>
      </c>
      <c r="Y1810">
        <v>0</v>
      </c>
      <c r="Z1810">
        <v>0</v>
      </c>
      <c r="AA1810">
        <v>0</v>
      </c>
      <c r="AB1810">
        <v>5</v>
      </c>
      <c r="AC1810">
        <v>0</v>
      </c>
      <c r="AD1810">
        <v>0</v>
      </c>
      <c r="AE1810">
        <v>0</v>
      </c>
      <c r="AF1810">
        <v>0</v>
      </c>
      <c r="AG1810">
        <v>0</v>
      </c>
      <c r="AH1810">
        <v>0</v>
      </c>
      <c r="AI1810">
        <v>0</v>
      </c>
      <c r="AJ1810">
        <v>0</v>
      </c>
      <c r="AK1810">
        <v>0</v>
      </c>
      <c r="AL1810">
        <v>0</v>
      </c>
      <c r="AM1810">
        <v>2</v>
      </c>
      <c r="AN1810">
        <v>0</v>
      </c>
      <c r="AO1810">
        <v>0</v>
      </c>
      <c r="AP1810">
        <v>0</v>
      </c>
      <c r="AQ1810">
        <v>0</v>
      </c>
      <c r="AR1810">
        <v>0</v>
      </c>
      <c r="AS1810">
        <v>0</v>
      </c>
      <c r="AT1810">
        <v>0</v>
      </c>
      <c r="AU1810">
        <v>0</v>
      </c>
      <c r="AV1810">
        <v>0</v>
      </c>
      <c r="AW1810">
        <v>2</v>
      </c>
      <c r="AX1810">
        <v>0</v>
      </c>
      <c r="AY1810">
        <v>1</v>
      </c>
      <c r="AZ1810">
        <v>1</v>
      </c>
      <c r="BA1810">
        <v>2</v>
      </c>
      <c r="BB1810">
        <v>0</v>
      </c>
      <c r="BC1810">
        <v>0</v>
      </c>
      <c r="BD1810">
        <v>0</v>
      </c>
      <c r="BE1810">
        <v>0</v>
      </c>
      <c r="BF1810">
        <v>0</v>
      </c>
      <c r="BG1810">
        <v>0</v>
      </c>
      <c r="BH1810">
        <v>0</v>
      </c>
      <c r="BI1810">
        <v>0</v>
      </c>
      <c r="BJ1810">
        <v>0</v>
      </c>
      <c r="BK1810">
        <v>0</v>
      </c>
      <c r="BL1810">
        <v>0</v>
      </c>
      <c r="BM1810">
        <v>0</v>
      </c>
      <c r="BN1810">
        <v>0</v>
      </c>
      <c r="BO1810">
        <v>1</v>
      </c>
      <c r="BP1810">
        <v>0</v>
      </c>
      <c r="BQ1810">
        <v>0</v>
      </c>
      <c r="BR1810">
        <v>0</v>
      </c>
      <c r="BS1810">
        <v>1</v>
      </c>
      <c r="BT1810">
        <v>7</v>
      </c>
      <c r="BU1810" t="s">
        <v>1807</v>
      </c>
    </row>
    <row r="1811" spans="1:73">
      <c r="A1811" t="s">
        <v>1778</v>
      </c>
      <c r="B1811" t="s">
        <v>1779</v>
      </c>
      <c r="C1811">
        <v>25</v>
      </c>
      <c r="D1811" t="s">
        <v>89</v>
      </c>
      <c r="E1811" t="s">
        <v>1805</v>
      </c>
      <c r="F1811" t="s">
        <v>101</v>
      </c>
      <c r="G1811">
        <v>0</v>
      </c>
      <c r="H1811">
        <v>0</v>
      </c>
      <c r="I1811">
        <v>0</v>
      </c>
      <c r="J1811">
        <v>0</v>
      </c>
      <c r="K1811">
        <v>0</v>
      </c>
      <c r="L1811">
        <v>1</v>
      </c>
      <c r="M1811">
        <v>0</v>
      </c>
      <c r="N1811">
        <v>2</v>
      </c>
      <c r="O1811">
        <v>0</v>
      </c>
      <c r="P1811">
        <v>0</v>
      </c>
      <c r="Q1811">
        <v>0</v>
      </c>
      <c r="R1811">
        <v>0</v>
      </c>
      <c r="S1811">
        <v>0</v>
      </c>
      <c r="T1811">
        <v>0</v>
      </c>
      <c r="U1811">
        <v>0</v>
      </c>
      <c r="V1811">
        <v>0</v>
      </c>
      <c r="W1811">
        <v>0</v>
      </c>
      <c r="X1811">
        <v>0</v>
      </c>
      <c r="Y1811">
        <v>0</v>
      </c>
      <c r="Z1811">
        <v>0</v>
      </c>
      <c r="AA1811">
        <v>0</v>
      </c>
      <c r="AB1811">
        <v>7</v>
      </c>
      <c r="AC1811">
        <v>0</v>
      </c>
      <c r="AD1811">
        <v>0</v>
      </c>
      <c r="AE1811">
        <v>0</v>
      </c>
      <c r="AF1811">
        <v>0</v>
      </c>
      <c r="AG1811">
        <v>0</v>
      </c>
      <c r="AH1811">
        <v>0</v>
      </c>
      <c r="AI1811">
        <v>0</v>
      </c>
      <c r="AJ1811">
        <v>0</v>
      </c>
      <c r="AK1811">
        <v>0</v>
      </c>
      <c r="AL1811">
        <v>0</v>
      </c>
      <c r="AM1811">
        <v>2</v>
      </c>
      <c r="AN1811">
        <v>0</v>
      </c>
      <c r="AO1811">
        <v>0</v>
      </c>
      <c r="AP1811">
        <v>0</v>
      </c>
      <c r="AQ1811">
        <v>0</v>
      </c>
      <c r="AR1811">
        <v>0</v>
      </c>
      <c r="AS1811">
        <v>0</v>
      </c>
      <c r="AT1811">
        <v>0</v>
      </c>
      <c r="AU1811">
        <v>0</v>
      </c>
      <c r="AV1811">
        <v>0</v>
      </c>
      <c r="AW1811">
        <v>0</v>
      </c>
      <c r="AX1811">
        <v>0</v>
      </c>
      <c r="AY1811">
        <v>1</v>
      </c>
      <c r="AZ1811">
        <v>2</v>
      </c>
      <c r="BA1811">
        <v>2</v>
      </c>
      <c r="BB1811">
        <v>0</v>
      </c>
      <c r="BC1811">
        <v>0</v>
      </c>
      <c r="BD1811">
        <v>0</v>
      </c>
      <c r="BE1811">
        <v>0</v>
      </c>
      <c r="BF1811">
        <v>0</v>
      </c>
      <c r="BG1811">
        <v>0</v>
      </c>
      <c r="BH1811">
        <v>0</v>
      </c>
      <c r="BI1811">
        <v>0</v>
      </c>
      <c r="BJ1811">
        <v>0</v>
      </c>
      <c r="BK1811">
        <v>0</v>
      </c>
      <c r="BL1811">
        <v>0</v>
      </c>
      <c r="BM1811">
        <v>0</v>
      </c>
      <c r="BN1811">
        <v>0</v>
      </c>
      <c r="BO1811">
        <v>2</v>
      </c>
      <c r="BP1811">
        <v>0</v>
      </c>
      <c r="BQ1811">
        <v>0</v>
      </c>
      <c r="BR1811">
        <v>0</v>
      </c>
      <c r="BS1811">
        <v>1</v>
      </c>
      <c r="BT1811">
        <v>12</v>
      </c>
      <c r="BU1811" t="s">
        <v>1808</v>
      </c>
    </row>
    <row r="1812" spans="1:73">
      <c r="A1812" t="s">
        <v>1778</v>
      </c>
      <c r="B1812" t="s">
        <v>1779</v>
      </c>
      <c r="C1812">
        <v>26</v>
      </c>
      <c r="D1812" t="s">
        <v>89</v>
      </c>
      <c r="E1812" t="s">
        <v>78</v>
      </c>
      <c r="F1812" t="s">
        <v>77</v>
      </c>
      <c r="G1812">
        <v>0</v>
      </c>
      <c r="H1812">
        <v>9</v>
      </c>
      <c r="I1812">
        <v>7</v>
      </c>
      <c r="J1812">
        <v>0</v>
      </c>
      <c r="K1812">
        <v>0</v>
      </c>
      <c r="L1812">
        <v>22</v>
      </c>
      <c r="M1812">
        <v>1</v>
      </c>
      <c r="N1812">
        <v>24</v>
      </c>
      <c r="O1812">
        <v>3</v>
      </c>
      <c r="P1812">
        <v>3</v>
      </c>
      <c r="Q1812">
        <v>3</v>
      </c>
      <c r="R1812">
        <v>1</v>
      </c>
      <c r="S1812">
        <v>35</v>
      </c>
      <c r="T1812">
        <v>11</v>
      </c>
      <c r="U1812">
        <v>0</v>
      </c>
      <c r="V1812">
        <v>2</v>
      </c>
      <c r="W1812">
        <v>4</v>
      </c>
      <c r="X1812">
        <v>0</v>
      </c>
      <c r="Y1812">
        <v>1</v>
      </c>
      <c r="Z1812">
        <v>0</v>
      </c>
      <c r="AA1812">
        <v>0</v>
      </c>
      <c r="AB1812">
        <v>160</v>
      </c>
      <c r="AC1812">
        <v>4</v>
      </c>
      <c r="AD1812">
        <v>0</v>
      </c>
      <c r="AE1812">
        <v>2</v>
      </c>
      <c r="AF1812">
        <v>0</v>
      </c>
      <c r="AG1812">
        <v>0</v>
      </c>
      <c r="AH1812">
        <v>0</v>
      </c>
      <c r="AI1812">
        <v>14</v>
      </c>
      <c r="AJ1812">
        <v>0</v>
      </c>
      <c r="AK1812">
        <v>0</v>
      </c>
      <c r="AL1812">
        <v>1</v>
      </c>
      <c r="AM1812">
        <v>20</v>
      </c>
      <c r="AN1812">
        <v>0</v>
      </c>
      <c r="AO1812">
        <v>0</v>
      </c>
      <c r="AP1812">
        <v>3</v>
      </c>
      <c r="AQ1812">
        <v>0</v>
      </c>
      <c r="AR1812">
        <v>0</v>
      </c>
      <c r="AS1812">
        <v>0</v>
      </c>
      <c r="AT1812">
        <v>4</v>
      </c>
      <c r="AU1812">
        <v>4</v>
      </c>
      <c r="AV1812">
        <v>4</v>
      </c>
      <c r="AW1812">
        <v>7</v>
      </c>
      <c r="AX1812">
        <v>28</v>
      </c>
      <c r="AY1812">
        <v>28</v>
      </c>
      <c r="AZ1812">
        <v>28</v>
      </c>
      <c r="BA1812">
        <v>54</v>
      </c>
      <c r="BB1812">
        <v>3</v>
      </c>
      <c r="BC1812">
        <v>35</v>
      </c>
      <c r="BD1812">
        <v>0</v>
      </c>
      <c r="BE1812">
        <v>0</v>
      </c>
      <c r="BF1812">
        <v>1</v>
      </c>
      <c r="BG1812">
        <v>0</v>
      </c>
      <c r="BH1812">
        <v>0</v>
      </c>
      <c r="BI1812">
        <v>34</v>
      </c>
      <c r="BJ1812">
        <v>16</v>
      </c>
      <c r="BK1812">
        <v>0</v>
      </c>
      <c r="BL1812">
        <v>3</v>
      </c>
      <c r="BM1812">
        <v>1</v>
      </c>
      <c r="BN1812">
        <v>9</v>
      </c>
      <c r="BO1812">
        <v>38</v>
      </c>
      <c r="BP1812">
        <v>9</v>
      </c>
      <c r="BQ1812">
        <v>0</v>
      </c>
      <c r="BR1812">
        <v>14</v>
      </c>
      <c r="BS1812">
        <v>23</v>
      </c>
      <c r="BT1812">
        <v>257</v>
      </c>
      <c r="BU1812" t="s">
        <v>1809</v>
      </c>
    </row>
    <row r="1813" spans="1:73">
      <c r="A1813" t="s">
        <v>1778</v>
      </c>
      <c r="B1813" t="s">
        <v>1779</v>
      </c>
      <c r="C1813">
        <v>27</v>
      </c>
      <c r="D1813" t="s">
        <v>109</v>
      </c>
      <c r="E1813" t="s">
        <v>78</v>
      </c>
      <c r="F1813" t="s">
        <v>77</v>
      </c>
      <c r="G1813">
        <v>0</v>
      </c>
      <c r="H1813">
        <v>2</v>
      </c>
      <c r="I1813">
        <v>0</v>
      </c>
      <c r="J1813">
        <v>0</v>
      </c>
      <c r="K1813">
        <v>0</v>
      </c>
      <c r="L1813">
        <v>6</v>
      </c>
      <c r="M1813">
        <v>0</v>
      </c>
      <c r="N1813">
        <v>9</v>
      </c>
      <c r="O1813">
        <v>0</v>
      </c>
      <c r="P1813">
        <v>0</v>
      </c>
      <c r="Q1813">
        <v>0</v>
      </c>
      <c r="R1813">
        <v>0</v>
      </c>
      <c r="S1813">
        <v>12</v>
      </c>
      <c r="T1813">
        <v>5</v>
      </c>
      <c r="U1813">
        <v>0</v>
      </c>
      <c r="V1813">
        <v>0</v>
      </c>
      <c r="W1813">
        <v>0</v>
      </c>
      <c r="X1813">
        <v>0</v>
      </c>
      <c r="Y1813">
        <v>0</v>
      </c>
      <c r="Z1813">
        <v>0</v>
      </c>
      <c r="AA1813">
        <v>0</v>
      </c>
      <c r="AB1813">
        <v>52</v>
      </c>
      <c r="AC1813">
        <v>1</v>
      </c>
      <c r="AD1813">
        <v>0</v>
      </c>
      <c r="AE1813">
        <v>1</v>
      </c>
      <c r="AF1813">
        <v>0</v>
      </c>
      <c r="AG1813">
        <v>0</v>
      </c>
      <c r="AH1813">
        <v>0</v>
      </c>
      <c r="AI1813">
        <v>9</v>
      </c>
      <c r="AJ1813">
        <v>0</v>
      </c>
      <c r="AK1813">
        <v>0</v>
      </c>
      <c r="AL1813">
        <v>0</v>
      </c>
      <c r="AM1813">
        <v>2</v>
      </c>
      <c r="AN1813">
        <v>0</v>
      </c>
      <c r="AO1813">
        <v>1</v>
      </c>
      <c r="AP1813">
        <v>1</v>
      </c>
      <c r="AQ1813">
        <v>0</v>
      </c>
      <c r="AR1813">
        <v>0</v>
      </c>
      <c r="AS1813">
        <v>0</v>
      </c>
      <c r="AT1813">
        <v>0</v>
      </c>
      <c r="AU1813">
        <v>1</v>
      </c>
      <c r="AV1813">
        <v>1</v>
      </c>
      <c r="AW1813">
        <v>0</v>
      </c>
      <c r="AX1813">
        <v>2</v>
      </c>
      <c r="AY1813">
        <v>16</v>
      </c>
      <c r="AZ1813">
        <v>5</v>
      </c>
      <c r="BA1813">
        <v>6</v>
      </c>
      <c r="BB1813">
        <v>2</v>
      </c>
      <c r="BC1813">
        <v>16</v>
      </c>
      <c r="BD1813">
        <v>0</v>
      </c>
      <c r="BE1813">
        <v>0</v>
      </c>
      <c r="BF1813">
        <v>0</v>
      </c>
      <c r="BG1813">
        <v>0</v>
      </c>
      <c r="BH1813">
        <v>0</v>
      </c>
      <c r="BI1813">
        <v>7</v>
      </c>
      <c r="BJ1813">
        <v>9</v>
      </c>
      <c r="BK1813">
        <v>0</v>
      </c>
      <c r="BL1813">
        <v>1</v>
      </c>
      <c r="BM1813">
        <v>0</v>
      </c>
      <c r="BN1813">
        <v>5</v>
      </c>
      <c r="BO1813">
        <v>10</v>
      </c>
      <c r="BP1813">
        <v>2</v>
      </c>
      <c r="BQ1813">
        <v>0</v>
      </c>
      <c r="BR1813">
        <v>0</v>
      </c>
      <c r="BS1813">
        <v>13</v>
      </c>
      <c r="BT1813">
        <v>109</v>
      </c>
      <c r="BU1813" t="s">
        <v>1810</v>
      </c>
    </row>
    <row r="1814" spans="1:73">
      <c r="A1814" t="s">
        <v>1778</v>
      </c>
      <c r="B1814" t="s">
        <v>1779</v>
      </c>
      <c r="C1814">
        <v>28</v>
      </c>
      <c r="D1814" t="s">
        <v>109</v>
      </c>
      <c r="E1814" t="s">
        <v>1797</v>
      </c>
      <c r="F1814" t="s">
        <v>92</v>
      </c>
      <c r="G1814">
        <v>3</v>
      </c>
      <c r="H1814">
        <v>26</v>
      </c>
      <c r="I1814">
        <v>9</v>
      </c>
      <c r="J1814">
        <v>0</v>
      </c>
      <c r="K1814">
        <v>0</v>
      </c>
      <c r="L1814">
        <v>43</v>
      </c>
      <c r="M1814">
        <v>0</v>
      </c>
      <c r="N1814">
        <v>48</v>
      </c>
      <c r="O1814">
        <v>2</v>
      </c>
      <c r="P1814">
        <v>1</v>
      </c>
      <c r="Q1814">
        <v>5</v>
      </c>
      <c r="R1814">
        <v>1</v>
      </c>
      <c r="S1814">
        <v>66</v>
      </c>
      <c r="T1814">
        <v>32</v>
      </c>
      <c r="U1814">
        <v>0</v>
      </c>
      <c r="V1814">
        <v>5</v>
      </c>
      <c r="W1814">
        <v>9</v>
      </c>
      <c r="X1814">
        <v>1</v>
      </c>
      <c r="Y1814">
        <v>1</v>
      </c>
      <c r="Z1814">
        <v>1</v>
      </c>
      <c r="AA1814">
        <v>0</v>
      </c>
      <c r="AB1814">
        <v>307</v>
      </c>
      <c r="AC1814">
        <v>6</v>
      </c>
      <c r="AD1814">
        <v>0</v>
      </c>
      <c r="AE1814">
        <v>3</v>
      </c>
      <c r="AF1814">
        <v>0</v>
      </c>
      <c r="AG1814">
        <v>0</v>
      </c>
      <c r="AH1814">
        <v>22</v>
      </c>
      <c r="AI1814">
        <v>21</v>
      </c>
      <c r="AJ1814">
        <v>0</v>
      </c>
      <c r="AK1814">
        <v>0</v>
      </c>
      <c r="AL1814">
        <v>5</v>
      </c>
      <c r="AM1814">
        <v>32</v>
      </c>
      <c r="AN1814">
        <v>4</v>
      </c>
      <c r="AO1814">
        <v>1</v>
      </c>
      <c r="AP1814">
        <v>7</v>
      </c>
      <c r="AQ1814">
        <v>5</v>
      </c>
      <c r="AR1814">
        <v>2</v>
      </c>
      <c r="AS1814">
        <v>2</v>
      </c>
      <c r="AT1814">
        <v>6</v>
      </c>
      <c r="AU1814">
        <v>9</v>
      </c>
      <c r="AV1814">
        <v>8</v>
      </c>
      <c r="AW1814">
        <v>7</v>
      </c>
      <c r="AX1814">
        <v>51</v>
      </c>
      <c r="AY1814">
        <v>63</v>
      </c>
      <c r="AZ1814">
        <v>53</v>
      </c>
      <c r="BA1814">
        <v>89</v>
      </c>
      <c r="BB1814">
        <v>16</v>
      </c>
      <c r="BC1814">
        <v>46</v>
      </c>
      <c r="BD1814">
        <v>0</v>
      </c>
      <c r="BE1814">
        <v>1</v>
      </c>
      <c r="BF1814">
        <v>4</v>
      </c>
      <c r="BG1814">
        <v>0</v>
      </c>
      <c r="BH1814">
        <v>7</v>
      </c>
      <c r="BI1814">
        <v>49</v>
      </c>
      <c r="BJ1814">
        <v>23</v>
      </c>
      <c r="BK1814">
        <v>0</v>
      </c>
      <c r="BL1814">
        <v>14</v>
      </c>
      <c r="BM1814">
        <v>0</v>
      </c>
      <c r="BN1814">
        <v>13</v>
      </c>
      <c r="BO1814">
        <v>78</v>
      </c>
      <c r="BP1814">
        <v>9</v>
      </c>
      <c r="BQ1814">
        <v>2</v>
      </c>
      <c r="BR1814">
        <v>9</v>
      </c>
      <c r="BS1814">
        <v>22</v>
      </c>
      <c r="BT1814">
        <v>469</v>
      </c>
      <c r="BU1814" t="s">
        <v>1811</v>
      </c>
    </row>
    <row r="1815" spans="1:73">
      <c r="A1815" t="s">
        <v>1778</v>
      </c>
      <c r="B1815" t="s">
        <v>1779</v>
      </c>
      <c r="C1815">
        <v>29</v>
      </c>
      <c r="D1815" t="s">
        <v>109</v>
      </c>
      <c r="E1815" t="s">
        <v>78</v>
      </c>
      <c r="F1815" t="s">
        <v>77</v>
      </c>
      <c r="G1815">
        <v>0</v>
      </c>
      <c r="H1815">
        <v>1</v>
      </c>
      <c r="I1815">
        <v>0</v>
      </c>
      <c r="J1815">
        <v>0</v>
      </c>
      <c r="K1815">
        <v>0</v>
      </c>
      <c r="L1815">
        <v>1</v>
      </c>
      <c r="M1815">
        <v>0</v>
      </c>
      <c r="N1815">
        <v>2</v>
      </c>
      <c r="O1815">
        <v>0</v>
      </c>
      <c r="P1815">
        <v>0</v>
      </c>
      <c r="Q1815">
        <v>0</v>
      </c>
      <c r="R1815">
        <v>0</v>
      </c>
      <c r="S1815">
        <v>1</v>
      </c>
      <c r="T1815">
        <v>0</v>
      </c>
      <c r="U1815">
        <v>0</v>
      </c>
      <c r="V1815">
        <v>0</v>
      </c>
      <c r="W1815">
        <v>1</v>
      </c>
      <c r="X1815">
        <v>0</v>
      </c>
      <c r="Y1815">
        <v>0</v>
      </c>
      <c r="Z1815">
        <v>0</v>
      </c>
      <c r="AA1815">
        <v>0</v>
      </c>
      <c r="AB1815">
        <v>11</v>
      </c>
      <c r="AC1815">
        <v>0</v>
      </c>
      <c r="AD1815">
        <v>0</v>
      </c>
      <c r="AE1815">
        <v>0</v>
      </c>
      <c r="AF1815">
        <v>0</v>
      </c>
      <c r="AG1815">
        <v>0</v>
      </c>
      <c r="AH1815">
        <v>0</v>
      </c>
      <c r="AI1815">
        <v>0</v>
      </c>
      <c r="AJ1815">
        <v>0</v>
      </c>
      <c r="AK1815">
        <v>0</v>
      </c>
      <c r="AL1815">
        <v>0</v>
      </c>
      <c r="AM1815">
        <v>1</v>
      </c>
      <c r="AN1815">
        <v>0</v>
      </c>
      <c r="AO1815">
        <v>0</v>
      </c>
      <c r="AP1815">
        <v>0</v>
      </c>
      <c r="AQ1815">
        <v>0</v>
      </c>
      <c r="AR1815">
        <v>0</v>
      </c>
      <c r="AS1815">
        <v>0</v>
      </c>
      <c r="AT1815">
        <v>0</v>
      </c>
      <c r="AU1815">
        <v>0</v>
      </c>
      <c r="AV1815">
        <v>0</v>
      </c>
      <c r="AW1815">
        <v>0</v>
      </c>
      <c r="AX1815">
        <v>5</v>
      </c>
      <c r="AY1815">
        <v>2</v>
      </c>
      <c r="AZ1815">
        <v>2</v>
      </c>
      <c r="BA1815">
        <v>6</v>
      </c>
      <c r="BB1815">
        <v>0</v>
      </c>
      <c r="BC1815">
        <v>1</v>
      </c>
      <c r="BD1815">
        <v>0</v>
      </c>
      <c r="BE1815">
        <v>0</v>
      </c>
      <c r="BF1815">
        <v>0</v>
      </c>
      <c r="BG1815">
        <v>0</v>
      </c>
      <c r="BH1815">
        <v>0</v>
      </c>
      <c r="BI1815">
        <v>6</v>
      </c>
      <c r="BJ1815">
        <v>1</v>
      </c>
      <c r="BK1815">
        <v>0</v>
      </c>
      <c r="BL1815">
        <v>0</v>
      </c>
      <c r="BM1815">
        <v>1</v>
      </c>
      <c r="BN1815">
        <v>0</v>
      </c>
      <c r="BO1815">
        <v>2</v>
      </c>
      <c r="BP1815">
        <v>1</v>
      </c>
      <c r="BQ1815">
        <v>0</v>
      </c>
      <c r="BR1815">
        <v>3</v>
      </c>
      <c r="BS1815">
        <v>1</v>
      </c>
      <c r="BT1815">
        <v>17</v>
      </c>
      <c r="BU1815" t="s">
        <v>1812</v>
      </c>
    </row>
    <row r="1816" spans="1:73">
      <c r="A1816" t="s">
        <v>1778</v>
      </c>
      <c r="B1816" t="s">
        <v>1779</v>
      </c>
      <c r="C1816">
        <v>30</v>
      </c>
      <c r="D1816" t="s">
        <v>109</v>
      </c>
      <c r="E1816" t="s">
        <v>1797</v>
      </c>
      <c r="F1816" t="s">
        <v>92</v>
      </c>
      <c r="G1816">
        <v>0</v>
      </c>
      <c r="H1816">
        <v>1</v>
      </c>
      <c r="I1816">
        <v>5</v>
      </c>
      <c r="J1816">
        <v>0</v>
      </c>
      <c r="K1816">
        <v>0</v>
      </c>
      <c r="L1816">
        <v>3</v>
      </c>
      <c r="M1816">
        <v>1</v>
      </c>
      <c r="N1816">
        <v>5</v>
      </c>
      <c r="O1816">
        <v>0</v>
      </c>
      <c r="P1816">
        <v>0</v>
      </c>
      <c r="Q1816">
        <v>1</v>
      </c>
      <c r="R1816">
        <v>0</v>
      </c>
      <c r="S1816">
        <v>8</v>
      </c>
      <c r="T1816">
        <v>3</v>
      </c>
      <c r="U1816">
        <v>0</v>
      </c>
      <c r="V1816">
        <v>0</v>
      </c>
      <c r="W1816">
        <v>1</v>
      </c>
      <c r="X1816">
        <v>0</v>
      </c>
      <c r="Y1816">
        <v>0</v>
      </c>
      <c r="Z1816">
        <v>1</v>
      </c>
      <c r="AA1816">
        <v>0</v>
      </c>
      <c r="AB1816">
        <v>21</v>
      </c>
      <c r="AC1816">
        <v>0</v>
      </c>
      <c r="AD1816">
        <v>0</v>
      </c>
      <c r="AE1816">
        <v>0</v>
      </c>
      <c r="AF1816">
        <v>0</v>
      </c>
      <c r="AG1816">
        <v>0</v>
      </c>
      <c r="AH1816">
        <v>3</v>
      </c>
      <c r="AI1816">
        <v>1</v>
      </c>
      <c r="AJ1816">
        <v>0</v>
      </c>
      <c r="AK1816">
        <v>0</v>
      </c>
      <c r="AL1816">
        <v>2</v>
      </c>
      <c r="AM1816">
        <v>8</v>
      </c>
      <c r="AN1816">
        <v>0</v>
      </c>
      <c r="AO1816">
        <v>0</v>
      </c>
      <c r="AP1816">
        <v>0</v>
      </c>
      <c r="AQ1816">
        <v>1</v>
      </c>
      <c r="AR1816">
        <v>0</v>
      </c>
      <c r="AS1816">
        <v>0</v>
      </c>
      <c r="AT1816">
        <v>0</v>
      </c>
      <c r="AU1816">
        <v>0</v>
      </c>
      <c r="AV1816">
        <v>3</v>
      </c>
      <c r="AW1816">
        <v>5</v>
      </c>
      <c r="AX1816">
        <v>3</v>
      </c>
      <c r="AY1816">
        <v>3</v>
      </c>
      <c r="AZ1816">
        <v>7</v>
      </c>
      <c r="BA1816">
        <v>11</v>
      </c>
      <c r="BB1816">
        <v>0</v>
      </c>
      <c r="BC1816">
        <v>3</v>
      </c>
      <c r="BD1816">
        <v>0</v>
      </c>
      <c r="BE1816">
        <v>0</v>
      </c>
      <c r="BF1816">
        <v>2</v>
      </c>
      <c r="BG1816">
        <v>0</v>
      </c>
      <c r="BH1816">
        <v>0</v>
      </c>
      <c r="BI1816">
        <v>1</v>
      </c>
      <c r="BJ1816">
        <v>3</v>
      </c>
      <c r="BK1816">
        <v>0</v>
      </c>
      <c r="BL1816">
        <v>3</v>
      </c>
      <c r="BM1816">
        <v>0</v>
      </c>
      <c r="BN1816">
        <v>1</v>
      </c>
      <c r="BO1816">
        <v>8</v>
      </c>
      <c r="BP1816">
        <v>0</v>
      </c>
      <c r="BQ1816">
        <v>0</v>
      </c>
      <c r="BR1816">
        <v>0</v>
      </c>
      <c r="BS1816">
        <v>2</v>
      </c>
      <c r="BT1816">
        <v>33</v>
      </c>
      <c r="BU1816" t="s">
        <v>1813</v>
      </c>
    </row>
    <row r="1817" spans="1:73">
      <c r="A1817" t="s">
        <v>1778</v>
      </c>
      <c r="B1817" t="s">
        <v>1779</v>
      </c>
      <c r="C1817">
        <v>31</v>
      </c>
      <c r="D1817" t="s">
        <v>109</v>
      </c>
      <c r="E1817" t="s">
        <v>78</v>
      </c>
      <c r="F1817" t="s">
        <v>77</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1</v>
      </c>
      <c r="BT1817">
        <v>2</v>
      </c>
      <c r="BU1817" t="s">
        <v>1814</v>
      </c>
    </row>
    <row r="1818" spans="1:73">
      <c r="A1818" t="s">
        <v>1778</v>
      </c>
      <c r="B1818" t="s">
        <v>1779</v>
      </c>
      <c r="C1818">
        <v>32</v>
      </c>
      <c r="D1818" t="s">
        <v>109</v>
      </c>
      <c r="E1818" t="s">
        <v>1797</v>
      </c>
      <c r="F1818" t="s">
        <v>92</v>
      </c>
      <c r="G1818">
        <v>4</v>
      </c>
      <c r="H1818">
        <v>24</v>
      </c>
      <c r="I1818">
        <v>10</v>
      </c>
      <c r="J1818">
        <v>0</v>
      </c>
      <c r="K1818">
        <v>0</v>
      </c>
      <c r="L1818">
        <v>60</v>
      </c>
      <c r="M1818">
        <v>0</v>
      </c>
      <c r="N1818">
        <v>79</v>
      </c>
      <c r="O1818">
        <v>3</v>
      </c>
      <c r="P1818">
        <v>1</v>
      </c>
      <c r="Q1818">
        <v>8</v>
      </c>
      <c r="R1818">
        <v>4</v>
      </c>
      <c r="S1818">
        <v>129</v>
      </c>
      <c r="T1818">
        <v>50</v>
      </c>
      <c r="U1818">
        <v>0</v>
      </c>
      <c r="V1818">
        <v>19</v>
      </c>
      <c r="W1818">
        <v>19</v>
      </c>
      <c r="X1818">
        <v>2</v>
      </c>
      <c r="Y1818">
        <v>1</v>
      </c>
      <c r="Z1818">
        <v>1</v>
      </c>
      <c r="AA1818">
        <v>0</v>
      </c>
      <c r="AB1818">
        <v>477</v>
      </c>
      <c r="AC1818">
        <v>13</v>
      </c>
      <c r="AD1818">
        <v>2</v>
      </c>
      <c r="AE1818">
        <v>6</v>
      </c>
      <c r="AF1818">
        <v>0</v>
      </c>
      <c r="AG1818">
        <v>2</v>
      </c>
      <c r="AH1818">
        <v>22</v>
      </c>
      <c r="AI1818">
        <v>45</v>
      </c>
      <c r="AJ1818">
        <v>0</v>
      </c>
      <c r="AK1818">
        <v>0</v>
      </c>
      <c r="AL1818">
        <v>15</v>
      </c>
      <c r="AM1818">
        <v>38</v>
      </c>
      <c r="AN1818">
        <v>0</v>
      </c>
      <c r="AO1818">
        <v>0</v>
      </c>
      <c r="AP1818">
        <v>11</v>
      </c>
      <c r="AQ1818">
        <v>7</v>
      </c>
      <c r="AR1818">
        <v>4</v>
      </c>
      <c r="AS1818">
        <v>1</v>
      </c>
      <c r="AT1818">
        <v>10</v>
      </c>
      <c r="AU1818">
        <v>40</v>
      </c>
      <c r="AV1818">
        <v>11</v>
      </c>
      <c r="AW1818">
        <v>4</v>
      </c>
      <c r="AX1818">
        <v>73</v>
      </c>
      <c r="AY1818">
        <v>100</v>
      </c>
      <c r="AZ1818">
        <v>63</v>
      </c>
      <c r="BA1818">
        <v>117</v>
      </c>
      <c r="BB1818">
        <v>21</v>
      </c>
      <c r="BC1818">
        <v>96</v>
      </c>
      <c r="BD1818">
        <v>0</v>
      </c>
      <c r="BE1818">
        <v>2</v>
      </c>
      <c r="BF1818">
        <v>4</v>
      </c>
      <c r="BG1818">
        <v>0</v>
      </c>
      <c r="BH1818">
        <v>8</v>
      </c>
      <c r="BI1818">
        <v>83</v>
      </c>
      <c r="BJ1818">
        <v>46</v>
      </c>
      <c r="BK1818">
        <v>0</v>
      </c>
      <c r="BL1818">
        <v>13</v>
      </c>
      <c r="BM1818">
        <v>12</v>
      </c>
      <c r="BN1818">
        <v>31</v>
      </c>
      <c r="BO1818">
        <v>132</v>
      </c>
      <c r="BP1818">
        <v>15</v>
      </c>
      <c r="BQ1818">
        <v>1</v>
      </c>
      <c r="BR1818">
        <v>12</v>
      </c>
      <c r="BS1818">
        <v>61</v>
      </c>
      <c r="BT1818">
        <v>843</v>
      </c>
      <c r="BU1818" t="s">
        <v>1815</v>
      </c>
    </row>
    <row r="1819" spans="1:73">
      <c r="A1819" t="s">
        <v>1778</v>
      </c>
      <c r="B1819" t="s">
        <v>1779</v>
      </c>
      <c r="C1819">
        <v>33</v>
      </c>
      <c r="D1819" t="s">
        <v>109</v>
      </c>
      <c r="E1819" t="s">
        <v>78</v>
      </c>
      <c r="F1819" t="s">
        <v>77</v>
      </c>
      <c r="G1819">
        <v>0</v>
      </c>
      <c r="H1819">
        <v>1</v>
      </c>
      <c r="I1819">
        <v>0</v>
      </c>
      <c r="J1819">
        <v>0</v>
      </c>
      <c r="K1819">
        <v>0</v>
      </c>
      <c r="L1819">
        <v>3</v>
      </c>
      <c r="M1819">
        <v>0</v>
      </c>
      <c r="N1819">
        <v>3</v>
      </c>
      <c r="O1819">
        <v>0</v>
      </c>
      <c r="P1819">
        <v>0</v>
      </c>
      <c r="Q1819">
        <v>0</v>
      </c>
      <c r="R1819">
        <v>0</v>
      </c>
      <c r="S1819">
        <v>3</v>
      </c>
      <c r="T1819">
        <v>3</v>
      </c>
      <c r="U1819">
        <v>0</v>
      </c>
      <c r="V1819">
        <v>0</v>
      </c>
      <c r="W1819">
        <v>0</v>
      </c>
      <c r="X1819">
        <v>0</v>
      </c>
      <c r="Y1819">
        <v>0</v>
      </c>
      <c r="Z1819">
        <v>0</v>
      </c>
      <c r="AA1819">
        <v>0</v>
      </c>
      <c r="AB1819">
        <v>22</v>
      </c>
      <c r="AC1819">
        <v>0</v>
      </c>
      <c r="AD1819">
        <v>0</v>
      </c>
      <c r="AE1819">
        <v>1</v>
      </c>
      <c r="AF1819">
        <v>0</v>
      </c>
      <c r="AG1819">
        <v>0</v>
      </c>
      <c r="AH1819">
        <v>0</v>
      </c>
      <c r="AI1819">
        <v>2</v>
      </c>
      <c r="AJ1819">
        <v>0</v>
      </c>
      <c r="AK1819">
        <v>0</v>
      </c>
      <c r="AL1819">
        <v>0</v>
      </c>
      <c r="AM1819">
        <v>0</v>
      </c>
      <c r="AN1819">
        <v>0</v>
      </c>
      <c r="AO1819">
        <v>0</v>
      </c>
      <c r="AP1819">
        <v>0</v>
      </c>
      <c r="AQ1819">
        <v>0</v>
      </c>
      <c r="AR1819">
        <v>0</v>
      </c>
      <c r="AS1819">
        <v>0</v>
      </c>
      <c r="AT1819">
        <v>0</v>
      </c>
      <c r="AU1819">
        <v>0</v>
      </c>
      <c r="AV1819">
        <v>1</v>
      </c>
      <c r="AW1819">
        <v>0</v>
      </c>
      <c r="AX1819">
        <v>0</v>
      </c>
      <c r="AY1819">
        <v>10</v>
      </c>
      <c r="AZ1819">
        <v>3</v>
      </c>
      <c r="BA1819">
        <v>0</v>
      </c>
      <c r="BB1819">
        <v>0</v>
      </c>
      <c r="BC1819">
        <v>8</v>
      </c>
      <c r="BD1819">
        <v>0</v>
      </c>
      <c r="BE1819">
        <v>0</v>
      </c>
      <c r="BF1819">
        <v>0</v>
      </c>
      <c r="BG1819">
        <v>0</v>
      </c>
      <c r="BH1819">
        <v>0</v>
      </c>
      <c r="BI1819">
        <v>1</v>
      </c>
      <c r="BJ1819">
        <v>5</v>
      </c>
      <c r="BK1819">
        <v>0</v>
      </c>
      <c r="BL1819">
        <v>0</v>
      </c>
      <c r="BM1819">
        <v>0</v>
      </c>
      <c r="BN1819">
        <v>2</v>
      </c>
      <c r="BO1819">
        <v>3</v>
      </c>
      <c r="BP1819">
        <v>0</v>
      </c>
      <c r="BQ1819">
        <v>0</v>
      </c>
      <c r="BR1819">
        <v>0</v>
      </c>
      <c r="BS1819">
        <v>6</v>
      </c>
      <c r="BT1819">
        <v>65</v>
      </c>
      <c r="BU1819" t="s">
        <v>1816</v>
      </c>
    </row>
    <row r="1820" spans="1:73">
      <c r="A1820" t="s">
        <v>1778</v>
      </c>
      <c r="B1820" t="s">
        <v>1779</v>
      </c>
      <c r="C1820">
        <v>34</v>
      </c>
      <c r="D1820" t="s">
        <v>109</v>
      </c>
      <c r="E1820" t="s">
        <v>1805</v>
      </c>
      <c r="F1820" t="s">
        <v>101</v>
      </c>
      <c r="G1820">
        <v>1</v>
      </c>
      <c r="H1820">
        <v>28</v>
      </c>
      <c r="I1820">
        <v>7</v>
      </c>
      <c r="J1820">
        <v>1</v>
      </c>
      <c r="K1820">
        <v>0</v>
      </c>
      <c r="L1820">
        <v>54</v>
      </c>
      <c r="M1820">
        <v>0</v>
      </c>
      <c r="N1820">
        <v>52</v>
      </c>
      <c r="O1820">
        <v>3</v>
      </c>
      <c r="P1820">
        <v>0</v>
      </c>
      <c r="Q1820">
        <v>11</v>
      </c>
      <c r="R1820">
        <v>6</v>
      </c>
      <c r="S1820">
        <v>106</v>
      </c>
      <c r="T1820">
        <v>44</v>
      </c>
      <c r="U1820">
        <v>1</v>
      </c>
      <c r="V1820">
        <v>11</v>
      </c>
      <c r="W1820">
        <v>11</v>
      </c>
      <c r="X1820">
        <v>0</v>
      </c>
      <c r="Y1820">
        <v>2</v>
      </c>
      <c r="Z1820">
        <v>1</v>
      </c>
      <c r="AA1820">
        <v>0</v>
      </c>
      <c r="AB1820">
        <v>410</v>
      </c>
      <c r="AC1820">
        <v>10</v>
      </c>
      <c r="AD1820">
        <v>3</v>
      </c>
      <c r="AE1820">
        <v>0</v>
      </c>
      <c r="AF1820">
        <v>2</v>
      </c>
      <c r="AG1820">
        <v>5</v>
      </c>
      <c r="AH1820">
        <v>6</v>
      </c>
      <c r="AI1820">
        <v>36</v>
      </c>
      <c r="AJ1820">
        <v>0</v>
      </c>
      <c r="AK1820">
        <v>0</v>
      </c>
      <c r="AL1820">
        <v>8</v>
      </c>
      <c r="AM1820">
        <v>56</v>
      </c>
      <c r="AN1820">
        <v>0</v>
      </c>
      <c r="AO1820">
        <v>1</v>
      </c>
      <c r="AP1820">
        <v>5</v>
      </c>
      <c r="AQ1820">
        <v>5</v>
      </c>
      <c r="AR1820">
        <v>1</v>
      </c>
      <c r="AS1820">
        <v>0</v>
      </c>
      <c r="AT1820">
        <v>4</v>
      </c>
      <c r="AU1820">
        <v>14</v>
      </c>
      <c r="AV1820">
        <v>2</v>
      </c>
      <c r="AW1820">
        <v>4</v>
      </c>
      <c r="AX1820">
        <v>32</v>
      </c>
      <c r="AY1820">
        <v>105</v>
      </c>
      <c r="AZ1820">
        <v>47</v>
      </c>
      <c r="BA1820">
        <v>96</v>
      </c>
      <c r="BB1820">
        <v>23</v>
      </c>
      <c r="BC1820">
        <v>65</v>
      </c>
      <c r="BD1820">
        <v>0</v>
      </c>
      <c r="BE1820">
        <v>0</v>
      </c>
      <c r="BF1820">
        <v>0</v>
      </c>
      <c r="BG1820">
        <v>0</v>
      </c>
      <c r="BH1820">
        <v>1</v>
      </c>
      <c r="BI1820">
        <v>47</v>
      </c>
      <c r="BJ1820">
        <v>42</v>
      </c>
      <c r="BK1820">
        <v>0</v>
      </c>
      <c r="BL1820">
        <v>9</v>
      </c>
      <c r="BM1820">
        <v>9</v>
      </c>
      <c r="BN1820">
        <v>10</v>
      </c>
      <c r="BO1820">
        <v>77</v>
      </c>
      <c r="BP1820">
        <v>12</v>
      </c>
      <c r="BQ1820">
        <v>3</v>
      </c>
      <c r="BR1820">
        <v>2</v>
      </c>
      <c r="BS1820">
        <v>38</v>
      </c>
      <c r="BT1820">
        <v>751</v>
      </c>
      <c r="BU1820" t="s">
        <v>1817</v>
      </c>
    </row>
    <row r="1821" spans="1:73">
      <c r="A1821" t="s">
        <v>1778</v>
      </c>
      <c r="B1821" t="s">
        <v>1779</v>
      </c>
      <c r="C1821">
        <v>35</v>
      </c>
      <c r="D1821" t="s">
        <v>109</v>
      </c>
      <c r="E1821" t="s">
        <v>78</v>
      </c>
      <c r="F1821" t="s">
        <v>77</v>
      </c>
      <c r="G1821">
        <v>0</v>
      </c>
      <c r="H1821">
        <v>1</v>
      </c>
      <c r="I1821">
        <v>2</v>
      </c>
      <c r="J1821">
        <v>0</v>
      </c>
      <c r="K1821">
        <v>0</v>
      </c>
      <c r="L1821">
        <v>6</v>
      </c>
      <c r="M1821">
        <v>0</v>
      </c>
      <c r="N1821">
        <v>4</v>
      </c>
      <c r="O1821">
        <v>0</v>
      </c>
      <c r="P1821">
        <v>0</v>
      </c>
      <c r="Q1821">
        <v>1</v>
      </c>
      <c r="R1821">
        <v>0</v>
      </c>
      <c r="S1821">
        <v>6</v>
      </c>
      <c r="T1821">
        <v>4</v>
      </c>
      <c r="U1821">
        <v>0</v>
      </c>
      <c r="V1821">
        <v>0</v>
      </c>
      <c r="W1821">
        <v>0</v>
      </c>
      <c r="X1821">
        <v>0</v>
      </c>
      <c r="Y1821">
        <v>1</v>
      </c>
      <c r="Z1821">
        <v>0</v>
      </c>
      <c r="AA1821">
        <v>0</v>
      </c>
      <c r="AB1821">
        <v>25</v>
      </c>
      <c r="AC1821">
        <v>0</v>
      </c>
      <c r="AD1821">
        <v>0</v>
      </c>
      <c r="AE1821">
        <v>1</v>
      </c>
      <c r="AF1821">
        <v>0</v>
      </c>
      <c r="AG1821">
        <v>0</v>
      </c>
      <c r="AH1821">
        <v>0</v>
      </c>
      <c r="AI1821">
        <v>4</v>
      </c>
      <c r="AJ1821">
        <v>0</v>
      </c>
      <c r="AK1821">
        <v>0</v>
      </c>
      <c r="AL1821">
        <v>1</v>
      </c>
      <c r="AM1821">
        <v>1</v>
      </c>
      <c r="AN1821">
        <v>0</v>
      </c>
      <c r="AO1821">
        <v>0</v>
      </c>
      <c r="AP1821">
        <v>0</v>
      </c>
      <c r="AQ1821">
        <v>0</v>
      </c>
      <c r="AR1821">
        <v>0</v>
      </c>
      <c r="AS1821">
        <v>0</v>
      </c>
      <c r="AT1821">
        <v>0</v>
      </c>
      <c r="AU1821">
        <v>0</v>
      </c>
      <c r="AV1821">
        <v>2</v>
      </c>
      <c r="AW1821">
        <v>2</v>
      </c>
      <c r="AX1821">
        <v>0</v>
      </c>
      <c r="AY1821">
        <v>7</v>
      </c>
      <c r="AZ1821">
        <v>6</v>
      </c>
      <c r="BA1821">
        <v>2</v>
      </c>
      <c r="BB1821">
        <v>1</v>
      </c>
      <c r="BC1821">
        <v>7</v>
      </c>
      <c r="BD1821">
        <v>0</v>
      </c>
      <c r="BE1821">
        <v>0</v>
      </c>
      <c r="BF1821">
        <v>0</v>
      </c>
      <c r="BG1821">
        <v>0</v>
      </c>
      <c r="BH1821">
        <v>1</v>
      </c>
      <c r="BI1821">
        <v>3</v>
      </c>
      <c r="BJ1821">
        <v>5</v>
      </c>
      <c r="BK1821">
        <v>0</v>
      </c>
      <c r="BL1821">
        <v>0</v>
      </c>
      <c r="BM1821">
        <v>0</v>
      </c>
      <c r="BN1821">
        <v>0</v>
      </c>
      <c r="BO1821">
        <v>6</v>
      </c>
      <c r="BP1821">
        <v>0</v>
      </c>
      <c r="BQ1821">
        <v>0</v>
      </c>
      <c r="BR1821">
        <v>0</v>
      </c>
      <c r="BS1821">
        <v>4</v>
      </c>
      <c r="BT1821">
        <v>63</v>
      </c>
      <c r="BU1821" t="s">
        <v>1818</v>
      </c>
    </row>
    <row r="1822" spans="1:73">
      <c r="A1822" t="s">
        <v>1778</v>
      </c>
      <c r="B1822" t="s">
        <v>1779</v>
      </c>
      <c r="C1822">
        <v>36</v>
      </c>
      <c r="D1822" t="s">
        <v>109</v>
      </c>
      <c r="E1822" t="s">
        <v>1792</v>
      </c>
      <c r="F1822" t="s">
        <v>92</v>
      </c>
      <c r="G1822">
        <v>1</v>
      </c>
      <c r="H1822">
        <v>54</v>
      </c>
      <c r="I1822">
        <v>16</v>
      </c>
      <c r="J1822">
        <v>7</v>
      </c>
      <c r="K1822">
        <v>0</v>
      </c>
      <c r="L1822">
        <v>81</v>
      </c>
      <c r="M1822">
        <v>0</v>
      </c>
      <c r="N1822">
        <v>122</v>
      </c>
      <c r="O1822">
        <v>0</v>
      </c>
      <c r="P1822">
        <v>0</v>
      </c>
      <c r="Q1822">
        <v>31</v>
      </c>
      <c r="R1822">
        <v>14</v>
      </c>
      <c r="S1822">
        <v>186</v>
      </c>
      <c r="T1822">
        <v>79</v>
      </c>
      <c r="U1822">
        <v>0</v>
      </c>
      <c r="V1822">
        <v>17</v>
      </c>
      <c r="W1822">
        <v>41</v>
      </c>
      <c r="X1822">
        <v>0</v>
      </c>
      <c r="Y1822">
        <v>1</v>
      </c>
      <c r="Z1822">
        <v>4</v>
      </c>
      <c r="AA1822">
        <v>0</v>
      </c>
      <c r="AB1822">
        <v>640</v>
      </c>
      <c r="AC1822">
        <v>5</v>
      </c>
      <c r="AD1822">
        <v>0</v>
      </c>
      <c r="AE1822">
        <v>0</v>
      </c>
      <c r="AF1822">
        <v>0</v>
      </c>
      <c r="AG1822">
        <v>0</v>
      </c>
      <c r="AH1822">
        <v>0</v>
      </c>
      <c r="AI1822">
        <v>39</v>
      </c>
      <c r="AJ1822">
        <v>0</v>
      </c>
      <c r="AK1822">
        <v>0</v>
      </c>
      <c r="AL1822">
        <v>20</v>
      </c>
      <c r="AM1822">
        <v>84</v>
      </c>
      <c r="AN1822">
        <v>3</v>
      </c>
      <c r="AO1822">
        <v>1</v>
      </c>
      <c r="AP1822">
        <v>16</v>
      </c>
      <c r="AQ1822">
        <v>12</v>
      </c>
      <c r="AR1822">
        <v>8</v>
      </c>
      <c r="AS1822">
        <v>0</v>
      </c>
      <c r="AT1822">
        <v>7</v>
      </c>
      <c r="AU1822">
        <v>27</v>
      </c>
      <c r="AV1822">
        <v>6</v>
      </c>
      <c r="AW1822">
        <v>7</v>
      </c>
      <c r="AX1822">
        <v>29</v>
      </c>
      <c r="AY1822">
        <v>117</v>
      </c>
      <c r="AZ1822">
        <v>130</v>
      </c>
      <c r="BA1822">
        <v>123</v>
      </c>
      <c r="BB1822">
        <v>32</v>
      </c>
      <c r="BC1822">
        <v>119</v>
      </c>
      <c r="BD1822">
        <v>0</v>
      </c>
      <c r="BE1822">
        <v>1</v>
      </c>
      <c r="BF1822">
        <v>5</v>
      </c>
      <c r="BG1822">
        <v>0</v>
      </c>
      <c r="BH1822">
        <v>0</v>
      </c>
      <c r="BI1822">
        <v>44</v>
      </c>
      <c r="BJ1822">
        <v>70</v>
      </c>
      <c r="BK1822">
        <v>0</v>
      </c>
      <c r="BL1822">
        <v>38</v>
      </c>
      <c r="BM1822">
        <v>11</v>
      </c>
      <c r="BN1822">
        <v>20</v>
      </c>
      <c r="BO1822">
        <v>183</v>
      </c>
      <c r="BP1822">
        <v>8</v>
      </c>
      <c r="BQ1822">
        <v>3</v>
      </c>
      <c r="BR1822">
        <v>6</v>
      </c>
      <c r="BS1822">
        <v>57</v>
      </c>
      <c r="BT1822">
        <v>1083</v>
      </c>
      <c r="BU1822" t="s">
        <v>1819</v>
      </c>
    </row>
    <row r="1823" spans="1:73">
      <c r="A1823" t="s">
        <v>1778</v>
      </c>
      <c r="B1823" t="s">
        <v>1779</v>
      </c>
      <c r="C1823">
        <v>37</v>
      </c>
      <c r="D1823" t="s">
        <v>109</v>
      </c>
      <c r="E1823" t="s">
        <v>78</v>
      </c>
      <c r="F1823" t="s">
        <v>77</v>
      </c>
      <c r="G1823">
        <v>0</v>
      </c>
      <c r="H1823">
        <v>6</v>
      </c>
      <c r="I1823">
        <v>0</v>
      </c>
      <c r="J1823">
        <v>0</v>
      </c>
      <c r="K1823">
        <v>0</v>
      </c>
      <c r="L1823">
        <v>4</v>
      </c>
      <c r="M1823">
        <v>0</v>
      </c>
      <c r="N1823">
        <v>7</v>
      </c>
      <c r="O1823">
        <v>0</v>
      </c>
      <c r="P1823">
        <v>0</v>
      </c>
      <c r="Q1823">
        <v>0</v>
      </c>
      <c r="R1823">
        <v>0</v>
      </c>
      <c r="S1823">
        <v>6</v>
      </c>
      <c r="T1823">
        <v>5</v>
      </c>
      <c r="U1823">
        <v>0</v>
      </c>
      <c r="V1823">
        <v>0</v>
      </c>
      <c r="W1823">
        <v>0</v>
      </c>
      <c r="X1823">
        <v>0</v>
      </c>
      <c r="Y1823">
        <v>0</v>
      </c>
      <c r="Z1823">
        <v>0</v>
      </c>
      <c r="AA1823">
        <v>0</v>
      </c>
      <c r="AB1823">
        <v>45</v>
      </c>
      <c r="AC1823">
        <v>0</v>
      </c>
      <c r="AD1823">
        <v>0</v>
      </c>
      <c r="AE1823">
        <v>1</v>
      </c>
      <c r="AF1823">
        <v>0</v>
      </c>
      <c r="AG1823">
        <v>0</v>
      </c>
      <c r="AH1823">
        <v>0</v>
      </c>
      <c r="AI1823">
        <v>5</v>
      </c>
      <c r="AJ1823">
        <v>0</v>
      </c>
      <c r="AK1823">
        <v>0</v>
      </c>
      <c r="AL1823">
        <v>0</v>
      </c>
      <c r="AM1823">
        <v>1</v>
      </c>
      <c r="AN1823">
        <v>0</v>
      </c>
      <c r="AO1823">
        <v>0</v>
      </c>
      <c r="AP1823">
        <v>0</v>
      </c>
      <c r="AQ1823">
        <v>0</v>
      </c>
      <c r="AR1823">
        <v>0</v>
      </c>
      <c r="AS1823">
        <v>0</v>
      </c>
      <c r="AT1823">
        <v>1</v>
      </c>
      <c r="AU1823">
        <v>1</v>
      </c>
      <c r="AV1823">
        <v>1</v>
      </c>
      <c r="AW1823">
        <v>0</v>
      </c>
      <c r="AX1823">
        <v>4</v>
      </c>
      <c r="AY1823">
        <v>11</v>
      </c>
      <c r="AZ1823">
        <v>7</v>
      </c>
      <c r="BA1823">
        <v>6</v>
      </c>
      <c r="BB1823">
        <v>0</v>
      </c>
      <c r="BC1823">
        <v>13</v>
      </c>
      <c r="BD1823">
        <v>0</v>
      </c>
      <c r="BE1823">
        <v>0</v>
      </c>
      <c r="BF1823">
        <v>0</v>
      </c>
      <c r="BG1823">
        <v>0</v>
      </c>
      <c r="BH1823">
        <v>1</v>
      </c>
      <c r="BI1823">
        <v>6</v>
      </c>
      <c r="BJ1823">
        <v>9</v>
      </c>
      <c r="BK1823">
        <v>0</v>
      </c>
      <c r="BL1823">
        <v>0</v>
      </c>
      <c r="BM1823">
        <v>0</v>
      </c>
      <c r="BN1823">
        <v>3</v>
      </c>
      <c r="BO1823">
        <v>8</v>
      </c>
      <c r="BP1823">
        <v>2</v>
      </c>
      <c r="BQ1823">
        <v>0</v>
      </c>
      <c r="BR1823">
        <v>1</v>
      </c>
      <c r="BS1823">
        <v>9</v>
      </c>
      <c r="BT1823">
        <v>90</v>
      </c>
      <c r="BU1823" t="s">
        <v>1820</v>
      </c>
    </row>
    <row r="1824" spans="1:73">
      <c r="A1824" t="s">
        <v>1778</v>
      </c>
      <c r="B1824" t="s">
        <v>1779</v>
      </c>
      <c r="C1824">
        <v>38</v>
      </c>
      <c r="D1824" t="s">
        <v>109</v>
      </c>
      <c r="E1824" t="s">
        <v>1800</v>
      </c>
      <c r="F1824" t="s">
        <v>101</v>
      </c>
      <c r="G1824">
        <v>3</v>
      </c>
      <c r="H1824">
        <v>24</v>
      </c>
      <c r="I1824">
        <v>29</v>
      </c>
      <c r="J1824">
        <v>1</v>
      </c>
      <c r="K1824">
        <v>0</v>
      </c>
      <c r="L1824">
        <v>75</v>
      </c>
      <c r="M1824">
        <v>0</v>
      </c>
      <c r="N1824">
        <v>75</v>
      </c>
      <c r="O1824">
        <v>0</v>
      </c>
      <c r="P1824">
        <v>0</v>
      </c>
      <c r="Q1824">
        <v>11</v>
      </c>
      <c r="R1824">
        <v>4</v>
      </c>
      <c r="S1824">
        <v>134</v>
      </c>
      <c r="T1824">
        <v>42</v>
      </c>
      <c r="U1824">
        <v>1</v>
      </c>
      <c r="V1824">
        <v>13</v>
      </c>
      <c r="W1824">
        <v>15</v>
      </c>
      <c r="X1824">
        <v>2</v>
      </c>
      <c r="Y1824">
        <v>4</v>
      </c>
      <c r="Z1824">
        <v>11</v>
      </c>
      <c r="AA1824">
        <v>0</v>
      </c>
      <c r="AB1824">
        <v>514</v>
      </c>
      <c r="AC1824">
        <v>8</v>
      </c>
      <c r="AD1824">
        <v>0</v>
      </c>
      <c r="AE1824">
        <v>1</v>
      </c>
      <c r="AF1824">
        <v>0</v>
      </c>
      <c r="AG1824">
        <v>1</v>
      </c>
      <c r="AH1824">
        <v>2</v>
      </c>
      <c r="AI1824">
        <v>55</v>
      </c>
      <c r="AJ1824">
        <v>0</v>
      </c>
      <c r="AK1824">
        <v>2</v>
      </c>
      <c r="AL1824">
        <v>6</v>
      </c>
      <c r="AM1824">
        <v>59</v>
      </c>
      <c r="AN1824">
        <v>1</v>
      </c>
      <c r="AO1824">
        <v>0</v>
      </c>
      <c r="AP1824">
        <v>7</v>
      </c>
      <c r="AQ1824">
        <v>12</v>
      </c>
      <c r="AR1824">
        <v>1</v>
      </c>
      <c r="AS1824">
        <v>0</v>
      </c>
      <c r="AT1824">
        <v>2</v>
      </c>
      <c r="AU1824">
        <v>14</v>
      </c>
      <c r="AV1824">
        <v>6</v>
      </c>
      <c r="AW1824">
        <v>24</v>
      </c>
      <c r="AX1824">
        <v>47</v>
      </c>
      <c r="AY1824">
        <v>136</v>
      </c>
      <c r="AZ1824">
        <v>73</v>
      </c>
      <c r="BA1824">
        <v>117</v>
      </c>
      <c r="BB1824">
        <v>21</v>
      </c>
      <c r="BC1824">
        <v>96</v>
      </c>
      <c r="BD1824">
        <v>0</v>
      </c>
      <c r="BE1824">
        <v>0</v>
      </c>
      <c r="BF1824">
        <v>1</v>
      </c>
      <c r="BG1824">
        <v>0</v>
      </c>
      <c r="BH1824">
        <v>1</v>
      </c>
      <c r="BI1824">
        <v>80</v>
      </c>
      <c r="BJ1824">
        <v>49</v>
      </c>
      <c r="BK1824">
        <v>0</v>
      </c>
      <c r="BL1824">
        <v>9</v>
      </c>
      <c r="BM1824">
        <v>16</v>
      </c>
      <c r="BN1824">
        <v>40</v>
      </c>
      <c r="BO1824">
        <v>108</v>
      </c>
      <c r="BP1824">
        <v>21</v>
      </c>
      <c r="BQ1824">
        <v>5</v>
      </c>
      <c r="BR1824">
        <v>3</v>
      </c>
      <c r="BS1824">
        <v>43</v>
      </c>
      <c r="BT1824">
        <v>878</v>
      </c>
      <c r="BU1824" t="s">
        <v>1821</v>
      </c>
    </row>
    <row r="1825" spans="1:73">
      <c r="A1825" t="s">
        <v>1778</v>
      </c>
      <c r="B1825" t="s">
        <v>1779</v>
      </c>
      <c r="C1825">
        <v>39</v>
      </c>
      <c r="D1825" t="s">
        <v>109</v>
      </c>
      <c r="E1825" t="s">
        <v>78</v>
      </c>
      <c r="F1825" t="s">
        <v>77</v>
      </c>
      <c r="G1825">
        <v>0</v>
      </c>
      <c r="H1825">
        <v>3</v>
      </c>
      <c r="I1825">
        <v>4</v>
      </c>
      <c r="J1825">
        <v>1</v>
      </c>
      <c r="K1825">
        <v>0</v>
      </c>
      <c r="L1825">
        <v>14</v>
      </c>
      <c r="M1825">
        <v>0</v>
      </c>
      <c r="N1825">
        <v>13</v>
      </c>
      <c r="O1825">
        <v>0</v>
      </c>
      <c r="P1825">
        <v>0</v>
      </c>
      <c r="Q1825">
        <v>0</v>
      </c>
      <c r="R1825">
        <v>1</v>
      </c>
      <c r="S1825">
        <v>15</v>
      </c>
      <c r="T1825">
        <v>12</v>
      </c>
      <c r="U1825">
        <v>0</v>
      </c>
      <c r="V1825">
        <v>0</v>
      </c>
      <c r="W1825">
        <v>0</v>
      </c>
      <c r="X1825">
        <v>0</v>
      </c>
      <c r="Y1825">
        <v>0</v>
      </c>
      <c r="Z1825">
        <v>0</v>
      </c>
      <c r="AA1825">
        <v>0</v>
      </c>
      <c r="AB1825">
        <v>93</v>
      </c>
      <c r="AC1825">
        <v>0</v>
      </c>
      <c r="AD1825">
        <v>0</v>
      </c>
      <c r="AE1825">
        <v>1</v>
      </c>
      <c r="AF1825">
        <v>1</v>
      </c>
      <c r="AG1825">
        <v>0</v>
      </c>
      <c r="AH1825">
        <v>2</v>
      </c>
      <c r="AI1825">
        <v>10</v>
      </c>
      <c r="AJ1825">
        <v>0</v>
      </c>
      <c r="AK1825">
        <v>0</v>
      </c>
      <c r="AL1825">
        <v>1</v>
      </c>
      <c r="AM1825">
        <v>11</v>
      </c>
      <c r="AN1825">
        <v>0</v>
      </c>
      <c r="AO1825">
        <v>0</v>
      </c>
      <c r="AP1825">
        <v>2</v>
      </c>
      <c r="AQ1825">
        <v>0</v>
      </c>
      <c r="AR1825">
        <v>2</v>
      </c>
      <c r="AS1825">
        <v>0</v>
      </c>
      <c r="AT1825">
        <v>3</v>
      </c>
      <c r="AU1825">
        <v>2</v>
      </c>
      <c r="AV1825">
        <v>1</v>
      </c>
      <c r="AW1825">
        <v>0</v>
      </c>
      <c r="AX1825">
        <v>13</v>
      </c>
      <c r="AY1825">
        <v>22</v>
      </c>
      <c r="AZ1825">
        <v>14</v>
      </c>
      <c r="BA1825">
        <v>25</v>
      </c>
      <c r="BB1825">
        <v>3</v>
      </c>
      <c r="BC1825">
        <v>17</v>
      </c>
      <c r="BD1825">
        <v>0</v>
      </c>
      <c r="BE1825">
        <v>0</v>
      </c>
      <c r="BF1825">
        <v>0</v>
      </c>
      <c r="BG1825">
        <v>0</v>
      </c>
      <c r="BH1825">
        <v>0</v>
      </c>
      <c r="BI1825">
        <v>19</v>
      </c>
      <c r="BJ1825">
        <v>12</v>
      </c>
      <c r="BK1825">
        <v>0</v>
      </c>
      <c r="BL1825">
        <v>0</v>
      </c>
      <c r="BM1825">
        <v>6</v>
      </c>
      <c r="BN1825">
        <v>0</v>
      </c>
      <c r="BO1825">
        <v>16</v>
      </c>
      <c r="BP1825">
        <v>2</v>
      </c>
      <c r="BQ1825">
        <v>0</v>
      </c>
      <c r="BR1825">
        <v>1</v>
      </c>
      <c r="BS1825">
        <v>8</v>
      </c>
      <c r="BT1825">
        <v>168</v>
      </c>
      <c r="BU1825" t="s">
        <v>1822</v>
      </c>
    </row>
    <row r="1826" spans="1:73">
      <c r="A1826" t="s">
        <v>1778</v>
      </c>
      <c r="B1826" t="s">
        <v>1779</v>
      </c>
      <c r="C1826">
        <v>40</v>
      </c>
      <c r="D1826" t="s">
        <v>119</v>
      </c>
      <c r="E1826" t="s">
        <v>78</v>
      </c>
      <c r="F1826" t="s">
        <v>77</v>
      </c>
      <c r="G1826">
        <v>0</v>
      </c>
      <c r="H1826">
        <v>6</v>
      </c>
      <c r="I1826">
        <v>2</v>
      </c>
      <c r="J1826">
        <v>0</v>
      </c>
      <c r="K1826">
        <v>0</v>
      </c>
      <c r="L1826">
        <v>13</v>
      </c>
      <c r="M1826">
        <v>0</v>
      </c>
      <c r="N1826">
        <v>12</v>
      </c>
      <c r="O1826">
        <v>2</v>
      </c>
      <c r="P1826">
        <v>0</v>
      </c>
      <c r="Q1826">
        <v>2</v>
      </c>
      <c r="R1826">
        <v>1</v>
      </c>
      <c r="S1826">
        <v>29</v>
      </c>
      <c r="T1826">
        <v>12</v>
      </c>
      <c r="U1826">
        <v>0</v>
      </c>
      <c r="V1826">
        <v>2</v>
      </c>
      <c r="W1826">
        <v>4</v>
      </c>
      <c r="X1826">
        <v>0</v>
      </c>
      <c r="Y1826">
        <v>0</v>
      </c>
      <c r="Z1826">
        <v>0</v>
      </c>
      <c r="AA1826">
        <v>0</v>
      </c>
      <c r="AB1826">
        <v>107</v>
      </c>
      <c r="AC1826">
        <v>0</v>
      </c>
      <c r="AD1826">
        <v>2</v>
      </c>
      <c r="AE1826">
        <v>3</v>
      </c>
      <c r="AF1826">
        <v>0</v>
      </c>
      <c r="AG1826">
        <v>0</v>
      </c>
      <c r="AH1826">
        <v>3</v>
      </c>
      <c r="AI1826">
        <v>9</v>
      </c>
      <c r="AJ1826">
        <v>0</v>
      </c>
      <c r="AK1826">
        <v>0</v>
      </c>
      <c r="AL1826">
        <v>5</v>
      </c>
      <c r="AM1826">
        <v>19</v>
      </c>
      <c r="AN1826">
        <v>0</v>
      </c>
      <c r="AO1826">
        <v>0</v>
      </c>
      <c r="AP1826">
        <v>3</v>
      </c>
      <c r="AQ1826">
        <v>2</v>
      </c>
      <c r="AR1826">
        <v>0</v>
      </c>
      <c r="AS1826">
        <v>0</v>
      </c>
      <c r="AT1826">
        <v>1</v>
      </c>
      <c r="AU1826">
        <v>5</v>
      </c>
      <c r="AV1826">
        <v>3</v>
      </c>
      <c r="AW1826">
        <v>2</v>
      </c>
      <c r="AX1826">
        <v>16</v>
      </c>
      <c r="AY1826">
        <v>27</v>
      </c>
      <c r="AZ1826">
        <v>21</v>
      </c>
      <c r="BA1826">
        <v>37</v>
      </c>
      <c r="BB1826">
        <v>4</v>
      </c>
      <c r="BC1826">
        <v>16</v>
      </c>
      <c r="BD1826">
        <v>0</v>
      </c>
      <c r="BE1826">
        <v>0</v>
      </c>
      <c r="BF1826">
        <v>0</v>
      </c>
      <c r="BG1826">
        <v>0</v>
      </c>
      <c r="BH1826">
        <v>1</v>
      </c>
      <c r="BI1826">
        <v>21</v>
      </c>
      <c r="BJ1826">
        <v>10</v>
      </c>
      <c r="BK1826">
        <v>0</v>
      </c>
      <c r="BL1826">
        <v>3</v>
      </c>
      <c r="BM1826">
        <v>6</v>
      </c>
      <c r="BN1826">
        <v>1</v>
      </c>
      <c r="BO1826">
        <v>26</v>
      </c>
      <c r="BP1826">
        <v>2</v>
      </c>
      <c r="BQ1826">
        <v>0</v>
      </c>
      <c r="BR1826">
        <v>4</v>
      </c>
      <c r="BS1826">
        <v>7</v>
      </c>
      <c r="BT1826">
        <v>183</v>
      </c>
      <c r="BU1826" t="s">
        <v>1823</v>
      </c>
    </row>
    <row r="1827" spans="1:73">
      <c r="A1827" t="s">
        <v>1778</v>
      </c>
      <c r="B1827" t="s">
        <v>1779</v>
      </c>
      <c r="C1827">
        <v>41</v>
      </c>
      <c r="D1827" t="s">
        <v>119</v>
      </c>
      <c r="E1827" t="s">
        <v>1805</v>
      </c>
      <c r="F1827" t="s">
        <v>101</v>
      </c>
      <c r="G1827">
        <v>2</v>
      </c>
      <c r="H1827">
        <v>3</v>
      </c>
      <c r="I1827">
        <v>7</v>
      </c>
      <c r="J1827">
        <v>0</v>
      </c>
      <c r="K1827">
        <v>0</v>
      </c>
      <c r="L1827">
        <v>6</v>
      </c>
      <c r="M1827">
        <v>0</v>
      </c>
      <c r="N1827">
        <v>9</v>
      </c>
      <c r="O1827">
        <v>0</v>
      </c>
      <c r="P1827">
        <v>0</v>
      </c>
      <c r="Q1827">
        <v>0</v>
      </c>
      <c r="R1827">
        <v>0</v>
      </c>
      <c r="S1827">
        <v>13</v>
      </c>
      <c r="T1827">
        <v>2</v>
      </c>
      <c r="U1827">
        <v>0</v>
      </c>
      <c r="V1827">
        <v>1</v>
      </c>
      <c r="W1827">
        <v>3</v>
      </c>
      <c r="X1827">
        <v>0</v>
      </c>
      <c r="Y1827">
        <v>0</v>
      </c>
      <c r="Z1827">
        <v>0</v>
      </c>
      <c r="AA1827">
        <v>0</v>
      </c>
      <c r="AB1827">
        <v>63</v>
      </c>
      <c r="AC1827">
        <v>1</v>
      </c>
      <c r="AD1827">
        <v>0</v>
      </c>
      <c r="AE1827">
        <v>0</v>
      </c>
      <c r="AF1827">
        <v>0</v>
      </c>
      <c r="AG1827">
        <v>0</v>
      </c>
      <c r="AH1827">
        <v>0</v>
      </c>
      <c r="AI1827">
        <v>2</v>
      </c>
      <c r="AJ1827">
        <v>0</v>
      </c>
      <c r="AK1827">
        <v>0</v>
      </c>
      <c r="AL1827">
        <v>1</v>
      </c>
      <c r="AM1827">
        <v>8</v>
      </c>
      <c r="AN1827">
        <v>0</v>
      </c>
      <c r="AO1827">
        <v>0</v>
      </c>
      <c r="AP1827">
        <v>0</v>
      </c>
      <c r="AQ1827">
        <v>1</v>
      </c>
      <c r="AR1827">
        <v>0</v>
      </c>
      <c r="AS1827">
        <v>0</v>
      </c>
      <c r="AT1827">
        <v>7</v>
      </c>
      <c r="AU1827">
        <v>0</v>
      </c>
      <c r="AV1827">
        <v>0</v>
      </c>
      <c r="AW1827">
        <v>3</v>
      </c>
      <c r="AX1827">
        <v>2</v>
      </c>
      <c r="AY1827">
        <v>16</v>
      </c>
      <c r="AZ1827">
        <v>8</v>
      </c>
      <c r="BA1827">
        <v>12</v>
      </c>
      <c r="BB1827">
        <v>4</v>
      </c>
      <c r="BC1827">
        <v>3</v>
      </c>
      <c r="BD1827">
        <v>0</v>
      </c>
      <c r="BE1827">
        <v>0</v>
      </c>
      <c r="BF1827">
        <v>0</v>
      </c>
      <c r="BG1827">
        <v>0</v>
      </c>
      <c r="BH1827">
        <v>0</v>
      </c>
      <c r="BI1827">
        <v>4</v>
      </c>
      <c r="BJ1827">
        <v>2</v>
      </c>
      <c r="BK1827">
        <v>0</v>
      </c>
      <c r="BL1827">
        <v>4</v>
      </c>
      <c r="BM1827">
        <v>0</v>
      </c>
      <c r="BN1827">
        <v>1</v>
      </c>
      <c r="BO1827">
        <v>9</v>
      </c>
      <c r="BP1827">
        <v>1</v>
      </c>
      <c r="BQ1827">
        <v>0</v>
      </c>
      <c r="BR1827">
        <v>1</v>
      </c>
      <c r="BS1827">
        <v>7</v>
      </c>
      <c r="BT1827">
        <v>107</v>
      </c>
      <c r="BU1827" t="s">
        <v>1824</v>
      </c>
    </row>
    <row r="1828" spans="1:73">
      <c r="A1828" t="s">
        <v>1778</v>
      </c>
      <c r="B1828" t="s">
        <v>1779</v>
      </c>
      <c r="C1828">
        <v>42</v>
      </c>
      <c r="D1828" t="s">
        <v>119</v>
      </c>
      <c r="E1828" t="s">
        <v>78</v>
      </c>
      <c r="F1828" t="s">
        <v>77</v>
      </c>
      <c r="G1828">
        <v>0</v>
      </c>
      <c r="H1828">
        <v>1</v>
      </c>
      <c r="I1828">
        <v>0</v>
      </c>
      <c r="J1828">
        <v>0</v>
      </c>
      <c r="K1828">
        <v>0</v>
      </c>
      <c r="L1828">
        <v>3</v>
      </c>
      <c r="M1828">
        <v>0</v>
      </c>
      <c r="N1828">
        <v>5</v>
      </c>
      <c r="O1828">
        <v>0</v>
      </c>
      <c r="P1828">
        <v>0</v>
      </c>
      <c r="Q1828">
        <v>0</v>
      </c>
      <c r="R1828">
        <v>0</v>
      </c>
      <c r="S1828">
        <v>5</v>
      </c>
      <c r="T1828">
        <v>5</v>
      </c>
      <c r="U1828">
        <v>0</v>
      </c>
      <c r="V1828">
        <v>2</v>
      </c>
      <c r="W1828">
        <v>3</v>
      </c>
      <c r="X1828">
        <v>0</v>
      </c>
      <c r="Y1828">
        <v>0</v>
      </c>
      <c r="Z1828">
        <v>0</v>
      </c>
      <c r="AA1828">
        <v>0</v>
      </c>
      <c r="AB1828">
        <v>30</v>
      </c>
      <c r="AC1828">
        <v>0</v>
      </c>
      <c r="AD1828">
        <v>0</v>
      </c>
      <c r="AE1828">
        <v>0</v>
      </c>
      <c r="AF1828">
        <v>0</v>
      </c>
      <c r="AG1828">
        <v>0</v>
      </c>
      <c r="AH1828">
        <v>1</v>
      </c>
      <c r="AI1828">
        <v>0</v>
      </c>
      <c r="AJ1828">
        <v>0</v>
      </c>
      <c r="AK1828">
        <v>0</v>
      </c>
      <c r="AL1828">
        <v>2</v>
      </c>
      <c r="AM1828">
        <v>6</v>
      </c>
      <c r="AN1828">
        <v>0</v>
      </c>
      <c r="AO1828">
        <v>0</v>
      </c>
      <c r="AP1828">
        <v>0</v>
      </c>
      <c r="AQ1828">
        <v>1</v>
      </c>
      <c r="AR1828">
        <v>0</v>
      </c>
      <c r="AS1828">
        <v>0</v>
      </c>
      <c r="AT1828">
        <v>0</v>
      </c>
      <c r="AU1828">
        <v>3</v>
      </c>
      <c r="AV1828">
        <v>0</v>
      </c>
      <c r="AW1828">
        <v>0</v>
      </c>
      <c r="AX1828">
        <v>6</v>
      </c>
      <c r="AY1828">
        <v>6</v>
      </c>
      <c r="AZ1828">
        <v>5</v>
      </c>
      <c r="BA1828">
        <v>12</v>
      </c>
      <c r="BB1828">
        <v>1</v>
      </c>
      <c r="BC1828">
        <v>2</v>
      </c>
      <c r="BD1828">
        <v>0</v>
      </c>
      <c r="BE1828">
        <v>0</v>
      </c>
      <c r="BF1828">
        <v>0</v>
      </c>
      <c r="BG1828">
        <v>0</v>
      </c>
      <c r="BH1828">
        <v>0</v>
      </c>
      <c r="BI1828">
        <v>3</v>
      </c>
      <c r="BJ1828">
        <v>2</v>
      </c>
      <c r="BK1828">
        <v>0</v>
      </c>
      <c r="BL1828">
        <v>2</v>
      </c>
      <c r="BM1828">
        <v>0</v>
      </c>
      <c r="BN1828">
        <v>0</v>
      </c>
      <c r="BO1828">
        <v>9</v>
      </c>
      <c r="BP1828">
        <v>0</v>
      </c>
      <c r="BQ1828">
        <v>0</v>
      </c>
      <c r="BR1828">
        <v>3</v>
      </c>
      <c r="BS1828">
        <v>3</v>
      </c>
      <c r="BT1828">
        <v>45</v>
      </c>
      <c r="BU1828" t="s">
        <v>1825</v>
      </c>
    </row>
    <row r="1829" spans="1:73">
      <c r="A1829" t="s">
        <v>1778</v>
      </c>
      <c r="B1829" t="s">
        <v>1779</v>
      </c>
      <c r="C1829">
        <v>43</v>
      </c>
      <c r="D1829" t="s">
        <v>119</v>
      </c>
      <c r="E1829" t="s">
        <v>1792</v>
      </c>
      <c r="F1829" t="s">
        <v>92</v>
      </c>
      <c r="G1829">
        <v>1</v>
      </c>
      <c r="H1829">
        <v>8</v>
      </c>
      <c r="I1829">
        <v>6</v>
      </c>
      <c r="J1829">
        <v>2</v>
      </c>
      <c r="K1829">
        <v>0</v>
      </c>
      <c r="L1829">
        <v>10</v>
      </c>
      <c r="M1829">
        <v>0</v>
      </c>
      <c r="N1829">
        <v>15</v>
      </c>
      <c r="O1829">
        <v>0</v>
      </c>
      <c r="P1829">
        <v>0</v>
      </c>
      <c r="Q1829">
        <v>0</v>
      </c>
      <c r="R1829">
        <v>2</v>
      </c>
      <c r="S1829">
        <v>22</v>
      </c>
      <c r="T1829">
        <v>12</v>
      </c>
      <c r="U1829">
        <v>3</v>
      </c>
      <c r="V1829">
        <v>0</v>
      </c>
      <c r="W1829">
        <v>3</v>
      </c>
      <c r="X1829">
        <v>0</v>
      </c>
      <c r="Y1829">
        <v>0</v>
      </c>
      <c r="Z1829">
        <v>2</v>
      </c>
      <c r="AA1829">
        <v>0</v>
      </c>
      <c r="AB1829">
        <v>85</v>
      </c>
      <c r="AC1829">
        <v>1</v>
      </c>
      <c r="AD1829">
        <v>0</v>
      </c>
      <c r="AE1829">
        <v>1</v>
      </c>
      <c r="AF1829">
        <v>0</v>
      </c>
      <c r="AG1829">
        <v>0</v>
      </c>
      <c r="AH1829">
        <v>0</v>
      </c>
      <c r="AI1829">
        <v>6</v>
      </c>
      <c r="AJ1829">
        <v>0</v>
      </c>
      <c r="AK1829">
        <v>0</v>
      </c>
      <c r="AL1829">
        <v>1</v>
      </c>
      <c r="AM1829">
        <v>13</v>
      </c>
      <c r="AN1829">
        <v>0</v>
      </c>
      <c r="AO1829">
        <v>0</v>
      </c>
      <c r="AP1829">
        <v>2</v>
      </c>
      <c r="AQ1829">
        <v>1</v>
      </c>
      <c r="AR1829">
        <v>2</v>
      </c>
      <c r="AS1829">
        <v>0</v>
      </c>
      <c r="AT1829">
        <v>0</v>
      </c>
      <c r="AU1829">
        <v>2</v>
      </c>
      <c r="AV1829">
        <v>2</v>
      </c>
      <c r="AW1829">
        <v>2</v>
      </c>
      <c r="AX1829">
        <v>6</v>
      </c>
      <c r="AY1829">
        <v>18</v>
      </c>
      <c r="AZ1829">
        <v>17</v>
      </c>
      <c r="BA1829">
        <v>20</v>
      </c>
      <c r="BB1829">
        <v>7</v>
      </c>
      <c r="BC1829">
        <v>13</v>
      </c>
      <c r="BD1829">
        <v>0</v>
      </c>
      <c r="BE1829">
        <v>0</v>
      </c>
      <c r="BF1829">
        <v>0</v>
      </c>
      <c r="BG1829">
        <v>0</v>
      </c>
      <c r="BH1829">
        <v>0</v>
      </c>
      <c r="BI1829">
        <v>9</v>
      </c>
      <c r="BJ1829">
        <v>8</v>
      </c>
      <c r="BK1829">
        <v>0</v>
      </c>
      <c r="BL1829">
        <v>4</v>
      </c>
      <c r="BM1829">
        <v>1</v>
      </c>
      <c r="BN1829">
        <v>4</v>
      </c>
      <c r="BO1829">
        <v>22</v>
      </c>
      <c r="BP1829">
        <v>1</v>
      </c>
      <c r="BQ1829">
        <v>0</v>
      </c>
      <c r="BR1829">
        <v>3</v>
      </c>
      <c r="BS1829">
        <v>7</v>
      </c>
      <c r="BT1829">
        <v>133</v>
      </c>
      <c r="BU1829" t="s">
        <v>1826</v>
      </c>
    </row>
    <row r="1830" spans="1:73">
      <c r="A1830" t="s">
        <v>1778</v>
      </c>
      <c r="B1830" t="s">
        <v>1779</v>
      </c>
      <c r="C1830">
        <v>44</v>
      </c>
      <c r="D1830" t="s">
        <v>119</v>
      </c>
      <c r="E1830" t="s">
        <v>78</v>
      </c>
      <c r="F1830" t="s">
        <v>77</v>
      </c>
      <c r="G1830">
        <v>1</v>
      </c>
      <c r="H1830">
        <v>13</v>
      </c>
      <c r="I1830">
        <v>0</v>
      </c>
      <c r="J1830">
        <v>0</v>
      </c>
      <c r="K1830">
        <v>0</v>
      </c>
      <c r="L1830">
        <v>10</v>
      </c>
      <c r="M1830">
        <v>0</v>
      </c>
      <c r="N1830">
        <v>13</v>
      </c>
      <c r="O1830">
        <v>1</v>
      </c>
      <c r="P1830">
        <v>1</v>
      </c>
      <c r="Q1830">
        <v>5</v>
      </c>
      <c r="R1830">
        <v>0</v>
      </c>
      <c r="S1830">
        <v>19</v>
      </c>
      <c r="T1830">
        <v>10</v>
      </c>
      <c r="U1830">
        <v>0</v>
      </c>
      <c r="V1830">
        <v>1</v>
      </c>
      <c r="W1830">
        <v>3</v>
      </c>
      <c r="X1830">
        <v>0</v>
      </c>
      <c r="Y1830">
        <v>0</v>
      </c>
      <c r="Z1830">
        <v>0</v>
      </c>
      <c r="AA1830">
        <v>0</v>
      </c>
      <c r="AB1830">
        <v>94</v>
      </c>
      <c r="AC1830">
        <v>0</v>
      </c>
      <c r="AD1830">
        <v>0</v>
      </c>
      <c r="AE1830">
        <v>0</v>
      </c>
      <c r="AF1830">
        <v>0</v>
      </c>
      <c r="AG1830">
        <v>0</v>
      </c>
      <c r="AH1830">
        <v>0</v>
      </c>
      <c r="AI1830">
        <v>8</v>
      </c>
      <c r="AJ1830">
        <v>0</v>
      </c>
      <c r="AK1830">
        <v>0</v>
      </c>
      <c r="AL1830">
        <v>0</v>
      </c>
      <c r="AM1830">
        <v>16</v>
      </c>
      <c r="AN1830">
        <v>0</v>
      </c>
      <c r="AO1830">
        <v>0</v>
      </c>
      <c r="AP1830">
        <v>1</v>
      </c>
      <c r="AQ1830">
        <v>1</v>
      </c>
      <c r="AR1830">
        <v>0</v>
      </c>
      <c r="AS1830">
        <v>0</v>
      </c>
      <c r="AT1830">
        <v>0</v>
      </c>
      <c r="AU1830">
        <v>0</v>
      </c>
      <c r="AV1830">
        <v>0</v>
      </c>
      <c r="AW1830">
        <v>0</v>
      </c>
      <c r="AX1830">
        <v>6</v>
      </c>
      <c r="AY1830">
        <v>21</v>
      </c>
      <c r="AZ1830">
        <v>15</v>
      </c>
      <c r="BA1830">
        <v>27</v>
      </c>
      <c r="BB1830">
        <v>5</v>
      </c>
      <c r="BC1830">
        <v>16</v>
      </c>
      <c r="BD1830">
        <v>0</v>
      </c>
      <c r="BE1830">
        <v>0</v>
      </c>
      <c r="BF1830">
        <v>0</v>
      </c>
      <c r="BG1830">
        <v>0</v>
      </c>
      <c r="BH1830">
        <v>1</v>
      </c>
      <c r="BI1830">
        <v>11</v>
      </c>
      <c r="BJ1830">
        <v>10</v>
      </c>
      <c r="BK1830">
        <v>0</v>
      </c>
      <c r="BL1830">
        <v>1</v>
      </c>
      <c r="BM1830">
        <v>2</v>
      </c>
      <c r="BN1830">
        <v>5</v>
      </c>
      <c r="BO1830">
        <v>17</v>
      </c>
      <c r="BP1830">
        <v>0</v>
      </c>
      <c r="BQ1830">
        <v>0</v>
      </c>
      <c r="BR1830">
        <v>3</v>
      </c>
      <c r="BS1830">
        <v>5</v>
      </c>
      <c r="BT1830">
        <v>136</v>
      </c>
      <c r="BU1830" t="s">
        <v>1827</v>
      </c>
    </row>
    <row r="1831" spans="1:73">
      <c r="A1831" t="s">
        <v>1778</v>
      </c>
      <c r="B1831" t="s">
        <v>1779</v>
      </c>
      <c r="C1831">
        <v>45</v>
      </c>
      <c r="D1831" t="s">
        <v>119</v>
      </c>
      <c r="E1831" t="s">
        <v>1800</v>
      </c>
      <c r="F1831" t="s">
        <v>101</v>
      </c>
      <c r="G1831">
        <v>0</v>
      </c>
      <c r="H1831">
        <v>0</v>
      </c>
      <c r="I1831">
        <v>1</v>
      </c>
      <c r="J1831">
        <v>0</v>
      </c>
      <c r="K1831">
        <v>0</v>
      </c>
      <c r="L1831">
        <v>4</v>
      </c>
      <c r="M1831">
        <v>0</v>
      </c>
      <c r="N1831">
        <v>14</v>
      </c>
      <c r="O1831">
        <v>0</v>
      </c>
      <c r="P1831">
        <v>0</v>
      </c>
      <c r="Q1831">
        <v>0</v>
      </c>
      <c r="R1831">
        <v>0</v>
      </c>
      <c r="S1831">
        <v>13</v>
      </c>
      <c r="T1831">
        <v>10</v>
      </c>
      <c r="U1831">
        <v>0</v>
      </c>
      <c r="V1831">
        <v>2</v>
      </c>
      <c r="W1831">
        <v>4</v>
      </c>
      <c r="X1831">
        <v>0</v>
      </c>
      <c r="Y1831">
        <v>0</v>
      </c>
      <c r="Z1831">
        <v>0</v>
      </c>
      <c r="AA1831">
        <v>0</v>
      </c>
      <c r="AB1831">
        <v>59</v>
      </c>
      <c r="AC1831">
        <v>0</v>
      </c>
      <c r="AD1831">
        <v>0</v>
      </c>
      <c r="AE1831">
        <v>1</v>
      </c>
      <c r="AF1831">
        <v>0</v>
      </c>
      <c r="AG1831">
        <v>0</v>
      </c>
      <c r="AH1831">
        <v>0</v>
      </c>
      <c r="AI1831">
        <v>5</v>
      </c>
      <c r="AJ1831">
        <v>0</v>
      </c>
      <c r="AK1831">
        <v>0</v>
      </c>
      <c r="AL1831">
        <v>3</v>
      </c>
      <c r="AM1831">
        <v>7</v>
      </c>
      <c r="AN1831">
        <v>0</v>
      </c>
      <c r="AO1831">
        <v>0</v>
      </c>
      <c r="AP1831">
        <v>0</v>
      </c>
      <c r="AQ1831">
        <v>1</v>
      </c>
      <c r="AR1831">
        <v>0</v>
      </c>
      <c r="AS1831">
        <v>0</v>
      </c>
      <c r="AT1831">
        <v>1</v>
      </c>
      <c r="AU1831">
        <v>2</v>
      </c>
      <c r="AV1831">
        <v>1</v>
      </c>
      <c r="AW1831">
        <v>1</v>
      </c>
      <c r="AX1831">
        <v>9</v>
      </c>
      <c r="AY1831">
        <v>12</v>
      </c>
      <c r="AZ1831">
        <v>15</v>
      </c>
      <c r="BA1831">
        <v>17</v>
      </c>
      <c r="BB1831">
        <v>2</v>
      </c>
      <c r="BC1831">
        <v>3</v>
      </c>
      <c r="BD1831">
        <v>0</v>
      </c>
      <c r="BE1831">
        <v>0</v>
      </c>
      <c r="BF1831">
        <v>0</v>
      </c>
      <c r="BG1831">
        <v>0</v>
      </c>
      <c r="BH1831">
        <v>0</v>
      </c>
      <c r="BI1831">
        <v>12</v>
      </c>
      <c r="BJ1831">
        <v>2</v>
      </c>
      <c r="BK1831">
        <v>0</v>
      </c>
      <c r="BL1831">
        <v>3</v>
      </c>
      <c r="BM1831">
        <v>0</v>
      </c>
      <c r="BN1831">
        <v>1</v>
      </c>
      <c r="BO1831">
        <v>20</v>
      </c>
      <c r="BP1831">
        <v>0</v>
      </c>
      <c r="BQ1831">
        <v>0</v>
      </c>
      <c r="BR1831">
        <v>7</v>
      </c>
      <c r="BS1831">
        <v>4</v>
      </c>
      <c r="BT1831">
        <v>93</v>
      </c>
      <c r="BU1831" t="s">
        <v>1828</v>
      </c>
    </row>
    <row r="1832" spans="1:73">
      <c r="A1832" t="s">
        <v>1778</v>
      </c>
      <c r="B1832" t="s">
        <v>1779</v>
      </c>
      <c r="C1832">
        <v>46</v>
      </c>
      <c r="D1832" t="s">
        <v>119</v>
      </c>
      <c r="E1832" t="s">
        <v>78</v>
      </c>
      <c r="F1832" t="s">
        <v>77</v>
      </c>
      <c r="G1832">
        <v>0</v>
      </c>
      <c r="H1832">
        <v>1</v>
      </c>
      <c r="I1832">
        <v>0</v>
      </c>
      <c r="J1832">
        <v>0</v>
      </c>
      <c r="K1832">
        <v>0</v>
      </c>
      <c r="L1832">
        <v>8</v>
      </c>
      <c r="M1832">
        <v>0</v>
      </c>
      <c r="N1832">
        <v>5</v>
      </c>
      <c r="O1832">
        <v>0</v>
      </c>
      <c r="P1832">
        <v>0</v>
      </c>
      <c r="Q1832">
        <v>1</v>
      </c>
      <c r="R1832">
        <v>1</v>
      </c>
      <c r="S1832">
        <v>4</v>
      </c>
      <c r="T1832">
        <v>3</v>
      </c>
      <c r="U1832">
        <v>0</v>
      </c>
      <c r="V1832">
        <v>1</v>
      </c>
      <c r="W1832">
        <v>2</v>
      </c>
      <c r="X1832">
        <v>0</v>
      </c>
      <c r="Y1832">
        <v>0</v>
      </c>
      <c r="Z1832">
        <v>0</v>
      </c>
      <c r="AA1832">
        <v>0</v>
      </c>
      <c r="AB1832">
        <v>32</v>
      </c>
      <c r="AC1832">
        <v>0</v>
      </c>
      <c r="AD1832">
        <v>0</v>
      </c>
      <c r="AE1832">
        <v>0</v>
      </c>
      <c r="AF1832">
        <v>0</v>
      </c>
      <c r="AG1832">
        <v>0</v>
      </c>
      <c r="AH1832">
        <v>1</v>
      </c>
      <c r="AI1832">
        <v>0</v>
      </c>
      <c r="AJ1832">
        <v>0</v>
      </c>
      <c r="AK1832">
        <v>0</v>
      </c>
      <c r="AL1832">
        <v>0</v>
      </c>
      <c r="AM1832">
        <v>6</v>
      </c>
      <c r="AN1832">
        <v>0</v>
      </c>
      <c r="AO1832">
        <v>0</v>
      </c>
      <c r="AP1832">
        <v>2</v>
      </c>
      <c r="AQ1832">
        <v>0</v>
      </c>
      <c r="AR1832">
        <v>0</v>
      </c>
      <c r="AS1832">
        <v>0</v>
      </c>
      <c r="AT1832">
        <v>0</v>
      </c>
      <c r="AU1832">
        <v>1</v>
      </c>
      <c r="AV1832">
        <v>0</v>
      </c>
      <c r="AW1832">
        <v>0</v>
      </c>
      <c r="AX1832">
        <v>1</v>
      </c>
      <c r="AY1832">
        <v>7</v>
      </c>
      <c r="AZ1832">
        <v>5</v>
      </c>
      <c r="BA1832">
        <v>7</v>
      </c>
      <c r="BB1832">
        <v>0</v>
      </c>
      <c r="BC1832">
        <v>8</v>
      </c>
      <c r="BD1832">
        <v>0</v>
      </c>
      <c r="BE1832">
        <v>0</v>
      </c>
      <c r="BF1832">
        <v>0</v>
      </c>
      <c r="BG1832">
        <v>0</v>
      </c>
      <c r="BH1832">
        <v>0</v>
      </c>
      <c r="BI1832">
        <v>0</v>
      </c>
      <c r="BJ1832">
        <v>5</v>
      </c>
      <c r="BK1832">
        <v>0</v>
      </c>
      <c r="BL1832">
        <v>2</v>
      </c>
      <c r="BM1832">
        <v>0</v>
      </c>
      <c r="BN1832">
        <v>1</v>
      </c>
      <c r="BO1832">
        <v>8</v>
      </c>
      <c r="BP1832">
        <v>0</v>
      </c>
      <c r="BQ1832">
        <v>1</v>
      </c>
      <c r="BR1832">
        <v>0</v>
      </c>
      <c r="BS1832">
        <v>2</v>
      </c>
      <c r="BT1832">
        <v>60</v>
      </c>
      <c r="BU1832" t="s">
        <v>1829</v>
      </c>
    </row>
    <row r="1833" spans="1:73">
      <c r="A1833" t="s">
        <v>1778</v>
      </c>
      <c r="B1833" t="s">
        <v>1779</v>
      </c>
      <c r="C1833">
        <v>47</v>
      </c>
      <c r="D1833" t="s">
        <v>119</v>
      </c>
      <c r="E1833" t="s">
        <v>1797</v>
      </c>
      <c r="F1833" t="s">
        <v>92</v>
      </c>
      <c r="G1833">
        <v>1</v>
      </c>
      <c r="H1833">
        <v>4</v>
      </c>
      <c r="I1833">
        <v>3</v>
      </c>
      <c r="J1833">
        <v>0</v>
      </c>
      <c r="K1833">
        <v>0</v>
      </c>
      <c r="L1833">
        <v>4</v>
      </c>
      <c r="M1833">
        <v>0</v>
      </c>
      <c r="N1833">
        <v>6</v>
      </c>
      <c r="O1833">
        <v>0</v>
      </c>
      <c r="P1833">
        <v>0</v>
      </c>
      <c r="Q1833">
        <v>2</v>
      </c>
      <c r="R1833">
        <v>0</v>
      </c>
      <c r="S1833">
        <v>14</v>
      </c>
      <c r="T1833">
        <v>8</v>
      </c>
      <c r="U1833">
        <v>0</v>
      </c>
      <c r="V1833">
        <v>1</v>
      </c>
      <c r="W1833">
        <v>2</v>
      </c>
      <c r="X1833">
        <v>0</v>
      </c>
      <c r="Y1833">
        <v>0</v>
      </c>
      <c r="Z1833">
        <v>0</v>
      </c>
      <c r="AA1833">
        <v>0</v>
      </c>
      <c r="AB1833">
        <v>57</v>
      </c>
      <c r="AC1833">
        <v>0</v>
      </c>
      <c r="AD1833">
        <v>0</v>
      </c>
      <c r="AE1833">
        <v>0</v>
      </c>
      <c r="AF1833">
        <v>0</v>
      </c>
      <c r="AG1833">
        <v>0</v>
      </c>
      <c r="AH1833">
        <v>0</v>
      </c>
      <c r="AI1833">
        <v>5</v>
      </c>
      <c r="AJ1833">
        <v>0</v>
      </c>
      <c r="AK1833">
        <v>0</v>
      </c>
      <c r="AL1833">
        <v>2</v>
      </c>
      <c r="AM1833">
        <v>4</v>
      </c>
      <c r="AN1833">
        <v>0</v>
      </c>
      <c r="AO1833">
        <v>0</v>
      </c>
      <c r="AP1833">
        <v>0</v>
      </c>
      <c r="AQ1833">
        <v>0</v>
      </c>
      <c r="AR1833">
        <v>1</v>
      </c>
      <c r="AS1833">
        <v>0</v>
      </c>
      <c r="AT1833">
        <v>10</v>
      </c>
      <c r="AU1833">
        <v>0</v>
      </c>
      <c r="AV1833">
        <v>0</v>
      </c>
      <c r="AW1833">
        <v>2</v>
      </c>
      <c r="AX1833">
        <v>5</v>
      </c>
      <c r="AY1833">
        <v>11</v>
      </c>
      <c r="AZ1833">
        <v>9</v>
      </c>
      <c r="BA1833">
        <v>10</v>
      </c>
      <c r="BB1833">
        <v>5</v>
      </c>
      <c r="BC1833">
        <v>5</v>
      </c>
      <c r="BD1833">
        <v>0</v>
      </c>
      <c r="BE1833">
        <v>1</v>
      </c>
      <c r="BF1833">
        <v>0</v>
      </c>
      <c r="BG1833">
        <v>0</v>
      </c>
      <c r="BH1833">
        <v>0</v>
      </c>
      <c r="BI1833">
        <v>4</v>
      </c>
      <c r="BJ1833">
        <v>3</v>
      </c>
      <c r="BK1833">
        <v>0</v>
      </c>
      <c r="BL1833">
        <v>3</v>
      </c>
      <c r="BM1833">
        <v>0</v>
      </c>
      <c r="BN1833">
        <v>2</v>
      </c>
      <c r="BO1833">
        <v>9</v>
      </c>
      <c r="BP1833">
        <v>2</v>
      </c>
      <c r="BQ1833">
        <v>0</v>
      </c>
      <c r="BR1833">
        <v>2</v>
      </c>
      <c r="BS1833">
        <v>2</v>
      </c>
      <c r="BT1833">
        <v>79</v>
      </c>
      <c r="BU1833" t="s">
        <v>1830</v>
      </c>
    </row>
    <row r="1834" spans="1:73">
      <c r="A1834" t="s">
        <v>1778</v>
      </c>
      <c r="B1834" t="s">
        <v>1779</v>
      </c>
      <c r="C1834">
        <v>48</v>
      </c>
      <c r="D1834" t="s">
        <v>119</v>
      </c>
      <c r="E1834" t="s">
        <v>78</v>
      </c>
      <c r="F1834" t="s">
        <v>77</v>
      </c>
      <c r="G1834">
        <v>0</v>
      </c>
      <c r="H1834">
        <v>1</v>
      </c>
      <c r="I1834">
        <v>0</v>
      </c>
      <c r="J1834">
        <v>0</v>
      </c>
      <c r="K1834">
        <v>0</v>
      </c>
      <c r="L1834">
        <v>2</v>
      </c>
      <c r="M1834">
        <v>0</v>
      </c>
      <c r="N1834">
        <v>3</v>
      </c>
      <c r="O1834">
        <v>0</v>
      </c>
      <c r="P1834">
        <v>0</v>
      </c>
      <c r="Q1834">
        <v>0</v>
      </c>
      <c r="R1834">
        <v>0</v>
      </c>
      <c r="S1834">
        <v>4</v>
      </c>
      <c r="T1834">
        <v>1</v>
      </c>
      <c r="U1834">
        <v>0</v>
      </c>
      <c r="V1834">
        <v>1</v>
      </c>
      <c r="W1834">
        <v>1</v>
      </c>
      <c r="X1834">
        <v>0</v>
      </c>
      <c r="Y1834">
        <v>0</v>
      </c>
      <c r="Z1834">
        <v>0</v>
      </c>
      <c r="AA1834">
        <v>0</v>
      </c>
      <c r="AB1834">
        <v>14</v>
      </c>
      <c r="AC1834">
        <v>0</v>
      </c>
      <c r="AD1834">
        <v>0</v>
      </c>
      <c r="AE1834">
        <v>0</v>
      </c>
      <c r="AF1834">
        <v>0</v>
      </c>
      <c r="AG1834">
        <v>0</v>
      </c>
      <c r="AH1834">
        <v>0</v>
      </c>
      <c r="AI1834">
        <v>0</v>
      </c>
      <c r="AJ1834">
        <v>0</v>
      </c>
      <c r="AK1834">
        <v>0</v>
      </c>
      <c r="AL1834">
        <v>0</v>
      </c>
      <c r="AM1834">
        <v>2</v>
      </c>
      <c r="AN1834">
        <v>0</v>
      </c>
      <c r="AO1834">
        <v>0</v>
      </c>
      <c r="AP1834">
        <v>1</v>
      </c>
      <c r="AQ1834">
        <v>1</v>
      </c>
      <c r="AR1834">
        <v>0</v>
      </c>
      <c r="AS1834">
        <v>0</v>
      </c>
      <c r="AT1834">
        <v>0</v>
      </c>
      <c r="AU1834">
        <v>0</v>
      </c>
      <c r="AV1834">
        <v>0</v>
      </c>
      <c r="AW1834">
        <v>0</v>
      </c>
      <c r="AX1834">
        <v>2</v>
      </c>
      <c r="AY1834">
        <v>3</v>
      </c>
      <c r="AZ1834">
        <v>3</v>
      </c>
      <c r="BA1834">
        <v>4</v>
      </c>
      <c r="BB1834">
        <v>0</v>
      </c>
      <c r="BC1834">
        <v>3</v>
      </c>
      <c r="BD1834">
        <v>0</v>
      </c>
      <c r="BE1834">
        <v>0</v>
      </c>
      <c r="BF1834">
        <v>0</v>
      </c>
      <c r="BG1834">
        <v>0</v>
      </c>
      <c r="BH1834">
        <v>0</v>
      </c>
      <c r="BI1834">
        <v>2</v>
      </c>
      <c r="BJ1834">
        <v>2</v>
      </c>
      <c r="BK1834">
        <v>0</v>
      </c>
      <c r="BL1834">
        <v>0</v>
      </c>
      <c r="BM1834">
        <v>0</v>
      </c>
      <c r="BN1834">
        <v>0</v>
      </c>
      <c r="BO1834">
        <v>4</v>
      </c>
      <c r="BP1834">
        <v>0</v>
      </c>
      <c r="BQ1834">
        <v>0</v>
      </c>
      <c r="BR1834">
        <v>1</v>
      </c>
      <c r="BS1834">
        <v>1</v>
      </c>
      <c r="BT1834">
        <v>21</v>
      </c>
      <c r="BU1834" t="s">
        <v>1831</v>
      </c>
    </row>
    <row r="1835" spans="1:73">
      <c r="A1835" t="s">
        <v>1778</v>
      </c>
      <c r="B1835" t="s">
        <v>1779</v>
      </c>
      <c r="C1835">
        <v>49</v>
      </c>
      <c r="D1835" t="s">
        <v>119</v>
      </c>
      <c r="E1835" t="s">
        <v>1797</v>
      </c>
      <c r="F1835" t="s">
        <v>92</v>
      </c>
      <c r="G1835">
        <v>0</v>
      </c>
      <c r="H1835">
        <v>0</v>
      </c>
      <c r="I1835">
        <v>0</v>
      </c>
      <c r="J1835">
        <v>0</v>
      </c>
      <c r="K1835">
        <v>0</v>
      </c>
      <c r="L1835">
        <v>1</v>
      </c>
      <c r="M1835">
        <v>0</v>
      </c>
      <c r="N1835">
        <v>0</v>
      </c>
      <c r="O1835">
        <v>0</v>
      </c>
      <c r="P1835">
        <v>0</v>
      </c>
      <c r="Q1835">
        <v>0</v>
      </c>
      <c r="R1835">
        <v>0</v>
      </c>
      <c r="S1835">
        <v>1</v>
      </c>
      <c r="T1835">
        <v>0</v>
      </c>
      <c r="U1835">
        <v>0</v>
      </c>
      <c r="V1835">
        <v>0</v>
      </c>
      <c r="W1835">
        <v>0</v>
      </c>
      <c r="X1835">
        <v>0</v>
      </c>
      <c r="Y1835">
        <v>0</v>
      </c>
      <c r="Z1835">
        <v>0</v>
      </c>
      <c r="AA1835">
        <v>0</v>
      </c>
      <c r="AB1835">
        <v>3</v>
      </c>
      <c r="AC1835">
        <v>0</v>
      </c>
      <c r="AD1835">
        <v>0</v>
      </c>
      <c r="AE1835">
        <v>0</v>
      </c>
      <c r="AF1835">
        <v>0</v>
      </c>
      <c r="AG1835">
        <v>0</v>
      </c>
      <c r="AH1835">
        <v>0</v>
      </c>
      <c r="AI1835">
        <v>0</v>
      </c>
      <c r="AJ1835">
        <v>0</v>
      </c>
      <c r="AK1835">
        <v>0</v>
      </c>
      <c r="AL1835">
        <v>1</v>
      </c>
      <c r="AM1835">
        <v>1</v>
      </c>
      <c r="AN1835">
        <v>0</v>
      </c>
      <c r="AO1835">
        <v>0</v>
      </c>
      <c r="AP1835">
        <v>0</v>
      </c>
      <c r="AQ1835">
        <v>0</v>
      </c>
      <c r="AR1835">
        <v>0</v>
      </c>
      <c r="AS1835">
        <v>0</v>
      </c>
      <c r="AT1835">
        <v>0</v>
      </c>
      <c r="AU1835">
        <v>0</v>
      </c>
      <c r="AV1835">
        <v>0</v>
      </c>
      <c r="AW1835">
        <v>0</v>
      </c>
      <c r="AX1835">
        <v>0</v>
      </c>
      <c r="AY1835">
        <v>0</v>
      </c>
      <c r="AZ1835">
        <v>1</v>
      </c>
      <c r="BA1835">
        <v>2</v>
      </c>
      <c r="BB1835">
        <v>0</v>
      </c>
      <c r="BC1835">
        <v>0</v>
      </c>
      <c r="BD1835">
        <v>0</v>
      </c>
      <c r="BE1835">
        <v>0</v>
      </c>
      <c r="BF1835">
        <v>0</v>
      </c>
      <c r="BG1835">
        <v>0</v>
      </c>
      <c r="BH1835">
        <v>0</v>
      </c>
      <c r="BI1835">
        <v>0</v>
      </c>
      <c r="BJ1835">
        <v>0</v>
      </c>
      <c r="BK1835">
        <v>0</v>
      </c>
      <c r="BL1835">
        <v>0</v>
      </c>
      <c r="BM1835">
        <v>0</v>
      </c>
      <c r="BN1835">
        <v>0</v>
      </c>
      <c r="BO1835">
        <v>1</v>
      </c>
      <c r="BP1835">
        <v>0</v>
      </c>
      <c r="BQ1835">
        <v>0</v>
      </c>
      <c r="BR1835">
        <v>0</v>
      </c>
      <c r="BS1835">
        <v>1</v>
      </c>
      <c r="BT1835">
        <v>6</v>
      </c>
      <c r="BU1835" t="s">
        <v>1832</v>
      </c>
    </row>
    <row r="1836" spans="1:73">
      <c r="A1836" t="s">
        <v>1778</v>
      </c>
      <c r="B1836" t="s">
        <v>1779</v>
      </c>
      <c r="C1836">
        <v>50</v>
      </c>
      <c r="D1836" t="s">
        <v>119</v>
      </c>
      <c r="E1836" t="s">
        <v>78</v>
      </c>
      <c r="F1836" t="s">
        <v>77</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2</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2</v>
      </c>
      <c r="AZ1836">
        <v>0</v>
      </c>
      <c r="BA1836">
        <v>0</v>
      </c>
      <c r="BB1836">
        <v>0</v>
      </c>
      <c r="BC1836">
        <v>2</v>
      </c>
      <c r="BD1836">
        <v>0</v>
      </c>
      <c r="BE1836">
        <v>0</v>
      </c>
      <c r="BF1836">
        <v>0</v>
      </c>
      <c r="BG1836">
        <v>0</v>
      </c>
      <c r="BH1836">
        <v>0</v>
      </c>
      <c r="BI1836">
        <v>0</v>
      </c>
      <c r="BJ1836">
        <v>2</v>
      </c>
      <c r="BK1836">
        <v>0</v>
      </c>
      <c r="BL1836">
        <v>0</v>
      </c>
      <c r="BM1836">
        <v>0</v>
      </c>
      <c r="BN1836">
        <v>0</v>
      </c>
      <c r="BO1836">
        <v>0</v>
      </c>
      <c r="BP1836">
        <v>0</v>
      </c>
      <c r="BQ1836">
        <v>0</v>
      </c>
      <c r="BR1836">
        <v>0</v>
      </c>
      <c r="BS1836">
        <v>1</v>
      </c>
      <c r="BT1836">
        <v>6</v>
      </c>
      <c r="BU1836" t="e">
        <f>-- In terms of body count.</f>
        <v>#NAME?</v>
      </c>
    </row>
    <row r="1837" spans="1:73">
      <c r="A1837" t="s">
        <v>1778</v>
      </c>
      <c r="B1837" t="s">
        <v>1779</v>
      </c>
      <c r="C1837">
        <v>51</v>
      </c>
      <c r="D1837" t="s">
        <v>119</v>
      </c>
      <c r="E1837" t="s">
        <v>1797</v>
      </c>
      <c r="F1837" t="s">
        <v>92</v>
      </c>
      <c r="G1837">
        <v>0</v>
      </c>
      <c r="H1837">
        <v>1</v>
      </c>
      <c r="I1837">
        <v>1</v>
      </c>
      <c r="J1837">
        <v>0</v>
      </c>
      <c r="K1837">
        <v>0</v>
      </c>
      <c r="L1837">
        <v>7</v>
      </c>
      <c r="M1837">
        <v>0</v>
      </c>
      <c r="N1837">
        <v>11</v>
      </c>
      <c r="O1837">
        <v>0</v>
      </c>
      <c r="P1837">
        <v>0</v>
      </c>
      <c r="Q1837">
        <v>0</v>
      </c>
      <c r="R1837">
        <v>0</v>
      </c>
      <c r="S1837">
        <v>24</v>
      </c>
      <c r="T1837">
        <v>5</v>
      </c>
      <c r="U1837">
        <v>0</v>
      </c>
      <c r="V1837">
        <v>3</v>
      </c>
      <c r="W1837">
        <v>3</v>
      </c>
      <c r="X1837">
        <v>0</v>
      </c>
      <c r="Y1837">
        <v>0</v>
      </c>
      <c r="Z1837">
        <v>1</v>
      </c>
      <c r="AA1837">
        <v>0</v>
      </c>
      <c r="AB1837">
        <v>66</v>
      </c>
      <c r="AC1837">
        <v>1</v>
      </c>
      <c r="AD1837">
        <v>0</v>
      </c>
      <c r="AE1837">
        <v>2</v>
      </c>
      <c r="AF1837">
        <v>0</v>
      </c>
      <c r="AG1837">
        <v>0</v>
      </c>
      <c r="AH1837">
        <v>0</v>
      </c>
      <c r="AI1837">
        <v>7</v>
      </c>
      <c r="AJ1837">
        <v>0</v>
      </c>
      <c r="AK1837">
        <v>0</v>
      </c>
      <c r="AL1837">
        <v>3</v>
      </c>
      <c r="AM1837">
        <v>15</v>
      </c>
      <c r="AN1837">
        <v>0</v>
      </c>
      <c r="AO1837">
        <v>0</v>
      </c>
      <c r="AP1837">
        <v>0</v>
      </c>
      <c r="AQ1837">
        <v>2</v>
      </c>
      <c r="AR1837">
        <v>0</v>
      </c>
      <c r="AS1837">
        <v>0</v>
      </c>
      <c r="AT1837">
        <v>4</v>
      </c>
      <c r="AU1837">
        <v>2</v>
      </c>
      <c r="AV1837">
        <v>2</v>
      </c>
      <c r="AW1837">
        <v>1</v>
      </c>
      <c r="AX1837">
        <v>6</v>
      </c>
      <c r="AY1837">
        <v>13</v>
      </c>
      <c r="AZ1837">
        <v>16</v>
      </c>
      <c r="BA1837">
        <v>23</v>
      </c>
      <c r="BB1837">
        <v>4</v>
      </c>
      <c r="BC1837">
        <v>6</v>
      </c>
      <c r="BD1837">
        <v>0</v>
      </c>
      <c r="BE1837">
        <v>0</v>
      </c>
      <c r="BF1837">
        <v>0</v>
      </c>
      <c r="BG1837">
        <v>0</v>
      </c>
      <c r="BH1837">
        <v>0</v>
      </c>
      <c r="BI1837">
        <v>10</v>
      </c>
      <c r="BJ1837">
        <v>5</v>
      </c>
      <c r="BK1837">
        <v>0</v>
      </c>
      <c r="BL1837">
        <v>5</v>
      </c>
      <c r="BM1837">
        <v>0</v>
      </c>
      <c r="BN1837">
        <v>2</v>
      </c>
      <c r="BO1837">
        <v>19</v>
      </c>
      <c r="BP1837">
        <v>4</v>
      </c>
      <c r="BQ1837">
        <v>1</v>
      </c>
      <c r="BR1837">
        <v>0</v>
      </c>
      <c r="BS1837">
        <v>4</v>
      </c>
      <c r="BT1837">
        <v>95</v>
      </c>
      <c r="BU1837" t="s">
        <v>1833</v>
      </c>
    </row>
    <row r="1838" spans="1:73">
      <c r="A1838" t="s">
        <v>1778</v>
      </c>
      <c r="B1838" t="s">
        <v>1779</v>
      </c>
      <c r="C1838">
        <v>52</v>
      </c>
      <c r="D1838" t="s">
        <v>119</v>
      </c>
      <c r="E1838" t="s">
        <v>78</v>
      </c>
      <c r="F1838" t="s">
        <v>77</v>
      </c>
      <c r="G1838">
        <v>0</v>
      </c>
      <c r="H1838">
        <v>4</v>
      </c>
      <c r="I1838">
        <v>0</v>
      </c>
      <c r="J1838">
        <v>0</v>
      </c>
      <c r="K1838">
        <v>0</v>
      </c>
      <c r="L1838">
        <v>9</v>
      </c>
      <c r="M1838">
        <v>0</v>
      </c>
      <c r="N1838">
        <v>11</v>
      </c>
      <c r="O1838">
        <v>0</v>
      </c>
      <c r="P1838">
        <v>0</v>
      </c>
      <c r="Q1838">
        <v>4</v>
      </c>
      <c r="R1838">
        <v>0</v>
      </c>
      <c r="S1838">
        <v>12</v>
      </c>
      <c r="T1838">
        <v>7</v>
      </c>
      <c r="U1838">
        <v>0</v>
      </c>
      <c r="V1838">
        <v>2</v>
      </c>
      <c r="W1838">
        <v>1</v>
      </c>
      <c r="X1838">
        <v>0</v>
      </c>
      <c r="Y1838">
        <v>0</v>
      </c>
      <c r="Z1838">
        <v>0</v>
      </c>
      <c r="AA1838">
        <v>0</v>
      </c>
      <c r="AB1838">
        <v>59</v>
      </c>
      <c r="AC1838">
        <v>1</v>
      </c>
      <c r="AD1838">
        <v>0</v>
      </c>
      <c r="AE1838">
        <v>2</v>
      </c>
      <c r="AF1838">
        <v>0</v>
      </c>
      <c r="AG1838">
        <v>0</v>
      </c>
      <c r="AH1838">
        <v>3</v>
      </c>
      <c r="AI1838">
        <v>3</v>
      </c>
      <c r="AJ1838">
        <v>0</v>
      </c>
      <c r="AK1838">
        <v>0</v>
      </c>
      <c r="AL1838">
        <v>0</v>
      </c>
      <c r="AM1838">
        <v>5</v>
      </c>
      <c r="AN1838">
        <v>0</v>
      </c>
      <c r="AO1838">
        <v>0</v>
      </c>
      <c r="AP1838">
        <v>2</v>
      </c>
      <c r="AQ1838">
        <v>0</v>
      </c>
      <c r="AR1838">
        <v>0</v>
      </c>
      <c r="AS1838">
        <v>0</v>
      </c>
      <c r="AT1838">
        <v>0</v>
      </c>
      <c r="AU1838">
        <v>3</v>
      </c>
      <c r="AV1838">
        <v>5</v>
      </c>
      <c r="AW1838">
        <v>0</v>
      </c>
      <c r="AX1838">
        <v>14</v>
      </c>
      <c r="AY1838">
        <v>14</v>
      </c>
      <c r="AZ1838">
        <v>15</v>
      </c>
      <c r="BA1838">
        <v>20</v>
      </c>
      <c r="BB1838">
        <v>0</v>
      </c>
      <c r="BC1838">
        <v>8</v>
      </c>
      <c r="BD1838">
        <v>0</v>
      </c>
      <c r="BE1838">
        <v>0</v>
      </c>
      <c r="BF1838">
        <v>1</v>
      </c>
      <c r="BG1838">
        <v>0</v>
      </c>
      <c r="BH1838">
        <v>0</v>
      </c>
      <c r="BI1838">
        <v>16</v>
      </c>
      <c r="BJ1838">
        <v>4</v>
      </c>
      <c r="BK1838">
        <v>0</v>
      </c>
      <c r="BL1838">
        <v>1</v>
      </c>
      <c r="BM1838">
        <v>4</v>
      </c>
      <c r="BN1838">
        <v>2</v>
      </c>
      <c r="BO1838">
        <v>21</v>
      </c>
      <c r="BP1838">
        <v>0</v>
      </c>
      <c r="BQ1838">
        <v>0</v>
      </c>
      <c r="BR1838">
        <v>5</v>
      </c>
      <c r="BS1838">
        <v>3</v>
      </c>
      <c r="BT1838">
        <v>93</v>
      </c>
      <c r="BU1838" t="s">
        <v>1834</v>
      </c>
    </row>
    <row r="1839" spans="1:73">
      <c r="A1839" t="s">
        <v>1778</v>
      </c>
      <c r="B1839" t="s">
        <v>1779</v>
      </c>
      <c r="C1839">
        <v>53</v>
      </c>
      <c r="D1839" t="s">
        <v>119</v>
      </c>
      <c r="E1839" t="s">
        <v>1805</v>
      </c>
      <c r="F1839" t="s">
        <v>101</v>
      </c>
      <c r="G1839">
        <v>0</v>
      </c>
      <c r="H1839">
        <v>0</v>
      </c>
      <c r="I1839">
        <v>0</v>
      </c>
      <c r="J1839">
        <v>0</v>
      </c>
      <c r="K1839">
        <v>0</v>
      </c>
      <c r="L1839">
        <v>6</v>
      </c>
      <c r="M1839">
        <v>0</v>
      </c>
      <c r="N1839">
        <v>2</v>
      </c>
      <c r="O1839">
        <v>0</v>
      </c>
      <c r="P1839">
        <v>0</v>
      </c>
      <c r="Q1839">
        <v>0</v>
      </c>
      <c r="R1839">
        <v>0</v>
      </c>
      <c r="S1839">
        <v>5</v>
      </c>
      <c r="T1839">
        <v>3</v>
      </c>
      <c r="U1839">
        <v>0</v>
      </c>
      <c r="V1839">
        <v>0</v>
      </c>
      <c r="W1839">
        <v>2</v>
      </c>
      <c r="X1839">
        <v>0</v>
      </c>
      <c r="Y1839">
        <v>0</v>
      </c>
      <c r="Z1839">
        <v>0</v>
      </c>
      <c r="AA1839">
        <v>0</v>
      </c>
      <c r="AB1839">
        <v>21</v>
      </c>
      <c r="AC1839">
        <v>0</v>
      </c>
      <c r="AD1839">
        <v>0</v>
      </c>
      <c r="AE1839">
        <v>0</v>
      </c>
      <c r="AF1839">
        <v>0</v>
      </c>
      <c r="AG1839">
        <v>0</v>
      </c>
      <c r="AH1839">
        <v>0</v>
      </c>
      <c r="AI1839">
        <v>1</v>
      </c>
      <c r="AJ1839">
        <v>0</v>
      </c>
      <c r="AK1839">
        <v>0</v>
      </c>
      <c r="AL1839">
        <v>1</v>
      </c>
      <c r="AM1839">
        <v>3</v>
      </c>
      <c r="AN1839">
        <v>0</v>
      </c>
      <c r="AO1839">
        <v>0</v>
      </c>
      <c r="AP1839">
        <v>0</v>
      </c>
      <c r="AQ1839">
        <v>0</v>
      </c>
      <c r="AR1839">
        <v>0</v>
      </c>
      <c r="AS1839">
        <v>0</v>
      </c>
      <c r="AT1839">
        <v>0</v>
      </c>
      <c r="AU1839">
        <v>1</v>
      </c>
      <c r="AV1839">
        <v>0</v>
      </c>
      <c r="AW1839">
        <v>0</v>
      </c>
      <c r="AX1839">
        <v>0</v>
      </c>
      <c r="AY1839">
        <v>5</v>
      </c>
      <c r="AZ1839">
        <v>2</v>
      </c>
      <c r="BA1839">
        <v>5</v>
      </c>
      <c r="BB1839">
        <v>1</v>
      </c>
      <c r="BC1839">
        <v>1</v>
      </c>
      <c r="BD1839">
        <v>0</v>
      </c>
      <c r="BE1839">
        <v>0</v>
      </c>
      <c r="BF1839">
        <v>0</v>
      </c>
      <c r="BG1839">
        <v>0</v>
      </c>
      <c r="BH1839">
        <v>0</v>
      </c>
      <c r="BI1839">
        <v>0</v>
      </c>
      <c r="BJ1839">
        <v>1</v>
      </c>
      <c r="BK1839">
        <v>0</v>
      </c>
      <c r="BL1839">
        <v>0</v>
      </c>
      <c r="BM1839">
        <v>0</v>
      </c>
      <c r="BN1839">
        <v>0</v>
      </c>
      <c r="BO1839">
        <v>3</v>
      </c>
      <c r="BP1839">
        <v>0</v>
      </c>
      <c r="BQ1839">
        <v>0</v>
      </c>
      <c r="BR1839">
        <v>0</v>
      </c>
      <c r="BS1839">
        <v>1</v>
      </c>
      <c r="BT1839">
        <v>37</v>
      </c>
      <c r="BU1839" t="s">
        <v>1835</v>
      </c>
    </row>
    <row r="1840" spans="1:73">
      <c r="A1840" t="s">
        <v>1778</v>
      </c>
      <c r="B1840" t="s">
        <v>1779</v>
      </c>
      <c r="C1840">
        <v>54</v>
      </c>
      <c r="D1840" t="s">
        <v>119</v>
      </c>
      <c r="E1840" t="s">
        <v>1797</v>
      </c>
      <c r="F1840" t="s">
        <v>92</v>
      </c>
      <c r="G1840">
        <v>1</v>
      </c>
      <c r="H1840">
        <v>0</v>
      </c>
      <c r="I1840">
        <v>0</v>
      </c>
      <c r="J1840">
        <v>0</v>
      </c>
      <c r="K1840">
        <v>0</v>
      </c>
      <c r="L1840">
        <v>3</v>
      </c>
      <c r="M1840">
        <v>0</v>
      </c>
      <c r="N1840">
        <v>2</v>
      </c>
      <c r="O1840">
        <v>0</v>
      </c>
      <c r="P1840">
        <v>0</v>
      </c>
      <c r="Q1840">
        <v>0</v>
      </c>
      <c r="R1840">
        <v>0</v>
      </c>
      <c r="S1840">
        <v>7</v>
      </c>
      <c r="T1840">
        <v>2</v>
      </c>
      <c r="U1840">
        <v>0</v>
      </c>
      <c r="V1840">
        <v>1</v>
      </c>
      <c r="W1840">
        <v>2</v>
      </c>
      <c r="X1840">
        <v>0</v>
      </c>
      <c r="Y1840">
        <v>2</v>
      </c>
      <c r="Z1840">
        <v>0</v>
      </c>
      <c r="AA1840">
        <v>0</v>
      </c>
      <c r="AB1840">
        <v>21</v>
      </c>
      <c r="AC1840">
        <v>0</v>
      </c>
      <c r="AD1840">
        <v>0</v>
      </c>
      <c r="AE1840">
        <v>0</v>
      </c>
      <c r="AF1840">
        <v>0</v>
      </c>
      <c r="AG1840">
        <v>0</v>
      </c>
      <c r="AH1840">
        <v>0</v>
      </c>
      <c r="AI1840">
        <v>0</v>
      </c>
      <c r="AJ1840">
        <v>0</v>
      </c>
      <c r="AK1840">
        <v>0</v>
      </c>
      <c r="AL1840">
        <v>2</v>
      </c>
      <c r="AM1840">
        <v>1</v>
      </c>
      <c r="AN1840">
        <v>0</v>
      </c>
      <c r="AO1840">
        <v>0</v>
      </c>
      <c r="AP1840">
        <v>0</v>
      </c>
      <c r="AQ1840">
        <v>0</v>
      </c>
      <c r="AR1840">
        <v>0</v>
      </c>
      <c r="AS1840">
        <v>0</v>
      </c>
      <c r="AT1840">
        <v>0</v>
      </c>
      <c r="AU1840">
        <v>3</v>
      </c>
      <c r="AV1840">
        <v>2</v>
      </c>
      <c r="AW1840">
        <v>0</v>
      </c>
      <c r="AX1840">
        <v>0</v>
      </c>
      <c r="AY1840">
        <v>4</v>
      </c>
      <c r="AZ1840">
        <v>3</v>
      </c>
      <c r="BA1840">
        <v>4</v>
      </c>
      <c r="BB1840">
        <v>1</v>
      </c>
      <c r="BC1840">
        <v>0</v>
      </c>
      <c r="BD1840">
        <v>0</v>
      </c>
      <c r="BE1840">
        <v>0</v>
      </c>
      <c r="BF1840">
        <v>0</v>
      </c>
      <c r="BG1840">
        <v>0</v>
      </c>
      <c r="BH1840">
        <v>0</v>
      </c>
      <c r="BI1840">
        <v>0</v>
      </c>
      <c r="BJ1840">
        <v>0</v>
      </c>
      <c r="BK1840">
        <v>0</v>
      </c>
      <c r="BL1840">
        <v>2</v>
      </c>
      <c r="BM1840">
        <v>0</v>
      </c>
      <c r="BN1840">
        <v>0</v>
      </c>
      <c r="BO1840">
        <v>6</v>
      </c>
      <c r="BP1840">
        <v>0</v>
      </c>
      <c r="BQ1840">
        <v>1</v>
      </c>
      <c r="BR1840">
        <v>0</v>
      </c>
      <c r="BS1840">
        <v>5</v>
      </c>
      <c r="BT1840">
        <v>40</v>
      </c>
      <c r="BU1840" t="s">
        <v>1836</v>
      </c>
    </row>
    <row r="1841" spans="1:73">
      <c r="A1841" t="s">
        <v>1778</v>
      </c>
      <c r="B1841" t="s">
        <v>1779</v>
      </c>
      <c r="C1841">
        <v>55</v>
      </c>
      <c r="D1841" t="s">
        <v>119</v>
      </c>
      <c r="E1841" t="s">
        <v>1805</v>
      </c>
      <c r="F1841" t="s">
        <v>101</v>
      </c>
      <c r="G1841">
        <v>0</v>
      </c>
      <c r="H1841">
        <v>0</v>
      </c>
      <c r="I1841">
        <v>0</v>
      </c>
      <c r="J1841">
        <v>0</v>
      </c>
      <c r="K1841">
        <v>0</v>
      </c>
      <c r="L1841">
        <v>0</v>
      </c>
      <c r="M1841">
        <v>0</v>
      </c>
      <c r="N1841">
        <v>0</v>
      </c>
      <c r="O1841">
        <v>0</v>
      </c>
      <c r="P1841">
        <v>0</v>
      </c>
      <c r="Q1841">
        <v>2</v>
      </c>
      <c r="R1841">
        <v>0</v>
      </c>
      <c r="S1841">
        <v>0</v>
      </c>
      <c r="T1841">
        <v>0</v>
      </c>
      <c r="U1841">
        <v>0</v>
      </c>
      <c r="V1841">
        <v>0</v>
      </c>
      <c r="W1841">
        <v>0</v>
      </c>
      <c r="X1841">
        <v>0</v>
      </c>
      <c r="Y1841">
        <v>0</v>
      </c>
      <c r="Z1841">
        <v>0</v>
      </c>
      <c r="AA1841">
        <v>0</v>
      </c>
      <c r="AB1841">
        <v>3</v>
      </c>
      <c r="AC1841">
        <v>0</v>
      </c>
      <c r="AD1841">
        <v>0</v>
      </c>
      <c r="AE1841">
        <v>0</v>
      </c>
      <c r="AF1841">
        <v>0</v>
      </c>
      <c r="AG1841">
        <v>0</v>
      </c>
      <c r="AH1841">
        <v>2</v>
      </c>
      <c r="AI1841">
        <v>0</v>
      </c>
      <c r="AJ1841">
        <v>0</v>
      </c>
      <c r="AK1841">
        <v>0</v>
      </c>
      <c r="AL1841">
        <v>0</v>
      </c>
      <c r="AM1841">
        <v>0</v>
      </c>
      <c r="AN1841">
        <v>0</v>
      </c>
      <c r="AO1841">
        <v>0</v>
      </c>
      <c r="AP1841">
        <v>0</v>
      </c>
      <c r="AQ1841">
        <v>0</v>
      </c>
      <c r="AR1841">
        <v>0</v>
      </c>
      <c r="AS1841">
        <v>0</v>
      </c>
      <c r="AT1841">
        <v>0</v>
      </c>
      <c r="AU1841">
        <v>0</v>
      </c>
      <c r="AV1841">
        <v>0</v>
      </c>
      <c r="AW1841">
        <v>0</v>
      </c>
      <c r="AX1841">
        <v>3</v>
      </c>
      <c r="AY1841">
        <v>0</v>
      </c>
      <c r="AZ1841">
        <v>1</v>
      </c>
      <c r="BA1841">
        <v>3</v>
      </c>
      <c r="BB1841">
        <v>0</v>
      </c>
      <c r="BC1841">
        <v>0</v>
      </c>
      <c r="BD1841">
        <v>0</v>
      </c>
      <c r="BE1841">
        <v>0</v>
      </c>
      <c r="BF1841">
        <v>0</v>
      </c>
      <c r="BG1841">
        <v>0</v>
      </c>
      <c r="BH1841">
        <v>0</v>
      </c>
      <c r="BI1841">
        <v>1</v>
      </c>
      <c r="BJ1841">
        <v>0</v>
      </c>
      <c r="BK1841">
        <v>0</v>
      </c>
      <c r="BL1841">
        <v>0</v>
      </c>
      <c r="BM1841">
        <v>0</v>
      </c>
      <c r="BN1841">
        <v>0</v>
      </c>
      <c r="BO1841">
        <v>1</v>
      </c>
      <c r="BP1841">
        <v>0</v>
      </c>
      <c r="BQ1841">
        <v>0</v>
      </c>
      <c r="BR1841">
        <v>1</v>
      </c>
      <c r="BS1841">
        <v>1</v>
      </c>
      <c r="BT1841">
        <v>6</v>
      </c>
      <c r="BU1841" t="s">
        <v>1837</v>
      </c>
    </row>
    <row r="1842" spans="1:73">
      <c r="A1842" t="s">
        <v>1778</v>
      </c>
      <c r="B1842" t="s">
        <v>1779</v>
      </c>
      <c r="C1842">
        <v>56</v>
      </c>
      <c r="D1842" t="s">
        <v>119</v>
      </c>
      <c r="E1842" t="s">
        <v>1797</v>
      </c>
      <c r="F1842" t="s">
        <v>92</v>
      </c>
      <c r="G1842">
        <v>0</v>
      </c>
      <c r="H1842">
        <v>3</v>
      </c>
      <c r="I1842">
        <v>0</v>
      </c>
      <c r="J1842">
        <v>0</v>
      </c>
      <c r="K1842">
        <v>0</v>
      </c>
      <c r="L1842">
        <v>4</v>
      </c>
      <c r="M1842">
        <v>0</v>
      </c>
      <c r="N1842">
        <v>6</v>
      </c>
      <c r="O1842">
        <v>0</v>
      </c>
      <c r="P1842">
        <v>0</v>
      </c>
      <c r="Q1842">
        <v>3</v>
      </c>
      <c r="R1842">
        <v>0</v>
      </c>
      <c r="S1842">
        <v>13</v>
      </c>
      <c r="T1842">
        <v>3</v>
      </c>
      <c r="U1842">
        <v>0</v>
      </c>
      <c r="V1842">
        <v>1</v>
      </c>
      <c r="W1842">
        <v>3</v>
      </c>
      <c r="X1842">
        <v>0</v>
      </c>
      <c r="Y1842">
        <v>0</v>
      </c>
      <c r="Z1842">
        <v>0</v>
      </c>
      <c r="AA1842">
        <v>0</v>
      </c>
      <c r="AB1842">
        <v>35</v>
      </c>
      <c r="AC1842">
        <v>1</v>
      </c>
      <c r="AD1842">
        <v>0</v>
      </c>
      <c r="AE1842">
        <v>0</v>
      </c>
      <c r="AF1842">
        <v>0</v>
      </c>
      <c r="AG1842">
        <v>0</v>
      </c>
      <c r="AH1842">
        <v>0</v>
      </c>
      <c r="AI1842">
        <v>4</v>
      </c>
      <c r="AJ1842">
        <v>0</v>
      </c>
      <c r="AK1842">
        <v>0</v>
      </c>
      <c r="AL1842">
        <v>0</v>
      </c>
      <c r="AM1842">
        <v>0</v>
      </c>
      <c r="AN1842">
        <v>0</v>
      </c>
      <c r="AO1842">
        <v>0</v>
      </c>
      <c r="AP1842">
        <v>1</v>
      </c>
      <c r="AQ1842">
        <v>1</v>
      </c>
      <c r="AR1842">
        <v>0</v>
      </c>
      <c r="AS1842">
        <v>0</v>
      </c>
      <c r="AT1842">
        <v>0</v>
      </c>
      <c r="AU1842">
        <v>2</v>
      </c>
      <c r="AV1842">
        <v>1</v>
      </c>
      <c r="AW1842">
        <v>0</v>
      </c>
      <c r="AX1842">
        <v>6</v>
      </c>
      <c r="AY1842">
        <v>12</v>
      </c>
      <c r="AZ1842">
        <v>5</v>
      </c>
      <c r="BA1842">
        <v>6</v>
      </c>
      <c r="BB1842">
        <v>2</v>
      </c>
      <c r="BC1842">
        <v>9</v>
      </c>
      <c r="BD1842">
        <v>0</v>
      </c>
      <c r="BE1842">
        <v>0</v>
      </c>
      <c r="BF1842">
        <v>1</v>
      </c>
      <c r="BG1842">
        <v>0</v>
      </c>
      <c r="BH1842">
        <v>0</v>
      </c>
      <c r="BI1842">
        <v>10</v>
      </c>
      <c r="BJ1842">
        <v>8</v>
      </c>
      <c r="BK1842">
        <v>0</v>
      </c>
      <c r="BL1842">
        <v>3</v>
      </c>
      <c r="BM1842">
        <v>0</v>
      </c>
      <c r="BN1842">
        <v>0</v>
      </c>
      <c r="BO1842">
        <v>10</v>
      </c>
      <c r="BP1842">
        <v>2</v>
      </c>
      <c r="BQ1842">
        <v>0</v>
      </c>
      <c r="BR1842">
        <v>2</v>
      </c>
      <c r="BS1842">
        <v>3</v>
      </c>
      <c r="BT1842">
        <v>62</v>
      </c>
      <c r="BU1842" t="s">
        <v>1838</v>
      </c>
    </row>
    <row r="1843" spans="1:73">
      <c r="A1843" t="s">
        <v>1778</v>
      </c>
      <c r="B1843" t="s">
        <v>1779</v>
      </c>
      <c r="C1843">
        <v>57</v>
      </c>
      <c r="D1843" t="s">
        <v>119</v>
      </c>
      <c r="E1843" t="s">
        <v>1805</v>
      </c>
      <c r="F1843" t="s">
        <v>101</v>
      </c>
      <c r="G1843">
        <v>0</v>
      </c>
      <c r="H1843">
        <v>3</v>
      </c>
      <c r="I1843">
        <v>0</v>
      </c>
      <c r="J1843">
        <v>0</v>
      </c>
      <c r="K1843">
        <v>0</v>
      </c>
      <c r="L1843">
        <v>5</v>
      </c>
      <c r="M1843">
        <v>0</v>
      </c>
      <c r="N1843">
        <v>9</v>
      </c>
      <c r="O1843">
        <v>0</v>
      </c>
      <c r="P1843">
        <v>0</v>
      </c>
      <c r="Q1843">
        <v>1</v>
      </c>
      <c r="R1843">
        <v>0</v>
      </c>
      <c r="S1843">
        <v>9</v>
      </c>
      <c r="T1843">
        <v>7</v>
      </c>
      <c r="U1843">
        <v>0</v>
      </c>
      <c r="V1843">
        <v>0</v>
      </c>
      <c r="W1843">
        <v>2</v>
      </c>
      <c r="X1843">
        <v>0</v>
      </c>
      <c r="Y1843">
        <v>0</v>
      </c>
      <c r="Z1843">
        <v>0</v>
      </c>
      <c r="AA1843">
        <v>0</v>
      </c>
      <c r="AB1843">
        <v>40</v>
      </c>
      <c r="AC1843">
        <v>0</v>
      </c>
      <c r="AD1843">
        <v>0</v>
      </c>
      <c r="AE1843">
        <v>0</v>
      </c>
      <c r="AF1843">
        <v>0</v>
      </c>
      <c r="AG1843">
        <v>0</v>
      </c>
      <c r="AH1843">
        <v>0</v>
      </c>
      <c r="AI1843">
        <v>3</v>
      </c>
      <c r="AJ1843">
        <v>0</v>
      </c>
      <c r="AK1843">
        <v>0</v>
      </c>
      <c r="AL1843">
        <v>1</v>
      </c>
      <c r="AM1843">
        <v>5</v>
      </c>
      <c r="AN1843">
        <v>0</v>
      </c>
      <c r="AO1843">
        <v>0</v>
      </c>
      <c r="AP1843">
        <v>0</v>
      </c>
      <c r="AQ1843">
        <v>3</v>
      </c>
      <c r="AR1843">
        <v>0</v>
      </c>
      <c r="AS1843">
        <v>0</v>
      </c>
      <c r="AT1843">
        <v>0</v>
      </c>
      <c r="AU1843">
        <v>2</v>
      </c>
      <c r="AV1843">
        <v>0</v>
      </c>
      <c r="AW1843">
        <v>0</v>
      </c>
      <c r="AX1843">
        <v>2</v>
      </c>
      <c r="AY1843">
        <v>6</v>
      </c>
      <c r="AZ1843">
        <v>10</v>
      </c>
      <c r="BA1843">
        <v>8</v>
      </c>
      <c r="BB1843">
        <v>0</v>
      </c>
      <c r="BC1843">
        <v>0</v>
      </c>
      <c r="BD1843">
        <v>0</v>
      </c>
      <c r="BE1843">
        <v>0</v>
      </c>
      <c r="BF1843">
        <v>0</v>
      </c>
      <c r="BG1843">
        <v>0</v>
      </c>
      <c r="BH1843">
        <v>0</v>
      </c>
      <c r="BI1843">
        <v>2</v>
      </c>
      <c r="BJ1843">
        <v>0</v>
      </c>
      <c r="BK1843">
        <v>0</v>
      </c>
      <c r="BL1843">
        <v>0</v>
      </c>
      <c r="BM1843">
        <v>0</v>
      </c>
      <c r="BN1843">
        <v>0</v>
      </c>
      <c r="BO1843">
        <v>12</v>
      </c>
      <c r="BP1843">
        <v>1</v>
      </c>
      <c r="BQ1843">
        <v>0</v>
      </c>
      <c r="BR1843">
        <v>0</v>
      </c>
      <c r="BS1843">
        <v>5</v>
      </c>
      <c r="BT1843">
        <v>66</v>
      </c>
      <c r="BU1843" t="s">
        <v>1839</v>
      </c>
    </row>
    <row r="1844" spans="1:73">
      <c r="A1844" t="s">
        <v>1778</v>
      </c>
      <c r="B1844" t="s">
        <v>1779</v>
      </c>
      <c r="C1844">
        <v>58</v>
      </c>
      <c r="D1844" t="s">
        <v>119</v>
      </c>
      <c r="E1844" t="s">
        <v>78</v>
      </c>
      <c r="F1844" t="s">
        <v>77</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1</v>
      </c>
      <c r="BT1844">
        <v>2</v>
      </c>
      <c r="BU1844" t="s">
        <v>1840</v>
      </c>
    </row>
    <row r="1845" spans="1:73">
      <c r="A1845" t="s">
        <v>1778</v>
      </c>
      <c r="B1845" t="s">
        <v>1779</v>
      </c>
      <c r="C1845">
        <v>59</v>
      </c>
      <c r="D1845" t="s">
        <v>119</v>
      </c>
      <c r="E1845" t="s">
        <v>1792</v>
      </c>
      <c r="F1845" t="s">
        <v>92</v>
      </c>
      <c r="G1845">
        <v>0</v>
      </c>
      <c r="H1845">
        <v>5</v>
      </c>
      <c r="I1845">
        <v>0</v>
      </c>
      <c r="J1845">
        <v>0</v>
      </c>
      <c r="K1845">
        <v>0</v>
      </c>
      <c r="L1845">
        <v>2</v>
      </c>
      <c r="M1845">
        <v>0</v>
      </c>
      <c r="N1845">
        <v>14</v>
      </c>
      <c r="O1845">
        <v>0</v>
      </c>
      <c r="P1845">
        <v>0</v>
      </c>
      <c r="Q1845">
        <v>5</v>
      </c>
      <c r="R1845">
        <v>3</v>
      </c>
      <c r="S1845">
        <v>23</v>
      </c>
      <c r="T1845">
        <v>6</v>
      </c>
      <c r="U1845">
        <v>0</v>
      </c>
      <c r="V1845">
        <v>2</v>
      </c>
      <c r="W1845">
        <v>5</v>
      </c>
      <c r="X1845">
        <v>0</v>
      </c>
      <c r="Y1845">
        <v>0</v>
      </c>
      <c r="Z1845">
        <v>0</v>
      </c>
      <c r="AA1845">
        <v>0</v>
      </c>
      <c r="AB1845">
        <v>62</v>
      </c>
      <c r="AC1845">
        <v>1</v>
      </c>
      <c r="AD1845">
        <v>0</v>
      </c>
      <c r="AE1845">
        <v>0</v>
      </c>
      <c r="AF1845">
        <v>0</v>
      </c>
      <c r="AG1845">
        <v>0</v>
      </c>
      <c r="AH1845">
        <v>0</v>
      </c>
      <c r="AI1845">
        <v>3</v>
      </c>
      <c r="AJ1845">
        <v>0</v>
      </c>
      <c r="AK1845">
        <v>0</v>
      </c>
      <c r="AL1845">
        <v>2</v>
      </c>
      <c r="AM1845">
        <v>8</v>
      </c>
      <c r="AN1845">
        <v>0</v>
      </c>
      <c r="AO1845">
        <v>0</v>
      </c>
      <c r="AP1845">
        <v>0</v>
      </c>
      <c r="AQ1845">
        <v>2</v>
      </c>
      <c r="AR1845">
        <v>0</v>
      </c>
      <c r="AS1845">
        <v>0</v>
      </c>
      <c r="AT1845">
        <v>2</v>
      </c>
      <c r="AU1845">
        <v>2</v>
      </c>
      <c r="AV1845">
        <v>1</v>
      </c>
      <c r="AW1845">
        <v>0</v>
      </c>
      <c r="AX1845">
        <v>10</v>
      </c>
      <c r="AY1845">
        <v>9</v>
      </c>
      <c r="AZ1845">
        <v>14</v>
      </c>
      <c r="BA1845">
        <v>20</v>
      </c>
      <c r="BB1845">
        <v>4</v>
      </c>
      <c r="BC1845">
        <v>15</v>
      </c>
      <c r="BD1845">
        <v>0</v>
      </c>
      <c r="BE1845">
        <v>0</v>
      </c>
      <c r="BF1845">
        <v>1</v>
      </c>
      <c r="BG1845">
        <v>0</v>
      </c>
      <c r="BH1845">
        <v>0</v>
      </c>
      <c r="BI1845">
        <v>7</v>
      </c>
      <c r="BJ1845">
        <v>8</v>
      </c>
      <c r="BK1845">
        <v>0</v>
      </c>
      <c r="BL1845">
        <v>4</v>
      </c>
      <c r="BM1845">
        <v>0</v>
      </c>
      <c r="BN1845">
        <v>3</v>
      </c>
      <c r="BO1845">
        <v>20</v>
      </c>
      <c r="BP1845">
        <v>1</v>
      </c>
      <c r="BQ1845">
        <v>4</v>
      </c>
      <c r="BR1845">
        <v>6</v>
      </c>
      <c r="BS1845">
        <v>5</v>
      </c>
      <c r="BT1845">
        <v>103</v>
      </c>
      <c r="BU1845" t="s">
        <v>1841</v>
      </c>
    </row>
    <row r="1846" spans="1:73">
      <c r="A1846" t="s">
        <v>1778</v>
      </c>
      <c r="B1846" t="s">
        <v>1779</v>
      </c>
      <c r="C1846">
        <v>60</v>
      </c>
      <c r="D1846" t="s">
        <v>119</v>
      </c>
      <c r="E1846" t="s">
        <v>78</v>
      </c>
      <c r="F1846" t="s">
        <v>77</v>
      </c>
      <c r="G1846">
        <v>0</v>
      </c>
      <c r="H1846">
        <v>0</v>
      </c>
      <c r="I1846">
        <v>0</v>
      </c>
      <c r="J1846">
        <v>0</v>
      </c>
      <c r="K1846">
        <v>0</v>
      </c>
      <c r="L1846">
        <v>3</v>
      </c>
      <c r="M1846">
        <v>0</v>
      </c>
      <c r="N1846">
        <v>6</v>
      </c>
      <c r="O1846">
        <v>0</v>
      </c>
      <c r="P1846">
        <v>0</v>
      </c>
      <c r="Q1846">
        <v>3</v>
      </c>
      <c r="R1846">
        <v>0</v>
      </c>
      <c r="S1846">
        <v>6</v>
      </c>
      <c r="T1846">
        <v>2</v>
      </c>
      <c r="U1846">
        <v>0</v>
      </c>
      <c r="V1846">
        <v>2</v>
      </c>
      <c r="W1846">
        <v>1</v>
      </c>
      <c r="X1846">
        <v>0</v>
      </c>
      <c r="Y1846">
        <v>0</v>
      </c>
      <c r="Z1846">
        <v>0</v>
      </c>
      <c r="AA1846">
        <v>0</v>
      </c>
      <c r="AB1846">
        <v>31</v>
      </c>
      <c r="AC1846">
        <v>1</v>
      </c>
      <c r="AD1846">
        <v>0</v>
      </c>
      <c r="AE1846">
        <v>0</v>
      </c>
      <c r="AF1846">
        <v>0</v>
      </c>
      <c r="AG1846">
        <v>0</v>
      </c>
      <c r="AH1846">
        <v>0</v>
      </c>
      <c r="AI1846">
        <v>0</v>
      </c>
      <c r="AJ1846">
        <v>0</v>
      </c>
      <c r="AK1846">
        <v>0</v>
      </c>
      <c r="AL1846">
        <v>0</v>
      </c>
      <c r="AM1846">
        <v>6</v>
      </c>
      <c r="AN1846">
        <v>0</v>
      </c>
      <c r="AO1846">
        <v>0</v>
      </c>
      <c r="AP1846">
        <v>0</v>
      </c>
      <c r="AQ1846">
        <v>0</v>
      </c>
      <c r="AR1846">
        <v>0</v>
      </c>
      <c r="AS1846">
        <v>0</v>
      </c>
      <c r="AT1846">
        <v>0</v>
      </c>
      <c r="AU1846">
        <v>1</v>
      </c>
      <c r="AV1846">
        <v>0</v>
      </c>
      <c r="AW1846">
        <v>0</v>
      </c>
      <c r="AX1846">
        <v>6</v>
      </c>
      <c r="AY1846">
        <v>5</v>
      </c>
      <c r="AZ1846">
        <v>3</v>
      </c>
      <c r="BA1846">
        <v>12</v>
      </c>
      <c r="BB1846">
        <v>1</v>
      </c>
      <c r="BC1846">
        <v>11</v>
      </c>
      <c r="BD1846">
        <v>0</v>
      </c>
      <c r="BE1846">
        <v>0</v>
      </c>
      <c r="BF1846">
        <v>0</v>
      </c>
      <c r="BG1846">
        <v>0</v>
      </c>
      <c r="BH1846">
        <v>0</v>
      </c>
      <c r="BI1846">
        <v>6</v>
      </c>
      <c r="BJ1846">
        <v>9</v>
      </c>
      <c r="BK1846">
        <v>0</v>
      </c>
      <c r="BL1846">
        <v>1</v>
      </c>
      <c r="BM1846">
        <v>1</v>
      </c>
      <c r="BN1846">
        <v>2</v>
      </c>
      <c r="BO1846">
        <v>6</v>
      </c>
      <c r="BP1846">
        <v>0</v>
      </c>
      <c r="BQ1846">
        <v>0</v>
      </c>
      <c r="BR1846">
        <v>4</v>
      </c>
      <c r="BS1846">
        <v>2</v>
      </c>
      <c r="BT1846">
        <v>51</v>
      </c>
      <c r="BU1846" t="s">
        <v>1842</v>
      </c>
    </row>
    <row r="1847" spans="1:73">
      <c r="A1847" t="s">
        <v>1778</v>
      </c>
      <c r="B1847" t="s">
        <v>1779</v>
      </c>
      <c r="C1847">
        <v>61</v>
      </c>
      <c r="D1847" t="s">
        <v>119</v>
      </c>
      <c r="E1847" t="s">
        <v>1792</v>
      </c>
      <c r="F1847" t="s">
        <v>92</v>
      </c>
      <c r="G1847">
        <v>0</v>
      </c>
      <c r="H1847">
        <v>3</v>
      </c>
      <c r="I1847">
        <v>0</v>
      </c>
      <c r="J1847">
        <v>0</v>
      </c>
      <c r="K1847">
        <v>0</v>
      </c>
      <c r="L1847">
        <v>3</v>
      </c>
      <c r="M1847">
        <v>0</v>
      </c>
      <c r="N1847">
        <v>7</v>
      </c>
      <c r="O1847">
        <v>0</v>
      </c>
      <c r="P1847">
        <v>0</v>
      </c>
      <c r="Q1847">
        <v>1</v>
      </c>
      <c r="R1847">
        <v>0</v>
      </c>
      <c r="S1847">
        <v>1</v>
      </c>
      <c r="T1847">
        <v>1</v>
      </c>
      <c r="U1847">
        <v>0</v>
      </c>
      <c r="V1847">
        <v>0</v>
      </c>
      <c r="W1847">
        <v>0</v>
      </c>
      <c r="X1847">
        <v>0</v>
      </c>
      <c r="Y1847">
        <v>0</v>
      </c>
      <c r="Z1847">
        <v>0</v>
      </c>
      <c r="AA1847">
        <v>0</v>
      </c>
      <c r="AB1847">
        <v>24</v>
      </c>
      <c r="AC1847">
        <v>0</v>
      </c>
      <c r="AD1847">
        <v>0</v>
      </c>
      <c r="AE1847">
        <v>0</v>
      </c>
      <c r="AF1847">
        <v>0</v>
      </c>
      <c r="AG1847">
        <v>0</v>
      </c>
      <c r="AH1847">
        <v>2</v>
      </c>
      <c r="AI1847">
        <v>0</v>
      </c>
      <c r="AJ1847">
        <v>0</v>
      </c>
      <c r="AK1847">
        <v>0</v>
      </c>
      <c r="AL1847">
        <v>0</v>
      </c>
      <c r="AM1847">
        <v>7</v>
      </c>
      <c r="AN1847">
        <v>0</v>
      </c>
      <c r="AO1847">
        <v>0</v>
      </c>
      <c r="AP1847">
        <v>0</v>
      </c>
      <c r="AQ1847">
        <v>0</v>
      </c>
      <c r="AR1847">
        <v>0</v>
      </c>
      <c r="AS1847">
        <v>0</v>
      </c>
      <c r="AT1847">
        <v>0</v>
      </c>
      <c r="AU1847">
        <v>0</v>
      </c>
      <c r="AV1847">
        <v>0</v>
      </c>
      <c r="AW1847">
        <v>0</v>
      </c>
      <c r="AX1847">
        <v>3</v>
      </c>
      <c r="AY1847">
        <v>1</v>
      </c>
      <c r="AZ1847">
        <v>7</v>
      </c>
      <c r="BA1847">
        <v>10</v>
      </c>
      <c r="BB1847">
        <v>1</v>
      </c>
      <c r="BC1847">
        <v>2</v>
      </c>
      <c r="BD1847">
        <v>0</v>
      </c>
      <c r="BE1847">
        <v>0</v>
      </c>
      <c r="BF1847">
        <v>0</v>
      </c>
      <c r="BG1847">
        <v>0</v>
      </c>
      <c r="BH1847">
        <v>0</v>
      </c>
      <c r="BI1847">
        <v>2</v>
      </c>
      <c r="BJ1847">
        <v>2</v>
      </c>
      <c r="BK1847">
        <v>0</v>
      </c>
      <c r="BL1847">
        <v>0</v>
      </c>
      <c r="BM1847">
        <v>1</v>
      </c>
      <c r="BN1847">
        <v>0</v>
      </c>
      <c r="BO1847">
        <v>8</v>
      </c>
      <c r="BP1847">
        <v>0</v>
      </c>
      <c r="BQ1847">
        <v>0</v>
      </c>
      <c r="BR1847">
        <v>0</v>
      </c>
      <c r="BS1847">
        <v>3</v>
      </c>
      <c r="BT1847">
        <v>31</v>
      </c>
      <c r="BU1847" t="s">
        <v>1843</v>
      </c>
    </row>
    <row r="1848" spans="1:73">
      <c r="A1848" t="s">
        <v>1778</v>
      </c>
      <c r="B1848" t="s">
        <v>1779</v>
      </c>
      <c r="C1848">
        <v>62</v>
      </c>
      <c r="D1848" t="s">
        <v>119</v>
      </c>
      <c r="E1848" t="s">
        <v>78</v>
      </c>
      <c r="F1848" t="s">
        <v>77</v>
      </c>
      <c r="G1848">
        <v>0</v>
      </c>
      <c r="H1848">
        <v>0</v>
      </c>
      <c r="I1848">
        <v>0</v>
      </c>
      <c r="J1848">
        <v>0</v>
      </c>
      <c r="K1848">
        <v>0</v>
      </c>
      <c r="L1848">
        <v>0</v>
      </c>
      <c r="M1848">
        <v>0</v>
      </c>
      <c r="N1848">
        <v>3</v>
      </c>
      <c r="O1848">
        <v>0</v>
      </c>
      <c r="P1848">
        <v>0</v>
      </c>
      <c r="Q1848">
        <v>0</v>
      </c>
      <c r="R1848">
        <v>0</v>
      </c>
      <c r="S1848">
        <v>2</v>
      </c>
      <c r="T1848">
        <v>2</v>
      </c>
      <c r="U1848">
        <v>0</v>
      </c>
      <c r="V1848">
        <v>0</v>
      </c>
      <c r="W1848">
        <v>2</v>
      </c>
      <c r="X1848">
        <v>0</v>
      </c>
      <c r="Y1848">
        <v>0</v>
      </c>
      <c r="Z1848">
        <v>0</v>
      </c>
      <c r="AA1848">
        <v>0</v>
      </c>
      <c r="AB1848">
        <v>10</v>
      </c>
      <c r="AC1848">
        <v>0</v>
      </c>
      <c r="AD1848">
        <v>0</v>
      </c>
      <c r="AE1848">
        <v>0</v>
      </c>
      <c r="AF1848">
        <v>0</v>
      </c>
      <c r="AG1848">
        <v>0</v>
      </c>
      <c r="AH1848">
        <v>0</v>
      </c>
      <c r="AI1848">
        <v>0</v>
      </c>
      <c r="AJ1848">
        <v>0</v>
      </c>
      <c r="AK1848">
        <v>0</v>
      </c>
      <c r="AL1848">
        <v>0</v>
      </c>
      <c r="AM1848">
        <v>4</v>
      </c>
      <c r="AN1848">
        <v>0</v>
      </c>
      <c r="AO1848">
        <v>0</v>
      </c>
      <c r="AP1848">
        <v>0</v>
      </c>
      <c r="AQ1848">
        <v>0</v>
      </c>
      <c r="AR1848">
        <v>0</v>
      </c>
      <c r="AS1848">
        <v>0</v>
      </c>
      <c r="AT1848">
        <v>0</v>
      </c>
      <c r="AU1848">
        <v>0</v>
      </c>
      <c r="AV1848">
        <v>0</v>
      </c>
      <c r="AW1848">
        <v>0</v>
      </c>
      <c r="AX1848">
        <v>0</v>
      </c>
      <c r="AY1848">
        <v>0</v>
      </c>
      <c r="AZ1848">
        <v>3</v>
      </c>
      <c r="BA1848">
        <v>4</v>
      </c>
      <c r="BB1848">
        <v>0</v>
      </c>
      <c r="BC1848">
        <v>0</v>
      </c>
      <c r="BD1848">
        <v>0</v>
      </c>
      <c r="BE1848">
        <v>0</v>
      </c>
      <c r="BF1848">
        <v>0</v>
      </c>
      <c r="BG1848">
        <v>0</v>
      </c>
      <c r="BH1848">
        <v>0</v>
      </c>
      <c r="BI1848">
        <v>0</v>
      </c>
      <c r="BJ1848">
        <v>0</v>
      </c>
      <c r="BK1848">
        <v>0</v>
      </c>
      <c r="BL1848">
        <v>1</v>
      </c>
      <c r="BM1848">
        <v>0</v>
      </c>
      <c r="BN1848">
        <v>0</v>
      </c>
      <c r="BO1848">
        <v>3</v>
      </c>
      <c r="BP1848">
        <v>0</v>
      </c>
      <c r="BQ1848">
        <v>0</v>
      </c>
      <c r="BR1848">
        <v>0</v>
      </c>
      <c r="BS1848">
        <v>2</v>
      </c>
      <c r="BT1848">
        <v>17</v>
      </c>
      <c r="BU1848" t="s">
        <v>1844</v>
      </c>
    </row>
    <row r="1849" spans="1:73">
      <c r="A1849" t="s">
        <v>1778</v>
      </c>
      <c r="B1849" t="s">
        <v>1779</v>
      </c>
      <c r="C1849">
        <v>63</v>
      </c>
      <c r="D1849" t="s">
        <v>119</v>
      </c>
      <c r="E1849" t="s">
        <v>1792</v>
      </c>
      <c r="F1849" t="s">
        <v>92</v>
      </c>
      <c r="G1849">
        <v>0</v>
      </c>
      <c r="H1849">
        <v>2</v>
      </c>
      <c r="I1849">
        <v>2</v>
      </c>
      <c r="J1849">
        <v>1</v>
      </c>
      <c r="K1849">
        <v>0</v>
      </c>
      <c r="L1849">
        <v>2</v>
      </c>
      <c r="M1849">
        <v>0</v>
      </c>
      <c r="N1849">
        <v>3</v>
      </c>
      <c r="O1849">
        <v>0</v>
      </c>
      <c r="P1849">
        <v>0</v>
      </c>
      <c r="Q1849">
        <v>1</v>
      </c>
      <c r="R1849">
        <v>0</v>
      </c>
      <c r="S1849">
        <v>5</v>
      </c>
      <c r="T1849">
        <v>2</v>
      </c>
      <c r="U1849">
        <v>0</v>
      </c>
      <c r="V1849">
        <v>1</v>
      </c>
      <c r="W1849">
        <v>1</v>
      </c>
      <c r="X1849">
        <v>0</v>
      </c>
      <c r="Y1849">
        <v>0</v>
      </c>
      <c r="Z1849">
        <v>0</v>
      </c>
      <c r="AA1849">
        <v>0</v>
      </c>
      <c r="AB1849">
        <v>16</v>
      </c>
      <c r="AC1849">
        <v>0</v>
      </c>
      <c r="AD1849">
        <v>0</v>
      </c>
      <c r="AE1849">
        <v>0</v>
      </c>
      <c r="AF1849">
        <v>0</v>
      </c>
      <c r="AG1849">
        <v>0</v>
      </c>
      <c r="AH1849">
        <v>0</v>
      </c>
      <c r="AI1849">
        <v>0</v>
      </c>
      <c r="AJ1849">
        <v>0</v>
      </c>
      <c r="AK1849">
        <v>0</v>
      </c>
      <c r="AL1849">
        <v>2</v>
      </c>
      <c r="AM1849">
        <v>2</v>
      </c>
      <c r="AN1849">
        <v>0</v>
      </c>
      <c r="AO1849">
        <v>0</v>
      </c>
      <c r="AP1849">
        <v>0</v>
      </c>
      <c r="AQ1849">
        <v>1</v>
      </c>
      <c r="AR1849">
        <v>1</v>
      </c>
      <c r="AS1849">
        <v>0</v>
      </c>
      <c r="AT1849">
        <v>0</v>
      </c>
      <c r="AU1849">
        <v>1</v>
      </c>
      <c r="AV1849">
        <v>0</v>
      </c>
      <c r="AW1849">
        <v>1</v>
      </c>
      <c r="AX1849">
        <v>0</v>
      </c>
      <c r="AY1849">
        <v>4</v>
      </c>
      <c r="AZ1849">
        <v>4</v>
      </c>
      <c r="BA1849">
        <v>2</v>
      </c>
      <c r="BB1849">
        <v>0</v>
      </c>
      <c r="BC1849">
        <v>0</v>
      </c>
      <c r="BD1849">
        <v>0</v>
      </c>
      <c r="BE1849">
        <v>0</v>
      </c>
      <c r="BF1849">
        <v>0</v>
      </c>
      <c r="BG1849">
        <v>0</v>
      </c>
      <c r="BH1849">
        <v>0</v>
      </c>
      <c r="BI1849">
        <v>2</v>
      </c>
      <c r="BJ1849">
        <v>0</v>
      </c>
      <c r="BK1849">
        <v>0</v>
      </c>
      <c r="BL1849">
        <v>0</v>
      </c>
      <c r="BM1849">
        <v>0</v>
      </c>
      <c r="BN1849">
        <v>0</v>
      </c>
      <c r="BO1849">
        <v>5</v>
      </c>
      <c r="BP1849">
        <v>0</v>
      </c>
      <c r="BQ1849">
        <v>0</v>
      </c>
      <c r="BR1849">
        <v>0</v>
      </c>
      <c r="BS1849">
        <v>2</v>
      </c>
      <c r="BT1849">
        <v>25</v>
      </c>
      <c r="BU1849" t="s">
        <v>1845</v>
      </c>
    </row>
    <row r="1850" spans="1:73">
      <c r="A1850" t="s">
        <v>1778</v>
      </c>
      <c r="B1850" t="s">
        <v>1779</v>
      </c>
      <c r="C1850">
        <v>64</v>
      </c>
      <c r="D1850" t="s">
        <v>119</v>
      </c>
      <c r="E1850" t="s">
        <v>78</v>
      </c>
      <c r="F1850" t="s">
        <v>77</v>
      </c>
      <c r="G1850">
        <v>0</v>
      </c>
      <c r="H1850">
        <v>1</v>
      </c>
      <c r="I1850">
        <v>0</v>
      </c>
      <c r="J1850">
        <v>0</v>
      </c>
      <c r="K1850">
        <v>0</v>
      </c>
      <c r="L1850">
        <v>0</v>
      </c>
      <c r="M1850">
        <v>0</v>
      </c>
      <c r="N1850">
        <v>0</v>
      </c>
      <c r="O1850">
        <v>0</v>
      </c>
      <c r="P1850">
        <v>0</v>
      </c>
      <c r="Q1850">
        <v>0</v>
      </c>
      <c r="R1850">
        <v>0</v>
      </c>
      <c r="S1850">
        <v>3</v>
      </c>
      <c r="T1850">
        <v>1</v>
      </c>
      <c r="U1850">
        <v>0</v>
      </c>
      <c r="V1850">
        <v>0</v>
      </c>
      <c r="W1850">
        <v>1</v>
      </c>
      <c r="X1850">
        <v>0</v>
      </c>
      <c r="Y1850">
        <v>0</v>
      </c>
      <c r="Z1850">
        <v>0</v>
      </c>
      <c r="AA1850">
        <v>0</v>
      </c>
      <c r="AB1850">
        <v>15</v>
      </c>
      <c r="AC1850">
        <v>0</v>
      </c>
      <c r="AD1850">
        <v>0</v>
      </c>
      <c r="AE1850">
        <v>0</v>
      </c>
      <c r="AF1850">
        <v>0</v>
      </c>
      <c r="AG1850">
        <v>0</v>
      </c>
      <c r="AH1850">
        <v>2</v>
      </c>
      <c r="AI1850">
        <v>1</v>
      </c>
      <c r="AJ1850">
        <v>0</v>
      </c>
      <c r="AK1850">
        <v>0</v>
      </c>
      <c r="AL1850">
        <v>0</v>
      </c>
      <c r="AM1850">
        <v>0</v>
      </c>
      <c r="AN1850">
        <v>0</v>
      </c>
      <c r="AO1850">
        <v>0</v>
      </c>
      <c r="AP1850">
        <v>2</v>
      </c>
      <c r="AQ1850">
        <v>0</v>
      </c>
      <c r="AR1850">
        <v>0</v>
      </c>
      <c r="AS1850">
        <v>0</v>
      </c>
      <c r="AT1850">
        <v>2</v>
      </c>
      <c r="AU1850">
        <v>0</v>
      </c>
      <c r="AV1850">
        <v>0</v>
      </c>
      <c r="AW1850">
        <v>0</v>
      </c>
      <c r="AX1850">
        <v>4</v>
      </c>
      <c r="AY1850">
        <v>2</v>
      </c>
      <c r="AZ1850">
        <v>3</v>
      </c>
      <c r="BA1850">
        <v>4</v>
      </c>
      <c r="BB1850">
        <v>0</v>
      </c>
      <c r="BC1850">
        <v>5</v>
      </c>
      <c r="BD1850">
        <v>0</v>
      </c>
      <c r="BE1850">
        <v>0</v>
      </c>
      <c r="BF1850">
        <v>0</v>
      </c>
      <c r="BG1850">
        <v>0</v>
      </c>
      <c r="BH1850">
        <v>0</v>
      </c>
      <c r="BI1850">
        <v>2</v>
      </c>
      <c r="BJ1850">
        <v>3</v>
      </c>
      <c r="BK1850">
        <v>0</v>
      </c>
      <c r="BL1850">
        <v>0</v>
      </c>
      <c r="BM1850">
        <v>1</v>
      </c>
      <c r="BN1850">
        <v>0</v>
      </c>
      <c r="BO1850">
        <v>6</v>
      </c>
      <c r="BP1850">
        <v>1</v>
      </c>
      <c r="BQ1850">
        <v>0</v>
      </c>
      <c r="BR1850">
        <v>0</v>
      </c>
      <c r="BS1850">
        <v>3</v>
      </c>
      <c r="BT1850">
        <v>24</v>
      </c>
      <c r="BU1850" t="s">
        <v>1846</v>
      </c>
    </row>
    <row r="1851" spans="1:73">
      <c r="A1851" t="s">
        <v>1778</v>
      </c>
      <c r="B1851" t="s">
        <v>1779</v>
      </c>
      <c r="C1851">
        <v>65</v>
      </c>
      <c r="D1851" t="s">
        <v>119</v>
      </c>
      <c r="E1851" t="s">
        <v>1797</v>
      </c>
      <c r="F1851" t="s">
        <v>92</v>
      </c>
      <c r="G1851">
        <v>0</v>
      </c>
      <c r="H1851">
        <v>0</v>
      </c>
      <c r="I1851">
        <v>0</v>
      </c>
      <c r="J1851">
        <v>0</v>
      </c>
      <c r="K1851">
        <v>0</v>
      </c>
      <c r="L1851">
        <v>1</v>
      </c>
      <c r="M1851">
        <v>0</v>
      </c>
      <c r="N1851">
        <v>1</v>
      </c>
      <c r="O1851">
        <v>0</v>
      </c>
      <c r="P1851">
        <v>0</v>
      </c>
      <c r="Q1851">
        <v>0</v>
      </c>
      <c r="R1851">
        <v>0</v>
      </c>
      <c r="S1851">
        <v>1</v>
      </c>
      <c r="T1851">
        <v>0</v>
      </c>
      <c r="U1851">
        <v>0</v>
      </c>
      <c r="V1851">
        <v>0</v>
      </c>
      <c r="W1851">
        <v>0</v>
      </c>
      <c r="X1851">
        <v>0</v>
      </c>
      <c r="Y1851">
        <v>0</v>
      </c>
      <c r="Z1851">
        <v>0</v>
      </c>
      <c r="AA1851">
        <v>0</v>
      </c>
      <c r="AB1851">
        <v>6</v>
      </c>
      <c r="AC1851">
        <v>0</v>
      </c>
      <c r="AD1851">
        <v>0</v>
      </c>
      <c r="AE1851">
        <v>0</v>
      </c>
      <c r="AF1851">
        <v>0</v>
      </c>
      <c r="AG1851">
        <v>0</v>
      </c>
      <c r="AH1851">
        <v>0</v>
      </c>
      <c r="AI1851">
        <v>1</v>
      </c>
      <c r="AJ1851">
        <v>0</v>
      </c>
      <c r="AK1851">
        <v>0</v>
      </c>
      <c r="AL1851">
        <v>0</v>
      </c>
      <c r="AM1851">
        <v>0</v>
      </c>
      <c r="AN1851">
        <v>0</v>
      </c>
      <c r="AO1851">
        <v>0</v>
      </c>
      <c r="AP1851">
        <v>2</v>
      </c>
      <c r="AQ1851">
        <v>0</v>
      </c>
      <c r="AR1851">
        <v>0</v>
      </c>
      <c r="AS1851">
        <v>0</v>
      </c>
      <c r="AT1851">
        <v>0</v>
      </c>
      <c r="AU1851">
        <v>0</v>
      </c>
      <c r="AV1851">
        <v>0</v>
      </c>
      <c r="AW1851">
        <v>0</v>
      </c>
      <c r="AX1851">
        <v>0</v>
      </c>
      <c r="AY1851">
        <v>3</v>
      </c>
      <c r="AZ1851">
        <v>2</v>
      </c>
      <c r="BA1851">
        <v>0</v>
      </c>
      <c r="BB1851">
        <v>0</v>
      </c>
      <c r="BC1851">
        <v>4</v>
      </c>
      <c r="BD1851">
        <v>0</v>
      </c>
      <c r="BE1851">
        <v>0</v>
      </c>
      <c r="BF1851">
        <v>0</v>
      </c>
      <c r="BG1851">
        <v>0</v>
      </c>
      <c r="BH1851">
        <v>0</v>
      </c>
      <c r="BI1851">
        <v>0</v>
      </c>
      <c r="BJ1851">
        <v>0</v>
      </c>
      <c r="BK1851">
        <v>0</v>
      </c>
      <c r="BL1851">
        <v>0</v>
      </c>
      <c r="BM1851">
        <v>0</v>
      </c>
      <c r="BN1851">
        <v>1</v>
      </c>
      <c r="BO1851">
        <v>2</v>
      </c>
      <c r="BP1851">
        <v>0</v>
      </c>
      <c r="BQ1851">
        <v>0</v>
      </c>
      <c r="BR1851">
        <v>0</v>
      </c>
      <c r="BS1851">
        <v>1</v>
      </c>
      <c r="BT1851">
        <v>12</v>
      </c>
      <c r="BU1851" t="e">
        <f>-- by saying the drones are going to come after you.</f>
        <v>#NAME?</v>
      </c>
    </row>
    <row r="1852" spans="1:73">
      <c r="A1852" t="s">
        <v>1778</v>
      </c>
      <c r="B1852" t="s">
        <v>1779</v>
      </c>
      <c r="C1852">
        <v>66</v>
      </c>
      <c r="D1852" t="s">
        <v>119</v>
      </c>
      <c r="E1852" t="s">
        <v>78</v>
      </c>
      <c r="F1852" t="s">
        <v>77</v>
      </c>
      <c r="G1852">
        <v>0</v>
      </c>
      <c r="H1852">
        <v>0</v>
      </c>
      <c r="I1852">
        <v>0</v>
      </c>
      <c r="J1852">
        <v>0</v>
      </c>
      <c r="K1852">
        <v>0</v>
      </c>
      <c r="L1852">
        <v>0</v>
      </c>
      <c r="M1852">
        <v>0</v>
      </c>
      <c r="N1852">
        <v>0</v>
      </c>
      <c r="O1852">
        <v>0</v>
      </c>
      <c r="P1852">
        <v>0</v>
      </c>
      <c r="Q1852">
        <v>0</v>
      </c>
      <c r="R1852">
        <v>0</v>
      </c>
      <c r="S1852">
        <v>1</v>
      </c>
      <c r="T1852">
        <v>1</v>
      </c>
      <c r="U1852">
        <v>0</v>
      </c>
      <c r="V1852">
        <v>0</v>
      </c>
      <c r="W1852">
        <v>0</v>
      </c>
      <c r="X1852">
        <v>0</v>
      </c>
      <c r="Y1852">
        <v>0</v>
      </c>
      <c r="Z1852">
        <v>0</v>
      </c>
      <c r="AA1852">
        <v>0</v>
      </c>
      <c r="AB1852">
        <v>4</v>
      </c>
      <c r="AC1852">
        <v>0</v>
      </c>
      <c r="AD1852">
        <v>0</v>
      </c>
      <c r="AE1852">
        <v>0</v>
      </c>
      <c r="AF1852">
        <v>0</v>
      </c>
      <c r="AG1852">
        <v>0</v>
      </c>
      <c r="AH1852">
        <v>0</v>
      </c>
      <c r="AI1852">
        <v>1</v>
      </c>
      <c r="AJ1852">
        <v>0</v>
      </c>
      <c r="AK1852">
        <v>0</v>
      </c>
      <c r="AL1852">
        <v>0</v>
      </c>
      <c r="AM1852">
        <v>0</v>
      </c>
      <c r="AN1852">
        <v>0</v>
      </c>
      <c r="AO1852">
        <v>0</v>
      </c>
      <c r="AP1852">
        <v>0</v>
      </c>
      <c r="AQ1852">
        <v>0</v>
      </c>
      <c r="AR1852">
        <v>0</v>
      </c>
      <c r="AS1852">
        <v>0</v>
      </c>
      <c r="AT1852">
        <v>0</v>
      </c>
      <c r="AU1852">
        <v>0</v>
      </c>
      <c r="AV1852">
        <v>0</v>
      </c>
      <c r="AW1852">
        <v>0</v>
      </c>
      <c r="AX1852">
        <v>0</v>
      </c>
      <c r="AY1852">
        <v>0</v>
      </c>
      <c r="AZ1852">
        <v>2</v>
      </c>
      <c r="BA1852">
        <v>0</v>
      </c>
      <c r="BB1852">
        <v>0</v>
      </c>
      <c r="BC1852">
        <v>0</v>
      </c>
      <c r="BD1852">
        <v>0</v>
      </c>
      <c r="BE1852">
        <v>0</v>
      </c>
      <c r="BF1852">
        <v>0</v>
      </c>
      <c r="BG1852">
        <v>0</v>
      </c>
      <c r="BH1852">
        <v>0</v>
      </c>
      <c r="BI1852">
        <v>0</v>
      </c>
      <c r="BJ1852">
        <v>0</v>
      </c>
      <c r="BK1852">
        <v>0</v>
      </c>
      <c r="BL1852">
        <v>0</v>
      </c>
      <c r="BM1852">
        <v>0</v>
      </c>
      <c r="BN1852">
        <v>0</v>
      </c>
      <c r="BO1852">
        <v>3</v>
      </c>
      <c r="BP1852">
        <v>0</v>
      </c>
      <c r="BQ1852">
        <v>0</v>
      </c>
      <c r="BR1852">
        <v>0</v>
      </c>
      <c r="BS1852">
        <v>1</v>
      </c>
      <c r="BT1852">
        <v>6</v>
      </c>
      <c r="BU1852" t="s">
        <v>1847</v>
      </c>
    </row>
    <row r="1853" spans="1:73">
      <c r="A1853" t="s">
        <v>1778</v>
      </c>
      <c r="B1853" t="s">
        <v>1779</v>
      </c>
      <c r="C1853">
        <v>67</v>
      </c>
      <c r="D1853" t="s">
        <v>119</v>
      </c>
      <c r="E1853" t="s">
        <v>1800</v>
      </c>
      <c r="F1853" t="s">
        <v>101</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2</v>
      </c>
      <c r="AC1853">
        <v>0</v>
      </c>
      <c r="AD1853">
        <v>0</v>
      </c>
      <c r="AE1853">
        <v>0</v>
      </c>
      <c r="AF1853">
        <v>0</v>
      </c>
      <c r="AG1853">
        <v>0</v>
      </c>
      <c r="AH1853">
        <v>1</v>
      </c>
      <c r="AI1853">
        <v>0</v>
      </c>
      <c r="AJ1853">
        <v>0</v>
      </c>
      <c r="AK1853">
        <v>0</v>
      </c>
      <c r="AL1853">
        <v>0</v>
      </c>
      <c r="AM1853">
        <v>0</v>
      </c>
      <c r="AN1853">
        <v>0</v>
      </c>
      <c r="AO1853">
        <v>0</v>
      </c>
      <c r="AP1853">
        <v>0</v>
      </c>
      <c r="AQ1853">
        <v>0</v>
      </c>
      <c r="AR1853">
        <v>0</v>
      </c>
      <c r="AS1853">
        <v>0</v>
      </c>
      <c r="AT1853">
        <v>0</v>
      </c>
      <c r="AU1853">
        <v>0</v>
      </c>
      <c r="AV1853">
        <v>0</v>
      </c>
      <c r="AW1853">
        <v>0</v>
      </c>
      <c r="AX1853">
        <v>1</v>
      </c>
      <c r="AY1853">
        <v>0</v>
      </c>
      <c r="AZ1853">
        <v>0</v>
      </c>
      <c r="BA1853">
        <v>1</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1</v>
      </c>
      <c r="BT1853">
        <v>3</v>
      </c>
      <c r="BU1853" t="s">
        <v>1848</v>
      </c>
    </row>
    <row r="1854" spans="1:73">
      <c r="A1854" t="s">
        <v>1778</v>
      </c>
      <c r="B1854" t="s">
        <v>1779</v>
      </c>
      <c r="C1854">
        <v>68</v>
      </c>
      <c r="D1854" t="s">
        <v>119</v>
      </c>
      <c r="E1854" t="s">
        <v>78</v>
      </c>
      <c r="F1854" t="s">
        <v>77</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1</v>
      </c>
      <c r="BT1854">
        <v>2</v>
      </c>
      <c r="BU1854" t="s">
        <v>1849</v>
      </c>
    </row>
    <row r="1855" spans="1:73">
      <c r="A1855" t="s">
        <v>1778</v>
      </c>
      <c r="B1855" t="s">
        <v>1779</v>
      </c>
      <c r="C1855">
        <v>69</v>
      </c>
      <c r="D1855" t="s">
        <v>119</v>
      </c>
      <c r="E1855" t="s">
        <v>1800</v>
      </c>
      <c r="F1855" t="s">
        <v>101</v>
      </c>
      <c r="G1855">
        <v>3</v>
      </c>
      <c r="H1855">
        <v>8</v>
      </c>
      <c r="I1855">
        <v>1</v>
      </c>
      <c r="J1855">
        <v>0</v>
      </c>
      <c r="K1855">
        <v>0</v>
      </c>
      <c r="L1855">
        <v>12</v>
      </c>
      <c r="M1855">
        <v>0</v>
      </c>
      <c r="N1855">
        <v>15</v>
      </c>
      <c r="O1855">
        <v>0</v>
      </c>
      <c r="P1855">
        <v>0</v>
      </c>
      <c r="Q1855">
        <v>2</v>
      </c>
      <c r="R1855">
        <v>1</v>
      </c>
      <c r="S1855">
        <v>22</v>
      </c>
      <c r="T1855">
        <v>8</v>
      </c>
      <c r="U1855">
        <v>0</v>
      </c>
      <c r="V1855">
        <v>1</v>
      </c>
      <c r="W1855">
        <v>3</v>
      </c>
      <c r="X1855">
        <v>0</v>
      </c>
      <c r="Y1855">
        <v>0</v>
      </c>
      <c r="Z1855">
        <v>1</v>
      </c>
      <c r="AA1855">
        <v>0</v>
      </c>
      <c r="AB1855">
        <v>92</v>
      </c>
      <c r="AC1855">
        <v>0</v>
      </c>
      <c r="AD1855">
        <v>0</v>
      </c>
      <c r="AE1855">
        <v>0</v>
      </c>
      <c r="AF1855">
        <v>0</v>
      </c>
      <c r="AG1855">
        <v>0</v>
      </c>
      <c r="AH1855">
        <v>3</v>
      </c>
      <c r="AI1855">
        <v>9</v>
      </c>
      <c r="AJ1855">
        <v>0</v>
      </c>
      <c r="AK1855">
        <v>1</v>
      </c>
      <c r="AL1855">
        <v>1</v>
      </c>
      <c r="AM1855">
        <v>8</v>
      </c>
      <c r="AN1855">
        <v>0</v>
      </c>
      <c r="AO1855">
        <v>0</v>
      </c>
      <c r="AP1855">
        <v>2</v>
      </c>
      <c r="AQ1855">
        <v>0</v>
      </c>
      <c r="AR1855">
        <v>0</v>
      </c>
      <c r="AS1855">
        <v>0</v>
      </c>
      <c r="AT1855">
        <v>4</v>
      </c>
      <c r="AU1855">
        <v>4</v>
      </c>
      <c r="AV1855">
        <v>1</v>
      </c>
      <c r="AW1855">
        <v>1</v>
      </c>
      <c r="AX1855">
        <v>6</v>
      </c>
      <c r="AY1855">
        <v>18</v>
      </c>
      <c r="AZ1855">
        <v>18</v>
      </c>
      <c r="BA1855">
        <v>14</v>
      </c>
      <c r="BB1855">
        <v>2</v>
      </c>
      <c r="BC1855">
        <v>16</v>
      </c>
      <c r="BD1855">
        <v>0</v>
      </c>
      <c r="BE1855">
        <v>0</v>
      </c>
      <c r="BF1855">
        <v>1</v>
      </c>
      <c r="BG1855">
        <v>0</v>
      </c>
      <c r="BH1855">
        <v>0</v>
      </c>
      <c r="BI1855">
        <v>9</v>
      </c>
      <c r="BJ1855">
        <v>8</v>
      </c>
      <c r="BK1855">
        <v>0</v>
      </c>
      <c r="BL1855">
        <v>0</v>
      </c>
      <c r="BM1855">
        <v>0</v>
      </c>
      <c r="BN1855">
        <v>3</v>
      </c>
      <c r="BO1855">
        <v>23</v>
      </c>
      <c r="BP1855">
        <v>3</v>
      </c>
      <c r="BQ1855">
        <v>0</v>
      </c>
      <c r="BR1855">
        <v>0</v>
      </c>
      <c r="BS1855">
        <v>14</v>
      </c>
      <c r="BT1855">
        <v>151</v>
      </c>
      <c r="BU1855" t="s">
        <v>1850</v>
      </c>
    </row>
    <row r="1856" spans="1:73">
      <c r="A1856" t="s">
        <v>1778</v>
      </c>
      <c r="B1856" t="s">
        <v>1779</v>
      </c>
      <c r="C1856">
        <v>70</v>
      </c>
      <c r="D1856" t="s">
        <v>119</v>
      </c>
      <c r="E1856" t="s">
        <v>1797</v>
      </c>
      <c r="F1856" t="s">
        <v>92</v>
      </c>
      <c r="G1856">
        <v>0</v>
      </c>
      <c r="H1856">
        <v>1</v>
      </c>
      <c r="I1856">
        <v>0</v>
      </c>
      <c r="J1856">
        <v>0</v>
      </c>
      <c r="K1856">
        <v>0</v>
      </c>
      <c r="L1856">
        <v>0</v>
      </c>
      <c r="M1856">
        <v>0</v>
      </c>
      <c r="N1856">
        <v>1</v>
      </c>
      <c r="O1856">
        <v>0</v>
      </c>
      <c r="P1856">
        <v>0</v>
      </c>
      <c r="Q1856">
        <v>0</v>
      </c>
      <c r="R1856">
        <v>0</v>
      </c>
      <c r="S1856">
        <v>0</v>
      </c>
      <c r="T1856">
        <v>0</v>
      </c>
      <c r="U1856">
        <v>0</v>
      </c>
      <c r="V1856">
        <v>0</v>
      </c>
      <c r="W1856">
        <v>0</v>
      </c>
      <c r="X1856">
        <v>0</v>
      </c>
      <c r="Y1856">
        <v>0</v>
      </c>
      <c r="Z1856">
        <v>0</v>
      </c>
      <c r="AA1856">
        <v>0</v>
      </c>
      <c r="AB1856">
        <v>4</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1</v>
      </c>
      <c r="AU1856">
        <v>0</v>
      </c>
      <c r="AV1856">
        <v>0</v>
      </c>
      <c r="AW1856">
        <v>0</v>
      </c>
      <c r="AX1856">
        <v>0</v>
      </c>
      <c r="AY1856">
        <v>0</v>
      </c>
      <c r="AZ1856">
        <v>2</v>
      </c>
      <c r="BA1856">
        <v>0</v>
      </c>
      <c r="BB1856">
        <v>0</v>
      </c>
      <c r="BC1856">
        <v>0</v>
      </c>
      <c r="BD1856">
        <v>0</v>
      </c>
      <c r="BE1856">
        <v>0</v>
      </c>
      <c r="BF1856">
        <v>0</v>
      </c>
      <c r="BG1856">
        <v>0</v>
      </c>
      <c r="BH1856">
        <v>0</v>
      </c>
      <c r="BI1856">
        <v>0</v>
      </c>
      <c r="BJ1856">
        <v>0</v>
      </c>
      <c r="BK1856">
        <v>0</v>
      </c>
      <c r="BL1856">
        <v>0</v>
      </c>
      <c r="BM1856">
        <v>0</v>
      </c>
      <c r="BN1856">
        <v>0</v>
      </c>
      <c r="BO1856">
        <v>2</v>
      </c>
      <c r="BP1856">
        <v>0</v>
      </c>
      <c r="BQ1856">
        <v>0</v>
      </c>
      <c r="BR1856">
        <v>0</v>
      </c>
      <c r="BS1856">
        <v>1</v>
      </c>
      <c r="BT1856">
        <v>7</v>
      </c>
      <c r="BU1856" t="s">
        <v>1851</v>
      </c>
    </row>
    <row r="1857" spans="1:73">
      <c r="A1857" t="s">
        <v>1778</v>
      </c>
      <c r="B1857" t="s">
        <v>1779</v>
      </c>
      <c r="C1857">
        <v>71</v>
      </c>
      <c r="D1857" t="s">
        <v>119</v>
      </c>
      <c r="E1857" t="s">
        <v>78</v>
      </c>
      <c r="F1857" t="s">
        <v>77</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1</v>
      </c>
      <c r="BT1857">
        <v>2</v>
      </c>
      <c r="BU1857" t="s">
        <v>1852</v>
      </c>
    </row>
    <row r="1858" spans="1:73">
      <c r="A1858" t="s">
        <v>1778</v>
      </c>
      <c r="B1858" t="s">
        <v>1779</v>
      </c>
      <c r="C1858">
        <v>72</v>
      </c>
      <c r="D1858" t="s">
        <v>119</v>
      </c>
      <c r="E1858" t="s">
        <v>1797</v>
      </c>
      <c r="F1858" t="s">
        <v>92</v>
      </c>
      <c r="G1858">
        <v>2</v>
      </c>
      <c r="H1858">
        <v>15</v>
      </c>
      <c r="I1858">
        <v>5</v>
      </c>
      <c r="J1858">
        <v>1</v>
      </c>
      <c r="K1858">
        <v>0</v>
      </c>
      <c r="L1858">
        <v>11</v>
      </c>
      <c r="M1858">
        <v>0</v>
      </c>
      <c r="N1858">
        <v>13</v>
      </c>
      <c r="O1858">
        <v>0</v>
      </c>
      <c r="P1858">
        <v>0</v>
      </c>
      <c r="Q1858">
        <v>3</v>
      </c>
      <c r="R1858">
        <v>0</v>
      </c>
      <c r="S1858">
        <v>34</v>
      </c>
      <c r="T1858">
        <v>13</v>
      </c>
      <c r="U1858">
        <v>0</v>
      </c>
      <c r="V1858">
        <v>5</v>
      </c>
      <c r="W1858">
        <v>9</v>
      </c>
      <c r="X1858">
        <v>0</v>
      </c>
      <c r="Y1858">
        <v>0</v>
      </c>
      <c r="Z1858">
        <v>2</v>
      </c>
      <c r="AA1858">
        <v>0</v>
      </c>
      <c r="AB1858">
        <v>114</v>
      </c>
      <c r="AC1858">
        <v>0</v>
      </c>
      <c r="AD1858">
        <v>0</v>
      </c>
      <c r="AE1858">
        <v>4</v>
      </c>
      <c r="AF1858">
        <v>0</v>
      </c>
      <c r="AG1858">
        <v>0</v>
      </c>
      <c r="AH1858">
        <v>3</v>
      </c>
      <c r="AI1858">
        <v>9</v>
      </c>
      <c r="AJ1858">
        <v>0</v>
      </c>
      <c r="AK1858">
        <v>0</v>
      </c>
      <c r="AL1858">
        <v>2</v>
      </c>
      <c r="AM1858">
        <v>12</v>
      </c>
      <c r="AN1858">
        <v>0</v>
      </c>
      <c r="AO1858">
        <v>1</v>
      </c>
      <c r="AP1858">
        <v>1</v>
      </c>
      <c r="AQ1858">
        <v>1</v>
      </c>
      <c r="AR1858">
        <v>3</v>
      </c>
      <c r="AS1858">
        <v>0</v>
      </c>
      <c r="AT1858">
        <v>0</v>
      </c>
      <c r="AU1858">
        <v>2</v>
      </c>
      <c r="AV1858">
        <v>4</v>
      </c>
      <c r="AW1858">
        <v>2</v>
      </c>
      <c r="AX1858">
        <v>22</v>
      </c>
      <c r="AY1858">
        <v>25</v>
      </c>
      <c r="AZ1858">
        <v>24</v>
      </c>
      <c r="BA1858">
        <v>34</v>
      </c>
      <c r="BB1858">
        <v>3</v>
      </c>
      <c r="BC1858">
        <v>17</v>
      </c>
      <c r="BD1858">
        <v>0</v>
      </c>
      <c r="BE1858">
        <v>2</v>
      </c>
      <c r="BF1858">
        <v>0</v>
      </c>
      <c r="BG1858">
        <v>0</v>
      </c>
      <c r="BH1858">
        <v>0</v>
      </c>
      <c r="BI1858">
        <v>28</v>
      </c>
      <c r="BJ1858">
        <v>10</v>
      </c>
      <c r="BK1858">
        <v>0</v>
      </c>
      <c r="BL1858">
        <v>5</v>
      </c>
      <c r="BM1858">
        <v>2</v>
      </c>
      <c r="BN1858">
        <v>5</v>
      </c>
      <c r="BO1858">
        <v>27</v>
      </c>
      <c r="BP1858">
        <v>11</v>
      </c>
      <c r="BQ1858">
        <v>0</v>
      </c>
      <c r="BR1858">
        <v>3</v>
      </c>
      <c r="BS1858">
        <v>9</v>
      </c>
      <c r="BT1858">
        <v>171</v>
      </c>
      <c r="BU1858" t="s">
        <v>1853</v>
      </c>
    </row>
    <row r="1859" spans="1:73">
      <c r="A1859" t="s">
        <v>1778</v>
      </c>
      <c r="B1859" t="s">
        <v>1779</v>
      </c>
      <c r="C1859">
        <v>73</v>
      </c>
      <c r="D1859" t="s">
        <v>119</v>
      </c>
      <c r="E1859" t="s">
        <v>78</v>
      </c>
      <c r="F1859" t="s">
        <v>77</v>
      </c>
      <c r="G1859">
        <v>0</v>
      </c>
      <c r="H1859">
        <v>0</v>
      </c>
      <c r="I1859">
        <v>0</v>
      </c>
      <c r="J1859">
        <v>0</v>
      </c>
      <c r="K1859">
        <v>0</v>
      </c>
      <c r="L1859">
        <v>1</v>
      </c>
      <c r="M1859">
        <v>0</v>
      </c>
      <c r="N1859">
        <v>2</v>
      </c>
      <c r="O1859">
        <v>0</v>
      </c>
      <c r="P1859">
        <v>0</v>
      </c>
      <c r="Q1859">
        <v>1</v>
      </c>
      <c r="R1859">
        <v>0</v>
      </c>
      <c r="S1859">
        <v>5</v>
      </c>
      <c r="T1859">
        <v>3</v>
      </c>
      <c r="U1859">
        <v>0</v>
      </c>
      <c r="V1859">
        <v>1</v>
      </c>
      <c r="W1859">
        <v>0</v>
      </c>
      <c r="X1859">
        <v>0</v>
      </c>
      <c r="Y1859">
        <v>0</v>
      </c>
      <c r="Z1859">
        <v>0</v>
      </c>
      <c r="AA1859">
        <v>0</v>
      </c>
      <c r="AB1859">
        <v>15</v>
      </c>
      <c r="AC1859">
        <v>0</v>
      </c>
      <c r="AD1859">
        <v>0</v>
      </c>
      <c r="AE1859">
        <v>0</v>
      </c>
      <c r="AF1859">
        <v>0</v>
      </c>
      <c r="AG1859">
        <v>0</v>
      </c>
      <c r="AH1859">
        <v>2</v>
      </c>
      <c r="AI1859">
        <v>1</v>
      </c>
      <c r="AJ1859">
        <v>0</v>
      </c>
      <c r="AK1859">
        <v>0</v>
      </c>
      <c r="AL1859">
        <v>0</v>
      </c>
      <c r="AM1859">
        <v>3</v>
      </c>
      <c r="AN1859">
        <v>0</v>
      </c>
      <c r="AO1859">
        <v>0</v>
      </c>
      <c r="AP1859">
        <v>1</v>
      </c>
      <c r="AQ1859">
        <v>0</v>
      </c>
      <c r="AR1859">
        <v>0</v>
      </c>
      <c r="AS1859">
        <v>0</v>
      </c>
      <c r="AT1859">
        <v>0</v>
      </c>
      <c r="AU1859">
        <v>0</v>
      </c>
      <c r="AV1859">
        <v>0</v>
      </c>
      <c r="AW1859">
        <v>0</v>
      </c>
      <c r="AX1859">
        <v>3</v>
      </c>
      <c r="AY1859">
        <v>3</v>
      </c>
      <c r="AZ1859">
        <v>4</v>
      </c>
      <c r="BA1859">
        <v>6</v>
      </c>
      <c r="BB1859">
        <v>0</v>
      </c>
      <c r="BC1859">
        <v>2</v>
      </c>
      <c r="BD1859">
        <v>0</v>
      </c>
      <c r="BE1859">
        <v>0</v>
      </c>
      <c r="BF1859">
        <v>0</v>
      </c>
      <c r="BG1859">
        <v>0</v>
      </c>
      <c r="BH1859">
        <v>0</v>
      </c>
      <c r="BI1859">
        <v>2</v>
      </c>
      <c r="BJ1859">
        <v>0</v>
      </c>
      <c r="BK1859">
        <v>0</v>
      </c>
      <c r="BL1859">
        <v>0</v>
      </c>
      <c r="BM1859">
        <v>0</v>
      </c>
      <c r="BN1859">
        <v>1</v>
      </c>
      <c r="BO1859">
        <v>4</v>
      </c>
      <c r="BP1859">
        <v>0</v>
      </c>
      <c r="BQ1859">
        <v>0</v>
      </c>
      <c r="BR1859">
        <v>1</v>
      </c>
      <c r="BS1859">
        <v>1</v>
      </c>
      <c r="BT1859">
        <v>23</v>
      </c>
      <c r="BU1859" t="s">
        <v>1854</v>
      </c>
    </row>
    <row r="1860" spans="1:73">
      <c r="A1860" t="s">
        <v>1778</v>
      </c>
      <c r="B1860" t="s">
        <v>1779</v>
      </c>
      <c r="C1860">
        <v>74</v>
      </c>
      <c r="D1860" t="s">
        <v>119</v>
      </c>
      <c r="E1860" t="s">
        <v>1797</v>
      </c>
      <c r="F1860" t="s">
        <v>92</v>
      </c>
      <c r="G1860">
        <v>0</v>
      </c>
      <c r="H1860">
        <v>1</v>
      </c>
      <c r="I1860">
        <v>0</v>
      </c>
      <c r="J1860">
        <v>0</v>
      </c>
      <c r="K1860">
        <v>0</v>
      </c>
      <c r="L1860">
        <v>0</v>
      </c>
      <c r="M1860">
        <v>0</v>
      </c>
      <c r="N1860">
        <v>1</v>
      </c>
      <c r="O1860">
        <v>0</v>
      </c>
      <c r="P1860">
        <v>0</v>
      </c>
      <c r="Q1860">
        <v>0</v>
      </c>
      <c r="R1860">
        <v>0</v>
      </c>
      <c r="S1860">
        <v>0</v>
      </c>
      <c r="T1860">
        <v>0</v>
      </c>
      <c r="U1860">
        <v>0</v>
      </c>
      <c r="V1860">
        <v>0</v>
      </c>
      <c r="W1860">
        <v>0</v>
      </c>
      <c r="X1860">
        <v>0</v>
      </c>
      <c r="Y1860">
        <v>0</v>
      </c>
      <c r="Z1860">
        <v>0</v>
      </c>
      <c r="AA1860">
        <v>0</v>
      </c>
      <c r="AB1860">
        <v>7</v>
      </c>
      <c r="AC1860">
        <v>0</v>
      </c>
      <c r="AD1860">
        <v>0</v>
      </c>
      <c r="AE1860">
        <v>0</v>
      </c>
      <c r="AF1860">
        <v>0</v>
      </c>
      <c r="AG1860">
        <v>0</v>
      </c>
      <c r="AH1860">
        <v>0</v>
      </c>
      <c r="AI1860">
        <v>0</v>
      </c>
      <c r="AJ1860">
        <v>0</v>
      </c>
      <c r="AK1860">
        <v>0</v>
      </c>
      <c r="AL1860">
        <v>0</v>
      </c>
      <c r="AM1860">
        <v>2</v>
      </c>
      <c r="AN1860">
        <v>0</v>
      </c>
      <c r="AO1860">
        <v>0</v>
      </c>
      <c r="AP1860">
        <v>0</v>
      </c>
      <c r="AQ1860">
        <v>0</v>
      </c>
      <c r="AR1860">
        <v>0</v>
      </c>
      <c r="AS1860">
        <v>0</v>
      </c>
      <c r="AT1860">
        <v>0</v>
      </c>
      <c r="AU1860">
        <v>0</v>
      </c>
      <c r="AV1860">
        <v>0</v>
      </c>
      <c r="AW1860">
        <v>0</v>
      </c>
      <c r="AX1860">
        <v>1</v>
      </c>
      <c r="AY1860">
        <v>3</v>
      </c>
      <c r="AZ1860">
        <v>2</v>
      </c>
      <c r="BA1860">
        <v>3</v>
      </c>
      <c r="BB1860">
        <v>0</v>
      </c>
      <c r="BC1860">
        <v>2</v>
      </c>
      <c r="BD1860">
        <v>0</v>
      </c>
      <c r="BE1860">
        <v>0</v>
      </c>
      <c r="BF1860">
        <v>0</v>
      </c>
      <c r="BG1860">
        <v>0</v>
      </c>
      <c r="BH1860">
        <v>0</v>
      </c>
      <c r="BI1860">
        <v>1</v>
      </c>
      <c r="BJ1860">
        <v>1</v>
      </c>
      <c r="BK1860">
        <v>0</v>
      </c>
      <c r="BL1860">
        <v>0</v>
      </c>
      <c r="BM1860">
        <v>0</v>
      </c>
      <c r="BN1860">
        <v>1</v>
      </c>
      <c r="BO1860">
        <v>2</v>
      </c>
      <c r="BP1860">
        <v>0</v>
      </c>
      <c r="BQ1860">
        <v>0</v>
      </c>
      <c r="BR1860">
        <v>1</v>
      </c>
      <c r="BS1860">
        <v>1</v>
      </c>
      <c r="BT1860">
        <v>12</v>
      </c>
      <c r="BU1860" t="s">
        <v>1855</v>
      </c>
    </row>
    <row r="1861" spans="1:73">
      <c r="A1861" t="s">
        <v>1778</v>
      </c>
      <c r="B1861" t="s">
        <v>1779</v>
      </c>
      <c r="C1861">
        <v>75</v>
      </c>
      <c r="D1861" t="s">
        <v>119</v>
      </c>
      <c r="E1861" t="s">
        <v>78</v>
      </c>
      <c r="F1861" t="s">
        <v>77</v>
      </c>
      <c r="G1861">
        <v>0</v>
      </c>
      <c r="H1861">
        <v>12</v>
      </c>
      <c r="I1861">
        <v>6</v>
      </c>
      <c r="J1861">
        <v>0</v>
      </c>
      <c r="K1861">
        <v>0</v>
      </c>
      <c r="L1861">
        <v>13</v>
      </c>
      <c r="M1861">
        <v>0</v>
      </c>
      <c r="N1861">
        <v>16</v>
      </c>
      <c r="O1861">
        <v>1</v>
      </c>
      <c r="P1861">
        <v>1</v>
      </c>
      <c r="Q1861">
        <v>4</v>
      </c>
      <c r="R1861">
        <v>0</v>
      </c>
      <c r="S1861">
        <v>35</v>
      </c>
      <c r="T1861">
        <v>10</v>
      </c>
      <c r="U1861">
        <v>0</v>
      </c>
      <c r="V1861">
        <v>6</v>
      </c>
      <c r="W1861">
        <v>8</v>
      </c>
      <c r="X1861">
        <v>0</v>
      </c>
      <c r="Y1861">
        <v>0</v>
      </c>
      <c r="Z1861">
        <v>0</v>
      </c>
      <c r="AA1861">
        <v>0</v>
      </c>
      <c r="AB1861">
        <v>110</v>
      </c>
      <c r="AC1861">
        <v>1</v>
      </c>
      <c r="AD1861">
        <v>0</v>
      </c>
      <c r="AE1861">
        <v>0</v>
      </c>
      <c r="AF1861">
        <v>0</v>
      </c>
      <c r="AG1861">
        <v>0</v>
      </c>
      <c r="AH1861">
        <v>0</v>
      </c>
      <c r="AI1861">
        <v>8</v>
      </c>
      <c r="AJ1861">
        <v>0</v>
      </c>
      <c r="AK1861">
        <v>0</v>
      </c>
      <c r="AL1861">
        <v>4</v>
      </c>
      <c r="AM1861">
        <v>21</v>
      </c>
      <c r="AN1861">
        <v>0</v>
      </c>
      <c r="AO1861">
        <v>0</v>
      </c>
      <c r="AP1861">
        <v>1</v>
      </c>
      <c r="AQ1861">
        <v>1</v>
      </c>
      <c r="AR1861">
        <v>0</v>
      </c>
      <c r="AS1861">
        <v>0</v>
      </c>
      <c r="AT1861">
        <v>0</v>
      </c>
      <c r="AU1861">
        <v>5</v>
      </c>
      <c r="AV1861">
        <v>0</v>
      </c>
      <c r="AW1861">
        <v>5</v>
      </c>
      <c r="AX1861">
        <v>23</v>
      </c>
      <c r="AY1861">
        <v>19</v>
      </c>
      <c r="AZ1861">
        <v>20</v>
      </c>
      <c r="BA1861">
        <v>46</v>
      </c>
      <c r="BB1861">
        <v>1</v>
      </c>
      <c r="BC1861">
        <v>16</v>
      </c>
      <c r="BD1861">
        <v>0</v>
      </c>
      <c r="BE1861">
        <v>0</v>
      </c>
      <c r="BF1861">
        <v>0</v>
      </c>
      <c r="BG1861">
        <v>0</v>
      </c>
      <c r="BH1861">
        <v>2</v>
      </c>
      <c r="BI1861">
        <v>27</v>
      </c>
      <c r="BJ1861">
        <v>13</v>
      </c>
      <c r="BK1861">
        <v>0</v>
      </c>
      <c r="BL1861">
        <v>1</v>
      </c>
      <c r="BM1861">
        <v>0</v>
      </c>
      <c r="BN1861">
        <v>2</v>
      </c>
      <c r="BO1861">
        <v>27</v>
      </c>
      <c r="BP1861">
        <v>0</v>
      </c>
      <c r="BQ1861">
        <v>0</v>
      </c>
      <c r="BR1861">
        <v>17</v>
      </c>
      <c r="BS1861">
        <v>8</v>
      </c>
      <c r="BT1861">
        <v>161</v>
      </c>
      <c r="BU1861" t="s">
        <v>1856</v>
      </c>
    </row>
    <row r="1862" spans="1:73">
      <c r="A1862" t="s">
        <v>1778</v>
      </c>
      <c r="B1862" t="s">
        <v>1779</v>
      </c>
      <c r="C1862">
        <v>76</v>
      </c>
      <c r="D1862" t="s">
        <v>119</v>
      </c>
      <c r="E1862" t="s">
        <v>1805</v>
      </c>
      <c r="F1862" t="s">
        <v>101</v>
      </c>
      <c r="G1862">
        <v>0</v>
      </c>
      <c r="H1862">
        <v>0</v>
      </c>
      <c r="I1862">
        <v>1</v>
      </c>
      <c r="J1862">
        <v>0</v>
      </c>
      <c r="K1862">
        <v>0</v>
      </c>
      <c r="L1862">
        <v>0</v>
      </c>
      <c r="M1862">
        <v>0</v>
      </c>
      <c r="N1862">
        <v>1</v>
      </c>
      <c r="O1862">
        <v>0</v>
      </c>
      <c r="P1862">
        <v>0</v>
      </c>
      <c r="Q1862">
        <v>0</v>
      </c>
      <c r="R1862">
        <v>0</v>
      </c>
      <c r="S1862">
        <v>1</v>
      </c>
      <c r="T1862">
        <v>0</v>
      </c>
      <c r="U1862">
        <v>0</v>
      </c>
      <c r="V1862">
        <v>0</v>
      </c>
      <c r="W1862">
        <v>0</v>
      </c>
      <c r="X1862">
        <v>0</v>
      </c>
      <c r="Y1862">
        <v>0</v>
      </c>
      <c r="Z1862">
        <v>0</v>
      </c>
      <c r="AA1862">
        <v>0</v>
      </c>
      <c r="AB1862">
        <v>3</v>
      </c>
      <c r="AC1862">
        <v>0</v>
      </c>
      <c r="AD1862">
        <v>0</v>
      </c>
      <c r="AE1862">
        <v>0</v>
      </c>
      <c r="AF1862">
        <v>0</v>
      </c>
      <c r="AG1862">
        <v>0</v>
      </c>
      <c r="AH1862">
        <v>0</v>
      </c>
      <c r="AI1862">
        <v>0</v>
      </c>
      <c r="AJ1862">
        <v>0</v>
      </c>
      <c r="AK1862">
        <v>0</v>
      </c>
      <c r="AL1862">
        <v>0</v>
      </c>
      <c r="AM1862">
        <v>2</v>
      </c>
      <c r="AN1862">
        <v>0</v>
      </c>
      <c r="AO1862">
        <v>0</v>
      </c>
      <c r="AP1862">
        <v>0</v>
      </c>
      <c r="AQ1862">
        <v>0</v>
      </c>
      <c r="AR1862">
        <v>0</v>
      </c>
      <c r="AS1862">
        <v>0</v>
      </c>
      <c r="AT1862">
        <v>0</v>
      </c>
      <c r="AU1862">
        <v>0</v>
      </c>
      <c r="AV1862">
        <v>0</v>
      </c>
      <c r="AW1862">
        <v>1</v>
      </c>
      <c r="AX1862">
        <v>0</v>
      </c>
      <c r="AY1862">
        <v>0</v>
      </c>
      <c r="AZ1862">
        <v>1</v>
      </c>
      <c r="BA1862">
        <v>3</v>
      </c>
      <c r="BB1862">
        <v>0</v>
      </c>
      <c r="BC1862">
        <v>0</v>
      </c>
      <c r="BD1862">
        <v>0</v>
      </c>
      <c r="BE1862">
        <v>0</v>
      </c>
      <c r="BF1862">
        <v>0</v>
      </c>
      <c r="BG1862">
        <v>0</v>
      </c>
      <c r="BH1862">
        <v>0</v>
      </c>
      <c r="BI1862">
        <v>0</v>
      </c>
      <c r="BJ1862">
        <v>0</v>
      </c>
      <c r="BK1862">
        <v>0</v>
      </c>
      <c r="BL1862">
        <v>1</v>
      </c>
      <c r="BM1862">
        <v>0</v>
      </c>
      <c r="BN1862">
        <v>0</v>
      </c>
      <c r="BO1862">
        <v>1</v>
      </c>
      <c r="BP1862">
        <v>0</v>
      </c>
      <c r="BQ1862">
        <v>0</v>
      </c>
      <c r="BR1862">
        <v>0</v>
      </c>
      <c r="BS1862">
        <v>1</v>
      </c>
      <c r="BT1862">
        <v>5</v>
      </c>
      <c r="BU1862" t="s">
        <v>1857</v>
      </c>
    </row>
    <row r="1863" spans="1:73">
      <c r="A1863" t="s">
        <v>1778</v>
      </c>
      <c r="B1863" t="s">
        <v>1779</v>
      </c>
      <c r="C1863">
        <v>77</v>
      </c>
      <c r="D1863" t="s">
        <v>119</v>
      </c>
      <c r="E1863" t="s">
        <v>78</v>
      </c>
      <c r="F1863" t="s">
        <v>77</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1</v>
      </c>
      <c r="BT1863">
        <v>2</v>
      </c>
      <c r="BU1863" t="s">
        <v>1858</v>
      </c>
    </row>
    <row r="1864" spans="1:73">
      <c r="A1864" t="s">
        <v>1778</v>
      </c>
      <c r="B1864" t="s">
        <v>1779</v>
      </c>
      <c r="C1864">
        <v>78</v>
      </c>
      <c r="D1864" t="s">
        <v>119</v>
      </c>
      <c r="E1864" t="s">
        <v>1805</v>
      </c>
      <c r="F1864" t="s">
        <v>101</v>
      </c>
      <c r="G1864">
        <v>0</v>
      </c>
      <c r="H1864">
        <v>1</v>
      </c>
      <c r="I1864">
        <v>0</v>
      </c>
      <c r="J1864">
        <v>0</v>
      </c>
      <c r="K1864">
        <v>0</v>
      </c>
      <c r="L1864">
        <v>8</v>
      </c>
      <c r="M1864">
        <v>0</v>
      </c>
      <c r="N1864">
        <v>4</v>
      </c>
      <c r="O1864">
        <v>0</v>
      </c>
      <c r="P1864">
        <v>0</v>
      </c>
      <c r="Q1864">
        <v>0</v>
      </c>
      <c r="R1864">
        <v>0</v>
      </c>
      <c r="S1864">
        <v>8</v>
      </c>
      <c r="T1864">
        <v>0</v>
      </c>
      <c r="U1864">
        <v>0</v>
      </c>
      <c r="V1864">
        <v>0</v>
      </c>
      <c r="W1864">
        <v>1</v>
      </c>
      <c r="X1864">
        <v>0</v>
      </c>
      <c r="Y1864">
        <v>0</v>
      </c>
      <c r="Z1864">
        <v>0</v>
      </c>
      <c r="AA1864">
        <v>0</v>
      </c>
      <c r="AB1864">
        <v>27</v>
      </c>
      <c r="AC1864">
        <v>0</v>
      </c>
      <c r="AD1864">
        <v>0</v>
      </c>
      <c r="AE1864">
        <v>0</v>
      </c>
      <c r="AF1864">
        <v>0</v>
      </c>
      <c r="AG1864">
        <v>0</v>
      </c>
      <c r="AH1864">
        <v>0</v>
      </c>
      <c r="AI1864">
        <v>5</v>
      </c>
      <c r="AJ1864">
        <v>0</v>
      </c>
      <c r="AK1864">
        <v>0</v>
      </c>
      <c r="AL1864">
        <v>0</v>
      </c>
      <c r="AM1864">
        <v>5</v>
      </c>
      <c r="AN1864">
        <v>0</v>
      </c>
      <c r="AO1864">
        <v>0</v>
      </c>
      <c r="AP1864">
        <v>1</v>
      </c>
      <c r="AQ1864">
        <v>1</v>
      </c>
      <c r="AR1864">
        <v>0</v>
      </c>
      <c r="AS1864">
        <v>0</v>
      </c>
      <c r="AT1864">
        <v>0</v>
      </c>
      <c r="AU1864">
        <v>0</v>
      </c>
      <c r="AV1864">
        <v>0</v>
      </c>
      <c r="AW1864">
        <v>0</v>
      </c>
      <c r="AX1864">
        <v>1</v>
      </c>
      <c r="AY1864">
        <v>3</v>
      </c>
      <c r="AZ1864">
        <v>5</v>
      </c>
      <c r="BA1864">
        <v>6</v>
      </c>
      <c r="BB1864">
        <v>0</v>
      </c>
      <c r="BC1864">
        <v>3</v>
      </c>
      <c r="BD1864">
        <v>0</v>
      </c>
      <c r="BE1864">
        <v>0</v>
      </c>
      <c r="BF1864">
        <v>0</v>
      </c>
      <c r="BG1864">
        <v>0</v>
      </c>
      <c r="BH1864">
        <v>0</v>
      </c>
      <c r="BI1864">
        <v>1</v>
      </c>
      <c r="BJ1864">
        <v>2</v>
      </c>
      <c r="BK1864">
        <v>0</v>
      </c>
      <c r="BL1864">
        <v>0</v>
      </c>
      <c r="BM1864">
        <v>0</v>
      </c>
      <c r="BN1864">
        <v>0</v>
      </c>
      <c r="BO1864">
        <v>5</v>
      </c>
      <c r="BP1864">
        <v>1</v>
      </c>
      <c r="BQ1864">
        <v>0</v>
      </c>
      <c r="BR1864">
        <v>0</v>
      </c>
      <c r="BS1864">
        <v>4</v>
      </c>
      <c r="BT1864">
        <v>40</v>
      </c>
      <c r="BU1864" t="s">
        <v>1859</v>
      </c>
    </row>
    <row r="1865" spans="1:73">
      <c r="A1865" t="s">
        <v>1778</v>
      </c>
      <c r="B1865" t="s">
        <v>1779</v>
      </c>
      <c r="C1865">
        <v>79</v>
      </c>
      <c r="D1865" t="s">
        <v>119</v>
      </c>
      <c r="E1865" t="s">
        <v>1797</v>
      </c>
      <c r="F1865" t="s">
        <v>92</v>
      </c>
      <c r="G1865">
        <v>0</v>
      </c>
      <c r="H1865">
        <v>0</v>
      </c>
      <c r="I1865">
        <v>0</v>
      </c>
      <c r="J1865">
        <v>0</v>
      </c>
      <c r="K1865">
        <v>0</v>
      </c>
      <c r="L1865">
        <v>2</v>
      </c>
      <c r="M1865">
        <v>0</v>
      </c>
      <c r="N1865">
        <v>0</v>
      </c>
      <c r="O1865">
        <v>0</v>
      </c>
      <c r="P1865">
        <v>0</v>
      </c>
      <c r="Q1865">
        <v>0</v>
      </c>
      <c r="R1865">
        <v>0</v>
      </c>
      <c r="S1865">
        <v>3</v>
      </c>
      <c r="T1865">
        <v>1</v>
      </c>
      <c r="U1865">
        <v>0</v>
      </c>
      <c r="V1865">
        <v>0</v>
      </c>
      <c r="W1865">
        <v>0</v>
      </c>
      <c r="X1865">
        <v>0</v>
      </c>
      <c r="Y1865">
        <v>0</v>
      </c>
      <c r="Z1865">
        <v>0</v>
      </c>
      <c r="AA1865">
        <v>0</v>
      </c>
      <c r="AB1865">
        <v>7</v>
      </c>
      <c r="AC1865">
        <v>0</v>
      </c>
      <c r="AD1865">
        <v>0</v>
      </c>
      <c r="AE1865">
        <v>0</v>
      </c>
      <c r="AF1865">
        <v>0</v>
      </c>
      <c r="AG1865">
        <v>0</v>
      </c>
      <c r="AH1865">
        <v>0</v>
      </c>
      <c r="AI1865">
        <v>1</v>
      </c>
      <c r="AJ1865">
        <v>0</v>
      </c>
      <c r="AK1865">
        <v>0</v>
      </c>
      <c r="AL1865">
        <v>0</v>
      </c>
      <c r="AM1865">
        <v>0</v>
      </c>
      <c r="AN1865">
        <v>0</v>
      </c>
      <c r="AO1865">
        <v>0</v>
      </c>
      <c r="AP1865">
        <v>1</v>
      </c>
      <c r="AQ1865">
        <v>0</v>
      </c>
      <c r="AR1865">
        <v>0</v>
      </c>
      <c r="AS1865">
        <v>0</v>
      </c>
      <c r="AT1865">
        <v>0</v>
      </c>
      <c r="AU1865">
        <v>0</v>
      </c>
      <c r="AV1865">
        <v>0</v>
      </c>
      <c r="AW1865">
        <v>0</v>
      </c>
      <c r="AX1865">
        <v>0</v>
      </c>
      <c r="AY1865">
        <v>2</v>
      </c>
      <c r="AZ1865">
        <v>0</v>
      </c>
      <c r="BA1865">
        <v>0</v>
      </c>
      <c r="BB1865">
        <v>0</v>
      </c>
      <c r="BC1865">
        <v>2</v>
      </c>
      <c r="BD1865">
        <v>0</v>
      </c>
      <c r="BE1865">
        <v>0</v>
      </c>
      <c r="BF1865">
        <v>0</v>
      </c>
      <c r="BG1865">
        <v>0</v>
      </c>
      <c r="BH1865">
        <v>0</v>
      </c>
      <c r="BI1865">
        <v>0</v>
      </c>
      <c r="BJ1865">
        <v>1</v>
      </c>
      <c r="BK1865">
        <v>0</v>
      </c>
      <c r="BL1865">
        <v>0</v>
      </c>
      <c r="BM1865">
        <v>0</v>
      </c>
      <c r="BN1865">
        <v>0</v>
      </c>
      <c r="BO1865">
        <v>0</v>
      </c>
      <c r="BP1865">
        <v>0</v>
      </c>
      <c r="BQ1865">
        <v>0</v>
      </c>
      <c r="BR1865">
        <v>0</v>
      </c>
      <c r="BS1865">
        <v>2</v>
      </c>
      <c r="BT1865">
        <v>15</v>
      </c>
      <c r="BU1865" t="s">
        <v>1860</v>
      </c>
    </row>
    <row r="1866" spans="1:73">
      <c r="A1866" t="s">
        <v>1778</v>
      </c>
      <c r="B1866" t="s">
        <v>1779</v>
      </c>
      <c r="C1866">
        <v>80</v>
      </c>
      <c r="D1866" t="s">
        <v>119</v>
      </c>
      <c r="E1866" t="s">
        <v>78</v>
      </c>
      <c r="F1866" t="s">
        <v>77</v>
      </c>
      <c r="G1866">
        <v>0</v>
      </c>
      <c r="H1866">
        <v>0</v>
      </c>
      <c r="I1866">
        <v>0</v>
      </c>
      <c r="J1866">
        <v>0</v>
      </c>
      <c r="K1866">
        <v>0</v>
      </c>
      <c r="L1866">
        <v>0</v>
      </c>
      <c r="M1866">
        <v>0</v>
      </c>
      <c r="N1866">
        <v>0</v>
      </c>
      <c r="O1866">
        <v>0</v>
      </c>
      <c r="P1866">
        <v>0</v>
      </c>
      <c r="Q1866">
        <v>0</v>
      </c>
      <c r="R1866">
        <v>0</v>
      </c>
      <c r="S1866">
        <v>2</v>
      </c>
      <c r="T1866">
        <v>0</v>
      </c>
      <c r="U1866">
        <v>0</v>
      </c>
      <c r="V1866">
        <v>0</v>
      </c>
      <c r="W1866">
        <v>0</v>
      </c>
      <c r="X1866">
        <v>0</v>
      </c>
      <c r="Y1866">
        <v>0</v>
      </c>
      <c r="Z1866">
        <v>0</v>
      </c>
      <c r="AA1866">
        <v>0</v>
      </c>
      <c r="AB1866">
        <v>3</v>
      </c>
      <c r="AC1866">
        <v>0</v>
      </c>
      <c r="AD1866">
        <v>0</v>
      </c>
      <c r="AE1866">
        <v>0</v>
      </c>
      <c r="AF1866">
        <v>0</v>
      </c>
      <c r="AG1866">
        <v>0</v>
      </c>
      <c r="AH1866">
        <v>0</v>
      </c>
      <c r="AI1866">
        <v>0</v>
      </c>
      <c r="AJ1866">
        <v>0</v>
      </c>
      <c r="AK1866">
        <v>0</v>
      </c>
      <c r="AL1866">
        <v>2</v>
      </c>
      <c r="AM1866">
        <v>2</v>
      </c>
      <c r="AN1866">
        <v>0</v>
      </c>
      <c r="AO1866">
        <v>0</v>
      </c>
      <c r="AP1866">
        <v>0</v>
      </c>
      <c r="AQ1866">
        <v>0</v>
      </c>
      <c r="AR1866">
        <v>0</v>
      </c>
      <c r="AS1866">
        <v>0</v>
      </c>
      <c r="AT1866">
        <v>0</v>
      </c>
      <c r="AU1866">
        <v>0</v>
      </c>
      <c r="AV1866">
        <v>0</v>
      </c>
      <c r="AW1866">
        <v>0</v>
      </c>
      <c r="AX1866">
        <v>0</v>
      </c>
      <c r="AY1866">
        <v>1</v>
      </c>
      <c r="AZ1866">
        <v>2</v>
      </c>
      <c r="BA1866">
        <v>2</v>
      </c>
      <c r="BB1866">
        <v>0</v>
      </c>
      <c r="BC1866">
        <v>0</v>
      </c>
      <c r="BD1866">
        <v>0</v>
      </c>
      <c r="BE1866">
        <v>0</v>
      </c>
      <c r="BF1866">
        <v>0</v>
      </c>
      <c r="BG1866">
        <v>0</v>
      </c>
      <c r="BH1866">
        <v>0</v>
      </c>
      <c r="BI1866">
        <v>2</v>
      </c>
      <c r="BJ1866">
        <v>0</v>
      </c>
      <c r="BK1866">
        <v>0</v>
      </c>
      <c r="BL1866">
        <v>0</v>
      </c>
      <c r="BM1866">
        <v>0</v>
      </c>
      <c r="BN1866">
        <v>0</v>
      </c>
      <c r="BO1866">
        <v>2</v>
      </c>
      <c r="BP1866">
        <v>0</v>
      </c>
      <c r="BQ1866">
        <v>0</v>
      </c>
      <c r="BR1866">
        <v>0</v>
      </c>
      <c r="BS1866">
        <v>1</v>
      </c>
      <c r="BT1866">
        <v>7</v>
      </c>
      <c r="BU1866" t="s">
        <v>1861</v>
      </c>
    </row>
    <row r="1867" spans="1:73">
      <c r="A1867" t="s">
        <v>1778</v>
      </c>
      <c r="B1867" t="s">
        <v>1779</v>
      </c>
      <c r="C1867">
        <v>81</v>
      </c>
      <c r="D1867" t="s">
        <v>119</v>
      </c>
      <c r="E1867" t="s">
        <v>1797</v>
      </c>
      <c r="F1867" t="s">
        <v>92</v>
      </c>
      <c r="G1867">
        <v>0</v>
      </c>
      <c r="H1867">
        <v>7</v>
      </c>
      <c r="I1867">
        <v>0</v>
      </c>
      <c r="J1867">
        <v>0</v>
      </c>
      <c r="K1867">
        <v>0</v>
      </c>
      <c r="L1867">
        <v>7</v>
      </c>
      <c r="M1867">
        <v>0</v>
      </c>
      <c r="N1867">
        <v>7</v>
      </c>
      <c r="O1867">
        <v>0</v>
      </c>
      <c r="P1867">
        <v>0</v>
      </c>
      <c r="Q1867">
        <v>2</v>
      </c>
      <c r="R1867">
        <v>1</v>
      </c>
      <c r="S1867">
        <v>11</v>
      </c>
      <c r="T1867">
        <v>4</v>
      </c>
      <c r="U1867">
        <v>0</v>
      </c>
      <c r="V1867">
        <v>1</v>
      </c>
      <c r="W1867">
        <v>2</v>
      </c>
      <c r="X1867">
        <v>0</v>
      </c>
      <c r="Y1867">
        <v>0</v>
      </c>
      <c r="Z1867">
        <v>0</v>
      </c>
      <c r="AA1867">
        <v>0</v>
      </c>
      <c r="AB1867">
        <v>48</v>
      </c>
      <c r="AC1867">
        <v>1</v>
      </c>
      <c r="AD1867">
        <v>0</v>
      </c>
      <c r="AE1867">
        <v>0</v>
      </c>
      <c r="AF1867">
        <v>0</v>
      </c>
      <c r="AG1867">
        <v>0</v>
      </c>
      <c r="AH1867">
        <v>2</v>
      </c>
      <c r="AI1867">
        <v>3</v>
      </c>
      <c r="AJ1867">
        <v>0</v>
      </c>
      <c r="AK1867">
        <v>0</v>
      </c>
      <c r="AL1867">
        <v>0</v>
      </c>
      <c r="AM1867">
        <v>5</v>
      </c>
      <c r="AN1867">
        <v>0</v>
      </c>
      <c r="AO1867">
        <v>0</v>
      </c>
      <c r="AP1867">
        <v>2</v>
      </c>
      <c r="AQ1867">
        <v>1</v>
      </c>
      <c r="AR1867">
        <v>0</v>
      </c>
      <c r="AS1867">
        <v>0</v>
      </c>
      <c r="AT1867">
        <v>0</v>
      </c>
      <c r="AU1867">
        <v>2</v>
      </c>
      <c r="AV1867">
        <v>0</v>
      </c>
      <c r="AW1867">
        <v>0</v>
      </c>
      <c r="AX1867">
        <v>6</v>
      </c>
      <c r="AY1867">
        <v>8</v>
      </c>
      <c r="AZ1867">
        <v>8</v>
      </c>
      <c r="BA1867">
        <v>13</v>
      </c>
      <c r="BB1867">
        <v>0</v>
      </c>
      <c r="BC1867">
        <v>14</v>
      </c>
      <c r="BD1867">
        <v>0</v>
      </c>
      <c r="BE1867">
        <v>0</v>
      </c>
      <c r="BF1867">
        <v>0</v>
      </c>
      <c r="BG1867">
        <v>0</v>
      </c>
      <c r="BH1867">
        <v>0</v>
      </c>
      <c r="BI1867">
        <v>4</v>
      </c>
      <c r="BJ1867">
        <v>7</v>
      </c>
      <c r="BK1867">
        <v>0</v>
      </c>
      <c r="BL1867">
        <v>1</v>
      </c>
      <c r="BM1867">
        <v>0</v>
      </c>
      <c r="BN1867">
        <v>4</v>
      </c>
      <c r="BO1867">
        <v>11</v>
      </c>
      <c r="BP1867">
        <v>0</v>
      </c>
      <c r="BQ1867">
        <v>0</v>
      </c>
      <c r="BR1867">
        <v>4</v>
      </c>
      <c r="BS1867">
        <v>7</v>
      </c>
      <c r="BT1867">
        <v>83</v>
      </c>
      <c r="BU1867" t="s">
        <v>1862</v>
      </c>
    </row>
    <row r="1868" spans="1:73">
      <c r="A1868" t="s">
        <v>1778</v>
      </c>
      <c r="B1868" t="s">
        <v>1779</v>
      </c>
      <c r="C1868">
        <v>82</v>
      </c>
      <c r="D1868" t="s">
        <v>119</v>
      </c>
      <c r="E1868" t="s">
        <v>78</v>
      </c>
      <c r="F1868" t="s">
        <v>77</v>
      </c>
      <c r="G1868">
        <v>0</v>
      </c>
      <c r="H1868">
        <v>0</v>
      </c>
      <c r="I1868">
        <v>0</v>
      </c>
      <c r="J1868">
        <v>0</v>
      </c>
      <c r="K1868">
        <v>0</v>
      </c>
      <c r="L1868">
        <v>3</v>
      </c>
      <c r="M1868">
        <v>0</v>
      </c>
      <c r="N1868">
        <v>3</v>
      </c>
      <c r="O1868">
        <v>0</v>
      </c>
      <c r="P1868">
        <v>0</v>
      </c>
      <c r="Q1868">
        <v>0</v>
      </c>
      <c r="R1868">
        <v>0</v>
      </c>
      <c r="S1868">
        <v>2</v>
      </c>
      <c r="T1868">
        <v>2</v>
      </c>
      <c r="U1868">
        <v>0</v>
      </c>
      <c r="V1868">
        <v>0</v>
      </c>
      <c r="W1868">
        <v>0</v>
      </c>
      <c r="X1868">
        <v>0</v>
      </c>
      <c r="Y1868">
        <v>0</v>
      </c>
      <c r="Z1868">
        <v>0</v>
      </c>
      <c r="AA1868">
        <v>0</v>
      </c>
      <c r="AB1868">
        <v>17</v>
      </c>
      <c r="AC1868">
        <v>0</v>
      </c>
      <c r="AD1868">
        <v>0</v>
      </c>
      <c r="AE1868">
        <v>0</v>
      </c>
      <c r="AF1868">
        <v>0</v>
      </c>
      <c r="AG1868">
        <v>0</v>
      </c>
      <c r="AH1868">
        <v>0</v>
      </c>
      <c r="AI1868">
        <v>1</v>
      </c>
      <c r="AJ1868">
        <v>0</v>
      </c>
      <c r="AK1868">
        <v>0</v>
      </c>
      <c r="AL1868">
        <v>0</v>
      </c>
      <c r="AM1868">
        <v>7</v>
      </c>
      <c r="AN1868">
        <v>0</v>
      </c>
      <c r="AO1868">
        <v>0</v>
      </c>
      <c r="AP1868">
        <v>1</v>
      </c>
      <c r="AQ1868">
        <v>0</v>
      </c>
      <c r="AR1868">
        <v>0</v>
      </c>
      <c r="AS1868">
        <v>0</v>
      </c>
      <c r="AT1868">
        <v>2</v>
      </c>
      <c r="AU1868">
        <v>0</v>
      </c>
      <c r="AV1868">
        <v>0</v>
      </c>
      <c r="AW1868">
        <v>0</v>
      </c>
      <c r="AX1868">
        <v>0</v>
      </c>
      <c r="AY1868">
        <v>0</v>
      </c>
      <c r="AZ1868">
        <v>6</v>
      </c>
      <c r="BA1868">
        <v>7</v>
      </c>
      <c r="BB1868">
        <v>0</v>
      </c>
      <c r="BC1868">
        <v>4</v>
      </c>
      <c r="BD1868">
        <v>0</v>
      </c>
      <c r="BE1868">
        <v>0</v>
      </c>
      <c r="BF1868">
        <v>0</v>
      </c>
      <c r="BG1868">
        <v>0</v>
      </c>
      <c r="BH1868">
        <v>0</v>
      </c>
      <c r="BI1868">
        <v>0</v>
      </c>
      <c r="BJ1868">
        <v>0</v>
      </c>
      <c r="BK1868">
        <v>0</v>
      </c>
      <c r="BL1868">
        <v>0</v>
      </c>
      <c r="BM1868">
        <v>0</v>
      </c>
      <c r="BN1868">
        <v>1</v>
      </c>
      <c r="BO1868">
        <v>7</v>
      </c>
      <c r="BP1868">
        <v>0</v>
      </c>
      <c r="BQ1868">
        <v>0</v>
      </c>
      <c r="BR1868">
        <v>0</v>
      </c>
      <c r="BS1868">
        <v>5</v>
      </c>
      <c r="BT1868">
        <v>31</v>
      </c>
      <c r="BU1868" t="s">
        <v>1863</v>
      </c>
    </row>
    <row r="1869" spans="1:73">
      <c r="A1869" t="s">
        <v>1778</v>
      </c>
      <c r="B1869" t="s">
        <v>1779</v>
      </c>
      <c r="C1869">
        <v>83</v>
      </c>
      <c r="D1869" t="s">
        <v>119</v>
      </c>
      <c r="E1869" t="s">
        <v>1797</v>
      </c>
      <c r="F1869" t="s">
        <v>92</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1</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1</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1</v>
      </c>
      <c r="BT1869">
        <v>3</v>
      </c>
      <c r="BU1869" t="e">
        <f>-- of bombs.</f>
        <v>#NAME?</v>
      </c>
    </row>
    <row r="1870" spans="1:73">
      <c r="A1870" t="s">
        <v>1778</v>
      </c>
      <c r="B1870" t="s">
        <v>1779</v>
      </c>
      <c r="C1870">
        <v>84</v>
      </c>
      <c r="D1870" t="s">
        <v>119</v>
      </c>
      <c r="E1870" t="s">
        <v>78</v>
      </c>
      <c r="F1870" t="s">
        <v>77</v>
      </c>
      <c r="G1870">
        <v>0</v>
      </c>
      <c r="H1870">
        <v>3</v>
      </c>
      <c r="I1870">
        <v>0</v>
      </c>
      <c r="J1870">
        <v>0</v>
      </c>
      <c r="K1870">
        <v>0</v>
      </c>
      <c r="L1870">
        <v>3</v>
      </c>
      <c r="M1870">
        <v>0</v>
      </c>
      <c r="N1870">
        <v>4</v>
      </c>
      <c r="O1870">
        <v>0</v>
      </c>
      <c r="P1870">
        <v>0</v>
      </c>
      <c r="Q1870">
        <v>0</v>
      </c>
      <c r="R1870">
        <v>0</v>
      </c>
      <c r="S1870">
        <v>5</v>
      </c>
      <c r="T1870">
        <v>3</v>
      </c>
      <c r="U1870">
        <v>0</v>
      </c>
      <c r="V1870">
        <v>0</v>
      </c>
      <c r="W1870">
        <v>0</v>
      </c>
      <c r="X1870">
        <v>0</v>
      </c>
      <c r="Y1870">
        <v>0</v>
      </c>
      <c r="Z1870">
        <v>0</v>
      </c>
      <c r="AA1870">
        <v>0</v>
      </c>
      <c r="AB1870">
        <v>20</v>
      </c>
      <c r="AC1870">
        <v>0</v>
      </c>
      <c r="AD1870">
        <v>0</v>
      </c>
      <c r="AE1870">
        <v>0</v>
      </c>
      <c r="AF1870">
        <v>0</v>
      </c>
      <c r="AG1870">
        <v>0</v>
      </c>
      <c r="AH1870">
        <v>0</v>
      </c>
      <c r="AI1870">
        <v>3</v>
      </c>
      <c r="AJ1870">
        <v>0</v>
      </c>
      <c r="AK1870">
        <v>0</v>
      </c>
      <c r="AL1870">
        <v>2</v>
      </c>
      <c r="AM1870">
        <v>6</v>
      </c>
      <c r="AN1870">
        <v>0</v>
      </c>
      <c r="AO1870">
        <v>0</v>
      </c>
      <c r="AP1870">
        <v>1</v>
      </c>
      <c r="AQ1870">
        <v>0</v>
      </c>
      <c r="AR1870">
        <v>0</v>
      </c>
      <c r="AS1870">
        <v>0</v>
      </c>
      <c r="AT1870">
        <v>1</v>
      </c>
      <c r="AU1870">
        <v>1</v>
      </c>
      <c r="AV1870">
        <v>1</v>
      </c>
      <c r="AW1870">
        <v>0</v>
      </c>
      <c r="AX1870">
        <v>3</v>
      </c>
      <c r="AY1870">
        <v>0</v>
      </c>
      <c r="AZ1870">
        <v>8</v>
      </c>
      <c r="BA1870">
        <v>9</v>
      </c>
      <c r="BB1870">
        <v>0</v>
      </c>
      <c r="BC1870">
        <v>5</v>
      </c>
      <c r="BD1870">
        <v>0</v>
      </c>
      <c r="BE1870">
        <v>0</v>
      </c>
      <c r="BF1870">
        <v>1</v>
      </c>
      <c r="BG1870">
        <v>0</v>
      </c>
      <c r="BH1870">
        <v>3</v>
      </c>
      <c r="BI1870">
        <v>5</v>
      </c>
      <c r="BJ1870">
        <v>3</v>
      </c>
      <c r="BK1870">
        <v>0</v>
      </c>
      <c r="BL1870">
        <v>0</v>
      </c>
      <c r="BM1870">
        <v>0</v>
      </c>
      <c r="BN1870">
        <v>1</v>
      </c>
      <c r="BO1870">
        <v>9</v>
      </c>
      <c r="BP1870">
        <v>0</v>
      </c>
      <c r="BQ1870">
        <v>0</v>
      </c>
      <c r="BR1870">
        <v>1</v>
      </c>
      <c r="BS1870">
        <v>3</v>
      </c>
      <c r="BT1870">
        <v>34</v>
      </c>
      <c r="BU1870" t="s">
        <v>1864</v>
      </c>
    </row>
    <row r="1871" spans="1:73">
      <c r="A1871" t="s">
        <v>1778</v>
      </c>
      <c r="B1871" t="s">
        <v>1779</v>
      </c>
      <c r="C1871">
        <v>85</v>
      </c>
      <c r="D1871" t="s">
        <v>119</v>
      </c>
      <c r="E1871" t="s">
        <v>1797</v>
      </c>
      <c r="F1871" t="s">
        <v>92</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1</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2</v>
      </c>
      <c r="BJ1871">
        <v>0</v>
      </c>
      <c r="BK1871">
        <v>0</v>
      </c>
      <c r="BL1871">
        <v>0</v>
      </c>
      <c r="BM1871">
        <v>0</v>
      </c>
      <c r="BN1871">
        <v>0</v>
      </c>
      <c r="BO1871">
        <v>0</v>
      </c>
      <c r="BP1871">
        <v>0</v>
      </c>
      <c r="BQ1871">
        <v>0</v>
      </c>
      <c r="BR1871">
        <v>0</v>
      </c>
      <c r="BS1871">
        <v>1</v>
      </c>
      <c r="BT1871">
        <v>3</v>
      </c>
      <c r="BU1871" t="s">
        <v>1865</v>
      </c>
    </row>
    <row r="1872" spans="1:73">
      <c r="A1872" t="s">
        <v>1778</v>
      </c>
      <c r="B1872" t="s">
        <v>1779</v>
      </c>
      <c r="C1872">
        <v>86</v>
      </c>
      <c r="D1872" t="s">
        <v>119</v>
      </c>
      <c r="E1872" t="s">
        <v>78</v>
      </c>
      <c r="F1872" t="s">
        <v>77</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1</v>
      </c>
      <c r="BT1872">
        <v>1</v>
      </c>
      <c r="BU1872" t="s">
        <v>206</v>
      </c>
    </row>
    <row r="1873" spans="1:73">
      <c r="A1873" t="s">
        <v>1778</v>
      </c>
      <c r="B1873" t="s">
        <v>1779</v>
      </c>
      <c r="C1873">
        <v>87</v>
      </c>
      <c r="D1873" t="s">
        <v>119</v>
      </c>
      <c r="E1873" t="s">
        <v>1797</v>
      </c>
      <c r="F1873" t="s">
        <v>92</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2</v>
      </c>
      <c r="AC1873">
        <v>0</v>
      </c>
      <c r="AD1873">
        <v>0</v>
      </c>
      <c r="AE1873">
        <v>0</v>
      </c>
      <c r="AF1873">
        <v>0</v>
      </c>
      <c r="AG1873">
        <v>0</v>
      </c>
      <c r="AH1873">
        <v>0</v>
      </c>
      <c r="AI1873">
        <v>0</v>
      </c>
      <c r="AJ1873">
        <v>0</v>
      </c>
      <c r="AK1873">
        <v>0</v>
      </c>
      <c r="AL1873">
        <v>0</v>
      </c>
      <c r="AM1873">
        <v>1</v>
      </c>
      <c r="AN1873">
        <v>0</v>
      </c>
      <c r="AO1873">
        <v>0</v>
      </c>
      <c r="AP1873">
        <v>0</v>
      </c>
      <c r="AQ1873">
        <v>0</v>
      </c>
      <c r="AR1873">
        <v>0</v>
      </c>
      <c r="AS1873">
        <v>0</v>
      </c>
      <c r="AT1873">
        <v>0</v>
      </c>
      <c r="AU1873">
        <v>0</v>
      </c>
      <c r="AV1873">
        <v>0</v>
      </c>
      <c r="AW1873">
        <v>0</v>
      </c>
      <c r="AX1873">
        <v>0</v>
      </c>
      <c r="AY1873">
        <v>0</v>
      </c>
      <c r="AZ1873">
        <v>0</v>
      </c>
      <c r="BA1873">
        <v>1</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2</v>
      </c>
      <c r="BT1873">
        <v>8</v>
      </c>
      <c r="BU1873" t="s">
        <v>1866</v>
      </c>
    </row>
    <row r="1874" spans="1:73">
      <c r="A1874" t="s">
        <v>1778</v>
      </c>
      <c r="B1874" t="s">
        <v>1779</v>
      </c>
      <c r="C1874">
        <v>88</v>
      </c>
      <c r="D1874" t="s">
        <v>119</v>
      </c>
      <c r="E1874" t="s">
        <v>78</v>
      </c>
      <c r="F1874" t="s">
        <v>77</v>
      </c>
      <c r="G1874">
        <v>0</v>
      </c>
      <c r="H1874">
        <v>1</v>
      </c>
      <c r="I1874">
        <v>0</v>
      </c>
      <c r="J1874">
        <v>0</v>
      </c>
      <c r="K1874">
        <v>0</v>
      </c>
      <c r="L1874">
        <v>0</v>
      </c>
      <c r="M1874">
        <v>0</v>
      </c>
      <c r="N1874">
        <v>0</v>
      </c>
      <c r="O1874">
        <v>0</v>
      </c>
      <c r="P1874">
        <v>0</v>
      </c>
      <c r="Q1874">
        <v>0</v>
      </c>
      <c r="R1874">
        <v>0</v>
      </c>
      <c r="S1874">
        <v>2</v>
      </c>
      <c r="T1874">
        <v>0</v>
      </c>
      <c r="U1874">
        <v>0</v>
      </c>
      <c r="V1874">
        <v>1</v>
      </c>
      <c r="W1874">
        <v>1</v>
      </c>
      <c r="X1874">
        <v>0</v>
      </c>
      <c r="Y1874">
        <v>0</v>
      </c>
      <c r="Z1874">
        <v>0</v>
      </c>
      <c r="AA1874">
        <v>0</v>
      </c>
      <c r="AB1874">
        <v>3</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1</v>
      </c>
      <c r="AV1874">
        <v>0</v>
      </c>
      <c r="AW1874">
        <v>0</v>
      </c>
      <c r="AX1874">
        <v>0</v>
      </c>
      <c r="AY1874">
        <v>1</v>
      </c>
      <c r="AZ1874">
        <v>0</v>
      </c>
      <c r="BA1874">
        <v>0</v>
      </c>
      <c r="BB1874">
        <v>0</v>
      </c>
      <c r="BC1874">
        <v>0</v>
      </c>
      <c r="BD1874">
        <v>0</v>
      </c>
      <c r="BE1874">
        <v>0</v>
      </c>
      <c r="BF1874">
        <v>0</v>
      </c>
      <c r="BG1874">
        <v>0</v>
      </c>
      <c r="BH1874">
        <v>0</v>
      </c>
      <c r="BI1874">
        <v>0</v>
      </c>
      <c r="BJ1874">
        <v>0</v>
      </c>
      <c r="BK1874">
        <v>0</v>
      </c>
      <c r="BL1874">
        <v>0</v>
      </c>
      <c r="BM1874">
        <v>0</v>
      </c>
      <c r="BN1874">
        <v>0</v>
      </c>
      <c r="BO1874">
        <v>1</v>
      </c>
      <c r="BP1874">
        <v>0</v>
      </c>
      <c r="BQ1874">
        <v>0</v>
      </c>
      <c r="BR1874">
        <v>0</v>
      </c>
      <c r="BS1874">
        <v>2</v>
      </c>
      <c r="BT1874">
        <v>7</v>
      </c>
      <c r="BU1874" t="s">
        <v>1867</v>
      </c>
    </row>
    <row r="1875" spans="1:73">
      <c r="A1875" t="s">
        <v>1778</v>
      </c>
      <c r="B1875" t="s">
        <v>1779</v>
      </c>
      <c r="C1875">
        <v>89</v>
      </c>
      <c r="D1875" t="s">
        <v>119</v>
      </c>
      <c r="E1875" t="s">
        <v>1797</v>
      </c>
      <c r="F1875" t="s">
        <v>92</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1</v>
      </c>
      <c r="BA1875">
        <v>0</v>
      </c>
      <c r="BB1875">
        <v>0</v>
      </c>
      <c r="BC1875">
        <v>0</v>
      </c>
      <c r="BD1875">
        <v>0</v>
      </c>
      <c r="BE1875">
        <v>0</v>
      </c>
      <c r="BF1875">
        <v>0</v>
      </c>
      <c r="BG1875">
        <v>0</v>
      </c>
      <c r="BH1875">
        <v>0</v>
      </c>
      <c r="BI1875">
        <v>0</v>
      </c>
      <c r="BJ1875">
        <v>0</v>
      </c>
      <c r="BK1875">
        <v>0</v>
      </c>
      <c r="BL1875">
        <v>0</v>
      </c>
      <c r="BM1875">
        <v>0</v>
      </c>
      <c r="BN1875">
        <v>0</v>
      </c>
      <c r="BO1875">
        <v>1</v>
      </c>
      <c r="BP1875">
        <v>0</v>
      </c>
      <c r="BQ1875">
        <v>0</v>
      </c>
      <c r="BR1875">
        <v>0</v>
      </c>
      <c r="BS1875">
        <v>1</v>
      </c>
      <c r="BT1875">
        <v>4</v>
      </c>
      <c r="BU1875" t="e">
        <f>-- get bombed, too.</f>
        <v>#NAME?</v>
      </c>
    </row>
    <row r="1876" spans="1:73">
      <c r="A1876" t="s">
        <v>1778</v>
      </c>
      <c r="B1876" t="s">
        <v>1779</v>
      </c>
      <c r="C1876">
        <v>90</v>
      </c>
      <c r="D1876" t="s">
        <v>119</v>
      </c>
      <c r="E1876" t="s">
        <v>78</v>
      </c>
      <c r="F1876" t="s">
        <v>77</v>
      </c>
      <c r="G1876">
        <v>0</v>
      </c>
      <c r="H1876">
        <v>0</v>
      </c>
      <c r="I1876">
        <v>0</v>
      </c>
      <c r="J1876">
        <v>0</v>
      </c>
      <c r="K1876">
        <v>0</v>
      </c>
      <c r="L1876">
        <v>0</v>
      </c>
      <c r="M1876">
        <v>0</v>
      </c>
      <c r="N1876">
        <v>1</v>
      </c>
      <c r="O1876">
        <v>0</v>
      </c>
      <c r="P1876">
        <v>0</v>
      </c>
      <c r="Q1876">
        <v>0</v>
      </c>
      <c r="R1876">
        <v>0</v>
      </c>
      <c r="S1876">
        <v>0</v>
      </c>
      <c r="T1876">
        <v>0</v>
      </c>
      <c r="U1876">
        <v>0</v>
      </c>
      <c r="V1876">
        <v>0</v>
      </c>
      <c r="W1876">
        <v>0</v>
      </c>
      <c r="X1876">
        <v>0</v>
      </c>
      <c r="Y1876">
        <v>0</v>
      </c>
      <c r="Z1876">
        <v>0</v>
      </c>
      <c r="AA1876">
        <v>0</v>
      </c>
      <c r="AB1876">
        <v>5</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1</v>
      </c>
      <c r="AY1876">
        <v>2</v>
      </c>
      <c r="AZ1876">
        <v>1</v>
      </c>
      <c r="BA1876">
        <v>2</v>
      </c>
      <c r="BB1876">
        <v>0</v>
      </c>
      <c r="BC1876">
        <v>1</v>
      </c>
      <c r="BD1876">
        <v>0</v>
      </c>
      <c r="BE1876">
        <v>0</v>
      </c>
      <c r="BF1876">
        <v>0</v>
      </c>
      <c r="BG1876">
        <v>0</v>
      </c>
      <c r="BH1876">
        <v>0</v>
      </c>
      <c r="BI1876">
        <v>1</v>
      </c>
      <c r="BJ1876">
        <v>1</v>
      </c>
      <c r="BK1876">
        <v>0</v>
      </c>
      <c r="BL1876">
        <v>0</v>
      </c>
      <c r="BM1876">
        <v>0</v>
      </c>
      <c r="BN1876">
        <v>0</v>
      </c>
      <c r="BO1876">
        <v>1</v>
      </c>
      <c r="BP1876">
        <v>0</v>
      </c>
      <c r="BQ1876">
        <v>0</v>
      </c>
      <c r="BR1876">
        <v>1</v>
      </c>
      <c r="BS1876">
        <v>1</v>
      </c>
      <c r="BT1876">
        <v>7</v>
      </c>
      <c r="BU1876" t="e">
        <f>-- have clarity for you On that.</f>
        <v>#NAME?</v>
      </c>
    </row>
    <row r="1877" spans="1:73">
      <c r="A1877" t="s">
        <v>1778</v>
      </c>
      <c r="B1877" t="s">
        <v>1779</v>
      </c>
      <c r="C1877">
        <v>91</v>
      </c>
      <c r="D1877" t="s">
        <v>119</v>
      </c>
      <c r="E1877" t="s">
        <v>1805</v>
      </c>
      <c r="F1877" t="s">
        <v>101</v>
      </c>
      <c r="G1877">
        <v>0</v>
      </c>
      <c r="H1877">
        <v>1</v>
      </c>
      <c r="I1877">
        <v>0</v>
      </c>
      <c r="J1877">
        <v>0</v>
      </c>
      <c r="K1877">
        <v>0</v>
      </c>
      <c r="L1877">
        <v>0</v>
      </c>
      <c r="M1877">
        <v>0</v>
      </c>
      <c r="N1877">
        <v>0</v>
      </c>
      <c r="O1877">
        <v>0</v>
      </c>
      <c r="P1877">
        <v>0</v>
      </c>
      <c r="Q1877">
        <v>0</v>
      </c>
      <c r="R1877">
        <v>0</v>
      </c>
      <c r="S1877">
        <v>2</v>
      </c>
      <c r="T1877">
        <v>0</v>
      </c>
      <c r="U1877">
        <v>0</v>
      </c>
      <c r="V1877">
        <v>0</v>
      </c>
      <c r="W1877">
        <v>2</v>
      </c>
      <c r="X1877">
        <v>0</v>
      </c>
      <c r="Y1877">
        <v>0</v>
      </c>
      <c r="Z1877">
        <v>0</v>
      </c>
      <c r="AA1877">
        <v>0</v>
      </c>
      <c r="AB1877">
        <v>3</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1</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1</v>
      </c>
      <c r="BT1877">
        <v>4</v>
      </c>
      <c r="BU1877" t="s">
        <v>1868</v>
      </c>
    </row>
    <row r="1878" spans="1:73">
      <c r="A1878" t="s">
        <v>1778</v>
      </c>
      <c r="B1878" t="s">
        <v>1779</v>
      </c>
      <c r="C1878">
        <v>92</v>
      </c>
      <c r="D1878" t="s">
        <v>119</v>
      </c>
      <c r="E1878" t="s">
        <v>78</v>
      </c>
      <c r="F1878" t="s">
        <v>77</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1</v>
      </c>
      <c r="BT1878">
        <v>2</v>
      </c>
      <c r="BU1878" t="s">
        <v>1858</v>
      </c>
    </row>
    <row r="1879" spans="1:73">
      <c r="A1879" t="s">
        <v>1778</v>
      </c>
      <c r="B1879" t="s">
        <v>1779</v>
      </c>
      <c r="C1879">
        <v>93</v>
      </c>
      <c r="D1879" t="s">
        <v>119</v>
      </c>
      <c r="E1879" t="s">
        <v>1805</v>
      </c>
      <c r="F1879" t="s">
        <v>101</v>
      </c>
      <c r="G1879">
        <v>0</v>
      </c>
      <c r="H1879">
        <v>1</v>
      </c>
      <c r="I1879">
        <v>0</v>
      </c>
      <c r="J1879">
        <v>0</v>
      </c>
      <c r="K1879">
        <v>0</v>
      </c>
      <c r="L1879">
        <v>7</v>
      </c>
      <c r="M1879">
        <v>0</v>
      </c>
      <c r="N1879">
        <v>8</v>
      </c>
      <c r="O1879">
        <v>0</v>
      </c>
      <c r="P1879">
        <v>0</v>
      </c>
      <c r="Q1879">
        <v>3</v>
      </c>
      <c r="R1879">
        <v>0</v>
      </c>
      <c r="S1879">
        <v>11</v>
      </c>
      <c r="T1879">
        <v>4</v>
      </c>
      <c r="U1879">
        <v>0</v>
      </c>
      <c r="V1879">
        <v>0</v>
      </c>
      <c r="W1879">
        <v>0</v>
      </c>
      <c r="X1879">
        <v>0</v>
      </c>
      <c r="Y1879">
        <v>0</v>
      </c>
      <c r="Z1879">
        <v>0</v>
      </c>
      <c r="AA1879">
        <v>0</v>
      </c>
      <c r="AB1879">
        <v>36</v>
      </c>
      <c r="AC1879">
        <v>0</v>
      </c>
      <c r="AD1879">
        <v>0</v>
      </c>
      <c r="AE1879">
        <v>0</v>
      </c>
      <c r="AF1879">
        <v>0</v>
      </c>
      <c r="AG1879">
        <v>0</v>
      </c>
      <c r="AH1879">
        <v>0</v>
      </c>
      <c r="AI1879">
        <v>6</v>
      </c>
      <c r="AJ1879">
        <v>0</v>
      </c>
      <c r="AK1879">
        <v>0</v>
      </c>
      <c r="AL1879">
        <v>1</v>
      </c>
      <c r="AM1879">
        <v>2</v>
      </c>
      <c r="AN1879">
        <v>0</v>
      </c>
      <c r="AO1879">
        <v>0</v>
      </c>
      <c r="AP1879">
        <v>0</v>
      </c>
      <c r="AQ1879">
        <v>1</v>
      </c>
      <c r="AR1879">
        <v>0</v>
      </c>
      <c r="AS1879">
        <v>0</v>
      </c>
      <c r="AT1879">
        <v>0</v>
      </c>
      <c r="AU1879">
        <v>6</v>
      </c>
      <c r="AV1879">
        <v>0</v>
      </c>
      <c r="AW1879">
        <v>0</v>
      </c>
      <c r="AX1879">
        <v>8</v>
      </c>
      <c r="AY1879">
        <v>4</v>
      </c>
      <c r="AZ1879">
        <v>3</v>
      </c>
      <c r="BA1879">
        <v>10</v>
      </c>
      <c r="BB1879">
        <v>0</v>
      </c>
      <c r="BC1879">
        <v>5</v>
      </c>
      <c r="BD1879">
        <v>0</v>
      </c>
      <c r="BE1879">
        <v>0</v>
      </c>
      <c r="BF1879">
        <v>0</v>
      </c>
      <c r="BG1879">
        <v>0</v>
      </c>
      <c r="BH1879">
        <v>0</v>
      </c>
      <c r="BI1879">
        <v>7</v>
      </c>
      <c r="BJ1879">
        <v>2</v>
      </c>
      <c r="BK1879">
        <v>0</v>
      </c>
      <c r="BL1879">
        <v>1</v>
      </c>
      <c r="BM1879">
        <v>0</v>
      </c>
      <c r="BN1879">
        <v>1</v>
      </c>
      <c r="BO1879">
        <v>9</v>
      </c>
      <c r="BP1879">
        <v>6</v>
      </c>
      <c r="BQ1879">
        <v>0</v>
      </c>
      <c r="BR1879">
        <v>0</v>
      </c>
      <c r="BS1879">
        <v>4</v>
      </c>
      <c r="BT1879">
        <v>57</v>
      </c>
      <c r="BU1879" t="s">
        <v>1869</v>
      </c>
    </row>
    <row r="1880" spans="1:73">
      <c r="A1880" t="s">
        <v>1778</v>
      </c>
      <c r="B1880" t="s">
        <v>1779</v>
      </c>
      <c r="C1880">
        <v>94</v>
      </c>
      <c r="D1880" t="s">
        <v>119</v>
      </c>
      <c r="E1880" t="s">
        <v>1797</v>
      </c>
      <c r="F1880" t="s">
        <v>92</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1</v>
      </c>
      <c r="BT1880">
        <v>3</v>
      </c>
      <c r="BU1880" t="s">
        <v>1870</v>
      </c>
    </row>
    <row r="1881" spans="1:73">
      <c r="A1881" t="s">
        <v>1778</v>
      </c>
      <c r="B1881" t="s">
        <v>1779</v>
      </c>
      <c r="C1881">
        <v>95</v>
      </c>
      <c r="D1881" t="s">
        <v>119</v>
      </c>
      <c r="E1881" t="s">
        <v>1805</v>
      </c>
      <c r="F1881" t="s">
        <v>101</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2</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1</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2</v>
      </c>
      <c r="BT1881">
        <v>5</v>
      </c>
      <c r="BU1881" t="e">
        <f>-- to -- No. No.</f>
        <v>#NAME?</v>
      </c>
    </row>
    <row r="1882" spans="1:73">
      <c r="A1882" t="s">
        <v>1778</v>
      </c>
      <c r="B1882" t="s">
        <v>1779</v>
      </c>
      <c r="C1882">
        <v>96</v>
      </c>
      <c r="D1882" t="s">
        <v>119</v>
      </c>
      <c r="E1882" t="s">
        <v>78</v>
      </c>
      <c r="F1882" t="s">
        <v>77</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2</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1</v>
      </c>
      <c r="AY1882">
        <v>0</v>
      </c>
      <c r="AZ1882">
        <v>0</v>
      </c>
      <c r="BA1882">
        <v>1</v>
      </c>
      <c r="BB1882">
        <v>0</v>
      </c>
      <c r="BC1882">
        <v>0</v>
      </c>
      <c r="BD1882">
        <v>0</v>
      </c>
      <c r="BE1882">
        <v>0</v>
      </c>
      <c r="BF1882">
        <v>0</v>
      </c>
      <c r="BG1882">
        <v>0</v>
      </c>
      <c r="BH1882">
        <v>1</v>
      </c>
      <c r="BI1882">
        <v>1</v>
      </c>
      <c r="BJ1882">
        <v>0</v>
      </c>
      <c r="BK1882">
        <v>0</v>
      </c>
      <c r="BL1882">
        <v>0</v>
      </c>
      <c r="BM1882">
        <v>0</v>
      </c>
      <c r="BN1882">
        <v>0</v>
      </c>
      <c r="BO1882">
        <v>0</v>
      </c>
      <c r="BP1882">
        <v>0</v>
      </c>
      <c r="BQ1882">
        <v>0</v>
      </c>
      <c r="BR1882">
        <v>0</v>
      </c>
      <c r="BS1882">
        <v>1</v>
      </c>
      <c r="BT1882">
        <v>4</v>
      </c>
      <c r="BU1882" t="s">
        <v>1871</v>
      </c>
    </row>
    <row r="1883" spans="1:73">
      <c r="A1883" t="s">
        <v>1778</v>
      </c>
      <c r="B1883" t="s">
        <v>1779</v>
      </c>
      <c r="C1883">
        <v>97</v>
      </c>
      <c r="D1883" t="s">
        <v>119</v>
      </c>
      <c r="E1883" t="s">
        <v>1805</v>
      </c>
      <c r="F1883" t="s">
        <v>101</v>
      </c>
      <c r="G1883">
        <v>0</v>
      </c>
      <c r="H1883">
        <v>1</v>
      </c>
      <c r="I1883">
        <v>3</v>
      </c>
      <c r="J1883">
        <v>0</v>
      </c>
      <c r="K1883">
        <v>0</v>
      </c>
      <c r="L1883">
        <v>3</v>
      </c>
      <c r="M1883">
        <v>0</v>
      </c>
      <c r="N1883">
        <v>3</v>
      </c>
      <c r="O1883">
        <v>0</v>
      </c>
      <c r="P1883">
        <v>0</v>
      </c>
      <c r="Q1883">
        <v>0</v>
      </c>
      <c r="R1883">
        <v>0</v>
      </c>
      <c r="S1883">
        <v>9</v>
      </c>
      <c r="T1883">
        <v>3</v>
      </c>
      <c r="U1883">
        <v>0</v>
      </c>
      <c r="V1883">
        <v>1</v>
      </c>
      <c r="W1883">
        <v>3</v>
      </c>
      <c r="X1883">
        <v>0</v>
      </c>
      <c r="Y1883">
        <v>0</v>
      </c>
      <c r="Z1883">
        <v>0</v>
      </c>
      <c r="AA1883">
        <v>0</v>
      </c>
      <c r="AB1883">
        <v>26</v>
      </c>
      <c r="AC1883">
        <v>1</v>
      </c>
      <c r="AD1883">
        <v>0</v>
      </c>
      <c r="AE1883">
        <v>0</v>
      </c>
      <c r="AF1883">
        <v>0</v>
      </c>
      <c r="AG1883">
        <v>0</v>
      </c>
      <c r="AH1883">
        <v>1</v>
      </c>
      <c r="AI1883">
        <v>1</v>
      </c>
      <c r="AJ1883">
        <v>0</v>
      </c>
      <c r="AK1883">
        <v>0</v>
      </c>
      <c r="AL1883">
        <v>0</v>
      </c>
      <c r="AM1883">
        <v>4</v>
      </c>
      <c r="AN1883">
        <v>0</v>
      </c>
      <c r="AO1883">
        <v>0</v>
      </c>
      <c r="AP1883">
        <v>0</v>
      </c>
      <c r="AQ1883">
        <v>1</v>
      </c>
      <c r="AR1883">
        <v>0</v>
      </c>
      <c r="AS1883">
        <v>0</v>
      </c>
      <c r="AT1883">
        <v>0</v>
      </c>
      <c r="AU1883">
        <v>2</v>
      </c>
      <c r="AV1883">
        <v>0</v>
      </c>
      <c r="AW1883">
        <v>2</v>
      </c>
      <c r="AX1883">
        <v>1</v>
      </c>
      <c r="AY1883">
        <v>6</v>
      </c>
      <c r="AZ1883">
        <v>0</v>
      </c>
      <c r="BA1883">
        <v>7</v>
      </c>
      <c r="BB1883">
        <v>1</v>
      </c>
      <c r="BC1883">
        <v>4</v>
      </c>
      <c r="BD1883">
        <v>0</v>
      </c>
      <c r="BE1883">
        <v>0</v>
      </c>
      <c r="BF1883">
        <v>0</v>
      </c>
      <c r="BG1883">
        <v>0</v>
      </c>
      <c r="BH1883">
        <v>0</v>
      </c>
      <c r="BI1883">
        <v>2</v>
      </c>
      <c r="BJ1883">
        <v>4</v>
      </c>
      <c r="BK1883">
        <v>0</v>
      </c>
      <c r="BL1883">
        <v>1</v>
      </c>
      <c r="BM1883">
        <v>0</v>
      </c>
      <c r="BN1883">
        <v>0</v>
      </c>
      <c r="BO1883">
        <v>3</v>
      </c>
      <c r="BP1883">
        <v>0</v>
      </c>
      <c r="BQ1883">
        <v>0</v>
      </c>
      <c r="BR1883">
        <v>0</v>
      </c>
      <c r="BS1883">
        <v>3</v>
      </c>
      <c r="BT1883">
        <v>42</v>
      </c>
      <c r="BU1883" t="s">
        <v>1872</v>
      </c>
    </row>
    <row r="1884" spans="1:73">
      <c r="A1884" t="s">
        <v>1778</v>
      </c>
      <c r="B1884" t="s">
        <v>1779</v>
      </c>
      <c r="C1884">
        <v>98</v>
      </c>
      <c r="D1884" t="s">
        <v>119</v>
      </c>
      <c r="E1884" t="s">
        <v>1797</v>
      </c>
      <c r="F1884" t="s">
        <v>92</v>
      </c>
      <c r="G1884">
        <v>1</v>
      </c>
      <c r="H1884">
        <v>3</v>
      </c>
      <c r="I1884">
        <v>2</v>
      </c>
      <c r="J1884">
        <v>1</v>
      </c>
      <c r="K1884">
        <v>0</v>
      </c>
      <c r="L1884">
        <v>14</v>
      </c>
      <c r="M1884">
        <v>0</v>
      </c>
      <c r="N1884">
        <v>15</v>
      </c>
      <c r="O1884">
        <v>0</v>
      </c>
      <c r="P1884">
        <v>0</v>
      </c>
      <c r="Q1884">
        <v>0</v>
      </c>
      <c r="R1884">
        <v>4</v>
      </c>
      <c r="S1884">
        <v>20</v>
      </c>
      <c r="T1884">
        <v>3</v>
      </c>
      <c r="U1884">
        <v>0</v>
      </c>
      <c r="V1884">
        <v>2</v>
      </c>
      <c r="W1884">
        <v>1</v>
      </c>
      <c r="X1884">
        <v>0</v>
      </c>
      <c r="Y1884">
        <v>1</v>
      </c>
      <c r="Z1884">
        <v>0</v>
      </c>
      <c r="AA1884">
        <v>0</v>
      </c>
      <c r="AB1884">
        <v>82</v>
      </c>
      <c r="AC1884">
        <v>0</v>
      </c>
      <c r="AD1884">
        <v>0</v>
      </c>
      <c r="AE1884">
        <v>1</v>
      </c>
      <c r="AF1884">
        <v>0</v>
      </c>
      <c r="AG1884">
        <v>0</v>
      </c>
      <c r="AH1884">
        <v>4</v>
      </c>
      <c r="AI1884">
        <v>4</v>
      </c>
      <c r="AJ1884">
        <v>0</v>
      </c>
      <c r="AK1884">
        <v>0</v>
      </c>
      <c r="AL1884">
        <v>7</v>
      </c>
      <c r="AM1884">
        <v>4</v>
      </c>
      <c r="AN1884">
        <v>0</v>
      </c>
      <c r="AO1884">
        <v>0</v>
      </c>
      <c r="AP1884">
        <v>1</v>
      </c>
      <c r="AQ1884">
        <v>2</v>
      </c>
      <c r="AR1884">
        <v>1</v>
      </c>
      <c r="AS1884">
        <v>0</v>
      </c>
      <c r="AT1884">
        <v>0</v>
      </c>
      <c r="AU1884">
        <v>7</v>
      </c>
      <c r="AV1884">
        <v>2</v>
      </c>
      <c r="AW1884">
        <v>1</v>
      </c>
      <c r="AX1884">
        <v>16</v>
      </c>
      <c r="AY1884">
        <v>16</v>
      </c>
      <c r="AZ1884">
        <v>17</v>
      </c>
      <c r="BA1884">
        <v>24</v>
      </c>
      <c r="BB1884">
        <v>6</v>
      </c>
      <c r="BC1884">
        <v>11</v>
      </c>
      <c r="BD1884">
        <v>0</v>
      </c>
      <c r="BE1884">
        <v>0</v>
      </c>
      <c r="BF1884">
        <v>0</v>
      </c>
      <c r="BG1884">
        <v>0</v>
      </c>
      <c r="BH1884">
        <v>0</v>
      </c>
      <c r="BI1884">
        <v>9</v>
      </c>
      <c r="BJ1884">
        <v>9</v>
      </c>
      <c r="BK1884">
        <v>0</v>
      </c>
      <c r="BL1884">
        <v>1</v>
      </c>
      <c r="BM1884">
        <v>2</v>
      </c>
      <c r="BN1884">
        <v>1</v>
      </c>
      <c r="BO1884">
        <v>26</v>
      </c>
      <c r="BP1884">
        <v>0</v>
      </c>
      <c r="BQ1884">
        <v>1</v>
      </c>
      <c r="BR1884">
        <v>4</v>
      </c>
      <c r="BS1884">
        <v>8</v>
      </c>
      <c r="BT1884">
        <v>128</v>
      </c>
      <c r="BU1884" t="s">
        <v>1873</v>
      </c>
    </row>
    <row r="1885" spans="1:73">
      <c r="A1885" t="s">
        <v>1778</v>
      </c>
      <c r="B1885" t="s">
        <v>1779</v>
      </c>
      <c r="C1885">
        <v>99</v>
      </c>
      <c r="D1885" t="s">
        <v>119</v>
      </c>
      <c r="E1885" t="s">
        <v>1805</v>
      </c>
      <c r="F1885" t="s">
        <v>101</v>
      </c>
      <c r="G1885">
        <v>0</v>
      </c>
      <c r="H1885">
        <v>1</v>
      </c>
      <c r="I1885">
        <v>0</v>
      </c>
      <c r="J1885">
        <v>0</v>
      </c>
      <c r="K1885">
        <v>0</v>
      </c>
      <c r="L1885">
        <v>0</v>
      </c>
      <c r="M1885">
        <v>0</v>
      </c>
      <c r="N1885">
        <v>1</v>
      </c>
      <c r="O1885">
        <v>0</v>
      </c>
      <c r="P1885">
        <v>0</v>
      </c>
      <c r="Q1885">
        <v>0</v>
      </c>
      <c r="R1885">
        <v>0</v>
      </c>
      <c r="S1885">
        <v>2</v>
      </c>
      <c r="T1885">
        <v>0</v>
      </c>
      <c r="U1885">
        <v>0</v>
      </c>
      <c r="V1885">
        <v>1</v>
      </c>
      <c r="W1885">
        <v>0</v>
      </c>
      <c r="X1885">
        <v>0</v>
      </c>
      <c r="Y1885">
        <v>0</v>
      </c>
      <c r="Z1885">
        <v>0</v>
      </c>
      <c r="AA1885">
        <v>0</v>
      </c>
      <c r="AB1885">
        <v>5</v>
      </c>
      <c r="AC1885">
        <v>1</v>
      </c>
      <c r="AD1885">
        <v>0</v>
      </c>
      <c r="AE1885">
        <v>1</v>
      </c>
      <c r="AF1885">
        <v>0</v>
      </c>
      <c r="AG1885">
        <v>0</v>
      </c>
      <c r="AH1885">
        <v>0</v>
      </c>
      <c r="AI1885">
        <v>0</v>
      </c>
      <c r="AJ1885">
        <v>0</v>
      </c>
      <c r="AK1885">
        <v>0</v>
      </c>
      <c r="AL1885">
        <v>0</v>
      </c>
      <c r="AM1885">
        <v>0</v>
      </c>
      <c r="AN1885">
        <v>0</v>
      </c>
      <c r="AO1885">
        <v>0</v>
      </c>
      <c r="AP1885">
        <v>0</v>
      </c>
      <c r="AQ1885">
        <v>0</v>
      </c>
      <c r="AR1885">
        <v>0</v>
      </c>
      <c r="AS1885">
        <v>0</v>
      </c>
      <c r="AT1885">
        <v>0</v>
      </c>
      <c r="AU1885">
        <v>0</v>
      </c>
      <c r="AV1885">
        <v>1</v>
      </c>
      <c r="AW1885">
        <v>0</v>
      </c>
      <c r="AX1885">
        <v>0</v>
      </c>
      <c r="AY1885">
        <v>1</v>
      </c>
      <c r="AZ1885">
        <v>0</v>
      </c>
      <c r="BA1885">
        <v>0</v>
      </c>
      <c r="BB1885">
        <v>0</v>
      </c>
      <c r="BC1885">
        <v>0</v>
      </c>
      <c r="BD1885">
        <v>0</v>
      </c>
      <c r="BE1885">
        <v>0</v>
      </c>
      <c r="BF1885">
        <v>0</v>
      </c>
      <c r="BG1885">
        <v>0</v>
      </c>
      <c r="BH1885">
        <v>0</v>
      </c>
      <c r="BI1885">
        <v>3</v>
      </c>
      <c r="BJ1885">
        <v>0</v>
      </c>
      <c r="BK1885">
        <v>0</v>
      </c>
      <c r="BL1885">
        <v>1</v>
      </c>
      <c r="BM1885">
        <v>0</v>
      </c>
      <c r="BN1885">
        <v>0</v>
      </c>
      <c r="BO1885">
        <v>1</v>
      </c>
      <c r="BP1885">
        <v>0</v>
      </c>
      <c r="BQ1885">
        <v>0</v>
      </c>
      <c r="BR1885">
        <v>0</v>
      </c>
      <c r="BS1885">
        <v>1</v>
      </c>
      <c r="BT1885">
        <v>6</v>
      </c>
      <c r="BU1885" t="s">
        <v>1874</v>
      </c>
    </row>
    <row r="1886" spans="1:73">
      <c r="A1886" t="s">
        <v>1778</v>
      </c>
      <c r="B1886" t="s">
        <v>1779</v>
      </c>
      <c r="C1886">
        <v>100</v>
      </c>
      <c r="D1886" t="s">
        <v>119</v>
      </c>
      <c r="E1886" t="s">
        <v>78</v>
      </c>
      <c r="F1886" t="s">
        <v>77</v>
      </c>
      <c r="G1886">
        <v>0</v>
      </c>
      <c r="H1886">
        <v>0</v>
      </c>
      <c r="I1886">
        <v>0</v>
      </c>
      <c r="J1886">
        <v>0</v>
      </c>
      <c r="K1886">
        <v>0</v>
      </c>
      <c r="L1886">
        <v>8</v>
      </c>
      <c r="M1886">
        <v>0</v>
      </c>
      <c r="N1886">
        <v>8</v>
      </c>
      <c r="O1886">
        <v>0</v>
      </c>
      <c r="P1886">
        <v>0</v>
      </c>
      <c r="Q1886">
        <v>3</v>
      </c>
      <c r="R1886">
        <v>0</v>
      </c>
      <c r="S1886">
        <v>8</v>
      </c>
      <c r="T1886">
        <v>2</v>
      </c>
      <c r="U1886">
        <v>0</v>
      </c>
      <c r="V1886">
        <v>1</v>
      </c>
      <c r="W1886">
        <v>0</v>
      </c>
      <c r="X1886">
        <v>0</v>
      </c>
      <c r="Y1886">
        <v>0</v>
      </c>
      <c r="Z1886">
        <v>0</v>
      </c>
      <c r="AA1886">
        <v>0</v>
      </c>
      <c r="AB1886">
        <v>53</v>
      </c>
      <c r="AC1886">
        <v>0</v>
      </c>
      <c r="AD1886">
        <v>0</v>
      </c>
      <c r="AE1886">
        <v>0</v>
      </c>
      <c r="AF1886">
        <v>0</v>
      </c>
      <c r="AG1886">
        <v>0</v>
      </c>
      <c r="AH1886">
        <v>0</v>
      </c>
      <c r="AI1886">
        <v>1</v>
      </c>
      <c r="AJ1886">
        <v>0</v>
      </c>
      <c r="AK1886">
        <v>0</v>
      </c>
      <c r="AL1886">
        <v>1</v>
      </c>
      <c r="AM1886">
        <v>11</v>
      </c>
      <c r="AN1886">
        <v>0</v>
      </c>
      <c r="AO1886">
        <v>0</v>
      </c>
      <c r="AP1886">
        <v>2</v>
      </c>
      <c r="AQ1886">
        <v>0</v>
      </c>
      <c r="AR1886">
        <v>0</v>
      </c>
      <c r="AS1886">
        <v>0</v>
      </c>
      <c r="AT1886">
        <v>0</v>
      </c>
      <c r="AU1886">
        <v>4</v>
      </c>
      <c r="AV1886">
        <v>0</v>
      </c>
      <c r="AW1886">
        <v>0</v>
      </c>
      <c r="AX1886">
        <v>6</v>
      </c>
      <c r="AY1886">
        <v>14</v>
      </c>
      <c r="AZ1886">
        <v>6</v>
      </c>
      <c r="BA1886">
        <v>18</v>
      </c>
      <c r="BB1886">
        <v>2</v>
      </c>
      <c r="BC1886">
        <v>15</v>
      </c>
      <c r="BD1886">
        <v>0</v>
      </c>
      <c r="BE1886">
        <v>0</v>
      </c>
      <c r="BF1886">
        <v>0</v>
      </c>
      <c r="BG1886">
        <v>0</v>
      </c>
      <c r="BH1886">
        <v>0</v>
      </c>
      <c r="BI1886">
        <v>7</v>
      </c>
      <c r="BJ1886">
        <v>12</v>
      </c>
      <c r="BK1886">
        <v>0</v>
      </c>
      <c r="BL1886">
        <v>2</v>
      </c>
      <c r="BM1886">
        <v>3</v>
      </c>
      <c r="BN1886">
        <v>0</v>
      </c>
      <c r="BO1886">
        <v>11</v>
      </c>
      <c r="BP1886">
        <v>0</v>
      </c>
      <c r="BQ1886">
        <v>0</v>
      </c>
      <c r="BR1886">
        <v>1</v>
      </c>
      <c r="BS1886">
        <v>4</v>
      </c>
      <c r="BT1886">
        <v>88</v>
      </c>
      <c r="BU1886" t="s">
        <v>1875</v>
      </c>
    </row>
    <row r="1887" spans="1:73">
      <c r="A1887" t="s">
        <v>1778</v>
      </c>
      <c r="B1887" t="s">
        <v>1779</v>
      </c>
      <c r="C1887">
        <v>101</v>
      </c>
      <c r="D1887" t="s">
        <v>119</v>
      </c>
      <c r="E1887" t="s">
        <v>1792</v>
      </c>
      <c r="F1887" t="s">
        <v>92</v>
      </c>
      <c r="G1887">
        <v>0</v>
      </c>
      <c r="H1887">
        <v>7</v>
      </c>
      <c r="I1887">
        <v>2</v>
      </c>
      <c r="J1887">
        <v>0</v>
      </c>
      <c r="K1887">
        <v>0</v>
      </c>
      <c r="L1887">
        <v>12</v>
      </c>
      <c r="M1887">
        <v>1</v>
      </c>
      <c r="N1887">
        <v>28</v>
      </c>
      <c r="O1887">
        <v>0</v>
      </c>
      <c r="P1887">
        <v>0</v>
      </c>
      <c r="Q1887">
        <v>3</v>
      </c>
      <c r="R1887">
        <v>2</v>
      </c>
      <c r="S1887">
        <v>29</v>
      </c>
      <c r="T1887">
        <v>7</v>
      </c>
      <c r="U1887">
        <v>0</v>
      </c>
      <c r="V1887">
        <v>4</v>
      </c>
      <c r="W1887">
        <v>4</v>
      </c>
      <c r="X1887">
        <v>0</v>
      </c>
      <c r="Y1887">
        <v>0</v>
      </c>
      <c r="Z1887">
        <v>0</v>
      </c>
      <c r="AA1887">
        <v>0</v>
      </c>
      <c r="AB1887">
        <v>120</v>
      </c>
      <c r="AC1887">
        <v>0</v>
      </c>
      <c r="AD1887">
        <v>0</v>
      </c>
      <c r="AE1887">
        <v>0</v>
      </c>
      <c r="AF1887">
        <v>0</v>
      </c>
      <c r="AG1887">
        <v>1</v>
      </c>
      <c r="AH1887">
        <v>0</v>
      </c>
      <c r="AI1887">
        <v>9</v>
      </c>
      <c r="AJ1887">
        <v>0</v>
      </c>
      <c r="AK1887">
        <v>0</v>
      </c>
      <c r="AL1887">
        <v>4</v>
      </c>
      <c r="AM1887">
        <v>23</v>
      </c>
      <c r="AN1887">
        <v>0</v>
      </c>
      <c r="AO1887">
        <v>0</v>
      </c>
      <c r="AP1887">
        <v>2</v>
      </c>
      <c r="AQ1887">
        <v>4</v>
      </c>
      <c r="AR1887">
        <v>0</v>
      </c>
      <c r="AS1887">
        <v>0</v>
      </c>
      <c r="AT1887">
        <v>0</v>
      </c>
      <c r="AU1887">
        <v>5</v>
      </c>
      <c r="AV1887">
        <v>0</v>
      </c>
      <c r="AW1887">
        <v>2</v>
      </c>
      <c r="AX1887">
        <v>4</v>
      </c>
      <c r="AY1887">
        <v>24</v>
      </c>
      <c r="AZ1887">
        <v>27</v>
      </c>
      <c r="BA1887">
        <v>30</v>
      </c>
      <c r="BB1887">
        <v>6</v>
      </c>
      <c r="BC1887">
        <v>19</v>
      </c>
      <c r="BD1887">
        <v>0</v>
      </c>
      <c r="BE1887">
        <v>0</v>
      </c>
      <c r="BF1887">
        <v>0</v>
      </c>
      <c r="BG1887">
        <v>0</v>
      </c>
      <c r="BH1887">
        <v>0</v>
      </c>
      <c r="BI1887">
        <v>5</v>
      </c>
      <c r="BJ1887">
        <v>11</v>
      </c>
      <c r="BK1887">
        <v>0</v>
      </c>
      <c r="BL1887">
        <v>5</v>
      </c>
      <c r="BM1887">
        <v>0</v>
      </c>
      <c r="BN1887">
        <v>0</v>
      </c>
      <c r="BO1887">
        <v>39</v>
      </c>
      <c r="BP1887">
        <v>2</v>
      </c>
      <c r="BQ1887">
        <v>3</v>
      </c>
      <c r="BR1887">
        <v>1</v>
      </c>
      <c r="BS1887">
        <v>10</v>
      </c>
      <c r="BT1887">
        <v>191</v>
      </c>
      <c r="BU1887" t="s">
        <v>1876</v>
      </c>
    </row>
    <row r="1888" spans="1:73">
      <c r="A1888" t="s">
        <v>1778</v>
      </c>
      <c r="B1888" t="s">
        <v>1779</v>
      </c>
      <c r="C1888">
        <v>102</v>
      </c>
      <c r="D1888" t="s">
        <v>119</v>
      </c>
      <c r="E1888" t="s">
        <v>78</v>
      </c>
      <c r="F1888" t="s">
        <v>77</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4</v>
      </c>
      <c r="AC1888">
        <v>0</v>
      </c>
      <c r="AD1888">
        <v>0</v>
      </c>
      <c r="AE1888">
        <v>0</v>
      </c>
      <c r="AF1888">
        <v>0</v>
      </c>
      <c r="AG1888">
        <v>0</v>
      </c>
      <c r="AH1888">
        <v>0</v>
      </c>
      <c r="AI1888">
        <v>0</v>
      </c>
      <c r="AJ1888">
        <v>0</v>
      </c>
      <c r="AK1888">
        <v>0</v>
      </c>
      <c r="AL1888">
        <v>0</v>
      </c>
      <c r="AM1888">
        <v>1</v>
      </c>
      <c r="AN1888">
        <v>0</v>
      </c>
      <c r="AO1888">
        <v>0</v>
      </c>
      <c r="AP1888">
        <v>0</v>
      </c>
      <c r="AQ1888">
        <v>0</v>
      </c>
      <c r="AR1888">
        <v>0</v>
      </c>
      <c r="AS1888">
        <v>0</v>
      </c>
      <c r="AT1888">
        <v>0</v>
      </c>
      <c r="AU1888">
        <v>0</v>
      </c>
      <c r="AV1888">
        <v>0</v>
      </c>
      <c r="AW1888">
        <v>0</v>
      </c>
      <c r="AX1888">
        <v>0</v>
      </c>
      <c r="AY1888">
        <v>1</v>
      </c>
      <c r="AZ1888">
        <v>2</v>
      </c>
      <c r="BA1888">
        <v>2</v>
      </c>
      <c r="BB1888">
        <v>0</v>
      </c>
      <c r="BC1888">
        <v>0</v>
      </c>
      <c r="BD1888">
        <v>0</v>
      </c>
      <c r="BE1888">
        <v>0</v>
      </c>
      <c r="BF1888">
        <v>0</v>
      </c>
      <c r="BG1888">
        <v>0</v>
      </c>
      <c r="BH1888">
        <v>0</v>
      </c>
      <c r="BI1888">
        <v>0</v>
      </c>
      <c r="BJ1888">
        <v>0</v>
      </c>
      <c r="BK1888">
        <v>0</v>
      </c>
      <c r="BL1888">
        <v>0</v>
      </c>
      <c r="BM1888">
        <v>0</v>
      </c>
      <c r="BN1888">
        <v>0</v>
      </c>
      <c r="BO1888">
        <v>2</v>
      </c>
      <c r="BP1888">
        <v>0</v>
      </c>
      <c r="BQ1888">
        <v>0</v>
      </c>
      <c r="BR1888">
        <v>0</v>
      </c>
      <c r="BS1888">
        <v>1</v>
      </c>
      <c r="BT1888">
        <v>6</v>
      </c>
      <c r="BU1888" t="s">
        <v>1877</v>
      </c>
    </row>
    <row r="1889" spans="1:73">
      <c r="A1889" t="s">
        <v>1778</v>
      </c>
      <c r="B1889" t="s">
        <v>1779</v>
      </c>
      <c r="C1889">
        <v>103</v>
      </c>
      <c r="D1889" t="s">
        <v>119</v>
      </c>
      <c r="E1889" t="s">
        <v>1800</v>
      </c>
      <c r="F1889" t="s">
        <v>101</v>
      </c>
      <c r="G1889">
        <v>4</v>
      </c>
      <c r="H1889">
        <v>8</v>
      </c>
      <c r="I1889">
        <v>0</v>
      </c>
      <c r="J1889">
        <v>0</v>
      </c>
      <c r="K1889">
        <v>0</v>
      </c>
      <c r="L1889">
        <v>14</v>
      </c>
      <c r="M1889">
        <v>0</v>
      </c>
      <c r="N1889">
        <v>15</v>
      </c>
      <c r="O1889">
        <v>0</v>
      </c>
      <c r="P1889">
        <v>0</v>
      </c>
      <c r="Q1889">
        <v>9</v>
      </c>
      <c r="R1889">
        <v>2</v>
      </c>
      <c r="S1889">
        <v>28</v>
      </c>
      <c r="T1889">
        <v>10</v>
      </c>
      <c r="U1889">
        <v>0</v>
      </c>
      <c r="V1889">
        <v>0</v>
      </c>
      <c r="W1889">
        <v>0</v>
      </c>
      <c r="X1889">
        <v>0</v>
      </c>
      <c r="Y1889">
        <v>0</v>
      </c>
      <c r="Z1889">
        <v>0</v>
      </c>
      <c r="AA1889">
        <v>0</v>
      </c>
      <c r="AB1889">
        <v>98</v>
      </c>
      <c r="AC1889">
        <v>0</v>
      </c>
      <c r="AD1889">
        <v>0</v>
      </c>
      <c r="AE1889">
        <v>0</v>
      </c>
      <c r="AF1889">
        <v>0</v>
      </c>
      <c r="AG1889">
        <v>0</v>
      </c>
      <c r="AH1889">
        <v>0</v>
      </c>
      <c r="AI1889">
        <v>9</v>
      </c>
      <c r="AJ1889">
        <v>0</v>
      </c>
      <c r="AK1889">
        <v>0</v>
      </c>
      <c r="AL1889">
        <v>3</v>
      </c>
      <c r="AM1889">
        <v>15</v>
      </c>
      <c r="AN1889">
        <v>0</v>
      </c>
      <c r="AO1889">
        <v>0</v>
      </c>
      <c r="AP1889">
        <v>1</v>
      </c>
      <c r="AQ1889">
        <v>1</v>
      </c>
      <c r="AR1889">
        <v>0</v>
      </c>
      <c r="AS1889">
        <v>0</v>
      </c>
      <c r="AT1889">
        <v>1</v>
      </c>
      <c r="AU1889">
        <v>3</v>
      </c>
      <c r="AV1889">
        <v>0</v>
      </c>
      <c r="AW1889">
        <v>0</v>
      </c>
      <c r="AX1889">
        <v>13</v>
      </c>
      <c r="AY1889">
        <v>22</v>
      </c>
      <c r="AZ1889">
        <v>22</v>
      </c>
      <c r="BA1889">
        <v>28</v>
      </c>
      <c r="BB1889">
        <v>8</v>
      </c>
      <c r="BC1889">
        <v>16</v>
      </c>
      <c r="BD1889">
        <v>0</v>
      </c>
      <c r="BE1889">
        <v>0</v>
      </c>
      <c r="BF1889">
        <v>0</v>
      </c>
      <c r="BG1889">
        <v>0</v>
      </c>
      <c r="BH1889">
        <v>0</v>
      </c>
      <c r="BI1889">
        <v>14</v>
      </c>
      <c r="BJ1889">
        <v>8</v>
      </c>
      <c r="BK1889">
        <v>0</v>
      </c>
      <c r="BL1889">
        <v>3</v>
      </c>
      <c r="BM1889">
        <v>5</v>
      </c>
      <c r="BN1889">
        <v>4</v>
      </c>
      <c r="BO1889">
        <v>25</v>
      </c>
      <c r="BP1889">
        <v>2</v>
      </c>
      <c r="BQ1889">
        <v>0</v>
      </c>
      <c r="BR1889">
        <v>5</v>
      </c>
      <c r="BS1889">
        <v>4</v>
      </c>
      <c r="BT1889">
        <v>150</v>
      </c>
      <c r="BU1889" t="s">
        <v>1878</v>
      </c>
    </row>
    <row r="1890" spans="1:73">
      <c r="A1890" t="s">
        <v>1778</v>
      </c>
      <c r="B1890" t="s">
        <v>1779</v>
      </c>
      <c r="C1890">
        <v>104</v>
      </c>
      <c r="D1890" t="s">
        <v>119</v>
      </c>
      <c r="E1890" t="s">
        <v>78</v>
      </c>
      <c r="F1890" t="s">
        <v>77</v>
      </c>
      <c r="G1890">
        <v>0</v>
      </c>
      <c r="H1890">
        <v>6</v>
      </c>
      <c r="I1890">
        <v>1</v>
      </c>
      <c r="J1890">
        <v>0</v>
      </c>
      <c r="K1890">
        <v>0</v>
      </c>
      <c r="L1890">
        <v>7</v>
      </c>
      <c r="M1890">
        <v>0</v>
      </c>
      <c r="N1890">
        <v>9</v>
      </c>
      <c r="O1890">
        <v>2</v>
      </c>
      <c r="P1890">
        <v>1</v>
      </c>
      <c r="Q1890">
        <v>1</v>
      </c>
      <c r="R1890">
        <v>0</v>
      </c>
      <c r="S1890">
        <v>21</v>
      </c>
      <c r="T1890">
        <v>8</v>
      </c>
      <c r="U1890">
        <v>0</v>
      </c>
      <c r="V1890">
        <v>6</v>
      </c>
      <c r="W1890">
        <v>5</v>
      </c>
      <c r="X1890">
        <v>0</v>
      </c>
      <c r="Y1890">
        <v>1</v>
      </c>
      <c r="Z1890">
        <v>1</v>
      </c>
      <c r="AA1890">
        <v>0</v>
      </c>
      <c r="AB1890">
        <v>71</v>
      </c>
      <c r="AC1890">
        <v>4</v>
      </c>
      <c r="AD1890">
        <v>0</v>
      </c>
      <c r="AE1890">
        <v>0</v>
      </c>
      <c r="AF1890">
        <v>0</v>
      </c>
      <c r="AG1890">
        <v>0</v>
      </c>
      <c r="AH1890">
        <v>2</v>
      </c>
      <c r="AI1890">
        <v>6</v>
      </c>
      <c r="AJ1890">
        <v>0</v>
      </c>
      <c r="AK1890">
        <v>0</v>
      </c>
      <c r="AL1890">
        <v>1</v>
      </c>
      <c r="AM1890">
        <v>11</v>
      </c>
      <c r="AN1890">
        <v>0</v>
      </c>
      <c r="AO1890">
        <v>0</v>
      </c>
      <c r="AP1890">
        <v>4</v>
      </c>
      <c r="AQ1890">
        <v>0</v>
      </c>
      <c r="AR1890">
        <v>0</v>
      </c>
      <c r="AS1890">
        <v>0</v>
      </c>
      <c r="AT1890">
        <v>0</v>
      </c>
      <c r="AU1890">
        <v>0</v>
      </c>
      <c r="AV1890">
        <v>1</v>
      </c>
      <c r="AW1890">
        <v>1</v>
      </c>
      <c r="AX1890">
        <v>11</v>
      </c>
      <c r="AY1890">
        <v>14</v>
      </c>
      <c r="AZ1890">
        <v>11</v>
      </c>
      <c r="BA1890">
        <v>28</v>
      </c>
      <c r="BB1890">
        <v>0</v>
      </c>
      <c r="BC1890">
        <v>18</v>
      </c>
      <c r="BD1890">
        <v>0</v>
      </c>
      <c r="BE1890">
        <v>0</v>
      </c>
      <c r="BF1890">
        <v>0</v>
      </c>
      <c r="BG1890">
        <v>0</v>
      </c>
      <c r="BH1890">
        <v>0</v>
      </c>
      <c r="BI1890">
        <v>12</v>
      </c>
      <c r="BJ1890">
        <v>8</v>
      </c>
      <c r="BK1890">
        <v>0</v>
      </c>
      <c r="BL1890">
        <v>4</v>
      </c>
      <c r="BM1890">
        <v>0</v>
      </c>
      <c r="BN1890">
        <v>4</v>
      </c>
      <c r="BO1890">
        <v>17</v>
      </c>
      <c r="BP1890">
        <v>0</v>
      </c>
      <c r="BQ1890">
        <v>0</v>
      </c>
      <c r="BR1890">
        <v>6</v>
      </c>
      <c r="BS1890">
        <v>8</v>
      </c>
      <c r="BT1890">
        <v>110</v>
      </c>
      <c r="BU1890" t="s">
        <v>1879</v>
      </c>
    </row>
    <row r="1891" spans="1:73">
      <c r="A1891" t="s">
        <v>1778</v>
      </c>
      <c r="B1891" t="s">
        <v>1779</v>
      </c>
      <c r="C1891">
        <v>105</v>
      </c>
      <c r="D1891" t="s">
        <v>119</v>
      </c>
      <c r="E1891" t="s">
        <v>1797</v>
      </c>
      <c r="F1891" t="s">
        <v>92</v>
      </c>
      <c r="G1891">
        <v>0</v>
      </c>
      <c r="H1891">
        <v>4</v>
      </c>
      <c r="I1891">
        <v>0</v>
      </c>
      <c r="J1891">
        <v>0</v>
      </c>
      <c r="K1891">
        <v>0</v>
      </c>
      <c r="L1891">
        <v>27</v>
      </c>
      <c r="M1891">
        <v>0</v>
      </c>
      <c r="N1891">
        <v>16</v>
      </c>
      <c r="O1891">
        <v>0</v>
      </c>
      <c r="P1891">
        <v>0</v>
      </c>
      <c r="Q1891">
        <v>6</v>
      </c>
      <c r="R1891">
        <v>1</v>
      </c>
      <c r="S1891">
        <v>30</v>
      </c>
      <c r="T1891">
        <v>10</v>
      </c>
      <c r="U1891">
        <v>0</v>
      </c>
      <c r="V1891">
        <v>2</v>
      </c>
      <c r="W1891">
        <v>6</v>
      </c>
      <c r="X1891">
        <v>1</v>
      </c>
      <c r="Y1891">
        <v>0</v>
      </c>
      <c r="Z1891">
        <v>0</v>
      </c>
      <c r="AA1891">
        <v>0</v>
      </c>
      <c r="AB1891">
        <v>128</v>
      </c>
      <c r="AC1891">
        <v>1</v>
      </c>
      <c r="AD1891">
        <v>0</v>
      </c>
      <c r="AE1891">
        <v>1</v>
      </c>
      <c r="AF1891">
        <v>2</v>
      </c>
      <c r="AG1891">
        <v>0</v>
      </c>
      <c r="AH1891">
        <v>3</v>
      </c>
      <c r="AI1891">
        <v>5</v>
      </c>
      <c r="AJ1891">
        <v>0</v>
      </c>
      <c r="AK1891">
        <v>0</v>
      </c>
      <c r="AL1891">
        <v>6</v>
      </c>
      <c r="AM1891">
        <v>17</v>
      </c>
      <c r="AN1891">
        <v>2</v>
      </c>
      <c r="AO1891">
        <v>0</v>
      </c>
      <c r="AP1891">
        <v>2</v>
      </c>
      <c r="AQ1891">
        <v>4</v>
      </c>
      <c r="AR1891">
        <v>0</v>
      </c>
      <c r="AS1891">
        <v>0</v>
      </c>
      <c r="AT1891">
        <v>2</v>
      </c>
      <c r="AU1891">
        <v>7</v>
      </c>
      <c r="AV1891">
        <v>1</v>
      </c>
      <c r="AW1891">
        <v>0</v>
      </c>
      <c r="AX1891">
        <v>13</v>
      </c>
      <c r="AY1891">
        <v>27</v>
      </c>
      <c r="AZ1891">
        <v>23</v>
      </c>
      <c r="BA1891">
        <v>30</v>
      </c>
      <c r="BB1891">
        <v>1</v>
      </c>
      <c r="BC1891">
        <v>19</v>
      </c>
      <c r="BD1891">
        <v>0</v>
      </c>
      <c r="BE1891">
        <v>0</v>
      </c>
      <c r="BF1891">
        <v>0</v>
      </c>
      <c r="BG1891">
        <v>0</v>
      </c>
      <c r="BH1891">
        <v>1</v>
      </c>
      <c r="BI1891">
        <v>21</v>
      </c>
      <c r="BJ1891">
        <v>12</v>
      </c>
      <c r="BK1891">
        <v>0</v>
      </c>
      <c r="BL1891">
        <v>3</v>
      </c>
      <c r="BM1891">
        <v>0</v>
      </c>
      <c r="BN1891">
        <v>3</v>
      </c>
      <c r="BO1891">
        <v>31</v>
      </c>
      <c r="BP1891">
        <v>5</v>
      </c>
      <c r="BQ1891">
        <v>0</v>
      </c>
      <c r="BR1891">
        <v>2</v>
      </c>
      <c r="BS1891">
        <v>13</v>
      </c>
      <c r="BT1891">
        <v>213</v>
      </c>
      <c r="BU1891" t="s">
        <v>1880</v>
      </c>
    </row>
    <row r="1892" spans="1:73">
      <c r="A1892" t="s">
        <v>1778</v>
      </c>
      <c r="B1892" t="s">
        <v>1779</v>
      </c>
      <c r="C1892">
        <v>106</v>
      </c>
      <c r="D1892" t="s">
        <v>119</v>
      </c>
      <c r="E1892" t="s">
        <v>78</v>
      </c>
      <c r="F1892" t="s">
        <v>77</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1</v>
      </c>
      <c r="BT1892">
        <v>2</v>
      </c>
      <c r="BU1892" t="s">
        <v>1881</v>
      </c>
    </row>
    <row r="1893" spans="1:73">
      <c r="A1893" t="s">
        <v>1778</v>
      </c>
      <c r="B1893" t="s">
        <v>1779</v>
      </c>
      <c r="C1893">
        <v>107</v>
      </c>
      <c r="D1893" t="s">
        <v>119</v>
      </c>
      <c r="E1893" t="s">
        <v>1805</v>
      </c>
      <c r="F1893" t="s">
        <v>101</v>
      </c>
      <c r="G1893">
        <v>0</v>
      </c>
      <c r="H1893">
        <v>1</v>
      </c>
      <c r="I1893">
        <v>0</v>
      </c>
      <c r="J1893">
        <v>0</v>
      </c>
      <c r="K1893">
        <v>0</v>
      </c>
      <c r="L1893">
        <v>14</v>
      </c>
      <c r="M1893">
        <v>0</v>
      </c>
      <c r="N1893">
        <v>16</v>
      </c>
      <c r="O1893">
        <v>0</v>
      </c>
      <c r="P1893">
        <v>0</v>
      </c>
      <c r="Q1893">
        <v>2</v>
      </c>
      <c r="R1893">
        <v>0</v>
      </c>
      <c r="S1893">
        <v>14</v>
      </c>
      <c r="T1893">
        <v>11</v>
      </c>
      <c r="U1893">
        <v>0</v>
      </c>
      <c r="V1893">
        <v>2</v>
      </c>
      <c r="W1893">
        <v>5</v>
      </c>
      <c r="X1893">
        <v>0</v>
      </c>
      <c r="Y1893">
        <v>0</v>
      </c>
      <c r="Z1893">
        <v>0</v>
      </c>
      <c r="AA1893">
        <v>0</v>
      </c>
      <c r="AB1893">
        <v>93</v>
      </c>
      <c r="AC1893">
        <v>0</v>
      </c>
      <c r="AD1893">
        <v>0</v>
      </c>
      <c r="AE1893">
        <v>0</v>
      </c>
      <c r="AF1893">
        <v>0</v>
      </c>
      <c r="AG1893">
        <v>0</v>
      </c>
      <c r="AH1893">
        <v>0</v>
      </c>
      <c r="AI1893">
        <v>5</v>
      </c>
      <c r="AJ1893">
        <v>0</v>
      </c>
      <c r="AK1893">
        <v>0</v>
      </c>
      <c r="AL1893">
        <v>2</v>
      </c>
      <c r="AM1893">
        <v>18</v>
      </c>
      <c r="AN1893">
        <v>0</v>
      </c>
      <c r="AO1893">
        <v>0</v>
      </c>
      <c r="AP1893">
        <v>5</v>
      </c>
      <c r="AQ1893">
        <v>2</v>
      </c>
      <c r="AR1893">
        <v>0</v>
      </c>
      <c r="AS1893">
        <v>0</v>
      </c>
      <c r="AT1893">
        <v>0</v>
      </c>
      <c r="AU1893">
        <v>6</v>
      </c>
      <c r="AV1893">
        <v>0</v>
      </c>
      <c r="AW1893">
        <v>0</v>
      </c>
      <c r="AX1893">
        <v>10</v>
      </c>
      <c r="AY1893">
        <v>13</v>
      </c>
      <c r="AZ1893">
        <v>15</v>
      </c>
      <c r="BA1893">
        <v>30</v>
      </c>
      <c r="BB1893">
        <v>0</v>
      </c>
      <c r="BC1893">
        <v>21</v>
      </c>
      <c r="BD1893">
        <v>0</v>
      </c>
      <c r="BE1893">
        <v>0</v>
      </c>
      <c r="BF1893">
        <v>0</v>
      </c>
      <c r="BG1893">
        <v>0</v>
      </c>
      <c r="BH1893">
        <v>0</v>
      </c>
      <c r="BI1893">
        <v>10</v>
      </c>
      <c r="BJ1893">
        <v>12</v>
      </c>
      <c r="BK1893">
        <v>0</v>
      </c>
      <c r="BL1893">
        <v>5</v>
      </c>
      <c r="BM1893">
        <v>1</v>
      </c>
      <c r="BN1893">
        <v>2</v>
      </c>
      <c r="BO1893">
        <v>21</v>
      </c>
      <c r="BP1893">
        <v>1</v>
      </c>
      <c r="BQ1893">
        <v>0</v>
      </c>
      <c r="BR1893">
        <v>7</v>
      </c>
      <c r="BS1893">
        <v>10</v>
      </c>
      <c r="BT1893">
        <v>146</v>
      </c>
      <c r="BU1893" t="s">
        <v>1882</v>
      </c>
    </row>
    <row r="1894" spans="1:73">
      <c r="A1894" t="s">
        <v>1778</v>
      </c>
      <c r="B1894" t="s">
        <v>1779</v>
      </c>
      <c r="C1894">
        <v>108</v>
      </c>
      <c r="D1894" t="s">
        <v>119</v>
      </c>
      <c r="E1894" t="s">
        <v>1797</v>
      </c>
      <c r="F1894" t="s">
        <v>92</v>
      </c>
      <c r="G1894">
        <v>0</v>
      </c>
      <c r="H1894">
        <v>4</v>
      </c>
      <c r="I1894">
        <v>2</v>
      </c>
      <c r="J1894">
        <v>0</v>
      </c>
      <c r="K1894">
        <v>0</v>
      </c>
      <c r="L1894">
        <v>8</v>
      </c>
      <c r="M1894">
        <v>0</v>
      </c>
      <c r="N1894">
        <v>11</v>
      </c>
      <c r="O1894">
        <v>1</v>
      </c>
      <c r="P1894">
        <v>0</v>
      </c>
      <c r="Q1894">
        <v>2</v>
      </c>
      <c r="R1894">
        <v>2</v>
      </c>
      <c r="S1894">
        <v>15</v>
      </c>
      <c r="T1894">
        <v>7</v>
      </c>
      <c r="U1894">
        <v>0</v>
      </c>
      <c r="V1894">
        <v>1</v>
      </c>
      <c r="W1894">
        <v>1</v>
      </c>
      <c r="X1894">
        <v>1</v>
      </c>
      <c r="Y1894">
        <v>0</v>
      </c>
      <c r="Z1894">
        <v>0</v>
      </c>
      <c r="AA1894">
        <v>0</v>
      </c>
      <c r="AB1894">
        <v>66</v>
      </c>
      <c r="AC1894">
        <v>1</v>
      </c>
      <c r="AD1894">
        <v>1</v>
      </c>
      <c r="AE1894">
        <v>0</v>
      </c>
      <c r="AF1894">
        <v>1</v>
      </c>
      <c r="AG1894">
        <v>1</v>
      </c>
      <c r="AH1894">
        <v>3</v>
      </c>
      <c r="AI1894">
        <v>9</v>
      </c>
      <c r="AJ1894">
        <v>0</v>
      </c>
      <c r="AK1894">
        <v>0</v>
      </c>
      <c r="AL1894">
        <v>1</v>
      </c>
      <c r="AM1894">
        <v>9</v>
      </c>
      <c r="AN1894">
        <v>2</v>
      </c>
      <c r="AO1894">
        <v>0</v>
      </c>
      <c r="AP1894">
        <v>1</v>
      </c>
      <c r="AQ1894">
        <v>1</v>
      </c>
      <c r="AR1894">
        <v>0</v>
      </c>
      <c r="AS1894">
        <v>0</v>
      </c>
      <c r="AT1894">
        <v>0</v>
      </c>
      <c r="AU1894">
        <v>7</v>
      </c>
      <c r="AV1894">
        <v>0</v>
      </c>
      <c r="AW1894">
        <v>1</v>
      </c>
      <c r="AX1894">
        <v>16</v>
      </c>
      <c r="AY1894">
        <v>12</v>
      </c>
      <c r="AZ1894">
        <v>7</v>
      </c>
      <c r="BA1894">
        <v>26</v>
      </c>
      <c r="BB1894">
        <v>3</v>
      </c>
      <c r="BC1894">
        <v>18</v>
      </c>
      <c r="BD1894">
        <v>0</v>
      </c>
      <c r="BE1894">
        <v>0</v>
      </c>
      <c r="BF1894">
        <v>0</v>
      </c>
      <c r="BG1894">
        <v>0</v>
      </c>
      <c r="BH1894">
        <v>0</v>
      </c>
      <c r="BI1894">
        <v>15</v>
      </c>
      <c r="BJ1894">
        <v>8</v>
      </c>
      <c r="BK1894">
        <v>0</v>
      </c>
      <c r="BL1894">
        <v>1</v>
      </c>
      <c r="BM1894">
        <v>0</v>
      </c>
      <c r="BN1894">
        <v>7</v>
      </c>
      <c r="BO1894">
        <v>16</v>
      </c>
      <c r="BP1894">
        <v>4</v>
      </c>
      <c r="BQ1894">
        <v>0</v>
      </c>
      <c r="BR1894">
        <v>6</v>
      </c>
      <c r="BS1894">
        <v>5</v>
      </c>
      <c r="BT1894">
        <v>99</v>
      </c>
      <c r="BU1894" t="s">
        <v>1883</v>
      </c>
    </row>
    <row r="1895" spans="1:73">
      <c r="A1895" t="s">
        <v>1778</v>
      </c>
      <c r="B1895" t="s">
        <v>1779</v>
      </c>
      <c r="C1895">
        <v>109</v>
      </c>
      <c r="D1895" t="s">
        <v>119</v>
      </c>
      <c r="E1895" t="s">
        <v>1805</v>
      </c>
      <c r="F1895" t="s">
        <v>101</v>
      </c>
      <c r="G1895">
        <v>0</v>
      </c>
      <c r="H1895">
        <v>0</v>
      </c>
      <c r="I1895">
        <v>1</v>
      </c>
      <c r="J1895">
        <v>0</v>
      </c>
      <c r="K1895">
        <v>0</v>
      </c>
      <c r="L1895">
        <v>4</v>
      </c>
      <c r="M1895">
        <v>1</v>
      </c>
      <c r="N1895">
        <v>3</v>
      </c>
      <c r="O1895">
        <v>0</v>
      </c>
      <c r="P1895">
        <v>0</v>
      </c>
      <c r="Q1895">
        <v>1</v>
      </c>
      <c r="R1895">
        <v>0</v>
      </c>
      <c r="S1895">
        <v>6</v>
      </c>
      <c r="T1895">
        <v>3</v>
      </c>
      <c r="U1895">
        <v>0</v>
      </c>
      <c r="V1895">
        <v>3</v>
      </c>
      <c r="W1895">
        <v>3</v>
      </c>
      <c r="X1895">
        <v>0</v>
      </c>
      <c r="Y1895">
        <v>0</v>
      </c>
      <c r="Z1895">
        <v>0</v>
      </c>
      <c r="AA1895">
        <v>0</v>
      </c>
      <c r="AB1895">
        <v>19</v>
      </c>
      <c r="AC1895">
        <v>1</v>
      </c>
      <c r="AD1895">
        <v>0</v>
      </c>
      <c r="AE1895">
        <v>0</v>
      </c>
      <c r="AF1895">
        <v>0</v>
      </c>
      <c r="AG1895">
        <v>0</v>
      </c>
      <c r="AH1895">
        <v>0</v>
      </c>
      <c r="AI1895">
        <v>1</v>
      </c>
      <c r="AJ1895">
        <v>0</v>
      </c>
      <c r="AK1895">
        <v>0</v>
      </c>
      <c r="AL1895">
        <v>0</v>
      </c>
      <c r="AM1895">
        <v>1</v>
      </c>
      <c r="AN1895">
        <v>0</v>
      </c>
      <c r="AO1895">
        <v>0</v>
      </c>
      <c r="AP1895">
        <v>1</v>
      </c>
      <c r="AQ1895">
        <v>0</v>
      </c>
      <c r="AR1895">
        <v>0</v>
      </c>
      <c r="AS1895">
        <v>0</v>
      </c>
      <c r="AT1895">
        <v>0</v>
      </c>
      <c r="AU1895">
        <v>0</v>
      </c>
      <c r="AV1895">
        <v>0</v>
      </c>
      <c r="AW1895">
        <v>1</v>
      </c>
      <c r="AX1895">
        <v>5</v>
      </c>
      <c r="AY1895">
        <v>2</v>
      </c>
      <c r="AZ1895">
        <v>3</v>
      </c>
      <c r="BA1895">
        <v>6</v>
      </c>
      <c r="BB1895">
        <v>0</v>
      </c>
      <c r="BC1895">
        <v>2</v>
      </c>
      <c r="BD1895">
        <v>0</v>
      </c>
      <c r="BE1895">
        <v>0</v>
      </c>
      <c r="BF1895">
        <v>0</v>
      </c>
      <c r="BG1895">
        <v>0</v>
      </c>
      <c r="BH1895">
        <v>0</v>
      </c>
      <c r="BI1895">
        <v>4</v>
      </c>
      <c r="BJ1895">
        <v>1</v>
      </c>
      <c r="BK1895">
        <v>0</v>
      </c>
      <c r="BL1895">
        <v>2</v>
      </c>
      <c r="BM1895">
        <v>0</v>
      </c>
      <c r="BN1895">
        <v>0</v>
      </c>
      <c r="BO1895">
        <v>4</v>
      </c>
      <c r="BP1895">
        <v>0</v>
      </c>
      <c r="BQ1895">
        <v>0</v>
      </c>
      <c r="BR1895">
        <v>4</v>
      </c>
      <c r="BS1895">
        <v>3</v>
      </c>
      <c r="BT1895">
        <v>30</v>
      </c>
      <c r="BU1895" t="s">
        <v>1884</v>
      </c>
    </row>
    <row r="1896" spans="1:73">
      <c r="A1896" t="s">
        <v>1778</v>
      </c>
      <c r="B1896" t="s">
        <v>1779</v>
      </c>
      <c r="C1896">
        <v>110</v>
      </c>
      <c r="D1896" t="s">
        <v>119</v>
      </c>
      <c r="E1896" t="s">
        <v>78</v>
      </c>
      <c r="F1896" t="s">
        <v>77</v>
      </c>
      <c r="G1896">
        <v>0</v>
      </c>
      <c r="H1896">
        <v>0</v>
      </c>
      <c r="I1896">
        <v>0</v>
      </c>
      <c r="J1896">
        <v>0</v>
      </c>
      <c r="K1896">
        <v>0</v>
      </c>
      <c r="L1896">
        <v>1</v>
      </c>
      <c r="M1896">
        <v>0</v>
      </c>
      <c r="N1896">
        <v>0</v>
      </c>
      <c r="O1896">
        <v>0</v>
      </c>
      <c r="P1896">
        <v>0</v>
      </c>
      <c r="Q1896">
        <v>0</v>
      </c>
      <c r="R1896">
        <v>0</v>
      </c>
      <c r="S1896">
        <v>1</v>
      </c>
      <c r="T1896">
        <v>0</v>
      </c>
      <c r="U1896">
        <v>0</v>
      </c>
      <c r="V1896">
        <v>0</v>
      </c>
      <c r="W1896">
        <v>0</v>
      </c>
      <c r="X1896">
        <v>0</v>
      </c>
      <c r="Y1896">
        <v>0</v>
      </c>
      <c r="Z1896">
        <v>0</v>
      </c>
      <c r="AA1896">
        <v>0</v>
      </c>
      <c r="AB1896">
        <v>8</v>
      </c>
      <c r="AC1896">
        <v>0</v>
      </c>
      <c r="AD1896">
        <v>0</v>
      </c>
      <c r="AE1896">
        <v>0</v>
      </c>
      <c r="AF1896">
        <v>0</v>
      </c>
      <c r="AG1896">
        <v>0</v>
      </c>
      <c r="AH1896">
        <v>0</v>
      </c>
      <c r="AI1896">
        <v>0</v>
      </c>
      <c r="AJ1896">
        <v>0</v>
      </c>
      <c r="AK1896">
        <v>0</v>
      </c>
      <c r="AL1896">
        <v>0</v>
      </c>
      <c r="AM1896">
        <v>0</v>
      </c>
      <c r="AN1896">
        <v>0</v>
      </c>
      <c r="AO1896">
        <v>0</v>
      </c>
      <c r="AP1896">
        <v>2</v>
      </c>
      <c r="AQ1896">
        <v>0</v>
      </c>
      <c r="AR1896">
        <v>0</v>
      </c>
      <c r="AS1896">
        <v>0</v>
      </c>
      <c r="AT1896">
        <v>0</v>
      </c>
      <c r="AU1896">
        <v>0</v>
      </c>
      <c r="AV1896">
        <v>0</v>
      </c>
      <c r="AW1896">
        <v>0</v>
      </c>
      <c r="AX1896">
        <v>0</v>
      </c>
      <c r="AY1896">
        <v>3</v>
      </c>
      <c r="AZ1896">
        <v>2</v>
      </c>
      <c r="BA1896">
        <v>0</v>
      </c>
      <c r="BB1896">
        <v>1</v>
      </c>
      <c r="BC1896">
        <v>5</v>
      </c>
      <c r="BD1896">
        <v>0</v>
      </c>
      <c r="BE1896">
        <v>0</v>
      </c>
      <c r="BF1896">
        <v>0</v>
      </c>
      <c r="BG1896">
        <v>0</v>
      </c>
      <c r="BH1896">
        <v>0</v>
      </c>
      <c r="BI1896">
        <v>0</v>
      </c>
      <c r="BJ1896">
        <v>3</v>
      </c>
      <c r="BK1896">
        <v>0</v>
      </c>
      <c r="BL1896">
        <v>1</v>
      </c>
      <c r="BM1896">
        <v>0</v>
      </c>
      <c r="BN1896">
        <v>0</v>
      </c>
      <c r="BO1896">
        <v>2</v>
      </c>
      <c r="BP1896">
        <v>0</v>
      </c>
      <c r="BQ1896">
        <v>0</v>
      </c>
      <c r="BR1896">
        <v>0</v>
      </c>
      <c r="BS1896">
        <v>2</v>
      </c>
      <c r="BT1896">
        <v>11</v>
      </c>
      <c r="BU1896" t="s">
        <v>1885</v>
      </c>
    </row>
    <row r="1897" spans="1:73">
      <c r="A1897" t="s">
        <v>1778</v>
      </c>
      <c r="B1897" t="s">
        <v>1779</v>
      </c>
      <c r="C1897">
        <v>111</v>
      </c>
      <c r="D1897" t="s">
        <v>119</v>
      </c>
      <c r="E1897" t="s">
        <v>1805</v>
      </c>
      <c r="F1897" t="s">
        <v>101</v>
      </c>
      <c r="G1897">
        <v>0</v>
      </c>
      <c r="H1897">
        <v>0</v>
      </c>
      <c r="I1897">
        <v>0</v>
      </c>
      <c r="J1897">
        <v>0</v>
      </c>
      <c r="K1897">
        <v>0</v>
      </c>
      <c r="L1897">
        <v>2</v>
      </c>
      <c r="M1897">
        <v>0</v>
      </c>
      <c r="N1897">
        <v>2</v>
      </c>
      <c r="O1897">
        <v>0</v>
      </c>
      <c r="P1897">
        <v>0</v>
      </c>
      <c r="Q1897">
        <v>0</v>
      </c>
      <c r="R1897">
        <v>0</v>
      </c>
      <c r="S1897">
        <v>0</v>
      </c>
      <c r="T1897">
        <v>0</v>
      </c>
      <c r="U1897">
        <v>0</v>
      </c>
      <c r="V1897">
        <v>0</v>
      </c>
      <c r="W1897">
        <v>0</v>
      </c>
      <c r="X1897">
        <v>0</v>
      </c>
      <c r="Y1897">
        <v>0</v>
      </c>
      <c r="Z1897">
        <v>0</v>
      </c>
      <c r="AA1897">
        <v>0</v>
      </c>
      <c r="AB1897">
        <v>8</v>
      </c>
      <c r="AC1897">
        <v>0</v>
      </c>
      <c r="AD1897">
        <v>0</v>
      </c>
      <c r="AE1897">
        <v>0</v>
      </c>
      <c r="AF1897">
        <v>0</v>
      </c>
      <c r="AG1897">
        <v>0</v>
      </c>
      <c r="AH1897">
        <v>0</v>
      </c>
      <c r="AI1897">
        <v>0</v>
      </c>
      <c r="AJ1897">
        <v>0</v>
      </c>
      <c r="AK1897">
        <v>0</v>
      </c>
      <c r="AL1897">
        <v>0</v>
      </c>
      <c r="AM1897">
        <v>1</v>
      </c>
      <c r="AN1897">
        <v>0</v>
      </c>
      <c r="AO1897">
        <v>0</v>
      </c>
      <c r="AP1897">
        <v>0</v>
      </c>
      <c r="AQ1897">
        <v>0</v>
      </c>
      <c r="AR1897">
        <v>0</v>
      </c>
      <c r="AS1897">
        <v>0</v>
      </c>
      <c r="AT1897">
        <v>0</v>
      </c>
      <c r="AU1897">
        <v>0</v>
      </c>
      <c r="AV1897">
        <v>1</v>
      </c>
      <c r="AW1897">
        <v>0</v>
      </c>
      <c r="AX1897">
        <v>1</v>
      </c>
      <c r="AY1897">
        <v>1</v>
      </c>
      <c r="AZ1897">
        <v>3</v>
      </c>
      <c r="BA1897">
        <v>2</v>
      </c>
      <c r="BB1897">
        <v>0</v>
      </c>
      <c r="BC1897">
        <v>1</v>
      </c>
      <c r="BD1897">
        <v>0</v>
      </c>
      <c r="BE1897">
        <v>0</v>
      </c>
      <c r="BF1897">
        <v>1</v>
      </c>
      <c r="BG1897">
        <v>0</v>
      </c>
      <c r="BH1897">
        <v>0</v>
      </c>
      <c r="BI1897">
        <v>1</v>
      </c>
      <c r="BJ1897">
        <v>1</v>
      </c>
      <c r="BK1897">
        <v>0</v>
      </c>
      <c r="BL1897">
        <v>0</v>
      </c>
      <c r="BM1897">
        <v>0</v>
      </c>
      <c r="BN1897">
        <v>0</v>
      </c>
      <c r="BO1897">
        <v>3</v>
      </c>
      <c r="BP1897">
        <v>0</v>
      </c>
      <c r="BQ1897">
        <v>0</v>
      </c>
      <c r="BR1897">
        <v>1</v>
      </c>
      <c r="BS1897">
        <v>1</v>
      </c>
      <c r="BT1897">
        <v>12</v>
      </c>
      <c r="BU1897" t="s">
        <v>1886</v>
      </c>
    </row>
    <row r="1898" spans="1:73">
      <c r="A1898" t="s">
        <v>1778</v>
      </c>
      <c r="B1898" t="s">
        <v>1779</v>
      </c>
      <c r="C1898">
        <v>112</v>
      </c>
      <c r="D1898" t="s">
        <v>119</v>
      </c>
      <c r="E1898" t="s">
        <v>1797</v>
      </c>
      <c r="F1898" t="s">
        <v>92</v>
      </c>
      <c r="G1898">
        <v>0</v>
      </c>
      <c r="H1898">
        <v>0</v>
      </c>
      <c r="I1898">
        <v>0</v>
      </c>
      <c r="J1898">
        <v>0</v>
      </c>
      <c r="K1898">
        <v>0</v>
      </c>
      <c r="L1898">
        <v>0</v>
      </c>
      <c r="M1898">
        <v>0</v>
      </c>
      <c r="N1898">
        <v>0</v>
      </c>
      <c r="O1898">
        <v>0</v>
      </c>
      <c r="P1898">
        <v>0</v>
      </c>
      <c r="Q1898">
        <v>0</v>
      </c>
      <c r="R1898">
        <v>0</v>
      </c>
      <c r="S1898">
        <v>1</v>
      </c>
      <c r="T1898">
        <v>1</v>
      </c>
      <c r="U1898">
        <v>0</v>
      </c>
      <c r="V1898">
        <v>0</v>
      </c>
      <c r="W1898">
        <v>0</v>
      </c>
      <c r="X1898">
        <v>0</v>
      </c>
      <c r="Y1898">
        <v>0</v>
      </c>
      <c r="Z1898">
        <v>0</v>
      </c>
      <c r="AA1898">
        <v>0</v>
      </c>
      <c r="AB1898">
        <v>2</v>
      </c>
      <c r="AC1898">
        <v>0</v>
      </c>
      <c r="AD1898">
        <v>0</v>
      </c>
      <c r="AE1898">
        <v>0</v>
      </c>
      <c r="AF1898">
        <v>0</v>
      </c>
      <c r="AG1898">
        <v>0</v>
      </c>
      <c r="AH1898">
        <v>0</v>
      </c>
      <c r="AI1898">
        <v>1</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1</v>
      </c>
      <c r="BT1898">
        <v>3</v>
      </c>
      <c r="BU1898" t="s">
        <v>1887</v>
      </c>
    </row>
    <row r="1899" spans="1:73">
      <c r="A1899" t="s">
        <v>1778</v>
      </c>
      <c r="B1899" t="s">
        <v>1779</v>
      </c>
      <c r="C1899">
        <v>113</v>
      </c>
      <c r="D1899" t="s">
        <v>119</v>
      </c>
      <c r="E1899" t="s">
        <v>1888</v>
      </c>
      <c r="F1899" t="s">
        <v>184</v>
      </c>
      <c r="G1899">
        <v>0</v>
      </c>
      <c r="H1899">
        <v>1</v>
      </c>
      <c r="I1899">
        <v>0</v>
      </c>
      <c r="J1899">
        <v>0</v>
      </c>
      <c r="K1899">
        <v>0</v>
      </c>
      <c r="L1899">
        <v>0</v>
      </c>
      <c r="M1899">
        <v>0</v>
      </c>
      <c r="N1899">
        <v>0</v>
      </c>
      <c r="O1899">
        <v>0</v>
      </c>
      <c r="P1899">
        <v>0</v>
      </c>
      <c r="Q1899">
        <v>0</v>
      </c>
      <c r="R1899">
        <v>0</v>
      </c>
      <c r="S1899">
        <v>3</v>
      </c>
      <c r="T1899">
        <v>0</v>
      </c>
      <c r="U1899">
        <v>0</v>
      </c>
      <c r="V1899">
        <v>1</v>
      </c>
      <c r="W1899">
        <v>1</v>
      </c>
      <c r="X1899">
        <v>0</v>
      </c>
      <c r="Y1899">
        <v>0</v>
      </c>
      <c r="Z1899">
        <v>0</v>
      </c>
      <c r="AA1899">
        <v>0</v>
      </c>
      <c r="AB1899">
        <v>7</v>
      </c>
      <c r="AC1899">
        <v>0</v>
      </c>
      <c r="AD1899">
        <v>0</v>
      </c>
      <c r="AE1899">
        <v>0</v>
      </c>
      <c r="AF1899">
        <v>1</v>
      </c>
      <c r="AG1899">
        <v>0</v>
      </c>
      <c r="AH1899">
        <v>1</v>
      </c>
      <c r="AI1899">
        <v>0</v>
      </c>
      <c r="AJ1899">
        <v>0</v>
      </c>
      <c r="AK1899">
        <v>0</v>
      </c>
      <c r="AL1899">
        <v>0</v>
      </c>
      <c r="AM1899">
        <v>1</v>
      </c>
      <c r="AN1899">
        <v>0</v>
      </c>
      <c r="AO1899">
        <v>0</v>
      </c>
      <c r="AP1899">
        <v>0</v>
      </c>
      <c r="AQ1899">
        <v>0</v>
      </c>
      <c r="AR1899">
        <v>0</v>
      </c>
      <c r="AS1899">
        <v>0</v>
      </c>
      <c r="AT1899">
        <v>0</v>
      </c>
      <c r="AU1899">
        <v>1</v>
      </c>
      <c r="AV1899">
        <v>0</v>
      </c>
      <c r="AW1899">
        <v>0</v>
      </c>
      <c r="AX1899">
        <v>2</v>
      </c>
      <c r="AY1899">
        <v>2</v>
      </c>
      <c r="AZ1899">
        <v>2</v>
      </c>
      <c r="BA1899">
        <v>4</v>
      </c>
      <c r="BB1899">
        <v>0</v>
      </c>
      <c r="BC1899">
        <v>0</v>
      </c>
      <c r="BD1899">
        <v>0</v>
      </c>
      <c r="BE1899">
        <v>0</v>
      </c>
      <c r="BF1899">
        <v>0</v>
      </c>
      <c r="BG1899">
        <v>0</v>
      </c>
      <c r="BH1899">
        <v>0</v>
      </c>
      <c r="BI1899">
        <v>2</v>
      </c>
      <c r="BJ1899">
        <v>0</v>
      </c>
      <c r="BK1899">
        <v>0</v>
      </c>
      <c r="BL1899">
        <v>0</v>
      </c>
      <c r="BM1899">
        <v>0</v>
      </c>
      <c r="BN1899">
        <v>0</v>
      </c>
      <c r="BO1899">
        <v>3</v>
      </c>
      <c r="BP1899">
        <v>0</v>
      </c>
      <c r="BQ1899">
        <v>0</v>
      </c>
      <c r="BR1899">
        <v>1</v>
      </c>
      <c r="BS1899">
        <v>2</v>
      </c>
      <c r="BT1899">
        <v>14</v>
      </c>
      <c r="BU1899" t="s">
        <v>1889</v>
      </c>
    </row>
    <row r="1900" spans="1:73">
      <c r="A1900" t="s">
        <v>1778</v>
      </c>
      <c r="B1900" t="s">
        <v>1779</v>
      </c>
      <c r="C1900">
        <v>114</v>
      </c>
      <c r="D1900" t="s">
        <v>119</v>
      </c>
      <c r="E1900" t="s">
        <v>78</v>
      </c>
      <c r="F1900" t="s">
        <v>77</v>
      </c>
      <c r="G1900">
        <v>0</v>
      </c>
      <c r="H1900">
        <v>0</v>
      </c>
      <c r="I1900">
        <v>0</v>
      </c>
      <c r="J1900">
        <v>0</v>
      </c>
      <c r="K1900">
        <v>0</v>
      </c>
      <c r="L1900">
        <v>0</v>
      </c>
      <c r="M1900">
        <v>0</v>
      </c>
      <c r="N1900">
        <v>0</v>
      </c>
      <c r="O1900">
        <v>0</v>
      </c>
      <c r="P1900">
        <v>0</v>
      </c>
      <c r="Q1900">
        <v>0</v>
      </c>
      <c r="R1900">
        <v>0</v>
      </c>
      <c r="S1900">
        <v>3</v>
      </c>
      <c r="T1900">
        <v>0</v>
      </c>
      <c r="U1900">
        <v>0</v>
      </c>
      <c r="V1900">
        <v>0</v>
      </c>
      <c r="W1900">
        <v>0</v>
      </c>
      <c r="X1900">
        <v>0</v>
      </c>
      <c r="Y1900">
        <v>0</v>
      </c>
      <c r="Z1900">
        <v>0</v>
      </c>
      <c r="AA1900">
        <v>0</v>
      </c>
      <c r="AB1900">
        <v>4</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3</v>
      </c>
      <c r="AY1900">
        <v>0</v>
      </c>
      <c r="AZ1900">
        <v>0</v>
      </c>
      <c r="BA1900">
        <v>3</v>
      </c>
      <c r="BB1900">
        <v>0</v>
      </c>
      <c r="BC1900">
        <v>0</v>
      </c>
      <c r="BD1900">
        <v>0</v>
      </c>
      <c r="BE1900">
        <v>0</v>
      </c>
      <c r="BF1900">
        <v>0</v>
      </c>
      <c r="BG1900">
        <v>0</v>
      </c>
      <c r="BH1900">
        <v>0</v>
      </c>
      <c r="BI1900">
        <v>5</v>
      </c>
      <c r="BJ1900">
        <v>0</v>
      </c>
      <c r="BK1900">
        <v>0</v>
      </c>
      <c r="BL1900">
        <v>0</v>
      </c>
      <c r="BM1900">
        <v>0</v>
      </c>
      <c r="BN1900">
        <v>0</v>
      </c>
      <c r="BO1900">
        <v>0</v>
      </c>
      <c r="BP1900">
        <v>1</v>
      </c>
      <c r="BQ1900">
        <v>0</v>
      </c>
      <c r="BR1900">
        <v>2</v>
      </c>
      <c r="BS1900">
        <v>1</v>
      </c>
      <c r="BT1900">
        <v>7</v>
      </c>
      <c r="BU1900" t="s">
        <v>1890</v>
      </c>
    </row>
    <row r="1901" spans="1:73">
      <c r="A1901" t="s">
        <v>1778</v>
      </c>
      <c r="B1901" t="s">
        <v>1779</v>
      </c>
      <c r="C1901">
        <v>115</v>
      </c>
      <c r="D1901" t="s">
        <v>119</v>
      </c>
      <c r="E1901" t="s">
        <v>1888</v>
      </c>
      <c r="F1901" t="s">
        <v>184</v>
      </c>
      <c r="G1901">
        <v>0</v>
      </c>
      <c r="H1901">
        <v>0</v>
      </c>
      <c r="I1901">
        <v>0</v>
      </c>
      <c r="J1901">
        <v>0</v>
      </c>
      <c r="K1901">
        <v>0</v>
      </c>
      <c r="L1901">
        <v>0</v>
      </c>
      <c r="M1901">
        <v>0</v>
      </c>
      <c r="N1901">
        <v>1</v>
      </c>
      <c r="O1901">
        <v>0</v>
      </c>
      <c r="P1901">
        <v>0</v>
      </c>
      <c r="Q1901">
        <v>0</v>
      </c>
      <c r="R1901">
        <v>0</v>
      </c>
      <c r="S1901">
        <v>1</v>
      </c>
      <c r="T1901">
        <v>0</v>
      </c>
      <c r="U1901">
        <v>0</v>
      </c>
      <c r="V1901">
        <v>0</v>
      </c>
      <c r="W1901">
        <v>0</v>
      </c>
      <c r="X1901">
        <v>0</v>
      </c>
      <c r="Y1901">
        <v>0</v>
      </c>
      <c r="Z1901">
        <v>0</v>
      </c>
      <c r="AA1901">
        <v>0</v>
      </c>
      <c r="AB1901">
        <v>2</v>
      </c>
      <c r="AC1901">
        <v>0</v>
      </c>
      <c r="AD1901">
        <v>0</v>
      </c>
      <c r="AE1901">
        <v>0</v>
      </c>
      <c r="AF1901">
        <v>0</v>
      </c>
      <c r="AG1901">
        <v>0</v>
      </c>
      <c r="AH1901">
        <v>1</v>
      </c>
      <c r="AI1901">
        <v>0</v>
      </c>
      <c r="AJ1901">
        <v>0</v>
      </c>
      <c r="AK1901">
        <v>0</v>
      </c>
      <c r="AL1901">
        <v>0</v>
      </c>
      <c r="AM1901">
        <v>0</v>
      </c>
      <c r="AN1901">
        <v>0</v>
      </c>
      <c r="AO1901">
        <v>0</v>
      </c>
      <c r="AP1901">
        <v>0</v>
      </c>
      <c r="AQ1901">
        <v>0</v>
      </c>
      <c r="AR1901">
        <v>0</v>
      </c>
      <c r="AS1901">
        <v>0</v>
      </c>
      <c r="AT1901">
        <v>0</v>
      </c>
      <c r="AU1901">
        <v>0</v>
      </c>
      <c r="AV1901">
        <v>0</v>
      </c>
      <c r="AW1901">
        <v>0</v>
      </c>
      <c r="AX1901">
        <v>1</v>
      </c>
      <c r="AY1901">
        <v>0</v>
      </c>
      <c r="AZ1901">
        <v>1</v>
      </c>
      <c r="BA1901">
        <v>1</v>
      </c>
      <c r="BB1901">
        <v>0</v>
      </c>
      <c r="BC1901">
        <v>0</v>
      </c>
      <c r="BD1901">
        <v>0</v>
      </c>
      <c r="BE1901">
        <v>0</v>
      </c>
      <c r="BF1901">
        <v>0</v>
      </c>
      <c r="BG1901">
        <v>0</v>
      </c>
      <c r="BH1901">
        <v>0</v>
      </c>
      <c r="BI1901">
        <v>1</v>
      </c>
      <c r="BJ1901">
        <v>0</v>
      </c>
      <c r="BK1901">
        <v>0</v>
      </c>
      <c r="BL1901">
        <v>0</v>
      </c>
      <c r="BM1901">
        <v>0</v>
      </c>
      <c r="BN1901">
        <v>0</v>
      </c>
      <c r="BO1901">
        <v>1</v>
      </c>
      <c r="BP1901">
        <v>0</v>
      </c>
      <c r="BQ1901">
        <v>0</v>
      </c>
      <c r="BR1901">
        <v>0</v>
      </c>
      <c r="BS1901">
        <v>1</v>
      </c>
      <c r="BT1901">
        <v>7</v>
      </c>
      <c r="BU1901" t="s">
        <v>1891</v>
      </c>
    </row>
    <row r="1902" spans="1:73">
      <c r="A1902" t="s">
        <v>1778</v>
      </c>
      <c r="B1902" t="s">
        <v>1779</v>
      </c>
      <c r="C1902">
        <v>116</v>
      </c>
      <c r="D1902" t="s">
        <v>119</v>
      </c>
      <c r="E1902" t="s">
        <v>78</v>
      </c>
      <c r="F1902" t="s">
        <v>77</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1</v>
      </c>
      <c r="BT1902">
        <v>1</v>
      </c>
      <c r="BU1902" t="s">
        <v>1892</v>
      </c>
    </row>
    <row r="1903" spans="1:73">
      <c r="A1903" t="s">
        <v>1778</v>
      </c>
      <c r="B1903" t="s">
        <v>1779</v>
      </c>
      <c r="C1903">
        <v>117</v>
      </c>
      <c r="D1903" t="s">
        <v>119</v>
      </c>
      <c r="E1903" t="s">
        <v>1888</v>
      </c>
      <c r="F1903" t="s">
        <v>184</v>
      </c>
      <c r="G1903">
        <v>0</v>
      </c>
      <c r="H1903">
        <v>2</v>
      </c>
      <c r="I1903">
        <v>0</v>
      </c>
      <c r="J1903">
        <v>0</v>
      </c>
      <c r="K1903">
        <v>0</v>
      </c>
      <c r="L1903">
        <v>8</v>
      </c>
      <c r="M1903">
        <v>0</v>
      </c>
      <c r="N1903">
        <v>8</v>
      </c>
      <c r="O1903">
        <v>0</v>
      </c>
      <c r="P1903">
        <v>0</v>
      </c>
      <c r="Q1903">
        <v>4</v>
      </c>
      <c r="R1903">
        <v>0</v>
      </c>
      <c r="S1903">
        <v>22</v>
      </c>
      <c r="T1903">
        <v>8</v>
      </c>
      <c r="U1903">
        <v>0</v>
      </c>
      <c r="V1903">
        <v>3</v>
      </c>
      <c r="W1903">
        <v>8</v>
      </c>
      <c r="X1903">
        <v>0</v>
      </c>
      <c r="Y1903">
        <v>0</v>
      </c>
      <c r="Z1903">
        <v>0</v>
      </c>
      <c r="AA1903">
        <v>0</v>
      </c>
      <c r="AB1903">
        <v>53</v>
      </c>
      <c r="AC1903">
        <v>0</v>
      </c>
      <c r="AD1903">
        <v>0</v>
      </c>
      <c r="AE1903">
        <v>0</v>
      </c>
      <c r="AF1903">
        <v>1</v>
      </c>
      <c r="AG1903">
        <v>0</v>
      </c>
      <c r="AH1903">
        <v>0</v>
      </c>
      <c r="AI1903">
        <v>4</v>
      </c>
      <c r="AJ1903">
        <v>0</v>
      </c>
      <c r="AK1903">
        <v>0</v>
      </c>
      <c r="AL1903">
        <v>0</v>
      </c>
      <c r="AM1903">
        <v>13</v>
      </c>
      <c r="AN1903">
        <v>0</v>
      </c>
      <c r="AO1903">
        <v>0</v>
      </c>
      <c r="AP1903">
        <v>1</v>
      </c>
      <c r="AQ1903">
        <v>1</v>
      </c>
      <c r="AR1903">
        <v>0</v>
      </c>
      <c r="AS1903">
        <v>0</v>
      </c>
      <c r="AT1903">
        <v>0</v>
      </c>
      <c r="AU1903">
        <v>2</v>
      </c>
      <c r="AV1903">
        <v>0</v>
      </c>
      <c r="AW1903">
        <v>0</v>
      </c>
      <c r="AX1903">
        <v>4</v>
      </c>
      <c r="AY1903">
        <v>7</v>
      </c>
      <c r="AZ1903">
        <v>9</v>
      </c>
      <c r="BA1903">
        <v>19</v>
      </c>
      <c r="BB1903">
        <v>2</v>
      </c>
      <c r="BC1903">
        <v>8</v>
      </c>
      <c r="BD1903">
        <v>0</v>
      </c>
      <c r="BE1903">
        <v>0</v>
      </c>
      <c r="BF1903">
        <v>0</v>
      </c>
      <c r="BG1903">
        <v>0</v>
      </c>
      <c r="BH1903">
        <v>0</v>
      </c>
      <c r="BI1903">
        <v>7</v>
      </c>
      <c r="BJ1903">
        <v>6</v>
      </c>
      <c r="BK1903">
        <v>0</v>
      </c>
      <c r="BL1903">
        <v>6</v>
      </c>
      <c r="BM1903">
        <v>0</v>
      </c>
      <c r="BN1903">
        <v>0</v>
      </c>
      <c r="BO1903">
        <v>13</v>
      </c>
      <c r="BP1903">
        <v>3</v>
      </c>
      <c r="BQ1903">
        <v>0</v>
      </c>
      <c r="BR1903">
        <v>0</v>
      </c>
      <c r="BS1903">
        <v>4</v>
      </c>
      <c r="BT1903">
        <v>83</v>
      </c>
      <c r="BU1903" t="s">
        <v>1893</v>
      </c>
    </row>
    <row r="1904" spans="1:73">
      <c r="A1904" t="s">
        <v>1778</v>
      </c>
      <c r="B1904" t="s">
        <v>1779</v>
      </c>
      <c r="C1904">
        <v>118</v>
      </c>
      <c r="D1904" t="s">
        <v>119</v>
      </c>
      <c r="E1904" t="s">
        <v>78</v>
      </c>
      <c r="F1904" t="s">
        <v>77</v>
      </c>
      <c r="G1904">
        <v>0</v>
      </c>
      <c r="H1904">
        <v>1</v>
      </c>
      <c r="I1904">
        <v>2</v>
      </c>
      <c r="J1904">
        <v>0</v>
      </c>
      <c r="K1904">
        <v>0</v>
      </c>
      <c r="L1904">
        <v>2</v>
      </c>
      <c r="M1904">
        <v>0</v>
      </c>
      <c r="N1904">
        <v>2</v>
      </c>
      <c r="O1904">
        <v>0</v>
      </c>
      <c r="P1904">
        <v>0</v>
      </c>
      <c r="Q1904">
        <v>0</v>
      </c>
      <c r="R1904">
        <v>0</v>
      </c>
      <c r="S1904">
        <v>2</v>
      </c>
      <c r="T1904">
        <v>1</v>
      </c>
      <c r="U1904">
        <v>0</v>
      </c>
      <c r="V1904">
        <v>0</v>
      </c>
      <c r="W1904">
        <v>0</v>
      </c>
      <c r="X1904">
        <v>0</v>
      </c>
      <c r="Y1904">
        <v>1</v>
      </c>
      <c r="Z1904">
        <v>0</v>
      </c>
      <c r="AA1904">
        <v>0</v>
      </c>
      <c r="AB1904">
        <v>27</v>
      </c>
      <c r="AC1904">
        <v>0</v>
      </c>
      <c r="AD1904">
        <v>0</v>
      </c>
      <c r="AE1904">
        <v>0</v>
      </c>
      <c r="AF1904">
        <v>0</v>
      </c>
      <c r="AG1904">
        <v>0</v>
      </c>
      <c r="AH1904">
        <v>0</v>
      </c>
      <c r="AI1904">
        <v>1</v>
      </c>
      <c r="AJ1904">
        <v>0</v>
      </c>
      <c r="AK1904">
        <v>0</v>
      </c>
      <c r="AL1904">
        <v>1</v>
      </c>
      <c r="AM1904">
        <v>5</v>
      </c>
      <c r="AN1904">
        <v>0</v>
      </c>
      <c r="AO1904">
        <v>0</v>
      </c>
      <c r="AP1904">
        <v>4</v>
      </c>
      <c r="AQ1904">
        <v>1</v>
      </c>
      <c r="AR1904">
        <v>0</v>
      </c>
      <c r="AS1904">
        <v>0</v>
      </c>
      <c r="AT1904">
        <v>1</v>
      </c>
      <c r="AU1904">
        <v>3</v>
      </c>
      <c r="AV1904">
        <v>1</v>
      </c>
      <c r="AW1904">
        <v>2</v>
      </c>
      <c r="AX1904">
        <v>3</v>
      </c>
      <c r="AY1904">
        <v>4</v>
      </c>
      <c r="AZ1904">
        <v>4</v>
      </c>
      <c r="BA1904">
        <v>10</v>
      </c>
      <c r="BB1904">
        <v>0</v>
      </c>
      <c r="BC1904">
        <v>7</v>
      </c>
      <c r="BD1904">
        <v>0</v>
      </c>
      <c r="BE1904">
        <v>0</v>
      </c>
      <c r="BF1904">
        <v>0</v>
      </c>
      <c r="BG1904">
        <v>0</v>
      </c>
      <c r="BH1904">
        <v>0</v>
      </c>
      <c r="BI1904">
        <v>3</v>
      </c>
      <c r="BJ1904">
        <v>1</v>
      </c>
      <c r="BK1904">
        <v>0</v>
      </c>
      <c r="BL1904">
        <v>0</v>
      </c>
      <c r="BM1904">
        <v>0</v>
      </c>
      <c r="BN1904">
        <v>0</v>
      </c>
      <c r="BO1904">
        <v>7</v>
      </c>
      <c r="BP1904">
        <v>2</v>
      </c>
      <c r="BQ1904">
        <v>0</v>
      </c>
      <c r="BR1904">
        <v>1</v>
      </c>
      <c r="BS1904">
        <v>5</v>
      </c>
      <c r="BT1904">
        <v>39</v>
      </c>
      <c r="BU1904" t="s">
        <v>1894</v>
      </c>
    </row>
    <row r="1905" spans="1:73">
      <c r="A1905" t="s">
        <v>1778</v>
      </c>
      <c r="B1905" t="s">
        <v>1779</v>
      </c>
      <c r="C1905">
        <v>119</v>
      </c>
      <c r="D1905" t="s">
        <v>119</v>
      </c>
      <c r="E1905" t="s">
        <v>1792</v>
      </c>
      <c r="F1905" t="s">
        <v>92</v>
      </c>
      <c r="G1905">
        <v>0</v>
      </c>
      <c r="H1905">
        <v>4</v>
      </c>
      <c r="I1905">
        <v>3</v>
      </c>
      <c r="J1905">
        <v>2</v>
      </c>
      <c r="K1905">
        <v>0</v>
      </c>
      <c r="L1905">
        <v>5</v>
      </c>
      <c r="M1905">
        <v>0</v>
      </c>
      <c r="N1905">
        <v>8</v>
      </c>
      <c r="O1905">
        <v>0</v>
      </c>
      <c r="P1905">
        <v>0</v>
      </c>
      <c r="Q1905">
        <v>1</v>
      </c>
      <c r="R1905">
        <v>0</v>
      </c>
      <c r="S1905">
        <v>6</v>
      </c>
      <c r="T1905">
        <v>2</v>
      </c>
      <c r="U1905">
        <v>0</v>
      </c>
      <c r="V1905">
        <v>0</v>
      </c>
      <c r="W1905">
        <v>0</v>
      </c>
      <c r="X1905">
        <v>0</v>
      </c>
      <c r="Y1905">
        <v>0</v>
      </c>
      <c r="Z1905">
        <v>0</v>
      </c>
      <c r="AA1905">
        <v>0</v>
      </c>
      <c r="AB1905">
        <v>33</v>
      </c>
      <c r="AC1905">
        <v>0</v>
      </c>
      <c r="AD1905">
        <v>0</v>
      </c>
      <c r="AE1905">
        <v>0</v>
      </c>
      <c r="AF1905">
        <v>0</v>
      </c>
      <c r="AG1905">
        <v>0</v>
      </c>
      <c r="AH1905">
        <v>0</v>
      </c>
      <c r="AI1905">
        <v>2</v>
      </c>
      <c r="AJ1905">
        <v>0</v>
      </c>
      <c r="AK1905">
        <v>0</v>
      </c>
      <c r="AL1905">
        <v>0</v>
      </c>
      <c r="AM1905">
        <v>5</v>
      </c>
      <c r="AN1905">
        <v>0</v>
      </c>
      <c r="AO1905">
        <v>0</v>
      </c>
      <c r="AP1905">
        <v>1</v>
      </c>
      <c r="AQ1905">
        <v>2</v>
      </c>
      <c r="AR1905">
        <v>2</v>
      </c>
      <c r="AS1905">
        <v>0</v>
      </c>
      <c r="AT1905">
        <v>0</v>
      </c>
      <c r="AU1905">
        <v>0</v>
      </c>
      <c r="AV1905">
        <v>0</v>
      </c>
      <c r="AW1905">
        <v>0</v>
      </c>
      <c r="AX1905">
        <v>2</v>
      </c>
      <c r="AY1905">
        <v>3</v>
      </c>
      <c r="AZ1905">
        <v>8</v>
      </c>
      <c r="BA1905">
        <v>7</v>
      </c>
      <c r="BB1905">
        <v>1</v>
      </c>
      <c r="BC1905">
        <v>3</v>
      </c>
      <c r="BD1905">
        <v>0</v>
      </c>
      <c r="BE1905">
        <v>0</v>
      </c>
      <c r="BF1905">
        <v>0</v>
      </c>
      <c r="BG1905">
        <v>0</v>
      </c>
      <c r="BH1905">
        <v>0</v>
      </c>
      <c r="BI1905">
        <v>3</v>
      </c>
      <c r="BJ1905">
        <v>2</v>
      </c>
      <c r="BK1905">
        <v>0</v>
      </c>
      <c r="BL1905">
        <v>1</v>
      </c>
      <c r="BM1905">
        <v>0</v>
      </c>
      <c r="BN1905">
        <v>0</v>
      </c>
      <c r="BO1905">
        <v>12</v>
      </c>
      <c r="BP1905">
        <v>0</v>
      </c>
      <c r="BQ1905">
        <v>0</v>
      </c>
      <c r="BR1905">
        <v>1</v>
      </c>
      <c r="BS1905">
        <v>4</v>
      </c>
      <c r="BT1905">
        <v>45</v>
      </c>
      <c r="BU1905" t="s">
        <v>1895</v>
      </c>
    </row>
    <row r="1906" spans="1:73">
      <c r="A1906" t="s">
        <v>1778</v>
      </c>
      <c r="B1906" t="s">
        <v>1779</v>
      </c>
      <c r="C1906">
        <v>120</v>
      </c>
      <c r="D1906" t="s">
        <v>119</v>
      </c>
      <c r="E1906" t="s">
        <v>78</v>
      </c>
      <c r="F1906" t="s">
        <v>77</v>
      </c>
      <c r="G1906">
        <v>0</v>
      </c>
      <c r="H1906">
        <v>2</v>
      </c>
      <c r="I1906">
        <v>1</v>
      </c>
      <c r="J1906">
        <v>0</v>
      </c>
      <c r="K1906">
        <v>0</v>
      </c>
      <c r="L1906">
        <v>1</v>
      </c>
      <c r="M1906">
        <v>0</v>
      </c>
      <c r="N1906">
        <v>4</v>
      </c>
      <c r="O1906">
        <v>0</v>
      </c>
      <c r="P1906">
        <v>0</v>
      </c>
      <c r="Q1906">
        <v>2</v>
      </c>
      <c r="R1906">
        <v>0</v>
      </c>
      <c r="S1906">
        <v>6</v>
      </c>
      <c r="T1906">
        <v>1</v>
      </c>
      <c r="U1906">
        <v>0</v>
      </c>
      <c r="V1906">
        <v>1</v>
      </c>
      <c r="W1906">
        <v>1</v>
      </c>
      <c r="X1906">
        <v>0</v>
      </c>
      <c r="Y1906">
        <v>0</v>
      </c>
      <c r="Z1906">
        <v>0</v>
      </c>
      <c r="AA1906">
        <v>0</v>
      </c>
      <c r="AB1906">
        <v>19</v>
      </c>
      <c r="AC1906">
        <v>0</v>
      </c>
      <c r="AD1906">
        <v>0</v>
      </c>
      <c r="AE1906">
        <v>0</v>
      </c>
      <c r="AF1906">
        <v>0</v>
      </c>
      <c r="AG1906">
        <v>0</v>
      </c>
      <c r="AH1906">
        <v>0</v>
      </c>
      <c r="AI1906">
        <v>0</v>
      </c>
      <c r="AJ1906">
        <v>0</v>
      </c>
      <c r="AK1906">
        <v>0</v>
      </c>
      <c r="AL1906">
        <v>0</v>
      </c>
      <c r="AM1906">
        <v>4</v>
      </c>
      <c r="AN1906">
        <v>0</v>
      </c>
      <c r="AO1906">
        <v>0</v>
      </c>
      <c r="AP1906">
        <v>0</v>
      </c>
      <c r="AQ1906">
        <v>1</v>
      </c>
      <c r="AR1906">
        <v>1</v>
      </c>
      <c r="AS1906">
        <v>0</v>
      </c>
      <c r="AT1906">
        <v>0</v>
      </c>
      <c r="AU1906">
        <v>1</v>
      </c>
      <c r="AV1906">
        <v>0</v>
      </c>
      <c r="AW1906">
        <v>0</v>
      </c>
      <c r="AX1906">
        <v>3</v>
      </c>
      <c r="AY1906">
        <v>3</v>
      </c>
      <c r="AZ1906">
        <v>5</v>
      </c>
      <c r="BA1906">
        <v>9</v>
      </c>
      <c r="BB1906">
        <v>0</v>
      </c>
      <c r="BC1906">
        <v>3</v>
      </c>
      <c r="BD1906">
        <v>0</v>
      </c>
      <c r="BE1906">
        <v>0</v>
      </c>
      <c r="BF1906">
        <v>0</v>
      </c>
      <c r="BG1906">
        <v>0</v>
      </c>
      <c r="BH1906">
        <v>0</v>
      </c>
      <c r="BI1906">
        <v>3</v>
      </c>
      <c r="BJ1906">
        <v>2</v>
      </c>
      <c r="BK1906">
        <v>0</v>
      </c>
      <c r="BL1906">
        <v>0</v>
      </c>
      <c r="BM1906">
        <v>0</v>
      </c>
      <c r="BN1906">
        <v>1</v>
      </c>
      <c r="BO1906">
        <v>7</v>
      </c>
      <c r="BP1906">
        <v>0</v>
      </c>
      <c r="BQ1906">
        <v>0</v>
      </c>
      <c r="BR1906">
        <v>2</v>
      </c>
      <c r="BS1906">
        <v>2</v>
      </c>
      <c r="BT1906">
        <v>29</v>
      </c>
      <c r="BU1906" t="s">
        <v>1896</v>
      </c>
    </row>
    <row r="1907" spans="1:73">
      <c r="A1907" t="s">
        <v>1778</v>
      </c>
      <c r="B1907" t="s">
        <v>1779</v>
      </c>
      <c r="C1907">
        <v>121</v>
      </c>
      <c r="D1907" t="s">
        <v>119</v>
      </c>
      <c r="E1907" t="s">
        <v>1792</v>
      </c>
      <c r="F1907" t="s">
        <v>92</v>
      </c>
      <c r="G1907">
        <v>0</v>
      </c>
      <c r="H1907">
        <v>2</v>
      </c>
      <c r="I1907">
        <v>0</v>
      </c>
      <c r="J1907">
        <v>0</v>
      </c>
      <c r="K1907">
        <v>0</v>
      </c>
      <c r="L1907">
        <v>7</v>
      </c>
      <c r="M1907">
        <v>0</v>
      </c>
      <c r="N1907">
        <v>11</v>
      </c>
      <c r="O1907">
        <v>3</v>
      </c>
      <c r="P1907">
        <v>2</v>
      </c>
      <c r="Q1907">
        <v>2</v>
      </c>
      <c r="R1907">
        <v>1</v>
      </c>
      <c r="S1907">
        <v>22</v>
      </c>
      <c r="T1907">
        <v>8</v>
      </c>
      <c r="U1907">
        <v>0</v>
      </c>
      <c r="V1907">
        <v>1</v>
      </c>
      <c r="W1907">
        <v>0</v>
      </c>
      <c r="X1907">
        <v>0</v>
      </c>
      <c r="Y1907">
        <v>2</v>
      </c>
      <c r="Z1907">
        <v>0</v>
      </c>
      <c r="AA1907">
        <v>0</v>
      </c>
      <c r="AB1907">
        <v>66</v>
      </c>
      <c r="AC1907">
        <v>1</v>
      </c>
      <c r="AD1907">
        <v>0</v>
      </c>
      <c r="AE1907">
        <v>0</v>
      </c>
      <c r="AF1907">
        <v>0</v>
      </c>
      <c r="AG1907">
        <v>0</v>
      </c>
      <c r="AH1907">
        <v>0</v>
      </c>
      <c r="AI1907">
        <v>13</v>
      </c>
      <c r="AJ1907">
        <v>0</v>
      </c>
      <c r="AK1907">
        <v>0</v>
      </c>
      <c r="AL1907">
        <v>0</v>
      </c>
      <c r="AM1907">
        <v>11</v>
      </c>
      <c r="AN1907">
        <v>0</v>
      </c>
      <c r="AO1907">
        <v>0</v>
      </c>
      <c r="AP1907">
        <v>1</v>
      </c>
      <c r="AQ1907">
        <v>0</v>
      </c>
      <c r="AR1907">
        <v>0</v>
      </c>
      <c r="AS1907">
        <v>0</v>
      </c>
      <c r="AT1907">
        <v>0</v>
      </c>
      <c r="AU1907">
        <v>3</v>
      </c>
      <c r="AV1907">
        <v>4</v>
      </c>
      <c r="AW1907">
        <v>0</v>
      </c>
      <c r="AX1907">
        <v>6</v>
      </c>
      <c r="AY1907">
        <v>16</v>
      </c>
      <c r="AZ1907">
        <v>11</v>
      </c>
      <c r="BA1907">
        <v>17</v>
      </c>
      <c r="BB1907">
        <v>3</v>
      </c>
      <c r="BC1907">
        <v>15</v>
      </c>
      <c r="BD1907">
        <v>0</v>
      </c>
      <c r="BE1907">
        <v>0</v>
      </c>
      <c r="BF1907">
        <v>1</v>
      </c>
      <c r="BG1907">
        <v>0</v>
      </c>
      <c r="BH1907">
        <v>0</v>
      </c>
      <c r="BI1907">
        <v>8</v>
      </c>
      <c r="BJ1907">
        <v>13</v>
      </c>
      <c r="BK1907">
        <v>0</v>
      </c>
      <c r="BL1907">
        <v>1</v>
      </c>
      <c r="BM1907">
        <v>2</v>
      </c>
      <c r="BN1907">
        <v>1</v>
      </c>
      <c r="BO1907">
        <v>17</v>
      </c>
      <c r="BP1907">
        <v>2</v>
      </c>
      <c r="BQ1907">
        <v>0</v>
      </c>
      <c r="BR1907">
        <v>1</v>
      </c>
      <c r="BS1907">
        <v>3</v>
      </c>
      <c r="BT1907">
        <v>107</v>
      </c>
      <c r="BU1907" t="s">
        <v>1897</v>
      </c>
    </row>
    <row r="1908" spans="1:73">
      <c r="A1908" t="s">
        <v>1778</v>
      </c>
      <c r="B1908" t="s">
        <v>1779</v>
      </c>
      <c r="C1908">
        <v>122</v>
      </c>
      <c r="D1908" t="s">
        <v>119</v>
      </c>
      <c r="E1908" t="s">
        <v>1797</v>
      </c>
      <c r="F1908" t="s">
        <v>92</v>
      </c>
      <c r="G1908">
        <v>0</v>
      </c>
      <c r="H1908">
        <v>11</v>
      </c>
      <c r="I1908">
        <v>2</v>
      </c>
      <c r="J1908">
        <v>0</v>
      </c>
      <c r="K1908">
        <v>0</v>
      </c>
      <c r="L1908">
        <v>19</v>
      </c>
      <c r="M1908">
        <v>0</v>
      </c>
      <c r="N1908">
        <v>24</v>
      </c>
      <c r="O1908">
        <v>0</v>
      </c>
      <c r="P1908">
        <v>0</v>
      </c>
      <c r="Q1908">
        <v>2</v>
      </c>
      <c r="R1908">
        <v>0</v>
      </c>
      <c r="S1908">
        <v>19</v>
      </c>
      <c r="T1908">
        <v>10</v>
      </c>
      <c r="U1908">
        <v>0</v>
      </c>
      <c r="V1908">
        <v>2</v>
      </c>
      <c r="W1908">
        <v>4</v>
      </c>
      <c r="X1908">
        <v>0</v>
      </c>
      <c r="Y1908">
        <v>0</v>
      </c>
      <c r="Z1908">
        <v>0</v>
      </c>
      <c r="AA1908">
        <v>0</v>
      </c>
      <c r="AB1908">
        <v>111</v>
      </c>
      <c r="AC1908">
        <v>2</v>
      </c>
      <c r="AD1908">
        <v>0</v>
      </c>
      <c r="AE1908">
        <v>0</v>
      </c>
      <c r="AF1908">
        <v>0</v>
      </c>
      <c r="AG1908">
        <v>0</v>
      </c>
      <c r="AH1908">
        <v>2</v>
      </c>
      <c r="AI1908">
        <v>3</v>
      </c>
      <c r="AJ1908">
        <v>0</v>
      </c>
      <c r="AK1908">
        <v>0</v>
      </c>
      <c r="AL1908">
        <v>0</v>
      </c>
      <c r="AM1908">
        <v>10</v>
      </c>
      <c r="AN1908">
        <v>0</v>
      </c>
      <c r="AO1908">
        <v>0</v>
      </c>
      <c r="AP1908">
        <v>4</v>
      </c>
      <c r="AQ1908">
        <v>1</v>
      </c>
      <c r="AR1908">
        <v>0</v>
      </c>
      <c r="AS1908">
        <v>0</v>
      </c>
      <c r="AT1908">
        <v>1</v>
      </c>
      <c r="AU1908">
        <v>2</v>
      </c>
      <c r="AV1908">
        <v>0</v>
      </c>
      <c r="AW1908">
        <v>2</v>
      </c>
      <c r="AX1908">
        <v>9</v>
      </c>
      <c r="AY1908">
        <v>22</v>
      </c>
      <c r="AZ1908">
        <v>22</v>
      </c>
      <c r="BA1908">
        <v>20</v>
      </c>
      <c r="BB1908">
        <v>1</v>
      </c>
      <c r="BC1908">
        <v>24</v>
      </c>
      <c r="BD1908">
        <v>0</v>
      </c>
      <c r="BE1908">
        <v>0</v>
      </c>
      <c r="BF1908">
        <v>0</v>
      </c>
      <c r="BG1908">
        <v>0</v>
      </c>
      <c r="BH1908">
        <v>0</v>
      </c>
      <c r="BI1908">
        <v>7</v>
      </c>
      <c r="BJ1908">
        <v>18</v>
      </c>
      <c r="BK1908">
        <v>0</v>
      </c>
      <c r="BL1908">
        <v>6</v>
      </c>
      <c r="BM1908">
        <v>2</v>
      </c>
      <c r="BN1908">
        <v>2</v>
      </c>
      <c r="BO1908">
        <v>30</v>
      </c>
      <c r="BP1908">
        <v>3</v>
      </c>
      <c r="BQ1908">
        <v>0</v>
      </c>
      <c r="BR1908">
        <v>0</v>
      </c>
      <c r="BS1908">
        <v>11</v>
      </c>
      <c r="BT1908">
        <v>182</v>
      </c>
      <c r="BU1908" t="s">
        <v>1898</v>
      </c>
    </row>
    <row r="1909" spans="1:73">
      <c r="A1909" t="s">
        <v>1778</v>
      </c>
      <c r="B1909" t="s">
        <v>1779</v>
      </c>
      <c r="C1909">
        <v>123</v>
      </c>
      <c r="D1909" t="s">
        <v>119</v>
      </c>
      <c r="E1909" t="s">
        <v>78</v>
      </c>
      <c r="F1909" t="s">
        <v>77</v>
      </c>
      <c r="G1909">
        <v>0</v>
      </c>
      <c r="H1909">
        <v>2</v>
      </c>
      <c r="I1909">
        <v>1</v>
      </c>
      <c r="J1909">
        <v>0</v>
      </c>
      <c r="K1909">
        <v>0</v>
      </c>
      <c r="L1909">
        <v>1</v>
      </c>
      <c r="M1909">
        <v>0</v>
      </c>
      <c r="N1909">
        <v>5</v>
      </c>
      <c r="O1909">
        <v>0</v>
      </c>
      <c r="P1909">
        <v>0</v>
      </c>
      <c r="Q1909">
        <v>0</v>
      </c>
      <c r="R1909">
        <v>1</v>
      </c>
      <c r="S1909">
        <v>10</v>
      </c>
      <c r="T1909">
        <v>1</v>
      </c>
      <c r="U1909">
        <v>0</v>
      </c>
      <c r="V1909">
        <v>3</v>
      </c>
      <c r="W1909">
        <v>2</v>
      </c>
      <c r="X1909">
        <v>0</v>
      </c>
      <c r="Y1909">
        <v>0</v>
      </c>
      <c r="Z1909">
        <v>1</v>
      </c>
      <c r="AA1909">
        <v>0</v>
      </c>
      <c r="AB1909">
        <v>27</v>
      </c>
      <c r="AC1909">
        <v>1</v>
      </c>
      <c r="AD1909">
        <v>0</v>
      </c>
      <c r="AE1909">
        <v>0</v>
      </c>
      <c r="AF1909">
        <v>0</v>
      </c>
      <c r="AG1909">
        <v>0</v>
      </c>
      <c r="AH1909">
        <v>1</v>
      </c>
      <c r="AI1909">
        <v>3</v>
      </c>
      <c r="AJ1909">
        <v>0</v>
      </c>
      <c r="AK1909">
        <v>0</v>
      </c>
      <c r="AL1909">
        <v>0</v>
      </c>
      <c r="AM1909">
        <v>2</v>
      </c>
      <c r="AN1909">
        <v>0</v>
      </c>
      <c r="AO1909">
        <v>0</v>
      </c>
      <c r="AP1909">
        <v>0</v>
      </c>
      <c r="AQ1909">
        <v>0</v>
      </c>
      <c r="AR1909">
        <v>0</v>
      </c>
      <c r="AS1909">
        <v>0</v>
      </c>
      <c r="AT1909">
        <v>1</v>
      </c>
      <c r="AU1909">
        <v>0</v>
      </c>
      <c r="AV1909">
        <v>2</v>
      </c>
      <c r="AW1909">
        <v>1</v>
      </c>
      <c r="AX1909">
        <v>1</v>
      </c>
      <c r="AY1909">
        <v>3</v>
      </c>
      <c r="AZ1909">
        <v>5</v>
      </c>
      <c r="BA1909">
        <v>4</v>
      </c>
      <c r="BB1909">
        <v>2</v>
      </c>
      <c r="BC1909">
        <v>7</v>
      </c>
      <c r="BD1909">
        <v>0</v>
      </c>
      <c r="BE1909">
        <v>0</v>
      </c>
      <c r="BF1909">
        <v>1</v>
      </c>
      <c r="BG1909">
        <v>0</v>
      </c>
      <c r="BH1909">
        <v>0</v>
      </c>
      <c r="BI1909">
        <v>3</v>
      </c>
      <c r="BJ1909">
        <v>4</v>
      </c>
      <c r="BK1909">
        <v>0</v>
      </c>
      <c r="BL1909">
        <v>2</v>
      </c>
      <c r="BM1909">
        <v>0</v>
      </c>
      <c r="BN1909">
        <v>1</v>
      </c>
      <c r="BO1909">
        <v>7</v>
      </c>
      <c r="BP1909">
        <v>0</v>
      </c>
      <c r="BQ1909">
        <v>0</v>
      </c>
      <c r="BR1909">
        <v>0</v>
      </c>
      <c r="BS1909">
        <v>7</v>
      </c>
      <c r="BT1909">
        <v>48</v>
      </c>
      <c r="BU1909" t="s">
        <v>1899</v>
      </c>
    </row>
    <row r="1910" spans="1:73">
      <c r="A1910" t="s">
        <v>1778</v>
      </c>
      <c r="B1910" t="s">
        <v>1779</v>
      </c>
      <c r="C1910">
        <v>124</v>
      </c>
      <c r="D1910" t="s">
        <v>119</v>
      </c>
      <c r="E1910" t="s">
        <v>245</v>
      </c>
      <c r="F1910" t="s">
        <v>184</v>
      </c>
      <c r="G1910">
        <v>0</v>
      </c>
      <c r="H1910">
        <v>3</v>
      </c>
      <c r="I1910">
        <v>4</v>
      </c>
      <c r="J1910">
        <v>4</v>
      </c>
      <c r="K1910">
        <v>0</v>
      </c>
      <c r="L1910">
        <v>7</v>
      </c>
      <c r="M1910">
        <v>0</v>
      </c>
      <c r="N1910">
        <v>12</v>
      </c>
      <c r="O1910">
        <v>0</v>
      </c>
      <c r="P1910">
        <v>0</v>
      </c>
      <c r="Q1910">
        <v>2</v>
      </c>
      <c r="R1910">
        <v>0</v>
      </c>
      <c r="S1910">
        <v>16</v>
      </c>
      <c r="T1910">
        <v>7</v>
      </c>
      <c r="U1910">
        <v>0</v>
      </c>
      <c r="V1910">
        <v>0</v>
      </c>
      <c r="W1910">
        <v>1</v>
      </c>
      <c r="X1910">
        <v>0</v>
      </c>
      <c r="Y1910">
        <v>0</v>
      </c>
      <c r="Z1910">
        <v>0</v>
      </c>
      <c r="AA1910">
        <v>0</v>
      </c>
      <c r="AB1910">
        <v>48</v>
      </c>
      <c r="AC1910">
        <v>3</v>
      </c>
      <c r="AD1910">
        <v>0</v>
      </c>
      <c r="AE1910">
        <v>0</v>
      </c>
      <c r="AF1910">
        <v>0</v>
      </c>
      <c r="AG1910">
        <v>0</v>
      </c>
      <c r="AH1910">
        <v>2</v>
      </c>
      <c r="AI1910">
        <v>6</v>
      </c>
      <c r="AJ1910">
        <v>0</v>
      </c>
      <c r="AK1910">
        <v>0</v>
      </c>
      <c r="AL1910">
        <v>2</v>
      </c>
      <c r="AM1910">
        <v>4</v>
      </c>
      <c r="AN1910">
        <v>0</v>
      </c>
      <c r="AO1910">
        <v>0</v>
      </c>
      <c r="AP1910">
        <v>0</v>
      </c>
      <c r="AQ1910">
        <v>0</v>
      </c>
      <c r="AR1910">
        <v>4</v>
      </c>
      <c r="AS1910">
        <v>0</v>
      </c>
      <c r="AT1910">
        <v>0</v>
      </c>
      <c r="AU1910">
        <v>1</v>
      </c>
      <c r="AV1910">
        <v>0</v>
      </c>
      <c r="AW1910">
        <v>0</v>
      </c>
      <c r="AX1910">
        <v>5</v>
      </c>
      <c r="AY1910">
        <v>8</v>
      </c>
      <c r="AZ1910">
        <v>11</v>
      </c>
      <c r="BA1910">
        <v>9</v>
      </c>
      <c r="BB1910">
        <v>3</v>
      </c>
      <c r="BC1910">
        <v>0</v>
      </c>
      <c r="BD1910">
        <v>0</v>
      </c>
      <c r="BE1910">
        <v>0</v>
      </c>
      <c r="BF1910">
        <v>0</v>
      </c>
      <c r="BG1910">
        <v>0</v>
      </c>
      <c r="BH1910">
        <v>0</v>
      </c>
      <c r="BI1910">
        <v>9</v>
      </c>
      <c r="BJ1910">
        <v>0</v>
      </c>
      <c r="BK1910">
        <v>0</v>
      </c>
      <c r="BL1910">
        <v>3</v>
      </c>
      <c r="BM1910">
        <v>0</v>
      </c>
      <c r="BN1910">
        <v>0</v>
      </c>
      <c r="BO1910">
        <v>18</v>
      </c>
      <c r="BP1910">
        <v>1</v>
      </c>
      <c r="BQ1910">
        <v>0</v>
      </c>
      <c r="BR1910">
        <v>1</v>
      </c>
      <c r="BS1910">
        <v>6</v>
      </c>
      <c r="BT1910">
        <v>83</v>
      </c>
      <c r="BU1910" t="s">
        <v>1900</v>
      </c>
    </row>
    <row r="1911" spans="1:73">
      <c r="A1911" t="s">
        <v>1778</v>
      </c>
      <c r="B1911" t="s">
        <v>1779</v>
      </c>
      <c r="C1911">
        <v>125</v>
      </c>
      <c r="D1911" t="s">
        <v>119</v>
      </c>
      <c r="E1911" t="s">
        <v>78</v>
      </c>
      <c r="F1911" t="s">
        <v>77</v>
      </c>
      <c r="G1911">
        <v>0</v>
      </c>
      <c r="H1911">
        <v>3</v>
      </c>
      <c r="I1911">
        <v>1</v>
      </c>
      <c r="J1911">
        <v>0</v>
      </c>
      <c r="K1911">
        <v>0</v>
      </c>
      <c r="L1911">
        <v>1</v>
      </c>
      <c r="M1911">
        <v>0</v>
      </c>
      <c r="N1911">
        <v>6</v>
      </c>
      <c r="O1911">
        <v>0</v>
      </c>
      <c r="P1911">
        <v>0</v>
      </c>
      <c r="Q1911">
        <v>0</v>
      </c>
      <c r="R1911">
        <v>0</v>
      </c>
      <c r="S1911">
        <v>5</v>
      </c>
      <c r="T1911">
        <v>0</v>
      </c>
      <c r="U1911">
        <v>0</v>
      </c>
      <c r="V1911">
        <v>0</v>
      </c>
      <c r="W1911">
        <v>1</v>
      </c>
      <c r="X1911">
        <v>0</v>
      </c>
      <c r="Y1911">
        <v>0</v>
      </c>
      <c r="Z1911">
        <v>0</v>
      </c>
      <c r="AA1911">
        <v>0</v>
      </c>
      <c r="AB1911">
        <v>20</v>
      </c>
      <c r="AC1911">
        <v>0</v>
      </c>
      <c r="AD1911">
        <v>0</v>
      </c>
      <c r="AE1911">
        <v>0</v>
      </c>
      <c r="AF1911">
        <v>0</v>
      </c>
      <c r="AG1911">
        <v>0</v>
      </c>
      <c r="AH1911">
        <v>0</v>
      </c>
      <c r="AI1911">
        <v>1</v>
      </c>
      <c r="AJ1911">
        <v>0</v>
      </c>
      <c r="AK1911">
        <v>0</v>
      </c>
      <c r="AL1911">
        <v>0</v>
      </c>
      <c r="AM1911">
        <v>0</v>
      </c>
      <c r="AN1911">
        <v>0</v>
      </c>
      <c r="AO1911">
        <v>0</v>
      </c>
      <c r="AP1911">
        <v>0</v>
      </c>
      <c r="AQ1911">
        <v>2</v>
      </c>
      <c r="AR1911">
        <v>1</v>
      </c>
      <c r="AS1911">
        <v>0</v>
      </c>
      <c r="AT1911">
        <v>0</v>
      </c>
      <c r="AU1911">
        <v>0</v>
      </c>
      <c r="AV1911">
        <v>1</v>
      </c>
      <c r="AW1911">
        <v>0</v>
      </c>
      <c r="AX1911">
        <v>5</v>
      </c>
      <c r="AY1911">
        <v>2</v>
      </c>
      <c r="AZ1911">
        <v>8</v>
      </c>
      <c r="BA1911">
        <v>5</v>
      </c>
      <c r="BB1911">
        <v>0</v>
      </c>
      <c r="BC1911">
        <v>3</v>
      </c>
      <c r="BD1911">
        <v>0</v>
      </c>
      <c r="BE1911">
        <v>0</v>
      </c>
      <c r="BF1911">
        <v>1</v>
      </c>
      <c r="BG1911">
        <v>0</v>
      </c>
      <c r="BH1911">
        <v>0</v>
      </c>
      <c r="BI1911">
        <v>4</v>
      </c>
      <c r="BJ1911">
        <v>3</v>
      </c>
      <c r="BK1911">
        <v>0</v>
      </c>
      <c r="BL1911">
        <v>0</v>
      </c>
      <c r="BM1911">
        <v>0</v>
      </c>
      <c r="BN1911">
        <v>0</v>
      </c>
      <c r="BO1911">
        <v>8</v>
      </c>
      <c r="BP1911">
        <v>0</v>
      </c>
      <c r="BQ1911">
        <v>0</v>
      </c>
      <c r="BR1911">
        <v>3</v>
      </c>
      <c r="BS1911">
        <v>3</v>
      </c>
      <c r="BT1911">
        <v>25</v>
      </c>
      <c r="BU1911" t="s">
        <v>1901</v>
      </c>
    </row>
    <row r="1912" spans="1:73">
      <c r="A1912" t="s">
        <v>1778</v>
      </c>
      <c r="B1912" t="s">
        <v>1779</v>
      </c>
      <c r="C1912">
        <v>126</v>
      </c>
      <c r="D1912" t="s">
        <v>119</v>
      </c>
      <c r="E1912" t="s">
        <v>245</v>
      </c>
      <c r="F1912" t="s">
        <v>184</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2</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1</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1</v>
      </c>
      <c r="BT1912">
        <v>4</v>
      </c>
      <c r="BU1912" t="s">
        <v>1902</v>
      </c>
    </row>
    <row r="1913" spans="1:73">
      <c r="A1913" t="s">
        <v>1778</v>
      </c>
      <c r="B1913" t="s">
        <v>1779</v>
      </c>
      <c r="C1913">
        <v>127</v>
      </c>
      <c r="D1913" t="s">
        <v>119</v>
      </c>
      <c r="E1913" t="s">
        <v>78</v>
      </c>
      <c r="F1913" t="s">
        <v>77</v>
      </c>
      <c r="G1913">
        <v>0</v>
      </c>
      <c r="H1913">
        <v>2</v>
      </c>
      <c r="I1913">
        <v>2</v>
      </c>
      <c r="J1913">
        <v>0</v>
      </c>
      <c r="K1913">
        <v>0</v>
      </c>
      <c r="L1913">
        <v>1</v>
      </c>
      <c r="M1913">
        <v>0</v>
      </c>
      <c r="N1913">
        <v>9</v>
      </c>
      <c r="O1913">
        <v>0</v>
      </c>
      <c r="P1913">
        <v>0</v>
      </c>
      <c r="Q1913">
        <v>0</v>
      </c>
      <c r="R1913">
        <v>0</v>
      </c>
      <c r="S1913">
        <v>6</v>
      </c>
      <c r="T1913">
        <v>2</v>
      </c>
      <c r="U1913">
        <v>0</v>
      </c>
      <c r="V1913">
        <v>1</v>
      </c>
      <c r="W1913">
        <v>3</v>
      </c>
      <c r="X1913">
        <v>0</v>
      </c>
      <c r="Y1913">
        <v>0</v>
      </c>
      <c r="Z1913">
        <v>0</v>
      </c>
      <c r="AA1913">
        <v>0</v>
      </c>
      <c r="AB1913">
        <v>27</v>
      </c>
      <c r="AC1913">
        <v>1</v>
      </c>
      <c r="AD1913">
        <v>0</v>
      </c>
      <c r="AE1913">
        <v>0</v>
      </c>
      <c r="AF1913">
        <v>0</v>
      </c>
      <c r="AG1913">
        <v>0</v>
      </c>
      <c r="AH1913">
        <v>3</v>
      </c>
      <c r="AI1913">
        <v>0</v>
      </c>
      <c r="AJ1913">
        <v>0</v>
      </c>
      <c r="AK1913">
        <v>0</v>
      </c>
      <c r="AL1913">
        <v>0</v>
      </c>
      <c r="AM1913">
        <v>2</v>
      </c>
      <c r="AN1913">
        <v>0</v>
      </c>
      <c r="AO1913">
        <v>0</v>
      </c>
      <c r="AP1913">
        <v>0</v>
      </c>
      <c r="AQ1913">
        <v>1</v>
      </c>
      <c r="AR1913">
        <v>0</v>
      </c>
      <c r="AS1913">
        <v>0</v>
      </c>
      <c r="AT1913">
        <v>0</v>
      </c>
      <c r="AU1913">
        <v>0</v>
      </c>
      <c r="AV1913">
        <v>0</v>
      </c>
      <c r="AW1913">
        <v>2</v>
      </c>
      <c r="AX1913">
        <v>10</v>
      </c>
      <c r="AY1913">
        <v>2</v>
      </c>
      <c r="AZ1913">
        <v>9</v>
      </c>
      <c r="BA1913">
        <v>12</v>
      </c>
      <c r="BB1913">
        <v>1</v>
      </c>
      <c r="BC1913">
        <v>3</v>
      </c>
      <c r="BD1913">
        <v>0</v>
      </c>
      <c r="BE1913">
        <v>0</v>
      </c>
      <c r="BF1913">
        <v>0</v>
      </c>
      <c r="BG1913">
        <v>0</v>
      </c>
      <c r="BH1913">
        <v>0</v>
      </c>
      <c r="BI1913">
        <v>8</v>
      </c>
      <c r="BJ1913">
        <v>3</v>
      </c>
      <c r="BK1913">
        <v>0</v>
      </c>
      <c r="BL1913">
        <v>0</v>
      </c>
      <c r="BM1913">
        <v>3</v>
      </c>
      <c r="BN1913">
        <v>0</v>
      </c>
      <c r="BO1913">
        <v>10</v>
      </c>
      <c r="BP1913">
        <v>0</v>
      </c>
      <c r="BQ1913">
        <v>0</v>
      </c>
      <c r="BR1913">
        <v>2</v>
      </c>
      <c r="BS1913">
        <v>3</v>
      </c>
      <c r="BT1913">
        <v>39</v>
      </c>
      <c r="BU1913" t="s">
        <v>1903</v>
      </c>
    </row>
    <row r="1914" spans="1:73">
      <c r="A1914" t="s">
        <v>1778</v>
      </c>
      <c r="B1914" t="s">
        <v>1779</v>
      </c>
      <c r="C1914">
        <v>128</v>
      </c>
      <c r="D1914" t="s">
        <v>119</v>
      </c>
      <c r="E1914" t="s">
        <v>245</v>
      </c>
      <c r="F1914" t="s">
        <v>184</v>
      </c>
      <c r="G1914">
        <v>0</v>
      </c>
      <c r="H1914">
        <v>0</v>
      </c>
      <c r="I1914">
        <v>0</v>
      </c>
      <c r="J1914">
        <v>0</v>
      </c>
      <c r="K1914">
        <v>0</v>
      </c>
      <c r="L1914">
        <v>1</v>
      </c>
      <c r="M1914">
        <v>0</v>
      </c>
      <c r="N1914">
        <v>0</v>
      </c>
      <c r="O1914">
        <v>0</v>
      </c>
      <c r="P1914">
        <v>0</v>
      </c>
      <c r="Q1914">
        <v>1</v>
      </c>
      <c r="R1914">
        <v>0</v>
      </c>
      <c r="S1914">
        <v>2</v>
      </c>
      <c r="T1914">
        <v>0</v>
      </c>
      <c r="U1914">
        <v>0</v>
      </c>
      <c r="V1914">
        <v>0</v>
      </c>
      <c r="W1914">
        <v>0</v>
      </c>
      <c r="X1914">
        <v>0</v>
      </c>
      <c r="Y1914">
        <v>0</v>
      </c>
      <c r="Z1914">
        <v>0</v>
      </c>
      <c r="AA1914">
        <v>0</v>
      </c>
      <c r="AB1914">
        <v>5</v>
      </c>
      <c r="AC1914">
        <v>0</v>
      </c>
      <c r="AD1914">
        <v>0</v>
      </c>
      <c r="AE1914">
        <v>0</v>
      </c>
      <c r="AF1914">
        <v>0</v>
      </c>
      <c r="AG1914">
        <v>0</v>
      </c>
      <c r="AH1914">
        <v>1</v>
      </c>
      <c r="AI1914">
        <v>0</v>
      </c>
      <c r="AJ1914">
        <v>0</v>
      </c>
      <c r="AK1914">
        <v>0</v>
      </c>
      <c r="AL1914">
        <v>0</v>
      </c>
      <c r="AM1914">
        <v>0</v>
      </c>
      <c r="AN1914">
        <v>0</v>
      </c>
      <c r="AO1914">
        <v>0</v>
      </c>
      <c r="AP1914">
        <v>0</v>
      </c>
      <c r="AQ1914">
        <v>0</v>
      </c>
      <c r="AR1914">
        <v>0</v>
      </c>
      <c r="AS1914">
        <v>0</v>
      </c>
      <c r="AT1914">
        <v>0</v>
      </c>
      <c r="AU1914">
        <v>0</v>
      </c>
      <c r="AV1914">
        <v>0</v>
      </c>
      <c r="AW1914">
        <v>0</v>
      </c>
      <c r="AX1914">
        <v>1</v>
      </c>
      <c r="AY1914">
        <v>1</v>
      </c>
      <c r="AZ1914">
        <v>0</v>
      </c>
      <c r="BA1914">
        <v>2</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2</v>
      </c>
      <c r="BT1914">
        <v>9</v>
      </c>
      <c r="BU1914" t="s">
        <v>1904</v>
      </c>
    </row>
    <row r="1915" spans="1:73">
      <c r="A1915" t="s">
        <v>1778</v>
      </c>
      <c r="B1915" t="s">
        <v>1779</v>
      </c>
      <c r="C1915">
        <v>129</v>
      </c>
      <c r="D1915" t="s">
        <v>119</v>
      </c>
      <c r="E1915" t="s">
        <v>78</v>
      </c>
      <c r="F1915" t="s">
        <v>77</v>
      </c>
      <c r="G1915">
        <v>0</v>
      </c>
      <c r="H1915">
        <v>0</v>
      </c>
      <c r="I1915">
        <v>0</v>
      </c>
      <c r="J1915">
        <v>0</v>
      </c>
      <c r="K1915">
        <v>0</v>
      </c>
      <c r="L1915">
        <v>1</v>
      </c>
      <c r="M1915">
        <v>0</v>
      </c>
      <c r="N1915">
        <v>1</v>
      </c>
      <c r="O1915">
        <v>0</v>
      </c>
      <c r="P1915">
        <v>0</v>
      </c>
      <c r="Q1915">
        <v>0</v>
      </c>
      <c r="R1915">
        <v>0</v>
      </c>
      <c r="S1915">
        <v>5</v>
      </c>
      <c r="T1915">
        <v>2</v>
      </c>
      <c r="U1915">
        <v>0</v>
      </c>
      <c r="V1915">
        <v>1</v>
      </c>
      <c r="W1915">
        <v>1</v>
      </c>
      <c r="X1915">
        <v>0</v>
      </c>
      <c r="Y1915">
        <v>0</v>
      </c>
      <c r="Z1915">
        <v>0</v>
      </c>
      <c r="AA1915">
        <v>0</v>
      </c>
      <c r="AB1915">
        <v>9</v>
      </c>
      <c r="AC1915">
        <v>0</v>
      </c>
      <c r="AD1915">
        <v>0</v>
      </c>
      <c r="AE1915">
        <v>0</v>
      </c>
      <c r="AF1915">
        <v>0</v>
      </c>
      <c r="AG1915">
        <v>0</v>
      </c>
      <c r="AH1915">
        <v>0</v>
      </c>
      <c r="AI1915">
        <v>1</v>
      </c>
      <c r="AJ1915">
        <v>0</v>
      </c>
      <c r="AK1915">
        <v>0</v>
      </c>
      <c r="AL1915">
        <v>0</v>
      </c>
      <c r="AM1915">
        <v>2</v>
      </c>
      <c r="AN1915">
        <v>0</v>
      </c>
      <c r="AO1915">
        <v>0</v>
      </c>
      <c r="AP1915">
        <v>0</v>
      </c>
      <c r="AQ1915">
        <v>1</v>
      </c>
      <c r="AR1915">
        <v>0</v>
      </c>
      <c r="AS1915">
        <v>0</v>
      </c>
      <c r="AT1915">
        <v>0</v>
      </c>
      <c r="AU1915">
        <v>0</v>
      </c>
      <c r="AV1915">
        <v>0</v>
      </c>
      <c r="AW1915">
        <v>0</v>
      </c>
      <c r="AX1915">
        <v>2</v>
      </c>
      <c r="AY1915">
        <v>1</v>
      </c>
      <c r="AZ1915">
        <v>1</v>
      </c>
      <c r="BA1915">
        <v>4</v>
      </c>
      <c r="BB1915">
        <v>0</v>
      </c>
      <c r="BC1915">
        <v>0</v>
      </c>
      <c r="BD1915">
        <v>0</v>
      </c>
      <c r="BE1915">
        <v>0</v>
      </c>
      <c r="BF1915">
        <v>0</v>
      </c>
      <c r="BG1915">
        <v>0</v>
      </c>
      <c r="BH1915">
        <v>0</v>
      </c>
      <c r="BI1915">
        <v>3</v>
      </c>
      <c r="BJ1915">
        <v>0</v>
      </c>
      <c r="BK1915">
        <v>0</v>
      </c>
      <c r="BL1915">
        <v>2</v>
      </c>
      <c r="BM1915">
        <v>1</v>
      </c>
      <c r="BN1915">
        <v>0</v>
      </c>
      <c r="BO1915">
        <v>1</v>
      </c>
      <c r="BP1915">
        <v>0</v>
      </c>
      <c r="BQ1915">
        <v>0</v>
      </c>
      <c r="BR1915">
        <v>1</v>
      </c>
      <c r="BS1915">
        <v>2</v>
      </c>
      <c r="BT1915">
        <v>15</v>
      </c>
      <c r="BU1915" t="s">
        <v>1905</v>
      </c>
    </row>
    <row r="1916" spans="1:73">
      <c r="A1916" t="s">
        <v>1778</v>
      </c>
      <c r="B1916" t="s">
        <v>1779</v>
      </c>
      <c r="C1916">
        <v>130</v>
      </c>
      <c r="D1916" t="s">
        <v>119</v>
      </c>
      <c r="E1916" t="s">
        <v>245</v>
      </c>
      <c r="F1916" t="s">
        <v>184</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2</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1</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1</v>
      </c>
      <c r="BT1916">
        <v>4</v>
      </c>
      <c r="BU1916" t="s">
        <v>1906</v>
      </c>
    </row>
    <row r="1917" spans="1:73">
      <c r="A1917" t="s">
        <v>1778</v>
      </c>
      <c r="B1917" t="s">
        <v>1779</v>
      </c>
      <c r="C1917">
        <v>131</v>
      </c>
      <c r="D1917" t="s">
        <v>119</v>
      </c>
      <c r="E1917" t="s">
        <v>78</v>
      </c>
      <c r="F1917" t="s">
        <v>77</v>
      </c>
      <c r="G1917">
        <v>0</v>
      </c>
      <c r="H1917">
        <v>0</v>
      </c>
      <c r="I1917">
        <v>0</v>
      </c>
      <c r="J1917">
        <v>0</v>
      </c>
      <c r="K1917">
        <v>0</v>
      </c>
      <c r="L1917">
        <v>0</v>
      </c>
      <c r="M1917">
        <v>0</v>
      </c>
      <c r="N1917">
        <v>1</v>
      </c>
      <c r="O1917">
        <v>0</v>
      </c>
      <c r="P1917">
        <v>0</v>
      </c>
      <c r="Q1917">
        <v>0</v>
      </c>
      <c r="R1917">
        <v>0</v>
      </c>
      <c r="S1917">
        <v>1</v>
      </c>
      <c r="T1917">
        <v>0</v>
      </c>
      <c r="U1917">
        <v>0</v>
      </c>
      <c r="V1917">
        <v>1</v>
      </c>
      <c r="W1917">
        <v>0</v>
      </c>
      <c r="X1917">
        <v>0</v>
      </c>
      <c r="Y1917">
        <v>0</v>
      </c>
      <c r="Z1917">
        <v>0</v>
      </c>
      <c r="AA1917">
        <v>0</v>
      </c>
      <c r="AB1917">
        <v>4</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2</v>
      </c>
      <c r="AY1917">
        <v>1</v>
      </c>
      <c r="AZ1917">
        <v>2</v>
      </c>
      <c r="BA1917">
        <v>2</v>
      </c>
      <c r="BB1917">
        <v>0</v>
      </c>
      <c r="BC1917">
        <v>0</v>
      </c>
      <c r="BD1917">
        <v>0</v>
      </c>
      <c r="BE1917">
        <v>0</v>
      </c>
      <c r="BF1917">
        <v>0</v>
      </c>
      <c r="BG1917">
        <v>0</v>
      </c>
      <c r="BH1917">
        <v>0</v>
      </c>
      <c r="BI1917">
        <v>1</v>
      </c>
      <c r="BJ1917">
        <v>0</v>
      </c>
      <c r="BK1917">
        <v>0</v>
      </c>
      <c r="BL1917">
        <v>0</v>
      </c>
      <c r="BM1917">
        <v>0</v>
      </c>
      <c r="BN1917">
        <v>0</v>
      </c>
      <c r="BO1917">
        <v>2</v>
      </c>
      <c r="BP1917">
        <v>0</v>
      </c>
      <c r="BQ1917">
        <v>0</v>
      </c>
      <c r="BR1917">
        <v>1</v>
      </c>
      <c r="BS1917">
        <v>2</v>
      </c>
      <c r="BT1917">
        <v>7</v>
      </c>
      <c r="BU1917" t="s">
        <v>1907</v>
      </c>
    </row>
    <row r="1918" spans="1:73">
      <c r="A1918" t="s">
        <v>1778</v>
      </c>
      <c r="B1918" t="s">
        <v>1779</v>
      </c>
      <c r="C1918">
        <v>132</v>
      </c>
      <c r="D1918" t="s">
        <v>119</v>
      </c>
      <c r="E1918" t="s">
        <v>245</v>
      </c>
      <c r="F1918" t="s">
        <v>184</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1</v>
      </c>
      <c r="BT1918">
        <v>2</v>
      </c>
      <c r="BU1918" t="s">
        <v>1908</v>
      </c>
    </row>
    <row r="1919" spans="1:73">
      <c r="A1919" t="s">
        <v>1778</v>
      </c>
      <c r="B1919" t="s">
        <v>1779</v>
      </c>
      <c r="C1919">
        <v>133</v>
      </c>
      <c r="D1919" t="s">
        <v>119</v>
      </c>
      <c r="E1919" t="s">
        <v>78</v>
      </c>
      <c r="F1919" t="s">
        <v>77</v>
      </c>
      <c r="G1919">
        <v>0</v>
      </c>
      <c r="H1919">
        <v>3</v>
      </c>
      <c r="I1919">
        <v>2</v>
      </c>
      <c r="J1919">
        <v>0</v>
      </c>
      <c r="K1919">
        <v>0</v>
      </c>
      <c r="L1919">
        <v>1</v>
      </c>
      <c r="M1919">
        <v>0</v>
      </c>
      <c r="N1919">
        <v>6</v>
      </c>
      <c r="O1919">
        <v>0</v>
      </c>
      <c r="P1919">
        <v>0</v>
      </c>
      <c r="Q1919">
        <v>0</v>
      </c>
      <c r="R1919">
        <v>0</v>
      </c>
      <c r="S1919">
        <v>6</v>
      </c>
      <c r="T1919">
        <v>1</v>
      </c>
      <c r="U1919">
        <v>0</v>
      </c>
      <c r="V1919">
        <v>3</v>
      </c>
      <c r="W1919">
        <v>1</v>
      </c>
      <c r="X1919">
        <v>0</v>
      </c>
      <c r="Y1919">
        <v>0</v>
      </c>
      <c r="Z1919">
        <v>0</v>
      </c>
      <c r="AA1919">
        <v>0</v>
      </c>
      <c r="AB1919">
        <v>21</v>
      </c>
      <c r="AC1919">
        <v>0</v>
      </c>
      <c r="AD1919">
        <v>0</v>
      </c>
      <c r="AE1919">
        <v>0</v>
      </c>
      <c r="AF1919">
        <v>0</v>
      </c>
      <c r="AG1919">
        <v>0</v>
      </c>
      <c r="AH1919">
        <v>0</v>
      </c>
      <c r="AI1919">
        <v>0</v>
      </c>
      <c r="AJ1919">
        <v>0</v>
      </c>
      <c r="AK1919">
        <v>0</v>
      </c>
      <c r="AL1919">
        <v>2</v>
      </c>
      <c r="AM1919">
        <v>3</v>
      </c>
      <c r="AN1919">
        <v>0</v>
      </c>
      <c r="AO1919">
        <v>0</v>
      </c>
      <c r="AP1919">
        <v>2</v>
      </c>
      <c r="AQ1919">
        <v>3</v>
      </c>
      <c r="AR1919">
        <v>0</v>
      </c>
      <c r="AS1919">
        <v>0</v>
      </c>
      <c r="AT1919">
        <v>0</v>
      </c>
      <c r="AU1919">
        <v>3</v>
      </c>
      <c r="AV1919">
        <v>0</v>
      </c>
      <c r="AW1919">
        <v>2</v>
      </c>
      <c r="AX1919">
        <v>0</v>
      </c>
      <c r="AY1919">
        <v>3</v>
      </c>
      <c r="AZ1919">
        <v>8</v>
      </c>
      <c r="BA1919">
        <v>8</v>
      </c>
      <c r="BB1919">
        <v>0</v>
      </c>
      <c r="BC1919">
        <v>4</v>
      </c>
      <c r="BD1919">
        <v>0</v>
      </c>
      <c r="BE1919">
        <v>0</v>
      </c>
      <c r="BF1919">
        <v>0</v>
      </c>
      <c r="BG1919">
        <v>0</v>
      </c>
      <c r="BH1919">
        <v>0</v>
      </c>
      <c r="BI1919">
        <v>0</v>
      </c>
      <c r="BJ1919">
        <v>0</v>
      </c>
      <c r="BK1919">
        <v>0</v>
      </c>
      <c r="BL1919">
        <v>0</v>
      </c>
      <c r="BM1919">
        <v>0</v>
      </c>
      <c r="BN1919">
        <v>0</v>
      </c>
      <c r="BO1919">
        <v>12</v>
      </c>
      <c r="BP1919">
        <v>0</v>
      </c>
      <c r="BQ1919">
        <v>0</v>
      </c>
      <c r="BR1919">
        <v>0</v>
      </c>
      <c r="BS1919">
        <v>3</v>
      </c>
      <c r="BT1919">
        <v>37</v>
      </c>
      <c r="BU1919" t="s">
        <v>1909</v>
      </c>
    </row>
    <row r="1920" spans="1:73">
      <c r="A1920" t="s">
        <v>1778</v>
      </c>
      <c r="B1920" t="s">
        <v>1779</v>
      </c>
      <c r="C1920">
        <v>134</v>
      </c>
      <c r="D1920" t="s">
        <v>119</v>
      </c>
      <c r="E1920" t="s">
        <v>1800</v>
      </c>
      <c r="F1920" t="s">
        <v>101</v>
      </c>
      <c r="G1920">
        <v>0</v>
      </c>
      <c r="H1920">
        <v>0</v>
      </c>
      <c r="I1920">
        <v>0</v>
      </c>
      <c r="J1920">
        <v>0</v>
      </c>
      <c r="K1920">
        <v>0</v>
      </c>
      <c r="L1920">
        <v>0</v>
      </c>
      <c r="M1920">
        <v>0</v>
      </c>
      <c r="N1920">
        <v>2</v>
      </c>
      <c r="O1920">
        <v>0</v>
      </c>
      <c r="P1920">
        <v>0</v>
      </c>
      <c r="Q1920">
        <v>0</v>
      </c>
      <c r="R1920">
        <v>0</v>
      </c>
      <c r="S1920">
        <v>0</v>
      </c>
      <c r="T1920">
        <v>0</v>
      </c>
      <c r="U1920">
        <v>0</v>
      </c>
      <c r="V1920">
        <v>0</v>
      </c>
      <c r="W1920">
        <v>0</v>
      </c>
      <c r="X1920">
        <v>0</v>
      </c>
      <c r="Y1920">
        <v>0</v>
      </c>
      <c r="Z1920">
        <v>0</v>
      </c>
      <c r="AA1920">
        <v>0</v>
      </c>
      <c r="AB1920">
        <v>5</v>
      </c>
      <c r="AC1920">
        <v>0</v>
      </c>
      <c r="AD1920">
        <v>0</v>
      </c>
      <c r="AE1920">
        <v>0</v>
      </c>
      <c r="AF1920">
        <v>0</v>
      </c>
      <c r="AG1920">
        <v>0</v>
      </c>
      <c r="AH1920">
        <v>1</v>
      </c>
      <c r="AI1920">
        <v>0</v>
      </c>
      <c r="AJ1920">
        <v>0</v>
      </c>
      <c r="AK1920">
        <v>0</v>
      </c>
      <c r="AL1920">
        <v>0</v>
      </c>
      <c r="AM1920">
        <v>0</v>
      </c>
      <c r="AN1920">
        <v>0</v>
      </c>
      <c r="AO1920">
        <v>0</v>
      </c>
      <c r="AP1920">
        <v>1</v>
      </c>
      <c r="AQ1920">
        <v>1</v>
      </c>
      <c r="AR1920">
        <v>0</v>
      </c>
      <c r="AS1920">
        <v>0</v>
      </c>
      <c r="AT1920">
        <v>0</v>
      </c>
      <c r="AU1920">
        <v>1</v>
      </c>
      <c r="AV1920">
        <v>0</v>
      </c>
      <c r="AW1920">
        <v>0</v>
      </c>
      <c r="AX1920">
        <v>1</v>
      </c>
      <c r="AY1920">
        <v>1</v>
      </c>
      <c r="AZ1920">
        <v>0</v>
      </c>
      <c r="BA1920">
        <v>2</v>
      </c>
      <c r="BB1920">
        <v>0</v>
      </c>
      <c r="BC1920">
        <v>1</v>
      </c>
      <c r="BD1920">
        <v>0</v>
      </c>
      <c r="BE1920">
        <v>0</v>
      </c>
      <c r="BF1920">
        <v>0</v>
      </c>
      <c r="BG1920">
        <v>0</v>
      </c>
      <c r="BH1920">
        <v>0</v>
      </c>
      <c r="BI1920">
        <v>0</v>
      </c>
      <c r="BJ1920">
        <v>0</v>
      </c>
      <c r="BK1920">
        <v>0</v>
      </c>
      <c r="BL1920">
        <v>0</v>
      </c>
      <c r="BM1920">
        <v>0</v>
      </c>
      <c r="BN1920">
        <v>0</v>
      </c>
      <c r="BO1920">
        <v>2</v>
      </c>
      <c r="BP1920">
        <v>0</v>
      </c>
      <c r="BQ1920">
        <v>0</v>
      </c>
      <c r="BR1920">
        <v>0</v>
      </c>
      <c r="BS1920">
        <v>1</v>
      </c>
      <c r="BT1920">
        <v>7</v>
      </c>
      <c r="BU1920" t="s">
        <v>1910</v>
      </c>
    </row>
    <row r="1921" spans="1:73">
      <c r="A1921" t="s">
        <v>1778</v>
      </c>
      <c r="B1921" t="s">
        <v>1779</v>
      </c>
      <c r="C1921">
        <v>135</v>
      </c>
      <c r="D1921" t="s">
        <v>119</v>
      </c>
      <c r="E1921" t="s">
        <v>78</v>
      </c>
      <c r="F1921" t="s">
        <v>77</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1</v>
      </c>
      <c r="BT1921">
        <v>2</v>
      </c>
      <c r="BU1921" t="s">
        <v>1849</v>
      </c>
    </row>
    <row r="1922" spans="1:73">
      <c r="A1922" t="s">
        <v>1778</v>
      </c>
      <c r="B1922" t="s">
        <v>1779</v>
      </c>
      <c r="C1922">
        <v>136</v>
      </c>
      <c r="D1922" t="s">
        <v>119</v>
      </c>
      <c r="E1922" t="s">
        <v>1800</v>
      </c>
      <c r="F1922" t="s">
        <v>101</v>
      </c>
      <c r="G1922">
        <v>1</v>
      </c>
      <c r="H1922">
        <v>7</v>
      </c>
      <c r="I1922">
        <v>4</v>
      </c>
      <c r="J1922">
        <v>2</v>
      </c>
      <c r="K1922">
        <v>0</v>
      </c>
      <c r="L1922">
        <v>10</v>
      </c>
      <c r="M1922">
        <v>0</v>
      </c>
      <c r="N1922">
        <v>24</v>
      </c>
      <c r="O1922">
        <v>0</v>
      </c>
      <c r="P1922">
        <v>0</v>
      </c>
      <c r="Q1922">
        <v>11</v>
      </c>
      <c r="R1922">
        <v>1</v>
      </c>
      <c r="S1922">
        <v>42</v>
      </c>
      <c r="T1922">
        <v>15</v>
      </c>
      <c r="U1922">
        <v>1</v>
      </c>
      <c r="V1922">
        <v>4</v>
      </c>
      <c r="W1922">
        <v>2</v>
      </c>
      <c r="X1922">
        <v>0</v>
      </c>
      <c r="Y1922">
        <v>2</v>
      </c>
      <c r="Z1922">
        <v>0</v>
      </c>
      <c r="AA1922">
        <v>0</v>
      </c>
      <c r="AB1922">
        <v>142</v>
      </c>
      <c r="AC1922">
        <v>2</v>
      </c>
      <c r="AD1922">
        <v>0</v>
      </c>
      <c r="AE1922">
        <v>1</v>
      </c>
      <c r="AF1922">
        <v>1</v>
      </c>
      <c r="AG1922">
        <v>0</v>
      </c>
      <c r="AH1922">
        <v>5</v>
      </c>
      <c r="AI1922">
        <v>17</v>
      </c>
      <c r="AJ1922">
        <v>0</v>
      </c>
      <c r="AK1922">
        <v>0</v>
      </c>
      <c r="AL1922">
        <v>5</v>
      </c>
      <c r="AM1922">
        <v>26</v>
      </c>
      <c r="AN1922">
        <v>0</v>
      </c>
      <c r="AO1922">
        <v>0</v>
      </c>
      <c r="AP1922">
        <v>1</v>
      </c>
      <c r="AQ1922">
        <v>1</v>
      </c>
      <c r="AR1922">
        <v>2</v>
      </c>
      <c r="AS1922">
        <v>0</v>
      </c>
      <c r="AT1922">
        <v>1</v>
      </c>
      <c r="AU1922">
        <v>5</v>
      </c>
      <c r="AV1922">
        <v>4</v>
      </c>
      <c r="AW1922">
        <v>0</v>
      </c>
      <c r="AX1922">
        <v>29</v>
      </c>
      <c r="AY1922">
        <v>28</v>
      </c>
      <c r="AZ1922">
        <v>26</v>
      </c>
      <c r="BA1922">
        <v>55</v>
      </c>
      <c r="BB1922">
        <v>5</v>
      </c>
      <c r="BC1922">
        <v>24</v>
      </c>
      <c r="BD1922">
        <v>0</v>
      </c>
      <c r="BE1922">
        <v>0</v>
      </c>
      <c r="BF1922">
        <v>0</v>
      </c>
      <c r="BG1922">
        <v>0</v>
      </c>
      <c r="BH1922">
        <v>2</v>
      </c>
      <c r="BI1922">
        <v>30</v>
      </c>
      <c r="BJ1922">
        <v>15</v>
      </c>
      <c r="BK1922">
        <v>0</v>
      </c>
      <c r="BL1922">
        <v>3</v>
      </c>
      <c r="BM1922">
        <v>0</v>
      </c>
      <c r="BN1922">
        <v>3</v>
      </c>
      <c r="BO1922">
        <v>42</v>
      </c>
      <c r="BP1922">
        <v>15</v>
      </c>
      <c r="BQ1922">
        <v>0</v>
      </c>
      <c r="BR1922">
        <v>3</v>
      </c>
      <c r="BS1922">
        <v>10</v>
      </c>
      <c r="BT1922">
        <v>212</v>
      </c>
      <c r="BU1922" t="s">
        <v>1911</v>
      </c>
    </row>
    <row r="1923" spans="1:73">
      <c r="A1923" t="s">
        <v>1778</v>
      </c>
      <c r="B1923" t="s">
        <v>1779</v>
      </c>
      <c r="C1923">
        <v>137</v>
      </c>
      <c r="D1923" t="s">
        <v>119</v>
      </c>
      <c r="E1923" t="s">
        <v>78</v>
      </c>
      <c r="F1923" t="s">
        <v>77</v>
      </c>
      <c r="G1923">
        <v>0</v>
      </c>
      <c r="H1923">
        <v>0</v>
      </c>
      <c r="I1923">
        <v>0</v>
      </c>
      <c r="J1923">
        <v>0</v>
      </c>
      <c r="K1923">
        <v>0</v>
      </c>
      <c r="L1923">
        <v>1</v>
      </c>
      <c r="M1923">
        <v>0</v>
      </c>
      <c r="N1923">
        <v>1</v>
      </c>
      <c r="O1923">
        <v>0</v>
      </c>
      <c r="P1923">
        <v>0</v>
      </c>
      <c r="Q1923">
        <v>0</v>
      </c>
      <c r="R1923">
        <v>0</v>
      </c>
      <c r="S1923">
        <v>4</v>
      </c>
      <c r="T1923">
        <v>2</v>
      </c>
      <c r="U1923">
        <v>0</v>
      </c>
      <c r="V1923">
        <v>0</v>
      </c>
      <c r="W1923">
        <v>2</v>
      </c>
      <c r="X1923">
        <v>0</v>
      </c>
      <c r="Y1923">
        <v>0</v>
      </c>
      <c r="Z1923">
        <v>0</v>
      </c>
      <c r="AA1923">
        <v>0</v>
      </c>
      <c r="AB1923">
        <v>9</v>
      </c>
      <c r="AC1923">
        <v>0</v>
      </c>
      <c r="AD1923">
        <v>0</v>
      </c>
      <c r="AE1923">
        <v>0</v>
      </c>
      <c r="AF1923">
        <v>0</v>
      </c>
      <c r="AG1923">
        <v>0</v>
      </c>
      <c r="AH1923">
        <v>2</v>
      </c>
      <c r="AI1923">
        <v>0</v>
      </c>
      <c r="AJ1923">
        <v>0</v>
      </c>
      <c r="AK1923">
        <v>0</v>
      </c>
      <c r="AL1923">
        <v>0</v>
      </c>
      <c r="AM1923">
        <v>1</v>
      </c>
      <c r="AN1923">
        <v>0</v>
      </c>
      <c r="AO1923">
        <v>0</v>
      </c>
      <c r="AP1923">
        <v>0</v>
      </c>
      <c r="AQ1923">
        <v>1</v>
      </c>
      <c r="AR1923">
        <v>0</v>
      </c>
      <c r="AS1923">
        <v>0</v>
      </c>
      <c r="AT1923">
        <v>0</v>
      </c>
      <c r="AU1923">
        <v>0</v>
      </c>
      <c r="AV1923">
        <v>0</v>
      </c>
      <c r="AW1923">
        <v>0</v>
      </c>
      <c r="AX1923">
        <v>3</v>
      </c>
      <c r="AY1923">
        <v>1</v>
      </c>
      <c r="AZ1923">
        <v>0</v>
      </c>
      <c r="BA1923">
        <v>4</v>
      </c>
      <c r="BB1923">
        <v>0</v>
      </c>
      <c r="BC1923">
        <v>0</v>
      </c>
      <c r="BD1923">
        <v>0</v>
      </c>
      <c r="BE1923">
        <v>0</v>
      </c>
      <c r="BF1923">
        <v>0</v>
      </c>
      <c r="BG1923">
        <v>0</v>
      </c>
      <c r="BH1923">
        <v>0</v>
      </c>
      <c r="BI1923">
        <v>2</v>
      </c>
      <c r="BJ1923">
        <v>0</v>
      </c>
      <c r="BK1923">
        <v>0</v>
      </c>
      <c r="BL1923">
        <v>0</v>
      </c>
      <c r="BM1923">
        <v>0</v>
      </c>
      <c r="BN1923">
        <v>0</v>
      </c>
      <c r="BO1923">
        <v>0</v>
      </c>
      <c r="BP1923">
        <v>0</v>
      </c>
      <c r="BQ1923">
        <v>0</v>
      </c>
      <c r="BR1923">
        <v>1</v>
      </c>
      <c r="BS1923">
        <v>1</v>
      </c>
      <c r="BT1923">
        <v>12</v>
      </c>
      <c r="BU1923" t="s">
        <v>1912</v>
      </c>
    </row>
    <row r="1924" spans="1:73">
      <c r="A1924" t="s">
        <v>1778</v>
      </c>
      <c r="B1924" t="s">
        <v>1779</v>
      </c>
      <c r="C1924">
        <v>138</v>
      </c>
      <c r="D1924" t="s">
        <v>119</v>
      </c>
      <c r="E1924" t="s">
        <v>1800</v>
      </c>
      <c r="F1924" t="s">
        <v>101</v>
      </c>
      <c r="G1924">
        <v>0</v>
      </c>
      <c r="H1924">
        <v>0</v>
      </c>
      <c r="I1924">
        <v>0</v>
      </c>
      <c r="J1924">
        <v>0</v>
      </c>
      <c r="K1924">
        <v>0</v>
      </c>
      <c r="L1924">
        <v>1</v>
      </c>
      <c r="M1924">
        <v>0</v>
      </c>
      <c r="N1924">
        <v>0</v>
      </c>
      <c r="O1924">
        <v>0</v>
      </c>
      <c r="P1924">
        <v>0</v>
      </c>
      <c r="Q1924">
        <v>0</v>
      </c>
      <c r="R1924">
        <v>0</v>
      </c>
      <c r="S1924">
        <v>1</v>
      </c>
      <c r="T1924">
        <v>0</v>
      </c>
      <c r="U1924">
        <v>0</v>
      </c>
      <c r="V1924">
        <v>0</v>
      </c>
      <c r="W1924">
        <v>0</v>
      </c>
      <c r="X1924">
        <v>0</v>
      </c>
      <c r="Y1924">
        <v>0</v>
      </c>
      <c r="Z1924">
        <v>0</v>
      </c>
      <c r="AA1924">
        <v>0</v>
      </c>
      <c r="AB1924">
        <v>2</v>
      </c>
      <c r="AC1924">
        <v>0</v>
      </c>
      <c r="AD1924">
        <v>0</v>
      </c>
      <c r="AE1924">
        <v>0</v>
      </c>
      <c r="AF1924">
        <v>0</v>
      </c>
      <c r="AG1924">
        <v>0</v>
      </c>
      <c r="AH1924">
        <v>0</v>
      </c>
      <c r="AI1924">
        <v>0</v>
      </c>
      <c r="AJ1924">
        <v>0</v>
      </c>
      <c r="AK1924">
        <v>0</v>
      </c>
      <c r="AL1924">
        <v>1</v>
      </c>
      <c r="AM1924">
        <v>0</v>
      </c>
      <c r="AN1924">
        <v>0</v>
      </c>
      <c r="AO1924">
        <v>0</v>
      </c>
      <c r="AP1924">
        <v>0</v>
      </c>
      <c r="AQ1924">
        <v>0</v>
      </c>
      <c r="AR1924">
        <v>0</v>
      </c>
      <c r="AS1924">
        <v>0</v>
      </c>
      <c r="AT1924">
        <v>0</v>
      </c>
      <c r="AU1924">
        <v>0</v>
      </c>
      <c r="AV1924">
        <v>0</v>
      </c>
      <c r="AW1924">
        <v>0</v>
      </c>
      <c r="AX1924">
        <v>0</v>
      </c>
      <c r="AY1924">
        <v>0</v>
      </c>
      <c r="AZ1924">
        <v>1</v>
      </c>
      <c r="BA1924">
        <v>0</v>
      </c>
      <c r="BB1924">
        <v>0</v>
      </c>
      <c r="BC1924">
        <v>0</v>
      </c>
      <c r="BD1924">
        <v>0</v>
      </c>
      <c r="BE1924">
        <v>0</v>
      </c>
      <c r="BF1924">
        <v>0</v>
      </c>
      <c r="BG1924">
        <v>0</v>
      </c>
      <c r="BH1924">
        <v>0</v>
      </c>
      <c r="BI1924">
        <v>0</v>
      </c>
      <c r="BJ1924">
        <v>0</v>
      </c>
      <c r="BK1924">
        <v>0</v>
      </c>
      <c r="BL1924">
        <v>0</v>
      </c>
      <c r="BM1924">
        <v>0</v>
      </c>
      <c r="BN1924">
        <v>0</v>
      </c>
      <c r="BO1924">
        <v>1</v>
      </c>
      <c r="BP1924">
        <v>0</v>
      </c>
      <c r="BQ1924">
        <v>0</v>
      </c>
      <c r="BR1924">
        <v>0</v>
      </c>
      <c r="BS1924">
        <v>1</v>
      </c>
      <c r="BT1924">
        <v>5</v>
      </c>
      <c r="BU1924" t="s">
        <v>1913</v>
      </c>
    </row>
    <row r="1925" spans="1:73">
      <c r="A1925" t="s">
        <v>1778</v>
      </c>
      <c r="B1925" t="s">
        <v>1779</v>
      </c>
      <c r="C1925">
        <v>139</v>
      </c>
      <c r="D1925" t="s">
        <v>119</v>
      </c>
      <c r="E1925" t="s">
        <v>78</v>
      </c>
      <c r="F1925" t="s">
        <v>77</v>
      </c>
      <c r="G1925">
        <v>0</v>
      </c>
      <c r="H1925">
        <v>4</v>
      </c>
      <c r="I1925">
        <v>4</v>
      </c>
      <c r="J1925">
        <v>0</v>
      </c>
      <c r="K1925">
        <v>0</v>
      </c>
      <c r="L1925">
        <v>6</v>
      </c>
      <c r="M1925">
        <v>0</v>
      </c>
      <c r="N1925">
        <v>11</v>
      </c>
      <c r="O1925">
        <v>3</v>
      </c>
      <c r="P1925">
        <v>0</v>
      </c>
      <c r="Q1925">
        <v>4</v>
      </c>
      <c r="R1925">
        <v>0</v>
      </c>
      <c r="S1925">
        <v>22</v>
      </c>
      <c r="T1925">
        <v>9</v>
      </c>
      <c r="U1925">
        <v>0</v>
      </c>
      <c r="V1925">
        <v>0</v>
      </c>
      <c r="W1925">
        <v>10</v>
      </c>
      <c r="X1925">
        <v>0</v>
      </c>
      <c r="Y1925">
        <v>0</v>
      </c>
      <c r="Z1925">
        <v>0</v>
      </c>
      <c r="AA1925">
        <v>0</v>
      </c>
      <c r="AB1925">
        <v>62</v>
      </c>
      <c r="AC1925">
        <v>1</v>
      </c>
      <c r="AD1925">
        <v>3</v>
      </c>
      <c r="AE1925">
        <v>0</v>
      </c>
      <c r="AF1925">
        <v>0</v>
      </c>
      <c r="AG1925">
        <v>0</v>
      </c>
      <c r="AH1925">
        <v>2</v>
      </c>
      <c r="AI1925">
        <v>2</v>
      </c>
      <c r="AJ1925">
        <v>0</v>
      </c>
      <c r="AK1925">
        <v>0</v>
      </c>
      <c r="AL1925">
        <v>4</v>
      </c>
      <c r="AM1925">
        <v>18</v>
      </c>
      <c r="AN1925">
        <v>0</v>
      </c>
      <c r="AO1925">
        <v>0</v>
      </c>
      <c r="AP1925">
        <v>0</v>
      </c>
      <c r="AQ1925">
        <v>3</v>
      </c>
      <c r="AR1925">
        <v>3</v>
      </c>
      <c r="AS1925">
        <v>0</v>
      </c>
      <c r="AT1925">
        <v>0</v>
      </c>
      <c r="AU1925">
        <v>0</v>
      </c>
      <c r="AV1925">
        <v>0</v>
      </c>
      <c r="AW1925">
        <v>0</v>
      </c>
      <c r="AX1925">
        <v>10</v>
      </c>
      <c r="AY1925">
        <v>5</v>
      </c>
      <c r="AZ1925">
        <v>15</v>
      </c>
      <c r="BA1925">
        <v>28</v>
      </c>
      <c r="BB1925">
        <v>2</v>
      </c>
      <c r="BC1925">
        <v>5</v>
      </c>
      <c r="BD1925">
        <v>0</v>
      </c>
      <c r="BE1925">
        <v>0</v>
      </c>
      <c r="BF1925">
        <v>0</v>
      </c>
      <c r="BG1925">
        <v>0</v>
      </c>
      <c r="BH1925">
        <v>2</v>
      </c>
      <c r="BI1925">
        <v>8</v>
      </c>
      <c r="BJ1925">
        <v>3</v>
      </c>
      <c r="BK1925">
        <v>0</v>
      </c>
      <c r="BL1925">
        <v>3</v>
      </c>
      <c r="BM1925">
        <v>0</v>
      </c>
      <c r="BN1925">
        <v>1</v>
      </c>
      <c r="BO1925">
        <v>18</v>
      </c>
      <c r="BP1925">
        <v>0</v>
      </c>
      <c r="BQ1925">
        <v>0</v>
      </c>
      <c r="BR1925">
        <v>6</v>
      </c>
      <c r="BS1925">
        <v>1</v>
      </c>
      <c r="BT1925">
        <v>88</v>
      </c>
      <c r="BU1925" t="s">
        <v>1914</v>
      </c>
    </row>
    <row r="1926" spans="1:73">
      <c r="A1926" t="s">
        <v>1778</v>
      </c>
      <c r="B1926" t="s">
        <v>1779</v>
      </c>
      <c r="C1926">
        <v>140</v>
      </c>
      <c r="D1926" t="s">
        <v>119</v>
      </c>
      <c r="E1926" t="s">
        <v>1800</v>
      </c>
      <c r="F1926" t="s">
        <v>101</v>
      </c>
      <c r="G1926">
        <v>0</v>
      </c>
      <c r="H1926">
        <v>2</v>
      </c>
      <c r="I1926">
        <v>0</v>
      </c>
      <c r="J1926">
        <v>0</v>
      </c>
      <c r="K1926">
        <v>0</v>
      </c>
      <c r="L1926">
        <v>7</v>
      </c>
      <c r="M1926">
        <v>0</v>
      </c>
      <c r="N1926">
        <v>9</v>
      </c>
      <c r="O1926">
        <v>0</v>
      </c>
      <c r="P1926">
        <v>0</v>
      </c>
      <c r="Q1926">
        <v>2</v>
      </c>
      <c r="R1926">
        <v>0</v>
      </c>
      <c r="S1926">
        <v>9</v>
      </c>
      <c r="T1926">
        <v>0</v>
      </c>
      <c r="U1926">
        <v>0</v>
      </c>
      <c r="V1926">
        <v>0</v>
      </c>
      <c r="W1926">
        <v>0</v>
      </c>
      <c r="X1926">
        <v>0</v>
      </c>
      <c r="Y1926">
        <v>0</v>
      </c>
      <c r="Z1926">
        <v>0</v>
      </c>
      <c r="AA1926">
        <v>0</v>
      </c>
      <c r="AB1926">
        <v>38</v>
      </c>
      <c r="AC1926">
        <v>0</v>
      </c>
      <c r="AD1926">
        <v>0</v>
      </c>
      <c r="AE1926">
        <v>0</v>
      </c>
      <c r="AF1926">
        <v>0</v>
      </c>
      <c r="AG1926">
        <v>0</v>
      </c>
      <c r="AH1926">
        <v>0</v>
      </c>
      <c r="AI1926">
        <v>1</v>
      </c>
      <c r="AJ1926">
        <v>0</v>
      </c>
      <c r="AK1926">
        <v>0</v>
      </c>
      <c r="AL1926">
        <v>1</v>
      </c>
      <c r="AM1926">
        <v>6</v>
      </c>
      <c r="AN1926">
        <v>0</v>
      </c>
      <c r="AO1926">
        <v>0</v>
      </c>
      <c r="AP1926">
        <v>0</v>
      </c>
      <c r="AQ1926">
        <v>0</v>
      </c>
      <c r="AR1926">
        <v>0</v>
      </c>
      <c r="AS1926">
        <v>0</v>
      </c>
      <c r="AT1926">
        <v>0</v>
      </c>
      <c r="AU1926">
        <v>2</v>
      </c>
      <c r="AV1926">
        <v>0</v>
      </c>
      <c r="AW1926">
        <v>0</v>
      </c>
      <c r="AX1926">
        <v>2</v>
      </c>
      <c r="AY1926">
        <v>9</v>
      </c>
      <c r="AZ1926">
        <v>9</v>
      </c>
      <c r="BA1926">
        <v>8</v>
      </c>
      <c r="BB1926">
        <v>2</v>
      </c>
      <c r="BC1926">
        <v>6</v>
      </c>
      <c r="BD1926">
        <v>0</v>
      </c>
      <c r="BE1926">
        <v>0</v>
      </c>
      <c r="BF1926">
        <v>0</v>
      </c>
      <c r="BG1926">
        <v>0</v>
      </c>
      <c r="BH1926">
        <v>0</v>
      </c>
      <c r="BI1926">
        <v>1</v>
      </c>
      <c r="BJ1926">
        <v>4</v>
      </c>
      <c r="BK1926">
        <v>0</v>
      </c>
      <c r="BL1926">
        <v>4</v>
      </c>
      <c r="BM1926">
        <v>0</v>
      </c>
      <c r="BN1926">
        <v>2</v>
      </c>
      <c r="BO1926">
        <v>11</v>
      </c>
      <c r="BP1926">
        <v>1</v>
      </c>
      <c r="BQ1926">
        <v>0</v>
      </c>
      <c r="BR1926">
        <v>0</v>
      </c>
      <c r="BS1926">
        <v>2</v>
      </c>
      <c r="BT1926">
        <v>60</v>
      </c>
      <c r="BU1926" t="s">
        <v>1915</v>
      </c>
    </row>
    <row r="1927" spans="1:73">
      <c r="A1927" t="s">
        <v>1778</v>
      </c>
      <c r="B1927" t="s">
        <v>1779</v>
      </c>
      <c r="C1927">
        <v>141</v>
      </c>
      <c r="D1927" t="s">
        <v>119</v>
      </c>
      <c r="E1927" t="s">
        <v>1805</v>
      </c>
      <c r="F1927" t="s">
        <v>101</v>
      </c>
      <c r="G1927">
        <v>0</v>
      </c>
      <c r="H1927">
        <v>1</v>
      </c>
      <c r="I1927">
        <v>0</v>
      </c>
      <c r="J1927">
        <v>0</v>
      </c>
      <c r="K1927">
        <v>0</v>
      </c>
      <c r="L1927">
        <v>0</v>
      </c>
      <c r="M1927">
        <v>0</v>
      </c>
      <c r="N1927">
        <v>1</v>
      </c>
      <c r="O1927">
        <v>0</v>
      </c>
      <c r="P1927">
        <v>0</v>
      </c>
      <c r="Q1927">
        <v>0</v>
      </c>
      <c r="R1927">
        <v>0</v>
      </c>
      <c r="S1927">
        <v>2</v>
      </c>
      <c r="T1927">
        <v>0</v>
      </c>
      <c r="U1927">
        <v>0</v>
      </c>
      <c r="V1927">
        <v>1</v>
      </c>
      <c r="W1927">
        <v>0</v>
      </c>
      <c r="X1927">
        <v>0</v>
      </c>
      <c r="Y1927">
        <v>0</v>
      </c>
      <c r="Z1927">
        <v>0</v>
      </c>
      <c r="AA1927">
        <v>0</v>
      </c>
      <c r="AB1927">
        <v>5</v>
      </c>
      <c r="AC1927">
        <v>1</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1</v>
      </c>
      <c r="AZ1927">
        <v>0</v>
      </c>
      <c r="BA1927">
        <v>0</v>
      </c>
      <c r="BB1927">
        <v>0</v>
      </c>
      <c r="BC1927">
        <v>0</v>
      </c>
      <c r="BD1927">
        <v>0</v>
      </c>
      <c r="BE1927">
        <v>0</v>
      </c>
      <c r="BF1927">
        <v>0</v>
      </c>
      <c r="BG1927">
        <v>0</v>
      </c>
      <c r="BH1927">
        <v>0</v>
      </c>
      <c r="BI1927">
        <v>0</v>
      </c>
      <c r="BJ1927">
        <v>0</v>
      </c>
      <c r="BK1927">
        <v>0</v>
      </c>
      <c r="BL1927">
        <v>0</v>
      </c>
      <c r="BM1927">
        <v>0</v>
      </c>
      <c r="BN1927">
        <v>0</v>
      </c>
      <c r="BO1927">
        <v>1</v>
      </c>
      <c r="BP1927">
        <v>0</v>
      </c>
      <c r="BQ1927">
        <v>0</v>
      </c>
      <c r="BR1927">
        <v>0</v>
      </c>
      <c r="BS1927">
        <v>1</v>
      </c>
      <c r="BT1927">
        <v>7</v>
      </c>
      <c r="BU1927" t="s">
        <v>1916</v>
      </c>
    </row>
    <row r="1928" spans="1:73">
      <c r="A1928" t="s">
        <v>1778</v>
      </c>
      <c r="B1928" t="s">
        <v>1779</v>
      </c>
      <c r="C1928">
        <v>142</v>
      </c>
      <c r="D1928" t="s">
        <v>119</v>
      </c>
      <c r="E1928" t="s">
        <v>78</v>
      </c>
      <c r="F1928" t="s">
        <v>77</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1</v>
      </c>
      <c r="BT1928">
        <v>2</v>
      </c>
      <c r="BU1928" t="s">
        <v>1858</v>
      </c>
    </row>
    <row r="1929" spans="1:73">
      <c r="A1929" t="s">
        <v>1778</v>
      </c>
      <c r="B1929" t="s">
        <v>1779</v>
      </c>
      <c r="C1929">
        <v>143</v>
      </c>
      <c r="D1929" t="s">
        <v>119</v>
      </c>
      <c r="E1929" t="s">
        <v>1805</v>
      </c>
      <c r="F1929" t="s">
        <v>101</v>
      </c>
      <c r="G1929">
        <v>0</v>
      </c>
      <c r="H1929">
        <v>2</v>
      </c>
      <c r="I1929">
        <v>0</v>
      </c>
      <c r="J1929">
        <v>0</v>
      </c>
      <c r="K1929">
        <v>0</v>
      </c>
      <c r="L1929">
        <v>5</v>
      </c>
      <c r="M1929">
        <v>0</v>
      </c>
      <c r="N1929">
        <v>15</v>
      </c>
      <c r="O1929">
        <v>0</v>
      </c>
      <c r="P1929">
        <v>0</v>
      </c>
      <c r="Q1929">
        <v>0</v>
      </c>
      <c r="R1929">
        <v>3</v>
      </c>
      <c r="S1929">
        <v>16</v>
      </c>
      <c r="T1929">
        <v>1</v>
      </c>
      <c r="U1929">
        <v>0</v>
      </c>
      <c r="V1929">
        <v>4</v>
      </c>
      <c r="W1929">
        <v>1</v>
      </c>
      <c r="X1929">
        <v>0</v>
      </c>
      <c r="Y1929">
        <v>0</v>
      </c>
      <c r="Z1929">
        <v>0</v>
      </c>
      <c r="AA1929">
        <v>0</v>
      </c>
      <c r="AB1929">
        <v>54</v>
      </c>
      <c r="AC1929">
        <v>3</v>
      </c>
      <c r="AD1929">
        <v>0</v>
      </c>
      <c r="AE1929">
        <v>0</v>
      </c>
      <c r="AF1929">
        <v>0</v>
      </c>
      <c r="AG1929">
        <v>0</v>
      </c>
      <c r="AH1929">
        <v>1</v>
      </c>
      <c r="AI1929">
        <v>1</v>
      </c>
      <c r="AJ1929">
        <v>0</v>
      </c>
      <c r="AK1929">
        <v>0</v>
      </c>
      <c r="AL1929">
        <v>0</v>
      </c>
      <c r="AM1929">
        <v>7</v>
      </c>
      <c r="AN1929">
        <v>0</v>
      </c>
      <c r="AO1929">
        <v>0</v>
      </c>
      <c r="AP1929">
        <v>0</v>
      </c>
      <c r="AQ1929">
        <v>0</v>
      </c>
      <c r="AR1929">
        <v>0</v>
      </c>
      <c r="AS1929">
        <v>0</v>
      </c>
      <c r="AT1929">
        <v>0</v>
      </c>
      <c r="AU1929">
        <v>2</v>
      </c>
      <c r="AV1929">
        <v>1</v>
      </c>
      <c r="AW1929">
        <v>0</v>
      </c>
      <c r="AX1929">
        <v>8</v>
      </c>
      <c r="AY1929">
        <v>6</v>
      </c>
      <c r="AZ1929">
        <v>9</v>
      </c>
      <c r="BA1929">
        <v>18</v>
      </c>
      <c r="BB1929">
        <v>5</v>
      </c>
      <c r="BC1929">
        <v>7</v>
      </c>
      <c r="BD1929">
        <v>0</v>
      </c>
      <c r="BE1929">
        <v>0</v>
      </c>
      <c r="BF1929">
        <v>1</v>
      </c>
      <c r="BG1929">
        <v>0</v>
      </c>
      <c r="BH1929">
        <v>0</v>
      </c>
      <c r="BI1929">
        <v>5</v>
      </c>
      <c r="BJ1929">
        <v>6</v>
      </c>
      <c r="BK1929">
        <v>0</v>
      </c>
      <c r="BL1929">
        <v>3</v>
      </c>
      <c r="BM1929">
        <v>0</v>
      </c>
      <c r="BN1929">
        <v>0</v>
      </c>
      <c r="BO1929">
        <v>17</v>
      </c>
      <c r="BP1929">
        <v>1</v>
      </c>
      <c r="BQ1929">
        <v>0</v>
      </c>
      <c r="BR1929">
        <v>3</v>
      </c>
      <c r="BS1929">
        <v>5</v>
      </c>
      <c r="BT1929">
        <v>89</v>
      </c>
      <c r="BU1929" t="s">
        <v>1917</v>
      </c>
    </row>
    <row r="1930" spans="1:73">
      <c r="A1930" t="s">
        <v>1778</v>
      </c>
      <c r="B1930" t="s">
        <v>1779</v>
      </c>
      <c r="C1930">
        <v>144</v>
      </c>
      <c r="D1930" t="s">
        <v>119</v>
      </c>
      <c r="E1930" t="s">
        <v>78</v>
      </c>
      <c r="F1930" t="s">
        <v>77</v>
      </c>
      <c r="G1930">
        <v>0</v>
      </c>
      <c r="H1930">
        <v>1</v>
      </c>
      <c r="I1930">
        <v>2</v>
      </c>
      <c r="J1930">
        <v>0</v>
      </c>
      <c r="K1930">
        <v>0</v>
      </c>
      <c r="L1930">
        <v>5</v>
      </c>
      <c r="M1930">
        <v>0</v>
      </c>
      <c r="N1930">
        <v>4</v>
      </c>
      <c r="O1930">
        <v>0</v>
      </c>
      <c r="P1930">
        <v>0</v>
      </c>
      <c r="Q1930">
        <v>1</v>
      </c>
      <c r="R1930">
        <v>0</v>
      </c>
      <c r="S1930">
        <v>6</v>
      </c>
      <c r="T1930">
        <v>1</v>
      </c>
      <c r="U1930">
        <v>0</v>
      </c>
      <c r="V1930">
        <v>2</v>
      </c>
      <c r="W1930">
        <v>0</v>
      </c>
      <c r="X1930">
        <v>0</v>
      </c>
      <c r="Y1930">
        <v>2</v>
      </c>
      <c r="Z1930">
        <v>1</v>
      </c>
      <c r="AA1930">
        <v>0</v>
      </c>
      <c r="AB1930">
        <v>27</v>
      </c>
      <c r="AC1930">
        <v>0</v>
      </c>
      <c r="AD1930">
        <v>0</v>
      </c>
      <c r="AE1930">
        <v>0</v>
      </c>
      <c r="AF1930">
        <v>0</v>
      </c>
      <c r="AG1930">
        <v>0</v>
      </c>
      <c r="AH1930">
        <v>2</v>
      </c>
      <c r="AI1930">
        <v>0</v>
      </c>
      <c r="AJ1930">
        <v>0</v>
      </c>
      <c r="AK1930">
        <v>0</v>
      </c>
      <c r="AL1930">
        <v>0</v>
      </c>
      <c r="AM1930">
        <v>6</v>
      </c>
      <c r="AN1930">
        <v>0</v>
      </c>
      <c r="AO1930">
        <v>0</v>
      </c>
      <c r="AP1930">
        <v>1</v>
      </c>
      <c r="AQ1930">
        <v>0</v>
      </c>
      <c r="AR1930">
        <v>0</v>
      </c>
      <c r="AS1930">
        <v>0</v>
      </c>
      <c r="AT1930">
        <v>0</v>
      </c>
      <c r="AU1930">
        <v>0</v>
      </c>
      <c r="AV1930">
        <v>2</v>
      </c>
      <c r="AW1930">
        <v>2</v>
      </c>
      <c r="AX1930">
        <v>5</v>
      </c>
      <c r="AY1930">
        <v>8</v>
      </c>
      <c r="AZ1930">
        <v>4</v>
      </c>
      <c r="BA1930">
        <v>11</v>
      </c>
      <c r="BB1930">
        <v>0</v>
      </c>
      <c r="BC1930">
        <v>4</v>
      </c>
      <c r="BD1930">
        <v>0</v>
      </c>
      <c r="BE1930">
        <v>0</v>
      </c>
      <c r="BF1930">
        <v>0</v>
      </c>
      <c r="BG1930">
        <v>0</v>
      </c>
      <c r="BH1930">
        <v>0</v>
      </c>
      <c r="BI1930">
        <v>5</v>
      </c>
      <c r="BJ1930">
        <v>2</v>
      </c>
      <c r="BK1930">
        <v>0</v>
      </c>
      <c r="BL1930">
        <v>0</v>
      </c>
      <c r="BM1930">
        <v>0</v>
      </c>
      <c r="BN1930">
        <v>1</v>
      </c>
      <c r="BO1930">
        <v>5</v>
      </c>
      <c r="BP1930">
        <v>0</v>
      </c>
      <c r="BQ1930">
        <v>0</v>
      </c>
      <c r="BR1930">
        <v>3</v>
      </c>
      <c r="BS1930">
        <v>3</v>
      </c>
      <c r="BT1930">
        <v>41</v>
      </c>
      <c r="BU1930" t="s">
        <v>1918</v>
      </c>
    </row>
    <row r="1931" spans="1:73">
      <c r="A1931" t="s">
        <v>1778</v>
      </c>
      <c r="B1931" t="s">
        <v>1779</v>
      </c>
      <c r="C1931">
        <v>145</v>
      </c>
      <c r="D1931" t="s">
        <v>119</v>
      </c>
      <c r="E1931" t="s">
        <v>1797</v>
      </c>
      <c r="F1931" t="s">
        <v>92</v>
      </c>
      <c r="G1931">
        <v>1</v>
      </c>
      <c r="H1931">
        <v>1</v>
      </c>
      <c r="I1931">
        <v>2</v>
      </c>
      <c r="J1931">
        <v>1</v>
      </c>
      <c r="K1931">
        <v>0</v>
      </c>
      <c r="L1931">
        <v>5</v>
      </c>
      <c r="M1931">
        <v>0</v>
      </c>
      <c r="N1931">
        <v>7</v>
      </c>
      <c r="O1931">
        <v>0</v>
      </c>
      <c r="P1931">
        <v>0</v>
      </c>
      <c r="Q1931">
        <v>0</v>
      </c>
      <c r="R1931">
        <v>1</v>
      </c>
      <c r="S1931">
        <v>11</v>
      </c>
      <c r="T1931">
        <v>2</v>
      </c>
      <c r="U1931">
        <v>0</v>
      </c>
      <c r="V1931">
        <v>1</v>
      </c>
      <c r="W1931">
        <v>3</v>
      </c>
      <c r="X1931">
        <v>0</v>
      </c>
      <c r="Y1931">
        <v>0</v>
      </c>
      <c r="Z1931">
        <v>0</v>
      </c>
      <c r="AA1931">
        <v>0</v>
      </c>
      <c r="AB1931">
        <v>34</v>
      </c>
      <c r="AC1931">
        <v>0</v>
      </c>
      <c r="AD1931">
        <v>0</v>
      </c>
      <c r="AE1931">
        <v>0</v>
      </c>
      <c r="AF1931">
        <v>0</v>
      </c>
      <c r="AG1931">
        <v>0</v>
      </c>
      <c r="AH1931">
        <v>0</v>
      </c>
      <c r="AI1931">
        <v>3</v>
      </c>
      <c r="AJ1931">
        <v>0</v>
      </c>
      <c r="AK1931">
        <v>0</v>
      </c>
      <c r="AL1931">
        <v>0</v>
      </c>
      <c r="AM1931">
        <v>6</v>
      </c>
      <c r="AN1931">
        <v>0</v>
      </c>
      <c r="AO1931">
        <v>0</v>
      </c>
      <c r="AP1931">
        <v>1</v>
      </c>
      <c r="AQ1931">
        <v>1</v>
      </c>
      <c r="AR1931">
        <v>1</v>
      </c>
      <c r="AS1931">
        <v>0</v>
      </c>
      <c r="AT1931">
        <v>0</v>
      </c>
      <c r="AU1931">
        <v>1</v>
      </c>
      <c r="AV1931">
        <v>1</v>
      </c>
      <c r="AW1931">
        <v>1</v>
      </c>
      <c r="AX1931">
        <v>3</v>
      </c>
      <c r="AY1931">
        <v>5</v>
      </c>
      <c r="AZ1931">
        <v>7</v>
      </c>
      <c r="BA1931">
        <v>9</v>
      </c>
      <c r="BB1931">
        <v>4</v>
      </c>
      <c r="BC1931">
        <v>6</v>
      </c>
      <c r="BD1931">
        <v>0</v>
      </c>
      <c r="BE1931">
        <v>0</v>
      </c>
      <c r="BF1931">
        <v>1</v>
      </c>
      <c r="BG1931">
        <v>0</v>
      </c>
      <c r="BH1931">
        <v>0</v>
      </c>
      <c r="BI1931">
        <v>3</v>
      </c>
      <c r="BJ1931">
        <v>4</v>
      </c>
      <c r="BK1931">
        <v>0</v>
      </c>
      <c r="BL1931">
        <v>3</v>
      </c>
      <c r="BM1931">
        <v>0</v>
      </c>
      <c r="BN1931">
        <v>1</v>
      </c>
      <c r="BO1931">
        <v>8</v>
      </c>
      <c r="BP1931">
        <v>3</v>
      </c>
      <c r="BQ1931">
        <v>0</v>
      </c>
      <c r="BR1931">
        <v>0</v>
      </c>
      <c r="BS1931">
        <v>4</v>
      </c>
      <c r="BT1931">
        <v>49</v>
      </c>
      <c r="BU1931" t="s">
        <v>1919</v>
      </c>
    </row>
    <row r="1932" spans="1:73">
      <c r="A1932" t="s">
        <v>1778</v>
      </c>
      <c r="B1932" t="s">
        <v>1779</v>
      </c>
      <c r="C1932">
        <v>146</v>
      </c>
      <c r="D1932" t="s">
        <v>119</v>
      </c>
      <c r="E1932" t="s">
        <v>78</v>
      </c>
      <c r="F1932" t="s">
        <v>77</v>
      </c>
      <c r="G1932">
        <v>1</v>
      </c>
      <c r="H1932">
        <v>0</v>
      </c>
      <c r="I1932">
        <v>0</v>
      </c>
      <c r="J1932">
        <v>0</v>
      </c>
      <c r="K1932">
        <v>0</v>
      </c>
      <c r="L1932">
        <v>0</v>
      </c>
      <c r="M1932">
        <v>0</v>
      </c>
      <c r="N1932">
        <v>1</v>
      </c>
      <c r="O1932">
        <v>0</v>
      </c>
      <c r="P1932">
        <v>0</v>
      </c>
      <c r="Q1932">
        <v>0</v>
      </c>
      <c r="R1932">
        <v>0</v>
      </c>
      <c r="S1932">
        <v>1</v>
      </c>
      <c r="T1932">
        <v>0</v>
      </c>
      <c r="U1932">
        <v>0</v>
      </c>
      <c r="V1932">
        <v>0</v>
      </c>
      <c r="W1932">
        <v>1</v>
      </c>
      <c r="X1932">
        <v>0</v>
      </c>
      <c r="Y1932">
        <v>0</v>
      </c>
      <c r="Z1932">
        <v>0</v>
      </c>
      <c r="AA1932">
        <v>0</v>
      </c>
      <c r="AB1932">
        <v>6</v>
      </c>
      <c r="AC1932">
        <v>0</v>
      </c>
      <c r="AD1932">
        <v>0</v>
      </c>
      <c r="AE1932">
        <v>0</v>
      </c>
      <c r="AF1932">
        <v>0</v>
      </c>
      <c r="AG1932">
        <v>0</v>
      </c>
      <c r="AH1932">
        <v>0</v>
      </c>
      <c r="AI1932">
        <v>0</v>
      </c>
      <c r="AJ1932">
        <v>0</v>
      </c>
      <c r="AK1932">
        <v>0</v>
      </c>
      <c r="AL1932">
        <v>0</v>
      </c>
      <c r="AM1932">
        <v>0</v>
      </c>
      <c r="AN1932">
        <v>0</v>
      </c>
      <c r="AO1932">
        <v>0</v>
      </c>
      <c r="AP1932">
        <v>0</v>
      </c>
      <c r="AQ1932">
        <v>1</v>
      </c>
      <c r="AR1932">
        <v>0</v>
      </c>
      <c r="AS1932">
        <v>0</v>
      </c>
      <c r="AT1932">
        <v>0</v>
      </c>
      <c r="AU1932">
        <v>0</v>
      </c>
      <c r="AV1932">
        <v>0</v>
      </c>
      <c r="AW1932">
        <v>0</v>
      </c>
      <c r="AX1932">
        <v>2</v>
      </c>
      <c r="AY1932">
        <v>2</v>
      </c>
      <c r="AZ1932">
        <v>2</v>
      </c>
      <c r="BA1932">
        <v>2</v>
      </c>
      <c r="BB1932">
        <v>0</v>
      </c>
      <c r="BC1932">
        <v>0</v>
      </c>
      <c r="BD1932">
        <v>0</v>
      </c>
      <c r="BE1932">
        <v>0</v>
      </c>
      <c r="BF1932">
        <v>0</v>
      </c>
      <c r="BG1932">
        <v>0</v>
      </c>
      <c r="BH1932">
        <v>0</v>
      </c>
      <c r="BI1932">
        <v>2</v>
      </c>
      <c r="BJ1932">
        <v>0</v>
      </c>
      <c r="BK1932">
        <v>0</v>
      </c>
      <c r="BL1932">
        <v>0</v>
      </c>
      <c r="BM1932">
        <v>0</v>
      </c>
      <c r="BN1932">
        <v>0</v>
      </c>
      <c r="BO1932">
        <v>2</v>
      </c>
      <c r="BP1932">
        <v>0</v>
      </c>
      <c r="BQ1932">
        <v>0</v>
      </c>
      <c r="BR1932">
        <v>1</v>
      </c>
      <c r="BS1932">
        <v>1</v>
      </c>
      <c r="BT1932">
        <v>11</v>
      </c>
      <c r="BU1932" t="s">
        <v>1920</v>
      </c>
    </row>
    <row r="1933" spans="1:73">
      <c r="A1933" t="s">
        <v>1778</v>
      </c>
      <c r="B1933" t="s">
        <v>1779</v>
      </c>
      <c r="C1933">
        <v>147</v>
      </c>
      <c r="D1933" t="s">
        <v>119</v>
      </c>
      <c r="E1933" t="s">
        <v>1797</v>
      </c>
      <c r="F1933" t="s">
        <v>92</v>
      </c>
      <c r="G1933">
        <v>4</v>
      </c>
      <c r="H1933">
        <v>5</v>
      </c>
      <c r="I1933">
        <v>8</v>
      </c>
      <c r="J1933">
        <v>0</v>
      </c>
      <c r="K1933">
        <v>0</v>
      </c>
      <c r="L1933">
        <v>10</v>
      </c>
      <c r="M1933">
        <v>0</v>
      </c>
      <c r="N1933">
        <v>11</v>
      </c>
      <c r="O1933">
        <v>0</v>
      </c>
      <c r="P1933">
        <v>0</v>
      </c>
      <c r="Q1933">
        <v>0</v>
      </c>
      <c r="R1933">
        <v>1</v>
      </c>
      <c r="S1933">
        <v>21</v>
      </c>
      <c r="T1933">
        <v>5</v>
      </c>
      <c r="U1933">
        <v>0</v>
      </c>
      <c r="V1933">
        <v>3</v>
      </c>
      <c r="W1933">
        <v>4</v>
      </c>
      <c r="X1933">
        <v>0</v>
      </c>
      <c r="Y1933">
        <v>0</v>
      </c>
      <c r="Z1933">
        <v>0</v>
      </c>
      <c r="AA1933">
        <v>0</v>
      </c>
      <c r="AB1933">
        <v>85</v>
      </c>
      <c r="AC1933">
        <v>0</v>
      </c>
      <c r="AD1933">
        <v>0</v>
      </c>
      <c r="AE1933">
        <v>1</v>
      </c>
      <c r="AF1933">
        <v>0</v>
      </c>
      <c r="AG1933">
        <v>1</v>
      </c>
      <c r="AH1933">
        <v>6</v>
      </c>
      <c r="AI1933">
        <v>2</v>
      </c>
      <c r="AJ1933">
        <v>0</v>
      </c>
      <c r="AK1933">
        <v>0</v>
      </c>
      <c r="AL1933">
        <v>1</v>
      </c>
      <c r="AM1933">
        <v>11</v>
      </c>
      <c r="AN1933">
        <v>0</v>
      </c>
      <c r="AO1933">
        <v>0</v>
      </c>
      <c r="AP1933">
        <v>0</v>
      </c>
      <c r="AQ1933">
        <v>3</v>
      </c>
      <c r="AR1933">
        <v>2</v>
      </c>
      <c r="AS1933">
        <v>0</v>
      </c>
      <c r="AT1933">
        <v>1</v>
      </c>
      <c r="AU1933">
        <v>5</v>
      </c>
      <c r="AV1933">
        <v>1</v>
      </c>
      <c r="AW1933">
        <v>4</v>
      </c>
      <c r="AX1933">
        <v>17</v>
      </c>
      <c r="AY1933">
        <v>15</v>
      </c>
      <c r="AZ1933">
        <v>12</v>
      </c>
      <c r="BA1933">
        <v>28</v>
      </c>
      <c r="BB1933">
        <v>3</v>
      </c>
      <c r="BC1933">
        <v>13</v>
      </c>
      <c r="BD1933">
        <v>0</v>
      </c>
      <c r="BE1933">
        <v>2</v>
      </c>
      <c r="BF1933">
        <v>0</v>
      </c>
      <c r="BG1933">
        <v>0</v>
      </c>
      <c r="BH1933">
        <v>0</v>
      </c>
      <c r="BI1933">
        <v>16</v>
      </c>
      <c r="BJ1933">
        <v>10</v>
      </c>
      <c r="BK1933">
        <v>0</v>
      </c>
      <c r="BL1933">
        <v>3</v>
      </c>
      <c r="BM1933">
        <v>2</v>
      </c>
      <c r="BN1933">
        <v>3</v>
      </c>
      <c r="BO1933">
        <v>19</v>
      </c>
      <c r="BP1933">
        <v>7</v>
      </c>
      <c r="BQ1933">
        <v>0</v>
      </c>
      <c r="BR1933">
        <v>1</v>
      </c>
      <c r="BS1933">
        <v>9</v>
      </c>
      <c r="BT1933">
        <v>120</v>
      </c>
      <c r="BU1933" t="s">
        <v>1921</v>
      </c>
    </row>
    <row r="1934" spans="1:73">
      <c r="A1934" t="s">
        <v>1778</v>
      </c>
      <c r="B1934" t="s">
        <v>1779</v>
      </c>
      <c r="C1934">
        <v>148</v>
      </c>
      <c r="D1934" t="s">
        <v>119</v>
      </c>
      <c r="E1934" t="s">
        <v>1805</v>
      </c>
      <c r="F1934" t="s">
        <v>101</v>
      </c>
      <c r="G1934">
        <v>0</v>
      </c>
      <c r="H1934">
        <v>0</v>
      </c>
      <c r="I1934">
        <v>0</v>
      </c>
      <c r="J1934">
        <v>0</v>
      </c>
      <c r="K1934">
        <v>0</v>
      </c>
      <c r="L1934">
        <v>0</v>
      </c>
      <c r="M1934">
        <v>0</v>
      </c>
      <c r="N1934">
        <v>1</v>
      </c>
      <c r="O1934">
        <v>0</v>
      </c>
      <c r="P1934">
        <v>0</v>
      </c>
      <c r="Q1934">
        <v>0</v>
      </c>
      <c r="R1934">
        <v>0</v>
      </c>
      <c r="S1934">
        <v>2</v>
      </c>
      <c r="T1934">
        <v>1</v>
      </c>
      <c r="U1934">
        <v>0</v>
      </c>
      <c r="V1934">
        <v>1</v>
      </c>
      <c r="W1934">
        <v>1</v>
      </c>
      <c r="X1934">
        <v>0</v>
      </c>
      <c r="Y1934">
        <v>0</v>
      </c>
      <c r="Z1934">
        <v>0</v>
      </c>
      <c r="AA1934">
        <v>0</v>
      </c>
      <c r="AB1934">
        <v>5</v>
      </c>
      <c r="AC1934">
        <v>0</v>
      </c>
      <c r="AD1934">
        <v>0</v>
      </c>
      <c r="AE1934">
        <v>0</v>
      </c>
      <c r="AF1934">
        <v>0</v>
      </c>
      <c r="AG1934">
        <v>0</v>
      </c>
      <c r="AH1934">
        <v>0</v>
      </c>
      <c r="AI1934">
        <v>0</v>
      </c>
      <c r="AJ1934">
        <v>0</v>
      </c>
      <c r="AK1934">
        <v>0</v>
      </c>
      <c r="AL1934">
        <v>0</v>
      </c>
      <c r="AM1934">
        <v>0</v>
      </c>
      <c r="AN1934">
        <v>0</v>
      </c>
      <c r="AO1934">
        <v>0</v>
      </c>
      <c r="AP1934">
        <v>0</v>
      </c>
      <c r="AQ1934">
        <v>1</v>
      </c>
      <c r="AR1934">
        <v>0</v>
      </c>
      <c r="AS1934">
        <v>0</v>
      </c>
      <c r="AT1934">
        <v>0</v>
      </c>
      <c r="AU1934">
        <v>0</v>
      </c>
      <c r="AV1934">
        <v>0</v>
      </c>
      <c r="AW1934">
        <v>0</v>
      </c>
      <c r="AX1934">
        <v>2</v>
      </c>
      <c r="AY1934">
        <v>0</v>
      </c>
      <c r="AZ1934">
        <v>1</v>
      </c>
      <c r="BA1934">
        <v>2</v>
      </c>
      <c r="BB1934">
        <v>1</v>
      </c>
      <c r="BC1934">
        <v>0</v>
      </c>
      <c r="BD1934">
        <v>0</v>
      </c>
      <c r="BE1934">
        <v>0</v>
      </c>
      <c r="BF1934">
        <v>0</v>
      </c>
      <c r="BG1934">
        <v>0</v>
      </c>
      <c r="BH1934">
        <v>0</v>
      </c>
      <c r="BI1934">
        <v>2</v>
      </c>
      <c r="BJ1934">
        <v>0</v>
      </c>
      <c r="BK1934">
        <v>0</v>
      </c>
      <c r="BL1934">
        <v>1</v>
      </c>
      <c r="BM1934">
        <v>2</v>
      </c>
      <c r="BN1934">
        <v>0</v>
      </c>
      <c r="BO1934">
        <v>1</v>
      </c>
      <c r="BP1934">
        <v>0</v>
      </c>
      <c r="BQ1934">
        <v>0</v>
      </c>
      <c r="BR1934">
        <v>0</v>
      </c>
      <c r="BS1934">
        <v>1</v>
      </c>
      <c r="BT1934">
        <v>8</v>
      </c>
      <c r="BU1934" t="s">
        <v>1922</v>
      </c>
    </row>
    <row r="1935" spans="1:73">
      <c r="A1935" t="s">
        <v>1778</v>
      </c>
      <c r="B1935" t="s">
        <v>1779</v>
      </c>
      <c r="C1935">
        <v>149</v>
      </c>
      <c r="D1935" t="s">
        <v>119</v>
      </c>
      <c r="E1935" t="s">
        <v>1797</v>
      </c>
      <c r="F1935" t="s">
        <v>92</v>
      </c>
      <c r="G1935">
        <v>0</v>
      </c>
      <c r="H1935">
        <v>2</v>
      </c>
      <c r="I1935">
        <v>1</v>
      </c>
      <c r="J1935">
        <v>0</v>
      </c>
      <c r="K1935">
        <v>0</v>
      </c>
      <c r="L1935">
        <v>8</v>
      </c>
      <c r="M1935">
        <v>1</v>
      </c>
      <c r="N1935">
        <v>9</v>
      </c>
      <c r="O1935">
        <v>0</v>
      </c>
      <c r="P1935">
        <v>0</v>
      </c>
      <c r="Q1935">
        <v>0</v>
      </c>
      <c r="R1935">
        <v>0</v>
      </c>
      <c r="S1935">
        <v>5</v>
      </c>
      <c r="T1935">
        <v>4</v>
      </c>
      <c r="U1935">
        <v>0</v>
      </c>
      <c r="V1935">
        <v>0</v>
      </c>
      <c r="W1935">
        <v>0</v>
      </c>
      <c r="X1935">
        <v>0</v>
      </c>
      <c r="Y1935">
        <v>0</v>
      </c>
      <c r="Z1935">
        <v>0</v>
      </c>
      <c r="AA1935">
        <v>0</v>
      </c>
      <c r="AB1935">
        <v>37</v>
      </c>
      <c r="AC1935">
        <v>0</v>
      </c>
      <c r="AD1935">
        <v>0</v>
      </c>
      <c r="AE1935">
        <v>0</v>
      </c>
      <c r="AF1935">
        <v>0</v>
      </c>
      <c r="AG1935">
        <v>0</v>
      </c>
      <c r="AH1935">
        <v>1</v>
      </c>
      <c r="AI1935">
        <v>4</v>
      </c>
      <c r="AJ1935">
        <v>0</v>
      </c>
      <c r="AK1935">
        <v>0</v>
      </c>
      <c r="AL1935">
        <v>1</v>
      </c>
      <c r="AM1935">
        <v>7</v>
      </c>
      <c r="AN1935">
        <v>0</v>
      </c>
      <c r="AO1935">
        <v>0</v>
      </c>
      <c r="AP1935">
        <v>0</v>
      </c>
      <c r="AQ1935">
        <v>1</v>
      </c>
      <c r="AR1935">
        <v>0</v>
      </c>
      <c r="AS1935">
        <v>1</v>
      </c>
      <c r="AT1935">
        <v>0</v>
      </c>
      <c r="AU1935">
        <v>0</v>
      </c>
      <c r="AV1935">
        <v>0</v>
      </c>
      <c r="AW1935">
        <v>1</v>
      </c>
      <c r="AX1935">
        <v>1</v>
      </c>
      <c r="AY1935">
        <v>6</v>
      </c>
      <c r="AZ1935">
        <v>7</v>
      </c>
      <c r="BA1935">
        <v>8</v>
      </c>
      <c r="BB1935">
        <v>0</v>
      </c>
      <c r="BC1935">
        <v>2</v>
      </c>
      <c r="BD1935">
        <v>0</v>
      </c>
      <c r="BE1935">
        <v>0</v>
      </c>
      <c r="BF1935">
        <v>0</v>
      </c>
      <c r="BG1935">
        <v>0</v>
      </c>
      <c r="BH1935">
        <v>0</v>
      </c>
      <c r="BI1935">
        <v>0</v>
      </c>
      <c r="BJ1935">
        <v>2</v>
      </c>
      <c r="BK1935">
        <v>0</v>
      </c>
      <c r="BL1935">
        <v>0</v>
      </c>
      <c r="BM1935">
        <v>0</v>
      </c>
      <c r="BN1935">
        <v>0</v>
      </c>
      <c r="BO1935">
        <v>10</v>
      </c>
      <c r="BP1935">
        <v>0</v>
      </c>
      <c r="BQ1935">
        <v>0</v>
      </c>
      <c r="BR1935">
        <v>0</v>
      </c>
      <c r="BS1935">
        <v>4</v>
      </c>
      <c r="BT1935">
        <v>53</v>
      </c>
      <c r="BU1935" t="s">
        <v>1923</v>
      </c>
    </row>
    <row r="1936" spans="1:73">
      <c r="A1936" t="s">
        <v>1778</v>
      </c>
      <c r="B1936" t="s">
        <v>1779</v>
      </c>
      <c r="C1936">
        <v>150</v>
      </c>
      <c r="D1936" t="s">
        <v>119</v>
      </c>
      <c r="E1936" t="s">
        <v>78</v>
      </c>
      <c r="F1936" t="s">
        <v>77</v>
      </c>
      <c r="G1936">
        <v>0</v>
      </c>
      <c r="H1936">
        <v>4</v>
      </c>
      <c r="I1936">
        <v>0</v>
      </c>
      <c r="J1936">
        <v>0</v>
      </c>
      <c r="K1936">
        <v>0</v>
      </c>
      <c r="L1936">
        <v>5</v>
      </c>
      <c r="M1936">
        <v>0</v>
      </c>
      <c r="N1936">
        <v>4</v>
      </c>
      <c r="O1936">
        <v>0</v>
      </c>
      <c r="P1936">
        <v>0</v>
      </c>
      <c r="Q1936">
        <v>0</v>
      </c>
      <c r="R1936">
        <v>0</v>
      </c>
      <c r="S1936">
        <v>3</v>
      </c>
      <c r="T1936">
        <v>2</v>
      </c>
      <c r="U1936">
        <v>0</v>
      </c>
      <c r="V1936">
        <v>1</v>
      </c>
      <c r="W1936">
        <v>2</v>
      </c>
      <c r="X1936">
        <v>0</v>
      </c>
      <c r="Y1936">
        <v>2</v>
      </c>
      <c r="Z1936">
        <v>0</v>
      </c>
      <c r="AA1936">
        <v>0</v>
      </c>
      <c r="AB1936">
        <v>30</v>
      </c>
      <c r="AC1936">
        <v>0</v>
      </c>
      <c r="AD1936">
        <v>0</v>
      </c>
      <c r="AE1936">
        <v>0</v>
      </c>
      <c r="AF1936">
        <v>0</v>
      </c>
      <c r="AG1936">
        <v>0</v>
      </c>
      <c r="AH1936">
        <v>0</v>
      </c>
      <c r="AI1936">
        <v>0</v>
      </c>
      <c r="AJ1936">
        <v>0</v>
      </c>
      <c r="AK1936">
        <v>0</v>
      </c>
      <c r="AL1936">
        <v>0</v>
      </c>
      <c r="AM1936">
        <v>7</v>
      </c>
      <c r="AN1936">
        <v>0</v>
      </c>
      <c r="AO1936">
        <v>0</v>
      </c>
      <c r="AP1936">
        <v>2</v>
      </c>
      <c r="AQ1936">
        <v>0</v>
      </c>
      <c r="AR1936">
        <v>0</v>
      </c>
      <c r="AS1936">
        <v>0</v>
      </c>
      <c r="AT1936">
        <v>0</v>
      </c>
      <c r="AU1936">
        <v>0</v>
      </c>
      <c r="AV1936">
        <v>2</v>
      </c>
      <c r="AW1936">
        <v>0</v>
      </c>
      <c r="AX1936">
        <v>2</v>
      </c>
      <c r="AY1936">
        <v>8</v>
      </c>
      <c r="AZ1936">
        <v>5</v>
      </c>
      <c r="BA1936">
        <v>9</v>
      </c>
      <c r="BB1936">
        <v>0</v>
      </c>
      <c r="BC1936">
        <v>7</v>
      </c>
      <c r="BD1936">
        <v>0</v>
      </c>
      <c r="BE1936">
        <v>0</v>
      </c>
      <c r="BF1936">
        <v>0</v>
      </c>
      <c r="BG1936">
        <v>0</v>
      </c>
      <c r="BH1936">
        <v>0</v>
      </c>
      <c r="BI1936">
        <v>3</v>
      </c>
      <c r="BJ1936">
        <v>2</v>
      </c>
      <c r="BK1936">
        <v>0</v>
      </c>
      <c r="BL1936">
        <v>2</v>
      </c>
      <c r="BM1936">
        <v>1</v>
      </c>
      <c r="BN1936">
        <v>3</v>
      </c>
      <c r="BO1936">
        <v>5</v>
      </c>
      <c r="BP1936">
        <v>0</v>
      </c>
      <c r="BQ1936">
        <v>0</v>
      </c>
      <c r="BR1936">
        <v>0</v>
      </c>
      <c r="BS1936">
        <v>1</v>
      </c>
      <c r="BT1936">
        <v>47</v>
      </c>
      <c r="BU1936" t="s">
        <v>1924</v>
      </c>
    </row>
    <row r="1937" spans="1:73">
      <c r="A1937" t="s">
        <v>1778</v>
      </c>
      <c r="B1937" t="s">
        <v>1779</v>
      </c>
      <c r="C1937">
        <v>151</v>
      </c>
      <c r="D1937" t="s">
        <v>119</v>
      </c>
      <c r="E1937" t="s">
        <v>1792</v>
      </c>
      <c r="F1937" t="s">
        <v>92</v>
      </c>
      <c r="G1937">
        <v>1</v>
      </c>
      <c r="H1937">
        <v>12</v>
      </c>
      <c r="I1937">
        <v>1</v>
      </c>
      <c r="J1937">
        <v>0</v>
      </c>
      <c r="K1937">
        <v>0</v>
      </c>
      <c r="L1937">
        <v>6</v>
      </c>
      <c r="M1937">
        <v>0</v>
      </c>
      <c r="N1937">
        <v>14</v>
      </c>
      <c r="O1937">
        <v>0</v>
      </c>
      <c r="P1937">
        <v>0</v>
      </c>
      <c r="Q1937">
        <v>0</v>
      </c>
      <c r="R1937">
        <v>2</v>
      </c>
      <c r="S1937">
        <v>27</v>
      </c>
      <c r="T1937">
        <v>10</v>
      </c>
      <c r="U1937">
        <v>0</v>
      </c>
      <c r="V1937">
        <v>1</v>
      </c>
      <c r="W1937">
        <v>4</v>
      </c>
      <c r="X1937">
        <v>0</v>
      </c>
      <c r="Y1937">
        <v>0</v>
      </c>
      <c r="Z1937">
        <v>0</v>
      </c>
      <c r="AA1937">
        <v>0</v>
      </c>
      <c r="AB1937">
        <v>72</v>
      </c>
      <c r="AC1937">
        <v>0</v>
      </c>
      <c r="AD1937">
        <v>0</v>
      </c>
      <c r="AE1937">
        <v>0</v>
      </c>
      <c r="AF1937">
        <v>0</v>
      </c>
      <c r="AG1937">
        <v>0</v>
      </c>
      <c r="AH1937">
        <v>0</v>
      </c>
      <c r="AI1937">
        <v>12</v>
      </c>
      <c r="AJ1937">
        <v>0</v>
      </c>
      <c r="AK1937">
        <v>0</v>
      </c>
      <c r="AL1937">
        <v>5</v>
      </c>
      <c r="AM1937">
        <v>7</v>
      </c>
      <c r="AN1937">
        <v>0</v>
      </c>
      <c r="AO1937">
        <v>0</v>
      </c>
      <c r="AP1937">
        <v>0</v>
      </c>
      <c r="AQ1937">
        <v>3</v>
      </c>
      <c r="AR1937">
        <v>0</v>
      </c>
      <c r="AS1937">
        <v>0</v>
      </c>
      <c r="AT1937">
        <v>0</v>
      </c>
      <c r="AU1937">
        <v>4</v>
      </c>
      <c r="AV1937">
        <v>0</v>
      </c>
      <c r="AW1937">
        <v>1</v>
      </c>
      <c r="AX1937">
        <v>5</v>
      </c>
      <c r="AY1937">
        <v>12</v>
      </c>
      <c r="AZ1937">
        <v>16</v>
      </c>
      <c r="BA1937">
        <v>14</v>
      </c>
      <c r="BB1937">
        <v>8</v>
      </c>
      <c r="BC1937">
        <v>14</v>
      </c>
      <c r="BD1937">
        <v>0</v>
      </c>
      <c r="BE1937">
        <v>0</v>
      </c>
      <c r="BF1937">
        <v>0</v>
      </c>
      <c r="BG1937">
        <v>0</v>
      </c>
      <c r="BH1937">
        <v>0</v>
      </c>
      <c r="BI1937">
        <v>4</v>
      </c>
      <c r="BJ1937">
        <v>9</v>
      </c>
      <c r="BK1937">
        <v>0</v>
      </c>
      <c r="BL1937">
        <v>0</v>
      </c>
      <c r="BM1937">
        <v>0</v>
      </c>
      <c r="BN1937">
        <v>0</v>
      </c>
      <c r="BO1937">
        <v>20</v>
      </c>
      <c r="BP1937">
        <v>1</v>
      </c>
      <c r="BQ1937">
        <v>1</v>
      </c>
      <c r="BR1937">
        <v>2</v>
      </c>
      <c r="BS1937">
        <v>5</v>
      </c>
      <c r="BT1937">
        <v>111</v>
      </c>
      <c r="BU1937" t="s">
        <v>1925</v>
      </c>
    </row>
    <row r="1938" spans="1:73">
      <c r="A1938" t="s">
        <v>1778</v>
      </c>
      <c r="B1938" t="s">
        <v>1779</v>
      </c>
      <c r="C1938">
        <v>152</v>
      </c>
      <c r="D1938" t="s">
        <v>119</v>
      </c>
      <c r="E1938" t="s">
        <v>78</v>
      </c>
      <c r="F1938" t="s">
        <v>77</v>
      </c>
      <c r="G1938">
        <v>3</v>
      </c>
      <c r="H1938">
        <v>3</v>
      </c>
      <c r="I1938">
        <v>0</v>
      </c>
      <c r="J1938">
        <v>0</v>
      </c>
      <c r="K1938">
        <v>0</v>
      </c>
      <c r="L1938">
        <v>2</v>
      </c>
      <c r="M1938">
        <v>0</v>
      </c>
      <c r="N1938">
        <v>6</v>
      </c>
      <c r="O1938">
        <v>0</v>
      </c>
      <c r="P1938">
        <v>0</v>
      </c>
      <c r="Q1938">
        <v>0</v>
      </c>
      <c r="R1938">
        <v>0</v>
      </c>
      <c r="S1938">
        <v>10</v>
      </c>
      <c r="T1938">
        <v>5</v>
      </c>
      <c r="U1938">
        <v>0</v>
      </c>
      <c r="V1938">
        <v>1</v>
      </c>
      <c r="W1938">
        <v>4</v>
      </c>
      <c r="X1938">
        <v>0</v>
      </c>
      <c r="Y1938">
        <v>0</v>
      </c>
      <c r="Z1938">
        <v>0</v>
      </c>
      <c r="AA1938">
        <v>0</v>
      </c>
      <c r="AB1938">
        <v>36</v>
      </c>
      <c r="AC1938">
        <v>3</v>
      </c>
      <c r="AD1938">
        <v>0</v>
      </c>
      <c r="AE1938">
        <v>0</v>
      </c>
      <c r="AF1938">
        <v>0</v>
      </c>
      <c r="AG1938">
        <v>0</v>
      </c>
      <c r="AH1938">
        <v>5</v>
      </c>
      <c r="AI1938">
        <v>1</v>
      </c>
      <c r="AJ1938">
        <v>0</v>
      </c>
      <c r="AK1938">
        <v>1</v>
      </c>
      <c r="AL1938">
        <v>0</v>
      </c>
      <c r="AM1938">
        <v>3</v>
      </c>
      <c r="AN1938">
        <v>0</v>
      </c>
      <c r="AO1938">
        <v>0</v>
      </c>
      <c r="AP1938">
        <v>0</v>
      </c>
      <c r="AQ1938">
        <v>0</v>
      </c>
      <c r="AR1938">
        <v>0</v>
      </c>
      <c r="AS1938">
        <v>0</v>
      </c>
      <c r="AT1938">
        <v>0</v>
      </c>
      <c r="AU1938">
        <v>0</v>
      </c>
      <c r="AV1938">
        <v>0</v>
      </c>
      <c r="AW1938">
        <v>0</v>
      </c>
      <c r="AX1938">
        <v>9</v>
      </c>
      <c r="AY1938">
        <v>9</v>
      </c>
      <c r="AZ1938">
        <v>4</v>
      </c>
      <c r="BA1938">
        <v>12</v>
      </c>
      <c r="BB1938">
        <v>1</v>
      </c>
      <c r="BC1938">
        <v>6</v>
      </c>
      <c r="BD1938">
        <v>0</v>
      </c>
      <c r="BE1938">
        <v>0</v>
      </c>
      <c r="BF1938">
        <v>0</v>
      </c>
      <c r="BG1938">
        <v>0</v>
      </c>
      <c r="BH1938">
        <v>0</v>
      </c>
      <c r="BI1938">
        <v>4</v>
      </c>
      <c r="BJ1938">
        <v>4</v>
      </c>
      <c r="BK1938">
        <v>0</v>
      </c>
      <c r="BL1938">
        <v>2</v>
      </c>
      <c r="BM1938">
        <v>2</v>
      </c>
      <c r="BN1938">
        <v>2</v>
      </c>
      <c r="BO1938">
        <v>9</v>
      </c>
      <c r="BP1938">
        <v>0</v>
      </c>
      <c r="BQ1938">
        <v>0</v>
      </c>
      <c r="BR1938">
        <v>2</v>
      </c>
      <c r="BS1938">
        <v>2</v>
      </c>
      <c r="BT1938">
        <v>60</v>
      </c>
      <c r="BU1938" t="s">
        <v>1926</v>
      </c>
    </row>
    <row r="1939" spans="1:73">
      <c r="A1939" t="s">
        <v>1778</v>
      </c>
      <c r="B1939" t="s">
        <v>1779</v>
      </c>
      <c r="C1939">
        <v>153</v>
      </c>
      <c r="D1939" t="s">
        <v>119</v>
      </c>
      <c r="E1939" t="s">
        <v>1792</v>
      </c>
      <c r="F1939" t="s">
        <v>92</v>
      </c>
      <c r="G1939">
        <v>1</v>
      </c>
      <c r="H1939">
        <v>0</v>
      </c>
      <c r="I1939">
        <v>0</v>
      </c>
      <c r="J1939">
        <v>0</v>
      </c>
      <c r="K1939">
        <v>0</v>
      </c>
      <c r="L1939">
        <v>2</v>
      </c>
      <c r="M1939">
        <v>0</v>
      </c>
      <c r="N1939">
        <v>6</v>
      </c>
      <c r="O1939">
        <v>0</v>
      </c>
      <c r="P1939">
        <v>0</v>
      </c>
      <c r="Q1939">
        <v>0</v>
      </c>
      <c r="R1939">
        <v>0</v>
      </c>
      <c r="S1939">
        <v>3</v>
      </c>
      <c r="T1939">
        <v>0</v>
      </c>
      <c r="U1939">
        <v>0</v>
      </c>
      <c r="V1939">
        <v>2</v>
      </c>
      <c r="W1939">
        <v>0</v>
      </c>
      <c r="X1939">
        <v>0</v>
      </c>
      <c r="Y1939">
        <v>0</v>
      </c>
      <c r="Z1939">
        <v>0</v>
      </c>
      <c r="AA1939">
        <v>0</v>
      </c>
      <c r="AB1939">
        <v>20</v>
      </c>
      <c r="AC1939">
        <v>2</v>
      </c>
      <c r="AD1939">
        <v>0</v>
      </c>
      <c r="AE1939">
        <v>0</v>
      </c>
      <c r="AF1939">
        <v>0</v>
      </c>
      <c r="AG1939">
        <v>0</v>
      </c>
      <c r="AH1939">
        <v>0</v>
      </c>
      <c r="AI1939">
        <v>0</v>
      </c>
      <c r="AJ1939">
        <v>0</v>
      </c>
      <c r="AK1939">
        <v>0</v>
      </c>
      <c r="AL1939">
        <v>1</v>
      </c>
      <c r="AM1939">
        <v>0</v>
      </c>
      <c r="AN1939">
        <v>0</v>
      </c>
      <c r="AO1939">
        <v>0</v>
      </c>
      <c r="AP1939">
        <v>0</v>
      </c>
      <c r="AQ1939">
        <v>0</v>
      </c>
      <c r="AR1939">
        <v>0</v>
      </c>
      <c r="AS1939">
        <v>0</v>
      </c>
      <c r="AT1939">
        <v>0</v>
      </c>
      <c r="AU1939">
        <v>0</v>
      </c>
      <c r="AV1939">
        <v>0</v>
      </c>
      <c r="AW1939">
        <v>0</v>
      </c>
      <c r="AX1939">
        <v>4</v>
      </c>
      <c r="AY1939">
        <v>3</v>
      </c>
      <c r="AZ1939">
        <v>5</v>
      </c>
      <c r="BA1939">
        <v>5</v>
      </c>
      <c r="BB1939">
        <v>2</v>
      </c>
      <c r="BC1939">
        <v>0</v>
      </c>
      <c r="BD1939">
        <v>0</v>
      </c>
      <c r="BE1939">
        <v>0</v>
      </c>
      <c r="BF1939">
        <v>0</v>
      </c>
      <c r="BG1939">
        <v>0</v>
      </c>
      <c r="BH1939">
        <v>0</v>
      </c>
      <c r="BI1939">
        <v>3</v>
      </c>
      <c r="BJ1939">
        <v>0</v>
      </c>
      <c r="BK1939">
        <v>0</v>
      </c>
      <c r="BL1939">
        <v>0</v>
      </c>
      <c r="BM1939">
        <v>2</v>
      </c>
      <c r="BN1939">
        <v>0</v>
      </c>
      <c r="BO1939">
        <v>8</v>
      </c>
      <c r="BP1939">
        <v>0</v>
      </c>
      <c r="BQ1939">
        <v>0</v>
      </c>
      <c r="BR1939">
        <v>1</v>
      </c>
      <c r="BS1939">
        <v>4</v>
      </c>
      <c r="BT1939">
        <v>29</v>
      </c>
      <c r="BU1939" t="s">
        <v>1927</v>
      </c>
    </row>
    <row r="1940" spans="1:73">
      <c r="A1940" t="s">
        <v>1778</v>
      </c>
      <c r="B1940" t="s">
        <v>1779</v>
      </c>
      <c r="C1940">
        <v>154</v>
      </c>
      <c r="D1940" t="s">
        <v>119</v>
      </c>
      <c r="E1940" t="s">
        <v>78</v>
      </c>
      <c r="F1940" t="s">
        <v>77</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1</v>
      </c>
      <c r="BT1940">
        <v>1</v>
      </c>
      <c r="BU1940" t="s">
        <v>206</v>
      </c>
    </row>
    <row r="1941" spans="1:73">
      <c r="A1941" t="s">
        <v>1778</v>
      </c>
      <c r="B1941" t="s">
        <v>1779</v>
      </c>
      <c r="C1941">
        <v>155</v>
      </c>
      <c r="D1941" t="s">
        <v>119</v>
      </c>
      <c r="E1941" t="s">
        <v>1797</v>
      </c>
      <c r="F1941" t="s">
        <v>92</v>
      </c>
      <c r="G1941">
        <v>0</v>
      </c>
      <c r="H1941">
        <v>5</v>
      </c>
      <c r="I1941">
        <v>0</v>
      </c>
      <c r="J1941">
        <v>0</v>
      </c>
      <c r="K1941">
        <v>0</v>
      </c>
      <c r="L1941">
        <v>3</v>
      </c>
      <c r="M1941">
        <v>0</v>
      </c>
      <c r="N1941">
        <v>5</v>
      </c>
      <c r="O1941">
        <v>0</v>
      </c>
      <c r="P1941">
        <v>0</v>
      </c>
      <c r="Q1941">
        <v>1</v>
      </c>
      <c r="R1941">
        <v>0</v>
      </c>
      <c r="S1941">
        <v>12</v>
      </c>
      <c r="T1941">
        <v>6</v>
      </c>
      <c r="U1941">
        <v>0</v>
      </c>
      <c r="V1941">
        <v>0</v>
      </c>
      <c r="W1941">
        <v>3</v>
      </c>
      <c r="X1941">
        <v>0</v>
      </c>
      <c r="Y1941">
        <v>0</v>
      </c>
      <c r="Z1941">
        <v>0</v>
      </c>
      <c r="AA1941">
        <v>0</v>
      </c>
      <c r="AB1941">
        <v>28</v>
      </c>
      <c r="AC1941">
        <v>0</v>
      </c>
      <c r="AD1941">
        <v>0</v>
      </c>
      <c r="AE1941">
        <v>0</v>
      </c>
      <c r="AF1941">
        <v>0</v>
      </c>
      <c r="AG1941">
        <v>0</v>
      </c>
      <c r="AH1941">
        <v>0</v>
      </c>
      <c r="AI1941">
        <v>4</v>
      </c>
      <c r="AJ1941">
        <v>0</v>
      </c>
      <c r="AK1941">
        <v>0</v>
      </c>
      <c r="AL1941">
        <v>2</v>
      </c>
      <c r="AM1941">
        <v>5</v>
      </c>
      <c r="AN1941">
        <v>0</v>
      </c>
      <c r="AO1941">
        <v>0</v>
      </c>
      <c r="AP1941">
        <v>0</v>
      </c>
      <c r="AQ1941">
        <v>2</v>
      </c>
      <c r="AR1941">
        <v>0</v>
      </c>
      <c r="AS1941">
        <v>0</v>
      </c>
      <c r="AT1941">
        <v>0</v>
      </c>
      <c r="AU1941">
        <v>0</v>
      </c>
      <c r="AV1941">
        <v>1</v>
      </c>
      <c r="AW1941">
        <v>0</v>
      </c>
      <c r="AX1941">
        <v>0</v>
      </c>
      <c r="AY1941">
        <v>3</v>
      </c>
      <c r="AZ1941">
        <v>8</v>
      </c>
      <c r="BA1941">
        <v>6</v>
      </c>
      <c r="BB1941">
        <v>1</v>
      </c>
      <c r="BC1941">
        <v>1</v>
      </c>
      <c r="BD1941">
        <v>0</v>
      </c>
      <c r="BE1941">
        <v>0</v>
      </c>
      <c r="BF1941">
        <v>1</v>
      </c>
      <c r="BG1941">
        <v>0</v>
      </c>
      <c r="BH1941">
        <v>0</v>
      </c>
      <c r="BI1941">
        <v>0</v>
      </c>
      <c r="BJ1941">
        <v>1</v>
      </c>
      <c r="BK1941">
        <v>0</v>
      </c>
      <c r="BL1941">
        <v>1</v>
      </c>
      <c r="BM1941">
        <v>0</v>
      </c>
      <c r="BN1941">
        <v>0</v>
      </c>
      <c r="BO1941">
        <v>8</v>
      </c>
      <c r="BP1941">
        <v>0</v>
      </c>
      <c r="BQ1941">
        <v>0</v>
      </c>
      <c r="BR1941">
        <v>0</v>
      </c>
      <c r="BS1941">
        <v>3</v>
      </c>
      <c r="BT1941">
        <v>45</v>
      </c>
      <c r="BU1941" t="s">
        <v>1928</v>
      </c>
    </row>
    <row r="1942" spans="1:73">
      <c r="A1942" t="s">
        <v>1778</v>
      </c>
      <c r="B1942" t="s">
        <v>1779</v>
      </c>
      <c r="C1942">
        <v>156</v>
      </c>
      <c r="D1942" t="s">
        <v>119</v>
      </c>
      <c r="E1942" t="s">
        <v>78</v>
      </c>
      <c r="F1942" t="s">
        <v>77</v>
      </c>
      <c r="G1942">
        <v>0</v>
      </c>
      <c r="H1942">
        <v>0</v>
      </c>
      <c r="I1942">
        <v>0</v>
      </c>
      <c r="J1942">
        <v>0</v>
      </c>
      <c r="K1942">
        <v>0</v>
      </c>
      <c r="L1942">
        <v>2</v>
      </c>
      <c r="M1942">
        <v>0</v>
      </c>
      <c r="N1942">
        <v>1</v>
      </c>
      <c r="O1942">
        <v>0</v>
      </c>
      <c r="P1942">
        <v>0</v>
      </c>
      <c r="Q1942">
        <v>0</v>
      </c>
      <c r="R1942">
        <v>0</v>
      </c>
      <c r="S1942">
        <v>0</v>
      </c>
      <c r="T1942">
        <v>0</v>
      </c>
      <c r="U1942">
        <v>0</v>
      </c>
      <c r="V1942">
        <v>0</v>
      </c>
      <c r="W1942">
        <v>0</v>
      </c>
      <c r="X1942">
        <v>0</v>
      </c>
      <c r="Y1942">
        <v>0</v>
      </c>
      <c r="Z1942">
        <v>0</v>
      </c>
      <c r="AA1942">
        <v>0</v>
      </c>
      <c r="AB1942">
        <v>7</v>
      </c>
      <c r="AC1942">
        <v>0</v>
      </c>
      <c r="AD1942">
        <v>0</v>
      </c>
      <c r="AE1942">
        <v>0</v>
      </c>
      <c r="AF1942">
        <v>0</v>
      </c>
      <c r="AG1942">
        <v>0</v>
      </c>
      <c r="AH1942">
        <v>0</v>
      </c>
      <c r="AI1942">
        <v>0</v>
      </c>
      <c r="AJ1942">
        <v>0</v>
      </c>
      <c r="AK1942">
        <v>0</v>
      </c>
      <c r="AL1942">
        <v>0</v>
      </c>
      <c r="AM1942">
        <v>0</v>
      </c>
      <c r="AN1942">
        <v>0</v>
      </c>
      <c r="AO1942">
        <v>0</v>
      </c>
      <c r="AP1942">
        <v>1</v>
      </c>
      <c r="AQ1942">
        <v>0</v>
      </c>
      <c r="AR1942">
        <v>0</v>
      </c>
      <c r="AS1942">
        <v>0</v>
      </c>
      <c r="AT1942">
        <v>0</v>
      </c>
      <c r="AU1942">
        <v>0</v>
      </c>
      <c r="AV1942">
        <v>0</v>
      </c>
      <c r="AW1942">
        <v>0</v>
      </c>
      <c r="AX1942">
        <v>0</v>
      </c>
      <c r="AY1942">
        <v>3</v>
      </c>
      <c r="AZ1942">
        <v>1</v>
      </c>
      <c r="BA1942">
        <v>0</v>
      </c>
      <c r="BB1942">
        <v>0</v>
      </c>
      <c r="BC1942">
        <v>2</v>
      </c>
      <c r="BD1942">
        <v>0</v>
      </c>
      <c r="BE1942">
        <v>0</v>
      </c>
      <c r="BF1942">
        <v>0</v>
      </c>
      <c r="BG1942">
        <v>0</v>
      </c>
      <c r="BH1942">
        <v>0</v>
      </c>
      <c r="BI1942">
        <v>0</v>
      </c>
      <c r="BJ1942">
        <v>1</v>
      </c>
      <c r="BK1942">
        <v>0</v>
      </c>
      <c r="BL1942">
        <v>0</v>
      </c>
      <c r="BM1942">
        <v>0</v>
      </c>
      <c r="BN1942">
        <v>0</v>
      </c>
      <c r="BO1942">
        <v>1</v>
      </c>
      <c r="BP1942">
        <v>0</v>
      </c>
      <c r="BQ1942">
        <v>0</v>
      </c>
      <c r="BR1942">
        <v>0</v>
      </c>
      <c r="BS1942">
        <v>2</v>
      </c>
      <c r="BT1942">
        <v>11</v>
      </c>
      <c r="BU1942" t="s">
        <v>1929</v>
      </c>
    </row>
    <row r="1943" spans="1:73">
      <c r="A1943" t="s">
        <v>1778</v>
      </c>
      <c r="B1943" t="s">
        <v>1779</v>
      </c>
      <c r="C1943">
        <v>157</v>
      </c>
      <c r="D1943" t="s">
        <v>119</v>
      </c>
      <c r="E1943" t="s">
        <v>1930</v>
      </c>
      <c r="F1943" t="s">
        <v>184</v>
      </c>
      <c r="G1943">
        <v>0</v>
      </c>
      <c r="H1943">
        <v>8</v>
      </c>
      <c r="I1943">
        <v>0</v>
      </c>
      <c r="J1943">
        <v>0</v>
      </c>
      <c r="K1943">
        <v>0</v>
      </c>
      <c r="L1943">
        <v>4</v>
      </c>
      <c r="M1943">
        <v>0</v>
      </c>
      <c r="N1943">
        <v>8</v>
      </c>
      <c r="O1943">
        <v>0</v>
      </c>
      <c r="P1943">
        <v>0</v>
      </c>
      <c r="Q1943">
        <v>1</v>
      </c>
      <c r="R1943">
        <v>2</v>
      </c>
      <c r="S1943">
        <v>10</v>
      </c>
      <c r="T1943">
        <v>5</v>
      </c>
      <c r="U1943">
        <v>0</v>
      </c>
      <c r="V1943">
        <v>0</v>
      </c>
      <c r="W1943">
        <v>0</v>
      </c>
      <c r="X1943">
        <v>0</v>
      </c>
      <c r="Y1943">
        <v>0</v>
      </c>
      <c r="Z1943">
        <v>0</v>
      </c>
      <c r="AA1943">
        <v>0</v>
      </c>
      <c r="AB1943">
        <v>41</v>
      </c>
      <c r="AC1943">
        <v>0</v>
      </c>
      <c r="AD1943">
        <v>0</v>
      </c>
      <c r="AE1943">
        <v>0</v>
      </c>
      <c r="AF1943">
        <v>0</v>
      </c>
      <c r="AG1943">
        <v>0</v>
      </c>
      <c r="AH1943">
        <v>0</v>
      </c>
      <c r="AI1943">
        <v>3</v>
      </c>
      <c r="AJ1943">
        <v>0</v>
      </c>
      <c r="AK1943">
        <v>0</v>
      </c>
      <c r="AL1943">
        <v>0</v>
      </c>
      <c r="AM1943">
        <v>3</v>
      </c>
      <c r="AN1943">
        <v>0</v>
      </c>
      <c r="AO1943">
        <v>0</v>
      </c>
      <c r="AP1943">
        <v>0</v>
      </c>
      <c r="AQ1943">
        <v>0</v>
      </c>
      <c r="AR1943">
        <v>0</v>
      </c>
      <c r="AS1943">
        <v>0</v>
      </c>
      <c r="AT1943">
        <v>1</v>
      </c>
      <c r="AU1943">
        <v>1</v>
      </c>
      <c r="AV1943">
        <v>1</v>
      </c>
      <c r="AW1943">
        <v>0</v>
      </c>
      <c r="AX1943">
        <v>7</v>
      </c>
      <c r="AY1943">
        <v>8</v>
      </c>
      <c r="AZ1943">
        <v>10</v>
      </c>
      <c r="BA1943">
        <v>10</v>
      </c>
      <c r="BB1943">
        <v>1</v>
      </c>
      <c r="BC1943">
        <v>0</v>
      </c>
      <c r="BD1943">
        <v>0</v>
      </c>
      <c r="BE1943">
        <v>0</v>
      </c>
      <c r="BF1943">
        <v>1</v>
      </c>
      <c r="BG1943">
        <v>0</v>
      </c>
      <c r="BH1943">
        <v>0</v>
      </c>
      <c r="BI1943">
        <v>9</v>
      </c>
      <c r="BJ1943">
        <v>0</v>
      </c>
      <c r="BK1943">
        <v>0</v>
      </c>
      <c r="BL1943">
        <v>1</v>
      </c>
      <c r="BM1943">
        <v>0</v>
      </c>
      <c r="BN1943">
        <v>0</v>
      </c>
      <c r="BO1943">
        <v>11</v>
      </c>
      <c r="BP1943">
        <v>2</v>
      </c>
      <c r="BQ1943">
        <v>0</v>
      </c>
      <c r="BR1943">
        <v>4</v>
      </c>
      <c r="BS1943">
        <v>5</v>
      </c>
      <c r="BT1943">
        <v>76</v>
      </c>
      <c r="BU1943" t="s">
        <v>1931</v>
      </c>
    </row>
    <row r="1944" spans="1:73">
      <c r="A1944" t="s">
        <v>1778</v>
      </c>
      <c r="B1944" t="s">
        <v>1779</v>
      </c>
      <c r="C1944">
        <v>158</v>
      </c>
      <c r="D1944" t="s">
        <v>119</v>
      </c>
      <c r="E1944" t="s">
        <v>78</v>
      </c>
      <c r="F1944" t="s">
        <v>77</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1</v>
      </c>
      <c r="BT1944">
        <v>3</v>
      </c>
      <c r="BU1944" t="s">
        <v>1932</v>
      </c>
    </row>
    <row r="1945" spans="1:73">
      <c r="A1945" t="s">
        <v>1778</v>
      </c>
      <c r="B1945" t="s">
        <v>1779</v>
      </c>
      <c r="C1945">
        <v>159</v>
      </c>
      <c r="D1945" t="s">
        <v>119</v>
      </c>
      <c r="E1945" t="s">
        <v>1930</v>
      </c>
      <c r="F1945" t="s">
        <v>184</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1</v>
      </c>
      <c r="BT1945">
        <v>4</v>
      </c>
      <c r="BU1945" t="s">
        <v>1933</v>
      </c>
    </row>
    <row r="1946" spans="1:73">
      <c r="A1946" t="s">
        <v>1778</v>
      </c>
      <c r="B1946" t="s">
        <v>1779</v>
      </c>
      <c r="C1946">
        <v>160</v>
      </c>
      <c r="D1946" t="s">
        <v>119</v>
      </c>
      <c r="E1946" t="s">
        <v>78</v>
      </c>
      <c r="F1946" t="s">
        <v>77</v>
      </c>
      <c r="G1946">
        <v>0</v>
      </c>
      <c r="H1946">
        <v>0</v>
      </c>
      <c r="I1946">
        <v>0</v>
      </c>
      <c r="J1946">
        <v>0</v>
      </c>
      <c r="K1946">
        <v>0</v>
      </c>
      <c r="L1946">
        <v>2</v>
      </c>
      <c r="M1946">
        <v>0</v>
      </c>
      <c r="N1946">
        <v>1</v>
      </c>
      <c r="O1946">
        <v>0</v>
      </c>
      <c r="P1946">
        <v>0</v>
      </c>
      <c r="Q1946">
        <v>0</v>
      </c>
      <c r="R1946">
        <v>0</v>
      </c>
      <c r="S1946">
        <v>1</v>
      </c>
      <c r="T1946">
        <v>0</v>
      </c>
      <c r="U1946">
        <v>0</v>
      </c>
      <c r="V1946">
        <v>1</v>
      </c>
      <c r="W1946">
        <v>0</v>
      </c>
      <c r="X1946">
        <v>0</v>
      </c>
      <c r="Y1946">
        <v>0</v>
      </c>
      <c r="Z1946">
        <v>0</v>
      </c>
      <c r="AA1946">
        <v>0</v>
      </c>
      <c r="AB1946">
        <v>6</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2</v>
      </c>
      <c r="AZ1946">
        <v>1</v>
      </c>
      <c r="BA1946">
        <v>0</v>
      </c>
      <c r="BB1946">
        <v>0</v>
      </c>
      <c r="BC1946">
        <v>2</v>
      </c>
      <c r="BD1946">
        <v>0</v>
      </c>
      <c r="BE1946">
        <v>0</v>
      </c>
      <c r="BF1946">
        <v>0</v>
      </c>
      <c r="BG1946">
        <v>0</v>
      </c>
      <c r="BH1946">
        <v>0</v>
      </c>
      <c r="BI1946">
        <v>0</v>
      </c>
      <c r="BJ1946">
        <v>1</v>
      </c>
      <c r="BK1946">
        <v>0</v>
      </c>
      <c r="BL1946">
        <v>0</v>
      </c>
      <c r="BM1946">
        <v>0</v>
      </c>
      <c r="BN1946">
        <v>0</v>
      </c>
      <c r="BO1946">
        <v>2</v>
      </c>
      <c r="BP1946">
        <v>0</v>
      </c>
      <c r="BQ1946">
        <v>0</v>
      </c>
      <c r="BR1946">
        <v>0</v>
      </c>
      <c r="BS1946">
        <v>1</v>
      </c>
      <c r="BT1946">
        <v>9</v>
      </c>
      <c r="BU1946" t="s">
        <v>1934</v>
      </c>
    </row>
    <row r="1947" spans="1:73">
      <c r="A1947" t="s">
        <v>1778</v>
      </c>
      <c r="B1947" t="s">
        <v>1779</v>
      </c>
      <c r="C1947">
        <v>161</v>
      </c>
      <c r="D1947" t="s">
        <v>119</v>
      </c>
      <c r="E1947" t="s">
        <v>1930</v>
      </c>
      <c r="F1947" t="s">
        <v>184</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2</v>
      </c>
      <c r="BT1947">
        <v>3</v>
      </c>
      <c r="BU1947" t="s">
        <v>1935</v>
      </c>
    </row>
    <row r="1948" spans="1:73">
      <c r="A1948" t="s">
        <v>1778</v>
      </c>
      <c r="B1948" t="s">
        <v>1779</v>
      </c>
      <c r="C1948">
        <v>162</v>
      </c>
      <c r="D1948" t="s">
        <v>119</v>
      </c>
      <c r="E1948" t="s">
        <v>78</v>
      </c>
      <c r="F1948" t="s">
        <v>77</v>
      </c>
      <c r="G1948">
        <v>0</v>
      </c>
      <c r="H1948">
        <v>0</v>
      </c>
      <c r="I1948">
        <v>2</v>
      </c>
      <c r="J1948">
        <v>0</v>
      </c>
      <c r="K1948">
        <v>0</v>
      </c>
      <c r="L1948">
        <v>0</v>
      </c>
      <c r="M1948">
        <v>0</v>
      </c>
      <c r="N1948">
        <v>1</v>
      </c>
      <c r="O1948">
        <v>0</v>
      </c>
      <c r="P1948">
        <v>0</v>
      </c>
      <c r="Q1948">
        <v>0</v>
      </c>
      <c r="R1948">
        <v>0</v>
      </c>
      <c r="S1948">
        <v>1</v>
      </c>
      <c r="T1948">
        <v>1</v>
      </c>
      <c r="U1948">
        <v>0</v>
      </c>
      <c r="V1948">
        <v>0</v>
      </c>
      <c r="W1948">
        <v>1</v>
      </c>
      <c r="X1948">
        <v>0</v>
      </c>
      <c r="Y1948">
        <v>0</v>
      </c>
      <c r="Z1948">
        <v>0</v>
      </c>
      <c r="AA1948">
        <v>0</v>
      </c>
      <c r="AB1948">
        <v>8</v>
      </c>
      <c r="AC1948">
        <v>0</v>
      </c>
      <c r="AD1948">
        <v>0</v>
      </c>
      <c r="AE1948">
        <v>0</v>
      </c>
      <c r="AF1948">
        <v>0</v>
      </c>
      <c r="AG1948">
        <v>0</v>
      </c>
      <c r="AH1948">
        <v>1</v>
      </c>
      <c r="AI1948">
        <v>0</v>
      </c>
      <c r="AJ1948">
        <v>0</v>
      </c>
      <c r="AK1948">
        <v>0</v>
      </c>
      <c r="AL1948">
        <v>0</v>
      </c>
      <c r="AM1948">
        <v>0</v>
      </c>
      <c r="AN1948">
        <v>0</v>
      </c>
      <c r="AO1948">
        <v>0</v>
      </c>
      <c r="AP1948">
        <v>0</v>
      </c>
      <c r="AQ1948">
        <v>0</v>
      </c>
      <c r="AR1948">
        <v>1</v>
      </c>
      <c r="AS1948">
        <v>0</v>
      </c>
      <c r="AT1948">
        <v>0</v>
      </c>
      <c r="AU1948">
        <v>1</v>
      </c>
      <c r="AV1948">
        <v>0</v>
      </c>
      <c r="AW1948">
        <v>1</v>
      </c>
      <c r="AX1948">
        <v>3</v>
      </c>
      <c r="AY1948">
        <v>3</v>
      </c>
      <c r="AZ1948">
        <v>2</v>
      </c>
      <c r="BA1948">
        <v>3</v>
      </c>
      <c r="BB1948">
        <v>0</v>
      </c>
      <c r="BC1948">
        <v>6</v>
      </c>
      <c r="BD1948">
        <v>0</v>
      </c>
      <c r="BE1948">
        <v>1</v>
      </c>
      <c r="BF1948">
        <v>0</v>
      </c>
      <c r="BG1948">
        <v>0</v>
      </c>
      <c r="BH1948">
        <v>0</v>
      </c>
      <c r="BI1948">
        <v>2</v>
      </c>
      <c r="BJ1948">
        <v>4</v>
      </c>
      <c r="BK1948">
        <v>0</v>
      </c>
      <c r="BL1948">
        <v>0</v>
      </c>
      <c r="BM1948">
        <v>0</v>
      </c>
      <c r="BN1948">
        <v>0</v>
      </c>
      <c r="BO1948">
        <v>3</v>
      </c>
      <c r="BP1948">
        <v>0</v>
      </c>
      <c r="BQ1948">
        <v>0</v>
      </c>
      <c r="BR1948">
        <v>1</v>
      </c>
      <c r="BS1948">
        <v>3</v>
      </c>
      <c r="BT1948">
        <v>19</v>
      </c>
      <c r="BU1948" t="s">
        <v>1936</v>
      </c>
    </row>
    <row r="1949" spans="1:73">
      <c r="A1949" t="s">
        <v>1778</v>
      </c>
      <c r="B1949" t="s">
        <v>1779</v>
      </c>
      <c r="C1949">
        <v>163</v>
      </c>
      <c r="D1949" t="s">
        <v>119</v>
      </c>
      <c r="E1949" t="s">
        <v>1800</v>
      </c>
      <c r="F1949" t="s">
        <v>101</v>
      </c>
      <c r="G1949">
        <v>0</v>
      </c>
      <c r="H1949">
        <v>0</v>
      </c>
      <c r="I1949">
        <v>1</v>
      </c>
      <c r="J1949">
        <v>0</v>
      </c>
      <c r="K1949">
        <v>0</v>
      </c>
      <c r="L1949">
        <v>1</v>
      </c>
      <c r="M1949">
        <v>0</v>
      </c>
      <c r="N1949">
        <v>1</v>
      </c>
      <c r="O1949">
        <v>0</v>
      </c>
      <c r="P1949">
        <v>0</v>
      </c>
      <c r="Q1949">
        <v>0</v>
      </c>
      <c r="R1949">
        <v>0</v>
      </c>
      <c r="S1949">
        <v>1</v>
      </c>
      <c r="T1949">
        <v>0</v>
      </c>
      <c r="U1949">
        <v>0</v>
      </c>
      <c r="V1949">
        <v>0</v>
      </c>
      <c r="W1949">
        <v>0</v>
      </c>
      <c r="X1949">
        <v>0</v>
      </c>
      <c r="Y1949">
        <v>0</v>
      </c>
      <c r="Z1949">
        <v>0</v>
      </c>
      <c r="AA1949">
        <v>0</v>
      </c>
      <c r="AB1949">
        <v>4</v>
      </c>
      <c r="AC1949">
        <v>0</v>
      </c>
      <c r="AD1949">
        <v>0</v>
      </c>
      <c r="AE1949">
        <v>0</v>
      </c>
      <c r="AF1949">
        <v>0</v>
      </c>
      <c r="AG1949">
        <v>0</v>
      </c>
      <c r="AH1949">
        <v>0</v>
      </c>
      <c r="AI1949">
        <v>0</v>
      </c>
      <c r="AJ1949">
        <v>0</v>
      </c>
      <c r="AK1949">
        <v>0</v>
      </c>
      <c r="AL1949">
        <v>1</v>
      </c>
      <c r="AM1949">
        <v>2</v>
      </c>
      <c r="AN1949">
        <v>0</v>
      </c>
      <c r="AO1949">
        <v>0</v>
      </c>
      <c r="AP1949">
        <v>0</v>
      </c>
      <c r="AQ1949">
        <v>0</v>
      </c>
      <c r="AR1949">
        <v>0</v>
      </c>
      <c r="AS1949">
        <v>0</v>
      </c>
      <c r="AT1949">
        <v>0</v>
      </c>
      <c r="AU1949">
        <v>0</v>
      </c>
      <c r="AV1949">
        <v>0</v>
      </c>
      <c r="AW1949">
        <v>1</v>
      </c>
      <c r="AX1949">
        <v>0</v>
      </c>
      <c r="AY1949">
        <v>0</v>
      </c>
      <c r="AZ1949">
        <v>2</v>
      </c>
      <c r="BA1949">
        <v>3</v>
      </c>
      <c r="BB1949">
        <v>0</v>
      </c>
      <c r="BC1949">
        <v>0</v>
      </c>
      <c r="BD1949">
        <v>0</v>
      </c>
      <c r="BE1949">
        <v>0</v>
      </c>
      <c r="BF1949">
        <v>0</v>
      </c>
      <c r="BG1949">
        <v>0</v>
      </c>
      <c r="BH1949">
        <v>0</v>
      </c>
      <c r="BI1949">
        <v>0</v>
      </c>
      <c r="BJ1949">
        <v>0</v>
      </c>
      <c r="BK1949">
        <v>0</v>
      </c>
      <c r="BL1949">
        <v>0</v>
      </c>
      <c r="BM1949">
        <v>0</v>
      </c>
      <c r="BN1949">
        <v>0</v>
      </c>
      <c r="BO1949">
        <v>2</v>
      </c>
      <c r="BP1949">
        <v>0</v>
      </c>
      <c r="BQ1949">
        <v>0</v>
      </c>
      <c r="BR1949">
        <v>0</v>
      </c>
      <c r="BS1949">
        <v>2</v>
      </c>
      <c r="BT1949">
        <v>8</v>
      </c>
      <c r="BU1949" t="s">
        <v>1937</v>
      </c>
    </row>
    <row r="1950" spans="1:73">
      <c r="A1950" t="s">
        <v>1778</v>
      </c>
      <c r="B1950" t="s">
        <v>1779</v>
      </c>
      <c r="C1950">
        <v>164</v>
      </c>
      <c r="D1950" t="s">
        <v>119</v>
      </c>
      <c r="E1950" t="s">
        <v>1797</v>
      </c>
      <c r="F1950" t="s">
        <v>92</v>
      </c>
      <c r="G1950">
        <v>0</v>
      </c>
      <c r="H1950">
        <v>0</v>
      </c>
      <c r="I1950">
        <v>0</v>
      </c>
      <c r="J1950">
        <v>0</v>
      </c>
      <c r="K1950">
        <v>0</v>
      </c>
      <c r="L1950">
        <v>1</v>
      </c>
      <c r="M1950">
        <v>0</v>
      </c>
      <c r="N1950">
        <v>3</v>
      </c>
      <c r="O1950">
        <v>0</v>
      </c>
      <c r="P1950">
        <v>0</v>
      </c>
      <c r="Q1950">
        <v>0</v>
      </c>
      <c r="R1950">
        <v>0</v>
      </c>
      <c r="S1950">
        <v>0</v>
      </c>
      <c r="T1950">
        <v>0</v>
      </c>
      <c r="U1950">
        <v>0</v>
      </c>
      <c r="V1950">
        <v>0</v>
      </c>
      <c r="W1950">
        <v>0</v>
      </c>
      <c r="X1950">
        <v>0</v>
      </c>
      <c r="Y1950">
        <v>0</v>
      </c>
      <c r="Z1950">
        <v>0</v>
      </c>
      <c r="AA1950">
        <v>0</v>
      </c>
      <c r="AB1950">
        <v>10</v>
      </c>
      <c r="AC1950">
        <v>0</v>
      </c>
      <c r="AD1950">
        <v>0</v>
      </c>
      <c r="AE1950">
        <v>0</v>
      </c>
      <c r="AF1950">
        <v>0</v>
      </c>
      <c r="AG1950">
        <v>0</v>
      </c>
      <c r="AH1950">
        <v>0</v>
      </c>
      <c r="AI1950">
        <v>0</v>
      </c>
      <c r="AJ1950">
        <v>0</v>
      </c>
      <c r="AK1950">
        <v>0</v>
      </c>
      <c r="AL1950">
        <v>0</v>
      </c>
      <c r="AM1950">
        <v>4</v>
      </c>
      <c r="AN1950">
        <v>0</v>
      </c>
      <c r="AO1950">
        <v>0</v>
      </c>
      <c r="AP1950">
        <v>0</v>
      </c>
      <c r="AQ1950">
        <v>0</v>
      </c>
      <c r="AR1950">
        <v>0</v>
      </c>
      <c r="AS1950">
        <v>0</v>
      </c>
      <c r="AT1950">
        <v>0</v>
      </c>
      <c r="AU1950">
        <v>0</v>
      </c>
      <c r="AV1950">
        <v>0</v>
      </c>
      <c r="AW1950">
        <v>0</v>
      </c>
      <c r="AX1950">
        <v>1</v>
      </c>
      <c r="AY1950">
        <v>3</v>
      </c>
      <c r="AZ1950">
        <v>3</v>
      </c>
      <c r="BA1950">
        <v>5</v>
      </c>
      <c r="BB1950">
        <v>0</v>
      </c>
      <c r="BC1950">
        <v>0</v>
      </c>
      <c r="BD1950">
        <v>0</v>
      </c>
      <c r="BE1950">
        <v>0</v>
      </c>
      <c r="BF1950">
        <v>0</v>
      </c>
      <c r="BG1950">
        <v>0</v>
      </c>
      <c r="BH1950">
        <v>0</v>
      </c>
      <c r="BI1950">
        <v>1</v>
      </c>
      <c r="BJ1950">
        <v>0</v>
      </c>
      <c r="BK1950">
        <v>0</v>
      </c>
      <c r="BL1950">
        <v>0</v>
      </c>
      <c r="BM1950">
        <v>0</v>
      </c>
      <c r="BN1950">
        <v>0</v>
      </c>
      <c r="BO1950">
        <v>3</v>
      </c>
      <c r="BP1950">
        <v>0</v>
      </c>
      <c r="BQ1950">
        <v>0</v>
      </c>
      <c r="BR1950">
        <v>1</v>
      </c>
      <c r="BS1950">
        <v>1</v>
      </c>
      <c r="BT1950">
        <v>11</v>
      </c>
      <c r="BU1950" t="s">
        <v>1938</v>
      </c>
    </row>
    <row r="1951" spans="1:73">
      <c r="A1951" t="s">
        <v>1778</v>
      </c>
      <c r="B1951" t="s">
        <v>1779</v>
      </c>
      <c r="C1951">
        <v>165</v>
      </c>
      <c r="D1951" t="s">
        <v>119</v>
      </c>
      <c r="E1951" t="s">
        <v>78</v>
      </c>
      <c r="F1951" t="s">
        <v>77</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2</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1</v>
      </c>
      <c r="AY1951">
        <v>0</v>
      </c>
      <c r="AZ1951">
        <v>0</v>
      </c>
      <c r="BA1951">
        <v>1</v>
      </c>
      <c r="BB1951">
        <v>0</v>
      </c>
      <c r="BC1951">
        <v>0</v>
      </c>
      <c r="BD1951">
        <v>0</v>
      </c>
      <c r="BE1951">
        <v>0</v>
      </c>
      <c r="BF1951">
        <v>0</v>
      </c>
      <c r="BG1951">
        <v>0</v>
      </c>
      <c r="BH1951">
        <v>0</v>
      </c>
      <c r="BI1951">
        <v>1</v>
      </c>
      <c r="BJ1951">
        <v>0</v>
      </c>
      <c r="BK1951">
        <v>0</v>
      </c>
      <c r="BL1951">
        <v>0</v>
      </c>
      <c r="BM1951">
        <v>0</v>
      </c>
      <c r="BN1951">
        <v>0</v>
      </c>
      <c r="BO1951">
        <v>0</v>
      </c>
      <c r="BP1951">
        <v>0</v>
      </c>
      <c r="BQ1951">
        <v>0</v>
      </c>
      <c r="BR1951">
        <v>1</v>
      </c>
      <c r="BS1951">
        <v>2</v>
      </c>
      <c r="BT1951">
        <v>5</v>
      </c>
      <c r="BU1951" t="s">
        <v>1939</v>
      </c>
    </row>
    <row r="1952" spans="1:73">
      <c r="A1952" t="s">
        <v>1778</v>
      </c>
      <c r="B1952" t="s">
        <v>1779</v>
      </c>
      <c r="C1952">
        <v>166</v>
      </c>
      <c r="D1952" t="s">
        <v>119</v>
      </c>
      <c r="E1952" t="s">
        <v>1940</v>
      </c>
      <c r="F1952" t="s">
        <v>184</v>
      </c>
      <c r="G1952">
        <v>0</v>
      </c>
      <c r="H1952">
        <v>3</v>
      </c>
      <c r="I1952">
        <v>1</v>
      </c>
      <c r="J1952">
        <v>1</v>
      </c>
      <c r="K1952">
        <v>0</v>
      </c>
      <c r="L1952">
        <v>4</v>
      </c>
      <c r="M1952">
        <v>0</v>
      </c>
      <c r="N1952">
        <v>5</v>
      </c>
      <c r="O1952">
        <v>0</v>
      </c>
      <c r="P1952">
        <v>0</v>
      </c>
      <c r="Q1952">
        <v>1</v>
      </c>
      <c r="R1952">
        <v>0</v>
      </c>
      <c r="S1952">
        <v>8</v>
      </c>
      <c r="T1952">
        <v>0</v>
      </c>
      <c r="U1952">
        <v>0</v>
      </c>
      <c r="V1952">
        <v>1</v>
      </c>
      <c r="W1952">
        <v>1</v>
      </c>
      <c r="X1952">
        <v>0</v>
      </c>
      <c r="Y1952">
        <v>0</v>
      </c>
      <c r="Z1952">
        <v>0</v>
      </c>
      <c r="AA1952">
        <v>0</v>
      </c>
      <c r="AB1952">
        <v>33</v>
      </c>
      <c r="AC1952">
        <v>0</v>
      </c>
      <c r="AD1952">
        <v>0</v>
      </c>
      <c r="AE1952">
        <v>1</v>
      </c>
      <c r="AF1952">
        <v>0</v>
      </c>
      <c r="AG1952">
        <v>0</v>
      </c>
      <c r="AH1952">
        <v>0</v>
      </c>
      <c r="AI1952">
        <v>2</v>
      </c>
      <c r="AJ1952">
        <v>0</v>
      </c>
      <c r="AK1952">
        <v>0</v>
      </c>
      <c r="AL1952">
        <v>1</v>
      </c>
      <c r="AM1952">
        <v>9</v>
      </c>
      <c r="AN1952">
        <v>0</v>
      </c>
      <c r="AO1952">
        <v>0</v>
      </c>
      <c r="AP1952">
        <v>1</v>
      </c>
      <c r="AQ1952">
        <v>1</v>
      </c>
      <c r="AR1952">
        <v>1</v>
      </c>
      <c r="AS1952">
        <v>0</v>
      </c>
      <c r="AT1952">
        <v>0</v>
      </c>
      <c r="AU1952">
        <v>2</v>
      </c>
      <c r="AV1952">
        <v>1</v>
      </c>
      <c r="AW1952">
        <v>0</v>
      </c>
      <c r="AX1952">
        <v>2</v>
      </c>
      <c r="AY1952">
        <v>5</v>
      </c>
      <c r="AZ1952">
        <v>11</v>
      </c>
      <c r="BA1952">
        <v>14</v>
      </c>
      <c r="BB1952">
        <v>0</v>
      </c>
      <c r="BC1952">
        <v>4</v>
      </c>
      <c r="BD1952">
        <v>0</v>
      </c>
      <c r="BE1952">
        <v>0</v>
      </c>
      <c r="BF1952">
        <v>0</v>
      </c>
      <c r="BG1952">
        <v>0</v>
      </c>
      <c r="BH1952">
        <v>0</v>
      </c>
      <c r="BI1952">
        <v>14</v>
      </c>
      <c r="BJ1952">
        <v>1</v>
      </c>
      <c r="BK1952">
        <v>0</v>
      </c>
      <c r="BL1952">
        <v>0</v>
      </c>
      <c r="BM1952">
        <v>0</v>
      </c>
      <c r="BN1952">
        <v>0</v>
      </c>
      <c r="BO1952">
        <v>14</v>
      </c>
      <c r="BP1952">
        <v>2</v>
      </c>
      <c r="BQ1952">
        <v>0</v>
      </c>
      <c r="BR1952">
        <v>0</v>
      </c>
      <c r="BS1952">
        <v>7</v>
      </c>
      <c r="BT1952">
        <v>54</v>
      </c>
      <c r="BU1952" t="s">
        <v>1941</v>
      </c>
    </row>
    <row r="1953" spans="1:73">
      <c r="A1953" t="s">
        <v>1778</v>
      </c>
      <c r="B1953" t="s">
        <v>1779</v>
      </c>
      <c r="C1953">
        <v>167</v>
      </c>
      <c r="D1953" t="s">
        <v>119</v>
      </c>
      <c r="E1953" t="s">
        <v>78</v>
      </c>
      <c r="F1953" t="s">
        <v>77</v>
      </c>
      <c r="G1953">
        <v>0</v>
      </c>
      <c r="H1953">
        <v>0</v>
      </c>
      <c r="I1953">
        <v>0</v>
      </c>
      <c r="J1953">
        <v>0</v>
      </c>
      <c r="K1953">
        <v>0</v>
      </c>
      <c r="L1953">
        <v>0</v>
      </c>
      <c r="M1953">
        <v>0</v>
      </c>
      <c r="N1953">
        <v>2</v>
      </c>
      <c r="O1953">
        <v>0</v>
      </c>
      <c r="P1953">
        <v>0</v>
      </c>
      <c r="Q1953">
        <v>0</v>
      </c>
      <c r="R1953">
        <v>0</v>
      </c>
      <c r="S1953">
        <v>0</v>
      </c>
      <c r="T1953">
        <v>0</v>
      </c>
      <c r="U1953">
        <v>0</v>
      </c>
      <c r="V1953">
        <v>0</v>
      </c>
      <c r="W1953">
        <v>0</v>
      </c>
      <c r="X1953">
        <v>0</v>
      </c>
      <c r="Y1953">
        <v>0</v>
      </c>
      <c r="Z1953">
        <v>0</v>
      </c>
      <c r="AA1953">
        <v>0</v>
      </c>
      <c r="AB1953">
        <v>8</v>
      </c>
      <c r="AC1953">
        <v>1</v>
      </c>
      <c r="AD1953">
        <v>0</v>
      </c>
      <c r="AE1953">
        <v>0</v>
      </c>
      <c r="AF1953">
        <v>0</v>
      </c>
      <c r="AG1953">
        <v>0</v>
      </c>
      <c r="AH1953">
        <v>2</v>
      </c>
      <c r="AI1953">
        <v>0</v>
      </c>
      <c r="AJ1953">
        <v>0</v>
      </c>
      <c r="AK1953">
        <v>0</v>
      </c>
      <c r="AL1953">
        <v>0</v>
      </c>
      <c r="AM1953">
        <v>1</v>
      </c>
      <c r="AN1953">
        <v>0</v>
      </c>
      <c r="AO1953">
        <v>0</v>
      </c>
      <c r="AP1953">
        <v>1</v>
      </c>
      <c r="AQ1953">
        <v>0</v>
      </c>
      <c r="AR1953">
        <v>0</v>
      </c>
      <c r="AS1953">
        <v>0</v>
      </c>
      <c r="AT1953">
        <v>0</v>
      </c>
      <c r="AU1953">
        <v>0</v>
      </c>
      <c r="AV1953">
        <v>0</v>
      </c>
      <c r="AW1953">
        <v>0</v>
      </c>
      <c r="AX1953">
        <v>3</v>
      </c>
      <c r="AY1953">
        <v>1</v>
      </c>
      <c r="AZ1953">
        <v>2</v>
      </c>
      <c r="BA1953">
        <v>4</v>
      </c>
      <c r="BB1953">
        <v>0</v>
      </c>
      <c r="BC1953">
        <v>1</v>
      </c>
      <c r="BD1953">
        <v>0</v>
      </c>
      <c r="BE1953">
        <v>0</v>
      </c>
      <c r="BF1953">
        <v>0</v>
      </c>
      <c r="BG1953">
        <v>0</v>
      </c>
      <c r="BH1953">
        <v>0</v>
      </c>
      <c r="BI1953">
        <v>0</v>
      </c>
      <c r="BJ1953">
        <v>0</v>
      </c>
      <c r="BK1953">
        <v>0</v>
      </c>
      <c r="BL1953">
        <v>0</v>
      </c>
      <c r="BM1953">
        <v>0</v>
      </c>
      <c r="BN1953">
        <v>0</v>
      </c>
      <c r="BO1953">
        <v>4</v>
      </c>
      <c r="BP1953">
        <v>0</v>
      </c>
      <c r="BQ1953">
        <v>0</v>
      </c>
      <c r="BR1953">
        <v>0</v>
      </c>
      <c r="BS1953">
        <v>3</v>
      </c>
      <c r="BT1953">
        <v>16</v>
      </c>
      <c r="BU1953" t="s">
        <v>1942</v>
      </c>
    </row>
    <row r="1954" spans="1:73">
      <c r="A1954" t="s">
        <v>1778</v>
      </c>
      <c r="B1954" t="s">
        <v>1779</v>
      </c>
      <c r="C1954">
        <v>168</v>
      </c>
      <c r="D1954" t="s">
        <v>119</v>
      </c>
      <c r="E1954" t="s">
        <v>1800</v>
      </c>
      <c r="F1954" t="s">
        <v>101</v>
      </c>
      <c r="G1954">
        <v>0</v>
      </c>
      <c r="H1954">
        <v>4</v>
      </c>
      <c r="I1954">
        <v>1</v>
      </c>
      <c r="J1954">
        <v>0</v>
      </c>
      <c r="K1954">
        <v>0</v>
      </c>
      <c r="L1954">
        <v>12</v>
      </c>
      <c r="M1954">
        <v>0</v>
      </c>
      <c r="N1954">
        <v>15</v>
      </c>
      <c r="O1954">
        <v>0</v>
      </c>
      <c r="P1954">
        <v>0</v>
      </c>
      <c r="Q1954">
        <v>4</v>
      </c>
      <c r="R1954">
        <v>1</v>
      </c>
      <c r="S1954">
        <v>16</v>
      </c>
      <c r="T1954">
        <v>10</v>
      </c>
      <c r="U1954">
        <v>0</v>
      </c>
      <c r="V1954">
        <v>0</v>
      </c>
      <c r="W1954">
        <v>2</v>
      </c>
      <c r="X1954">
        <v>0</v>
      </c>
      <c r="Y1954">
        <v>0</v>
      </c>
      <c r="Z1954">
        <v>0</v>
      </c>
      <c r="AA1954">
        <v>0</v>
      </c>
      <c r="AB1954">
        <v>77</v>
      </c>
      <c r="AC1954">
        <v>0</v>
      </c>
      <c r="AD1954">
        <v>0</v>
      </c>
      <c r="AE1954">
        <v>0</v>
      </c>
      <c r="AF1954">
        <v>0</v>
      </c>
      <c r="AG1954">
        <v>3</v>
      </c>
      <c r="AH1954">
        <v>0</v>
      </c>
      <c r="AI1954">
        <v>7</v>
      </c>
      <c r="AJ1954">
        <v>0</v>
      </c>
      <c r="AK1954">
        <v>0</v>
      </c>
      <c r="AL1954">
        <v>2</v>
      </c>
      <c r="AM1954">
        <v>15</v>
      </c>
      <c r="AN1954">
        <v>0</v>
      </c>
      <c r="AO1954">
        <v>0</v>
      </c>
      <c r="AP1954">
        <v>0</v>
      </c>
      <c r="AQ1954">
        <v>0</v>
      </c>
      <c r="AR1954">
        <v>0</v>
      </c>
      <c r="AS1954">
        <v>0</v>
      </c>
      <c r="AT1954">
        <v>0</v>
      </c>
      <c r="AU1954">
        <v>2</v>
      </c>
      <c r="AV1954">
        <v>0</v>
      </c>
      <c r="AW1954">
        <v>1</v>
      </c>
      <c r="AX1954">
        <v>6</v>
      </c>
      <c r="AY1954">
        <v>15</v>
      </c>
      <c r="AZ1954">
        <v>15</v>
      </c>
      <c r="BA1954">
        <v>21</v>
      </c>
      <c r="BB1954">
        <v>3</v>
      </c>
      <c r="BC1954">
        <v>16</v>
      </c>
      <c r="BD1954">
        <v>0</v>
      </c>
      <c r="BE1954">
        <v>0</v>
      </c>
      <c r="BF1954">
        <v>0</v>
      </c>
      <c r="BG1954">
        <v>0</v>
      </c>
      <c r="BH1954">
        <v>0</v>
      </c>
      <c r="BI1954">
        <v>11</v>
      </c>
      <c r="BJ1954">
        <v>11</v>
      </c>
      <c r="BK1954">
        <v>0</v>
      </c>
      <c r="BL1954">
        <v>1</v>
      </c>
      <c r="BM1954">
        <v>3</v>
      </c>
      <c r="BN1954">
        <v>5</v>
      </c>
      <c r="BO1954">
        <v>19</v>
      </c>
      <c r="BP1954">
        <v>0</v>
      </c>
      <c r="BQ1954">
        <v>0</v>
      </c>
      <c r="BR1954">
        <v>3</v>
      </c>
      <c r="BS1954">
        <v>7</v>
      </c>
      <c r="BT1954">
        <v>123</v>
      </c>
      <c r="BU1954" t="s">
        <v>1943</v>
      </c>
    </row>
    <row r="1955" spans="1:73">
      <c r="A1955" t="s">
        <v>1778</v>
      </c>
      <c r="B1955" t="s">
        <v>1779</v>
      </c>
      <c r="C1955">
        <v>169</v>
      </c>
      <c r="D1955" t="s">
        <v>119</v>
      </c>
      <c r="E1955" t="s">
        <v>78</v>
      </c>
      <c r="F1955" t="s">
        <v>77</v>
      </c>
      <c r="G1955">
        <v>0</v>
      </c>
      <c r="H1955">
        <v>10</v>
      </c>
      <c r="I1955">
        <v>3</v>
      </c>
      <c r="J1955">
        <v>0</v>
      </c>
      <c r="K1955">
        <v>0</v>
      </c>
      <c r="L1955">
        <v>8</v>
      </c>
      <c r="M1955">
        <v>0</v>
      </c>
      <c r="N1955">
        <v>17</v>
      </c>
      <c r="O1955">
        <v>0</v>
      </c>
      <c r="P1955">
        <v>0</v>
      </c>
      <c r="Q1955">
        <v>1</v>
      </c>
      <c r="R1955">
        <v>0</v>
      </c>
      <c r="S1955">
        <v>20</v>
      </c>
      <c r="T1955">
        <v>9</v>
      </c>
      <c r="U1955">
        <v>0</v>
      </c>
      <c r="V1955">
        <v>2</v>
      </c>
      <c r="W1955">
        <v>4</v>
      </c>
      <c r="X1955">
        <v>0</v>
      </c>
      <c r="Y1955">
        <v>0</v>
      </c>
      <c r="Z1955">
        <v>0</v>
      </c>
      <c r="AA1955">
        <v>0</v>
      </c>
      <c r="AB1955">
        <v>79</v>
      </c>
      <c r="AC1955">
        <v>1</v>
      </c>
      <c r="AD1955">
        <v>0</v>
      </c>
      <c r="AE1955">
        <v>1</v>
      </c>
      <c r="AF1955">
        <v>0</v>
      </c>
      <c r="AG1955">
        <v>0</v>
      </c>
      <c r="AH1955">
        <v>2</v>
      </c>
      <c r="AI1955">
        <v>1</v>
      </c>
      <c r="AJ1955">
        <v>0</v>
      </c>
      <c r="AK1955">
        <v>0</v>
      </c>
      <c r="AL1955">
        <v>3</v>
      </c>
      <c r="AM1955">
        <v>10</v>
      </c>
      <c r="AN1955">
        <v>0</v>
      </c>
      <c r="AO1955">
        <v>0</v>
      </c>
      <c r="AP1955">
        <v>2</v>
      </c>
      <c r="AQ1955">
        <v>3</v>
      </c>
      <c r="AR1955">
        <v>1</v>
      </c>
      <c r="AS1955">
        <v>0</v>
      </c>
      <c r="AT1955">
        <v>0</v>
      </c>
      <c r="AU1955">
        <v>1</v>
      </c>
      <c r="AV1955">
        <v>2</v>
      </c>
      <c r="AW1955">
        <v>2</v>
      </c>
      <c r="AX1955">
        <v>12</v>
      </c>
      <c r="AY1955">
        <v>11</v>
      </c>
      <c r="AZ1955">
        <v>20</v>
      </c>
      <c r="BA1955">
        <v>25</v>
      </c>
      <c r="BB1955">
        <v>3</v>
      </c>
      <c r="BC1955">
        <v>11</v>
      </c>
      <c r="BD1955">
        <v>0</v>
      </c>
      <c r="BE1955">
        <v>0</v>
      </c>
      <c r="BF1955">
        <v>0</v>
      </c>
      <c r="BG1955">
        <v>0</v>
      </c>
      <c r="BH1955">
        <v>7</v>
      </c>
      <c r="BI1955">
        <v>17</v>
      </c>
      <c r="BJ1955">
        <v>4</v>
      </c>
      <c r="BK1955">
        <v>0</v>
      </c>
      <c r="BL1955">
        <v>3</v>
      </c>
      <c r="BM1955">
        <v>0</v>
      </c>
      <c r="BN1955">
        <v>5</v>
      </c>
      <c r="BO1955">
        <v>23</v>
      </c>
      <c r="BP1955">
        <v>0</v>
      </c>
      <c r="BQ1955">
        <v>0</v>
      </c>
      <c r="BR1955">
        <v>3</v>
      </c>
      <c r="BS1955">
        <v>6</v>
      </c>
      <c r="BT1955">
        <v>120</v>
      </c>
      <c r="BU1955" t="s">
        <v>1944</v>
      </c>
    </row>
    <row r="1956" spans="1:73">
      <c r="A1956" t="s">
        <v>1778</v>
      </c>
      <c r="B1956" t="s">
        <v>1779</v>
      </c>
      <c r="C1956">
        <v>170</v>
      </c>
      <c r="D1956" t="s">
        <v>119</v>
      </c>
      <c r="E1956" t="s">
        <v>1805</v>
      </c>
      <c r="F1956" t="s">
        <v>101</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1</v>
      </c>
      <c r="BT1956">
        <v>2</v>
      </c>
      <c r="BU1956" t="s">
        <v>1945</v>
      </c>
    </row>
    <row r="1957" spans="1:73">
      <c r="A1957" t="s">
        <v>1778</v>
      </c>
      <c r="B1957" t="s">
        <v>1779</v>
      </c>
      <c r="C1957">
        <v>171</v>
      </c>
      <c r="D1957" t="s">
        <v>119</v>
      </c>
      <c r="E1957" t="s">
        <v>78</v>
      </c>
      <c r="F1957" t="s">
        <v>77</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1</v>
      </c>
      <c r="BT1957">
        <v>2</v>
      </c>
      <c r="BU1957" t="s">
        <v>1858</v>
      </c>
    </row>
    <row r="1958" spans="1:73">
      <c r="A1958" t="s">
        <v>1778</v>
      </c>
      <c r="B1958" t="s">
        <v>1779</v>
      </c>
      <c r="C1958">
        <v>172</v>
      </c>
      <c r="D1958" t="s">
        <v>119</v>
      </c>
      <c r="E1958" t="s">
        <v>1805</v>
      </c>
      <c r="F1958" t="s">
        <v>101</v>
      </c>
      <c r="G1958">
        <v>0</v>
      </c>
      <c r="H1958">
        <v>2</v>
      </c>
      <c r="I1958">
        <v>0</v>
      </c>
      <c r="J1958">
        <v>0</v>
      </c>
      <c r="K1958">
        <v>0</v>
      </c>
      <c r="L1958">
        <v>8</v>
      </c>
      <c r="M1958">
        <v>0</v>
      </c>
      <c r="N1958">
        <v>9</v>
      </c>
      <c r="O1958">
        <v>0</v>
      </c>
      <c r="P1958">
        <v>0</v>
      </c>
      <c r="Q1958">
        <v>0</v>
      </c>
      <c r="R1958">
        <v>0</v>
      </c>
      <c r="S1958">
        <v>11</v>
      </c>
      <c r="T1958">
        <v>8</v>
      </c>
      <c r="U1958">
        <v>0</v>
      </c>
      <c r="V1958">
        <v>3</v>
      </c>
      <c r="W1958">
        <v>6</v>
      </c>
      <c r="X1958">
        <v>0</v>
      </c>
      <c r="Y1958">
        <v>0</v>
      </c>
      <c r="Z1958">
        <v>0</v>
      </c>
      <c r="AA1958">
        <v>0</v>
      </c>
      <c r="AB1958">
        <v>54</v>
      </c>
      <c r="AC1958">
        <v>1</v>
      </c>
      <c r="AD1958">
        <v>0</v>
      </c>
      <c r="AE1958">
        <v>0</v>
      </c>
      <c r="AF1958">
        <v>0</v>
      </c>
      <c r="AG1958">
        <v>0</v>
      </c>
      <c r="AH1958">
        <v>0</v>
      </c>
      <c r="AI1958">
        <v>3</v>
      </c>
      <c r="AJ1958">
        <v>0</v>
      </c>
      <c r="AK1958">
        <v>0</v>
      </c>
      <c r="AL1958">
        <v>0</v>
      </c>
      <c r="AM1958">
        <v>8</v>
      </c>
      <c r="AN1958">
        <v>0</v>
      </c>
      <c r="AO1958">
        <v>0</v>
      </c>
      <c r="AP1958">
        <v>1</v>
      </c>
      <c r="AQ1958">
        <v>1</v>
      </c>
      <c r="AR1958">
        <v>0</v>
      </c>
      <c r="AS1958">
        <v>0</v>
      </c>
      <c r="AT1958">
        <v>0</v>
      </c>
      <c r="AU1958">
        <v>0</v>
      </c>
      <c r="AV1958">
        <v>0</v>
      </c>
      <c r="AW1958">
        <v>0</v>
      </c>
      <c r="AX1958">
        <v>2</v>
      </c>
      <c r="AY1958">
        <v>12</v>
      </c>
      <c r="AZ1958">
        <v>8</v>
      </c>
      <c r="BA1958">
        <v>11</v>
      </c>
      <c r="BB1958">
        <v>2</v>
      </c>
      <c r="BC1958">
        <v>13</v>
      </c>
      <c r="BD1958">
        <v>0</v>
      </c>
      <c r="BE1958">
        <v>0</v>
      </c>
      <c r="BF1958">
        <v>0</v>
      </c>
      <c r="BG1958">
        <v>0</v>
      </c>
      <c r="BH1958">
        <v>0</v>
      </c>
      <c r="BI1958">
        <v>3</v>
      </c>
      <c r="BJ1958">
        <v>11</v>
      </c>
      <c r="BK1958">
        <v>0</v>
      </c>
      <c r="BL1958">
        <v>5</v>
      </c>
      <c r="BM1958">
        <v>1</v>
      </c>
      <c r="BN1958">
        <v>0</v>
      </c>
      <c r="BO1958">
        <v>10</v>
      </c>
      <c r="BP1958">
        <v>0</v>
      </c>
      <c r="BQ1958">
        <v>0</v>
      </c>
      <c r="BR1958">
        <v>1</v>
      </c>
      <c r="BS1958">
        <v>5</v>
      </c>
      <c r="BT1958">
        <v>98</v>
      </c>
      <c r="BU1958" t="s">
        <v>1946</v>
      </c>
    </row>
    <row r="1959" spans="1:73">
      <c r="A1959" t="s">
        <v>1778</v>
      </c>
      <c r="B1959" t="s">
        <v>1779</v>
      </c>
      <c r="C1959">
        <v>173</v>
      </c>
      <c r="D1959" t="s">
        <v>119</v>
      </c>
      <c r="E1959" t="s">
        <v>1800</v>
      </c>
      <c r="F1959" t="s">
        <v>101</v>
      </c>
      <c r="G1959">
        <v>0</v>
      </c>
      <c r="H1959">
        <v>1</v>
      </c>
      <c r="I1959">
        <v>0</v>
      </c>
      <c r="J1959">
        <v>0</v>
      </c>
      <c r="K1959">
        <v>0</v>
      </c>
      <c r="L1959">
        <v>1</v>
      </c>
      <c r="M1959">
        <v>0</v>
      </c>
      <c r="N1959">
        <v>1</v>
      </c>
      <c r="O1959">
        <v>0</v>
      </c>
      <c r="P1959">
        <v>0</v>
      </c>
      <c r="Q1959">
        <v>1</v>
      </c>
      <c r="R1959">
        <v>1</v>
      </c>
      <c r="S1959">
        <v>2</v>
      </c>
      <c r="T1959">
        <v>1</v>
      </c>
      <c r="U1959">
        <v>0</v>
      </c>
      <c r="V1959">
        <v>0</v>
      </c>
      <c r="W1959">
        <v>0</v>
      </c>
      <c r="X1959">
        <v>0</v>
      </c>
      <c r="Y1959">
        <v>0</v>
      </c>
      <c r="Z1959">
        <v>0</v>
      </c>
      <c r="AA1959">
        <v>0</v>
      </c>
      <c r="AB1959">
        <v>8</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1</v>
      </c>
      <c r="AZ1959">
        <v>1</v>
      </c>
      <c r="BA1959">
        <v>0</v>
      </c>
      <c r="BB1959">
        <v>1</v>
      </c>
      <c r="BC1959">
        <v>0</v>
      </c>
      <c r="BD1959">
        <v>0</v>
      </c>
      <c r="BE1959">
        <v>0</v>
      </c>
      <c r="BF1959">
        <v>0</v>
      </c>
      <c r="BG1959">
        <v>0</v>
      </c>
      <c r="BH1959">
        <v>0</v>
      </c>
      <c r="BI1959">
        <v>3</v>
      </c>
      <c r="BJ1959">
        <v>0</v>
      </c>
      <c r="BK1959">
        <v>0</v>
      </c>
      <c r="BL1959">
        <v>0</v>
      </c>
      <c r="BM1959">
        <v>0</v>
      </c>
      <c r="BN1959">
        <v>0</v>
      </c>
      <c r="BO1959">
        <v>1</v>
      </c>
      <c r="BP1959">
        <v>0</v>
      </c>
      <c r="BQ1959">
        <v>0</v>
      </c>
      <c r="BR1959">
        <v>0</v>
      </c>
      <c r="BS1959">
        <v>2</v>
      </c>
      <c r="BT1959">
        <v>14</v>
      </c>
      <c r="BU1959" t="s">
        <v>1947</v>
      </c>
    </row>
    <row r="1960" spans="1:73">
      <c r="A1960" t="s">
        <v>1778</v>
      </c>
      <c r="B1960" t="s">
        <v>1779</v>
      </c>
      <c r="C1960">
        <v>174</v>
      </c>
      <c r="D1960" t="s">
        <v>119</v>
      </c>
      <c r="E1960" t="s">
        <v>78</v>
      </c>
      <c r="F1960" t="s">
        <v>77</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v>0</v>
      </c>
      <c r="BS1960">
        <v>1</v>
      </c>
      <c r="BT1960">
        <v>2</v>
      </c>
      <c r="BU1960" t="s">
        <v>1948</v>
      </c>
    </row>
    <row r="1961" spans="1:73">
      <c r="A1961" t="s">
        <v>1778</v>
      </c>
      <c r="B1961" t="s">
        <v>1779</v>
      </c>
      <c r="C1961">
        <v>175</v>
      </c>
      <c r="D1961" t="s">
        <v>119</v>
      </c>
      <c r="E1961" t="s">
        <v>1800</v>
      </c>
      <c r="F1961" t="s">
        <v>101</v>
      </c>
      <c r="G1961">
        <v>0</v>
      </c>
      <c r="H1961">
        <v>2</v>
      </c>
      <c r="I1961">
        <v>1</v>
      </c>
      <c r="J1961">
        <v>0</v>
      </c>
      <c r="K1961">
        <v>0</v>
      </c>
      <c r="L1961">
        <v>6</v>
      </c>
      <c r="M1961">
        <v>0</v>
      </c>
      <c r="N1961">
        <v>13</v>
      </c>
      <c r="O1961">
        <v>0</v>
      </c>
      <c r="P1961">
        <v>0</v>
      </c>
      <c r="Q1961">
        <v>2</v>
      </c>
      <c r="R1961">
        <v>2</v>
      </c>
      <c r="S1961">
        <v>28</v>
      </c>
      <c r="T1961">
        <v>7</v>
      </c>
      <c r="U1961">
        <v>0</v>
      </c>
      <c r="V1961">
        <v>1</v>
      </c>
      <c r="W1961">
        <v>3</v>
      </c>
      <c r="X1961">
        <v>0</v>
      </c>
      <c r="Y1961">
        <v>0</v>
      </c>
      <c r="Z1961">
        <v>0</v>
      </c>
      <c r="AA1961">
        <v>0</v>
      </c>
      <c r="AB1961">
        <v>78</v>
      </c>
      <c r="AC1961">
        <v>0</v>
      </c>
      <c r="AD1961">
        <v>0</v>
      </c>
      <c r="AE1961">
        <v>0</v>
      </c>
      <c r="AF1961">
        <v>0</v>
      </c>
      <c r="AG1961">
        <v>2</v>
      </c>
      <c r="AH1961">
        <v>1</v>
      </c>
      <c r="AI1961">
        <v>14</v>
      </c>
      <c r="AJ1961">
        <v>0</v>
      </c>
      <c r="AK1961">
        <v>0</v>
      </c>
      <c r="AL1961">
        <v>5</v>
      </c>
      <c r="AM1961">
        <v>9</v>
      </c>
      <c r="AN1961">
        <v>0</v>
      </c>
      <c r="AO1961">
        <v>0</v>
      </c>
      <c r="AP1961">
        <v>3</v>
      </c>
      <c r="AQ1961">
        <v>2</v>
      </c>
      <c r="AR1961">
        <v>0</v>
      </c>
      <c r="AS1961">
        <v>0</v>
      </c>
      <c r="AT1961">
        <v>0</v>
      </c>
      <c r="AU1961">
        <v>9</v>
      </c>
      <c r="AV1961">
        <v>0</v>
      </c>
      <c r="AW1961">
        <v>1</v>
      </c>
      <c r="AX1961">
        <v>12</v>
      </c>
      <c r="AY1961">
        <v>19</v>
      </c>
      <c r="AZ1961">
        <v>7</v>
      </c>
      <c r="BA1961">
        <v>23</v>
      </c>
      <c r="BB1961">
        <v>3</v>
      </c>
      <c r="BC1961">
        <v>15</v>
      </c>
      <c r="BD1961">
        <v>0</v>
      </c>
      <c r="BE1961">
        <v>0</v>
      </c>
      <c r="BF1961">
        <v>0</v>
      </c>
      <c r="BG1961">
        <v>0</v>
      </c>
      <c r="BH1961">
        <v>0</v>
      </c>
      <c r="BI1961">
        <v>14</v>
      </c>
      <c r="BJ1961">
        <v>9</v>
      </c>
      <c r="BK1961">
        <v>0</v>
      </c>
      <c r="BL1961">
        <v>0</v>
      </c>
      <c r="BM1961">
        <v>6</v>
      </c>
      <c r="BN1961">
        <v>3</v>
      </c>
      <c r="BO1961">
        <v>18</v>
      </c>
      <c r="BP1961">
        <v>4</v>
      </c>
      <c r="BQ1961">
        <v>0</v>
      </c>
      <c r="BR1961">
        <v>0</v>
      </c>
      <c r="BS1961">
        <v>9</v>
      </c>
      <c r="BT1961">
        <v>123</v>
      </c>
      <c r="BU1961" t="s">
        <v>1949</v>
      </c>
    </row>
    <row r="1962" spans="1:73">
      <c r="A1962" t="s">
        <v>1778</v>
      </c>
      <c r="B1962" t="s">
        <v>1779</v>
      </c>
      <c r="C1962">
        <v>176</v>
      </c>
      <c r="D1962" t="s">
        <v>119</v>
      </c>
      <c r="E1962" t="s">
        <v>78</v>
      </c>
      <c r="F1962" t="s">
        <v>77</v>
      </c>
      <c r="G1962">
        <v>0</v>
      </c>
      <c r="H1962">
        <v>0</v>
      </c>
      <c r="I1962">
        <v>0</v>
      </c>
      <c r="J1962">
        <v>0</v>
      </c>
      <c r="K1962">
        <v>0</v>
      </c>
      <c r="L1962">
        <v>1</v>
      </c>
      <c r="M1962">
        <v>0</v>
      </c>
      <c r="N1962">
        <v>4</v>
      </c>
      <c r="O1962">
        <v>0</v>
      </c>
      <c r="P1962">
        <v>0</v>
      </c>
      <c r="Q1962">
        <v>0</v>
      </c>
      <c r="R1962">
        <v>0</v>
      </c>
      <c r="S1962">
        <v>7</v>
      </c>
      <c r="T1962">
        <v>2</v>
      </c>
      <c r="U1962">
        <v>0</v>
      </c>
      <c r="V1962">
        <v>2</v>
      </c>
      <c r="W1962">
        <v>0</v>
      </c>
      <c r="X1962">
        <v>0</v>
      </c>
      <c r="Y1962">
        <v>0</v>
      </c>
      <c r="Z1962">
        <v>0</v>
      </c>
      <c r="AA1962">
        <v>0</v>
      </c>
      <c r="AB1962">
        <v>31</v>
      </c>
      <c r="AC1962">
        <v>0</v>
      </c>
      <c r="AD1962">
        <v>0</v>
      </c>
      <c r="AE1962">
        <v>0</v>
      </c>
      <c r="AF1962">
        <v>0</v>
      </c>
      <c r="AG1962">
        <v>0</v>
      </c>
      <c r="AH1962">
        <v>2</v>
      </c>
      <c r="AI1962">
        <v>2</v>
      </c>
      <c r="AJ1962">
        <v>0</v>
      </c>
      <c r="AK1962">
        <v>0</v>
      </c>
      <c r="AL1962">
        <v>0</v>
      </c>
      <c r="AM1962">
        <v>3</v>
      </c>
      <c r="AN1962">
        <v>0</v>
      </c>
      <c r="AO1962">
        <v>0</v>
      </c>
      <c r="AP1962">
        <v>0</v>
      </c>
      <c r="AQ1962">
        <v>0</v>
      </c>
      <c r="AR1962">
        <v>0</v>
      </c>
      <c r="AS1962">
        <v>0</v>
      </c>
      <c r="AT1962">
        <v>3</v>
      </c>
      <c r="AU1962">
        <v>0</v>
      </c>
      <c r="AV1962">
        <v>0</v>
      </c>
      <c r="AW1962">
        <v>0</v>
      </c>
      <c r="AX1962">
        <v>6</v>
      </c>
      <c r="AY1962">
        <v>6</v>
      </c>
      <c r="AZ1962">
        <v>5</v>
      </c>
      <c r="BA1962">
        <v>10</v>
      </c>
      <c r="BB1962">
        <v>1</v>
      </c>
      <c r="BC1962">
        <v>4</v>
      </c>
      <c r="BD1962">
        <v>0</v>
      </c>
      <c r="BE1962">
        <v>0</v>
      </c>
      <c r="BF1962">
        <v>0</v>
      </c>
      <c r="BG1962">
        <v>0</v>
      </c>
      <c r="BH1962">
        <v>0</v>
      </c>
      <c r="BI1962">
        <v>3</v>
      </c>
      <c r="BJ1962">
        <v>3</v>
      </c>
      <c r="BK1962">
        <v>0</v>
      </c>
      <c r="BL1962">
        <v>0</v>
      </c>
      <c r="BM1962">
        <v>0</v>
      </c>
      <c r="BN1962">
        <v>0</v>
      </c>
      <c r="BO1962">
        <v>6</v>
      </c>
      <c r="BP1962">
        <v>1</v>
      </c>
      <c r="BQ1962">
        <v>0</v>
      </c>
      <c r="BR1962">
        <v>1</v>
      </c>
      <c r="BS1962">
        <v>5</v>
      </c>
      <c r="BT1962">
        <v>58</v>
      </c>
      <c r="BU1962" t="s">
        <v>1950</v>
      </c>
    </row>
    <row r="1963" spans="1:73">
      <c r="A1963" t="s">
        <v>1778</v>
      </c>
      <c r="B1963" t="s">
        <v>1779</v>
      </c>
      <c r="C1963">
        <v>177</v>
      </c>
      <c r="D1963" t="s">
        <v>119</v>
      </c>
      <c r="E1963" t="s">
        <v>1792</v>
      </c>
      <c r="F1963" t="s">
        <v>92</v>
      </c>
      <c r="G1963">
        <v>0</v>
      </c>
      <c r="H1963">
        <v>10</v>
      </c>
      <c r="I1963">
        <v>0</v>
      </c>
      <c r="J1963">
        <v>0</v>
      </c>
      <c r="K1963">
        <v>0</v>
      </c>
      <c r="L1963">
        <v>13</v>
      </c>
      <c r="M1963">
        <v>1</v>
      </c>
      <c r="N1963">
        <v>24</v>
      </c>
      <c r="O1963">
        <v>0</v>
      </c>
      <c r="P1963">
        <v>0</v>
      </c>
      <c r="Q1963">
        <v>4</v>
      </c>
      <c r="R1963">
        <v>4</v>
      </c>
      <c r="S1963">
        <v>35</v>
      </c>
      <c r="T1963">
        <v>6</v>
      </c>
      <c r="U1963">
        <v>0</v>
      </c>
      <c r="V1963">
        <v>3</v>
      </c>
      <c r="W1963">
        <v>7</v>
      </c>
      <c r="X1963">
        <v>0</v>
      </c>
      <c r="Y1963">
        <v>0</v>
      </c>
      <c r="Z1963">
        <v>0</v>
      </c>
      <c r="AA1963">
        <v>0</v>
      </c>
      <c r="AB1963">
        <v>115</v>
      </c>
      <c r="AC1963">
        <v>2</v>
      </c>
      <c r="AD1963">
        <v>0</v>
      </c>
      <c r="AE1963">
        <v>0</v>
      </c>
      <c r="AF1963">
        <v>0</v>
      </c>
      <c r="AG1963">
        <v>1</v>
      </c>
      <c r="AH1963">
        <v>2</v>
      </c>
      <c r="AI1963">
        <v>4</v>
      </c>
      <c r="AJ1963">
        <v>0</v>
      </c>
      <c r="AK1963">
        <v>0</v>
      </c>
      <c r="AL1963">
        <v>8</v>
      </c>
      <c r="AM1963">
        <v>19</v>
      </c>
      <c r="AN1963">
        <v>0</v>
      </c>
      <c r="AO1963">
        <v>0</v>
      </c>
      <c r="AP1963">
        <v>6</v>
      </c>
      <c r="AQ1963">
        <v>4</v>
      </c>
      <c r="AR1963">
        <v>0</v>
      </c>
      <c r="AS1963">
        <v>0</v>
      </c>
      <c r="AT1963">
        <v>0</v>
      </c>
      <c r="AU1963">
        <v>1</v>
      </c>
      <c r="AV1963">
        <v>0</v>
      </c>
      <c r="AW1963">
        <v>0</v>
      </c>
      <c r="AX1963">
        <v>12</v>
      </c>
      <c r="AY1963">
        <v>21</v>
      </c>
      <c r="AZ1963">
        <v>28</v>
      </c>
      <c r="BA1963">
        <v>33</v>
      </c>
      <c r="BB1963">
        <v>4</v>
      </c>
      <c r="BC1963">
        <v>17</v>
      </c>
      <c r="BD1963">
        <v>0</v>
      </c>
      <c r="BE1963">
        <v>0</v>
      </c>
      <c r="BF1963">
        <v>0</v>
      </c>
      <c r="BG1963">
        <v>0</v>
      </c>
      <c r="BH1963">
        <v>0</v>
      </c>
      <c r="BI1963">
        <v>22</v>
      </c>
      <c r="BJ1963">
        <v>7</v>
      </c>
      <c r="BK1963">
        <v>0</v>
      </c>
      <c r="BL1963">
        <v>2</v>
      </c>
      <c r="BM1963">
        <v>1</v>
      </c>
      <c r="BN1963">
        <v>1</v>
      </c>
      <c r="BO1963">
        <v>37</v>
      </c>
      <c r="BP1963">
        <v>3</v>
      </c>
      <c r="BQ1963">
        <v>0</v>
      </c>
      <c r="BR1963">
        <v>2</v>
      </c>
      <c r="BS1963">
        <v>9</v>
      </c>
      <c r="BT1963">
        <v>172</v>
      </c>
      <c r="BU1963" t="s">
        <v>1951</v>
      </c>
    </row>
    <row r="1964" spans="1:73">
      <c r="A1964" t="s">
        <v>1778</v>
      </c>
      <c r="B1964" t="s">
        <v>1779</v>
      </c>
      <c r="C1964">
        <v>178</v>
      </c>
      <c r="D1964" t="s">
        <v>119</v>
      </c>
      <c r="E1964" t="s">
        <v>183</v>
      </c>
      <c r="F1964" t="s">
        <v>184</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2</v>
      </c>
      <c r="BT1964">
        <v>4</v>
      </c>
      <c r="BU1964" t="s">
        <v>1952</v>
      </c>
    </row>
    <row r="1965" spans="1:73">
      <c r="A1965" t="s">
        <v>1778</v>
      </c>
      <c r="B1965" t="s">
        <v>1779</v>
      </c>
      <c r="C1965">
        <v>179</v>
      </c>
      <c r="D1965" t="s">
        <v>119</v>
      </c>
      <c r="E1965" t="s">
        <v>1797</v>
      </c>
      <c r="F1965" t="s">
        <v>92</v>
      </c>
      <c r="G1965">
        <v>0</v>
      </c>
      <c r="H1965">
        <v>3</v>
      </c>
      <c r="I1965">
        <v>3</v>
      </c>
      <c r="J1965">
        <v>0</v>
      </c>
      <c r="K1965">
        <v>0</v>
      </c>
      <c r="L1965">
        <v>4</v>
      </c>
      <c r="M1965">
        <v>0</v>
      </c>
      <c r="N1965">
        <v>7</v>
      </c>
      <c r="O1965">
        <v>0</v>
      </c>
      <c r="P1965">
        <v>0</v>
      </c>
      <c r="Q1965">
        <v>0</v>
      </c>
      <c r="R1965">
        <v>1</v>
      </c>
      <c r="S1965">
        <v>11</v>
      </c>
      <c r="T1965">
        <v>7</v>
      </c>
      <c r="U1965">
        <v>0</v>
      </c>
      <c r="V1965">
        <v>1</v>
      </c>
      <c r="W1965">
        <v>2</v>
      </c>
      <c r="X1965">
        <v>0</v>
      </c>
      <c r="Y1965">
        <v>0</v>
      </c>
      <c r="Z1965">
        <v>0</v>
      </c>
      <c r="AA1965">
        <v>0</v>
      </c>
      <c r="AB1965">
        <v>32</v>
      </c>
      <c r="AC1965">
        <v>0</v>
      </c>
      <c r="AD1965">
        <v>0</v>
      </c>
      <c r="AE1965">
        <v>0</v>
      </c>
      <c r="AF1965">
        <v>0</v>
      </c>
      <c r="AG1965">
        <v>5</v>
      </c>
      <c r="AH1965">
        <v>1</v>
      </c>
      <c r="AI1965">
        <v>2</v>
      </c>
      <c r="AJ1965">
        <v>0</v>
      </c>
      <c r="AK1965">
        <v>0</v>
      </c>
      <c r="AL1965">
        <v>2</v>
      </c>
      <c r="AM1965">
        <v>5</v>
      </c>
      <c r="AN1965">
        <v>0</v>
      </c>
      <c r="AO1965">
        <v>0</v>
      </c>
      <c r="AP1965">
        <v>0</v>
      </c>
      <c r="AQ1965">
        <v>1</v>
      </c>
      <c r="AR1965">
        <v>0</v>
      </c>
      <c r="AS1965">
        <v>0</v>
      </c>
      <c r="AT1965">
        <v>0</v>
      </c>
      <c r="AU1965">
        <v>2</v>
      </c>
      <c r="AV1965">
        <v>0</v>
      </c>
      <c r="AW1965">
        <v>3</v>
      </c>
      <c r="AX1965">
        <v>3</v>
      </c>
      <c r="AY1965">
        <v>1</v>
      </c>
      <c r="AZ1965">
        <v>5</v>
      </c>
      <c r="BA1965">
        <v>10</v>
      </c>
      <c r="BB1965">
        <v>1</v>
      </c>
      <c r="BC1965">
        <v>6</v>
      </c>
      <c r="BD1965">
        <v>0</v>
      </c>
      <c r="BE1965">
        <v>0</v>
      </c>
      <c r="BF1965">
        <v>0</v>
      </c>
      <c r="BG1965">
        <v>0</v>
      </c>
      <c r="BH1965">
        <v>0</v>
      </c>
      <c r="BI1965">
        <v>7</v>
      </c>
      <c r="BJ1965">
        <v>1</v>
      </c>
      <c r="BK1965">
        <v>0</v>
      </c>
      <c r="BL1965">
        <v>0</v>
      </c>
      <c r="BM1965">
        <v>0</v>
      </c>
      <c r="BN1965">
        <v>4</v>
      </c>
      <c r="BO1965">
        <v>9</v>
      </c>
      <c r="BP1965">
        <v>1</v>
      </c>
      <c r="BQ1965">
        <v>0</v>
      </c>
      <c r="BR1965">
        <v>1</v>
      </c>
      <c r="BS1965">
        <v>2</v>
      </c>
      <c r="BT1965">
        <v>53</v>
      </c>
      <c r="BU1965" t="s">
        <v>1953</v>
      </c>
    </row>
    <row r="1966" spans="1:73">
      <c r="A1966" t="s">
        <v>1778</v>
      </c>
      <c r="B1966" t="s">
        <v>1779</v>
      </c>
      <c r="C1966">
        <v>180</v>
      </c>
      <c r="D1966" t="s">
        <v>119</v>
      </c>
      <c r="E1966" t="s">
        <v>1805</v>
      </c>
      <c r="F1966" t="s">
        <v>101</v>
      </c>
      <c r="G1966">
        <v>0</v>
      </c>
      <c r="H1966">
        <v>0</v>
      </c>
      <c r="I1966">
        <v>0</v>
      </c>
      <c r="J1966">
        <v>0</v>
      </c>
      <c r="K1966">
        <v>0</v>
      </c>
      <c r="L1966">
        <v>1</v>
      </c>
      <c r="M1966">
        <v>0</v>
      </c>
      <c r="N1966">
        <v>1</v>
      </c>
      <c r="O1966">
        <v>0</v>
      </c>
      <c r="P1966">
        <v>0</v>
      </c>
      <c r="Q1966">
        <v>0</v>
      </c>
      <c r="R1966">
        <v>0</v>
      </c>
      <c r="S1966">
        <v>0</v>
      </c>
      <c r="T1966">
        <v>0</v>
      </c>
      <c r="U1966">
        <v>0</v>
      </c>
      <c r="V1966">
        <v>0</v>
      </c>
      <c r="W1966">
        <v>0</v>
      </c>
      <c r="X1966">
        <v>0</v>
      </c>
      <c r="Y1966">
        <v>0</v>
      </c>
      <c r="Z1966">
        <v>0</v>
      </c>
      <c r="AA1966">
        <v>0</v>
      </c>
      <c r="AB1966">
        <v>2</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1</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1</v>
      </c>
      <c r="BP1966">
        <v>0</v>
      </c>
      <c r="BQ1966">
        <v>0</v>
      </c>
      <c r="BR1966">
        <v>0</v>
      </c>
      <c r="BS1966">
        <v>1</v>
      </c>
      <c r="BT1966">
        <v>5</v>
      </c>
      <c r="BU1966" t="s">
        <v>1954</v>
      </c>
    </row>
    <row r="1967" spans="1:73">
      <c r="A1967" t="s">
        <v>1778</v>
      </c>
      <c r="B1967" t="s">
        <v>1779</v>
      </c>
      <c r="C1967">
        <v>181</v>
      </c>
      <c r="D1967" t="s">
        <v>119</v>
      </c>
      <c r="E1967" t="s">
        <v>1797</v>
      </c>
      <c r="F1967" t="s">
        <v>92</v>
      </c>
      <c r="G1967">
        <v>1</v>
      </c>
      <c r="H1967">
        <v>4</v>
      </c>
      <c r="I1967">
        <v>3</v>
      </c>
      <c r="J1967">
        <v>0</v>
      </c>
      <c r="K1967">
        <v>0</v>
      </c>
      <c r="L1967">
        <v>6</v>
      </c>
      <c r="M1967">
        <v>1</v>
      </c>
      <c r="N1967">
        <v>6</v>
      </c>
      <c r="O1967">
        <v>0</v>
      </c>
      <c r="P1967">
        <v>0</v>
      </c>
      <c r="Q1967">
        <v>0</v>
      </c>
      <c r="R1967">
        <v>1</v>
      </c>
      <c r="S1967">
        <v>16</v>
      </c>
      <c r="T1967">
        <v>2</v>
      </c>
      <c r="U1967">
        <v>0</v>
      </c>
      <c r="V1967">
        <v>0</v>
      </c>
      <c r="W1967">
        <v>1</v>
      </c>
      <c r="X1967">
        <v>1</v>
      </c>
      <c r="Y1967">
        <v>0</v>
      </c>
      <c r="Z1967">
        <v>0</v>
      </c>
      <c r="AA1967">
        <v>0</v>
      </c>
      <c r="AB1967">
        <v>48</v>
      </c>
      <c r="AC1967">
        <v>0</v>
      </c>
      <c r="AD1967">
        <v>0</v>
      </c>
      <c r="AE1967">
        <v>0</v>
      </c>
      <c r="AF1967">
        <v>0</v>
      </c>
      <c r="AG1967">
        <v>0</v>
      </c>
      <c r="AH1967">
        <v>2</v>
      </c>
      <c r="AI1967">
        <v>7</v>
      </c>
      <c r="AJ1967">
        <v>0</v>
      </c>
      <c r="AK1967">
        <v>0</v>
      </c>
      <c r="AL1967">
        <v>3</v>
      </c>
      <c r="AM1967">
        <v>9</v>
      </c>
      <c r="AN1967">
        <v>0</v>
      </c>
      <c r="AO1967">
        <v>0</v>
      </c>
      <c r="AP1967">
        <v>1</v>
      </c>
      <c r="AQ1967">
        <v>1</v>
      </c>
      <c r="AR1967">
        <v>2</v>
      </c>
      <c r="AS1967">
        <v>0</v>
      </c>
      <c r="AT1967">
        <v>0</v>
      </c>
      <c r="AU1967">
        <v>0</v>
      </c>
      <c r="AV1967">
        <v>0</v>
      </c>
      <c r="AW1967">
        <v>1</v>
      </c>
      <c r="AX1967">
        <v>7</v>
      </c>
      <c r="AY1967">
        <v>5</v>
      </c>
      <c r="AZ1967">
        <v>12</v>
      </c>
      <c r="BA1967">
        <v>17</v>
      </c>
      <c r="BB1967">
        <v>4</v>
      </c>
      <c r="BC1967">
        <v>6</v>
      </c>
      <c r="BD1967">
        <v>0</v>
      </c>
      <c r="BE1967">
        <v>1</v>
      </c>
      <c r="BF1967">
        <v>0</v>
      </c>
      <c r="BG1967">
        <v>0</v>
      </c>
      <c r="BH1967">
        <v>0</v>
      </c>
      <c r="BI1967">
        <v>9</v>
      </c>
      <c r="BJ1967">
        <v>2</v>
      </c>
      <c r="BK1967">
        <v>0</v>
      </c>
      <c r="BL1967">
        <v>1</v>
      </c>
      <c r="BM1967">
        <v>1</v>
      </c>
      <c r="BN1967">
        <v>2</v>
      </c>
      <c r="BO1967">
        <v>12</v>
      </c>
      <c r="BP1967">
        <v>2</v>
      </c>
      <c r="BQ1967">
        <v>0</v>
      </c>
      <c r="BR1967">
        <v>0</v>
      </c>
      <c r="BS1967">
        <v>5</v>
      </c>
      <c r="BT1967">
        <v>65</v>
      </c>
      <c r="BU1967" t="s">
        <v>1955</v>
      </c>
    </row>
    <row r="1968" spans="1:73">
      <c r="A1968" t="s">
        <v>1778</v>
      </c>
      <c r="B1968" t="s">
        <v>1779</v>
      </c>
      <c r="C1968">
        <v>182</v>
      </c>
      <c r="D1968" t="s">
        <v>119</v>
      </c>
      <c r="E1968" t="s">
        <v>1805</v>
      </c>
      <c r="F1968" t="s">
        <v>101</v>
      </c>
      <c r="G1968">
        <v>0</v>
      </c>
      <c r="H1968">
        <v>2</v>
      </c>
      <c r="I1968">
        <v>0</v>
      </c>
      <c r="J1968">
        <v>0</v>
      </c>
      <c r="K1968">
        <v>0</v>
      </c>
      <c r="L1968">
        <v>1</v>
      </c>
      <c r="M1968">
        <v>0</v>
      </c>
      <c r="N1968">
        <v>1</v>
      </c>
      <c r="O1968">
        <v>0</v>
      </c>
      <c r="P1968">
        <v>0</v>
      </c>
      <c r="Q1968">
        <v>0</v>
      </c>
      <c r="R1968">
        <v>0</v>
      </c>
      <c r="S1968">
        <v>0</v>
      </c>
      <c r="T1968">
        <v>0</v>
      </c>
      <c r="U1968">
        <v>0</v>
      </c>
      <c r="V1968">
        <v>0</v>
      </c>
      <c r="W1968">
        <v>0</v>
      </c>
      <c r="X1968">
        <v>0</v>
      </c>
      <c r="Y1968">
        <v>0</v>
      </c>
      <c r="Z1968">
        <v>0</v>
      </c>
      <c r="AA1968">
        <v>0</v>
      </c>
      <c r="AB1968">
        <v>4</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1</v>
      </c>
      <c r="BA1968">
        <v>0</v>
      </c>
      <c r="BB1968">
        <v>0</v>
      </c>
      <c r="BC1968">
        <v>0</v>
      </c>
      <c r="BD1968">
        <v>0</v>
      </c>
      <c r="BE1968">
        <v>0</v>
      </c>
      <c r="BF1968">
        <v>0</v>
      </c>
      <c r="BG1968">
        <v>0</v>
      </c>
      <c r="BH1968">
        <v>0</v>
      </c>
      <c r="BI1968">
        <v>0</v>
      </c>
      <c r="BJ1968">
        <v>0</v>
      </c>
      <c r="BK1968">
        <v>0</v>
      </c>
      <c r="BL1968">
        <v>0</v>
      </c>
      <c r="BM1968">
        <v>0</v>
      </c>
      <c r="BN1968">
        <v>0</v>
      </c>
      <c r="BO1968">
        <v>1</v>
      </c>
      <c r="BP1968">
        <v>0</v>
      </c>
      <c r="BQ1968">
        <v>0</v>
      </c>
      <c r="BR1968">
        <v>0</v>
      </c>
      <c r="BS1968">
        <v>1</v>
      </c>
      <c r="BT1968">
        <v>7</v>
      </c>
      <c r="BU1968" t="s">
        <v>1956</v>
      </c>
    </row>
    <row r="1969" spans="1:73">
      <c r="A1969" t="s">
        <v>1778</v>
      </c>
      <c r="B1969" t="s">
        <v>1779</v>
      </c>
      <c r="C1969">
        <v>183</v>
      </c>
      <c r="D1969" t="s">
        <v>119</v>
      </c>
      <c r="E1969" t="s">
        <v>78</v>
      </c>
      <c r="F1969" t="s">
        <v>77</v>
      </c>
      <c r="G1969">
        <v>0</v>
      </c>
      <c r="H1969">
        <v>3</v>
      </c>
      <c r="I1969">
        <v>1</v>
      </c>
      <c r="J1969">
        <v>0</v>
      </c>
      <c r="K1969">
        <v>0</v>
      </c>
      <c r="L1969">
        <v>2</v>
      </c>
      <c r="M1969">
        <v>0</v>
      </c>
      <c r="N1969">
        <v>9</v>
      </c>
      <c r="O1969">
        <v>0</v>
      </c>
      <c r="P1969">
        <v>0</v>
      </c>
      <c r="Q1969">
        <v>2</v>
      </c>
      <c r="R1969">
        <v>0</v>
      </c>
      <c r="S1969">
        <v>16</v>
      </c>
      <c r="T1969">
        <v>7</v>
      </c>
      <c r="U1969">
        <v>0</v>
      </c>
      <c r="V1969">
        <v>3</v>
      </c>
      <c r="W1969">
        <v>7</v>
      </c>
      <c r="X1969">
        <v>0</v>
      </c>
      <c r="Y1969">
        <v>0</v>
      </c>
      <c r="Z1969">
        <v>0</v>
      </c>
      <c r="AA1969">
        <v>0</v>
      </c>
      <c r="AB1969">
        <v>46</v>
      </c>
      <c r="AC1969">
        <v>1</v>
      </c>
      <c r="AD1969">
        <v>0</v>
      </c>
      <c r="AE1969">
        <v>0</v>
      </c>
      <c r="AF1969">
        <v>0</v>
      </c>
      <c r="AG1969">
        <v>0</v>
      </c>
      <c r="AH1969">
        <v>4</v>
      </c>
      <c r="AI1969">
        <v>5</v>
      </c>
      <c r="AJ1969">
        <v>0</v>
      </c>
      <c r="AK1969">
        <v>0</v>
      </c>
      <c r="AL1969">
        <v>0</v>
      </c>
      <c r="AM1969">
        <v>2</v>
      </c>
      <c r="AN1969">
        <v>0</v>
      </c>
      <c r="AO1969">
        <v>0</v>
      </c>
      <c r="AP1969">
        <v>3</v>
      </c>
      <c r="AQ1969">
        <v>2</v>
      </c>
      <c r="AR1969">
        <v>0</v>
      </c>
      <c r="AS1969">
        <v>0</v>
      </c>
      <c r="AT1969">
        <v>0</v>
      </c>
      <c r="AU1969">
        <v>0</v>
      </c>
      <c r="AV1969">
        <v>1</v>
      </c>
      <c r="AW1969">
        <v>1</v>
      </c>
      <c r="AX1969">
        <v>12</v>
      </c>
      <c r="AY1969">
        <v>6</v>
      </c>
      <c r="AZ1969">
        <v>12</v>
      </c>
      <c r="BA1969">
        <v>14</v>
      </c>
      <c r="BB1969">
        <v>1</v>
      </c>
      <c r="BC1969">
        <v>11</v>
      </c>
      <c r="BD1969">
        <v>0</v>
      </c>
      <c r="BE1969">
        <v>0</v>
      </c>
      <c r="BF1969">
        <v>1</v>
      </c>
      <c r="BG1969">
        <v>0</v>
      </c>
      <c r="BH1969">
        <v>0</v>
      </c>
      <c r="BI1969">
        <v>9</v>
      </c>
      <c r="BJ1969">
        <v>7</v>
      </c>
      <c r="BK1969">
        <v>0</v>
      </c>
      <c r="BL1969">
        <v>4</v>
      </c>
      <c r="BM1969">
        <v>0</v>
      </c>
      <c r="BN1969">
        <v>1</v>
      </c>
      <c r="BO1969">
        <v>13</v>
      </c>
      <c r="BP1969">
        <v>1</v>
      </c>
      <c r="BQ1969">
        <v>0</v>
      </c>
      <c r="BR1969">
        <v>6</v>
      </c>
      <c r="BS1969">
        <v>6</v>
      </c>
      <c r="BT1969">
        <v>63</v>
      </c>
      <c r="BU1969" t="s">
        <v>1957</v>
      </c>
    </row>
    <row r="1970" spans="1:73">
      <c r="A1970" t="s">
        <v>1778</v>
      </c>
      <c r="B1970" t="s">
        <v>1779</v>
      </c>
      <c r="C1970">
        <v>184</v>
      </c>
      <c r="D1970" t="s">
        <v>119</v>
      </c>
      <c r="E1970" t="s">
        <v>1958</v>
      </c>
      <c r="F1970" t="s">
        <v>184</v>
      </c>
      <c r="G1970">
        <v>0</v>
      </c>
      <c r="H1970">
        <v>3</v>
      </c>
      <c r="I1970">
        <v>0</v>
      </c>
      <c r="J1970">
        <v>0</v>
      </c>
      <c r="K1970">
        <v>0</v>
      </c>
      <c r="L1970">
        <v>2</v>
      </c>
      <c r="M1970">
        <v>0</v>
      </c>
      <c r="N1970">
        <v>4</v>
      </c>
      <c r="O1970">
        <v>0</v>
      </c>
      <c r="P1970">
        <v>0</v>
      </c>
      <c r="Q1970">
        <v>2</v>
      </c>
      <c r="R1970">
        <v>0</v>
      </c>
      <c r="S1970">
        <v>7</v>
      </c>
      <c r="T1970">
        <v>2</v>
      </c>
      <c r="U1970">
        <v>0</v>
      </c>
      <c r="V1970">
        <v>0</v>
      </c>
      <c r="W1970">
        <v>0</v>
      </c>
      <c r="X1970">
        <v>0</v>
      </c>
      <c r="Y1970">
        <v>0</v>
      </c>
      <c r="Z1970">
        <v>0</v>
      </c>
      <c r="AA1970">
        <v>0</v>
      </c>
      <c r="AB1970">
        <v>32</v>
      </c>
      <c r="AC1970">
        <v>0</v>
      </c>
      <c r="AD1970">
        <v>0</v>
      </c>
      <c r="AE1970">
        <v>0</v>
      </c>
      <c r="AF1970">
        <v>0</v>
      </c>
      <c r="AG1970">
        <v>0</v>
      </c>
      <c r="AH1970">
        <v>0</v>
      </c>
      <c r="AI1970">
        <v>1</v>
      </c>
      <c r="AJ1970">
        <v>0</v>
      </c>
      <c r="AK1970">
        <v>0</v>
      </c>
      <c r="AL1970">
        <v>1</v>
      </c>
      <c r="AM1970">
        <v>4</v>
      </c>
      <c r="AN1970">
        <v>0</v>
      </c>
      <c r="AO1970">
        <v>0</v>
      </c>
      <c r="AP1970">
        <v>0</v>
      </c>
      <c r="AQ1970">
        <v>0</v>
      </c>
      <c r="AR1970">
        <v>0</v>
      </c>
      <c r="AS1970">
        <v>0</v>
      </c>
      <c r="AT1970">
        <v>0</v>
      </c>
      <c r="AU1970">
        <v>1</v>
      </c>
      <c r="AV1970">
        <v>0</v>
      </c>
      <c r="AW1970">
        <v>0</v>
      </c>
      <c r="AX1970">
        <v>7</v>
      </c>
      <c r="AY1970">
        <v>7</v>
      </c>
      <c r="AZ1970">
        <v>5</v>
      </c>
      <c r="BA1970">
        <v>11</v>
      </c>
      <c r="BB1970">
        <v>2</v>
      </c>
      <c r="BC1970">
        <v>1</v>
      </c>
      <c r="BD1970">
        <v>0</v>
      </c>
      <c r="BE1970">
        <v>0</v>
      </c>
      <c r="BF1970">
        <v>0</v>
      </c>
      <c r="BG1970">
        <v>0</v>
      </c>
      <c r="BH1970">
        <v>0</v>
      </c>
      <c r="BI1970">
        <v>8</v>
      </c>
      <c r="BJ1970">
        <v>1</v>
      </c>
      <c r="BK1970">
        <v>0</v>
      </c>
      <c r="BL1970">
        <v>0</v>
      </c>
      <c r="BM1970">
        <v>0</v>
      </c>
      <c r="BN1970">
        <v>0</v>
      </c>
      <c r="BO1970">
        <v>7</v>
      </c>
      <c r="BP1970">
        <v>1</v>
      </c>
      <c r="BQ1970">
        <v>0</v>
      </c>
      <c r="BR1970">
        <v>2</v>
      </c>
      <c r="BS1970">
        <v>7</v>
      </c>
      <c r="BT1970">
        <v>56</v>
      </c>
      <c r="BU1970" t="s">
        <v>1959</v>
      </c>
    </row>
    <row r="1971" spans="1:73">
      <c r="A1971" t="s">
        <v>1778</v>
      </c>
      <c r="B1971" t="s">
        <v>1779</v>
      </c>
      <c r="C1971">
        <v>185</v>
      </c>
      <c r="D1971" t="s">
        <v>119</v>
      </c>
      <c r="E1971" t="s">
        <v>1797</v>
      </c>
      <c r="F1971" t="s">
        <v>92</v>
      </c>
      <c r="G1971">
        <v>0</v>
      </c>
      <c r="H1971">
        <v>15</v>
      </c>
      <c r="I1971">
        <v>5</v>
      </c>
      <c r="J1971">
        <v>0</v>
      </c>
      <c r="K1971">
        <v>0</v>
      </c>
      <c r="L1971">
        <v>31</v>
      </c>
      <c r="M1971">
        <v>0</v>
      </c>
      <c r="N1971">
        <v>18</v>
      </c>
      <c r="O1971">
        <v>0</v>
      </c>
      <c r="P1971">
        <v>0</v>
      </c>
      <c r="Q1971">
        <v>2</v>
      </c>
      <c r="R1971">
        <v>3</v>
      </c>
      <c r="S1971">
        <v>37</v>
      </c>
      <c r="T1971">
        <v>20</v>
      </c>
      <c r="U1971">
        <v>0</v>
      </c>
      <c r="V1971">
        <v>1</v>
      </c>
      <c r="W1971">
        <v>5</v>
      </c>
      <c r="X1971">
        <v>1</v>
      </c>
      <c r="Y1971">
        <v>0</v>
      </c>
      <c r="Z1971">
        <v>0</v>
      </c>
      <c r="AA1971">
        <v>0</v>
      </c>
      <c r="AB1971">
        <v>153</v>
      </c>
      <c r="AC1971">
        <v>4</v>
      </c>
      <c r="AD1971">
        <v>0</v>
      </c>
      <c r="AE1971">
        <v>0</v>
      </c>
      <c r="AF1971">
        <v>1</v>
      </c>
      <c r="AG1971">
        <v>1</v>
      </c>
      <c r="AH1971">
        <v>12</v>
      </c>
      <c r="AI1971">
        <v>12</v>
      </c>
      <c r="AJ1971">
        <v>0</v>
      </c>
      <c r="AK1971">
        <v>0</v>
      </c>
      <c r="AL1971">
        <v>4</v>
      </c>
      <c r="AM1971">
        <v>6</v>
      </c>
      <c r="AN1971">
        <v>1</v>
      </c>
      <c r="AO1971">
        <v>0</v>
      </c>
      <c r="AP1971">
        <v>4</v>
      </c>
      <c r="AQ1971">
        <v>2</v>
      </c>
      <c r="AR1971">
        <v>3</v>
      </c>
      <c r="AS1971">
        <v>0</v>
      </c>
      <c r="AT1971">
        <v>1</v>
      </c>
      <c r="AU1971">
        <v>4</v>
      </c>
      <c r="AV1971">
        <v>1</v>
      </c>
      <c r="AW1971">
        <v>1</v>
      </c>
      <c r="AX1971">
        <v>32</v>
      </c>
      <c r="AY1971">
        <v>31</v>
      </c>
      <c r="AZ1971">
        <v>24</v>
      </c>
      <c r="BA1971">
        <v>40</v>
      </c>
      <c r="BB1971">
        <v>3</v>
      </c>
      <c r="BC1971">
        <v>31</v>
      </c>
      <c r="BD1971">
        <v>0</v>
      </c>
      <c r="BE1971">
        <v>0</v>
      </c>
      <c r="BF1971">
        <v>1</v>
      </c>
      <c r="BG1971">
        <v>0</v>
      </c>
      <c r="BH1971">
        <v>3</v>
      </c>
      <c r="BI1971">
        <v>30</v>
      </c>
      <c r="BJ1971">
        <v>18</v>
      </c>
      <c r="BK1971">
        <v>0</v>
      </c>
      <c r="BL1971">
        <v>8</v>
      </c>
      <c r="BM1971">
        <v>3</v>
      </c>
      <c r="BN1971">
        <v>7</v>
      </c>
      <c r="BO1971">
        <v>33</v>
      </c>
      <c r="BP1971">
        <v>8</v>
      </c>
      <c r="BQ1971">
        <v>0</v>
      </c>
      <c r="BR1971">
        <v>1</v>
      </c>
      <c r="BS1971">
        <v>12</v>
      </c>
      <c r="BT1971">
        <v>236</v>
      </c>
      <c r="BU1971" t="s">
        <v>1960</v>
      </c>
    </row>
    <row r="1972" spans="1:73">
      <c r="A1972" t="s">
        <v>1778</v>
      </c>
      <c r="B1972" t="s">
        <v>1779</v>
      </c>
      <c r="C1972">
        <v>186</v>
      </c>
      <c r="D1972" t="s">
        <v>119</v>
      </c>
      <c r="E1972" t="s">
        <v>78</v>
      </c>
      <c r="F1972" t="s">
        <v>77</v>
      </c>
      <c r="G1972">
        <v>0</v>
      </c>
      <c r="H1972">
        <v>0</v>
      </c>
      <c r="I1972">
        <v>0</v>
      </c>
      <c r="J1972">
        <v>0</v>
      </c>
      <c r="K1972">
        <v>0</v>
      </c>
      <c r="L1972">
        <v>0</v>
      </c>
      <c r="M1972">
        <v>0</v>
      </c>
      <c r="N1972">
        <v>2</v>
      </c>
      <c r="O1972">
        <v>0</v>
      </c>
      <c r="P1972">
        <v>0</v>
      </c>
      <c r="Q1972">
        <v>1</v>
      </c>
      <c r="R1972">
        <v>0</v>
      </c>
      <c r="S1972">
        <v>1</v>
      </c>
      <c r="T1972">
        <v>0</v>
      </c>
      <c r="U1972">
        <v>0</v>
      </c>
      <c r="V1972">
        <v>0</v>
      </c>
      <c r="W1972">
        <v>0</v>
      </c>
      <c r="X1972">
        <v>0</v>
      </c>
      <c r="Y1972">
        <v>0</v>
      </c>
      <c r="Z1972">
        <v>0</v>
      </c>
      <c r="AA1972">
        <v>0</v>
      </c>
      <c r="AB1972">
        <v>5</v>
      </c>
      <c r="AC1972">
        <v>0</v>
      </c>
      <c r="AD1972">
        <v>0</v>
      </c>
      <c r="AE1972">
        <v>0</v>
      </c>
      <c r="AF1972">
        <v>0</v>
      </c>
      <c r="AG1972">
        <v>0</v>
      </c>
      <c r="AH1972">
        <v>0</v>
      </c>
      <c r="AI1972">
        <v>0</v>
      </c>
      <c r="AJ1972">
        <v>0</v>
      </c>
      <c r="AK1972">
        <v>0</v>
      </c>
      <c r="AL1972">
        <v>0</v>
      </c>
      <c r="AM1972">
        <v>0</v>
      </c>
      <c r="AN1972">
        <v>0</v>
      </c>
      <c r="AO1972">
        <v>0</v>
      </c>
      <c r="AP1972">
        <v>0</v>
      </c>
      <c r="AQ1972">
        <v>1</v>
      </c>
      <c r="AR1972">
        <v>0</v>
      </c>
      <c r="AS1972">
        <v>0</v>
      </c>
      <c r="AT1972">
        <v>0</v>
      </c>
      <c r="AU1972">
        <v>0</v>
      </c>
      <c r="AV1972">
        <v>0</v>
      </c>
      <c r="AW1972">
        <v>0</v>
      </c>
      <c r="AX1972">
        <v>1</v>
      </c>
      <c r="AY1972">
        <v>1</v>
      </c>
      <c r="AZ1972">
        <v>2</v>
      </c>
      <c r="BA1972">
        <v>2</v>
      </c>
      <c r="BB1972">
        <v>0</v>
      </c>
      <c r="BC1972">
        <v>0</v>
      </c>
      <c r="BD1972">
        <v>0</v>
      </c>
      <c r="BE1972">
        <v>0</v>
      </c>
      <c r="BF1972">
        <v>0</v>
      </c>
      <c r="BG1972">
        <v>0</v>
      </c>
      <c r="BH1972">
        <v>0</v>
      </c>
      <c r="BI1972">
        <v>1</v>
      </c>
      <c r="BJ1972">
        <v>0</v>
      </c>
      <c r="BK1972">
        <v>0</v>
      </c>
      <c r="BL1972">
        <v>0</v>
      </c>
      <c r="BM1972">
        <v>0</v>
      </c>
      <c r="BN1972">
        <v>0</v>
      </c>
      <c r="BO1972">
        <v>3</v>
      </c>
      <c r="BP1972">
        <v>0</v>
      </c>
      <c r="BQ1972">
        <v>0</v>
      </c>
      <c r="BR1972">
        <v>1</v>
      </c>
      <c r="BS1972">
        <v>2</v>
      </c>
      <c r="BT1972">
        <v>10</v>
      </c>
      <c r="BU1972" t="s">
        <v>1961</v>
      </c>
    </row>
    <row r="1973" spans="1:73">
      <c r="A1973" t="s">
        <v>1778</v>
      </c>
      <c r="B1973" t="s">
        <v>1779</v>
      </c>
      <c r="C1973">
        <v>187</v>
      </c>
      <c r="D1973" t="s">
        <v>119</v>
      </c>
      <c r="E1973" t="s">
        <v>1792</v>
      </c>
      <c r="F1973" t="s">
        <v>92</v>
      </c>
      <c r="G1973">
        <v>0</v>
      </c>
      <c r="H1973">
        <v>2</v>
      </c>
      <c r="I1973">
        <v>1</v>
      </c>
      <c r="J1973">
        <v>0</v>
      </c>
      <c r="K1973">
        <v>0</v>
      </c>
      <c r="L1973">
        <v>4</v>
      </c>
      <c r="M1973">
        <v>0</v>
      </c>
      <c r="N1973">
        <v>6</v>
      </c>
      <c r="O1973">
        <v>0</v>
      </c>
      <c r="P1973">
        <v>0</v>
      </c>
      <c r="Q1973">
        <v>0</v>
      </c>
      <c r="R1973">
        <v>0</v>
      </c>
      <c r="S1973">
        <v>5</v>
      </c>
      <c r="T1973">
        <v>3</v>
      </c>
      <c r="U1973">
        <v>0</v>
      </c>
      <c r="V1973">
        <v>0</v>
      </c>
      <c r="W1973">
        <v>1</v>
      </c>
      <c r="X1973">
        <v>0</v>
      </c>
      <c r="Y1973">
        <v>0</v>
      </c>
      <c r="Z1973">
        <v>0</v>
      </c>
      <c r="AA1973">
        <v>0</v>
      </c>
      <c r="AB1973">
        <v>35</v>
      </c>
      <c r="AC1973">
        <v>0</v>
      </c>
      <c r="AD1973">
        <v>0</v>
      </c>
      <c r="AE1973">
        <v>0</v>
      </c>
      <c r="AF1973">
        <v>0</v>
      </c>
      <c r="AG1973">
        <v>0</v>
      </c>
      <c r="AH1973">
        <v>0</v>
      </c>
      <c r="AI1973">
        <v>1</v>
      </c>
      <c r="AJ1973">
        <v>0</v>
      </c>
      <c r="AK1973">
        <v>0</v>
      </c>
      <c r="AL1973">
        <v>0</v>
      </c>
      <c r="AM1973">
        <v>2</v>
      </c>
      <c r="AN1973">
        <v>0</v>
      </c>
      <c r="AO1973">
        <v>0</v>
      </c>
      <c r="AP1973">
        <v>0</v>
      </c>
      <c r="AQ1973">
        <v>0</v>
      </c>
      <c r="AR1973">
        <v>0</v>
      </c>
      <c r="AS1973">
        <v>0</v>
      </c>
      <c r="AT1973">
        <v>2</v>
      </c>
      <c r="AU1973">
        <v>1</v>
      </c>
      <c r="AV1973">
        <v>0</v>
      </c>
      <c r="AW1973">
        <v>1</v>
      </c>
      <c r="AX1973">
        <v>2</v>
      </c>
      <c r="AY1973">
        <v>8</v>
      </c>
      <c r="AZ1973">
        <v>7</v>
      </c>
      <c r="BA1973">
        <v>4</v>
      </c>
      <c r="BB1973">
        <v>1</v>
      </c>
      <c r="BC1973">
        <v>3</v>
      </c>
      <c r="BD1973">
        <v>0</v>
      </c>
      <c r="BE1973">
        <v>0</v>
      </c>
      <c r="BF1973">
        <v>0</v>
      </c>
      <c r="BG1973">
        <v>0</v>
      </c>
      <c r="BH1973">
        <v>0</v>
      </c>
      <c r="BI1973">
        <v>2</v>
      </c>
      <c r="BJ1973">
        <v>3</v>
      </c>
      <c r="BK1973">
        <v>0</v>
      </c>
      <c r="BL1973">
        <v>1</v>
      </c>
      <c r="BM1973">
        <v>2</v>
      </c>
      <c r="BN1973">
        <v>0</v>
      </c>
      <c r="BO1973">
        <v>8</v>
      </c>
      <c r="BP1973">
        <v>0</v>
      </c>
      <c r="BQ1973">
        <v>1</v>
      </c>
      <c r="BR1973">
        <v>0</v>
      </c>
      <c r="BS1973">
        <v>5</v>
      </c>
      <c r="BT1973">
        <v>54</v>
      </c>
      <c r="BU1973" t="s">
        <v>1962</v>
      </c>
    </row>
    <row r="1974" spans="1:73">
      <c r="A1974" t="s">
        <v>1778</v>
      </c>
      <c r="B1974" t="s">
        <v>1779</v>
      </c>
      <c r="C1974">
        <v>188</v>
      </c>
      <c r="D1974" t="s">
        <v>119</v>
      </c>
      <c r="E1974" t="s">
        <v>78</v>
      </c>
      <c r="F1974" t="s">
        <v>77</v>
      </c>
      <c r="G1974">
        <v>0</v>
      </c>
      <c r="H1974">
        <v>0</v>
      </c>
      <c r="I1974">
        <v>0</v>
      </c>
      <c r="J1974">
        <v>0</v>
      </c>
      <c r="K1974">
        <v>0</v>
      </c>
      <c r="L1974">
        <v>0</v>
      </c>
      <c r="M1974">
        <v>0</v>
      </c>
      <c r="N1974">
        <v>1</v>
      </c>
      <c r="O1974">
        <v>0</v>
      </c>
      <c r="P1974">
        <v>0</v>
      </c>
      <c r="Q1974">
        <v>0</v>
      </c>
      <c r="R1974">
        <v>0</v>
      </c>
      <c r="S1974">
        <v>4</v>
      </c>
      <c r="T1974">
        <v>0</v>
      </c>
      <c r="U1974">
        <v>0</v>
      </c>
      <c r="V1974">
        <v>1</v>
      </c>
      <c r="W1974">
        <v>0</v>
      </c>
      <c r="X1974">
        <v>0</v>
      </c>
      <c r="Y1974">
        <v>0</v>
      </c>
      <c r="Z1974">
        <v>0</v>
      </c>
      <c r="AA1974">
        <v>0</v>
      </c>
      <c r="AB1974">
        <v>10</v>
      </c>
      <c r="AC1974">
        <v>0</v>
      </c>
      <c r="AD1974">
        <v>0</v>
      </c>
      <c r="AE1974">
        <v>0</v>
      </c>
      <c r="AF1974">
        <v>0</v>
      </c>
      <c r="AG1974">
        <v>0</v>
      </c>
      <c r="AH1974">
        <v>0</v>
      </c>
      <c r="AI1974">
        <v>0</v>
      </c>
      <c r="AJ1974">
        <v>0</v>
      </c>
      <c r="AK1974">
        <v>1</v>
      </c>
      <c r="AL1974">
        <v>0</v>
      </c>
      <c r="AM1974">
        <v>5</v>
      </c>
      <c r="AN1974">
        <v>0</v>
      </c>
      <c r="AO1974">
        <v>0</v>
      </c>
      <c r="AP1974">
        <v>0</v>
      </c>
      <c r="AQ1974">
        <v>0</v>
      </c>
      <c r="AR1974">
        <v>0</v>
      </c>
      <c r="AS1974">
        <v>0</v>
      </c>
      <c r="AT1974">
        <v>0</v>
      </c>
      <c r="AU1974">
        <v>0</v>
      </c>
      <c r="AV1974">
        <v>0</v>
      </c>
      <c r="AW1974">
        <v>0</v>
      </c>
      <c r="AX1974">
        <v>1</v>
      </c>
      <c r="AY1974">
        <v>2</v>
      </c>
      <c r="AZ1974">
        <v>3</v>
      </c>
      <c r="BA1974">
        <v>6</v>
      </c>
      <c r="BB1974">
        <v>0</v>
      </c>
      <c r="BC1974">
        <v>1</v>
      </c>
      <c r="BD1974">
        <v>0</v>
      </c>
      <c r="BE1974">
        <v>0</v>
      </c>
      <c r="BF1974">
        <v>0</v>
      </c>
      <c r="BG1974">
        <v>0</v>
      </c>
      <c r="BH1974">
        <v>0</v>
      </c>
      <c r="BI1974">
        <v>1</v>
      </c>
      <c r="BJ1974">
        <v>0</v>
      </c>
      <c r="BK1974">
        <v>0</v>
      </c>
      <c r="BL1974">
        <v>0</v>
      </c>
      <c r="BM1974">
        <v>1</v>
      </c>
      <c r="BN1974">
        <v>1</v>
      </c>
      <c r="BO1974">
        <v>3</v>
      </c>
      <c r="BP1974">
        <v>0</v>
      </c>
      <c r="BQ1974">
        <v>0</v>
      </c>
      <c r="BR1974">
        <v>0</v>
      </c>
      <c r="BS1974">
        <v>1</v>
      </c>
      <c r="BT1974">
        <v>13</v>
      </c>
      <c r="BU1974" t="s">
        <v>1963</v>
      </c>
    </row>
    <row r="1975" spans="1:73">
      <c r="A1975" t="s">
        <v>1778</v>
      </c>
      <c r="B1975" t="s">
        <v>1779</v>
      </c>
      <c r="C1975">
        <v>189</v>
      </c>
      <c r="D1975" t="s">
        <v>119</v>
      </c>
      <c r="E1975" t="s">
        <v>1792</v>
      </c>
      <c r="F1975" t="s">
        <v>92</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1</v>
      </c>
      <c r="BT1975">
        <v>1</v>
      </c>
      <c r="BU1975" t="s">
        <v>641</v>
      </c>
    </row>
    <row r="1976" spans="1:73">
      <c r="A1976" t="s">
        <v>1778</v>
      </c>
      <c r="B1976" t="s">
        <v>1779</v>
      </c>
      <c r="C1976">
        <v>190</v>
      </c>
      <c r="D1976" t="s">
        <v>119</v>
      </c>
      <c r="E1976" t="s">
        <v>78</v>
      </c>
      <c r="F1976" t="s">
        <v>77</v>
      </c>
      <c r="G1976">
        <v>0</v>
      </c>
      <c r="H1976">
        <v>0</v>
      </c>
      <c r="I1976">
        <v>0</v>
      </c>
      <c r="J1976">
        <v>0</v>
      </c>
      <c r="K1976">
        <v>0</v>
      </c>
      <c r="L1976">
        <v>2</v>
      </c>
      <c r="M1976">
        <v>0</v>
      </c>
      <c r="N1976">
        <v>0</v>
      </c>
      <c r="O1976">
        <v>0</v>
      </c>
      <c r="P1976">
        <v>0</v>
      </c>
      <c r="Q1976">
        <v>2</v>
      </c>
      <c r="R1976">
        <v>1</v>
      </c>
      <c r="S1976">
        <v>4</v>
      </c>
      <c r="T1976">
        <v>0</v>
      </c>
      <c r="U1976">
        <v>0</v>
      </c>
      <c r="V1976">
        <v>1</v>
      </c>
      <c r="W1976">
        <v>0</v>
      </c>
      <c r="X1976">
        <v>0</v>
      </c>
      <c r="Y1976">
        <v>0</v>
      </c>
      <c r="Z1976">
        <v>0</v>
      </c>
      <c r="AA1976">
        <v>0</v>
      </c>
      <c r="AB1976">
        <v>9</v>
      </c>
      <c r="AC1976">
        <v>0</v>
      </c>
      <c r="AD1976">
        <v>0</v>
      </c>
      <c r="AE1976">
        <v>0</v>
      </c>
      <c r="AF1976">
        <v>0</v>
      </c>
      <c r="AG1976">
        <v>0</v>
      </c>
      <c r="AH1976">
        <v>0</v>
      </c>
      <c r="AI1976">
        <v>0</v>
      </c>
      <c r="AJ1976">
        <v>0</v>
      </c>
      <c r="AK1976">
        <v>0</v>
      </c>
      <c r="AL1976">
        <v>0</v>
      </c>
      <c r="AM1976">
        <v>1</v>
      </c>
      <c r="AN1976">
        <v>0</v>
      </c>
      <c r="AO1976">
        <v>0</v>
      </c>
      <c r="AP1976">
        <v>0</v>
      </c>
      <c r="AQ1976">
        <v>0</v>
      </c>
      <c r="AR1976">
        <v>0</v>
      </c>
      <c r="AS1976">
        <v>0</v>
      </c>
      <c r="AT1976">
        <v>0</v>
      </c>
      <c r="AU1976">
        <v>0</v>
      </c>
      <c r="AV1976">
        <v>0</v>
      </c>
      <c r="AW1976">
        <v>0</v>
      </c>
      <c r="AX1976">
        <v>0</v>
      </c>
      <c r="AY1976">
        <v>4</v>
      </c>
      <c r="AZ1976">
        <v>3</v>
      </c>
      <c r="BA1976">
        <v>2</v>
      </c>
      <c r="BB1976">
        <v>1</v>
      </c>
      <c r="BC1976">
        <v>2</v>
      </c>
      <c r="BD1976">
        <v>0</v>
      </c>
      <c r="BE1976">
        <v>0</v>
      </c>
      <c r="BF1976">
        <v>0</v>
      </c>
      <c r="BG1976">
        <v>0</v>
      </c>
      <c r="BH1976">
        <v>0</v>
      </c>
      <c r="BI1976">
        <v>0</v>
      </c>
      <c r="BJ1976">
        <v>2</v>
      </c>
      <c r="BK1976">
        <v>0</v>
      </c>
      <c r="BL1976">
        <v>0</v>
      </c>
      <c r="BM1976">
        <v>0</v>
      </c>
      <c r="BN1976">
        <v>0</v>
      </c>
      <c r="BO1976">
        <v>3</v>
      </c>
      <c r="BP1976">
        <v>0</v>
      </c>
      <c r="BQ1976">
        <v>0</v>
      </c>
      <c r="BR1976">
        <v>0</v>
      </c>
      <c r="BS1976">
        <v>1</v>
      </c>
      <c r="BT1976">
        <v>15</v>
      </c>
      <c r="BU1976" t="s">
        <v>1964</v>
      </c>
    </row>
    <row r="1977" spans="1:73">
      <c r="A1977" t="s">
        <v>1778</v>
      </c>
      <c r="B1977" t="s">
        <v>1779</v>
      </c>
      <c r="C1977">
        <v>191</v>
      </c>
      <c r="D1977" t="s">
        <v>119</v>
      </c>
      <c r="E1977" t="s">
        <v>1792</v>
      </c>
      <c r="F1977" t="s">
        <v>92</v>
      </c>
      <c r="G1977">
        <v>0</v>
      </c>
      <c r="H1977">
        <v>0</v>
      </c>
      <c r="I1977">
        <v>0</v>
      </c>
      <c r="J1977">
        <v>0</v>
      </c>
      <c r="K1977">
        <v>0</v>
      </c>
      <c r="L1977">
        <v>0</v>
      </c>
      <c r="M1977">
        <v>0</v>
      </c>
      <c r="N1977">
        <v>0</v>
      </c>
      <c r="O1977">
        <v>0</v>
      </c>
      <c r="P1977">
        <v>0</v>
      </c>
      <c r="Q1977">
        <v>0</v>
      </c>
      <c r="R1977">
        <v>0</v>
      </c>
      <c r="S1977">
        <v>1</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1</v>
      </c>
      <c r="AM1977">
        <v>0</v>
      </c>
      <c r="AN1977">
        <v>0</v>
      </c>
      <c r="AO1977">
        <v>0</v>
      </c>
      <c r="AP1977">
        <v>0</v>
      </c>
      <c r="AQ1977">
        <v>0</v>
      </c>
      <c r="AR1977">
        <v>0</v>
      </c>
      <c r="AS1977">
        <v>0</v>
      </c>
      <c r="AT1977">
        <v>0</v>
      </c>
      <c r="AU1977">
        <v>0</v>
      </c>
      <c r="AV1977">
        <v>0</v>
      </c>
      <c r="AW1977">
        <v>0</v>
      </c>
      <c r="AX1977">
        <v>0</v>
      </c>
      <c r="AY1977">
        <v>0</v>
      </c>
      <c r="AZ1977">
        <v>1</v>
      </c>
      <c r="BA1977">
        <v>0</v>
      </c>
      <c r="BB1977">
        <v>0</v>
      </c>
      <c r="BC1977">
        <v>0</v>
      </c>
      <c r="BD1977">
        <v>0</v>
      </c>
      <c r="BE1977">
        <v>0</v>
      </c>
      <c r="BF1977">
        <v>0</v>
      </c>
      <c r="BG1977">
        <v>0</v>
      </c>
      <c r="BH1977">
        <v>0</v>
      </c>
      <c r="BI1977">
        <v>0</v>
      </c>
      <c r="BJ1977">
        <v>0</v>
      </c>
      <c r="BK1977">
        <v>0</v>
      </c>
      <c r="BL1977">
        <v>0</v>
      </c>
      <c r="BM1977">
        <v>0</v>
      </c>
      <c r="BN1977">
        <v>0</v>
      </c>
      <c r="BO1977">
        <v>1</v>
      </c>
      <c r="BP1977">
        <v>0</v>
      </c>
      <c r="BQ1977">
        <v>0</v>
      </c>
      <c r="BR1977">
        <v>0</v>
      </c>
      <c r="BS1977">
        <v>2</v>
      </c>
      <c r="BT1977">
        <v>4</v>
      </c>
      <c r="BU1977" t="s">
        <v>1965</v>
      </c>
    </row>
    <row r="1978" spans="1:73">
      <c r="A1978" t="s">
        <v>1778</v>
      </c>
      <c r="B1978" t="s">
        <v>1779</v>
      </c>
      <c r="C1978">
        <v>192</v>
      </c>
      <c r="D1978" t="s">
        <v>119</v>
      </c>
      <c r="E1978" t="s">
        <v>78</v>
      </c>
      <c r="F1978" t="s">
        <v>77</v>
      </c>
      <c r="G1978">
        <v>0</v>
      </c>
      <c r="H1978">
        <v>0</v>
      </c>
      <c r="I1978">
        <v>0</v>
      </c>
      <c r="J1978">
        <v>0</v>
      </c>
      <c r="K1978">
        <v>0</v>
      </c>
      <c r="L1978">
        <v>0</v>
      </c>
      <c r="M1978">
        <v>0</v>
      </c>
      <c r="N1978">
        <v>0</v>
      </c>
      <c r="O1978">
        <v>0</v>
      </c>
      <c r="P1978">
        <v>0</v>
      </c>
      <c r="Q1978">
        <v>0</v>
      </c>
      <c r="R1978">
        <v>0</v>
      </c>
      <c r="S1978">
        <v>2</v>
      </c>
      <c r="T1978">
        <v>0</v>
      </c>
      <c r="U1978">
        <v>0</v>
      </c>
      <c r="V1978">
        <v>1</v>
      </c>
      <c r="W1978">
        <v>0</v>
      </c>
      <c r="X1978">
        <v>0</v>
      </c>
      <c r="Y1978">
        <v>0</v>
      </c>
      <c r="Z1978">
        <v>0</v>
      </c>
      <c r="AA1978">
        <v>0</v>
      </c>
      <c r="AB1978">
        <v>2</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1</v>
      </c>
      <c r="AV1978">
        <v>0</v>
      </c>
      <c r="AW1978">
        <v>0</v>
      </c>
      <c r="AX1978">
        <v>0</v>
      </c>
      <c r="AY1978">
        <v>1</v>
      </c>
      <c r="AZ1978">
        <v>0</v>
      </c>
      <c r="BA1978">
        <v>0</v>
      </c>
      <c r="BB1978">
        <v>0</v>
      </c>
      <c r="BC1978">
        <v>0</v>
      </c>
      <c r="BD1978">
        <v>0</v>
      </c>
      <c r="BE1978">
        <v>0</v>
      </c>
      <c r="BF1978">
        <v>0</v>
      </c>
      <c r="BG1978">
        <v>0</v>
      </c>
      <c r="BH1978">
        <v>0</v>
      </c>
      <c r="BI1978">
        <v>0</v>
      </c>
      <c r="BJ1978">
        <v>0</v>
      </c>
      <c r="BK1978">
        <v>0</v>
      </c>
      <c r="BL1978">
        <v>0</v>
      </c>
      <c r="BM1978">
        <v>0</v>
      </c>
      <c r="BN1978">
        <v>0</v>
      </c>
      <c r="BO1978">
        <v>1</v>
      </c>
      <c r="BP1978">
        <v>0</v>
      </c>
      <c r="BQ1978">
        <v>0</v>
      </c>
      <c r="BR1978">
        <v>0</v>
      </c>
      <c r="BS1978">
        <v>2</v>
      </c>
      <c r="BT1978">
        <v>5</v>
      </c>
      <c r="BU1978" t="s">
        <v>1966</v>
      </c>
    </row>
    <row r="1979" spans="1:73">
      <c r="A1979" t="s">
        <v>1778</v>
      </c>
      <c r="B1979" t="s">
        <v>1779</v>
      </c>
      <c r="C1979">
        <v>193</v>
      </c>
      <c r="D1979" t="s">
        <v>119</v>
      </c>
      <c r="E1979" t="s">
        <v>1792</v>
      </c>
      <c r="F1979" t="s">
        <v>92</v>
      </c>
      <c r="G1979">
        <v>0</v>
      </c>
      <c r="H1979">
        <v>4</v>
      </c>
      <c r="I1979">
        <v>0</v>
      </c>
      <c r="J1979">
        <v>0</v>
      </c>
      <c r="K1979">
        <v>0</v>
      </c>
      <c r="L1979">
        <v>4</v>
      </c>
      <c r="M1979">
        <v>0</v>
      </c>
      <c r="N1979">
        <v>4</v>
      </c>
      <c r="O1979">
        <v>0</v>
      </c>
      <c r="P1979">
        <v>0</v>
      </c>
      <c r="Q1979">
        <v>1</v>
      </c>
      <c r="R1979">
        <v>1</v>
      </c>
      <c r="S1979">
        <v>12</v>
      </c>
      <c r="T1979">
        <v>6</v>
      </c>
      <c r="U1979">
        <v>0</v>
      </c>
      <c r="V1979">
        <v>2</v>
      </c>
      <c r="W1979">
        <v>3</v>
      </c>
      <c r="X1979">
        <v>0</v>
      </c>
      <c r="Y1979">
        <v>0</v>
      </c>
      <c r="Z1979">
        <v>0</v>
      </c>
      <c r="AA1979">
        <v>0</v>
      </c>
      <c r="AB1979">
        <v>32</v>
      </c>
      <c r="AC1979">
        <v>0</v>
      </c>
      <c r="AD1979">
        <v>0</v>
      </c>
      <c r="AE1979">
        <v>0</v>
      </c>
      <c r="AF1979">
        <v>0</v>
      </c>
      <c r="AG1979">
        <v>0</v>
      </c>
      <c r="AH1979">
        <v>0</v>
      </c>
      <c r="AI1979">
        <v>2</v>
      </c>
      <c r="AJ1979">
        <v>0</v>
      </c>
      <c r="AK1979">
        <v>0</v>
      </c>
      <c r="AL1979">
        <v>2</v>
      </c>
      <c r="AM1979">
        <v>6</v>
      </c>
      <c r="AN1979">
        <v>0</v>
      </c>
      <c r="AO1979">
        <v>0</v>
      </c>
      <c r="AP1979">
        <v>0</v>
      </c>
      <c r="AQ1979">
        <v>0</v>
      </c>
      <c r="AR1979">
        <v>0</v>
      </c>
      <c r="AS1979">
        <v>0</v>
      </c>
      <c r="AT1979">
        <v>0</v>
      </c>
      <c r="AU1979">
        <v>0</v>
      </c>
      <c r="AV1979">
        <v>0</v>
      </c>
      <c r="AW1979">
        <v>0</v>
      </c>
      <c r="AX1979">
        <v>2</v>
      </c>
      <c r="AY1979">
        <v>6</v>
      </c>
      <c r="AZ1979">
        <v>8</v>
      </c>
      <c r="BA1979">
        <v>9</v>
      </c>
      <c r="BB1979">
        <v>2</v>
      </c>
      <c r="BC1979">
        <v>5</v>
      </c>
      <c r="BD1979">
        <v>0</v>
      </c>
      <c r="BE1979">
        <v>0</v>
      </c>
      <c r="BF1979">
        <v>0</v>
      </c>
      <c r="BG1979">
        <v>0</v>
      </c>
      <c r="BH1979">
        <v>0</v>
      </c>
      <c r="BI1979">
        <v>2</v>
      </c>
      <c r="BJ1979">
        <v>5</v>
      </c>
      <c r="BK1979">
        <v>0</v>
      </c>
      <c r="BL1979">
        <v>3</v>
      </c>
      <c r="BM1979">
        <v>2</v>
      </c>
      <c r="BN1979">
        <v>0</v>
      </c>
      <c r="BO1979">
        <v>8</v>
      </c>
      <c r="BP1979">
        <v>0</v>
      </c>
      <c r="BQ1979">
        <v>0</v>
      </c>
      <c r="BR1979">
        <v>0</v>
      </c>
      <c r="BS1979">
        <v>3</v>
      </c>
      <c r="BT1979">
        <v>52</v>
      </c>
      <c r="BU1979" t="s">
        <v>1967</v>
      </c>
    </row>
    <row r="1980" spans="1:73">
      <c r="A1980" t="s">
        <v>1778</v>
      </c>
      <c r="B1980" t="s">
        <v>1779</v>
      </c>
      <c r="C1980">
        <v>194</v>
      </c>
      <c r="D1980" t="s">
        <v>119</v>
      </c>
      <c r="E1980" t="s">
        <v>78</v>
      </c>
      <c r="F1980" t="s">
        <v>77</v>
      </c>
      <c r="G1980">
        <v>0</v>
      </c>
      <c r="H1980">
        <v>1</v>
      </c>
      <c r="I1980">
        <v>0</v>
      </c>
      <c r="J1980">
        <v>0</v>
      </c>
      <c r="K1980">
        <v>0</v>
      </c>
      <c r="L1980">
        <v>0</v>
      </c>
      <c r="M1980">
        <v>0</v>
      </c>
      <c r="N1980">
        <v>4</v>
      </c>
      <c r="O1980">
        <v>0</v>
      </c>
      <c r="P1980">
        <v>0</v>
      </c>
      <c r="Q1980">
        <v>0</v>
      </c>
      <c r="R1980">
        <v>0</v>
      </c>
      <c r="S1980">
        <v>0</v>
      </c>
      <c r="T1980">
        <v>0</v>
      </c>
      <c r="U1980">
        <v>0</v>
      </c>
      <c r="V1980">
        <v>0</v>
      </c>
      <c r="W1980">
        <v>0</v>
      </c>
      <c r="X1980">
        <v>0</v>
      </c>
      <c r="Y1980">
        <v>0</v>
      </c>
      <c r="Z1980">
        <v>0</v>
      </c>
      <c r="AA1980">
        <v>0</v>
      </c>
      <c r="AB1980">
        <v>13</v>
      </c>
      <c r="AC1980">
        <v>1</v>
      </c>
      <c r="AD1980">
        <v>0</v>
      </c>
      <c r="AE1980">
        <v>0</v>
      </c>
      <c r="AF1980">
        <v>0</v>
      </c>
      <c r="AG1980">
        <v>0</v>
      </c>
      <c r="AH1980">
        <v>3</v>
      </c>
      <c r="AI1980">
        <v>0</v>
      </c>
      <c r="AJ1980">
        <v>0</v>
      </c>
      <c r="AK1980">
        <v>0</v>
      </c>
      <c r="AL1980">
        <v>0</v>
      </c>
      <c r="AM1980">
        <v>2</v>
      </c>
      <c r="AN1980">
        <v>0</v>
      </c>
      <c r="AO1980">
        <v>0</v>
      </c>
      <c r="AP1980">
        <v>0</v>
      </c>
      <c r="AQ1980">
        <v>0</v>
      </c>
      <c r="AR1980">
        <v>0</v>
      </c>
      <c r="AS1980">
        <v>0</v>
      </c>
      <c r="AT1980">
        <v>0</v>
      </c>
      <c r="AU1980">
        <v>0</v>
      </c>
      <c r="AV1980">
        <v>0</v>
      </c>
      <c r="AW1980">
        <v>0</v>
      </c>
      <c r="AX1980">
        <v>5</v>
      </c>
      <c r="AY1980">
        <v>1</v>
      </c>
      <c r="AZ1980">
        <v>3</v>
      </c>
      <c r="BA1980">
        <v>7</v>
      </c>
      <c r="BB1980">
        <v>0</v>
      </c>
      <c r="BC1980">
        <v>1</v>
      </c>
      <c r="BD1980">
        <v>0</v>
      </c>
      <c r="BE1980">
        <v>0</v>
      </c>
      <c r="BF1980">
        <v>0</v>
      </c>
      <c r="BG1980">
        <v>0</v>
      </c>
      <c r="BH1980">
        <v>0</v>
      </c>
      <c r="BI1980">
        <v>2</v>
      </c>
      <c r="BJ1980">
        <v>0</v>
      </c>
      <c r="BK1980">
        <v>0</v>
      </c>
      <c r="BL1980">
        <v>0</v>
      </c>
      <c r="BM1980">
        <v>0</v>
      </c>
      <c r="BN1980">
        <v>1</v>
      </c>
      <c r="BO1980">
        <v>5</v>
      </c>
      <c r="BP1980">
        <v>0</v>
      </c>
      <c r="BQ1980">
        <v>0</v>
      </c>
      <c r="BR1980">
        <v>0</v>
      </c>
      <c r="BS1980">
        <v>3</v>
      </c>
      <c r="BT1980">
        <v>19</v>
      </c>
      <c r="BU1980" t="s">
        <v>1968</v>
      </c>
    </row>
    <row r="1981" spans="1:73">
      <c r="A1981" t="s">
        <v>1778</v>
      </c>
      <c r="B1981" t="s">
        <v>1779</v>
      </c>
      <c r="C1981">
        <v>195</v>
      </c>
      <c r="D1981" t="s">
        <v>119</v>
      </c>
      <c r="E1981" t="s">
        <v>1800</v>
      </c>
      <c r="F1981" t="s">
        <v>101</v>
      </c>
      <c r="G1981">
        <v>0</v>
      </c>
      <c r="H1981">
        <v>0</v>
      </c>
      <c r="I1981">
        <v>0</v>
      </c>
      <c r="J1981">
        <v>0</v>
      </c>
      <c r="K1981">
        <v>0</v>
      </c>
      <c r="L1981">
        <v>1</v>
      </c>
      <c r="M1981">
        <v>0</v>
      </c>
      <c r="N1981">
        <v>1</v>
      </c>
      <c r="O1981">
        <v>0</v>
      </c>
      <c r="P1981">
        <v>0</v>
      </c>
      <c r="Q1981">
        <v>0</v>
      </c>
      <c r="R1981">
        <v>0</v>
      </c>
      <c r="S1981">
        <v>0</v>
      </c>
      <c r="T1981">
        <v>0</v>
      </c>
      <c r="U1981">
        <v>0</v>
      </c>
      <c r="V1981">
        <v>0</v>
      </c>
      <c r="W1981">
        <v>0</v>
      </c>
      <c r="X1981">
        <v>0</v>
      </c>
      <c r="Y1981">
        <v>0</v>
      </c>
      <c r="Z1981">
        <v>0</v>
      </c>
      <c r="AA1981">
        <v>0</v>
      </c>
      <c r="AB1981">
        <v>9</v>
      </c>
      <c r="AC1981">
        <v>0</v>
      </c>
      <c r="AD1981">
        <v>0</v>
      </c>
      <c r="AE1981">
        <v>0</v>
      </c>
      <c r="AF1981">
        <v>0</v>
      </c>
      <c r="AG1981">
        <v>0</v>
      </c>
      <c r="AH1981">
        <v>0</v>
      </c>
      <c r="AI1981">
        <v>0</v>
      </c>
      <c r="AJ1981">
        <v>0</v>
      </c>
      <c r="AK1981">
        <v>0</v>
      </c>
      <c r="AL1981">
        <v>0</v>
      </c>
      <c r="AM1981">
        <v>2</v>
      </c>
      <c r="AN1981">
        <v>0</v>
      </c>
      <c r="AO1981">
        <v>0</v>
      </c>
      <c r="AP1981">
        <v>0</v>
      </c>
      <c r="AQ1981">
        <v>0</v>
      </c>
      <c r="AR1981">
        <v>0</v>
      </c>
      <c r="AS1981">
        <v>0</v>
      </c>
      <c r="AT1981">
        <v>1</v>
      </c>
      <c r="AU1981">
        <v>0</v>
      </c>
      <c r="AV1981">
        <v>0</v>
      </c>
      <c r="AW1981">
        <v>0</v>
      </c>
      <c r="AX1981">
        <v>0</v>
      </c>
      <c r="AY1981">
        <v>1</v>
      </c>
      <c r="AZ1981">
        <v>2</v>
      </c>
      <c r="BA1981">
        <v>4</v>
      </c>
      <c r="BB1981">
        <v>0</v>
      </c>
      <c r="BC1981">
        <v>2</v>
      </c>
      <c r="BD1981">
        <v>0</v>
      </c>
      <c r="BE1981">
        <v>0</v>
      </c>
      <c r="BF1981">
        <v>0</v>
      </c>
      <c r="BG1981">
        <v>0</v>
      </c>
      <c r="BH1981">
        <v>0</v>
      </c>
      <c r="BI1981">
        <v>0</v>
      </c>
      <c r="BJ1981">
        <v>2</v>
      </c>
      <c r="BK1981">
        <v>0</v>
      </c>
      <c r="BL1981">
        <v>0</v>
      </c>
      <c r="BM1981">
        <v>0</v>
      </c>
      <c r="BN1981">
        <v>0</v>
      </c>
      <c r="BO1981">
        <v>2</v>
      </c>
      <c r="BP1981">
        <v>0</v>
      </c>
      <c r="BQ1981">
        <v>0</v>
      </c>
      <c r="BR1981">
        <v>0</v>
      </c>
      <c r="BS1981">
        <v>2</v>
      </c>
      <c r="BT1981">
        <v>14</v>
      </c>
      <c r="BU1981" t="s">
        <v>1969</v>
      </c>
    </row>
    <row r="1982" spans="1:73">
      <c r="A1982" t="s">
        <v>1778</v>
      </c>
      <c r="B1982" t="s">
        <v>1779</v>
      </c>
      <c r="C1982">
        <v>196</v>
      </c>
      <c r="D1982" t="s">
        <v>119</v>
      </c>
      <c r="E1982" t="s">
        <v>78</v>
      </c>
      <c r="F1982" t="s">
        <v>77</v>
      </c>
      <c r="G1982">
        <v>0</v>
      </c>
      <c r="H1982">
        <v>2</v>
      </c>
      <c r="I1982">
        <v>0</v>
      </c>
      <c r="J1982">
        <v>0</v>
      </c>
      <c r="K1982">
        <v>0</v>
      </c>
      <c r="L1982">
        <v>1</v>
      </c>
      <c r="M1982">
        <v>0</v>
      </c>
      <c r="N1982">
        <v>0</v>
      </c>
      <c r="O1982">
        <v>0</v>
      </c>
      <c r="P1982">
        <v>0</v>
      </c>
      <c r="Q1982">
        <v>0</v>
      </c>
      <c r="R1982">
        <v>0</v>
      </c>
      <c r="S1982">
        <v>0</v>
      </c>
      <c r="T1982">
        <v>0</v>
      </c>
      <c r="U1982">
        <v>0</v>
      </c>
      <c r="V1982">
        <v>0</v>
      </c>
      <c r="W1982">
        <v>0</v>
      </c>
      <c r="X1982">
        <v>0</v>
      </c>
      <c r="Y1982">
        <v>0</v>
      </c>
      <c r="Z1982">
        <v>0</v>
      </c>
      <c r="AA1982">
        <v>0</v>
      </c>
      <c r="AB1982">
        <v>6</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2</v>
      </c>
      <c r="AY1982">
        <v>1</v>
      </c>
      <c r="AZ1982">
        <v>1</v>
      </c>
      <c r="BA1982">
        <v>2</v>
      </c>
      <c r="BB1982">
        <v>0</v>
      </c>
      <c r="BC1982">
        <v>3</v>
      </c>
      <c r="BD1982">
        <v>0</v>
      </c>
      <c r="BE1982">
        <v>0</v>
      </c>
      <c r="BF1982">
        <v>0</v>
      </c>
      <c r="BG1982">
        <v>0</v>
      </c>
      <c r="BH1982">
        <v>0</v>
      </c>
      <c r="BI1982">
        <v>2</v>
      </c>
      <c r="BJ1982">
        <v>2</v>
      </c>
      <c r="BK1982">
        <v>0</v>
      </c>
      <c r="BL1982">
        <v>0</v>
      </c>
      <c r="BM1982">
        <v>0</v>
      </c>
      <c r="BN1982">
        <v>1</v>
      </c>
      <c r="BO1982">
        <v>1</v>
      </c>
      <c r="BP1982">
        <v>2</v>
      </c>
      <c r="BQ1982">
        <v>0</v>
      </c>
      <c r="BR1982">
        <v>0</v>
      </c>
      <c r="BS1982">
        <v>1</v>
      </c>
      <c r="BT1982">
        <v>8</v>
      </c>
      <c r="BU1982" t="s">
        <v>1970</v>
      </c>
    </row>
    <row r="1983" spans="1:73">
      <c r="A1983" t="s">
        <v>1778</v>
      </c>
      <c r="B1983" t="s">
        <v>1779</v>
      </c>
      <c r="C1983">
        <v>197</v>
      </c>
      <c r="D1983" t="s">
        <v>119</v>
      </c>
      <c r="E1983" t="s">
        <v>1800</v>
      </c>
      <c r="F1983" t="s">
        <v>101</v>
      </c>
      <c r="G1983">
        <v>0</v>
      </c>
      <c r="H1983">
        <v>0</v>
      </c>
      <c r="I1983">
        <v>0</v>
      </c>
      <c r="J1983">
        <v>0</v>
      </c>
      <c r="K1983">
        <v>0</v>
      </c>
      <c r="L1983">
        <v>1</v>
      </c>
      <c r="M1983">
        <v>0</v>
      </c>
      <c r="N1983">
        <v>2</v>
      </c>
      <c r="O1983">
        <v>0</v>
      </c>
      <c r="P1983">
        <v>0</v>
      </c>
      <c r="Q1983">
        <v>1</v>
      </c>
      <c r="R1983">
        <v>0</v>
      </c>
      <c r="S1983">
        <v>2</v>
      </c>
      <c r="T1983">
        <v>0</v>
      </c>
      <c r="U1983">
        <v>0</v>
      </c>
      <c r="V1983">
        <v>0</v>
      </c>
      <c r="W1983">
        <v>0</v>
      </c>
      <c r="X1983">
        <v>0</v>
      </c>
      <c r="Y1983">
        <v>0</v>
      </c>
      <c r="Z1983">
        <v>0</v>
      </c>
      <c r="AA1983">
        <v>0</v>
      </c>
      <c r="AB1983">
        <v>7</v>
      </c>
      <c r="AC1983">
        <v>0</v>
      </c>
      <c r="AD1983">
        <v>0</v>
      </c>
      <c r="AE1983">
        <v>0</v>
      </c>
      <c r="AF1983">
        <v>0</v>
      </c>
      <c r="AG1983">
        <v>0</v>
      </c>
      <c r="AH1983">
        <v>0</v>
      </c>
      <c r="AI1983">
        <v>0</v>
      </c>
      <c r="AJ1983">
        <v>0</v>
      </c>
      <c r="AK1983">
        <v>0</v>
      </c>
      <c r="AL1983">
        <v>1</v>
      </c>
      <c r="AM1983">
        <v>0</v>
      </c>
      <c r="AN1983">
        <v>0</v>
      </c>
      <c r="AO1983">
        <v>0</v>
      </c>
      <c r="AP1983">
        <v>0</v>
      </c>
      <c r="AQ1983">
        <v>0</v>
      </c>
      <c r="AR1983">
        <v>0</v>
      </c>
      <c r="AS1983">
        <v>0</v>
      </c>
      <c r="AT1983">
        <v>0</v>
      </c>
      <c r="AU1983">
        <v>0</v>
      </c>
      <c r="AV1983">
        <v>0</v>
      </c>
      <c r="AW1983">
        <v>0</v>
      </c>
      <c r="AX1983">
        <v>2</v>
      </c>
      <c r="AY1983">
        <v>1</v>
      </c>
      <c r="AZ1983">
        <v>3</v>
      </c>
      <c r="BA1983">
        <v>2</v>
      </c>
      <c r="BB1983">
        <v>1</v>
      </c>
      <c r="BC1983">
        <v>0</v>
      </c>
      <c r="BD1983">
        <v>0</v>
      </c>
      <c r="BE1983">
        <v>0</v>
      </c>
      <c r="BF1983">
        <v>0</v>
      </c>
      <c r="BG1983">
        <v>0</v>
      </c>
      <c r="BH1983">
        <v>0</v>
      </c>
      <c r="BI1983">
        <v>1</v>
      </c>
      <c r="BJ1983">
        <v>0</v>
      </c>
      <c r="BK1983">
        <v>0</v>
      </c>
      <c r="BL1983">
        <v>0</v>
      </c>
      <c r="BM1983">
        <v>0</v>
      </c>
      <c r="BN1983">
        <v>0</v>
      </c>
      <c r="BO1983">
        <v>4</v>
      </c>
      <c r="BP1983">
        <v>0</v>
      </c>
      <c r="BQ1983">
        <v>0</v>
      </c>
      <c r="BR1983">
        <v>1</v>
      </c>
      <c r="BS1983">
        <v>2</v>
      </c>
      <c r="BT1983">
        <v>14</v>
      </c>
      <c r="BU1983" t="s">
        <v>1971</v>
      </c>
    </row>
    <row r="1984" spans="1:73">
      <c r="A1984" t="s">
        <v>1778</v>
      </c>
      <c r="B1984" t="s">
        <v>1779</v>
      </c>
      <c r="C1984">
        <v>198</v>
      </c>
      <c r="D1984" t="s">
        <v>119</v>
      </c>
      <c r="E1984" t="s">
        <v>1792</v>
      </c>
      <c r="F1984" t="s">
        <v>92</v>
      </c>
      <c r="G1984">
        <v>0</v>
      </c>
      <c r="H1984">
        <v>0</v>
      </c>
      <c r="I1984">
        <v>0</v>
      </c>
      <c r="J1984">
        <v>0</v>
      </c>
      <c r="K1984">
        <v>0</v>
      </c>
      <c r="L1984">
        <v>1</v>
      </c>
      <c r="M1984">
        <v>0</v>
      </c>
      <c r="N1984">
        <v>0</v>
      </c>
      <c r="O1984">
        <v>0</v>
      </c>
      <c r="P1984">
        <v>0</v>
      </c>
      <c r="Q1984">
        <v>0</v>
      </c>
      <c r="R1984">
        <v>0</v>
      </c>
      <c r="S1984">
        <v>0</v>
      </c>
      <c r="T1984">
        <v>0</v>
      </c>
      <c r="U1984">
        <v>0</v>
      </c>
      <c r="V1984">
        <v>0</v>
      </c>
      <c r="W1984">
        <v>0</v>
      </c>
      <c r="X1984">
        <v>0</v>
      </c>
      <c r="Y1984">
        <v>0</v>
      </c>
      <c r="Z1984">
        <v>0</v>
      </c>
      <c r="AA1984">
        <v>0</v>
      </c>
      <c r="AB1984">
        <v>4</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1</v>
      </c>
      <c r="AW1984">
        <v>0</v>
      </c>
      <c r="AX1984">
        <v>1</v>
      </c>
      <c r="AY1984">
        <v>1</v>
      </c>
      <c r="AZ1984">
        <v>1</v>
      </c>
      <c r="BA1984">
        <v>1</v>
      </c>
      <c r="BB1984">
        <v>0</v>
      </c>
      <c r="BC1984">
        <v>1</v>
      </c>
      <c r="BD1984">
        <v>0</v>
      </c>
      <c r="BE1984">
        <v>0</v>
      </c>
      <c r="BF1984">
        <v>1</v>
      </c>
      <c r="BG1984">
        <v>0</v>
      </c>
      <c r="BH1984">
        <v>0</v>
      </c>
      <c r="BI1984">
        <v>1</v>
      </c>
      <c r="BJ1984">
        <v>1</v>
      </c>
      <c r="BK1984">
        <v>0</v>
      </c>
      <c r="BL1984">
        <v>0</v>
      </c>
      <c r="BM1984">
        <v>0</v>
      </c>
      <c r="BN1984">
        <v>0</v>
      </c>
      <c r="BO1984">
        <v>1</v>
      </c>
      <c r="BP1984">
        <v>0</v>
      </c>
      <c r="BQ1984">
        <v>0</v>
      </c>
      <c r="BR1984">
        <v>1</v>
      </c>
      <c r="BS1984">
        <v>1</v>
      </c>
      <c r="BT1984">
        <v>6</v>
      </c>
      <c r="BU1984" t="s">
        <v>1972</v>
      </c>
    </row>
    <row r="1985" spans="1:73">
      <c r="A1985" t="s">
        <v>1778</v>
      </c>
      <c r="B1985" t="s">
        <v>1779</v>
      </c>
      <c r="C1985">
        <v>199</v>
      </c>
      <c r="D1985" t="s">
        <v>119</v>
      </c>
      <c r="E1985" t="s">
        <v>1800</v>
      </c>
      <c r="F1985" t="s">
        <v>101</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9</v>
      </c>
      <c r="AC1985">
        <v>0</v>
      </c>
      <c r="AD1985">
        <v>0</v>
      </c>
      <c r="AE1985">
        <v>0</v>
      </c>
      <c r="AF1985">
        <v>0</v>
      </c>
      <c r="AG1985">
        <v>0</v>
      </c>
      <c r="AH1985">
        <v>2</v>
      </c>
      <c r="AI1985">
        <v>0</v>
      </c>
      <c r="AJ1985">
        <v>0</v>
      </c>
      <c r="AK1985">
        <v>0</v>
      </c>
      <c r="AL1985">
        <v>0</v>
      </c>
      <c r="AM1985">
        <v>1</v>
      </c>
      <c r="AN1985">
        <v>0</v>
      </c>
      <c r="AO1985">
        <v>0</v>
      </c>
      <c r="AP1985">
        <v>0</v>
      </c>
      <c r="AQ1985">
        <v>0</v>
      </c>
      <c r="AR1985">
        <v>0</v>
      </c>
      <c r="AS1985">
        <v>0</v>
      </c>
      <c r="AT1985">
        <v>0</v>
      </c>
      <c r="AU1985">
        <v>0</v>
      </c>
      <c r="AV1985">
        <v>0</v>
      </c>
      <c r="AW1985">
        <v>0</v>
      </c>
      <c r="AX1985">
        <v>4</v>
      </c>
      <c r="AY1985">
        <v>2</v>
      </c>
      <c r="AZ1985">
        <v>4</v>
      </c>
      <c r="BA1985">
        <v>5</v>
      </c>
      <c r="BB1985">
        <v>0</v>
      </c>
      <c r="BC1985">
        <v>1</v>
      </c>
      <c r="BD1985">
        <v>0</v>
      </c>
      <c r="BE1985">
        <v>0</v>
      </c>
      <c r="BF1985">
        <v>0</v>
      </c>
      <c r="BG1985">
        <v>0</v>
      </c>
      <c r="BH1985">
        <v>0</v>
      </c>
      <c r="BI1985">
        <v>6</v>
      </c>
      <c r="BJ1985">
        <v>1</v>
      </c>
      <c r="BK1985">
        <v>0</v>
      </c>
      <c r="BL1985">
        <v>0</v>
      </c>
      <c r="BM1985">
        <v>0</v>
      </c>
      <c r="BN1985">
        <v>0</v>
      </c>
      <c r="BO1985">
        <v>4</v>
      </c>
      <c r="BP1985">
        <v>0</v>
      </c>
      <c r="BQ1985">
        <v>0</v>
      </c>
      <c r="BR1985">
        <v>2</v>
      </c>
      <c r="BS1985">
        <v>2</v>
      </c>
      <c r="BT1985">
        <v>15</v>
      </c>
      <c r="BU1985" t="s">
        <v>1973</v>
      </c>
    </row>
    <row r="1986" spans="1:73">
      <c r="A1986" t="s">
        <v>1778</v>
      </c>
      <c r="B1986" t="s">
        <v>1779</v>
      </c>
      <c r="C1986">
        <v>200</v>
      </c>
      <c r="D1986" t="s">
        <v>119</v>
      </c>
      <c r="E1986" t="s">
        <v>1797</v>
      </c>
      <c r="F1986" t="s">
        <v>92</v>
      </c>
      <c r="G1986">
        <v>0</v>
      </c>
      <c r="H1986">
        <v>0</v>
      </c>
      <c r="I1986">
        <v>0</v>
      </c>
      <c r="J1986">
        <v>0</v>
      </c>
      <c r="K1986">
        <v>0</v>
      </c>
      <c r="L1986">
        <v>5</v>
      </c>
      <c r="M1986">
        <v>0</v>
      </c>
      <c r="N1986">
        <v>7</v>
      </c>
      <c r="O1986">
        <v>3</v>
      </c>
      <c r="P1986">
        <v>3</v>
      </c>
      <c r="Q1986">
        <v>0</v>
      </c>
      <c r="R1986">
        <v>2</v>
      </c>
      <c r="S1986">
        <v>13</v>
      </c>
      <c r="T1986">
        <v>4</v>
      </c>
      <c r="U1986">
        <v>0</v>
      </c>
      <c r="V1986">
        <v>0</v>
      </c>
      <c r="W1986">
        <v>1</v>
      </c>
      <c r="X1986">
        <v>0</v>
      </c>
      <c r="Y1986">
        <v>1</v>
      </c>
      <c r="Z1986">
        <v>0</v>
      </c>
      <c r="AA1986">
        <v>0</v>
      </c>
      <c r="AB1986">
        <v>48</v>
      </c>
      <c r="AC1986">
        <v>1</v>
      </c>
      <c r="AD1986">
        <v>0</v>
      </c>
      <c r="AE1986">
        <v>1</v>
      </c>
      <c r="AF1986">
        <v>0</v>
      </c>
      <c r="AG1986">
        <v>0</v>
      </c>
      <c r="AH1986">
        <v>6</v>
      </c>
      <c r="AI1986">
        <v>5</v>
      </c>
      <c r="AJ1986">
        <v>0</v>
      </c>
      <c r="AK1986">
        <v>0</v>
      </c>
      <c r="AL1986">
        <v>2</v>
      </c>
      <c r="AM1986">
        <v>4</v>
      </c>
      <c r="AN1986">
        <v>0</v>
      </c>
      <c r="AO1986">
        <v>0</v>
      </c>
      <c r="AP1986">
        <v>0</v>
      </c>
      <c r="AQ1986">
        <v>2</v>
      </c>
      <c r="AR1986">
        <v>0</v>
      </c>
      <c r="AS1986">
        <v>0</v>
      </c>
      <c r="AT1986">
        <v>0</v>
      </c>
      <c r="AU1986">
        <v>2</v>
      </c>
      <c r="AV1986">
        <v>2</v>
      </c>
      <c r="AW1986">
        <v>0</v>
      </c>
      <c r="AX1986">
        <v>10</v>
      </c>
      <c r="AY1986">
        <v>6</v>
      </c>
      <c r="AZ1986">
        <v>7</v>
      </c>
      <c r="BA1986">
        <v>14</v>
      </c>
      <c r="BB1986">
        <v>6</v>
      </c>
      <c r="BC1986">
        <v>8</v>
      </c>
      <c r="BD1986">
        <v>0</v>
      </c>
      <c r="BE1986">
        <v>0</v>
      </c>
      <c r="BF1986">
        <v>0</v>
      </c>
      <c r="BG1986">
        <v>0</v>
      </c>
      <c r="BH1986">
        <v>1</v>
      </c>
      <c r="BI1986">
        <v>7</v>
      </c>
      <c r="BJ1986">
        <v>4</v>
      </c>
      <c r="BK1986">
        <v>0</v>
      </c>
      <c r="BL1986">
        <v>2</v>
      </c>
      <c r="BM1986">
        <v>0</v>
      </c>
      <c r="BN1986">
        <v>1</v>
      </c>
      <c r="BO1986">
        <v>10</v>
      </c>
      <c r="BP1986">
        <v>1</v>
      </c>
      <c r="BQ1986">
        <v>2</v>
      </c>
      <c r="BR1986">
        <v>0</v>
      </c>
      <c r="BS1986">
        <v>6</v>
      </c>
      <c r="BT1986">
        <v>80</v>
      </c>
      <c r="BU1986" t="s">
        <v>1974</v>
      </c>
    </row>
    <row r="1987" spans="1:73">
      <c r="A1987" t="s">
        <v>1778</v>
      </c>
      <c r="B1987" t="s">
        <v>1779</v>
      </c>
      <c r="C1987">
        <v>201</v>
      </c>
      <c r="D1987" t="s">
        <v>119</v>
      </c>
      <c r="E1987" t="s">
        <v>1800</v>
      </c>
      <c r="F1987" t="s">
        <v>101</v>
      </c>
      <c r="G1987">
        <v>0</v>
      </c>
      <c r="H1987">
        <v>2</v>
      </c>
      <c r="I1987">
        <v>1</v>
      </c>
      <c r="J1987">
        <v>0</v>
      </c>
      <c r="K1987">
        <v>0</v>
      </c>
      <c r="L1987">
        <v>2</v>
      </c>
      <c r="M1987">
        <v>0</v>
      </c>
      <c r="N1987">
        <v>4</v>
      </c>
      <c r="O1987">
        <v>0</v>
      </c>
      <c r="P1987">
        <v>0</v>
      </c>
      <c r="Q1987">
        <v>0</v>
      </c>
      <c r="R1987">
        <v>0</v>
      </c>
      <c r="S1987">
        <v>7</v>
      </c>
      <c r="T1987">
        <v>2</v>
      </c>
      <c r="U1987">
        <v>0</v>
      </c>
      <c r="V1987">
        <v>0</v>
      </c>
      <c r="W1987">
        <v>2</v>
      </c>
      <c r="X1987">
        <v>0</v>
      </c>
      <c r="Y1987">
        <v>0</v>
      </c>
      <c r="Z1987">
        <v>1</v>
      </c>
      <c r="AA1987">
        <v>0</v>
      </c>
      <c r="AB1987">
        <v>19</v>
      </c>
      <c r="AC1987">
        <v>0</v>
      </c>
      <c r="AD1987">
        <v>0</v>
      </c>
      <c r="AE1987">
        <v>0</v>
      </c>
      <c r="AF1987">
        <v>0</v>
      </c>
      <c r="AG1987">
        <v>0</v>
      </c>
      <c r="AH1987">
        <v>0</v>
      </c>
      <c r="AI1987">
        <v>3</v>
      </c>
      <c r="AJ1987">
        <v>0</v>
      </c>
      <c r="AK1987">
        <v>0</v>
      </c>
      <c r="AL1987">
        <v>0</v>
      </c>
      <c r="AM1987">
        <v>4</v>
      </c>
      <c r="AN1987">
        <v>0</v>
      </c>
      <c r="AO1987">
        <v>0</v>
      </c>
      <c r="AP1987">
        <v>0</v>
      </c>
      <c r="AQ1987">
        <v>2</v>
      </c>
      <c r="AR1987">
        <v>0</v>
      </c>
      <c r="AS1987">
        <v>0</v>
      </c>
      <c r="AT1987">
        <v>0</v>
      </c>
      <c r="AU1987">
        <v>0</v>
      </c>
      <c r="AV1987">
        <v>0</v>
      </c>
      <c r="AW1987">
        <v>1</v>
      </c>
      <c r="AX1987">
        <v>3</v>
      </c>
      <c r="AY1987">
        <v>1</v>
      </c>
      <c r="AZ1987">
        <v>4</v>
      </c>
      <c r="BA1987">
        <v>7</v>
      </c>
      <c r="BB1987">
        <v>0</v>
      </c>
      <c r="BC1987">
        <v>2</v>
      </c>
      <c r="BD1987">
        <v>0</v>
      </c>
      <c r="BE1987">
        <v>0</v>
      </c>
      <c r="BF1987">
        <v>0</v>
      </c>
      <c r="BG1987">
        <v>0</v>
      </c>
      <c r="BH1987">
        <v>0</v>
      </c>
      <c r="BI1987">
        <v>4</v>
      </c>
      <c r="BJ1987">
        <v>1</v>
      </c>
      <c r="BK1987">
        <v>0</v>
      </c>
      <c r="BL1987">
        <v>0</v>
      </c>
      <c r="BM1987">
        <v>0</v>
      </c>
      <c r="BN1987">
        <v>2</v>
      </c>
      <c r="BO1987">
        <v>4</v>
      </c>
      <c r="BP1987">
        <v>3</v>
      </c>
      <c r="BQ1987">
        <v>0</v>
      </c>
      <c r="BR1987">
        <v>0</v>
      </c>
      <c r="BS1987">
        <v>2</v>
      </c>
      <c r="BT1987">
        <v>24</v>
      </c>
      <c r="BU1987" t="s">
        <v>1975</v>
      </c>
    </row>
    <row r="1988" spans="1:73">
      <c r="A1988" t="s">
        <v>1778</v>
      </c>
      <c r="B1988" t="s">
        <v>1779</v>
      </c>
      <c r="C1988">
        <v>202</v>
      </c>
      <c r="D1988" t="s">
        <v>119</v>
      </c>
      <c r="E1988" t="s">
        <v>1797</v>
      </c>
      <c r="F1988" t="s">
        <v>92</v>
      </c>
      <c r="G1988">
        <v>0</v>
      </c>
      <c r="H1988">
        <v>4</v>
      </c>
      <c r="I1988">
        <v>0</v>
      </c>
      <c r="J1988">
        <v>0</v>
      </c>
      <c r="K1988">
        <v>0</v>
      </c>
      <c r="L1988">
        <v>1</v>
      </c>
      <c r="M1988">
        <v>0</v>
      </c>
      <c r="N1988">
        <v>6</v>
      </c>
      <c r="O1988">
        <v>0</v>
      </c>
      <c r="P1988">
        <v>0</v>
      </c>
      <c r="Q1988">
        <v>0</v>
      </c>
      <c r="R1988">
        <v>0</v>
      </c>
      <c r="S1988">
        <v>13</v>
      </c>
      <c r="T1988">
        <v>4</v>
      </c>
      <c r="U1988">
        <v>0</v>
      </c>
      <c r="V1988">
        <v>1</v>
      </c>
      <c r="W1988">
        <v>1</v>
      </c>
      <c r="X1988">
        <v>0</v>
      </c>
      <c r="Y1988">
        <v>0</v>
      </c>
      <c r="Z1988">
        <v>0</v>
      </c>
      <c r="AA1988">
        <v>0</v>
      </c>
      <c r="AB1988">
        <v>31</v>
      </c>
      <c r="AC1988">
        <v>0</v>
      </c>
      <c r="AD1988">
        <v>0</v>
      </c>
      <c r="AE1988">
        <v>0</v>
      </c>
      <c r="AF1988">
        <v>0</v>
      </c>
      <c r="AG1988">
        <v>0</v>
      </c>
      <c r="AH1988">
        <v>2</v>
      </c>
      <c r="AI1988">
        <v>6</v>
      </c>
      <c r="AJ1988">
        <v>0</v>
      </c>
      <c r="AK1988">
        <v>0</v>
      </c>
      <c r="AL1988">
        <v>3</v>
      </c>
      <c r="AM1988">
        <v>7</v>
      </c>
      <c r="AN1988">
        <v>0</v>
      </c>
      <c r="AO1988">
        <v>0</v>
      </c>
      <c r="AP1988">
        <v>1</v>
      </c>
      <c r="AQ1988">
        <v>1</v>
      </c>
      <c r="AR1988">
        <v>0</v>
      </c>
      <c r="AS1988">
        <v>0</v>
      </c>
      <c r="AT1988">
        <v>0</v>
      </c>
      <c r="AU1988">
        <v>0</v>
      </c>
      <c r="AV1988">
        <v>0</v>
      </c>
      <c r="AW1988">
        <v>0</v>
      </c>
      <c r="AX1988">
        <v>5</v>
      </c>
      <c r="AY1988">
        <v>3</v>
      </c>
      <c r="AZ1988">
        <v>10</v>
      </c>
      <c r="BA1988">
        <v>14</v>
      </c>
      <c r="BB1988">
        <v>1</v>
      </c>
      <c r="BC1988">
        <v>4</v>
      </c>
      <c r="BD1988">
        <v>0</v>
      </c>
      <c r="BE1988">
        <v>0</v>
      </c>
      <c r="BF1988">
        <v>0</v>
      </c>
      <c r="BG1988">
        <v>0</v>
      </c>
      <c r="BH1988">
        <v>0</v>
      </c>
      <c r="BI1988">
        <v>3</v>
      </c>
      <c r="BJ1988">
        <v>1</v>
      </c>
      <c r="BK1988">
        <v>0</v>
      </c>
      <c r="BL1988">
        <v>0</v>
      </c>
      <c r="BM1988">
        <v>0</v>
      </c>
      <c r="BN1988">
        <v>1</v>
      </c>
      <c r="BO1988">
        <v>11</v>
      </c>
      <c r="BP1988">
        <v>3</v>
      </c>
      <c r="BQ1988">
        <v>0</v>
      </c>
      <c r="BR1988">
        <v>0</v>
      </c>
      <c r="BS1988">
        <v>3</v>
      </c>
      <c r="BT1988">
        <v>43</v>
      </c>
      <c r="BU1988" t="s">
        <v>1976</v>
      </c>
    </row>
    <row r="1989" spans="1:73">
      <c r="A1989" t="s">
        <v>1778</v>
      </c>
      <c r="B1989" t="s">
        <v>1779</v>
      </c>
      <c r="C1989">
        <v>203</v>
      </c>
      <c r="D1989" t="s">
        <v>119</v>
      </c>
      <c r="E1989" t="s">
        <v>1800</v>
      </c>
      <c r="F1989" t="s">
        <v>101</v>
      </c>
      <c r="G1989">
        <v>0</v>
      </c>
      <c r="H1989">
        <v>4</v>
      </c>
      <c r="I1989">
        <v>0</v>
      </c>
      <c r="J1989">
        <v>0</v>
      </c>
      <c r="K1989">
        <v>0</v>
      </c>
      <c r="L1989">
        <v>8</v>
      </c>
      <c r="M1989">
        <v>0</v>
      </c>
      <c r="N1989">
        <v>6</v>
      </c>
      <c r="O1989">
        <v>0</v>
      </c>
      <c r="P1989">
        <v>0</v>
      </c>
      <c r="Q1989">
        <v>1</v>
      </c>
      <c r="R1989">
        <v>1</v>
      </c>
      <c r="S1989">
        <v>16</v>
      </c>
      <c r="T1989">
        <v>3</v>
      </c>
      <c r="U1989">
        <v>0</v>
      </c>
      <c r="V1989">
        <v>2</v>
      </c>
      <c r="W1989">
        <v>0</v>
      </c>
      <c r="X1989">
        <v>0</v>
      </c>
      <c r="Y1989">
        <v>0</v>
      </c>
      <c r="Z1989">
        <v>0</v>
      </c>
      <c r="AA1989">
        <v>0</v>
      </c>
      <c r="AB1989">
        <v>48</v>
      </c>
      <c r="AC1989">
        <v>2</v>
      </c>
      <c r="AD1989">
        <v>0</v>
      </c>
      <c r="AE1989">
        <v>0</v>
      </c>
      <c r="AF1989">
        <v>0</v>
      </c>
      <c r="AG1989">
        <v>0</v>
      </c>
      <c r="AH1989">
        <v>0</v>
      </c>
      <c r="AI1989">
        <v>6</v>
      </c>
      <c r="AJ1989">
        <v>0</v>
      </c>
      <c r="AK1989">
        <v>0</v>
      </c>
      <c r="AL1989">
        <v>2</v>
      </c>
      <c r="AM1989">
        <v>8</v>
      </c>
      <c r="AN1989">
        <v>0</v>
      </c>
      <c r="AO1989">
        <v>0</v>
      </c>
      <c r="AP1989">
        <v>0</v>
      </c>
      <c r="AQ1989">
        <v>0</v>
      </c>
      <c r="AR1989">
        <v>0</v>
      </c>
      <c r="AS1989">
        <v>2</v>
      </c>
      <c r="AT1989">
        <v>0</v>
      </c>
      <c r="AU1989">
        <v>1</v>
      </c>
      <c r="AV1989">
        <v>0</v>
      </c>
      <c r="AW1989">
        <v>0</v>
      </c>
      <c r="AX1989">
        <v>7</v>
      </c>
      <c r="AY1989">
        <v>10</v>
      </c>
      <c r="AZ1989">
        <v>6</v>
      </c>
      <c r="BA1989">
        <v>15</v>
      </c>
      <c r="BB1989">
        <v>4</v>
      </c>
      <c r="BC1989">
        <v>4</v>
      </c>
      <c r="BD1989">
        <v>0</v>
      </c>
      <c r="BE1989">
        <v>0</v>
      </c>
      <c r="BF1989">
        <v>0</v>
      </c>
      <c r="BG1989">
        <v>0</v>
      </c>
      <c r="BH1989">
        <v>0</v>
      </c>
      <c r="BI1989">
        <v>7</v>
      </c>
      <c r="BJ1989">
        <v>2</v>
      </c>
      <c r="BK1989">
        <v>0</v>
      </c>
      <c r="BL1989">
        <v>0</v>
      </c>
      <c r="BM1989">
        <v>4</v>
      </c>
      <c r="BN1989">
        <v>0</v>
      </c>
      <c r="BO1989">
        <v>10</v>
      </c>
      <c r="BP1989">
        <v>0</v>
      </c>
      <c r="BQ1989">
        <v>0</v>
      </c>
      <c r="BR1989">
        <v>0</v>
      </c>
      <c r="BS1989">
        <v>3</v>
      </c>
      <c r="BT1989">
        <v>82</v>
      </c>
      <c r="BU1989" t="s">
        <v>1977</v>
      </c>
    </row>
    <row r="1990" spans="1:73">
      <c r="A1990" t="s">
        <v>1778</v>
      </c>
      <c r="B1990" t="s">
        <v>1779</v>
      </c>
      <c r="C1990">
        <v>204</v>
      </c>
      <c r="D1990" t="s">
        <v>119</v>
      </c>
      <c r="E1990" t="s">
        <v>78</v>
      </c>
      <c r="F1990" t="s">
        <v>77</v>
      </c>
      <c r="G1990">
        <v>0</v>
      </c>
      <c r="H1990">
        <v>9</v>
      </c>
      <c r="I1990">
        <v>3</v>
      </c>
      <c r="J1990">
        <v>2</v>
      </c>
      <c r="K1990">
        <v>0</v>
      </c>
      <c r="L1990">
        <v>9</v>
      </c>
      <c r="M1990">
        <v>0</v>
      </c>
      <c r="N1990">
        <v>9</v>
      </c>
      <c r="O1990">
        <v>0</v>
      </c>
      <c r="P1990">
        <v>0</v>
      </c>
      <c r="Q1990">
        <v>4</v>
      </c>
      <c r="R1990">
        <v>2</v>
      </c>
      <c r="S1990">
        <v>21</v>
      </c>
      <c r="T1990">
        <v>5</v>
      </c>
      <c r="U1990">
        <v>0</v>
      </c>
      <c r="V1990">
        <v>0</v>
      </c>
      <c r="W1990">
        <v>2</v>
      </c>
      <c r="X1990">
        <v>0</v>
      </c>
      <c r="Y1990">
        <v>0</v>
      </c>
      <c r="Z1990">
        <v>0</v>
      </c>
      <c r="AA1990">
        <v>0</v>
      </c>
      <c r="AB1990">
        <v>64</v>
      </c>
      <c r="AC1990">
        <v>1</v>
      </c>
      <c r="AD1990">
        <v>0</v>
      </c>
      <c r="AE1990">
        <v>0</v>
      </c>
      <c r="AF1990">
        <v>0</v>
      </c>
      <c r="AG1990">
        <v>0</v>
      </c>
      <c r="AH1990">
        <v>1</v>
      </c>
      <c r="AI1990">
        <v>2</v>
      </c>
      <c r="AJ1990">
        <v>0</v>
      </c>
      <c r="AK1990">
        <v>0</v>
      </c>
      <c r="AL1990">
        <v>1</v>
      </c>
      <c r="AM1990">
        <v>11</v>
      </c>
      <c r="AN1990">
        <v>0</v>
      </c>
      <c r="AO1990">
        <v>0</v>
      </c>
      <c r="AP1990">
        <v>3</v>
      </c>
      <c r="AQ1990">
        <v>0</v>
      </c>
      <c r="AR1990">
        <v>2</v>
      </c>
      <c r="AS1990">
        <v>0</v>
      </c>
      <c r="AT1990">
        <v>0</v>
      </c>
      <c r="AU1990">
        <v>2</v>
      </c>
      <c r="AV1990">
        <v>0</v>
      </c>
      <c r="AW1990">
        <v>1</v>
      </c>
      <c r="AX1990">
        <v>2</v>
      </c>
      <c r="AY1990">
        <v>15</v>
      </c>
      <c r="AZ1990">
        <v>12</v>
      </c>
      <c r="BA1990">
        <v>17</v>
      </c>
      <c r="BB1990">
        <v>2</v>
      </c>
      <c r="BC1990">
        <v>12</v>
      </c>
      <c r="BD1990">
        <v>1</v>
      </c>
      <c r="BE1990">
        <v>0</v>
      </c>
      <c r="BF1990">
        <v>0</v>
      </c>
      <c r="BG1990">
        <v>0</v>
      </c>
      <c r="BH1990">
        <v>0</v>
      </c>
      <c r="BI1990">
        <v>8</v>
      </c>
      <c r="BJ1990">
        <v>5</v>
      </c>
      <c r="BK1990">
        <v>0</v>
      </c>
      <c r="BL1990">
        <v>6</v>
      </c>
      <c r="BM1990">
        <v>0</v>
      </c>
      <c r="BN1990">
        <v>1</v>
      </c>
      <c r="BO1990">
        <v>18</v>
      </c>
      <c r="BP1990">
        <v>0</v>
      </c>
      <c r="BQ1990">
        <v>0</v>
      </c>
      <c r="BR1990">
        <v>1</v>
      </c>
      <c r="BS1990">
        <v>7</v>
      </c>
      <c r="BT1990">
        <v>111</v>
      </c>
      <c r="BU1990" t="s">
        <v>1978</v>
      </c>
    </row>
    <row r="1991" spans="1:73">
      <c r="A1991" t="s">
        <v>1778</v>
      </c>
      <c r="B1991" t="s">
        <v>1779</v>
      </c>
      <c r="C1991">
        <v>205</v>
      </c>
      <c r="D1991" t="s">
        <v>119</v>
      </c>
      <c r="E1991" t="s">
        <v>1800</v>
      </c>
      <c r="F1991" t="s">
        <v>101</v>
      </c>
      <c r="G1991">
        <v>0</v>
      </c>
      <c r="H1991">
        <v>2</v>
      </c>
      <c r="I1991">
        <v>2</v>
      </c>
      <c r="J1991">
        <v>1</v>
      </c>
      <c r="K1991">
        <v>0</v>
      </c>
      <c r="L1991">
        <v>5</v>
      </c>
      <c r="M1991">
        <v>0</v>
      </c>
      <c r="N1991">
        <v>11</v>
      </c>
      <c r="O1991">
        <v>0</v>
      </c>
      <c r="P1991">
        <v>0</v>
      </c>
      <c r="Q1991">
        <v>0</v>
      </c>
      <c r="R1991">
        <v>1</v>
      </c>
      <c r="S1991">
        <v>22</v>
      </c>
      <c r="T1991">
        <v>7</v>
      </c>
      <c r="U1991">
        <v>0</v>
      </c>
      <c r="V1991">
        <v>0</v>
      </c>
      <c r="W1991">
        <v>1</v>
      </c>
      <c r="X1991">
        <v>0</v>
      </c>
      <c r="Y1991">
        <v>0</v>
      </c>
      <c r="Z1991">
        <v>0</v>
      </c>
      <c r="AA1991">
        <v>0</v>
      </c>
      <c r="AB1991">
        <v>63</v>
      </c>
      <c r="AC1991">
        <v>1</v>
      </c>
      <c r="AD1991">
        <v>0</v>
      </c>
      <c r="AE1991">
        <v>0</v>
      </c>
      <c r="AF1991">
        <v>0</v>
      </c>
      <c r="AG1991">
        <v>0</v>
      </c>
      <c r="AH1991">
        <v>4</v>
      </c>
      <c r="AI1991">
        <v>10</v>
      </c>
      <c r="AJ1991">
        <v>0</v>
      </c>
      <c r="AK1991">
        <v>0</v>
      </c>
      <c r="AL1991">
        <v>1</v>
      </c>
      <c r="AM1991">
        <v>10</v>
      </c>
      <c r="AN1991">
        <v>0</v>
      </c>
      <c r="AO1991">
        <v>0</v>
      </c>
      <c r="AP1991">
        <v>2</v>
      </c>
      <c r="AQ1991">
        <v>1</v>
      </c>
      <c r="AR1991">
        <v>1</v>
      </c>
      <c r="AS1991">
        <v>0</v>
      </c>
      <c r="AT1991">
        <v>0</v>
      </c>
      <c r="AU1991">
        <v>5</v>
      </c>
      <c r="AV1991">
        <v>1</v>
      </c>
      <c r="AW1991">
        <v>1</v>
      </c>
      <c r="AX1991">
        <v>10</v>
      </c>
      <c r="AY1991">
        <v>13</v>
      </c>
      <c r="AZ1991">
        <v>10</v>
      </c>
      <c r="BA1991">
        <v>20</v>
      </c>
      <c r="BB1991">
        <v>5</v>
      </c>
      <c r="BC1991">
        <v>10</v>
      </c>
      <c r="BD1991">
        <v>0</v>
      </c>
      <c r="BE1991">
        <v>0</v>
      </c>
      <c r="BF1991">
        <v>1</v>
      </c>
      <c r="BG1991">
        <v>0</v>
      </c>
      <c r="BH1991">
        <v>0</v>
      </c>
      <c r="BI1991">
        <v>8</v>
      </c>
      <c r="BJ1991">
        <v>4</v>
      </c>
      <c r="BK1991">
        <v>0</v>
      </c>
      <c r="BL1991">
        <v>6</v>
      </c>
      <c r="BM1991">
        <v>1</v>
      </c>
      <c r="BN1991">
        <v>4</v>
      </c>
      <c r="BO1991">
        <v>18</v>
      </c>
      <c r="BP1991">
        <v>2</v>
      </c>
      <c r="BQ1991">
        <v>1</v>
      </c>
      <c r="BR1991">
        <v>0</v>
      </c>
      <c r="BS1991">
        <v>10</v>
      </c>
      <c r="BT1991">
        <v>100</v>
      </c>
      <c r="BU1991" t="s">
        <v>1979</v>
      </c>
    </row>
    <row r="1992" spans="1:73">
      <c r="A1992" t="s">
        <v>1778</v>
      </c>
      <c r="B1992" t="s">
        <v>1779</v>
      </c>
      <c r="C1992">
        <v>206</v>
      </c>
      <c r="D1992" t="s">
        <v>119</v>
      </c>
      <c r="E1992" t="s">
        <v>78</v>
      </c>
      <c r="F1992" t="s">
        <v>77</v>
      </c>
      <c r="G1992">
        <v>0</v>
      </c>
      <c r="H1992">
        <v>1</v>
      </c>
      <c r="I1992">
        <v>0</v>
      </c>
      <c r="J1992">
        <v>0</v>
      </c>
      <c r="K1992">
        <v>0</v>
      </c>
      <c r="L1992">
        <v>0</v>
      </c>
      <c r="M1992">
        <v>0</v>
      </c>
      <c r="N1992">
        <v>3</v>
      </c>
      <c r="O1992">
        <v>0</v>
      </c>
      <c r="P1992">
        <v>0</v>
      </c>
      <c r="Q1992">
        <v>0</v>
      </c>
      <c r="R1992">
        <v>0</v>
      </c>
      <c r="S1992">
        <v>7</v>
      </c>
      <c r="T1992">
        <v>3</v>
      </c>
      <c r="U1992">
        <v>0</v>
      </c>
      <c r="V1992">
        <v>2</v>
      </c>
      <c r="W1992">
        <v>4</v>
      </c>
      <c r="X1992">
        <v>0</v>
      </c>
      <c r="Y1992">
        <v>0</v>
      </c>
      <c r="Z1992">
        <v>0</v>
      </c>
      <c r="AA1992">
        <v>0</v>
      </c>
      <c r="AB1992">
        <v>12</v>
      </c>
      <c r="AC1992">
        <v>1</v>
      </c>
      <c r="AD1992">
        <v>0</v>
      </c>
      <c r="AE1992">
        <v>0</v>
      </c>
      <c r="AF1992">
        <v>0</v>
      </c>
      <c r="AG1992">
        <v>0</v>
      </c>
      <c r="AH1992">
        <v>3</v>
      </c>
      <c r="AI1992">
        <v>1</v>
      </c>
      <c r="AJ1992">
        <v>0</v>
      </c>
      <c r="AK1992">
        <v>0</v>
      </c>
      <c r="AL1992">
        <v>0</v>
      </c>
      <c r="AM1992">
        <v>0</v>
      </c>
      <c r="AN1992">
        <v>0</v>
      </c>
      <c r="AO1992">
        <v>0</v>
      </c>
      <c r="AP1992">
        <v>0</v>
      </c>
      <c r="AQ1992">
        <v>1</v>
      </c>
      <c r="AR1992">
        <v>0</v>
      </c>
      <c r="AS1992">
        <v>0</v>
      </c>
      <c r="AT1992">
        <v>0</v>
      </c>
      <c r="AU1992">
        <v>1</v>
      </c>
      <c r="AV1992">
        <v>0</v>
      </c>
      <c r="AW1992">
        <v>0</v>
      </c>
      <c r="AX1992">
        <v>5</v>
      </c>
      <c r="AY1992">
        <v>0</v>
      </c>
      <c r="AZ1992">
        <v>0</v>
      </c>
      <c r="BA1992">
        <v>5</v>
      </c>
      <c r="BB1992">
        <v>0</v>
      </c>
      <c r="BC1992">
        <v>0</v>
      </c>
      <c r="BD1992">
        <v>0</v>
      </c>
      <c r="BE1992">
        <v>0</v>
      </c>
      <c r="BF1992">
        <v>0</v>
      </c>
      <c r="BG1992">
        <v>0</v>
      </c>
      <c r="BH1992">
        <v>0</v>
      </c>
      <c r="BI1992">
        <v>1</v>
      </c>
      <c r="BJ1992">
        <v>0</v>
      </c>
      <c r="BK1992">
        <v>0</v>
      </c>
      <c r="BL1992">
        <v>1</v>
      </c>
      <c r="BM1992">
        <v>0</v>
      </c>
      <c r="BN1992">
        <v>0</v>
      </c>
      <c r="BO1992">
        <v>2</v>
      </c>
      <c r="BP1992">
        <v>1</v>
      </c>
      <c r="BQ1992">
        <v>0</v>
      </c>
      <c r="BR1992">
        <v>0</v>
      </c>
      <c r="BS1992">
        <v>2</v>
      </c>
      <c r="BT1992">
        <v>17</v>
      </c>
      <c r="BU1992" t="s">
        <v>1980</v>
      </c>
    </row>
    <row r="1993" spans="1:73">
      <c r="A1993" t="s">
        <v>1778</v>
      </c>
      <c r="B1993" t="s">
        <v>1779</v>
      </c>
      <c r="C1993">
        <v>207</v>
      </c>
      <c r="D1993" t="s">
        <v>119</v>
      </c>
      <c r="E1993" t="s">
        <v>1800</v>
      </c>
      <c r="F1993" t="s">
        <v>101</v>
      </c>
      <c r="G1993">
        <v>0</v>
      </c>
      <c r="H1993">
        <v>0</v>
      </c>
      <c r="I1993">
        <v>0</v>
      </c>
      <c r="J1993">
        <v>0</v>
      </c>
      <c r="K1993">
        <v>0</v>
      </c>
      <c r="L1993">
        <v>1</v>
      </c>
      <c r="M1993">
        <v>0</v>
      </c>
      <c r="N1993">
        <v>1</v>
      </c>
      <c r="O1993">
        <v>0</v>
      </c>
      <c r="P1993">
        <v>0</v>
      </c>
      <c r="Q1993">
        <v>0</v>
      </c>
      <c r="R1993">
        <v>0</v>
      </c>
      <c r="S1993">
        <v>3</v>
      </c>
      <c r="T1993">
        <v>0</v>
      </c>
      <c r="U1993">
        <v>0</v>
      </c>
      <c r="V1993">
        <v>0</v>
      </c>
      <c r="W1993">
        <v>0</v>
      </c>
      <c r="X1993">
        <v>0</v>
      </c>
      <c r="Y1993">
        <v>0</v>
      </c>
      <c r="Z1993">
        <v>0</v>
      </c>
      <c r="AA1993">
        <v>0</v>
      </c>
      <c r="AB1993">
        <v>7</v>
      </c>
      <c r="AC1993">
        <v>0</v>
      </c>
      <c r="AD1993">
        <v>0</v>
      </c>
      <c r="AE1993">
        <v>0</v>
      </c>
      <c r="AF1993">
        <v>0</v>
      </c>
      <c r="AG1993">
        <v>0</v>
      </c>
      <c r="AH1993">
        <v>0</v>
      </c>
      <c r="AI1993">
        <v>0</v>
      </c>
      <c r="AJ1993">
        <v>0</v>
      </c>
      <c r="AK1993">
        <v>0</v>
      </c>
      <c r="AL1993">
        <v>2</v>
      </c>
      <c r="AM1993">
        <v>0</v>
      </c>
      <c r="AN1993">
        <v>0</v>
      </c>
      <c r="AO1993">
        <v>0</v>
      </c>
      <c r="AP1993">
        <v>0</v>
      </c>
      <c r="AQ1993">
        <v>0</v>
      </c>
      <c r="AR1993">
        <v>0</v>
      </c>
      <c r="AS1993">
        <v>0</v>
      </c>
      <c r="AT1993">
        <v>0</v>
      </c>
      <c r="AU1993">
        <v>0</v>
      </c>
      <c r="AV1993">
        <v>0</v>
      </c>
      <c r="AW1993">
        <v>0</v>
      </c>
      <c r="AX1993">
        <v>0</v>
      </c>
      <c r="AY1993">
        <v>1</v>
      </c>
      <c r="AZ1993">
        <v>2</v>
      </c>
      <c r="BA1993">
        <v>0</v>
      </c>
      <c r="BB1993">
        <v>0</v>
      </c>
      <c r="BC1993">
        <v>1</v>
      </c>
      <c r="BD1993">
        <v>0</v>
      </c>
      <c r="BE1993">
        <v>0</v>
      </c>
      <c r="BF1993">
        <v>0</v>
      </c>
      <c r="BG1993">
        <v>0</v>
      </c>
      <c r="BH1993">
        <v>0</v>
      </c>
      <c r="BI1993">
        <v>0</v>
      </c>
      <c r="BJ1993">
        <v>1</v>
      </c>
      <c r="BK1993">
        <v>0</v>
      </c>
      <c r="BL1993">
        <v>0</v>
      </c>
      <c r="BM1993">
        <v>0</v>
      </c>
      <c r="BN1993">
        <v>0</v>
      </c>
      <c r="BO1993">
        <v>2</v>
      </c>
      <c r="BP1993">
        <v>0</v>
      </c>
      <c r="BQ1993">
        <v>0</v>
      </c>
      <c r="BR1993">
        <v>0</v>
      </c>
      <c r="BS1993">
        <v>1</v>
      </c>
      <c r="BT1993">
        <v>12</v>
      </c>
      <c r="BU1993" t="s">
        <v>1981</v>
      </c>
    </row>
    <row r="1994" spans="1:73">
      <c r="A1994" t="s">
        <v>1778</v>
      </c>
      <c r="B1994" t="s">
        <v>1779</v>
      </c>
      <c r="C1994">
        <v>208</v>
      </c>
      <c r="D1994" t="s">
        <v>119</v>
      </c>
      <c r="E1994" t="s">
        <v>78</v>
      </c>
      <c r="F1994" t="s">
        <v>77</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1</v>
      </c>
      <c r="BT1994">
        <v>2</v>
      </c>
      <c r="BU1994" t="s">
        <v>1982</v>
      </c>
    </row>
    <row r="1995" spans="1:73">
      <c r="A1995" t="s">
        <v>1778</v>
      </c>
      <c r="B1995" t="s">
        <v>1779</v>
      </c>
      <c r="C1995">
        <v>209</v>
      </c>
      <c r="D1995" t="s">
        <v>119</v>
      </c>
      <c r="E1995" t="s">
        <v>1800</v>
      </c>
      <c r="F1995" t="s">
        <v>101</v>
      </c>
      <c r="G1995">
        <v>0</v>
      </c>
      <c r="H1995">
        <v>2</v>
      </c>
      <c r="I1995">
        <v>0</v>
      </c>
      <c r="J1995">
        <v>0</v>
      </c>
      <c r="K1995">
        <v>0</v>
      </c>
      <c r="L1995">
        <v>3</v>
      </c>
      <c r="M1995">
        <v>0</v>
      </c>
      <c r="N1995">
        <v>10</v>
      </c>
      <c r="O1995">
        <v>0</v>
      </c>
      <c r="P1995">
        <v>0</v>
      </c>
      <c r="Q1995">
        <v>0</v>
      </c>
      <c r="R1995">
        <v>1</v>
      </c>
      <c r="S1995">
        <v>9</v>
      </c>
      <c r="T1995">
        <v>0</v>
      </c>
      <c r="U1995">
        <v>0</v>
      </c>
      <c r="V1995">
        <v>0</v>
      </c>
      <c r="W1995">
        <v>0</v>
      </c>
      <c r="X1995">
        <v>0</v>
      </c>
      <c r="Y1995">
        <v>0</v>
      </c>
      <c r="Z1995">
        <v>0</v>
      </c>
      <c r="AA1995">
        <v>0</v>
      </c>
      <c r="AB1995">
        <v>45</v>
      </c>
      <c r="AC1995">
        <v>0</v>
      </c>
      <c r="AD1995">
        <v>0</v>
      </c>
      <c r="AE1995">
        <v>0</v>
      </c>
      <c r="AF1995">
        <v>0</v>
      </c>
      <c r="AG1995">
        <v>0</v>
      </c>
      <c r="AH1995">
        <v>0</v>
      </c>
      <c r="AI1995">
        <v>4</v>
      </c>
      <c r="AJ1995">
        <v>0</v>
      </c>
      <c r="AK1995">
        <v>0</v>
      </c>
      <c r="AL1995">
        <v>2</v>
      </c>
      <c r="AM1995">
        <v>11</v>
      </c>
      <c r="AN1995">
        <v>0</v>
      </c>
      <c r="AO1995">
        <v>0</v>
      </c>
      <c r="AP1995">
        <v>1</v>
      </c>
      <c r="AQ1995">
        <v>0</v>
      </c>
      <c r="AR1995">
        <v>0</v>
      </c>
      <c r="AS1995">
        <v>0</v>
      </c>
      <c r="AT1995">
        <v>0</v>
      </c>
      <c r="AU1995">
        <v>1</v>
      </c>
      <c r="AV1995">
        <v>0</v>
      </c>
      <c r="AW1995">
        <v>0</v>
      </c>
      <c r="AX1995">
        <v>9</v>
      </c>
      <c r="AY1995">
        <v>11</v>
      </c>
      <c r="AZ1995">
        <v>15</v>
      </c>
      <c r="BA1995">
        <v>21</v>
      </c>
      <c r="BB1995">
        <v>0</v>
      </c>
      <c r="BC1995">
        <v>5</v>
      </c>
      <c r="BD1995">
        <v>0</v>
      </c>
      <c r="BE1995">
        <v>0</v>
      </c>
      <c r="BF1995">
        <v>0</v>
      </c>
      <c r="BG1995">
        <v>0</v>
      </c>
      <c r="BH1995">
        <v>0</v>
      </c>
      <c r="BI1995">
        <v>11</v>
      </c>
      <c r="BJ1995">
        <v>4</v>
      </c>
      <c r="BK1995">
        <v>0</v>
      </c>
      <c r="BL1995">
        <v>0</v>
      </c>
      <c r="BM1995">
        <v>0</v>
      </c>
      <c r="BN1995">
        <v>0</v>
      </c>
      <c r="BO1995">
        <v>17</v>
      </c>
      <c r="BP1995">
        <v>5</v>
      </c>
      <c r="BQ1995">
        <v>0</v>
      </c>
      <c r="BR1995">
        <v>3</v>
      </c>
      <c r="BS1995">
        <v>6</v>
      </c>
      <c r="BT1995">
        <v>71</v>
      </c>
      <c r="BU1995" t="s">
        <v>1983</v>
      </c>
    </row>
    <row r="1996" spans="1:73">
      <c r="A1996" t="s">
        <v>1778</v>
      </c>
      <c r="B1996" t="s">
        <v>1779</v>
      </c>
      <c r="C1996">
        <v>210</v>
      </c>
      <c r="D1996" t="s">
        <v>119</v>
      </c>
      <c r="E1996" t="s">
        <v>1805</v>
      </c>
      <c r="F1996" t="s">
        <v>101</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1</v>
      </c>
      <c r="BT1996">
        <v>3</v>
      </c>
      <c r="BU1996" t="s">
        <v>1984</v>
      </c>
    </row>
    <row r="1997" spans="1:73">
      <c r="A1997" t="s">
        <v>1778</v>
      </c>
      <c r="B1997" t="s">
        <v>1779</v>
      </c>
      <c r="C1997">
        <v>211</v>
      </c>
      <c r="D1997" t="s">
        <v>119</v>
      </c>
      <c r="E1997" t="s">
        <v>1800</v>
      </c>
      <c r="F1997" t="s">
        <v>101</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1</v>
      </c>
      <c r="BT1997">
        <v>4</v>
      </c>
      <c r="BU1997" t="s">
        <v>1985</v>
      </c>
    </row>
    <row r="1998" spans="1:73">
      <c r="A1998" t="s">
        <v>1778</v>
      </c>
      <c r="B1998" t="s">
        <v>1779</v>
      </c>
      <c r="C1998">
        <v>212</v>
      </c>
      <c r="D1998" t="s">
        <v>119</v>
      </c>
      <c r="E1998" t="s">
        <v>78</v>
      </c>
      <c r="F1998" t="s">
        <v>77</v>
      </c>
      <c r="G1998">
        <v>0</v>
      </c>
      <c r="H1998">
        <v>0</v>
      </c>
      <c r="I1998">
        <v>0</v>
      </c>
      <c r="J1998">
        <v>0</v>
      </c>
      <c r="K1998">
        <v>0</v>
      </c>
      <c r="L1998">
        <v>0</v>
      </c>
      <c r="M1998">
        <v>0</v>
      </c>
      <c r="N1998">
        <v>1</v>
      </c>
      <c r="O1998">
        <v>0</v>
      </c>
      <c r="P1998">
        <v>0</v>
      </c>
      <c r="Q1998">
        <v>0</v>
      </c>
      <c r="R1998">
        <v>0</v>
      </c>
      <c r="S1998">
        <v>1</v>
      </c>
      <c r="T1998">
        <v>0</v>
      </c>
      <c r="U1998">
        <v>0</v>
      </c>
      <c r="V1998">
        <v>0</v>
      </c>
      <c r="W1998">
        <v>0</v>
      </c>
      <c r="X1998">
        <v>0</v>
      </c>
      <c r="Y1998">
        <v>0</v>
      </c>
      <c r="Z1998">
        <v>0</v>
      </c>
      <c r="AA1998">
        <v>0</v>
      </c>
      <c r="AB1998">
        <v>5</v>
      </c>
      <c r="AC1998">
        <v>1</v>
      </c>
      <c r="AD1998">
        <v>0</v>
      </c>
      <c r="AE1998">
        <v>0</v>
      </c>
      <c r="AF1998">
        <v>0</v>
      </c>
      <c r="AG1998">
        <v>0</v>
      </c>
      <c r="AH1998">
        <v>0</v>
      </c>
      <c r="AI1998">
        <v>1</v>
      </c>
      <c r="AJ1998">
        <v>0</v>
      </c>
      <c r="AK1998">
        <v>0</v>
      </c>
      <c r="AL1998">
        <v>0</v>
      </c>
      <c r="AM1998">
        <v>0</v>
      </c>
      <c r="AN1998">
        <v>0</v>
      </c>
      <c r="AO1998">
        <v>0</v>
      </c>
      <c r="AP1998">
        <v>1</v>
      </c>
      <c r="AQ1998">
        <v>0</v>
      </c>
      <c r="AR1998">
        <v>0</v>
      </c>
      <c r="AS1998">
        <v>0</v>
      </c>
      <c r="AT1998">
        <v>0</v>
      </c>
      <c r="AU1998">
        <v>0</v>
      </c>
      <c r="AV1998">
        <v>0</v>
      </c>
      <c r="AW1998">
        <v>0</v>
      </c>
      <c r="AX1998">
        <v>0</v>
      </c>
      <c r="AY1998">
        <v>2</v>
      </c>
      <c r="AZ1998">
        <v>1</v>
      </c>
      <c r="BA1998">
        <v>0</v>
      </c>
      <c r="BB1998">
        <v>0</v>
      </c>
      <c r="BC1998">
        <v>3</v>
      </c>
      <c r="BD1998">
        <v>0</v>
      </c>
      <c r="BE1998">
        <v>0</v>
      </c>
      <c r="BF1998">
        <v>0</v>
      </c>
      <c r="BG1998">
        <v>0</v>
      </c>
      <c r="BH1998">
        <v>0</v>
      </c>
      <c r="BI1998">
        <v>0</v>
      </c>
      <c r="BJ1998">
        <v>2</v>
      </c>
      <c r="BK1998">
        <v>0</v>
      </c>
      <c r="BL1998">
        <v>0</v>
      </c>
      <c r="BM1998">
        <v>0</v>
      </c>
      <c r="BN1998">
        <v>0</v>
      </c>
      <c r="BO1998">
        <v>2</v>
      </c>
      <c r="BP1998">
        <v>0</v>
      </c>
      <c r="BQ1998">
        <v>0</v>
      </c>
      <c r="BR1998">
        <v>0</v>
      </c>
      <c r="BS1998">
        <v>3</v>
      </c>
      <c r="BT1998">
        <v>12</v>
      </c>
      <c r="BU1998" t="s">
        <v>1986</v>
      </c>
    </row>
    <row r="1999" spans="1:73">
      <c r="A1999" t="s">
        <v>1778</v>
      </c>
      <c r="B1999" t="s">
        <v>1779</v>
      </c>
      <c r="C1999">
        <v>213</v>
      </c>
      <c r="D1999" t="s">
        <v>119</v>
      </c>
      <c r="E1999" t="s">
        <v>1987</v>
      </c>
      <c r="F1999" t="s">
        <v>184</v>
      </c>
      <c r="G1999">
        <v>0</v>
      </c>
      <c r="H1999">
        <v>0</v>
      </c>
      <c r="I1999">
        <v>1</v>
      </c>
      <c r="J1999">
        <v>0</v>
      </c>
      <c r="K1999">
        <v>0</v>
      </c>
      <c r="L1999">
        <v>6</v>
      </c>
      <c r="M1999">
        <v>0</v>
      </c>
      <c r="N1999">
        <v>10</v>
      </c>
      <c r="O1999">
        <v>1</v>
      </c>
      <c r="P1999">
        <v>1</v>
      </c>
      <c r="Q1999">
        <v>3</v>
      </c>
      <c r="R1999">
        <v>0</v>
      </c>
      <c r="S1999">
        <v>11</v>
      </c>
      <c r="T1999">
        <v>3</v>
      </c>
      <c r="U1999">
        <v>0</v>
      </c>
      <c r="V1999">
        <v>1</v>
      </c>
      <c r="W1999">
        <v>1</v>
      </c>
      <c r="X1999">
        <v>0</v>
      </c>
      <c r="Y1999">
        <v>0</v>
      </c>
      <c r="Z1999">
        <v>0</v>
      </c>
      <c r="AA1999">
        <v>0</v>
      </c>
      <c r="AB1999">
        <v>50</v>
      </c>
      <c r="AC1999">
        <v>1</v>
      </c>
      <c r="AD1999">
        <v>0</v>
      </c>
      <c r="AE1999">
        <v>2</v>
      </c>
      <c r="AF1999">
        <v>0</v>
      </c>
      <c r="AG1999">
        <v>0</v>
      </c>
      <c r="AH1999">
        <v>5</v>
      </c>
      <c r="AI1999">
        <v>3</v>
      </c>
      <c r="AJ1999">
        <v>0</v>
      </c>
      <c r="AK1999">
        <v>0</v>
      </c>
      <c r="AL1999">
        <v>0</v>
      </c>
      <c r="AM1999">
        <v>6</v>
      </c>
      <c r="AN1999">
        <v>0</v>
      </c>
      <c r="AO1999">
        <v>0</v>
      </c>
      <c r="AP1999">
        <v>0</v>
      </c>
      <c r="AQ1999">
        <v>1</v>
      </c>
      <c r="AR1999">
        <v>0</v>
      </c>
      <c r="AS1999">
        <v>0</v>
      </c>
      <c r="AT1999">
        <v>0</v>
      </c>
      <c r="AU1999">
        <v>2</v>
      </c>
      <c r="AV1999">
        <v>3</v>
      </c>
      <c r="AW1999">
        <v>1</v>
      </c>
      <c r="AX1999">
        <v>6</v>
      </c>
      <c r="AY1999">
        <v>13</v>
      </c>
      <c r="AZ1999">
        <v>10</v>
      </c>
      <c r="BA1999">
        <v>12</v>
      </c>
      <c r="BB1999">
        <v>2</v>
      </c>
      <c r="BC1999">
        <v>6</v>
      </c>
      <c r="BD1999">
        <v>0</v>
      </c>
      <c r="BE1999">
        <v>0</v>
      </c>
      <c r="BF1999">
        <v>0</v>
      </c>
      <c r="BG1999">
        <v>0</v>
      </c>
      <c r="BH1999">
        <v>0</v>
      </c>
      <c r="BI1999">
        <v>4</v>
      </c>
      <c r="BJ1999">
        <v>5</v>
      </c>
      <c r="BK1999">
        <v>0</v>
      </c>
      <c r="BL1999">
        <v>1</v>
      </c>
      <c r="BM1999">
        <v>0</v>
      </c>
      <c r="BN1999">
        <v>1</v>
      </c>
      <c r="BO1999">
        <v>14</v>
      </c>
      <c r="BP1999">
        <v>1</v>
      </c>
      <c r="BQ1999">
        <v>0</v>
      </c>
      <c r="BR1999">
        <v>0</v>
      </c>
      <c r="BS1999">
        <v>6</v>
      </c>
      <c r="BT1999">
        <v>72</v>
      </c>
      <c r="BU1999" t="s">
        <v>1988</v>
      </c>
    </row>
    <row r="2000" spans="1:73">
      <c r="A2000" t="s">
        <v>1778</v>
      </c>
      <c r="B2000" t="s">
        <v>1779</v>
      </c>
      <c r="C2000">
        <v>214</v>
      </c>
      <c r="D2000" t="s">
        <v>119</v>
      </c>
      <c r="E2000" t="s">
        <v>78</v>
      </c>
      <c r="F2000" t="s">
        <v>77</v>
      </c>
      <c r="G2000">
        <v>0</v>
      </c>
      <c r="H2000">
        <v>2</v>
      </c>
      <c r="I2000">
        <v>0</v>
      </c>
      <c r="J2000">
        <v>0</v>
      </c>
      <c r="K2000">
        <v>0</v>
      </c>
      <c r="L2000">
        <v>1</v>
      </c>
      <c r="M2000">
        <v>0</v>
      </c>
      <c r="N2000">
        <v>2</v>
      </c>
      <c r="O2000">
        <v>0</v>
      </c>
      <c r="P2000">
        <v>0</v>
      </c>
      <c r="Q2000">
        <v>0</v>
      </c>
      <c r="R2000">
        <v>1</v>
      </c>
      <c r="S2000">
        <v>2</v>
      </c>
      <c r="T2000">
        <v>0</v>
      </c>
      <c r="U2000">
        <v>0</v>
      </c>
      <c r="V2000">
        <v>0</v>
      </c>
      <c r="W2000">
        <v>0</v>
      </c>
      <c r="X2000">
        <v>0</v>
      </c>
      <c r="Y2000">
        <v>0</v>
      </c>
      <c r="Z2000">
        <v>0</v>
      </c>
      <c r="AA2000">
        <v>0</v>
      </c>
      <c r="AB2000">
        <v>9</v>
      </c>
      <c r="AC2000">
        <v>0</v>
      </c>
      <c r="AD2000">
        <v>0</v>
      </c>
      <c r="AE2000">
        <v>0</v>
      </c>
      <c r="AF2000">
        <v>0</v>
      </c>
      <c r="AG2000">
        <v>0</v>
      </c>
      <c r="AH2000">
        <v>0</v>
      </c>
      <c r="AI2000">
        <v>0</v>
      </c>
      <c r="AJ2000">
        <v>0</v>
      </c>
      <c r="AK2000">
        <v>0</v>
      </c>
      <c r="AL2000">
        <v>0</v>
      </c>
      <c r="AM2000">
        <v>1</v>
      </c>
      <c r="AN2000">
        <v>0</v>
      </c>
      <c r="AO2000">
        <v>0</v>
      </c>
      <c r="AP2000">
        <v>0</v>
      </c>
      <c r="AQ2000">
        <v>0</v>
      </c>
      <c r="AR2000">
        <v>0</v>
      </c>
      <c r="AS2000">
        <v>0</v>
      </c>
      <c r="AT2000">
        <v>0</v>
      </c>
      <c r="AU2000">
        <v>0</v>
      </c>
      <c r="AV2000">
        <v>0</v>
      </c>
      <c r="AW2000">
        <v>0</v>
      </c>
      <c r="AX2000">
        <v>0</v>
      </c>
      <c r="AY2000">
        <v>1</v>
      </c>
      <c r="AZ2000">
        <v>2</v>
      </c>
      <c r="BA2000">
        <v>3</v>
      </c>
      <c r="BB2000">
        <v>0</v>
      </c>
      <c r="BC2000">
        <v>1</v>
      </c>
      <c r="BD2000">
        <v>0</v>
      </c>
      <c r="BE2000">
        <v>0</v>
      </c>
      <c r="BF2000">
        <v>0</v>
      </c>
      <c r="BG2000">
        <v>0</v>
      </c>
      <c r="BH2000">
        <v>0</v>
      </c>
      <c r="BI2000">
        <v>0</v>
      </c>
      <c r="BJ2000">
        <v>0</v>
      </c>
      <c r="BK2000">
        <v>0</v>
      </c>
      <c r="BL2000">
        <v>0</v>
      </c>
      <c r="BM2000">
        <v>0</v>
      </c>
      <c r="BN2000">
        <v>1</v>
      </c>
      <c r="BO2000">
        <v>2</v>
      </c>
      <c r="BP2000">
        <v>0</v>
      </c>
      <c r="BQ2000">
        <v>0</v>
      </c>
      <c r="BR2000">
        <v>0</v>
      </c>
      <c r="BS2000">
        <v>2</v>
      </c>
      <c r="BT2000">
        <v>15</v>
      </c>
      <c r="BU2000" t="s">
        <v>1989</v>
      </c>
    </row>
    <row r="2001" spans="1:73">
      <c r="A2001" t="s">
        <v>1778</v>
      </c>
      <c r="B2001" t="s">
        <v>1779</v>
      </c>
      <c r="C2001">
        <v>215</v>
      </c>
      <c r="D2001" t="s">
        <v>119</v>
      </c>
      <c r="E2001" t="s">
        <v>1805</v>
      </c>
      <c r="F2001" t="s">
        <v>101</v>
      </c>
      <c r="G2001">
        <v>1</v>
      </c>
      <c r="H2001">
        <v>6</v>
      </c>
      <c r="I2001">
        <v>3</v>
      </c>
      <c r="J2001">
        <v>1</v>
      </c>
      <c r="K2001">
        <v>0</v>
      </c>
      <c r="L2001">
        <v>22</v>
      </c>
      <c r="M2001">
        <v>0</v>
      </c>
      <c r="N2001">
        <v>27</v>
      </c>
      <c r="O2001">
        <v>0</v>
      </c>
      <c r="P2001">
        <v>0</v>
      </c>
      <c r="Q2001">
        <v>1</v>
      </c>
      <c r="R2001">
        <v>1</v>
      </c>
      <c r="S2001">
        <v>48</v>
      </c>
      <c r="T2001">
        <v>19</v>
      </c>
      <c r="U2001">
        <v>0</v>
      </c>
      <c r="V2001">
        <v>5</v>
      </c>
      <c r="W2001">
        <v>6</v>
      </c>
      <c r="X2001">
        <v>0</v>
      </c>
      <c r="Y2001">
        <v>0</v>
      </c>
      <c r="Z2001">
        <v>0</v>
      </c>
      <c r="AA2001">
        <v>0</v>
      </c>
      <c r="AB2001">
        <v>157</v>
      </c>
      <c r="AC2001">
        <v>4</v>
      </c>
      <c r="AD2001">
        <v>0</v>
      </c>
      <c r="AE2001">
        <v>0</v>
      </c>
      <c r="AF2001">
        <v>0</v>
      </c>
      <c r="AG2001">
        <v>0</v>
      </c>
      <c r="AH2001">
        <v>5</v>
      </c>
      <c r="AI2001">
        <v>14</v>
      </c>
      <c r="AJ2001">
        <v>0</v>
      </c>
      <c r="AK2001">
        <v>3</v>
      </c>
      <c r="AL2001">
        <v>4</v>
      </c>
      <c r="AM2001">
        <v>26</v>
      </c>
      <c r="AN2001">
        <v>0</v>
      </c>
      <c r="AO2001">
        <v>0</v>
      </c>
      <c r="AP2001">
        <v>3</v>
      </c>
      <c r="AQ2001">
        <v>2</v>
      </c>
      <c r="AR2001">
        <v>1</v>
      </c>
      <c r="AS2001">
        <v>1</v>
      </c>
      <c r="AT2001">
        <v>5</v>
      </c>
      <c r="AU2001">
        <v>3</v>
      </c>
      <c r="AV2001">
        <v>1</v>
      </c>
      <c r="AW2001">
        <v>2</v>
      </c>
      <c r="AX2001">
        <v>16</v>
      </c>
      <c r="AY2001">
        <v>24</v>
      </c>
      <c r="AZ2001">
        <v>35</v>
      </c>
      <c r="BA2001">
        <v>43</v>
      </c>
      <c r="BB2001">
        <v>5</v>
      </c>
      <c r="BC2001">
        <v>31</v>
      </c>
      <c r="BD2001">
        <v>1</v>
      </c>
      <c r="BE2001">
        <v>0</v>
      </c>
      <c r="BF2001">
        <v>1</v>
      </c>
      <c r="BG2001">
        <v>0</v>
      </c>
      <c r="BH2001">
        <v>0</v>
      </c>
      <c r="BI2001">
        <v>18</v>
      </c>
      <c r="BJ2001">
        <v>16</v>
      </c>
      <c r="BK2001">
        <v>1</v>
      </c>
      <c r="BL2001">
        <v>8</v>
      </c>
      <c r="BM2001">
        <v>0</v>
      </c>
      <c r="BN2001">
        <v>12</v>
      </c>
      <c r="BO2001">
        <v>42</v>
      </c>
      <c r="BP2001">
        <v>2</v>
      </c>
      <c r="BQ2001">
        <v>1</v>
      </c>
      <c r="BR2001">
        <v>7</v>
      </c>
      <c r="BS2001">
        <v>11</v>
      </c>
      <c r="BT2001">
        <v>253</v>
      </c>
      <c r="BU2001" t="s">
        <v>1990</v>
      </c>
    </row>
    <row r="2002" spans="1:73">
      <c r="A2002" t="s">
        <v>1778</v>
      </c>
      <c r="B2002" t="s">
        <v>1779</v>
      </c>
      <c r="C2002">
        <v>216</v>
      </c>
      <c r="D2002" t="s">
        <v>119</v>
      </c>
      <c r="E2002" t="s">
        <v>1797</v>
      </c>
      <c r="F2002" t="s">
        <v>92</v>
      </c>
      <c r="G2002">
        <v>0</v>
      </c>
      <c r="H2002">
        <v>2</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2</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1</v>
      </c>
      <c r="BD2002">
        <v>0</v>
      </c>
      <c r="BE2002">
        <v>0</v>
      </c>
      <c r="BF2002">
        <v>0</v>
      </c>
      <c r="BG2002">
        <v>0</v>
      </c>
      <c r="BH2002">
        <v>0</v>
      </c>
      <c r="BI2002">
        <v>0</v>
      </c>
      <c r="BJ2002">
        <v>0</v>
      </c>
      <c r="BK2002">
        <v>0</v>
      </c>
      <c r="BL2002">
        <v>0</v>
      </c>
      <c r="BM2002">
        <v>0</v>
      </c>
      <c r="BN2002">
        <v>1</v>
      </c>
      <c r="BO2002">
        <v>0</v>
      </c>
      <c r="BP2002">
        <v>0</v>
      </c>
      <c r="BQ2002">
        <v>0</v>
      </c>
      <c r="BR2002">
        <v>0</v>
      </c>
      <c r="BS2002">
        <v>1</v>
      </c>
      <c r="BT2002">
        <v>3</v>
      </c>
      <c r="BU2002" t="s">
        <v>1991</v>
      </c>
    </row>
    <row r="2003" spans="1:73">
      <c r="A2003" t="s">
        <v>1778</v>
      </c>
      <c r="B2003" t="s">
        <v>1779</v>
      </c>
      <c r="C2003">
        <v>217</v>
      </c>
      <c r="D2003" t="s">
        <v>119</v>
      </c>
      <c r="E2003" t="s">
        <v>78</v>
      </c>
      <c r="F2003" t="s">
        <v>77</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1</v>
      </c>
      <c r="BT2003">
        <v>2</v>
      </c>
      <c r="BU2003" t="s">
        <v>1852</v>
      </c>
    </row>
    <row r="2004" spans="1:73">
      <c r="A2004" t="s">
        <v>1778</v>
      </c>
      <c r="B2004" t="s">
        <v>1779</v>
      </c>
      <c r="C2004">
        <v>218</v>
      </c>
      <c r="D2004" t="s">
        <v>119</v>
      </c>
      <c r="E2004" t="s">
        <v>1797</v>
      </c>
      <c r="F2004" t="s">
        <v>92</v>
      </c>
      <c r="G2004">
        <v>1</v>
      </c>
      <c r="H2004">
        <v>2</v>
      </c>
      <c r="I2004">
        <v>6</v>
      </c>
      <c r="J2004">
        <v>1</v>
      </c>
      <c r="K2004">
        <v>0</v>
      </c>
      <c r="L2004">
        <v>13</v>
      </c>
      <c r="M2004">
        <v>0</v>
      </c>
      <c r="N2004">
        <v>15</v>
      </c>
      <c r="O2004">
        <v>0</v>
      </c>
      <c r="P2004">
        <v>0</v>
      </c>
      <c r="Q2004">
        <v>4</v>
      </c>
      <c r="R2004">
        <v>1</v>
      </c>
      <c r="S2004">
        <v>24</v>
      </c>
      <c r="T2004">
        <v>10</v>
      </c>
      <c r="U2004">
        <v>0</v>
      </c>
      <c r="V2004">
        <v>1</v>
      </c>
      <c r="W2004">
        <v>3</v>
      </c>
      <c r="X2004">
        <v>1</v>
      </c>
      <c r="Y2004">
        <v>0</v>
      </c>
      <c r="Z2004">
        <v>2</v>
      </c>
      <c r="AA2004">
        <v>0</v>
      </c>
      <c r="AB2004">
        <v>104</v>
      </c>
      <c r="AC2004">
        <v>1</v>
      </c>
      <c r="AD2004">
        <v>0</v>
      </c>
      <c r="AE2004">
        <v>0</v>
      </c>
      <c r="AF2004">
        <v>1</v>
      </c>
      <c r="AG2004">
        <v>3</v>
      </c>
      <c r="AH2004">
        <v>6</v>
      </c>
      <c r="AI2004">
        <v>7</v>
      </c>
      <c r="AJ2004">
        <v>0</v>
      </c>
      <c r="AK2004">
        <v>0</v>
      </c>
      <c r="AL2004">
        <v>1</v>
      </c>
      <c r="AM2004">
        <v>10</v>
      </c>
      <c r="AN2004">
        <v>1</v>
      </c>
      <c r="AO2004">
        <v>0</v>
      </c>
      <c r="AP2004">
        <v>4</v>
      </c>
      <c r="AQ2004">
        <v>2</v>
      </c>
      <c r="AR2004">
        <v>2</v>
      </c>
      <c r="AS2004">
        <v>0</v>
      </c>
      <c r="AT2004">
        <v>7</v>
      </c>
      <c r="AU2004">
        <v>5</v>
      </c>
      <c r="AV2004">
        <v>0</v>
      </c>
      <c r="AW2004">
        <v>3</v>
      </c>
      <c r="AX2004">
        <v>14</v>
      </c>
      <c r="AY2004">
        <v>27</v>
      </c>
      <c r="AZ2004">
        <v>20</v>
      </c>
      <c r="BA2004">
        <v>26</v>
      </c>
      <c r="BB2004">
        <v>4</v>
      </c>
      <c r="BC2004">
        <v>25</v>
      </c>
      <c r="BD2004">
        <v>0</v>
      </c>
      <c r="BE2004">
        <v>1</v>
      </c>
      <c r="BF2004">
        <v>0</v>
      </c>
      <c r="BG2004">
        <v>0</v>
      </c>
      <c r="BH2004">
        <v>0</v>
      </c>
      <c r="BI2004">
        <v>14</v>
      </c>
      <c r="BJ2004">
        <v>16</v>
      </c>
      <c r="BK2004">
        <v>0</v>
      </c>
      <c r="BL2004">
        <v>2</v>
      </c>
      <c r="BM2004">
        <v>0</v>
      </c>
      <c r="BN2004">
        <v>7</v>
      </c>
      <c r="BO2004">
        <v>26</v>
      </c>
      <c r="BP2004">
        <v>1</v>
      </c>
      <c r="BQ2004">
        <v>0</v>
      </c>
      <c r="BR2004">
        <v>6</v>
      </c>
      <c r="BS2004">
        <v>9</v>
      </c>
      <c r="BT2004">
        <v>171</v>
      </c>
      <c r="BU2004" t="s">
        <v>1992</v>
      </c>
    </row>
    <row r="2005" spans="1:73">
      <c r="A2005" t="s">
        <v>1778</v>
      </c>
      <c r="B2005" t="s">
        <v>1779</v>
      </c>
      <c r="C2005">
        <v>219</v>
      </c>
      <c r="D2005" t="s">
        <v>119</v>
      </c>
      <c r="E2005" t="s">
        <v>1805</v>
      </c>
      <c r="F2005" t="s">
        <v>101</v>
      </c>
      <c r="G2005">
        <v>0</v>
      </c>
      <c r="H2005">
        <v>0</v>
      </c>
      <c r="I2005">
        <v>0</v>
      </c>
      <c r="J2005">
        <v>0</v>
      </c>
      <c r="K2005">
        <v>0</v>
      </c>
      <c r="L2005">
        <v>0</v>
      </c>
      <c r="M2005">
        <v>0</v>
      </c>
      <c r="N2005">
        <v>1</v>
      </c>
      <c r="O2005">
        <v>0</v>
      </c>
      <c r="P2005">
        <v>0</v>
      </c>
      <c r="Q2005">
        <v>0</v>
      </c>
      <c r="R2005">
        <v>0</v>
      </c>
      <c r="S2005">
        <v>0</v>
      </c>
      <c r="T2005">
        <v>0</v>
      </c>
      <c r="U2005">
        <v>0</v>
      </c>
      <c r="V2005">
        <v>0</v>
      </c>
      <c r="W2005">
        <v>0</v>
      </c>
      <c r="X2005">
        <v>0</v>
      </c>
      <c r="Y2005">
        <v>0</v>
      </c>
      <c r="Z2005">
        <v>0</v>
      </c>
      <c r="AA2005">
        <v>0</v>
      </c>
      <c r="AB2005">
        <v>3</v>
      </c>
      <c r="AC2005">
        <v>0</v>
      </c>
      <c r="AD2005">
        <v>0</v>
      </c>
      <c r="AE2005">
        <v>0</v>
      </c>
      <c r="AF2005">
        <v>0</v>
      </c>
      <c r="AG2005">
        <v>0</v>
      </c>
      <c r="AH2005">
        <v>0</v>
      </c>
      <c r="AI2005">
        <v>0</v>
      </c>
      <c r="AJ2005">
        <v>0</v>
      </c>
      <c r="AK2005">
        <v>0</v>
      </c>
      <c r="AL2005">
        <v>0</v>
      </c>
      <c r="AM2005">
        <v>2</v>
      </c>
      <c r="AN2005">
        <v>0</v>
      </c>
      <c r="AO2005">
        <v>0</v>
      </c>
      <c r="AP2005">
        <v>0</v>
      </c>
      <c r="AQ2005">
        <v>0</v>
      </c>
      <c r="AR2005">
        <v>0</v>
      </c>
      <c r="AS2005">
        <v>0</v>
      </c>
      <c r="AT2005">
        <v>0</v>
      </c>
      <c r="AU2005">
        <v>0</v>
      </c>
      <c r="AV2005">
        <v>1</v>
      </c>
      <c r="AW2005">
        <v>0</v>
      </c>
      <c r="AX2005">
        <v>0</v>
      </c>
      <c r="AY2005">
        <v>0</v>
      </c>
      <c r="AZ2005">
        <v>1</v>
      </c>
      <c r="BA2005">
        <v>3</v>
      </c>
      <c r="BB2005">
        <v>0</v>
      </c>
      <c r="BC2005">
        <v>0</v>
      </c>
      <c r="BD2005">
        <v>0</v>
      </c>
      <c r="BE2005">
        <v>0</v>
      </c>
      <c r="BF2005">
        <v>1</v>
      </c>
      <c r="BG2005">
        <v>0</v>
      </c>
      <c r="BH2005">
        <v>0</v>
      </c>
      <c r="BI2005">
        <v>0</v>
      </c>
      <c r="BJ2005">
        <v>0</v>
      </c>
      <c r="BK2005">
        <v>0</v>
      </c>
      <c r="BL2005">
        <v>0</v>
      </c>
      <c r="BM2005">
        <v>0</v>
      </c>
      <c r="BN2005">
        <v>0</v>
      </c>
      <c r="BO2005">
        <v>1</v>
      </c>
      <c r="BP2005">
        <v>0</v>
      </c>
      <c r="BQ2005">
        <v>0</v>
      </c>
      <c r="BR2005">
        <v>0</v>
      </c>
      <c r="BS2005">
        <v>2</v>
      </c>
      <c r="BT2005">
        <v>7</v>
      </c>
      <c r="BU2005" t="s">
        <v>1993</v>
      </c>
    </row>
    <row r="2006" spans="1:73">
      <c r="A2006" t="s">
        <v>1778</v>
      </c>
      <c r="B2006" t="s">
        <v>1779</v>
      </c>
      <c r="C2006">
        <v>220</v>
      </c>
      <c r="D2006" t="s">
        <v>119</v>
      </c>
      <c r="E2006" t="s">
        <v>1797</v>
      </c>
      <c r="F2006" t="s">
        <v>92</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1</v>
      </c>
      <c r="BT2006">
        <v>1</v>
      </c>
      <c r="BU2006" t="s">
        <v>243</v>
      </c>
    </row>
    <row r="2007" spans="1:73">
      <c r="A2007" t="s">
        <v>1778</v>
      </c>
      <c r="B2007" t="s">
        <v>1779</v>
      </c>
      <c r="C2007">
        <v>221</v>
      </c>
      <c r="D2007" t="s">
        <v>119</v>
      </c>
      <c r="E2007" t="s">
        <v>1805</v>
      </c>
      <c r="F2007" t="s">
        <v>101</v>
      </c>
      <c r="G2007">
        <v>0</v>
      </c>
      <c r="H2007">
        <v>0</v>
      </c>
      <c r="I2007">
        <v>0</v>
      </c>
      <c r="J2007">
        <v>0</v>
      </c>
      <c r="K2007">
        <v>0</v>
      </c>
      <c r="L2007">
        <v>1</v>
      </c>
      <c r="M2007">
        <v>0</v>
      </c>
      <c r="N2007">
        <v>1</v>
      </c>
      <c r="O2007">
        <v>0</v>
      </c>
      <c r="P2007">
        <v>0</v>
      </c>
      <c r="Q2007">
        <v>1</v>
      </c>
      <c r="R2007">
        <v>0</v>
      </c>
      <c r="S2007">
        <v>1</v>
      </c>
      <c r="T2007">
        <v>0</v>
      </c>
      <c r="U2007">
        <v>0</v>
      </c>
      <c r="V2007">
        <v>0</v>
      </c>
      <c r="W2007">
        <v>0</v>
      </c>
      <c r="X2007">
        <v>0</v>
      </c>
      <c r="Y2007">
        <v>0</v>
      </c>
      <c r="Z2007">
        <v>0</v>
      </c>
      <c r="AA2007">
        <v>0</v>
      </c>
      <c r="AB2007">
        <v>3</v>
      </c>
      <c r="AC2007">
        <v>0</v>
      </c>
      <c r="AD2007">
        <v>0</v>
      </c>
      <c r="AE2007">
        <v>0</v>
      </c>
      <c r="AF2007">
        <v>0</v>
      </c>
      <c r="AG2007">
        <v>0</v>
      </c>
      <c r="AH2007">
        <v>0</v>
      </c>
      <c r="AI2007">
        <v>0</v>
      </c>
      <c r="AJ2007">
        <v>0</v>
      </c>
      <c r="AK2007">
        <v>0</v>
      </c>
      <c r="AL2007">
        <v>0</v>
      </c>
      <c r="AM2007">
        <v>0</v>
      </c>
      <c r="AN2007">
        <v>0</v>
      </c>
      <c r="AO2007">
        <v>0</v>
      </c>
      <c r="AP2007">
        <v>1</v>
      </c>
      <c r="AQ2007">
        <v>0</v>
      </c>
      <c r="AR2007">
        <v>0</v>
      </c>
      <c r="AS2007">
        <v>0</v>
      </c>
      <c r="AT2007">
        <v>0</v>
      </c>
      <c r="AU2007">
        <v>0</v>
      </c>
      <c r="AV2007">
        <v>0</v>
      </c>
      <c r="AW2007">
        <v>0</v>
      </c>
      <c r="AX2007">
        <v>0</v>
      </c>
      <c r="AY2007">
        <v>0</v>
      </c>
      <c r="AZ2007">
        <v>3</v>
      </c>
      <c r="BA2007">
        <v>0</v>
      </c>
      <c r="BB2007">
        <v>0</v>
      </c>
      <c r="BC2007">
        <v>2</v>
      </c>
      <c r="BD2007">
        <v>0</v>
      </c>
      <c r="BE2007">
        <v>0</v>
      </c>
      <c r="BF2007">
        <v>0</v>
      </c>
      <c r="BG2007">
        <v>0</v>
      </c>
      <c r="BH2007">
        <v>0</v>
      </c>
      <c r="BI2007">
        <v>0</v>
      </c>
      <c r="BJ2007">
        <v>0</v>
      </c>
      <c r="BK2007">
        <v>0</v>
      </c>
      <c r="BL2007">
        <v>0</v>
      </c>
      <c r="BM2007">
        <v>0</v>
      </c>
      <c r="BN2007">
        <v>0</v>
      </c>
      <c r="BO2007">
        <v>3</v>
      </c>
      <c r="BP2007">
        <v>0</v>
      </c>
      <c r="BQ2007">
        <v>0</v>
      </c>
      <c r="BR2007">
        <v>0</v>
      </c>
      <c r="BS2007">
        <v>1</v>
      </c>
      <c r="BT2007">
        <v>10</v>
      </c>
      <c r="BU2007" t="e">
        <f>-- is killing bomb makers makes the numbers go down.</f>
        <v>#NAME?</v>
      </c>
    </row>
    <row r="2008" spans="1:73">
      <c r="A2008" t="s">
        <v>1778</v>
      </c>
      <c r="B2008" t="s">
        <v>1779</v>
      </c>
      <c r="C2008">
        <v>222</v>
      </c>
      <c r="D2008" t="s">
        <v>119</v>
      </c>
      <c r="E2008" t="s">
        <v>1797</v>
      </c>
      <c r="F2008" t="s">
        <v>92</v>
      </c>
      <c r="G2008">
        <v>0</v>
      </c>
      <c r="H2008">
        <v>0</v>
      </c>
      <c r="I2008">
        <v>0</v>
      </c>
      <c r="J2008">
        <v>0</v>
      </c>
      <c r="K2008">
        <v>0</v>
      </c>
      <c r="L2008">
        <v>1</v>
      </c>
      <c r="M2008">
        <v>0</v>
      </c>
      <c r="N2008">
        <v>1</v>
      </c>
      <c r="O2008">
        <v>0</v>
      </c>
      <c r="P2008">
        <v>0</v>
      </c>
      <c r="Q2008">
        <v>0</v>
      </c>
      <c r="R2008">
        <v>0</v>
      </c>
      <c r="S2008">
        <v>0</v>
      </c>
      <c r="T2008">
        <v>0</v>
      </c>
      <c r="U2008">
        <v>0</v>
      </c>
      <c r="V2008">
        <v>0</v>
      </c>
      <c r="W2008">
        <v>0</v>
      </c>
      <c r="X2008">
        <v>0</v>
      </c>
      <c r="Y2008">
        <v>0</v>
      </c>
      <c r="Z2008">
        <v>0</v>
      </c>
      <c r="AA2008">
        <v>0</v>
      </c>
      <c r="AB2008">
        <v>6</v>
      </c>
      <c r="AC2008">
        <v>0</v>
      </c>
      <c r="AD2008">
        <v>0</v>
      </c>
      <c r="AE2008">
        <v>0</v>
      </c>
      <c r="AF2008">
        <v>0</v>
      </c>
      <c r="AG2008">
        <v>0</v>
      </c>
      <c r="AH2008">
        <v>0</v>
      </c>
      <c r="AI2008">
        <v>0</v>
      </c>
      <c r="AJ2008">
        <v>0</v>
      </c>
      <c r="AK2008">
        <v>0</v>
      </c>
      <c r="AL2008">
        <v>0</v>
      </c>
      <c r="AM2008">
        <v>2</v>
      </c>
      <c r="AN2008">
        <v>0</v>
      </c>
      <c r="AO2008">
        <v>0</v>
      </c>
      <c r="AP2008">
        <v>0</v>
      </c>
      <c r="AQ2008">
        <v>0</v>
      </c>
      <c r="AR2008">
        <v>0</v>
      </c>
      <c r="AS2008">
        <v>0</v>
      </c>
      <c r="AT2008">
        <v>1</v>
      </c>
      <c r="AU2008">
        <v>0</v>
      </c>
      <c r="AV2008">
        <v>0</v>
      </c>
      <c r="AW2008">
        <v>0</v>
      </c>
      <c r="AX2008">
        <v>0</v>
      </c>
      <c r="AY2008">
        <v>1</v>
      </c>
      <c r="AZ2008">
        <v>1</v>
      </c>
      <c r="BA2008">
        <v>2</v>
      </c>
      <c r="BB2008">
        <v>0</v>
      </c>
      <c r="BC2008">
        <v>1</v>
      </c>
      <c r="BD2008">
        <v>0</v>
      </c>
      <c r="BE2008">
        <v>0</v>
      </c>
      <c r="BF2008">
        <v>0</v>
      </c>
      <c r="BG2008">
        <v>0</v>
      </c>
      <c r="BH2008">
        <v>0</v>
      </c>
      <c r="BI2008">
        <v>0</v>
      </c>
      <c r="BJ2008">
        <v>1</v>
      </c>
      <c r="BK2008">
        <v>0</v>
      </c>
      <c r="BL2008">
        <v>0</v>
      </c>
      <c r="BM2008">
        <v>0</v>
      </c>
      <c r="BN2008">
        <v>0</v>
      </c>
      <c r="BO2008">
        <v>1</v>
      </c>
      <c r="BP2008">
        <v>0</v>
      </c>
      <c r="BQ2008">
        <v>0</v>
      </c>
      <c r="BR2008">
        <v>0</v>
      </c>
      <c r="BS2008">
        <v>1</v>
      </c>
      <c r="BT2008">
        <v>8</v>
      </c>
      <c r="BU2008" t="s">
        <v>1994</v>
      </c>
    </row>
    <row r="2009" spans="1:73">
      <c r="A2009" t="s">
        <v>1778</v>
      </c>
      <c r="B2009" t="s">
        <v>1779</v>
      </c>
      <c r="C2009">
        <v>223</v>
      </c>
      <c r="D2009" t="s">
        <v>119</v>
      </c>
      <c r="E2009" t="s">
        <v>78</v>
      </c>
      <c r="F2009" t="s">
        <v>77</v>
      </c>
      <c r="G2009">
        <v>0</v>
      </c>
      <c r="H2009">
        <v>0</v>
      </c>
      <c r="I2009">
        <v>0</v>
      </c>
      <c r="J2009">
        <v>0</v>
      </c>
      <c r="K2009">
        <v>0</v>
      </c>
      <c r="L2009">
        <v>3</v>
      </c>
      <c r="M2009">
        <v>0</v>
      </c>
      <c r="N2009">
        <v>2</v>
      </c>
      <c r="O2009">
        <v>1</v>
      </c>
      <c r="P2009">
        <v>1</v>
      </c>
      <c r="Q2009">
        <v>0</v>
      </c>
      <c r="R2009">
        <v>0</v>
      </c>
      <c r="S2009">
        <v>2</v>
      </c>
      <c r="T2009">
        <v>0</v>
      </c>
      <c r="U2009">
        <v>0</v>
      </c>
      <c r="V2009">
        <v>0</v>
      </c>
      <c r="W2009">
        <v>0</v>
      </c>
      <c r="X2009">
        <v>0</v>
      </c>
      <c r="Y2009">
        <v>1</v>
      </c>
      <c r="Z2009">
        <v>0</v>
      </c>
      <c r="AA2009">
        <v>0</v>
      </c>
      <c r="AB2009">
        <v>18</v>
      </c>
      <c r="AC2009">
        <v>1</v>
      </c>
      <c r="AD2009">
        <v>0</v>
      </c>
      <c r="AE2009">
        <v>0</v>
      </c>
      <c r="AF2009">
        <v>0</v>
      </c>
      <c r="AG2009">
        <v>0</v>
      </c>
      <c r="AH2009">
        <v>0</v>
      </c>
      <c r="AI2009">
        <v>2</v>
      </c>
      <c r="AJ2009">
        <v>0</v>
      </c>
      <c r="AK2009">
        <v>0</v>
      </c>
      <c r="AL2009">
        <v>0</v>
      </c>
      <c r="AM2009">
        <v>0</v>
      </c>
      <c r="AN2009">
        <v>0</v>
      </c>
      <c r="AO2009">
        <v>0</v>
      </c>
      <c r="AP2009">
        <v>2</v>
      </c>
      <c r="AQ2009">
        <v>0</v>
      </c>
      <c r="AR2009">
        <v>0</v>
      </c>
      <c r="AS2009">
        <v>0</v>
      </c>
      <c r="AT2009">
        <v>0</v>
      </c>
      <c r="AU2009">
        <v>0</v>
      </c>
      <c r="AV2009">
        <v>1</v>
      </c>
      <c r="AW2009">
        <v>0</v>
      </c>
      <c r="AX2009">
        <v>2</v>
      </c>
      <c r="AY2009">
        <v>3</v>
      </c>
      <c r="AZ2009">
        <v>2</v>
      </c>
      <c r="BA2009">
        <v>2</v>
      </c>
      <c r="BB2009">
        <v>0</v>
      </c>
      <c r="BC2009">
        <v>7</v>
      </c>
      <c r="BD2009">
        <v>0</v>
      </c>
      <c r="BE2009">
        <v>0</v>
      </c>
      <c r="BF2009">
        <v>0</v>
      </c>
      <c r="BG2009">
        <v>0</v>
      </c>
      <c r="BH2009">
        <v>0</v>
      </c>
      <c r="BI2009">
        <v>3</v>
      </c>
      <c r="BJ2009">
        <v>4</v>
      </c>
      <c r="BK2009">
        <v>0</v>
      </c>
      <c r="BL2009">
        <v>0</v>
      </c>
      <c r="BM2009">
        <v>0</v>
      </c>
      <c r="BN2009">
        <v>0</v>
      </c>
      <c r="BO2009">
        <v>3</v>
      </c>
      <c r="BP2009">
        <v>0</v>
      </c>
      <c r="BQ2009">
        <v>0</v>
      </c>
      <c r="BR2009">
        <v>2</v>
      </c>
      <c r="BS2009">
        <v>4</v>
      </c>
      <c r="BT2009">
        <v>29</v>
      </c>
      <c r="BU2009" t="s">
        <v>1995</v>
      </c>
    </row>
    <row r="2010" spans="1:73">
      <c r="A2010" t="s">
        <v>1778</v>
      </c>
      <c r="B2010" t="s">
        <v>1779</v>
      </c>
      <c r="C2010">
        <v>224</v>
      </c>
      <c r="D2010" t="s">
        <v>119</v>
      </c>
      <c r="E2010" t="s">
        <v>1996</v>
      </c>
      <c r="F2010" t="s">
        <v>184</v>
      </c>
      <c r="G2010">
        <v>0</v>
      </c>
      <c r="H2010">
        <v>2</v>
      </c>
      <c r="I2010">
        <v>0</v>
      </c>
      <c r="J2010">
        <v>0</v>
      </c>
      <c r="K2010">
        <v>0</v>
      </c>
      <c r="L2010">
        <v>6</v>
      </c>
      <c r="M2010">
        <v>0</v>
      </c>
      <c r="N2010">
        <v>5</v>
      </c>
      <c r="O2010">
        <v>0</v>
      </c>
      <c r="P2010">
        <v>0</v>
      </c>
      <c r="Q2010">
        <v>0</v>
      </c>
      <c r="R2010">
        <v>0</v>
      </c>
      <c r="S2010">
        <v>9</v>
      </c>
      <c r="T2010">
        <v>2</v>
      </c>
      <c r="U2010">
        <v>0</v>
      </c>
      <c r="V2010">
        <v>0</v>
      </c>
      <c r="W2010">
        <v>2</v>
      </c>
      <c r="X2010">
        <v>0</v>
      </c>
      <c r="Y2010">
        <v>0</v>
      </c>
      <c r="Z2010">
        <v>0</v>
      </c>
      <c r="AA2010">
        <v>0</v>
      </c>
      <c r="AB2010">
        <v>26</v>
      </c>
      <c r="AC2010">
        <v>0</v>
      </c>
      <c r="AD2010">
        <v>0</v>
      </c>
      <c r="AE2010">
        <v>0</v>
      </c>
      <c r="AF2010">
        <v>0</v>
      </c>
      <c r="AG2010">
        <v>0</v>
      </c>
      <c r="AH2010">
        <v>0</v>
      </c>
      <c r="AI2010">
        <v>1</v>
      </c>
      <c r="AJ2010">
        <v>0</v>
      </c>
      <c r="AK2010">
        <v>0</v>
      </c>
      <c r="AL2010">
        <v>0</v>
      </c>
      <c r="AM2010">
        <v>1</v>
      </c>
      <c r="AN2010">
        <v>0</v>
      </c>
      <c r="AO2010">
        <v>0</v>
      </c>
      <c r="AP2010">
        <v>0</v>
      </c>
      <c r="AQ2010">
        <v>0</v>
      </c>
      <c r="AR2010">
        <v>0</v>
      </c>
      <c r="AS2010">
        <v>0</v>
      </c>
      <c r="AT2010">
        <v>0</v>
      </c>
      <c r="AU2010">
        <v>1</v>
      </c>
      <c r="AV2010">
        <v>0</v>
      </c>
      <c r="AW2010">
        <v>0</v>
      </c>
      <c r="AX2010">
        <v>3</v>
      </c>
      <c r="AY2010">
        <v>5</v>
      </c>
      <c r="AZ2010">
        <v>5</v>
      </c>
      <c r="BA2010">
        <v>4</v>
      </c>
      <c r="BB2010">
        <v>1</v>
      </c>
      <c r="BC2010">
        <v>2</v>
      </c>
      <c r="BD2010">
        <v>0</v>
      </c>
      <c r="BE2010">
        <v>0</v>
      </c>
      <c r="BF2010">
        <v>0</v>
      </c>
      <c r="BG2010">
        <v>0</v>
      </c>
      <c r="BH2010">
        <v>0</v>
      </c>
      <c r="BI2010">
        <v>2</v>
      </c>
      <c r="BJ2010">
        <v>1</v>
      </c>
      <c r="BK2010">
        <v>0</v>
      </c>
      <c r="BL2010">
        <v>3</v>
      </c>
      <c r="BM2010">
        <v>0</v>
      </c>
      <c r="BN2010">
        <v>1</v>
      </c>
      <c r="BO2010">
        <v>6</v>
      </c>
      <c r="BP2010">
        <v>0</v>
      </c>
      <c r="BQ2010">
        <v>0</v>
      </c>
      <c r="BR2010">
        <v>1</v>
      </c>
      <c r="BS2010">
        <v>3</v>
      </c>
      <c r="BT2010">
        <v>45</v>
      </c>
      <c r="BU2010" t="s">
        <v>1997</v>
      </c>
    </row>
    <row r="2011" spans="1:73">
      <c r="A2011" t="s">
        <v>1778</v>
      </c>
      <c r="B2011" t="s">
        <v>1779</v>
      </c>
      <c r="C2011">
        <v>225</v>
      </c>
      <c r="D2011" t="s">
        <v>119</v>
      </c>
      <c r="E2011" t="s">
        <v>78</v>
      </c>
      <c r="F2011" t="s">
        <v>77</v>
      </c>
      <c r="G2011">
        <v>0</v>
      </c>
      <c r="H2011">
        <v>3</v>
      </c>
      <c r="I2011">
        <v>0</v>
      </c>
      <c r="J2011">
        <v>0</v>
      </c>
      <c r="K2011">
        <v>0</v>
      </c>
      <c r="L2011">
        <v>2</v>
      </c>
      <c r="M2011">
        <v>0</v>
      </c>
      <c r="N2011">
        <v>3</v>
      </c>
      <c r="O2011">
        <v>0</v>
      </c>
      <c r="P2011">
        <v>0</v>
      </c>
      <c r="Q2011">
        <v>3</v>
      </c>
      <c r="R2011">
        <v>0</v>
      </c>
      <c r="S2011">
        <v>13</v>
      </c>
      <c r="T2011">
        <v>4</v>
      </c>
      <c r="U2011">
        <v>0</v>
      </c>
      <c r="V2011">
        <v>0</v>
      </c>
      <c r="W2011">
        <v>3</v>
      </c>
      <c r="X2011">
        <v>0</v>
      </c>
      <c r="Y2011">
        <v>0</v>
      </c>
      <c r="Z2011">
        <v>0</v>
      </c>
      <c r="AA2011">
        <v>0</v>
      </c>
      <c r="AB2011">
        <v>25</v>
      </c>
      <c r="AC2011">
        <v>0</v>
      </c>
      <c r="AD2011">
        <v>0</v>
      </c>
      <c r="AE2011">
        <v>0</v>
      </c>
      <c r="AF2011">
        <v>0</v>
      </c>
      <c r="AG2011">
        <v>0</v>
      </c>
      <c r="AH2011">
        <v>1</v>
      </c>
      <c r="AI2011">
        <v>2</v>
      </c>
      <c r="AJ2011">
        <v>0</v>
      </c>
      <c r="AK2011">
        <v>1</v>
      </c>
      <c r="AL2011">
        <v>2</v>
      </c>
      <c r="AM2011">
        <v>3</v>
      </c>
      <c r="AN2011">
        <v>0</v>
      </c>
      <c r="AO2011">
        <v>0</v>
      </c>
      <c r="AP2011">
        <v>0</v>
      </c>
      <c r="AQ2011">
        <v>2</v>
      </c>
      <c r="AR2011">
        <v>0</v>
      </c>
      <c r="AS2011">
        <v>0</v>
      </c>
      <c r="AT2011">
        <v>0</v>
      </c>
      <c r="AU2011">
        <v>2</v>
      </c>
      <c r="AV2011">
        <v>0</v>
      </c>
      <c r="AW2011">
        <v>0</v>
      </c>
      <c r="AX2011">
        <v>2</v>
      </c>
      <c r="AY2011">
        <v>7</v>
      </c>
      <c r="AZ2011">
        <v>5</v>
      </c>
      <c r="BA2011">
        <v>6</v>
      </c>
      <c r="BB2011">
        <v>0</v>
      </c>
      <c r="BC2011">
        <v>3</v>
      </c>
      <c r="BD2011">
        <v>0</v>
      </c>
      <c r="BE2011">
        <v>0</v>
      </c>
      <c r="BF2011">
        <v>0</v>
      </c>
      <c r="BG2011">
        <v>0</v>
      </c>
      <c r="BH2011">
        <v>0</v>
      </c>
      <c r="BI2011">
        <v>5</v>
      </c>
      <c r="BJ2011">
        <v>0</v>
      </c>
      <c r="BK2011">
        <v>0</v>
      </c>
      <c r="BL2011">
        <v>1</v>
      </c>
      <c r="BM2011">
        <v>0</v>
      </c>
      <c r="BN2011">
        <v>1</v>
      </c>
      <c r="BO2011">
        <v>8</v>
      </c>
      <c r="BP2011">
        <v>1</v>
      </c>
      <c r="BQ2011">
        <v>0</v>
      </c>
      <c r="BR2011">
        <v>0</v>
      </c>
      <c r="BS2011">
        <v>5</v>
      </c>
      <c r="BT2011">
        <v>52</v>
      </c>
      <c r="BU2011" t="s">
        <v>1998</v>
      </c>
    </row>
    <row r="2012" spans="1:73">
      <c r="A2012" t="s">
        <v>1778</v>
      </c>
      <c r="B2012" t="s">
        <v>1779</v>
      </c>
      <c r="C2012">
        <v>226</v>
      </c>
      <c r="D2012" t="s">
        <v>119</v>
      </c>
      <c r="E2012" t="s">
        <v>1800</v>
      </c>
      <c r="F2012" t="s">
        <v>101</v>
      </c>
      <c r="G2012">
        <v>0</v>
      </c>
      <c r="H2012">
        <v>1</v>
      </c>
      <c r="I2012">
        <v>0</v>
      </c>
      <c r="J2012">
        <v>0</v>
      </c>
      <c r="K2012">
        <v>0</v>
      </c>
      <c r="L2012">
        <v>1</v>
      </c>
      <c r="M2012">
        <v>0</v>
      </c>
      <c r="N2012">
        <v>2</v>
      </c>
      <c r="O2012">
        <v>0</v>
      </c>
      <c r="P2012">
        <v>0</v>
      </c>
      <c r="Q2012">
        <v>0</v>
      </c>
      <c r="R2012">
        <v>0</v>
      </c>
      <c r="S2012">
        <v>2</v>
      </c>
      <c r="T2012">
        <v>2</v>
      </c>
      <c r="U2012">
        <v>0</v>
      </c>
      <c r="V2012">
        <v>0</v>
      </c>
      <c r="W2012">
        <v>0</v>
      </c>
      <c r="X2012">
        <v>0</v>
      </c>
      <c r="Y2012">
        <v>0</v>
      </c>
      <c r="Z2012">
        <v>0</v>
      </c>
      <c r="AA2012">
        <v>0</v>
      </c>
      <c r="AB2012">
        <v>11</v>
      </c>
      <c r="AC2012">
        <v>0</v>
      </c>
      <c r="AD2012">
        <v>0</v>
      </c>
      <c r="AE2012">
        <v>0</v>
      </c>
      <c r="AF2012">
        <v>0</v>
      </c>
      <c r="AG2012">
        <v>0</v>
      </c>
      <c r="AH2012">
        <v>0</v>
      </c>
      <c r="AI2012">
        <v>1</v>
      </c>
      <c r="AJ2012">
        <v>0</v>
      </c>
      <c r="AK2012">
        <v>1</v>
      </c>
      <c r="AL2012">
        <v>0</v>
      </c>
      <c r="AM2012">
        <v>2</v>
      </c>
      <c r="AN2012">
        <v>0</v>
      </c>
      <c r="AO2012">
        <v>0</v>
      </c>
      <c r="AP2012">
        <v>1</v>
      </c>
      <c r="AQ2012">
        <v>1</v>
      </c>
      <c r="AR2012">
        <v>0</v>
      </c>
      <c r="AS2012">
        <v>0</v>
      </c>
      <c r="AT2012">
        <v>0</v>
      </c>
      <c r="AU2012">
        <v>0</v>
      </c>
      <c r="AV2012">
        <v>0</v>
      </c>
      <c r="AW2012">
        <v>0</v>
      </c>
      <c r="AX2012">
        <v>2</v>
      </c>
      <c r="AY2012">
        <v>2</v>
      </c>
      <c r="AZ2012">
        <v>2</v>
      </c>
      <c r="BA2012">
        <v>4</v>
      </c>
      <c r="BB2012">
        <v>0</v>
      </c>
      <c r="BC2012">
        <v>2</v>
      </c>
      <c r="BD2012">
        <v>0</v>
      </c>
      <c r="BE2012">
        <v>0</v>
      </c>
      <c r="BF2012">
        <v>0</v>
      </c>
      <c r="BG2012">
        <v>0</v>
      </c>
      <c r="BH2012">
        <v>0</v>
      </c>
      <c r="BI2012">
        <v>2</v>
      </c>
      <c r="BJ2012">
        <v>0</v>
      </c>
      <c r="BK2012">
        <v>0</v>
      </c>
      <c r="BL2012">
        <v>0</v>
      </c>
      <c r="BM2012">
        <v>2</v>
      </c>
      <c r="BN2012">
        <v>0</v>
      </c>
      <c r="BO2012">
        <v>3</v>
      </c>
      <c r="BP2012">
        <v>0</v>
      </c>
      <c r="BQ2012">
        <v>0</v>
      </c>
      <c r="BR2012">
        <v>0</v>
      </c>
      <c r="BS2012">
        <v>1</v>
      </c>
      <c r="BT2012">
        <v>19</v>
      </c>
      <c r="BU2012" t="s">
        <v>1999</v>
      </c>
    </row>
    <row r="2013" spans="1:73">
      <c r="A2013" t="s">
        <v>1778</v>
      </c>
      <c r="B2013" t="s">
        <v>1779</v>
      </c>
      <c r="C2013">
        <v>227</v>
      </c>
      <c r="D2013" t="s">
        <v>119</v>
      </c>
      <c r="E2013" t="s">
        <v>78</v>
      </c>
      <c r="F2013" t="s">
        <v>77</v>
      </c>
      <c r="G2013">
        <v>0</v>
      </c>
      <c r="H2013">
        <v>0</v>
      </c>
      <c r="I2013">
        <v>0</v>
      </c>
      <c r="J2013">
        <v>0</v>
      </c>
      <c r="K2013">
        <v>0</v>
      </c>
      <c r="L2013">
        <v>1</v>
      </c>
      <c r="M2013">
        <v>0</v>
      </c>
      <c r="N2013">
        <v>6</v>
      </c>
      <c r="O2013">
        <v>3</v>
      </c>
      <c r="P2013">
        <v>2</v>
      </c>
      <c r="Q2013">
        <v>1</v>
      </c>
      <c r="R2013">
        <v>0</v>
      </c>
      <c r="S2013">
        <v>6</v>
      </c>
      <c r="T2013">
        <v>2</v>
      </c>
      <c r="U2013">
        <v>0</v>
      </c>
      <c r="V2013">
        <v>0</v>
      </c>
      <c r="W2013">
        <v>0</v>
      </c>
      <c r="X2013">
        <v>0</v>
      </c>
      <c r="Y2013">
        <v>0</v>
      </c>
      <c r="Z2013">
        <v>0</v>
      </c>
      <c r="AA2013">
        <v>0</v>
      </c>
      <c r="AB2013">
        <v>19</v>
      </c>
      <c r="AC2013">
        <v>0</v>
      </c>
      <c r="AD2013">
        <v>0</v>
      </c>
      <c r="AE2013">
        <v>0</v>
      </c>
      <c r="AF2013">
        <v>0</v>
      </c>
      <c r="AG2013">
        <v>0</v>
      </c>
      <c r="AH2013">
        <v>3</v>
      </c>
      <c r="AI2013">
        <v>1</v>
      </c>
      <c r="AJ2013">
        <v>0</v>
      </c>
      <c r="AK2013">
        <v>0</v>
      </c>
      <c r="AL2013">
        <v>2</v>
      </c>
      <c r="AM2013">
        <v>0</v>
      </c>
      <c r="AN2013">
        <v>0</v>
      </c>
      <c r="AO2013">
        <v>0</v>
      </c>
      <c r="AP2013">
        <v>1</v>
      </c>
      <c r="AQ2013">
        <v>0</v>
      </c>
      <c r="AR2013">
        <v>0</v>
      </c>
      <c r="AS2013">
        <v>0</v>
      </c>
      <c r="AT2013">
        <v>0</v>
      </c>
      <c r="AU2013">
        <v>2</v>
      </c>
      <c r="AV2013">
        <v>0</v>
      </c>
      <c r="AW2013">
        <v>0</v>
      </c>
      <c r="AX2013">
        <v>8</v>
      </c>
      <c r="AY2013">
        <v>2</v>
      </c>
      <c r="AZ2013">
        <v>4</v>
      </c>
      <c r="BA2013">
        <v>9</v>
      </c>
      <c r="BB2013">
        <v>1</v>
      </c>
      <c r="BC2013">
        <v>3</v>
      </c>
      <c r="BD2013">
        <v>0</v>
      </c>
      <c r="BE2013">
        <v>0</v>
      </c>
      <c r="BF2013">
        <v>0</v>
      </c>
      <c r="BG2013">
        <v>0</v>
      </c>
      <c r="BH2013">
        <v>0</v>
      </c>
      <c r="BI2013">
        <v>7</v>
      </c>
      <c r="BJ2013">
        <v>0</v>
      </c>
      <c r="BK2013">
        <v>0</v>
      </c>
      <c r="BL2013">
        <v>3</v>
      </c>
      <c r="BM2013">
        <v>0</v>
      </c>
      <c r="BN2013">
        <v>0</v>
      </c>
      <c r="BO2013">
        <v>7</v>
      </c>
      <c r="BP2013">
        <v>1</v>
      </c>
      <c r="BQ2013">
        <v>0</v>
      </c>
      <c r="BR2013">
        <v>4</v>
      </c>
      <c r="BS2013">
        <v>1</v>
      </c>
      <c r="BT2013">
        <v>26</v>
      </c>
      <c r="BU2013" t="s">
        <v>2000</v>
      </c>
    </row>
    <row r="2014" spans="1:73">
      <c r="A2014" t="s">
        <v>1778</v>
      </c>
      <c r="B2014" t="s">
        <v>1779</v>
      </c>
      <c r="C2014">
        <v>228</v>
      </c>
      <c r="D2014" t="s">
        <v>119</v>
      </c>
      <c r="E2014" t="s">
        <v>183</v>
      </c>
      <c r="F2014" t="s">
        <v>184</v>
      </c>
      <c r="G2014">
        <v>0</v>
      </c>
      <c r="H2014">
        <v>1</v>
      </c>
      <c r="I2014">
        <v>0</v>
      </c>
      <c r="J2014">
        <v>0</v>
      </c>
      <c r="K2014">
        <v>0</v>
      </c>
      <c r="L2014">
        <v>6</v>
      </c>
      <c r="M2014">
        <v>0</v>
      </c>
      <c r="N2014">
        <v>3</v>
      </c>
      <c r="O2014">
        <v>0</v>
      </c>
      <c r="P2014">
        <v>0</v>
      </c>
      <c r="Q2014">
        <v>0</v>
      </c>
      <c r="R2014">
        <v>1</v>
      </c>
      <c r="S2014">
        <v>3</v>
      </c>
      <c r="T2014">
        <v>0</v>
      </c>
      <c r="U2014">
        <v>0</v>
      </c>
      <c r="V2014">
        <v>0</v>
      </c>
      <c r="W2014">
        <v>0</v>
      </c>
      <c r="X2014">
        <v>0</v>
      </c>
      <c r="Y2014">
        <v>0</v>
      </c>
      <c r="Z2014">
        <v>0</v>
      </c>
      <c r="AA2014">
        <v>0</v>
      </c>
      <c r="AB2014">
        <v>20</v>
      </c>
      <c r="AC2014">
        <v>0</v>
      </c>
      <c r="AD2014">
        <v>0</v>
      </c>
      <c r="AE2014">
        <v>0</v>
      </c>
      <c r="AF2014">
        <v>0</v>
      </c>
      <c r="AG2014">
        <v>0</v>
      </c>
      <c r="AH2014">
        <v>0</v>
      </c>
      <c r="AI2014">
        <v>1</v>
      </c>
      <c r="AJ2014">
        <v>0</v>
      </c>
      <c r="AK2014">
        <v>0</v>
      </c>
      <c r="AL2014">
        <v>0</v>
      </c>
      <c r="AM2014">
        <v>2</v>
      </c>
      <c r="AN2014">
        <v>0</v>
      </c>
      <c r="AO2014">
        <v>0</v>
      </c>
      <c r="AP2014">
        <v>0</v>
      </c>
      <c r="AQ2014">
        <v>0</v>
      </c>
      <c r="AR2014">
        <v>0</v>
      </c>
      <c r="AS2014">
        <v>0</v>
      </c>
      <c r="AT2014">
        <v>0</v>
      </c>
      <c r="AU2014">
        <v>0</v>
      </c>
      <c r="AV2014">
        <v>0</v>
      </c>
      <c r="AW2014">
        <v>0</v>
      </c>
      <c r="AX2014">
        <v>0</v>
      </c>
      <c r="AY2014">
        <v>7</v>
      </c>
      <c r="AZ2014">
        <v>3</v>
      </c>
      <c r="BA2014">
        <v>3</v>
      </c>
      <c r="BB2014">
        <v>1</v>
      </c>
      <c r="BC2014">
        <v>7</v>
      </c>
      <c r="BD2014">
        <v>0</v>
      </c>
      <c r="BE2014">
        <v>0</v>
      </c>
      <c r="BF2014">
        <v>0</v>
      </c>
      <c r="BG2014">
        <v>0</v>
      </c>
      <c r="BH2014">
        <v>0</v>
      </c>
      <c r="BI2014">
        <v>0</v>
      </c>
      <c r="BJ2014">
        <v>6</v>
      </c>
      <c r="BK2014">
        <v>0</v>
      </c>
      <c r="BL2014">
        <v>0</v>
      </c>
      <c r="BM2014">
        <v>0</v>
      </c>
      <c r="BN2014">
        <v>0</v>
      </c>
      <c r="BO2014">
        <v>3</v>
      </c>
      <c r="BP2014">
        <v>0</v>
      </c>
      <c r="BQ2014">
        <v>0</v>
      </c>
      <c r="BR2014">
        <v>0</v>
      </c>
      <c r="BS2014">
        <v>2</v>
      </c>
      <c r="BT2014">
        <v>40</v>
      </c>
      <c r="BU2014" t="s">
        <v>2001</v>
      </c>
    </row>
    <row r="2015" spans="1:73">
      <c r="A2015" t="s">
        <v>1778</v>
      </c>
      <c r="B2015" t="s">
        <v>1779</v>
      </c>
      <c r="C2015">
        <v>229</v>
      </c>
      <c r="D2015" t="s">
        <v>119</v>
      </c>
      <c r="E2015" t="s">
        <v>1805</v>
      </c>
      <c r="F2015" t="s">
        <v>101</v>
      </c>
      <c r="G2015">
        <v>0</v>
      </c>
      <c r="H2015">
        <v>0</v>
      </c>
      <c r="I2015">
        <v>0</v>
      </c>
      <c r="J2015">
        <v>0</v>
      </c>
      <c r="K2015">
        <v>0</v>
      </c>
      <c r="L2015">
        <v>0</v>
      </c>
      <c r="M2015">
        <v>0</v>
      </c>
      <c r="N2015">
        <v>1</v>
      </c>
      <c r="O2015">
        <v>0</v>
      </c>
      <c r="P2015">
        <v>0</v>
      </c>
      <c r="Q2015">
        <v>0</v>
      </c>
      <c r="R2015">
        <v>0</v>
      </c>
      <c r="S2015">
        <v>0</v>
      </c>
      <c r="T2015">
        <v>0</v>
      </c>
      <c r="U2015">
        <v>0</v>
      </c>
      <c r="V2015">
        <v>0</v>
      </c>
      <c r="W2015">
        <v>0</v>
      </c>
      <c r="X2015">
        <v>0</v>
      </c>
      <c r="Y2015">
        <v>0</v>
      </c>
      <c r="Z2015">
        <v>0</v>
      </c>
      <c r="AA2015">
        <v>0</v>
      </c>
      <c r="AB2015">
        <v>4</v>
      </c>
      <c r="AC2015">
        <v>0</v>
      </c>
      <c r="AD2015">
        <v>0</v>
      </c>
      <c r="AE2015">
        <v>0</v>
      </c>
      <c r="AF2015">
        <v>0</v>
      </c>
      <c r="AG2015">
        <v>0</v>
      </c>
      <c r="AH2015">
        <v>0</v>
      </c>
      <c r="AI2015">
        <v>0</v>
      </c>
      <c r="AJ2015">
        <v>0</v>
      </c>
      <c r="AK2015">
        <v>0</v>
      </c>
      <c r="AL2015">
        <v>0</v>
      </c>
      <c r="AM2015">
        <v>2</v>
      </c>
      <c r="AN2015">
        <v>0</v>
      </c>
      <c r="AO2015">
        <v>0</v>
      </c>
      <c r="AP2015">
        <v>0</v>
      </c>
      <c r="AQ2015">
        <v>0</v>
      </c>
      <c r="AR2015">
        <v>0</v>
      </c>
      <c r="AS2015">
        <v>0</v>
      </c>
      <c r="AT2015">
        <v>0</v>
      </c>
      <c r="AU2015">
        <v>0</v>
      </c>
      <c r="AV2015">
        <v>0</v>
      </c>
      <c r="AW2015">
        <v>0</v>
      </c>
      <c r="AX2015">
        <v>0</v>
      </c>
      <c r="AY2015">
        <v>0</v>
      </c>
      <c r="AZ2015">
        <v>3</v>
      </c>
      <c r="BA2015">
        <v>3</v>
      </c>
      <c r="BB2015">
        <v>0</v>
      </c>
      <c r="BC2015">
        <v>0</v>
      </c>
      <c r="BD2015">
        <v>0</v>
      </c>
      <c r="BE2015">
        <v>0</v>
      </c>
      <c r="BF2015">
        <v>0</v>
      </c>
      <c r="BG2015">
        <v>0</v>
      </c>
      <c r="BH2015">
        <v>0</v>
      </c>
      <c r="BI2015">
        <v>0</v>
      </c>
      <c r="BJ2015">
        <v>0</v>
      </c>
      <c r="BK2015">
        <v>0</v>
      </c>
      <c r="BL2015">
        <v>0</v>
      </c>
      <c r="BM2015">
        <v>0</v>
      </c>
      <c r="BN2015">
        <v>0</v>
      </c>
      <c r="BO2015">
        <v>3</v>
      </c>
      <c r="BP2015">
        <v>0</v>
      </c>
      <c r="BQ2015">
        <v>0</v>
      </c>
      <c r="BR2015">
        <v>0</v>
      </c>
      <c r="BS2015">
        <v>1</v>
      </c>
      <c r="BT2015">
        <v>8</v>
      </c>
      <c r="BU2015" t="s">
        <v>2002</v>
      </c>
    </row>
    <row r="2016" spans="1:73">
      <c r="A2016" t="s">
        <v>1778</v>
      </c>
      <c r="B2016" t="s">
        <v>1779</v>
      </c>
      <c r="C2016">
        <v>230</v>
      </c>
      <c r="D2016" t="s">
        <v>119</v>
      </c>
      <c r="E2016" t="s">
        <v>78</v>
      </c>
      <c r="F2016" t="s">
        <v>77</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1</v>
      </c>
      <c r="BT2016">
        <v>2</v>
      </c>
      <c r="BU2016" t="s">
        <v>1858</v>
      </c>
    </row>
    <row r="2017" spans="1:73">
      <c r="A2017" t="s">
        <v>1778</v>
      </c>
      <c r="B2017" t="s">
        <v>1779</v>
      </c>
      <c r="C2017">
        <v>231</v>
      </c>
      <c r="D2017" t="s">
        <v>119</v>
      </c>
      <c r="E2017" t="s">
        <v>1805</v>
      </c>
      <c r="F2017" t="s">
        <v>101</v>
      </c>
      <c r="G2017">
        <v>2</v>
      </c>
      <c r="H2017">
        <v>3</v>
      </c>
      <c r="I2017">
        <v>1</v>
      </c>
      <c r="J2017">
        <v>0</v>
      </c>
      <c r="K2017">
        <v>0</v>
      </c>
      <c r="L2017">
        <v>11</v>
      </c>
      <c r="M2017">
        <v>0</v>
      </c>
      <c r="N2017">
        <v>18</v>
      </c>
      <c r="O2017">
        <v>0</v>
      </c>
      <c r="P2017">
        <v>0</v>
      </c>
      <c r="Q2017">
        <v>0</v>
      </c>
      <c r="R2017">
        <v>2</v>
      </c>
      <c r="S2017">
        <v>21</v>
      </c>
      <c r="T2017">
        <v>10</v>
      </c>
      <c r="U2017">
        <v>0</v>
      </c>
      <c r="V2017">
        <v>1</v>
      </c>
      <c r="W2017">
        <v>9</v>
      </c>
      <c r="X2017">
        <v>0</v>
      </c>
      <c r="Y2017">
        <v>1</v>
      </c>
      <c r="Z2017">
        <v>0</v>
      </c>
      <c r="AA2017">
        <v>0</v>
      </c>
      <c r="AB2017">
        <v>79</v>
      </c>
      <c r="AC2017">
        <v>1</v>
      </c>
      <c r="AD2017">
        <v>0</v>
      </c>
      <c r="AE2017">
        <v>0</v>
      </c>
      <c r="AF2017">
        <v>0</v>
      </c>
      <c r="AG2017">
        <v>0</v>
      </c>
      <c r="AH2017">
        <v>0</v>
      </c>
      <c r="AI2017">
        <v>5</v>
      </c>
      <c r="AJ2017">
        <v>0</v>
      </c>
      <c r="AK2017">
        <v>0</v>
      </c>
      <c r="AL2017">
        <v>1</v>
      </c>
      <c r="AM2017">
        <v>17</v>
      </c>
      <c r="AN2017">
        <v>0</v>
      </c>
      <c r="AO2017">
        <v>0</v>
      </c>
      <c r="AP2017">
        <v>1</v>
      </c>
      <c r="AQ2017">
        <v>2</v>
      </c>
      <c r="AR2017">
        <v>0</v>
      </c>
      <c r="AS2017">
        <v>0</v>
      </c>
      <c r="AT2017">
        <v>1</v>
      </c>
      <c r="AU2017">
        <v>0</v>
      </c>
      <c r="AV2017">
        <v>1</v>
      </c>
      <c r="AW2017">
        <v>1</v>
      </c>
      <c r="AX2017">
        <v>7</v>
      </c>
      <c r="AY2017">
        <v>7</v>
      </c>
      <c r="AZ2017">
        <v>17</v>
      </c>
      <c r="BA2017">
        <v>24</v>
      </c>
      <c r="BB2017">
        <v>4</v>
      </c>
      <c r="BC2017">
        <v>4</v>
      </c>
      <c r="BD2017">
        <v>0</v>
      </c>
      <c r="BE2017">
        <v>0</v>
      </c>
      <c r="BF2017">
        <v>0</v>
      </c>
      <c r="BG2017">
        <v>0</v>
      </c>
      <c r="BH2017">
        <v>1</v>
      </c>
      <c r="BI2017">
        <v>12</v>
      </c>
      <c r="BJ2017">
        <v>2</v>
      </c>
      <c r="BK2017">
        <v>0</v>
      </c>
      <c r="BL2017">
        <v>5</v>
      </c>
      <c r="BM2017">
        <v>0</v>
      </c>
      <c r="BN2017">
        <v>0</v>
      </c>
      <c r="BO2017">
        <v>20</v>
      </c>
      <c r="BP2017">
        <v>4</v>
      </c>
      <c r="BQ2017">
        <v>2</v>
      </c>
      <c r="BR2017">
        <v>2</v>
      </c>
      <c r="BS2017">
        <v>8</v>
      </c>
      <c r="BT2017">
        <v>131</v>
      </c>
      <c r="BU2017" t="s">
        <v>2003</v>
      </c>
    </row>
    <row r="2018" spans="1:73">
      <c r="A2018" t="s">
        <v>1778</v>
      </c>
      <c r="B2018" t="s">
        <v>1779</v>
      </c>
      <c r="C2018">
        <v>232</v>
      </c>
      <c r="D2018" t="s">
        <v>119</v>
      </c>
      <c r="E2018" t="s">
        <v>1800</v>
      </c>
      <c r="F2018" t="s">
        <v>101</v>
      </c>
      <c r="G2018">
        <v>0</v>
      </c>
      <c r="H2018">
        <v>0</v>
      </c>
      <c r="I2018">
        <v>0</v>
      </c>
      <c r="J2018">
        <v>0</v>
      </c>
      <c r="K2018">
        <v>0</v>
      </c>
      <c r="L2018">
        <v>3</v>
      </c>
      <c r="M2018">
        <v>0</v>
      </c>
      <c r="N2018">
        <v>3</v>
      </c>
      <c r="O2018">
        <v>0</v>
      </c>
      <c r="P2018">
        <v>0</v>
      </c>
      <c r="Q2018">
        <v>0</v>
      </c>
      <c r="R2018">
        <v>0</v>
      </c>
      <c r="S2018">
        <v>8</v>
      </c>
      <c r="T2018">
        <v>4</v>
      </c>
      <c r="U2018">
        <v>0</v>
      </c>
      <c r="V2018">
        <v>2</v>
      </c>
      <c r="W2018">
        <v>4</v>
      </c>
      <c r="X2018">
        <v>0</v>
      </c>
      <c r="Y2018">
        <v>0</v>
      </c>
      <c r="Z2018">
        <v>0</v>
      </c>
      <c r="AA2018">
        <v>0</v>
      </c>
      <c r="AB2018">
        <v>19</v>
      </c>
      <c r="AC2018">
        <v>1</v>
      </c>
      <c r="AD2018">
        <v>0</v>
      </c>
      <c r="AE2018">
        <v>0</v>
      </c>
      <c r="AF2018">
        <v>0</v>
      </c>
      <c r="AG2018">
        <v>0</v>
      </c>
      <c r="AH2018">
        <v>3</v>
      </c>
      <c r="AI2018">
        <v>0</v>
      </c>
      <c r="AJ2018">
        <v>0</v>
      </c>
      <c r="AK2018">
        <v>0</v>
      </c>
      <c r="AL2018">
        <v>1</v>
      </c>
      <c r="AM2018">
        <v>1</v>
      </c>
      <c r="AN2018">
        <v>0</v>
      </c>
      <c r="AO2018">
        <v>0</v>
      </c>
      <c r="AP2018">
        <v>0</v>
      </c>
      <c r="AQ2018">
        <v>2</v>
      </c>
      <c r="AR2018">
        <v>0</v>
      </c>
      <c r="AS2018">
        <v>0</v>
      </c>
      <c r="AT2018">
        <v>0</v>
      </c>
      <c r="AU2018">
        <v>0</v>
      </c>
      <c r="AV2018">
        <v>2</v>
      </c>
      <c r="AW2018">
        <v>0</v>
      </c>
      <c r="AX2018">
        <v>5</v>
      </c>
      <c r="AY2018">
        <v>1</v>
      </c>
      <c r="AZ2018">
        <v>3</v>
      </c>
      <c r="BA2018">
        <v>6</v>
      </c>
      <c r="BB2018">
        <v>2</v>
      </c>
      <c r="BC2018">
        <v>0</v>
      </c>
      <c r="BD2018">
        <v>0</v>
      </c>
      <c r="BE2018">
        <v>0</v>
      </c>
      <c r="BF2018">
        <v>1</v>
      </c>
      <c r="BG2018">
        <v>0</v>
      </c>
      <c r="BH2018">
        <v>0</v>
      </c>
      <c r="BI2018">
        <v>4</v>
      </c>
      <c r="BJ2018">
        <v>0</v>
      </c>
      <c r="BK2018">
        <v>0</v>
      </c>
      <c r="BL2018">
        <v>3</v>
      </c>
      <c r="BM2018">
        <v>0</v>
      </c>
      <c r="BN2018">
        <v>0</v>
      </c>
      <c r="BO2018">
        <v>5</v>
      </c>
      <c r="BP2018">
        <v>0</v>
      </c>
      <c r="BQ2018">
        <v>1</v>
      </c>
      <c r="BR2018">
        <v>1</v>
      </c>
      <c r="BS2018">
        <v>1</v>
      </c>
      <c r="BT2018">
        <v>27</v>
      </c>
      <c r="BU2018" t="s">
        <v>2004</v>
      </c>
    </row>
    <row r="2019" spans="1:73">
      <c r="A2019" t="s">
        <v>1778</v>
      </c>
      <c r="B2019" t="s">
        <v>1779</v>
      </c>
      <c r="C2019">
        <v>233</v>
      </c>
      <c r="D2019" t="s">
        <v>119</v>
      </c>
      <c r="E2019" t="s">
        <v>78</v>
      </c>
      <c r="F2019" t="s">
        <v>77</v>
      </c>
      <c r="G2019">
        <v>0</v>
      </c>
      <c r="H2019">
        <v>2</v>
      </c>
      <c r="I2019">
        <v>0</v>
      </c>
      <c r="J2019">
        <v>0</v>
      </c>
      <c r="K2019">
        <v>0</v>
      </c>
      <c r="L2019">
        <v>3</v>
      </c>
      <c r="M2019">
        <v>0</v>
      </c>
      <c r="N2019">
        <v>6</v>
      </c>
      <c r="O2019">
        <v>0</v>
      </c>
      <c r="P2019">
        <v>0</v>
      </c>
      <c r="Q2019">
        <v>1</v>
      </c>
      <c r="R2019">
        <v>0</v>
      </c>
      <c r="S2019">
        <v>4</v>
      </c>
      <c r="T2019">
        <v>3</v>
      </c>
      <c r="U2019">
        <v>0</v>
      </c>
      <c r="V2019">
        <v>0</v>
      </c>
      <c r="W2019">
        <v>1</v>
      </c>
      <c r="X2019">
        <v>0</v>
      </c>
      <c r="Y2019">
        <v>0</v>
      </c>
      <c r="Z2019">
        <v>0</v>
      </c>
      <c r="AA2019">
        <v>0</v>
      </c>
      <c r="AB2019">
        <v>26</v>
      </c>
      <c r="AC2019">
        <v>0</v>
      </c>
      <c r="AD2019">
        <v>0</v>
      </c>
      <c r="AE2019">
        <v>0</v>
      </c>
      <c r="AF2019">
        <v>0</v>
      </c>
      <c r="AG2019">
        <v>0</v>
      </c>
      <c r="AH2019">
        <v>0</v>
      </c>
      <c r="AI2019">
        <v>0</v>
      </c>
      <c r="AJ2019">
        <v>0</v>
      </c>
      <c r="AK2019">
        <v>0</v>
      </c>
      <c r="AL2019">
        <v>2</v>
      </c>
      <c r="AM2019">
        <v>6</v>
      </c>
      <c r="AN2019">
        <v>0</v>
      </c>
      <c r="AO2019">
        <v>0</v>
      </c>
      <c r="AP2019">
        <v>0</v>
      </c>
      <c r="AQ2019">
        <v>1</v>
      </c>
      <c r="AR2019">
        <v>0</v>
      </c>
      <c r="AS2019">
        <v>0</v>
      </c>
      <c r="AT2019">
        <v>0</v>
      </c>
      <c r="AU2019">
        <v>0</v>
      </c>
      <c r="AV2019">
        <v>0</v>
      </c>
      <c r="AW2019">
        <v>0</v>
      </c>
      <c r="AX2019">
        <v>3</v>
      </c>
      <c r="AY2019">
        <v>5</v>
      </c>
      <c r="AZ2019">
        <v>6</v>
      </c>
      <c r="BA2019">
        <v>9</v>
      </c>
      <c r="BB2019">
        <v>0</v>
      </c>
      <c r="BC2019">
        <v>7</v>
      </c>
      <c r="BD2019">
        <v>0</v>
      </c>
      <c r="BE2019">
        <v>0</v>
      </c>
      <c r="BF2019">
        <v>0</v>
      </c>
      <c r="BG2019">
        <v>0</v>
      </c>
      <c r="BH2019">
        <v>0</v>
      </c>
      <c r="BI2019">
        <v>5</v>
      </c>
      <c r="BJ2019">
        <v>3</v>
      </c>
      <c r="BK2019">
        <v>0</v>
      </c>
      <c r="BL2019">
        <v>0</v>
      </c>
      <c r="BM2019">
        <v>1</v>
      </c>
      <c r="BN2019">
        <v>4</v>
      </c>
      <c r="BO2019">
        <v>7</v>
      </c>
      <c r="BP2019">
        <v>0</v>
      </c>
      <c r="BQ2019">
        <v>0</v>
      </c>
      <c r="BR2019">
        <v>2</v>
      </c>
      <c r="BS2019">
        <v>1</v>
      </c>
      <c r="BT2019">
        <v>41</v>
      </c>
      <c r="BU2019" t="s">
        <v>2005</v>
      </c>
    </row>
    <row r="2020" spans="1:73">
      <c r="A2020" t="s">
        <v>1778</v>
      </c>
      <c r="B2020" t="s">
        <v>1779</v>
      </c>
      <c r="C2020">
        <v>234</v>
      </c>
      <c r="D2020" t="s">
        <v>119</v>
      </c>
      <c r="E2020" t="s">
        <v>1792</v>
      </c>
      <c r="F2020" t="s">
        <v>92</v>
      </c>
      <c r="G2020">
        <v>0</v>
      </c>
      <c r="H2020">
        <v>4</v>
      </c>
      <c r="I2020">
        <v>3</v>
      </c>
      <c r="J2020">
        <v>0</v>
      </c>
      <c r="K2020">
        <v>2</v>
      </c>
      <c r="L2020">
        <v>9</v>
      </c>
      <c r="M2020">
        <v>0</v>
      </c>
      <c r="N2020">
        <v>1</v>
      </c>
      <c r="O2020">
        <v>0</v>
      </c>
      <c r="P2020">
        <v>0</v>
      </c>
      <c r="Q2020">
        <v>0</v>
      </c>
      <c r="R2020">
        <v>0</v>
      </c>
      <c r="S2020">
        <v>14</v>
      </c>
      <c r="T2020">
        <v>7</v>
      </c>
      <c r="U2020">
        <v>0</v>
      </c>
      <c r="V2020">
        <v>2</v>
      </c>
      <c r="W2020">
        <v>2</v>
      </c>
      <c r="X2020">
        <v>0</v>
      </c>
      <c r="Y2020">
        <v>0</v>
      </c>
      <c r="Z2020">
        <v>0</v>
      </c>
      <c r="AA2020">
        <v>0</v>
      </c>
      <c r="AB2020">
        <v>49</v>
      </c>
      <c r="AC2020">
        <v>0</v>
      </c>
      <c r="AD2020">
        <v>0</v>
      </c>
      <c r="AE2020">
        <v>0</v>
      </c>
      <c r="AF2020">
        <v>0</v>
      </c>
      <c r="AG2020">
        <v>0</v>
      </c>
      <c r="AH2020">
        <v>0</v>
      </c>
      <c r="AI2020">
        <v>6</v>
      </c>
      <c r="AJ2020">
        <v>0</v>
      </c>
      <c r="AK2020">
        <v>0</v>
      </c>
      <c r="AL2020">
        <v>2</v>
      </c>
      <c r="AM2020">
        <v>7</v>
      </c>
      <c r="AN2020">
        <v>0</v>
      </c>
      <c r="AO2020">
        <v>0</v>
      </c>
      <c r="AP2020">
        <v>4</v>
      </c>
      <c r="AQ2020">
        <v>0</v>
      </c>
      <c r="AR2020">
        <v>3</v>
      </c>
      <c r="AS2020">
        <v>0</v>
      </c>
      <c r="AT2020">
        <v>0</v>
      </c>
      <c r="AU2020">
        <v>1</v>
      </c>
      <c r="AV2020">
        <v>0</v>
      </c>
      <c r="AW2020">
        <v>0</v>
      </c>
      <c r="AX2020">
        <v>4</v>
      </c>
      <c r="AY2020">
        <v>13</v>
      </c>
      <c r="AZ2020">
        <v>7</v>
      </c>
      <c r="BA2020">
        <v>13</v>
      </c>
      <c r="BB2020">
        <v>3</v>
      </c>
      <c r="BC2020">
        <v>15</v>
      </c>
      <c r="BD2020">
        <v>0</v>
      </c>
      <c r="BE2020">
        <v>0</v>
      </c>
      <c r="BF2020">
        <v>0</v>
      </c>
      <c r="BG2020">
        <v>0</v>
      </c>
      <c r="BH2020">
        <v>0</v>
      </c>
      <c r="BI2020">
        <v>3</v>
      </c>
      <c r="BJ2020">
        <v>9</v>
      </c>
      <c r="BK2020">
        <v>0</v>
      </c>
      <c r="BL2020">
        <v>3</v>
      </c>
      <c r="BM2020">
        <v>0</v>
      </c>
      <c r="BN2020">
        <v>1</v>
      </c>
      <c r="BO2020">
        <v>8</v>
      </c>
      <c r="BP2020">
        <v>3</v>
      </c>
      <c r="BQ2020">
        <v>0</v>
      </c>
      <c r="BR2020">
        <v>0</v>
      </c>
      <c r="BS2020">
        <v>4</v>
      </c>
      <c r="BT2020">
        <v>79</v>
      </c>
      <c r="BU2020" t="s">
        <v>2006</v>
      </c>
    </row>
    <row r="2021" spans="1:73">
      <c r="A2021" t="s">
        <v>1778</v>
      </c>
      <c r="B2021" t="s">
        <v>1779</v>
      </c>
      <c r="C2021">
        <v>235</v>
      </c>
      <c r="D2021" t="s">
        <v>312</v>
      </c>
      <c r="E2021" t="s">
        <v>1792</v>
      </c>
      <c r="F2021" t="s">
        <v>92</v>
      </c>
      <c r="G2021">
        <v>0</v>
      </c>
      <c r="H2021">
        <v>2</v>
      </c>
      <c r="I2021">
        <v>0</v>
      </c>
      <c r="J2021">
        <v>0</v>
      </c>
      <c r="K2021">
        <v>0</v>
      </c>
      <c r="L2021">
        <v>1</v>
      </c>
      <c r="M2021">
        <v>0</v>
      </c>
      <c r="N2021">
        <v>2</v>
      </c>
      <c r="O2021">
        <v>0</v>
      </c>
      <c r="P2021">
        <v>0</v>
      </c>
      <c r="Q2021">
        <v>0</v>
      </c>
      <c r="R2021">
        <v>0</v>
      </c>
      <c r="S2021">
        <v>0</v>
      </c>
      <c r="T2021">
        <v>0</v>
      </c>
      <c r="U2021">
        <v>0</v>
      </c>
      <c r="V2021">
        <v>0</v>
      </c>
      <c r="W2021">
        <v>0</v>
      </c>
      <c r="X2021">
        <v>0</v>
      </c>
      <c r="Y2021">
        <v>0</v>
      </c>
      <c r="Z2021">
        <v>0</v>
      </c>
      <c r="AA2021">
        <v>0</v>
      </c>
      <c r="AB2021">
        <v>11</v>
      </c>
      <c r="AC2021">
        <v>0</v>
      </c>
      <c r="AD2021">
        <v>0</v>
      </c>
      <c r="AE2021">
        <v>0</v>
      </c>
      <c r="AF2021">
        <v>0</v>
      </c>
      <c r="AG2021">
        <v>0</v>
      </c>
      <c r="AH2021">
        <v>0</v>
      </c>
      <c r="AI2021">
        <v>0</v>
      </c>
      <c r="AJ2021">
        <v>0</v>
      </c>
      <c r="AK2021">
        <v>0</v>
      </c>
      <c r="AL2021">
        <v>0</v>
      </c>
      <c r="AM2021">
        <v>0</v>
      </c>
      <c r="AN2021">
        <v>0</v>
      </c>
      <c r="AO2021">
        <v>0</v>
      </c>
      <c r="AP2021">
        <v>1</v>
      </c>
      <c r="AQ2021">
        <v>0</v>
      </c>
      <c r="AR2021">
        <v>0</v>
      </c>
      <c r="AS2021">
        <v>0</v>
      </c>
      <c r="AT2021">
        <v>0</v>
      </c>
      <c r="AU2021">
        <v>0</v>
      </c>
      <c r="AV2021">
        <v>0</v>
      </c>
      <c r="AW2021">
        <v>0</v>
      </c>
      <c r="AX2021">
        <v>0</v>
      </c>
      <c r="AY2021">
        <v>3</v>
      </c>
      <c r="AZ2021">
        <v>2</v>
      </c>
      <c r="BA2021">
        <v>0</v>
      </c>
      <c r="BB2021">
        <v>0</v>
      </c>
      <c r="BC2021">
        <v>3</v>
      </c>
      <c r="BD2021">
        <v>0</v>
      </c>
      <c r="BE2021">
        <v>0</v>
      </c>
      <c r="BF2021">
        <v>0</v>
      </c>
      <c r="BG2021">
        <v>0</v>
      </c>
      <c r="BH2021">
        <v>0</v>
      </c>
      <c r="BI2021">
        <v>0</v>
      </c>
      <c r="BJ2021">
        <v>2</v>
      </c>
      <c r="BK2021">
        <v>0</v>
      </c>
      <c r="BL2021">
        <v>0</v>
      </c>
      <c r="BM2021">
        <v>0</v>
      </c>
      <c r="BN2021">
        <v>0</v>
      </c>
      <c r="BO2021">
        <v>3</v>
      </c>
      <c r="BP2021">
        <v>0</v>
      </c>
      <c r="BQ2021">
        <v>0</v>
      </c>
      <c r="BR2021">
        <v>0</v>
      </c>
      <c r="BS2021">
        <v>1</v>
      </c>
      <c r="BT2021">
        <v>17</v>
      </c>
      <c r="BU2021" t="s">
        <v>2007</v>
      </c>
    </row>
    <row r="2022" spans="1:73">
      <c r="A2022" t="s">
        <v>1778</v>
      </c>
      <c r="B2022" t="s">
        <v>1779</v>
      </c>
      <c r="C2022">
        <v>236</v>
      </c>
      <c r="D2022" t="s">
        <v>312</v>
      </c>
      <c r="E2022" t="s">
        <v>78</v>
      </c>
      <c r="F2022" t="s">
        <v>77</v>
      </c>
      <c r="G2022">
        <v>0</v>
      </c>
      <c r="H2022">
        <v>5</v>
      </c>
      <c r="I2022">
        <v>0</v>
      </c>
      <c r="J2022">
        <v>0</v>
      </c>
      <c r="K2022">
        <v>0</v>
      </c>
      <c r="L2022">
        <v>3</v>
      </c>
      <c r="M2022">
        <v>0</v>
      </c>
      <c r="N2022">
        <v>8</v>
      </c>
      <c r="O2022">
        <v>0</v>
      </c>
      <c r="P2022">
        <v>0</v>
      </c>
      <c r="Q2022">
        <v>0</v>
      </c>
      <c r="R2022">
        <v>0</v>
      </c>
      <c r="S2022">
        <v>7</v>
      </c>
      <c r="T2022">
        <v>1</v>
      </c>
      <c r="U2022">
        <v>0</v>
      </c>
      <c r="V2022">
        <v>0</v>
      </c>
      <c r="W2022">
        <v>1</v>
      </c>
      <c r="X2022">
        <v>0</v>
      </c>
      <c r="Y2022">
        <v>0</v>
      </c>
      <c r="Z2022">
        <v>0</v>
      </c>
      <c r="AA2022">
        <v>0</v>
      </c>
      <c r="AB2022">
        <v>58</v>
      </c>
      <c r="AC2022">
        <v>2</v>
      </c>
      <c r="AD2022">
        <v>0</v>
      </c>
      <c r="AE2022">
        <v>0</v>
      </c>
      <c r="AF2022">
        <v>0</v>
      </c>
      <c r="AG2022">
        <v>0</v>
      </c>
      <c r="AH2022">
        <v>0</v>
      </c>
      <c r="AI2022">
        <v>5</v>
      </c>
      <c r="AJ2022">
        <v>0</v>
      </c>
      <c r="AK2022">
        <v>0</v>
      </c>
      <c r="AL2022">
        <v>0</v>
      </c>
      <c r="AM2022">
        <v>4</v>
      </c>
      <c r="AN2022">
        <v>0</v>
      </c>
      <c r="AO2022">
        <v>0</v>
      </c>
      <c r="AP2022">
        <v>4</v>
      </c>
      <c r="AQ2022">
        <v>0</v>
      </c>
      <c r="AR2022">
        <v>0</v>
      </c>
      <c r="AS2022">
        <v>0</v>
      </c>
      <c r="AT2022">
        <v>1</v>
      </c>
      <c r="AU2022">
        <v>0</v>
      </c>
      <c r="AV2022">
        <v>0</v>
      </c>
      <c r="AW2022">
        <v>0</v>
      </c>
      <c r="AX2022">
        <v>8</v>
      </c>
      <c r="AY2022">
        <v>16</v>
      </c>
      <c r="AZ2022">
        <v>7</v>
      </c>
      <c r="BA2022">
        <v>12</v>
      </c>
      <c r="BB2022">
        <v>4</v>
      </c>
      <c r="BC2022">
        <v>17</v>
      </c>
      <c r="BD2022">
        <v>0</v>
      </c>
      <c r="BE2022">
        <v>0</v>
      </c>
      <c r="BF2022">
        <v>0</v>
      </c>
      <c r="BG2022">
        <v>0</v>
      </c>
      <c r="BH2022">
        <v>1</v>
      </c>
      <c r="BI2022">
        <v>8</v>
      </c>
      <c r="BJ2022">
        <v>8</v>
      </c>
      <c r="BK2022">
        <v>0</v>
      </c>
      <c r="BL2022">
        <v>0</v>
      </c>
      <c r="BM2022">
        <v>0</v>
      </c>
      <c r="BN2022">
        <v>4</v>
      </c>
      <c r="BO2022">
        <v>11</v>
      </c>
      <c r="BP2022">
        <v>4</v>
      </c>
      <c r="BQ2022">
        <v>0</v>
      </c>
      <c r="BR2022">
        <v>3</v>
      </c>
      <c r="BS2022">
        <v>13</v>
      </c>
      <c r="BT2022">
        <v>118</v>
      </c>
      <c r="BU2022" t="s">
        <v>2008</v>
      </c>
    </row>
    <row r="2023" spans="1:73">
      <c r="A2023" t="s">
        <v>1778</v>
      </c>
      <c r="B2023" t="s">
        <v>1779</v>
      </c>
      <c r="C2023">
        <v>237</v>
      </c>
      <c r="D2023" t="s">
        <v>312</v>
      </c>
      <c r="E2023" t="s">
        <v>1805</v>
      </c>
      <c r="F2023" t="s">
        <v>101</v>
      </c>
      <c r="G2023">
        <v>0</v>
      </c>
      <c r="H2023">
        <v>13</v>
      </c>
      <c r="I2023">
        <v>2</v>
      </c>
      <c r="J2023">
        <v>0</v>
      </c>
      <c r="K2023">
        <v>0</v>
      </c>
      <c r="L2023">
        <v>19</v>
      </c>
      <c r="M2023">
        <v>1</v>
      </c>
      <c r="N2023">
        <v>26</v>
      </c>
      <c r="O2023">
        <v>0</v>
      </c>
      <c r="P2023">
        <v>0</v>
      </c>
      <c r="Q2023">
        <v>1</v>
      </c>
      <c r="R2023">
        <v>2</v>
      </c>
      <c r="S2023">
        <v>44</v>
      </c>
      <c r="T2023">
        <v>20</v>
      </c>
      <c r="U2023">
        <v>0</v>
      </c>
      <c r="V2023">
        <v>8</v>
      </c>
      <c r="W2023">
        <v>9</v>
      </c>
      <c r="X2023">
        <v>0</v>
      </c>
      <c r="Y2023">
        <v>0</v>
      </c>
      <c r="Z2023">
        <v>2</v>
      </c>
      <c r="AA2023">
        <v>0</v>
      </c>
      <c r="AB2023">
        <v>137</v>
      </c>
      <c r="AC2023">
        <v>4</v>
      </c>
      <c r="AD2023">
        <v>0</v>
      </c>
      <c r="AE2023">
        <v>2</v>
      </c>
      <c r="AF2023">
        <v>0</v>
      </c>
      <c r="AG2023">
        <v>0</v>
      </c>
      <c r="AH2023">
        <v>4</v>
      </c>
      <c r="AI2023">
        <v>13</v>
      </c>
      <c r="AJ2023">
        <v>0</v>
      </c>
      <c r="AK2023">
        <v>0</v>
      </c>
      <c r="AL2023">
        <v>1</v>
      </c>
      <c r="AM2023">
        <v>15</v>
      </c>
      <c r="AN2023">
        <v>0</v>
      </c>
      <c r="AO2023">
        <v>0</v>
      </c>
      <c r="AP2023">
        <v>4</v>
      </c>
      <c r="AQ2023">
        <v>5</v>
      </c>
      <c r="AR2023">
        <v>0</v>
      </c>
      <c r="AS2023">
        <v>0</v>
      </c>
      <c r="AT2023">
        <v>1</v>
      </c>
      <c r="AU2023">
        <v>11</v>
      </c>
      <c r="AV2023">
        <v>2</v>
      </c>
      <c r="AW2023">
        <v>2</v>
      </c>
      <c r="AX2023">
        <v>13</v>
      </c>
      <c r="AY2023">
        <v>23</v>
      </c>
      <c r="AZ2023">
        <v>17</v>
      </c>
      <c r="BA2023">
        <v>31</v>
      </c>
      <c r="BB2023">
        <v>2</v>
      </c>
      <c r="BC2023">
        <v>22</v>
      </c>
      <c r="BD2023">
        <v>0</v>
      </c>
      <c r="BE2023">
        <v>0</v>
      </c>
      <c r="BF2023">
        <v>0</v>
      </c>
      <c r="BG2023">
        <v>0</v>
      </c>
      <c r="BH2023">
        <v>0</v>
      </c>
      <c r="BI2023">
        <v>18</v>
      </c>
      <c r="BJ2023">
        <v>9</v>
      </c>
      <c r="BK2023">
        <v>0</v>
      </c>
      <c r="BL2023">
        <v>8</v>
      </c>
      <c r="BM2023">
        <v>0</v>
      </c>
      <c r="BN2023">
        <v>12</v>
      </c>
      <c r="BO2023">
        <v>36</v>
      </c>
      <c r="BP2023">
        <v>3</v>
      </c>
      <c r="BQ2023">
        <v>0</v>
      </c>
      <c r="BR2023">
        <v>4</v>
      </c>
      <c r="BS2023">
        <v>15</v>
      </c>
      <c r="BT2023">
        <v>231</v>
      </c>
      <c r="BU2023" t="s">
        <v>2009</v>
      </c>
    </row>
    <row r="2024" spans="1:73">
      <c r="A2024" t="s">
        <v>1778</v>
      </c>
      <c r="B2024" t="s">
        <v>1779</v>
      </c>
      <c r="C2024">
        <v>238</v>
      </c>
      <c r="D2024" t="s">
        <v>312</v>
      </c>
      <c r="E2024" t="s">
        <v>78</v>
      </c>
      <c r="F2024" t="s">
        <v>77</v>
      </c>
      <c r="G2024">
        <v>0</v>
      </c>
      <c r="H2024">
        <v>2</v>
      </c>
      <c r="I2024">
        <v>2</v>
      </c>
      <c r="J2024">
        <v>0</v>
      </c>
      <c r="K2024">
        <v>0</v>
      </c>
      <c r="L2024">
        <v>1</v>
      </c>
      <c r="M2024">
        <v>0</v>
      </c>
      <c r="N2024">
        <v>3</v>
      </c>
      <c r="O2024">
        <v>0</v>
      </c>
      <c r="P2024">
        <v>0</v>
      </c>
      <c r="Q2024">
        <v>0</v>
      </c>
      <c r="R2024">
        <v>0</v>
      </c>
      <c r="S2024">
        <v>2</v>
      </c>
      <c r="T2024">
        <v>2</v>
      </c>
      <c r="U2024">
        <v>0</v>
      </c>
      <c r="V2024">
        <v>0</v>
      </c>
      <c r="W2024">
        <v>0</v>
      </c>
      <c r="X2024">
        <v>0</v>
      </c>
      <c r="Y2024">
        <v>0</v>
      </c>
      <c r="Z2024">
        <v>0</v>
      </c>
      <c r="AA2024">
        <v>0</v>
      </c>
      <c r="AB2024">
        <v>18</v>
      </c>
      <c r="AC2024">
        <v>0</v>
      </c>
      <c r="AD2024">
        <v>0</v>
      </c>
      <c r="AE2024">
        <v>0</v>
      </c>
      <c r="AF2024">
        <v>0</v>
      </c>
      <c r="AG2024">
        <v>0</v>
      </c>
      <c r="AH2024">
        <v>0</v>
      </c>
      <c r="AI2024">
        <v>2</v>
      </c>
      <c r="AJ2024">
        <v>0</v>
      </c>
      <c r="AK2024">
        <v>0</v>
      </c>
      <c r="AL2024">
        <v>0</v>
      </c>
      <c r="AM2024">
        <v>0</v>
      </c>
      <c r="AN2024">
        <v>0</v>
      </c>
      <c r="AO2024">
        <v>0</v>
      </c>
      <c r="AP2024">
        <v>2</v>
      </c>
      <c r="AQ2024">
        <v>0</v>
      </c>
      <c r="AR2024">
        <v>0</v>
      </c>
      <c r="AS2024">
        <v>0</v>
      </c>
      <c r="AT2024">
        <v>0</v>
      </c>
      <c r="AU2024">
        <v>0</v>
      </c>
      <c r="AV2024">
        <v>0</v>
      </c>
      <c r="AW2024">
        <v>2</v>
      </c>
      <c r="AX2024">
        <v>1</v>
      </c>
      <c r="AY2024">
        <v>6</v>
      </c>
      <c r="AZ2024">
        <v>4</v>
      </c>
      <c r="BA2024">
        <v>1</v>
      </c>
      <c r="BB2024">
        <v>0</v>
      </c>
      <c r="BC2024">
        <v>6</v>
      </c>
      <c r="BD2024">
        <v>0</v>
      </c>
      <c r="BE2024">
        <v>0</v>
      </c>
      <c r="BF2024">
        <v>0</v>
      </c>
      <c r="BG2024">
        <v>0</v>
      </c>
      <c r="BH2024">
        <v>1</v>
      </c>
      <c r="BI2024">
        <v>2</v>
      </c>
      <c r="BJ2024">
        <v>2</v>
      </c>
      <c r="BK2024">
        <v>0</v>
      </c>
      <c r="BL2024">
        <v>0</v>
      </c>
      <c r="BM2024">
        <v>0</v>
      </c>
      <c r="BN2024">
        <v>0</v>
      </c>
      <c r="BO2024">
        <v>4</v>
      </c>
      <c r="BP2024">
        <v>0</v>
      </c>
      <c r="BQ2024">
        <v>0</v>
      </c>
      <c r="BR2024">
        <v>0</v>
      </c>
      <c r="BS2024">
        <v>5</v>
      </c>
      <c r="BT2024">
        <v>52</v>
      </c>
      <c r="BU2024" t="s">
        <v>2010</v>
      </c>
    </row>
    <row r="2025" spans="1:73">
      <c r="A2025" t="s">
        <v>1778</v>
      </c>
      <c r="B2025" t="s">
        <v>1779</v>
      </c>
      <c r="C2025">
        <v>239</v>
      </c>
      <c r="D2025" t="s">
        <v>312</v>
      </c>
      <c r="E2025" t="s">
        <v>1797</v>
      </c>
      <c r="F2025" t="s">
        <v>92</v>
      </c>
      <c r="G2025">
        <v>4</v>
      </c>
      <c r="H2025">
        <v>14</v>
      </c>
      <c r="I2025">
        <v>7</v>
      </c>
      <c r="J2025">
        <v>2</v>
      </c>
      <c r="K2025">
        <v>0</v>
      </c>
      <c r="L2025">
        <v>26</v>
      </c>
      <c r="M2025">
        <v>0</v>
      </c>
      <c r="N2025">
        <v>42</v>
      </c>
      <c r="O2025">
        <v>0</v>
      </c>
      <c r="P2025">
        <v>0</v>
      </c>
      <c r="Q2025">
        <v>2</v>
      </c>
      <c r="R2025">
        <v>1</v>
      </c>
      <c r="S2025">
        <v>51</v>
      </c>
      <c r="T2025">
        <v>11</v>
      </c>
      <c r="U2025">
        <v>2</v>
      </c>
      <c r="V2025">
        <v>7</v>
      </c>
      <c r="W2025">
        <v>8</v>
      </c>
      <c r="X2025">
        <v>0</v>
      </c>
      <c r="Y2025">
        <v>0</v>
      </c>
      <c r="Z2025">
        <v>1</v>
      </c>
      <c r="AA2025">
        <v>0</v>
      </c>
      <c r="AB2025">
        <v>226</v>
      </c>
      <c r="AC2025">
        <v>7</v>
      </c>
      <c r="AD2025">
        <v>0</v>
      </c>
      <c r="AE2025">
        <v>7</v>
      </c>
      <c r="AF2025">
        <v>0</v>
      </c>
      <c r="AG2025">
        <v>0</v>
      </c>
      <c r="AH2025">
        <v>11</v>
      </c>
      <c r="AI2025">
        <v>15</v>
      </c>
      <c r="AJ2025">
        <v>0</v>
      </c>
      <c r="AK2025">
        <v>1</v>
      </c>
      <c r="AL2025">
        <v>5</v>
      </c>
      <c r="AM2025">
        <v>25</v>
      </c>
      <c r="AN2025">
        <v>0</v>
      </c>
      <c r="AO2025">
        <v>0</v>
      </c>
      <c r="AP2025">
        <v>5</v>
      </c>
      <c r="AQ2025">
        <v>7</v>
      </c>
      <c r="AR2025">
        <v>2</v>
      </c>
      <c r="AS2025">
        <v>0</v>
      </c>
      <c r="AT2025">
        <v>6</v>
      </c>
      <c r="AU2025">
        <v>25</v>
      </c>
      <c r="AV2025">
        <v>9</v>
      </c>
      <c r="AW2025">
        <v>4</v>
      </c>
      <c r="AX2025">
        <v>31</v>
      </c>
      <c r="AY2025">
        <v>47</v>
      </c>
      <c r="AZ2025">
        <v>29</v>
      </c>
      <c r="BA2025">
        <v>62</v>
      </c>
      <c r="BB2025">
        <v>2</v>
      </c>
      <c r="BC2025">
        <v>29</v>
      </c>
      <c r="BD2025">
        <v>0</v>
      </c>
      <c r="BE2025">
        <v>0</v>
      </c>
      <c r="BF2025">
        <v>2</v>
      </c>
      <c r="BG2025">
        <v>0</v>
      </c>
      <c r="BH2025">
        <v>4</v>
      </c>
      <c r="BI2025">
        <v>35</v>
      </c>
      <c r="BJ2025">
        <v>16</v>
      </c>
      <c r="BK2025">
        <v>0</v>
      </c>
      <c r="BL2025">
        <v>5</v>
      </c>
      <c r="BM2025">
        <v>4</v>
      </c>
      <c r="BN2025">
        <v>9</v>
      </c>
      <c r="BO2025">
        <v>67</v>
      </c>
      <c r="BP2025">
        <v>6</v>
      </c>
      <c r="BQ2025">
        <v>2</v>
      </c>
      <c r="BR2025">
        <v>4</v>
      </c>
      <c r="BS2025">
        <v>33</v>
      </c>
      <c r="BT2025">
        <v>430</v>
      </c>
      <c r="BU2025" t="s">
        <v>2011</v>
      </c>
    </row>
    <row r="2026" spans="1:73">
      <c r="A2026" t="s">
        <v>1778</v>
      </c>
      <c r="B2026" t="s">
        <v>1779</v>
      </c>
      <c r="C2026">
        <v>240</v>
      </c>
      <c r="D2026" t="s">
        <v>312</v>
      </c>
      <c r="E2026" t="s">
        <v>78</v>
      </c>
      <c r="F2026" t="s">
        <v>77</v>
      </c>
      <c r="G2026">
        <v>0</v>
      </c>
      <c r="H2026">
        <v>2</v>
      </c>
      <c r="I2026">
        <v>0</v>
      </c>
      <c r="J2026">
        <v>0</v>
      </c>
      <c r="K2026">
        <v>0</v>
      </c>
      <c r="L2026">
        <v>1</v>
      </c>
      <c r="M2026">
        <v>0</v>
      </c>
      <c r="N2026">
        <v>3</v>
      </c>
      <c r="O2026">
        <v>0</v>
      </c>
      <c r="P2026">
        <v>0</v>
      </c>
      <c r="Q2026">
        <v>0</v>
      </c>
      <c r="R2026">
        <v>0</v>
      </c>
      <c r="S2026">
        <v>2</v>
      </c>
      <c r="T2026">
        <v>1</v>
      </c>
      <c r="U2026">
        <v>0</v>
      </c>
      <c r="V2026">
        <v>0</v>
      </c>
      <c r="W2026">
        <v>0</v>
      </c>
      <c r="X2026">
        <v>0</v>
      </c>
      <c r="Y2026">
        <v>0</v>
      </c>
      <c r="Z2026">
        <v>0</v>
      </c>
      <c r="AA2026">
        <v>0</v>
      </c>
      <c r="AB2026">
        <v>19</v>
      </c>
      <c r="AC2026">
        <v>0</v>
      </c>
      <c r="AD2026">
        <v>0</v>
      </c>
      <c r="AE2026">
        <v>0</v>
      </c>
      <c r="AF2026">
        <v>0</v>
      </c>
      <c r="AG2026">
        <v>0</v>
      </c>
      <c r="AH2026">
        <v>0</v>
      </c>
      <c r="AI2026">
        <v>2</v>
      </c>
      <c r="AJ2026">
        <v>0</v>
      </c>
      <c r="AK2026">
        <v>0</v>
      </c>
      <c r="AL2026">
        <v>0</v>
      </c>
      <c r="AM2026">
        <v>0</v>
      </c>
      <c r="AN2026">
        <v>0</v>
      </c>
      <c r="AO2026">
        <v>0</v>
      </c>
      <c r="AP2026">
        <v>0</v>
      </c>
      <c r="AQ2026">
        <v>0</v>
      </c>
      <c r="AR2026">
        <v>0</v>
      </c>
      <c r="AS2026">
        <v>0</v>
      </c>
      <c r="AT2026">
        <v>0</v>
      </c>
      <c r="AU2026">
        <v>0</v>
      </c>
      <c r="AV2026">
        <v>0</v>
      </c>
      <c r="AW2026">
        <v>0</v>
      </c>
      <c r="AX2026">
        <v>4</v>
      </c>
      <c r="AY2026">
        <v>5</v>
      </c>
      <c r="AZ2026">
        <v>3</v>
      </c>
      <c r="BA2026">
        <v>4</v>
      </c>
      <c r="BB2026">
        <v>0</v>
      </c>
      <c r="BC2026">
        <v>2</v>
      </c>
      <c r="BD2026">
        <v>0</v>
      </c>
      <c r="BE2026">
        <v>0</v>
      </c>
      <c r="BF2026">
        <v>0</v>
      </c>
      <c r="BG2026">
        <v>0</v>
      </c>
      <c r="BH2026">
        <v>1</v>
      </c>
      <c r="BI2026">
        <v>4</v>
      </c>
      <c r="BJ2026">
        <v>1</v>
      </c>
      <c r="BK2026">
        <v>0</v>
      </c>
      <c r="BL2026">
        <v>0</v>
      </c>
      <c r="BM2026">
        <v>0</v>
      </c>
      <c r="BN2026">
        <v>0</v>
      </c>
      <c r="BO2026">
        <v>3</v>
      </c>
      <c r="BP2026">
        <v>0</v>
      </c>
      <c r="BQ2026">
        <v>0</v>
      </c>
      <c r="BR2026">
        <v>3</v>
      </c>
      <c r="BS2026">
        <v>5</v>
      </c>
      <c r="BT2026">
        <v>43</v>
      </c>
      <c r="BU2026" t="s">
        <v>2012</v>
      </c>
    </row>
    <row r="2027" spans="1:73">
      <c r="A2027" t="s">
        <v>1778</v>
      </c>
      <c r="B2027" t="s">
        <v>1779</v>
      </c>
      <c r="C2027">
        <v>241</v>
      </c>
      <c r="D2027" t="s">
        <v>312</v>
      </c>
      <c r="E2027" t="s">
        <v>1800</v>
      </c>
      <c r="F2027" t="s">
        <v>101</v>
      </c>
      <c r="G2027">
        <v>2</v>
      </c>
      <c r="H2027">
        <v>4</v>
      </c>
      <c r="I2027">
        <v>8</v>
      </c>
      <c r="J2027">
        <v>1</v>
      </c>
      <c r="K2027">
        <v>0</v>
      </c>
      <c r="L2027">
        <v>23</v>
      </c>
      <c r="M2027">
        <v>0</v>
      </c>
      <c r="N2027">
        <v>34</v>
      </c>
      <c r="O2027">
        <v>4</v>
      </c>
      <c r="P2027">
        <v>1</v>
      </c>
      <c r="Q2027">
        <v>7</v>
      </c>
      <c r="R2027">
        <v>1</v>
      </c>
      <c r="S2027">
        <v>48</v>
      </c>
      <c r="T2027">
        <v>14</v>
      </c>
      <c r="U2027">
        <v>1</v>
      </c>
      <c r="V2027">
        <v>5</v>
      </c>
      <c r="W2027">
        <v>6</v>
      </c>
      <c r="X2027">
        <v>0</v>
      </c>
      <c r="Y2027">
        <v>1</v>
      </c>
      <c r="Z2027">
        <v>1</v>
      </c>
      <c r="AA2027">
        <v>0</v>
      </c>
      <c r="AB2027">
        <v>183</v>
      </c>
      <c r="AC2027">
        <v>1</v>
      </c>
      <c r="AD2027">
        <v>0</v>
      </c>
      <c r="AE2027">
        <v>2</v>
      </c>
      <c r="AF2027">
        <v>0</v>
      </c>
      <c r="AG2027">
        <v>0</v>
      </c>
      <c r="AH2027">
        <v>3</v>
      </c>
      <c r="AI2027">
        <v>13</v>
      </c>
      <c r="AJ2027">
        <v>0</v>
      </c>
      <c r="AK2027">
        <v>0</v>
      </c>
      <c r="AL2027">
        <v>9</v>
      </c>
      <c r="AM2027">
        <v>27</v>
      </c>
      <c r="AN2027">
        <v>0</v>
      </c>
      <c r="AO2027">
        <v>0</v>
      </c>
      <c r="AP2027">
        <v>4</v>
      </c>
      <c r="AQ2027">
        <v>4</v>
      </c>
      <c r="AR2027">
        <v>5</v>
      </c>
      <c r="AS2027">
        <v>1</v>
      </c>
      <c r="AT2027">
        <v>3</v>
      </c>
      <c r="AU2027">
        <v>20</v>
      </c>
      <c r="AV2027">
        <v>3</v>
      </c>
      <c r="AW2027">
        <v>2</v>
      </c>
      <c r="AX2027">
        <v>22</v>
      </c>
      <c r="AY2027">
        <v>49</v>
      </c>
      <c r="AZ2027">
        <v>32</v>
      </c>
      <c r="BA2027">
        <v>54</v>
      </c>
      <c r="BB2027">
        <v>3</v>
      </c>
      <c r="BC2027">
        <v>41</v>
      </c>
      <c r="BD2027">
        <v>0</v>
      </c>
      <c r="BE2027">
        <v>0</v>
      </c>
      <c r="BF2027">
        <v>0</v>
      </c>
      <c r="BG2027">
        <v>0</v>
      </c>
      <c r="BH2027">
        <v>0</v>
      </c>
      <c r="BI2027">
        <v>25</v>
      </c>
      <c r="BJ2027">
        <v>26</v>
      </c>
      <c r="BK2027">
        <v>0</v>
      </c>
      <c r="BL2027">
        <v>4</v>
      </c>
      <c r="BM2027">
        <v>2</v>
      </c>
      <c r="BN2027">
        <v>5</v>
      </c>
      <c r="BO2027">
        <v>61</v>
      </c>
      <c r="BP2027">
        <v>7</v>
      </c>
      <c r="BQ2027">
        <v>2</v>
      </c>
      <c r="BR2027">
        <v>6</v>
      </c>
      <c r="BS2027">
        <v>15</v>
      </c>
      <c r="BT2027">
        <v>301</v>
      </c>
      <c r="BU2027" t="s">
        <v>2013</v>
      </c>
    </row>
    <row r="2028" spans="1:73">
      <c r="A2028" t="s">
        <v>1778</v>
      </c>
      <c r="B2028" t="s">
        <v>1779</v>
      </c>
      <c r="C2028">
        <v>242</v>
      </c>
      <c r="D2028" t="s">
        <v>312</v>
      </c>
      <c r="E2028" t="s">
        <v>78</v>
      </c>
      <c r="F2028" t="s">
        <v>77</v>
      </c>
      <c r="G2028">
        <v>0</v>
      </c>
      <c r="H2028">
        <v>1</v>
      </c>
      <c r="I2028">
        <v>1</v>
      </c>
      <c r="J2028">
        <v>0</v>
      </c>
      <c r="K2028">
        <v>0</v>
      </c>
      <c r="L2028">
        <v>4</v>
      </c>
      <c r="M2028">
        <v>0</v>
      </c>
      <c r="N2028">
        <v>2</v>
      </c>
      <c r="O2028">
        <v>0</v>
      </c>
      <c r="P2028">
        <v>0</v>
      </c>
      <c r="Q2028">
        <v>0</v>
      </c>
      <c r="R2028">
        <v>0</v>
      </c>
      <c r="S2028">
        <v>3</v>
      </c>
      <c r="T2028">
        <v>3</v>
      </c>
      <c r="U2028">
        <v>0</v>
      </c>
      <c r="V2028">
        <v>0</v>
      </c>
      <c r="W2028">
        <v>0</v>
      </c>
      <c r="X2028">
        <v>0</v>
      </c>
      <c r="Y2028">
        <v>0</v>
      </c>
      <c r="Z2028">
        <v>0</v>
      </c>
      <c r="AA2028">
        <v>0</v>
      </c>
      <c r="AB2028">
        <v>20</v>
      </c>
      <c r="AC2028">
        <v>0</v>
      </c>
      <c r="AD2028">
        <v>0</v>
      </c>
      <c r="AE2028">
        <v>0</v>
      </c>
      <c r="AF2028">
        <v>0</v>
      </c>
      <c r="AG2028">
        <v>0</v>
      </c>
      <c r="AH2028">
        <v>0</v>
      </c>
      <c r="AI2028">
        <v>3</v>
      </c>
      <c r="AJ2028">
        <v>0</v>
      </c>
      <c r="AK2028">
        <v>0</v>
      </c>
      <c r="AL2028">
        <v>0</v>
      </c>
      <c r="AM2028">
        <v>1</v>
      </c>
      <c r="AN2028">
        <v>0</v>
      </c>
      <c r="AO2028">
        <v>0</v>
      </c>
      <c r="AP2028">
        <v>0</v>
      </c>
      <c r="AQ2028">
        <v>0</v>
      </c>
      <c r="AR2028">
        <v>0</v>
      </c>
      <c r="AS2028">
        <v>0</v>
      </c>
      <c r="AT2028">
        <v>0</v>
      </c>
      <c r="AU2028">
        <v>0</v>
      </c>
      <c r="AV2028">
        <v>0</v>
      </c>
      <c r="AW2028">
        <v>1</v>
      </c>
      <c r="AX2028">
        <v>3</v>
      </c>
      <c r="AY2028">
        <v>6</v>
      </c>
      <c r="AZ2028">
        <v>3</v>
      </c>
      <c r="BA2028">
        <v>4</v>
      </c>
      <c r="BB2028">
        <v>0</v>
      </c>
      <c r="BC2028">
        <v>8</v>
      </c>
      <c r="BD2028">
        <v>0</v>
      </c>
      <c r="BE2028">
        <v>0</v>
      </c>
      <c r="BF2028">
        <v>0</v>
      </c>
      <c r="BG2028">
        <v>0</v>
      </c>
      <c r="BH2028">
        <v>1</v>
      </c>
      <c r="BI2028">
        <v>3</v>
      </c>
      <c r="BJ2028">
        <v>4</v>
      </c>
      <c r="BK2028">
        <v>0</v>
      </c>
      <c r="BL2028">
        <v>0</v>
      </c>
      <c r="BM2028">
        <v>0</v>
      </c>
      <c r="BN2028">
        <v>0</v>
      </c>
      <c r="BO2028">
        <v>3</v>
      </c>
      <c r="BP2028">
        <v>2</v>
      </c>
      <c r="BQ2028">
        <v>0</v>
      </c>
      <c r="BR2028">
        <v>0</v>
      </c>
      <c r="BS2028">
        <v>3</v>
      </c>
      <c r="BT2028">
        <v>48</v>
      </c>
      <c r="BU2028" t="s">
        <v>2014</v>
      </c>
    </row>
    <row r="2029" spans="1:73">
      <c r="A2029" t="s">
        <v>1778</v>
      </c>
      <c r="B2029" t="s">
        <v>1779</v>
      </c>
      <c r="C2029">
        <v>243</v>
      </c>
      <c r="D2029" t="s">
        <v>312</v>
      </c>
      <c r="E2029" t="s">
        <v>1792</v>
      </c>
      <c r="F2029" t="s">
        <v>92</v>
      </c>
      <c r="G2029">
        <v>0</v>
      </c>
      <c r="H2029">
        <v>23</v>
      </c>
      <c r="I2029">
        <v>21</v>
      </c>
      <c r="J2029">
        <v>6</v>
      </c>
      <c r="K2029">
        <v>0</v>
      </c>
      <c r="L2029">
        <v>22</v>
      </c>
      <c r="M2029">
        <v>0</v>
      </c>
      <c r="N2029">
        <v>26</v>
      </c>
      <c r="O2029">
        <v>0</v>
      </c>
      <c r="P2029">
        <v>0</v>
      </c>
      <c r="Q2029">
        <v>8</v>
      </c>
      <c r="R2029">
        <v>1</v>
      </c>
      <c r="S2029">
        <v>58</v>
      </c>
      <c r="T2029">
        <v>21</v>
      </c>
      <c r="U2029">
        <v>0</v>
      </c>
      <c r="V2029">
        <v>5</v>
      </c>
      <c r="W2029">
        <v>9</v>
      </c>
      <c r="X2029">
        <v>0</v>
      </c>
      <c r="Y2029">
        <v>0</v>
      </c>
      <c r="Z2029">
        <v>1</v>
      </c>
      <c r="AA2029">
        <v>0</v>
      </c>
      <c r="AB2029">
        <v>198</v>
      </c>
      <c r="AC2029">
        <v>3</v>
      </c>
      <c r="AD2029">
        <v>0</v>
      </c>
      <c r="AE2029">
        <v>0</v>
      </c>
      <c r="AF2029">
        <v>0</v>
      </c>
      <c r="AG2029">
        <v>0</v>
      </c>
      <c r="AH2029">
        <v>2</v>
      </c>
      <c r="AI2029">
        <v>16</v>
      </c>
      <c r="AJ2029">
        <v>0</v>
      </c>
      <c r="AK2029">
        <v>0</v>
      </c>
      <c r="AL2029">
        <v>7</v>
      </c>
      <c r="AM2029">
        <v>25</v>
      </c>
      <c r="AN2029">
        <v>0</v>
      </c>
      <c r="AO2029">
        <v>4</v>
      </c>
      <c r="AP2029">
        <v>2</v>
      </c>
      <c r="AQ2029">
        <v>5</v>
      </c>
      <c r="AR2029">
        <v>6</v>
      </c>
      <c r="AS2029">
        <v>1</v>
      </c>
      <c r="AT2029">
        <v>8</v>
      </c>
      <c r="AU2029">
        <v>8</v>
      </c>
      <c r="AV2029">
        <v>2</v>
      </c>
      <c r="AW2029">
        <v>16</v>
      </c>
      <c r="AX2029">
        <v>12</v>
      </c>
      <c r="AY2029">
        <v>43</v>
      </c>
      <c r="AZ2029">
        <v>28</v>
      </c>
      <c r="BA2029">
        <v>40</v>
      </c>
      <c r="BB2029">
        <v>9</v>
      </c>
      <c r="BC2029">
        <v>33</v>
      </c>
      <c r="BD2029">
        <v>0</v>
      </c>
      <c r="BE2029">
        <v>0</v>
      </c>
      <c r="BF2029">
        <v>2</v>
      </c>
      <c r="BG2029">
        <v>0</v>
      </c>
      <c r="BH2029">
        <v>0</v>
      </c>
      <c r="BI2029">
        <v>8</v>
      </c>
      <c r="BJ2029">
        <v>18</v>
      </c>
      <c r="BK2029">
        <v>0</v>
      </c>
      <c r="BL2029">
        <v>7</v>
      </c>
      <c r="BM2029">
        <v>0</v>
      </c>
      <c r="BN2029">
        <v>8</v>
      </c>
      <c r="BO2029">
        <v>43</v>
      </c>
      <c r="BP2029">
        <v>2</v>
      </c>
      <c r="BQ2029">
        <v>3</v>
      </c>
      <c r="BR2029">
        <v>4</v>
      </c>
      <c r="BS2029">
        <v>15</v>
      </c>
      <c r="BT2029">
        <v>330</v>
      </c>
      <c r="BU2029" t="s">
        <v>2015</v>
      </c>
    </row>
    <row r="2030" spans="1:73">
      <c r="A2030" t="s">
        <v>1778</v>
      </c>
      <c r="B2030" t="s">
        <v>1779</v>
      </c>
      <c r="C2030">
        <v>244</v>
      </c>
      <c r="D2030" t="s">
        <v>312</v>
      </c>
      <c r="E2030" t="s">
        <v>78</v>
      </c>
      <c r="F2030" t="s">
        <v>77</v>
      </c>
      <c r="G2030">
        <v>0</v>
      </c>
      <c r="H2030">
        <v>0</v>
      </c>
      <c r="I2030">
        <v>0</v>
      </c>
      <c r="J2030">
        <v>0</v>
      </c>
      <c r="K2030">
        <v>0</v>
      </c>
      <c r="L2030">
        <v>0</v>
      </c>
      <c r="M2030">
        <v>0</v>
      </c>
      <c r="N2030">
        <v>2</v>
      </c>
      <c r="O2030">
        <v>0</v>
      </c>
      <c r="P2030">
        <v>0</v>
      </c>
      <c r="Q2030">
        <v>0</v>
      </c>
      <c r="R2030">
        <v>0</v>
      </c>
      <c r="S2030">
        <v>0</v>
      </c>
      <c r="T2030">
        <v>0</v>
      </c>
      <c r="U2030">
        <v>0</v>
      </c>
      <c r="V2030">
        <v>0</v>
      </c>
      <c r="W2030">
        <v>0</v>
      </c>
      <c r="X2030">
        <v>0</v>
      </c>
      <c r="Y2030">
        <v>0</v>
      </c>
      <c r="Z2030">
        <v>0</v>
      </c>
      <c r="AA2030">
        <v>0</v>
      </c>
      <c r="AB2030">
        <v>8</v>
      </c>
      <c r="AC2030">
        <v>0</v>
      </c>
      <c r="AD2030">
        <v>0</v>
      </c>
      <c r="AE2030">
        <v>0</v>
      </c>
      <c r="AF2030">
        <v>0</v>
      </c>
      <c r="AG2030">
        <v>0</v>
      </c>
      <c r="AH2030">
        <v>2</v>
      </c>
      <c r="AI2030">
        <v>0</v>
      </c>
      <c r="AJ2030">
        <v>0</v>
      </c>
      <c r="AK2030">
        <v>0</v>
      </c>
      <c r="AL2030">
        <v>0</v>
      </c>
      <c r="AM2030">
        <v>2</v>
      </c>
      <c r="AN2030">
        <v>0</v>
      </c>
      <c r="AO2030">
        <v>0</v>
      </c>
      <c r="AP2030">
        <v>0</v>
      </c>
      <c r="AQ2030">
        <v>0</v>
      </c>
      <c r="AR2030">
        <v>0</v>
      </c>
      <c r="AS2030">
        <v>0</v>
      </c>
      <c r="AT2030">
        <v>0</v>
      </c>
      <c r="AU2030">
        <v>0</v>
      </c>
      <c r="AV2030">
        <v>0</v>
      </c>
      <c r="AW2030">
        <v>0</v>
      </c>
      <c r="AX2030">
        <v>2</v>
      </c>
      <c r="AY2030">
        <v>2</v>
      </c>
      <c r="AZ2030">
        <v>1</v>
      </c>
      <c r="BA2030">
        <v>5</v>
      </c>
      <c r="BB2030">
        <v>0</v>
      </c>
      <c r="BC2030">
        <v>4</v>
      </c>
      <c r="BD2030">
        <v>0</v>
      </c>
      <c r="BE2030">
        <v>0</v>
      </c>
      <c r="BF2030">
        <v>0</v>
      </c>
      <c r="BG2030">
        <v>0</v>
      </c>
      <c r="BH2030">
        <v>0</v>
      </c>
      <c r="BI2030">
        <v>0</v>
      </c>
      <c r="BJ2030">
        <v>3</v>
      </c>
      <c r="BK2030">
        <v>0</v>
      </c>
      <c r="BL2030">
        <v>0</v>
      </c>
      <c r="BM2030">
        <v>0</v>
      </c>
      <c r="BN2030">
        <v>0</v>
      </c>
      <c r="BO2030">
        <v>1</v>
      </c>
      <c r="BP2030">
        <v>0</v>
      </c>
      <c r="BQ2030">
        <v>0</v>
      </c>
      <c r="BR2030">
        <v>0</v>
      </c>
      <c r="BS2030">
        <v>2</v>
      </c>
      <c r="BT2030">
        <v>14</v>
      </c>
      <c r="BU2030" t="s">
        <v>2016</v>
      </c>
    </row>
    <row r="2031" spans="1:73">
      <c r="A2031" t="s">
        <v>1778</v>
      </c>
      <c r="B2031" t="s">
        <v>1779</v>
      </c>
      <c r="C2031">
        <v>245</v>
      </c>
      <c r="D2031" t="s">
        <v>312</v>
      </c>
      <c r="E2031" t="s">
        <v>1792</v>
      </c>
      <c r="F2031" t="s">
        <v>92</v>
      </c>
      <c r="G2031">
        <v>0</v>
      </c>
      <c r="H2031">
        <v>1</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3</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1</v>
      </c>
      <c r="AY2031">
        <v>0</v>
      </c>
      <c r="AZ2031">
        <v>0</v>
      </c>
      <c r="BA2031">
        <v>1</v>
      </c>
      <c r="BB2031">
        <v>0</v>
      </c>
      <c r="BC2031">
        <v>0</v>
      </c>
      <c r="BD2031">
        <v>0</v>
      </c>
      <c r="BE2031">
        <v>0</v>
      </c>
      <c r="BF2031">
        <v>0</v>
      </c>
      <c r="BG2031">
        <v>0</v>
      </c>
      <c r="BH2031">
        <v>0</v>
      </c>
      <c r="BI2031">
        <v>1</v>
      </c>
      <c r="BJ2031">
        <v>0</v>
      </c>
      <c r="BK2031">
        <v>0</v>
      </c>
      <c r="BL2031">
        <v>0</v>
      </c>
      <c r="BM2031">
        <v>0</v>
      </c>
      <c r="BN2031">
        <v>0</v>
      </c>
      <c r="BO2031">
        <v>0</v>
      </c>
      <c r="BP2031">
        <v>0</v>
      </c>
      <c r="BQ2031">
        <v>0</v>
      </c>
      <c r="BR2031">
        <v>1</v>
      </c>
      <c r="BS2031">
        <v>1</v>
      </c>
      <c r="BT2031">
        <v>4</v>
      </c>
      <c r="BU2031" t="s">
        <v>2017</v>
      </c>
    </row>
    <row r="2032" spans="1:73">
      <c r="A2032" t="s">
        <v>1778</v>
      </c>
      <c r="B2032" t="s">
        <v>1779</v>
      </c>
      <c r="C2032">
        <v>246</v>
      </c>
      <c r="D2032" t="s">
        <v>312</v>
      </c>
      <c r="E2032" t="s">
        <v>78</v>
      </c>
      <c r="F2032" t="s">
        <v>77</v>
      </c>
      <c r="G2032">
        <v>2</v>
      </c>
      <c r="H2032">
        <v>2</v>
      </c>
      <c r="I2032">
        <v>3</v>
      </c>
      <c r="J2032">
        <v>0</v>
      </c>
      <c r="K2032">
        <v>0</v>
      </c>
      <c r="L2032">
        <v>7</v>
      </c>
      <c r="M2032">
        <v>2</v>
      </c>
      <c r="N2032">
        <v>9</v>
      </c>
      <c r="O2032">
        <v>0</v>
      </c>
      <c r="P2032">
        <v>0</v>
      </c>
      <c r="Q2032">
        <v>1</v>
      </c>
      <c r="R2032">
        <v>0</v>
      </c>
      <c r="S2032">
        <v>22</v>
      </c>
      <c r="T2032">
        <v>7</v>
      </c>
      <c r="U2032">
        <v>0</v>
      </c>
      <c r="V2032">
        <v>3</v>
      </c>
      <c r="W2032">
        <v>4</v>
      </c>
      <c r="X2032">
        <v>0</v>
      </c>
      <c r="Y2032">
        <v>1</v>
      </c>
      <c r="Z2032">
        <v>0</v>
      </c>
      <c r="AA2032">
        <v>0</v>
      </c>
      <c r="AB2032">
        <v>69</v>
      </c>
      <c r="AC2032">
        <v>2</v>
      </c>
      <c r="AD2032">
        <v>0</v>
      </c>
      <c r="AE2032">
        <v>0</v>
      </c>
      <c r="AF2032">
        <v>0</v>
      </c>
      <c r="AG2032">
        <v>0</v>
      </c>
      <c r="AH2032">
        <v>2</v>
      </c>
      <c r="AI2032">
        <v>5</v>
      </c>
      <c r="AJ2032">
        <v>0</v>
      </c>
      <c r="AK2032">
        <v>0</v>
      </c>
      <c r="AL2032">
        <v>3</v>
      </c>
      <c r="AM2032">
        <v>13</v>
      </c>
      <c r="AN2032">
        <v>0</v>
      </c>
      <c r="AO2032">
        <v>0</v>
      </c>
      <c r="AP2032">
        <v>5</v>
      </c>
      <c r="AQ2032">
        <v>0</v>
      </c>
      <c r="AR2032">
        <v>0</v>
      </c>
      <c r="AS2032">
        <v>0</v>
      </c>
      <c r="AT2032">
        <v>3</v>
      </c>
      <c r="AU2032">
        <v>2</v>
      </c>
      <c r="AV2032">
        <v>1</v>
      </c>
      <c r="AW2032">
        <v>2</v>
      </c>
      <c r="AX2032">
        <v>15</v>
      </c>
      <c r="AY2032">
        <v>13</v>
      </c>
      <c r="AZ2032">
        <v>8</v>
      </c>
      <c r="BA2032">
        <v>28</v>
      </c>
      <c r="BB2032">
        <v>1</v>
      </c>
      <c r="BC2032">
        <v>14</v>
      </c>
      <c r="BD2032">
        <v>0</v>
      </c>
      <c r="BE2032">
        <v>0</v>
      </c>
      <c r="BF2032">
        <v>0</v>
      </c>
      <c r="BG2032">
        <v>0</v>
      </c>
      <c r="BH2032">
        <v>0</v>
      </c>
      <c r="BI2032">
        <v>16</v>
      </c>
      <c r="BJ2032">
        <v>4</v>
      </c>
      <c r="BK2032">
        <v>0</v>
      </c>
      <c r="BL2032">
        <v>8</v>
      </c>
      <c r="BM2032">
        <v>0</v>
      </c>
      <c r="BN2032">
        <v>5</v>
      </c>
      <c r="BO2032">
        <v>13</v>
      </c>
      <c r="BP2032">
        <v>2</v>
      </c>
      <c r="BQ2032">
        <v>0</v>
      </c>
      <c r="BR2032">
        <v>9</v>
      </c>
      <c r="BS2032">
        <v>8</v>
      </c>
      <c r="BT2032">
        <v>117</v>
      </c>
      <c r="BU2032" t="s">
        <v>2018</v>
      </c>
    </row>
    <row r="2033" spans="1:73">
      <c r="A2033" t="s">
        <v>1778</v>
      </c>
      <c r="B2033" t="s">
        <v>1779</v>
      </c>
      <c r="C2033">
        <v>247</v>
      </c>
      <c r="D2033" t="s">
        <v>331</v>
      </c>
      <c r="E2033" t="s">
        <v>78</v>
      </c>
      <c r="F2033" t="s">
        <v>77</v>
      </c>
      <c r="G2033">
        <v>5</v>
      </c>
      <c r="H2033">
        <v>22</v>
      </c>
      <c r="I2033">
        <v>20</v>
      </c>
      <c r="J2033">
        <v>0</v>
      </c>
      <c r="K2033">
        <v>1</v>
      </c>
      <c r="L2033">
        <v>71</v>
      </c>
      <c r="M2033">
        <v>0</v>
      </c>
      <c r="N2033">
        <v>67</v>
      </c>
      <c r="O2033">
        <v>0</v>
      </c>
      <c r="P2033">
        <v>0</v>
      </c>
      <c r="Q2033">
        <v>3</v>
      </c>
      <c r="R2033">
        <v>6</v>
      </c>
      <c r="S2033">
        <v>63</v>
      </c>
      <c r="T2033">
        <v>31</v>
      </c>
      <c r="U2033">
        <v>1</v>
      </c>
      <c r="V2033">
        <v>6</v>
      </c>
      <c r="W2033">
        <v>6</v>
      </c>
      <c r="X2033">
        <v>0</v>
      </c>
      <c r="Y2033">
        <v>1</v>
      </c>
      <c r="Z2033">
        <v>3</v>
      </c>
      <c r="AA2033">
        <v>0</v>
      </c>
      <c r="AB2033">
        <v>426</v>
      </c>
      <c r="AC2033">
        <v>5</v>
      </c>
      <c r="AD2033">
        <v>0</v>
      </c>
      <c r="AE2033">
        <v>4</v>
      </c>
      <c r="AF2033">
        <v>0</v>
      </c>
      <c r="AG2033">
        <v>0</v>
      </c>
      <c r="AH2033">
        <v>5</v>
      </c>
      <c r="AI2033">
        <v>31</v>
      </c>
      <c r="AJ2033">
        <v>0</v>
      </c>
      <c r="AK2033">
        <v>1</v>
      </c>
      <c r="AL2033">
        <v>4</v>
      </c>
      <c r="AM2033">
        <v>39</v>
      </c>
      <c r="AN2033">
        <v>0</v>
      </c>
      <c r="AO2033">
        <v>0</v>
      </c>
      <c r="AP2033">
        <v>16</v>
      </c>
      <c r="AQ2033">
        <v>3</v>
      </c>
      <c r="AR2033">
        <v>1</v>
      </c>
      <c r="AS2033">
        <v>0</v>
      </c>
      <c r="AT2033">
        <v>10</v>
      </c>
      <c r="AU2033">
        <v>27</v>
      </c>
      <c r="AV2033">
        <v>7</v>
      </c>
      <c r="AW2033">
        <v>18</v>
      </c>
      <c r="AX2033">
        <v>54</v>
      </c>
      <c r="AY2033">
        <v>100</v>
      </c>
      <c r="AZ2033">
        <v>54</v>
      </c>
      <c r="BA2033">
        <v>98</v>
      </c>
      <c r="BB2033">
        <v>10</v>
      </c>
      <c r="BC2033">
        <v>98</v>
      </c>
      <c r="BD2033">
        <v>0</v>
      </c>
      <c r="BE2033">
        <v>0</v>
      </c>
      <c r="BF2033">
        <v>1</v>
      </c>
      <c r="BG2033">
        <v>0</v>
      </c>
      <c r="BH2033">
        <v>1</v>
      </c>
      <c r="BI2033">
        <v>63</v>
      </c>
      <c r="BJ2033">
        <v>48</v>
      </c>
      <c r="BK2033">
        <v>0</v>
      </c>
      <c r="BL2033">
        <v>2</v>
      </c>
      <c r="BM2033">
        <v>3</v>
      </c>
      <c r="BN2033">
        <v>17</v>
      </c>
      <c r="BO2033">
        <v>96</v>
      </c>
      <c r="BP2033">
        <v>19</v>
      </c>
      <c r="BQ2033">
        <v>0</v>
      </c>
      <c r="BR2033">
        <v>14</v>
      </c>
      <c r="BS2033">
        <v>58</v>
      </c>
      <c r="BT2033">
        <v>778</v>
      </c>
      <c r="BU2033" t="s">
        <v>2019</v>
      </c>
    </row>
    <row r="2034" spans="1:73">
      <c r="A2034" t="s">
        <v>2020</v>
      </c>
      <c r="B2034" t="s">
        <v>2021</v>
      </c>
      <c r="C2034">
        <v>0</v>
      </c>
      <c r="D2034" t="s">
        <v>75</v>
      </c>
      <c r="E2034" t="s">
        <v>76</v>
      </c>
      <c r="F2034" t="s">
        <v>77</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1</v>
      </c>
      <c r="BT2034">
        <v>1</v>
      </c>
    </row>
    <row r="2035" spans="1:73">
      <c r="A2035" t="s">
        <v>2020</v>
      </c>
      <c r="B2035" t="s">
        <v>2021</v>
      </c>
      <c r="C2035">
        <v>1</v>
      </c>
      <c r="D2035" t="s">
        <v>75</v>
      </c>
      <c r="E2035" t="s">
        <v>2022</v>
      </c>
      <c r="F2035" t="s">
        <v>184</v>
      </c>
      <c r="G2035">
        <v>0</v>
      </c>
      <c r="H2035">
        <v>1</v>
      </c>
      <c r="I2035">
        <v>0</v>
      </c>
      <c r="J2035">
        <v>0</v>
      </c>
      <c r="K2035">
        <v>0</v>
      </c>
      <c r="L2035">
        <v>0</v>
      </c>
      <c r="M2035">
        <v>0</v>
      </c>
      <c r="N2035">
        <v>1</v>
      </c>
      <c r="O2035">
        <v>0</v>
      </c>
      <c r="P2035">
        <v>0</v>
      </c>
      <c r="Q2035">
        <v>0</v>
      </c>
      <c r="R2035">
        <v>0</v>
      </c>
      <c r="S2035">
        <v>0</v>
      </c>
      <c r="T2035">
        <v>0</v>
      </c>
      <c r="U2035">
        <v>0</v>
      </c>
      <c r="V2035">
        <v>0</v>
      </c>
      <c r="W2035">
        <v>0</v>
      </c>
      <c r="X2035">
        <v>0</v>
      </c>
      <c r="Y2035">
        <v>0</v>
      </c>
      <c r="Z2035">
        <v>0</v>
      </c>
      <c r="AA2035">
        <v>0</v>
      </c>
      <c r="AB2035">
        <v>3</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1</v>
      </c>
      <c r="AZ2035">
        <v>1</v>
      </c>
      <c r="BA2035">
        <v>0</v>
      </c>
      <c r="BB2035">
        <v>0</v>
      </c>
      <c r="BC2035">
        <v>2</v>
      </c>
      <c r="BD2035">
        <v>0</v>
      </c>
      <c r="BE2035">
        <v>0</v>
      </c>
      <c r="BF2035">
        <v>0</v>
      </c>
      <c r="BG2035">
        <v>0</v>
      </c>
      <c r="BH2035">
        <v>0</v>
      </c>
      <c r="BI2035">
        <v>0</v>
      </c>
      <c r="BJ2035">
        <v>1</v>
      </c>
      <c r="BK2035">
        <v>0</v>
      </c>
      <c r="BL2035">
        <v>0</v>
      </c>
      <c r="BM2035">
        <v>0</v>
      </c>
      <c r="BN2035">
        <v>1</v>
      </c>
      <c r="BO2035">
        <v>1</v>
      </c>
      <c r="BP2035">
        <v>0</v>
      </c>
      <c r="BQ2035">
        <v>1</v>
      </c>
      <c r="BR2035">
        <v>0</v>
      </c>
      <c r="BS2035">
        <v>1</v>
      </c>
      <c r="BT2035">
        <v>6</v>
      </c>
      <c r="BU2035" t="s">
        <v>2023</v>
      </c>
    </row>
    <row r="2036" spans="1:73">
      <c r="A2036" t="s">
        <v>2020</v>
      </c>
      <c r="B2036" t="s">
        <v>2021</v>
      </c>
      <c r="C2036">
        <v>2</v>
      </c>
      <c r="D2036" t="s">
        <v>75</v>
      </c>
      <c r="E2036" t="s">
        <v>78</v>
      </c>
      <c r="F2036" t="s">
        <v>77</v>
      </c>
      <c r="G2036">
        <v>0</v>
      </c>
      <c r="H2036">
        <v>5</v>
      </c>
      <c r="I2036">
        <v>0</v>
      </c>
      <c r="J2036">
        <v>0</v>
      </c>
      <c r="K2036">
        <v>0</v>
      </c>
      <c r="L2036">
        <v>6</v>
      </c>
      <c r="M2036">
        <v>0</v>
      </c>
      <c r="N2036">
        <v>7</v>
      </c>
      <c r="O2036">
        <v>0</v>
      </c>
      <c r="P2036">
        <v>0</v>
      </c>
      <c r="Q2036">
        <v>2</v>
      </c>
      <c r="R2036">
        <v>0</v>
      </c>
      <c r="S2036">
        <v>14</v>
      </c>
      <c r="T2036">
        <v>4</v>
      </c>
      <c r="U2036">
        <v>0</v>
      </c>
      <c r="V2036">
        <v>1</v>
      </c>
      <c r="W2036">
        <v>1</v>
      </c>
      <c r="X2036">
        <v>0</v>
      </c>
      <c r="Y2036">
        <v>0</v>
      </c>
      <c r="Z2036">
        <v>0</v>
      </c>
      <c r="AA2036">
        <v>0</v>
      </c>
      <c r="AB2036">
        <v>51</v>
      </c>
      <c r="AC2036">
        <v>0</v>
      </c>
      <c r="AD2036">
        <v>0</v>
      </c>
      <c r="AE2036">
        <v>0</v>
      </c>
      <c r="AF2036">
        <v>0</v>
      </c>
      <c r="AG2036">
        <v>0</v>
      </c>
      <c r="AH2036">
        <v>0</v>
      </c>
      <c r="AI2036">
        <v>7</v>
      </c>
      <c r="AJ2036">
        <v>0</v>
      </c>
      <c r="AK2036">
        <v>0</v>
      </c>
      <c r="AL2036">
        <v>0</v>
      </c>
      <c r="AM2036">
        <v>8</v>
      </c>
      <c r="AN2036">
        <v>0</v>
      </c>
      <c r="AO2036">
        <v>0</v>
      </c>
      <c r="AP2036">
        <v>2</v>
      </c>
      <c r="AQ2036">
        <v>0</v>
      </c>
      <c r="AR2036">
        <v>0</v>
      </c>
      <c r="AS2036">
        <v>0</v>
      </c>
      <c r="AT2036">
        <v>0</v>
      </c>
      <c r="AU2036">
        <v>0</v>
      </c>
      <c r="AV2036">
        <v>0</v>
      </c>
      <c r="AW2036">
        <v>0</v>
      </c>
      <c r="AX2036">
        <v>6</v>
      </c>
      <c r="AY2036">
        <v>13</v>
      </c>
      <c r="AZ2036">
        <v>10</v>
      </c>
      <c r="BA2036">
        <v>15</v>
      </c>
      <c r="BB2036">
        <v>2</v>
      </c>
      <c r="BC2036">
        <v>8</v>
      </c>
      <c r="BD2036">
        <v>0</v>
      </c>
      <c r="BE2036">
        <v>0</v>
      </c>
      <c r="BF2036">
        <v>0</v>
      </c>
      <c r="BG2036">
        <v>0</v>
      </c>
      <c r="BH2036">
        <v>0</v>
      </c>
      <c r="BI2036">
        <v>9</v>
      </c>
      <c r="BJ2036">
        <v>3</v>
      </c>
      <c r="BK2036">
        <v>0</v>
      </c>
      <c r="BL2036">
        <v>1</v>
      </c>
      <c r="BM2036">
        <v>0</v>
      </c>
      <c r="BN2036">
        <v>1</v>
      </c>
      <c r="BO2036">
        <v>10</v>
      </c>
      <c r="BP2036">
        <v>5</v>
      </c>
      <c r="BQ2036">
        <v>0</v>
      </c>
      <c r="BR2036">
        <v>0</v>
      </c>
      <c r="BS2036">
        <v>7</v>
      </c>
      <c r="BT2036">
        <v>79</v>
      </c>
      <c r="BU2036" t="s">
        <v>2024</v>
      </c>
    </row>
    <row r="2037" spans="1:73">
      <c r="A2037" t="s">
        <v>2020</v>
      </c>
      <c r="B2037" t="s">
        <v>2021</v>
      </c>
      <c r="C2037">
        <v>3</v>
      </c>
      <c r="D2037" t="s">
        <v>75</v>
      </c>
      <c r="E2037" t="s">
        <v>80</v>
      </c>
      <c r="F2037" t="s">
        <v>77</v>
      </c>
      <c r="G2037">
        <v>2</v>
      </c>
      <c r="H2037">
        <v>3</v>
      </c>
      <c r="I2037">
        <v>1</v>
      </c>
      <c r="J2037">
        <v>0</v>
      </c>
      <c r="K2037">
        <v>0</v>
      </c>
      <c r="L2037">
        <v>4</v>
      </c>
      <c r="M2037">
        <v>0</v>
      </c>
      <c r="N2037">
        <v>3</v>
      </c>
      <c r="O2037">
        <v>0</v>
      </c>
      <c r="P2037">
        <v>0</v>
      </c>
      <c r="Q2037">
        <v>0</v>
      </c>
      <c r="R2037">
        <v>1</v>
      </c>
      <c r="S2037">
        <v>5</v>
      </c>
      <c r="T2037">
        <v>3</v>
      </c>
      <c r="U2037">
        <v>0</v>
      </c>
      <c r="V2037">
        <v>0</v>
      </c>
      <c r="W2037">
        <v>1</v>
      </c>
      <c r="X2037">
        <v>0</v>
      </c>
      <c r="Y2037">
        <v>0</v>
      </c>
      <c r="Z2037">
        <v>0</v>
      </c>
      <c r="AA2037">
        <v>0</v>
      </c>
      <c r="AB2037">
        <v>26</v>
      </c>
      <c r="AC2037">
        <v>0</v>
      </c>
      <c r="AD2037">
        <v>0</v>
      </c>
      <c r="AE2037">
        <v>0</v>
      </c>
      <c r="AF2037">
        <v>0</v>
      </c>
      <c r="AG2037">
        <v>0</v>
      </c>
      <c r="AH2037">
        <v>0</v>
      </c>
      <c r="AI2037">
        <v>3</v>
      </c>
      <c r="AJ2037">
        <v>0</v>
      </c>
      <c r="AK2037">
        <v>0</v>
      </c>
      <c r="AL2037">
        <v>0</v>
      </c>
      <c r="AM2037">
        <v>4</v>
      </c>
      <c r="AN2037">
        <v>0</v>
      </c>
      <c r="AO2037">
        <v>0</v>
      </c>
      <c r="AP2037">
        <v>1</v>
      </c>
      <c r="AQ2037">
        <v>0</v>
      </c>
      <c r="AR2037">
        <v>0</v>
      </c>
      <c r="AS2037">
        <v>0</v>
      </c>
      <c r="AT2037">
        <v>0</v>
      </c>
      <c r="AU2037">
        <v>0</v>
      </c>
      <c r="AV2037">
        <v>1</v>
      </c>
      <c r="AW2037">
        <v>1</v>
      </c>
      <c r="AX2037">
        <v>2</v>
      </c>
      <c r="AY2037">
        <v>5</v>
      </c>
      <c r="AZ2037">
        <v>4</v>
      </c>
      <c r="BA2037">
        <v>6</v>
      </c>
      <c r="BB2037">
        <v>2</v>
      </c>
      <c r="BC2037">
        <v>5</v>
      </c>
      <c r="BD2037">
        <v>0</v>
      </c>
      <c r="BE2037">
        <v>0</v>
      </c>
      <c r="BF2037">
        <v>1</v>
      </c>
      <c r="BG2037">
        <v>0</v>
      </c>
      <c r="BH2037">
        <v>0</v>
      </c>
      <c r="BI2037">
        <v>2</v>
      </c>
      <c r="BJ2037">
        <v>3</v>
      </c>
      <c r="BK2037">
        <v>0</v>
      </c>
      <c r="BL2037">
        <v>0</v>
      </c>
      <c r="BM2037">
        <v>0</v>
      </c>
      <c r="BN2037">
        <v>0</v>
      </c>
      <c r="BO2037">
        <v>4</v>
      </c>
      <c r="BP2037">
        <v>2</v>
      </c>
      <c r="BQ2037">
        <v>0</v>
      </c>
      <c r="BR2037">
        <v>0</v>
      </c>
      <c r="BS2037">
        <v>2</v>
      </c>
      <c r="BT2037">
        <v>47</v>
      </c>
      <c r="BU2037" t="s">
        <v>2025</v>
      </c>
    </row>
    <row r="2038" spans="1:73">
      <c r="A2038" t="s">
        <v>2020</v>
      </c>
      <c r="B2038" t="s">
        <v>2021</v>
      </c>
      <c r="C2038">
        <v>4</v>
      </c>
      <c r="D2038" t="s">
        <v>75</v>
      </c>
      <c r="E2038" t="s">
        <v>78</v>
      </c>
      <c r="F2038" t="s">
        <v>77</v>
      </c>
      <c r="G2038">
        <v>0</v>
      </c>
      <c r="H2038">
        <v>1</v>
      </c>
      <c r="I2038">
        <v>0</v>
      </c>
      <c r="J2038">
        <v>0</v>
      </c>
      <c r="K2038">
        <v>0</v>
      </c>
      <c r="L2038">
        <v>1</v>
      </c>
      <c r="M2038">
        <v>0</v>
      </c>
      <c r="N2038">
        <v>2</v>
      </c>
      <c r="O2038">
        <v>0</v>
      </c>
      <c r="P2038">
        <v>0</v>
      </c>
      <c r="Q2038">
        <v>0</v>
      </c>
      <c r="R2038">
        <v>0</v>
      </c>
      <c r="S2038">
        <v>3</v>
      </c>
      <c r="T2038">
        <v>0</v>
      </c>
      <c r="U2038">
        <v>0</v>
      </c>
      <c r="V2038">
        <v>0</v>
      </c>
      <c r="W2038">
        <v>1</v>
      </c>
      <c r="X2038">
        <v>0</v>
      </c>
      <c r="Y2038">
        <v>0</v>
      </c>
      <c r="Z2038">
        <v>0</v>
      </c>
      <c r="AA2038">
        <v>0</v>
      </c>
      <c r="AB2038">
        <v>10</v>
      </c>
      <c r="AC2038">
        <v>0</v>
      </c>
      <c r="AD2038">
        <v>0</v>
      </c>
      <c r="AE2038">
        <v>0</v>
      </c>
      <c r="AF2038">
        <v>0</v>
      </c>
      <c r="AG2038">
        <v>0</v>
      </c>
      <c r="AH2038">
        <v>0</v>
      </c>
      <c r="AI2038">
        <v>2</v>
      </c>
      <c r="AJ2038">
        <v>0</v>
      </c>
      <c r="AK2038">
        <v>0</v>
      </c>
      <c r="AL2038">
        <v>0</v>
      </c>
      <c r="AM2038">
        <v>2</v>
      </c>
      <c r="AN2038">
        <v>0</v>
      </c>
      <c r="AO2038">
        <v>0</v>
      </c>
      <c r="AP2038">
        <v>0</v>
      </c>
      <c r="AQ2038">
        <v>0</v>
      </c>
      <c r="AR2038">
        <v>0</v>
      </c>
      <c r="AS2038">
        <v>0</v>
      </c>
      <c r="AT2038">
        <v>1</v>
      </c>
      <c r="AU2038">
        <v>0</v>
      </c>
      <c r="AV2038">
        <v>0</v>
      </c>
      <c r="AW2038">
        <v>0</v>
      </c>
      <c r="AX2038">
        <v>0</v>
      </c>
      <c r="AY2038">
        <v>1</v>
      </c>
      <c r="AZ2038">
        <v>2</v>
      </c>
      <c r="BA2038">
        <v>2</v>
      </c>
      <c r="BB2038">
        <v>1</v>
      </c>
      <c r="BC2038">
        <v>3</v>
      </c>
      <c r="BD2038">
        <v>0</v>
      </c>
      <c r="BE2038">
        <v>0</v>
      </c>
      <c r="BF2038">
        <v>0</v>
      </c>
      <c r="BG2038">
        <v>0</v>
      </c>
      <c r="BH2038">
        <v>0</v>
      </c>
      <c r="BI2038">
        <v>0</v>
      </c>
      <c r="BJ2038">
        <v>3</v>
      </c>
      <c r="BK2038">
        <v>0</v>
      </c>
      <c r="BL2038">
        <v>0</v>
      </c>
      <c r="BM2038">
        <v>0</v>
      </c>
      <c r="BN2038">
        <v>0</v>
      </c>
      <c r="BO2038">
        <v>2</v>
      </c>
      <c r="BP2038">
        <v>0</v>
      </c>
      <c r="BQ2038">
        <v>0</v>
      </c>
      <c r="BR2038">
        <v>0</v>
      </c>
      <c r="BS2038">
        <v>1</v>
      </c>
      <c r="BT2038">
        <v>14</v>
      </c>
      <c r="BU2038" t="s">
        <v>2026</v>
      </c>
    </row>
    <row r="2039" spans="1:73">
      <c r="A2039" t="s">
        <v>2020</v>
      </c>
      <c r="B2039" t="s">
        <v>2021</v>
      </c>
      <c r="C2039">
        <v>5</v>
      </c>
      <c r="D2039" t="s">
        <v>75</v>
      </c>
      <c r="E2039" t="s">
        <v>80</v>
      </c>
      <c r="F2039" t="s">
        <v>77</v>
      </c>
      <c r="G2039">
        <v>0</v>
      </c>
      <c r="H2039">
        <v>0</v>
      </c>
      <c r="I2039">
        <v>0</v>
      </c>
      <c r="J2039">
        <v>0</v>
      </c>
      <c r="K2039">
        <v>0</v>
      </c>
      <c r="L2039">
        <v>0</v>
      </c>
      <c r="M2039">
        <v>0</v>
      </c>
      <c r="N2039">
        <v>0</v>
      </c>
      <c r="O2039">
        <v>0</v>
      </c>
      <c r="P2039">
        <v>0</v>
      </c>
      <c r="Q2039">
        <v>0</v>
      </c>
      <c r="R2039">
        <v>0</v>
      </c>
      <c r="S2039">
        <v>1</v>
      </c>
      <c r="T2039">
        <v>0</v>
      </c>
      <c r="U2039">
        <v>0</v>
      </c>
      <c r="V2039">
        <v>0</v>
      </c>
      <c r="W2039">
        <v>0</v>
      </c>
      <c r="X2039">
        <v>0</v>
      </c>
      <c r="Y2039">
        <v>0</v>
      </c>
      <c r="Z2039">
        <v>0</v>
      </c>
      <c r="AA2039">
        <v>0</v>
      </c>
      <c r="AB2039">
        <v>3</v>
      </c>
      <c r="AC2039">
        <v>0</v>
      </c>
      <c r="AD2039">
        <v>0</v>
      </c>
      <c r="AE2039">
        <v>0</v>
      </c>
      <c r="AF2039">
        <v>0</v>
      </c>
      <c r="AG2039">
        <v>0</v>
      </c>
      <c r="AH2039">
        <v>0</v>
      </c>
      <c r="AI2039">
        <v>0</v>
      </c>
      <c r="AJ2039">
        <v>0</v>
      </c>
      <c r="AK2039">
        <v>0</v>
      </c>
      <c r="AL2039">
        <v>1</v>
      </c>
      <c r="AM2039">
        <v>1</v>
      </c>
      <c r="AN2039">
        <v>0</v>
      </c>
      <c r="AO2039">
        <v>0</v>
      </c>
      <c r="AP2039">
        <v>0</v>
      </c>
      <c r="AQ2039">
        <v>0</v>
      </c>
      <c r="AR2039">
        <v>0</v>
      </c>
      <c r="AS2039">
        <v>0</v>
      </c>
      <c r="AT2039">
        <v>0</v>
      </c>
      <c r="AU2039">
        <v>0</v>
      </c>
      <c r="AV2039">
        <v>0</v>
      </c>
      <c r="AW2039">
        <v>0</v>
      </c>
      <c r="AX2039">
        <v>0</v>
      </c>
      <c r="AY2039">
        <v>0</v>
      </c>
      <c r="AZ2039">
        <v>2</v>
      </c>
      <c r="BA2039">
        <v>2</v>
      </c>
      <c r="BB2039">
        <v>0</v>
      </c>
      <c r="BC2039">
        <v>0</v>
      </c>
      <c r="BD2039">
        <v>0</v>
      </c>
      <c r="BE2039">
        <v>0</v>
      </c>
      <c r="BF2039">
        <v>0</v>
      </c>
      <c r="BG2039">
        <v>0</v>
      </c>
      <c r="BH2039">
        <v>0</v>
      </c>
      <c r="BI2039">
        <v>0</v>
      </c>
      <c r="BJ2039">
        <v>0</v>
      </c>
      <c r="BK2039">
        <v>0</v>
      </c>
      <c r="BL2039">
        <v>0</v>
      </c>
      <c r="BM2039">
        <v>0</v>
      </c>
      <c r="BN2039">
        <v>0</v>
      </c>
      <c r="BO2039">
        <v>2</v>
      </c>
      <c r="BP2039">
        <v>0</v>
      </c>
      <c r="BQ2039">
        <v>0</v>
      </c>
      <c r="BR2039">
        <v>0</v>
      </c>
      <c r="BS2039">
        <v>1</v>
      </c>
      <c r="BT2039">
        <v>4</v>
      </c>
      <c r="BU2039" t="s">
        <v>2027</v>
      </c>
    </row>
    <row r="2040" spans="1:73">
      <c r="A2040" t="s">
        <v>2020</v>
      </c>
      <c r="B2040" t="s">
        <v>2021</v>
      </c>
      <c r="C2040">
        <v>6</v>
      </c>
      <c r="D2040" t="s">
        <v>75</v>
      </c>
      <c r="E2040" t="s">
        <v>78</v>
      </c>
      <c r="F2040" t="s">
        <v>77</v>
      </c>
      <c r="G2040">
        <v>2</v>
      </c>
      <c r="H2040">
        <v>0</v>
      </c>
      <c r="I2040">
        <v>1</v>
      </c>
      <c r="J2040">
        <v>0</v>
      </c>
      <c r="K2040">
        <v>0</v>
      </c>
      <c r="L2040">
        <v>1</v>
      </c>
      <c r="M2040">
        <v>0</v>
      </c>
      <c r="N2040">
        <v>3</v>
      </c>
      <c r="O2040">
        <v>0</v>
      </c>
      <c r="P2040">
        <v>0</v>
      </c>
      <c r="Q2040">
        <v>0</v>
      </c>
      <c r="R2040">
        <v>0</v>
      </c>
      <c r="S2040">
        <v>0</v>
      </c>
      <c r="T2040">
        <v>0</v>
      </c>
      <c r="U2040">
        <v>0</v>
      </c>
      <c r="V2040">
        <v>0</v>
      </c>
      <c r="W2040">
        <v>0</v>
      </c>
      <c r="X2040">
        <v>0</v>
      </c>
      <c r="Y2040">
        <v>0</v>
      </c>
      <c r="Z2040">
        <v>0</v>
      </c>
      <c r="AA2040">
        <v>0</v>
      </c>
      <c r="AB2040">
        <v>11</v>
      </c>
      <c r="AC2040">
        <v>0</v>
      </c>
      <c r="AD2040">
        <v>0</v>
      </c>
      <c r="AE2040">
        <v>0</v>
      </c>
      <c r="AF2040">
        <v>0</v>
      </c>
      <c r="AG2040">
        <v>0</v>
      </c>
      <c r="AH2040">
        <v>0</v>
      </c>
      <c r="AI2040">
        <v>0</v>
      </c>
      <c r="AJ2040">
        <v>0</v>
      </c>
      <c r="AK2040">
        <v>0</v>
      </c>
      <c r="AL2040">
        <v>0</v>
      </c>
      <c r="AM2040">
        <v>3</v>
      </c>
      <c r="AN2040">
        <v>0</v>
      </c>
      <c r="AO2040">
        <v>0</v>
      </c>
      <c r="AP2040">
        <v>1</v>
      </c>
      <c r="AQ2040">
        <v>0</v>
      </c>
      <c r="AR2040">
        <v>0</v>
      </c>
      <c r="AS2040">
        <v>0</v>
      </c>
      <c r="AT2040">
        <v>0</v>
      </c>
      <c r="AU2040">
        <v>0</v>
      </c>
      <c r="AV2040">
        <v>0</v>
      </c>
      <c r="AW2040">
        <v>1</v>
      </c>
      <c r="AX2040">
        <v>2</v>
      </c>
      <c r="AY2040">
        <v>2</v>
      </c>
      <c r="AZ2040">
        <v>3</v>
      </c>
      <c r="BA2040">
        <v>5</v>
      </c>
      <c r="BB2040">
        <v>0</v>
      </c>
      <c r="BC2040">
        <v>2</v>
      </c>
      <c r="BD2040">
        <v>0</v>
      </c>
      <c r="BE2040">
        <v>0</v>
      </c>
      <c r="BF2040">
        <v>0</v>
      </c>
      <c r="BG2040">
        <v>0</v>
      </c>
      <c r="BH2040">
        <v>0</v>
      </c>
      <c r="BI2040">
        <v>2</v>
      </c>
      <c r="BJ2040">
        <v>1</v>
      </c>
      <c r="BK2040">
        <v>0</v>
      </c>
      <c r="BL2040">
        <v>0</v>
      </c>
      <c r="BM2040">
        <v>2</v>
      </c>
      <c r="BN2040">
        <v>0</v>
      </c>
      <c r="BO2040">
        <v>3</v>
      </c>
      <c r="BP2040">
        <v>0</v>
      </c>
      <c r="BQ2040">
        <v>0</v>
      </c>
      <c r="BR2040">
        <v>0</v>
      </c>
      <c r="BS2040">
        <v>1</v>
      </c>
      <c r="BT2040">
        <v>16</v>
      </c>
      <c r="BU2040" t="s">
        <v>2028</v>
      </c>
    </row>
    <row r="2041" spans="1:73">
      <c r="A2041" t="s">
        <v>2020</v>
      </c>
      <c r="B2041" t="s">
        <v>2021</v>
      </c>
      <c r="C2041">
        <v>7</v>
      </c>
      <c r="D2041" t="s">
        <v>75</v>
      </c>
      <c r="E2041" t="s">
        <v>80</v>
      </c>
      <c r="F2041" t="s">
        <v>77</v>
      </c>
      <c r="G2041">
        <v>0</v>
      </c>
      <c r="H2041">
        <v>0</v>
      </c>
      <c r="I2041">
        <v>8</v>
      </c>
      <c r="J2041">
        <v>2</v>
      </c>
      <c r="K2041">
        <v>0</v>
      </c>
      <c r="L2041">
        <v>4</v>
      </c>
      <c r="M2041">
        <v>0</v>
      </c>
      <c r="N2041">
        <v>7</v>
      </c>
      <c r="O2041">
        <v>0</v>
      </c>
      <c r="P2041">
        <v>0</v>
      </c>
      <c r="Q2041">
        <v>1</v>
      </c>
      <c r="R2041">
        <v>2</v>
      </c>
      <c r="S2041">
        <v>10</v>
      </c>
      <c r="T2041">
        <v>4</v>
      </c>
      <c r="U2041">
        <v>0</v>
      </c>
      <c r="V2041">
        <v>2</v>
      </c>
      <c r="W2041">
        <v>1</v>
      </c>
      <c r="X2041">
        <v>0</v>
      </c>
      <c r="Y2041">
        <v>0</v>
      </c>
      <c r="Z2041">
        <v>0</v>
      </c>
      <c r="AA2041">
        <v>0</v>
      </c>
      <c r="AB2041">
        <v>33</v>
      </c>
      <c r="AC2041">
        <v>0</v>
      </c>
      <c r="AD2041">
        <v>0</v>
      </c>
      <c r="AE2041">
        <v>0</v>
      </c>
      <c r="AF2041">
        <v>0</v>
      </c>
      <c r="AG2041">
        <v>0</v>
      </c>
      <c r="AH2041">
        <v>0</v>
      </c>
      <c r="AI2041">
        <v>0</v>
      </c>
      <c r="AJ2041">
        <v>0</v>
      </c>
      <c r="AK2041">
        <v>0</v>
      </c>
      <c r="AL2041">
        <v>0</v>
      </c>
      <c r="AM2041">
        <v>4</v>
      </c>
      <c r="AN2041">
        <v>0</v>
      </c>
      <c r="AO2041">
        <v>2</v>
      </c>
      <c r="AP2041">
        <v>1</v>
      </c>
      <c r="AQ2041">
        <v>0</v>
      </c>
      <c r="AR2041">
        <v>2</v>
      </c>
      <c r="AS2041">
        <v>0</v>
      </c>
      <c r="AT2041">
        <v>0</v>
      </c>
      <c r="AU2041">
        <v>0</v>
      </c>
      <c r="AV2041">
        <v>0</v>
      </c>
      <c r="AW2041">
        <v>7</v>
      </c>
      <c r="AX2041">
        <v>2</v>
      </c>
      <c r="AY2041">
        <v>9</v>
      </c>
      <c r="AZ2041">
        <v>6</v>
      </c>
      <c r="BA2041">
        <v>7</v>
      </c>
      <c r="BB2041">
        <v>2</v>
      </c>
      <c r="BC2041">
        <v>6</v>
      </c>
      <c r="BD2041">
        <v>0</v>
      </c>
      <c r="BE2041">
        <v>0</v>
      </c>
      <c r="BF2041">
        <v>0</v>
      </c>
      <c r="BG2041">
        <v>0</v>
      </c>
      <c r="BH2041">
        <v>0</v>
      </c>
      <c r="BI2041">
        <v>2</v>
      </c>
      <c r="BJ2041">
        <v>3</v>
      </c>
      <c r="BK2041">
        <v>0</v>
      </c>
      <c r="BL2041">
        <v>3</v>
      </c>
      <c r="BM2041">
        <v>2</v>
      </c>
      <c r="BN2041">
        <v>0</v>
      </c>
      <c r="BO2041">
        <v>9</v>
      </c>
      <c r="BP2041">
        <v>0</v>
      </c>
      <c r="BQ2041">
        <v>2</v>
      </c>
      <c r="BR2041">
        <v>0</v>
      </c>
      <c r="BS2041">
        <v>4</v>
      </c>
      <c r="BT2041">
        <v>57</v>
      </c>
      <c r="BU2041" t="s">
        <v>2029</v>
      </c>
    </row>
    <row r="2042" spans="1:73">
      <c r="A2042" t="s">
        <v>2020</v>
      </c>
      <c r="B2042" t="s">
        <v>2021</v>
      </c>
      <c r="C2042">
        <v>8</v>
      </c>
      <c r="D2042" t="s">
        <v>75</v>
      </c>
      <c r="E2042" t="s">
        <v>78</v>
      </c>
      <c r="F2042" t="s">
        <v>77</v>
      </c>
      <c r="G2042">
        <v>0</v>
      </c>
      <c r="H2042">
        <v>0</v>
      </c>
      <c r="I2042">
        <v>0</v>
      </c>
      <c r="J2042">
        <v>0</v>
      </c>
      <c r="K2042">
        <v>0</v>
      </c>
      <c r="L2042">
        <v>1</v>
      </c>
      <c r="M2042">
        <v>0</v>
      </c>
      <c r="N2042">
        <v>0</v>
      </c>
      <c r="O2042">
        <v>0</v>
      </c>
      <c r="P2042">
        <v>0</v>
      </c>
      <c r="Q2042">
        <v>0</v>
      </c>
      <c r="R2042">
        <v>0</v>
      </c>
      <c r="S2042">
        <v>0</v>
      </c>
      <c r="T2042">
        <v>0</v>
      </c>
      <c r="U2042">
        <v>0</v>
      </c>
      <c r="V2042">
        <v>0</v>
      </c>
      <c r="W2042">
        <v>0</v>
      </c>
      <c r="X2042">
        <v>0</v>
      </c>
      <c r="Y2042">
        <v>0</v>
      </c>
      <c r="Z2042">
        <v>0</v>
      </c>
      <c r="AA2042">
        <v>0</v>
      </c>
      <c r="AB2042">
        <v>3</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1</v>
      </c>
      <c r="BD2042">
        <v>0</v>
      </c>
      <c r="BE2042">
        <v>0</v>
      </c>
      <c r="BF2042">
        <v>0</v>
      </c>
      <c r="BG2042">
        <v>0</v>
      </c>
      <c r="BH2042">
        <v>0</v>
      </c>
      <c r="BI2042">
        <v>0</v>
      </c>
      <c r="BJ2042">
        <v>1</v>
      </c>
      <c r="BK2042">
        <v>0</v>
      </c>
      <c r="BL2042">
        <v>0</v>
      </c>
      <c r="BM2042">
        <v>0</v>
      </c>
      <c r="BN2042">
        <v>0</v>
      </c>
      <c r="BO2042">
        <v>0</v>
      </c>
      <c r="BP2042">
        <v>0</v>
      </c>
      <c r="BQ2042">
        <v>0</v>
      </c>
      <c r="BR2042">
        <v>0</v>
      </c>
      <c r="BS2042">
        <v>1</v>
      </c>
      <c r="BT2042">
        <v>5</v>
      </c>
      <c r="BU2042" t="s">
        <v>2030</v>
      </c>
    </row>
    <row r="2043" spans="1:73">
      <c r="A2043" t="s">
        <v>2020</v>
      </c>
      <c r="B2043" t="s">
        <v>2021</v>
      </c>
      <c r="C2043">
        <v>9</v>
      </c>
      <c r="D2043" t="s">
        <v>75</v>
      </c>
      <c r="E2043" t="s">
        <v>80</v>
      </c>
      <c r="F2043" t="s">
        <v>77</v>
      </c>
      <c r="G2043">
        <v>1</v>
      </c>
      <c r="H2043">
        <v>4</v>
      </c>
      <c r="I2043">
        <v>1</v>
      </c>
      <c r="J2043">
        <v>0</v>
      </c>
      <c r="K2043">
        <v>0</v>
      </c>
      <c r="L2043">
        <v>2</v>
      </c>
      <c r="M2043">
        <v>0</v>
      </c>
      <c r="N2043">
        <v>8</v>
      </c>
      <c r="O2043">
        <v>0</v>
      </c>
      <c r="P2043">
        <v>0</v>
      </c>
      <c r="Q2043">
        <v>1</v>
      </c>
      <c r="R2043">
        <v>0</v>
      </c>
      <c r="S2043">
        <v>7</v>
      </c>
      <c r="T2043">
        <v>2</v>
      </c>
      <c r="U2043">
        <v>0</v>
      </c>
      <c r="V2043">
        <v>0</v>
      </c>
      <c r="W2043">
        <v>1</v>
      </c>
      <c r="X2043">
        <v>0</v>
      </c>
      <c r="Y2043">
        <v>0</v>
      </c>
      <c r="Z2043">
        <v>0</v>
      </c>
      <c r="AA2043">
        <v>0</v>
      </c>
      <c r="AB2043">
        <v>34</v>
      </c>
      <c r="AC2043">
        <v>0</v>
      </c>
      <c r="AD2043">
        <v>0</v>
      </c>
      <c r="AE2043">
        <v>1</v>
      </c>
      <c r="AF2043">
        <v>0</v>
      </c>
      <c r="AG2043">
        <v>0</v>
      </c>
      <c r="AH2043">
        <v>0</v>
      </c>
      <c r="AI2043">
        <v>4</v>
      </c>
      <c r="AJ2043">
        <v>0</v>
      </c>
      <c r="AK2043">
        <v>0</v>
      </c>
      <c r="AL2043">
        <v>1</v>
      </c>
      <c r="AM2043">
        <v>3</v>
      </c>
      <c r="AN2043">
        <v>0</v>
      </c>
      <c r="AO2043">
        <v>0</v>
      </c>
      <c r="AP2043">
        <v>0</v>
      </c>
      <c r="AQ2043">
        <v>2</v>
      </c>
      <c r="AR2043">
        <v>0</v>
      </c>
      <c r="AS2043">
        <v>0</v>
      </c>
      <c r="AT2043">
        <v>0</v>
      </c>
      <c r="AU2043">
        <v>2</v>
      </c>
      <c r="AV2043">
        <v>1</v>
      </c>
      <c r="AW2043">
        <v>1</v>
      </c>
      <c r="AX2043">
        <v>3</v>
      </c>
      <c r="AY2043">
        <v>9</v>
      </c>
      <c r="AZ2043">
        <v>10</v>
      </c>
      <c r="BA2043">
        <v>8</v>
      </c>
      <c r="BB2043">
        <v>1</v>
      </c>
      <c r="BC2043">
        <v>4</v>
      </c>
      <c r="BD2043">
        <v>0</v>
      </c>
      <c r="BE2043">
        <v>0</v>
      </c>
      <c r="BF2043">
        <v>0</v>
      </c>
      <c r="BG2043">
        <v>0</v>
      </c>
      <c r="BH2043">
        <v>0</v>
      </c>
      <c r="BI2043">
        <v>6</v>
      </c>
      <c r="BJ2043">
        <v>4</v>
      </c>
      <c r="BK2043">
        <v>0</v>
      </c>
      <c r="BL2043">
        <v>1</v>
      </c>
      <c r="BM2043">
        <v>1</v>
      </c>
      <c r="BN2043">
        <v>0</v>
      </c>
      <c r="BO2043">
        <v>13</v>
      </c>
      <c r="BP2043">
        <v>2</v>
      </c>
      <c r="BQ2043">
        <v>0</v>
      </c>
      <c r="BR2043">
        <v>0</v>
      </c>
      <c r="BS2043">
        <v>2</v>
      </c>
      <c r="BT2043">
        <v>48</v>
      </c>
      <c r="BU2043" t="s">
        <v>2031</v>
      </c>
    </row>
    <row r="2044" spans="1:73">
      <c r="A2044" t="s">
        <v>2020</v>
      </c>
      <c r="B2044" t="s">
        <v>2021</v>
      </c>
      <c r="C2044">
        <v>10</v>
      </c>
      <c r="D2044" t="s">
        <v>75</v>
      </c>
      <c r="E2044" t="s">
        <v>78</v>
      </c>
      <c r="F2044" t="s">
        <v>77</v>
      </c>
      <c r="G2044">
        <v>0</v>
      </c>
      <c r="H2044">
        <v>0</v>
      </c>
      <c r="I2044">
        <v>0</v>
      </c>
      <c r="J2044">
        <v>0</v>
      </c>
      <c r="K2044">
        <v>0</v>
      </c>
      <c r="L2044">
        <v>2</v>
      </c>
      <c r="M2044">
        <v>0</v>
      </c>
      <c r="N2044">
        <v>2</v>
      </c>
      <c r="O2044">
        <v>0</v>
      </c>
      <c r="P2044">
        <v>0</v>
      </c>
      <c r="Q2044">
        <v>3</v>
      </c>
      <c r="R2044">
        <v>0</v>
      </c>
      <c r="S2044">
        <v>5</v>
      </c>
      <c r="T2044">
        <v>2</v>
      </c>
      <c r="U2044">
        <v>0</v>
      </c>
      <c r="V2044">
        <v>0</v>
      </c>
      <c r="W2044">
        <v>0</v>
      </c>
      <c r="X2044">
        <v>0</v>
      </c>
      <c r="Y2044">
        <v>0</v>
      </c>
      <c r="Z2044">
        <v>0</v>
      </c>
      <c r="AA2044">
        <v>0</v>
      </c>
      <c r="AB2044">
        <v>12</v>
      </c>
      <c r="AC2044">
        <v>0</v>
      </c>
      <c r="AD2044">
        <v>0</v>
      </c>
      <c r="AE2044">
        <v>0</v>
      </c>
      <c r="AF2044">
        <v>0</v>
      </c>
      <c r="AG2044">
        <v>0</v>
      </c>
      <c r="AH2044">
        <v>0</v>
      </c>
      <c r="AI2044">
        <v>2</v>
      </c>
      <c r="AJ2044">
        <v>0</v>
      </c>
      <c r="AK2044">
        <v>0</v>
      </c>
      <c r="AL2044">
        <v>0</v>
      </c>
      <c r="AM2044">
        <v>1</v>
      </c>
      <c r="AN2044">
        <v>0</v>
      </c>
      <c r="AO2044">
        <v>0</v>
      </c>
      <c r="AP2044">
        <v>2</v>
      </c>
      <c r="AQ2044">
        <v>0</v>
      </c>
      <c r="AR2044">
        <v>0</v>
      </c>
      <c r="AS2044">
        <v>0</v>
      </c>
      <c r="AT2044">
        <v>1</v>
      </c>
      <c r="AU2044">
        <v>1</v>
      </c>
      <c r="AV2044">
        <v>0</v>
      </c>
      <c r="AW2044">
        <v>0</v>
      </c>
      <c r="AX2044">
        <v>0</v>
      </c>
      <c r="AY2044">
        <v>2</v>
      </c>
      <c r="AZ2044">
        <v>2</v>
      </c>
      <c r="BA2044">
        <v>1</v>
      </c>
      <c r="BB2044">
        <v>0</v>
      </c>
      <c r="BC2044">
        <v>3</v>
      </c>
      <c r="BD2044">
        <v>0</v>
      </c>
      <c r="BE2044">
        <v>0</v>
      </c>
      <c r="BF2044">
        <v>0</v>
      </c>
      <c r="BG2044">
        <v>0</v>
      </c>
      <c r="BH2044">
        <v>0</v>
      </c>
      <c r="BI2044">
        <v>0</v>
      </c>
      <c r="BJ2044">
        <v>1</v>
      </c>
      <c r="BK2044">
        <v>0</v>
      </c>
      <c r="BL2044">
        <v>0</v>
      </c>
      <c r="BM2044">
        <v>0</v>
      </c>
      <c r="BN2044">
        <v>0</v>
      </c>
      <c r="BO2044">
        <v>3</v>
      </c>
      <c r="BP2044">
        <v>0</v>
      </c>
      <c r="BQ2044">
        <v>0</v>
      </c>
      <c r="BR2044">
        <v>0</v>
      </c>
      <c r="BS2044">
        <v>2</v>
      </c>
      <c r="BT2044">
        <v>23</v>
      </c>
      <c r="BU2044" t="s">
        <v>2032</v>
      </c>
    </row>
    <row r="2045" spans="1:73">
      <c r="A2045" t="s">
        <v>2020</v>
      </c>
      <c r="B2045" t="s">
        <v>2021</v>
      </c>
      <c r="C2045">
        <v>11</v>
      </c>
      <c r="D2045" t="s">
        <v>75</v>
      </c>
      <c r="E2045" t="s">
        <v>80</v>
      </c>
      <c r="F2045" t="s">
        <v>77</v>
      </c>
      <c r="G2045">
        <v>0</v>
      </c>
      <c r="H2045">
        <v>8</v>
      </c>
      <c r="I2045">
        <v>4</v>
      </c>
      <c r="J2045">
        <v>0</v>
      </c>
      <c r="K2045">
        <v>0</v>
      </c>
      <c r="L2045">
        <v>5</v>
      </c>
      <c r="M2045">
        <v>0</v>
      </c>
      <c r="N2045">
        <v>6</v>
      </c>
      <c r="O2045">
        <v>0</v>
      </c>
      <c r="P2045">
        <v>0</v>
      </c>
      <c r="Q2045">
        <v>2</v>
      </c>
      <c r="R2045">
        <v>2</v>
      </c>
      <c r="S2045">
        <v>22</v>
      </c>
      <c r="T2045">
        <v>10</v>
      </c>
      <c r="U2045">
        <v>0</v>
      </c>
      <c r="V2045">
        <v>2</v>
      </c>
      <c r="W2045">
        <v>4</v>
      </c>
      <c r="X2045">
        <v>0</v>
      </c>
      <c r="Y2045">
        <v>0</v>
      </c>
      <c r="Z2045">
        <v>0</v>
      </c>
      <c r="AA2045">
        <v>0</v>
      </c>
      <c r="AB2045">
        <v>54</v>
      </c>
      <c r="AC2045">
        <v>0</v>
      </c>
      <c r="AD2045">
        <v>0</v>
      </c>
      <c r="AE2045">
        <v>0</v>
      </c>
      <c r="AF2045">
        <v>0</v>
      </c>
      <c r="AG2045">
        <v>0</v>
      </c>
      <c r="AH2045">
        <v>2</v>
      </c>
      <c r="AI2045">
        <v>3</v>
      </c>
      <c r="AJ2045">
        <v>0</v>
      </c>
      <c r="AK2045">
        <v>0</v>
      </c>
      <c r="AL2045">
        <v>1</v>
      </c>
      <c r="AM2045">
        <v>3</v>
      </c>
      <c r="AN2045">
        <v>0</v>
      </c>
      <c r="AO2045">
        <v>0</v>
      </c>
      <c r="AP2045">
        <v>0</v>
      </c>
      <c r="AQ2045">
        <v>2</v>
      </c>
      <c r="AR2045">
        <v>0</v>
      </c>
      <c r="AS2045">
        <v>0</v>
      </c>
      <c r="AT2045">
        <v>0</v>
      </c>
      <c r="AU2045">
        <v>2</v>
      </c>
      <c r="AV2045">
        <v>0</v>
      </c>
      <c r="AW2045">
        <v>3</v>
      </c>
      <c r="AX2045">
        <v>6</v>
      </c>
      <c r="AY2045">
        <v>13</v>
      </c>
      <c r="AZ2045">
        <v>6</v>
      </c>
      <c r="BA2045">
        <v>10</v>
      </c>
      <c r="BB2045">
        <v>6</v>
      </c>
      <c r="BC2045">
        <v>10</v>
      </c>
      <c r="BD2045">
        <v>0</v>
      </c>
      <c r="BE2045">
        <v>0</v>
      </c>
      <c r="BF2045">
        <v>0</v>
      </c>
      <c r="BG2045">
        <v>0</v>
      </c>
      <c r="BH2045">
        <v>0</v>
      </c>
      <c r="BI2045">
        <v>6</v>
      </c>
      <c r="BJ2045">
        <v>8</v>
      </c>
      <c r="BK2045">
        <v>0</v>
      </c>
      <c r="BL2045">
        <v>7</v>
      </c>
      <c r="BM2045">
        <v>4</v>
      </c>
      <c r="BN2045">
        <v>2</v>
      </c>
      <c r="BO2045">
        <v>8</v>
      </c>
      <c r="BP2045">
        <v>0</v>
      </c>
      <c r="BQ2045">
        <v>1</v>
      </c>
      <c r="BR2045">
        <v>0</v>
      </c>
      <c r="BS2045">
        <v>3</v>
      </c>
      <c r="BT2045">
        <v>90</v>
      </c>
      <c r="BU2045" t="s">
        <v>2033</v>
      </c>
    </row>
    <row r="2046" spans="1:73">
      <c r="A2046" t="s">
        <v>2020</v>
      </c>
      <c r="B2046" t="s">
        <v>2021</v>
      </c>
      <c r="C2046">
        <v>12</v>
      </c>
      <c r="D2046" t="s">
        <v>75</v>
      </c>
      <c r="E2046" t="s">
        <v>78</v>
      </c>
      <c r="F2046" t="s">
        <v>77</v>
      </c>
      <c r="G2046">
        <v>3</v>
      </c>
      <c r="H2046">
        <v>4</v>
      </c>
      <c r="I2046">
        <v>5</v>
      </c>
      <c r="J2046">
        <v>0</v>
      </c>
      <c r="K2046">
        <v>0</v>
      </c>
      <c r="L2046">
        <v>6</v>
      </c>
      <c r="M2046">
        <v>0</v>
      </c>
      <c r="N2046">
        <v>13</v>
      </c>
      <c r="O2046">
        <v>0</v>
      </c>
      <c r="P2046">
        <v>0</v>
      </c>
      <c r="Q2046">
        <v>2</v>
      </c>
      <c r="R2046">
        <v>1</v>
      </c>
      <c r="S2046">
        <v>17</v>
      </c>
      <c r="T2046">
        <v>5</v>
      </c>
      <c r="U2046">
        <v>1</v>
      </c>
      <c r="V2046">
        <v>1</v>
      </c>
      <c r="W2046">
        <v>2</v>
      </c>
      <c r="X2046">
        <v>0</v>
      </c>
      <c r="Y2046">
        <v>0</v>
      </c>
      <c r="Z2046">
        <v>1</v>
      </c>
      <c r="AA2046">
        <v>0</v>
      </c>
      <c r="AB2046">
        <v>80</v>
      </c>
      <c r="AC2046">
        <v>1</v>
      </c>
      <c r="AD2046">
        <v>0</v>
      </c>
      <c r="AE2046">
        <v>0</v>
      </c>
      <c r="AF2046">
        <v>0</v>
      </c>
      <c r="AG2046">
        <v>0</v>
      </c>
      <c r="AH2046">
        <v>0</v>
      </c>
      <c r="AI2046">
        <v>6</v>
      </c>
      <c r="AJ2046">
        <v>0</v>
      </c>
      <c r="AK2046">
        <v>0</v>
      </c>
      <c r="AL2046">
        <v>0</v>
      </c>
      <c r="AM2046">
        <v>7</v>
      </c>
      <c r="AN2046">
        <v>0</v>
      </c>
      <c r="AO2046">
        <v>0</v>
      </c>
      <c r="AP2046">
        <v>1</v>
      </c>
      <c r="AQ2046">
        <v>2</v>
      </c>
      <c r="AR2046">
        <v>0</v>
      </c>
      <c r="AS2046">
        <v>0</v>
      </c>
      <c r="AT2046">
        <v>6</v>
      </c>
      <c r="AU2046">
        <v>2</v>
      </c>
      <c r="AV2046">
        <v>0</v>
      </c>
      <c r="AW2046">
        <v>5</v>
      </c>
      <c r="AX2046">
        <v>7</v>
      </c>
      <c r="AY2046">
        <v>16</v>
      </c>
      <c r="AZ2046">
        <v>15</v>
      </c>
      <c r="BA2046">
        <v>16</v>
      </c>
      <c r="BB2046">
        <v>4</v>
      </c>
      <c r="BC2046">
        <v>15</v>
      </c>
      <c r="BD2046">
        <v>0</v>
      </c>
      <c r="BE2046">
        <v>0</v>
      </c>
      <c r="BF2046">
        <v>0</v>
      </c>
      <c r="BG2046">
        <v>0</v>
      </c>
      <c r="BH2046">
        <v>1</v>
      </c>
      <c r="BI2046">
        <v>9</v>
      </c>
      <c r="BJ2046">
        <v>7</v>
      </c>
      <c r="BK2046">
        <v>0</v>
      </c>
      <c r="BL2046">
        <v>0</v>
      </c>
      <c r="BM2046">
        <v>0</v>
      </c>
      <c r="BN2046">
        <v>5</v>
      </c>
      <c r="BO2046">
        <v>19</v>
      </c>
      <c r="BP2046">
        <v>5</v>
      </c>
      <c r="BQ2046">
        <v>0</v>
      </c>
      <c r="BR2046">
        <v>2</v>
      </c>
      <c r="BS2046">
        <v>12</v>
      </c>
      <c r="BT2046">
        <v>131</v>
      </c>
      <c r="BU2046" t="s">
        <v>2034</v>
      </c>
    </row>
    <row r="2047" spans="1:73">
      <c r="A2047" t="s">
        <v>2020</v>
      </c>
      <c r="B2047" t="s">
        <v>2021</v>
      </c>
      <c r="C2047">
        <v>13</v>
      </c>
      <c r="D2047" t="s">
        <v>89</v>
      </c>
      <c r="E2047" t="s">
        <v>78</v>
      </c>
      <c r="F2047" t="s">
        <v>77</v>
      </c>
      <c r="G2047">
        <v>3</v>
      </c>
      <c r="H2047">
        <v>6</v>
      </c>
      <c r="I2047">
        <v>2</v>
      </c>
      <c r="J2047">
        <v>0</v>
      </c>
      <c r="K2047">
        <v>0</v>
      </c>
      <c r="L2047">
        <v>23</v>
      </c>
      <c r="M2047">
        <v>0</v>
      </c>
      <c r="N2047">
        <v>20</v>
      </c>
      <c r="O2047">
        <v>1</v>
      </c>
      <c r="P2047">
        <v>1</v>
      </c>
      <c r="Q2047">
        <v>1</v>
      </c>
      <c r="R2047">
        <v>2</v>
      </c>
      <c r="S2047">
        <v>35</v>
      </c>
      <c r="T2047">
        <v>13</v>
      </c>
      <c r="U2047">
        <v>0</v>
      </c>
      <c r="V2047">
        <v>1</v>
      </c>
      <c r="W2047">
        <v>6</v>
      </c>
      <c r="X2047">
        <v>0</v>
      </c>
      <c r="Y2047">
        <v>0</v>
      </c>
      <c r="Z2047">
        <v>0</v>
      </c>
      <c r="AA2047">
        <v>0</v>
      </c>
      <c r="AB2047">
        <v>178</v>
      </c>
      <c r="AC2047">
        <v>1</v>
      </c>
      <c r="AD2047">
        <v>0</v>
      </c>
      <c r="AE2047">
        <v>0</v>
      </c>
      <c r="AF2047">
        <v>0</v>
      </c>
      <c r="AG2047">
        <v>0</v>
      </c>
      <c r="AH2047">
        <v>5</v>
      </c>
      <c r="AI2047">
        <v>11</v>
      </c>
      <c r="AJ2047">
        <v>0</v>
      </c>
      <c r="AK2047">
        <v>0</v>
      </c>
      <c r="AL2047">
        <v>2</v>
      </c>
      <c r="AM2047">
        <v>11</v>
      </c>
      <c r="AN2047">
        <v>0</v>
      </c>
      <c r="AO2047">
        <v>5</v>
      </c>
      <c r="AP2047">
        <v>2</v>
      </c>
      <c r="AQ2047">
        <v>2</v>
      </c>
      <c r="AR2047">
        <v>0</v>
      </c>
      <c r="AS2047">
        <v>0</v>
      </c>
      <c r="AT2047">
        <v>7</v>
      </c>
      <c r="AU2047">
        <v>3</v>
      </c>
      <c r="AV2047">
        <v>0</v>
      </c>
      <c r="AW2047">
        <v>2</v>
      </c>
      <c r="AX2047">
        <v>30</v>
      </c>
      <c r="AY2047">
        <v>46</v>
      </c>
      <c r="AZ2047">
        <v>20</v>
      </c>
      <c r="BA2047">
        <v>41</v>
      </c>
      <c r="BB2047">
        <v>6</v>
      </c>
      <c r="BC2047">
        <v>37</v>
      </c>
      <c r="BD2047">
        <v>0</v>
      </c>
      <c r="BE2047">
        <v>0</v>
      </c>
      <c r="BF2047">
        <v>0</v>
      </c>
      <c r="BG2047">
        <v>0</v>
      </c>
      <c r="BH2047">
        <v>0</v>
      </c>
      <c r="BI2047">
        <v>33</v>
      </c>
      <c r="BJ2047">
        <v>20</v>
      </c>
      <c r="BK2047">
        <v>0</v>
      </c>
      <c r="BL2047">
        <v>4</v>
      </c>
      <c r="BM2047">
        <v>2</v>
      </c>
      <c r="BN2047">
        <v>5</v>
      </c>
      <c r="BO2047">
        <v>24</v>
      </c>
      <c r="BP2047">
        <v>14</v>
      </c>
      <c r="BQ2047">
        <v>8</v>
      </c>
      <c r="BR2047">
        <v>7</v>
      </c>
      <c r="BS2047">
        <v>26</v>
      </c>
      <c r="BT2047">
        <v>319</v>
      </c>
      <c r="BU2047" t="s">
        <v>2035</v>
      </c>
    </row>
    <row r="2048" spans="1:73">
      <c r="A2048" t="s">
        <v>2020</v>
      </c>
      <c r="B2048" t="s">
        <v>2021</v>
      </c>
      <c r="C2048">
        <v>14</v>
      </c>
      <c r="D2048" t="s">
        <v>89</v>
      </c>
      <c r="E2048" t="s">
        <v>2036</v>
      </c>
      <c r="F2048" t="s">
        <v>92</v>
      </c>
      <c r="G2048">
        <v>0</v>
      </c>
      <c r="H2048">
        <v>0</v>
      </c>
      <c r="I2048">
        <v>0</v>
      </c>
      <c r="J2048">
        <v>0</v>
      </c>
      <c r="K2048">
        <v>0</v>
      </c>
      <c r="L2048">
        <v>2</v>
      </c>
      <c r="M2048">
        <v>0</v>
      </c>
      <c r="N2048">
        <v>2</v>
      </c>
      <c r="O2048">
        <v>0</v>
      </c>
      <c r="P2048">
        <v>0</v>
      </c>
      <c r="Q2048">
        <v>0</v>
      </c>
      <c r="R2048">
        <v>0</v>
      </c>
      <c r="S2048">
        <v>1</v>
      </c>
      <c r="T2048">
        <v>1</v>
      </c>
      <c r="U2048">
        <v>0</v>
      </c>
      <c r="V2048">
        <v>0</v>
      </c>
      <c r="W2048">
        <v>0</v>
      </c>
      <c r="X2048">
        <v>0</v>
      </c>
      <c r="Y2048">
        <v>0</v>
      </c>
      <c r="Z2048">
        <v>0</v>
      </c>
      <c r="AA2048">
        <v>0</v>
      </c>
      <c r="AB2048">
        <v>8</v>
      </c>
      <c r="AC2048">
        <v>0</v>
      </c>
      <c r="AD2048">
        <v>0</v>
      </c>
      <c r="AE2048">
        <v>0</v>
      </c>
      <c r="AF2048">
        <v>0</v>
      </c>
      <c r="AG2048">
        <v>0</v>
      </c>
      <c r="AH2048">
        <v>0</v>
      </c>
      <c r="AI2048">
        <v>1</v>
      </c>
      <c r="AJ2048">
        <v>0</v>
      </c>
      <c r="AK2048">
        <v>0</v>
      </c>
      <c r="AL2048">
        <v>0</v>
      </c>
      <c r="AM2048">
        <v>2</v>
      </c>
      <c r="AN2048">
        <v>0</v>
      </c>
      <c r="AO2048">
        <v>2</v>
      </c>
      <c r="AP2048">
        <v>0</v>
      </c>
      <c r="AQ2048">
        <v>0</v>
      </c>
      <c r="AR2048">
        <v>0</v>
      </c>
      <c r="AS2048">
        <v>0</v>
      </c>
      <c r="AT2048">
        <v>0</v>
      </c>
      <c r="AU2048">
        <v>0</v>
      </c>
      <c r="AV2048">
        <v>0</v>
      </c>
      <c r="AW2048">
        <v>0</v>
      </c>
      <c r="AX2048">
        <v>0</v>
      </c>
      <c r="AY2048">
        <v>1</v>
      </c>
      <c r="AZ2048">
        <v>2</v>
      </c>
      <c r="BA2048">
        <v>2</v>
      </c>
      <c r="BB2048">
        <v>0</v>
      </c>
      <c r="BC2048">
        <v>0</v>
      </c>
      <c r="BD2048">
        <v>0</v>
      </c>
      <c r="BE2048">
        <v>0</v>
      </c>
      <c r="BF2048">
        <v>0</v>
      </c>
      <c r="BG2048">
        <v>0</v>
      </c>
      <c r="BH2048">
        <v>0</v>
      </c>
      <c r="BI2048">
        <v>0</v>
      </c>
      <c r="BJ2048">
        <v>0</v>
      </c>
      <c r="BK2048">
        <v>0</v>
      </c>
      <c r="BL2048">
        <v>0</v>
      </c>
      <c r="BM2048">
        <v>0</v>
      </c>
      <c r="BN2048">
        <v>0</v>
      </c>
      <c r="BO2048">
        <v>2</v>
      </c>
      <c r="BP2048">
        <v>0</v>
      </c>
      <c r="BQ2048">
        <v>2</v>
      </c>
      <c r="BR2048">
        <v>0</v>
      </c>
      <c r="BS2048">
        <v>3</v>
      </c>
      <c r="BT2048">
        <v>16</v>
      </c>
      <c r="BU2048" t="s">
        <v>2037</v>
      </c>
    </row>
    <row r="2049" spans="1:73">
      <c r="A2049" t="s">
        <v>2020</v>
      </c>
      <c r="B2049" t="s">
        <v>2021</v>
      </c>
      <c r="C2049">
        <v>15</v>
      </c>
      <c r="D2049" t="s">
        <v>89</v>
      </c>
      <c r="E2049" t="s">
        <v>78</v>
      </c>
      <c r="F2049" t="s">
        <v>77</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1</v>
      </c>
      <c r="BT2049">
        <v>2</v>
      </c>
      <c r="BU2049" t="s">
        <v>2038</v>
      </c>
    </row>
    <row r="2050" spans="1:73">
      <c r="A2050" t="s">
        <v>2020</v>
      </c>
      <c r="B2050" t="s">
        <v>2021</v>
      </c>
      <c r="C2050">
        <v>16</v>
      </c>
      <c r="D2050" t="s">
        <v>89</v>
      </c>
      <c r="E2050" t="s">
        <v>2036</v>
      </c>
      <c r="F2050" t="s">
        <v>92</v>
      </c>
      <c r="G2050">
        <v>0</v>
      </c>
      <c r="H2050">
        <v>0</v>
      </c>
      <c r="I2050">
        <v>0</v>
      </c>
      <c r="J2050">
        <v>0</v>
      </c>
      <c r="K2050">
        <v>0</v>
      </c>
      <c r="L2050">
        <v>2</v>
      </c>
      <c r="M2050">
        <v>0</v>
      </c>
      <c r="N2050">
        <v>1</v>
      </c>
      <c r="O2050">
        <v>0</v>
      </c>
      <c r="P2050">
        <v>0</v>
      </c>
      <c r="Q2050">
        <v>0</v>
      </c>
      <c r="R2050">
        <v>0</v>
      </c>
      <c r="S2050">
        <v>0</v>
      </c>
      <c r="T2050">
        <v>0</v>
      </c>
      <c r="U2050">
        <v>0</v>
      </c>
      <c r="V2050">
        <v>0</v>
      </c>
      <c r="W2050">
        <v>0</v>
      </c>
      <c r="X2050">
        <v>0</v>
      </c>
      <c r="Y2050">
        <v>0</v>
      </c>
      <c r="Z2050">
        <v>0</v>
      </c>
      <c r="AA2050">
        <v>0</v>
      </c>
      <c r="AB2050">
        <v>5</v>
      </c>
      <c r="AC2050">
        <v>0</v>
      </c>
      <c r="AD2050">
        <v>0</v>
      </c>
      <c r="AE2050">
        <v>0</v>
      </c>
      <c r="AF2050">
        <v>0</v>
      </c>
      <c r="AG2050">
        <v>0</v>
      </c>
      <c r="AH2050">
        <v>0</v>
      </c>
      <c r="AI2050">
        <v>0</v>
      </c>
      <c r="AJ2050">
        <v>0</v>
      </c>
      <c r="AK2050">
        <v>0</v>
      </c>
      <c r="AL2050">
        <v>0</v>
      </c>
      <c r="AM2050">
        <v>0</v>
      </c>
      <c r="AN2050">
        <v>0</v>
      </c>
      <c r="AO2050">
        <v>1</v>
      </c>
      <c r="AP2050">
        <v>0</v>
      </c>
      <c r="AQ2050">
        <v>0</v>
      </c>
      <c r="AR2050">
        <v>0</v>
      </c>
      <c r="AS2050">
        <v>0</v>
      </c>
      <c r="AT2050">
        <v>0</v>
      </c>
      <c r="AU2050">
        <v>0</v>
      </c>
      <c r="AV2050">
        <v>0</v>
      </c>
      <c r="AW2050">
        <v>0</v>
      </c>
      <c r="AX2050">
        <v>0</v>
      </c>
      <c r="AY2050">
        <v>1</v>
      </c>
      <c r="AZ2050">
        <v>1</v>
      </c>
      <c r="BA2050">
        <v>0</v>
      </c>
      <c r="BB2050">
        <v>0</v>
      </c>
      <c r="BC2050">
        <v>0</v>
      </c>
      <c r="BD2050">
        <v>0</v>
      </c>
      <c r="BE2050">
        <v>0</v>
      </c>
      <c r="BF2050">
        <v>0</v>
      </c>
      <c r="BG2050">
        <v>0</v>
      </c>
      <c r="BH2050">
        <v>0</v>
      </c>
      <c r="BI2050">
        <v>0</v>
      </c>
      <c r="BJ2050">
        <v>0</v>
      </c>
      <c r="BK2050">
        <v>0</v>
      </c>
      <c r="BL2050">
        <v>0</v>
      </c>
      <c r="BM2050">
        <v>0</v>
      </c>
      <c r="BN2050">
        <v>0</v>
      </c>
      <c r="BO2050">
        <v>1</v>
      </c>
      <c r="BP2050">
        <v>0</v>
      </c>
      <c r="BQ2050">
        <v>0</v>
      </c>
      <c r="BR2050">
        <v>0</v>
      </c>
      <c r="BS2050">
        <v>2</v>
      </c>
      <c r="BT2050">
        <v>12</v>
      </c>
      <c r="BU2050" t="s">
        <v>2039</v>
      </c>
    </row>
    <row r="2051" spans="1:73">
      <c r="A2051" t="s">
        <v>2020</v>
      </c>
      <c r="B2051" t="s">
        <v>2021</v>
      </c>
      <c r="C2051">
        <v>17</v>
      </c>
      <c r="D2051" t="s">
        <v>89</v>
      </c>
      <c r="E2051" t="s">
        <v>78</v>
      </c>
      <c r="F2051" t="s">
        <v>77</v>
      </c>
      <c r="G2051">
        <v>2</v>
      </c>
      <c r="H2051">
        <v>3</v>
      </c>
      <c r="I2051">
        <v>9</v>
      </c>
      <c r="J2051">
        <v>0</v>
      </c>
      <c r="K2051">
        <v>0</v>
      </c>
      <c r="L2051">
        <v>6</v>
      </c>
      <c r="M2051">
        <v>0</v>
      </c>
      <c r="N2051">
        <v>5</v>
      </c>
      <c r="O2051">
        <v>0</v>
      </c>
      <c r="P2051">
        <v>0</v>
      </c>
      <c r="Q2051">
        <v>0</v>
      </c>
      <c r="R2051">
        <v>0</v>
      </c>
      <c r="S2051">
        <v>5</v>
      </c>
      <c r="T2051">
        <v>4</v>
      </c>
      <c r="U2051">
        <v>0</v>
      </c>
      <c r="V2051">
        <v>0</v>
      </c>
      <c r="W2051">
        <v>0</v>
      </c>
      <c r="X2051">
        <v>0</v>
      </c>
      <c r="Y2051">
        <v>0</v>
      </c>
      <c r="Z2051">
        <v>0</v>
      </c>
      <c r="AA2051">
        <v>0</v>
      </c>
      <c r="AB2051">
        <v>35</v>
      </c>
      <c r="AC2051">
        <v>0</v>
      </c>
      <c r="AD2051">
        <v>0</v>
      </c>
      <c r="AE2051">
        <v>0</v>
      </c>
      <c r="AF2051">
        <v>0</v>
      </c>
      <c r="AG2051">
        <v>0</v>
      </c>
      <c r="AH2051">
        <v>0</v>
      </c>
      <c r="AI2051">
        <v>4</v>
      </c>
      <c r="AJ2051">
        <v>0</v>
      </c>
      <c r="AK2051">
        <v>0</v>
      </c>
      <c r="AL2051">
        <v>0</v>
      </c>
      <c r="AM2051">
        <v>2</v>
      </c>
      <c r="AN2051">
        <v>0</v>
      </c>
      <c r="AO2051">
        <v>4</v>
      </c>
      <c r="AP2051">
        <v>0</v>
      </c>
      <c r="AQ2051">
        <v>0</v>
      </c>
      <c r="AR2051">
        <v>0</v>
      </c>
      <c r="AS2051">
        <v>0</v>
      </c>
      <c r="AT2051">
        <v>0</v>
      </c>
      <c r="AU2051">
        <v>0</v>
      </c>
      <c r="AV2051">
        <v>0</v>
      </c>
      <c r="AW2051">
        <v>11</v>
      </c>
      <c r="AX2051">
        <v>3</v>
      </c>
      <c r="AY2051">
        <v>8</v>
      </c>
      <c r="AZ2051">
        <v>6</v>
      </c>
      <c r="BA2051">
        <v>5</v>
      </c>
      <c r="BB2051">
        <v>1</v>
      </c>
      <c r="BC2051">
        <v>7</v>
      </c>
      <c r="BD2051">
        <v>0</v>
      </c>
      <c r="BE2051">
        <v>0</v>
      </c>
      <c r="BF2051">
        <v>0</v>
      </c>
      <c r="BG2051">
        <v>0</v>
      </c>
      <c r="BH2051">
        <v>0</v>
      </c>
      <c r="BI2051">
        <v>3</v>
      </c>
      <c r="BJ2051">
        <v>6</v>
      </c>
      <c r="BK2051">
        <v>0</v>
      </c>
      <c r="BL2051">
        <v>0</v>
      </c>
      <c r="BM2051">
        <v>0</v>
      </c>
      <c r="BN2051">
        <v>0</v>
      </c>
      <c r="BO2051">
        <v>6</v>
      </c>
      <c r="BP2051">
        <v>0</v>
      </c>
      <c r="BQ2051">
        <v>1</v>
      </c>
      <c r="BR2051">
        <v>3</v>
      </c>
      <c r="BS2051">
        <v>7</v>
      </c>
      <c r="BT2051">
        <v>79</v>
      </c>
      <c r="BU2051" t="s">
        <v>2040</v>
      </c>
    </row>
    <row r="2052" spans="1:73">
      <c r="A2052" t="s">
        <v>2020</v>
      </c>
      <c r="B2052" t="s">
        <v>2021</v>
      </c>
      <c r="C2052">
        <v>18</v>
      </c>
      <c r="D2052" t="s">
        <v>89</v>
      </c>
      <c r="E2052" t="s">
        <v>2041</v>
      </c>
      <c r="F2052" t="s">
        <v>92</v>
      </c>
      <c r="G2052">
        <v>0</v>
      </c>
      <c r="H2052">
        <v>1</v>
      </c>
      <c r="I2052">
        <v>0</v>
      </c>
      <c r="J2052">
        <v>0</v>
      </c>
      <c r="K2052">
        <v>0</v>
      </c>
      <c r="L2052">
        <v>1</v>
      </c>
      <c r="M2052">
        <v>0</v>
      </c>
      <c r="N2052">
        <v>1</v>
      </c>
      <c r="O2052">
        <v>0</v>
      </c>
      <c r="P2052">
        <v>0</v>
      </c>
      <c r="Q2052">
        <v>0</v>
      </c>
      <c r="R2052">
        <v>0</v>
      </c>
      <c r="S2052">
        <v>2</v>
      </c>
      <c r="T2052">
        <v>0</v>
      </c>
      <c r="U2052">
        <v>0</v>
      </c>
      <c r="V2052">
        <v>0</v>
      </c>
      <c r="W2052">
        <v>0</v>
      </c>
      <c r="X2052">
        <v>0</v>
      </c>
      <c r="Y2052">
        <v>0</v>
      </c>
      <c r="Z2052">
        <v>0</v>
      </c>
      <c r="AA2052">
        <v>0</v>
      </c>
      <c r="AB2052">
        <v>7</v>
      </c>
      <c r="AC2052">
        <v>0</v>
      </c>
      <c r="AD2052">
        <v>0</v>
      </c>
      <c r="AE2052">
        <v>0</v>
      </c>
      <c r="AF2052">
        <v>0</v>
      </c>
      <c r="AG2052">
        <v>0</v>
      </c>
      <c r="AH2052">
        <v>2</v>
      </c>
      <c r="AI2052">
        <v>0</v>
      </c>
      <c r="AJ2052">
        <v>0</v>
      </c>
      <c r="AK2052">
        <v>0</v>
      </c>
      <c r="AL2052">
        <v>0</v>
      </c>
      <c r="AM2052">
        <v>0</v>
      </c>
      <c r="AN2052">
        <v>0</v>
      </c>
      <c r="AO2052">
        <v>0</v>
      </c>
      <c r="AP2052">
        <v>0</v>
      </c>
      <c r="AQ2052">
        <v>0</v>
      </c>
      <c r="AR2052">
        <v>0</v>
      </c>
      <c r="AS2052">
        <v>0</v>
      </c>
      <c r="AT2052">
        <v>0</v>
      </c>
      <c r="AU2052">
        <v>1</v>
      </c>
      <c r="AV2052">
        <v>0</v>
      </c>
      <c r="AW2052">
        <v>0</v>
      </c>
      <c r="AX2052">
        <v>2</v>
      </c>
      <c r="AY2052">
        <v>2</v>
      </c>
      <c r="AZ2052">
        <v>0</v>
      </c>
      <c r="BA2052">
        <v>2</v>
      </c>
      <c r="BB2052">
        <v>1</v>
      </c>
      <c r="BC2052">
        <v>1</v>
      </c>
      <c r="BD2052">
        <v>0</v>
      </c>
      <c r="BE2052">
        <v>0</v>
      </c>
      <c r="BF2052">
        <v>0</v>
      </c>
      <c r="BG2052">
        <v>0</v>
      </c>
      <c r="BH2052">
        <v>0</v>
      </c>
      <c r="BI2052">
        <v>0</v>
      </c>
      <c r="BJ2052">
        <v>1</v>
      </c>
      <c r="BK2052">
        <v>0</v>
      </c>
      <c r="BL2052">
        <v>1</v>
      </c>
      <c r="BM2052">
        <v>0</v>
      </c>
      <c r="BN2052">
        <v>0</v>
      </c>
      <c r="BO2052">
        <v>1</v>
      </c>
      <c r="BP2052">
        <v>0</v>
      </c>
      <c r="BQ2052">
        <v>3</v>
      </c>
      <c r="BR2052">
        <v>0</v>
      </c>
      <c r="BS2052">
        <v>1</v>
      </c>
      <c r="BT2052">
        <v>12</v>
      </c>
      <c r="BU2052" t="s">
        <v>2042</v>
      </c>
    </row>
    <row r="2053" spans="1:73">
      <c r="A2053" t="s">
        <v>2020</v>
      </c>
      <c r="B2053" t="s">
        <v>2021</v>
      </c>
      <c r="C2053">
        <v>19</v>
      </c>
      <c r="D2053" t="s">
        <v>89</v>
      </c>
      <c r="E2053" t="s">
        <v>78</v>
      </c>
      <c r="F2053" t="s">
        <v>77</v>
      </c>
      <c r="G2053">
        <v>3</v>
      </c>
      <c r="H2053">
        <v>3</v>
      </c>
      <c r="I2053">
        <v>2</v>
      </c>
      <c r="J2053">
        <v>0</v>
      </c>
      <c r="K2053">
        <v>0</v>
      </c>
      <c r="L2053">
        <v>7</v>
      </c>
      <c r="M2053">
        <v>0</v>
      </c>
      <c r="N2053">
        <v>7</v>
      </c>
      <c r="O2053">
        <v>0</v>
      </c>
      <c r="P2053">
        <v>0</v>
      </c>
      <c r="Q2053">
        <v>1</v>
      </c>
      <c r="R2053">
        <v>0</v>
      </c>
      <c r="S2053">
        <v>10</v>
      </c>
      <c r="T2053">
        <v>10</v>
      </c>
      <c r="U2053">
        <v>0</v>
      </c>
      <c r="V2053">
        <v>0</v>
      </c>
      <c r="W2053">
        <v>0</v>
      </c>
      <c r="X2053">
        <v>0</v>
      </c>
      <c r="Y2053">
        <v>0</v>
      </c>
      <c r="Z2053">
        <v>0</v>
      </c>
      <c r="AA2053">
        <v>0</v>
      </c>
      <c r="AB2053">
        <v>43</v>
      </c>
      <c r="AC2053">
        <v>1</v>
      </c>
      <c r="AD2053">
        <v>0</v>
      </c>
      <c r="AE2053">
        <v>0</v>
      </c>
      <c r="AF2053">
        <v>0</v>
      </c>
      <c r="AG2053">
        <v>1</v>
      </c>
      <c r="AH2053">
        <v>0</v>
      </c>
      <c r="AI2053">
        <v>5</v>
      </c>
      <c r="AJ2053">
        <v>0</v>
      </c>
      <c r="AK2053">
        <v>0</v>
      </c>
      <c r="AL2053">
        <v>1</v>
      </c>
      <c r="AM2053">
        <v>0</v>
      </c>
      <c r="AN2053">
        <v>0</v>
      </c>
      <c r="AO2053">
        <v>0</v>
      </c>
      <c r="AP2053">
        <v>0</v>
      </c>
      <c r="AQ2053">
        <v>0</v>
      </c>
      <c r="AR2053">
        <v>0</v>
      </c>
      <c r="AS2053">
        <v>0</v>
      </c>
      <c r="AT2053">
        <v>0</v>
      </c>
      <c r="AU2053">
        <v>1</v>
      </c>
      <c r="AV2053">
        <v>0</v>
      </c>
      <c r="AW2053">
        <v>2</v>
      </c>
      <c r="AX2053">
        <v>6</v>
      </c>
      <c r="AY2053">
        <v>9</v>
      </c>
      <c r="AZ2053">
        <v>6</v>
      </c>
      <c r="BA2053">
        <v>6</v>
      </c>
      <c r="BB2053">
        <v>1</v>
      </c>
      <c r="BC2053">
        <v>3</v>
      </c>
      <c r="BD2053">
        <v>0</v>
      </c>
      <c r="BE2053">
        <v>0</v>
      </c>
      <c r="BF2053">
        <v>0</v>
      </c>
      <c r="BG2053">
        <v>0</v>
      </c>
      <c r="BH2053">
        <v>0</v>
      </c>
      <c r="BI2053">
        <v>7</v>
      </c>
      <c r="BJ2053">
        <v>2</v>
      </c>
      <c r="BK2053">
        <v>0</v>
      </c>
      <c r="BL2053">
        <v>1</v>
      </c>
      <c r="BM2053">
        <v>0</v>
      </c>
      <c r="BN2053">
        <v>1</v>
      </c>
      <c r="BO2053">
        <v>8</v>
      </c>
      <c r="BP2053">
        <v>0</v>
      </c>
      <c r="BQ2053">
        <v>0</v>
      </c>
      <c r="BR2053">
        <v>6</v>
      </c>
      <c r="BS2053">
        <v>7</v>
      </c>
      <c r="BT2053">
        <v>88</v>
      </c>
      <c r="BU2053" t="s">
        <v>2043</v>
      </c>
    </row>
    <row r="2054" spans="1:73">
      <c r="A2054" t="s">
        <v>2020</v>
      </c>
      <c r="B2054" t="s">
        <v>2021</v>
      </c>
      <c r="C2054">
        <v>20</v>
      </c>
      <c r="D2054" t="s">
        <v>89</v>
      </c>
      <c r="E2054" t="s">
        <v>2044</v>
      </c>
      <c r="F2054" t="s">
        <v>101</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2</v>
      </c>
      <c r="AC2054">
        <v>0</v>
      </c>
      <c r="AD2054">
        <v>0</v>
      </c>
      <c r="AE2054">
        <v>0</v>
      </c>
      <c r="AF2054">
        <v>0</v>
      </c>
      <c r="AG2054">
        <v>0</v>
      </c>
      <c r="AH2054">
        <v>2</v>
      </c>
      <c r="AI2054">
        <v>0</v>
      </c>
      <c r="AJ2054">
        <v>0</v>
      </c>
      <c r="AK2054">
        <v>0</v>
      </c>
      <c r="AL2054">
        <v>0</v>
      </c>
      <c r="AM2054">
        <v>0</v>
      </c>
      <c r="AN2054">
        <v>0</v>
      </c>
      <c r="AO2054">
        <v>0</v>
      </c>
      <c r="AP2054">
        <v>0</v>
      </c>
      <c r="AQ2054">
        <v>0</v>
      </c>
      <c r="AR2054">
        <v>0</v>
      </c>
      <c r="AS2054">
        <v>0</v>
      </c>
      <c r="AT2054">
        <v>0</v>
      </c>
      <c r="AU2054">
        <v>0</v>
      </c>
      <c r="AV2054">
        <v>0</v>
      </c>
      <c r="AW2054">
        <v>0</v>
      </c>
      <c r="AX2054">
        <v>2</v>
      </c>
      <c r="AY2054">
        <v>0</v>
      </c>
      <c r="AZ2054">
        <v>0</v>
      </c>
      <c r="BA2054">
        <v>2</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1</v>
      </c>
      <c r="BT2054">
        <v>4</v>
      </c>
      <c r="BU2054" t="s">
        <v>2045</v>
      </c>
    </row>
    <row r="2055" spans="1:73">
      <c r="A2055" t="s">
        <v>2020</v>
      </c>
      <c r="B2055" t="s">
        <v>2021</v>
      </c>
      <c r="C2055">
        <v>21</v>
      </c>
      <c r="D2055" t="s">
        <v>89</v>
      </c>
      <c r="E2055" t="s">
        <v>78</v>
      </c>
      <c r="F2055" t="s">
        <v>77</v>
      </c>
      <c r="G2055">
        <v>0</v>
      </c>
      <c r="H2055">
        <v>0</v>
      </c>
      <c r="I2055">
        <v>0</v>
      </c>
      <c r="J2055">
        <v>0</v>
      </c>
      <c r="K2055">
        <v>0</v>
      </c>
      <c r="L2055">
        <v>1</v>
      </c>
      <c r="M2055">
        <v>0</v>
      </c>
      <c r="N2055">
        <v>3</v>
      </c>
      <c r="O2055">
        <v>0</v>
      </c>
      <c r="P2055">
        <v>0</v>
      </c>
      <c r="Q2055">
        <v>0</v>
      </c>
      <c r="R2055">
        <v>0</v>
      </c>
      <c r="S2055">
        <v>1</v>
      </c>
      <c r="T2055">
        <v>0</v>
      </c>
      <c r="U2055">
        <v>0</v>
      </c>
      <c r="V2055">
        <v>1</v>
      </c>
      <c r="W2055">
        <v>0</v>
      </c>
      <c r="X2055">
        <v>0</v>
      </c>
      <c r="Y2055">
        <v>0</v>
      </c>
      <c r="Z2055">
        <v>0</v>
      </c>
      <c r="AA2055">
        <v>0</v>
      </c>
      <c r="AB2055">
        <v>5</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1</v>
      </c>
      <c r="AV2055">
        <v>0</v>
      </c>
      <c r="AW2055">
        <v>0</v>
      </c>
      <c r="AX2055">
        <v>0</v>
      </c>
      <c r="AY2055">
        <v>0</v>
      </c>
      <c r="AZ2055">
        <v>1</v>
      </c>
      <c r="BA2055">
        <v>0</v>
      </c>
      <c r="BB2055">
        <v>0</v>
      </c>
      <c r="BC2055">
        <v>0</v>
      </c>
      <c r="BD2055">
        <v>0</v>
      </c>
      <c r="BE2055">
        <v>0</v>
      </c>
      <c r="BF2055">
        <v>0</v>
      </c>
      <c r="BG2055">
        <v>0</v>
      </c>
      <c r="BH2055">
        <v>0</v>
      </c>
      <c r="BI2055">
        <v>0</v>
      </c>
      <c r="BJ2055">
        <v>0</v>
      </c>
      <c r="BK2055">
        <v>0</v>
      </c>
      <c r="BL2055">
        <v>0</v>
      </c>
      <c r="BM2055">
        <v>0</v>
      </c>
      <c r="BN2055">
        <v>0</v>
      </c>
      <c r="BO2055">
        <v>3</v>
      </c>
      <c r="BP2055">
        <v>0</v>
      </c>
      <c r="BQ2055">
        <v>0</v>
      </c>
      <c r="BR2055">
        <v>0</v>
      </c>
      <c r="BS2055">
        <v>2</v>
      </c>
      <c r="BT2055">
        <v>8</v>
      </c>
      <c r="BU2055" t="s">
        <v>2046</v>
      </c>
    </row>
    <row r="2056" spans="1:73">
      <c r="A2056" t="s">
        <v>2020</v>
      </c>
      <c r="B2056" t="s">
        <v>2021</v>
      </c>
      <c r="C2056">
        <v>22</v>
      </c>
      <c r="D2056" t="s">
        <v>89</v>
      </c>
      <c r="E2056" t="s">
        <v>2044</v>
      </c>
      <c r="F2056" t="s">
        <v>101</v>
      </c>
      <c r="G2056">
        <v>0</v>
      </c>
      <c r="H2056">
        <v>1</v>
      </c>
      <c r="I2056">
        <v>2</v>
      </c>
      <c r="J2056">
        <v>0</v>
      </c>
      <c r="K2056">
        <v>0</v>
      </c>
      <c r="L2056">
        <v>2</v>
      </c>
      <c r="M2056">
        <v>0</v>
      </c>
      <c r="N2056">
        <v>0</v>
      </c>
      <c r="O2056">
        <v>0</v>
      </c>
      <c r="P2056">
        <v>0</v>
      </c>
      <c r="Q2056">
        <v>1</v>
      </c>
      <c r="R2056">
        <v>0</v>
      </c>
      <c r="S2056">
        <v>4</v>
      </c>
      <c r="T2056">
        <v>1</v>
      </c>
      <c r="U2056">
        <v>0</v>
      </c>
      <c r="V2056">
        <v>0</v>
      </c>
      <c r="W2056">
        <v>0</v>
      </c>
      <c r="X2056">
        <v>0</v>
      </c>
      <c r="Y2056">
        <v>0</v>
      </c>
      <c r="Z2056">
        <v>0</v>
      </c>
      <c r="AA2056">
        <v>0</v>
      </c>
      <c r="AB2056">
        <v>16</v>
      </c>
      <c r="AC2056">
        <v>0</v>
      </c>
      <c r="AD2056">
        <v>0</v>
      </c>
      <c r="AE2056">
        <v>0</v>
      </c>
      <c r="AF2056">
        <v>0</v>
      </c>
      <c r="AG2056">
        <v>0</v>
      </c>
      <c r="AH2056">
        <v>0</v>
      </c>
      <c r="AI2056">
        <v>0</v>
      </c>
      <c r="AJ2056">
        <v>0</v>
      </c>
      <c r="AK2056">
        <v>0</v>
      </c>
      <c r="AL2056">
        <v>2</v>
      </c>
      <c r="AM2056">
        <v>3</v>
      </c>
      <c r="AN2056">
        <v>0</v>
      </c>
      <c r="AO2056">
        <v>0</v>
      </c>
      <c r="AP2056">
        <v>0</v>
      </c>
      <c r="AQ2056">
        <v>0</v>
      </c>
      <c r="AR2056">
        <v>0</v>
      </c>
      <c r="AS2056">
        <v>0</v>
      </c>
      <c r="AT2056">
        <v>0</v>
      </c>
      <c r="AU2056">
        <v>1</v>
      </c>
      <c r="AV2056">
        <v>0</v>
      </c>
      <c r="AW2056">
        <v>0</v>
      </c>
      <c r="AX2056">
        <v>2</v>
      </c>
      <c r="AY2056">
        <v>4</v>
      </c>
      <c r="AZ2056">
        <v>3</v>
      </c>
      <c r="BA2056">
        <v>6</v>
      </c>
      <c r="BB2056">
        <v>0</v>
      </c>
      <c r="BC2056">
        <v>2</v>
      </c>
      <c r="BD2056">
        <v>0</v>
      </c>
      <c r="BE2056">
        <v>0</v>
      </c>
      <c r="BF2056">
        <v>0</v>
      </c>
      <c r="BG2056">
        <v>0</v>
      </c>
      <c r="BH2056">
        <v>0</v>
      </c>
      <c r="BI2056">
        <v>12</v>
      </c>
      <c r="BJ2056">
        <v>2</v>
      </c>
      <c r="BK2056">
        <v>0</v>
      </c>
      <c r="BL2056">
        <v>0</v>
      </c>
      <c r="BM2056">
        <v>0</v>
      </c>
      <c r="BN2056">
        <v>0</v>
      </c>
      <c r="BO2056">
        <v>6</v>
      </c>
      <c r="BP2056">
        <v>0</v>
      </c>
      <c r="BQ2056">
        <v>0</v>
      </c>
      <c r="BR2056">
        <v>2</v>
      </c>
      <c r="BS2056">
        <v>4</v>
      </c>
      <c r="BT2056">
        <v>33</v>
      </c>
      <c r="BU2056" t="s">
        <v>2047</v>
      </c>
    </row>
    <row r="2057" spans="1:73">
      <c r="A2057" t="s">
        <v>2020</v>
      </c>
      <c r="B2057" t="s">
        <v>2021</v>
      </c>
      <c r="C2057">
        <v>23</v>
      </c>
      <c r="D2057" t="s">
        <v>89</v>
      </c>
      <c r="E2057" t="s">
        <v>78</v>
      </c>
      <c r="F2057" t="s">
        <v>77</v>
      </c>
      <c r="G2057">
        <v>6</v>
      </c>
      <c r="H2057">
        <v>5</v>
      </c>
      <c r="I2057">
        <v>3</v>
      </c>
      <c r="J2057">
        <v>0</v>
      </c>
      <c r="K2057">
        <v>0</v>
      </c>
      <c r="L2057">
        <v>4</v>
      </c>
      <c r="M2057">
        <v>0</v>
      </c>
      <c r="N2057">
        <v>3</v>
      </c>
      <c r="O2057">
        <v>0</v>
      </c>
      <c r="P2057">
        <v>0</v>
      </c>
      <c r="Q2057">
        <v>1</v>
      </c>
      <c r="R2057">
        <v>0</v>
      </c>
      <c r="S2057">
        <v>2</v>
      </c>
      <c r="T2057">
        <v>6</v>
      </c>
      <c r="U2057">
        <v>0</v>
      </c>
      <c r="V2057">
        <v>0</v>
      </c>
      <c r="W2057">
        <v>0</v>
      </c>
      <c r="X2057">
        <v>0</v>
      </c>
      <c r="Y2057">
        <v>0</v>
      </c>
      <c r="Z2057">
        <v>0</v>
      </c>
      <c r="AA2057">
        <v>0</v>
      </c>
      <c r="AB2057">
        <v>32</v>
      </c>
      <c r="AC2057">
        <v>0</v>
      </c>
      <c r="AD2057">
        <v>0</v>
      </c>
      <c r="AE2057">
        <v>0</v>
      </c>
      <c r="AF2057">
        <v>0</v>
      </c>
      <c r="AG2057">
        <v>0</v>
      </c>
      <c r="AH2057">
        <v>0</v>
      </c>
      <c r="AI2057">
        <v>1</v>
      </c>
      <c r="AJ2057">
        <v>0</v>
      </c>
      <c r="AK2057">
        <v>0</v>
      </c>
      <c r="AL2057">
        <v>0</v>
      </c>
      <c r="AM2057">
        <v>3</v>
      </c>
      <c r="AN2057">
        <v>0</v>
      </c>
      <c r="AO2057">
        <v>0</v>
      </c>
      <c r="AP2057">
        <v>0</v>
      </c>
      <c r="AQ2057">
        <v>0</v>
      </c>
      <c r="AR2057">
        <v>0</v>
      </c>
      <c r="AS2057">
        <v>0</v>
      </c>
      <c r="AT2057">
        <v>1</v>
      </c>
      <c r="AU2057">
        <v>0</v>
      </c>
      <c r="AV2057">
        <v>0</v>
      </c>
      <c r="AW2057">
        <v>3</v>
      </c>
      <c r="AX2057">
        <v>3</v>
      </c>
      <c r="AY2057">
        <v>8</v>
      </c>
      <c r="AZ2057">
        <v>4</v>
      </c>
      <c r="BA2057">
        <v>6</v>
      </c>
      <c r="BB2057">
        <v>0</v>
      </c>
      <c r="BC2057">
        <v>3</v>
      </c>
      <c r="BD2057">
        <v>0</v>
      </c>
      <c r="BE2057">
        <v>0</v>
      </c>
      <c r="BF2057">
        <v>0</v>
      </c>
      <c r="BG2057">
        <v>0</v>
      </c>
      <c r="BH2057">
        <v>0</v>
      </c>
      <c r="BI2057">
        <v>6</v>
      </c>
      <c r="BJ2057">
        <v>2</v>
      </c>
      <c r="BK2057">
        <v>0</v>
      </c>
      <c r="BL2057">
        <v>0</v>
      </c>
      <c r="BM2057">
        <v>0</v>
      </c>
      <c r="BN2057">
        <v>0</v>
      </c>
      <c r="BO2057">
        <v>4</v>
      </c>
      <c r="BP2057">
        <v>1</v>
      </c>
      <c r="BQ2057">
        <v>0</v>
      </c>
      <c r="BR2057">
        <v>1</v>
      </c>
      <c r="BS2057">
        <v>6</v>
      </c>
      <c r="BT2057">
        <v>73</v>
      </c>
      <c r="BU2057" t="s">
        <v>2048</v>
      </c>
    </row>
    <row r="2058" spans="1:73">
      <c r="A2058" t="s">
        <v>2020</v>
      </c>
      <c r="B2058" t="s">
        <v>2021</v>
      </c>
      <c r="C2058">
        <v>24</v>
      </c>
      <c r="D2058" t="s">
        <v>89</v>
      </c>
      <c r="E2058" t="s">
        <v>2049</v>
      </c>
      <c r="F2058" t="s">
        <v>101</v>
      </c>
      <c r="G2058">
        <v>0</v>
      </c>
      <c r="H2058">
        <v>4</v>
      </c>
      <c r="I2058">
        <v>0</v>
      </c>
      <c r="J2058">
        <v>0</v>
      </c>
      <c r="K2058">
        <v>0</v>
      </c>
      <c r="L2058">
        <v>3</v>
      </c>
      <c r="M2058">
        <v>0</v>
      </c>
      <c r="N2058">
        <v>5</v>
      </c>
      <c r="O2058">
        <v>0</v>
      </c>
      <c r="P2058">
        <v>0</v>
      </c>
      <c r="Q2058">
        <v>1</v>
      </c>
      <c r="R2058">
        <v>1</v>
      </c>
      <c r="S2058">
        <v>10</v>
      </c>
      <c r="T2058">
        <v>5</v>
      </c>
      <c r="U2058">
        <v>0</v>
      </c>
      <c r="V2058">
        <v>0</v>
      </c>
      <c r="W2058">
        <v>1</v>
      </c>
      <c r="X2058">
        <v>0</v>
      </c>
      <c r="Y2058">
        <v>0</v>
      </c>
      <c r="Z2058">
        <v>0</v>
      </c>
      <c r="AA2058">
        <v>0</v>
      </c>
      <c r="AB2058">
        <v>32</v>
      </c>
      <c r="AC2058">
        <v>0</v>
      </c>
      <c r="AD2058">
        <v>0</v>
      </c>
      <c r="AE2058">
        <v>0</v>
      </c>
      <c r="AF2058">
        <v>0</v>
      </c>
      <c r="AG2058">
        <v>0</v>
      </c>
      <c r="AH2058">
        <v>0</v>
      </c>
      <c r="AI2058">
        <v>5</v>
      </c>
      <c r="AJ2058">
        <v>0</v>
      </c>
      <c r="AK2058">
        <v>0</v>
      </c>
      <c r="AL2058">
        <v>0</v>
      </c>
      <c r="AM2058">
        <v>1</v>
      </c>
      <c r="AN2058">
        <v>0</v>
      </c>
      <c r="AO2058">
        <v>0</v>
      </c>
      <c r="AP2058">
        <v>2</v>
      </c>
      <c r="AQ2058">
        <v>1</v>
      </c>
      <c r="AR2058">
        <v>0</v>
      </c>
      <c r="AS2058">
        <v>0</v>
      </c>
      <c r="AT2058">
        <v>0</v>
      </c>
      <c r="AU2058">
        <v>0</v>
      </c>
      <c r="AV2058">
        <v>0</v>
      </c>
      <c r="AW2058">
        <v>0</v>
      </c>
      <c r="AX2058">
        <v>3</v>
      </c>
      <c r="AY2058">
        <v>8</v>
      </c>
      <c r="AZ2058">
        <v>6</v>
      </c>
      <c r="BA2058">
        <v>4</v>
      </c>
      <c r="BB2058">
        <v>3</v>
      </c>
      <c r="BC2058">
        <v>8</v>
      </c>
      <c r="BD2058">
        <v>0</v>
      </c>
      <c r="BE2058">
        <v>0</v>
      </c>
      <c r="BF2058">
        <v>0</v>
      </c>
      <c r="BG2058">
        <v>0</v>
      </c>
      <c r="BH2058">
        <v>0</v>
      </c>
      <c r="BI2058">
        <v>3</v>
      </c>
      <c r="BJ2058">
        <v>4</v>
      </c>
      <c r="BK2058">
        <v>0</v>
      </c>
      <c r="BL2058">
        <v>2</v>
      </c>
      <c r="BM2058">
        <v>0</v>
      </c>
      <c r="BN2058">
        <v>2</v>
      </c>
      <c r="BO2058">
        <v>6</v>
      </c>
      <c r="BP2058">
        <v>3</v>
      </c>
      <c r="BQ2058">
        <v>2</v>
      </c>
      <c r="BR2058">
        <v>0</v>
      </c>
      <c r="BS2058">
        <v>3</v>
      </c>
      <c r="BT2058">
        <v>44</v>
      </c>
      <c r="BU2058" t="s">
        <v>2050</v>
      </c>
    </row>
    <row r="2059" spans="1:73">
      <c r="A2059" t="s">
        <v>2020</v>
      </c>
      <c r="B2059" t="s">
        <v>2021</v>
      </c>
      <c r="C2059">
        <v>25</v>
      </c>
      <c r="D2059" t="s">
        <v>89</v>
      </c>
      <c r="E2059" t="s">
        <v>78</v>
      </c>
      <c r="F2059" t="s">
        <v>77</v>
      </c>
      <c r="G2059">
        <v>1</v>
      </c>
      <c r="H2059">
        <v>3</v>
      </c>
      <c r="I2059">
        <v>3</v>
      </c>
      <c r="J2059">
        <v>0</v>
      </c>
      <c r="K2059">
        <v>0</v>
      </c>
      <c r="L2059">
        <v>15</v>
      </c>
      <c r="M2059">
        <v>1</v>
      </c>
      <c r="N2059">
        <v>15</v>
      </c>
      <c r="O2059">
        <v>2</v>
      </c>
      <c r="P2059">
        <v>1</v>
      </c>
      <c r="Q2059">
        <v>0</v>
      </c>
      <c r="R2059">
        <v>0</v>
      </c>
      <c r="S2059">
        <v>13</v>
      </c>
      <c r="T2059">
        <v>12</v>
      </c>
      <c r="U2059">
        <v>0</v>
      </c>
      <c r="V2059">
        <v>3</v>
      </c>
      <c r="W2059">
        <v>2</v>
      </c>
      <c r="X2059">
        <v>0</v>
      </c>
      <c r="Y2059">
        <v>1</v>
      </c>
      <c r="Z2059">
        <v>0</v>
      </c>
      <c r="AA2059">
        <v>0</v>
      </c>
      <c r="AB2059">
        <v>107</v>
      </c>
      <c r="AC2059">
        <v>4</v>
      </c>
      <c r="AD2059">
        <v>0</v>
      </c>
      <c r="AE2059">
        <v>0</v>
      </c>
      <c r="AF2059">
        <v>0</v>
      </c>
      <c r="AG2059">
        <v>0</v>
      </c>
      <c r="AH2059">
        <v>0</v>
      </c>
      <c r="AI2059">
        <v>8</v>
      </c>
      <c r="AJ2059">
        <v>0</v>
      </c>
      <c r="AK2059">
        <v>0</v>
      </c>
      <c r="AL2059">
        <v>0</v>
      </c>
      <c r="AM2059">
        <v>6</v>
      </c>
      <c r="AN2059">
        <v>0</v>
      </c>
      <c r="AO2059">
        <v>0</v>
      </c>
      <c r="AP2059">
        <v>2</v>
      </c>
      <c r="AQ2059">
        <v>0</v>
      </c>
      <c r="AR2059">
        <v>0</v>
      </c>
      <c r="AS2059">
        <v>0</v>
      </c>
      <c r="AT2059">
        <v>9</v>
      </c>
      <c r="AU2059">
        <v>4</v>
      </c>
      <c r="AV2059">
        <v>1</v>
      </c>
      <c r="AW2059">
        <v>3</v>
      </c>
      <c r="AX2059">
        <v>15</v>
      </c>
      <c r="AY2059">
        <v>17</v>
      </c>
      <c r="AZ2059">
        <v>12</v>
      </c>
      <c r="BA2059">
        <v>22</v>
      </c>
      <c r="BB2059">
        <v>1</v>
      </c>
      <c r="BC2059">
        <v>22</v>
      </c>
      <c r="BD2059">
        <v>0</v>
      </c>
      <c r="BE2059">
        <v>0</v>
      </c>
      <c r="BF2059">
        <v>0</v>
      </c>
      <c r="BG2059">
        <v>0</v>
      </c>
      <c r="BH2059">
        <v>0</v>
      </c>
      <c r="BI2059">
        <v>20</v>
      </c>
      <c r="BJ2059">
        <v>11</v>
      </c>
      <c r="BK2059">
        <v>0</v>
      </c>
      <c r="BL2059">
        <v>3</v>
      </c>
      <c r="BM2059">
        <v>0</v>
      </c>
      <c r="BN2059">
        <v>8</v>
      </c>
      <c r="BO2059">
        <v>21</v>
      </c>
      <c r="BP2059">
        <v>5</v>
      </c>
      <c r="BQ2059">
        <v>0</v>
      </c>
      <c r="BR2059">
        <v>6</v>
      </c>
      <c r="BS2059">
        <v>17</v>
      </c>
      <c r="BT2059">
        <v>172</v>
      </c>
      <c r="BU2059" t="s">
        <v>2051</v>
      </c>
    </row>
    <row r="2060" spans="1:73">
      <c r="A2060" t="s">
        <v>2020</v>
      </c>
      <c r="B2060" t="s">
        <v>2021</v>
      </c>
      <c r="C2060">
        <v>26</v>
      </c>
      <c r="D2060" t="s">
        <v>109</v>
      </c>
      <c r="E2060" t="s">
        <v>78</v>
      </c>
      <c r="F2060" t="s">
        <v>77</v>
      </c>
      <c r="G2060">
        <v>4</v>
      </c>
      <c r="H2060">
        <v>1</v>
      </c>
      <c r="I2060">
        <v>6</v>
      </c>
      <c r="J2060">
        <v>0</v>
      </c>
      <c r="K2060">
        <v>0</v>
      </c>
      <c r="L2060">
        <v>11</v>
      </c>
      <c r="M2060">
        <v>0</v>
      </c>
      <c r="N2060">
        <v>12</v>
      </c>
      <c r="O2060">
        <v>0</v>
      </c>
      <c r="P2060">
        <v>0</v>
      </c>
      <c r="Q2060">
        <v>3</v>
      </c>
      <c r="R2060">
        <v>0</v>
      </c>
      <c r="S2060">
        <v>20</v>
      </c>
      <c r="T2060">
        <v>12</v>
      </c>
      <c r="U2060">
        <v>0</v>
      </c>
      <c r="V2060">
        <v>1</v>
      </c>
      <c r="W2060">
        <v>3</v>
      </c>
      <c r="X2060">
        <v>0</v>
      </c>
      <c r="Y2060">
        <v>0</v>
      </c>
      <c r="Z2060">
        <v>0</v>
      </c>
      <c r="AA2060">
        <v>0</v>
      </c>
      <c r="AB2060">
        <v>84</v>
      </c>
      <c r="AC2060">
        <v>4</v>
      </c>
      <c r="AD2060">
        <v>0</v>
      </c>
      <c r="AE2060">
        <v>1</v>
      </c>
      <c r="AF2060">
        <v>0</v>
      </c>
      <c r="AG2060">
        <v>0</v>
      </c>
      <c r="AH2060">
        <v>0</v>
      </c>
      <c r="AI2060">
        <v>10</v>
      </c>
      <c r="AJ2060">
        <v>0</v>
      </c>
      <c r="AK2060">
        <v>0</v>
      </c>
      <c r="AL2060">
        <v>0</v>
      </c>
      <c r="AM2060">
        <v>6</v>
      </c>
      <c r="AN2060">
        <v>0</v>
      </c>
      <c r="AO2060">
        <v>2</v>
      </c>
      <c r="AP2060">
        <v>3</v>
      </c>
      <c r="AQ2060">
        <v>1</v>
      </c>
      <c r="AR2060">
        <v>0</v>
      </c>
      <c r="AS2060">
        <v>0</v>
      </c>
      <c r="AT2060">
        <v>3</v>
      </c>
      <c r="AU2060">
        <v>2</v>
      </c>
      <c r="AV2060">
        <v>1</v>
      </c>
      <c r="AW2060">
        <v>7</v>
      </c>
      <c r="AX2060">
        <v>9</v>
      </c>
      <c r="AY2060">
        <v>19</v>
      </c>
      <c r="AZ2060">
        <v>7</v>
      </c>
      <c r="BA2060">
        <v>15</v>
      </c>
      <c r="BB2060">
        <v>3</v>
      </c>
      <c r="BC2060">
        <v>20</v>
      </c>
      <c r="BD2060">
        <v>0</v>
      </c>
      <c r="BE2060">
        <v>0</v>
      </c>
      <c r="BF2060">
        <v>0</v>
      </c>
      <c r="BG2060">
        <v>0</v>
      </c>
      <c r="BH2060">
        <v>2</v>
      </c>
      <c r="BI2060">
        <v>14</v>
      </c>
      <c r="BJ2060">
        <v>7</v>
      </c>
      <c r="BK2060">
        <v>0</v>
      </c>
      <c r="BL2060">
        <v>2</v>
      </c>
      <c r="BM2060">
        <v>0</v>
      </c>
      <c r="BN2060">
        <v>7</v>
      </c>
      <c r="BO2060">
        <v>15</v>
      </c>
      <c r="BP2060">
        <v>6</v>
      </c>
      <c r="BQ2060">
        <v>4</v>
      </c>
      <c r="BR2060">
        <v>3</v>
      </c>
      <c r="BS2060">
        <v>11</v>
      </c>
      <c r="BT2060">
        <v>144</v>
      </c>
      <c r="BU2060" t="s">
        <v>2052</v>
      </c>
    </row>
    <row r="2061" spans="1:73">
      <c r="A2061" t="s">
        <v>2020</v>
      </c>
      <c r="B2061" t="s">
        <v>2021</v>
      </c>
      <c r="C2061">
        <v>27</v>
      </c>
      <c r="D2061" t="s">
        <v>109</v>
      </c>
      <c r="E2061" t="s">
        <v>2036</v>
      </c>
      <c r="F2061" t="s">
        <v>92</v>
      </c>
      <c r="G2061">
        <v>15</v>
      </c>
      <c r="H2061">
        <v>54</v>
      </c>
      <c r="I2061">
        <v>35</v>
      </c>
      <c r="J2061">
        <v>0</v>
      </c>
      <c r="K2061">
        <v>0</v>
      </c>
      <c r="L2061">
        <v>79</v>
      </c>
      <c r="M2061">
        <v>0</v>
      </c>
      <c r="N2061">
        <v>107</v>
      </c>
      <c r="O2061">
        <v>0</v>
      </c>
      <c r="P2061">
        <v>0</v>
      </c>
      <c r="Q2061">
        <v>31</v>
      </c>
      <c r="R2061">
        <v>10</v>
      </c>
      <c r="S2061">
        <v>202</v>
      </c>
      <c r="T2061">
        <v>54</v>
      </c>
      <c r="U2061">
        <v>0</v>
      </c>
      <c r="V2061">
        <v>28</v>
      </c>
      <c r="W2061">
        <v>25</v>
      </c>
      <c r="X2061">
        <v>0</v>
      </c>
      <c r="Y2061">
        <v>0</v>
      </c>
      <c r="Z2061">
        <v>1</v>
      </c>
      <c r="AA2061">
        <v>0</v>
      </c>
      <c r="AB2061">
        <v>659</v>
      </c>
      <c r="AC2061">
        <v>11</v>
      </c>
      <c r="AD2061">
        <v>0</v>
      </c>
      <c r="AE2061">
        <v>7</v>
      </c>
      <c r="AF2061">
        <v>0</v>
      </c>
      <c r="AG2061">
        <v>0</v>
      </c>
      <c r="AH2061">
        <v>3</v>
      </c>
      <c r="AI2061">
        <v>48</v>
      </c>
      <c r="AJ2061">
        <v>0</v>
      </c>
      <c r="AK2061">
        <v>1</v>
      </c>
      <c r="AL2061">
        <v>22</v>
      </c>
      <c r="AM2061">
        <v>84</v>
      </c>
      <c r="AN2061">
        <v>0</v>
      </c>
      <c r="AO2061">
        <v>8</v>
      </c>
      <c r="AP2061">
        <v>17</v>
      </c>
      <c r="AQ2061">
        <v>24</v>
      </c>
      <c r="AR2061">
        <v>1</v>
      </c>
      <c r="AS2061">
        <v>0</v>
      </c>
      <c r="AT2061">
        <v>9</v>
      </c>
      <c r="AU2061">
        <v>41</v>
      </c>
      <c r="AV2061">
        <v>10</v>
      </c>
      <c r="AW2061">
        <v>35</v>
      </c>
      <c r="AX2061">
        <v>73</v>
      </c>
      <c r="AY2061">
        <v>136</v>
      </c>
      <c r="AZ2061">
        <v>114</v>
      </c>
      <c r="BA2061">
        <v>165</v>
      </c>
      <c r="BB2061">
        <v>23</v>
      </c>
      <c r="BC2061">
        <v>100</v>
      </c>
      <c r="BD2061">
        <v>0</v>
      </c>
      <c r="BE2061">
        <v>0</v>
      </c>
      <c r="BF2061">
        <v>3</v>
      </c>
      <c r="BG2061">
        <v>0</v>
      </c>
      <c r="BH2061">
        <v>7</v>
      </c>
      <c r="BI2061">
        <v>121</v>
      </c>
      <c r="BJ2061">
        <v>40</v>
      </c>
      <c r="BK2061">
        <v>0</v>
      </c>
      <c r="BL2061">
        <v>22</v>
      </c>
      <c r="BM2061">
        <v>8</v>
      </c>
      <c r="BN2061">
        <v>32</v>
      </c>
      <c r="BO2061">
        <v>178</v>
      </c>
      <c r="BP2061">
        <v>41</v>
      </c>
      <c r="BQ2061">
        <v>14</v>
      </c>
      <c r="BR2061">
        <v>12</v>
      </c>
      <c r="BS2061">
        <v>75</v>
      </c>
      <c r="BT2061">
        <v>1103</v>
      </c>
      <c r="BU2061" t="s">
        <v>2053</v>
      </c>
    </row>
    <row r="2062" spans="1:73">
      <c r="A2062" t="s">
        <v>2020</v>
      </c>
      <c r="B2062" t="s">
        <v>2021</v>
      </c>
      <c r="C2062">
        <v>28</v>
      </c>
      <c r="D2062" t="s">
        <v>109</v>
      </c>
      <c r="E2062" t="s">
        <v>78</v>
      </c>
      <c r="F2062" t="s">
        <v>77</v>
      </c>
      <c r="G2062">
        <v>0</v>
      </c>
      <c r="H2062">
        <v>2</v>
      </c>
      <c r="I2062">
        <v>0</v>
      </c>
      <c r="J2062">
        <v>0</v>
      </c>
      <c r="K2062">
        <v>0</v>
      </c>
      <c r="L2062">
        <v>7</v>
      </c>
      <c r="M2062">
        <v>0</v>
      </c>
      <c r="N2062">
        <v>4</v>
      </c>
      <c r="O2062">
        <v>0</v>
      </c>
      <c r="P2062">
        <v>0</v>
      </c>
      <c r="Q2062">
        <v>0</v>
      </c>
      <c r="R2062">
        <v>0</v>
      </c>
      <c r="S2062">
        <v>5</v>
      </c>
      <c r="T2062">
        <v>5</v>
      </c>
      <c r="U2062">
        <v>0</v>
      </c>
      <c r="V2062">
        <v>0</v>
      </c>
      <c r="W2062">
        <v>0</v>
      </c>
      <c r="X2062">
        <v>0</v>
      </c>
      <c r="Y2062">
        <v>0</v>
      </c>
      <c r="Z2062">
        <v>0</v>
      </c>
      <c r="AA2062">
        <v>0</v>
      </c>
      <c r="AB2062">
        <v>30</v>
      </c>
      <c r="AC2062">
        <v>0</v>
      </c>
      <c r="AD2062">
        <v>0</v>
      </c>
      <c r="AE2062">
        <v>0</v>
      </c>
      <c r="AF2062">
        <v>0</v>
      </c>
      <c r="AG2062">
        <v>0</v>
      </c>
      <c r="AH2062">
        <v>0</v>
      </c>
      <c r="AI2062">
        <v>4</v>
      </c>
      <c r="AJ2062">
        <v>0</v>
      </c>
      <c r="AK2062">
        <v>0</v>
      </c>
      <c r="AL2062">
        <v>0</v>
      </c>
      <c r="AM2062">
        <v>0</v>
      </c>
      <c r="AN2062">
        <v>0</v>
      </c>
      <c r="AO2062">
        <v>0</v>
      </c>
      <c r="AP2062">
        <v>0</v>
      </c>
      <c r="AQ2062">
        <v>0</v>
      </c>
      <c r="AR2062">
        <v>0</v>
      </c>
      <c r="AS2062">
        <v>0</v>
      </c>
      <c r="AT2062">
        <v>0</v>
      </c>
      <c r="AU2062">
        <v>0</v>
      </c>
      <c r="AV2062">
        <v>0</v>
      </c>
      <c r="AW2062">
        <v>0</v>
      </c>
      <c r="AX2062">
        <v>0</v>
      </c>
      <c r="AY2062">
        <v>9</v>
      </c>
      <c r="AZ2062">
        <v>4</v>
      </c>
      <c r="BA2062">
        <v>0</v>
      </c>
      <c r="BB2062">
        <v>0</v>
      </c>
      <c r="BC2062">
        <v>3</v>
      </c>
      <c r="BD2062">
        <v>0</v>
      </c>
      <c r="BE2062">
        <v>0</v>
      </c>
      <c r="BF2062">
        <v>0</v>
      </c>
      <c r="BG2062">
        <v>0</v>
      </c>
      <c r="BH2062">
        <v>0</v>
      </c>
      <c r="BI2062">
        <v>0</v>
      </c>
      <c r="BJ2062">
        <v>1</v>
      </c>
      <c r="BK2062">
        <v>0</v>
      </c>
      <c r="BL2062">
        <v>0</v>
      </c>
      <c r="BM2062">
        <v>0</v>
      </c>
      <c r="BN2062">
        <v>0</v>
      </c>
      <c r="BO2062">
        <v>4</v>
      </c>
      <c r="BP2062">
        <v>0</v>
      </c>
      <c r="BQ2062">
        <v>0</v>
      </c>
      <c r="BR2062">
        <v>0</v>
      </c>
      <c r="BS2062">
        <v>6</v>
      </c>
      <c r="BT2062">
        <v>73</v>
      </c>
      <c r="BU2062" t="s">
        <v>2054</v>
      </c>
    </row>
    <row r="2063" spans="1:73">
      <c r="A2063" t="s">
        <v>2020</v>
      </c>
      <c r="B2063" t="s">
        <v>2021</v>
      </c>
      <c r="C2063">
        <v>29</v>
      </c>
      <c r="D2063" t="s">
        <v>109</v>
      </c>
      <c r="E2063" t="s">
        <v>2044</v>
      </c>
      <c r="F2063" t="s">
        <v>101</v>
      </c>
      <c r="G2063">
        <v>10</v>
      </c>
      <c r="H2063">
        <v>25</v>
      </c>
      <c r="I2063">
        <v>17</v>
      </c>
      <c r="J2063">
        <v>0</v>
      </c>
      <c r="K2063">
        <v>0</v>
      </c>
      <c r="L2063">
        <v>72</v>
      </c>
      <c r="M2063">
        <v>0</v>
      </c>
      <c r="N2063">
        <v>64</v>
      </c>
      <c r="O2063">
        <v>0</v>
      </c>
      <c r="P2063">
        <v>0</v>
      </c>
      <c r="Q2063">
        <v>14</v>
      </c>
      <c r="R2063">
        <v>11</v>
      </c>
      <c r="S2063">
        <v>126</v>
      </c>
      <c r="T2063">
        <v>56</v>
      </c>
      <c r="U2063">
        <v>0</v>
      </c>
      <c r="V2063">
        <v>12</v>
      </c>
      <c r="W2063">
        <v>20</v>
      </c>
      <c r="X2063">
        <v>0</v>
      </c>
      <c r="Y2063">
        <v>0</v>
      </c>
      <c r="Z2063">
        <v>0</v>
      </c>
      <c r="AA2063">
        <v>0</v>
      </c>
      <c r="AB2063">
        <v>465</v>
      </c>
      <c r="AC2063">
        <v>15</v>
      </c>
      <c r="AD2063">
        <v>0</v>
      </c>
      <c r="AE2063">
        <v>6</v>
      </c>
      <c r="AF2063">
        <v>1</v>
      </c>
      <c r="AG2063">
        <v>4</v>
      </c>
      <c r="AH2063">
        <v>8</v>
      </c>
      <c r="AI2063">
        <v>35</v>
      </c>
      <c r="AJ2063">
        <v>0</v>
      </c>
      <c r="AK2063">
        <v>0</v>
      </c>
      <c r="AL2063">
        <v>9</v>
      </c>
      <c r="AM2063">
        <v>43</v>
      </c>
      <c r="AN2063">
        <v>1</v>
      </c>
      <c r="AO2063">
        <v>14</v>
      </c>
      <c r="AP2063">
        <v>7</v>
      </c>
      <c r="AQ2063">
        <v>9</v>
      </c>
      <c r="AR2063">
        <v>2</v>
      </c>
      <c r="AS2063">
        <v>0</v>
      </c>
      <c r="AT2063">
        <v>4</v>
      </c>
      <c r="AU2063">
        <v>27</v>
      </c>
      <c r="AV2063">
        <v>13</v>
      </c>
      <c r="AW2063">
        <v>16</v>
      </c>
      <c r="AX2063">
        <v>33</v>
      </c>
      <c r="AY2063">
        <v>133</v>
      </c>
      <c r="AZ2063">
        <v>44</v>
      </c>
      <c r="BA2063">
        <v>83</v>
      </c>
      <c r="BB2063">
        <v>21</v>
      </c>
      <c r="BC2063">
        <v>96</v>
      </c>
      <c r="BD2063">
        <v>0</v>
      </c>
      <c r="BE2063">
        <v>1</v>
      </c>
      <c r="BF2063">
        <v>6</v>
      </c>
      <c r="BG2063">
        <v>0</v>
      </c>
      <c r="BH2063">
        <v>2</v>
      </c>
      <c r="BI2063">
        <v>59</v>
      </c>
      <c r="BJ2063">
        <v>48</v>
      </c>
      <c r="BK2063">
        <v>0</v>
      </c>
      <c r="BL2063">
        <v>17</v>
      </c>
      <c r="BM2063">
        <v>3</v>
      </c>
      <c r="BN2063">
        <v>23</v>
      </c>
      <c r="BO2063">
        <v>97</v>
      </c>
      <c r="BP2063">
        <v>16</v>
      </c>
      <c r="BQ2063">
        <v>8</v>
      </c>
      <c r="BR2063">
        <v>0</v>
      </c>
      <c r="BS2063">
        <v>43</v>
      </c>
      <c r="BT2063">
        <v>904</v>
      </c>
      <c r="BU2063" t="s">
        <v>2055</v>
      </c>
    </row>
    <row r="2064" spans="1:73">
      <c r="A2064" t="s">
        <v>2020</v>
      </c>
      <c r="B2064" t="s">
        <v>2021</v>
      </c>
      <c r="C2064">
        <v>30</v>
      </c>
      <c r="D2064" t="s">
        <v>109</v>
      </c>
      <c r="E2064" t="s">
        <v>78</v>
      </c>
      <c r="F2064" t="s">
        <v>77</v>
      </c>
      <c r="G2064">
        <v>0</v>
      </c>
      <c r="H2064">
        <v>5</v>
      </c>
      <c r="I2064">
        <v>1</v>
      </c>
      <c r="J2064">
        <v>0</v>
      </c>
      <c r="K2064">
        <v>0</v>
      </c>
      <c r="L2064">
        <v>8</v>
      </c>
      <c r="M2064">
        <v>0</v>
      </c>
      <c r="N2064">
        <v>9</v>
      </c>
      <c r="O2064">
        <v>0</v>
      </c>
      <c r="P2064">
        <v>0</v>
      </c>
      <c r="Q2064">
        <v>0</v>
      </c>
      <c r="R2064">
        <v>0</v>
      </c>
      <c r="S2064">
        <v>10</v>
      </c>
      <c r="T2064">
        <v>6</v>
      </c>
      <c r="U2064">
        <v>0</v>
      </c>
      <c r="V2064">
        <v>0</v>
      </c>
      <c r="W2064">
        <v>0</v>
      </c>
      <c r="X2064">
        <v>0</v>
      </c>
      <c r="Y2064">
        <v>0</v>
      </c>
      <c r="Z2064">
        <v>0</v>
      </c>
      <c r="AA2064">
        <v>0</v>
      </c>
      <c r="AB2064">
        <v>73</v>
      </c>
      <c r="AC2064">
        <v>0</v>
      </c>
      <c r="AD2064">
        <v>0</v>
      </c>
      <c r="AE2064">
        <v>1</v>
      </c>
      <c r="AF2064">
        <v>0</v>
      </c>
      <c r="AG2064">
        <v>0</v>
      </c>
      <c r="AH2064">
        <v>2</v>
      </c>
      <c r="AI2064">
        <v>8</v>
      </c>
      <c r="AJ2064">
        <v>0</v>
      </c>
      <c r="AK2064">
        <v>0</v>
      </c>
      <c r="AL2064">
        <v>0</v>
      </c>
      <c r="AM2064">
        <v>8</v>
      </c>
      <c r="AN2064">
        <v>0</v>
      </c>
      <c r="AO2064">
        <v>0</v>
      </c>
      <c r="AP2064">
        <v>1</v>
      </c>
      <c r="AQ2064">
        <v>0</v>
      </c>
      <c r="AR2064">
        <v>0</v>
      </c>
      <c r="AS2064">
        <v>0</v>
      </c>
      <c r="AT2064">
        <v>5</v>
      </c>
      <c r="AU2064">
        <v>1</v>
      </c>
      <c r="AV2064">
        <v>1</v>
      </c>
      <c r="AW2064">
        <v>1</v>
      </c>
      <c r="AX2064">
        <v>5</v>
      </c>
      <c r="AY2064">
        <v>20</v>
      </c>
      <c r="AZ2064">
        <v>8</v>
      </c>
      <c r="BA2064">
        <v>13</v>
      </c>
      <c r="BB2064">
        <v>0</v>
      </c>
      <c r="BC2064">
        <v>21</v>
      </c>
      <c r="BD2064">
        <v>0</v>
      </c>
      <c r="BE2064">
        <v>0</v>
      </c>
      <c r="BF2064">
        <v>0</v>
      </c>
      <c r="BG2064">
        <v>0</v>
      </c>
      <c r="BH2064">
        <v>0</v>
      </c>
      <c r="BI2064">
        <v>7</v>
      </c>
      <c r="BJ2064">
        <v>12</v>
      </c>
      <c r="BK2064">
        <v>0</v>
      </c>
      <c r="BL2064">
        <v>0</v>
      </c>
      <c r="BM2064">
        <v>0</v>
      </c>
      <c r="BN2064">
        <v>3</v>
      </c>
      <c r="BO2064">
        <v>10</v>
      </c>
      <c r="BP2064">
        <v>1</v>
      </c>
      <c r="BQ2064">
        <v>0</v>
      </c>
      <c r="BR2064">
        <v>1</v>
      </c>
      <c r="BS2064">
        <v>8</v>
      </c>
      <c r="BT2064">
        <v>130</v>
      </c>
      <c r="BU2064" t="s">
        <v>2056</v>
      </c>
    </row>
    <row r="2065" spans="1:73">
      <c r="A2065" t="s">
        <v>2020</v>
      </c>
      <c r="B2065" t="s">
        <v>2021</v>
      </c>
      <c r="C2065">
        <v>31</v>
      </c>
      <c r="D2065" t="s">
        <v>109</v>
      </c>
      <c r="E2065" t="s">
        <v>2041</v>
      </c>
      <c r="F2065" t="s">
        <v>92</v>
      </c>
      <c r="G2065">
        <v>21</v>
      </c>
      <c r="H2065">
        <v>46</v>
      </c>
      <c r="I2065">
        <v>30</v>
      </c>
      <c r="J2065">
        <v>0</v>
      </c>
      <c r="K2065">
        <v>0</v>
      </c>
      <c r="L2065">
        <v>70</v>
      </c>
      <c r="M2065">
        <v>0</v>
      </c>
      <c r="N2065">
        <v>81</v>
      </c>
      <c r="O2065">
        <v>2</v>
      </c>
      <c r="P2065">
        <v>1</v>
      </c>
      <c r="Q2065">
        <v>13</v>
      </c>
      <c r="R2065">
        <v>6</v>
      </c>
      <c r="S2065">
        <v>141</v>
      </c>
      <c r="T2065">
        <v>70</v>
      </c>
      <c r="U2065">
        <v>0</v>
      </c>
      <c r="V2065">
        <v>16</v>
      </c>
      <c r="W2065">
        <v>37</v>
      </c>
      <c r="X2065">
        <v>0</v>
      </c>
      <c r="Y2065">
        <v>1</v>
      </c>
      <c r="Z2065">
        <v>2</v>
      </c>
      <c r="AA2065">
        <v>0</v>
      </c>
      <c r="AB2065">
        <v>598</v>
      </c>
      <c r="AC2065">
        <v>4</v>
      </c>
      <c r="AD2065">
        <v>0</v>
      </c>
      <c r="AE2065">
        <v>7</v>
      </c>
      <c r="AF2065">
        <v>0</v>
      </c>
      <c r="AG2065">
        <v>2</v>
      </c>
      <c r="AH2065">
        <v>10</v>
      </c>
      <c r="AI2065">
        <v>22</v>
      </c>
      <c r="AJ2065">
        <v>0</v>
      </c>
      <c r="AK2065">
        <v>0</v>
      </c>
      <c r="AL2065">
        <v>13</v>
      </c>
      <c r="AM2065">
        <v>63</v>
      </c>
      <c r="AN2065">
        <v>3</v>
      </c>
      <c r="AO2065">
        <v>16</v>
      </c>
      <c r="AP2065">
        <v>4</v>
      </c>
      <c r="AQ2065">
        <v>16</v>
      </c>
      <c r="AR2065">
        <v>4</v>
      </c>
      <c r="AS2065">
        <v>0</v>
      </c>
      <c r="AT2065">
        <v>5</v>
      </c>
      <c r="AU2065">
        <v>33</v>
      </c>
      <c r="AV2065">
        <v>14</v>
      </c>
      <c r="AW2065">
        <v>27</v>
      </c>
      <c r="AX2065">
        <v>67</v>
      </c>
      <c r="AY2065">
        <v>142</v>
      </c>
      <c r="AZ2065">
        <v>93</v>
      </c>
      <c r="BA2065">
        <v>135</v>
      </c>
      <c r="BB2065">
        <v>29</v>
      </c>
      <c r="BC2065">
        <v>69</v>
      </c>
      <c r="BD2065">
        <v>0</v>
      </c>
      <c r="BE2065">
        <v>4</v>
      </c>
      <c r="BF2065">
        <v>3</v>
      </c>
      <c r="BG2065">
        <v>0</v>
      </c>
      <c r="BH2065">
        <v>10</v>
      </c>
      <c r="BI2065">
        <v>108</v>
      </c>
      <c r="BJ2065">
        <v>41</v>
      </c>
      <c r="BK2065">
        <v>0</v>
      </c>
      <c r="BL2065">
        <v>25</v>
      </c>
      <c r="BM2065">
        <v>16</v>
      </c>
      <c r="BN2065">
        <v>23</v>
      </c>
      <c r="BO2065">
        <v>140</v>
      </c>
      <c r="BP2065">
        <v>5</v>
      </c>
      <c r="BQ2065">
        <v>7</v>
      </c>
      <c r="BR2065">
        <v>24</v>
      </c>
      <c r="BS2065">
        <v>67</v>
      </c>
      <c r="BT2065">
        <v>1073</v>
      </c>
      <c r="BU2065" t="s">
        <v>2057</v>
      </c>
    </row>
    <row r="2066" spans="1:73">
      <c r="A2066" t="s">
        <v>2020</v>
      </c>
      <c r="B2066" t="s">
        <v>2021</v>
      </c>
      <c r="C2066">
        <v>32</v>
      </c>
      <c r="D2066" t="s">
        <v>109</v>
      </c>
      <c r="E2066" t="s">
        <v>78</v>
      </c>
      <c r="F2066" t="s">
        <v>77</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1</v>
      </c>
      <c r="BT2066">
        <v>1</v>
      </c>
      <c r="BU2066" t="s">
        <v>243</v>
      </c>
    </row>
    <row r="2067" spans="1:73">
      <c r="A2067" t="s">
        <v>2020</v>
      </c>
      <c r="B2067" t="s">
        <v>2021</v>
      </c>
      <c r="C2067">
        <v>33</v>
      </c>
      <c r="D2067" t="s">
        <v>109</v>
      </c>
      <c r="E2067" t="s">
        <v>2041</v>
      </c>
      <c r="F2067" t="s">
        <v>92</v>
      </c>
      <c r="G2067">
        <v>0</v>
      </c>
      <c r="H2067">
        <v>11</v>
      </c>
      <c r="I2067">
        <v>1</v>
      </c>
      <c r="J2067">
        <v>0</v>
      </c>
      <c r="K2067">
        <v>0</v>
      </c>
      <c r="L2067">
        <v>15</v>
      </c>
      <c r="M2067">
        <v>0</v>
      </c>
      <c r="N2067">
        <v>15</v>
      </c>
      <c r="O2067">
        <v>0</v>
      </c>
      <c r="P2067">
        <v>0</v>
      </c>
      <c r="Q2067">
        <v>3</v>
      </c>
      <c r="R2067">
        <v>3</v>
      </c>
      <c r="S2067">
        <v>29</v>
      </c>
      <c r="T2067">
        <v>13</v>
      </c>
      <c r="U2067">
        <v>0</v>
      </c>
      <c r="V2067">
        <v>2</v>
      </c>
      <c r="W2067">
        <v>7</v>
      </c>
      <c r="X2067">
        <v>0</v>
      </c>
      <c r="Y2067">
        <v>3</v>
      </c>
      <c r="Z2067">
        <v>0</v>
      </c>
      <c r="AA2067">
        <v>0</v>
      </c>
      <c r="AB2067">
        <v>124</v>
      </c>
      <c r="AC2067">
        <v>0</v>
      </c>
      <c r="AD2067">
        <v>0</v>
      </c>
      <c r="AE2067">
        <v>0</v>
      </c>
      <c r="AF2067">
        <v>0</v>
      </c>
      <c r="AG2067">
        <v>1</v>
      </c>
      <c r="AH2067">
        <v>0</v>
      </c>
      <c r="AI2067">
        <v>8</v>
      </c>
      <c r="AJ2067">
        <v>0</v>
      </c>
      <c r="AK2067">
        <v>1</v>
      </c>
      <c r="AL2067">
        <v>2</v>
      </c>
      <c r="AM2067">
        <v>22</v>
      </c>
      <c r="AN2067">
        <v>0</v>
      </c>
      <c r="AO2067">
        <v>2</v>
      </c>
      <c r="AP2067">
        <v>1</v>
      </c>
      <c r="AQ2067">
        <v>3</v>
      </c>
      <c r="AR2067">
        <v>0</v>
      </c>
      <c r="AS2067">
        <v>0</v>
      </c>
      <c r="AT2067">
        <v>1</v>
      </c>
      <c r="AU2067">
        <v>6</v>
      </c>
      <c r="AV2067">
        <v>4</v>
      </c>
      <c r="AW2067">
        <v>1</v>
      </c>
      <c r="AX2067">
        <v>15</v>
      </c>
      <c r="AY2067">
        <v>36</v>
      </c>
      <c r="AZ2067">
        <v>13</v>
      </c>
      <c r="BA2067">
        <v>37</v>
      </c>
      <c r="BB2067">
        <v>5</v>
      </c>
      <c r="BC2067">
        <v>15</v>
      </c>
      <c r="BD2067">
        <v>0</v>
      </c>
      <c r="BE2067">
        <v>0</v>
      </c>
      <c r="BF2067">
        <v>1</v>
      </c>
      <c r="BG2067">
        <v>0</v>
      </c>
      <c r="BH2067">
        <v>1</v>
      </c>
      <c r="BI2067">
        <v>24</v>
      </c>
      <c r="BJ2067">
        <v>9</v>
      </c>
      <c r="BK2067">
        <v>0</v>
      </c>
      <c r="BL2067">
        <v>4</v>
      </c>
      <c r="BM2067">
        <v>1</v>
      </c>
      <c r="BN2067">
        <v>4</v>
      </c>
      <c r="BO2067">
        <v>20</v>
      </c>
      <c r="BP2067">
        <v>8</v>
      </c>
      <c r="BQ2067">
        <v>4</v>
      </c>
      <c r="BR2067">
        <v>5</v>
      </c>
      <c r="BS2067">
        <v>6</v>
      </c>
      <c r="BT2067">
        <v>197</v>
      </c>
      <c r="BU2067" t="s">
        <v>2058</v>
      </c>
    </row>
    <row r="2068" spans="1:73">
      <c r="A2068" t="s">
        <v>2020</v>
      </c>
      <c r="B2068" t="s">
        <v>2021</v>
      </c>
      <c r="C2068">
        <v>34</v>
      </c>
      <c r="D2068" t="s">
        <v>109</v>
      </c>
      <c r="E2068" t="s">
        <v>78</v>
      </c>
      <c r="F2068" t="s">
        <v>77</v>
      </c>
      <c r="G2068">
        <v>2</v>
      </c>
      <c r="H2068">
        <v>0</v>
      </c>
      <c r="I2068">
        <v>1</v>
      </c>
      <c r="J2068">
        <v>0</v>
      </c>
      <c r="K2068">
        <v>0</v>
      </c>
      <c r="L2068">
        <v>4</v>
      </c>
      <c r="M2068">
        <v>0</v>
      </c>
      <c r="N2068">
        <v>4</v>
      </c>
      <c r="O2068">
        <v>0</v>
      </c>
      <c r="P2068">
        <v>0</v>
      </c>
      <c r="Q2068">
        <v>0</v>
      </c>
      <c r="R2068">
        <v>0</v>
      </c>
      <c r="S2068">
        <v>4</v>
      </c>
      <c r="T2068">
        <v>4</v>
      </c>
      <c r="U2068">
        <v>0</v>
      </c>
      <c r="V2068">
        <v>0</v>
      </c>
      <c r="W2068">
        <v>0</v>
      </c>
      <c r="X2068">
        <v>0</v>
      </c>
      <c r="Y2068">
        <v>0</v>
      </c>
      <c r="Z2068">
        <v>0</v>
      </c>
      <c r="AA2068">
        <v>0</v>
      </c>
      <c r="AB2068">
        <v>22</v>
      </c>
      <c r="AC2068">
        <v>0</v>
      </c>
      <c r="AD2068">
        <v>0</v>
      </c>
      <c r="AE2068">
        <v>1</v>
      </c>
      <c r="AF2068">
        <v>0</v>
      </c>
      <c r="AG2068">
        <v>0</v>
      </c>
      <c r="AH2068">
        <v>0</v>
      </c>
      <c r="AI2068">
        <v>4</v>
      </c>
      <c r="AJ2068">
        <v>0</v>
      </c>
      <c r="AK2068">
        <v>0</v>
      </c>
      <c r="AL2068">
        <v>0</v>
      </c>
      <c r="AM2068">
        <v>0</v>
      </c>
      <c r="AN2068">
        <v>0</v>
      </c>
      <c r="AO2068">
        <v>0</v>
      </c>
      <c r="AP2068">
        <v>0</v>
      </c>
      <c r="AQ2068">
        <v>0</v>
      </c>
      <c r="AR2068">
        <v>0</v>
      </c>
      <c r="AS2068">
        <v>0</v>
      </c>
      <c r="AT2068">
        <v>0</v>
      </c>
      <c r="AU2068">
        <v>0</v>
      </c>
      <c r="AV2068">
        <v>1</v>
      </c>
      <c r="AW2068">
        <v>1</v>
      </c>
      <c r="AX2068">
        <v>0</v>
      </c>
      <c r="AY2068">
        <v>7</v>
      </c>
      <c r="AZ2068">
        <v>4</v>
      </c>
      <c r="BA2068">
        <v>0</v>
      </c>
      <c r="BB2068">
        <v>0</v>
      </c>
      <c r="BC2068">
        <v>6</v>
      </c>
      <c r="BD2068">
        <v>0</v>
      </c>
      <c r="BE2068">
        <v>0</v>
      </c>
      <c r="BF2068">
        <v>0</v>
      </c>
      <c r="BG2068">
        <v>0</v>
      </c>
      <c r="BH2068">
        <v>1</v>
      </c>
      <c r="BI2068">
        <v>3</v>
      </c>
      <c r="BJ2068">
        <v>2</v>
      </c>
      <c r="BK2068">
        <v>0</v>
      </c>
      <c r="BL2068">
        <v>0</v>
      </c>
      <c r="BM2068">
        <v>0</v>
      </c>
      <c r="BN2068">
        <v>0</v>
      </c>
      <c r="BO2068">
        <v>4</v>
      </c>
      <c r="BP2068">
        <v>0</v>
      </c>
      <c r="BQ2068">
        <v>0</v>
      </c>
      <c r="BR2068">
        <v>0</v>
      </c>
      <c r="BS2068">
        <v>5</v>
      </c>
      <c r="BT2068">
        <v>61</v>
      </c>
      <c r="BU2068" t="s">
        <v>2059</v>
      </c>
    </row>
    <row r="2069" spans="1:73">
      <c r="A2069" t="s">
        <v>2020</v>
      </c>
      <c r="B2069" t="s">
        <v>2021</v>
      </c>
      <c r="C2069">
        <v>35</v>
      </c>
      <c r="D2069" t="s">
        <v>109</v>
      </c>
      <c r="E2069" t="s">
        <v>2049</v>
      </c>
      <c r="F2069" t="s">
        <v>101</v>
      </c>
      <c r="G2069">
        <v>51</v>
      </c>
      <c r="H2069">
        <v>59</v>
      </c>
      <c r="I2069">
        <v>51</v>
      </c>
      <c r="J2069">
        <v>0</v>
      </c>
      <c r="K2069">
        <v>0</v>
      </c>
      <c r="L2069">
        <v>90</v>
      </c>
      <c r="M2069">
        <v>0</v>
      </c>
      <c r="N2069">
        <v>134</v>
      </c>
      <c r="O2069">
        <v>5</v>
      </c>
      <c r="P2069">
        <v>0</v>
      </c>
      <c r="Q2069">
        <v>12</v>
      </c>
      <c r="R2069">
        <v>5</v>
      </c>
      <c r="S2069">
        <v>168</v>
      </c>
      <c r="T2069">
        <v>67</v>
      </c>
      <c r="U2069">
        <v>0</v>
      </c>
      <c r="V2069">
        <v>12</v>
      </c>
      <c r="W2069">
        <v>32</v>
      </c>
      <c r="X2069">
        <v>0</v>
      </c>
      <c r="Y2069">
        <v>0</v>
      </c>
      <c r="Z2069">
        <v>2</v>
      </c>
      <c r="AA2069">
        <v>0</v>
      </c>
      <c r="AB2069">
        <v>736</v>
      </c>
      <c r="AC2069">
        <v>7</v>
      </c>
      <c r="AD2069">
        <v>4</v>
      </c>
      <c r="AE2069">
        <v>5</v>
      </c>
      <c r="AF2069">
        <v>3</v>
      </c>
      <c r="AG2069">
        <v>0</v>
      </c>
      <c r="AH2069">
        <v>7</v>
      </c>
      <c r="AI2069">
        <v>64</v>
      </c>
      <c r="AJ2069">
        <v>1</v>
      </c>
      <c r="AK2069">
        <v>0</v>
      </c>
      <c r="AL2069">
        <v>14</v>
      </c>
      <c r="AM2069">
        <v>98</v>
      </c>
      <c r="AN2069">
        <v>2</v>
      </c>
      <c r="AO2069">
        <v>9</v>
      </c>
      <c r="AP2069">
        <v>15</v>
      </c>
      <c r="AQ2069">
        <v>19</v>
      </c>
      <c r="AR2069">
        <v>1</v>
      </c>
      <c r="AS2069">
        <v>0</v>
      </c>
      <c r="AT2069">
        <v>3</v>
      </c>
      <c r="AU2069">
        <v>31</v>
      </c>
      <c r="AV2069">
        <v>13</v>
      </c>
      <c r="AW2069">
        <v>48</v>
      </c>
      <c r="AX2069">
        <v>62</v>
      </c>
      <c r="AY2069">
        <v>179</v>
      </c>
      <c r="AZ2069">
        <v>143</v>
      </c>
      <c r="BA2069">
        <v>176</v>
      </c>
      <c r="BB2069">
        <v>31</v>
      </c>
      <c r="BC2069">
        <v>144</v>
      </c>
      <c r="BD2069">
        <v>0</v>
      </c>
      <c r="BE2069">
        <v>1</v>
      </c>
      <c r="BF2069">
        <v>8</v>
      </c>
      <c r="BG2069">
        <v>0</v>
      </c>
      <c r="BH2069">
        <v>2</v>
      </c>
      <c r="BI2069">
        <v>114</v>
      </c>
      <c r="BJ2069">
        <v>76</v>
      </c>
      <c r="BK2069">
        <v>0</v>
      </c>
      <c r="BL2069">
        <v>19</v>
      </c>
      <c r="BM2069">
        <v>11</v>
      </c>
      <c r="BN2069">
        <v>28</v>
      </c>
      <c r="BO2069">
        <v>190</v>
      </c>
      <c r="BP2069">
        <v>27</v>
      </c>
      <c r="BQ2069">
        <v>11</v>
      </c>
      <c r="BR2069">
        <v>11</v>
      </c>
      <c r="BS2069">
        <v>65</v>
      </c>
      <c r="BT2069">
        <v>1225</v>
      </c>
      <c r="BU2069" t="s">
        <v>2060</v>
      </c>
    </row>
    <row r="2070" spans="1:73">
      <c r="A2070" t="s">
        <v>2020</v>
      </c>
      <c r="B2070" t="s">
        <v>2021</v>
      </c>
      <c r="C2070">
        <v>36</v>
      </c>
      <c r="D2070" t="s">
        <v>109</v>
      </c>
      <c r="E2070" t="s">
        <v>78</v>
      </c>
      <c r="F2070" t="s">
        <v>77</v>
      </c>
      <c r="G2070">
        <v>0</v>
      </c>
      <c r="H2070">
        <v>1</v>
      </c>
      <c r="I2070">
        <v>0</v>
      </c>
      <c r="J2070">
        <v>0</v>
      </c>
      <c r="K2070">
        <v>0</v>
      </c>
      <c r="L2070">
        <v>2</v>
      </c>
      <c r="M2070">
        <v>0</v>
      </c>
      <c r="N2070">
        <v>3</v>
      </c>
      <c r="O2070">
        <v>0</v>
      </c>
      <c r="P2070">
        <v>0</v>
      </c>
      <c r="Q2070">
        <v>0</v>
      </c>
      <c r="R2070">
        <v>1</v>
      </c>
      <c r="S2070">
        <v>5</v>
      </c>
      <c r="T2070">
        <v>3</v>
      </c>
      <c r="U2070">
        <v>0</v>
      </c>
      <c r="V2070">
        <v>0</v>
      </c>
      <c r="W2070">
        <v>0</v>
      </c>
      <c r="X2070">
        <v>0</v>
      </c>
      <c r="Y2070">
        <v>0</v>
      </c>
      <c r="Z2070">
        <v>0</v>
      </c>
      <c r="AA2070">
        <v>0</v>
      </c>
      <c r="AB2070">
        <v>32</v>
      </c>
      <c r="AC2070">
        <v>0</v>
      </c>
      <c r="AD2070">
        <v>0</v>
      </c>
      <c r="AE2070">
        <v>0</v>
      </c>
      <c r="AF2070">
        <v>1</v>
      </c>
      <c r="AG2070">
        <v>0</v>
      </c>
      <c r="AH2070">
        <v>1</v>
      </c>
      <c r="AI2070">
        <v>4</v>
      </c>
      <c r="AJ2070">
        <v>0</v>
      </c>
      <c r="AK2070">
        <v>0</v>
      </c>
      <c r="AL2070">
        <v>0</v>
      </c>
      <c r="AM2070">
        <v>2</v>
      </c>
      <c r="AN2070">
        <v>0</v>
      </c>
      <c r="AO2070">
        <v>0</v>
      </c>
      <c r="AP2070">
        <v>2</v>
      </c>
      <c r="AQ2070">
        <v>0</v>
      </c>
      <c r="AR2070">
        <v>0</v>
      </c>
      <c r="AS2070">
        <v>0</v>
      </c>
      <c r="AT2070">
        <v>3</v>
      </c>
      <c r="AU2070">
        <v>0</v>
      </c>
      <c r="AV2070">
        <v>0</v>
      </c>
      <c r="AW2070">
        <v>0</v>
      </c>
      <c r="AX2070">
        <v>3</v>
      </c>
      <c r="AY2070">
        <v>7</v>
      </c>
      <c r="AZ2070">
        <v>4</v>
      </c>
      <c r="BA2070">
        <v>5</v>
      </c>
      <c r="BB2070">
        <v>1</v>
      </c>
      <c r="BC2070">
        <v>9</v>
      </c>
      <c r="BD2070">
        <v>0</v>
      </c>
      <c r="BE2070">
        <v>0</v>
      </c>
      <c r="BF2070">
        <v>0</v>
      </c>
      <c r="BG2070">
        <v>0</v>
      </c>
      <c r="BH2070">
        <v>0</v>
      </c>
      <c r="BI2070">
        <v>2</v>
      </c>
      <c r="BJ2070">
        <v>4</v>
      </c>
      <c r="BK2070">
        <v>0</v>
      </c>
      <c r="BL2070">
        <v>0</v>
      </c>
      <c r="BM2070">
        <v>0</v>
      </c>
      <c r="BN2070">
        <v>0</v>
      </c>
      <c r="BO2070">
        <v>4</v>
      </c>
      <c r="BP2070">
        <v>1</v>
      </c>
      <c r="BQ2070">
        <v>0</v>
      </c>
      <c r="BR2070">
        <v>1</v>
      </c>
      <c r="BS2070">
        <v>5</v>
      </c>
      <c r="BT2070">
        <v>58</v>
      </c>
      <c r="BU2070" t="s">
        <v>2061</v>
      </c>
    </row>
    <row r="2071" spans="1:73">
      <c r="A2071" t="s">
        <v>2020</v>
      </c>
      <c r="B2071" t="s">
        <v>2021</v>
      </c>
      <c r="C2071">
        <v>37</v>
      </c>
      <c r="D2071" t="s">
        <v>119</v>
      </c>
      <c r="E2071" t="s">
        <v>78</v>
      </c>
      <c r="F2071" t="s">
        <v>77</v>
      </c>
      <c r="G2071">
        <v>8</v>
      </c>
      <c r="H2071">
        <v>7</v>
      </c>
      <c r="I2071">
        <v>4</v>
      </c>
      <c r="J2071">
        <v>0</v>
      </c>
      <c r="K2071">
        <v>0</v>
      </c>
      <c r="L2071">
        <v>15</v>
      </c>
      <c r="M2071">
        <v>0</v>
      </c>
      <c r="N2071">
        <v>25</v>
      </c>
      <c r="O2071">
        <v>0</v>
      </c>
      <c r="P2071">
        <v>0</v>
      </c>
      <c r="Q2071">
        <v>3</v>
      </c>
      <c r="R2071">
        <v>1</v>
      </c>
      <c r="S2071">
        <v>29</v>
      </c>
      <c r="T2071">
        <v>11</v>
      </c>
      <c r="U2071">
        <v>0</v>
      </c>
      <c r="V2071">
        <v>6</v>
      </c>
      <c r="W2071">
        <v>6</v>
      </c>
      <c r="X2071">
        <v>0</v>
      </c>
      <c r="Y2071">
        <v>0</v>
      </c>
      <c r="Z2071">
        <v>0</v>
      </c>
      <c r="AA2071">
        <v>0</v>
      </c>
      <c r="AB2071">
        <v>129</v>
      </c>
      <c r="AC2071">
        <v>2</v>
      </c>
      <c r="AD2071">
        <v>0</v>
      </c>
      <c r="AE2071">
        <v>1</v>
      </c>
      <c r="AF2071">
        <v>0</v>
      </c>
      <c r="AG2071">
        <v>0</v>
      </c>
      <c r="AH2071">
        <v>0</v>
      </c>
      <c r="AI2071">
        <v>9</v>
      </c>
      <c r="AJ2071">
        <v>0</v>
      </c>
      <c r="AK2071">
        <v>0</v>
      </c>
      <c r="AL2071">
        <v>0</v>
      </c>
      <c r="AM2071">
        <v>20</v>
      </c>
      <c r="AN2071">
        <v>0</v>
      </c>
      <c r="AO2071">
        <v>3</v>
      </c>
      <c r="AP2071">
        <v>3</v>
      </c>
      <c r="AQ2071">
        <v>3</v>
      </c>
      <c r="AR2071">
        <v>0</v>
      </c>
      <c r="AS2071">
        <v>0</v>
      </c>
      <c r="AT2071">
        <v>2</v>
      </c>
      <c r="AU2071">
        <v>2</v>
      </c>
      <c r="AV2071">
        <v>1</v>
      </c>
      <c r="AW2071">
        <v>4</v>
      </c>
      <c r="AX2071">
        <v>9</v>
      </c>
      <c r="AY2071">
        <v>32</v>
      </c>
      <c r="AZ2071">
        <v>23</v>
      </c>
      <c r="BA2071">
        <v>34</v>
      </c>
      <c r="BB2071">
        <v>5</v>
      </c>
      <c r="BC2071">
        <v>24</v>
      </c>
      <c r="BD2071">
        <v>0</v>
      </c>
      <c r="BE2071">
        <v>0</v>
      </c>
      <c r="BF2071">
        <v>0</v>
      </c>
      <c r="BG2071">
        <v>0</v>
      </c>
      <c r="BH2071">
        <v>0</v>
      </c>
      <c r="BI2071">
        <v>16</v>
      </c>
      <c r="BJ2071">
        <v>17</v>
      </c>
      <c r="BK2071">
        <v>0</v>
      </c>
      <c r="BL2071">
        <v>3</v>
      </c>
      <c r="BM2071">
        <v>2</v>
      </c>
      <c r="BN2071">
        <v>3</v>
      </c>
      <c r="BO2071">
        <v>32</v>
      </c>
      <c r="BP2071">
        <v>0</v>
      </c>
      <c r="BQ2071">
        <v>4</v>
      </c>
      <c r="BR2071">
        <v>4</v>
      </c>
      <c r="BS2071">
        <v>11</v>
      </c>
      <c r="BT2071">
        <v>221</v>
      </c>
      <c r="BU2071" t="s">
        <v>2062</v>
      </c>
    </row>
    <row r="2072" spans="1:73">
      <c r="A2072" t="s">
        <v>2020</v>
      </c>
      <c r="B2072" t="s">
        <v>2021</v>
      </c>
      <c r="C2072">
        <v>38</v>
      </c>
      <c r="D2072" t="s">
        <v>119</v>
      </c>
      <c r="E2072" t="s">
        <v>2036</v>
      </c>
      <c r="F2072" t="s">
        <v>92</v>
      </c>
      <c r="G2072">
        <v>0</v>
      </c>
      <c r="H2072">
        <v>14</v>
      </c>
      <c r="I2072">
        <v>0</v>
      </c>
      <c r="J2072">
        <v>0</v>
      </c>
      <c r="K2072">
        <v>0</v>
      </c>
      <c r="L2072">
        <v>9</v>
      </c>
      <c r="M2072">
        <v>0</v>
      </c>
      <c r="N2072">
        <v>18</v>
      </c>
      <c r="O2072">
        <v>0</v>
      </c>
      <c r="P2072">
        <v>0</v>
      </c>
      <c r="Q2072">
        <v>2</v>
      </c>
      <c r="R2072">
        <v>0</v>
      </c>
      <c r="S2072">
        <v>31</v>
      </c>
      <c r="T2072">
        <v>8</v>
      </c>
      <c r="U2072">
        <v>0</v>
      </c>
      <c r="V2072">
        <v>2</v>
      </c>
      <c r="W2072">
        <v>12</v>
      </c>
      <c r="X2072">
        <v>0</v>
      </c>
      <c r="Y2072">
        <v>0</v>
      </c>
      <c r="Z2072">
        <v>0</v>
      </c>
      <c r="AA2072">
        <v>0</v>
      </c>
      <c r="AB2072">
        <v>102</v>
      </c>
      <c r="AC2072">
        <v>0</v>
      </c>
      <c r="AD2072">
        <v>0</v>
      </c>
      <c r="AE2072">
        <v>1</v>
      </c>
      <c r="AF2072">
        <v>0</v>
      </c>
      <c r="AG2072">
        <v>0</v>
      </c>
      <c r="AH2072">
        <v>3</v>
      </c>
      <c r="AI2072">
        <v>6</v>
      </c>
      <c r="AJ2072">
        <v>0</v>
      </c>
      <c r="AK2072">
        <v>0</v>
      </c>
      <c r="AL2072">
        <v>1</v>
      </c>
      <c r="AM2072">
        <v>6</v>
      </c>
      <c r="AN2072">
        <v>0</v>
      </c>
      <c r="AO2072">
        <v>1</v>
      </c>
      <c r="AP2072">
        <v>2</v>
      </c>
      <c r="AQ2072">
        <v>6</v>
      </c>
      <c r="AR2072">
        <v>0</v>
      </c>
      <c r="AS2072">
        <v>0</v>
      </c>
      <c r="AT2072">
        <v>3</v>
      </c>
      <c r="AU2072">
        <v>5</v>
      </c>
      <c r="AV2072">
        <v>1</v>
      </c>
      <c r="AW2072">
        <v>0</v>
      </c>
      <c r="AX2072">
        <v>10</v>
      </c>
      <c r="AY2072">
        <v>21</v>
      </c>
      <c r="AZ2072">
        <v>21</v>
      </c>
      <c r="BA2072">
        <v>19</v>
      </c>
      <c r="BB2072">
        <v>5</v>
      </c>
      <c r="BC2072">
        <v>13</v>
      </c>
      <c r="BD2072">
        <v>0</v>
      </c>
      <c r="BE2072">
        <v>0</v>
      </c>
      <c r="BF2072">
        <v>0</v>
      </c>
      <c r="BG2072">
        <v>0</v>
      </c>
      <c r="BH2072">
        <v>0</v>
      </c>
      <c r="BI2072">
        <v>13</v>
      </c>
      <c r="BJ2072">
        <v>9</v>
      </c>
      <c r="BK2072">
        <v>0</v>
      </c>
      <c r="BL2072">
        <v>3</v>
      </c>
      <c r="BM2072">
        <v>2</v>
      </c>
      <c r="BN2072">
        <v>1</v>
      </c>
      <c r="BO2072">
        <v>29</v>
      </c>
      <c r="BP2072">
        <v>1</v>
      </c>
      <c r="BQ2072">
        <v>0</v>
      </c>
      <c r="BR2072">
        <v>2</v>
      </c>
      <c r="BS2072">
        <v>12</v>
      </c>
      <c r="BT2072">
        <v>161</v>
      </c>
      <c r="BU2072" t="s">
        <v>2063</v>
      </c>
    </row>
    <row r="2073" spans="1:73">
      <c r="A2073" t="s">
        <v>2020</v>
      </c>
      <c r="B2073" t="s">
        <v>2021</v>
      </c>
      <c r="C2073">
        <v>39</v>
      </c>
      <c r="D2073" t="s">
        <v>119</v>
      </c>
      <c r="E2073" t="s">
        <v>78</v>
      </c>
      <c r="F2073" t="s">
        <v>77</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3</v>
      </c>
      <c r="AC2073">
        <v>0</v>
      </c>
      <c r="AD2073">
        <v>0</v>
      </c>
      <c r="AE2073">
        <v>0</v>
      </c>
      <c r="AF2073">
        <v>0</v>
      </c>
      <c r="AG2073">
        <v>0</v>
      </c>
      <c r="AH2073">
        <v>1</v>
      </c>
      <c r="AI2073">
        <v>0</v>
      </c>
      <c r="AJ2073">
        <v>0</v>
      </c>
      <c r="AK2073">
        <v>0</v>
      </c>
      <c r="AL2073">
        <v>0</v>
      </c>
      <c r="AM2073">
        <v>0</v>
      </c>
      <c r="AN2073">
        <v>0</v>
      </c>
      <c r="AO2073">
        <v>0</v>
      </c>
      <c r="AP2073">
        <v>0</v>
      </c>
      <c r="AQ2073">
        <v>0</v>
      </c>
      <c r="AR2073">
        <v>0</v>
      </c>
      <c r="AS2073">
        <v>0</v>
      </c>
      <c r="AT2073">
        <v>0</v>
      </c>
      <c r="AU2073">
        <v>0</v>
      </c>
      <c r="AV2073">
        <v>0</v>
      </c>
      <c r="AW2073">
        <v>0</v>
      </c>
      <c r="AX2073">
        <v>1</v>
      </c>
      <c r="AY2073">
        <v>0</v>
      </c>
      <c r="AZ2073">
        <v>0</v>
      </c>
      <c r="BA2073">
        <v>1</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1</v>
      </c>
      <c r="BT2073">
        <v>5</v>
      </c>
      <c r="BU2073" t="s">
        <v>2064</v>
      </c>
    </row>
    <row r="2074" spans="1:73">
      <c r="A2074" t="s">
        <v>2020</v>
      </c>
      <c r="B2074" t="s">
        <v>2021</v>
      </c>
      <c r="C2074">
        <v>40</v>
      </c>
      <c r="D2074" t="s">
        <v>119</v>
      </c>
      <c r="E2074" t="s">
        <v>2036</v>
      </c>
      <c r="F2074" t="s">
        <v>92</v>
      </c>
      <c r="G2074">
        <v>0</v>
      </c>
      <c r="H2074">
        <v>3</v>
      </c>
      <c r="I2074">
        <v>0</v>
      </c>
      <c r="J2074">
        <v>0</v>
      </c>
      <c r="K2074">
        <v>0</v>
      </c>
      <c r="L2074">
        <v>0</v>
      </c>
      <c r="M2074">
        <v>0</v>
      </c>
      <c r="N2074">
        <v>2</v>
      </c>
      <c r="O2074">
        <v>0</v>
      </c>
      <c r="P2074">
        <v>0</v>
      </c>
      <c r="Q2074">
        <v>0</v>
      </c>
      <c r="R2074">
        <v>0</v>
      </c>
      <c r="S2074">
        <v>2</v>
      </c>
      <c r="T2074">
        <v>0</v>
      </c>
      <c r="U2074">
        <v>0</v>
      </c>
      <c r="V2074">
        <v>0</v>
      </c>
      <c r="W2074">
        <v>1</v>
      </c>
      <c r="X2074">
        <v>0</v>
      </c>
      <c r="Y2074">
        <v>0</v>
      </c>
      <c r="Z2074">
        <v>0</v>
      </c>
      <c r="AA2074">
        <v>0</v>
      </c>
      <c r="AB2074">
        <v>8</v>
      </c>
      <c r="AC2074">
        <v>0</v>
      </c>
      <c r="AD2074">
        <v>0</v>
      </c>
      <c r="AE2074">
        <v>0</v>
      </c>
      <c r="AF2074">
        <v>0</v>
      </c>
      <c r="AG2074">
        <v>0</v>
      </c>
      <c r="AH2074">
        <v>0</v>
      </c>
      <c r="AI2074">
        <v>0</v>
      </c>
      <c r="AJ2074">
        <v>0</v>
      </c>
      <c r="AK2074">
        <v>0</v>
      </c>
      <c r="AL2074">
        <v>0</v>
      </c>
      <c r="AM2074">
        <v>2</v>
      </c>
      <c r="AN2074">
        <v>0</v>
      </c>
      <c r="AO2074">
        <v>0</v>
      </c>
      <c r="AP2074">
        <v>0</v>
      </c>
      <c r="AQ2074">
        <v>1</v>
      </c>
      <c r="AR2074">
        <v>0</v>
      </c>
      <c r="AS2074">
        <v>0</v>
      </c>
      <c r="AT2074">
        <v>0</v>
      </c>
      <c r="AU2074">
        <v>0</v>
      </c>
      <c r="AV2074">
        <v>0</v>
      </c>
      <c r="AW2074">
        <v>0</v>
      </c>
      <c r="AX2074">
        <v>0</v>
      </c>
      <c r="AY2074">
        <v>0</v>
      </c>
      <c r="AZ2074">
        <v>2</v>
      </c>
      <c r="BA2074">
        <v>2</v>
      </c>
      <c r="BB2074">
        <v>0</v>
      </c>
      <c r="BC2074">
        <v>0</v>
      </c>
      <c r="BD2074">
        <v>0</v>
      </c>
      <c r="BE2074">
        <v>0</v>
      </c>
      <c r="BF2074">
        <v>0</v>
      </c>
      <c r="BG2074">
        <v>0</v>
      </c>
      <c r="BH2074">
        <v>0</v>
      </c>
      <c r="BI2074">
        <v>0</v>
      </c>
      <c r="BJ2074">
        <v>0</v>
      </c>
      <c r="BK2074">
        <v>0</v>
      </c>
      <c r="BL2074">
        <v>0</v>
      </c>
      <c r="BM2074">
        <v>0</v>
      </c>
      <c r="BN2074">
        <v>0</v>
      </c>
      <c r="BO2074">
        <v>2</v>
      </c>
      <c r="BP2074">
        <v>0</v>
      </c>
      <c r="BQ2074">
        <v>0</v>
      </c>
      <c r="BR2074">
        <v>0</v>
      </c>
      <c r="BS2074">
        <v>1</v>
      </c>
      <c r="BT2074">
        <v>10</v>
      </c>
      <c r="BU2074" t="s">
        <v>2065</v>
      </c>
    </row>
    <row r="2075" spans="1:73">
      <c r="A2075" t="s">
        <v>2020</v>
      </c>
      <c r="B2075" t="s">
        <v>2021</v>
      </c>
      <c r="C2075">
        <v>41</v>
      </c>
      <c r="D2075" t="s">
        <v>119</v>
      </c>
      <c r="E2075" t="s">
        <v>78</v>
      </c>
      <c r="F2075" t="s">
        <v>77</v>
      </c>
      <c r="G2075">
        <v>1</v>
      </c>
      <c r="H2075">
        <v>3</v>
      </c>
      <c r="I2075">
        <v>4</v>
      </c>
      <c r="J2075">
        <v>0</v>
      </c>
      <c r="K2075">
        <v>0</v>
      </c>
      <c r="L2075">
        <v>5</v>
      </c>
      <c r="M2075">
        <v>0</v>
      </c>
      <c r="N2075">
        <v>9</v>
      </c>
      <c r="O2075">
        <v>0</v>
      </c>
      <c r="P2075">
        <v>0</v>
      </c>
      <c r="Q2075">
        <v>2</v>
      </c>
      <c r="R2075">
        <v>0</v>
      </c>
      <c r="S2075">
        <v>11</v>
      </c>
      <c r="T2075">
        <v>5</v>
      </c>
      <c r="U2075">
        <v>0</v>
      </c>
      <c r="V2075">
        <v>1</v>
      </c>
      <c r="W2075">
        <v>2</v>
      </c>
      <c r="X2075">
        <v>0</v>
      </c>
      <c r="Y2075">
        <v>0</v>
      </c>
      <c r="Z2075">
        <v>0</v>
      </c>
      <c r="AA2075">
        <v>0</v>
      </c>
      <c r="AB2075">
        <v>49</v>
      </c>
      <c r="AC2075">
        <v>0</v>
      </c>
      <c r="AD2075">
        <v>0</v>
      </c>
      <c r="AE2075">
        <v>0</v>
      </c>
      <c r="AF2075">
        <v>0</v>
      </c>
      <c r="AG2075">
        <v>0</v>
      </c>
      <c r="AH2075">
        <v>3</v>
      </c>
      <c r="AI2075">
        <v>1</v>
      </c>
      <c r="AJ2075">
        <v>0</v>
      </c>
      <c r="AK2075">
        <v>0</v>
      </c>
      <c r="AL2075">
        <v>0</v>
      </c>
      <c r="AM2075">
        <v>8</v>
      </c>
      <c r="AN2075">
        <v>4</v>
      </c>
      <c r="AO2075">
        <v>0</v>
      </c>
      <c r="AP2075">
        <v>1</v>
      </c>
      <c r="AQ2075">
        <v>2</v>
      </c>
      <c r="AR2075">
        <v>2</v>
      </c>
      <c r="AS2075">
        <v>0</v>
      </c>
      <c r="AT2075">
        <v>1</v>
      </c>
      <c r="AU2075">
        <v>1</v>
      </c>
      <c r="AV2075">
        <v>0</v>
      </c>
      <c r="AW2075">
        <v>2</v>
      </c>
      <c r="AX2075">
        <v>7</v>
      </c>
      <c r="AY2075">
        <v>10</v>
      </c>
      <c r="AZ2075">
        <v>7</v>
      </c>
      <c r="BA2075">
        <v>15</v>
      </c>
      <c r="BB2075">
        <v>2</v>
      </c>
      <c r="BC2075">
        <v>6</v>
      </c>
      <c r="BD2075">
        <v>0</v>
      </c>
      <c r="BE2075">
        <v>0</v>
      </c>
      <c r="BF2075">
        <v>0</v>
      </c>
      <c r="BG2075">
        <v>0</v>
      </c>
      <c r="BH2075">
        <v>0</v>
      </c>
      <c r="BI2075">
        <v>8</v>
      </c>
      <c r="BJ2075">
        <v>3</v>
      </c>
      <c r="BK2075">
        <v>0</v>
      </c>
      <c r="BL2075">
        <v>3</v>
      </c>
      <c r="BM2075">
        <v>0</v>
      </c>
      <c r="BN2075">
        <v>2</v>
      </c>
      <c r="BO2075">
        <v>11</v>
      </c>
      <c r="BP2075">
        <v>0</v>
      </c>
      <c r="BQ2075">
        <v>0</v>
      </c>
      <c r="BR2075">
        <v>2</v>
      </c>
      <c r="BS2075">
        <v>4</v>
      </c>
      <c r="BT2075">
        <v>73</v>
      </c>
      <c r="BU2075" t="s">
        <v>2066</v>
      </c>
    </row>
    <row r="2076" spans="1:73">
      <c r="A2076" t="s">
        <v>2020</v>
      </c>
      <c r="B2076" t="s">
        <v>2021</v>
      </c>
      <c r="C2076">
        <v>42</v>
      </c>
      <c r="D2076" t="s">
        <v>119</v>
      </c>
      <c r="E2076" t="s">
        <v>2044</v>
      </c>
      <c r="F2076" t="s">
        <v>101</v>
      </c>
      <c r="G2076">
        <v>2</v>
      </c>
      <c r="H2076">
        <v>5</v>
      </c>
      <c r="I2076">
        <v>2</v>
      </c>
      <c r="J2076">
        <v>0</v>
      </c>
      <c r="K2076">
        <v>0</v>
      </c>
      <c r="L2076">
        <v>5</v>
      </c>
      <c r="M2076">
        <v>0</v>
      </c>
      <c r="N2076">
        <v>10</v>
      </c>
      <c r="O2076">
        <v>0</v>
      </c>
      <c r="P2076">
        <v>0</v>
      </c>
      <c r="Q2076">
        <v>0</v>
      </c>
      <c r="R2076">
        <v>0</v>
      </c>
      <c r="S2076">
        <v>11</v>
      </c>
      <c r="T2076">
        <v>3</v>
      </c>
      <c r="U2076">
        <v>0</v>
      </c>
      <c r="V2076">
        <v>3</v>
      </c>
      <c r="W2076">
        <v>5</v>
      </c>
      <c r="X2076">
        <v>0</v>
      </c>
      <c r="Y2076">
        <v>1</v>
      </c>
      <c r="Z2076">
        <v>0</v>
      </c>
      <c r="AA2076">
        <v>0</v>
      </c>
      <c r="AB2076">
        <v>66</v>
      </c>
      <c r="AC2076">
        <v>0</v>
      </c>
      <c r="AD2076">
        <v>0</v>
      </c>
      <c r="AE2076">
        <v>0</v>
      </c>
      <c r="AF2076">
        <v>0</v>
      </c>
      <c r="AG2076">
        <v>0</v>
      </c>
      <c r="AH2076">
        <v>0</v>
      </c>
      <c r="AI2076">
        <v>2</v>
      </c>
      <c r="AJ2076">
        <v>0</v>
      </c>
      <c r="AK2076">
        <v>0</v>
      </c>
      <c r="AL2076">
        <v>2</v>
      </c>
      <c r="AM2076">
        <v>9</v>
      </c>
      <c r="AN2076">
        <v>0</v>
      </c>
      <c r="AO2076">
        <v>4</v>
      </c>
      <c r="AP2076">
        <v>4</v>
      </c>
      <c r="AQ2076">
        <v>1</v>
      </c>
      <c r="AR2076">
        <v>0</v>
      </c>
      <c r="AS2076">
        <v>0</v>
      </c>
      <c r="AT2076">
        <v>1</v>
      </c>
      <c r="AU2076">
        <v>1</v>
      </c>
      <c r="AV2076">
        <v>1</v>
      </c>
      <c r="AW2076">
        <v>2</v>
      </c>
      <c r="AX2076">
        <v>17</v>
      </c>
      <c r="AY2076">
        <v>12</v>
      </c>
      <c r="AZ2076">
        <v>14</v>
      </c>
      <c r="BA2076">
        <v>30</v>
      </c>
      <c r="BB2076">
        <v>2</v>
      </c>
      <c r="BC2076">
        <v>7</v>
      </c>
      <c r="BD2076">
        <v>0</v>
      </c>
      <c r="BE2076">
        <v>0</v>
      </c>
      <c r="BF2076">
        <v>0</v>
      </c>
      <c r="BG2076">
        <v>0</v>
      </c>
      <c r="BH2076">
        <v>0</v>
      </c>
      <c r="BI2076">
        <v>25</v>
      </c>
      <c r="BJ2076">
        <v>1</v>
      </c>
      <c r="BK2076">
        <v>0</v>
      </c>
      <c r="BL2076">
        <v>3</v>
      </c>
      <c r="BM2076">
        <v>5</v>
      </c>
      <c r="BN2076">
        <v>0</v>
      </c>
      <c r="BO2076">
        <v>16</v>
      </c>
      <c r="BP2076">
        <v>7</v>
      </c>
      <c r="BQ2076">
        <v>0</v>
      </c>
      <c r="BR2076">
        <v>5</v>
      </c>
      <c r="BS2076">
        <v>6</v>
      </c>
      <c r="BT2076">
        <v>94</v>
      </c>
      <c r="BU2076" t="s">
        <v>2067</v>
      </c>
    </row>
    <row r="2077" spans="1:73">
      <c r="A2077" t="s">
        <v>2020</v>
      </c>
      <c r="B2077" t="s">
        <v>2021</v>
      </c>
      <c r="C2077">
        <v>43</v>
      </c>
      <c r="D2077" t="s">
        <v>119</v>
      </c>
      <c r="E2077" t="s">
        <v>78</v>
      </c>
      <c r="F2077" t="s">
        <v>77</v>
      </c>
      <c r="G2077">
        <v>0</v>
      </c>
      <c r="H2077">
        <v>2</v>
      </c>
      <c r="I2077">
        <v>0</v>
      </c>
      <c r="J2077">
        <v>0</v>
      </c>
      <c r="K2077">
        <v>0</v>
      </c>
      <c r="L2077">
        <v>0</v>
      </c>
      <c r="M2077">
        <v>0</v>
      </c>
      <c r="N2077">
        <v>0</v>
      </c>
      <c r="O2077">
        <v>0</v>
      </c>
      <c r="P2077">
        <v>0</v>
      </c>
      <c r="Q2077">
        <v>0</v>
      </c>
      <c r="R2077">
        <v>0</v>
      </c>
      <c r="S2077">
        <v>1</v>
      </c>
      <c r="T2077">
        <v>0</v>
      </c>
      <c r="U2077">
        <v>0</v>
      </c>
      <c r="V2077">
        <v>0</v>
      </c>
      <c r="W2077">
        <v>0</v>
      </c>
      <c r="X2077">
        <v>0</v>
      </c>
      <c r="Y2077">
        <v>0</v>
      </c>
      <c r="Z2077">
        <v>0</v>
      </c>
      <c r="AA2077">
        <v>0</v>
      </c>
      <c r="AB2077">
        <v>9</v>
      </c>
      <c r="AC2077">
        <v>0</v>
      </c>
      <c r="AD2077">
        <v>0</v>
      </c>
      <c r="AE2077">
        <v>0</v>
      </c>
      <c r="AF2077">
        <v>0</v>
      </c>
      <c r="AG2077">
        <v>0</v>
      </c>
      <c r="AH2077">
        <v>1</v>
      </c>
      <c r="AI2077">
        <v>1</v>
      </c>
      <c r="AJ2077">
        <v>0</v>
      </c>
      <c r="AK2077">
        <v>0</v>
      </c>
      <c r="AL2077">
        <v>0</v>
      </c>
      <c r="AM2077">
        <v>3</v>
      </c>
      <c r="AN2077">
        <v>0</v>
      </c>
      <c r="AO2077">
        <v>0</v>
      </c>
      <c r="AP2077">
        <v>1</v>
      </c>
      <c r="AQ2077">
        <v>0</v>
      </c>
      <c r="AR2077">
        <v>0</v>
      </c>
      <c r="AS2077">
        <v>0</v>
      </c>
      <c r="AT2077">
        <v>0</v>
      </c>
      <c r="AU2077">
        <v>0</v>
      </c>
      <c r="AV2077">
        <v>0</v>
      </c>
      <c r="AW2077">
        <v>0</v>
      </c>
      <c r="AX2077">
        <v>1</v>
      </c>
      <c r="AY2077">
        <v>2</v>
      </c>
      <c r="AZ2077">
        <v>1</v>
      </c>
      <c r="BA2077">
        <v>4</v>
      </c>
      <c r="BB2077">
        <v>0</v>
      </c>
      <c r="BC2077">
        <v>3</v>
      </c>
      <c r="BD2077">
        <v>0</v>
      </c>
      <c r="BE2077">
        <v>0</v>
      </c>
      <c r="BF2077">
        <v>0</v>
      </c>
      <c r="BG2077">
        <v>0</v>
      </c>
      <c r="BH2077">
        <v>0</v>
      </c>
      <c r="BI2077">
        <v>0</v>
      </c>
      <c r="BJ2077">
        <v>0</v>
      </c>
      <c r="BK2077">
        <v>0</v>
      </c>
      <c r="BL2077">
        <v>0</v>
      </c>
      <c r="BM2077">
        <v>0</v>
      </c>
      <c r="BN2077">
        <v>1</v>
      </c>
      <c r="BO2077">
        <v>2</v>
      </c>
      <c r="BP2077">
        <v>0</v>
      </c>
      <c r="BQ2077">
        <v>0</v>
      </c>
      <c r="BR2077">
        <v>0</v>
      </c>
      <c r="BS2077">
        <v>1</v>
      </c>
      <c r="BT2077">
        <v>14</v>
      </c>
      <c r="BU2077" t="s">
        <v>2068</v>
      </c>
    </row>
    <row r="2078" spans="1:73">
      <c r="A2078" t="s">
        <v>2020</v>
      </c>
      <c r="B2078" t="s">
        <v>2021</v>
      </c>
      <c r="C2078">
        <v>44</v>
      </c>
      <c r="D2078" t="s">
        <v>119</v>
      </c>
      <c r="E2078" t="s">
        <v>2041</v>
      </c>
      <c r="F2078" t="s">
        <v>92</v>
      </c>
      <c r="G2078">
        <v>1</v>
      </c>
      <c r="H2078">
        <v>16</v>
      </c>
      <c r="I2078">
        <v>8</v>
      </c>
      <c r="J2078">
        <v>0</v>
      </c>
      <c r="K2078">
        <v>0</v>
      </c>
      <c r="L2078">
        <v>15</v>
      </c>
      <c r="M2078">
        <v>0</v>
      </c>
      <c r="N2078">
        <v>27</v>
      </c>
      <c r="O2078">
        <v>0</v>
      </c>
      <c r="P2078">
        <v>0</v>
      </c>
      <c r="Q2078">
        <v>2</v>
      </c>
      <c r="R2078">
        <v>1</v>
      </c>
      <c r="S2078">
        <v>40</v>
      </c>
      <c r="T2078">
        <v>18</v>
      </c>
      <c r="U2078">
        <v>0</v>
      </c>
      <c r="V2078">
        <v>7</v>
      </c>
      <c r="W2078">
        <v>4</v>
      </c>
      <c r="X2078">
        <v>0</v>
      </c>
      <c r="Y2078">
        <v>0</v>
      </c>
      <c r="Z2078">
        <v>1</v>
      </c>
      <c r="AA2078">
        <v>0</v>
      </c>
      <c r="AB2078">
        <v>168</v>
      </c>
      <c r="AC2078">
        <v>3</v>
      </c>
      <c r="AD2078">
        <v>0</v>
      </c>
      <c r="AE2078">
        <v>0</v>
      </c>
      <c r="AF2078">
        <v>0</v>
      </c>
      <c r="AG2078">
        <v>0</v>
      </c>
      <c r="AH2078">
        <v>1</v>
      </c>
      <c r="AI2078">
        <v>10</v>
      </c>
      <c r="AJ2078">
        <v>0</v>
      </c>
      <c r="AK2078">
        <v>0</v>
      </c>
      <c r="AL2078">
        <v>5</v>
      </c>
      <c r="AM2078">
        <v>27</v>
      </c>
      <c r="AN2078">
        <v>0</v>
      </c>
      <c r="AO2078">
        <v>9</v>
      </c>
      <c r="AP2078">
        <v>3</v>
      </c>
      <c r="AQ2078">
        <v>3</v>
      </c>
      <c r="AR2078">
        <v>2</v>
      </c>
      <c r="AS2078">
        <v>0</v>
      </c>
      <c r="AT2078">
        <v>0</v>
      </c>
      <c r="AU2078">
        <v>6</v>
      </c>
      <c r="AV2078">
        <v>1</v>
      </c>
      <c r="AW2078">
        <v>5</v>
      </c>
      <c r="AX2078">
        <v>13</v>
      </c>
      <c r="AY2078">
        <v>44</v>
      </c>
      <c r="AZ2078">
        <v>27</v>
      </c>
      <c r="BA2078">
        <v>47</v>
      </c>
      <c r="BB2078">
        <v>8</v>
      </c>
      <c r="BC2078">
        <v>17</v>
      </c>
      <c r="BD2078">
        <v>0</v>
      </c>
      <c r="BE2078">
        <v>0</v>
      </c>
      <c r="BF2078">
        <v>1</v>
      </c>
      <c r="BG2078">
        <v>0</v>
      </c>
      <c r="BH2078">
        <v>3</v>
      </c>
      <c r="BI2078">
        <v>18</v>
      </c>
      <c r="BJ2078">
        <v>12</v>
      </c>
      <c r="BK2078">
        <v>0</v>
      </c>
      <c r="BL2078">
        <v>13</v>
      </c>
      <c r="BM2078">
        <v>0</v>
      </c>
      <c r="BN2078">
        <v>3</v>
      </c>
      <c r="BO2078">
        <v>41</v>
      </c>
      <c r="BP2078">
        <v>1</v>
      </c>
      <c r="BQ2078">
        <v>2</v>
      </c>
      <c r="BR2078">
        <v>2</v>
      </c>
      <c r="BS2078">
        <v>13</v>
      </c>
      <c r="BT2078">
        <v>276</v>
      </c>
      <c r="BU2078" t="s">
        <v>2069</v>
      </c>
    </row>
    <row r="2079" spans="1:73">
      <c r="A2079" t="s">
        <v>2020</v>
      </c>
      <c r="B2079" t="s">
        <v>2021</v>
      </c>
      <c r="C2079">
        <v>45</v>
      </c>
      <c r="D2079" t="s">
        <v>119</v>
      </c>
      <c r="E2079" t="s">
        <v>78</v>
      </c>
      <c r="F2079" t="s">
        <v>77</v>
      </c>
      <c r="G2079">
        <v>0</v>
      </c>
      <c r="H2079">
        <v>0</v>
      </c>
      <c r="I2079">
        <v>0</v>
      </c>
      <c r="J2079">
        <v>0</v>
      </c>
      <c r="K2079">
        <v>0</v>
      </c>
      <c r="L2079">
        <v>2</v>
      </c>
      <c r="M2079">
        <v>0</v>
      </c>
      <c r="N2079">
        <v>0</v>
      </c>
      <c r="O2079">
        <v>0</v>
      </c>
      <c r="P2079">
        <v>0</v>
      </c>
      <c r="Q2079">
        <v>0</v>
      </c>
      <c r="R2079">
        <v>0</v>
      </c>
      <c r="S2079">
        <v>0</v>
      </c>
      <c r="T2079">
        <v>0</v>
      </c>
      <c r="U2079">
        <v>0</v>
      </c>
      <c r="V2079">
        <v>0</v>
      </c>
      <c r="W2079">
        <v>0</v>
      </c>
      <c r="X2079">
        <v>0</v>
      </c>
      <c r="Y2079">
        <v>0</v>
      </c>
      <c r="Z2079">
        <v>0</v>
      </c>
      <c r="AA2079">
        <v>0</v>
      </c>
      <c r="AB2079">
        <v>4</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1</v>
      </c>
      <c r="AZ2079">
        <v>0</v>
      </c>
      <c r="BA2079">
        <v>0</v>
      </c>
      <c r="BB2079">
        <v>0</v>
      </c>
      <c r="BC2079">
        <v>1</v>
      </c>
      <c r="BD2079">
        <v>0</v>
      </c>
      <c r="BE2079">
        <v>0</v>
      </c>
      <c r="BF2079">
        <v>0</v>
      </c>
      <c r="BG2079">
        <v>0</v>
      </c>
      <c r="BH2079">
        <v>0</v>
      </c>
      <c r="BI2079">
        <v>0</v>
      </c>
      <c r="BJ2079">
        <v>1</v>
      </c>
      <c r="BK2079">
        <v>0</v>
      </c>
      <c r="BL2079">
        <v>0</v>
      </c>
      <c r="BM2079">
        <v>0</v>
      </c>
      <c r="BN2079">
        <v>0</v>
      </c>
      <c r="BO2079">
        <v>0</v>
      </c>
      <c r="BP2079">
        <v>0</v>
      </c>
      <c r="BQ2079">
        <v>0</v>
      </c>
      <c r="BR2079">
        <v>0</v>
      </c>
      <c r="BS2079">
        <v>1</v>
      </c>
      <c r="BT2079">
        <v>7</v>
      </c>
      <c r="BU2079" t="s">
        <v>2070</v>
      </c>
    </row>
    <row r="2080" spans="1:73">
      <c r="A2080" t="s">
        <v>2020</v>
      </c>
      <c r="B2080" t="s">
        <v>2021</v>
      </c>
      <c r="C2080">
        <v>46</v>
      </c>
      <c r="D2080" t="s">
        <v>119</v>
      </c>
      <c r="E2080" t="s">
        <v>2041</v>
      </c>
      <c r="F2080" t="s">
        <v>92</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0</v>
      </c>
      <c r="BS2080">
        <v>1</v>
      </c>
      <c r="BT2080">
        <v>3</v>
      </c>
      <c r="BU2080" t="s">
        <v>2071</v>
      </c>
    </row>
    <row r="2081" spans="1:73">
      <c r="A2081" t="s">
        <v>2020</v>
      </c>
      <c r="B2081" t="s">
        <v>2021</v>
      </c>
      <c r="C2081">
        <v>47</v>
      </c>
      <c r="D2081" t="s">
        <v>119</v>
      </c>
      <c r="E2081" t="s">
        <v>78</v>
      </c>
      <c r="F2081" t="s">
        <v>77</v>
      </c>
      <c r="G2081">
        <v>0</v>
      </c>
      <c r="H2081">
        <v>1</v>
      </c>
      <c r="I2081">
        <v>0</v>
      </c>
      <c r="J2081">
        <v>0</v>
      </c>
      <c r="K2081">
        <v>0</v>
      </c>
      <c r="L2081">
        <v>0</v>
      </c>
      <c r="M2081">
        <v>0</v>
      </c>
      <c r="N2081">
        <v>6</v>
      </c>
      <c r="O2081">
        <v>0</v>
      </c>
      <c r="P2081">
        <v>0</v>
      </c>
      <c r="Q2081">
        <v>0</v>
      </c>
      <c r="R2081">
        <v>1</v>
      </c>
      <c r="S2081">
        <v>3</v>
      </c>
      <c r="T2081">
        <v>2</v>
      </c>
      <c r="U2081">
        <v>0</v>
      </c>
      <c r="V2081">
        <v>1</v>
      </c>
      <c r="W2081">
        <v>1</v>
      </c>
      <c r="X2081">
        <v>0</v>
      </c>
      <c r="Y2081">
        <v>0</v>
      </c>
      <c r="Z2081">
        <v>0</v>
      </c>
      <c r="AA2081">
        <v>0</v>
      </c>
      <c r="AB2081">
        <v>23</v>
      </c>
      <c r="AC2081">
        <v>1</v>
      </c>
      <c r="AD2081">
        <v>0</v>
      </c>
      <c r="AE2081">
        <v>0</v>
      </c>
      <c r="AF2081">
        <v>0</v>
      </c>
      <c r="AG2081">
        <v>0</v>
      </c>
      <c r="AH2081">
        <v>0</v>
      </c>
      <c r="AI2081">
        <v>0</v>
      </c>
      <c r="AJ2081">
        <v>0</v>
      </c>
      <c r="AK2081">
        <v>0</v>
      </c>
      <c r="AL2081">
        <v>0</v>
      </c>
      <c r="AM2081">
        <v>3</v>
      </c>
      <c r="AN2081">
        <v>1</v>
      </c>
      <c r="AO2081">
        <v>0</v>
      </c>
      <c r="AP2081">
        <v>1</v>
      </c>
      <c r="AQ2081">
        <v>1</v>
      </c>
      <c r="AR2081">
        <v>0</v>
      </c>
      <c r="AS2081">
        <v>0</v>
      </c>
      <c r="AT2081">
        <v>0</v>
      </c>
      <c r="AU2081">
        <v>1</v>
      </c>
      <c r="AV2081">
        <v>0</v>
      </c>
      <c r="AW2081">
        <v>0</v>
      </c>
      <c r="AX2081">
        <v>3</v>
      </c>
      <c r="AY2081">
        <v>8</v>
      </c>
      <c r="AZ2081">
        <v>5</v>
      </c>
      <c r="BA2081">
        <v>6</v>
      </c>
      <c r="BB2081">
        <v>0</v>
      </c>
      <c r="BC2081">
        <v>4</v>
      </c>
      <c r="BD2081">
        <v>0</v>
      </c>
      <c r="BE2081">
        <v>0</v>
      </c>
      <c r="BF2081">
        <v>0</v>
      </c>
      <c r="BG2081">
        <v>0</v>
      </c>
      <c r="BH2081">
        <v>0</v>
      </c>
      <c r="BI2081">
        <v>3</v>
      </c>
      <c r="BJ2081">
        <v>3</v>
      </c>
      <c r="BK2081">
        <v>0</v>
      </c>
      <c r="BL2081">
        <v>1</v>
      </c>
      <c r="BM2081">
        <v>1</v>
      </c>
      <c r="BN2081">
        <v>0</v>
      </c>
      <c r="BO2081">
        <v>8</v>
      </c>
      <c r="BP2081">
        <v>0</v>
      </c>
      <c r="BQ2081">
        <v>0</v>
      </c>
      <c r="BR2081">
        <v>1</v>
      </c>
      <c r="BS2081">
        <v>2</v>
      </c>
      <c r="BT2081">
        <v>40</v>
      </c>
      <c r="BU2081" t="s">
        <v>2072</v>
      </c>
    </row>
    <row r="2082" spans="1:73">
      <c r="A2082" t="s">
        <v>2020</v>
      </c>
      <c r="B2082" t="s">
        <v>2021</v>
      </c>
      <c r="C2082">
        <v>48</v>
      </c>
      <c r="D2082" t="s">
        <v>119</v>
      </c>
      <c r="E2082" t="s">
        <v>2049</v>
      </c>
      <c r="F2082" t="s">
        <v>101</v>
      </c>
      <c r="G2082">
        <v>1</v>
      </c>
      <c r="H2082">
        <v>15</v>
      </c>
      <c r="I2082">
        <v>0</v>
      </c>
      <c r="J2082">
        <v>0</v>
      </c>
      <c r="K2082">
        <v>0</v>
      </c>
      <c r="L2082">
        <v>11</v>
      </c>
      <c r="M2082">
        <v>0</v>
      </c>
      <c r="N2082">
        <v>16</v>
      </c>
      <c r="O2082">
        <v>3</v>
      </c>
      <c r="P2082">
        <v>1</v>
      </c>
      <c r="Q2082">
        <v>1</v>
      </c>
      <c r="R2082">
        <v>0</v>
      </c>
      <c r="S2082">
        <v>29</v>
      </c>
      <c r="T2082">
        <v>5</v>
      </c>
      <c r="U2082">
        <v>0</v>
      </c>
      <c r="V2082">
        <v>3</v>
      </c>
      <c r="W2082">
        <v>5</v>
      </c>
      <c r="X2082">
        <v>0</v>
      </c>
      <c r="Y2082">
        <v>1</v>
      </c>
      <c r="Z2082">
        <v>0</v>
      </c>
      <c r="AA2082">
        <v>0</v>
      </c>
      <c r="AB2082">
        <v>97</v>
      </c>
      <c r="AC2082">
        <v>1</v>
      </c>
      <c r="AD2082">
        <v>0</v>
      </c>
      <c r="AE2082">
        <v>0</v>
      </c>
      <c r="AF2082">
        <v>0</v>
      </c>
      <c r="AG2082">
        <v>0</v>
      </c>
      <c r="AH2082">
        <v>2</v>
      </c>
      <c r="AI2082">
        <v>9</v>
      </c>
      <c r="AJ2082">
        <v>0</v>
      </c>
      <c r="AK2082">
        <v>0</v>
      </c>
      <c r="AL2082">
        <v>6</v>
      </c>
      <c r="AM2082">
        <v>11</v>
      </c>
      <c r="AN2082">
        <v>0</v>
      </c>
      <c r="AO2082">
        <v>0</v>
      </c>
      <c r="AP2082">
        <v>3</v>
      </c>
      <c r="AQ2082">
        <v>8</v>
      </c>
      <c r="AR2082">
        <v>0</v>
      </c>
      <c r="AS2082">
        <v>0</v>
      </c>
      <c r="AT2082">
        <v>2</v>
      </c>
      <c r="AU2082">
        <v>0</v>
      </c>
      <c r="AV2082">
        <v>1</v>
      </c>
      <c r="AW2082">
        <v>0</v>
      </c>
      <c r="AX2082">
        <v>14</v>
      </c>
      <c r="AY2082">
        <v>15</v>
      </c>
      <c r="AZ2082">
        <v>25</v>
      </c>
      <c r="BA2082">
        <v>28</v>
      </c>
      <c r="BB2082">
        <v>1</v>
      </c>
      <c r="BC2082">
        <v>12</v>
      </c>
      <c r="BD2082">
        <v>0</v>
      </c>
      <c r="BE2082">
        <v>0</v>
      </c>
      <c r="BF2082">
        <v>0</v>
      </c>
      <c r="BG2082">
        <v>0</v>
      </c>
      <c r="BH2082">
        <v>0</v>
      </c>
      <c r="BI2082">
        <v>14</v>
      </c>
      <c r="BJ2082">
        <v>6</v>
      </c>
      <c r="BK2082">
        <v>0</v>
      </c>
      <c r="BL2082">
        <v>2</v>
      </c>
      <c r="BM2082">
        <v>0</v>
      </c>
      <c r="BN2082">
        <v>1</v>
      </c>
      <c r="BO2082">
        <v>28</v>
      </c>
      <c r="BP2082">
        <v>6</v>
      </c>
      <c r="BQ2082">
        <v>1</v>
      </c>
      <c r="BR2082">
        <v>3</v>
      </c>
      <c r="BS2082">
        <v>10</v>
      </c>
      <c r="BT2082">
        <v>139</v>
      </c>
      <c r="BU2082" t="s">
        <v>2073</v>
      </c>
    </row>
    <row r="2083" spans="1:73">
      <c r="A2083" t="s">
        <v>2020</v>
      </c>
      <c r="B2083" t="s">
        <v>2021</v>
      </c>
      <c r="C2083">
        <v>49</v>
      </c>
      <c r="D2083" t="s">
        <v>119</v>
      </c>
      <c r="E2083" t="s">
        <v>78</v>
      </c>
      <c r="F2083" t="s">
        <v>77</v>
      </c>
      <c r="G2083">
        <v>0</v>
      </c>
      <c r="H2083">
        <v>6</v>
      </c>
      <c r="I2083">
        <v>0</v>
      </c>
      <c r="J2083">
        <v>0</v>
      </c>
      <c r="K2083">
        <v>0</v>
      </c>
      <c r="L2083">
        <v>2</v>
      </c>
      <c r="M2083">
        <v>0</v>
      </c>
      <c r="N2083">
        <v>8</v>
      </c>
      <c r="O2083">
        <v>0</v>
      </c>
      <c r="P2083">
        <v>0</v>
      </c>
      <c r="Q2083">
        <v>1</v>
      </c>
      <c r="R2083">
        <v>0</v>
      </c>
      <c r="S2083">
        <v>6</v>
      </c>
      <c r="T2083">
        <v>3</v>
      </c>
      <c r="U2083">
        <v>0</v>
      </c>
      <c r="V2083">
        <v>0</v>
      </c>
      <c r="W2083">
        <v>4</v>
      </c>
      <c r="X2083">
        <v>0</v>
      </c>
      <c r="Y2083">
        <v>0</v>
      </c>
      <c r="Z2083">
        <v>0</v>
      </c>
      <c r="AA2083">
        <v>0</v>
      </c>
      <c r="AB2083">
        <v>33</v>
      </c>
      <c r="AC2083">
        <v>2</v>
      </c>
      <c r="AD2083">
        <v>0</v>
      </c>
      <c r="AE2083">
        <v>0</v>
      </c>
      <c r="AF2083">
        <v>0</v>
      </c>
      <c r="AG2083">
        <v>0</v>
      </c>
      <c r="AH2083">
        <v>0</v>
      </c>
      <c r="AI2083">
        <v>1</v>
      </c>
      <c r="AJ2083">
        <v>0</v>
      </c>
      <c r="AK2083">
        <v>0</v>
      </c>
      <c r="AL2083">
        <v>0</v>
      </c>
      <c r="AM2083">
        <v>2</v>
      </c>
      <c r="AN2083">
        <v>0</v>
      </c>
      <c r="AO2083">
        <v>1</v>
      </c>
      <c r="AP2083">
        <v>2</v>
      </c>
      <c r="AQ2083">
        <v>2</v>
      </c>
      <c r="AR2083">
        <v>0</v>
      </c>
      <c r="AS2083">
        <v>0</v>
      </c>
      <c r="AT2083">
        <v>0</v>
      </c>
      <c r="AU2083">
        <v>1</v>
      </c>
      <c r="AV2083">
        <v>0</v>
      </c>
      <c r="AW2083">
        <v>0</v>
      </c>
      <c r="AX2083">
        <v>5</v>
      </c>
      <c r="AY2083">
        <v>6</v>
      </c>
      <c r="AZ2083">
        <v>3</v>
      </c>
      <c r="BA2083">
        <v>7</v>
      </c>
      <c r="BB2083">
        <v>0</v>
      </c>
      <c r="BC2083">
        <v>7</v>
      </c>
      <c r="BD2083">
        <v>0</v>
      </c>
      <c r="BE2083">
        <v>0</v>
      </c>
      <c r="BF2083">
        <v>0</v>
      </c>
      <c r="BG2083">
        <v>0</v>
      </c>
      <c r="BH2083">
        <v>0</v>
      </c>
      <c r="BI2083">
        <v>4</v>
      </c>
      <c r="BJ2083">
        <v>2</v>
      </c>
      <c r="BK2083">
        <v>0</v>
      </c>
      <c r="BL2083">
        <v>0</v>
      </c>
      <c r="BM2083">
        <v>2</v>
      </c>
      <c r="BN2083">
        <v>0</v>
      </c>
      <c r="BO2083">
        <v>8</v>
      </c>
      <c r="BP2083">
        <v>0</v>
      </c>
      <c r="BQ2083">
        <v>0</v>
      </c>
      <c r="BR2083">
        <v>1</v>
      </c>
      <c r="BS2083">
        <v>2</v>
      </c>
      <c r="BT2083">
        <v>46</v>
      </c>
      <c r="BU2083" t="s">
        <v>2074</v>
      </c>
    </row>
    <row r="2084" spans="1:73">
      <c r="A2084" t="s">
        <v>2020</v>
      </c>
      <c r="B2084" t="s">
        <v>2021</v>
      </c>
      <c r="C2084">
        <v>50</v>
      </c>
      <c r="D2084" t="s">
        <v>119</v>
      </c>
      <c r="E2084" t="s">
        <v>2044</v>
      </c>
      <c r="F2084" t="s">
        <v>101</v>
      </c>
      <c r="G2084">
        <v>0</v>
      </c>
      <c r="H2084">
        <v>4</v>
      </c>
      <c r="I2084">
        <v>1</v>
      </c>
      <c r="J2084">
        <v>0</v>
      </c>
      <c r="K2084">
        <v>0</v>
      </c>
      <c r="L2084">
        <v>4</v>
      </c>
      <c r="M2084">
        <v>0</v>
      </c>
      <c r="N2084">
        <v>7</v>
      </c>
      <c r="O2084">
        <v>0</v>
      </c>
      <c r="P2084">
        <v>0</v>
      </c>
      <c r="Q2084">
        <v>2</v>
      </c>
      <c r="R2084">
        <v>1</v>
      </c>
      <c r="S2084">
        <v>4</v>
      </c>
      <c r="T2084">
        <v>2</v>
      </c>
      <c r="U2084">
        <v>0</v>
      </c>
      <c r="V2084">
        <v>1</v>
      </c>
      <c r="W2084">
        <v>0</v>
      </c>
      <c r="X2084">
        <v>0</v>
      </c>
      <c r="Y2084">
        <v>0</v>
      </c>
      <c r="Z2084">
        <v>0</v>
      </c>
      <c r="AA2084">
        <v>0</v>
      </c>
      <c r="AB2084">
        <v>39</v>
      </c>
      <c r="AC2084">
        <v>1</v>
      </c>
      <c r="AD2084">
        <v>0</v>
      </c>
      <c r="AE2084">
        <v>1</v>
      </c>
      <c r="AF2084">
        <v>0</v>
      </c>
      <c r="AG2084">
        <v>1</v>
      </c>
      <c r="AH2084">
        <v>0</v>
      </c>
      <c r="AI2084">
        <v>0</v>
      </c>
      <c r="AJ2084">
        <v>0</v>
      </c>
      <c r="AK2084">
        <v>0</v>
      </c>
      <c r="AL2084">
        <v>0</v>
      </c>
      <c r="AM2084">
        <v>4</v>
      </c>
      <c r="AN2084">
        <v>0</v>
      </c>
      <c r="AO2084">
        <v>0</v>
      </c>
      <c r="AP2084">
        <v>3</v>
      </c>
      <c r="AQ2084">
        <v>1</v>
      </c>
      <c r="AR2084">
        <v>0</v>
      </c>
      <c r="AS2084">
        <v>0</v>
      </c>
      <c r="AT2084">
        <v>0</v>
      </c>
      <c r="AU2084">
        <v>5</v>
      </c>
      <c r="AV2084">
        <v>1</v>
      </c>
      <c r="AW2084">
        <v>1</v>
      </c>
      <c r="AX2084">
        <v>4</v>
      </c>
      <c r="AY2084">
        <v>10</v>
      </c>
      <c r="AZ2084">
        <v>3</v>
      </c>
      <c r="BA2084">
        <v>8</v>
      </c>
      <c r="BB2084">
        <v>1</v>
      </c>
      <c r="BC2084">
        <v>11</v>
      </c>
      <c r="BD2084">
        <v>0</v>
      </c>
      <c r="BE2084">
        <v>0</v>
      </c>
      <c r="BF2084">
        <v>0</v>
      </c>
      <c r="BG2084">
        <v>0</v>
      </c>
      <c r="BH2084">
        <v>0</v>
      </c>
      <c r="BI2084">
        <v>8</v>
      </c>
      <c r="BJ2084">
        <v>5</v>
      </c>
      <c r="BK2084">
        <v>0</v>
      </c>
      <c r="BL2084">
        <v>0</v>
      </c>
      <c r="BM2084">
        <v>4</v>
      </c>
      <c r="BN2084">
        <v>0</v>
      </c>
      <c r="BO2084">
        <v>10</v>
      </c>
      <c r="BP2084">
        <v>0</v>
      </c>
      <c r="BQ2084">
        <v>0</v>
      </c>
      <c r="BR2084">
        <v>0</v>
      </c>
      <c r="BS2084">
        <v>4</v>
      </c>
      <c r="BT2084">
        <v>64</v>
      </c>
      <c r="BU2084" t="s">
        <v>2075</v>
      </c>
    </row>
    <row r="2085" spans="1:73">
      <c r="A2085" t="s">
        <v>2020</v>
      </c>
      <c r="B2085" t="s">
        <v>2021</v>
      </c>
      <c r="C2085">
        <v>51</v>
      </c>
      <c r="D2085" t="s">
        <v>119</v>
      </c>
      <c r="E2085" t="s">
        <v>78</v>
      </c>
      <c r="F2085" t="s">
        <v>77</v>
      </c>
      <c r="G2085">
        <v>0</v>
      </c>
      <c r="H2085">
        <v>0</v>
      </c>
      <c r="I2085">
        <v>0</v>
      </c>
      <c r="J2085">
        <v>0</v>
      </c>
      <c r="K2085">
        <v>0</v>
      </c>
      <c r="L2085">
        <v>0</v>
      </c>
      <c r="M2085">
        <v>0</v>
      </c>
      <c r="N2085">
        <v>1</v>
      </c>
      <c r="O2085">
        <v>0</v>
      </c>
      <c r="P2085">
        <v>0</v>
      </c>
      <c r="Q2085">
        <v>0</v>
      </c>
      <c r="R2085">
        <v>0</v>
      </c>
      <c r="S2085">
        <v>2</v>
      </c>
      <c r="T2085">
        <v>1</v>
      </c>
      <c r="U2085">
        <v>0</v>
      </c>
      <c r="V2085">
        <v>0</v>
      </c>
      <c r="W2085">
        <v>2</v>
      </c>
      <c r="X2085">
        <v>0</v>
      </c>
      <c r="Y2085">
        <v>0</v>
      </c>
      <c r="Z2085">
        <v>0</v>
      </c>
      <c r="AA2085">
        <v>0</v>
      </c>
      <c r="AB2085">
        <v>4</v>
      </c>
      <c r="AC2085">
        <v>0</v>
      </c>
      <c r="AD2085">
        <v>0</v>
      </c>
      <c r="AE2085">
        <v>0</v>
      </c>
      <c r="AF2085">
        <v>0</v>
      </c>
      <c r="AG2085">
        <v>0</v>
      </c>
      <c r="AH2085">
        <v>0</v>
      </c>
      <c r="AI2085">
        <v>0</v>
      </c>
      <c r="AJ2085">
        <v>0</v>
      </c>
      <c r="AK2085">
        <v>0</v>
      </c>
      <c r="AL2085">
        <v>0</v>
      </c>
      <c r="AM2085">
        <v>2</v>
      </c>
      <c r="AN2085">
        <v>0</v>
      </c>
      <c r="AO2085">
        <v>0</v>
      </c>
      <c r="AP2085">
        <v>0</v>
      </c>
      <c r="AQ2085">
        <v>1</v>
      </c>
      <c r="AR2085">
        <v>0</v>
      </c>
      <c r="AS2085">
        <v>0</v>
      </c>
      <c r="AT2085">
        <v>0</v>
      </c>
      <c r="AU2085">
        <v>0</v>
      </c>
      <c r="AV2085">
        <v>0</v>
      </c>
      <c r="AW2085">
        <v>0</v>
      </c>
      <c r="AX2085">
        <v>0</v>
      </c>
      <c r="AY2085">
        <v>0</v>
      </c>
      <c r="AZ2085">
        <v>1</v>
      </c>
      <c r="BA2085">
        <v>2</v>
      </c>
      <c r="BB2085">
        <v>0</v>
      </c>
      <c r="BC2085">
        <v>0</v>
      </c>
      <c r="BD2085">
        <v>0</v>
      </c>
      <c r="BE2085">
        <v>0</v>
      </c>
      <c r="BF2085">
        <v>0</v>
      </c>
      <c r="BG2085">
        <v>0</v>
      </c>
      <c r="BH2085">
        <v>0</v>
      </c>
      <c r="BI2085">
        <v>0</v>
      </c>
      <c r="BJ2085">
        <v>0</v>
      </c>
      <c r="BK2085">
        <v>0</v>
      </c>
      <c r="BL2085">
        <v>0</v>
      </c>
      <c r="BM2085">
        <v>0</v>
      </c>
      <c r="BN2085">
        <v>0</v>
      </c>
      <c r="BO2085">
        <v>1</v>
      </c>
      <c r="BP2085">
        <v>0</v>
      </c>
      <c r="BQ2085">
        <v>0</v>
      </c>
      <c r="BR2085">
        <v>0</v>
      </c>
      <c r="BS2085">
        <v>1</v>
      </c>
      <c r="BT2085">
        <v>6</v>
      </c>
      <c r="BU2085" t="s">
        <v>2076</v>
      </c>
    </row>
    <row r="2086" spans="1:73">
      <c r="A2086" t="s">
        <v>2020</v>
      </c>
      <c r="B2086" t="s">
        <v>2021</v>
      </c>
      <c r="C2086">
        <v>52</v>
      </c>
      <c r="D2086" t="s">
        <v>119</v>
      </c>
      <c r="E2086" t="s">
        <v>183</v>
      </c>
      <c r="F2086" t="s">
        <v>184</v>
      </c>
      <c r="G2086">
        <v>0</v>
      </c>
      <c r="H2086">
        <v>0</v>
      </c>
      <c r="I2086">
        <v>0</v>
      </c>
      <c r="J2086">
        <v>0</v>
      </c>
      <c r="K2086">
        <v>0</v>
      </c>
      <c r="L2086">
        <v>0</v>
      </c>
      <c r="M2086">
        <v>0</v>
      </c>
      <c r="N2086">
        <v>2</v>
      </c>
      <c r="O2086">
        <v>0</v>
      </c>
      <c r="P2086">
        <v>0</v>
      </c>
      <c r="Q2086">
        <v>0</v>
      </c>
      <c r="R2086">
        <v>0</v>
      </c>
      <c r="S2086">
        <v>1</v>
      </c>
      <c r="T2086">
        <v>0</v>
      </c>
      <c r="U2086">
        <v>0</v>
      </c>
      <c r="V2086">
        <v>0</v>
      </c>
      <c r="W2086">
        <v>1</v>
      </c>
      <c r="X2086">
        <v>0</v>
      </c>
      <c r="Y2086">
        <v>0</v>
      </c>
      <c r="Z2086">
        <v>0</v>
      </c>
      <c r="AA2086">
        <v>0</v>
      </c>
      <c r="AB2086">
        <v>5</v>
      </c>
      <c r="AC2086">
        <v>0</v>
      </c>
      <c r="AD2086">
        <v>0</v>
      </c>
      <c r="AE2086">
        <v>0</v>
      </c>
      <c r="AF2086">
        <v>0</v>
      </c>
      <c r="AG2086">
        <v>0</v>
      </c>
      <c r="AH2086">
        <v>0</v>
      </c>
      <c r="AI2086">
        <v>0</v>
      </c>
      <c r="AJ2086">
        <v>0</v>
      </c>
      <c r="AK2086">
        <v>0</v>
      </c>
      <c r="AL2086">
        <v>0</v>
      </c>
      <c r="AM2086">
        <v>0</v>
      </c>
      <c r="AN2086">
        <v>0</v>
      </c>
      <c r="AO2086">
        <v>0</v>
      </c>
      <c r="AP2086">
        <v>0</v>
      </c>
      <c r="AQ2086">
        <v>1</v>
      </c>
      <c r="AR2086">
        <v>0</v>
      </c>
      <c r="AS2086">
        <v>0</v>
      </c>
      <c r="AT2086">
        <v>0</v>
      </c>
      <c r="AU2086">
        <v>0</v>
      </c>
      <c r="AV2086">
        <v>0</v>
      </c>
      <c r="AW2086">
        <v>0</v>
      </c>
      <c r="AX2086">
        <v>0</v>
      </c>
      <c r="AY2086">
        <v>0</v>
      </c>
      <c r="AZ2086">
        <v>2</v>
      </c>
      <c r="BA2086">
        <v>0</v>
      </c>
      <c r="BB2086">
        <v>0</v>
      </c>
      <c r="BC2086">
        <v>0</v>
      </c>
      <c r="BD2086">
        <v>0</v>
      </c>
      <c r="BE2086">
        <v>0</v>
      </c>
      <c r="BF2086">
        <v>0</v>
      </c>
      <c r="BG2086">
        <v>0</v>
      </c>
      <c r="BH2086">
        <v>0</v>
      </c>
      <c r="BI2086">
        <v>0</v>
      </c>
      <c r="BJ2086">
        <v>0</v>
      </c>
      <c r="BK2086">
        <v>0</v>
      </c>
      <c r="BL2086">
        <v>0</v>
      </c>
      <c r="BM2086">
        <v>0</v>
      </c>
      <c r="BN2086">
        <v>0</v>
      </c>
      <c r="BO2086">
        <v>2</v>
      </c>
      <c r="BP2086">
        <v>0</v>
      </c>
      <c r="BQ2086">
        <v>0</v>
      </c>
      <c r="BR2086">
        <v>0</v>
      </c>
      <c r="BS2086">
        <v>2</v>
      </c>
      <c r="BT2086">
        <v>9</v>
      </c>
      <c r="BU2086" t="s">
        <v>2077</v>
      </c>
    </row>
    <row r="2087" spans="1:73">
      <c r="A2087" t="s">
        <v>2020</v>
      </c>
      <c r="B2087" t="s">
        <v>2021</v>
      </c>
      <c r="C2087">
        <v>53</v>
      </c>
      <c r="D2087" t="s">
        <v>119</v>
      </c>
      <c r="E2087" t="s">
        <v>78</v>
      </c>
      <c r="F2087" t="s">
        <v>77</v>
      </c>
      <c r="G2087">
        <v>0</v>
      </c>
      <c r="H2087">
        <v>0</v>
      </c>
      <c r="I2087">
        <v>0</v>
      </c>
      <c r="J2087">
        <v>0</v>
      </c>
      <c r="K2087">
        <v>0</v>
      </c>
      <c r="L2087">
        <v>0</v>
      </c>
      <c r="M2087">
        <v>0</v>
      </c>
      <c r="N2087">
        <v>1</v>
      </c>
      <c r="O2087">
        <v>0</v>
      </c>
      <c r="P2087">
        <v>0</v>
      </c>
      <c r="Q2087">
        <v>0</v>
      </c>
      <c r="R2087">
        <v>0</v>
      </c>
      <c r="S2087">
        <v>0</v>
      </c>
      <c r="T2087">
        <v>0</v>
      </c>
      <c r="U2087">
        <v>0</v>
      </c>
      <c r="V2087">
        <v>0</v>
      </c>
      <c r="W2087">
        <v>0</v>
      </c>
      <c r="X2087">
        <v>0</v>
      </c>
      <c r="Y2087">
        <v>0</v>
      </c>
      <c r="Z2087">
        <v>0</v>
      </c>
      <c r="AA2087">
        <v>0</v>
      </c>
      <c r="AB2087">
        <v>2</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1</v>
      </c>
      <c r="AV2087">
        <v>0</v>
      </c>
      <c r="AW2087">
        <v>0</v>
      </c>
      <c r="AX2087">
        <v>2</v>
      </c>
      <c r="AY2087">
        <v>0</v>
      </c>
      <c r="AZ2087">
        <v>1</v>
      </c>
      <c r="BA2087">
        <v>2</v>
      </c>
      <c r="BB2087">
        <v>0</v>
      </c>
      <c r="BC2087">
        <v>0</v>
      </c>
      <c r="BD2087">
        <v>0</v>
      </c>
      <c r="BE2087">
        <v>0</v>
      </c>
      <c r="BF2087">
        <v>0</v>
      </c>
      <c r="BG2087">
        <v>0</v>
      </c>
      <c r="BH2087">
        <v>2</v>
      </c>
      <c r="BI2087">
        <v>3</v>
      </c>
      <c r="BJ2087">
        <v>0</v>
      </c>
      <c r="BK2087">
        <v>0</v>
      </c>
      <c r="BL2087">
        <v>0</v>
      </c>
      <c r="BM2087">
        <v>0</v>
      </c>
      <c r="BN2087">
        <v>0</v>
      </c>
      <c r="BO2087">
        <v>2</v>
      </c>
      <c r="BP2087">
        <v>0</v>
      </c>
      <c r="BQ2087">
        <v>0</v>
      </c>
      <c r="BR2087">
        <v>0</v>
      </c>
      <c r="BS2087">
        <v>2</v>
      </c>
      <c r="BT2087">
        <v>6</v>
      </c>
      <c r="BU2087" t="s">
        <v>2078</v>
      </c>
    </row>
    <row r="2088" spans="1:73">
      <c r="A2088" t="s">
        <v>2020</v>
      </c>
      <c r="B2088" t="s">
        <v>2021</v>
      </c>
      <c r="C2088">
        <v>54</v>
      </c>
      <c r="D2088" t="s">
        <v>119</v>
      </c>
      <c r="E2088" t="s">
        <v>183</v>
      </c>
      <c r="F2088" t="s">
        <v>184</v>
      </c>
      <c r="G2088">
        <v>0</v>
      </c>
      <c r="H2088">
        <v>0</v>
      </c>
      <c r="I2088">
        <v>0</v>
      </c>
      <c r="J2088">
        <v>0</v>
      </c>
      <c r="K2088">
        <v>0</v>
      </c>
      <c r="L2088">
        <v>0</v>
      </c>
      <c r="M2088">
        <v>0</v>
      </c>
      <c r="N2088">
        <v>1</v>
      </c>
      <c r="O2088">
        <v>0</v>
      </c>
      <c r="P2088">
        <v>0</v>
      </c>
      <c r="Q2088">
        <v>0</v>
      </c>
      <c r="R2088">
        <v>0</v>
      </c>
      <c r="S2088">
        <v>0</v>
      </c>
      <c r="T2088">
        <v>0</v>
      </c>
      <c r="U2088">
        <v>0</v>
      </c>
      <c r="V2088">
        <v>0</v>
      </c>
      <c r="W2088">
        <v>0</v>
      </c>
      <c r="X2088">
        <v>0</v>
      </c>
      <c r="Y2088">
        <v>0</v>
      </c>
      <c r="Z2088">
        <v>0</v>
      </c>
      <c r="AA2088">
        <v>0</v>
      </c>
      <c r="AB2088">
        <v>3</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1</v>
      </c>
      <c r="AU2088">
        <v>0</v>
      </c>
      <c r="AV2088">
        <v>0</v>
      </c>
      <c r="AW2088">
        <v>0</v>
      </c>
      <c r="AX2088">
        <v>0</v>
      </c>
      <c r="AY2088">
        <v>0</v>
      </c>
      <c r="AZ2088">
        <v>1</v>
      </c>
      <c r="BA2088">
        <v>0</v>
      </c>
      <c r="BB2088">
        <v>0</v>
      </c>
      <c r="BC2088">
        <v>0</v>
      </c>
      <c r="BD2088">
        <v>0</v>
      </c>
      <c r="BE2088">
        <v>0</v>
      </c>
      <c r="BF2088">
        <v>0</v>
      </c>
      <c r="BG2088">
        <v>0</v>
      </c>
      <c r="BH2088">
        <v>0</v>
      </c>
      <c r="BI2088">
        <v>0</v>
      </c>
      <c r="BJ2088">
        <v>0</v>
      </c>
      <c r="BK2088">
        <v>0</v>
      </c>
      <c r="BL2088">
        <v>0</v>
      </c>
      <c r="BM2088">
        <v>0</v>
      </c>
      <c r="BN2088">
        <v>0</v>
      </c>
      <c r="BO2088">
        <v>1</v>
      </c>
      <c r="BP2088">
        <v>0</v>
      </c>
      <c r="BQ2088">
        <v>0</v>
      </c>
      <c r="BR2088">
        <v>0</v>
      </c>
      <c r="BS2088">
        <v>1</v>
      </c>
      <c r="BT2088">
        <v>5</v>
      </c>
      <c r="BU2088" t="s">
        <v>2079</v>
      </c>
    </row>
    <row r="2089" spans="1:73">
      <c r="A2089" t="s">
        <v>2020</v>
      </c>
      <c r="B2089" t="s">
        <v>2021</v>
      </c>
      <c r="C2089">
        <v>55</v>
      </c>
      <c r="D2089" t="s">
        <v>119</v>
      </c>
      <c r="E2089" t="s">
        <v>2044</v>
      </c>
      <c r="F2089" t="s">
        <v>101</v>
      </c>
      <c r="G2089">
        <v>0</v>
      </c>
      <c r="H2089">
        <v>5</v>
      </c>
      <c r="I2089">
        <v>2</v>
      </c>
      <c r="J2089">
        <v>0</v>
      </c>
      <c r="K2089">
        <v>0</v>
      </c>
      <c r="L2089">
        <v>12</v>
      </c>
      <c r="M2089">
        <v>0</v>
      </c>
      <c r="N2089">
        <v>12</v>
      </c>
      <c r="O2089">
        <v>0</v>
      </c>
      <c r="P2089">
        <v>0</v>
      </c>
      <c r="Q2089">
        <v>2</v>
      </c>
      <c r="R2089">
        <v>2</v>
      </c>
      <c r="S2089">
        <v>18</v>
      </c>
      <c r="T2089">
        <v>7</v>
      </c>
      <c r="U2089">
        <v>0</v>
      </c>
      <c r="V2089">
        <v>0</v>
      </c>
      <c r="W2089">
        <v>2</v>
      </c>
      <c r="X2089">
        <v>0</v>
      </c>
      <c r="Y2089">
        <v>1</v>
      </c>
      <c r="Z2089">
        <v>0</v>
      </c>
      <c r="AA2089">
        <v>0</v>
      </c>
      <c r="AB2089">
        <v>81</v>
      </c>
      <c r="AC2089">
        <v>0</v>
      </c>
      <c r="AD2089">
        <v>0</v>
      </c>
      <c r="AE2089">
        <v>1</v>
      </c>
      <c r="AF2089">
        <v>0</v>
      </c>
      <c r="AG2089">
        <v>3</v>
      </c>
      <c r="AH2089">
        <v>4</v>
      </c>
      <c r="AI2089">
        <v>8</v>
      </c>
      <c r="AJ2089">
        <v>0</v>
      </c>
      <c r="AK2089">
        <v>0</v>
      </c>
      <c r="AL2089">
        <v>1</v>
      </c>
      <c r="AM2089">
        <v>9</v>
      </c>
      <c r="AN2089">
        <v>0</v>
      </c>
      <c r="AO2089">
        <v>0</v>
      </c>
      <c r="AP2089">
        <v>1</v>
      </c>
      <c r="AQ2089">
        <v>2</v>
      </c>
      <c r="AR2089">
        <v>0</v>
      </c>
      <c r="AS2089">
        <v>0</v>
      </c>
      <c r="AT2089">
        <v>2</v>
      </c>
      <c r="AU2089">
        <v>8</v>
      </c>
      <c r="AV2089">
        <v>3</v>
      </c>
      <c r="AW2089">
        <v>2</v>
      </c>
      <c r="AX2089">
        <v>7</v>
      </c>
      <c r="AY2089">
        <v>20</v>
      </c>
      <c r="AZ2089">
        <v>10</v>
      </c>
      <c r="BA2089">
        <v>23</v>
      </c>
      <c r="BB2089">
        <v>5</v>
      </c>
      <c r="BC2089">
        <v>17</v>
      </c>
      <c r="BD2089">
        <v>0</v>
      </c>
      <c r="BE2089">
        <v>0</v>
      </c>
      <c r="BF2089">
        <v>1</v>
      </c>
      <c r="BG2089">
        <v>0</v>
      </c>
      <c r="BH2089">
        <v>0</v>
      </c>
      <c r="BI2089">
        <v>10</v>
      </c>
      <c r="BJ2089">
        <v>6</v>
      </c>
      <c r="BK2089">
        <v>0</v>
      </c>
      <c r="BL2089">
        <v>0</v>
      </c>
      <c r="BM2089">
        <v>0</v>
      </c>
      <c r="BN2089">
        <v>9</v>
      </c>
      <c r="BO2089">
        <v>21</v>
      </c>
      <c r="BP2089">
        <v>2</v>
      </c>
      <c r="BQ2089">
        <v>0</v>
      </c>
      <c r="BR2089">
        <v>1</v>
      </c>
      <c r="BS2089">
        <v>6</v>
      </c>
      <c r="BT2089">
        <v>136</v>
      </c>
      <c r="BU2089" t="s">
        <v>2080</v>
      </c>
    </row>
    <row r="2090" spans="1:73">
      <c r="A2090" t="s">
        <v>2020</v>
      </c>
      <c r="B2090" t="s">
        <v>2021</v>
      </c>
      <c r="C2090">
        <v>56</v>
      </c>
      <c r="D2090" t="s">
        <v>119</v>
      </c>
      <c r="E2090" t="s">
        <v>2036</v>
      </c>
      <c r="F2090" t="s">
        <v>92</v>
      </c>
      <c r="G2090">
        <v>0</v>
      </c>
      <c r="H2090">
        <v>2</v>
      </c>
      <c r="I2090">
        <v>0</v>
      </c>
      <c r="J2090">
        <v>0</v>
      </c>
      <c r="K2090">
        <v>0</v>
      </c>
      <c r="L2090">
        <v>1</v>
      </c>
      <c r="M2090">
        <v>0</v>
      </c>
      <c r="N2090">
        <v>0</v>
      </c>
      <c r="O2090">
        <v>0</v>
      </c>
      <c r="P2090">
        <v>0</v>
      </c>
      <c r="Q2090">
        <v>0</v>
      </c>
      <c r="R2090">
        <v>0</v>
      </c>
      <c r="S2090">
        <v>0</v>
      </c>
      <c r="T2090">
        <v>0</v>
      </c>
      <c r="U2090">
        <v>0</v>
      </c>
      <c r="V2090">
        <v>0</v>
      </c>
      <c r="W2090">
        <v>0</v>
      </c>
      <c r="X2090">
        <v>0</v>
      </c>
      <c r="Y2090">
        <v>0</v>
      </c>
      <c r="Z2090">
        <v>0</v>
      </c>
      <c r="AA2090">
        <v>0</v>
      </c>
      <c r="AB2090">
        <v>7</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2</v>
      </c>
      <c r="AZ2090">
        <v>0</v>
      </c>
      <c r="BA2090">
        <v>0</v>
      </c>
      <c r="BB2090">
        <v>1</v>
      </c>
      <c r="BC2090">
        <v>0</v>
      </c>
      <c r="BD2090">
        <v>0</v>
      </c>
      <c r="BE2090">
        <v>0</v>
      </c>
      <c r="BF2090">
        <v>0</v>
      </c>
      <c r="BG2090">
        <v>0</v>
      </c>
      <c r="BH2090">
        <v>0</v>
      </c>
      <c r="BI2090">
        <v>3</v>
      </c>
      <c r="BJ2090">
        <v>0</v>
      </c>
      <c r="BK2090">
        <v>0</v>
      </c>
      <c r="BL2090">
        <v>0</v>
      </c>
      <c r="BM2090">
        <v>0</v>
      </c>
      <c r="BN2090">
        <v>0</v>
      </c>
      <c r="BO2090">
        <v>0</v>
      </c>
      <c r="BP2090">
        <v>0</v>
      </c>
      <c r="BQ2090">
        <v>0</v>
      </c>
      <c r="BR2090">
        <v>0</v>
      </c>
      <c r="BS2090">
        <v>1</v>
      </c>
      <c r="BT2090">
        <v>9</v>
      </c>
      <c r="BU2090" t="s">
        <v>2081</v>
      </c>
    </row>
    <row r="2091" spans="1:73">
      <c r="A2091" t="s">
        <v>2020</v>
      </c>
      <c r="B2091" t="s">
        <v>2021</v>
      </c>
      <c r="C2091">
        <v>57</v>
      </c>
      <c r="D2091" t="s">
        <v>119</v>
      </c>
      <c r="E2091" t="s">
        <v>78</v>
      </c>
      <c r="F2091" t="s">
        <v>77</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0</v>
      </c>
      <c r="BP2091">
        <v>0</v>
      </c>
      <c r="BQ2091">
        <v>0</v>
      </c>
      <c r="BR2091">
        <v>0</v>
      </c>
      <c r="BS2091">
        <v>1</v>
      </c>
      <c r="BT2091">
        <v>2</v>
      </c>
      <c r="BU2091" t="s">
        <v>2082</v>
      </c>
    </row>
    <row r="2092" spans="1:73">
      <c r="A2092" t="s">
        <v>2020</v>
      </c>
      <c r="B2092" t="s">
        <v>2021</v>
      </c>
      <c r="C2092">
        <v>58</v>
      </c>
      <c r="D2092" t="s">
        <v>119</v>
      </c>
      <c r="E2092" t="s">
        <v>2036</v>
      </c>
      <c r="F2092" t="s">
        <v>92</v>
      </c>
      <c r="G2092">
        <v>3</v>
      </c>
      <c r="H2092">
        <v>11</v>
      </c>
      <c r="I2092">
        <v>10</v>
      </c>
      <c r="J2092">
        <v>0</v>
      </c>
      <c r="K2092">
        <v>0</v>
      </c>
      <c r="L2092">
        <v>19</v>
      </c>
      <c r="M2092">
        <v>0</v>
      </c>
      <c r="N2092">
        <v>22</v>
      </c>
      <c r="O2092">
        <v>0</v>
      </c>
      <c r="P2092">
        <v>0</v>
      </c>
      <c r="Q2092">
        <v>0</v>
      </c>
      <c r="R2092">
        <v>2</v>
      </c>
      <c r="S2092">
        <v>41</v>
      </c>
      <c r="T2092">
        <v>16</v>
      </c>
      <c r="U2092">
        <v>0</v>
      </c>
      <c r="V2092">
        <v>3</v>
      </c>
      <c r="W2092">
        <v>3</v>
      </c>
      <c r="X2092">
        <v>0</v>
      </c>
      <c r="Y2092">
        <v>1</v>
      </c>
      <c r="Z2092">
        <v>1</v>
      </c>
      <c r="AA2092">
        <v>0</v>
      </c>
      <c r="AB2092">
        <v>151</v>
      </c>
      <c r="AC2092">
        <v>4</v>
      </c>
      <c r="AD2092">
        <v>0</v>
      </c>
      <c r="AE2092">
        <v>4</v>
      </c>
      <c r="AF2092">
        <v>0</v>
      </c>
      <c r="AG2092">
        <v>0</v>
      </c>
      <c r="AH2092">
        <v>2</v>
      </c>
      <c r="AI2092">
        <v>19</v>
      </c>
      <c r="AJ2092">
        <v>0</v>
      </c>
      <c r="AK2092">
        <v>0</v>
      </c>
      <c r="AL2092">
        <v>3</v>
      </c>
      <c r="AM2092">
        <v>16</v>
      </c>
      <c r="AN2092">
        <v>0</v>
      </c>
      <c r="AO2092">
        <v>2</v>
      </c>
      <c r="AP2092">
        <v>1</v>
      </c>
      <c r="AQ2092">
        <v>4</v>
      </c>
      <c r="AR2092">
        <v>0</v>
      </c>
      <c r="AS2092">
        <v>0</v>
      </c>
      <c r="AT2092">
        <v>1</v>
      </c>
      <c r="AU2092">
        <v>4</v>
      </c>
      <c r="AV2092">
        <v>6</v>
      </c>
      <c r="AW2092">
        <v>11</v>
      </c>
      <c r="AX2092">
        <v>12</v>
      </c>
      <c r="AY2092">
        <v>47</v>
      </c>
      <c r="AZ2092">
        <v>16</v>
      </c>
      <c r="BA2092">
        <v>28</v>
      </c>
      <c r="BB2092">
        <v>7</v>
      </c>
      <c r="BC2092">
        <v>16</v>
      </c>
      <c r="BD2092">
        <v>0</v>
      </c>
      <c r="BE2092">
        <v>0</v>
      </c>
      <c r="BF2092">
        <v>1</v>
      </c>
      <c r="BG2092">
        <v>0</v>
      </c>
      <c r="BH2092">
        <v>0</v>
      </c>
      <c r="BI2092">
        <v>14</v>
      </c>
      <c r="BJ2092">
        <v>14</v>
      </c>
      <c r="BK2092">
        <v>0</v>
      </c>
      <c r="BL2092">
        <v>3</v>
      </c>
      <c r="BM2092">
        <v>1</v>
      </c>
      <c r="BN2092">
        <v>2</v>
      </c>
      <c r="BO2092">
        <v>30</v>
      </c>
      <c r="BP2092">
        <v>6</v>
      </c>
      <c r="BQ2092">
        <v>0</v>
      </c>
      <c r="BR2092">
        <v>1</v>
      </c>
      <c r="BS2092">
        <v>13</v>
      </c>
      <c r="BT2092">
        <v>260</v>
      </c>
      <c r="BU2092" t="s">
        <v>2083</v>
      </c>
    </row>
    <row r="2093" spans="1:73">
      <c r="A2093" t="s">
        <v>2020</v>
      </c>
      <c r="B2093" t="s">
        <v>2021</v>
      </c>
      <c r="C2093">
        <v>59</v>
      </c>
      <c r="D2093" t="s">
        <v>119</v>
      </c>
      <c r="E2093" t="s">
        <v>78</v>
      </c>
      <c r="F2093" t="s">
        <v>77</v>
      </c>
      <c r="G2093">
        <v>0</v>
      </c>
      <c r="H2093">
        <v>4</v>
      </c>
      <c r="I2093">
        <v>2</v>
      </c>
      <c r="J2093">
        <v>0</v>
      </c>
      <c r="K2093">
        <v>0</v>
      </c>
      <c r="L2093">
        <v>1</v>
      </c>
      <c r="M2093">
        <v>0</v>
      </c>
      <c r="N2093">
        <v>9</v>
      </c>
      <c r="O2093">
        <v>0</v>
      </c>
      <c r="P2093">
        <v>0</v>
      </c>
      <c r="Q2093">
        <v>1</v>
      </c>
      <c r="R2093">
        <v>0</v>
      </c>
      <c r="S2093">
        <v>4</v>
      </c>
      <c r="T2093">
        <v>4</v>
      </c>
      <c r="U2093">
        <v>0</v>
      </c>
      <c r="V2093">
        <v>0</v>
      </c>
      <c r="W2093">
        <v>1</v>
      </c>
      <c r="X2093">
        <v>0</v>
      </c>
      <c r="Y2093">
        <v>0</v>
      </c>
      <c r="Z2093">
        <v>0</v>
      </c>
      <c r="AA2093">
        <v>0</v>
      </c>
      <c r="AB2093">
        <v>33</v>
      </c>
      <c r="AC2093">
        <v>0</v>
      </c>
      <c r="AD2093">
        <v>0</v>
      </c>
      <c r="AE2093">
        <v>1</v>
      </c>
      <c r="AF2093">
        <v>0</v>
      </c>
      <c r="AG2093">
        <v>0</v>
      </c>
      <c r="AH2093">
        <v>0</v>
      </c>
      <c r="AI2093">
        <v>0</v>
      </c>
      <c r="AJ2093">
        <v>0</v>
      </c>
      <c r="AK2093">
        <v>0</v>
      </c>
      <c r="AL2093">
        <v>0</v>
      </c>
      <c r="AM2093">
        <v>5</v>
      </c>
      <c r="AN2093">
        <v>0</v>
      </c>
      <c r="AO2093">
        <v>1</v>
      </c>
      <c r="AP2093">
        <v>0</v>
      </c>
      <c r="AQ2093">
        <v>1</v>
      </c>
      <c r="AR2093">
        <v>0</v>
      </c>
      <c r="AS2093">
        <v>0</v>
      </c>
      <c r="AT2093">
        <v>3</v>
      </c>
      <c r="AU2093">
        <v>3</v>
      </c>
      <c r="AV2093">
        <v>1</v>
      </c>
      <c r="AW2093">
        <v>2</v>
      </c>
      <c r="AX2093">
        <v>2</v>
      </c>
      <c r="AY2093">
        <v>5</v>
      </c>
      <c r="AZ2093">
        <v>8</v>
      </c>
      <c r="BA2093">
        <v>8</v>
      </c>
      <c r="BB2093">
        <v>0</v>
      </c>
      <c r="BC2093">
        <v>8</v>
      </c>
      <c r="BD2093">
        <v>0</v>
      </c>
      <c r="BE2093">
        <v>0</v>
      </c>
      <c r="BF2093">
        <v>0</v>
      </c>
      <c r="BG2093">
        <v>0</v>
      </c>
      <c r="BH2093">
        <v>0</v>
      </c>
      <c r="BI2093">
        <v>5</v>
      </c>
      <c r="BJ2093">
        <v>7</v>
      </c>
      <c r="BK2093">
        <v>0</v>
      </c>
      <c r="BL2093">
        <v>1</v>
      </c>
      <c r="BM2093">
        <v>2</v>
      </c>
      <c r="BN2093">
        <v>1</v>
      </c>
      <c r="BO2093">
        <v>11</v>
      </c>
      <c r="BP2093">
        <v>0</v>
      </c>
      <c r="BQ2093">
        <v>2</v>
      </c>
      <c r="BR2093">
        <v>0</v>
      </c>
      <c r="BS2093">
        <v>2</v>
      </c>
      <c r="BT2093">
        <v>58</v>
      </c>
      <c r="BU2093" t="s">
        <v>2084</v>
      </c>
    </row>
    <row r="2094" spans="1:73">
      <c r="A2094" t="s">
        <v>2020</v>
      </c>
      <c r="B2094" t="s">
        <v>2021</v>
      </c>
      <c r="C2094">
        <v>60</v>
      </c>
      <c r="D2094" t="s">
        <v>119</v>
      </c>
      <c r="E2094" t="s">
        <v>2049</v>
      </c>
      <c r="F2094" t="s">
        <v>101</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3</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1</v>
      </c>
      <c r="AY2094">
        <v>0</v>
      </c>
      <c r="AZ2094">
        <v>1</v>
      </c>
      <c r="BA2094">
        <v>1</v>
      </c>
      <c r="BB2094">
        <v>0</v>
      </c>
      <c r="BC2094">
        <v>0</v>
      </c>
      <c r="BD2094">
        <v>0</v>
      </c>
      <c r="BE2094">
        <v>0</v>
      </c>
      <c r="BF2094">
        <v>0</v>
      </c>
      <c r="BG2094">
        <v>0</v>
      </c>
      <c r="BH2094">
        <v>0</v>
      </c>
      <c r="BI2094">
        <v>1</v>
      </c>
      <c r="BJ2094">
        <v>0</v>
      </c>
      <c r="BK2094">
        <v>0</v>
      </c>
      <c r="BL2094">
        <v>0</v>
      </c>
      <c r="BM2094">
        <v>0</v>
      </c>
      <c r="BN2094">
        <v>0</v>
      </c>
      <c r="BO2094">
        <v>1</v>
      </c>
      <c r="BP2094">
        <v>1</v>
      </c>
      <c r="BQ2094">
        <v>0</v>
      </c>
      <c r="BR2094">
        <v>0</v>
      </c>
      <c r="BS2094">
        <v>1</v>
      </c>
      <c r="BT2094">
        <v>3</v>
      </c>
      <c r="BU2094" t="s">
        <v>2085</v>
      </c>
    </row>
    <row r="2095" spans="1:73">
      <c r="A2095" t="s">
        <v>2020</v>
      </c>
      <c r="B2095" t="s">
        <v>2021</v>
      </c>
      <c r="C2095">
        <v>61</v>
      </c>
      <c r="D2095" t="s">
        <v>119</v>
      </c>
      <c r="E2095" t="s">
        <v>78</v>
      </c>
      <c r="F2095" t="s">
        <v>77</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1</v>
      </c>
      <c r="BT2095">
        <v>2</v>
      </c>
      <c r="BU2095" t="s">
        <v>2086</v>
      </c>
    </row>
    <row r="2096" spans="1:73">
      <c r="A2096" t="s">
        <v>2020</v>
      </c>
      <c r="B2096" t="s">
        <v>2021</v>
      </c>
      <c r="C2096">
        <v>62</v>
      </c>
      <c r="D2096" t="s">
        <v>119</v>
      </c>
      <c r="E2096" t="s">
        <v>2049</v>
      </c>
      <c r="F2096" t="s">
        <v>101</v>
      </c>
      <c r="G2096">
        <v>5</v>
      </c>
      <c r="H2096">
        <v>12</v>
      </c>
      <c r="I2096">
        <v>5</v>
      </c>
      <c r="J2096">
        <v>0</v>
      </c>
      <c r="K2096">
        <v>0</v>
      </c>
      <c r="L2096">
        <v>12</v>
      </c>
      <c r="M2096">
        <v>0</v>
      </c>
      <c r="N2096">
        <v>24</v>
      </c>
      <c r="O2096">
        <v>0</v>
      </c>
      <c r="P2096">
        <v>0</v>
      </c>
      <c r="Q2096">
        <v>0</v>
      </c>
      <c r="R2096">
        <v>4</v>
      </c>
      <c r="S2096">
        <v>41</v>
      </c>
      <c r="T2096">
        <v>14</v>
      </c>
      <c r="U2096">
        <v>0</v>
      </c>
      <c r="V2096">
        <v>7</v>
      </c>
      <c r="W2096">
        <v>8</v>
      </c>
      <c r="X2096">
        <v>0</v>
      </c>
      <c r="Y2096">
        <v>0</v>
      </c>
      <c r="Z2096">
        <v>1</v>
      </c>
      <c r="AA2096">
        <v>0</v>
      </c>
      <c r="AB2096">
        <v>136</v>
      </c>
      <c r="AC2096">
        <v>6</v>
      </c>
      <c r="AD2096">
        <v>0</v>
      </c>
      <c r="AE2096">
        <v>1</v>
      </c>
      <c r="AF2096">
        <v>0</v>
      </c>
      <c r="AG2096">
        <v>0</v>
      </c>
      <c r="AH2096">
        <v>0</v>
      </c>
      <c r="AI2096">
        <v>15</v>
      </c>
      <c r="AJ2096">
        <v>0</v>
      </c>
      <c r="AK2096">
        <v>0</v>
      </c>
      <c r="AL2096">
        <v>3</v>
      </c>
      <c r="AM2096">
        <v>24</v>
      </c>
      <c r="AN2096">
        <v>0</v>
      </c>
      <c r="AO2096">
        <v>0</v>
      </c>
      <c r="AP2096">
        <v>3</v>
      </c>
      <c r="AQ2096">
        <v>7</v>
      </c>
      <c r="AR2096">
        <v>0</v>
      </c>
      <c r="AS2096">
        <v>0</v>
      </c>
      <c r="AT2096">
        <v>5</v>
      </c>
      <c r="AU2096">
        <v>0</v>
      </c>
      <c r="AV2096">
        <v>3</v>
      </c>
      <c r="AW2096">
        <v>4</v>
      </c>
      <c r="AX2096">
        <v>17</v>
      </c>
      <c r="AY2096">
        <v>23</v>
      </c>
      <c r="AZ2096">
        <v>27</v>
      </c>
      <c r="BA2096">
        <v>46</v>
      </c>
      <c r="BB2096">
        <v>1</v>
      </c>
      <c r="BC2096">
        <v>31</v>
      </c>
      <c r="BD2096">
        <v>0</v>
      </c>
      <c r="BE2096">
        <v>0</v>
      </c>
      <c r="BF2096">
        <v>2</v>
      </c>
      <c r="BG2096">
        <v>0</v>
      </c>
      <c r="BH2096">
        <v>0</v>
      </c>
      <c r="BI2096">
        <v>19</v>
      </c>
      <c r="BJ2096">
        <v>18</v>
      </c>
      <c r="BK2096">
        <v>0</v>
      </c>
      <c r="BL2096">
        <v>2</v>
      </c>
      <c r="BM2096">
        <v>1</v>
      </c>
      <c r="BN2096">
        <v>10</v>
      </c>
      <c r="BO2096">
        <v>36</v>
      </c>
      <c r="BP2096">
        <v>14</v>
      </c>
      <c r="BQ2096">
        <v>0</v>
      </c>
      <c r="BR2096">
        <v>1</v>
      </c>
      <c r="BS2096">
        <v>10</v>
      </c>
      <c r="BT2096">
        <v>208</v>
      </c>
      <c r="BU2096" t="s">
        <v>2087</v>
      </c>
    </row>
    <row r="2097" spans="1:73">
      <c r="A2097" t="s">
        <v>2020</v>
      </c>
      <c r="B2097" t="s">
        <v>2021</v>
      </c>
      <c r="C2097">
        <v>63</v>
      </c>
      <c r="D2097" t="s">
        <v>119</v>
      </c>
      <c r="E2097" t="s">
        <v>78</v>
      </c>
      <c r="F2097" t="s">
        <v>77</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1</v>
      </c>
      <c r="BT2097">
        <v>2</v>
      </c>
      <c r="BU2097" t="s">
        <v>2088</v>
      </c>
    </row>
    <row r="2098" spans="1:73">
      <c r="A2098" t="s">
        <v>2020</v>
      </c>
      <c r="B2098" t="s">
        <v>2021</v>
      </c>
      <c r="C2098">
        <v>64</v>
      </c>
      <c r="D2098" t="s">
        <v>119</v>
      </c>
      <c r="E2098" t="s">
        <v>2036</v>
      </c>
      <c r="F2098" t="s">
        <v>92</v>
      </c>
      <c r="G2098">
        <v>2</v>
      </c>
      <c r="H2098">
        <v>5</v>
      </c>
      <c r="I2098">
        <v>3</v>
      </c>
      <c r="J2098">
        <v>0</v>
      </c>
      <c r="K2098">
        <v>0</v>
      </c>
      <c r="L2098">
        <v>2</v>
      </c>
      <c r="M2098">
        <v>0</v>
      </c>
      <c r="N2098">
        <v>7</v>
      </c>
      <c r="O2098">
        <v>0</v>
      </c>
      <c r="P2098">
        <v>0</v>
      </c>
      <c r="Q2098">
        <v>1</v>
      </c>
      <c r="R2098">
        <v>1</v>
      </c>
      <c r="S2098">
        <v>10</v>
      </c>
      <c r="T2098">
        <v>2</v>
      </c>
      <c r="U2098">
        <v>0</v>
      </c>
      <c r="V2098">
        <v>2</v>
      </c>
      <c r="W2098">
        <v>2</v>
      </c>
      <c r="X2098">
        <v>0</v>
      </c>
      <c r="Y2098">
        <v>0</v>
      </c>
      <c r="Z2098">
        <v>0</v>
      </c>
      <c r="AA2098">
        <v>0</v>
      </c>
      <c r="AB2098">
        <v>27</v>
      </c>
      <c r="AC2098">
        <v>2</v>
      </c>
      <c r="AD2098">
        <v>0</v>
      </c>
      <c r="AE2098">
        <v>0</v>
      </c>
      <c r="AF2098">
        <v>0</v>
      </c>
      <c r="AG2098">
        <v>0</v>
      </c>
      <c r="AH2098">
        <v>0</v>
      </c>
      <c r="AI2098">
        <v>2</v>
      </c>
      <c r="AJ2098">
        <v>0</v>
      </c>
      <c r="AK2098">
        <v>0</v>
      </c>
      <c r="AL2098">
        <v>0</v>
      </c>
      <c r="AM2098">
        <v>2</v>
      </c>
      <c r="AN2098">
        <v>0</v>
      </c>
      <c r="AO2098">
        <v>0</v>
      </c>
      <c r="AP2098">
        <v>0</v>
      </c>
      <c r="AQ2098">
        <v>0</v>
      </c>
      <c r="AR2098">
        <v>0</v>
      </c>
      <c r="AS2098">
        <v>0</v>
      </c>
      <c r="AT2098">
        <v>0</v>
      </c>
      <c r="AU2098">
        <v>0</v>
      </c>
      <c r="AV2098">
        <v>0</v>
      </c>
      <c r="AW2098">
        <v>3</v>
      </c>
      <c r="AX2098">
        <v>2</v>
      </c>
      <c r="AY2098">
        <v>3</v>
      </c>
      <c r="AZ2098">
        <v>4</v>
      </c>
      <c r="BA2098">
        <v>4</v>
      </c>
      <c r="BB2098">
        <v>1</v>
      </c>
      <c r="BC2098">
        <v>6</v>
      </c>
      <c r="BD2098">
        <v>0</v>
      </c>
      <c r="BE2098">
        <v>0</v>
      </c>
      <c r="BF2098">
        <v>0</v>
      </c>
      <c r="BG2098">
        <v>0</v>
      </c>
      <c r="BH2098">
        <v>0</v>
      </c>
      <c r="BI2098">
        <v>4</v>
      </c>
      <c r="BJ2098">
        <v>4</v>
      </c>
      <c r="BK2098">
        <v>0</v>
      </c>
      <c r="BL2098">
        <v>0</v>
      </c>
      <c r="BM2098">
        <v>0</v>
      </c>
      <c r="BN2098">
        <v>2</v>
      </c>
      <c r="BO2098">
        <v>9</v>
      </c>
      <c r="BP2098">
        <v>2</v>
      </c>
      <c r="BQ2098">
        <v>0</v>
      </c>
      <c r="BR2098">
        <v>0</v>
      </c>
      <c r="BS2098">
        <v>3</v>
      </c>
      <c r="BT2098">
        <v>39</v>
      </c>
      <c r="BU2098" t="s">
        <v>2089</v>
      </c>
    </row>
    <row r="2099" spans="1:73">
      <c r="A2099" t="s">
        <v>2020</v>
      </c>
      <c r="B2099" t="s">
        <v>2021</v>
      </c>
      <c r="C2099">
        <v>65</v>
      </c>
      <c r="D2099" t="s">
        <v>119</v>
      </c>
      <c r="E2099" t="s">
        <v>2044</v>
      </c>
      <c r="F2099" t="s">
        <v>101</v>
      </c>
      <c r="G2099">
        <v>3</v>
      </c>
      <c r="H2099">
        <v>9</v>
      </c>
      <c r="I2099">
        <v>2</v>
      </c>
      <c r="J2099">
        <v>0</v>
      </c>
      <c r="K2099">
        <v>0</v>
      </c>
      <c r="L2099">
        <v>15</v>
      </c>
      <c r="M2099">
        <v>0</v>
      </c>
      <c r="N2099">
        <v>29</v>
      </c>
      <c r="O2099">
        <v>0</v>
      </c>
      <c r="P2099">
        <v>0</v>
      </c>
      <c r="Q2099">
        <v>2</v>
      </c>
      <c r="R2099">
        <v>1</v>
      </c>
      <c r="S2099">
        <v>35</v>
      </c>
      <c r="T2099">
        <v>14</v>
      </c>
      <c r="U2099">
        <v>0</v>
      </c>
      <c r="V2099">
        <v>2</v>
      </c>
      <c r="W2099">
        <v>6</v>
      </c>
      <c r="X2099">
        <v>0</v>
      </c>
      <c r="Y2099">
        <v>0</v>
      </c>
      <c r="Z2099">
        <v>0</v>
      </c>
      <c r="AA2099">
        <v>0</v>
      </c>
      <c r="AB2099">
        <v>132</v>
      </c>
      <c r="AC2099">
        <v>2</v>
      </c>
      <c r="AD2099">
        <v>0</v>
      </c>
      <c r="AE2099">
        <v>4</v>
      </c>
      <c r="AF2099">
        <v>0</v>
      </c>
      <c r="AG2099">
        <v>0</v>
      </c>
      <c r="AH2099">
        <v>2</v>
      </c>
      <c r="AI2099">
        <v>11</v>
      </c>
      <c r="AJ2099">
        <v>0</v>
      </c>
      <c r="AK2099">
        <v>0</v>
      </c>
      <c r="AL2099">
        <v>8</v>
      </c>
      <c r="AM2099">
        <v>17</v>
      </c>
      <c r="AN2099">
        <v>0</v>
      </c>
      <c r="AO2099">
        <v>3</v>
      </c>
      <c r="AP2099">
        <v>1</v>
      </c>
      <c r="AQ2099">
        <v>3</v>
      </c>
      <c r="AR2099">
        <v>0</v>
      </c>
      <c r="AS2099">
        <v>0</v>
      </c>
      <c r="AT2099">
        <v>2</v>
      </c>
      <c r="AU2099">
        <v>11</v>
      </c>
      <c r="AV2099">
        <v>5</v>
      </c>
      <c r="AW2099">
        <v>1</v>
      </c>
      <c r="AX2099">
        <v>15</v>
      </c>
      <c r="AY2099">
        <v>26</v>
      </c>
      <c r="AZ2099">
        <v>23</v>
      </c>
      <c r="BA2099">
        <v>33</v>
      </c>
      <c r="BB2099">
        <v>6</v>
      </c>
      <c r="BC2099">
        <v>17</v>
      </c>
      <c r="BD2099">
        <v>0</v>
      </c>
      <c r="BE2099">
        <v>0</v>
      </c>
      <c r="BF2099">
        <v>1</v>
      </c>
      <c r="BG2099">
        <v>0</v>
      </c>
      <c r="BH2099">
        <v>0</v>
      </c>
      <c r="BI2099">
        <v>21</v>
      </c>
      <c r="BJ2099">
        <v>8</v>
      </c>
      <c r="BK2099">
        <v>0</v>
      </c>
      <c r="BL2099">
        <v>2</v>
      </c>
      <c r="BM2099">
        <v>4</v>
      </c>
      <c r="BN2099">
        <v>8</v>
      </c>
      <c r="BO2099">
        <v>40</v>
      </c>
      <c r="BP2099">
        <v>5</v>
      </c>
      <c r="BQ2099">
        <v>0</v>
      </c>
      <c r="BR2099">
        <v>4</v>
      </c>
      <c r="BS2099">
        <v>5</v>
      </c>
      <c r="BT2099">
        <v>195</v>
      </c>
      <c r="BU2099" t="s">
        <v>2090</v>
      </c>
    </row>
    <row r="2100" spans="1:73">
      <c r="A2100" t="s">
        <v>2020</v>
      </c>
      <c r="B2100" t="s">
        <v>2021</v>
      </c>
      <c r="C2100">
        <v>66</v>
      </c>
      <c r="D2100" t="s">
        <v>119</v>
      </c>
      <c r="E2100" t="s">
        <v>78</v>
      </c>
      <c r="F2100" t="s">
        <v>77</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1</v>
      </c>
      <c r="BT2100">
        <v>2</v>
      </c>
      <c r="BU2100" t="s">
        <v>2088</v>
      </c>
    </row>
    <row r="2101" spans="1:73">
      <c r="A2101" t="s">
        <v>2020</v>
      </c>
      <c r="B2101" t="s">
        <v>2021</v>
      </c>
      <c r="C2101">
        <v>67</v>
      </c>
      <c r="D2101" t="s">
        <v>119</v>
      </c>
      <c r="E2101" t="s">
        <v>2041</v>
      </c>
      <c r="F2101" t="s">
        <v>92</v>
      </c>
      <c r="G2101">
        <v>2</v>
      </c>
      <c r="H2101">
        <v>19</v>
      </c>
      <c r="I2101">
        <v>11</v>
      </c>
      <c r="J2101">
        <v>0</v>
      </c>
      <c r="K2101">
        <v>0</v>
      </c>
      <c r="L2101">
        <v>13</v>
      </c>
      <c r="M2101">
        <v>0</v>
      </c>
      <c r="N2101">
        <v>34</v>
      </c>
      <c r="O2101">
        <v>1</v>
      </c>
      <c r="P2101">
        <v>1</v>
      </c>
      <c r="Q2101">
        <v>3</v>
      </c>
      <c r="R2101">
        <v>7</v>
      </c>
      <c r="S2101">
        <v>50</v>
      </c>
      <c r="T2101">
        <v>17</v>
      </c>
      <c r="U2101">
        <v>0</v>
      </c>
      <c r="V2101">
        <v>8</v>
      </c>
      <c r="W2101">
        <v>10</v>
      </c>
      <c r="X2101">
        <v>0</v>
      </c>
      <c r="Y2101">
        <v>1</v>
      </c>
      <c r="Z2101">
        <v>1</v>
      </c>
      <c r="AA2101">
        <v>0</v>
      </c>
      <c r="AB2101">
        <v>174</v>
      </c>
      <c r="AC2101">
        <v>6</v>
      </c>
      <c r="AD2101">
        <v>0</v>
      </c>
      <c r="AE2101">
        <v>1</v>
      </c>
      <c r="AF2101">
        <v>0</v>
      </c>
      <c r="AG2101">
        <v>0</v>
      </c>
      <c r="AH2101">
        <v>1</v>
      </c>
      <c r="AI2101">
        <v>9</v>
      </c>
      <c r="AJ2101">
        <v>0</v>
      </c>
      <c r="AK2101">
        <v>0</v>
      </c>
      <c r="AL2101">
        <v>6</v>
      </c>
      <c r="AM2101">
        <v>31</v>
      </c>
      <c r="AN2101">
        <v>0</v>
      </c>
      <c r="AO2101">
        <v>3</v>
      </c>
      <c r="AP2101">
        <v>1</v>
      </c>
      <c r="AQ2101">
        <v>4</v>
      </c>
      <c r="AR2101">
        <v>0</v>
      </c>
      <c r="AS2101">
        <v>0</v>
      </c>
      <c r="AT2101">
        <v>2</v>
      </c>
      <c r="AU2101">
        <v>1</v>
      </c>
      <c r="AV2101">
        <v>3</v>
      </c>
      <c r="AW2101">
        <v>10</v>
      </c>
      <c r="AX2101">
        <v>27</v>
      </c>
      <c r="AY2101">
        <v>28</v>
      </c>
      <c r="AZ2101">
        <v>37</v>
      </c>
      <c r="BA2101">
        <v>59</v>
      </c>
      <c r="BB2101">
        <v>10</v>
      </c>
      <c r="BC2101">
        <v>18</v>
      </c>
      <c r="BD2101">
        <v>0</v>
      </c>
      <c r="BE2101">
        <v>0</v>
      </c>
      <c r="BF2101">
        <v>0</v>
      </c>
      <c r="BG2101">
        <v>0</v>
      </c>
      <c r="BH2101">
        <v>2</v>
      </c>
      <c r="BI2101">
        <v>34</v>
      </c>
      <c r="BJ2101">
        <v>10</v>
      </c>
      <c r="BK2101">
        <v>0</v>
      </c>
      <c r="BL2101">
        <v>10</v>
      </c>
      <c r="BM2101">
        <v>2</v>
      </c>
      <c r="BN2101">
        <v>5</v>
      </c>
      <c r="BO2101">
        <v>48</v>
      </c>
      <c r="BP2101">
        <v>4</v>
      </c>
      <c r="BQ2101">
        <v>0</v>
      </c>
      <c r="BR2101">
        <v>10</v>
      </c>
      <c r="BS2101">
        <v>11</v>
      </c>
      <c r="BT2101">
        <v>275</v>
      </c>
      <c r="BU2101" t="s">
        <v>2091</v>
      </c>
    </row>
    <row r="2102" spans="1:73">
      <c r="A2102" t="s">
        <v>2020</v>
      </c>
      <c r="B2102" t="s">
        <v>2021</v>
      </c>
      <c r="C2102">
        <v>68</v>
      </c>
      <c r="D2102" t="s">
        <v>119</v>
      </c>
      <c r="E2102" t="s">
        <v>78</v>
      </c>
      <c r="F2102" t="s">
        <v>77</v>
      </c>
      <c r="G2102">
        <v>0</v>
      </c>
      <c r="H2102">
        <v>5</v>
      </c>
      <c r="I2102">
        <v>0</v>
      </c>
      <c r="J2102">
        <v>0</v>
      </c>
      <c r="K2102">
        <v>0</v>
      </c>
      <c r="L2102">
        <v>4</v>
      </c>
      <c r="M2102">
        <v>0</v>
      </c>
      <c r="N2102">
        <v>6</v>
      </c>
      <c r="O2102">
        <v>0</v>
      </c>
      <c r="P2102">
        <v>0</v>
      </c>
      <c r="Q2102">
        <v>0</v>
      </c>
      <c r="R2102">
        <v>0</v>
      </c>
      <c r="S2102">
        <v>8</v>
      </c>
      <c r="T2102">
        <v>6</v>
      </c>
      <c r="U2102">
        <v>0</v>
      </c>
      <c r="V2102">
        <v>3</v>
      </c>
      <c r="W2102">
        <v>1</v>
      </c>
      <c r="X2102">
        <v>0</v>
      </c>
      <c r="Y2102">
        <v>0</v>
      </c>
      <c r="Z2102">
        <v>0</v>
      </c>
      <c r="AA2102">
        <v>0</v>
      </c>
      <c r="AB2102">
        <v>51</v>
      </c>
      <c r="AC2102">
        <v>1</v>
      </c>
      <c r="AD2102">
        <v>0</v>
      </c>
      <c r="AE2102">
        <v>0</v>
      </c>
      <c r="AF2102">
        <v>0</v>
      </c>
      <c r="AG2102">
        <v>0</v>
      </c>
      <c r="AH2102">
        <v>11</v>
      </c>
      <c r="AI2102">
        <v>4</v>
      </c>
      <c r="AJ2102">
        <v>0</v>
      </c>
      <c r="AK2102">
        <v>0</v>
      </c>
      <c r="AL2102">
        <v>0</v>
      </c>
      <c r="AM2102">
        <v>3</v>
      </c>
      <c r="AN2102">
        <v>0</v>
      </c>
      <c r="AO2102">
        <v>0</v>
      </c>
      <c r="AP2102">
        <v>7</v>
      </c>
      <c r="AQ2102">
        <v>0</v>
      </c>
      <c r="AR2102">
        <v>0</v>
      </c>
      <c r="AS2102">
        <v>0</v>
      </c>
      <c r="AT2102">
        <v>2</v>
      </c>
      <c r="AU2102">
        <v>2</v>
      </c>
      <c r="AV2102">
        <v>0</v>
      </c>
      <c r="AW2102">
        <v>0</v>
      </c>
      <c r="AX2102">
        <v>14</v>
      </c>
      <c r="AY2102">
        <v>15</v>
      </c>
      <c r="AZ2102">
        <v>9</v>
      </c>
      <c r="BA2102">
        <v>17</v>
      </c>
      <c r="BB2102">
        <v>0</v>
      </c>
      <c r="BC2102">
        <v>16</v>
      </c>
      <c r="BD2102">
        <v>0</v>
      </c>
      <c r="BE2102">
        <v>0</v>
      </c>
      <c r="BF2102">
        <v>0</v>
      </c>
      <c r="BG2102">
        <v>0</v>
      </c>
      <c r="BH2102">
        <v>0</v>
      </c>
      <c r="BI2102">
        <v>8</v>
      </c>
      <c r="BJ2102">
        <v>4</v>
      </c>
      <c r="BK2102">
        <v>0</v>
      </c>
      <c r="BL2102">
        <v>0</v>
      </c>
      <c r="BM2102">
        <v>0</v>
      </c>
      <c r="BN2102">
        <v>5</v>
      </c>
      <c r="BO2102">
        <v>12</v>
      </c>
      <c r="BP2102">
        <v>0</v>
      </c>
      <c r="BQ2102">
        <v>0</v>
      </c>
      <c r="BR2102">
        <v>1</v>
      </c>
      <c r="BS2102">
        <v>3</v>
      </c>
      <c r="BT2102">
        <v>74</v>
      </c>
      <c r="BU2102" t="s">
        <v>2092</v>
      </c>
    </row>
    <row r="2103" spans="1:73">
      <c r="A2103" t="s">
        <v>2020</v>
      </c>
      <c r="B2103" t="s">
        <v>2021</v>
      </c>
      <c r="C2103">
        <v>69</v>
      </c>
      <c r="D2103" t="s">
        <v>119</v>
      </c>
      <c r="E2103" t="s">
        <v>2049</v>
      </c>
      <c r="F2103" t="s">
        <v>101</v>
      </c>
      <c r="G2103">
        <v>0</v>
      </c>
      <c r="H2103">
        <v>0</v>
      </c>
      <c r="I2103">
        <v>0</v>
      </c>
      <c r="J2103">
        <v>0</v>
      </c>
      <c r="K2103">
        <v>0</v>
      </c>
      <c r="L2103">
        <v>0</v>
      </c>
      <c r="M2103">
        <v>0</v>
      </c>
      <c r="N2103">
        <v>1</v>
      </c>
      <c r="O2103">
        <v>0</v>
      </c>
      <c r="P2103">
        <v>0</v>
      </c>
      <c r="Q2103">
        <v>0</v>
      </c>
      <c r="R2103">
        <v>0</v>
      </c>
      <c r="S2103">
        <v>0</v>
      </c>
      <c r="T2103">
        <v>0</v>
      </c>
      <c r="U2103">
        <v>0</v>
      </c>
      <c r="V2103">
        <v>0</v>
      </c>
      <c r="W2103">
        <v>0</v>
      </c>
      <c r="X2103">
        <v>0</v>
      </c>
      <c r="Y2103">
        <v>0</v>
      </c>
      <c r="Z2103">
        <v>0</v>
      </c>
      <c r="AA2103">
        <v>0</v>
      </c>
      <c r="AB2103">
        <v>4</v>
      </c>
      <c r="AC2103">
        <v>0</v>
      </c>
      <c r="AD2103">
        <v>0</v>
      </c>
      <c r="AE2103">
        <v>0</v>
      </c>
      <c r="AF2103">
        <v>0</v>
      </c>
      <c r="AG2103">
        <v>0</v>
      </c>
      <c r="AH2103">
        <v>0</v>
      </c>
      <c r="AI2103">
        <v>0</v>
      </c>
      <c r="AJ2103">
        <v>0</v>
      </c>
      <c r="AK2103">
        <v>0</v>
      </c>
      <c r="AL2103">
        <v>0</v>
      </c>
      <c r="AM2103">
        <v>2</v>
      </c>
      <c r="AN2103">
        <v>0</v>
      </c>
      <c r="AO2103">
        <v>0</v>
      </c>
      <c r="AP2103">
        <v>0</v>
      </c>
      <c r="AQ2103">
        <v>0</v>
      </c>
      <c r="AR2103">
        <v>0</v>
      </c>
      <c r="AS2103">
        <v>0</v>
      </c>
      <c r="AT2103">
        <v>1</v>
      </c>
      <c r="AU2103">
        <v>1</v>
      </c>
      <c r="AV2103">
        <v>0</v>
      </c>
      <c r="AW2103">
        <v>0</v>
      </c>
      <c r="AX2103">
        <v>0</v>
      </c>
      <c r="AY2103">
        <v>0</v>
      </c>
      <c r="AZ2103">
        <v>0</v>
      </c>
      <c r="BA2103">
        <v>2</v>
      </c>
      <c r="BB2103">
        <v>0</v>
      </c>
      <c r="BC2103">
        <v>0</v>
      </c>
      <c r="BD2103">
        <v>0</v>
      </c>
      <c r="BE2103">
        <v>0</v>
      </c>
      <c r="BF2103">
        <v>0</v>
      </c>
      <c r="BG2103">
        <v>0</v>
      </c>
      <c r="BH2103">
        <v>0</v>
      </c>
      <c r="BI2103">
        <v>0</v>
      </c>
      <c r="BJ2103">
        <v>0</v>
      </c>
      <c r="BK2103">
        <v>0</v>
      </c>
      <c r="BL2103">
        <v>0</v>
      </c>
      <c r="BM2103">
        <v>0</v>
      </c>
      <c r="BN2103">
        <v>0</v>
      </c>
      <c r="BO2103">
        <v>1</v>
      </c>
      <c r="BP2103">
        <v>0</v>
      </c>
      <c r="BQ2103">
        <v>0</v>
      </c>
      <c r="BR2103">
        <v>0</v>
      </c>
      <c r="BS2103">
        <v>1</v>
      </c>
      <c r="BT2103">
        <v>5</v>
      </c>
      <c r="BU2103" t="s">
        <v>2093</v>
      </c>
    </row>
    <row r="2104" spans="1:73">
      <c r="A2104" t="s">
        <v>2020</v>
      </c>
      <c r="B2104" t="s">
        <v>2021</v>
      </c>
      <c r="C2104">
        <v>70</v>
      </c>
      <c r="D2104" t="s">
        <v>119</v>
      </c>
      <c r="E2104" t="s">
        <v>78</v>
      </c>
      <c r="F2104" t="s">
        <v>77</v>
      </c>
      <c r="G2104">
        <v>0</v>
      </c>
      <c r="H2104">
        <v>0</v>
      </c>
      <c r="I2104">
        <v>0</v>
      </c>
      <c r="J2104">
        <v>0</v>
      </c>
      <c r="K2104">
        <v>0</v>
      </c>
      <c r="L2104">
        <v>0</v>
      </c>
      <c r="M2104">
        <v>0</v>
      </c>
      <c r="N2104">
        <v>2</v>
      </c>
      <c r="O2104">
        <v>0</v>
      </c>
      <c r="P2104">
        <v>0</v>
      </c>
      <c r="Q2104">
        <v>0</v>
      </c>
      <c r="R2104">
        <v>0</v>
      </c>
      <c r="S2104">
        <v>4</v>
      </c>
      <c r="T2104">
        <v>0</v>
      </c>
      <c r="U2104">
        <v>0</v>
      </c>
      <c r="V2104">
        <v>1</v>
      </c>
      <c r="W2104">
        <v>0</v>
      </c>
      <c r="X2104">
        <v>0</v>
      </c>
      <c r="Y2104">
        <v>0</v>
      </c>
      <c r="Z2104">
        <v>0</v>
      </c>
      <c r="AA2104">
        <v>0</v>
      </c>
      <c r="AB2104">
        <v>13</v>
      </c>
      <c r="AC2104">
        <v>0</v>
      </c>
      <c r="AD2104">
        <v>0</v>
      </c>
      <c r="AE2104">
        <v>0</v>
      </c>
      <c r="AF2104">
        <v>0</v>
      </c>
      <c r="AG2104">
        <v>0</v>
      </c>
      <c r="AH2104">
        <v>0</v>
      </c>
      <c r="AI2104">
        <v>0</v>
      </c>
      <c r="AJ2104">
        <v>0</v>
      </c>
      <c r="AK2104">
        <v>1</v>
      </c>
      <c r="AL2104">
        <v>0</v>
      </c>
      <c r="AM2104">
        <v>1</v>
      </c>
      <c r="AN2104">
        <v>0</v>
      </c>
      <c r="AO2104">
        <v>0</v>
      </c>
      <c r="AP2104">
        <v>0</v>
      </c>
      <c r="AQ2104">
        <v>0</v>
      </c>
      <c r="AR2104">
        <v>0</v>
      </c>
      <c r="AS2104">
        <v>0</v>
      </c>
      <c r="AT2104">
        <v>0</v>
      </c>
      <c r="AU2104">
        <v>0</v>
      </c>
      <c r="AV2104">
        <v>0</v>
      </c>
      <c r="AW2104">
        <v>0</v>
      </c>
      <c r="AX2104">
        <v>4</v>
      </c>
      <c r="AY2104">
        <v>2</v>
      </c>
      <c r="AZ2104">
        <v>4</v>
      </c>
      <c r="BA2104">
        <v>6</v>
      </c>
      <c r="BB2104">
        <v>0</v>
      </c>
      <c r="BC2104">
        <v>2</v>
      </c>
      <c r="BD2104">
        <v>0</v>
      </c>
      <c r="BE2104">
        <v>0</v>
      </c>
      <c r="BF2104">
        <v>0</v>
      </c>
      <c r="BG2104">
        <v>0</v>
      </c>
      <c r="BH2104">
        <v>0</v>
      </c>
      <c r="BI2104">
        <v>6</v>
      </c>
      <c r="BJ2104">
        <v>0</v>
      </c>
      <c r="BK2104">
        <v>0</v>
      </c>
      <c r="BL2104">
        <v>0</v>
      </c>
      <c r="BM2104">
        <v>0</v>
      </c>
      <c r="BN2104">
        <v>2</v>
      </c>
      <c r="BO2104">
        <v>4</v>
      </c>
      <c r="BP2104">
        <v>1</v>
      </c>
      <c r="BQ2104">
        <v>0</v>
      </c>
      <c r="BR2104">
        <v>3</v>
      </c>
      <c r="BS2104">
        <v>2</v>
      </c>
      <c r="BT2104">
        <v>18</v>
      </c>
      <c r="BU2104" t="s">
        <v>2094</v>
      </c>
    </row>
    <row r="2105" spans="1:73">
      <c r="A2105" t="s">
        <v>2020</v>
      </c>
      <c r="B2105" t="s">
        <v>2021</v>
      </c>
      <c r="C2105">
        <v>71</v>
      </c>
      <c r="D2105" t="s">
        <v>119</v>
      </c>
      <c r="E2105" t="s">
        <v>2049</v>
      </c>
      <c r="F2105" t="s">
        <v>101</v>
      </c>
      <c r="G2105">
        <v>1</v>
      </c>
      <c r="H2105">
        <v>6</v>
      </c>
      <c r="I2105">
        <v>0</v>
      </c>
      <c r="J2105">
        <v>0</v>
      </c>
      <c r="K2105">
        <v>0</v>
      </c>
      <c r="L2105">
        <v>11</v>
      </c>
      <c r="M2105">
        <v>0</v>
      </c>
      <c r="N2105">
        <v>5</v>
      </c>
      <c r="O2105">
        <v>0</v>
      </c>
      <c r="P2105">
        <v>0</v>
      </c>
      <c r="Q2105">
        <v>1</v>
      </c>
      <c r="R2105">
        <v>1</v>
      </c>
      <c r="S2105">
        <v>19</v>
      </c>
      <c r="T2105">
        <v>6</v>
      </c>
      <c r="U2105">
        <v>0</v>
      </c>
      <c r="V2105">
        <v>0</v>
      </c>
      <c r="W2105">
        <v>2</v>
      </c>
      <c r="X2105">
        <v>0</v>
      </c>
      <c r="Y2105">
        <v>0</v>
      </c>
      <c r="Z2105">
        <v>0</v>
      </c>
      <c r="AA2105">
        <v>0</v>
      </c>
      <c r="AB2105">
        <v>69</v>
      </c>
      <c r="AC2105">
        <v>0</v>
      </c>
      <c r="AD2105">
        <v>0</v>
      </c>
      <c r="AE2105">
        <v>0</v>
      </c>
      <c r="AF2105">
        <v>0</v>
      </c>
      <c r="AG2105">
        <v>0</v>
      </c>
      <c r="AH2105">
        <v>0</v>
      </c>
      <c r="AI2105">
        <v>8</v>
      </c>
      <c r="AJ2105">
        <v>0</v>
      </c>
      <c r="AK2105">
        <v>0</v>
      </c>
      <c r="AL2105">
        <v>4</v>
      </c>
      <c r="AM2105">
        <v>9</v>
      </c>
      <c r="AN2105">
        <v>0</v>
      </c>
      <c r="AO2105">
        <v>2</v>
      </c>
      <c r="AP2105">
        <v>0</v>
      </c>
      <c r="AQ2105">
        <v>2</v>
      </c>
      <c r="AR2105">
        <v>0</v>
      </c>
      <c r="AS2105">
        <v>0</v>
      </c>
      <c r="AT2105">
        <v>1</v>
      </c>
      <c r="AU2105">
        <v>2</v>
      </c>
      <c r="AV2105">
        <v>0</v>
      </c>
      <c r="AW2105">
        <v>0</v>
      </c>
      <c r="AX2105">
        <v>5</v>
      </c>
      <c r="AY2105">
        <v>21</v>
      </c>
      <c r="AZ2105">
        <v>9</v>
      </c>
      <c r="BA2105">
        <v>17</v>
      </c>
      <c r="BB2105">
        <v>1</v>
      </c>
      <c r="BC2105">
        <v>11</v>
      </c>
      <c r="BD2105">
        <v>0</v>
      </c>
      <c r="BE2105">
        <v>0</v>
      </c>
      <c r="BF2105">
        <v>0</v>
      </c>
      <c r="BG2105">
        <v>0</v>
      </c>
      <c r="BH2105">
        <v>0</v>
      </c>
      <c r="BI2105">
        <v>8</v>
      </c>
      <c r="BJ2105">
        <v>10</v>
      </c>
      <c r="BK2105">
        <v>0</v>
      </c>
      <c r="BL2105">
        <v>1</v>
      </c>
      <c r="BM2105">
        <v>0</v>
      </c>
      <c r="BN2105">
        <v>1</v>
      </c>
      <c r="BO2105">
        <v>11</v>
      </c>
      <c r="BP2105">
        <v>4</v>
      </c>
      <c r="BQ2105">
        <v>4</v>
      </c>
      <c r="BR2105">
        <v>0</v>
      </c>
      <c r="BS2105">
        <v>7</v>
      </c>
      <c r="BT2105">
        <v>119</v>
      </c>
      <c r="BU2105" t="s">
        <v>2095</v>
      </c>
    </row>
    <row r="2106" spans="1:73">
      <c r="A2106" t="s">
        <v>2020</v>
      </c>
      <c r="B2106" t="s">
        <v>2021</v>
      </c>
      <c r="C2106">
        <v>72</v>
      </c>
      <c r="D2106" t="s">
        <v>119</v>
      </c>
      <c r="E2106" t="s">
        <v>183</v>
      </c>
      <c r="F2106" t="s">
        <v>184</v>
      </c>
      <c r="G2106">
        <v>0</v>
      </c>
      <c r="H2106">
        <v>0</v>
      </c>
      <c r="I2106">
        <v>0</v>
      </c>
      <c r="J2106">
        <v>0</v>
      </c>
      <c r="K2106">
        <v>0</v>
      </c>
      <c r="L2106">
        <v>0</v>
      </c>
      <c r="M2106">
        <v>0</v>
      </c>
      <c r="N2106">
        <v>1</v>
      </c>
      <c r="O2106">
        <v>0</v>
      </c>
      <c r="P2106">
        <v>0</v>
      </c>
      <c r="Q2106">
        <v>0</v>
      </c>
      <c r="R2106">
        <v>0</v>
      </c>
      <c r="S2106">
        <v>0</v>
      </c>
      <c r="T2106">
        <v>0</v>
      </c>
      <c r="U2106">
        <v>0</v>
      </c>
      <c r="V2106">
        <v>0</v>
      </c>
      <c r="W2106">
        <v>0</v>
      </c>
      <c r="X2106">
        <v>0</v>
      </c>
      <c r="Y2106">
        <v>0</v>
      </c>
      <c r="Z2106">
        <v>0</v>
      </c>
      <c r="AA2106">
        <v>0</v>
      </c>
      <c r="AB2106">
        <v>1</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1</v>
      </c>
      <c r="BP2106">
        <v>0</v>
      </c>
      <c r="BQ2106">
        <v>0</v>
      </c>
      <c r="BR2106">
        <v>0</v>
      </c>
      <c r="BS2106">
        <v>1</v>
      </c>
      <c r="BT2106">
        <v>4</v>
      </c>
      <c r="BU2106" t="s">
        <v>2096</v>
      </c>
    </row>
    <row r="2107" spans="1:73">
      <c r="A2107" t="s">
        <v>2020</v>
      </c>
      <c r="B2107" t="s">
        <v>2021</v>
      </c>
      <c r="C2107">
        <v>73</v>
      </c>
      <c r="D2107" t="s">
        <v>119</v>
      </c>
      <c r="E2107" t="s">
        <v>2049</v>
      </c>
      <c r="F2107" t="s">
        <v>101</v>
      </c>
      <c r="G2107">
        <v>0</v>
      </c>
      <c r="H2107">
        <v>7</v>
      </c>
      <c r="I2107">
        <v>0</v>
      </c>
      <c r="J2107">
        <v>0</v>
      </c>
      <c r="K2107">
        <v>0</v>
      </c>
      <c r="L2107">
        <v>10</v>
      </c>
      <c r="M2107">
        <v>0</v>
      </c>
      <c r="N2107">
        <v>5</v>
      </c>
      <c r="O2107">
        <v>0</v>
      </c>
      <c r="P2107">
        <v>0</v>
      </c>
      <c r="Q2107">
        <v>0</v>
      </c>
      <c r="R2107">
        <v>0</v>
      </c>
      <c r="S2107">
        <v>6</v>
      </c>
      <c r="T2107">
        <v>2</v>
      </c>
      <c r="U2107">
        <v>0</v>
      </c>
      <c r="V2107">
        <v>0</v>
      </c>
      <c r="W2107">
        <v>0</v>
      </c>
      <c r="X2107">
        <v>0</v>
      </c>
      <c r="Y2107">
        <v>0</v>
      </c>
      <c r="Z2107">
        <v>0</v>
      </c>
      <c r="AA2107">
        <v>0</v>
      </c>
      <c r="AB2107">
        <v>54</v>
      </c>
      <c r="AC2107">
        <v>0</v>
      </c>
      <c r="AD2107">
        <v>0</v>
      </c>
      <c r="AE2107">
        <v>0</v>
      </c>
      <c r="AF2107">
        <v>0</v>
      </c>
      <c r="AG2107">
        <v>2</v>
      </c>
      <c r="AH2107">
        <v>0</v>
      </c>
      <c r="AI2107">
        <v>3</v>
      </c>
      <c r="AJ2107">
        <v>0</v>
      </c>
      <c r="AK2107">
        <v>0</v>
      </c>
      <c r="AL2107">
        <v>1</v>
      </c>
      <c r="AM2107">
        <v>8</v>
      </c>
      <c r="AN2107">
        <v>1</v>
      </c>
      <c r="AO2107">
        <v>0</v>
      </c>
      <c r="AP2107">
        <v>0</v>
      </c>
      <c r="AQ2107">
        <v>0</v>
      </c>
      <c r="AR2107">
        <v>0</v>
      </c>
      <c r="AS2107">
        <v>0</v>
      </c>
      <c r="AT2107">
        <v>0</v>
      </c>
      <c r="AU2107">
        <v>0</v>
      </c>
      <c r="AV2107">
        <v>0</v>
      </c>
      <c r="AW2107">
        <v>0</v>
      </c>
      <c r="AX2107">
        <v>6</v>
      </c>
      <c r="AY2107">
        <v>15</v>
      </c>
      <c r="AZ2107">
        <v>7</v>
      </c>
      <c r="BA2107">
        <v>16</v>
      </c>
      <c r="BB2107">
        <v>2</v>
      </c>
      <c r="BC2107">
        <v>5</v>
      </c>
      <c r="BD2107">
        <v>0</v>
      </c>
      <c r="BE2107">
        <v>0</v>
      </c>
      <c r="BF2107">
        <v>0</v>
      </c>
      <c r="BG2107">
        <v>0</v>
      </c>
      <c r="BH2107">
        <v>0</v>
      </c>
      <c r="BI2107">
        <v>14</v>
      </c>
      <c r="BJ2107">
        <v>3</v>
      </c>
      <c r="BK2107">
        <v>0</v>
      </c>
      <c r="BL2107">
        <v>0</v>
      </c>
      <c r="BM2107">
        <v>2</v>
      </c>
      <c r="BN2107">
        <v>1</v>
      </c>
      <c r="BO2107">
        <v>7</v>
      </c>
      <c r="BP2107">
        <v>4</v>
      </c>
      <c r="BQ2107">
        <v>0</v>
      </c>
      <c r="BR2107">
        <v>0</v>
      </c>
      <c r="BS2107">
        <v>5</v>
      </c>
      <c r="BT2107">
        <v>85</v>
      </c>
      <c r="BU2107" t="s">
        <v>2097</v>
      </c>
    </row>
    <row r="2108" spans="1:73">
      <c r="A2108" t="s">
        <v>2020</v>
      </c>
      <c r="B2108" t="s">
        <v>2021</v>
      </c>
      <c r="C2108">
        <v>74</v>
      </c>
      <c r="D2108" t="s">
        <v>119</v>
      </c>
      <c r="E2108" t="s">
        <v>78</v>
      </c>
      <c r="F2108" t="s">
        <v>77</v>
      </c>
      <c r="G2108">
        <v>0</v>
      </c>
      <c r="H2108">
        <v>0</v>
      </c>
      <c r="I2108">
        <v>0</v>
      </c>
      <c r="J2108">
        <v>0</v>
      </c>
      <c r="K2108">
        <v>0</v>
      </c>
      <c r="L2108">
        <v>0</v>
      </c>
      <c r="M2108">
        <v>0</v>
      </c>
      <c r="N2108">
        <v>0</v>
      </c>
      <c r="O2108">
        <v>0</v>
      </c>
      <c r="P2108">
        <v>0</v>
      </c>
      <c r="Q2108">
        <v>0</v>
      </c>
      <c r="R2108">
        <v>0</v>
      </c>
      <c r="S2108">
        <v>1</v>
      </c>
      <c r="T2108">
        <v>0</v>
      </c>
      <c r="U2108">
        <v>0</v>
      </c>
      <c r="V2108">
        <v>0</v>
      </c>
      <c r="W2108">
        <v>0</v>
      </c>
      <c r="X2108">
        <v>0</v>
      </c>
      <c r="Y2108">
        <v>0</v>
      </c>
      <c r="Z2108">
        <v>0</v>
      </c>
      <c r="AA2108">
        <v>0</v>
      </c>
      <c r="AB2108">
        <v>4</v>
      </c>
      <c r="AC2108">
        <v>0</v>
      </c>
      <c r="AD2108">
        <v>0</v>
      </c>
      <c r="AE2108">
        <v>0</v>
      </c>
      <c r="AF2108">
        <v>0</v>
      </c>
      <c r="AG2108">
        <v>0</v>
      </c>
      <c r="AH2108">
        <v>0</v>
      </c>
      <c r="AI2108">
        <v>0</v>
      </c>
      <c r="AJ2108">
        <v>0</v>
      </c>
      <c r="AK2108">
        <v>1</v>
      </c>
      <c r="AL2108">
        <v>0</v>
      </c>
      <c r="AM2108">
        <v>0</v>
      </c>
      <c r="AN2108">
        <v>0</v>
      </c>
      <c r="AO2108">
        <v>0</v>
      </c>
      <c r="AP2108">
        <v>1</v>
      </c>
      <c r="AQ2108">
        <v>0</v>
      </c>
      <c r="AR2108">
        <v>0</v>
      </c>
      <c r="AS2108">
        <v>0</v>
      </c>
      <c r="AT2108">
        <v>0</v>
      </c>
      <c r="AU2108">
        <v>0</v>
      </c>
      <c r="AV2108">
        <v>0</v>
      </c>
      <c r="AW2108">
        <v>0</v>
      </c>
      <c r="AX2108">
        <v>1</v>
      </c>
      <c r="AY2108">
        <v>1</v>
      </c>
      <c r="AZ2108">
        <v>2</v>
      </c>
      <c r="BA2108">
        <v>2</v>
      </c>
      <c r="BB2108">
        <v>0</v>
      </c>
      <c r="BC2108">
        <v>2</v>
      </c>
      <c r="BD2108">
        <v>0</v>
      </c>
      <c r="BE2108">
        <v>0</v>
      </c>
      <c r="BF2108">
        <v>0</v>
      </c>
      <c r="BG2108">
        <v>0</v>
      </c>
      <c r="BH2108">
        <v>0</v>
      </c>
      <c r="BI2108">
        <v>1</v>
      </c>
      <c r="BJ2108">
        <v>1</v>
      </c>
      <c r="BK2108">
        <v>0</v>
      </c>
      <c r="BL2108">
        <v>0</v>
      </c>
      <c r="BM2108">
        <v>0</v>
      </c>
      <c r="BN2108">
        <v>0</v>
      </c>
      <c r="BO2108">
        <v>2</v>
      </c>
      <c r="BP2108">
        <v>1</v>
      </c>
      <c r="BQ2108">
        <v>0</v>
      </c>
      <c r="BR2108">
        <v>0</v>
      </c>
      <c r="BS2108">
        <v>2</v>
      </c>
      <c r="BT2108">
        <v>8</v>
      </c>
      <c r="BU2108" t="s">
        <v>2098</v>
      </c>
    </row>
    <row r="2109" spans="1:73">
      <c r="A2109" t="s">
        <v>2020</v>
      </c>
      <c r="B2109" t="s">
        <v>2021</v>
      </c>
      <c r="C2109">
        <v>75</v>
      </c>
      <c r="D2109" t="s">
        <v>119</v>
      </c>
      <c r="E2109" t="s">
        <v>2041</v>
      </c>
      <c r="F2109" t="s">
        <v>92</v>
      </c>
      <c r="G2109">
        <v>0</v>
      </c>
      <c r="H2109">
        <v>19</v>
      </c>
      <c r="I2109">
        <v>3</v>
      </c>
      <c r="J2109">
        <v>0</v>
      </c>
      <c r="K2109">
        <v>1</v>
      </c>
      <c r="L2109">
        <v>11</v>
      </c>
      <c r="M2109">
        <v>0</v>
      </c>
      <c r="N2109">
        <v>19</v>
      </c>
      <c r="O2109">
        <v>0</v>
      </c>
      <c r="P2109">
        <v>0</v>
      </c>
      <c r="Q2109">
        <v>2</v>
      </c>
      <c r="R2109">
        <v>2</v>
      </c>
      <c r="S2109">
        <v>39</v>
      </c>
      <c r="T2109">
        <v>14</v>
      </c>
      <c r="U2109">
        <v>0</v>
      </c>
      <c r="V2109">
        <v>5</v>
      </c>
      <c r="W2109">
        <v>4</v>
      </c>
      <c r="X2109">
        <v>0</v>
      </c>
      <c r="Y2109">
        <v>0</v>
      </c>
      <c r="Z2109">
        <v>0</v>
      </c>
      <c r="AA2109">
        <v>0</v>
      </c>
      <c r="AB2109">
        <v>125</v>
      </c>
      <c r="AC2109">
        <v>2</v>
      </c>
      <c r="AD2109">
        <v>0</v>
      </c>
      <c r="AE2109">
        <v>1</v>
      </c>
      <c r="AF2109">
        <v>0</v>
      </c>
      <c r="AG2109">
        <v>0</v>
      </c>
      <c r="AH2109">
        <v>0</v>
      </c>
      <c r="AI2109">
        <v>10</v>
      </c>
      <c r="AJ2109">
        <v>0</v>
      </c>
      <c r="AK2109">
        <v>0</v>
      </c>
      <c r="AL2109">
        <v>5</v>
      </c>
      <c r="AM2109">
        <v>26</v>
      </c>
      <c r="AN2109">
        <v>0</v>
      </c>
      <c r="AO2109">
        <v>0</v>
      </c>
      <c r="AP2109">
        <v>3</v>
      </c>
      <c r="AQ2109">
        <v>3</v>
      </c>
      <c r="AR2109">
        <v>1</v>
      </c>
      <c r="AS2109">
        <v>0</v>
      </c>
      <c r="AT2109">
        <v>0</v>
      </c>
      <c r="AU2109">
        <v>3</v>
      </c>
      <c r="AV2109">
        <v>1</v>
      </c>
      <c r="AW2109">
        <v>2</v>
      </c>
      <c r="AX2109">
        <v>11</v>
      </c>
      <c r="AY2109">
        <v>25</v>
      </c>
      <c r="AZ2109">
        <v>25</v>
      </c>
      <c r="BA2109">
        <v>42</v>
      </c>
      <c r="BB2109">
        <v>3</v>
      </c>
      <c r="BC2109">
        <v>17</v>
      </c>
      <c r="BD2109">
        <v>0</v>
      </c>
      <c r="BE2109">
        <v>0</v>
      </c>
      <c r="BF2109">
        <v>0</v>
      </c>
      <c r="BG2109">
        <v>0</v>
      </c>
      <c r="BH2109">
        <v>0</v>
      </c>
      <c r="BI2109">
        <v>16</v>
      </c>
      <c r="BJ2109">
        <v>8</v>
      </c>
      <c r="BK2109">
        <v>0</v>
      </c>
      <c r="BL2109">
        <v>4</v>
      </c>
      <c r="BM2109">
        <v>2</v>
      </c>
      <c r="BN2109">
        <v>5</v>
      </c>
      <c r="BO2109">
        <v>30</v>
      </c>
      <c r="BP2109">
        <v>1</v>
      </c>
      <c r="BQ2109">
        <v>0</v>
      </c>
      <c r="BR2109">
        <v>5</v>
      </c>
      <c r="BS2109">
        <v>11</v>
      </c>
      <c r="BT2109">
        <v>204</v>
      </c>
      <c r="BU2109" t="s">
        <v>2099</v>
      </c>
    </row>
    <row r="2110" spans="1:73">
      <c r="A2110" t="s">
        <v>2020</v>
      </c>
      <c r="B2110" t="s">
        <v>2021</v>
      </c>
      <c r="C2110">
        <v>76</v>
      </c>
      <c r="D2110" t="s">
        <v>119</v>
      </c>
      <c r="E2110" t="s">
        <v>78</v>
      </c>
      <c r="F2110" t="s">
        <v>77</v>
      </c>
      <c r="G2110">
        <v>0</v>
      </c>
      <c r="H2110">
        <v>1</v>
      </c>
      <c r="I2110">
        <v>0</v>
      </c>
      <c r="J2110">
        <v>0</v>
      </c>
      <c r="K2110">
        <v>0</v>
      </c>
      <c r="L2110">
        <v>0</v>
      </c>
      <c r="M2110">
        <v>0</v>
      </c>
      <c r="N2110">
        <v>1</v>
      </c>
      <c r="O2110">
        <v>0</v>
      </c>
      <c r="P2110">
        <v>0</v>
      </c>
      <c r="Q2110">
        <v>0</v>
      </c>
      <c r="R2110">
        <v>0</v>
      </c>
      <c r="S2110">
        <v>1</v>
      </c>
      <c r="T2110">
        <v>0</v>
      </c>
      <c r="U2110">
        <v>0</v>
      </c>
      <c r="V2110">
        <v>0</v>
      </c>
      <c r="W2110">
        <v>0</v>
      </c>
      <c r="X2110">
        <v>0</v>
      </c>
      <c r="Y2110">
        <v>0</v>
      </c>
      <c r="Z2110">
        <v>0</v>
      </c>
      <c r="AA2110">
        <v>0</v>
      </c>
      <c r="AB2110">
        <v>5</v>
      </c>
      <c r="AC2110">
        <v>1</v>
      </c>
      <c r="AD2110">
        <v>0</v>
      </c>
      <c r="AE2110">
        <v>0</v>
      </c>
      <c r="AF2110">
        <v>0</v>
      </c>
      <c r="AG2110">
        <v>0</v>
      </c>
      <c r="AH2110">
        <v>2</v>
      </c>
      <c r="AI2110">
        <v>1</v>
      </c>
      <c r="AJ2110">
        <v>0</v>
      </c>
      <c r="AK2110">
        <v>0</v>
      </c>
      <c r="AL2110">
        <v>0</v>
      </c>
      <c r="AM2110">
        <v>0</v>
      </c>
      <c r="AN2110">
        <v>0</v>
      </c>
      <c r="AO2110">
        <v>0</v>
      </c>
      <c r="AP2110">
        <v>1</v>
      </c>
      <c r="AQ2110">
        <v>0</v>
      </c>
      <c r="AR2110">
        <v>0</v>
      </c>
      <c r="AS2110">
        <v>0</v>
      </c>
      <c r="AT2110">
        <v>0</v>
      </c>
      <c r="AU2110">
        <v>0</v>
      </c>
      <c r="AV2110">
        <v>0</v>
      </c>
      <c r="AW2110">
        <v>0</v>
      </c>
      <c r="AX2110">
        <v>3</v>
      </c>
      <c r="AY2110">
        <v>1</v>
      </c>
      <c r="AZ2110">
        <v>1</v>
      </c>
      <c r="BA2110">
        <v>3</v>
      </c>
      <c r="BB2110">
        <v>0</v>
      </c>
      <c r="BC2110">
        <v>2</v>
      </c>
      <c r="BD2110">
        <v>0</v>
      </c>
      <c r="BE2110">
        <v>0</v>
      </c>
      <c r="BF2110">
        <v>0</v>
      </c>
      <c r="BG2110">
        <v>0</v>
      </c>
      <c r="BH2110">
        <v>0</v>
      </c>
      <c r="BI2110">
        <v>0</v>
      </c>
      <c r="BJ2110">
        <v>0</v>
      </c>
      <c r="BK2110">
        <v>0</v>
      </c>
      <c r="BL2110">
        <v>0</v>
      </c>
      <c r="BM2110">
        <v>0</v>
      </c>
      <c r="BN2110">
        <v>1</v>
      </c>
      <c r="BO2110">
        <v>2</v>
      </c>
      <c r="BP2110">
        <v>0</v>
      </c>
      <c r="BQ2110">
        <v>0</v>
      </c>
      <c r="BR2110">
        <v>0</v>
      </c>
      <c r="BS2110">
        <v>3</v>
      </c>
      <c r="BT2110">
        <v>9</v>
      </c>
      <c r="BU2110" t="s">
        <v>2100</v>
      </c>
    </row>
    <row r="2111" spans="1:73">
      <c r="A2111" t="s">
        <v>2020</v>
      </c>
      <c r="B2111" t="s">
        <v>2021</v>
      </c>
      <c r="C2111">
        <v>77</v>
      </c>
      <c r="D2111" t="s">
        <v>119</v>
      </c>
      <c r="E2111" t="s">
        <v>2036</v>
      </c>
      <c r="F2111" t="s">
        <v>92</v>
      </c>
      <c r="G2111">
        <v>0</v>
      </c>
      <c r="H2111">
        <v>11</v>
      </c>
      <c r="I2111">
        <v>2</v>
      </c>
      <c r="J2111">
        <v>0</v>
      </c>
      <c r="K2111">
        <v>0</v>
      </c>
      <c r="L2111">
        <v>12</v>
      </c>
      <c r="M2111">
        <v>0</v>
      </c>
      <c r="N2111">
        <v>19</v>
      </c>
      <c r="O2111">
        <v>0</v>
      </c>
      <c r="P2111">
        <v>0</v>
      </c>
      <c r="Q2111">
        <v>4</v>
      </c>
      <c r="R2111">
        <v>2</v>
      </c>
      <c r="S2111">
        <v>20</v>
      </c>
      <c r="T2111">
        <v>5</v>
      </c>
      <c r="U2111">
        <v>0</v>
      </c>
      <c r="V2111">
        <v>0</v>
      </c>
      <c r="W2111">
        <v>1</v>
      </c>
      <c r="X2111">
        <v>0</v>
      </c>
      <c r="Y2111">
        <v>0</v>
      </c>
      <c r="Z2111">
        <v>0</v>
      </c>
      <c r="AA2111">
        <v>0</v>
      </c>
      <c r="AB2111">
        <v>83</v>
      </c>
      <c r="AC2111">
        <v>0</v>
      </c>
      <c r="AD2111">
        <v>0</v>
      </c>
      <c r="AE2111">
        <v>0</v>
      </c>
      <c r="AF2111">
        <v>0</v>
      </c>
      <c r="AG2111">
        <v>0</v>
      </c>
      <c r="AH2111">
        <v>0</v>
      </c>
      <c r="AI2111">
        <v>4</v>
      </c>
      <c r="AJ2111">
        <v>0</v>
      </c>
      <c r="AK2111">
        <v>0</v>
      </c>
      <c r="AL2111">
        <v>2</v>
      </c>
      <c r="AM2111">
        <v>10</v>
      </c>
      <c r="AN2111">
        <v>0</v>
      </c>
      <c r="AO2111">
        <v>0</v>
      </c>
      <c r="AP2111">
        <v>1</v>
      </c>
      <c r="AQ2111">
        <v>4</v>
      </c>
      <c r="AR2111">
        <v>0</v>
      </c>
      <c r="AS2111">
        <v>0</v>
      </c>
      <c r="AT2111">
        <v>1</v>
      </c>
      <c r="AU2111">
        <v>7</v>
      </c>
      <c r="AV2111">
        <v>0</v>
      </c>
      <c r="AW2111">
        <v>2</v>
      </c>
      <c r="AX2111">
        <v>7</v>
      </c>
      <c r="AY2111">
        <v>16</v>
      </c>
      <c r="AZ2111">
        <v>15</v>
      </c>
      <c r="BA2111">
        <v>17</v>
      </c>
      <c r="BB2111">
        <v>5</v>
      </c>
      <c r="BC2111">
        <v>16</v>
      </c>
      <c r="BD2111">
        <v>0</v>
      </c>
      <c r="BE2111">
        <v>0</v>
      </c>
      <c r="BF2111">
        <v>0</v>
      </c>
      <c r="BG2111">
        <v>0</v>
      </c>
      <c r="BH2111">
        <v>0</v>
      </c>
      <c r="BI2111">
        <v>8</v>
      </c>
      <c r="BJ2111">
        <v>9</v>
      </c>
      <c r="BK2111">
        <v>0</v>
      </c>
      <c r="BL2111">
        <v>3</v>
      </c>
      <c r="BM2111">
        <v>2</v>
      </c>
      <c r="BN2111">
        <v>3</v>
      </c>
      <c r="BO2111">
        <v>22</v>
      </c>
      <c r="BP2111">
        <v>4</v>
      </c>
      <c r="BQ2111">
        <v>1</v>
      </c>
      <c r="BR2111">
        <v>0</v>
      </c>
      <c r="BS2111">
        <v>5</v>
      </c>
      <c r="BT2111">
        <v>134</v>
      </c>
      <c r="BU2111" t="s">
        <v>2101</v>
      </c>
    </row>
    <row r="2112" spans="1:73">
      <c r="A2112" t="s">
        <v>2020</v>
      </c>
      <c r="B2112" t="s">
        <v>2021</v>
      </c>
      <c r="C2112">
        <v>78</v>
      </c>
      <c r="D2112" t="s">
        <v>119</v>
      </c>
      <c r="E2112" t="s">
        <v>78</v>
      </c>
      <c r="F2112" t="s">
        <v>77</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4</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1</v>
      </c>
      <c r="AZ2112">
        <v>0</v>
      </c>
      <c r="BA2112">
        <v>0</v>
      </c>
      <c r="BB2112">
        <v>1</v>
      </c>
      <c r="BC2112">
        <v>2</v>
      </c>
      <c r="BD2112">
        <v>0</v>
      </c>
      <c r="BE2112">
        <v>0</v>
      </c>
      <c r="BF2112">
        <v>0</v>
      </c>
      <c r="BG2112">
        <v>0</v>
      </c>
      <c r="BH2112">
        <v>0</v>
      </c>
      <c r="BI2112">
        <v>0</v>
      </c>
      <c r="BJ2112">
        <v>2</v>
      </c>
      <c r="BK2112">
        <v>0</v>
      </c>
      <c r="BL2112">
        <v>0</v>
      </c>
      <c r="BM2112">
        <v>0</v>
      </c>
      <c r="BN2112">
        <v>0</v>
      </c>
      <c r="BO2112">
        <v>0</v>
      </c>
      <c r="BP2112">
        <v>0</v>
      </c>
      <c r="BQ2112">
        <v>0</v>
      </c>
      <c r="BR2112">
        <v>0</v>
      </c>
      <c r="BS2112">
        <v>2</v>
      </c>
      <c r="BT2112">
        <v>7</v>
      </c>
      <c r="BU2112" t="s">
        <v>2102</v>
      </c>
    </row>
    <row r="2113" spans="1:73">
      <c r="A2113" t="s">
        <v>2020</v>
      </c>
      <c r="B2113" t="s">
        <v>2021</v>
      </c>
      <c r="C2113">
        <v>79</v>
      </c>
      <c r="D2113" t="s">
        <v>119</v>
      </c>
      <c r="E2113" t="s">
        <v>2044</v>
      </c>
      <c r="F2113" t="s">
        <v>101</v>
      </c>
      <c r="G2113">
        <v>1</v>
      </c>
      <c r="H2113">
        <v>2</v>
      </c>
      <c r="I2113">
        <v>3</v>
      </c>
      <c r="J2113">
        <v>0</v>
      </c>
      <c r="K2113">
        <v>0</v>
      </c>
      <c r="L2113">
        <v>15</v>
      </c>
      <c r="M2113">
        <v>0</v>
      </c>
      <c r="N2113">
        <v>19</v>
      </c>
      <c r="O2113">
        <v>1</v>
      </c>
      <c r="P2113">
        <v>0</v>
      </c>
      <c r="Q2113">
        <v>3</v>
      </c>
      <c r="R2113">
        <v>2</v>
      </c>
      <c r="S2113">
        <v>22</v>
      </c>
      <c r="T2113">
        <v>9</v>
      </c>
      <c r="U2113">
        <v>0</v>
      </c>
      <c r="V2113">
        <v>6</v>
      </c>
      <c r="W2113">
        <v>4</v>
      </c>
      <c r="X2113">
        <v>0</v>
      </c>
      <c r="Y2113">
        <v>0</v>
      </c>
      <c r="Z2113">
        <v>0</v>
      </c>
      <c r="AA2113">
        <v>0</v>
      </c>
      <c r="AB2113">
        <v>106</v>
      </c>
      <c r="AC2113">
        <v>2</v>
      </c>
      <c r="AD2113">
        <v>1</v>
      </c>
      <c r="AE2113">
        <v>0</v>
      </c>
      <c r="AF2113">
        <v>1</v>
      </c>
      <c r="AG2113">
        <v>0</v>
      </c>
      <c r="AH2113">
        <v>2</v>
      </c>
      <c r="AI2113">
        <v>6</v>
      </c>
      <c r="AJ2113">
        <v>0</v>
      </c>
      <c r="AK2113">
        <v>0</v>
      </c>
      <c r="AL2113">
        <v>3</v>
      </c>
      <c r="AM2113">
        <v>23</v>
      </c>
      <c r="AN2113">
        <v>0</v>
      </c>
      <c r="AO2113">
        <v>13</v>
      </c>
      <c r="AP2113">
        <v>3</v>
      </c>
      <c r="AQ2113">
        <v>1</v>
      </c>
      <c r="AR2113">
        <v>0</v>
      </c>
      <c r="AS2113">
        <v>0</v>
      </c>
      <c r="AT2113">
        <v>0</v>
      </c>
      <c r="AU2113">
        <v>4</v>
      </c>
      <c r="AV2113">
        <v>1</v>
      </c>
      <c r="AW2113">
        <v>3</v>
      </c>
      <c r="AX2113">
        <v>15</v>
      </c>
      <c r="AY2113">
        <v>19</v>
      </c>
      <c r="AZ2113">
        <v>18</v>
      </c>
      <c r="BA2113">
        <v>39</v>
      </c>
      <c r="BB2113">
        <v>7</v>
      </c>
      <c r="BC2113">
        <v>23</v>
      </c>
      <c r="BD2113">
        <v>0</v>
      </c>
      <c r="BE2113">
        <v>0</v>
      </c>
      <c r="BF2113">
        <v>1</v>
      </c>
      <c r="BG2113">
        <v>0</v>
      </c>
      <c r="BH2113">
        <v>0</v>
      </c>
      <c r="BI2113">
        <v>11</v>
      </c>
      <c r="BJ2113">
        <v>13</v>
      </c>
      <c r="BK2113">
        <v>0</v>
      </c>
      <c r="BL2113">
        <v>4</v>
      </c>
      <c r="BM2113">
        <v>0</v>
      </c>
      <c r="BN2113">
        <v>1</v>
      </c>
      <c r="BO2113">
        <v>29</v>
      </c>
      <c r="BP2113">
        <v>2</v>
      </c>
      <c r="BQ2113">
        <v>8</v>
      </c>
      <c r="BR2113">
        <v>9</v>
      </c>
      <c r="BS2113">
        <v>5</v>
      </c>
      <c r="BT2113">
        <v>174</v>
      </c>
      <c r="BU2113" t="s">
        <v>2103</v>
      </c>
    </row>
    <row r="2114" spans="1:73">
      <c r="A2114" t="s">
        <v>2020</v>
      </c>
      <c r="B2114" t="s">
        <v>2021</v>
      </c>
      <c r="C2114">
        <v>80</v>
      </c>
      <c r="D2114" t="s">
        <v>119</v>
      </c>
      <c r="E2114" t="s">
        <v>78</v>
      </c>
      <c r="F2114" t="s">
        <v>77</v>
      </c>
      <c r="G2114">
        <v>0</v>
      </c>
      <c r="H2114">
        <v>1</v>
      </c>
      <c r="I2114">
        <v>0</v>
      </c>
      <c r="J2114">
        <v>0</v>
      </c>
      <c r="K2114">
        <v>0</v>
      </c>
      <c r="L2114">
        <v>4</v>
      </c>
      <c r="M2114">
        <v>0</v>
      </c>
      <c r="N2114">
        <v>9</v>
      </c>
      <c r="O2114">
        <v>0</v>
      </c>
      <c r="P2114">
        <v>0</v>
      </c>
      <c r="Q2114">
        <v>0</v>
      </c>
      <c r="R2114">
        <v>0</v>
      </c>
      <c r="S2114">
        <v>12</v>
      </c>
      <c r="T2114">
        <v>6</v>
      </c>
      <c r="U2114">
        <v>0</v>
      </c>
      <c r="V2114">
        <v>3</v>
      </c>
      <c r="W2114">
        <v>6</v>
      </c>
      <c r="X2114">
        <v>0</v>
      </c>
      <c r="Y2114">
        <v>0</v>
      </c>
      <c r="Z2114">
        <v>0</v>
      </c>
      <c r="AA2114">
        <v>0</v>
      </c>
      <c r="AB2114">
        <v>51</v>
      </c>
      <c r="AC2114">
        <v>0</v>
      </c>
      <c r="AD2114">
        <v>0</v>
      </c>
      <c r="AE2114">
        <v>0</v>
      </c>
      <c r="AF2114">
        <v>0</v>
      </c>
      <c r="AG2114">
        <v>0</v>
      </c>
      <c r="AH2114">
        <v>3</v>
      </c>
      <c r="AI2114">
        <v>0</v>
      </c>
      <c r="AJ2114">
        <v>0</v>
      </c>
      <c r="AK2114">
        <v>0</v>
      </c>
      <c r="AL2114">
        <v>2</v>
      </c>
      <c r="AM2114">
        <v>5</v>
      </c>
      <c r="AN2114">
        <v>0</v>
      </c>
      <c r="AO2114">
        <v>0</v>
      </c>
      <c r="AP2114">
        <v>2</v>
      </c>
      <c r="AQ2114">
        <v>3</v>
      </c>
      <c r="AR2114">
        <v>0</v>
      </c>
      <c r="AS2114">
        <v>0</v>
      </c>
      <c r="AT2114">
        <v>0</v>
      </c>
      <c r="AU2114">
        <v>1</v>
      </c>
      <c r="AV2114">
        <v>0</v>
      </c>
      <c r="AW2114">
        <v>0</v>
      </c>
      <c r="AX2114">
        <v>12</v>
      </c>
      <c r="AY2114">
        <v>10</v>
      </c>
      <c r="AZ2114">
        <v>13</v>
      </c>
      <c r="BA2114">
        <v>18</v>
      </c>
      <c r="BB2114">
        <v>1</v>
      </c>
      <c r="BC2114">
        <v>11</v>
      </c>
      <c r="BD2114">
        <v>0</v>
      </c>
      <c r="BE2114">
        <v>0</v>
      </c>
      <c r="BF2114">
        <v>0</v>
      </c>
      <c r="BG2114">
        <v>0</v>
      </c>
      <c r="BH2114">
        <v>2</v>
      </c>
      <c r="BI2114">
        <v>11</v>
      </c>
      <c r="BJ2114">
        <v>8</v>
      </c>
      <c r="BK2114">
        <v>0</v>
      </c>
      <c r="BL2114">
        <v>3</v>
      </c>
      <c r="BM2114">
        <v>0</v>
      </c>
      <c r="BN2114">
        <v>1</v>
      </c>
      <c r="BO2114">
        <v>15</v>
      </c>
      <c r="BP2114">
        <v>0</v>
      </c>
      <c r="BQ2114">
        <v>0</v>
      </c>
      <c r="BR2114">
        <v>4</v>
      </c>
      <c r="BS2114">
        <v>7</v>
      </c>
      <c r="BT2114">
        <v>84</v>
      </c>
      <c r="BU2114" t="s">
        <v>2104</v>
      </c>
    </row>
    <row r="2115" spans="1:73">
      <c r="A2115" t="s">
        <v>2020</v>
      </c>
      <c r="B2115" t="s">
        <v>2021</v>
      </c>
      <c r="C2115">
        <v>81</v>
      </c>
      <c r="D2115" t="s">
        <v>119</v>
      </c>
      <c r="E2115" t="s">
        <v>2036</v>
      </c>
      <c r="F2115" t="s">
        <v>92</v>
      </c>
      <c r="G2115">
        <v>2</v>
      </c>
      <c r="H2115">
        <v>3</v>
      </c>
      <c r="I2115">
        <v>3</v>
      </c>
      <c r="J2115">
        <v>0</v>
      </c>
      <c r="K2115">
        <v>0</v>
      </c>
      <c r="L2115">
        <v>5</v>
      </c>
      <c r="M2115">
        <v>1</v>
      </c>
      <c r="N2115">
        <v>16</v>
      </c>
      <c r="O2115">
        <v>0</v>
      </c>
      <c r="P2115">
        <v>0</v>
      </c>
      <c r="Q2115">
        <v>1</v>
      </c>
      <c r="R2115">
        <v>0</v>
      </c>
      <c r="S2115">
        <v>24</v>
      </c>
      <c r="T2115">
        <v>8</v>
      </c>
      <c r="U2115">
        <v>0</v>
      </c>
      <c r="V2115">
        <v>5</v>
      </c>
      <c r="W2115">
        <v>4</v>
      </c>
      <c r="X2115">
        <v>0</v>
      </c>
      <c r="Y2115">
        <v>0</v>
      </c>
      <c r="Z2115">
        <v>0</v>
      </c>
      <c r="AA2115">
        <v>0</v>
      </c>
      <c r="AB2115">
        <v>60</v>
      </c>
      <c r="AC2115">
        <v>3</v>
      </c>
      <c r="AD2115">
        <v>0</v>
      </c>
      <c r="AE2115">
        <v>0</v>
      </c>
      <c r="AF2115">
        <v>0</v>
      </c>
      <c r="AG2115">
        <v>0</v>
      </c>
      <c r="AH2115">
        <v>0</v>
      </c>
      <c r="AI2115">
        <v>5</v>
      </c>
      <c r="AJ2115">
        <v>0</v>
      </c>
      <c r="AK2115">
        <v>0</v>
      </c>
      <c r="AL2115">
        <v>3</v>
      </c>
      <c r="AM2115">
        <v>8</v>
      </c>
      <c r="AN2115">
        <v>0</v>
      </c>
      <c r="AO2115">
        <v>0</v>
      </c>
      <c r="AP2115">
        <v>0</v>
      </c>
      <c r="AQ2115">
        <v>4</v>
      </c>
      <c r="AR2115">
        <v>0</v>
      </c>
      <c r="AS2115">
        <v>0</v>
      </c>
      <c r="AT2115">
        <v>2</v>
      </c>
      <c r="AU2115">
        <v>3</v>
      </c>
      <c r="AV2115">
        <v>1</v>
      </c>
      <c r="AW2115">
        <v>3</v>
      </c>
      <c r="AX2115">
        <v>5</v>
      </c>
      <c r="AY2115">
        <v>6</v>
      </c>
      <c r="AZ2115">
        <v>13</v>
      </c>
      <c r="BA2115">
        <v>17</v>
      </c>
      <c r="BB2115">
        <v>2</v>
      </c>
      <c r="BC2115">
        <v>0</v>
      </c>
      <c r="BD2115">
        <v>0</v>
      </c>
      <c r="BE2115">
        <v>0</v>
      </c>
      <c r="BF2115">
        <v>1</v>
      </c>
      <c r="BG2115">
        <v>0</v>
      </c>
      <c r="BH2115">
        <v>0</v>
      </c>
      <c r="BI2115">
        <v>5</v>
      </c>
      <c r="BJ2115">
        <v>0</v>
      </c>
      <c r="BK2115">
        <v>0</v>
      </c>
      <c r="BL2115">
        <v>1</v>
      </c>
      <c r="BM2115">
        <v>1</v>
      </c>
      <c r="BN2115">
        <v>0</v>
      </c>
      <c r="BO2115">
        <v>22</v>
      </c>
      <c r="BP2115">
        <v>1</v>
      </c>
      <c r="BQ2115">
        <v>0</v>
      </c>
      <c r="BR2115">
        <v>0</v>
      </c>
      <c r="BS2115">
        <v>5</v>
      </c>
      <c r="BT2115">
        <v>91</v>
      </c>
      <c r="BU2115" t="s">
        <v>2105</v>
      </c>
    </row>
    <row r="2116" spans="1:73">
      <c r="A2116" t="s">
        <v>2020</v>
      </c>
      <c r="B2116" t="s">
        <v>2021</v>
      </c>
      <c r="C2116">
        <v>82</v>
      </c>
      <c r="D2116" t="s">
        <v>119</v>
      </c>
      <c r="E2116" t="s">
        <v>2049</v>
      </c>
      <c r="F2116" t="s">
        <v>101</v>
      </c>
      <c r="G2116">
        <v>0</v>
      </c>
      <c r="H2116">
        <v>3</v>
      </c>
      <c r="I2116">
        <v>0</v>
      </c>
      <c r="J2116">
        <v>0</v>
      </c>
      <c r="K2116">
        <v>0</v>
      </c>
      <c r="L2116">
        <v>0</v>
      </c>
      <c r="M2116">
        <v>0</v>
      </c>
      <c r="N2116">
        <v>5</v>
      </c>
      <c r="O2116">
        <v>0</v>
      </c>
      <c r="P2116">
        <v>0</v>
      </c>
      <c r="Q2116">
        <v>0</v>
      </c>
      <c r="R2116">
        <v>0</v>
      </c>
      <c r="S2116">
        <v>4</v>
      </c>
      <c r="T2116">
        <v>0</v>
      </c>
      <c r="U2116">
        <v>0</v>
      </c>
      <c r="V2116">
        <v>1</v>
      </c>
      <c r="W2116">
        <v>1</v>
      </c>
      <c r="X2116">
        <v>0</v>
      </c>
      <c r="Y2116">
        <v>0</v>
      </c>
      <c r="Z2116">
        <v>0</v>
      </c>
      <c r="AA2116">
        <v>0</v>
      </c>
      <c r="AB2116">
        <v>15</v>
      </c>
      <c r="AC2116">
        <v>1</v>
      </c>
      <c r="AD2116">
        <v>0</v>
      </c>
      <c r="AE2116">
        <v>0</v>
      </c>
      <c r="AF2116">
        <v>0</v>
      </c>
      <c r="AG2116">
        <v>0</v>
      </c>
      <c r="AH2116">
        <v>0</v>
      </c>
      <c r="AI2116">
        <v>1</v>
      </c>
      <c r="AJ2116">
        <v>0</v>
      </c>
      <c r="AK2116">
        <v>0</v>
      </c>
      <c r="AL2116">
        <v>0</v>
      </c>
      <c r="AM2116">
        <v>2</v>
      </c>
      <c r="AN2116">
        <v>0</v>
      </c>
      <c r="AO2116">
        <v>0</v>
      </c>
      <c r="AP2116">
        <v>0</v>
      </c>
      <c r="AQ2116">
        <v>0</v>
      </c>
      <c r="AR2116">
        <v>0</v>
      </c>
      <c r="AS2116">
        <v>0</v>
      </c>
      <c r="AT2116">
        <v>0</v>
      </c>
      <c r="AU2116">
        <v>0</v>
      </c>
      <c r="AV2116">
        <v>0</v>
      </c>
      <c r="AW2116">
        <v>0</v>
      </c>
      <c r="AX2116">
        <v>1</v>
      </c>
      <c r="AY2116">
        <v>3</v>
      </c>
      <c r="AZ2116">
        <v>2</v>
      </c>
      <c r="BA2116">
        <v>3</v>
      </c>
      <c r="BB2116">
        <v>1</v>
      </c>
      <c r="BC2116">
        <v>1</v>
      </c>
      <c r="BD2116">
        <v>0</v>
      </c>
      <c r="BE2116">
        <v>0</v>
      </c>
      <c r="BF2116">
        <v>0</v>
      </c>
      <c r="BG2116">
        <v>0</v>
      </c>
      <c r="BH2116">
        <v>0</v>
      </c>
      <c r="BI2116">
        <v>1</v>
      </c>
      <c r="BJ2116">
        <v>1</v>
      </c>
      <c r="BK2116">
        <v>0</v>
      </c>
      <c r="BL2116">
        <v>0</v>
      </c>
      <c r="BM2116">
        <v>0</v>
      </c>
      <c r="BN2116">
        <v>0</v>
      </c>
      <c r="BO2116">
        <v>5</v>
      </c>
      <c r="BP2116">
        <v>1</v>
      </c>
      <c r="BQ2116">
        <v>0</v>
      </c>
      <c r="BR2116">
        <v>0</v>
      </c>
      <c r="BS2116">
        <v>1</v>
      </c>
      <c r="BT2116">
        <v>21</v>
      </c>
      <c r="BU2116" t="s">
        <v>2106</v>
      </c>
    </row>
    <row r="2117" spans="1:73">
      <c r="A2117" t="s">
        <v>2020</v>
      </c>
      <c r="B2117" t="s">
        <v>2021</v>
      </c>
      <c r="C2117">
        <v>83</v>
      </c>
      <c r="D2117" t="s">
        <v>119</v>
      </c>
      <c r="E2117" t="s">
        <v>2036</v>
      </c>
      <c r="F2117" t="s">
        <v>92</v>
      </c>
      <c r="G2117">
        <v>0</v>
      </c>
      <c r="H2117">
        <v>8</v>
      </c>
      <c r="I2117">
        <v>2</v>
      </c>
      <c r="J2117">
        <v>0</v>
      </c>
      <c r="K2117">
        <v>0</v>
      </c>
      <c r="L2117">
        <v>20</v>
      </c>
      <c r="M2117">
        <v>0</v>
      </c>
      <c r="N2117">
        <v>19</v>
      </c>
      <c r="O2117">
        <v>0</v>
      </c>
      <c r="P2117">
        <v>0</v>
      </c>
      <c r="Q2117">
        <v>4</v>
      </c>
      <c r="R2117">
        <v>0</v>
      </c>
      <c r="S2117">
        <v>43</v>
      </c>
      <c r="T2117">
        <v>23</v>
      </c>
      <c r="U2117">
        <v>0</v>
      </c>
      <c r="V2117">
        <v>8</v>
      </c>
      <c r="W2117">
        <v>20</v>
      </c>
      <c r="X2117">
        <v>0</v>
      </c>
      <c r="Y2117">
        <v>0</v>
      </c>
      <c r="Z2117">
        <v>0</v>
      </c>
      <c r="AA2117">
        <v>0</v>
      </c>
      <c r="AB2117">
        <v>140</v>
      </c>
      <c r="AC2117">
        <v>0</v>
      </c>
      <c r="AD2117">
        <v>0</v>
      </c>
      <c r="AE2117">
        <v>0</v>
      </c>
      <c r="AF2117">
        <v>0</v>
      </c>
      <c r="AG2117">
        <v>0</v>
      </c>
      <c r="AH2117">
        <v>5</v>
      </c>
      <c r="AI2117">
        <v>5</v>
      </c>
      <c r="AJ2117">
        <v>0</v>
      </c>
      <c r="AK2117">
        <v>0</v>
      </c>
      <c r="AL2117">
        <v>1</v>
      </c>
      <c r="AM2117">
        <v>22</v>
      </c>
      <c r="AN2117">
        <v>0</v>
      </c>
      <c r="AO2117">
        <v>0</v>
      </c>
      <c r="AP2117">
        <v>1</v>
      </c>
      <c r="AQ2117">
        <v>5</v>
      </c>
      <c r="AR2117">
        <v>0</v>
      </c>
      <c r="AS2117">
        <v>0</v>
      </c>
      <c r="AT2117">
        <v>4</v>
      </c>
      <c r="AU2117">
        <v>0</v>
      </c>
      <c r="AV2117">
        <v>0</v>
      </c>
      <c r="AW2117">
        <v>2</v>
      </c>
      <c r="AX2117">
        <v>13</v>
      </c>
      <c r="AY2117">
        <v>28</v>
      </c>
      <c r="AZ2117">
        <v>21</v>
      </c>
      <c r="BA2117">
        <v>37</v>
      </c>
      <c r="BB2117">
        <v>8</v>
      </c>
      <c r="BC2117">
        <v>13</v>
      </c>
      <c r="BD2117">
        <v>0</v>
      </c>
      <c r="BE2117">
        <v>0</v>
      </c>
      <c r="BF2117">
        <v>0</v>
      </c>
      <c r="BG2117">
        <v>0</v>
      </c>
      <c r="BH2117">
        <v>0</v>
      </c>
      <c r="BI2117">
        <v>21</v>
      </c>
      <c r="BJ2117">
        <v>9</v>
      </c>
      <c r="BK2117">
        <v>0</v>
      </c>
      <c r="BL2117">
        <v>22</v>
      </c>
      <c r="BM2117">
        <v>6</v>
      </c>
      <c r="BN2117">
        <v>2</v>
      </c>
      <c r="BO2117">
        <v>23</v>
      </c>
      <c r="BP2117">
        <v>0</v>
      </c>
      <c r="BQ2117">
        <v>2</v>
      </c>
      <c r="BR2117">
        <v>2</v>
      </c>
      <c r="BS2117">
        <v>12</v>
      </c>
      <c r="BT2117">
        <v>211</v>
      </c>
      <c r="BU2117" t="s">
        <v>2107</v>
      </c>
    </row>
    <row r="2118" spans="1:73">
      <c r="A2118" t="s">
        <v>2020</v>
      </c>
      <c r="B2118" t="s">
        <v>2021</v>
      </c>
      <c r="C2118">
        <v>84</v>
      </c>
      <c r="D2118" t="s">
        <v>119</v>
      </c>
      <c r="E2118" t="s">
        <v>78</v>
      </c>
      <c r="F2118" t="s">
        <v>77</v>
      </c>
      <c r="G2118">
        <v>0</v>
      </c>
      <c r="H2118">
        <v>0</v>
      </c>
      <c r="I2118">
        <v>0</v>
      </c>
      <c r="J2118">
        <v>0</v>
      </c>
      <c r="K2118">
        <v>0</v>
      </c>
      <c r="L2118">
        <v>0</v>
      </c>
      <c r="M2118">
        <v>0</v>
      </c>
      <c r="N2118">
        <v>8</v>
      </c>
      <c r="O2118">
        <v>0</v>
      </c>
      <c r="P2118">
        <v>0</v>
      </c>
      <c r="Q2118">
        <v>0</v>
      </c>
      <c r="R2118">
        <v>1</v>
      </c>
      <c r="S2118">
        <v>3</v>
      </c>
      <c r="T2118">
        <v>1</v>
      </c>
      <c r="U2118">
        <v>0</v>
      </c>
      <c r="V2118">
        <v>0</v>
      </c>
      <c r="W2118">
        <v>0</v>
      </c>
      <c r="X2118">
        <v>0</v>
      </c>
      <c r="Y2118">
        <v>0</v>
      </c>
      <c r="Z2118">
        <v>0</v>
      </c>
      <c r="AA2118">
        <v>0</v>
      </c>
      <c r="AB2118">
        <v>22</v>
      </c>
      <c r="AC2118">
        <v>0</v>
      </c>
      <c r="AD2118">
        <v>0</v>
      </c>
      <c r="AE2118">
        <v>0</v>
      </c>
      <c r="AF2118">
        <v>0</v>
      </c>
      <c r="AG2118">
        <v>0</v>
      </c>
      <c r="AH2118">
        <v>0</v>
      </c>
      <c r="AI2118">
        <v>1</v>
      </c>
      <c r="AJ2118">
        <v>0</v>
      </c>
      <c r="AK2118">
        <v>0</v>
      </c>
      <c r="AL2118">
        <v>1</v>
      </c>
      <c r="AM2118">
        <v>7</v>
      </c>
      <c r="AN2118">
        <v>0</v>
      </c>
      <c r="AO2118">
        <v>0</v>
      </c>
      <c r="AP2118">
        <v>0</v>
      </c>
      <c r="AQ2118">
        <v>0</v>
      </c>
      <c r="AR2118">
        <v>0</v>
      </c>
      <c r="AS2118">
        <v>0</v>
      </c>
      <c r="AT2118">
        <v>0</v>
      </c>
      <c r="AU2118">
        <v>0</v>
      </c>
      <c r="AV2118">
        <v>0</v>
      </c>
      <c r="AW2118">
        <v>0</v>
      </c>
      <c r="AX2118">
        <v>2</v>
      </c>
      <c r="AY2118">
        <v>1</v>
      </c>
      <c r="AZ2118">
        <v>7</v>
      </c>
      <c r="BA2118">
        <v>11</v>
      </c>
      <c r="BB2118">
        <v>1</v>
      </c>
      <c r="BC2118">
        <v>7</v>
      </c>
      <c r="BD2118">
        <v>0</v>
      </c>
      <c r="BE2118">
        <v>0</v>
      </c>
      <c r="BF2118">
        <v>0</v>
      </c>
      <c r="BG2118">
        <v>0</v>
      </c>
      <c r="BH2118">
        <v>0</v>
      </c>
      <c r="BI2118">
        <v>6</v>
      </c>
      <c r="BJ2118">
        <v>6</v>
      </c>
      <c r="BK2118">
        <v>0</v>
      </c>
      <c r="BL2118">
        <v>0</v>
      </c>
      <c r="BM2118">
        <v>0</v>
      </c>
      <c r="BN2118">
        <v>0</v>
      </c>
      <c r="BO2118">
        <v>9</v>
      </c>
      <c r="BP2118">
        <v>0</v>
      </c>
      <c r="BQ2118">
        <v>0</v>
      </c>
      <c r="BR2118">
        <v>2</v>
      </c>
      <c r="BS2118">
        <v>2</v>
      </c>
      <c r="BT2118">
        <v>31</v>
      </c>
      <c r="BU2118" t="s">
        <v>2108</v>
      </c>
    </row>
    <row r="2119" spans="1:73">
      <c r="A2119" t="s">
        <v>2020</v>
      </c>
      <c r="B2119" t="s">
        <v>2021</v>
      </c>
      <c r="C2119">
        <v>85</v>
      </c>
      <c r="D2119" t="s">
        <v>119</v>
      </c>
      <c r="E2119" t="s">
        <v>2036</v>
      </c>
      <c r="F2119" t="s">
        <v>92</v>
      </c>
      <c r="G2119">
        <v>0</v>
      </c>
      <c r="H2119">
        <v>2</v>
      </c>
      <c r="I2119">
        <v>0</v>
      </c>
      <c r="J2119">
        <v>0</v>
      </c>
      <c r="K2119">
        <v>0</v>
      </c>
      <c r="L2119">
        <v>5</v>
      </c>
      <c r="M2119">
        <v>0</v>
      </c>
      <c r="N2119">
        <v>13</v>
      </c>
      <c r="O2119">
        <v>0</v>
      </c>
      <c r="P2119">
        <v>0</v>
      </c>
      <c r="Q2119">
        <v>1</v>
      </c>
      <c r="R2119">
        <v>0</v>
      </c>
      <c r="S2119">
        <v>12</v>
      </c>
      <c r="T2119">
        <v>4</v>
      </c>
      <c r="U2119">
        <v>0</v>
      </c>
      <c r="V2119">
        <v>5</v>
      </c>
      <c r="W2119">
        <v>1</v>
      </c>
      <c r="X2119">
        <v>0</v>
      </c>
      <c r="Y2119">
        <v>0</v>
      </c>
      <c r="Z2119">
        <v>0</v>
      </c>
      <c r="AA2119">
        <v>0</v>
      </c>
      <c r="AB2119">
        <v>40</v>
      </c>
      <c r="AC2119">
        <v>4</v>
      </c>
      <c r="AD2119">
        <v>0</v>
      </c>
      <c r="AE2119">
        <v>2</v>
      </c>
      <c r="AF2119">
        <v>0</v>
      </c>
      <c r="AG2119">
        <v>0</v>
      </c>
      <c r="AH2119">
        <v>5</v>
      </c>
      <c r="AI2119">
        <v>3</v>
      </c>
      <c r="AJ2119">
        <v>0</v>
      </c>
      <c r="AK2119">
        <v>0</v>
      </c>
      <c r="AL2119">
        <v>2</v>
      </c>
      <c r="AM2119">
        <v>4</v>
      </c>
      <c r="AN2119">
        <v>0</v>
      </c>
      <c r="AO2119">
        <v>0</v>
      </c>
      <c r="AP2119">
        <v>0</v>
      </c>
      <c r="AQ2119">
        <v>1</v>
      </c>
      <c r="AR2119">
        <v>0</v>
      </c>
      <c r="AS2119">
        <v>0</v>
      </c>
      <c r="AT2119">
        <v>0</v>
      </c>
      <c r="AU2119">
        <v>1</v>
      </c>
      <c r="AV2119">
        <v>2</v>
      </c>
      <c r="AW2119">
        <v>0</v>
      </c>
      <c r="AX2119">
        <v>5</v>
      </c>
      <c r="AY2119">
        <v>6</v>
      </c>
      <c r="AZ2119">
        <v>7</v>
      </c>
      <c r="BA2119">
        <v>10</v>
      </c>
      <c r="BB2119">
        <v>1</v>
      </c>
      <c r="BC2119">
        <v>3</v>
      </c>
      <c r="BD2119">
        <v>0</v>
      </c>
      <c r="BE2119">
        <v>0</v>
      </c>
      <c r="BF2119">
        <v>0</v>
      </c>
      <c r="BG2119">
        <v>0</v>
      </c>
      <c r="BH2119">
        <v>0</v>
      </c>
      <c r="BI2119">
        <v>2</v>
      </c>
      <c r="BJ2119">
        <v>2</v>
      </c>
      <c r="BK2119">
        <v>0</v>
      </c>
      <c r="BL2119">
        <v>1</v>
      </c>
      <c r="BM2119">
        <v>0</v>
      </c>
      <c r="BN2119">
        <v>0</v>
      </c>
      <c r="BO2119">
        <v>17</v>
      </c>
      <c r="BP2119">
        <v>0</v>
      </c>
      <c r="BQ2119">
        <v>0</v>
      </c>
      <c r="BR2119">
        <v>0</v>
      </c>
      <c r="BS2119">
        <v>2</v>
      </c>
      <c r="BT2119">
        <v>64</v>
      </c>
      <c r="BU2119" t="s">
        <v>2109</v>
      </c>
    </row>
    <row r="2120" spans="1:73">
      <c r="A2120" t="s">
        <v>2020</v>
      </c>
      <c r="B2120" t="s">
        <v>2021</v>
      </c>
      <c r="C2120">
        <v>86</v>
      </c>
      <c r="D2120" t="s">
        <v>119</v>
      </c>
      <c r="E2120" t="s">
        <v>78</v>
      </c>
      <c r="F2120" t="s">
        <v>77</v>
      </c>
      <c r="G2120">
        <v>0</v>
      </c>
      <c r="H2120">
        <v>2</v>
      </c>
      <c r="I2120">
        <v>1</v>
      </c>
      <c r="J2120">
        <v>0</v>
      </c>
      <c r="K2120">
        <v>0</v>
      </c>
      <c r="L2120">
        <v>4</v>
      </c>
      <c r="M2120">
        <v>0</v>
      </c>
      <c r="N2120">
        <v>4</v>
      </c>
      <c r="O2120">
        <v>0</v>
      </c>
      <c r="P2120">
        <v>0</v>
      </c>
      <c r="Q2120">
        <v>0</v>
      </c>
      <c r="R2120">
        <v>0</v>
      </c>
      <c r="S2120">
        <v>7</v>
      </c>
      <c r="T2120">
        <v>0</v>
      </c>
      <c r="U2120">
        <v>0</v>
      </c>
      <c r="V2120">
        <v>0</v>
      </c>
      <c r="W2120">
        <v>3</v>
      </c>
      <c r="X2120">
        <v>0</v>
      </c>
      <c r="Y2120">
        <v>1</v>
      </c>
      <c r="Z2120">
        <v>0</v>
      </c>
      <c r="AA2120">
        <v>0</v>
      </c>
      <c r="AB2120">
        <v>23</v>
      </c>
      <c r="AC2120">
        <v>0</v>
      </c>
      <c r="AD2120">
        <v>0</v>
      </c>
      <c r="AE2120">
        <v>0</v>
      </c>
      <c r="AF2120">
        <v>0</v>
      </c>
      <c r="AG2120">
        <v>0</v>
      </c>
      <c r="AH2120">
        <v>2</v>
      </c>
      <c r="AI2120">
        <v>0</v>
      </c>
      <c r="AJ2120">
        <v>0</v>
      </c>
      <c r="AK2120">
        <v>0</v>
      </c>
      <c r="AL2120">
        <v>1</v>
      </c>
      <c r="AM2120">
        <v>2</v>
      </c>
      <c r="AN2120">
        <v>0</v>
      </c>
      <c r="AO2120">
        <v>0</v>
      </c>
      <c r="AP2120">
        <v>1</v>
      </c>
      <c r="AQ2120">
        <v>0</v>
      </c>
      <c r="AR2120">
        <v>0</v>
      </c>
      <c r="AS2120">
        <v>0</v>
      </c>
      <c r="AT2120">
        <v>0</v>
      </c>
      <c r="AU2120">
        <v>1</v>
      </c>
      <c r="AV2120">
        <v>1</v>
      </c>
      <c r="AW2120">
        <v>1</v>
      </c>
      <c r="AX2120">
        <v>7</v>
      </c>
      <c r="AY2120">
        <v>5</v>
      </c>
      <c r="AZ2120">
        <v>2</v>
      </c>
      <c r="BA2120">
        <v>9</v>
      </c>
      <c r="BB2120">
        <v>0</v>
      </c>
      <c r="BC2120">
        <v>4</v>
      </c>
      <c r="BD2120">
        <v>0</v>
      </c>
      <c r="BE2120">
        <v>0</v>
      </c>
      <c r="BF2120">
        <v>0</v>
      </c>
      <c r="BG2120">
        <v>0</v>
      </c>
      <c r="BH2120">
        <v>0</v>
      </c>
      <c r="BI2120">
        <v>5</v>
      </c>
      <c r="BJ2120">
        <v>3</v>
      </c>
      <c r="BK2120">
        <v>0</v>
      </c>
      <c r="BL2120">
        <v>0</v>
      </c>
      <c r="BM2120">
        <v>0</v>
      </c>
      <c r="BN2120">
        <v>0</v>
      </c>
      <c r="BO2120">
        <v>5</v>
      </c>
      <c r="BP2120">
        <v>0</v>
      </c>
      <c r="BQ2120">
        <v>0</v>
      </c>
      <c r="BR2120">
        <v>5</v>
      </c>
      <c r="BS2120">
        <v>2</v>
      </c>
      <c r="BT2120">
        <v>31</v>
      </c>
      <c r="BU2120" t="s">
        <v>2110</v>
      </c>
    </row>
    <row r="2121" spans="1:73">
      <c r="A2121" t="s">
        <v>2020</v>
      </c>
      <c r="B2121" t="s">
        <v>2021</v>
      </c>
      <c r="C2121">
        <v>87</v>
      </c>
      <c r="D2121" t="s">
        <v>119</v>
      </c>
      <c r="E2121" t="s">
        <v>2036</v>
      </c>
      <c r="F2121" t="s">
        <v>92</v>
      </c>
      <c r="G2121">
        <v>0</v>
      </c>
      <c r="H2121">
        <v>0</v>
      </c>
      <c r="I2121">
        <v>0</v>
      </c>
      <c r="J2121">
        <v>0</v>
      </c>
      <c r="K2121">
        <v>0</v>
      </c>
      <c r="L2121">
        <v>1</v>
      </c>
      <c r="M2121">
        <v>0</v>
      </c>
      <c r="N2121">
        <v>1</v>
      </c>
      <c r="O2121">
        <v>0</v>
      </c>
      <c r="P2121">
        <v>0</v>
      </c>
      <c r="Q2121">
        <v>0</v>
      </c>
      <c r="R2121">
        <v>0</v>
      </c>
      <c r="S2121">
        <v>0</v>
      </c>
      <c r="T2121">
        <v>0</v>
      </c>
      <c r="U2121">
        <v>0</v>
      </c>
      <c r="V2121">
        <v>0</v>
      </c>
      <c r="W2121">
        <v>0</v>
      </c>
      <c r="X2121">
        <v>0</v>
      </c>
      <c r="Y2121">
        <v>0</v>
      </c>
      <c r="Z2121">
        <v>0</v>
      </c>
      <c r="AA2121">
        <v>0</v>
      </c>
      <c r="AB2121">
        <v>4</v>
      </c>
      <c r="AC2121">
        <v>0</v>
      </c>
      <c r="AD2121">
        <v>0</v>
      </c>
      <c r="AE2121">
        <v>0</v>
      </c>
      <c r="AF2121">
        <v>0</v>
      </c>
      <c r="AG2121">
        <v>0</v>
      </c>
      <c r="AH2121">
        <v>0</v>
      </c>
      <c r="AI2121">
        <v>0</v>
      </c>
      <c r="AJ2121">
        <v>0</v>
      </c>
      <c r="AK2121">
        <v>0</v>
      </c>
      <c r="AL2121">
        <v>0</v>
      </c>
      <c r="AM2121">
        <v>2</v>
      </c>
      <c r="AN2121">
        <v>0</v>
      </c>
      <c r="AO2121">
        <v>0</v>
      </c>
      <c r="AP2121">
        <v>0</v>
      </c>
      <c r="AQ2121">
        <v>0</v>
      </c>
      <c r="AR2121">
        <v>0</v>
      </c>
      <c r="AS2121">
        <v>0</v>
      </c>
      <c r="AT2121">
        <v>0</v>
      </c>
      <c r="AU2121">
        <v>0</v>
      </c>
      <c r="AV2121">
        <v>0</v>
      </c>
      <c r="AW2121">
        <v>0</v>
      </c>
      <c r="AX2121">
        <v>0</v>
      </c>
      <c r="AY2121">
        <v>0</v>
      </c>
      <c r="AZ2121">
        <v>1</v>
      </c>
      <c r="BA2121">
        <v>2</v>
      </c>
      <c r="BB2121">
        <v>0</v>
      </c>
      <c r="BC2121">
        <v>0</v>
      </c>
      <c r="BD2121">
        <v>0</v>
      </c>
      <c r="BE2121">
        <v>0</v>
      </c>
      <c r="BF2121">
        <v>0</v>
      </c>
      <c r="BG2121">
        <v>0</v>
      </c>
      <c r="BH2121">
        <v>0</v>
      </c>
      <c r="BI2121">
        <v>0</v>
      </c>
      <c r="BJ2121">
        <v>0</v>
      </c>
      <c r="BK2121">
        <v>0</v>
      </c>
      <c r="BL2121">
        <v>0</v>
      </c>
      <c r="BM2121">
        <v>0</v>
      </c>
      <c r="BN2121">
        <v>0</v>
      </c>
      <c r="BO2121">
        <v>1</v>
      </c>
      <c r="BP2121">
        <v>0</v>
      </c>
      <c r="BQ2121">
        <v>0</v>
      </c>
      <c r="BR2121">
        <v>0</v>
      </c>
      <c r="BS2121">
        <v>1</v>
      </c>
      <c r="BT2121">
        <v>7</v>
      </c>
      <c r="BU2121" t="s">
        <v>2111</v>
      </c>
    </row>
    <row r="2122" spans="1:73">
      <c r="A2122" t="s">
        <v>2020</v>
      </c>
      <c r="B2122" t="s">
        <v>2021</v>
      </c>
      <c r="C2122">
        <v>88</v>
      </c>
      <c r="D2122" t="s">
        <v>119</v>
      </c>
      <c r="E2122" t="s">
        <v>78</v>
      </c>
      <c r="F2122" t="s">
        <v>77</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1</v>
      </c>
      <c r="BT2122">
        <v>1</v>
      </c>
      <c r="BU2122" t="s">
        <v>206</v>
      </c>
    </row>
    <row r="2123" spans="1:73">
      <c r="A2123" t="s">
        <v>2020</v>
      </c>
      <c r="B2123" t="s">
        <v>2021</v>
      </c>
      <c r="C2123">
        <v>89</v>
      </c>
      <c r="D2123" t="s">
        <v>119</v>
      </c>
      <c r="E2123" t="s">
        <v>2036</v>
      </c>
      <c r="F2123" t="s">
        <v>92</v>
      </c>
      <c r="G2123">
        <v>1</v>
      </c>
      <c r="H2123">
        <v>4</v>
      </c>
      <c r="I2123">
        <v>4</v>
      </c>
      <c r="J2123">
        <v>0</v>
      </c>
      <c r="K2123">
        <v>0</v>
      </c>
      <c r="L2123">
        <v>7</v>
      </c>
      <c r="M2123">
        <v>0</v>
      </c>
      <c r="N2123">
        <v>6</v>
      </c>
      <c r="O2123">
        <v>0</v>
      </c>
      <c r="P2123">
        <v>0</v>
      </c>
      <c r="Q2123">
        <v>1</v>
      </c>
      <c r="R2123">
        <v>0</v>
      </c>
      <c r="S2123">
        <v>15</v>
      </c>
      <c r="T2123">
        <v>1</v>
      </c>
      <c r="U2123">
        <v>0</v>
      </c>
      <c r="V2123">
        <v>4</v>
      </c>
      <c r="W2123">
        <v>1</v>
      </c>
      <c r="X2123">
        <v>0</v>
      </c>
      <c r="Y2123">
        <v>0</v>
      </c>
      <c r="Z2123">
        <v>0</v>
      </c>
      <c r="AA2123">
        <v>0</v>
      </c>
      <c r="AB2123">
        <v>37</v>
      </c>
      <c r="AC2123">
        <v>3</v>
      </c>
      <c r="AD2123">
        <v>0</v>
      </c>
      <c r="AE2123">
        <v>0</v>
      </c>
      <c r="AF2123">
        <v>0</v>
      </c>
      <c r="AG2123">
        <v>0</v>
      </c>
      <c r="AH2123">
        <v>0</v>
      </c>
      <c r="AI2123">
        <v>1</v>
      </c>
      <c r="AJ2123">
        <v>0</v>
      </c>
      <c r="AK2123">
        <v>0</v>
      </c>
      <c r="AL2123">
        <v>3</v>
      </c>
      <c r="AM2123">
        <v>4</v>
      </c>
      <c r="AN2123">
        <v>0</v>
      </c>
      <c r="AO2123">
        <v>0</v>
      </c>
      <c r="AP2123">
        <v>0</v>
      </c>
      <c r="AQ2123">
        <v>3</v>
      </c>
      <c r="AR2123">
        <v>0</v>
      </c>
      <c r="AS2123">
        <v>0</v>
      </c>
      <c r="AT2123">
        <v>0</v>
      </c>
      <c r="AU2123">
        <v>3</v>
      </c>
      <c r="AV2123">
        <v>1</v>
      </c>
      <c r="AW2123">
        <v>4</v>
      </c>
      <c r="AX2123">
        <v>2</v>
      </c>
      <c r="AY2123">
        <v>6</v>
      </c>
      <c r="AZ2123">
        <v>4</v>
      </c>
      <c r="BA2123">
        <v>6</v>
      </c>
      <c r="BB2123">
        <v>2</v>
      </c>
      <c r="BC2123">
        <v>0</v>
      </c>
      <c r="BD2123">
        <v>0</v>
      </c>
      <c r="BE2123">
        <v>0</v>
      </c>
      <c r="BF2123">
        <v>1</v>
      </c>
      <c r="BG2123">
        <v>0</v>
      </c>
      <c r="BH2123">
        <v>0</v>
      </c>
      <c r="BI2123">
        <v>2</v>
      </c>
      <c r="BJ2123">
        <v>0</v>
      </c>
      <c r="BK2123">
        <v>0</v>
      </c>
      <c r="BL2123">
        <v>4</v>
      </c>
      <c r="BM2123">
        <v>1</v>
      </c>
      <c r="BN2123">
        <v>0</v>
      </c>
      <c r="BO2123">
        <v>13</v>
      </c>
      <c r="BP2123">
        <v>0</v>
      </c>
      <c r="BQ2123">
        <v>1</v>
      </c>
      <c r="BR2123">
        <v>0</v>
      </c>
      <c r="BS2123">
        <v>5</v>
      </c>
      <c r="BT2123">
        <v>60</v>
      </c>
      <c r="BU2123" t="s">
        <v>2112</v>
      </c>
    </row>
    <row r="2124" spans="1:73">
      <c r="A2124" t="s">
        <v>2020</v>
      </c>
      <c r="B2124" t="s">
        <v>2021</v>
      </c>
      <c r="C2124">
        <v>90</v>
      </c>
      <c r="D2124" t="s">
        <v>119</v>
      </c>
      <c r="E2124" t="s">
        <v>78</v>
      </c>
      <c r="F2124" t="s">
        <v>77</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1</v>
      </c>
      <c r="BT2124">
        <v>1</v>
      </c>
      <c r="BU2124" t="s">
        <v>206</v>
      </c>
    </row>
    <row r="2125" spans="1:73">
      <c r="A2125" t="s">
        <v>2020</v>
      </c>
      <c r="B2125" t="s">
        <v>2021</v>
      </c>
      <c r="C2125">
        <v>91</v>
      </c>
      <c r="D2125" t="s">
        <v>119</v>
      </c>
      <c r="E2125" t="s">
        <v>2036</v>
      </c>
      <c r="F2125" t="s">
        <v>92</v>
      </c>
      <c r="G2125">
        <v>0</v>
      </c>
      <c r="H2125">
        <v>0</v>
      </c>
      <c r="I2125">
        <v>0</v>
      </c>
      <c r="J2125">
        <v>0</v>
      </c>
      <c r="K2125">
        <v>0</v>
      </c>
      <c r="L2125">
        <v>0</v>
      </c>
      <c r="M2125">
        <v>0</v>
      </c>
      <c r="N2125">
        <v>1</v>
      </c>
      <c r="O2125">
        <v>0</v>
      </c>
      <c r="P2125">
        <v>0</v>
      </c>
      <c r="Q2125">
        <v>0</v>
      </c>
      <c r="R2125">
        <v>0</v>
      </c>
      <c r="S2125">
        <v>1</v>
      </c>
      <c r="T2125">
        <v>0</v>
      </c>
      <c r="U2125">
        <v>0</v>
      </c>
      <c r="V2125">
        <v>1</v>
      </c>
      <c r="W2125">
        <v>0</v>
      </c>
      <c r="X2125">
        <v>0</v>
      </c>
      <c r="Y2125">
        <v>0</v>
      </c>
      <c r="Z2125">
        <v>0</v>
      </c>
      <c r="AA2125">
        <v>0</v>
      </c>
      <c r="AB2125">
        <v>3</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2</v>
      </c>
      <c r="AY2125">
        <v>1</v>
      </c>
      <c r="AZ2125">
        <v>2</v>
      </c>
      <c r="BA2125">
        <v>2</v>
      </c>
      <c r="BB2125">
        <v>0</v>
      </c>
      <c r="BC2125">
        <v>0</v>
      </c>
      <c r="BD2125">
        <v>0</v>
      </c>
      <c r="BE2125">
        <v>0</v>
      </c>
      <c r="BF2125">
        <v>0</v>
      </c>
      <c r="BG2125">
        <v>0</v>
      </c>
      <c r="BH2125">
        <v>0</v>
      </c>
      <c r="BI2125">
        <v>2</v>
      </c>
      <c r="BJ2125">
        <v>0</v>
      </c>
      <c r="BK2125">
        <v>0</v>
      </c>
      <c r="BL2125">
        <v>0</v>
      </c>
      <c r="BM2125">
        <v>2</v>
      </c>
      <c r="BN2125">
        <v>0</v>
      </c>
      <c r="BO2125">
        <v>3</v>
      </c>
      <c r="BP2125">
        <v>0</v>
      </c>
      <c r="BQ2125">
        <v>0</v>
      </c>
      <c r="BR2125">
        <v>0</v>
      </c>
      <c r="BS2125">
        <v>1</v>
      </c>
      <c r="BT2125">
        <v>6</v>
      </c>
      <c r="BU2125" t="s">
        <v>2113</v>
      </c>
    </row>
    <row r="2126" spans="1:73">
      <c r="A2126" t="s">
        <v>2020</v>
      </c>
      <c r="B2126" t="s">
        <v>2021</v>
      </c>
      <c r="C2126">
        <v>92</v>
      </c>
      <c r="D2126" t="s">
        <v>119</v>
      </c>
      <c r="E2126" t="s">
        <v>78</v>
      </c>
      <c r="F2126" t="s">
        <v>77</v>
      </c>
      <c r="G2126">
        <v>0</v>
      </c>
      <c r="H2126">
        <v>5</v>
      </c>
      <c r="I2126">
        <v>2</v>
      </c>
      <c r="J2126">
        <v>0</v>
      </c>
      <c r="K2126">
        <v>0</v>
      </c>
      <c r="L2126">
        <v>2</v>
      </c>
      <c r="M2126">
        <v>1</v>
      </c>
      <c r="N2126">
        <v>8</v>
      </c>
      <c r="O2126">
        <v>0</v>
      </c>
      <c r="P2126">
        <v>0</v>
      </c>
      <c r="Q2126">
        <v>0</v>
      </c>
      <c r="R2126">
        <v>0</v>
      </c>
      <c r="S2126">
        <v>6</v>
      </c>
      <c r="T2126">
        <v>5</v>
      </c>
      <c r="U2126">
        <v>0</v>
      </c>
      <c r="V2126">
        <v>0</v>
      </c>
      <c r="W2126">
        <v>0</v>
      </c>
      <c r="X2126">
        <v>0</v>
      </c>
      <c r="Y2126">
        <v>0</v>
      </c>
      <c r="Z2126">
        <v>0</v>
      </c>
      <c r="AA2126">
        <v>0</v>
      </c>
      <c r="AB2126">
        <v>30</v>
      </c>
      <c r="AC2126">
        <v>0</v>
      </c>
      <c r="AD2126">
        <v>0</v>
      </c>
      <c r="AE2126">
        <v>1</v>
      </c>
      <c r="AF2126">
        <v>0</v>
      </c>
      <c r="AG2126">
        <v>0</v>
      </c>
      <c r="AH2126">
        <v>0</v>
      </c>
      <c r="AI2126">
        <v>5</v>
      </c>
      <c r="AJ2126">
        <v>0</v>
      </c>
      <c r="AK2126">
        <v>0</v>
      </c>
      <c r="AL2126">
        <v>0</v>
      </c>
      <c r="AM2126">
        <v>4</v>
      </c>
      <c r="AN2126">
        <v>0</v>
      </c>
      <c r="AO2126">
        <v>0</v>
      </c>
      <c r="AP2126">
        <v>0</v>
      </c>
      <c r="AQ2126">
        <v>0</v>
      </c>
      <c r="AR2126">
        <v>0</v>
      </c>
      <c r="AS2126">
        <v>0</v>
      </c>
      <c r="AT2126">
        <v>0</v>
      </c>
      <c r="AU2126">
        <v>1</v>
      </c>
      <c r="AV2126">
        <v>1</v>
      </c>
      <c r="AW2126">
        <v>2</v>
      </c>
      <c r="AX2126">
        <v>0</v>
      </c>
      <c r="AY2126">
        <v>4</v>
      </c>
      <c r="AZ2126">
        <v>8</v>
      </c>
      <c r="BA2126">
        <v>7</v>
      </c>
      <c r="BB2126">
        <v>1</v>
      </c>
      <c r="BC2126">
        <v>3</v>
      </c>
      <c r="BD2126">
        <v>0</v>
      </c>
      <c r="BE2126">
        <v>0</v>
      </c>
      <c r="BF2126">
        <v>0</v>
      </c>
      <c r="BG2126">
        <v>0</v>
      </c>
      <c r="BH2126">
        <v>0</v>
      </c>
      <c r="BI2126">
        <v>6</v>
      </c>
      <c r="BJ2126">
        <v>3</v>
      </c>
      <c r="BK2126">
        <v>0</v>
      </c>
      <c r="BL2126">
        <v>1</v>
      </c>
      <c r="BM2126">
        <v>0</v>
      </c>
      <c r="BN2126">
        <v>0</v>
      </c>
      <c r="BO2126">
        <v>9</v>
      </c>
      <c r="BP2126">
        <v>0</v>
      </c>
      <c r="BQ2126">
        <v>0</v>
      </c>
      <c r="BR2126">
        <v>0</v>
      </c>
      <c r="BS2126">
        <v>2</v>
      </c>
      <c r="BT2126">
        <v>45</v>
      </c>
      <c r="BU2126" t="s">
        <v>2114</v>
      </c>
    </row>
    <row r="2127" spans="1:73">
      <c r="A2127" t="s">
        <v>2020</v>
      </c>
      <c r="B2127" t="s">
        <v>2021</v>
      </c>
      <c r="C2127">
        <v>93</v>
      </c>
      <c r="D2127" t="s">
        <v>119</v>
      </c>
      <c r="E2127" t="s">
        <v>2044</v>
      </c>
      <c r="F2127" t="s">
        <v>101</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2</v>
      </c>
      <c r="AF2127">
        <v>0</v>
      </c>
      <c r="AG2127">
        <v>0</v>
      </c>
      <c r="AH2127">
        <v>0</v>
      </c>
      <c r="AI2127">
        <v>0</v>
      </c>
      <c r="AJ2127">
        <v>0</v>
      </c>
      <c r="AK2127">
        <v>0</v>
      </c>
      <c r="AL2127">
        <v>0</v>
      </c>
      <c r="AM2127">
        <v>0</v>
      </c>
      <c r="AN2127">
        <v>0</v>
      </c>
      <c r="AO2127">
        <v>0</v>
      </c>
      <c r="AP2127">
        <v>0</v>
      </c>
      <c r="AQ2127">
        <v>0</v>
      </c>
      <c r="AR2127">
        <v>0</v>
      </c>
      <c r="AS2127">
        <v>0</v>
      </c>
      <c r="AT2127">
        <v>0</v>
      </c>
      <c r="AU2127">
        <v>1</v>
      </c>
      <c r="AV2127">
        <v>2</v>
      </c>
      <c r="AW2127">
        <v>0</v>
      </c>
      <c r="AX2127">
        <v>0</v>
      </c>
      <c r="AY2127">
        <v>0</v>
      </c>
      <c r="AZ2127">
        <v>0</v>
      </c>
      <c r="BA2127">
        <v>0</v>
      </c>
      <c r="BB2127">
        <v>0</v>
      </c>
      <c r="BC2127">
        <v>0</v>
      </c>
      <c r="BD2127">
        <v>0</v>
      </c>
      <c r="BE2127">
        <v>0</v>
      </c>
      <c r="BF2127">
        <v>0</v>
      </c>
      <c r="BG2127">
        <v>0</v>
      </c>
      <c r="BH2127">
        <v>0</v>
      </c>
      <c r="BI2127">
        <v>2</v>
      </c>
      <c r="BJ2127">
        <v>0</v>
      </c>
      <c r="BK2127">
        <v>0</v>
      </c>
      <c r="BL2127">
        <v>0</v>
      </c>
      <c r="BM2127">
        <v>0</v>
      </c>
      <c r="BN2127">
        <v>0</v>
      </c>
      <c r="BO2127">
        <v>1</v>
      </c>
      <c r="BP2127">
        <v>0</v>
      </c>
      <c r="BQ2127">
        <v>0</v>
      </c>
      <c r="BR2127">
        <v>0</v>
      </c>
      <c r="BS2127">
        <v>1</v>
      </c>
      <c r="BT2127">
        <v>6</v>
      </c>
      <c r="BU2127" t="s">
        <v>2115</v>
      </c>
    </row>
    <row r="2128" spans="1:73">
      <c r="A2128" t="s">
        <v>2020</v>
      </c>
      <c r="B2128" t="s">
        <v>2021</v>
      </c>
      <c r="C2128">
        <v>94</v>
      </c>
      <c r="D2128" t="s">
        <v>119</v>
      </c>
      <c r="E2128" t="s">
        <v>78</v>
      </c>
      <c r="F2128" t="s">
        <v>77</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c r="BR2128">
        <v>0</v>
      </c>
      <c r="BS2128">
        <v>1</v>
      </c>
      <c r="BT2128">
        <v>2</v>
      </c>
      <c r="BU2128" t="s">
        <v>2116</v>
      </c>
    </row>
    <row r="2129" spans="1:73">
      <c r="A2129" t="s">
        <v>2020</v>
      </c>
      <c r="B2129" t="s">
        <v>2021</v>
      </c>
      <c r="C2129">
        <v>95</v>
      </c>
      <c r="D2129" t="s">
        <v>119</v>
      </c>
      <c r="E2129" t="s">
        <v>2044</v>
      </c>
      <c r="F2129" t="s">
        <v>101</v>
      </c>
      <c r="G2129">
        <v>6</v>
      </c>
      <c r="H2129">
        <v>10</v>
      </c>
      <c r="I2129">
        <v>12</v>
      </c>
      <c r="J2129">
        <v>0</v>
      </c>
      <c r="K2129">
        <v>0</v>
      </c>
      <c r="L2129">
        <v>16</v>
      </c>
      <c r="M2129">
        <v>0</v>
      </c>
      <c r="N2129">
        <v>22</v>
      </c>
      <c r="O2129">
        <v>0</v>
      </c>
      <c r="P2129">
        <v>0</v>
      </c>
      <c r="Q2129">
        <v>4</v>
      </c>
      <c r="R2129">
        <v>3</v>
      </c>
      <c r="S2129">
        <v>32</v>
      </c>
      <c r="T2129">
        <v>12</v>
      </c>
      <c r="U2129">
        <v>1</v>
      </c>
      <c r="V2129">
        <v>8</v>
      </c>
      <c r="W2129">
        <v>3</v>
      </c>
      <c r="X2129">
        <v>0</v>
      </c>
      <c r="Y2129">
        <v>0</v>
      </c>
      <c r="Z2129">
        <v>0</v>
      </c>
      <c r="AA2129">
        <v>0</v>
      </c>
      <c r="AB2129">
        <v>122</v>
      </c>
      <c r="AC2129">
        <v>3</v>
      </c>
      <c r="AD2129">
        <v>0</v>
      </c>
      <c r="AE2129">
        <v>2</v>
      </c>
      <c r="AF2129">
        <v>0</v>
      </c>
      <c r="AG2129">
        <v>0</v>
      </c>
      <c r="AH2129">
        <v>3</v>
      </c>
      <c r="AI2129">
        <v>8</v>
      </c>
      <c r="AJ2129">
        <v>0</v>
      </c>
      <c r="AK2129">
        <v>0</v>
      </c>
      <c r="AL2129">
        <v>6</v>
      </c>
      <c r="AM2129">
        <v>16</v>
      </c>
      <c r="AN2129">
        <v>1</v>
      </c>
      <c r="AO2129">
        <v>0</v>
      </c>
      <c r="AP2129">
        <v>1</v>
      </c>
      <c r="AQ2129">
        <v>5</v>
      </c>
      <c r="AR2129">
        <v>0</v>
      </c>
      <c r="AS2129">
        <v>0</v>
      </c>
      <c r="AT2129">
        <v>1</v>
      </c>
      <c r="AU2129">
        <v>5</v>
      </c>
      <c r="AV2129">
        <v>2</v>
      </c>
      <c r="AW2129">
        <v>11</v>
      </c>
      <c r="AX2129">
        <v>12</v>
      </c>
      <c r="AY2129">
        <v>27</v>
      </c>
      <c r="AZ2129">
        <v>21</v>
      </c>
      <c r="BA2129">
        <v>32</v>
      </c>
      <c r="BB2129">
        <v>3</v>
      </c>
      <c r="BC2129">
        <v>17</v>
      </c>
      <c r="BD2129">
        <v>0</v>
      </c>
      <c r="BE2129">
        <v>0</v>
      </c>
      <c r="BF2129">
        <v>0</v>
      </c>
      <c r="BG2129">
        <v>0</v>
      </c>
      <c r="BH2129">
        <v>3</v>
      </c>
      <c r="BI2129">
        <v>20</v>
      </c>
      <c r="BJ2129">
        <v>9</v>
      </c>
      <c r="BK2129">
        <v>0</v>
      </c>
      <c r="BL2129">
        <v>4</v>
      </c>
      <c r="BM2129">
        <v>3</v>
      </c>
      <c r="BN2129">
        <v>6</v>
      </c>
      <c r="BO2129">
        <v>35</v>
      </c>
      <c r="BP2129">
        <v>3</v>
      </c>
      <c r="BQ2129">
        <v>0</v>
      </c>
      <c r="BR2129">
        <v>0</v>
      </c>
      <c r="BS2129">
        <v>9</v>
      </c>
      <c r="BT2129">
        <v>217</v>
      </c>
      <c r="BU2129" t="s">
        <v>2117</v>
      </c>
    </row>
    <row r="2130" spans="1:73">
      <c r="A2130" t="s">
        <v>2020</v>
      </c>
      <c r="B2130" t="s">
        <v>2021</v>
      </c>
      <c r="C2130">
        <v>96</v>
      </c>
      <c r="D2130" t="s">
        <v>119</v>
      </c>
      <c r="E2130" t="s">
        <v>78</v>
      </c>
      <c r="F2130" t="s">
        <v>77</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0</v>
      </c>
      <c r="BP2130">
        <v>0</v>
      </c>
      <c r="BQ2130">
        <v>0</v>
      </c>
      <c r="BR2130">
        <v>0</v>
      </c>
      <c r="BS2130">
        <v>1</v>
      </c>
      <c r="BT2130">
        <v>2</v>
      </c>
      <c r="BU2130" t="s">
        <v>2088</v>
      </c>
    </row>
    <row r="2131" spans="1:73">
      <c r="A2131" t="s">
        <v>2020</v>
      </c>
      <c r="B2131" t="s">
        <v>2021</v>
      </c>
      <c r="C2131">
        <v>97</v>
      </c>
      <c r="D2131" t="s">
        <v>119</v>
      </c>
      <c r="E2131" t="s">
        <v>2041</v>
      </c>
      <c r="F2131" t="s">
        <v>92</v>
      </c>
      <c r="G2131">
        <v>0</v>
      </c>
      <c r="H2131">
        <v>5</v>
      </c>
      <c r="I2131">
        <v>8</v>
      </c>
      <c r="J2131">
        <v>0</v>
      </c>
      <c r="K2131">
        <v>0</v>
      </c>
      <c r="L2131">
        <v>5</v>
      </c>
      <c r="M2131">
        <v>0</v>
      </c>
      <c r="N2131">
        <v>23</v>
      </c>
      <c r="O2131">
        <v>3</v>
      </c>
      <c r="P2131">
        <v>1</v>
      </c>
      <c r="Q2131">
        <v>1</v>
      </c>
      <c r="R2131">
        <v>1</v>
      </c>
      <c r="S2131">
        <v>31</v>
      </c>
      <c r="T2131">
        <v>9</v>
      </c>
      <c r="U2131">
        <v>0</v>
      </c>
      <c r="V2131">
        <v>3</v>
      </c>
      <c r="W2131">
        <v>5</v>
      </c>
      <c r="X2131">
        <v>0</v>
      </c>
      <c r="Y2131">
        <v>0</v>
      </c>
      <c r="Z2131">
        <v>0</v>
      </c>
      <c r="AA2131">
        <v>0</v>
      </c>
      <c r="AB2131">
        <v>116</v>
      </c>
      <c r="AC2131">
        <v>3</v>
      </c>
      <c r="AD2131">
        <v>0</v>
      </c>
      <c r="AE2131">
        <v>0</v>
      </c>
      <c r="AF2131">
        <v>0</v>
      </c>
      <c r="AG2131">
        <v>0</v>
      </c>
      <c r="AH2131">
        <v>0</v>
      </c>
      <c r="AI2131">
        <v>9</v>
      </c>
      <c r="AJ2131">
        <v>1</v>
      </c>
      <c r="AK2131">
        <v>0</v>
      </c>
      <c r="AL2131">
        <v>4</v>
      </c>
      <c r="AM2131">
        <v>21</v>
      </c>
      <c r="AN2131">
        <v>6</v>
      </c>
      <c r="AO2131">
        <v>0</v>
      </c>
      <c r="AP2131">
        <v>1</v>
      </c>
      <c r="AQ2131">
        <v>4</v>
      </c>
      <c r="AR2131">
        <v>2</v>
      </c>
      <c r="AS2131">
        <v>0</v>
      </c>
      <c r="AT2131">
        <v>0</v>
      </c>
      <c r="AU2131">
        <v>3</v>
      </c>
      <c r="AV2131">
        <v>1</v>
      </c>
      <c r="AW2131">
        <v>6</v>
      </c>
      <c r="AX2131">
        <v>27</v>
      </c>
      <c r="AY2131">
        <v>21</v>
      </c>
      <c r="AZ2131">
        <v>32</v>
      </c>
      <c r="BA2131">
        <v>48</v>
      </c>
      <c r="BB2131">
        <v>4</v>
      </c>
      <c r="BC2131">
        <v>5</v>
      </c>
      <c r="BD2131">
        <v>0</v>
      </c>
      <c r="BE2131">
        <v>0</v>
      </c>
      <c r="BF2131">
        <v>1</v>
      </c>
      <c r="BG2131">
        <v>0</v>
      </c>
      <c r="BH2131">
        <v>2</v>
      </c>
      <c r="BI2131">
        <v>31</v>
      </c>
      <c r="BJ2131">
        <v>3</v>
      </c>
      <c r="BK2131">
        <v>0</v>
      </c>
      <c r="BL2131">
        <v>7</v>
      </c>
      <c r="BM2131">
        <v>1</v>
      </c>
      <c r="BN2131">
        <v>1</v>
      </c>
      <c r="BO2131">
        <v>40</v>
      </c>
      <c r="BP2131">
        <v>4</v>
      </c>
      <c r="BQ2131">
        <v>0</v>
      </c>
      <c r="BR2131">
        <v>17</v>
      </c>
      <c r="BS2131">
        <v>9</v>
      </c>
      <c r="BT2131">
        <v>178</v>
      </c>
      <c r="BU2131" t="s">
        <v>2118</v>
      </c>
    </row>
    <row r="2132" spans="1:73">
      <c r="A2132" t="s">
        <v>2020</v>
      </c>
      <c r="B2132" t="s">
        <v>2021</v>
      </c>
      <c r="C2132">
        <v>98</v>
      </c>
      <c r="D2132" t="s">
        <v>119</v>
      </c>
      <c r="E2132" t="s">
        <v>78</v>
      </c>
      <c r="F2132" t="s">
        <v>77</v>
      </c>
      <c r="G2132">
        <v>3</v>
      </c>
      <c r="H2132">
        <v>17</v>
      </c>
      <c r="I2132">
        <v>10</v>
      </c>
      <c r="J2132">
        <v>0</v>
      </c>
      <c r="K2132">
        <v>0</v>
      </c>
      <c r="L2132">
        <v>16</v>
      </c>
      <c r="M2132">
        <v>0</v>
      </c>
      <c r="N2132">
        <v>24</v>
      </c>
      <c r="O2132">
        <v>0</v>
      </c>
      <c r="P2132">
        <v>0</v>
      </c>
      <c r="Q2132">
        <v>7</v>
      </c>
      <c r="R2132">
        <v>3</v>
      </c>
      <c r="S2132">
        <v>47</v>
      </c>
      <c r="T2132">
        <v>17</v>
      </c>
      <c r="U2132">
        <v>0</v>
      </c>
      <c r="V2132">
        <v>7</v>
      </c>
      <c r="W2132">
        <v>10</v>
      </c>
      <c r="X2132">
        <v>0</v>
      </c>
      <c r="Y2132">
        <v>3</v>
      </c>
      <c r="Z2132">
        <v>0</v>
      </c>
      <c r="AA2132">
        <v>0</v>
      </c>
      <c r="AB2132">
        <v>169</v>
      </c>
      <c r="AC2132">
        <v>7</v>
      </c>
      <c r="AD2132">
        <v>0</v>
      </c>
      <c r="AE2132">
        <v>2</v>
      </c>
      <c r="AF2132">
        <v>0</v>
      </c>
      <c r="AG2132">
        <v>0</v>
      </c>
      <c r="AH2132">
        <v>3</v>
      </c>
      <c r="AI2132">
        <v>7</v>
      </c>
      <c r="AJ2132">
        <v>0</v>
      </c>
      <c r="AK2132">
        <v>0</v>
      </c>
      <c r="AL2132">
        <v>3</v>
      </c>
      <c r="AM2132">
        <v>21</v>
      </c>
      <c r="AN2132">
        <v>0</v>
      </c>
      <c r="AO2132">
        <v>4</v>
      </c>
      <c r="AP2132">
        <v>2</v>
      </c>
      <c r="AQ2132">
        <v>3</v>
      </c>
      <c r="AR2132">
        <v>0</v>
      </c>
      <c r="AS2132">
        <v>0</v>
      </c>
      <c r="AT2132">
        <v>2</v>
      </c>
      <c r="AU2132">
        <v>1</v>
      </c>
      <c r="AV2132">
        <v>6</v>
      </c>
      <c r="AW2132">
        <v>12</v>
      </c>
      <c r="AX2132">
        <v>26</v>
      </c>
      <c r="AY2132">
        <v>37</v>
      </c>
      <c r="AZ2132">
        <v>30</v>
      </c>
      <c r="BA2132">
        <v>53</v>
      </c>
      <c r="BB2132">
        <v>5</v>
      </c>
      <c r="BC2132">
        <v>24</v>
      </c>
      <c r="BD2132">
        <v>0</v>
      </c>
      <c r="BE2132">
        <v>0</v>
      </c>
      <c r="BF2132">
        <v>1</v>
      </c>
      <c r="BG2132">
        <v>0</v>
      </c>
      <c r="BH2132">
        <v>0</v>
      </c>
      <c r="BI2132">
        <v>28</v>
      </c>
      <c r="BJ2132">
        <v>15</v>
      </c>
      <c r="BK2132">
        <v>0</v>
      </c>
      <c r="BL2132">
        <v>7</v>
      </c>
      <c r="BM2132">
        <v>0</v>
      </c>
      <c r="BN2132">
        <v>2</v>
      </c>
      <c r="BO2132">
        <v>40</v>
      </c>
      <c r="BP2132">
        <v>3</v>
      </c>
      <c r="BQ2132">
        <v>0</v>
      </c>
      <c r="BR2132">
        <v>16</v>
      </c>
      <c r="BS2132">
        <v>12</v>
      </c>
      <c r="BT2132">
        <v>250</v>
      </c>
      <c r="BU2132" t="s">
        <v>2119</v>
      </c>
    </row>
    <row r="2133" spans="1:73">
      <c r="A2133" t="s">
        <v>2020</v>
      </c>
      <c r="B2133" t="s">
        <v>2021</v>
      </c>
      <c r="C2133">
        <v>99</v>
      </c>
      <c r="D2133" t="s">
        <v>119</v>
      </c>
      <c r="E2133" t="s">
        <v>2049</v>
      </c>
      <c r="F2133" t="s">
        <v>101</v>
      </c>
      <c r="G2133">
        <v>1</v>
      </c>
      <c r="H2133">
        <v>11</v>
      </c>
      <c r="I2133">
        <v>5</v>
      </c>
      <c r="J2133">
        <v>0</v>
      </c>
      <c r="K2133">
        <v>0</v>
      </c>
      <c r="L2133">
        <v>7</v>
      </c>
      <c r="M2133">
        <v>0</v>
      </c>
      <c r="N2133">
        <v>8</v>
      </c>
      <c r="O2133">
        <v>0</v>
      </c>
      <c r="P2133">
        <v>0</v>
      </c>
      <c r="Q2133">
        <v>0</v>
      </c>
      <c r="R2133">
        <v>1</v>
      </c>
      <c r="S2133">
        <v>23</v>
      </c>
      <c r="T2133">
        <v>4</v>
      </c>
      <c r="U2133">
        <v>0</v>
      </c>
      <c r="V2133">
        <v>1</v>
      </c>
      <c r="W2133">
        <v>7</v>
      </c>
      <c r="X2133">
        <v>0</v>
      </c>
      <c r="Y2133">
        <v>0</v>
      </c>
      <c r="Z2133">
        <v>0</v>
      </c>
      <c r="AA2133">
        <v>0</v>
      </c>
      <c r="AB2133">
        <v>73</v>
      </c>
      <c r="AC2133">
        <v>1</v>
      </c>
      <c r="AD2133">
        <v>0</v>
      </c>
      <c r="AE2133">
        <v>0</v>
      </c>
      <c r="AF2133">
        <v>0</v>
      </c>
      <c r="AG2133">
        <v>0</v>
      </c>
      <c r="AH2133">
        <v>0</v>
      </c>
      <c r="AI2133">
        <v>3</v>
      </c>
      <c r="AJ2133">
        <v>0</v>
      </c>
      <c r="AK2133">
        <v>0</v>
      </c>
      <c r="AL2133">
        <v>1</v>
      </c>
      <c r="AM2133">
        <v>8</v>
      </c>
      <c r="AN2133">
        <v>0</v>
      </c>
      <c r="AO2133">
        <v>2</v>
      </c>
      <c r="AP2133">
        <v>3</v>
      </c>
      <c r="AQ2133">
        <v>4</v>
      </c>
      <c r="AR2133">
        <v>0</v>
      </c>
      <c r="AS2133">
        <v>0</v>
      </c>
      <c r="AT2133">
        <v>1</v>
      </c>
      <c r="AU2133">
        <v>2</v>
      </c>
      <c r="AV2133">
        <v>0</v>
      </c>
      <c r="AW2133">
        <v>6</v>
      </c>
      <c r="AX2133">
        <v>11</v>
      </c>
      <c r="AY2133">
        <v>17</v>
      </c>
      <c r="AZ2133">
        <v>9</v>
      </c>
      <c r="BA2133">
        <v>19</v>
      </c>
      <c r="BB2133">
        <v>3</v>
      </c>
      <c r="BC2133">
        <v>10</v>
      </c>
      <c r="BD2133">
        <v>0</v>
      </c>
      <c r="BE2133">
        <v>0</v>
      </c>
      <c r="BF2133">
        <v>0</v>
      </c>
      <c r="BG2133">
        <v>0</v>
      </c>
      <c r="BH2133">
        <v>1</v>
      </c>
      <c r="BI2133">
        <v>9</v>
      </c>
      <c r="BJ2133">
        <v>4</v>
      </c>
      <c r="BK2133">
        <v>0</v>
      </c>
      <c r="BL2133">
        <v>4</v>
      </c>
      <c r="BM2133">
        <v>0</v>
      </c>
      <c r="BN2133">
        <v>3</v>
      </c>
      <c r="BO2133">
        <v>13</v>
      </c>
      <c r="BP2133">
        <v>5</v>
      </c>
      <c r="BQ2133">
        <v>0</v>
      </c>
      <c r="BR2133">
        <v>0</v>
      </c>
      <c r="BS2133">
        <v>6</v>
      </c>
      <c r="BT2133">
        <v>111</v>
      </c>
      <c r="BU2133" t="s">
        <v>2120</v>
      </c>
    </row>
    <row r="2134" spans="1:73">
      <c r="A2134" t="s">
        <v>2020</v>
      </c>
      <c r="B2134" t="s">
        <v>2021</v>
      </c>
      <c r="C2134">
        <v>100</v>
      </c>
      <c r="D2134" t="s">
        <v>119</v>
      </c>
      <c r="E2134" t="s">
        <v>78</v>
      </c>
      <c r="F2134" t="s">
        <v>77</v>
      </c>
      <c r="G2134">
        <v>0</v>
      </c>
      <c r="H2134">
        <v>0</v>
      </c>
      <c r="I2134">
        <v>0</v>
      </c>
      <c r="J2134">
        <v>0</v>
      </c>
      <c r="K2134">
        <v>0</v>
      </c>
      <c r="L2134">
        <v>1</v>
      </c>
      <c r="M2134">
        <v>0</v>
      </c>
      <c r="N2134">
        <v>3</v>
      </c>
      <c r="O2134">
        <v>0</v>
      </c>
      <c r="P2134">
        <v>0</v>
      </c>
      <c r="Q2134">
        <v>0</v>
      </c>
      <c r="R2134">
        <v>0</v>
      </c>
      <c r="S2134">
        <v>3</v>
      </c>
      <c r="T2134">
        <v>2</v>
      </c>
      <c r="U2134">
        <v>0</v>
      </c>
      <c r="V2134">
        <v>1</v>
      </c>
      <c r="W2134">
        <v>0</v>
      </c>
      <c r="X2134">
        <v>0</v>
      </c>
      <c r="Y2134">
        <v>0</v>
      </c>
      <c r="Z2134">
        <v>0</v>
      </c>
      <c r="AA2134">
        <v>0</v>
      </c>
      <c r="AB2134">
        <v>9</v>
      </c>
      <c r="AC2134">
        <v>1</v>
      </c>
      <c r="AD2134">
        <v>0</v>
      </c>
      <c r="AE2134">
        <v>0</v>
      </c>
      <c r="AF2134">
        <v>0</v>
      </c>
      <c r="AG2134">
        <v>0</v>
      </c>
      <c r="AH2134">
        <v>0</v>
      </c>
      <c r="AI2134">
        <v>1</v>
      </c>
      <c r="AJ2134">
        <v>0</v>
      </c>
      <c r="AK2134">
        <v>0</v>
      </c>
      <c r="AL2134">
        <v>0</v>
      </c>
      <c r="AM2134">
        <v>1</v>
      </c>
      <c r="AN2134">
        <v>0</v>
      </c>
      <c r="AO2134">
        <v>0</v>
      </c>
      <c r="AP2134">
        <v>0</v>
      </c>
      <c r="AQ2134">
        <v>0</v>
      </c>
      <c r="AR2134">
        <v>0</v>
      </c>
      <c r="AS2134">
        <v>0</v>
      </c>
      <c r="AT2134">
        <v>0</v>
      </c>
      <c r="AU2134">
        <v>0</v>
      </c>
      <c r="AV2134">
        <v>0</v>
      </c>
      <c r="AW2134">
        <v>0</v>
      </c>
      <c r="AX2134">
        <v>0</v>
      </c>
      <c r="AY2134">
        <v>2</v>
      </c>
      <c r="AZ2134">
        <v>1</v>
      </c>
      <c r="BA2134">
        <v>1</v>
      </c>
      <c r="BB2134">
        <v>0</v>
      </c>
      <c r="BC2134">
        <v>0</v>
      </c>
      <c r="BD2134">
        <v>0</v>
      </c>
      <c r="BE2134">
        <v>0</v>
      </c>
      <c r="BF2134">
        <v>0</v>
      </c>
      <c r="BG2134">
        <v>0</v>
      </c>
      <c r="BH2134">
        <v>0</v>
      </c>
      <c r="BI2134">
        <v>0</v>
      </c>
      <c r="BJ2134">
        <v>0</v>
      </c>
      <c r="BK2134">
        <v>0</v>
      </c>
      <c r="BL2134">
        <v>0</v>
      </c>
      <c r="BM2134">
        <v>0</v>
      </c>
      <c r="BN2134">
        <v>0</v>
      </c>
      <c r="BO2134">
        <v>3</v>
      </c>
      <c r="BP2134">
        <v>0</v>
      </c>
      <c r="BQ2134">
        <v>1</v>
      </c>
      <c r="BR2134">
        <v>0</v>
      </c>
      <c r="BS2134">
        <v>2</v>
      </c>
      <c r="BT2134">
        <v>17</v>
      </c>
      <c r="BU2134" t="s">
        <v>2121</v>
      </c>
    </row>
    <row r="2135" spans="1:73">
      <c r="A2135" t="s">
        <v>2020</v>
      </c>
      <c r="B2135" t="s">
        <v>2021</v>
      </c>
      <c r="C2135">
        <v>101</v>
      </c>
      <c r="D2135" t="s">
        <v>119</v>
      </c>
      <c r="E2135" t="s">
        <v>2049</v>
      </c>
      <c r="F2135" t="s">
        <v>101</v>
      </c>
      <c r="G2135">
        <v>0</v>
      </c>
      <c r="H2135">
        <v>10</v>
      </c>
      <c r="I2135">
        <v>2</v>
      </c>
      <c r="J2135">
        <v>0</v>
      </c>
      <c r="K2135">
        <v>0</v>
      </c>
      <c r="L2135">
        <v>8</v>
      </c>
      <c r="M2135">
        <v>0</v>
      </c>
      <c r="N2135">
        <v>10</v>
      </c>
      <c r="O2135">
        <v>0</v>
      </c>
      <c r="P2135">
        <v>0</v>
      </c>
      <c r="Q2135">
        <v>2</v>
      </c>
      <c r="R2135">
        <v>0</v>
      </c>
      <c r="S2135">
        <v>8</v>
      </c>
      <c r="T2135">
        <v>10</v>
      </c>
      <c r="U2135">
        <v>0</v>
      </c>
      <c r="V2135">
        <v>0</v>
      </c>
      <c r="W2135">
        <v>0</v>
      </c>
      <c r="X2135">
        <v>0</v>
      </c>
      <c r="Y2135">
        <v>0</v>
      </c>
      <c r="Z2135">
        <v>0</v>
      </c>
      <c r="AA2135">
        <v>0</v>
      </c>
      <c r="AB2135">
        <v>49</v>
      </c>
      <c r="AC2135">
        <v>0</v>
      </c>
      <c r="AD2135">
        <v>0</v>
      </c>
      <c r="AE2135">
        <v>2</v>
      </c>
      <c r="AF2135">
        <v>0</v>
      </c>
      <c r="AG2135">
        <v>0</v>
      </c>
      <c r="AH2135">
        <v>0</v>
      </c>
      <c r="AI2135">
        <v>5</v>
      </c>
      <c r="AJ2135">
        <v>0</v>
      </c>
      <c r="AK2135">
        <v>0</v>
      </c>
      <c r="AL2135">
        <v>0</v>
      </c>
      <c r="AM2135">
        <v>5</v>
      </c>
      <c r="AN2135">
        <v>0</v>
      </c>
      <c r="AO2135">
        <v>0</v>
      </c>
      <c r="AP2135">
        <v>1</v>
      </c>
      <c r="AQ2135">
        <v>1</v>
      </c>
      <c r="AR2135">
        <v>0</v>
      </c>
      <c r="AS2135">
        <v>0</v>
      </c>
      <c r="AT2135">
        <v>0</v>
      </c>
      <c r="AU2135">
        <v>1</v>
      </c>
      <c r="AV2135">
        <v>2</v>
      </c>
      <c r="AW2135">
        <v>2</v>
      </c>
      <c r="AX2135">
        <v>6</v>
      </c>
      <c r="AY2135">
        <v>9</v>
      </c>
      <c r="AZ2135">
        <v>8</v>
      </c>
      <c r="BA2135">
        <v>11</v>
      </c>
      <c r="BB2135">
        <v>0</v>
      </c>
      <c r="BC2135">
        <v>12</v>
      </c>
      <c r="BD2135">
        <v>0</v>
      </c>
      <c r="BE2135">
        <v>0</v>
      </c>
      <c r="BF2135">
        <v>0</v>
      </c>
      <c r="BG2135">
        <v>0</v>
      </c>
      <c r="BH2135">
        <v>0</v>
      </c>
      <c r="BI2135">
        <v>11</v>
      </c>
      <c r="BJ2135">
        <v>6</v>
      </c>
      <c r="BK2135">
        <v>0</v>
      </c>
      <c r="BL2135">
        <v>0</v>
      </c>
      <c r="BM2135">
        <v>1</v>
      </c>
      <c r="BN2135">
        <v>5</v>
      </c>
      <c r="BO2135">
        <v>10</v>
      </c>
      <c r="BP2135">
        <v>0</v>
      </c>
      <c r="BQ2135">
        <v>0</v>
      </c>
      <c r="BR2135">
        <v>5</v>
      </c>
      <c r="BS2135">
        <v>3</v>
      </c>
      <c r="BT2135">
        <v>80</v>
      </c>
      <c r="BU2135" t="s">
        <v>2122</v>
      </c>
    </row>
    <row r="2136" spans="1:73">
      <c r="A2136" t="s">
        <v>2020</v>
      </c>
      <c r="B2136" t="s">
        <v>2021</v>
      </c>
      <c r="C2136">
        <v>102</v>
      </c>
      <c r="D2136" t="s">
        <v>119</v>
      </c>
      <c r="E2136" t="s">
        <v>78</v>
      </c>
      <c r="F2136" t="s">
        <v>77</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5</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2</v>
      </c>
      <c r="AZ2136">
        <v>0</v>
      </c>
      <c r="BA2136">
        <v>0</v>
      </c>
      <c r="BB2136">
        <v>0</v>
      </c>
      <c r="BC2136">
        <v>2</v>
      </c>
      <c r="BD2136">
        <v>0</v>
      </c>
      <c r="BE2136">
        <v>0</v>
      </c>
      <c r="BF2136">
        <v>0</v>
      </c>
      <c r="BG2136">
        <v>0</v>
      </c>
      <c r="BH2136">
        <v>0</v>
      </c>
      <c r="BI2136">
        <v>0</v>
      </c>
      <c r="BJ2136">
        <v>2</v>
      </c>
      <c r="BK2136">
        <v>0</v>
      </c>
      <c r="BL2136">
        <v>0</v>
      </c>
      <c r="BM2136">
        <v>0</v>
      </c>
      <c r="BN2136">
        <v>0</v>
      </c>
      <c r="BO2136">
        <v>0</v>
      </c>
      <c r="BP2136">
        <v>0</v>
      </c>
      <c r="BQ2136">
        <v>0</v>
      </c>
      <c r="BR2136">
        <v>0</v>
      </c>
      <c r="BS2136">
        <v>1</v>
      </c>
      <c r="BT2136">
        <v>8</v>
      </c>
      <c r="BU2136" t="s">
        <v>2123</v>
      </c>
    </row>
    <row r="2137" spans="1:73">
      <c r="A2137" t="s">
        <v>2020</v>
      </c>
      <c r="B2137" t="s">
        <v>2021</v>
      </c>
      <c r="C2137">
        <v>103</v>
      </c>
      <c r="D2137" t="s">
        <v>119</v>
      </c>
      <c r="E2137" t="s">
        <v>2044</v>
      </c>
      <c r="F2137" t="s">
        <v>101</v>
      </c>
      <c r="G2137">
        <v>1</v>
      </c>
      <c r="H2137">
        <v>6</v>
      </c>
      <c r="I2137">
        <v>5</v>
      </c>
      <c r="J2137">
        <v>0</v>
      </c>
      <c r="K2137">
        <v>0</v>
      </c>
      <c r="L2137">
        <v>18</v>
      </c>
      <c r="M2137">
        <v>0</v>
      </c>
      <c r="N2137">
        <v>24</v>
      </c>
      <c r="O2137">
        <v>0</v>
      </c>
      <c r="P2137">
        <v>0</v>
      </c>
      <c r="Q2137">
        <v>2</v>
      </c>
      <c r="R2137">
        <v>3</v>
      </c>
      <c r="S2137">
        <v>22</v>
      </c>
      <c r="T2137">
        <v>7</v>
      </c>
      <c r="U2137">
        <v>0</v>
      </c>
      <c r="V2137">
        <v>2</v>
      </c>
      <c r="W2137">
        <v>5</v>
      </c>
      <c r="X2137">
        <v>0</v>
      </c>
      <c r="Y2137">
        <v>0</v>
      </c>
      <c r="Z2137">
        <v>0</v>
      </c>
      <c r="AA2137">
        <v>0</v>
      </c>
      <c r="AB2137">
        <v>126</v>
      </c>
      <c r="AC2137">
        <v>1</v>
      </c>
      <c r="AD2137">
        <v>0</v>
      </c>
      <c r="AE2137">
        <v>5</v>
      </c>
      <c r="AF2137">
        <v>0</v>
      </c>
      <c r="AG2137">
        <v>0</v>
      </c>
      <c r="AH2137">
        <v>2</v>
      </c>
      <c r="AI2137">
        <v>5</v>
      </c>
      <c r="AJ2137">
        <v>0</v>
      </c>
      <c r="AK2137">
        <v>0</v>
      </c>
      <c r="AL2137">
        <v>0</v>
      </c>
      <c r="AM2137">
        <v>12</v>
      </c>
      <c r="AN2137">
        <v>0</v>
      </c>
      <c r="AO2137">
        <v>3</v>
      </c>
      <c r="AP2137">
        <v>2</v>
      </c>
      <c r="AQ2137">
        <v>7</v>
      </c>
      <c r="AR2137">
        <v>0</v>
      </c>
      <c r="AS2137">
        <v>0</v>
      </c>
      <c r="AT2137">
        <v>0</v>
      </c>
      <c r="AU2137">
        <v>1</v>
      </c>
      <c r="AV2137">
        <v>7</v>
      </c>
      <c r="AW2137">
        <v>6</v>
      </c>
      <c r="AX2137">
        <v>13</v>
      </c>
      <c r="AY2137">
        <v>25</v>
      </c>
      <c r="AZ2137">
        <v>31</v>
      </c>
      <c r="BA2137">
        <v>27</v>
      </c>
      <c r="BB2137">
        <v>2</v>
      </c>
      <c r="BC2137">
        <v>25</v>
      </c>
      <c r="BD2137">
        <v>0</v>
      </c>
      <c r="BE2137">
        <v>0</v>
      </c>
      <c r="BF2137">
        <v>2</v>
      </c>
      <c r="BG2137">
        <v>0</v>
      </c>
      <c r="BH2137">
        <v>0</v>
      </c>
      <c r="BI2137">
        <v>27</v>
      </c>
      <c r="BJ2137">
        <v>15</v>
      </c>
      <c r="BK2137">
        <v>0</v>
      </c>
      <c r="BL2137">
        <v>0</v>
      </c>
      <c r="BM2137">
        <v>2</v>
      </c>
      <c r="BN2137">
        <v>6</v>
      </c>
      <c r="BO2137">
        <v>37</v>
      </c>
      <c r="BP2137">
        <v>2</v>
      </c>
      <c r="BQ2137">
        <v>2</v>
      </c>
      <c r="BR2137">
        <v>7</v>
      </c>
      <c r="BS2137">
        <v>19</v>
      </c>
      <c r="BT2137">
        <v>205</v>
      </c>
      <c r="BU2137" t="s">
        <v>2124</v>
      </c>
    </row>
    <row r="2138" spans="1:73">
      <c r="A2138" t="s">
        <v>2020</v>
      </c>
      <c r="B2138" t="s">
        <v>2021</v>
      </c>
      <c r="C2138">
        <v>104</v>
      </c>
      <c r="D2138" t="s">
        <v>119</v>
      </c>
      <c r="E2138" t="s">
        <v>78</v>
      </c>
      <c r="F2138" t="s">
        <v>77</v>
      </c>
      <c r="G2138">
        <v>0</v>
      </c>
      <c r="H2138">
        <v>0</v>
      </c>
      <c r="I2138">
        <v>8</v>
      </c>
      <c r="J2138">
        <v>0</v>
      </c>
      <c r="K2138">
        <v>0</v>
      </c>
      <c r="L2138">
        <v>2</v>
      </c>
      <c r="M2138">
        <v>0</v>
      </c>
      <c r="N2138">
        <v>3</v>
      </c>
      <c r="O2138">
        <v>0</v>
      </c>
      <c r="P2138">
        <v>0</v>
      </c>
      <c r="Q2138">
        <v>0</v>
      </c>
      <c r="R2138">
        <v>1</v>
      </c>
      <c r="S2138">
        <v>3</v>
      </c>
      <c r="T2138">
        <v>2</v>
      </c>
      <c r="U2138">
        <v>0</v>
      </c>
      <c r="V2138">
        <v>0</v>
      </c>
      <c r="W2138">
        <v>2</v>
      </c>
      <c r="X2138">
        <v>0</v>
      </c>
      <c r="Y2138">
        <v>0</v>
      </c>
      <c r="Z2138">
        <v>0</v>
      </c>
      <c r="AA2138">
        <v>0</v>
      </c>
      <c r="AB2138">
        <v>12</v>
      </c>
      <c r="AC2138">
        <v>0</v>
      </c>
      <c r="AD2138">
        <v>0</v>
      </c>
      <c r="AE2138">
        <v>0</v>
      </c>
      <c r="AF2138">
        <v>0</v>
      </c>
      <c r="AG2138">
        <v>0</v>
      </c>
      <c r="AH2138">
        <v>0</v>
      </c>
      <c r="AI2138">
        <v>0</v>
      </c>
      <c r="AJ2138">
        <v>0</v>
      </c>
      <c r="AK2138">
        <v>0</v>
      </c>
      <c r="AL2138">
        <v>0</v>
      </c>
      <c r="AM2138">
        <v>2</v>
      </c>
      <c r="AN2138">
        <v>0</v>
      </c>
      <c r="AO2138">
        <v>4</v>
      </c>
      <c r="AP2138">
        <v>0</v>
      </c>
      <c r="AQ2138">
        <v>1</v>
      </c>
      <c r="AR2138">
        <v>0</v>
      </c>
      <c r="AS2138">
        <v>0</v>
      </c>
      <c r="AT2138">
        <v>0</v>
      </c>
      <c r="AU2138">
        <v>0</v>
      </c>
      <c r="AV2138">
        <v>0</v>
      </c>
      <c r="AW2138">
        <v>10</v>
      </c>
      <c r="AX2138">
        <v>0</v>
      </c>
      <c r="AY2138">
        <v>0</v>
      </c>
      <c r="AZ2138">
        <v>3</v>
      </c>
      <c r="BA2138">
        <v>3</v>
      </c>
      <c r="BB2138">
        <v>2</v>
      </c>
      <c r="BC2138">
        <v>0</v>
      </c>
      <c r="BD2138">
        <v>0</v>
      </c>
      <c r="BE2138">
        <v>0</v>
      </c>
      <c r="BF2138">
        <v>0</v>
      </c>
      <c r="BG2138">
        <v>0</v>
      </c>
      <c r="BH2138">
        <v>0</v>
      </c>
      <c r="BI2138">
        <v>2</v>
      </c>
      <c r="BJ2138">
        <v>0</v>
      </c>
      <c r="BK2138">
        <v>0</v>
      </c>
      <c r="BL2138">
        <v>1</v>
      </c>
      <c r="BM2138">
        <v>0</v>
      </c>
      <c r="BN2138">
        <v>0</v>
      </c>
      <c r="BO2138">
        <v>3</v>
      </c>
      <c r="BP2138">
        <v>0</v>
      </c>
      <c r="BQ2138">
        <v>0</v>
      </c>
      <c r="BR2138">
        <v>0</v>
      </c>
      <c r="BS2138">
        <v>2</v>
      </c>
      <c r="BT2138">
        <v>22</v>
      </c>
      <c r="BU2138" t="s">
        <v>2125</v>
      </c>
    </row>
    <row r="2139" spans="1:73">
      <c r="A2139" t="s">
        <v>2020</v>
      </c>
      <c r="B2139" t="s">
        <v>2021</v>
      </c>
      <c r="C2139">
        <v>105</v>
      </c>
      <c r="D2139" t="s">
        <v>119</v>
      </c>
      <c r="E2139" t="s">
        <v>2041</v>
      </c>
      <c r="F2139" t="s">
        <v>92</v>
      </c>
      <c r="G2139">
        <v>0</v>
      </c>
      <c r="H2139">
        <v>5</v>
      </c>
      <c r="I2139">
        <v>8</v>
      </c>
      <c r="J2139">
        <v>0</v>
      </c>
      <c r="K2139">
        <v>0</v>
      </c>
      <c r="L2139">
        <v>2</v>
      </c>
      <c r="M2139">
        <v>1</v>
      </c>
      <c r="N2139">
        <v>7</v>
      </c>
      <c r="O2139">
        <v>0</v>
      </c>
      <c r="P2139">
        <v>0</v>
      </c>
      <c r="Q2139">
        <v>1</v>
      </c>
      <c r="R2139">
        <v>2</v>
      </c>
      <c r="S2139">
        <v>15</v>
      </c>
      <c r="T2139">
        <v>2</v>
      </c>
      <c r="U2139">
        <v>0</v>
      </c>
      <c r="V2139">
        <v>1</v>
      </c>
      <c r="W2139">
        <v>4</v>
      </c>
      <c r="X2139">
        <v>0</v>
      </c>
      <c r="Y2139">
        <v>2</v>
      </c>
      <c r="Z2139">
        <v>2</v>
      </c>
      <c r="AA2139">
        <v>0</v>
      </c>
      <c r="AB2139">
        <v>57</v>
      </c>
      <c r="AC2139">
        <v>0</v>
      </c>
      <c r="AD2139">
        <v>0</v>
      </c>
      <c r="AE2139">
        <v>0</v>
      </c>
      <c r="AF2139">
        <v>0</v>
      </c>
      <c r="AG2139">
        <v>0</v>
      </c>
      <c r="AH2139">
        <v>0</v>
      </c>
      <c r="AI2139">
        <v>2</v>
      </c>
      <c r="AJ2139">
        <v>0</v>
      </c>
      <c r="AK2139">
        <v>0</v>
      </c>
      <c r="AL2139">
        <v>0</v>
      </c>
      <c r="AM2139">
        <v>14</v>
      </c>
      <c r="AN2139">
        <v>0</v>
      </c>
      <c r="AO2139">
        <v>1</v>
      </c>
      <c r="AP2139">
        <v>1</v>
      </c>
      <c r="AQ2139">
        <v>3</v>
      </c>
      <c r="AR2139">
        <v>0</v>
      </c>
      <c r="AS2139">
        <v>0</v>
      </c>
      <c r="AT2139">
        <v>1</v>
      </c>
      <c r="AU2139">
        <v>2</v>
      </c>
      <c r="AV2139">
        <v>2</v>
      </c>
      <c r="AW2139">
        <v>8</v>
      </c>
      <c r="AX2139">
        <v>3</v>
      </c>
      <c r="AY2139">
        <v>11</v>
      </c>
      <c r="AZ2139">
        <v>9</v>
      </c>
      <c r="BA2139">
        <v>20</v>
      </c>
      <c r="BB2139">
        <v>1</v>
      </c>
      <c r="BC2139">
        <v>9</v>
      </c>
      <c r="BD2139">
        <v>0</v>
      </c>
      <c r="BE2139">
        <v>0</v>
      </c>
      <c r="BF2139">
        <v>0</v>
      </c>
      <c r="BG2139">
        <v>0</v>
      </c>
      <c r="BH2139">
        <v>0</v>
      </c>
      <c r="BI2139">
        <v>2</v>
      </c>
      <c r="BJ2139">
        <v>6</v>
      </c>
      <c r="BK2139">
        <v>0</v>
      </c>
      <c r="BL2139">
        <v>0</v>
      </c>
      <c r="BM2139">
        <v>0</v>
      </c>
      <c r="BN2139">
        <v>4</v>
      </c>
      <c r="BO2139">
        <v>12</v>
      </c>
      <c r="BP2139">
        <v>0</v>
      </c>
      <c r="BQ2139">
        <v>0</v>
      </c>
      <c r="BR2139">
        <v>2</v>
      </c>
      <c r="BS2139">
        <v>8</v>
      </c>
      <c r="BT2139">
        <v>96</v>
      </c>
      <c r="BU2139" t="s">
        <v>2126</v>
      </c>
    </row>
    <row r="2140" spans="1:73">
      <c r="A2140" t="s">
        <v>2020</v>
      </c>
      <c r="B2140" t="s">
        <v>2021</v>
      </c>
      <c r="C2140">
        <v>106</v>
      </c>
      <c r="D2140" t="s">
        <v>119</v>
      </c>
      <c r="E2140" t="s">
        <v>2049</v>
      </c>
      <c r="F2140" t="s">
        <v>101</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1</v>
      </c>
      <c r="BT2140">
        <v>1</v>
      </c>
      <c r="BU2140" t="s">
        <v>243</v>
      </c>
    </row>
    <row r="2141" spans="1:73">
      <c r="A2141" t="s">
        <v>2020</v>
      </c>
      <c r="B2141" t="s">
        <v>2021</v>
      </c>
      <c r="C2141">
        <v>107</v>
      </c>
      <c r="D2141" t="s">
        <v>119</v>
      </c>
      <c r="E2141" t="s">
        <v>2041</v>
      </c>
      <c r="F2141" t="s">
        <v>92</v>
      </c>
      <c r="G2141">
        <v>8</v>
      </c>
      <c r="H2141">
        <v>15</v>
      </c>
      <c r="I2141">
        <v>15</v>
      </c>
      <c r="J2141">
        <v>1</v>
      </c>
      <c r="K2141">
        <v>0</v>
      </c>
      <c r="L2141">
        <v>22</v>
      </c>
      <c r="M2141">
        <v>0</v>
      </c>
      <c r="N2141">
        <v>37</v>
      </c>
      <c r="O2141">
        <v>0</v>
      </c>
      <c r="P2141">
        <v>0</v>
      </c>
      <c r="Q2141">
        <v>3</v>
      </c>
      <c r="R2141">
        <v>2</v>
      </c>
      <c r="S2141">
        <v>43</v>
      </c>
      <c r="T2141">
        <v>18</v>
      </c>
      <c r="U2141">
        <v>1</v>
      </c>
      <c r="V2141">
        <v>4</v>
      </c>
      <c r="W2141">
        <v>8</v>
      </c>
      <c r="X2141">
        <v>0</v>
      </c>
      <c r="Y2141">
        <v>2</v>
      </c>
      <c r="Z2141">
        <v>0</v>
      </c>
      <c r="AA2141">
        <v>0</v>
      </c>
      <c r="AB2141">
        <v>211</v>
      </c>
      <c r="AC2141">
        <v>3</v>
      </c>
      <c r="AD2141">
        <v>0</v>
      </c>
      <c r="AE2141">
        <v>1</v>
      </c>
      <c r="AF2141">
        <v>0</v>
      </c>
      <c r="AG2141">
        <v>0</v>
      </c>
      <c r="AH2141">
        <v>0</v>
      </c>
      <c r="AI2141">
        <v>10</v>
      </c>
      <c r="AJ2141">
        <v>0</v>
      </c>
      <c r="AK2141">
        <v>0</v>
      </c>
      <c r="AL2141">
        <v>4</v>
      </c>
      <c r="AM2141">
        <v>27</v>
      </c>
      <c r="AN2141">
        <v>0</v>
      </c>
      <c r="AO2141">
        <v>0</v>
      </c>
      <c r="AP2141">
        <v>4</v>
      </c>
      <c r="AQ2141">
        <v>5</v>
      </c>
      <c r="AR2141">
        <v>2</v>
      </c>
      <c r="AS2141">
        <v>0</v>
      </c>
      <c r="AT2141">
        <v>2</v>
      </c>
      <c r="AU2141">
        <v>21</v>
      </c>
      <c r="AV2141">
        <v>4</v>
      </c>
      <c r="AW2141">
        <v>11</v>
      </c>
      <c r="AX2141">
        <v>31</v>
      </c>
      <c r="AY2141">
        <v>44</v>
      </c>
      <c r="AZ2141">
        <v>36</v>
      </c>
      <c r="BA2141">
        <v>60</v>
      </c>
      <c r="BB2141">
        <v>13</v>
      </c>
      <c r="BC2141">
        <v>31</v>
      </c>
      <c r="BD2141">
        <v>0</v>
      </c>
      <c r="BE2141">
        <v>0</v>
      </c>
      <c r="BF2141">
        <v>1</v>
      </c>
      <c r="BG2141">
        <v>0</v>
      </c>
      <c r="BH2141">
        <v>7</v>
      </c>
      <c r="BI2141">
        <v>51</v>
      </c>
      <c r="BJ2141">
        <v>19</v>
      </c>
      <c r="BK2141">
        <v>0</v>
      </c>
      <c r="BL2141">
        <v>4</v>
      </c>
      <c r="BM2141">
        <v>9</v>
      </c>
      <c r="BN2141">
        <v>2</v>
      </c>
      <c r="BO2141">
        <v>64</v>
      </c>
      <c r="BP2141">
        <v>1</v>
      </c>
      <c r="BQ2141">
        <v>1</v>
      </c>
      <c r="BR2141">
        <v>9</v>
      </c>
      <c r="BS2141">
        <v>20</v>
      </c>
      <c r="BT2141">
        <v>371</v>
      </c>
      <c r="BU2141" t="s">
        <v>2127</v>
      </c>
    </row>
    <row r="2142" spans="1:73">
      <c r="A2142" t="s">
        <v>2020</v>
      </c>
      <c r="B2142" t="s">
        <v>2021</v>
      </c>
      <c r="C2142">
        <v>108</v>
      </c>
      <c r="D2142" t="s">
        <v>119</v>
      </c>
      <c r="E2142" t="s">
        <v>78</v>
      </c>
      <c r="F2142" t="s">
        <v>77</v>
      </c>
      <c r="G2142">
        <v>0</v>
      </c>
      <c r="H2142">
        <v>2</v>
      </c>
      <c r="I2142">
        <v>0</v>
      </c>
      <c r="J2142">
        <v>0</v>
      </c>
      <c r="K2142">
        <v>0</v>
      </c>
      <c r="L2142">
        <v>4</v>
      </c>
      <c r="M2142">
        <v>0</v>
      </c>
      <c r="N2142">
        <v>11</v>
      </c>
      <c r="O2142">
        <v>1</v>
      </c>
      <c r="P2142">
        <v>1</v>
      </c>
      <c r="Q2142">
        <v>3</v>
      </c>
      <c r="R2142">
        <v>0</v>
      </c>
      <c r="S2142">
        <v>18</v>
      </c>
      <c r="T2142">
        <v>4</v>
      </c>
      <c r="U2142">
        <v>0</v>
      </c>
      <c r="V2142">
        <v>4</v>
      </c>
      <c r="W2142">
        <v>1</v>
      </c>
      <c r="X2142">
        <v>0</v>
      </c>
      <c r="Y2142">
        <v>1</v>
      </c>
      <c r="Z2142">
        <v>0</v>
      </c>
      <c r="AA2142">
        <v>0</v>
      </c>
      <c r="AB2142">
        <v>59</v>
      </c>
      <c r="AC2142">
        <v>1</v>
      </c>
      <c r="AD2142">
        <v>0</v>
      </c>
      <c r="AE2142">
        <v>1</v>
      </c>
      <c r="AF2142">
        <v>0</v>
      </c>
      <c r="AG2142">
        <v>0</v>
      </c>
      <c r="AH2142">
        <v>6</v>
      </c>
      <c r="AI2142">
        <v>7</v>
      </c>
      <c r="AJ2142">
        <v>0</v>
      </c>
      <c r="AK2142">
        <v>0</v>
      </c>
      <c r="AL2142">
        <v>1</v>
      </c>
      <c r="AM2142">
        <v>8</v>
      </c>
      <c r="AN2142">
        <v>0</v>
      </c>
      <c r="AO2142">
        <v>0</v>
      </c>
      <c r="AP2142">
        <v>3</v>
      </c>
      <c r="AQ2142">
        <v>1</v>
      </c>
      <c r="AR2142">
        <v>0</v>
      </c>
      <c r="AS2142">
        <v>0</v>
      </c>
      <c r="AT2142">
        <v>0</v>
      </c>
      <c r="AU2142">
        <v>2</v>
      </c>
      <c r="AV2142">
        <v>3</v>
      </c>
      <c r="AW2142">
        <v>0</v>
      </c>
      <c r="AX2142">
        <v>16</v>
      </c>
      <c r="AY2142">
        <v>11</v>
      </c>
      <c r="AZ2142">
        <v>12</v>
      </c>
      <c r="BA2142">
        <v>25</v>
      </c>
      <c r="BB2142">
        <v>1</v>
      </c>
      <c r="BC2142">
        <v>14</v>
      </c>
      <c r="BD2142">
        <v>0</v>
      </c>
      <c r="BE2142">
        <v>0</v>
      </c>
      <c r="BF2142">
        <v>1</v>
      </c>
      <c r="BG2142">
        <v>0</v>
      </c>
      <c r="BH2142">
        <v>0</v>
      </c>
      <c r="BI2142">
        <v>10</v>
      </c>
      <c r="BJ2142">
        <v>9</v>
      </c>
      <c r="BK2142">
        <v>0</v>
      </c>
      <c r="BL2142">
        <v>1</v>
      </c>
      <c r="BM2142">
        <v>0</v>
      </c>
      <c r="BN2142">
        <v>0</v>
      </c>
      <c r="BO2142">
        <v>16</v>
      </c>
      <c r="BP2142">
        <v>5</v>
      </c>
      <c r="BQ2142">
        <v>0</v>
      </c>
      <c r="BR2142">
        <v>2</v>
      </c>
      <c r="BS2142">
        <v>9</v>
      </c>
      <c r="BT2142">
        <v>99</v>
      </c>
      <c r="BU2142" t="s">
        <v>2128</v>
      </c>
    </row>
    <row r="2143" spans="1:73">
      <c r="A2143" t="s">
        <v>2020</v>
      </c>
      <c r="B2143" t="s">
        <v>2021</v>
      </c>
      <c r="C2143">
        <v>109</v>
      </c>
      <c r="D2143" t="s">
        <v>119</v>
      </c>
      <c r="E2143" t="s">
        <v>2129</v>
      </c>
      <c r="F2143" t="s">
        <v>184</v>
      </c>
      <c r="G2143">
        <v>0</v>
      </c>
      <c r="H2143">
        <v>1</v>
      </c>
      <c r="I2143">
        <v>6</v>
      </c>
      <c r="J2143">
        <v>0</v>
      </c>
      <c r="K2143">
        <v>0</v>
      </c>
      <c r="L2143">
        <v>5</v>
      </c>
      <c r="M2143">
        <v>0</v>
      </c>
      <c r="N2143">
        <v>10</v>
      </c>
      <c r="O2143">
        <v>0</v>
      </c>
      <c r="P2143">
        <v>0</v>
      </c>
      <c r="Q2143">
        <v>0</v>
      </c>
      <c r="R2143">
        <v>2</v>
      </c>
      <c r="S2143">
        <v>11</v>
      </c>
      <c r="T2143">
        <v>3</v>
      </c>
      <c r="U2143">
        <v>0</v>
      </c>
      <c r="V2143">
        <v>1</v>
      </c>
      <c r="W2143">
        <v>2</v>
      </c>
      <c r="X2143">
        <v>0</v>
      </c>
      <c r="Y2143">
        <v>0</v>
      </c>
      <c r="Z2143">
        <v>1</v>
      </c>
      <c r="AA2143">
        <v>0</v>
      </c>
      <c r="AB2143">
        <v>31</v>
      </c>
      <c r="AC2143">
        <v>0</v>
      </c>
      <c r="AD2143">
        <v>0</v>
      </c>
      <c r="AE2143">
        <v>0</v>
      </c>
      <c r="AF2143">
        <v>0</v>
      </c>
      <c r="AG2143">
        <v>0</v>
      </c>
      <c r="AH2143">
        <v>3</v>
      </c>
      <c r="AI2143">
        <v>0</v>
      </c>
      <c r="AJ2143">
        <v>0</v>
      </c>
      <c r="AK2143">
        <v>0</v>
      </c>
      <c r="AL2143">
        <v>1</v>
      </c>
      <c r="AM2143">
        <v>2</v>
      </c>
      <c r="AN2143">
        <v>1</v>
      </c>
      <c r="AO2143">
        <v>2</v>
      </c>
      <c r="AP2143">
        <v>0</v>
      </c>
      <c r="AQ2143">
        <v>2</v>
      </c>
      <c r="AR2143">
        <v>0</v>
      </c>
      <c r="AS2143">
        <v>0</v>
      </c>
      <c r="AT2143">
        <v>0</v>
      </c>
      <c r="AU2143">
        <v>3</v>
      </c>
      <c r="AV2143">
        <v>1</v>
      </c>
      <c r="AW2143">
        <v>7</v>
      </c>
      <c r="AX2143">
        <v>4</v>
      </c>
      <c r="AY2143">
        <v>2</v>
      </c>
      <c r="AZ2143">
        <v>8</v>
      </c>
      <c r="BA2143">
        <v>7</v>
      </c>
      <c r="BB2143">
        <v>2</v>
      </c>
      <c r="BC2143">
        <v>3</v>
      </c>
      <c r="BD2143">
        <v>0</v>
      </c>
      <c r="BE2143">
        <v>0</v>
      </c>
      <c r="BF2143">
        <v>1</v>
      </c>
      <c r="BG2143">
        <v>0</v>
      </c>
      <c r="BH2143">
        <v>0</v>
      </c>
      <c r="BI2143">
        <v>2</v>
      </c>
      <c r="BJ2143">
        <v>1</v>
      </c>
      <c r="BK2143">
        <v>0</v>
      </c>
      <c r="BL2143">
        <v>5</v>
      </c>
      <c r="BM2143">
        <v>0</v>
      </c>
      <c r="BN2143">
        <v>2</v>
      </c>
      <c r="BO2143">
        <v>12</v>
      </c>
      <c r="BP2143">
        <v>0</v>
      </c>
      <c r="BQ2143">
        <v>0</v>
      </c>
      <c r="BR2143">
        <v>1</v>
      </c>
      <c r="BS2143">
        <v>4</v>
      </c>
      <c r="BT2143">
        <v>60</v>
      </c>
      <c r="BU2143" t="s">
        <v>2130</v>
      </c>
    </row>
    <row r="2144" spans="1:73">
      <c r="A2144" t="s">
        <v>2020</v>
      </c>
      <c r="B2144" t="s">
        <v>2021</v>
      </c>
      <c r="C2144">
        <v>110</v>
      </c>
      <c r="D2144" t="s">
        <v>119</v>
      </c>
      <c r="E2144" t="s">
        <v>78</v>
      </c>
      <c r="F2144" t="s">
        <v>77</v>
      </c>
      <c r="G2144">
        <v>2</v>
      </c>
      <c r="H2144">
        <v>0</v>
      </c>
      <c r="I2144">
        <v>1</v>
      </c>
      <c r="J2144">
        <v>0</v>
      </c>
      <c r="K2144">
        <v>0</v>
      </c>
      <c r="L2144">
        <v>1</v>
      </c>
      <c r="M2144">
        <v>0</v>
      </c>
      <c r="N2144">
        <v>1</v>
      </c>
      <c r="O2144">
        <v>0</v>
      </c>
      <c r="P2144">
        <v>0</v>
      </c>
      <c r="Q2144">
        <v>0</v>
      </c>
      <c r="R2144">
        <v>0</v>
      </c>
      <c r="S2144">
        <v>0</v>
      </c>
      <c r="T2144">
        <v>0</v>
      </c>
      <c r="U2144">
        <v>0</v>
      </c>
      <c r="V2144">
        <v>0</v>
      </c>
      <c r="W2144">
        <v>0</v>
      </c>
      <c r="X2144">
        <v>0</v>
      </c>
      <c r="Y2144">
        <v>0</v>
      </c>
      <c r="Z2144">
        <v>0</v>
      </c>
      <c r="AA2144">
        <v>0</v>
      </c>
      <c r="AB2144">
        <v>6</v>
      </c>
      <c r="AC2144">
        <v>0</v>
      </c>
      <c r="AD2144">
        <v>0</v>
      </c>
      <c r="AE2144">
        <v>0</v>
      </c>
      <c r="AF2144">
        <v>0</v>
      </c>
      <c r="AG2144">
        <v>0</v>
      </c>
      <c r="AH2144">
        <v>0</v>
      </c>
      <c r="AI2144">
        <v>0</v>
      </c>
      <c r="AJ2144">
        <v>0</v>
      </c>
      <c r="AK2144">
        <v>0</v>
      </c>
      <c r="AL2144">
        <v>0</v>
      </c>
      <c r="AM2144">
        <v>2</v>
      </c>
      <c r="AN2144">
        <v>0</v>
      </c>
      <c r="AO2144">
        <v>0</v>
      </c>
      <c r="AP2144">
        <v>0</v>
      </c>
      <c r="AQ2144">
        <v>0</v>
      </c>
      <c r="AR2144">
        <v>0</v>
      </c>
      <c r="AS2144">
        <v>0</v>
      </c>
      <c r="AT2144">
        <v>0</v>
      </c>
      <c r="AU2144">
        <v>0</v>
      </c>
      <c r="AV2144">
        <v>0</v>
      </c>
      <c r="AW2144">
        <v>1</v>
      </c>
      <c r="AX2144">
        <v>0</v>
      </c>
      <c r="AY2144">
        <v>2</v>
      </c>
      <c r="AZ2144">
        <v>1</v>
      </c>
      <c r="BA2144">
        <v>2</v>
      </c>
      <c r="BB2144">
        <v>0</v>
      </c>
      <c r="BC2144">
        <v>2</v>
      </c>
      <c r="BD2144">
        <v>0</v>
      </c>
      <c r="BE2144">
        <v>0</v>
      </c>
      <c r="BF2144">
        <v>0</v>
      </c>
      <c r="BG2144">
        <v>0</v>
      </c>
      <c r="BH2144">
        <v>0</v>
      </c>
      <c r="BI2144">
        <v>0</v>
      </c>
      <c r="BJ2144">
        <v>2</v>
      </c>
      <c r="BK2144">
        <v>0</v>
      </c>
      <c r="BL2144">
        <v>0</v>
      </c>
      <c r="BM2144">
        <v>0</v>
      </c>
      <c r="BN2144">
        <v>0</v>
      </c>
      <c r="BO2144">
        <v>1</v>
      </c>
      <c r="BP2144">
        <v>0</v>
      </c>
      <c r="BQ2144">
        <v>0</v>
      </c>
      <c r="BR2144">
        <v>0</v>
      </c>
      <c r="BS2144">
        <v>2</v>
      </c>
      <c r="BT2144">
        <v>13</v>
      </c>
      <c r="BU2144" t="s">
        <v>2131</v>
      </c>
    </row>
    <row r="2145" spans="1:73">
      <c r="A2145" t="s">
        <v>2020</v>
      </c>
      <c r="B2145" t="s">
        <v>2021</v>
      </c>
      <c r="C2145">
        <v>111</v>
      </c>
      <c r="D2145" t="s">
        <v>119</v>
      </c>
      <c r="E2145" t="s">
        <v>2044</v>
      </c>
      <c r="F2145" t="s">
        <v>101</v>
      </c>
      <c r="G2145">
        <v>1</v>
      </c>
      <c r="H2145">
        <v>2</v>
      </c>
      <c r="I2145">
        <v>0</v>
      </c>
      <c r="J2145">
        <v>0</v>
      </c>
      <c r="K2145">
        <v>0</v>
      </c>
      <c r="L2145">
        <v>8</v>
      </c>
      <c r="M2145">
        <v>0</v>
      </c>
      <c r="N2145">
        <v>10</v>
      </c>
      <c r="O2145">
        <v>0</v>
      </c>
      <c r="P2145">
        <v>0</v>
      </c>
      <c r="Q2145">
        <v>1</v>
      </c>
      <c r="R2145">
        <v>2</v>
      </c>
      <c r="S2145">
        <v>13</v>
      </c>
      <c r="T2145">
        <v>3</v>
      </c>
      <c r="U2145">
        <v>0</v>
      </c>
      <c r="V2145">
        <v>0</v>
      </c>
      <c r="W2145">
        <v>2</v>
      </c>
      <c r="X2145">
        <v>0</v>
      </c>
      <c r="Y2145">
        <v>0</v>
      </c>
      <c r="Z2145">
        <v>0</v>
      </c>
      <c r="AA2145">
        <v>0</v>
      </c>
      <c r="AB2145">
        <v>57</v>
      </c>
      <c r="AC2145">
        <v>0</v>
      </c>
      <c r="AD2145">
        <v>0</v>
      </c>
      <c r="AE2145">
        <v>0</v>
      </c>
      <c r="AF2145">
        <v>0</v>
      </c>
      <c r="AG2145">
        <v>1</v>
      </c>
      <c r="AH2145">
        <v>0</v>
      </c>
      <c r="AI2145">
        <v>4</v>
      </c>
      <c r="AJ2145">
        <v>0</v>
      </c>
      <c r="AK2145">
        <v>0</v>
      </c>
      <c r="AL2145">
        <v>2</v>
      </c>
      <c r="AM2145">
        <v>8</v>
      </c>
      <c r="AN2145">
        <v>0</v>
      </c>
      <c r="AO2145">
        <v>0</v>
      </c>
      <c r="AP2145">
        <v>3</v>
      </c>
      <c r="AQ2145">
        <v>2</v>
      </c>
      <c r="AR2145">
        <v>0</v>
      </c>
      <c r="AS2145">
        <v>0</v>
      </c>
      <c r="AT2145">
        <v>0</v>
      </c>
      <c r="AU2145">
        <v>11</v>
      </c>
      <c r="AV2145">
        <v>2</v>
      </c>
      <c r="AW2145">
        <v>0</v>
      </c>
      <c r="AX2145">
        <v>4</v>
      </c>
      <c r="AY2145">
        <v>15</v>
      </c>
      <c r="AZ2145">
        <v>13</v>
      </c>
      <c r="BA2145">
        <v>13</v>
      </c>
      <c r="BB2145">
        <v>0</v>
      </c>
      <c r="BC2145">
        <v>11</v>
      </c>
      <c r="BD2145">
        <v>0</v>
      </c>
      <c r="BE2145">
        <v>0</v>
      </c>
      <c r="BF2145">
        <v>2</v>
      </c>
      <c r="BG2145">
        <v>0</v>
      </c>
      <c r="BH2145">
        <v>0</v>
      </c>
      <c r="BI2145">
        <v>12</v>
      </c>
      <c r="BJ2145">
        <v>5</v>
      </c>
      <c r="BK2145">
        <v>0</v>
      </c>
      <c r="BL2145">
        <v>1</v>
      </c>
      <c r="BM2145">
        <v>1</v>
      </c>
      <c r="BN2145">
        <v>3</v>
      </c>
      <c r="BO2145">
        <v>24</v>
      </c>
      <c r="BP2145">
        <v>2</v>
      </c>
      <c r="BQ2145">
        <v>0</v>
      </c>
      <c r="BR2145">
        <v>1</v>
      </c>
      <c r="BS2145">
        <v>5</v>
      </c>
      <c r="BT2145">
        <v>107</v>
      </c>
      <c r="BU2145" t="s">
        <v>2132</v>
      </c>
    </row>
    <row r="2146" spans="1:73">
      <c r="A2146" t="s">
        <v>2020</v>
      </c>
      <c r="B2146" t="s">
        <v>2021</v>
      </c>
      <c r="C2146">
        <v>112</v>
      </c>
      <c r="D2146" t="s">
        <v>119</v>
      </c>
      <c r="E2146" t="s">
        <v>78</v>
      </c>
      <c r="F2146" t="s">
        <v>77</v>
      </c>
      <c r="G2146">
        <v>0</v>
      </c>
      <c r="H2146">
        <v>0</v>
      </c>
      <c r="I2146">
        <v>0</v>
      </c>
      <c r="J2146">
        <v>0</v>
      </c>
      <c r="K2146">
        <v>0</v>
      </c>
      <c r="L2146">
        <v>1</v>
      </c>
      <c r="M2146">
        <v>0</v>
      </c>
      <c r="N2146">
        <v>0</v>
      </c>
      <c r="O2146">
        <v>0</v>
      </c>
      <c r="P2146">
        <v>0</v>
      </c>
      <c r="Q2146">
        <v>0</v>
      </c>
      <c r="R2146">
        <v>0</v>
      </c>
      <c r="S2146">
        <v>0</v>
      </c>
      <c r="T2146">
        <v>0</v>
      </c>
      <c r="U2146">
        <v>0</v>
      </c>
      <c r="V2146">
        <v>0</v>
      </c>
      <c r="W2146">
        <v>0</v>
      </c>
      <c r="X2146">
        <v>0</v>
      </c>
      <c r="Y2146">
        <v>0</v>
      </c>
      <c r="Z2146">
        <v>0</v>
      </c>
      <c r="AA2146">
        <v>0</v>
      </c>
      <c r="AB2146">
        <v>4</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2</v>
      </c>
      <c r="AY2146">
        <v>0</v>
      </c>
      <c r="AZ2146">
        <v>2</v>
      </c>
      <c r="BA2146">
        <v>2</v>
      </c>
      <c r="BB2146">
        <v>0</v>
      </c>
      <c r="BC2146">
        <v>0</v>
      </c>
      <c r="BD2146">
        <v>0</v>
      </c>
      <c r="BE2146">
        <v>0</v>
      </c>
      <c r="BF2146">
        <v>0</v>
      </c>
      <c r="BG2146">
        <v>0</v>
      </c>
      <c r="BH2146">
        <v>0</v>
      </c>
      <c r="BI2146">
        <v>4</v>
      </c>
      <c r="BJ2146">
        <v>0</v>
      </c>
      <c r="BK2146">
        <v>0</v>
      </c>
      <c r="BL2146">
        <v>0</v>
      </c>
      <c r="BM2146">
        <v>0</v>
      </c>
      <c r="BN2146">
        <v>0</v>
      </c>
      <c r="BO2146">
        <v>2</v>
      </c>
      <c r="BP2146">
        <v>1</v>
      </c>
      <c r="BQ2146">
        <v>0</v>
      </c>
      <c r="BR2146">
        <v>1</v>
      </c>
      <c r="BS2146">
        <v>1</v>
      </c>
      <c r="BT2146">
        <v>6</v>
      </c>
      <c r="BU2146" t="s">
        <v>2133</v>
      </c>
    </row>
    <row r="2147" spans="1:73">
      <c r="A2147" t="s">
        <v>2020</v>
      </c>
      <c r="B2147" t="s">
        <v>2021</v>
      </c>
      <c r="C2147">
        <v>113</v>
      </c>
      <c r="D2147" t="s">
        <v>119</v>
      </c>
      <c r="E2147" t="s">
        <v>2044</v>
      </c>
      <c r="F2147" t="s">
        <v>101</v>
      </c>
      <c r="G2147">
        <v>0</v>
      </c>
      <c r="H2147">
        <v>0</v>
      </c>
      <c r="I2147">
        <v>0</v>
      </c>
      <c r="J2147">
        <v>0</v>
      </c>
      <c r="K2147">
        <v>0</v>
      </c>
      <c r="L2147">
        <v>0</v>
      </c>
      <c r="M2147">
        <v>0</v>
      </c>
      <c r="N2147">
        <v>0</v>
      </c>
      <c r="O2147">
        <v>0</v>
      </c>
      <c r="P2147">
        <v>0</v>
      </c>
      <c r="Q2147">
        <v>1</v>
      </c>
      <c r="R2147">
        <v>0</v>
      </c>
      <c r="S2147">
        <v>1</v>
      </c>
      <c r="T2147">
        <v>1</v>
      </c>
      <c r="U2147">
        <v>0</v>
      </c>
      <c r="V2147">
        <v>0</v>
      </c>
      <c r="W2147">
        <v>0</v>
      </c>
      <c r="X2147">
        <v>0</v>
      </c>
      <c r="Y2147">
        <v>0</v>
      </c>
      <c r="Z2147">
        <v>0</v>
      </c>
      <c r="AA2147">
        <v>0</v>
      </c>
      <c r="AB2147">
        <v>2</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1</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1</v>
      </c>
      <c r="BT2147">
        <v>4</v>
      </c>
      <c r="BU2147" t="s">
        <v>2134</v>
      </c>
    </row>
    <row r="2148" spans="1:73">
      <c r="A2148" t="s">
        <v>2020</v>
      </c>
      <c r="B2148" t="s">
        <v>2021</v>
      </c>
      <c r="C2148">
        <v>114</v>
      </c>
      <c r="D2148" t="s">
        <v>119</v>
      </c>
      <c r="E2148" t="s">
        <v>78</v>
      </c>
      <c r="F2148" t="s">
        <v>77</v>
      </c>
      <c r="G2148">
        <v>0</v>
      </c>
      <c r="H2148">
        <v>0</v>
      </c>
      <c r="I2148">
        <v>0</v>
      </c>
      <c r="J2148">
        <v>0</v>
      </c>
      <c r="K2148">
        <v>0</v>
      </c>
      <c r="L2148">
        <v>2</v>
      </c>
      <c r="M2148">
        <v>0</v>
      </c>
      <c r="N2148">
        <v>3</v>
      </c>
      <c r="O2148">
        <v>0</v>
      </c>
      <c r="P2148">
        <v>0</v>
      </c>
      <c r="Q2148">
        <v>0</v>
      </c>
      <c r="R2148">
        <v>0</v>
      </c>
      <c r="S2148">
        <v>8</v>
      </c>
      <c r="T2148">
        <v>0</v>
      </c>
      <c r="U2148">
        <v>0</v>
      </c>
      <c r="V2148">
        <v>0</v>
      </c>
      <c r="W2148">
        <v>1</v>
      </c>
      <c r="X2148">
        <v>0</v>
      </c>
      <c r="Y2148">
        <v>0</v>
      </c>
      <c r="Z2148">
        <v>0</v>
      </c>
      <c r="AA2148">
        <v>0</v>
      </c>
      <c r="AB2148">
        <v>16</v>
      </c>
      <c r="AC2148">
        <v>0</v>
      </c>
      <c r="AD2148">
        <v>0</v>
      </c>
      <c r="AE2148">
        <v>0</v>
      </c>
      <c r="AF2148">
        <v>0</v>
      </c>
      <c r="AG2148">
        <v>0</v>
      </c>
      <c r="AH2148">
        <v>0</v>
      </c>
      <c r="AI2148">
        <v>0</v>
      </c>
      <c r="AJ2148">
        <v>0</v>
      </c>
      <c r="AK2148">
        <v>0</v>
      </c>
      <c r="AL2148">
        <v>0</v>
      </c>
      <c r="AM2148">
        <v>2</v>
      </c>
      <c r="AN2148">
        <v>0</v>
      </c>
      <c r="AO2148">
        <v>0</v>
      </c>
      <c r="AP2148">
        <v>0</v>
      </c>
      <c r="AQ2148">
        <v>1</v>
      </c>
      <c r="AR2148">
        <v>0</v>
      </c>
      <c r="AS2148">
        <v>0</v>
      </c>
      <c r="AT2148">
        <v>0</v>
      </c>
      <c r="AU2148">
        <v>2</v>
      </c>
      <c r="AV2148">
        <v>0</v>
      </c>
      <c r="AW2148">
        <v>0</v>
      </c>
      <c r="AX2148">
        <v>2</v>
      </c>
      <c r="AY2148">
        <v>3</v>
      </c>
      <c r="AZ2148">
        <v>2</v>
      </c>
      <c r="BA2148">
        <v>4</v>
      </c>
      <c r="BB2148">
        <v>3</v>
      </c>
      <c r="BC2148">
        <v>0</v>
      </c>
      <c r="BD2148">
        <v>0</v>
      </c>
      <c r="BE2148">
        <v>0</v>
      </c>
      <c r="BF2148">
        <v>0</v>
      </c>
      <c r="BG2148">
        <v>0</v>
      </c>
      <c r="BH2148">
        <v>0</v>
      </c>
      <c r="BI2148">
        <v>3</v>
      </c>
      <c r="BJ2148">
        <v>0</v>
      </c>
      <c r="BK2148">
        <v>0</v>
      </c>
      <c r="BL2148">
        <v>5</v>
      </c>
      <c r="BM2148">
        <v>0</v>
      </c>
      <c r="BN2148">
        <v>0</v>
      </c>
      <c r="BO2148">
        <v>4</v>
      </c>
      <c r="BP2148">
        <v>0</v>
      </c>
      <c r="BQ2148">
        <v>0</v>
      </c>
      <c r="BR2148">
        <v>2</v>
      </c>
      <c r="BS2148">
        <v>1</v>
      </c>
      <c r="BT2148">
        <v>28</v>
      </c>
      <c r="BU2148" t="e">
        <f>-- a concrete example, not quite hypothetical of the sort -- you know, do you recall any specifics of any sort of deal that was done that way?</f>
        <v>#NAME?</v>
      </c>
    </row>
    <row r="2149" spans="1:73">
      <c r="A2149" t="s">
        <v>2020</v>
      </c>
      <c r="B2149" t="s">
        <v>2021</v>
      </c>
      <c r="C2149">
        <v>115</v>
      </c>
      <c r="D2149" t="s">
        <v>119</v>
      </c>
      <c r="E2149" t="s">
        <v>2044</v>
      </c>
      <c r="F2149" t="s">
        <v>101</v>
      </c>
      <c r="G2149">
        <v>0</v>
      </c>
      <c r="H2149">
        <v>3</v>
      </c>
      <c r="I2149">
        <v>0</v>
      </c>
      <c r="J2149">
        <v>0</v>
      </c>
      <c r="K2149">
        <v>0</v>
      </c>
      <c r="L2149">
        <v>3</v>
      </c>
      <c r="M2149">
        <v>0</v>
      </c>
      <c r="N2149">
        <v>3</v>
      </c>
      <c r="O2149">
        <v>0</v>
      </c>
      <c r="P2149">
        <v>0</v>
      </c>
      <c r="Q2149">
        <v>0</v>
      </c>
      <c r="R2149">
        <v>0</v>
      </c>
      <c r="S2149">
        <v>6</v>
      </c>
      <c r="T2149">
        <v>1</v>
      </c>
      <c r="U2149">
        <v>0</v>
      </c>
      <c r="V2149">
        <v>0</v>
      </c>
      <c r="W2149">
        <v>3</v>
      </c>
      <c r="X2149">
        <v>0</v>
      </c>
      <c r="Y2149">
        <v>0</v>
      </c>
      <c r="Z2149">
        <v>0</v>
      </c>
      <c r="AA2149">
        <v>0</v>
      </c>
      <c r="AB2149">
        <v>21</v>
      </c>
      <c r="AC2149">
        <v>0</v>
      </c>
      <c r="AD2149">
        <v>0</v>
      </c>
      <c r="AE2149">
        <v>0</v>
      </c>
      <c r="AF2149">
        <v>0</v>
      </c>
      <c r="AG2149">
        <v>0</v>
      </c>
      <c r="AH2149">
        <v>0</v>
      </c>
      <c r="AI2149">
        <v>2</v>
      </c>
      <c r="AJ2149">
        <v>0</v>
      </c>
      <c r="AK2149">
        <v>0</v>
      </c>
      <c r="AL2149">
        <v>0</v>
      </c>
      <c r="AM2149">
        <v>1</v>
      </c>
      <c r="AN2149">
        <v>0</v>
      </c>
      <c r="AO2149">
        <v>0</v>
      </c>
      <c r="AP2149">
        <v>1</v>
      </c>
      <c r="AQ2149">
        <v>1</v>
      </c>
      <c r="AR2149">
        <v>0</v>
      </c>
      <c r="AS2149">
        <v>0</v>
      </c>
      <c r="AT2149">
        <v>0</v>
      </c>
      <c r="AU2149">
        <v>3</v>
      </c>
      <c r="AV2149">
        <v>0</v>
      </c>
      <c r="AW2149">
        <v>0</v>
      </c>
      <c r="AX2149">
        <v>4</v>
      </c>
      <c r="AY2149">
        <v>5</v>
      </c>
      <c r="AZ2149">
        <v>4</v>
      </c>
      <c r="BA2149">
        <v>7</v>
      </c>
      <c r="BB2149">
        <v>0</v>
      </c>
      <c r="BC2149">
        <v>4</v>
      </c>
      <c r="BD2149">
        <v>0</v>
      </c>
      <c r="BE2149">
        <v>0</v>
      </c>
      <c r="BF2149">
        <v>0</v>
      </c>
      <c r="BG2149">
        <v>0</v>
      </c>
      <c r="BH2149">
        <v>0</v>
      </c>
      <c r="BI2149">
        <v>5</v>
      </c>
      <c r="BJ2149">
        <v>2</v>
      </c>
      <c r="BK2149">
        <v>0</v>
      </c>
      <c r="BL2149">
        <v>0</v>
      </c>
      <c r="BM2149">
        <v>0</v>
      </c>
      <c r="BN2149">
        <v>1</v>
      </c>
      <c r="BO2149">
        <v>8</v>
      </c>
      <c r="BP2149">
        <v>2</v>
      </c>
      <c r="BQ2149">
        <v>0</v>
      </c>
      <c r="BR2149">
        <v>0</v>
      </c>
      <c r="BS2149">
        <v>3</v>
      </c>
      <c r="BT2149">
        <v>38</v>
      </c>
      <c r="BU2149" t="s">
        <v>2135</v>
      </c>
    </row>
    <row r="2150" spans="1:73">
      <c r="A2150" t="s">
        <v>2020</v>
      </c>
      <c r="B2150" t="s">
        <v>2021</v>
      </c>
      <c r="C2150">
        <v>116</v>
      </c>
      <c r="D2150" t="s">
        <v>119</v>
      </c>
      <c r="E2150" t="s">
        <v>78</v>
      </c>
      <c r="F2150" t="s">
        <v>77</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2</v>
      </c>
      <c r="BT2150">
        <v>4</v>
      </c>
      <c r="BU2150" t="s">
        <v>2136</v>
      </c>
    </row>
    <row r="2151" spans="1:73">
      <c r="A2151" t="s">
        <v>2020</v>
      </c>
      <c r="B2151" t="s">
        <v>2021</v>
      </c>
      <c r="C2151">
        <v>117</v>
      </c>
      <c r="D2151" t="s">
        <v>119</v>
      </c>
      <c r="E2151" t="s">
        <v>2041</v>
      </c>
      <c r="F2151" t="s">
        <v>92</v>
      </c>
      <c r="G2151">
        <v>0</v>
      </c>
      <c r="H2151">
        <v>0</v>
      </c>
      <c r="I2151">
        <v>0</v>
      </c>
      <c r="J2151">
        <v>0</v>
      </c>
      <c r="K2151">
        <v>0</v>
      </c>
      <c r="L2151">
        <v>1</v>
      </c>
      <c r="M2151">
        <v>0</v>
      </c>
      <c r="N2151">
        <v>0</v>
      </c>
      <c r="O2151">
        <v>0</v>
      </c>
      <c r="P2151">
        <v>0</v>
      </c>
      <c r="Q2151">
        <v>1</v>
      </c>
      <c r="R2151">
        <v>0</v>
      </c>
      <c r="S2151">
        <v>3</v>
      </c>
      <c r="T2151">
        <v>1</v>
      </c>
      <c r="U2151">
        <v>0</v>
      </c>
      <c r="V2151">
        <v>1</v>
      </c>
      <c r="W2151">
        <v>0</v>
      </c>
      <c r="X2151">
        <v>0</v>
      </c>
      <c r="Y2151">
        <v>0</v>
      </c>
      <c r="Z2151">
        <v>0</v>
      </c>
      <c r="AA2151">
        <v>0</v>
      </c>
      <c r="AB2151">
        <v>9</v>
      </c>
      <c r="AC2151">
        <v>0</v>
      </c>
      <c r="AD2151">
        <v>0</v>
      </c>
      <c r="AE2151">
        <v>0</v>
      </c>
      <c r="AF2151">
        <v>0</v>
      </c>
      <c r="AG2151">
        <v>0</v>
      </c>
      <c r="AH2151">
        <v>0</v>
      </c>
      <c r="AI2151">
        <v>0</v>
      </c>
      <c r="AJ2151">
        <v>0</v>
      </c>
      <c r="AK2151">
        <v>0</v>
      </c>
      <c r="AL2151">
        <v>1</v>
      </c>
      <c r="AM2151">
        <v>1</v>
      </c>
      <c r="AN2151">
        <v>0</v>
      </c>
      <c r="AO2151">
        <v>0</v>
      </c>
      <c r="AP2151">
        <v>0</v>
      </c>
      <c r="AQ2151">
        <v>0</v>
      </c>
      <c r="AR2151">
        <v>0</v>
      </c>
      <c r="AS2151">
        <v>0</v>
      </c>
      <c r="AT2151">
        <v>0</v>
      </c>
      <c r="AU2151">
        <v>0</v>
      </c>
      <c r="AV2151">
        <v>0</v>
      </c>
      <c r="AW2151">
        <v>0</v>
      </c>
      <c r="AX2151">
        <v>0</v>
      </c>
      <c r="AY2151">
        <v>2</v>
      </c>
      <c r="AZ2151">
        <v>3</v>
      </c>
      <c r="BA2151">
        <v>4</v>
      </c>
      <c r="BB2151">
        <v>0</v>
      </c>
      <c r="BC2151">
        <v>0</v>
      </c>
      <c r="BD2151">
        <v>0</v>
      </c>
      <c r="BE2151">
        <v>0</v>
      </c>
      <c r="BF2151">
        <v>0</v>
      </c>
      <c r="BG2151">
        <v>0</v>
      </c>
      <c r="BH2151">
        <v>0</v>
      </c>
      <c r="BI2151">
        <v>0</v>
      </c>
      <c r="BJ2151">
        <v>0</v>
      </c>
      <c r="BK2151">
        <v>0</v>
      </c>
      <c r="BL2151">
        <v>0</v>
      </c>
      <c r="BM2151">
        <v>0</v>
      </c>
      <c r="BN2151">
        <v>0</v>
      </c>
      <c r="BO2151">
        <v>3</v>
      </c>
      <c r="BP2151">
        <v>0</v>
      </c>
      <c r="BQ2151">
        <v>0</v>
      </c>
      <c r="BR2151">
        <v>0</v>
      </c>
      <c r="BS2151">
        <v>1</v>
      </c>
      <c r="BT2151">
        <v>19</v>
      </c>
      <c r="BU2151" t="s">
        <v>2137</v>
      </c>
    </row>
    <row r="2152" spans="1:73">
      <c r="A2152" t="s">
        <v>2020</v>
      </c>
      <c r="B2152" t="s">
        <v>2021</v>
      </c>
      <c r="C2152">
        <v>118</v>
      </c>
      <c r="D2152" t="s">
        <v>119</v>
      </c>
      <c r="E2152" t="s">
        <v>78</v>
      </c>
      <c r="F2152" t="s">
        <v>77</v>
      </c>
      <c r="G2152">
        <v>0</v>
      </c>
      <c r="H2152">
        <v>0</v>
      </c>
      <c r="I2152">
        <v>0</v>
      </c>
      <c r="J2152">
        <v>0</v>
      </c>
      <c r="K2152">
        <v>0</v>
      </c>
      <c r="L2152">
        <v>0</v>
      </c>
      <c r="M2152">
        <v>0</v>
      </c>
      <c r="N2152">
        <v>2</v>
      </c>
      <c r="O2152">
        <v>0</v>
      </c>
      <c r="P2152">
        <v>0</v>
      </c>
      <c r="Q2152">
        <v>0</v>
      </c>
      <c r="R2152">
        <v>0</v>
      </c>
      <c r="S2152">
        <v>1</v>
      </c>
      <c r="T2152">
        <v>1</v>
      </c>
      <c r="U2152">
        <v>0</v>
      </c>
      <c r="V2152">
        <v>0</v>
      </c>
      <c r="W2152">
        <v>1</v>
      </c>
      <c r="X2152">
        <v>0</v>
      </c>
      <c r="Y2152">
        <v>0</v>
      </c>
      <c r="Z2152">
        <v>0</v>
      </c>
      <c r="AA2152">
        <v>0</v>
      </c>
      <c r="AB2152">
        <v>14</v>
      </c>
      <c r="AC2152">
        <v>0</v>
      </c>
      <c r="AD2152">
        <v>0</v>
      </c>
      <c r="AE2152">
        <v>0</v>
      </c>
      <c r="AF2152">
        <v>0</v>
      </c>
      <c r="AG2152">
        <v>0</v>
      </c>
      <c r="AH2152">
        <v>0</v>
      </c>
      <c r="AI2152">
        <v>0</v>
      </c>
      <c r="AJ2152">
        <v>0</v>
      </c>
      <c r="AK2152">
        <v>0</v>
      </c>
      <c r="AL2152">
        <v>0</v>
      </c>
      <c r="AM2152">
        <v>4</v>
      </c>
      <c r="AN2152">
        <v>0</v>
      </c>
      <c r="AO2152">
        <v>0</v>
      </c>
      <c r="AP2152">
        <v>0</v>
      </c>
      <c r="AQ2152">
        <v>0</v>
      </c>
      <c r="AR2152">
        <v>0</v>
      </c>
      <c r="AS2152">
        <v>0</v>
      </c>
      <c r="AT2152">
        <v>0</v>
      </c>
      <c r="AU2152">
        <v>0</v>
      </c>
      <c r="AV2152">
        <v>0</v>
      </c>
      <c r="AW2152">
        <v>0</v>
      </c>
      <c r="AX2152">
        <v>1</v>
      </c>
      <c r="AY2152">
        <v>1</v>
      </c>
      <c r="AZ2152">
        <v>2</v>
      </c>
      <c r="BA2152">
        <v>5</v>
      </c>
      <c r="BB2152">
        <v>0</v>
      </c>
      <c r="BC2152">
        <v>0</v>
      </c>
      <c r="BD2152">
        <v>0</v>
      </c>
      <c r="BE2152">
        <v>0</v>
      </c>
      <c r="BF2152">
        <v>0</v>
      </c>
      <c r="BG2152">
        <v>0</v>
      </c>
      <c r="BH2152">
        <v>0</v>
      </c>
      <c r="BI2152">
        <v>2</v>
      </c>
      <c r="BJ2152">
        <v>0</v>
      </c>
      <c r="BK2152">
        <v>0</v>
      </c>
      <c r="BL2152">
        <v>0</v>
      </c>
      <c r="BM2152">
        <v>0</v>
      </c>
      <c r="BN2152">
        <v>0</v>
      </c>
      <c r="BO2152">
        <v>3</v>
      </c>
      <c r="BP2152">
        <v>0</v>
      </c>
      <c r="BQ2152">
        <v>0</v>
      </c>
      <c r="BR2152">
        <v>1</v>
      </c>
      <c r="BS2152">
        <v>3</v>
      </c>
      <c r="BT2152">
        <v>18</v>
      </c>
      <c r="BU2152" t="s">
        <v>2138</v>
      </c>
    </row>
    <row r="2153" spans="1:73">
      <c r="A2153" t="s">
        <v>2020</v>
      </c>
      <c r="B2153" t="s">
        <v>2021</v>
      </c>
      <c r="C2153">
        <v>119</v>
      </c>
      <c r="D2153" t="s">
        <v>119</v>
      </c>
      <c r="E2153" t="s">
        <v>2041</v>
      </c>
      <c r="F2153" t="s">
        <v>92</v>
      </c>
      <c r="G2153">
        <v>0</v>
      </c>
      <c r="H2153">
        <v>1</v>
      </c>
      <c r="I2153">
        <v>0</v>
      </c>
      <c r="J2153">
        <v>0</v>
      </c>
      <c r="K2153">
        <v>0</v>
      </c>
      <c r="L2153">
        <v>1</v>
      </c>
      <c r="M2153">
        <v>0</v>
      </c>
      <c r="N2153">
        <v>2</v>
      </c>
      <c r="O2153">
        <v>0</v>
      </c>
      <c r="P2153">
        <v>0</v>
      </c>
      <c r="Q2153">
        <v>0</v>
      </c>
      <c r="R2153">
        <v>0</v>
      </c>
      <c r="S2153">
        <v>0</v>
      </c>
      <c r="T2153">
        <v>0</v>
      </c>
      <c r="U2153">
        <v>0</v>
      </c>
      <c r="V2153">
        <v>0</v>
      </c>
      <c r="W2153">
        <v>0</v>
      </c>
      <c r="X2153">
        <v>0</v>
      </c>
      <c r="Y2153">
        <v>0</v>
      </c>
      <c r="Z2153">
        <v>0</v>
      </c>
      <c r="AA2153">
        <v>0</v>
      </c>
      <c r="AB2153">
        <v>6</v>
      </c>
      <c r="AC2153">
        <v>0</v>
      </c>
      <c r="AD2153">
        <v>0</v>
      </c>
      <c r="AE2153">
        <v>0</v>
      </c>
      <c r="AF2153">
        <v>0</v>
      </c>
      <c r="AG2153">
        <v>0</v>
      </c>
      <c r="AH2153">
        <v>0</v>
      </c>
      <c r="AI2153">
        <v>0</v>
      </c>
      <c r="AJ2153">
        <v>0</v>
      </c>
      <c r="AK2153">
        <v>0</v>
      </c>
      <c r="AL2153">
        <v>0</v>
      </c>
      <c r="AM2153">
        <v>1</v>
      </c>
      <c r="AN2153">
        <v>0</v>
      </c>
      <c r="AO2153">
        <v>0</v>
      </c>
      <c r="AP2153">
        <v>0</v>
      </c>
      <c r="AQ2153">
        <v>0</v>
      </c>
      <c r="AR2153">
        <v>0</v>
      </c>
      <c r="AS2153">
        <v>0</v>
      </c>
      <c r="AT2153">
        <v>0</v>
      </c>
      <c r="AU2153">
        <v>0</v>
      </c>
      <c r="AV2153">
        <v>0</v>
      </c>
      <c r="AW2153">
        <v>0</v>
      </c>
      <c r="AX2153">
        <v>0</v>
      </c>
      <c r="AY2153">
        <v>1</v>
      </c>
      <c r="AZ2153">
        <v>2</v>
      </c>
      <c r="BA2153">
        <v>3</v>
      </c>
      <c r="BB2153">
        <v>0</v>
      </c>
      <c r="BC2153">
        <v>0</v>
      </c>
      <c r="BD2153">
        <v>0</v>
      </c>
      <c r="BE2153">
        <v>0</v>
      </c>
      <c r="BF2153">
        <v>0</v>
      </c>
      <c r="BG2153">
        <v>0</v>
      </c>
      <c r="BH2153">
        <v>0</v>
      </c>
      <c r="BI2153">
        <v>4</v>
      </c>
      <c r="BJ2153">
        <v>0</v>
      </c>
      <c r="BK2153">
        <v>0</v>
      </c>
      <c r="BL2153">
        <v>0</v>
      </c>
      <c r="BM2153">
        <v>0</v>
      </c>
      <c r="BN2153">
        <v>0</v>
      </c>
      <c r="BO2153">
        <v>2</v>
      </c>
      <c r="BP2153">
        <v>0</v>
      </c>
      <c r="BQ2153">
        <v>0</v>
      </c>
      <c r="BR2153">
        <v>0</v>
      </c>
      <c r="BS2153">
        <v>1</v>
      </c>
      <c r="BT2153">
        <v>9</v>
      </c>
      <c r="BU2153" t="s">
        <v>2139</v>
      </c>
    </row>
    <row r="2154" spans="1:73">
      <c r="A2154" t="s">
        <v>2020</v>
      </c>
      <c r="B2154" t="s">
        <v>2021</v>
      </c>
      <c r="C2154">
        <v>120</v>
      </c>
      <c r="D2154" t="s">
        <v>119</v>
      </c>
      <c r="E2154" t="s">
        <v>2044</v>
      </c>
      <c r="F2154" t="s">
        <v>101</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1</v>
      </c>
      <c r="AC2154">
        <v>0</v>
      </c>
      <c r="AD2154">
        <v>0</v>
      </c>
      <c r="AE2154">
        <v>0</v>
      </c>
      <c r="AF2154">
        <v>0</v>
      </c>
      <c r="AG2154">
        <v>0</v>
      </c>
      <c r="AH2154">
        <v>0</v>
      </c>
      <c r="AI2154">
        <v>0</v>
      </c>
      <c r="AJ2154">
        <v>0</v>
      </c>
      <c r="AK2154">
        <v>0</v>
      </c>
      <c r="AL2154">
        <v>0</v>
      </c>
      <c r="AM2154">
        <v>0</v>
      </c>
      <c r="AN2154">
        <v>0</v>
      </c>
      <c r="AO2154">
        <v>1</v>
      </c>
      <c r="AP2154">
        <v>0</v>
      </c>
      <c r="AQ2154">
        <v>0</v>
      </c>
      <c r="AR2154">
        <v>0</v>
      </c>
      <c r="AS2154">
        <v>0</v>
      </c>
      <c r="AT2154">
        <v>0</v>
      </c>
      <c r="AU2154">
        <v>0</v>
      </c>
      <c r="AV2154">
        <v>0</v>
      </c>
      <c r="AW2154">
        <v>0</v>
      </c>
      <c r="AX2154">
        <v>0</v>
      </c>
      <c r="AY2154">
        <v>1</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1</v>
      </c>
      <c r="BT2154">
        <v>6</v>
      </c>
      <c r="BU2154" t="s">
        <v>2140</v>
      </c>
    </row>
    <row r="2155" spans="1:73">
      <c r="A2155" t="s">
        <v>2020</v>
      </c>
      <c r="B2155" t="s">
        <v>2021</v>
      </c>
      <c r="C2155">
        <v>121</v>
      </c>
      <c r="D2155" t="s">
        <v>119</v>
      </c>
      <c r="E2155" t="s">
        <v>2041</v>
      </c>
      <c r="F2155" t="s">
        <v>92</v>
      </c>
      <c r="G2155">
        <v>0</v>
      </c>
      <c r="H2155">
        <v>0</v>
      </c>
      <c r="I2155">
        <v>0</v>
      </c>
      <c r="J2155">
        <v>0</v>
      </c>
      <c r="K2155">
        <v>0</v>
      </c>
      <c r="L2155">
        <v>1</v>
      </c>
      <c r="M2155">
        <v>0</v>
      </c>
      <c r="N2155">
        <v>5</v>
      </c>
      <c r="O2155">
        <v>0</v>
      </c>
      <c r="P2155">
        <v>0</v>
      </c>
      <c r="Q2155">
        <v>0</v>
      </c>
      <c r="R2155">
        <v>0</v>
      </c>
      <c r="S2155">
        <v>4</v>
      </c>
      <c r="T2155">
        <v>0</v>
      </c>
      <c r="U2155">
        <v>0</v>
      </c>
      <c r="V2155">
        <v>2</v>
      </c>
      <c r="W2155">
        <v>1</v>
      </c>
      <c r="X2155">
        <v>0</v>
      </c>
      <c r="Y2155">
        <v>0</v>
      </c>
      <c r="Z2155">
        <v>0</v>
      </c>
      <c r="AA2155">
        <v>0</v>
      </c>
      <c r="AB2155">
        <v>12</v>
      </c>
      <c r="AC2155">
        <v>2</v>
      </c>
      <c r="AD2155">
        <v>0</v>
      </c>
      <c r="AE2155">
        <v>0</v>
      </c>
      <c r="AF2155">
        <v>0</v>
      </c>
      <c r="AG2155">
        <v>0</v>
      </c>
      <c r="AH2155">
        <v>0</v>
      </c>
      <c r="AI2155">
        <v>0</v>
      </c>
      <c r="AJ2155">
        <v>0</v>
      </c>
      <c r="AK2155">
        <v>0</v>
      </c>
      <c r="AL2155">
        <v>1</v>
      </c>
      <c r="AM2155">
        <v>3</v>
      </c>
      <c r="AN2155">
        <v>0</v>
      </c>
      <c r="AO2155">
        <v>0</v>
      </c>
      <c r="AP2155">
        <v>0</v>
      </c>
      <c r="AQ2155">
        <v>2</v>
      </c>
      <c r="AR2155">
        <v>0</v>
      </c>
      <c r="AS2155">
        <v>0</v>
      </c>
      <c r="AT2155">
        <v>0</v>
      </c>
      <c r="AU2155">
        <v>0</v>
      </c>
      <c r="AV2155">
        <v>0</v>
      </c>
      <c r="AW2155">
        <v>0</v>
      </c>
      <c r="AX2155">
        <v>0</v>
      </c>
      <c r="AY2155">
        <v>0</v>
      </c>
      <c r="AZ2155">
        <v>2</v>
      </c>
      <c r="BA2155">
        <v>4</v>
      </c>
      <c r="BB2155">
        <v>0</v>
      </c>
      <c r="BC2155">
        <v>0</v>
      </c>
      <c r="BD2155">
        <v>0</v>
      </c>
      <c r="BE2155">
        <v>0</v>
      </c>
      <c r="BF2155">
        <v>0</v>
      </c>
      <c r="BG2155">
        <v>0</v>
      </c>
      <c r="BH2155">
        <v>0</v>
      </c>
      <c r="BI2155">
        <v>0</v>
      </c>
      <c r="BJ2155">
        <v>0</v>
      </c>
      <c r="BK2155">
        <v>0</v>
      </c>
      <c r="BL2155">
        <v>0</v>
      </c>
      <c r="BM2155">
        <v>0</v>
      </c>
      <c r="BN2155">
        <v>0</v>
      </c>
      <c r="BO2155">
        <v>6</v>
      </c>
      <c r="BP2155">
        <v>0</v>
      </c>
      <c r="BQ2155">
        <v>0</v>
      </c>
      <c r="BR2155">
        <v>0</v>
      </c>
      <c r="BS2155">
        <v>3</v>
      </c>
      <c r="BT2155">
        <v>19</v>
      </c>
      <c r="BU2155" t="s">
        <v>2141</v>
      </c>
    </row>
    <row r="2156" spans="1:73">
      <c r="A2156" t="s">
        <v>2020</v>
      </c>
      <c r="B2156" t="s">
        <v>2021</v>
      </c>
      <c r="C2156">
        <v>122</v>
      </c>
      <c r="D2156" t="s">
        <v>119</v>
      </c>
      <c r="E2156" t="s">
        <v>78</v>
      </c>
      <c r="F2156" t="s">
        <v>77</v>
      </c>
      <c r="G2156">
        <v>0</v>
      </c>
      <c r="H2156">
        <v>0</v>
      </c>
      <c r="I2156">
        <v>0</v>
      </c>
      <c r="J2156">
        <v>0</v>
      </c>
      <c r="K2156">
        <v>0</v>
      </c>
      <c r="L2156">
        <v>1</v>
      </c>
      <c r="M2156">
        <v>0</v>
      </c>
      <c r="N2156">
        <v>1</v>
      </c>
      <c r="O2156">
        <v>0</v>
      </c>
      <c r="P2156">
        <v>0</v>
      </c>
      <c r="Q2156">
        <v>0</v>
      </c>
      <c r="R2156">
        <v>0</v>
      </c>
      <c r="S2156">
        <v>0</v>
      </c>
      <c r="T2156">
        <v>0</v>
      </c>
      <c r="U2156">
        <v>0</v>
      </c>
      <c r="V2156">
        <v>0</v>
      </c>
      <c r="W2156">
        <v>0</v>
      </c>
      <c r="X2156">
        <v>0</v>
      </c>
      <c r="Y2156">
        <v>0</v>
      </c>
      <c r="Z2156">
        <v>0</v>
      </c>
      <c r="AA2156">
        <v>0</v>
      </c>
      <c r="AB2156">
        <v>3</v>
      </c>
      <c r="AC2156">
        <v>0</v>
      </c>
      <c r="AD2156">
        <v>0</v>
      </c>
      <c r="AE2156">
        <v>0</v>
      </c>
      <c r="AF2156">
        <v>0</v>
      </c>
      <c r="AG2156">
        <v>0</v>
      </c>
      <c r="AH2156">
        <v>0</v>
      </c>
      <c r="AI2156">
        <v>0</v>
      </c>
      <c r="AJ2156">
        <v>0</v>
      </c>
      <c r="AK2156">
        <v>0</v>
      </c>
      <c r="AL2156">
        <v>0</v>
      </c>
      <c r="AM2156">
        <v>2</v>
      </c>
      <c r="AN2156">
        <v>0</v>
      </c>
      <c r="AO2156">
        <v>0</v>
      </c>
      <c r="AP2156">
        <v>0</v>
      </c>
      <c r="AQ2156">
        <v>0</v>
      </c>
      <c r="AR2156">
        <v>0</v>
      </c>
      <c r="AS2156">
        <v>0</v>
      </c>
      <c r="AT2156">
        <v>0</v>
      </c>
      <c r="AU2156">
        <v>0</v>
      </c>
      <c r="AV2156">
        <v>0</v>
      </c>
      <c r="AW2156">
        <v>0</v>
      </c>
      <c r="AX2156">
        <v>0</v>
      </c>
      <c r="AY2156">
        <v>0</v>
      </c>
      <c r="AZ2156">
        <v>1</v>
      </c>
      <c r="BA2156">
        <v>2</v>
      </c>
      <c r="BB2156">
        <v>0</v>
      </c>
      <c r="BC2156">
        <v>0</v>
      </c>
      <c r="BD2156">
        <v>0</v>
      </c>
      <c r="BE2156">
        <v>0</v>
      </c>
      <c r="BF2156">
        <v>0</v>
      </c>
      <c r="BG2156">
        <v>0</v>
      </c>
      <c r="BH2156">
        <v>0</v>
      </c>
      <c r="BI2156">
        <v>0</v>
      </c>
      <c r="BJ2156">
        <v>0</v>
      </c>
      <c r="BK2156">
        <v>0</v>
      </c>
      <c r="BL2156">
        <v>0</v>
      </c>
      <c r="BM2156">
        <v>0</v>
      </c>
      <c r="BN2156">
        <v>0</v>
      </c>
      <c r="BO2156">
        <v>1</v>
      </c>
      <c r="BP2156">
        <v>0</v>
      </c>
      <c r="BQ2156">
        <v>0</v>
      </c>
      <c r="BR2156">
        <v>0</v>
      </c>
      <c r="BS2156">
        <v>1</v>
      </c>
      <c r="BT2156">
        <v>6</v>
      </c>
      <c r="BU2156" t="s">
        <v>2142</v>
      </c>
    </row>
    <row r="2157" spans="1:73">
      <c r="A2157" t="s">
        <v>2020</v>
      </c>
      <c r="B2157" t="s">
        <v>2021</v>
      </c>
      <c r="C2157">
        <v>123</v>
      </c>
      <c r="D2157" t="s">
        <v>119</v>
      </c>
      <c r="E2157" t="s">
        <v>2041</v>
      </c>
      <c r="F2157" t="s">
        <v>92</v>
      </c>
      <c r="G2157">
        <v>0</v>
      </c>
      <c r="H2157">
        <v>5</v>
      </c>
      <c r="I2157">
        <v>7</v>
      </c>
      <c r="J2157">
        <v>0</v>
      </c>
      <c r="K2157">
        <v>0</v>
      </c>
      <c r="L2157">
        <v>6</v>
      </c>
      <c r="M2157">
        <v>0</v>
      </c>
      <c r="N2157">
        <v>8</v>
      </c>
      <c r="O2157">
        <v>4</v>
      </c>
      <c r="P2157">
        <v>0</v>
      </c>
      <c r="Q2157">
        <v>0</v>
      </c>
      <c r="R2157">
        <v>0</v>
      </c>
      <c r="S2157">
        <v>17</v>
      </c>
      <c r="T2157">
        <v>8</v>
      </c>
      <c r="U2157">
        <v>0</v>
      </c>
      <c r="V2157">
        <v>1</v>
      </c>
      <c r="W2157">
        <v>3</v>
      </c>
      <c r="X2157">
        <v>0</v>
      </c>
      <c r="Y2157">
        <v>0</v>
      </c>
      <c r="Z2157">
        <v>0</v>
      </c>
      <c r="AA2157">
        <v>0</v>
      </c>
      <c r="AB2157">
        <v>67</v>
      </c>
      <c r="AC2157">
        <v>1</v>
      </c>
      <c r="AD2157">
        <v>0</v>
      </c>
      <c r="AE2157">
        <v>0</v>
      </c>
      <c r="AF2157">
        <v>0</v>
      </c>
      <c r="AG2157">
        <v>0</v>
      </c>
      <c r="AH2157">
        <v>2</v>
      </c>
      <c r="AI2157">
        <v>2</v>
      </c>
      <c r="AJ2157">
        <v>0</v>
      </c>
      <c r="AK2157">
        <v>1</v>
      </c>
      <c r="AL2157">
        <v>5</v>
      </c>
      <c r="AM2157">
        <v>7</v>
      </c>
      <c r="AN2157">
        <v>0</v>
      </c>
      <c r="AO2157">
        <v>0</v>
      </c>
      <c r="AP2157">
        <v>1</v>
      </c>
      <c r="AQ2157">
        <v>0</v>
      </c>
      <c r="AR2157">
        <v>1</v>
      </c>
      <c r="AS2157">
        <v>0</v>
      </c>
      <c r="AT2157">
        <v>0</v>
      </c>
      <c r="AU2157">
        <v>1</v>
      </c>
      <c r="AV2157">
        <v>1</v>
      </c>
      <c r="AW2157">
        <v>6</v>
      </c>
      <c r="AX2157">
        <v>9</v>
      </c>
      <c r="AY2157">
        <v>21</v>
      </c>
      <c r="AZ2157">
        <v>12</v>
      </c>
      <c r="BA2157">
        <v>20</v>
      </c>
      <c r="BB2157">
        <v>0</v>
      </c>
      <c r="BC2157">
        <v>17</v>
      </c>
      <c r="BD2157">
        <v>0</v>
      </c>
      <c r="BE2157">
        <v>0</v>
      </c>
      <c r="BF2157">
        <v>1</v>
      </c>
      <c r="BG2157">
        <v>2</v>
      </c>
      <c r="BH2157">
        <v>7</v>
      </c>
      <c r="BI2157">
        <v>15</v>
      </c>
      <c r="BJ2157">
        <v>10</v>
      </c>
      <c r="BK2157">
        <v>0</v>
      </c>
      <c r="BL2157">
        <v>1</v>
      </c>
      <c r="BM2157">
        <v>1</v>
      </c>
      <c r="BN2157">
        <v>3</v>
      </c>
      <c r="BO2157">
        <v>14</v>
      </c>
      <c r="BP2157">
        <v>0</v>
      </c>
      <c r="BQ2157">
        <v>1</v>
      </c>
      <c r="BR2157">
        <v>3</v>
      </c>
      <c r="BS2157">
        <v>7</v>
      </c>
      <c r="BT2157">
        <v>121</v>
      </c>
      <c r="BU2157" t="s">
        <v>2143</v>
      </c>
    </row>
    <row r="2158" spans="1:73">
      <c r="A2158" t="s">
        <v>2020</v>
      </c>
      <c r="B2158" t="s">
        <v>2021</v>
      </c>
      <c r="C2158">
        <v>124</v>
      </c>
      <c r="D2158" t="s">
        <v>119</v>
      </c>
      <c r="E2158" t="s">
        <v>78</v>
      </c>
      <c r="F2158" t="s">
        <v>77</v>
      </c>
      <c r="G2158">
        <v>0</v>
      </c>
      <c r="H2158">
        <v>0</v>
      </c>
      <c r="I2158">
        <v>0</v>
      </c>
      <c r="J2158">
        <v>0</v>
      </c>
      <c r="K2158">
        <v>0</v>
      </c>
      <c r="L2158">
        <v>1</v>
      </c>
      <c r="M2158">
        <v>0</v>
      </c>
      <c r="N2158">
        <v>1</v>
      </c>
      <c r="O2158">
        <v>0</v>
      </c>
      <c r="P2158">
        <v>0</v>
      </c>
      <c r="Q2158">
        <v>0</v>
      </c>
      <c r="R2158">
        <v>0</v>
      </c>
      <c r="S2158">
        <v>0</v>
      </c>
      <c r="T2158">
        <v>0</v>
      </c>
      <c r="U2158">
        <v>0</v>
      </c>
      <c r="V2158">
        <v>0</v>
      </c>
      <c r="W2158">
        <v>0</v>
      </c>
      <c r="X2158">
        <v>0</v>
      </c>
      <c r="Y2158">
        <v>0</v>
      </c>
      <c r="Z2158">
        <v>0</v>
      </c>
      <c r="AA2158">
        <v>0</v>
      </c>
      <c r="AB2158">
        <v>8</v>
      </c>
      <c r="AC2158">
        <v>0</v>
      </c>
      <c r="AD2158">
        <v>0</v>
      </c>
      <c r="AE2158">
        <v>0</v>
      </c>
      <c r="AF2158">
        <v>0</v>
      </c>
      <c r="AG2158">
        <v>0</v>
      </c>
      <c r="AH2158">
        <v>0</v>
      </c>
      <c r="AI2158">
        <v>0</v>
      </c>
      <c r="AJ2158">
        <v>0</v>
      </c>
      <c r="AK2158">
        <v>0</v>
      </c>
      <c r="AL2158">
        <v>0</v>
      </c>
      <c r="AM2158">
        <v>0</v>
      </c>
      <c r="AN2158">
        <v>0</v>
      </c>
      <c r="AO2158">
        <v>0</v>
      </c>
      <c r="AP2158">
        <v>1</v>
      </c>
      <c r="AQ2158">
        <v>0</v>
      </c>
      <c r="AR2158">
        <v>0</v>
      </c>
      <c r="AS2158">
        <v>0</v>
      </c>
      <c r="AT2158">
        <v>0</v>
      </c>
      <c r="AU2158">
        <v>0</v>
      </c>
      <c r="AV2158">
        <v>0</v>
      </c>
      <c r="AW2158">
        <v>0</v>
      </c>
      <c r="AX2158">
        <v>2</v>
      </c>
      <c r="AY2158">
        <v>4</v>
      </c>
      <c r="AZ2158">
        <v>1</v>
      </c>
      <c r="BA2158">
        <v>2</v>
      </c>
      <c r="BB2158">
        <v>0</v>
      </c>
      <c r="BC2158">
        <v>2</v>
      </c>
      <c r="BD2158">
        <v>0</v>
      </c>
      <c r="BE2158">
        <v>0</v>
      </c>
      <c r="BF2158">
        <v>0</v>
      </c>
      <c r="BG2158">
        <v>0</v>
      </c>
      <c r="BH2158">
        <v>0</v>
      </c>
      <c r="BI2158">
        <v>2</v>
      </c>
      <c r="BJ2158">
        <v>1</v>
      </c>
      <c r="BK2158">
        <v>0</v>
      </c>
      <c r="BL2158">
        <v>0</v>
      </c>
      <c r="BM2158">
        <v>0</v>
      </c>
      <c r="BN2158">
        <v>0</v>
      </c>
      <c r="BO2158">
        <v>1</v>
      </c>
      <c r="BP2158">
        <v>0</v>
      </c>
      <c r="BQ2158">
        <v>0</v>
      </c>
      <c r="BR2158">
        <v>2</v>
      </c>
      <c r="BS2158">
        <v>3</v>
      </c>
      <c r="BT2158">
        <v>14</v>
      </c>
      <c r="BU2158" t="s">
        <v>2144</v>
      </c>
    </row>
    <row r="2159" spans="1:73">
      <c r="A2159" t="s">
        <v>2020</v>
      </c>
      <c r="B2159" t="s">
        <v>2021</v>
      </c>
      <c r="C2159">
        <v>125</v>
      </c>
      <c r="D2159" t="s">
        <v>119</v>
      </c>
      <c r="E2159" t="s">
        <v>2145</v>
      </c>
      <c r="F2159" t="s">
        <v>184</v>
      </c>
      <c r="G2159">
        <v>6</v>
      </c>
      <c r="H2159">
        <v>2</v>
      </c>
      <c r="I2159">
        <v>9</v>
      </c>
      <c r="J2159">
        <v>0</v>
      </c>
      <c r="K2159">
        <v>0</v>
      </c>
      <c r="L2159">
        <v>7</v>
      </c>
      <c r="M2159">
        <v>0</v>
      </c>
      <c r="N2159">
        <v>6</v>
      </c>
      <c r="O2159">
        <v>0</v>
      </c>
      <c r="P2159">
        <v>0</v>
      </c>
      <c r="Q2159">
        <v>1</v>
      </c>
      <c r="R2159">
        <v>0</v>
      </c>
      <c r="S2159">
        <v>15</v>
      </c>
      <c r="T2159">
        <v>6</v>
      </c>
      <c r="U2159">
        <v>0</v>
      </c>
      <c r="V2159">
        <v>1</v>
      </c>
      <c r="W2159">
        <v>2</v>
      </c>
      <c r="X2159">
        <v>0</v>
      </c>
      <c r="Y2159">
        <v>0</v>
      </c>
      <c r="Z2159">
        <v>1</v>
      </c>
      <c r="AA2159">
        <v>0</v>
      </c>
      <c r="AB2159">
        <v>49</v>
      </c>
      <c r="AC2159">
        <v>2</v>
      </c>
      <c r="AD2159">
        <v>0</v>
      </c>
      <c r="AE2159">
        <v>0</v>
      </c>
      <c r="AF2159">
        <v>0</v>
      </c>
      <c r="AG2159">
        <v>0</v>
      </c>
      <c r="AH2159">
        <v>3</v>
      </c>
      <c r="AI2159">
        <v>4</v>
      </c>
      <c r="AJ2159">
        <v>0</v>
      </c>
      <c r="AK2159">
        <v>0</v>
      </c>
      <c r="AL2159">
        <v>1</v>
      </c>
      <c r="AM2159">
        <v>3</v>
      </c>
      <c r="AN2159">
        <v>0</v>
      </c>
      <c r="AO2159">
        <v>0</v>
      </c>
      <c r="AP2159">
        <v>0</v>
      </c>
      <c r="AQ2159">
        <v>1</v>
      </c>
      <c r="AR2159">
        <v>0</v>
      </c>
      <c r="AS2159">
        <v>0</v>
      </c>
      <c r="AT2159">
        <v>0</v>
      </c>
      <c r="AU2159">
        <v>3</v>
      </c>
      <c r="AV2159">
        <v>0</v>
      </c>
      <c r="AW2159">
        <v>8</v>
      </c>
      <c r="AX2159">
        <v>6</v>
      </c>
      <c r="AY2159">
        <v>14</v>
      </c>
      <c r="AZ2159">
        <v>3</v>
      </c>
      <c r="BA2159">
        <v>10</v>
      </c>
      <c r="BB2159">
        <v>3</v>
      </c>
      <c r="BC2159">
        <v>7</v>
      </c>
      <c r="BD2159">
        <v>0</v>
      </c>
      <c r="BE2159">
        <v>0</v>
      </c>
      <c r="BF2159">
        <v>0</v>
      </c>
      <c r="BG2159">
        <v>0</v>
      </c>
      <c r="BH2159">
        <v>2</v>
      </c>
      <c r="BI2159">
        <v>4</v>
      </c>
      <c r="BJ2159">
        <v>5</v>
      </c>
      <c r="BK2159">
        <v>0</v>
      </c>
      <c r="BL2159">
        <v>2</v>
      </c>
      <c r="BM2159">
        <v>1</v>
      </c>
      <c r="BN2159">
        <v>2</v>
      </c>
      <c r="BO2159">
        <v>9</v>
      </c>
      <c r="BP2159">
        <v>0</v>
      </c>
      <c r="BQ2159">
        <v>0</v>
      </c>
      <c r="BR2159">
        <v>0</v>
      </c>
      <c r="BS2159">
        <v>6</v>
      </c>
      <c r="BT2159">
        <v>94</v>
      </c>
      <c r="BU2159" t="s">
        <v>2146</v>
      </c>
    </row>
    <row r="2160" spans="1:73">
      <c r="A2160" t="s">
        <v>2020</v>
      </c>
      <c r="B2160" t="s">
        <v>2021</v>
      </c>
      <c r="C2160">
        <v>126</v>
      </c>
      <c r="D2160" t="s">
        <v>119</v>
      </c>
      <c r="E2160" t="s">
        <v>2044</v>
      </c>
      <c r="F2160" t="s">
        <v>101</v>
      </c>
      <c r="G2160">
        <v>0</v>
      </c>
      <c r="H2160">
        <v>0</v>
      </c>
      <c r="I2160">
        <v>0</v>
      </c>
      <c r="J2160">
        <v>0</v>
      </c>
      <c r="K2160">
        <v>0</v>
      </c>
      <c r="L2160">
        <v>0</v>
      </c>
      <c r="M2160">
        <v>0</v>
      </c>
      <c r="N2160">
        <v>2</v>
      </c>
      <c r="O2160">
        <v>0</v>
      </c>
      <c r="P2160">
        <v>0</v>
      </c>
      <c r="Q2160">
        <v>0</v>
      </c>
      <c r="R2160">
        <v>0</v>
      </c>
      <c r="S2160">
        <v>0</v>
      </c>
      <c r="T2160">
        <v>0</v>
      </c>
      <c r="U2160">
        <v>0</v>
      </c>
      <c r="V2160">
        <v>0</v>
      </c>
      <c r="W2160">
        <v>0</v>
      </c>
      <c r="X2160">
        <v>0</v>
      </c>
      <c r="Y2160">
        <v>0</v>
      </c>
      <c r="Z2160">
        <v>0</v>
      </c>
      <c r="AA2160">
        <v>0</v>
      </c>
      <c r="AB2160">
        <v>5</v>
      </c>
      <c r="AC2160">
        <v>0</v>
      </c>
      <c r="AD2160">
        <v>0</v>
      </c>
      <c r="AE2160">
        <v>0</v>
      </c>
      <c r="AF2160">
        <v>0</v>
      </c>
      <c r="AG2160">
        <v>0</v>
      </c>
      <c r="AH2160">
        <v>0</v>
      </c>
      <c r="AI2160">
        <v>0</v>
      </c>
      <c r="AJ2160">
        <v>0</v>
      </c>
      <c r="AK2160">
        <v>0</v>
      </c>
      <c r="AL2160">
        <v>0</v>
      </c>
      <c r="AM2160">
        <v>1</v>
      </c>
      <c r="AN2160">
        <v>0</v>
      </c>
      <c r="AO2160">
        <v>0</v>
      </c>
      <c r="AP2160">
        <v>0</v>
      </c>
      <c r="AQ2160">
        <v>0</v>
      </c>
      <c r="AR2160">
        <v>0</v>
      </c>
      <c r="AS2160">
        <v>0</v>
      </c>
      <c r="AT2160">
        <v>0</v>
      </c>
      <c r="AU2160">
        <v>2</v>
      </c>
      <c r="AV2160">
        <v>0</v>
      </c>
      <c r="AW2160">
        <v>0</v>
      </c>
      <c r="AX2160">
        <v>1</v>
      </c>
      <c r="AY2160">
        <v>0</v>
      </c>
      <c r="AZ2160">
        <v>0</v>
      </c>
      <c r="BA2160">
        <v>2</v>
      </c>
      <c r="BB2160">
        <v>0</v>
      </c>
      <c r="BC2160">
        <v>0</v>
      </c>
      <c r="BD2160">
        <v>0</v>
      </c>
      <c r="BE2160">
        <v>0</v>
      </c>
      <c r="BF2160">
        <v>0</v>
      </c>
      <c r="BG2160">
        <v>0</v>
      </c>
      <c r="BH2160">
        <v>0</v>
      </c>
      <c r="BI2160">
        <v>1</v>
      </c>
      <c r="BJ2160">
        <v>0</v>
      </c>
      <c r="BK2160">
        <v>0</v>
      </c>
      <c r="BL2160">
        <v>0</v>
      </c>
      <c r="BM2160">
        <v>0</v>
      </c>
      <c r="BN2160">
        <v>0</v>
      </c>
      <c r="BO2160">
        <v>2</v>
      </c>
      <c r="BP2160">
        <v>0</v>
      </c>
      <c r="BQ2160">
        <v>0</v>
      </c>
      <c r="BR2160">
        <v>1</v>
      </c>
      <c r="BS2160">
        <v>1</v>
      </c>
      <c r="BT2160">
        <v>6</v>
      </c>
      <c r="BU2160" t="s">
        <v>2147</v>
      </c>
    </row>
    <row r="2161" spans="1:73">
      <c r="A2161" t="s">
        <v>2020</v>
      </c>
      <c r="B2161" t="s">
        <v>2021</v>
      </c>
      <c r="C2161">
        <v>127</v>
      </c>
      <c r="D2161" t="s">
        <v>119</v>
      </c>
      <c r="E2161" t="s">
        <v>78</v>
      </c>
      <c r="F2161" t="s">
        <v>77</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1</v>
      </c>
      <c r="BT2161">
        <v>2</v>
      </c>
      <c r="BU2161" t="s">
        <v>2116</v>
      </c>
    </row>
    <row r="2162" spans="1:73">
      <c r="A2162" t="s">
        <v>2020</v>
      </c>
      <c r="B2162" t="s">
        <v>2021</v>
      </c>
      <c r="C2162">
        <v>128</v>
      </c>
      <c r="D2162" t="s">
        <v>119</v>
      </c>
      <c r="E2162" t="s">
        <v>2044</v>
      </c>
      <c r="F2162" t="s">
        <v>101</v>
      </c>
      <c r="G2162">
        <v>5</v>
      </c>
      <c r="H2162">
        <v>7</v>
      </c>
      <c r="I2162">
        <v>12</v>
      </c>
      <c r="J2162">
        <v>0</v>
      </c>
      <c r="K2162">
        <v>0</v>
      </c>
      <c r="L2162">
        <v>6</v>
      </c>
      <c r="M2162">
        <v>0</v>
      </c>
      <c r="N2162">
        <v>13</v>
      </c>
      <c r="O2162">
        <v>0</v>
      </c>
      <c r="P2162">
        <v>0</v>
      </c>
      <c r="Q2162">
        <v>3</v>
      </c>
      <c r="R2162">
        <v>3</v>
      </c>
      <c r="S2162">
        <v>23</v>
      </c>
      <c r="T2162">
        <v>12</v>
      </c>
      <c r="U2162">
        <v>0</v>
      </c>
      <c r="V2162">
        <v>5</v>
      </c>
      <c r="W2162">
        <v>4</v>
      </c>
      <c r="X2162">
        <v>0</v>
      </c>
      <c r="Y2162">
        <v>0</v>
      </c>
      <c r="Z2162">
        <v>0</v>
      </c>
      <c r="AA2162">
        <v>0</v>
      </c>
      <c r="AB2162">
        <v>71</v>
      </c>
      <c r="AC2162">
        <v>2</v>
      </c>
      <c r="AD2162">
        <v>0</v>
      </c>
      <c r="AE2162">
        <v>0</v>
      </c>
      <c r="AF2162">
        <v>0</v>
      </c>
      <c r="AG2162">
        <v>2</v>
      </c>
      <c r="AH2162">
        <v>0</v>
      </c>
      <c r="AI2162">
        <v>5</v>
      </c>
      <c r="AJ2162">
        <v>0</v>
      </c>
      <c r="AK2162">
        <v>2</v>
      </c>
      <c r="AL2162">
        <v>1</v>
      </c>
      <c r="AM2162">
        <v>8</v>
      </c>
      <c r="AN2162">
        <v>0</v>
      </c>
      <c r="AO2162">
        <v>0</v>
      </c>
      <c r="AP2162">
        <v>3</v>
      </c>
      <c r="AQ2162">
        <v>2</v>
      </c>
      <c r="AR2162">
        <v>1</v>
      </c>
      <c r="AS2162">
        <v>0</v>
      </c>
      <c r="AT2162">
        <v>1</v>
      </c>
      <c r="AU2162">
        <v>9</v>
      </c>
      <c r="AV2162">
        <v>1</v>
      </c>
      <c r="AW2162">
        <v>11</v>
      </c>
      <c r="AX2162">
        <v>9</v>
      </c>
      <c r="AY2162">
        <v>21</v>
      </c>
      <c r="AZ2162">
        <v>6</v>
      </c>
      <c r="BA2162">
        <v>17</v>
      </c>
      <c r="BB2162">
        <v>2</v>
      </c>
      <c r="BC2162">
        <v>13</v>
      </c>
      <c r="BD2162">
        <v>0</v>
      </c>
      <c r="BE2162">
        <v>1</v>
      </c>
      <c r="BF2162">
        <v>1</v>
      </c>
      <c r="BG2162">
        <v>0</v>
      </c>
      <c r="BH2162">
        <v>8</v>
      </c>
      <c r="BI2162">
        <v>17</v>
      </c>
      <c r="BJ2162">
        <v>8</v>
      </c>
      <c r="BK2162">
        <v>0</v>
      </c>
      <c r="BL2162">
        <v>1</v>
      </c>
      <c r="BM2162">
        <v>2</v>
      </c>
      <c r="BN2162">
        <v>1</v>
      </c>
      <c r="BO2162">
        <v>21</v>
      </c>
      <c r="BP2162">
        <v>0</v>
      </c>
      <c r="BQ2162">
        <v>0</v>
      </c>
      <c r="BR2162">
        <v>0</v>
      </c>
      <c r="BS2162">
        <v>3</v>
      </c>
      <c r="BT2162">
        <v>126</v>
      </c>
      <c r="BU2162" t="s">
        <v>2148</v>
      </c>
    </row>
    <row r="2163" spans="1:73">
      <c r="A2163" t="s">
        <v>2020</v>
      </c>
      <c r="B2163" t="s">
        <v>2021</v>
      </c>
      <c r="C2163">
        <v>129</v>
      </c>
      <c r="D2163" t="s">
        <v>119</v>
      </c>
      <c r="E2163" t="s">
        <v>2049</v>
      </c>
      <c r="F2163" t="s">
        <v>101</v>
      </c>
      <c r="G2163">
        <v>0</v>
      </c>
      <c r="H2163">
        <v>1</v>
      </c>
      <c r="I2163">
        <v>0</v>
      </c>
      <c r="J2163">
        <v>0</v>
      </c>
      <c r="K2163">
        <v>0</v>
      </c>
      <c r="L2163">
        <v>0</v>
      </c>
      <c r="M2163">
        <v>0</v>
      </c>
      <c r="N2163">
        <v>0</v>
      </c>
      <c r="O2163">
        <v>0</v>
      </c>
      <c r="P2163">
        <v>0</v>
      </c>
      <c r="Q2163">
        <v>0</v>
      </c>
      <c r="R2163">
        <v>0</v>
      </c>
      <c r="S2163">
        <v>2</v>
      </c>
      <c r="T2163">
        <v>0</v>
      </c>
      <c r="U2163">
        <v>0</v>
      </c>
      <c r="V2163">
        <v>1</v>
      </c>
      <c r="W2163">
        <v>1</v>
      </c>
      <c r="X2163">
        <v>0</v>
      </c>
      <c r="Y2163">
        <v>0</v>
      </c>
      <c r="Z2163">
        <v>0</v>
      </c>
      <c r="AA2163">
        <v>0</v>
      </c>
      <c r="AB2163">
        <v>3</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1</v>
      </c>
      <c r="AZ2163">
        <v>1</v>
      </c>
      <c r="BA2163">
        <v>0</v>
      </c>
      <c r="BB2163">
        <v>0</v>
      </c>
      <c r="BC2163">
        <v>0</v>
      </c>
      <c r="BD2163">
        <v>0</v>
      </c>
      <c r="BE2163">
        <v>0</v>
      </c>
      <c r="BF2163">
        <v>0</v>
      </c>
      <c r="BG2163">
        <v>0</v>
      </c>
      <c r="BH2163">
        <v>0</v>
      </c>
      <c r="BI2163">
        <v>0</v>
      </c>
      <c r="BJ2163">
        <v>0</v>
      </c>
      <c r="BK2163">
        <v>0</v>
      </c>
      <c r="BL2163">
        <v>0</v>
      </c>
      <c r="BM2163">
        <v>0</v>
      </c>
      <c r="BN2163">
        <v>0</v>
      </c>
      <c r="BO2163">
        <v>1</v>
      </c>
      <c r="BP2163">
        <v>0</v>
      </c>
      <c r="BQ2163">
        <v>0</v>
      </c>
      <c r="BR2163">
        <v>0</v>
      </c>
      <c r="BS2163">
        <v>1</v>
      </c>
      <c r="BT2163">
        <v>5</v>
      </c>
      <c r="BU2163" t="s">
        <v>2149</v>
      </c>
    </row>
    <row r="2164" spans="1:73">
      <c r="A2164" t="s">
        <v>2020</v>
      </c>
      <c r="B2164" t="s">
        <v>2021</v>
      </c>
      <c r="C2164">
        <v>130</v>
      </c>
      <c r="D2164" t="s">
        <v>119</v>
      </c>
      <c r="E2164" t="s">
        <v>78</v>
      </c>
      <c r="F2164" t="s">
        <v>77</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1</v>
      </c>
      <c r="BT2164">
        <v>2</v>
      </c>
      <c r="BU2164" t="s">
        <v>2086</v>
      </c>
    </row>
    <row r="2165" spans="1:73">
      <c r="A2165" t="s">
        <v>2020</v>
      </c>
      <c r="B2165" t="s">
        <v>2021</v>
      </c>
      <c r="C2165">
        <v>131</v>
      </c>
      <c r="D2165" t="s">
        <v>119</v>
      </c>
      <c r="E2165" t="s">
        <v>2049</v>
      </c>
      <c r="F2165" t="s">
        <v>101</v>
      </c>
      <c r="G2165">
        <v>1</v>
      </c>
      <c r="H2165">
        <v>1</v>
      </c>
      <c r="I2165">
        <v>4</v>
      </c>
      <c r="J2165">
        <v>0</v>
      </c>
      <c r="K2165">
        <v>0</v>
      </c>
      <c r="L2165">
        <v>4</v>
      </c>
      <c r="M2165">
        <v>0</v>
      </c>
      <c r="N2165">
        <v>7</v>
      </c>
      <c r="O2165">
        <v>0</v>
      </c>
      <c r="P2165">
        <v>0</v>
      </c>
      <c r="Q2165">
        <v>0</v>
      </c>
      <c r="R2165">
        <v>0</v>
      </c>
      <c r="S2165">
        <v>8</v>
      </c>
      <c r="T2165">
        <v>1</v>
      </c>
      <c r="U2165">
        <v>0</v>
      </c>
      <c r="V2165">
        <v>3</v>
      </c>
      <c r="W2165">
        <v>1</v>
      </c>
      <c r="X2165">
        <v>0</v>
      </c>
      <c r="Y2165">
        <v>0</v>
      </c>
      <c r="Z2165">
        <v>0</v>
      </c>
      <c r="AA2165">
        <v>0</v>
      </c>
      <c r="AB2165">
        <v>27</v>
      </c>
      <c r="AC2165">
        <v>1</v>
      </c>
      <c r="AD2165">
        <v>0</v>
      </c>
      <c r="AE2165">
        <v>0</v>
      </c>
      <c r="AF2165">
        <v>0</v>
      </c>
      <c r="AG2165">
        <v>0</v>
      </c>
      <c r="AH2165">
        <v>0</v>
      </c>
      <c r="AI2165">
        <v>1</v>
      </c>
      <c r="AJ2165">
        <v>0</v>
      </c>
      <c r="AK2165">
        <v>0</v>
      </c>
      <c r="AL2165">
        <v>2</v>
      </c>
      <c r="AM2165">
        <v>4</v>
      </c>
      <c r="AN2165">
        <v>0</v>
      </c>
      <c r="AO2165">
        <v>1</v>
      </c>
      <c r="AP2165">
        <v>0</v>
      </c>
      <c r="AQ2165">
        <v>0</v>
      </c>
      <c r="AR2165">
        <v>0</v>
      </c>
      <c r="AS2165">
        <v>0</v>
      </c>
      <c r="AT2165">
        <v>0</v>
      </c>
      <c r="AU2165">
        <v>6</v>
      </c>
      <c r="AV2165">
        <v>0</v>
      </c>
      <c r="AW2165">
        <v>4</v>
      </c>
      <c r="AX2165">
        <v>1</v>
      </c>
      <c r="AY2165">
        <v>5</v>
      </c>
      <c r="AZ2165">
        <v>7</v>
      </c>
      <c r="BA2165">
        <v>7</v>
      </c>
      <c r="BB2165">
        <v>0</v>
      </c>
      <c r="BC2165">
        <v>1</v>
      </c>
      <c r="BD2165">
        <v>0</v>
      </c>
      <c r="BE2165">
        <v>0</v>
      </c>
      <c r="BF2165">
        <v>0</v>
      </c>
      <c r="BG2165">
        <v>0</v>
      </c>
      <c r="BH2165">
        <v>2</v>
      </c>
      <c r="BI2165">
        <v>4</v>
      </c>
      <c r="BJ2165">
        <v>0</v>
      </c>
      <c r="BK2165">
        <v>0</v>
      </c>
      <c r="BL2165">
        <v>1</v>
      </c>
      <c r="BM2165">
        <v>0</v>
      </c>
      <c r="BN2165">
        <v>1</v>
      </c>
      <c r="BO2165">
        <v>15</v>
      </c>
      <c r="BP2165">
        <v>1</v>
      </c>
      <c r="BQ2165">
        <v>0</v>
      </c>
      <c r="BR2165">
        <v>0</v>
      </c>
      <c r="BS2165">
        <v>3</v>
      </c>
      <c r="BT2165">
        <v>46</v>
      </c>
      <c r="BU2165" t="s">
        <v>2150</v>
      </c>
    </row>
    <row r="2166" spans="1:73">
      <c r="A2166" t="s">
        <v>2020</v>
      </c>
      <c r="B2166" t="s">
        <v>2021</v>
      </c>
      <c r="C2166">
        <v>132</v>
      </c>
      <c r="D2166" t="s">
        <v>119</v>
      </c>
      <c r="E2166" t="s">
        <v>2041</v>
      </c>
      <c r="F2166" t="s">
        <v>92</v>
      </c>
      <c r="G2166">
        <v>0</v>
      </c>
      <c r="H2166">
        <v>2</v>
      </c>
      <c r="I2166">
        <v>0</v>
      </c>
      <c r="J2166">
        <v>0</v>
      </c>
      <c r="K2166">
        <v>0</v>
      </c>
      <c r="L2166">
        <v>0</v>
      </c>
      <c r="M2166">
        <v>0</v>
      </c>
      <c r="N2166">
        <v>3</v>
      </c>
      <c r="O2166">
        <v>0</v>
      </c>
      <c r="P2166">
        <v>0</v>
      </c>
      <c r="Q2166">
        <v>1</v>
      </c>
      <c r="R2166">
        <v>0</v>
      </c>
      <c r="S2166">
        <v>4</v>
      </c>
      <c r="T2166">
        <v>3</v>
      </c>
      <c r="U2166">
        <v>0</v>
      </c>
      <c r="V2166">
        <v>1</v>
      </c>
      <c r="W2166">
        <v>0</v>
      </c>
      <c r="X2166">
        <v>0</v>
      </c>
      <c r="Y2166">
        <v>0</v>
      </c>
      <c r="Z2166">
        <v>0</v>
      </c>
      <c r="AA2166">
        <v>0</v>
      </c>
      <c r="AB2166">
        <v>8</v>
      </c>
      <c r="AC2166">
        <v>0</v>
      </c>
      <c r="AD2166">
        <v>0</v>
      </c>
      <c r="AE2166">
        <v>0</v>
      </c>
      <c r="AF2166">
        <v>0</v>
      </c>
      <c r="AG2166">
        <v>0</v>
      </c>
      <c r="AH2166">
        <v>0</v>
      </c>
      <c r="AI2166">
        <v>2</v>
      </c>
      <c r="AJ2166">
        <v>0</v>
      </c>
      <c r="AK2166">
        <v>0</v>
      </c>
      <c r="AL2166">
        <v>0</v>
      </c>
      <c r="AM2166">
        <v>0</v>
      </c>
      <c r="AN2166">
        <v>0</v>
      </c>
      <c r="AO2166">
        <v>0</v>
      </c>
      <c r="AP2166">
        <v>0</v>
      </c>
      <c r="AQ2166">
        <v>0</v>
      </c>
      <c r="AR2166">
        <v>0</v>
      </c>
      <c r="AS2166">
        <v>0</v>
      </c>
      <c r="AT2166">
        <v>0</v>
      </c>
      <c r="AU2166">
        <v>1</v>
      </c>
      <c r="AV2166">
        <v>0</v>
      </c>
      <c r="AW2166">
        <v>0</v>
      </c>
      <c r="AX2166">
        <v>1</v>
      </c>
      <c r="AY2166">
        <v>0</v>
      </c>
      <c r="AZ2166">
        <v>1</v>
      </c>
      <c r="BA2166">
        <v>2</v>
      </c>
      <c r="BB2166">
        <v>0</v>
      </c>
      <c r="BC2166">
        <v>0</v>
      </c>
      <c r="BD2166">
        <v>0</v>
      </c>
      <c r="BE2166">
        <v>0</v>
      </c>
      <c r="BF2166">
        <v>0</v>
      </c>
      <c r="BG2166">
        <v>0</v>
      </c>
      <c r="BH2166">
        <v>0</v>
      </c>
      <c r="BI2166">
        <v>1</v>
      </c>
      <c r="BJ2166">
        <v>0</v>
      </c>
      <c r="BK2166">
        <v>0</v>
      </c>
      <c r="BL2166">
        <v>0</v>
      </c>
      <c r="BM2166">
        <v>0</v>
      </c>
      <c r="BN2166">
        <v>0</v>
      </c>
      <c r="BO2166">
        <v>3</v>
      </c>
      <c r="BP2166">
        <v>1</v>
      </c>
      <c r="BQ2166">
        <v>0</v>
      </c>
      <c r="BR2166">
        <v>0</v>
      </c>
      <c r="BS2166">
        <v>1</v>
      </c>
      <c r="BT2166">
        <v>8</v>
      </c>
      <c r="BU2166" t="s">
        <v>2151</v>
      </c>
    </row>
    <row r="2167" spans="1:73">
      <c r="A2167" t="s">
        <v>2020</v>
      </c>
      <c r="B2167" t="s">
        <v>2021</v>
      </c>
      <c r="C2167">
        <v>133</v>
      </c>
      <c r="D2167" t="s">
        <v>119</v>
      </c>
      <c r="E2167" t="s">
        <v>2049</v>
      </c>
      <c r="F2167" t="s">
        <v>101</v>
      </c>
      <c r="G2167">
        <v>0</v>
      </c>
      <c r="H2167">
        <v>19</v>
      </c>
      <c r="I2167">
        <v>2</v>
      </c>
      <c r="J2167">
        <v>0</v>
      </c>
      <c r="K2167">
        <v>0</v>
      </c>
      <c r="L2167">
        <v>13</v>
      </c>
      <c r="M2167">
        <v>0</v>
      </c>
      <c r="N2167">
        <v>12</v>
      </c>
      <c r="O2167">
        <v>0</v>
      </c>
      <c r="P2167">
        <v>0</v>
      </c>
      <c r="Q2167">
        <v>0</v>
      </c>
      <c r="R2167">
        <v>0</v>
      </c>
      <c r="S2167">
        <v>31</v>
      </c>
      <c r="T2167">
        <v>12</v>
      </c>
      <c r="U2167">
        <v>0</v>
      </c>
      <c r="V2167">
        <v>3</v>
      </c>
      <c r="W2167">
        <v>7</v>
      </c>
      <c r="X2167">
        <v>0</v>
      </c>
      <c r="Y2167">
        <v>0</v>
      </c>
      <c r="Z2167">
        <v>1</v>
      </c>
      <c r="AA2167">
        <v>0</v>
      </c>
      <c r="AB2167">
        <v>122</v>
      </c>
      <c r="AC2167">
        <v>1</v>
      </c>
      <c r="AD2167">
        <v>0</v>
      </c>
      <c r="AE2167">
        <v>1</v>
      </c>
      <c r="AF2167">
        <v>0</v>
      </c>
      <c r="AG2167">
        <v>0</v>
      </c>
      <c r="AH2167">
        <v>4</v>
      </c>
      <c r="AI2167">
        <v>10</v>
      </c>
      <c r="AJ2167">
        <v>0</v>
      </c>
      <c r="AK2167">
        <v>1</v>
      </c>
      <c r="AL2167">
        <v>4</v>
      </c>
      <c r="AM2167">
        <v>14</v>
      </c>
      <c r="AN2167">
        <v>0</v>
      </c>
      <c r="AO2167">
        <v>2</v>
      </c>
      <c r="AP2167">
        <v>2</v>
      </c>
      <c r="AQ2167">
        <v>3</v>
      </c>
      <c r="AR2167">
        <v>0</v>
      </c>
      <c r="AS2167">
        <v>0</v>
      </c>
      <c r="AT2167">
        <v>1</v>
      </c>
      <c r="AU2167">
        <v>2</v>
      </c>
      <c r="AV2167">
        <v>1</v>
      </c>
      <c r="AW2167">
        <v>2</v>
      </c>
      <c r="AX2167">
        <v>19</v>
      </c>
      <c r="AY2167">
        <v>38</v>
      </c>
      <c r="AZ2167">
        <v>20</v>
      </c>
      <c r="BA2167">
        <v>33</v>
      </c>
      <c r="BB2167">
        <v>2</v>
      </c>
      <c r="BC2167">
        <v>28</v>
      </c>
      <c r="BD2167">
        <v>0</v>
      </c>
      <c r="BE2167">
        <v>0</v>
      </c>
      <c r="BF2167">
        <v>0</v>
      </c>
      <c r="BG2167">
        <v>0</v>
      </c>
      <c r="BH2167">
        <v>0</v>
      </c>
      <c r="BI2167">
        <v>30</v>
      </c>
      <c r="BJ2167">
        <v>18</v>
      </c>
      <c r="BK2167">
        <v>0</v>
      </c>
      <c r="BL2167">
        <v>6</v>
      </c>
      <c r="BM2167">
        <v>0</v>
      </c>
      <c r="BN2167">
        <v>6</v>
      </c>
      <c r="BO2167">
        <v>25</v>
      </c>
      <c r="BP2167">
        <v>6</v>
      </c>
      <c r="BQ2167">
        <v>1</v>
      </c>
      <c r="BR2167">
        <v>4</v>
      </c>
      <c r="BS2167">
        <v>6</v>
      </c>
      <c r="BT2167">
        <v>191</v>
      </c>
      <c r="BU2167" t="s">
        <v>2152</v>
      </c>
    </row>
    <row r="2168" spans="1:73">
      <c r="A2168" t="s">
        <v>2020</v>
      </c>
      <c r="B2168" t="s">
        <v>2021</v>
      </c>
      <c r="C2168">
        <v>134</v>
      </c>
      <c r="D2168" t="s">
        <v>119</v>
      </c>
      <c r="E2168" t="s">
        <v>78</v>
      </c>
      <c r="F2168" t="s">
        <v>77</v>
      </c>
      <c r="G2168">
        <v>0</v>
      </c>
      <c r="H2168">
        <v>2</v>
      </c>
      <c r="I2168">
        <v>0</v>
      </c>
      <c r="J2168">
        <v>0</v>
      </c>
      <c r="K2168">
        <v>0</v>
      </c>
      <c r="L2168">
        <v>5</v>
      </c>
      <c r="M2168">
        <v>0</v>
      </c>
      <c r="N2168">
        <v>3</v>
      </c>
      <c r="O2168">
        <v>0</v>
      </c>
      <c r="P2168">
        <v>0</v>
      </c>
      <c r="Q2168">
        <v>0</v>
      </c>
      <c r="R2168">
        <v>0</v>
      </c>
      <c r="S2168">
        <v>4</v>
      </c>
      <c r="T2168">
        <v>1</v>
      </c>
      <c r="U2168">
        <v>0</v>
      </c>
      <c r="V2168">
        <v>2</v>
      </c>
      <c r="W2168">
        <v>1</v>
      </c>
      <c r="X2168">
        <v>0</v>
      </c>
      <c r="Y2168">
        <v>0</v>
      </c>
      <c r="Z2168">
        <v>0</v>
      </c>
      <c r="AA2168">
        <v>0</v>
      </c>
      <c r="AB2168">
        <v>18</v>
      </c>
      <c r="AC2168">
        <v>0</v>
      </c>
      <c r="AD2168">
        <v>0</v>
      </c>
      <c r="AE2168">
        <v>0</v>
      </c>
      <c r="AF2168">
        <v>0</v>
      </c>
      <c r="AG2168">
        <v>0</v>
      </c>
      <c r="AH2168">
        <v>0</v>
      </c>
      <c r="AI2168">
        <v>1</v>
      </c>
      <c r="AJ2168">
        <v>0</v>
      </c>
      <c r="AK2168">
        <v>0</v>
      </c>
      <c r="AL2168">
        <v>0</v>
      </c>
      <c r="AM2168">
        <v>0</v>
      </c>
      <c r="AN2168">
        <v>0</v>
      </c>
      <c r="AO2168">
        <v>0</v>
      </c>
      <c r="AP2168">
        <v>0</v>
      </c>
      <c r="AQ2168">
        <v>0</v>
      </c>
      <c r="AR2168">
        <v>0</v>
      </c>
      <c r="AS2168">
        <v>0</v>
      </c>
      <c r="AT2168">
        <v>0</v>
      </c>
      <c r="AU2168">
        <v>0</v>
      </c>
      <c r="AV2168">
        <v>2</v>
      </c>
      <c r="AW2168">
        <v>0</v>
      </c>
      <c r="AX2168">
        <v>3</v>
      </c>
      <c r="AY2168">
        <v>2</v>
      </c>
      <c r="AZ2168">
        <v>2</v>
      </c>
      <c r="BA2168">
        <v>3</v>
      </c>
      <c r="BB2168">
        <v>1</v>
      </c>
      <c r="BC2168">
        <v>5</v>
      </c>
      <c r="BD2168">
        <v>0</v>
      </c>
      <c r="BE2168">
        <v>0</v>
      </c>
      <c r="BF2168">
        <v>2</v>
      </c>
      <c r="BG2168">
        <v>0</v>
      </c>
      <c r="BH2168">
        <v>0</v>
      </c>
      <c r="BI2168">
        <v>4</v>
      </c>
      <c r="BJ2168">
        <v>4</v>
      </c>
      <c r="BK2168">
        <v>0</v>
      </c>
      <c r="BL2168">
        <v>0</v>
      </c>
      <c r="BM2168">
        <v>0</v>
      </c>
      <c r="BN2168">
        <v>0</v>
      </c>
      <c r="BO2168">
        <v>4</v>
      </c>
      <c r="BP2168">
        <v>0</v>
      </c>
      <c r="BQ2168">
        <v>0</v>
      </c>
      <c r="BR2168">
        <v>3</v>
      </c>
      <c r="BS2168">
        <v>2</v>
      </c>
      <c r="BT2168">
        <v>33</v>
      </c>
      <c r="BU2168" t="s">
        <v>2153</v>
      </c>
    </row>
    <row r="2169" spans="1:73">
      <c r="A2169" t="s">
        <v>2020</v>
      </c>
      <c r="B2169" t="s">
        <v>2021</v>
      </c>
      <c r="C2169">
        <v>135</v>
      </c>
      <c r="D2169" t="s">
        <v>119</v>
      </c>
      <c r="E2169" t="s">
        <v>183</v>
      </c>
      <c r="F2169" t="s">
        <v>184</v>
      </c>
      <c r="G2169">
        <v>0</v>
      </c>
      <c r="H2169">
        <v>6</v>
      </c>
      <c r="I2169">
        <v>0</v>
      </c>
      <c r="J2169">
        <v>0</v>
      </c>
      <c r="K2169">
        <v>0</v>
      </c>
      <c r="L2169">
        <v>4</v>
      </c>
      <c r="M2169">
        <v>0</v>
      </c>
      <c r="N2169">
        <v>6</v>
      </c>
      <c r="O2169">
        <v>0</v>
      </c>
      <c r="P2169">
        <v>0</v>
      </c>
      <c r="Q2169">
        <v>0</v>
      </c>
      <c r="R2169">
        <v>0</v>
      </c>
      <c r="S2169">
        <v>5</v>
      </c>
      <c r="T2169">
        <v>2</v>
      </c>
      <c r="U2169">
        <v>0</v>
      </c>
      <c r="V2169">
        <v>1</v>
      </c>
      <c r="W2169">
        <v>1</v>
      </c>
      <c r="X2169">
        <v>0</v>
      </c>
      <c r="Y2169">
        <v>0</v>
      </c>
      <c r="Z2169">
        <v>0</v>
      </c>
      <c r="AA2169">
        <v>0</v>
      </c>
      <c r="AB2169">
        <v>30</v>
      </c>
      <c r="AC2169">
        <v>1</v>
      </c>
      <c r="AD2169">
        <v>0</v>
      </c>
      <c r="AE2169">
        <v>0</v>
      </c>
      <c r="AF2169">
        <v>0</v>
      </c>
      <c r="AG2169">
        <v>0</v>
      </c>
      <c r="AH2169">
        <v>2</v>
      </c>
      <c r="AI2169">
        <v>1</v>
      </c>
      <c r="AJ2169">
        <v>0</v>
      </c>
      <c r="AK2169">
        <v>0</v>
      </c>
      <c r="AL2169">
        <v>2</v>
      </c>
      <c r="AM2169">
        <v>3</v>
      </c>
      <c r="AN2169">
        <v>0</v>
      </c>
      <c r="AO2169">
        <v>0</v>
      </c>
      <c r="AP2169">
        <v>0</v>
      </c>
      <c r="AQ2169">
        <v>0</v>
      </c>
      <c r="AR2169">
        <v>0</v>
      </c>
      <c r="AS2169">
        <v>0</v>
      </c>
      <c r="AT2169">
        <v>0</v>
      </c>
      <c r="AU2169">
        <v>0</v>
      </c>
      <c r="AV2169">
        <v>0</v>
      </c>
      <c r="AW2169">
        <v>0</v>
      </c>
      <c r="AX2169">
        <v>3</v>
      </c>
      <c r="AY2169">
        <v>6</v>
      </c>
      <c r="AZ2169">
        <v>2</v>
      </c>
      <c r="BA2169">
        <v>7</v>
      </c>
      <c r="BB2169">
        <v>0</v>
      </c>
      <c r="BC2169">
        <v>8</v>
      </c>
      <c r="BD2169">
        <v>0</v>
      </c>
      <c r="BE2169">
        <v>0</v>
      </c>
      <c r="BF2169">
        <v>0</v>
      </c>
      <c r="BG2169">
        <v>0</v>
      </c>
      <c r="BH2169">
        <v>0</v>
      </c>
      <c r="BI2169">
        <v>1</v>
      </c>
      <c r="BJ2169">
        <v>4</v>
      </c>
      <c r="BK2169">
        <v>0</v>
      </c>
      <c r="BL2169">
        <v>1</v>
      </c>
      <c r="BM2169">
        <v>0</v>
      </c>
      <c r="BN2169">
        <v>3</v>
      </c>
      <c r="BO2169">
        <v>6</v>
      </c>
      <c r="BP2169">
        <v>0</v>
      </c>
      <c r="BQ2169">
        <v>1</v>
      </c>
      <c r="BR2169">
        <v>1</v>
      </c>
      <c r="BS2169">
        <v>4</v>
      </c>
      <c r="BT2169">
        <v>43</v>
      </c>
      <c r="BU2169" t="s">
        <v>2154</v>
      </c>
    </row>
    <row r="2170" spans="1:73">
      <c r="A2170" t="s">
        <v>2020</v>
      </c>
      <c r="B2170" t="s">
        <v>2021</v>
      </c>
      <c r="C2170">
        <v>136</v>
      </c>
      <c r="D2170" t="s">
        <v>119</v>
      </c>
      <c r="E2170" t="s">
        <v>78</v>
      </c>
      <c r="F2170" t="s">
        <v>77</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0</v>
      </c>
      <c r="BS2170">
        <v>1</v>
      </c>
      <c r="BT2170">
        <v>2</v>
      </c>
      <c r="BU2170" t="s">
        <v>2082</v>
      </c>
    </row>
    <row r="2171" spans="1:73">
      <c r="A2171" t="s">
        <v>2020</v>
      </c>
      <c r="B2171" t="s">
        <v>2021</v>
      </c>
      <c r="C2171">
        <v>137</v>
      </c>
      <c r="D2171" t="s">
        <v>119</v>
      </c>
      <c r="E2171" t="s">
        <v>2041</v>
      </c>
      <c r="F2171" t="s">
        <v>92</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1</v>
      </c>
      <c r="BT2171">
        <v>3</v>
      </c>
      <c r="BU2171" t="s">
        <v>220</v>
      </c>
    </row>
    <row r="2172" spans="1:73">
      <c r="A2172" t="s">
        <v>2020</v>
      </c>
      <c r="B2172" t="s">
        <v>2021</v>
      </c>
      <c r="C2172">
        <v>138</v>
      </c>
      <c r="D2172" t="s">
        <v>119</v>
      </c>
      <c r="E2172" t="s">
        <v>78</v>
      </c>
      <c r="F2172" t="s">
        <v>77</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1</v>
      </c>
      <c r="BT2172">
        <v>2</v>
      </c>
      <c r="BU2172" t="s">
        <v>2088</v>
      </c>
    </row>
    <row r="2173" spans="1:73">
      <c r="A2173" t="s">
        <v>2020</v>
      </c>
      <c r="B2173" t="s">
        <v>2021</v>
      </c>
      <c r="C2173">
        <v>139</v>
      </c>
      <c r="D2173" t="s">
        <v>119</v>
      </c>
      <c r="E2173" t="s">
        <v>2041</v>
      </c>
      <c r="F2173" t="s">
        <v>92</v>
      </c>
      <c r="G2173">
        <v>0</v>
      </c>
      <c r="H2173">
        <v>12</v>
      </c>
      <c r="I2173">
        <v>5</v>
      </c>
      <c r="J2173">
        <v>1</v>
      </c>
      <c r="K2173">
        <v>0</v>
      </c>
      <c r="L2173">
        <v>12</v>
      </c>
      <c r="M2173">
        <v>0</v>
      </c>
      <c r="N2173">
        <v>16</v>
      </c>
      <c r="O2173">
        <v>2</v>
      </c>
      <c r="P2173">
        <v>0</v>
      </c>
      <c r="Q2173">
        <v>3</v>
      </c>
      <c r="R2173">
        <v>1</v>
      </c>
      <c r="S2173">
        <v>45</v>
      </c>
      <c r="T2173">
        <v>23</v>
      </c>
      <c r="U2173">
        <v>0</v>
      </c>
      <c r="V2173">
        <v>6</v>
      </c>
      <c r="W2173">
        <v>6</v>
      </c>
      <c r="X2173">
        <v>0</v>
      </c>
      <c r="Y2173">
        <v>0</v>
      </c>
      <c r="Z2173">
        <v>0</v>
      </c>
      <c r="AA2173">
        <v>0</v>
      </c>
      <c r="AB2173">
        <v>123</v>
      </c>
      <c r="AC2173">
        <v>3</v>
      </c>
      <c r="AD2173">
        <v>2</v>
      </c>
      <c r="AE2173">
        <v>0</v>
      </c>
      <c r="AF2173">
        <v>0</v>
      </c>
      <c r="AG2173">
        <v>1</v>
      </c>
      <c r="AH2173">
        <v>0</v>
      </c>
      <c r="AI2173">
        <v>18</v>
      </c>
      <c r="AJ2173">
        <v>0</v>
      </c>
      <c r="AK2173">
        <v>0</v>
      </c>
      <c r="AL2173">
        <v>5</v>
      </c>
      <c r="AM2173">
        <v>16</v>
      </c>
      <c r="AN2173">
        <v>5</v>
      </c>
      <c r="AO2173">
        <v>1</v>
      </c>
      <c r="AP2173">
        <v>2</v>
      </c>
      <c r="AQ2173">
        <v>3</v>
      </c>
      <c r="AR2173">
        <v>1</v>
      </c>
      <c r="AS2173">
        <v>0</v>
      </c>
      <c r="AT2173">
        <v>1</v>
      </c>
      <c r="AU2173">
        <v>2</v>
      </c>
      <c r="AV2173">
        <v>0</v>
      </c>
      <c r="AW2173">
        <v>3</v>
      </c>
      <c r="AX2173">
        <v>14</v>
      </c>
      <c r="AY2173">
        <v>33</v>
      </c>
      <c r="AZ2173">
        <v>25</v>
      </c>
      <c r="BA2173">
        <v>32</v>
      </c>
      <c r="BB2173">
        <v>6</v>
      </c>
      <c r="BC2173">
        <v>14</v>
      </c>
      <c r="BD2173">
        <v>0</v>
      </c>
      <c r="BE2173">
        <v>0</v>
      </c>
      <c r="BF2173">
        <v>0</v>
      </c>
      <c r="BG2173">
        <v>0</v>
      </c>
      <c r="BH2173">
        <v>0</v>
      </c>
      <c r="BI2173">
        <v>17</v>
      </c>
      <c r="BJ2173">
        <v>9</v>
      </c>
      <c r="BK2173">
        <v>0</v>
      </c>
      <c r="BL2173">
        <v>6</v>
      </c>
      <c r="BM2173">
        <v>3</v>
      </c>
      <c r="BN2173">
        <v>1</v>
      </c>
      <c r="BO2173">
        <v>33</v>
      </c>
      <c r="BP2173">
        <v>3</v>
      </c>
      <c r="BQ2173">
        <v>0</v>
      </c>
      <c r="BR2173">
        <v>3</v>
      </c>
      <c r="BS2173">
        <v>13</v>
      </c>
      <c r="BT2173">
        <v>217</v>
      </c>
      <c r="BU2173" t="s">
        <v>2155</v>
      </c>
    </row>
    <row r="2174" spans="1:73">
      <c r="A2174" t="s">
        <v>2020</v>
      </c>
      <c r="B2174" t="s">
        <v>2021</v>
      </c>
      <c r="C2174">
        <v>140</v>
      </c>
      <c r="D2174" t="s">
        <v>119</v>
      </c>
      <c r="E2174" t="s">
        <v>78</v>
      </c>
      <c r="F2174" t="s">
        <v>77</v>
      </c>
      <c r="G2174">
        <v>0</v>
      </c>
      <c r="H2174">
        <v>0</v>
      </c>
      <c r="I2174">
        <v>0</v>
      </c>
      <c r="J2174">
        <v>0</v>
      </c>
      <c r="K2174">
        <v>0</v>
      </c>
      <c r="L2174">
        <v>0</v>
      </c>
      <c r="M2174">
        <v>0</v>
      </c>
      <c r="N2174">
        <v>1</v>
      </c>
      <c r="O2174">
        <v>0</v>
      </c>
      <c r="P2174">
        <v>0</v>
      </c>
      <c r="Q2174">
        <v>0</v>
      </c>
      <c r="R2174">
        <v>0</v>
      </c>
      <c r="S2174">
        <v>3</v>
      </c>
      <c r="T2174">
        <v>0</v>
      </c>
      <c r="U2174">
        <v>0</v>
      </c>
      <c r="V2174">
        <v>1</v>
      </c>
      <c r="W2174">
        <v>0</v>
      </c>
      <c r="X2174">
        <v>0</v>
      </c>
      <c r="Y2174">
        <v>0</v>
      </c>
      <c r="Z2174">
        <v>0</v>
      </c>
      <c r="AA2174">
        <v>0</v>
      </c>
      <c r="AB2174">
        <v>6</v>
      </c>
      <c r="AC2174">
        <v>1</v>
      </c>
      <c r="AD2174">
        <v>0</v>
      </c>
      <c r="AE2174">
        <v>0</v>
      </c>
      <c r="AF2174">
        <v>0</v>
      </c>
      <c r="AG2174">
        <v>0</v>
      </c>
      <c r="AH2174">
        <v>0</v>
      </c>
      <c r="AI2174">
        <v>1</v>
      </c>
      <c r="AJ2174">
        <v>0</v>
      </c>
      <c r="AK2174">
        <v>0</v>
      </c>
      <c r="AL2174">
        <v>0</v>
      </c>
      <c r="AM2174">
        <v>2</v>
      </c>
      <c r="AN2174">
        <v>0</v>
      </c>
      <c r="AO2174">
        <v>0</v>
      </c>
      <c r="AP2174">
        <v>0</v>
      </c>
      <c r="AQ2174">
        <v>0</v>
      </c>
      <c r="AR2174">
        <v>0</v>
      </c>
      <c r="AS2174">
        <v>0</v>
      </c>
      <c r="AT2174">
        <v>0</v>
      </c>
      <c r="AU2174">
        <v>0</v>
      </c>
      <c r="AV2174">
        <v>0</v>
      </c>
      <c r="AW2174">
        <v>0</v>
      </c>
      <c r="AX2174">
        <v>1</v>
      </c>
      <c r="AY2174">
        <v>1</v>
      </c>
      <c r="AZ2174">
        <v>0</v>
      </c>
      <c r="BA2174">
        <v>3</v>
      </c>
      <c r="BB2174">
        <v>1</v>
      </c>
      <c r="BC2174">
        <v>0</v>
      </c>
      <c r="BD2174">
        <v>0</v>
      </c>
      <c r="BE2174">
        <v>0</v>
      </c>
      <c r="BF2174">
        <v>0</v>
      </c>
      <c r="BG2174">
        <v>0</v>
      </c>
      <c r="BH2174">
        <v>0</v>
      </c>
      <c r="BI2174">
        <v>1</v>
      </c>
      <c r="BJ2174">
        <v>0</v>
      </c>
      <c r="BK2174">
        <v>0</v>
      </c>
      <c r="BL2174">
        <v>1</v>
      </c>
      <c r="BM2174">
        <v>0</v>
      </c>
      <c r="BN2174">
        <v>0</v>
      </c>
      <c r="BO2174">
        <v>1</v>
      </c>
      <c r="BP2174">
        <v>0</v>
      </c>
      <c r="BQ2174">
        <v>0</v>
      </c>
      <c r="BR2174">
        <v>1</v>
      </c>
      <c r="BS2174">
        <v>1</v>
      </c>
      <c r="BT2174">
        <v>11</v>
      </c>
      <c r="BU2174" t="s">
        <v>2156</v>
      </c>
    </row>
    <row r="2175" spans="1:73">
      <c r="A2175" t="s">
        <v>2020</v>
      </c>
      <c r="B2175" t="s">
        <v>2021</v>
      </c>
      <c r="C2175">
        <v>141</v>
      </c>
      <c r="D2175" t="s">
        <v>119</v>
      </c>
      <c r="E2175" t="s">
        <v>2036</v>
      </c>
      <c r="F2175" t="s">
        <v>92</v>
      </c>
      <c r="G2175">
        <v>1</v>
      </c>
      <c r="H2175">
        <v>15</v>
      </c>
      <c r="I2175">
        <v>9</v>
      </c>
      <c r="J2175">
        <v>0</v>
      </c>
      <c r="K2175">
        <v>0</v>
      </c>
      <c r="L2175">
        <v>24</v>
      </c>
      <c r="M2175">
        <v>3</v>
      </c>
      <c r="N2175">
        <v>36</v>
      </c>
      <c r="O2175">
        <v>0</v>
      </c>
      <c r="P2175">
        <v>0</v>
      </c>
      <c r="Q2175">
        <v>3</v>
      </c>
      <c r="R2175">
        <v>1</v>
      </c>
      <c r="S2175">
        <v>68</v>
      </c>
      <c r="T2175">
        <v>26</v>
      </c>
      <c r="U2175">
        <v>0</v>
      </c>
      <c r="V2175">
        <v>7</v>
      </c>
      <c r="W2175">
        <v>15</v>
      </c>
      <c r="X2175">
        <v>0</v>
      </c>
      <c r="Y2175">
        <v>0</v>
      </c>
      <c r="Z2175">
        <v>0</v>
      </c>
      <c r="AA2175">
        <v>0</v>
      </c>
      <c r="AB2175">
        <v>207</v>
      </c>
      <c r="AC2175">
        <v>3</v>
      </c>
      <c r="AD2175">
        <v>0</v>
      </c>
      <c r="AE2175">
        <v>1</v>
      </c>
      <c r="AF2175">
        <v>0</v>
      </c>
      <c r="AG2175">
        <v>2</v>
      </c>
      <c r="AH2175">
        <v>0</v>
      </c>
      <c r="AI2175">
        <v>17</v>
      </c>
      <c r="AJ2175">
        <v>0</v>
      </c>
      <c r="AK2175">
        <v>0</v>
      </c>
      <c r="AL2175">
        <v>10</v>
      </c>
      <c r="AM2175">
        <v>34</v>
      </c>
      <c r="AN2175">
        <v>0</v>
      </c>
      <c r="AO2175">
        <v>3</v>
      </c>
      <c r="AP2175">
        <v>1</v>
      </c>
      <c r="AQ2175">
        <v>8</v>
      </c>
      <c r="AR2175">
        <v>0</v>
      </c>
      <c r="AS2175">
        <v>0</v>
      </c>
      <c r="AT2175">
        <v>1</v>
      </c>
      <c r="AU2175">
        <v>5</v>
      </c>
      <c r="AV2175">
        <v>2</v>
      </c>
      <c r="AW2175">
        <v>9</v>
      </c>
      <c r="AX2175">
        <v>11</v>
      </c>
      <c r="AY2175">
        <v>43</v>
      </c>
      <c r="AZ2175">
        <v>37</v>
      </c>
      <c r="BA2175">
        <v>51</v>
      </c>
      <c r="BB2175">
        <v>8</v>
      </c>
      <c r="BC2175">
        <v>13</v>
      </c>
      <c r="BD2175">
        <v>0</v>
      </c>
      <c r="BE2175">
        <v>0</v>
      </c>
      <c r="BF2175">
        <v>1</v>
      </c>
      <c r="BG2175">
        <v>0</v>
      </c>
      <c r="BH2175">
        <v>0</v>
      </c>
      <c r="BI2175">
        <v>27</v>
      </c>
      <c r="BJ2175">
        <v>6</v>
      </c>
      <c r="BK2175">
        <v>0</v>
      </c>
      <c r="BL2175">
        <v>11</v>
      </c>
      <c r="BM2175">
        <v>8</v>
      </c>
      <c r="BN2175">
        <v>5</v>
      </c>
      <c r="BO2175">
        <v>51</v>
      </c>
      <c r="BP2175">
        <v>2</v>
      </c>
      <c r="BQ2175">
        <v>2</v>
      </c>
      <c r="BR2175">
        <v>0</v>
      </c>
      <c r="BS2175">
        <v>17</v>
      </c>
      <c r="BT2175">
        <v>313</v>
      </c>
      <c r="BU2175" t="s">
        <v>2157</v>
      </c>
    </row>
    <row r="2176" spans="1:73">
      <c r="A2176" t="s">
        <v>2020</v>
      </c>
      <c r="B2176" t="s">
        <v>2021</v>
      </c>
      <c r="C2176">
        <v>142</v>
      </c>
      <c r="D2176" t="s">
        <v>119</v>
      </c>
      <c r="E2176" t="s">
        <v>78</v>
      </c>
      <c r="F2176" t="s">
        <v>77</v>
      </c>
      <c r="G2176">
        <v>0</v>
      </c>
      <c r="H2176">
        <v>2</v>
      </c>
      <c r="I2176">
        <v>0</v>
      </c>
      <c r="J2176">
        <v>0</v>
      </c>
      <c r="K2176">
        <v>0</v>
      </c>
      <c r="L2176">
        <v>2</v>
      </c>
      <c r="M2176">
        <v>0</v>
      </c>
      <c r="N2176">
        <v>4</v>
      </c>
      <c r="O2176">
        <v>2</v>
      </c>
      <c r="P2176">
        <v>1</v>
      </c>
      <c r="Q2176">
        <v>0</v>
      </c>
      <c r="R2176">
        <v>0</v>
      </c>
      <c r="S2176">
        <v>9</v>
      </c>
      <c r="T2176">
        <v>3</v>
      </c>
      <c r="U2176">
        <v>0</v>
      </c>
      <c r="V2176">
        <v>0</v>
      </c>
      <c r="W2176">
        <v>3</v>
      </c>
      <c r="X2176">
        <v>0</v>
      </c>
      <c r="Y2176">
        <v>1</v>
      </c>
      <c r="Z2176">
        <v>0</v>
      </c>
      <c r="AA2176">
        <v>0</v>
      </c>
      <c r="AB2176">
        <v>25</v>
      </c>
      <c r="AC2176">
        <v>0</v>
      </c>
      <c r="AD2176">
        <v>0</v>
      </c>
      <c r="AE2176">
        <v>2</v>
      </c>
      <c r="AF2176">
        <v>0</v>
      </c>
      <c r="AG2176">
        <v>2</v>
      </c>
      <c r="AH2176">
        <v>7</v>
      </c>
      <c r="AI2176">
        <v>2</v>
      </c>
      <c r="AJ2176">
        <v>0</v>
      </c>
      <c r="AK2176">
        <v>0</v>
      </c>
      <c r="AL2176">
        <v>0</v>
      </c>
      <c r="AM2176">
        <v>2</v>
      </c>
      <c r="AN2176">
        <v>0</v>
      </c>
      <c r="AO2176">
        <v>0</v>
      </c>
      <c r="AP2176">
        <v>1</v>
      </c>
      <c r="AQ2176">
        <v>1</v>
      </c>
      <c r="AR2176">
        <v>0</v>
      </c>
      <c r="AS2176">
        <v>0</v>
      </c>
      <c r="AT2176">
        <v>0</v>
      </c>
      <c r="AU2176">
        <v>1</v>
      </c>
      <c r="AV2176">
        <v>3</v>
      </c>
      <c r="AW2176">
        <v>0</v>
      </c>
      <c r="AX2176">
        <v>9</v>
      </c>
      <c r="AY2176">
        <v>2</v>
      </c>
      <c r="AZ2176">
        <v>3</v>
      </c>
      <c r="BA2176">
        <v>11</v>
      </c>
      <c r="BB2176">
        <v>1</v>
      </c>
      <c r="BC2176">
        <v>4</v>
      </c>
      <c r="BD2176">
        <v>0</v>
      </c>
      <c r="BE2176">
        <v>0</v>
      </c>
      <c r="BF2176">
        <v>0</v>
      </c>
      <c r="BG2176">
        <v>0</v>
      </c>
      <c r="BH2176">
        <v>0</v>
      </c>
      <c r="BI2176">
        <v>6</v>
      </c>
      <c r="BJ2176">
        <v>1</v>
      </c>
      <c r="BK2176">
        <v>0</v>
      </c>
      <c r="BL2176">
        <v>1</v>
      </c>
      <c r="BM2176">
        <v>0</v>
      </c>
      <c r="BN2176">
        <v>0</v>
      </c>
      <c r="BO2176">
        <v>4</v>
      </c>
      <c r="BP2176">
        <v>1</v>
      </c>
      <c r="BQ2176">
        <v>0</v>
      </c>
      <c r="BR2176">
        <v>0</v>
      </c>
      <c r="BS2176">
        <v>4</v>
      </c>
      <c r="BT2176">
        <v>43</v>
      </c>
      <c r="BU2176" t="s">
        <v>2158</v>
      </c>
    </row>
    <row r="2177" spans="1:73">
      <c r="A2177" t="s">
        <v>2020</v>
      </c>
      <c r="B2177" t="s">
        <v>2021</v>
      </c>
      <c r="C2177">
        <v>143</v>
      </c>
      <c r="D2177" t="s">
        <v>119</v>
      </c>
      <c r="E2177" t="s">
        <v>183</v>
      </c>
      <c r="F2177" t="s">
        <v>184</v>
      </c>
      <c r="G2177">
        <v>0</v>
      </c>
      <c r="H2177">
        <v>0</v>
      </c>
      <c r="I2177">
        <v>0</v>
      </c>
      <c r="J2177">
        <v>0</v>
      </c>
      <c r="K2177">
        <v>0</v>
      </c>
      <c r="L2177">
        <v>1</v>
      </c>
      <c r="M2177">
        <v>0</v>
      </c>
      <c r="N2177">
        <v>0</v>
      </c>
      <c r="O2177">
        <v>0</v>
      </c>
      <c r="P2177">
        <v>0</v>
      </c>
      <c r="Q2177">
        <v>0</v>
      </c>
      <c r="R2177">
        <v>0</v>
      </c>
      <c r="S2177">
        <v>0</v>
      </c>
      <c r="T2177">
        <v>0</v>
      </c>
      <c r="U2177">
        <v>0</v>
      </c>
      <c r="V2177">
        <v>0</v>
      </c>
      <c r="W2177">
        <v>0</v>
      </c>
      <c r="X2177">
        <v>0</v>
      </c>
      <c r="Y2177">
        <v>0</v>
      </c>
      <c r="Z2177">
        <v>0</v>
      </c>
      <c r="AA2177">
        <v>0</v>
      </c>
      <c r="AB2177">
        <v>2</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1</v>
      </c>
      <c r="AZ2177">
        <v>0</v>
      </c>
      <c r="BA2177">
        <v>0</v>
      </c>
      <c r="BB2177">
        <v>0</v>
      </c>
      <c r="BC2177">
        <v>2</v>
      </c>
      <c r="BD2177">
        <v>0</v>
      </c>
      <c r="BE2177">
        <v>0</v>
      </c>
      <c r="BF2177">
        <v>0</v>
      </c>
      <c r="BG2177">
        <v>0</v>
      </c>
      <c r="BH2177">
        <v>0</v>
      </c>
      <c r="BI2177">
        <v>0</v>
      </c>
      <c r="BJ2177">
        <v>2</v>
      </c>
      <c r="BK2177">
        <v>0</v>
      </c>
      <c r="BL2177">
        <v>0</v>
      </c>
      <c r="BM2177">
        <v>0</v>
      </c>
      <c r="BN2177">
        <v>0</v>
      </c>
      <c r="BO2177">
        <v>0</v>
      </c>
      <c r="BP2177">
        <v>0</v>
      </c>
      <c r="BQ2177">
        <v>0</v>
      </c>
      <c r="BR2177">
        <v>0</v>
      </c>
      <c r="BS2177">
        <v>1</v>
      </c>
      <c r="BT2177">
        <v>4</v>
      </c>
      <c r="BU2177" t="s">
        <v>2159</v>
      </c>
    </row>
    <row r="2178" spans="1:73">
      <c r="A2178" t="s">
        <v>2020</v>
      </c>
      <c r="B2178" t="s">
        <v>2021</v>
      </c>
      <c r="C2178">
        <v>144</v>
      </c>
      <c r="D2178" t="s">
        <v>119</v>
      </c>
      <c r="E2178" t="s">
        <v>78</v>
      </c>
      <c r="F2178" t="s">
        <v>77</v>
      </c>
      <c r="G2178">
        <v>0</v>
      </c>
      <c r="H2178">
        <v>2</v>
      </c>
      <c r="I2178">
        <v>1</v>
      </c>
      <c r="J2178">
        <v>0</v>
      </c>
      <c r="K2178">
        <v>0</v>
      </c>
      <c r="L2178">
        <v>4</v>
      </c>
      <c r="M2178">
        <v>1</v>
      </c>
      <c r="N2178">
        <v>10</v>
      </c>
      <c r="O2178">
        <v>0</v>
      </c>
      <c r="P2178">
        <v>0</v>
      </c>
      <c r="Q2178">
        <v>0</v>
      </c>
      <c r="R2178">
        <v>0</v>
      </c>
      <c r="S2178">
        <v>2</v>
      </c>
      <c r="T2178">
        <v>0</v>
      </c>
      <c r="U2178">
        <v>0</v>
      </c>
      <c r="V2178">
        <v>1</v>
      </c>
      <c r="W2178">
        <v>1</v>
      </c>
      <c r="X2178">
        <v>0</v>
      </c>
      <c r="Y2178">
        <v>0</v>
      </c>
      <c r="Z2178">
        <v>0</v>
      </c>
      <c r="AA2178">
        <v>0</v>
      </c>
      <c r="AB2178">
        <v>34</v>
      </c>
      <c r="AC2178">
        <v>0</v>
      </c>
      <c r="AD2178">
        <v>0</v>
      </c>
      <c r="AE2178">
        <v>0</v>
      </c>
      <c r="AF2178">
        <v>0</v>
      </c>
      <c r="AG2178">
        <v>0</v>
      </c>
      <c r="AH2178">
        <v>2</v>
      </c>
      <c r="AI2178">
        <v>0</v>
      </c>
      <c r="AJ2178">
        <v>0</v>
      </c>
      <c r="AK2178">
        <v>0</v>
      </c>
      <c r="AL2178">
        <v>0</v>
      </c>
      <c r="AM2178">
        <v>4</v>
      </c>
      <c r="AN2178">
        <v>0</v>
      </c>
      <c r="AO2178">
        <v>0</v>
      </c>
      <c r="AP2178">
        <v>0</v>
      </c>
      <c r="AQ2178">
        <v>1</v>
      </c>
      <c r="AR2178">
        <v>0</v>
      </c>
      <c r="AS2178">
        <v>0</v>
      </c>
      <c r="AT2178">
        <v>0</v>
      </c>
      <c r="AU2178">
        <v>1</v>
      </c>
      <c r="AV2178">
        <v>1</v>
      </c>
      <c r="AW2178">
        <v>1</v>
      </c>
      <c r="AX2178">
        <v>9</v>
      </c>
      <c r="AY2178">
        <v>4</v>
      </c>
      <c r="AZ2178">
        <v>9</v>
      </c>
      <c r="BA2178">
        <v>13</v>
      </c>
      <c r="BB2178">
        <v>1</v>
      </c>
      <c r="BC2178">
        <v>2</v>
      </c>
      <c r="BD2178">
        <v>0</v>
      </c>
      <c r="BE2178">
        <v>0</v>
      </c>
      <c r="BF2178">
        <v>1</v>
      </c>
      <c r="BG2178">
        <v>0</v>
      </c>
      <c r="BH2178">
        <v>0</v>
      </c>
      <c r="BI2178">
        <v>7</v>
      </c>
      <c r="BJ2178">
        <v>2</v>
      </c>
      <c r="BK2178">
        <v>0</v>
      </c>
      <c r="BL2178">
        <v>0</v>
      </c>
      <c r="BM2178">
        <v>0</v>
      </c>
      <c r="BN2178">
        <v>0</v>
      </c>
      <c r="BO2178">
        <v>12</v>
      </c>
      <c r="BP2178">
        <v>0</v>
      </c>
      <c r="BQ2178">
        <v>0</v>
      </c>
      <c r="BR2178">
        <v>6</v>
      </c>
      <c r="BS2178">
        <v>7</v>
      </c>
      <c r="BT2178">
        <v>43</v>
      </c>
      <c r="BU2178" t="s">
        <v>2160</v>
      </c>
    </row>
    <row r="2179" spans="1:73">
      <c r="A2179" t="s">
        <v>2020</v>
      </c>
      <c r="B2179" t="s">
        <v>2021</v>
      </c>
      <c r="C2179">
        <v>145</v>
      </c>
      <c r="D2179" t="s">
        <v>119</v>
      </c>
      <c r="E2179" t="s">
        <v>245</v>
      </c>
      <c r="F2179" t="s">
        <v>184</v>
      </c>
      <c r="G2179">
        <v>0</v>
      </c>
      <c r="H2179">
        <v>2</v>
      </c>
      <c r="I2179">
        <v>6</v>
      </c>
      <c r="J2179">
        <v>0</v>
      </c>
      <c r="K2179">
        <v>0</v>
      </c>
      <c r="L2179">
        <v>4</v>
      </c>
      <c r="M2179">
        <v>0</v>
      </c>
      <c r="N2179">
        <v>3</v>
      </c>
      <c r="O2179">
        <v>0</v>
      </c>
      <c r="P2179">
        <v>0</v>
      </c>
      <c r="Q2179">
        <v>1</v>
      </c>
      <c r="R2179">
        <v>0</v>
      </c>
      <c r="S2179">
        <v>8</v>
      </c>
      <c r="T2179">
        <v>4</v>
      </c>
      <c r="U2179">
        <v>0</v>
      </c>
      <c r="V2179">
        <v>0</v>
      </c>
      <c r="W2179">
        <v>3</v>
      </c>
      <c r="X2179">
        <v>0</v>
      </c>
      <c r="Y2179">
        <v>0</v>
      </c>
      <c r="Z2179">
        <v>0</v>
      </c>
      <c r="AA2179">
        <v>0</v>
      </c>
      <c r="AB2179">
        <v>25</v>
      </c>
      <c r="AC2179">
        <v>0</v>
      </c>
      <c r="AD2179">
        <v>0</v>
      </c>
      <c r="AE2179">
        <v>0</v>
      </c>
      <c r="AF2179">
        <v>0</v>
      </c>
      <c r="AG2179">
        <v>0</v>
      </c>
      <c r="AH2179">
        <v>5</v>
      </c>
      <c r="AI2179">
        <v>3</v>
      </c>
      <c r="AJ2179">
        <v>0</v>
      </c>
      <c r="AK2179">
        <v>0</v>
      </c>
      <c r="AL2179">
        <v>1</v>
      </c>
      <c r="AM2179">
        <v>0</v>
      </c>
      <c r="AN2179">
        <v>0</v>
      </c>
      <c r="AO2179">
        <v>3</v>
      </c>
      <c r="AP2179">
        <v>1</v>
      </c>
      <c r="AQ2179">
        <v>1</v>
      </c>
      <c r="AR2179">
        <v>0</v>
      </c>
      <c r="AS2179">
        <v>0</v>
      </c>
      <c r="AT2179">
        <v>0</v>
      </c>
      <c r="AU2179">
        <v>1</v>
      </c>
      <c r="AV2179">
        <v>0</v>
      </c>
      <c r="AW2179">
        <v>7</v>
      </c>
      <c r="AX2179">
        <v>6</v>
      </c>
      <c r="AY2179">
        <v>7</v>
      </c>
      <c r="AZ2179">
        <v>2</v>
      </c>
      <c r="BA2179">
        <v>6</v>
      </c>
      <c r="BB2179">
        <v>0</v>
      </c>
      <c r="BC2179">
        <v>1</v>
      </c>
      <c r="BD2179">
        <v>0</v>
      </c>
      <c r="BE2179">
        <v>0</v>
      </c>
      <c r="BF2179">
        <v>0</v>
      </c>
      <c r="BG2179">
        <v>0</v>
      </c>
      <c r="BH2179">
        <v>0</v>
      </c>
      <c r="BI2179">
        <v>1</v>
      </c>
      <c r="BJ2179">
        <v>0</v>
      </c>
      <c r="BK2179">
        <v>0</v>
      </c>
      <c r="BL2179">
        <v>2</v>
      </c>
      <c r="BM2179">
        <v>0</v>
      </c>
      <c r="BN2179">
        <v>0</v>
      </c>
      <c r="BO2179">
        <v>4</v>
      </c>
      <c r="BP2179">
        <v>0</v>
      </c>
      <c r="BQ2179">
        <v>1</v>
      </c>
      <c r="BR2179">
        <v>1</v>
      </c>
      <c r="BS2179">
        <v>1</v>
      </c>
      <c r="BT2179">
        <v>45</v>
      </c>
      <c r="BU2179" t="s">
        <v>2161</v>
      </c>
    </row>
    <row r="2180" spans="1:73">
      <c r="A2180" t="s">
        <v>2020</v>
      </c>
      <c r="B2180" t="s">
        <v>2021</v>
      </c>
      <c r="C2180">
        <v>146</v>
      </c>
      <c r="D2180" t="s">
        <v>119</v>
      </c>
      <c r="E2180" t="s">
        <v>2041</v>
      </c>
      <c r="F2180" t="s">
        <v>92</v>
      </c>
      <c r="G2180">
        <v>0</v>
      </c>
      <c r="H2180">
        <v>0</v>
      </c>
      <c r="I2180">
        <v>1</v>
      </c>
      <c r="J2180">
        <v>0</v>
      </c>
      <c r="K2180">
        <v>0</v>
      </c>
      <c r="L2180">
        <v>1</v>
      </c>
      <c r="M2180">
        <v>0</v>
      </c>
      <c r="N2180">
        <v>1</v>
      </c>
      <c r="O2180">
        <v>0</v>
      </c>
      <c r="P2180">
        <v>0</v>
      </c>
      <c r="Q2180">
        <v>0</v>
      </c>
      <c r="R2180">
        <v>0</v>
      </c>
      <c r="S2180">
        <v>0</v>
      </c>
      <c r="T2180">
        <v>0</v>
      </c>
      <c r="U2180">
        <v>0</v>
      </c>
      <c r="V2180">
        <v>0</v>
      </c>
      <c r="W2180">
        <v>0</v>
      </c>
      <c r="X2180">
        <v>0</v>
      </c>
      <c r="Y2180">
        <v>0</v>
      </c>
      <c r="Z2180">
        <v>0</v>
      </c>
      <c r="AA2180">
        <v>0</v>
      </c>
      <c r="AB2180">
        <v>5</v>
      </c>
      <c r="AC2180">
        <v>0</v>
      </c>
      <c r="AD2180">
        <v>0</v>
      </c>
      <c r="AE2180">
        <v>0</v>
      </c>
      <c r="AF2180">
        <v>0</v>
      </c>
      <c r="AG2180">
        <v>0</v>
      </c>
      <c r="AH2180">
        <v>0</v>
      </c>
      <c r="AI2180">
        <v>0</v>
      </c>
      <c r="AJ2180">
        <v>0</v>
      </c>
      <c r="AK2180">
        <v>0</v>
      </c>
      <c r="AL2180">
        <v>0</v>
      </c>
      <c r="AM2180">
        <v>1</v>
      </c>
      <c r="AN2180">
        <v>0</v>
      </c>
      <c r="AO2180">
        <v>0</v>
      </c>
      <c r="AP2180">
        <v>0</v>
      </c>
      <c r="AQ2180">
        <v>0</v>
      </c>
      <c r="AR2180">
        <v>0</v>
      </c>
      <c r="AS2180">
        <v>0</v>
      </c>
      <c r="AT2180">
        <v>0</v>
      </c>
      <c r="AU2180">
        <v>0</v>
      </c>
      <c r="AV2180">
        <v>0</v>
      </c>
      <c r="AW2180">
        <v>1</v>
      </c>
      <c r="AX2180">
        <v>1</v>
      </c>
      <c r="AY2180">
        <v>0</v>
      </c>
      <c r="AZ2180">
        <v>2</v>
      </c>
      <c r="BA2180">
        <v>2</v>
      </c>
      <c r="BB2180">
        <v>0</v>
      </c>
      <c r="BC2180">
        <v>0</v>
      </c>
      <c r="BD2180">
        <v>0</v>
      </c>
      <c r="BE2180">
        <v>0</v>
      </c>
      <c r="BF2180">
        <v>0</v>
      </c>
      <c r="BG2180">
        <v>0</v>
      </c>
      <c r="BH2180">
        <v>0</v>
      </c>
      <c r="BI2180">
        <v>1</v>
      </c>
      <c r="BJ2180">
        <v>0</v>
      </c>
      <c r="BK2180">
        <v>0</v>
      </c>
      <c r="BL2180">
        <v>0</v>
      </c>
      <c r="BM2180">
        <v>0</v>
      </c>
      <c r="BN2180">
        <v>0</v>
      </c>
      <c r="BO2180">
        <v>2</v>
      </c>
      <c r="BP2180">
        <v>0</v>
      </c>
      <c r="BQ2180">
        <v>1</v>
      </c>
      <c r="BR2180">
        <v>1</v>
      </c>
      <c r="BS2180">
        <v>1</v>
      </c>
      <c r="BT2180">
        <v>10</v>
      </c>
      <c r="BU2180" t="s">
        <v>2162</v>
      </c>
    </row>
    <row r="2181" spans="1:73">
      <c r="A2181" t="s">
        <v>2020</v>
      </c>
      <c r="B2181" t="s">
        <v>2021</v>
      </c>
      <c r="C2181">
        <v>147</v>
      </c>
      <c r="D2181" t="s">
        <v>119</v>
      </c>
      <c r="E2181" t="s">
        <v>245</v>
      </c>
      <c r="F2181" t="s">
        <v>184</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2</v>
      </c>
      <c r="BT2181">
        <v>5</v>
      </c>
      <c r="BU2181" t="s">
        <v>2163</v>
      </c>
    </row>
    <row r="2182" spans="1:73">
      <c r="A2182" t="s">
        <v>2020</v>
      </c>
      <c r="B2182" t="s">
        <v>2021</v>
      </c>
      <c r="C2182">
        <v>148</v>
      </c>
      <c r="D2182" t="s">
        <v>119</v>
      </c>
      <c r="E2182" t="s">
        <v>2041</v>
      </c>
      <c r="F2182" t="s">
        <v>92</v>
      </c>
      <c r="G2182">
        <v>0</v>
      </c>
      <c r="H2182">
        <v>9</v>
      </c>
      <c r="I2182">
        <v>5</v>
      </c>
      <c r="J2182">
        <v>1</v>
      </c>
      <c r="K2182">
        <v>0</v>
      </c>
      <c r="L2182">
        <v>15</v>
      </c>
      <c r="M2182">
        <v>0</v>
      </c>
      <c r="N2182">
        <v>20</v>
      </c>
      <c r="O2182">
        <v>0</v>
      </c>
      <c r="P2182">
        <v>0</v>
      </c>
      <c r="Q2182">
        <v>2</v>
      </c>
      <c r="R2182">
        <v>0</v>
      </c>
      <c r="S2182">
        <v>25</v>
      </c>
      <c r="T2182">
        <v>9</v>
      </c>
      <c r="U2182">
        <v>0</v>
      </c>
      <c r="V2182">
        <v>0</v>
      </c>
      <c r="W2182">
        <v>5</v>
      </c>
      <c r="X2182">
        <v>0</v>
      </c>
      <c r="Y2182">
        <v>0</v>
      </c>
      <c r="Z2182">
        <v>2</v>
      </c>
      <c r="AA2182">
        <v>0</v>
      </c>
      <c r="AB2182">
        <v>102</v>
      </c>
      <c r="AC2182">
        <v>0</v>
      </c>
      <c r="AD2182">
        <v>0</v>
      </c>
      <c r="AE2182">
        <v>1</v>
      </c>
      <c r="AF2182">
        <v>0</v>
      </c>
      <c r="AG2182">
        <v>0</v>
      </c>
      <c r="AH2182">
        <v>0</v>
      </c>
      <c r="AI2182">
        <v>3</v>
      </c>
      <c r="AJ2182">
        <v>0</v>
      </c>
      <c r="AK2182">
        <v>1</v>
      </c>
      <c r="AL2182">
        <v>2</v>
      </c>
      <c r="AM2182">
        <v>11</v>
      </c>
      <c r="AN2182">
        <v>0</v>
      </c>
      <c r="AO2182">
        <v>1</v>
      </c>
      <c r="AP2182">
        <v>2</v>
      </c>
      <c r="AQ2182">
        <v>4</v>
      </c>
      <c r="AR2182">
        <v>1</v>
      </c>
      <c r="AS2182">
        <v>0</v>
      </c>
      <c r="AT2182">
        <v>1</v>
      </c>
      <c r="AU2182">
        <v>5</v>
      </c>
      <c r="AV2182">
        <v>1</v>
      </c>
      <c r="AW2182">
        <v>3</v>
      </c>
      <c r="AX2182">
        <v>21</v>
      </c>
      <c r="AY2182">
        <v>15</v>
      </c>
      <c r="AZ2182">
        <v>22</v>
      </c>
      <c r="BA2182">
        <v>34</v>
      </c>
      <c r="BB2182">
        <v>3</v>
      </c>
      <c r="BC2182">
        <v>12</v>
      </c>
      <c r="BD2182">
        <v>0</v>
      </c>
      <c r="BE2182">
        <v>0</v>
      </c>
      <c r="BF2182">
        <v>0</v>
      </c>
      <c r="BG2182">
        <v>0</v>
      </c>
      <c r="BH2182">
        <v>0</v>
      </c>
      <c r="BI2182">
        <v>24</v>
      </c>
      <c r="BJ2182">
        <v>8</v>
      </c>
      <c r="BK2182">
        <v>0</v>
      </c>
      <c r="BL2182">
        <v>5</v>
      </c>
      <c r="BM2182">
        <v>0</v>
      </c>
      <c r="BN2182">
        <v>3</v>
      </c>
      <c r="BO2182">
        <v>27</v>
      </c>
      <c r="BP2182">
        <v>0</v>
      </c>
      <c r="BQ2182">
        <v>6</v>
      </c>
      <c r="BR2182">
        <v>17</v>
      </c>
      <c r="BS2182">
        <v>9</v>
      </c>
      <c r="BT2182">
        <v>149</v>
      </c>
      <c r="BU2182" t="s">
        <v>2164</v>
      </c>
    </row>
    <row r="2183" spans="1:73">
      <c r="A2183" t="s">
        <v>2020</v>
      </c>
      <c r="B2183" t="s">
        <v>2021</v>
      </c>
      <c r="C2183">
        <v>149</v>
      </c>
      <c r="D2183" t="s">
        <v>119</v>
      </c>
      <c r="E2183" t="s">
        <v>78</v>
      </c>
      <c r="F2183" t="s">
        <v>77</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1</v>
      </c>
      <c r="BT2183">
        <v>2</v>
      </c>
      <c r="BU2183" t="s">
        <v>2086</v>
      </c>
    </row>
    <row r="2184" spans="1:73">
      <c r="A2184" t="s">
        <v>2020</v>
      </c>
      <c r="B2184" t="s">
        <v>2021</v>
      </c>
      <c r="C2184">
        <v>150</v>
      </c>
      <c r="D2184" t="s">
        <v>119</v>
      </c>
      <c r="E2184" t="s">
        <v>2049</v>
      </c>
      <c r="F2184" t="s">
        <v>101</v>
      </c>
      <c r="G2184">
        <v>2</v>
      </c>
      <c r="H2184">
        <v>17</v>
      </c>
      <c r="I2184">
        <v>7</v>
      </c>
      <c r="J2184">
        <v>0</v>
      </c>
      <c r="K2184">
        <v>0</v>
      </c>
      <c r="L2184">
        <v>19</v>
      </c>
      <c r="M2184">
        <v>0</v>
      </c>
      <c r="N2184">
        <v>29</v>
      </c>
      <c r="O2184">
        <v>0</v>
      </c>
      <c r="P2184">
        <v>0</v>
      </c>
      <c r="Q2184">
        <v>2</v>
      </c>
      <c r="R2184">
        <v>1</v>
      </c>
      <c r="S2184">
        <v>32</v>
      </c>
      <c r="T2184">
        <v>14</v>
      </c>
      <c r="U2184">
        <v>0</v>
      </c>
      <c r="V2184">
        <v>6</v>
      </c>
      <c r="W2184">
        <v>5</v>
      </c>
      <c r="X2184">
        <v>0</v>
      </c>
      <c r="Y2184">
        <v>0</v>
      </c>
      <c r="Z2184">
        <v>0</v>
      </c>
      <c r="AA2184">
        <v>0</v>
      </c>
      <c r="AB2184">
        <v>166</v>
      </c>
      <c r="AC2184">
        <v>2</v>
      </c>
      <c r="AD2184">
        <v>0</v>
      </c>
      <c r="AE2184">
        <v>2</v>
      </c>
      <c r="AF2184">
        <v>0</v>
      </c>
      <c r="AG2184">
        <v>0</v>
      </c>
      <c r="AH2184">
        <v>4</v>
      </c>
      <c r="AI2184">
        <v>9</v>
      </c>
      <c r="AJ2184">
        <v>0</v>
      </c>
      <c r="AK2184">
        <v>0</v>
      </c>
      <c r="AL2184">
        <v>2</v>
      </c>
      <c r="AM2184">
        <v>21</v>
      </c>
      <c r="AN2184">
        <v>0</v>
      </c>
      <c r="AO2184">
        <v>1</v>
      </c>
      <c r="AP2184">
        <v>5</v>
      </c>
      <c r="AQ2184">
        <v>8</v>
      </c>
      <c r="AR2184">
        <v>0</v>
      </c>
      <c r="AS2184">
        <v>1</v>
      </c>
      <c r="AT2184">
        <v>2</v>
      </c>
      <c r="AU2184">
        <v>3</v>
      </c>
      <c r="AV2184">
        <v>2</v>
      </c>
      <c r="AW2184">
        <v>6</v>
      </c>
      <c r="AX2184">
        <v>23</v>
      </c>
      <c r="AY2184">
        <v>36</v>
      </c>
      <c r="AZ2184">
        <v>33</v>
      </c>
      <c r="BA2184">
        <v>49</v>
      </c>
      <c r="BB2184">
        <v>3</v>
      </c>
      <c r="BC2184">
        <v>24</v>
      </c>
      <c r="BD2184">
        <v>0</v>
      </c>
      <c r="BE2184">
        <v>0</v>
      </c>
      <c r="BF2184">
        <v>0</v>
      </c>
      <c r="BG2184">
        <v>0</v>
      </c>
      <c r="BH2184">
        <v>0</v>
      </c>
      <c r="BI2184">
        <v>40</v>
      </c>
      <c r="BJ2184">
        <v>11</v>
      </c>
      <c r="BK2184">
        <v>0</v>
      </c>
      <c r="BL2184">
        <v>6</v>
      </c>
      <c r="BM2184">
        <v>2</v>
      </c>
      <c r="BN2184">
        <v>4</v>
      </c>
      <c r="BO2184">
        <v>40</v>
      </c>
      <c r="BP2184">
        <v>4</v>
      </c>
      <c r="BQ2184">
        <v>1</v>
      </c>
      <c r="BR2184">
        <v>13</v>
      </c>
      <c r="BS2184">
        <v>13</v>
      </c>
      <c r="BT2184">
        <v>240</v>
      </c>
      <c r="BU2184" t="s">
        <v>2165</v>
      </c>
    </row>
    <row r="2185" spans="1:73">
      <c r="A2185" t="s">
        <v>2020</v>
      </c>
      <c r="B2185" t="s">
        <v>2021</v>
      </c>
      <c r="C2185">
        <v>151</v>
      </c>
      <c r="D2185" t="s">
        <v>119</v>
      </c>
      <c r="E2185" t="s">
        <v>78</v>
      </c>
      <c r="F2185" t="s">
        <v>77</v>
      </c>
      <c r="G2185">
        <v>0</v>
      </c>
      <c r="H2185">
        <v>4</v>
      </c>
      <c r="I2185">
        <v>0</v>
      </c>
      <c r="J2185">
        <v>0</v>
      </c>
      <c r="K2185">
        <v>0</v>
      </c>
      <c r="L2185">
        <v>2</v>
      </c>
      <c r="M2185">
        <v>0</v>
      </c>
      <c r="N2185">
        <v>3</v>
      </c>
      <c r="O2185">
        <v>0</v>
      </c>
      <c r="P2185">
        <v>0</v>
      </c>
      <c r="Q2185">
        <v>0</v>
      </c>
      <c r="R2185">
        <v>0</v>
      </c>
      <c r="S2185">
        <v>3</v>
      </c>
      <c r="T2185">
        <v>3</v>
      </c>
      <c r="U2185">
        <v>0</v>
      </c>
      <c r="V2185">
        <v>0</v>
      </c>
      <c r="W2185">
        <v>0</v>
      </c>
      <c r="X2185">
        <v>0</v>
      </c>
      <c r="Y2185">
        <v>0</v>
      </c>
      <c r="Z2185">
        <v>0</v>
      </c>
      <c r="AA2185">
        <v>0</v>
      </c>
      <c r="AB2185">
        <v>25</v>
      </c>
      <c r="AC2185">
        <v>0</v>
      </c>
      <c r="AD2185">
        <v>0</v>
      </c>
      <c r="AE2185">
        <v>0</v>
      </c>
      <c r="AF2185">
        <v>0</v>
      </c>
      <c r="AG2185">
        <v>1</v>
      </c>
      <c r="AH2185">
        <v>4</v>
      </c>
      <c r="AI2185">
        <v>2</v>
      </c>
      <c r="AJ2185">
        <v>0</v>
      </c>
      <c r="AK2185">
        <v>0</v>
      </c>
      <c r="AL2185">
        <v>0</v>
      </c>
      <c r="AM2185">
        <v>0</v>
      </c>
      <c r="AN2185">
        <v>0</v>
      </c>
      <c r="AO2185">
        <v>0</v>
      </c>
      <c r="AP2185">
        <v>2</v>
      </c>
      <c r="AQ2185">
        <v>0</v>
      </c>
      <c r="AR2185">
        <v>0</v>
      </c>
      <c r="AS2185">
        <v>0</v>
      </c>
      <c r="AT2185">
        <v>0</v>
      </c>
      <c r="AU2185">
        <v>1</v>
      </c>
      <c r="AV2185">
        <v>0</v>
      </c>
      <c r="AW2185">
        <v>0</v>
      </c>
      <c r="AX2185">
        <v>5</v>
      </c>
      <c r="AY2185">
        <v>7</v>
      </c>
      <c r="AZ2185">
        <v>2</v>
      </c>
      <c r="BA2185">
        <v>6</v>
      </c>
      <c r="BB2185">
        <v>0</v>
      </c>
      <c r="BC2185">
        <v>10</v>
      </c>
      <c r="BD2185">
        <v>0</v>
      </c>
      <c r="BE2185">
        <v>0</v>
      </c>
      <c r="BF2185">
        <v>0</v>
      </c>
      <c r="BG2185">
        <v>0</v>
      </c>
      <c r="BH2185">
        <v>0</v>
      </c>
      <c r="BI2185">
        <v>3</v>
      </c>
      <c r="BJ2185">
        <v>4</v>
      </c>
      <c r="BK2185">
        <v>0</v>
      </c>
      <c r="BL2185">
        <v>0</v>
      </c>
      <c r="BM2185">
        <v>0</v>
      </c>
      <c r="BN2185">
        <v>4</v>
      </c>
      <c r="BO2185">
        <v>3</v>
      </c>
      <c r="BP2185">
        <v>0</v>
      </c>
      <c r="BQ2185">
        <v>0</v>
      </c>
      <c r="BR2185">
        <v>1</v>
      </c>
      <c r="BS2185">
        <v>7</v>
      </c>
      <c r="BT2185">
        <v>40</v>
      </c>
      <c r="BU2185" t="s">
        <v>2166</v>
      </c>
    </row>
    <row r="2186" spans="1:73">
      <c r="A2186" t="s">
        <v>2020</v>
      </c>
      <c r="B2186" t="s">
        <v>2021</v>
      </c>
      <c r="C2186">
        <v>152</v>
      </c>
      <c r="D2186" t="s">
        <v>119</v>
      </c>
      <c r="E2186" t="s">
        <v>2167</v>
      </c>
      <c r="F2186" t="s">
        <v>184</v>
      </c>
      <c r="G2186">
        <v>0</v>
      </c>
      <c r="H2186">
        <v>0</v>
      </c>
      <c r="I2186">
        <v>0</v>
      </c>
      <c r="J2186">
        <v>0</v>
      </c>
      <c r="K2186">
        <v>0</v>
      </c>
      <c r="L2186">
        <v>0</v>
      </c>
      <c r="M2186">
        <v>0</v>
      </c>
      <c r="N2186">
        <v>0</v>
      </c>
      <c r="O2186">
        <v>0</v>
      </c>
      <c r="P2186">
        <v>0</v>
      </c>
      <c r="Q2186">
        <v>0</v>
      </c>
      <c r="R2186">
        <v>0</v>
      </c>
      <c r="S2186">
        <v>1</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1</v>
      </c>
      <c r="AM2186">
        <v>0</v>
      </c>
      <c r="AN2186">
        <v>0</v>
      </c>
      <c r="AO2186">
        <v>0</v>
      </c>
      <c r="AP2186">
        <v>0</v>
      </c>
      <c r="AQ2186">
        <v>0</v>
      </c>
      <c r="AR2186">
        <v>0</v>
      </c>
      <c r="AS2186">
        <v>0</v>
      </c>
      <c r="AT2186">
        <v>0</v>
      </c>
      <c r="AU2186">
        <v>0</v>
      </c>
      <c r="AV2186">
        <v>0</v>
      </c>
      <c r="AW2186">
        <v>0</v>
      </c>
      <c r="AX2186">
        <v>0</v>
      </c>
      <c r="AY2186">
        <v>0</v>
      </c>
      <c r="AZ2186">
        <v>1</v>
      </c>
      <c r="BA2186">
        <v>0</v>
      </c>
      <c r="BB2186">
        <v>0</v>
      </c>
      <c r="BC2186">
        <v>0</v>
      </c>
      <c r="BD2186">
        <v>0</v>
      </c>
      <c r="BE2186">
        <v>0</v>
      </c>
      <c r="BF2186">
        <v>0</v>
      </c>
      <c r="BG2186">
        <v>0</v>
      </c>
      <c r="BH2186">
        <v>0</v>
      </c>
      <c r="BI2186">
        <v>0</v>
      </c>
      <c r="BJ2186">
        <v>0</v>
      </c>
      <c r="BK2186">
        <v>0</v>
      </c>
      <c r="BL2186">
        <v>0</v>
      </c>
      <c r="BM2186">
        <v>0</v>
      </c>
      <c r="BN2186">
        <v>0</v>
      </c>
      <c r="BO2186">
        <v>1</v>
      </c>
      <c r="BP2186">
        <v>0</v>
      </c>
      <c r="BQ2186">
        <v>0</v>
      </c>
      <c r="BR2186">
        <v>0</v>
      </c>
      <c r="BS2186">
        <v>2</v>
      </c>
      <c r="BT2186">
        <v>4</v>
      </c>
      <c r="BU2186" t="s">
        <v>2168</v>
      </c>
    </row>
    <row r="2187" spans="1:73">
      <c r="A2187" t="s">
        <v>2020</v>
      </c>
      <c r="B2187" t="s">
        <v>2021</v>
      </c>
      <c r="C2187">
        <v>153</v>
      </c>
      <c r="D2187" t="s">
        <v>119</v>
      </c>
      <c r="E2187" t="s">
        <v>78</v>
      </c>
      <c r="F2187" t="s">
        <v>77</v>
      </c>
      <c r="G2187">
        <v>0</v>
      </c>
      <c r="H2187">
        <v>1</v>
      </c>
      <c r="I2187">
        <v>1</v>
      </c>
      <c r="J2187">
        <v>0</v>
      </c>
      <c r="K2187">
        <v>0</v>
      </c>
      <c r="L2187">
        <v>0</v>
      </c>
      <c r="M2187">
        <v>0</v>
      </c>
      <c r="N2187">
        <v>1</v>
      </c>
      <c r="O2187">
        <v>0</v>
      </c>
      <c r="P2187">
        <v>0</v>
      </c>
      <c r="Q2187">
        <v>0</v>
      </c>
      <c r="R2187">
        <v>0</v>
      </c>
      <c r="S2187">
        <v>5</v>
      </c>
      <c r="T2187">
        <v>0</v>
      </c>
      <c r="U2187">
        <v>0</v>
      </c>
      <c r="V2187">
        <v>0</v>
      </c>
      <c r="W2187">
        <v>1</v>
      </c>
      <c r="X2187">
        <v>0</v>
      </c>
      <c r="Y2187">
        <v>0</v>
      </c>
      <c r="Z2187">
        <v>1</v>
      </c>
      <c r="AA2187">
        <v>0</v>
      </c>
      <c r="AB2187">
        <v>6</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1</v>
      </c>
      <c r="AX2187">
        <v>3</v>
      </c>
      <c r="AY2187">
        <v>1</v>
      </c>
      <c r="AZ2187">
        <v>1</v>
      </c>
      <c r="BA2187">
        <v>3</v>
      </c>
      <c r="BB2187">
        <v>0</v>
      </c>
      <c r="BC2187">
        <v>0</v>
      </c>
      <c r="BD2187">
        <v>0</v>
      </c>
      <c r="BE2187">
        <v>0</v>
      </c>
      <c r="BF2187">
        <v>0</v>
      </c>
      <c r="BG2187">
        <v>0</v>
      </c>
      <c r="BH2187">
        <v>0</v>
      </c>
      <c r="BI2187">
        <v>5</v>
      </c>
      <c r="BJ2187">
        <v>0</v>
      </c>
      <c r="BK2187">
        <v>0</v>
      </c>
      <c r="BL2187">
        <v>0</v>
      </c>
      <c r="BM2187">
        <v>0</v>
      </c>
      <c r="BN2187">
        <v>1</v>
      </c>
      <c r="BO2187">
        <v>2</v>
      </c>
      <c r="BP2187">
        <v>2</v>
      </c>
      <c r="BQ2187">
        <v>0</v>
      </c>
      <c r="BR2187">
        <v>0</v>
      </c>
      <c r="BS2187">
        <v>1</v>
      </c>
      <c r="BT2187">
        <v>8</v>
      </c>
      <c r="BU2187" t="s">
        <v>2169</v>
      </c>
    </row>
    <row r="2188" spans="1:73">
      <c r="A2188" t="s">
        <v>2020</v>
      </c>
      <c r="B2188" t="s">
        <v>2021</v>
      </c>
      <c r="C2188">
        <v>154</v>
      </c>
      <c r="D2188" t="s">
        <v>119</v>
      </c>
      <c r="E2188" t="s">
        <v>2170</v>
      </c>
      <c r="F2188" t="s">
        <v>184</v>
      </c>
      <c r="G2188">
        <v>0</v>
      </c>
      <c r="H2188">
        <v>9</v>
      </c>
      <c r="I2188">
        <v>2</v>
      </c>
      <c r="J2188">
        <v>0</v>
      </c>
      <c r="K2188">
        <v>0</v>
      </c>
      <c r="L2188">
        <v>4</v>
      </c>
      <c r="M2188">
        <v>0</v>
      </c>
      <c r="N2188">
        <v>8</v>
      </c>
      <c r="O2188">
        <v>0</v>
      </c>
      <c r="P2188">
        <v>0</v>
      </c>
      <c r="Q2188">
        <v>3</v>
      </c>
      <c r="R2188">
        <v>0</v>
      </c>
      <c r="S2188">
        <v>20</v>
      </c>
      <c r="T2188">
        <v>8</v>
      </c>
      <c r="U2188">
        <v>0</v>
      </c>
      <c r="V2188">
        <v>2</v>
      </c>
      <c r="W2188">
        <v>5</v>
      </c>
      <c r="X2188">
        <v>0</v>
      </c>
      <c r="Y2188">
        <v>0</v>
      </c>
      <c r="Z2188">
        <v>0</v>
      </c>
      <c r="AA2188">
        <v>0</v>
      </c>
      <c r="AB2188">
        <v>58</v>
      </c>
      <c r="AC2188">
        <v>0</v>
      </c>
      <c r="AD2188">
        <v>0</v>
      </c>
      <c r="AE2188">
        <v>0</v>
      </c>
      <c r="AF2188">
        <v>0</v>
      </c>
      <c r="AG2188">
        <v>0</v>
      </c>
      <c r="AH2188">
        <v>0</v>
      </c>
      <c r="AI2188">
        <v>5</v>
      </c>
      <c r="AJ2188">
        <v>0</v>
      </c>
      <c r="AK2188">
        <v>0</v>
      </c>
      <c r="AL2188">
        <v>2</v>
      </c>
      <c r="AM2188">
        <v>9</v>
      </c>
      <c r="AN2188">
        <v>0</v>
      </c>
      <c r="AO2188">
        <v>1</v>
      </c>
      <c r="AP2188">
        <v>3</v>
      </c>
      <c r="AQ2188">
        <v>1</v>
      </c>
      <c r="AR2188">
        <v>0</v>
      </c>
      <c r="AS2188">
        <v>0</v>
      </c>
      <c r="AT2188">
        <v>0</v>
      </c>
      <c r="AU2188">
        <v>1</v>
      </c>
      <c r="AV2188">
        <v>1</v>
      </c>
      <c r="AW2188">
        <v>2</v>
      </c>
      <c r="AX2188">
        <v>9</v>
      </c>
      <c r="AY2188">
        <v>16</v>
      </c>
      <c r="AZ2188">
        <v>12</v>
      </c>
      <c r="BA2188">
        <v>18</v>
      </c>
      <c r="BB2188">
        <v>0</v>
      </c>
      <c r="BC2188">
        <v>14</v>
      </c>
      <c r="BD2188">
        <v>0</v>
      </c>
      <c r="BE2188">
        <v>0</v>
      </c>
      <c r="BF2188">
        <v>1</v>
      </c>
      <c r="BG2188">
        <v>0</v>
      </c>
      <c r="BH2188">
        <v>0</v>
      </c>
      <c r="BI2188">
        <v>12</v>
      </c>
      <c r="BJ2188">
        <v>6</v>
      </c>
      <c r="BK2188">
        <v>0</v>
      </c>
      <c r="BL2188">
        <v>4</v>
      </c>
      <c r="BM2188">
        <v>0</v>
      </c>
      <c r="BN2188">
        <v>4</v>
      </c>
      <c r="BO2188">
        <v>14</v>
      </c>
      <c r="BP2188">
        <v>3</v>
      </c>
      <c r="BQ2188">
        <v>0</v>
      </c>
      <c r="BR2188">
        <v>3</v>
      </c>
      <c r="BS2188">
        <v>5</v>
      </c>
      <c r="BT2188">
        <v>98</v>
      </c>
      <c r="BU2188" t="s">
        <v>2171</v>
      </c>
    </row>
    <row r="2189" spans="1:73">
      <c r="A2189" t="s">
        <v>2020</v>
      </c>
      <c r="B2189" t="s">
        <v>2021</v>
      </c>
      <c r="C2189">
        <v>155</v>
      </c>
      <c r="D2189" t="s">
        <v>119</v>
      </c>
      <c r="E2189" t="s">
        <v>78</v>
      </c>
      <c r="F2189" t="s">
        <v>77</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1</v>
      </c>
      <c r="BT2189">
        <v>2</v>
      </c>
      <c r="BU2189" t="s">
        <v>2082</v>
      </c>
    </row>
    <row r="2190" spans="1:73">
      <c r="A2190" t="s">
        <v>2020</v>
      </c>
      <c r="B2190" t="s">
        <v>2021</v>
      </c>
      <c r="C2190">
        <v>156</v>
      </c>
      <c r="D2190" t="s">
        <v>119</v>
      </c>
      <c r="E2190" t="s">
        <v>2036</v>
      </c>
      <c r="F2190" t="s">
        <v>92</v>
      </c>
      <c r="G2190">
        <v>2</v>
      </c>
      <c r="H2190">
        <v>20</v>
      </c>
      <c r="I2190">
        <v>3</v>
      </c>
      <c r="J2190">
        <v>0</v>
      </c>
      <c r="K2190">
        <v>0</v>
      </c>
      <c r="L2190">
        <v>11</v>
      </c>
      <c r="M2190">
        <v>0</v>
      </c>
      <c r="N2190">
        <v>26</v>
      </c>
      <c r="O2190">
        <v>0</v>
      </c>
      <c r="P2190">
        <v>0</v>
      </c>
      <c r="Q2190">
        <v>4</v>
      </c>
      <c r="R2190">
        <v>0</v>
      </c>
      <c r="S2190">
        <v>30</v>
      </c>
      <c r="T2190">
        <v>11</v>
      </c>
      <c r="U2190">
        <v>0</v>
      </c>
      <c r="V2190">
        <v>3</v>
      </c>
      <c r="W2190">
        <v>5</v>
      </c>
      <c r="X2190">
        <v>0</v>
      </c>
      <c r="Y2190">
        <v>2</v>
      </c>
      <c r="Z2190">
        <v>3</v>
      </c>
      <c r="AA2190">
        <v>0</v>
      </c>
      <c r="AB2190">
        <v>148</v>
      </c>
      <c r="AC2190">
        <v>2</v>
      </c>
      <c r="AD2190">
        <v>0</v>
      </c>
      <c r="AE2190">
        <v>1</v>
      </c>
      <c r="AF2190">
        <v>0</v>
      </c>
      <c r="AG2190">
        <v>0</v>
      </c>
      <c r="AH2190">
        <v>0</v>
      </c>
      <c r="AI2190">
        <v>6</v>
      </c>
      <c r="AJ2190">
        <v>0</v>
      </c>
      <c r="AK2190">
        <v>0</v>
      </c>
      <c r="AL2190">
        <v>4</v>
      </c>
      <c r="AM2190">
        <v>26</v>
      </c>
      <c r="AN2190">
        <v>0</v>
      </c>
      <c r="AO2190">
        <v>9</v>
      </c>
      <c r="AP2190">
        <v>3</v>
      </c>
      <c r="AQ2190">
        <v>8</v>
      </c>
      <c r="AR2190">
        <v>0</v>
      </c>
      <c r="AS2190">
        <v>0</v>
      </c>
      <c r="AT2190">
        <v>0</v>
      </c>
      <c r="AU2190">
        <v>0</v>
      </c>
      <c r="AV2190">
        <v>4</v>
      </c>
      <c r="AW2190">
        <v>3</v>
      </c>
      <c r="AX2190">
        <v>20</v>
      </c>
      <c r="AY2190">
        <v>27</v>
      </c>
      <c r="AZ2190">
        <v>34</v>
      </c>
      <c r="BA2190">
        <v>48</v>
      </c>
      <c r="BB2190">
        <v>4</v>
      </c>
      <c r="BC2190">
        <v>15</v>
      </c>
      <c r="BD2190">
        <v>0</v>
      </c>
      <c r="BE2190">
        <v>0</v>
      </c>
      <c r="BF2190">
        <v>1</v>
      </c>
      <c r="BG2190">
        <v>0</v>
      </c>
      <c r="BH2190">
        <v>0</v>
      </c>
      <c r="BI2190">
        <v>22</v>
      </c>
      <c r="BJ2190">
        <v>9</v>
      </c>
      <c r="BK2190">
        <v>0</v>
      </c>
      <c r="BL2190">
        <v>4</v>
      </c>
      <c r="BM2190">
        <v>8</v>
      </c>
      <c r="BN2190">
        <v>3</v>
      </c>
      <c r="BO2190">
        <v>36</v>
      </c>
      <c r="BP2190">
        <v>7</v>
      </c>
      <c r="BQ2190">
        <v>6</v>
      </c>
      <c r="BR2190">
        <v>2</v>
      </c>
      <c r="BS2190">
        <v>18</v>
      </c>
      <c r="BT2190">
        <v>231</v>
      </c>
      <c r="BU2190" t="s">
        <v>2172</v>
      </c>
    </row>
    <row r="2191" spans="1:73">
      <c r="A2191" t="s">
        <v>2020</v>
      </c>
      <c r="B2191" t="s">
        <v>2021</v>
      </c>
      <c r="C2191">
        <v>157</v>
      </c>
      <c r="D2191" t="s">
        <v>119</v>
      </c>
      <c r="E2191" t="s">
        <v>78</v>
      </c>
      <c r="F2191" t="s">
        <v>77</v>
      </c>
      <c r="G2191">
        <v>0</v>
      </c>
      <c r="H2191">
        <v>0</v>
      </c>
      <c r="I2191">
        <v>0</v>
      </c>
      <c r="J2191">
        <v>0</v>
      </c>
      <c r="K2191">
        <v>0</v>
      </c>
      <c r="L2191">
        <v>1</v>
      </c>
      <c r="M2191">
        <v>0</v>
      </c>
      <c r="N2191">
        <v>0</v>
      </c>
      <c r="O2191">
        <v>0</v>
      </c>
      <c r="P2191">
        <v>0</v>
      </c>
      <c r="Q2191">
        <v>0</v>
      </c>
      <c r="R2191">
        <v>0</v>
      </c>
      <c r="S2191">
        <v>0</v>
      </c>
      <c r="T2191">
        <v>0</v>
      </c>
      <c r="U2191">
        <v>0</v>
      </c>
      <c r="V2191">
        <v>0</v>
      </c>
      <c r="W2191">
        <v>0</v>
      </c>
      <c r="X2191">
        <v>0</v>
      </c>
      <c r="Y2191">
        <v>0</v>
      </c>
      <c r="Z2191">
        <v>0</v>
      </c>
      <c r="AA2191">
        <v>0</v>
      </c>
      <c r="AB2191">
        <v>2</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1</v>
      </c>
      <c r="AZ2191">
        <v>0</v>
      </c>
      <c r="BA2191">
        <v>0</v>
      </c>
      <c r="BB2191">
        <v>0</v>
      </c>
      <c r="BC2191">
        <v>1</v>
      </c>
      <c r="BD2191">
        <v>0</v>
      </c>
      <c r="BE2191">
        <v>0</v>
      </c>
      <c r="BF2191">
        <v>0</v>
      </c>
      <c r="BG2191">
        <v>0</v>
      </c>
      <c r="BH2191">
        <v>0</v>
      </c>
      <c r="BI2191">
        <v>0</v>
      </c>
      <c r="BJ2191">
        <v>1</v>
      </c>
      <c r="BK2191">
        <v>0</v>
      </c>
      <c r="BL2191">
        <v>0</v>
      </c>
      <c r="BM2191">
        <v>0</v>
      </c>
      <c r="BN2191">
        <v>0</v>
      </c>
      <c r="BO2191">
        <v>0</v>
      </c>
      <c r="BP2191">
        <v>0</v>
      </c>
      <c r="BQ2191">
        <v>0</v>
      </c>
      <c r="BR2191">
        <v>0</v>
      </c>
      <c r="BS2191">
        <v>1</v>
      </c>
      <c r="BT2191">
        <v>4</v>
      </c>
      <c r="BU2191" t="s">
        <v>2173</v>
      </c>
    </row>
    <row r="2192" spans="1:73">
      <c r="A2192" t="s">
        <v>2020</v>
      </c>
      <c r="B2192" t="s">
        <v>2021</v>
      </c>
      <c r="C2192">
        <v>158</v>
      </c>
      <c r="D2192" t="s">
        <v>119</v>
      </c>
      <c r="E2192" t="s">
        <v>2174</v>
      </c>
      <c r="F2192" t="s">
        <v>184</v>
      </c>
      <c r="G2192">
        <v>0</v>
      </c>
      <c r="H2192">
        <v>2</v>
      </c>
      <c r="I2192">
        <v>3</v>
      </c>
      <c r="J2192">
        <v>0</v>
      </c>
      <c r="K2192">
        <v>0</v>
      </c>
      <c r="L2192">
        <v>12</v>
      </c>
      <c r="M2192">
        <v>0</v>
      </c>
      <c r="N2192">
        <v>12</v>
      </c>
      <c r="O2192">
        <v>0</v>
      </c>
      <c r="P2192">
        <v>0</v>
      </c>
      <c r="Q2192">
        <v>0</v>
      </c>
      <c r="R2192">
        <v>1</v>
      </c>
      <c r="S2192">
        <v>16</v>
      </c>
      <c r="T2192">
        <v>9</v>
      </c>
      <c r="U2192">
        <v>0</v>
      </c>
      <c r="V2192">
        <v>0</v>
      </c>
      <c r="W2192">
        <v>2</v>
      </c>
      <c r="X2192">
        <v>0</v>
      </c>
      <c r="Y2192">
        <v>0</v>
      </c>
      <c r="Z2192">
        <v>0</v>
      </c>
      <c r="AA2192">
        <v>0</v>
      </c>
      <c r="AB2192">
        <v>75</v>
      </c>
      <c r="AC2192">
        <v>0</v>
      </c>
      <c r="AD2192">
        <v>0</v>
      </c>
      <c r="AE2192">
        <v>0</v>
      </c>
      <c r="AF2192">
        <v>0</v>
      </c>
      <c r="AG2192">
        <v>0</v>
      </c>
      <c r="AH2192">
        <v>0</v>
      </c>
      <c r="AI2192">
        <v>4</v>
      </c>
      <c r="AJ2192">
        <v>0</v>
      </c>
      <c r="AK2192">
        <v>1</v>
      </c>
      <c r="AL2192">
        <v>2</v>
      </c>
      <c r="AM2192">
        <v>12</v>
      </c>
      <c r="AN2192">
        <v>0</v>
      </c>
      <c r="AO2192">
        <v>1</v>
      </c>
      <c r="AP2192">
        <v>0</v>
      </c>
      <c r="AQ2192">
        <v>1</v>
      </c>
      <c r="AR2192">
        <v>0</v>
      </c>
      <c r="AS2192">
        <v>0</v>
      </c>
      <c r="AT2192">
        <v>0</v>
      </c>
      <c r="AU2192">
        <v>6</v>
      </c>
      <c r="AV2192">
        <v>0</v>
      </c>
      <c r="AW2192">
        <v>3</v>
      </c>
      <c r="AX2192">
        <v>5</v>
      </c>
      <c r="AY2192">
        <v>16</v>
      </c>
      <c r="AZ2192">
        <v>11</v>
      </c>
      <c r="BA2192">
        <v>17</v>
      </c>
      <c r="BB2192">
        <v>2</v>
      </c>
      <c r="BC2192">
        <v>10</v>
      </c>
      <c r="BD2192">
        <v>0</v>
      </c>
      <c r="BE2192">
        <v>0</v>
      </c>
      <c r="BF2192">
        <v>0</v>
      </c>
      <c r="BG2192">
        <v>0</v>
      </c>
      <c r="BH2192">
        <v>2</v>
      </c>
      <c r="BI2192">
        <v>9</v>
      </c>
      <c r="BJ2192">
        <v>4</v>
      </c>
      <c r="BK2192">
        <v>0</v>
      </c>
      <c r="BL2192">
        <v>0</v>
      </c>
      <c r="BM2192">
        <v>0</v>
      </c>
      <c r="BN2192">
        <v>2</v>
      </c>
      <c r="BO2192">
        <v>17</v>
      </c>
      <c r="BP2192">
        <v>1</v>
      </c>
      <c r="BQ2192">
        <v>0</v>
      </c>
      <c r="BR2192">
        <v>1</v>
      </c>
      <c r="BS2192">
        <v>6</v>
      </c>
      <c r="BT2192">
        <v>126</v>
      </c>
      <c r="BU2192" t="s">
        <v>2175</v>
      </c>
    </row>
    <row r="2193" spans="1:73">
      <c r="A2193" t="s">
        <v>2020</v>
      </c>
      <c r="B2193" t="s">
        <v>2021</v>
      </c>
      <c r="C2193">
        <v>159</v>
      </c>
      <c r="D2193" t="s">
        <v>119</v>
      </c>
      <c r="E2193" t="s">
        <v>78</v>
      </c>
      <c r="F2193" t="s">
        <v>77</v>
      </c>
      <c r="G2193">
        <v>0</v>
      </c>
      <c r="H2193">
        <v>0</v>
      </c>
      <c r="I2193">
        <v>0</v>
      </c>
      <c r="J2193">
        <v>0</v>
      </c>
      <c r="K2193">
        <v>0</v>
      </c>
      <c r="L2193">
        <v>1</v>
      </c>
      <c r="M2193">
        <v>0</v>
      </c>
      <c r="N2193">
        <v>2</v>
      </c>
      <c r="O2193">
        <v>0</v>
      </c>
      <c r="P2193">
        <v>0</v>
      </c>
      <c r="Q2193">
        <v>0</v>
      </c>
      <c r="R2193">
        <v>0</v>
      </c>
      <c r="S2193">
        <v>0</v>
      </c>
      <c r="T2193">
        <v>1</v>
      </c>
      <c r="U2193">
        <v>0</v>
      </c>
      <c r="V2193">
        <v>0</v>
      </c>
      <c r="W2193">
        <v>0</v>
      </c>
      <c r="X2193">
        <v>0</v>
      </c>
      <c r="Y2193">
        <v>0</v>
      </c>
      <c r="Z2193">
        <v>0</v>
      </c>
      <c r="AA2193">
        <v>0</v>
      </c>
      <c r="AB2193">
        <v>6</v>
      </c>
      <c r="AC2193">
        <v>0</v>
      </c>
      <c r="AD2193">
        <v>0</v>
      </c>
      <c r="AE2193">
        <v>0</v>
      </c>
      <c r="AF2193">
        <v>0</v>
      </c>
      <c r="AG2193">
        <v>0</v>
      </c>
      <c r="AH2193">
        <v>0</v>
      </c>
      <c r="AI2193">
        <v>0</v>
      </c>
      <c r="AJ2193">
        <v>0</v>
      </c>
      <c r="AK2193">
        <v>0</v>
      </c>
      <c r="AL2193">
        <v>0</v>
      </c>
      <c r="AM2193">
        <v>1</v>
      </c>
      <c r="AN2193">
        <v>0</v>
      </c>
      <c r="AO2193">
        <v>0</v>
      </c>
      <c r="AP2193">
        <v>0</v>
      </c>
      <c r="AQ2193">
        <v>0</v>
      </c>
      <c r="AR2193">
        <v>0</v>
      </c>
      <c r="AS2193">
        <v>0</v>
      </c>
      <c r="AT2193">
        <v>0</v>
      </c>
      <c r="AU2193">
        <v>0</v>
      </c>
      <c r="AV2193">
        <v>0</v>
      </c>
      <c r="AW2193">
        <v>0</v>
      </c>
      <c r="AX2193">
        <v>1</v>
      </c>
      <c r="AY2193">
        <v>1</v>
      </c>
      <c r="AZ2193">
        <v>2</v>
      </c>
      <c r="BA2193">
        <v>2</v>
      </c>
      <c r="BB2193">
        <v>0</v>
      </c>
      <c r="BC2193">
        <v>1</v>
      </c>
      <c r="BD2193">
        <v>0</v>
      </c>
      <c r="BE2193">
        <v>0</v>
      </c>
      <c r="BF2193">
        <v>0</v>
      </c>
      <c r="BG2193">
        <v>0</v>
      </c>
      <c r="BH2193">
        <v>0</v>
      </c>
      <c r="BI2193">
        <v>2</v>
      </c>
      <c r="BJ2193">
        <v>1</v>
      </c>
      <c r="BK2193">
        <v>0</v>
      </c>
      <c r="BL2193">
        <v>0</v>
      </c>
      <c r="BM2193">
        <v>0</v>
      </c>
      <c r="BN2193">
        <v>0</v>
      </c>
      <c r="BO2193">
        <v>2</v>
      </c>
      <c r="BP2193">
        <v>0</v>
      </c>
      <c r="BQ2193">
        <v>0</v>
      </c>
      <c r="BR2193">
        <v>1</v>
      </c>
      <c r="BS2193">
        <v>2</v>
      </c>
      <c r="BT2193">
        <v>11</v>
      </c>
      <c r="BU2193" t="s">
        <v>2176</v>
      </c>
    </row>
    <row r="2194" spans="1:73">
      <c r="A2194" t="s">
        <v>2020</v>
      </c>
      <c r="B2194" t="s">
        <v>2021</v>
      </c>
      <c r="C2194">
        <v>160</v>
      </c>
      <c r="D2194" t="s">
        <v>119</v>
      </c>
      <c r="E2194" t="s">
        <v>2174</v>
      </c>
      <c r="F2194" t="s">
        <v>184</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1</v>
      </c>
      <c r="BT2194">
        <v>1</v>
      </c>
      <c r="BU2194" t="s">
        <v>406</v>
      </c>
    </row>
    <row r="2195" spans="1:73">
      <c r="A2195" t="s">
        <v>2020</v>
      </c>
      <c r="B2195" t="s">
        <v>2021</v>
      </c>
      <c r="C2195">
        <v>161</v>
      </c>
      <c r="D2195" t="s">
        <v>119</v>
      </c>
      <c r="E2195" t="s">
        <v>78</v>
      </c>
      <c r="F2195" t="s">
        <v>77</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1</v>
      </c>
      <c r="BT2195">
        <v>1</v>
      </c>
      <c r="BU2195" t="s">
        <v>1892</v>
      </c>
    </row>
    <row r="2196" spans="1:73">
      <c r="A2196" t="s">
        <v>2020</v>
      </c>
      <c r="B2196" t="s">
        <v>2021</v>
      </c>
      <c r="C2196">
        <v>162</v>
      </c>
      <c r="D2196" t="s">
        <v>119</v>
      </c>
      <c r="E2196" t="s">
        <v>2174</v>
      </c>
      <c r="F2196" t="s">
        <v>184</v>
      </c>
      <c r="G2196">
        <v>0</v>
      </c>
      <c r="H2196">
        <v>2</v>
      </c>
      <c r="I2196">
        <v>0</v>
      </c>
      <c r="J2196">
        <v>0</v>
      </c>
      <c r="K2196">
        <v>0</v>
      </c>
      <c r="L2196">
        <v>1</v>
      </c>
      <c r="M2196">
        <v>0</v>
      </c>
      <c r="N2196">
        <v>2</v>
      </c>
      <c r="O2196">
        <v>0</v>
      </c>
      <c r="P2196">
        <v>0</v>
      </c>
      <c r="Q2196">
        <v>1</v>
      </c>
      <c r="R2196">
        <v>0</v>
      </c>
      <c r="S2196">
        <v>2</v>
      </c>
      <c r="T2196">
        <v>1</v>
      </c>
      <c r="U2196">
        <v>0</v>
      </c>
      <c r="V2196">
        <v>1</v>
      </c>
      <c r="W2196">
        <v>0</v>
      </c>
      <c r="X2196">
        <v>0</v>
      </c>
      <c r="Y2196">
        <v>0</v>
      </c>
      <c r="Z2196">
        <v>0</v>
      </c>
      <c r="AA2196">
        <v>0</v>
      </c>
      <c r="AB2196">
        <v>8</v>
      </c>
      <c r="AC2196">
        <v>0</v>
      </c>
      <c r="AD2196">
        <v>0</v>
      </c>
      <c r="AE2196">
        <v>0</v>
      </c>
      <c r="AF2196">
        <v>0</v>
      </c>
      <c r="AG2196">
        <v>0</v>
      </c>
      <c r="AH2196">
        <v>0</v>
      </c>
      <c r="AI2196">
        <v>0</v>
      </c>
      <c r="AJ2196">
        <v>0</v>
      </c>
      <c r="AK2196">
        <v>0</v>
      </c>
      <c r="AL2196">
        <v>0</v>
      </c>
      <c r="AM2196">
        <v>2</v>
      </c>
      <c r="AN2196">
        <v>0</v>
      </c>
      <c r="AO2196">
        <v>0</v>
      </c>
      <c r="AP2196">
        <v>0</v>
      </c>
      <c r="AQ2196">
        <v>0</v>
      </c>
      <c r="AR2196">
        <v>0</v>
      </c>
      <c r="AS2196">
        <v>0</v>
      </c>
      <c r="AT2196">
        <v>0</v>
      </c>
      <c r="AU2196">
        <v>1</v>
      </c>
      <c r="AV2196">
        <v>0</v>
      </c>
      <c r="AW2196">
        <v>0</v>
      </c>
      <c r="AX2196">
        <v>0</v>
      </c>
      <c r="AY2196">
        <v>0</v>
      </c>
      <c r="AZ2196">
        <v>0</v>
      </c>
      <c r="BA2196">
        <v>2</v>
      </c>
      <c r="BB2196">
        <v>0</v>
      </c>
      <c r="BC2196">
        <v>0</v>
      </c>
      <c r="BD2196">
        <v>0</v>
      </c>
      <c r="BE2196">
        <v>0</v>
      </c>
      <c r="BF2196">
        <v>0</v>
      </c>
      <c r="BG2196">
        <v>0</v>
      </c>
      <c r="BH2196">
        <v>0</v>
      </c>
      <c r="BI2196">
        <v>0</v>
      </c>
      <c r="BJ2196">
        <v>0</v>
      </c>
      <c r="BK2196">
        <v>0</v>
      </c>
      <c r="BL2196">
        <v>0</v>
      </c>
      <c r="BM2196">
        <v>0</v>
      </c>
      <c r="BN2196">
        <v>0</v>
      </c>
      <c r="BO2196">
        <v>3</v>
      </c>
      <c r="BP2196">
        <v>0</v>
      </c>
      <c r="BQ2196">
        <v>1</v>
      </c>
      <c r="BR2196">
        <v>0</v>
      </c>
      <c r="BS2196">
        <v>1</v>
      </c>
      <c r="BT2196">
        <v>15</v>
      </c>
      <c r="BU2196" t="s">
        <v>2177</v>
      </c>
    </row>
    <row r="2197" spans="1:73">
      <c r="A2197" t="s">
        <v>2020</v>
      </c>
      <c r="B2197" t="s">
        <v>2021</v>
      </c>
      <c r="C2197">
        <v>163</v>
      </c>
      <c r="D2197" t="s">
        <v>119</v>
      </c>
      <c r="E2197" t="s">
        <v>78</v>
      </c>
      <c r="F2197" t="s">
        <v>77</v>
      </c>
      <c r="G2197">
        <v>0</v>
      </c>
      <c r="H2197">
        <v>2</v>
      </c>
      <c r="I2197">
        <v>0</v>
      </c>
      <c r="J2197">
        <v>0</v>
      </c>
      <c r="K2197">
        <v>0</v>
      </c>
      <c r="L2197">
        <v>1</v>
      </c>
      <c r="M2197">
        <v>0</v>
      </c>
      <c r="N2197">
        <v>3</v>
      </c>
      <c r="O2197">
        <v>0</v>
      </c>
      <c r="P2197">
        <v>0</v>
      </c>
      <c r="Q2197">
        <v>0</v>
      </c>
      <c r="R2197">
        <v>0</v>
      </c>
      <c r="S2197">
        <v>3</v>
      </c>
      <c r="T2197">
        <v>1</v>
      </c>
      <c r="U2197">
        <v>0</v>
      </c>
      <c r="V2197">
        <v>1</v>
      </c>
      <c r="W2197">
        <v>1</v>
      </c>
      <c r="X2197">
        <v>0</v>
      </c>
      <c r="Y2197">
        <v>0</v>
      </c>
      <c r="Z2197">
        <v>0</v>
      </c>
      <c r="AA2197">
        <v>0</v>
      </c>
      <c r="AB2197">
        <v>16</v>
      </c>
      <c r="AC2197">
        <v>0</v>
      </c>
      <c r="AD2197">
        <v>0</v>
      </c>
      <c r="AE2197">
        <v>0</v>
      </c>
      <c r="AF2197">
        <v>0</v>
      </c>
      <c r="AG2197">
        <v>0</v>
      </c>
      <c r="AH2197">
        <v>2</v>
      </c>
      <c r="AI2197">
        <v>1</v>
      </c>
      <c r="AJ2197">
        <v>0</v>
      </c>
      <c r="AK2197">
        <v>0</v>
      </c>
      <c r="AL2197">
        <v>0</v>
      </c>
      <c r="AM2197">
        <v>1</v>
      </c>
      <c r="AN2197">
        <v>0</v>
      </c>
      <c r="AO2197">
        <v>0</v>
      </c>
      <c r="AP2197">
        <v>1</v>
      </c>
      <c r="AQ2197">
        <v>0</v>
      </c>
      <c r="AR2197">
        <v>0</v>
      </c>
      <c r="AS2197">
        <v>0</v>
      </c>
      <c r="AT2197">
        <v>0</v>
      </c>
      <c r="AU2197">
        <v>0</v>
      </c>
      <c r="AV2197">
        <v>0</v>
      </c>
      <c r="AW2197">
        <v>0</v>
      </c>
      <c r="AX2197">
        <v>6</v>
      </c>
      <c r="AY2197">
        <v>2</v>
      </c>
      <c r="AZ2197">
        <v>4</v>
      </c>
      <c r="BA2197">
        <v>7</v>
      </c>
      <c r="BB2197">
        <v>1</v>
      </c>
      <c r="BC2197">
        <v>4</v>
      </c>
      <c r="BD2197">
        <v>0</v>
      </c>
      <c r="BE2197">
        <v>0</v>
      </c>
      <c r="BF2197">
        <v>0</v>
      </c>
      <c r="BG2197">
        <v>0</v>
      </c>
      <c r="BH2197">
        <v>0</v>
      </c>
      <c r="BI2197">
        <v>3</v>
      </c>
      <c r="BJ2197">
        <v>1</v>
      </c>
      <c r="BK2197">
        <v>0</v>
      </c>
      <c r="BL2197">
        <v>0</v>
      </c>
      <c r="BM2197">
        <v>0</v>
      </c>
      <c r="BN2197">
        <v>0</v>
      </c>
      <c r="BO2197">
        <v>4</v>
      </c>
      <c r="BP2197">
        <v>0</v>
      </c>
      <c r="BQ2197">
        <v>0</v>
      </c>
      <c r="BR2197">
        <v>2</v>
      </c>
      <c r="BS2197">
        <v>2</v>
      </c>
      <c r="BT2197">
        <v>22</v>
      </c>
      <c r="BU2197" t="s">
        <v>2178</v>
      </c>
    </row>
    <row r="2198" spans="1:73">
      <c r="A2198" t="s">
        <v>2020</v>
      </c>
      <c r="B2198" t="s">
        <v>2021</v>
      </c>
      <c r="C2198">
        <v>164</v>
      </c>
      <c r="D2198" t="s">
        <v>119</v>
      </c>
      <c r="E2198" t="s">
        <v>2174</v>
      </c>
      <c r="F2198" t="s">
        <v>184</v>
      </c>
      <c r="G2198">
        <v>0</v>
      </c>
      <c r="H2198">
        <v>2</v>
      </c>
      <c r="I2198">
        <v>1</v>
      </c>
      <c r="J2198">
        <v>0</v>
      </c>
      <c r="K2198">
        <v>0</v>
      </c>
      <c r="L2198">
        <v>3</v>
      </c>
      <c r="M2198">
        <v>0</v>
      </c>
      <c r="N2198">
        <v>2</v>
      </c>
      <c r="O2198">
        <v>0</v>
      </c>
      <c r="P2198">
        <v>0</v>
      </c>
      <c r="Q2198">
        <v>0</v>
      </c>
      <c r="R2198">
        <v>2</v>
      </c>
      <c r="S2198">
        <v>5</v>
      </c>
      <c r="T2198">
        <v>0</v>
      </c>
      <c r="U2198">
        <v>0</v>
      </c>
      <c r="V2198">
        <v>0</v>
      </c>
      <c r="W2198">
        <v>1</v>
      </c>
      <c r="X2198">
        <v>0</v>
      </c>
      <c r="Y2198">
        <v>0</v>
      </c>
      <c r="Z2198">
        <v>0</v>
      </c>
      <c r="AA2198">
        <v>0</v>
      </c>
      <c r="AB2198">
        <v>17</v>
      </c>
      <c r="AC2198">
        <v>0</v>
      </c>
      <c r="AD2198">
        <v>0</v>
      </c>
      <c r="AE2198">
        <v>0</v>
      </c>
      <c r="AF2198">
        <v>0</v>
      </c>
      <c r="AG2198">
        <v>0</v>
      </c>
      <c r="AH2198">
        <v>0</v>
      </c>
      <c r="AI2198">
        <v>1</v>
      </c>
      <c r="AJ2198">
        <v>0</v>
      </c>
      <c r="AK2198">
        <v>0</v>
      </c>
      <c r="AL2198">
        <v>1</v>
      </c>
      <c r="AM2198">
        <v>2</v>
      </c>
      <c r="AN2198">
        <v>0</v>
      </c>
      <c r="AO2198">
        <v>0</v>
      </c>
      <c r="AP2198">
        <v>0</v>
      </c>
      <c r="AQ2198">
        <v>0</v>
      </c>
      <c r="AR2198">
        <v>1</v>
      </c>
      <c r="AS2198">
        <v>0</v>
      </c>
      <c r="AT2198">
        <v>1</v>
      </c>
      <c r="AU2198">
        <v>1</v>
      </c>
      <c r="AV2198">
        <v>0</v>
      </c>
      <c r="AW2198">
        <v>0</v>
      </c>
      <c r="AX2198">
        <v>0</v>
      </c>
      <c r="AY2198">
        <v>3</v>
      </c>
      <c r="AZ2198">
        <v>3</v>
      </c>
      <c r="BA2198">
        <v>3</v>
      </c>
      <c r="BB2198">
        <v>1</v>
      </c>
      <c r="BC2198">
        <v>4</v>
      </c>
      <c r="BD2198">
        <v>0</v>
      </c>
      <c r="BE2198">
        <v>0</v>
      </c>
      <c r="BF2198">
        <v>0</v>
      </c>
      <c r="BG2198">
        <v>0</v>
      </c>
      <c r="BH2198">
        <v>0</v>
      </c>
      <c r="BI2198">
        <v>0</v>
      </c>
      <c r="BJ2198">
        <v>0</v>
      </c>
      <c r="BK2198">
        <v>0</v>
      </c>
      <c r="BL2198">
        <v>0</v>
      </c>
      <c r="BM2198">
        <v>0</v>
      </c>
      <c r="BN2198">
        <v>3</v>
      </c>
      <c r="BO2198">
        <v>4</v>
      </c>
      <c r="BP2198">
        <v>0</v>
      </c>
      <c r="BQ2198">
        <v>0</v>
      </c>
      <c r="BR2198">
        <v>0</v>
      </c>
      <c r="BS2198">
        <v>2</v>
      </c>
      <c r="BT2198">
        <v>31</v>
      </c>
      <c r="BU2198" t="s">
        <v>2179</v>
      </c>
    </row>
    <row r="2199" spans="1:73">
      <c r="A2199" t="s">
        <v>2020</v>
      </c>
      <c r="B2199" t="s">
        <v>2021</v>
      </c>
      <c r="C2199">
        <v>165</v>
      </c>
      <c r="D2199" t="s">
        <v>119</v>
      </c>
      <c r="E2199" t="s">
        <v>78</v>
      </c>
      <c r="F2199" t="s">
        <v>77</v>
      </c>
      <c r="G2199">
        <v>0</v>
      </c>
      <c r="H2199">
        <v>0</v>
      </c>
      <c r="I2199">
        <v>0</v>
      </c>
      <c r="J2199">
        <v>0</v>
      </c>
      <c r="K2199">
        <v>0</v>
      </c>
      <c r="L2199">
        <v>2</v>
      </c>
      <c r="M2199">
        <v>0</v>
      </c>
      <c r="N2199">
        <v>7</v>
      </c>
      <c r="O2199">
        <v>0</v>
      </c>
      <c r="P2199">
        <v>0</v>
      </c>
      <c r="Q2199">
        <v>1</v>
      </c>
      <c r="R2199">
        <v>0</v>
      </c>
      <c r="S2199">
        <v>3</v>
      </c>
      <c r="T2199">
        <v>1</v>
      </c>
      <c r="U2199">
        <v>0</v>
      </c>
      <c r="V2199">
        <v>1</v>
      </c>
      <c r="W2199">
        <v>0</v>
      </c>
      <c r="X2199">
        <v>0</v>
      </c>
      <c r="Y2199">
        <v>0</v>
      </c>
      <c r="Z2199">
        <v>0</v>
      </c>
      <c r="AA2199">
        <v>0</v>
      </c>
      <c r="AB2199">
        <v>22</v>
      </c>
      <c r="AC2199">
        <v>0</v>
      </c>
      <c r="AD2199">
        <v>0</v>
      </c>
      <c r="AE2199">
        <v>0</v>
      </c>
      <c r="AF2199">
        <v>0</v>
      </c>
      <c r="AG2199">
        <v>0</v>
      </c>
      <c r="AH2199">
        <v>0</v>
      </c>
      <c r="AI2199">
        <v>0</v>
      </c>
      <c r="AJ2199">
        <v>0</v>
      </c>
      <c r="AK2199">
        <v>0</v>
      </c>
      <c r="AL2199">
        <v>0</v>
      </c>
      <c r="AM2199">
        <v>4</v>
      </c>
      <c r="AN2199">
        <v>0</v>
      </c>
      <c r="AO2199">
        <v>0</v>
      </c>
      <c r="AP2199">
        <v>0</v>
      </c>
      <c r="AQ2199">
        <v>3</v>
      </c>
      <c r="AR2199">
        <v>0</v>
      </c>
      <c r="AS2199">
        <v>0</v>
      </c>
      <c r="AT2199">
        <v>1</v>
      </c>
      <c r="AU2199">
        <v>3</v>
      </c>
      <c r="AV2199">
        <v>0</v>
      </c>
      <c r="AW2199">
        <v>0</v>
      </c>
      <c r="AX2199">
        <v>0</v>
      </c>
      <c r="AY2199">
        <v>4</v>
      </c>
      <c r="AZ2199">
        <v>6</v>
      </c>
      <c r="BA2199">
        <v>6</v>
      </c>
      <c r="BB2199">
        <v>0</v>
      </c>
      <c r="BC2199">
        <v>0</v>
      </c>
      <c r="BD2199">
        <v>0</v>
      </c>
      <c r="BE2199">
        <v>0</v>
      </c>
      <c r="BF2199">
        <v>0</v>
      </c>
      <c r="BG2199">
        <v>0</v>
      </c>
      <c r="BH2199">
        <v>0</v>
      </c>
      <c r="BI2199">
        <v>0</v>
      </c>
      <c r="BJ2199">
        <v>0</v>
      </c>
      <c r="BK2199">
        <v>0</v>
      </c>
      <c r="BL2199">
        <v>0</v>
      </c>
      <c r="BM2199">
        <v>0</v>
      </c>
      <c r="BN2199">
        <v>0</v>
      </c>
      <c r="BO2199">
        <v>9</v>
      </c>
      <c r="BP2199">
        <v>0</v>
      </c>
      <c r="BQ2199">
        <v>0</v>
      </c>
      <c r="BR2199">
        <v>0</v>
      </c>
      <c r="BS2199">
        <v>4</v>
      </c>
      <c r="BT2199">
        <v>29</v>
      </c>
      <c r="BU2199" t="s">
        <v>2180</v>
      </c>
    </row>
    <row r="2200" spans="1:73">
      <c r="A2200" t="s">
        <v>2020</v>
      </c>
      <c r="B2200" t="s">
        <v>2021</v>
      </c>
      <c r="C2200">
        <v>166</v>
      </c>
      <c r="D2200" t="s">
        <v>119</v>
      </c>
      <c r="E2200" t="s">
        <v>2049</v>
      </c>
      <c r="F2200" t="s">
        <v>101</v>
      </c>
      <c r="G2200">
        <v>0</v>
      </c>
      <c r="H2200">
        <v>1</v>
      </c>
      <c r="I2200">
        <v>0</v>
      </c>
      <c r="J2200">
        <v>0</v>
      </c>
      <c r="K2200">
        <v>0</v>
      </c>
      <c r="L2200">
        <v>0</v>
      </c>
      <c r="M2200">
        <v>0</v>
      </c>
      <c r="N2200">
        <v>1</v>
      </c>
      <c r="O2200">
        <v>0</v>
      </c>
      <c r="P2200">
        <v>0</v>
      </c>
      <c r="Q2200">
        <v>1</v>
      </c>
      <c r="R2200">
        <v>0</v>
      </c>
      <c r="S2200">
        <v>2</v>
      </c>
      <c r="T2200">
        <v>1</v>
      </c>
      <c r="U2200">
        <v>0</v>
      </c>
      <c r="V2200">
        <v>0</v>
      </c>
      <c r="W2200">
        <v>0</v>
      </c>
      <c r="X2200">
        <v>0</v>
      </c>
      <c r="Y2200">
        <v>0</v>
      </c>
      <c r="Z2200">
        <v>0</v>
      </c>
      <c r="AA2200">
        <v>0</v>
      </c>
      <c r="AB2200">
        <v>10</v>
      </c>
      <c r="AC2200">
        <v>0</v>
      </c>
      <c r="AD2200">
        <v>0</v>
      </c>
      <c r="AE2200">
        <v>0</v>
      </c>
      <c r="AF2200">
        <v>0</v>
      </c>
      <c r="AG2200">
        <v>0</v>
      </c>
      <c r="AH2200">
        <v>0</v>
      </c>
      <c r="AI2200">
        <v>0</v>
      </c>
      <c r="AJ2200">
        <v>0</v>
      </c>
      <c r="AK2200">
        <v>0</v>
      </c>
      <c r="AL2200">
        <v>1</v>
      </c>
      <c r="AM2200">
        <v>3</v>
      </c>
      <c r="AN2200">
        <v>0</v>
      </c>
      <c r="AO2200">
        <v>0</v>
      </c>
      <c r="AP2200">
        <v>1</v>
      </c>
      <c r="AQ2200">
        <v>0</v>
      </c>
      <c r="AR2200">
        <v>0</v>
      </c>
      <c r="AS2200">
        <v>0</v>
      </c>
      <c r="AT2200">
        <v>0</v>
      </c>
      <c r="AU2200">
        <v>0</v>
      </c>
      <c r="AV2200">
        <v>0</v>
      </c>
      <c r="AW2200">
        <v>0</v>
      </c>
      <c r="AX2200">
        <v>0</v>
      </c>
      <c r="AY2200">
        <v>2</v>
      </c>
      <c r="AZ2200">
        <v>3</v>
      </c>
      <c r="BA2200">
        <v>5</v>
      </c>
      <c r="BB2200">
        <v>0</v>
      </c>
      <c r="BC2200">
        <v>5</v>
      </c>
      <c r="BD2200">
        <v>0</v>
      </c>
      <c r="BE2200">
        <v>0</v>
      </c>
      <c r="BF2200">
        <v>0</v>
      </c>
      <c r="BG2200">
        <v>0</v>
      </c>
      <c r="BH2200">
        <v>0</v>
      </c>
      <c r="BI2200">
        <v>0</v>
      </c>
      <c r="BJ2200">
        <v>2</v>
      </c>
      <c r="BK2200">
        <v>0</v>
      </c>
      <c r="BL2200">
        <v>0</v>
      </c>
      <c r="BM2200">
        <v>0</v>
      </c>
      <c r="BN2200">
        <v>2</v>
      </c>
      <c r="BO2200">
        <v>3</v>
      </c>
      <c r="BP2200">
        <v>0</v>
      </c>
      <c r="BQ2200">
        <v>0</v>
      </c>
      <c r="BR2200">
        <v>0</v>
      </c>
      <c r="BS2200">
        <v>1</v>
      </c>
      <c r="BT2200">
        <v>16</v>
      </c>
      <c r="BU2200" t="s">
        <v>2181</v>
      </c>
    </row>
    <row r="2201" spans="1:73">
      <c r="A2201" t="s">
        <v>2020</v>
      </c>
      <c r="B2201" t="s">
        <v>2021</v>
      </c>
      <c r="C2201">
        <v>167</v>
      </c>
      <c r="D2201" t="s">
        <v>119</v>
      </c>
      <c r="E2201" t="s">
        <v>78</v>
      </c>
      <c r="F2201" t="s">
        <v>77</v>
      </c>
      <c r="G2201">
        <v>0</v>
      </c>
      <c r="H2201">
        <v>0</v>
      </c>
      <c r="I2201">
        <v>0</v>
      </c>
      <c r="J2201">
        <v>0</v>
      </c>
      <c r="K2201">
        <v>0</v>
      </c>
      <c r="L2201">
        <v>0</v>
      </c>
      <c r="M2201">
        <v>0</v>
      </c>
      <c r="N2201">
        <v>1</v>
      </c>
      <c r="O2201">
        <v>0</v>
      </c>
      <c r="P2201">
        <v>0</v>
      </c>
      <c r="Q2201">
        <v>0</v>
      </c>
      <c r="R2201">
        <v>0</v>
      </c>
      <c r="S2201">
        <v>0</v>
      </c>
      <c r="T2201">
        <v>0</v>
      </c>
      <c r="U2201">
        <v>0</v>
      </c>
      <c r="V2201">
        <v>0</v>
      </c>
      <c r="W2201">
        <v>0</v>
      </c>
      <c r="X2201">
        <v>0</v>
      </c>
      <c r="Y2201">
        <v>0</v>
      </c>
      <c r="Z2201">
        <v>0</v>
      </c>
      <c r="AA2201">
        <v>0</v>
      </c>
      <c r="AB2201">
        <v>2</v>
      </c>
      <c r="AC2201">
        <v>0</v>
      </c>
      <c r="AD2201">
        <v>0</v>
      </c>
      <c r="AE2201">
        <v>0</v>
      </c>
      <c r="AF2201">
        <v>0</v>
      </c>
      <c r="AG2201">
        <v>0</v>
      </c>
      <c r="AH2201">
        <v>2</v>
      </c>
      <c r="AI2201">
        <v>0</v>
      </c>
      <c r="AJ2201">
        <v>0</v>
      </c>
      <c r="AK2201">
        <v>0</v>
      </c>
      <c r="AL2201">
        <v>0</v>
      </c>
      <c r="AM2201">
        <v>0</v>
      </c>
      <c r="AN2201">
        <v>0</v>
      </c>
      <c r="AO2201">
        <v>0</v>
      </c>
      <c r="AP2201">
        <v>0</v>
      </c>
      <c r="AQ2201">
        <v>0</v>
      </c>
      <c r="AR2201">
        <v>0</v>
      </c>
      <c r="AS2201">
        <v>0</v>
      </c>
      <c r="AT2201">
        <v>0</v>
      </c>
      <c r="AU2201">
        <v>0</v>
      </c>
      <c r="AV2201">
        <v>0</v>
      </c>
      <c r="AW2201">
        <v>0</v>
      </c>
      <c r="AX2201">
        <v>2</v>
      </c>
      <c r="AY2201">
        <v>0</v>
      </c>
      <c r="AZ2201">
        <v>0</v>
      </c>
      <c r="BA2201">
        <v>2</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1</v>
      </c>
      <c r="BT2201">
        <v>5</v>
      </c>
      <c r="BU2201" t="s">
        <v>2182</v>
      </c>
    </row>
    <row r="2202" spans="1:73">
      <c r="A2202" t="s">
        <v>2020</v>
      </c>
      <c r="B2202" t="s">
        <v>2021</v>
      </c>
      <c r="C2202">
        <v>168</v>
      </c>
      <c r="D2202" t="s">
        <v>119</v>
      </c>
      <c r="E2202" t="s">
        <v>2049</v>
      </c>
      <c r="F2202" t="s">
        <v>101</v>
      </c>
      <c r="G2202">
        <v>0</v>
      </c>
      <c r="H2202">
        <v>0</v>
      </c>
      <c r="I2202">
        <v>0</v>
      </c>
      <c r="J2202">
        <v>0</v>
      </c>
      <c r="K2202">
        <v>0</v>
      </c>
      <c r="L2202">
        <v>1</v>
      </c>
      <c r="M2202">
        <v>0</v>
      </c>
      <c r="N2202">
        <v>1</v>
      </c>
      <c r="O2202">
        <v>0</v>
      </c>
      <c r="P2202">
        <v>0</v>
      </c>
      <c r="Q2202">
        <v>1</v>
      </c>
      <c r="R2202">
        <v>0</v>
      </c>
      <c r="S2202">
        <v>2</v>
      </c>
      <c r="T2202">
        <v>1</v>
      </c>
      <c r="U2202">
        <v>0</v>
      </c>
      <c r="V2202">
        <v>0</v>
      </c>
      <c r="W2202">
        <v>0</v>
      </c>
      <c r="X2202">
        <v>0</v>
      </c>
      <c r="Y2202">
        <v>0</v>
      </c>
      <c r="Z2202">
        <v>0</v>
      </c>
      <c r="AA2202">
        <v>0</v>
      </c>
      <c r="AB2202">
        <v>6</v>
      </c>
      <c r="AC2202">
        <v>0</v>
      </c>
      <c r="AD2202">
        <v>0</v>
      </c>
      <c r="AE2202">
        <v>0</v>
      </c>
      <c r="AF2202">
        <v>0</v>
      </c>
      <c r="AG2202">
        <v>0</v>
      </c>
      <c r="AH2202">
        <v>0</v>
      </c>
      <c r="AI2202">
        <v>0</v>
      </c>
      <c r="AJ2202">
        <v>0</v>
      </c>
      <c r="AK2202">
        <v>0</v>
      </c>
      <c r="AL2202">
        <v>1</v>
      </c>
      <c r="AM2202">
        <v>2</v>
      </c>
      <c r="AN2202">
        <v>0</v>
      </c>
      <c r="AO2202">
        <v>0</v>
      </c>
      <c r="AP2202">
        <v>0</v>
      </c>
      <c r="AQ2202">
        <v>0</v>
      </c>
      <c r="AR2202">
        <v>0</v>
      </c>
      <c r="AS2202">
        <v>0</v>
      </c>
      <c r="AT2202">
        <v>0</v>
      </c>
      <c r="AU2202">
        <v>0</v>
      </c>
      <c r="AV2202">
        <v>0</v>
      </c>
      <c r="AW2202">
        <v>0</v>
      </c>
      <c r="AX2202">
        <v>0</v>
      </c>
      <c r="AY2202">
        <v>0</v>
      </c>
      <c r="AZ2202">
        <v>2</v>
      </c>
      <c r="BA2202">
        <v>3</v>
      </c>
      <c r="BB2202">
        <v>0</v>
      </c>
      <c r="BC2202">
        <v>0</v>
      </c>
      <c r="BD2202">
        <v>0</v>
      </c>
      <c r="BE2202">
        <v>0</v>
      </c>
      <c r="BF2202">
        <v>0</v>
      </c>
      <c r="BG2202">
        <v>0</v>
      </c>
      <c r="BH2202">
        <v>0</v>
      </c>
      <c r="BI2202">
        <v>0</v>
      </c>
      <c r="BJ2202">
        <v>0</v>
      </c>
      <c r="BK2202">
        <v>0</v>
      </c>
      <c r="BL2202">
        <v>0</v>
      </c>
      <c r="BM2202">
        <v>0</v>
      </c>
      <c r="BN2202">
        <v>0</v>
      </c>
      <c r="BO2202">
        <v>2</v>
      </c>
      <c r="BP2202">
        <v>0</v>
      </c>
      <c r="BQ2202">
        <v>0</v>
      </c>
      <c r="BR2202">
        <v>0</v>
      </c>
      <c r="BS2202">
        <v>1</v>
      </c>
      <c r="BT2202">
        <v>8</v>
      </c>
      <c r="BU2202" t="s">
        <v>2183</v>
      </c>
    </row>
    <row r="2203" spans="1:73">
      <c r="A2203" t="s">
        <v>2020</v>
      </c>
      <c r="B2203" t="s">
        <v>2021</v>
      </c>
      <c r="C2203">
        <v>169</v>
      </c>
      <c r="D2203" t="s">
        <v>119</v>
      </c>
      <c r="E2203" t="s">
        <v>78</v>
      </c>
      <c r="F2203" t="s">
        <v>77</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1</v>
      </c>
      <c r="BT2203">
        <v>1</v>
      </c>
      <c r="BU2203" t="s">
        <v>477</v>
      </c>
    </row>
    <row r="2204" spans="1:73">
      <c r="A2204" t="s">
        <v>2020</v>
      </c>
      <c r="B2204" t="s">
        <v>2021</v>
      </c>
      <c r="C2204">
        <v>170</v>
      </c>
      <c r="D2204" t="s">
        <v>119</v>
      </c>
      <c r="E2204" t="s">
        <v>2049</v>
      </c>
      <c r="F2204" t="s">
        <v>101</v>
      </c>
      <c r="G2204">
        <v>0</v>
      </c>
      <c r="H2204">
        <v>13</v>
      </c>
      <c r="I2204">
        <v>0</v>
      </c>
      <c r="J2204">
        <v>0</v>
      </c>
      <c r="K2204">
        <v>0</v>
      </c>
      <c r="L2204">
        <v>16</v>
      </c>
      <c r="M2204">
        <v>0</v>
      </c>
      <c r="N2204">
        <v>21</v>
      </c>
      <c r="O2204">
        <v>0</v>
      </c>
      <c r="P2204">
        <v>0</v>
      </c>
      <c r="Q2204">
        <v>2</v>
      </c>
      <c r="R2204">
        <v>0</v>
      </c>
      <c r="S2204">
        <v>25</v>
      </c>
      <c r="T2204">
        <v>9</v>
      </c>
      <c r="U2204">
        <v>0</v>
      </c>
      <c r="V2204">
        <v>0</v>
      </c>
      <c r="W2204">
        <v>7</v>
      </c>
      <c r="X2204">
        <v>0</v>
      </c>
      <c r="Y2204">
        <v>0</v>
      </c>
      <c r="Z2204">
        <v>0</v>
      </c>
      <c r="AA2204">
        <v>0</v>
      </c>
      <c r="AB2204">
        <v>120</v>
      </c>
      <c r="AC2204">
        <v>0</v>
      </c>
      <c r="AD2204">
        <v>0</v>
      </c>
      <c r="AE2204">
        <v>1</v>
      </c>
      <c r="AF2204">
        <v>0</v>
      </c>
      <c r="AG2204">
        <v>2</v>
      </c>
      <c r="AH2204">
        <v>2</v>
      </c>
      <c r="AI2204">
        <v>7</v>
      </c>
      <c r="AJ2204">
        <v>0</v>
      </c>
      <c r="AK2204">
        <v>0</v>
      </c>
      <c r="AL2204">
        <v>4</v>
      </c>
      <c r="AM2204">
        <v>32</v>
      </c>
      <c r="AN2204">
        <v>0</v>
      </c>
      <c r="AO2204">
        <v>4</v>
      </c>
      <c r="AP2204">
        <v>2</v>
      </c>
      <c r="AQ2204">
        <v>4</v>
      </c>
      <c r="AR2204">
        <v>0</v>
      </c>
      <c r="AS2204">
        <v>0</v>
      </c>
      <c r="AT2204">
        <v>0</v>
      </c>
      <c r="AU2204">
        <v>3</v>
      </c>
      <c r="AV2204">
        <v>3</v>
      </c>
      <c r="AW2204">
        <v>0</v>
      </c>
      <c r="AX2204">
        <v>11</v>
      </c>
      <c r="AY2204">
        <v>18</v>
      </c>
      <c r="AZ2204">
        <v>25</v>
      </c>
      <c r="BA2204">
        <v>47</v>
      </c>
      <c r="BB2204">
        <v>5</v>
      </c>
      <c r="BC2204">
        <v>27</v>
      </c>
      <c r="BD2204">
        <v>0</v>
      </c>
      <c r="BE2204">
        <v>0</v>
      </c>
      <c r="BF2204">
        <v>0</v>
      </c>
      <c r="BG2204">
        <v>0</v>
      </c>
      <c r="BH2204">
        <v>0</v>
      </c>
      <c r="BI2204">
        <v>14</v>
      </c>
      <c r="BJ2204">
        <v>17</v>
      </c>
      <c r="BK2204">
        <v>0</v>
      </c>
      <c r="BL2204">
        <v>2</v>
      </c>
      <c r="BM2204">
        <v>1</v>
      </c>
      <c r="BN2204">
        <v>3</v>
      </c>
      <c r="BO2204">
        <v>29</v>
      </c>
      <c r="BP2204">
        <v>2</v>
      </c>
      <c r="BQ2204">
        <v>0</v>
      </c>
      <c r="BR2204">
        <v>5</v>
      </c>
      <c r="BS2204">
        <v>11</v>
      </c>
      <c r="BT2204">
        <v>183</v>
      </c>
      <c r="BU2204" t="s">
        <v>2184</v>
      </c>
    </row>
    <row r="2205" spans="1:73">
      <c r="A2205" t="s">
        <v>2020</v>
      </c>
      <c r="B2205" t="s">
        <v>2021</v>
      </c>
      <c r="C2205">
        <v>171</v>
      </c>
      <c r="D2205" t="s">
        <v>119</v>
      </c>
      <c r="E2205" t="s">
        <v>2041</v>
      </c>
      <c r="F2205" t="s">
        <v>92</v>
      </c>
      <c r="G2205">
        <v>0</v>
      </c>
      <c r="H2205">
        <v>0</v>
      </c>
      <c r="I2205">
        <v>2</v>
      </c>
      <c r="J2205">
        <v>0</v>
      </c>
      <c r="K2205">
        <v>0</v>
      </c>
      <c r="L2205">
        <v>1</v>
      </c>
      <c r="M2205">
        <v>0</v>
      </c>
      <c r="N2205">
        <v>1</v>
      </c>
      <c r="O2205">
        <v>0</v>
      </c>
      <c r="P2205">
        <v>0</v>
      </c>
      <c r="Q2205">
        <v>0</v>
      </c>
      <c r="R2205">
        <v>0</v>
      </c>
      <c r="S2205">
        <v>0</v>
      </c>
      <c r="T2205">
        <v>0</v>
      </c>
      <c r="U2205">
        <v>0</v>
      </c>
      <c r="V2205">
        <v>0</v>
      </c>
      <c r="W2205">
        <v>0</v>
      </c>
      <c r="X2205">
        <v>0</v>
      </c>
      <c r="Y2205">
        <v>0</v>
      </c>
      <c r="Z2205">
        <v>0</v>
      </c>
      <c r="AA2205">
        <v>0</v>
      </c>
      <c r="AB2205">
        <v>14</v>
      </c>
      <c r="AC2205">
        <v>0</v>
      </c>
      <c r="AD2205">
        <v>0</v>
      </c>
      <c r="AE2205">
        <v>1</v>
      </c>
      <c r="AF2205">
        <v>0</v>
      </c>
      <c r="AG2205">
        <v>0</v>
      </c>
      <c r="AH2205">
        <v>0</v>
      </c>
      <c r="AI2205">
        <v>0</v>
      </c>
      <c r="AJ2205">
        <v>0</v>
      </c>
      <c r="AK2205">
        <v>0</v>
      </c>
      <c r="AL2205">
        <v>0</v>
      </c>
      <c r="AM2205">
        <v>2</v>
      </c>
      <c r="AN2205">
        <v>0</v>
      </c>
      <c r="AO2205">
        <v>4</v>
      </c>
      <c r="AP2205">
        <v>0</v>
      </c>
      <c r="AQ2205">
        <v>0</v>
      </c>
      <c r="AR2205">
        <v>0</v>
      </c>
      <c r="AS2205">
        <v>0</v>
      </c>
      <c r="AT2205">
        <v>0</v>
      </c>
      <c r="AU2205">
        <v>2</v>
      </c>
      <c r="AV2205">
        <v>1</v>
      </c>
      <c r="AW2205">
        <v>0</v>
      </c>
      <c r="AX2205">
        <v>3</v>
      </c>
      <c r="AY2205">
        <v>5</v>
      </c>
      <c r="AZ2205">
        <v>1</v>
      </c>
      <c r="BA2205">
        <v>5</v>
      </c>
      <c r="BB2205">
        <v>1</v>
      </c>
      <c r="BC2205">
        <v>3</v>
      </c>
      <c r="BD2205">
        <v>0</v>
      </c>
      <c r="BE2205">
        <v>0</v>
      </c>
      <c r="BF2205">
        <v>0</v>
      </c>
      <c r="BG2205">
        <v>0</v>
      </c>
      <c r="BH2205">
        <v>0</v>
      </c>
      <c r="BI2205">
        <v>7</v>
      </c>
      <c r="BJ2205">
        <v>2</v>
      </c>
      <c r="BK2205">
        <v>0</v>
      </c>
      <c r="BL2205">
        <v>0</v>
      </c>
      <c r="BM2205">
        <v>0</v>
      </c>
      <c r="BN2205">
        <v>0</v>
      </c>
      <c r="BO2205">
        <v>3</v>
      </c>
      <c r="BP2205">
        <v>0</v>
      </c>
      <c r="BQ2205">
        <v>2</v>
      </c>
      <c r="BR2205">
        <v>3</v>
      </c>
      <c r="BS2205">
        <v>1</v>
      </c>
      <c r="BT2205">
        <v>24</v>
      </c>
      <c r="BU2205" t="s">
        <v>2185</v>
      </c>
    </row>
    <row r="2206" spans="1:73">
      <c r="A2206" t="s">
        <v>2020</v>
      </c>
      <c r="B2206" t="s">
        <v>2021</v>
      </c>
      <c r="C2206">
        <v>172</v>
      </c>
      <c r="D2206" t="s">
        <v>119</v>
      </c>
      <c r="E2206" t="s">
        <v>78</v>
      </c>
      <c r="F2206" t="s">
        <v>77</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2</v>
      </c>
      <c r="BT2206">
        <v>4</v>
      </c>
      <c r="BU2206" t="s">
        <v>2186</v>
      </c>
    </row>
    <row r="2207" spans="1:73">
      <c r="A2207" t="s">
        <v>2020</v>
      </c>
      <c r="B2207" t="s">
        <v>2021</v>
      </c>
      <c r="C2207">
        <v>173</v>
      </c>
      <c r="D2207" t="s">
        <v>119</v>
      </c>
      <c r="E2207" t="s">
        <v>2036</v>
      </c>
      <c r="F2207" t="s">
        <v>92</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1</v>
      </c>
      <c r="BT2207">
        <v>4</v>
      </c>
      <c r="BU2207" t="s">
        <v>2187</v>
      </c>
    </row>
    <row r="2208" spans="1:73">
      <c r="A2208" t="s">
        <v>2020</v>
      </c>
      <c r="B2208" t="s">
        <v>2021</v>
      </c>
      <c r="C2208">
        <v>174</v>
      </c>
      <c r="D2208" t="s">
        <v>119</v>
      </c>
      <c r="E2208" t="s">
        <v>78</v>
      </c>
      <c r="F2208" t="s">
        <v>77</v>
      </c>
      <c r="G2208">
        <v>0</v>
      </c>
      <c r="H2208">
        <v>2</v>
      </c>
      <c r="I2208">
        <v>0</v>
      </c>
      <c r="J2208">
        <v>0</v>
      </c>
      <c r="K2208">
        <v>0</v>
      </c>
      <c r="L2208">
        <v>2</v>
      </c>
      <c r="M2208">
        <v>0</v>
      </c>
      <c r="N2208">
        <v>3</v>
      </c>
      <c r="O2208">
        <v>0</v>
      </c>
      <c r="P2208">
        <v>0</v>
      </c>
      <c r="Q2208">
        <v>2</v>
      </c>
      <c r="R2208">
        <v>0</v>
      </c>
      <c r="S2208">
        <v>5</v>
      </c>
      <c r="T2208">
        <v>1</v>
      </c>
      <c r="U2208">
        <v>0</v>
      </c>
      <c r="V2208">
        <v>1</v>
      </c>
      <c r="W2208">
        <v>0</v>
      </c>
      <c r="X2208">
        <v>0</v>
      </c>
      <c r="Y2208">
        <v>0</v>
      </c>
      <c r="Z2208">
        <v>0</v>
      </c>
      <c r="AA2208">
        <v>0</v>
      </c>
      <c r="AB2208">
        <v>16</v>
      </c>
      <c r="AC2208">
        <v>0</v>
      </c>
      <c r="AD2208">
        <v>0</v>
      </c>
      <c r="AE2208">
        <v>0</v>
      </c>
      <c r="AF2208">
        <v>0</v>
      </c>
      <c r="AG2208">
        <v>0</v>
      </c>
      <c r="AH2208">
        <v>0</v>
      </c>
      <c r="AI2208">
        <v>0</v>
      </c>
      <c r="AJ2208">
        <v>0</v>
      </c>
      <c r="AK2208">
        <v>0</v>
      </c>
      <c r="AL2208">
        <v>2</v>
      </c>
      <c r="AM2208">
        <v>2</v>
      </c>
      <c r="AN2208">
        <v>0</v>
      </c>
      <c r="AO2208">
        <v>0</v>
      </c>
      <c r="AP2208">
        <v>0</v>
      </c>
      <c r="AQ2208">
        <v>0</v>
      </c>
      <c r="AR2208">
        <v>0</v>
      </c>
      <c r="AS2208">
        <v>0</v>
      </c>
      <c r="AT2208">
        <v>0</v>
      </c>
      <c r="AU2208">
        <v>0</v>
      </c>
      <c r="AV2208">
        <v>0</v>
      </c>
      <c r="AW2208">
        <v>0</v>
      </c>
      <c r="AX2208">
        <v>1</v>
      </c>
      <c r="AY2208">
        <v>2</v>
      </c>
      <c r="AZ2208">
        <v>5</v>
      </c>
      <c r="BA2208">
        <v>5</v>
      </c>
      <c r="BB2208">
        <v>1</v>
      </c>
      <c r="BC2208">
        <v>1</v>
      </c>
      <c r="BD2208">
        <v>0</v>
      </c>
      <c r="BE2208">
        <v>0</v>
      </c>
      <c r="BF2208">
        <v>0</v>
      </c>
      <c r="BG2208">
        <v>0</v>
      </c>
      <c r="BH2208">
        <v>0</v>
      </c>
      <c r="BI2208">
        <v>5</v>
      </c>
      <c r="BJ2208">
        <v>1</v>
      </c>
      <c r="BK2208">
        <v>0</v>
      </c>
      <c r="BL2208">
        <v>0</v>
      </c>
      <c r="BM2208">
        <v>0</v>
      </c>
      <c r="BN2208">
        <v>0</v>
      </c>
      <c r="BO2208">
        <v>6</v>
      </c>
      <c r="BP2208">
        <v>0</v>
      </c>
      <c r="BQ2208">
        <v>0</v>
      </c>
      <c r="BR2208">
        <v>1</v>
      </c>
      <c r="BS2208">
        <v>3</v>
      </c>
      <c r="BT2208">
        <v>24</v>
      </c>
      <c r="BU2208" t="s">
        <v>2188</v>
      </c>
    </row>
    <row r="2209" spans="1:73">
      <c r="A2209" t="s">
        <v>2020</v>
      </c>
      <c r="B2209" t="s">
        <v>2021</v>
      </c>
      <c r="C2209">
        <v>175</v>
      </c>
      <c r="D2209" t="s">
        <v>119</v>
      </c>
      <c r="E2209" t="s">
        <v>2041</v>
      </c>
      <c r="F2209" t="s">
        <v>92</v>
      </c>
      <c r="G2209">
        <v>0</v>
      </c>
      <c r="H2209">
        <v>4</v>
      </c>
      <c r="I2209">
        <v>1</v>
      </c>
      <c r="J2209">
        <v>0</v>
      </c>
      <c r="K2209">
        <v>0</v>
      </c>
      <c r="L2209">
        <v>2</v>
      </c>
      <c r="M2209">
        <v>0</v>
      </c>
      <c r="N2209">
        <v>4</v>
      </c>
      <c r="O2209">
        <v>0</v>
      </c>
      <c r="P2209">
        <v>0</v>
      </c>
      <c r="Q2209">
        <v>0</v>
      </c>
      <c r="R2209">
        <v>0</v>
      </c>
      <c r="S2209">
        <v>5</v>
      </c>
      <c r="T2209">
        <v>0</v>
      </c>
      <c r="U2209">
        <v>0</v>
      </c>
      <c r="V2209">
        <v>0</v>
      </c>
      <c r="W2209">
        <v>0</v>
      </c>
      <c r="X2209">
        <v>0</v>
      </c>
      <c r="Y2209">
        <v>0</v>
      </c>
      <c r="Z2209">
        <v>1</v>
      </c>
      <c r="AA2209">
        <v>0</v>
      </c>
      <c r="AB2209">
        <v>30</v>
      </c>
      <c r="AC2209">
        <v>0</v>
      </c>
      <c r="AD2209">
        <v>0</v>
      </c>
      <c r="AE2209">
        <v>0</v>
      </c>
      <c r="AF2209">
        <v>0</v>
      </c>
      <c r="AG2209">
        <v>0</v>
      </c>
      <c r="AH2209">
        <v>0</v>
      </c>
      <c r="AI2209">
        <v>0</v>
      </c>
      <c r="AJ2209">
        <v>0</v>
      </c>
      <c r="AK2209">
        <v>0</v>
      </c>
      <c r="AL2209">
        <v>0</v>
      </c>
      <c r="AM2209">
        <v>8</v>
      </c>
      <c r="AN2209">
        <v>0</v>
      </c>
      <c r="AO2209">
        <v>0</v>
      </c>
      <c r="AP2209">
        <v>0</v>
      </c>
      <c r="AQ2209">
        <v>1</v>
      </c>
      <c r="AR2209">
        <v>0</v>
      </c>
      <c r="AS2209">
        <v>0</v>
      </c>
      <c r="AT2209">
        <v>0</v>
      </c>
      <c r="AU2209">
        <v>2</v>
      </c>
      <c r="AV2209">
        <v>1</v>
      </c>
      <c r="AW2209">
        <v>1</v>
      </c>
      <c r="AX2209">
        <v>2</v>
      </c>
      <c r="AY2209">
        <v>6</v>
      </c>
      <c r="AZ2209">
        <v>4</v>
      </c>
      <c r="BA2209">
        <v>10</v>
      </c>
      <c r="BB2209">
        <v>2</v>
      </c>
      <c r="BC2209">
        <v>4</v>
      </c>
      <c r="BD2209">
        <v>0</v>
      </c>
      <c r="BE2209">
        <v>0</v>
      </c>
      <c r="BF2209">
        <v>1</v>
      </c>
      <c r="BG2209">
        <v>0</v>
      </c>
      <c r="BH2209">
        <v>0</v>
      </c>
      <c r="BI2209">
        <v>3</v>
      </c>
      <c r="BJ2209">
        <v>4</v>
      </c>
      <c r="BK2209">
        <v>0</v>
      </c>
      <c r="BL2209">
        <v>3</v>
      </c>
      <c r="BM2209">
        <v>0</v>
      </c>
      <c r="BN2209">
        <v>1</v>
      </c>
      <c r="BO2209">
        <v>6</v>
      </c>
      <c r="BP2209">
        <v>0</v>
      </c>
      <c r="BQ2209">
        <v>0</v>
      </c>
      <c r="BR2209">
        <v>1</v>
      </c>
      <c r="BS2209">
        <v>4</v>
      </c>
      <c r="BT2209">
        <v>46</v>
      </c>
      <c r="BU2209" t="s">
        <v>2189</v>
      </c>
    </row>
    <row r="2210" spans="1:73">
      <c r="A2210" t="s">
        <v>2020</v>
      </c>
      <c r="B2210" t="s">
        <v>2021</v>
      </c>
      <c r="C2210">
        <v>176</v>
      </c>
      <c r="D2210" t="s">
        <v>119</v>
      </c>
      <c r="E2210" t="s">
        <v>78</v>
      </c>
      <c r="F2210" t="s">
        <v>77</v>
      </c>
      <c r="G2210">
        <v>0</v>
      </c>
      <c r="H2210">
        <v>0</v>
      </c>
      <c r="I2210">
        <v>0</v>
      </c>
      <c r="J2210">
        <v>0</v>
      </c>
      <c r="K2210">
        <v>0</v>
      </c>
      <c r="L2210">
        <v>2</v>
      </c>
      <c r="M2210">
        <v>0</v>
      </c>
      <c r="N2210">
        <v>0</v>
      </c>
      <c r="O2210">
        <v>2</v>
      </c>
      <c r="P2210">
        <v>2</v>
      </c>
      <c r="Q2210">
        <v>0</v>
      </c>
      <c r="R2210">
        <v>2</v>
      </c>
      <c r="S2210">
        <v>4</v>
      </c>
      <c r="T2210">
        <v>0</v>
      </c>
      <c r="U2210">
        <v>0</v>
      </c>
      <c r="V2210">
        <v>0</v>
      </c>
      <c r="W2210">
        <v>0</v>
      </c>
      <c r="X2210">
        <v>0</v>
      </c>
      <c r="Y2210">
        <v>2</v>
      </c>
      <c r="Z2210">
        <v>0</v>
      </c>
      <c r="AA2210">
        <v>0</v>
      </c>
      <c r="AB2210">
        <v>13</v>
      </c>
      <c r="AC2210">
        <v>0</v>
      </c>
      <c r="AD2210">
        <v>0</v>
      </c>
      <c r="AE2210">
        <v>0</v>
      </c>
      <c r="AF2210">
        <v>0</v>
      </c>
      <c r="AG2210">
        <v>0</v>
      </c>
      <c r="AH2210">
        <v>0</v>
      </c>
      <c r="AI2210">
        <v>0</v>
      </c>
      <c r="AJ2210">
        <v>0</v>
      </c>
      <c r="AK2210">
        <v>0</v>
      </c>
      <c r="AL2210">
        <v>0</v>
      </c>
      <c r="AM2210">
        <v>1</v>
      </c>
      <c r="AN2210">
        <v>0</v>
      </c>
      <c r="AO2210">
        <v>0</v>
      </c>
      <c r="AP2210">
        <v>2</v>
      </c>
      <c r="AQ2210">
        <v>0</v>
      </c>
      <c r="AR2210">
        <v>0</v>
      </c>
      <c r="AS2210">
        <v>0</v>
      </c>
      <c r="AT2210">
        <v>0</v>
      </c>
      <c r="AU2210">
        <v>2</v>
      </c>
      <c r="AV2210">
        <v>2</v>
      </c>
      <c r="AW2210">
        <v>0</v>
      </c>
      <c r="AX2210">
        <v>2</v>
      </c>
      <c r="AY2210">
        <v>2</v>
      </c>
      <c r="AZ2210">
        <v>1</v>
      </c>
      <c r="BA2210">
        <v>3</v>
      </c>
      <c r="BB2210">
        <v>2</v>
      </c>
      <c r="BC2210">
        <v>4</v>
      </c>
      <c r="BD2210">
        <v>0</v>
      </c>
      <c r="BE2210">
        <v>0</v>
      </c>
      <c r="BF2210">
        <v>0</v>
      </c>
      <c r="BG2210">
        <v>0</v>
      </c>
      <c r="BH2210">
        <v>0</v>
      </c>
      <c r="BI2210">
        <v>3</v>
      </c>
      <c r="BJ2210">
        <v>0</v>
      </c>
      <c r="BK2210">
        <v>0</v>
      </c>
      <c r="BL2210">
        <v>0</v>
      </c>
      <c r="BM2210">
        <v>0</v>
      </c>
      <c r="BN2210">
        <v>0</v>
      </c>
      <c r="BO2210">
        <v>3</v>
      </c>
      <c r="BP2210">
        <v>2</v>
      </c>
      <c r="BQ2210">
        <v>0</v>
      </c>
      <c r="BR2210">
        <v>0</v>
      </c>
      <c r="BS2210">
        <v>2</v>
      </c>
      <c r="BT2210">
        <v>19</v>
      </c>
      <c r="BU2210" t="s">
        <v>2190</v>
      </c>
    </row>
    <row r="2211" spans="1:73">
      <c r="A2211" t="s">
        <v>2020</v>
      </c>
      <c r="B2211" t="s">
        <v>2021</v>
      </c>
      <c r="C2211">
        <v>177</v>
      </c>
      <c r="D2211" t="s">
        <v>119</v>
      </c>
      <c r="E2211" t="s">
        <v>2036</v>
      </c>
      <c r="F2211" t="s">
        <v>92</v>
      </c>
      <c r="G2211">
        <v>0</v>
      </c>
      <c r="H2211">
        <v>2</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3</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1</v>
      </c>
      <c r="BT2211">
        <v>4</v>
      </c>
      <c r="BU2211" t="s">
        <v>2191</v>
      </c>
    </row>
    <row r="2212" spans="1:73">
      <c r="A2212" t="s">
        <v>2020</v>
      </c>
      <c r="B2212" t="s">
        <v>2021</v>
      </c>
      <c r="C2212">
        <v>178</v>
      </c>
      <c r="D2212" t="s">
        <v>119</v>
      </c>
      <c r="E2212" t="s">
        <v>78</v>
      </c>
      <c r="F2212" t="s">
        <v>77</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1</v>
      </c>
      <c r="BT2212">
        <v>2</v>
      </c>
      <c r="BU2212" t="s">
        <v>2082</v>
      </c>
    </row>
    <row r="2213" spans="1:73">
      <c r="A2213" t="s">
        <v>2020</v>
      </c>
      <c r="B2213" t="s">
        <v>2021</v>
      </c>
      <c r="C2213">
        <v>179</v>
      </c>
      <c r="D2213" t="s">
        <v>119</v>
      </c>
      <c r="E2213" t="s">
        <v>2036</v>
      </c>
      <c r="F2213" t="s">
        <v>92</v>
      </c>
      <c r="G2213">
        <v>0</v>
      </c>
      <c r="H2213">
        <v>1</v>
      </c>
      <c r="I2213">
        <v>4</v>
      </c>
      <c r="J2213">
        <v>0</v>
      </c>
      <c r="K2213">
        <v>0</v>
      </c>
      <c r="L2213">
        <v>8</v>
      </c>
      <c r="M2213">
        <v>1</v>
      </c>
      <c r="N2213">
        <v>4</v>
      </c>
      <c r="O2213">
        <v>0</v>
      </c>
      <c r="P2213">
        <v>0</v>
      </c>
      <c r="Q2213">
        <v>1</v>
      </c>
      <c r="R2213">
        <v>0</v>
      </c>
      <c r="S2213">
        <v>16</v>
      </c>
      <c r="T2213">
        <v>3</v>
      </c>
      <c r="U2213">
        <v>0</v>
      </c>
      <c r="V2213">
        <v>2</v>
      </c>
      <c r="W2213">
        <v>1</v>
      </c>
      <c r="X2213">
        <v>0</v>
      </c>
      <c r="Y2213">
        <v>0</v>
      </c>
      <c r="Z2213">
        <v>0</v>
      </c>
      <c r="AA2213">
        <v>0</v>
      </c>
      <c r="AB2213">
        <v>57</v>
      </c>
      <c r="AC2213">
        <v>0</v>
      </c>
      <c r="AD2213">
        <v>0</v>
      </c>
      <c r="AE2213">
        <v>0</v>
      </c>
      <c r="AF2213">
        <v>0</v>
      </c>
      <c r="AG2213">
        <v>0</v>
      </c>
      <c r="AH2213">
        <v>0</v>
      </c>
      <c r="AI2213">
        <v>4</v>
      </c>
      <c r="AJ2213">
        <v>0</v>
      </c>
      <c r="AK2213">
        <v>0</v>
      </c>
      <c r="AL2213">
        <v>4</v>
      </c>
      <c r="AM2213">
        <v>6</v>
      </c>
      <c r="AN2213">
        <v>0</v>
      </c>
      <c r="AO2213">
        <v>3</v>
      </c>
      <c r="AP2213">
        <v>1</v>
      </c>
      <c r="AQ2213">
        <v>3</v>
      </c>
      <c r="AR2213">
        <v>0</v>
      </c>
      <c r="AS2213">
        <v>0</v>
      </c>
      <c r="AT2213">
        <v>0</v>
      </c>
      <c r="AU2213">
        <v>2</v>
      </c>
      <c r="AV2213">
        <v>2</v>
      </c>
      <c r="AW2213">
        <v>4</v>
      </c>
      <c r="AX2213">
        <v>10</v>
      </c>
      <c r="AY2213">
        <v>20</v>
      </c>
      <c r="AZ2213">
        <v>14</v>
      </c>
      <c r="BA2213">
        <v>17</v>
      </c>
      <c r="BB2213">
        <v>1</v>
      </c>
      <c r="BC2213">
        <v>6</v>
      </c>
      <c r="BD2213">
        <v>0</v>
      </c>
      <c r="BE2213">
        <v>0</v>
      </c>
      <c r="BF2213">
        <v>2</v>
      </c>
      <c r="BG2213">
        <v>0</v>
      </c>
      <c r="BH2213">
        <v>0</v>
      </c>
      <c r="BI2213">
        <v>9</v>
      </c>
      <c r="BJ2213">
        <v>4</v>
      </c>
      <c r="BK2213">
        <v>0</v>
      </c>
      <c r="BL2213">
        <v>1</v>
      </c>
      <c r="BM2213">
        <v>1</v>
      </c>
      <c r="BN2213">
        <v>0</v>
      </c>
      <c r="BO2213">
        <v>16</v>
      </c>
      <c r="BP2213">
        <v>5</v>
      </c>
      <c r="BQ2213">
        <v>2</v>
      </c>
      <c r="BR2213">
        <v>2</v>
      </c>
      <c r="BS2213">
        <v>6</v>
      </c>
      <c r="BT2213">
        <v>101</v>
      </c>
      <c r="BU2213" t="s">
        <v>2192</v>
      </c>
    </row>
    <row r="2214" spans="1:73">
      <c r="A2214" t="s">
        <v>2020</v>
      </c>
      <c r="B2214" t="s">
        <v>2021</v>
      </c>
      <c r="C2214">
        <v>180</v>
      </c>
      <c r="D2214" t="s">
        <v>119</v>
      </c>
      <c r="E2214" t="s">
        <v>78</v>
      </c>
      <c r="F2214" t="s">
        <v>77</v>
      </c>
      <c r="G2214">
        <v>0</v>
      </c>
      <c r="H2214">
        <v>0</v>
      </c>
      <c r="I2214">
        <v>0</v>
      </c>
      <c r="J2214">
        <v>0</v>
      </c>
      <c r="K2214">
        <v>0</v>
      </c>
      <c r="L2214">
        <v>1</v>
      </c>
      <c r="M2214">
        <v>0</v>
      </c>
      <c r="N2214">
        <v>0</v>
      </c>
      <c r="O2214">
        <v>1</v>
      </c>
      <c r="P2214">
        <v>1</v>
      </c>
      <c r="Q2214">
        <v>0</v>
      </c>
      <c r="R2214">
        <v>0</v>
      </c>
      <c r="S2214">
        <v>0</v>
      </c>
      <c r="T2214">
        <v>0</v>
      </c>
      <c r="U2214">
        <v>0</v>
      </c>
      <c r="V2214">
        <v>0</v>
      </c>
      <c r="W2214">
        <v>0</v>
      </c>
      <c r="X2214">
        <v>0</v>
      </c>
      <c r="Y2214">
        <v>0</v>
      </c>
      <c r="Z2214">
        <v>0</v>
      </c>
      <c r="AA2214">
        <v>0</v>
      </c>
      <c r="AB2214">
        <v>2</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1</v>
      </c>
      <c r="AZ2214">
        <v>0</v>
      </c>
      <c r="BA2214">
        <v>0</v>
      </c>
      <c r="BB2214">
        <v>0</v>
      </c>
      <c r="BC2214">
        <v>1</v>
      </c>
      <c r="BD2214">
        <v>0</v>
      </c>
      <c r="BE2214">
        <v>0</v>
      </c>
      <c r="BF2214">
        <v>0</v>
      </c>
      <c r="BG2214">
        <v>0</v>
      </c>
      <c r="BH2214">
        <v>0</v>
      </c>
      <c r="BI2214">
        <v>0</v>
      </c>
      <c r="BJ2214">
        <v>1</v>
      </c>
      <c r="BK2214">
        <v>0</v>
      </c>
      <c r="BL2214">
        <v>0</v>
      </c>
      <c r="BM2214">
        <v>0</v>
      </c>
      <c r="BN2214">
        <v>0</v>
      </c>
      <c r="BO2214">
        <v>0</v>
      </c>
      <c r="BP2214">
        <v>0</v>
      </c>
      <c r="BQ2214">
        <v>0</v>
      </c>
      <c r="BR2214">
        <v>0</v>
      </c>
      <c r="BS2214">
        <v>1</v>
      </c>
      <c r="BT2214">
        <v>5</v>
      </c>
      <c r="BU2214" t="s">
        <v>2193</v>
      </c>
    </row>
    <row r="2215" spans="1:73">
      <c r="A2215" t="s">
        <v>2020</v>
      </c>
      <c r="B2215" t="s">
        <v>2021</v>
      </c>
      <c r="C2215">
        <v>181</v>
      </c>
      <c r="D2215" t="s">
        <v>119</v>
      </c>
      <c r="E2215" t="s">
        <v>2194</v>
      </c>
      <c r="F2215" t="s">
        <v>184</v>
      </c>
      <c r="G2215">
        <v>0</v>
      </c>
      <c r="H2215">
        <v>2</v>
      </c>
      <c r="I2215">
        <v>0</v>
      </c>
      <c r="J2215">
        <v>0</v>
      </c>
      <c r="K2215">
        <v>0</v>
      </c>
      <c r="L2215">
        <v>7</v>
      </c>
      <c r="M2215">
        <v>0</v>
      </c>
      <c r="N2215">
        <v>7</v>
      </c>
      <c r="O2215">
        <v>0</v>
      </c>
      <c r="P2215">
        <v>0</v>
      </c>
      <c r="Q2215">
        <v>2</v>
      </c>
      <c r="R2215">
        <v>0</v>
      </c>
      <c r="S2215">
        <v>15</v>
      </c>
      <c r="T2215">
        <v>3</v>
      </c>
      <c r="U2215">
        <v>0</v>
      </c>
      <c r="V2215">
        <v>2</v>
      </c>
      <c r="W2215">
        <v>3</v>
      </c>
      <c r="X2215">
        <v>0</v>
      </c>
      <c r="Y2215">
        <v>0</v>
      </c>
      <c r="Z2215">
        <v>0</v>
      </c>
      <c r="AA2215">
        <v>0</v>
      </c>
      <c r="AB2215">
        <v>38</v>
      </c>
      <c r="AC2215">
        <v>1</v>
      </c>
      <c r="AD2215">
        <v>0</v>
      </c>
      <c r="AE2215">
        <v>0</v>
      </c>
      <c r="AF2215">
        <v>0</v>
      </c>
      <c r="AG2215">
        <v>0</v>
      </c>
      <c r="AH2215">
        <v>1</v>
      </c>
      <c r="AI2215">
        <v>3</v>
      </c>
      <c r="AJ2215">
        <v>0</v>
      </c>
      <c r="AK2215">
        <v>0</v>
      </c>
      <c r="AL2215">
        <v>0</v>
      </c>
      <c r="AM2215">
        <v>4</v>
      </c>
      <c r="AN2215">
        <v>0</v>
      </c>
      <c r="AO2215">
        <v>0</v>
      </c>
      <c r="AP2215">
        <v>0</v>
      </c>
      <c r="AQ2215">
        <v>1</v>
      </c>
      <c r="AR2215">
        <v>0</v>
      </c>
      <c r="AS2215">
        <v>0</v>
      </c>
      <c r="AT2215">
        <v>0</v>
      </c>
      <c r="AU2215">
        <v>1</v>
      </c>
      <c r="AV2215">
        <v>1</v>
      </c>
      <c r="AW2215">
        <v>0</v>
      </c>
      <c r="AX2215">
        <v>2</v>
      </c>
      <c r="AY2215">
        <v>5</v>
      </c>
      <c r="AZ2215">
        <v>7</v>
      </c>
      <c r="BA2215">
        <v>7</v>
      </c>
      <c r="BB2215">
        <v>3</v>
      </c>
      <c r="BC2215">
        <v>5</v>
      </c>
      <c r="BD2215">
        <v>0</v>
      </c>
      <c r="BE2215">
        <v>0</v>
      </c>
      <c r="BF2215">
        <v>1</v>
      </c>
      <c r="BG2215">
        <v>0</v>
      </c>
      <c r="BH2215">
        <v>0</v>
      </c>
      <c r="BI2215">
        <v>5</v>
      </c>
      <c r="BJ2215">
        <v>5</v>
      </c>
      <c r="BK2215">
        <v>0</v>
      </c>
      <c r="BL2215">
        <v>4</v>
      </c>
      <c r="BM2215">
        <v>0</v>
      </c>
      <c r="BN2215">
        <v>0</v>
      </c>
      <c r="BO2215">
        <v>9</v>
      </c>
      <c r="BP2215">
        <v>1</v>
      </c>
      <c r="BQ2215">
        <v>0</v>
      </c>
      <c r="BR2215">
        <v>0</v>
      </c>
      <c r="BS2215">
        <v>5</v>
      </c>
      <c r="BT2215">
        <v>62</v>
      </c>
      <c r="BU2215" t="s">
        <v>2195</v>
      </c>
    </row>
    <row r="2216" spans="1:73">
      <c r="A2216" t="s">
        <v>2020</v>
      </c>
      <c r="B2216" t="s">
        <v>2021</v>
      </c>
      <c r="C2216">
        <v>182</v>
      </c>
      <c r="D2216" t="s">
        <v>119</v>
      </c>
      <c r="E2216" t="s">
        <v>2041</v>
      </c>
      <c r="F2216" t="s">
        <v>92</v>
      </c>
      <c r="G2216">
        <v>0</v>
      </c>
      <c r="H2216">
        <v>2</v>
      </c>
      <c r="I2216">
        <v>1</v>
      </c>
      <c r="J2216">
        <v>0</v>
      </c>
      <c r="K2216">
        <v>0</v>
      </c>
      <c r="L2216">
        <v>4</v>
      </c>
      <c r="M2216">
        <v>0</v>
      </c>
      <c r="N2216">
        <v>3</v>
      </c>
      <c r="O2216">
        <v>0</v>
      </c>
      <c r="P2216">
        <v>0</v>
      </c>
      <c r="Q2216">
        <v>2</v>
      </c>
      <c r="R2216">
        <v>0</v>
      </c>
      <c r="S2216">
        <v>6</v>
      </c>
      <c r="T2216">
        <v>3</v>
      </c>
      <c r="U2216">
        <v>0</v>
      </c>
      <c r="V2216">
        <v>0</v>
      </c>
      <c r="W2216">
        <v>2</v>
      </c>
      <c r="X2216">
        <v>0</v>
      </c>
      <c r="Y2216">
        <v>0</v>
      </c>
      <c r="Z2216">
        <v>0</v>
      </c>
      <c r="AA2216">
        <v>0</v>
      </c>
      <c r="AB2216">
        <v>21</v>
      </c>
      <c r="AC2216">
        <v>0</v>
      </c>
      <c r="AD2216">
        <v>0</v>
      </c>
      <c r="AE2216">
        <v>0</v>
      </c>
      <c r="AF2216">
        <v>0</v>
      </c>
      <c r="AG2216">
        <v>0</v>
      </c>
      <c r="AH2216">
        <v>0</v>
      </c>
      <c r="AI2216">
        <v>1</v>
      </c>
      <c r="AJ2216">
        <v>0</v>
      </c>
      <c r="AK2216">
        <v>0</v>
      </c>
      <c r="AL2216">
        <v>0</v>
      </c>
      <c r="AM2216">
        <v>0</v>
      </c>
      <c r="AN2216">
        <v>0</v>
      </c>
      <c r="AO2216">
        <v>0</v>
      </c>
      <c r="AP2216">
        <v>0</v>
      </c>
      <c r="AQ2216">
        <v>2</v>
      </c>
      <c r="AR2216">
        <v>0</v>
      </c>
      <c r="AS2216">
        <v>0</v>
      </c>
      <c r="AT2216">
        <v>0</v>
      </c>
      <c r="AU2216">
        <v>0</v>
      </c>
      <c r="AV2216">
        <v>0</v>
      </c>
      <c r="AW2216">
        <v>1</v>
      </c>
      <c r="AX2216">
        <v>1</v>
      </c>
      <c r="AY2216">
        <v>3</v>
      </c>
      <c r="AZ2216">
        <v>3</v>
      </c>
      <c r="BA2216">
        <v>5</v>
      </c>
      <c r="BB2216">
        <v>0</v>
      </c>
      <c r="BC2216">
        <v>2</v>
      </c>
      <c r="BD2216">
        <v>0</v>
      </c>
      <c r="BE2216">
        <v>0</v>
      </c>
      <c r="BF2216">
        <v>0</v>
      </c>
      <c r="BG2216">
        <v>0</v>
      </c>
      <c r="BH2216">
        <v>0</v>
      </c>
      <c r="BI2216">
        <v>2</v>
      </c>
      <c r="BJ2216">
        <v>1</v>
      </c>
      <c r="BK2216">
        <v>0</v>
      </c>
      <c r="BL2216">
        <v>0</v>
      </c>
      <c r="BM2216">
        <v>0</v>
      </c>
      <c r="BN2216">
        <v>1</v>
      </c>
      <c r="BO2216">
        <v>3</v>
      </c>
      <c r="BP2216">
        <v>0</v>
      </c>
      <c r="BQ2216">
        <v>0</v>
      </c>
      <c r="BR2216">
        <v>1</v>
      </c>
      <c r="BS2216">
        <v>2</v>
      </c>
      <c r="BT2216">
        <v>28</v>
      </c>
      <c r="BU2216" t="s">
        <v>2196</v>
      </c>
    </row>
    <row r="2217" spans="1:73">
      <c r="A2217" t="s">
        <v>2020</v>
      </c>
      <c r="B2217" t="s">
        <v>2021</v>
      </c>
      <c r="C2217">
        <v>183</v>
      </c>
      <c r="D2217" t="s">
        <v>119</v>
      </c>
      <c r="E2217" t="s">
        <v>78</v>
      </c>
      <c r="F2217" t="s">
        <v>77</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0</v>
      </c>
      <c r="BP2217">
        <v>0</v>
      </c>
      <c r="BQ2217">
        <v>0</v>
      </c>
      <c r="BR2217">
        <v>0</v>
      </c>
      <c r="BS2217">
        <v>1</v>
      </c>
      <c r="BT2217">
        <v>2</v>
      </c>
      <c r="BU2217" t="s">
        <v>2088</v>
      </c>
    </row>
    <row r="2218" spans="1:73">
      <c r="A2218" t="s">
        <v>2020</v>
      </c>
      <c r="B2218" t="s">
        <v>2021</v>
      </c>
      <c r="C2218">
        <v>184</v>
      </c>
      <c r="D2218" t="s">
        <v>119</v>
      </c>
      <c r="E2218" t="s">
        <v>2041</v>
      </c>
      <c r="F2218" t="s">
        <v>92</v>
      </c>
      <c r="G2218">
        <v>1</v>
      </c>
      <c r="H2218">
        <v>8</v>
      </c>
      <c r="I2218">
        <v>4</v>
      </c>
      <c r="J2218">
        <v>0</v>
      </c>
      <c r="K2218">
        <v>0</v>
      </c>
      <c r="L2218">
        <v>6</v>
      </c>
      <c r="M2218">
        <v>0</v>
      </c>
      <c r="N2218">
        <v>20</v>
      </c>
      <c r="O2218">
        <v>0</v>
      </c>
      <c r="P2218">
        <v>0</v>
      </c>
      <c r="Q2218">
        <v>3</v>
      </c>
      <c r="R2218">
        <v>0</v>
      </c>
      <c r="S2218">
        <v>25</v>
      </c>
      <c r="T2218">
        <v>11</v>
      </c>
      <c r="U2218">
        <v>0</v>
      </c>
      <c r="V2218">
        <v>6</v>
      </c>
      <c r="W2218">
        <v>5</v>
      </c>
      <c r="X2218">
        <v>0</v>
      </c>
      <c r="Y2218">
        <v>0</v>
      </c>
      <c r="Z2218">
        <v>0</v>
      </c>
      <c r="AA2218">
        <v>0</v>
      </c>
      <c r="AB2218">
        <v>88</v>
      </c>
      <c r="AC2218">
        <v>5</v>
      </c>
      <c r="AD2218">
        <v>0</v>
      </c>
      <c r="AE2218">
        <v>0</v>
      </c>
      <c r="AF2218">
        <v>0</v>
      </c>
      <c r="AG2218">
        <v>0</v>
      </c>
      <c r="AH2218">
        <v>0</v>
      </c>
      <c r="AI2218">
        <v>5</v>
      </c>
      <c r="AJ2218">
        <v>0</v>
      </c>
      <c r="AK2218">
        <v>0</v>
      </c>
      <c r="AL2218">
        <v>2</v>
      </c>
      <c r="AM2218">
        <v>17</v>
      </c>
      <c r="AN2218">
        <v>0</v>
      </c>
      <c r="AO2218">
        <v>0</v>
      </c>
      <c r="AP2218">
        <v>1</v>
      </c>
      <c r="AQ2218">
        <v>2</v>
      </c>
      <c r="AR2218">
        <v>1</v>
      </c>
      <c r="AS2218">
        <v>0</v>
      </c>
      <c r="AT2218">
        <v>0</v>
      </c>
      <c r="AU2218">
        <v>0</v>
      </c>
      <c r="AV2218">
        <v>5</v>
      </c>
      <c r="AW2218">
        <v>2</v>
      </c>
      <c r="AX2218">
        <v>4</v>
      </c>
      <c r="AY2218">
        <v>15</v>
      </c>
      <c r="AZ2218">
        <v>13</v>
      </c>
      <c r="BA2218">
        <v>25</v>
      </c>
      <c r="BB2218">
        <v>3</v>
      </c>
      <c r="BC2218">
        <v>15</v>
      </c>
      <c r="BD2218">
        <v>0</v>
      </c>
      <c r="BE2218">
        <v>1</v>
      </c>
      <c r="BF2218">
        <v>3</v>
      </c>
      <c r="BG2218">
        <v>0</v>
      </c>
      <c r="BH2218">
        <v>0</v>
      </c>
      <c r="BI2218">
        <v>9</v>
      </c>
      <c r="BJ2218">
        <v>13</v>
      </c>
      <c r="BK2218">
        <v>0</v>
      </c>
      <c r="BL2218">
        <v>3</v>
      </c>
      <c r="BM2218">
        <v>2</v>
      </c>
      <c r="BN2218">
        <v>1</v>
      </c>
      <c r="BO2218">
        <v>25</v>
      </c>
      <c r="BP2218">
        <v>0</v>
      </c>
      <c r="BQ2218">
        <v>0</v>
      </c>
      <c r="BR2218">
        <v>2</v>
      </c>
      <c r="BS2218">
        <v>8</v>
      </c>
      <c r="BT2218">
        <v>133</v>
      </c>
      <c r="BU2218" t="s">
        <v>2197</v>
      </c>
    </row>
    <row r="2219" spans="1:73">
      <c r="A2219" t="s">
        <v>2020</v>
      </c>
      <c r="B2219" t="s">
        <v>2021</v>
      </c>
      <c r="C2219">
        <v>185</v>
      </c>
      <c r="D2219" t="s">
        <v>119</v>
      </c>
      <c r="E2219" t="s">
        <v>78</v>
      </c>
      <c r="F2219" t="s">
        <v>77</v>
      </c>
      <c r="G2219">
        <v>0</v>
      </c>
      <c r="H2219">
        <v>0</v>
      </c>
      <c r="I2219">
        <v>0</v>
      </c>
      <c r="J2219">
        <v>0</v>
      </c>
      <c r="K2219">
        <v>0</v>
      </c>
      <c r="L2219">
        <v>0</v>
      </c>
      <c r="M2219">
        <v>0</v>
      </c>
      <c r="N2219">
        <v>1</v>
      </c>
      <c r="O2219">
        <v>0</v>
      </c>
      <c r="P2219">
        <v>0</v>
      </c>
      <c r="Q2219">
        <v>0</v>
      </c>
      <c r="R2219">
        <v>0</v>
      </c>
      <c r="S2219">
        <v>0</v>
      </c>
      <c r="T2219">
        <v>0</v>
      </c>
      <c r="U2219">
        <v>0</v>
      </c>
      <c r="V2219">
        <v>0</v>
      </c>
      <c r="W2219">
        <v>0</v>
      </c>
      <c r="X2219">
        <v>0</v>
      </c>
      <c r="Y2219">
        <v>0</v>
      </c>
      <c r="Z2219">
        <v>0</v>
      </c>
      <c r="AA2219">
        <v>0</v>
      </c>
      <c r="AB2219">
        <v>2</v>
      </c>
      <c r="AC2219">
        <v>0</v>
      </c>
      <c r="AD2219">
        <v>0</v>
      </c>
      <c r="AE2219">
        <v>0</v>
      </c>
      <c r="AF2219">
        <v>0</v>
      </c>
      <c r="AG2219">
        <v>0</v>
      </c>
      <c r="AH2219">
        <v>2</v>
      </c>
      <c r="AI2219">
        <v>0</v>
      </c>
      <c r="AJ2219">
        <v>0</v>
      </c>
      <c r="AK2219">
        <v>0</v>
      </c>
      <c r="AL2219">
        <v>0</v>
      </c>
      <c r="AM2219">
        <v>0</v>
      </c>
      <c r="AN2219">
        <v>0</v>
      </c>
      <c r="AO2219">
        <v>0</v>
      </c>
      <c r="AP2219">
        <v>0</v>
      </c>
      <c r="AQ2219">
        <v>0</v>
      </c>
      <c r="AR2219">
        <v>0</v>
      </c>
      <c r="AS2219">
        <v>0</v>
      </c>
      <c r="AT2219">
        <v>0</v>
      </c>
      <c r="AU2219">
        <v>0</v>
      </c>
      <c r="AV2219">
        <v>0</v>
      </c>
      <c r="AW2219">
        <v>0</v>
      </c>
      <c r="AX2219">
        <v>2</v>
      </c>
      <c r="AY2219">
        <v>0</v>
      </c>
      <c r="AZ2219">
        <v>0</v>
      </c>
      <c r="BA2219">
        <v>2</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1</v>
      </c>
      <c r="BT2219">
        <v>6</v>
      </c>
      <c r="BU2219" t="s">
        <v>2198</v>
      </c>
    </row>
    <row r="2220" spans="1:73">
      <c r="A2220" t="s">
        <v>2020</v>
      </c>
      <c r="B2220" t="s">
        <v>2021</v>
      </c>
      <c r="C2220">
        <v>186</v>
      </c>
      <c r="D2220" t="s">
        <v>119</v>
      </c>
      <c r="E2220" t="s">
        <v>2044</v>
      </c>
      <c r="F2220" t="s">
        <v>101</v>
      </c>
      <c r="G2220">
        <v>1</v>
      </c>
      <c r="H2220">
        <v>0</v>
      </c>
      <c r="I2220">
        <v>2</v>
      </c>
      <c r="J2220">
        <v>0</v>
      </c>
      <c r="K2220">
        <v>0</v>
      </c>
      <c r="L2220">
        <v>2</v>
      </c>
      <c r="M2220">
        <v>0</v>
      </c>
      <c r="N2220">
        <v>5</v>
      </c>
      <c r="O2220">
        <v>0</v>
      </c>
      <c r="P2220">
        <v>0</v>
      </c>
      <c r="Q2220">
        <v>0</v>
      </c>
      <c r="R2220">
        <v>1</v>
      </c>
      <c r="S2220">
        <v>8</v>
      </c>
      <c r="T2220">
        <v>2</v>
      </c>
      <c r="U2220">
        <v>0</v>
      </c>
      <c r="V2220">
        <v>2</v>
      </c>
      <c r="W2220">
        <v>1</v>
      </c>
      <c r="X2220">
        <v>0</v>
      </c>
      <c r="Y2220">
        <v>0</v>
      </c>
      <c r="Z2220">
        <v>0</v>
      </c>
      <c r="AA2220">
        <v>0</v>
      </c>
      <c r="AB2220">
        <v>19</v>
      </c>
      <c r="AC2220">
        <v>2</v>
      </c>
      <c r="AD2220">
        <v>0</v>
      </c>
      <c r="AE2220">
        <v>0</v>
      </c>
      <c r="AF2220">
        <v>0</v>
      </c>
      <c r="AG2220">
        <v>0</v>
      </c>
      <c r="AH2220">
        <v>0</v>
      </c>
      <c r="AI2220">
        <v>2</v>
      </c>
      <c r="AJ2220">
        <v>0</v>
      </c>
      <c r="AK2220">
        <v>0</v>
      </c>
      <c r="AL2220">
        <v>2</v>
      </c>
      <c r="AM2220">
        <v>3</v>
      </c>
      <c r="AN2220">
        <v>0</v>
      </c>
      <c r="AO2220">
        <v>2</v>
      </c>
      <c r="AP2220">
        <v>0</v>
      </c>
      <c r="AQ2220">
        <v>1</v>
      </c>
      <c r="AR2220">
        <v>0</v>
      </c>
      <c r="AS2220">
        <v>0</v>
      </c>
      <c r="AT2220">
        <v>0</v>
      </c>
      <c r="AU2220">
        <v>2</v>
      </c>
      <c r="AV2220">
        <v>0</v>
      </c>
      <c r="AW2220">
        <v>2</v>
      </c>
      <c r="AX2220">
        <v>3</v>
      </c>
      <c r="AY2220">
        <v>3</v>
      </c>
      <c r="AZ2220">
        <v>3</v>
      </c>
      <c r="BA2220">
        <v>6</v>
      </c>
      <c r="BB2220">
        <v>0</v>
      </c>
      <c r="BC2220">
        <v>2</v>
      </c>
      <c r="BD2220">
        <v>0</v>
      </c>
      <c r="BE2220">
        <v>0</v>
      </c>
      <c r="BF2220">
        <v>0</v>
      </c>
      <c r="BG2220">
        <v>0</v>
      </c>
      <c r="BH2220">
        <v>0</v>
      </c>
      <c r="BI2220">
        <v>3</v>
      </c>
      <c r="BJ2220">
        <v>1</v>
      </c>
      <c r="BK2220">
        <v>0</v>
      </c>
      <c r="BL2220">
        <v>2</v>
      </c>
      <c r="BM2220">
        <v>0</v>
      </c>
      <c r="BN2220">
        <v>1</v>
      </c>
      <c r="BO2220">
        <v>8</v>
      </c>
      <c r="BP2220">
        <v>3</v>
      </c>
      <c r="BQ2220">
        <v>0</v>
      </c>
      <c r="BR2220">
        <v>0</v>
      </c>
      <c r="BS2220">
        <v>1</v>
      </c>
      <c r="BT2220">
        <v>29</v>
      </c>
      <c r="BU2220" t="s">
        <v>2199</v>
      </c>
    </row>
    <row r="2221" spans="1:73">
      <c r="A2221" t="s">
        <v>2020</v>
      </c>
      <c r="B2221" t="s">
        <v>2021</v>
      </c>
      <c r="C2221">
        <v>187</v>
      </c>
      <c r="D2221" t="s">
        <v>119</v>
      </c>
      <c r="E2221" t="s">
        <v>2041</v>
      </c>
      <c r="F2221" t="s">
        <v>92</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1</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1</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1</v>
      </c>
      <c r="BT2221">
        <v>5</v>
      </c>
      <c r="BU2221" t="s">
        <v>2200</v>
      </c>
    </row>
    <row r="2222" spans="1:73">
      <c r="A2222" t="s">
        <v>2020</v>
      </c>
      <c r="B2222" t="s">
        <v>2021</v>
      </c>
      <c r="C2222">
        <v>188</v>
      </c>
      <c r="D2222" t="s">
        <v>119</v>
      </c>
      <c r="E2222" t="s">
        <v>2044</v>
      </c>
      <c r="F2222" t="s">
        <v>101</v>
      </c>
      <c r="G2222">
        <v>3</v>
      </c>
      <c r="H2222">
        <v>5</v>
      </c>
      <c r="I2222">
        <v>3</v>
      </c>
      <c r="J2222">
        <v>0</v>
      </c>
      <c r="K2222">
        <v>0</v>
      </c>
      <c r="L2222">
        <v>7</v>
      </c>
      <c r="M2222">
        <v>0</v>
      </c>
      <c r="N2222">
        <v>14</v>
      </c>
      <c r="O2222">
        <v>0</v>
      </c>
      <c r="P2222">
        <v>0</v>
      </c>
      <c r="Q2222">
        <v>2</v>
      </c>
      <c r="R2222">
        <v>2</v>
      </c>
      <c r="S2222">
        <v>20</v>
      </c>
      <c r="T2222">
        <v>10</v>
      </c>
      <c r="U2222">
        <v>0</v>
      </c>
      <c r="V2222">
        <v>2</v>
      </c>
      <c r="W2222">
        <v>4</v>
      </c>
      <c r="X2222">
        <v>0</v>
      </c>
      <c r="Y2222">
        <v>0</v>
      </c>
      <c r="Z2222">
        <v>0</v>
      </c>
      <c r="AA2222">
        <v>0</v>
      </c>
      <c r="AB2222">
        <v>82</v>
      </c>
      <c r="AC2222">
        <v>0</v>
      </c>
      <c r="AD2222">
        <v>0</v>
      </c>
      <c r="AE2222">
        <v>1</v>
      </c>
      <c r="AF2222">
        <v>0</v>
      </c>
      <c r="AG2222">
        <v>1</v>
      </c>
      <c r="AH2222">
        <v>0</v>
      </c>
      <c r="AI2222">
        <v>7</v>
      </c>
      <c r="AJ2222">
        <v>0</v>
      </c>
      <c r="AK2222">
        <v>0</v>
      </c>
      <c r="AL2222">
        <v>3</v>
      </c>
      <c r="AM2222">
        <v>14</v>
      </c>
      <c r="AN2222">
        <v>0</v>
      </c>
      <c r="AO2222">
        <v>1</v>
      </c>
      <c r="AP2222">
        <v>2</v>
      </c>
      <c r="AQ2222">
        <v>3</v>
      </c>
      <c r="AR2222">
        <v>0</v>
      </c>
      <c r="AS2222">
        <v>0</v>
      </c>
      <c r="AT2222">
        <v>0</v>
      </c>
      <c r="AU2222">
        <v>2</v>
      </c>
      <c r="AV2222">
        <v>3</v>
      </c>
      <c r="AW2222">
        <v>2</v>
      </c>
      <c r="AX2222">
        <v>10</v>
      </c>
      <c r="AY2222">
        <v>17</v>
      </c>
      <c r="AZ2222">
        <v>19</v>
      </c>
      <c r="BA2222">
        <v>26</v>
      </c>
      <c r="BB2222">
        <v>3</v>
      </c>
      <c r="BC2222">
        <v>12</v>
      </c>
      <c r="BD2222">
        <v>0</v>
      </c>
      <c r="BE2222">
        <v>0</v>
      </c>
      <c r="BF2222">
        <v>2</v>
      </c>
      <c r="BG2222">
        <v>0</v>
      </c>
      <c r="BH2222">
        <v>0</v>
      </c>
      <c r="BI2222">
        <v>14</v>
      </c>
      <c r="BJ2222">
        <v>8</v>
      </c>
      <c r="BK2222">
        <v>0</v>
      </c>
      <c r="BL2222">
        <v>3</v>
      </c>
      <c r="BM2222">
        <v>5</v>
      </c>
      <c r="BN2222">
        <v>1</v>
      </c>
      <c r="BO2222">
        <v>22</v>
      </c>
      <c r="BP2222">
        <v>0</v>
      </c>
      <c r="BQ2222">
        <v>0</v>
      </c>
      <c r="BR2222">
        <v>2</v>
      </c>
      <c r="BS2222">
        <v>5</v>
      </c>
      <c r="BT2222">
        <v>122</v>
      </c>
      <c r="BU2222" t="s">
        <v>2201</v>
      </c>
    </row>
    <row r="2223" spans="1:73">
      <c r="A2223" t="s">
        <v>2020</v>
      </c>
      <c r="B2223" t="s">
        <v>2021</v>
      </c>
      <c r="C2223">
        <v>189</v>
      </c>
      <c r="D2223" t="s">
        <v>119</v>
      </c>
      <c r="E2223" t="s">
        <v>78</v>
      </c>
      <c r="F2223" t="s">
        <v>77</v>
      </c>
      <c r="G2223">
        <v>0</v>
      </c>
      <c r="H2223">
        <v>0</v>
      </c>
      <c r="I2223">
        <v>0</v>
      </c>
      <c r="J2223">
        <v>0</v>
      </c>
      <c r="K2223">
        <v>0</v>
      </c>
      <c r="L2223">
        <v>2</v>
      </c>
      <c r="M2223">
        <v>0</v>
      </c>
      <c r="N2223">
        <v>1</v>
      </c>
      <c r="O2223">
        <v>0</v>
      </c>
      <c r="P2223">
        <v>0</v>
      </c>
      <c r="Q2223">
        <v>0</v>
      </c>
      <c r="R2223">
        <v>0</v>
      </c>
      <c r="S2223">
        <v>0</v>
      </c>
      <c r="T2223">
        <v>0</v>
      </c>
      <c r="U2223">
        <v>0</v>
      </c>
      <c r="V2223">
        <v>0</v>
      </c>
      <c r="W2223">
        <v>0</v>
      </c>
      <c r="X2223">
        <v>0</v>
      </c>
      <c r="Y2223">
        <v>0</v>
      </c>
      <c r="Z2223">
        <v>0</v>
      </c>
      <c r="AA2223">
        <v>0</v>
      </c>
      <c r="AB2223">
        <v>9</v>
      </c>
      <c r="AC2223">
        <v>0</v>
      </c>
      <c r="AD2223">
        <v>0</v>
      </c>
      <c r="AE2223">
        <v>0</v>
      </c>
      <c r="AF2223">
        <v>0</v>
      </c>
      <c r="AG2223">
        <v>0</v>
      </c>
      <c r="AH2223">
        <v>0</v>
      </c>
      <c r="AI2223">
        <v>0</v>
      </c>
      <c r="AJ2223">
        <v>0</v>
      </c>
      <c r="AK2223">
        <v>0</v>
      </c>
      <c r="AL2223">
        <v>0</v>
      </c>
      <c r="AM2223">
        <v>0</v>
      </c>
      <c r="AN2223">
        <v>0</v>
      </c>
      <c r="AO2223">
        <v>0</v>
      </c>
      <c r="AP2223">
        <v>1</v>
      </c>
      <c r="AQ2223">
        <v>0</v>
      </c>
      <c r="AR2223">
        <v>0</v>
      </c>
      <c r="AS2223">
        <v>0</v>
      </c>
      <c r="AT2223">
        <v>0</v>
      </c>
      <c r="AU2223">
        <v>0</v>
      </c>
      <c r="AV2223">
        <v>0</v>
      </c>
      <c r="AW2223">
        <v>0</v>
      </c>
      <c r="AX2223">
        <v>0</v>
      </c>
      <c r="AY2223">
        <v>3</v>
      </c>
      <c r="AZ2223">
        <v>1</v>
      </c>
      <c r="BA2223">
        <v>0</v>
      </c>
      <c r="BB2223">
        <v>1</v>
      </c>
      <c r="BC2223">
        <v>6</v>
      </c>
      <c r="BD2223">
        <v>0</v>
      </c>
      <c r="BE2223">
        <v>0</v>
      </c>
      <c r="BF2223">
        <v>0</v>
      </c>
      <c r="BG2223">
        <v>0</v>
      </c>
      <c r="BH2223">
        <v>0</v>
      </c>
      <c r="BI2223">
        <v>0</v>
      </c>
      <c r="BJ2223">
        <v>5</v>
      </c>
      <c r="BK2223">
        <v>0</v>
      </c>
      <c r="BL2223">
        <v>0</v>
      </c>
      <c r="BM2223">
        <v>0</v>
      </c>
      <c r="BN2223">
        <v>0</v>
      </c>
      <c r="BO2223">
        <v>1</v>
      </c>
      <c r="BP2223">
        <v>0</v>
      </c>
      <c r="BQ2223">
        <v>0</v>
      </c>
      <c r="BR2223">
        <v>0</v>
      </c>
      <c r="BS2223">
        <v>3</v>
      </c>
      <c r="BT2223">
        <v>19</v>
      </c>
      <c r="BU2223" t="s">
        <v>2202</v>
      </c>
    </row>
    <row r="2224" spans="1:73">
      <c r="A2224" t="s">
        <v>2020</v>
      </c>
      <c r="B2224" t="s">
        <v>2021</v>
      </c>
      <c r="C2224">
        <v>190</v>
      </c>
      <c r="D2224" t="s">
        <v>119</v>
      </c>
      <c r="E2224" t="s">
        <v>2203</v>
      </c>
      <c r="F2224" t="s">
        <v>184</v>
      </c>
      <c r="G2224">
        <v>2</v>
      </c>
      <c r="H2224">
        <v>3</v>
      </c>
      <c r="I2224">
        <v>4</v>
      </c>
      <c r="J2224">
        <v>0</v>
      </c>
      <c r="K2224">
        <v>0</v>
      </c>
      <c r="L2224">
        <v>3</v>
      </c>
      <c r="M2224">
        <v>0</v>
      </c>
      <c r="N2224">
        <v>5</v>
      </c>
      <c r="O2224">
        <v>0</v>
      </c>
      <c r="P2224">
        <v>0</v>
      </c>
      <c r="Q2224">
        <v>1</v>
      </c>
      <c r="R2224">
        <v>0</v>
      </c>
      <c r="S2224">
        <v>16</v>
      </c>
      <c r="T2224">
        <v>7</v>
      </c>
      <c r="U2224">
        <v>0</v>
      </c>
      <c r="V2224">
        <v>0</v>
      </c>
      <c r="W2224">
        <v>1</v>
      </c>
      <c r="X2224">
        <v>0</v>
      </c>
      <c r="Y2224">
        <v>0</v>
      </c>
      <c r="Z2224">
        <v>1</v>
      </c>
      <c r="AA2224">
        <v>0</v>
      </c>
      <c r="AB2224">
        <v>42</v>
      </c>
      <c r="AC2224">
        <v>1</v>
      </c>
      <c r="AD2224">
        <v>0</v>
      </c>
      <c r="AE2224">
        <v>2</v>
      </c>
      <c r="AF2224">
        <v>0</v>
      </c>
      <c r="AG2224">
        <v>0</v>
      </c>
      <c r="AH2224">
        <v>7</v>
      </c>
      <c r="AI2224">
        <v>6</v>
      </c>
      <c r="AJ2224">
        <v>0</v>
      </c>
      <c r="AK2224">
        <v>0</v>
      </c>
      <c r="AL2224">
        <v>1</v>
      </c>
      <c r="AM2224">
        <v>5</v>
      </c>
      <c r="AN2224">
        <v>5</v>
      </c>
      <c r="AO2224">
        <v>0</v>
      </c>
      <c r="AP2224">
        <v>1</v>
      </c>
      <c r="AQ2224">
        <v>1</v>
      </c>
      <c r="AR2224">
        <v>0</v>
      </c>
      <c r="AS2224">
        <v>0</v>
      </c>
      <c r="AT2224">
        <v>0</v>
      </c>
      <c r="AU2224">
        <v>3</v>
      </c>
      <c r="AV2224">
        <v>2</v>
      </c>
      <c r="AW2224">
        <v>4</v>
      </c>
      <c r="AX2224">
        <v>10</v>
      </c>
      <c r="AY2224">
        <v>7</v>
      </c>
      <c r="AZ2224">
        <v>8</v>
      </c>
      <c r="BA2224">
        <v>15</v>
      </c>
      <c r="BB2224">
        <v>3</v>
      </c>
      <c r="BC2224">
        <v>5</v>
      </c>
      <c r="BD2224">
        <v>0</v>
      </c>
      <c r="BE2224">
        <v>0</v>
      </c>
      <c r="BF2224">
        <v>0</v>
      </c>
      <c r="BG2224">
        <v>0</v>
      </c>
      <c r="BH2224">
        <v>0</v>
      </c>
      <c r="BI2224">
        <v>11</v>
      </c>
      <c r="BJ2224">
        <v>4</v>
      </c>
      <c r="BK2224">
        <v>0</v>
      </c>
      <c r="BL2224">
        <v>6</v>
      </c>
      <c r="BM2224">
        <v>0</v>
      </c>
      <c r="BN2224">
        <v>1</v>
      </c>
      <c r="BO2224">
        <v>14</v>
      </c>
      <c r="BP2224">
        <v>0</v>
      </c>
      <c r="BQ2224">
        <v>0</v>
      </c>
      <c r="BR2224">
        <v>3</v>
      </c>
      <c r="BS2224">
        <v>3</v>
      </c>
      <c r="BT2224">
        <v>82</v>
      </c>
      <c r="BU2224" t="s">
        <v>2204</v>
      </c>
    </row>
    <row r="2225" spans="1:73">
      <c r="A2225" t="s">
        <v>2020</v>
      </c>
      <c r="B2225" t="s">
        <v>2021</v>
      </c>
      <c r="C2225">
        <v>191</v>
      </c>
      <c r="D2225" t="s">
        <v>119</v>
      </c>
      <c r="E2225" t="s">
        <v>78</v>
      </c>
      <c r="F2225" t="s">
        <v>77</v>
      </c>
      <c r="G2225">
        <v>0</v>
      </c>
      <c r="H2225">
        <v>0</v>
      </c>
      <c r="I2225">
        <v>0</v>
      </c>
      <c r="J2225">
        <v>0</v>
      </c>
      <c r="K2225">
        <v>0</v>
      </c>
      <c r="L2225">
        <v>1</v>
      </c>
      <c r="M2225">
        <v>0</v>
      </c>
      <c r="N2225">
        <v>0</v>
      </c>
      <c r="O2225">
        <v>0</v>
      </c>
      <c r="P2225">
        <v>0</v>
      </c>
      <c r="Q2225">
        <v>0</v>
      </c>
      <c r="R2225">
        <v>0</v>
      </c>
      <c r="S2225">
        <v>0</v>
      </c>
      <c r="T2225">
        <v>0</v>
      </c>
      <c r="U2225">
        <v>0</v>
      </c>
      <c r="V2225">
        <v>0</v>
      </c>
      <c r="W2225">
        <v>0</v>
      </c>
      <c r="X2225">
        <v>0</v>
      </c>
      <c r="Y2225">
        <v>0</v>
      </c>
      <c r="Z2225">
        <v>0</v>
      </c>
      <c r="AA2225">
        <v>0</v>
      </c>
      <c r="AB2225">
        <v>6</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3</v>
      </c>
      <c r="AZ2225">
        <v>0</v>
      </c>
      <c r="BA2225">
        <v>0</v>
      </c>
      <c r="BB2225">
        <v>0</v>
      </c>
      <c r="BC2225">
        <v>1</v>
      </c>
      <c r="BD2225">
        <v>0</v>
      </c>
      <c r="BE2225">
        <v>0</v>
      </c>
      <c r="BF2225">
        <v>0</v>
      </c>
      <c r="BG2225">
        <v>0</v>
      </c>
      <c r="BH2225">
        <v>0</v>
      </c>
      <c r="BI2225">
        <v>3</v>
      </c>
      <c r="BJ2225">
        <v>1</v>
      </c>
      <c r="BK2225">
        <v>0</v>
      </c>
      <c r="BL2225">
        <v>0</v>
      </c>
      <c r="BM2225">
        <v>0</v>
      </c>
      <c r="BN2225">
        <v>0</v>
      </c>
      <c r="BO2225">
        <v>0</v>
      </c>
      <c r="BP2225">
        <v>0</v>
      </c>
      <c r="BQ2225">
        <v>0</v>
      </c>
      <c r="BR2225">
        <v>0</v>
      </c>
      <c r="BS2225">
        <v>1</v>
      </c>
      <c r="BT2225">
        <v>9</v>
      </c>
      <c r="BU2225" t="s">
        <v>2205</v>
      </c>
    </row>
    <row r="2226" spans="1:73">
      <c r="A2226" t="s">
        <v>2020</v>
      </c>
      <c r="B2226" t="s">
        <v>2021</v>
      </c>
      <c r="C2226">
        <v>192</v>
      </c>
      <c r="D2226" t="s">
        <v>119</v>
      </c>
      <c r="E2226" t="s">
        <v>2203</v>
      </c>
      <c r="F2226" t="s">
        <v>184</v>
      </c>
      <c r="G2226">
        <v>0</v>
      </c>
      <c r="H2226">
        <v>0</v>
      </c>
      <c r="I2226">
        <v>0</v>
      </c>
      <c r="J2226">
        <v>0</v>
      </c>
      <c r="K2226">
        <v>0</v>
      </c>
      <c r="L2226">
        <v>2</v>
      </c>
      <c r="M2226">
        <v>0</v>
      </c>
      <c r="N2226">
        <v>0</v>
      </c>
      <c r="O2226">
        <v>0</v>
      </c>
      <c r="P2226">
        <v>0</v>
      </c>
      <c r="Q2226">
        <v>0</v>
      </c>
      <c r="R2226">
        <v>0</v>
      </c>
      <c r="S2226">
        <v>1</v>
      </c>
      <c r="T2226">
        <v>1</v>
      </c>
      <c r="U2226">
        <v>0</v>
      </c>
      <c r="V2226">
        <v>0</v>
      </c>
      <c r="W2226">
        <v>0</v>
      </c>
      <c r="X2226">
        <v>0</v>
      </c>
      <c r="Y2226">
        <v>0</v>
      </c>
      <c r="Z2226">
        <v>0</v>
      </c>
      <c r="AA2226">
        <v>0</v>
      </c>
      <c r="AB2226">
        <v>3</v>
      </c>
      <c r="AC2226">
        <v>0</v>
      </c>
      <c r="AD2226">
        <v>0</v>
      </c>
      <c r="AE2226">
        <v>0</v>
      </c>
      <c r="AF2226">
        <v>0</v>
      </c>
      <c r="AG2226">
        <v>0</v>
      </c>
      <c r="AH2226">
        <v>0</v>
      </c>
      <c r="AI2226">
        <v>1</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1</v>
      </c>
      <c r="BT2226">
        <v>11</v>
      </c>
      <c r="BU2226" t="s">
        <v>2206</v>
      </c>
    </row>
    <row r="2227" spans="1:73">
      <c r="A2227" t="s">
        <v>2020</v>
      </c>
      <c r="B2227" t="s">
        <v>2021</v>
      </c>
      <c r="C2227">
        <v>193</v>
      </c>
      <c r="D2227" t="s">
        <v>119</v>
      </c>
      <c r="E2227" t="s">
        <v>78</v>
      </c>
      <c r="F2227" t="s">
        <v>77</v>
      </c>
      <c r="G2227">
        <v>0</v>
      </c>
      <c r="H2227">
        <v>1</v>
      </c>
      <c r="I2227">
        <v>0</v>
      </c>
      <c r="J2227">
        <v>0</v>
      </c>
      <c r="K2227">
        <v>0</v>
      </c>
      <c r="L2227">
        <v>1</v>
      </c>
      <c r="M2227">
        <v>0</v>
      </c>
      <c r="N2227">
        <v>0</v>
      </c>
      <c r="O2227">
        <v>0</v>
      </c>
      <c r="P2227">
        <v>0</v>
      </c>
      <c r="Q2227">
        <v>0</v>
      </c>
      <c r="R2227">
        <v>0</v>
      </c>
      <c r="S2227">
        <v>0</v>
      </c>
      <c r="T2227">
        <v>1</v>
      </c>
      <c r="U2227">
        <v>0</v>
      </c>
      <c r="V2227">
        <v>0</v>
      </c>
      <c r="W2227">
        <v>0</v>
      </c>
      <c r="X2227">
        <v>0</v>
      </c>
      <c r="Y2227">
        <v>0</v>
      </c>
      <c r="Z2227">
        <v>0</v>
      </c>
      <c r="AA2227">
        <v>0</v>
      </c>
      <c r="AB2227">
        <v>3</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1</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1</v>
      </c>
      <c r="BT2227">
        <v>10</v>
      </c>
      <c r="BU2227" t="s">
        <v>2207</v>
      </c>
    </row>
    <row r="2228" spans="1:73">
      <c r="A2228" t="s">
        <v>2020</v>
      </c>
      <c r="B2228" t="s">
        <v>2021</v>
      </c>
      <c r="C2228">
        <v>194</v>
      </c>
      <c r="D2228" t="s">
        <v>119</v>
      </c>
      <c r="E2228" t="s">
        <v>2203</v>
      </c>
      <c r="F2228" t="s">
        <v>184</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1</v>
      </c>
      <c r="BT2228">
        <v>3</v>
      </c>
      <c r="BU2228" t="s">
        <v>2208</v>
      </c>
    </row>
    <row r="2229" spans="1:73">
      <c r="A2229" t="s">
        <v>2020</v>
      </c>
      <c r="B2229" t="s">
        <v>2021</v>
      </c>
      <c r="C2229">
        <v>195</v>
      </c>
      <c r="D2229" t="s">
        <v>119</v>
      </c>
      <c r="E2229" t="s">
        <v>78</v>
      </c>
      <c r="F2229" t="s">
        <v>77</v>
      </c>
      <c r="G2229">
        <v>0</v>
      </c>
      <c r="H2229">
        <v>0</v>
      </c>
      <c r="I2229">
        <v>2</v>
      </c>
      <c r="J2229">
        <v>0</v>
      </c>
      <c r="K2229">
        <v>0</v>
      </c>
      <c r="L2229">
        <v>1</v>
      </c>
      <c r="M2229">
        <v>0</v>
      </c>
      <c r="N2229">
        <v>5</v>
      </c>
      <c r="O2229">
        <v>0</v>
      </c>
      <c r="P2229">
        <v>0</v>
      </c>
      <c r="Q2229">
        <v>0</v>
      </c>
      <c r="R2229">
        <v>0</v>
      </c>
      <c r="S2229">
        <v>4</v>
      </c>
      <c r="T2229">
        <v>2</v>
      </c>
      <c r="U2229">
        <v>0</v>
      </c>
      <c r="V2229">
        <v>0</v>
      </c>
      <c r="W2229">
        <v>1</v>
      </c>
      <c r="X2229">
        <v>0</v>
      </c>
      <c r="Y2229">
        <v>0</v>
      </c>
      <c r="Z2229">
        <v>1</v>
      </c>
      <c r="AA2229">
        <v>0</v>
      </c>
      <c r="AB2229">
        <v>19</v>
      </c>
      <c r="AC2229">
        <v>0</v>
      </c>
      <c r="AD2229">
        <v>0</v>
      </c>
      <c r="AE2229">
        <v>0</v>
      </c>
      <c r="AF2229">
        <v>0</v>
      </c>
      <c r="AG2229">
        <v>0</v>
      </c>
      <c r="AH2229">
        <v>0</v>
      </c>
      <c r="AI2229">
        <v>2</v>
      </c>
      <c r="AJ2229">
        <v>0</v>
      </c>
      <c r="AK2229">
        <v>0</v>
      </c>
      <c r="AL2229">
        <v>0</v>
      </c>
      <c r="AM2229">
        <v>3</v>
      </c>
      <c r="AN2229">
        <v>0</v>
      </c>
      <c r="AO2229">
        <v>0</v>
      </c>
      <c r="AP2229">
        <v>0</v>
      </c>
      <c r="AQ2229">
        <v>1</v>
      </c>
      <c r="AR2229">
        <v>0</v>
      </c>
      <c r="AS2229">
        <v>0</v>
      </c>
      <c r="AT2229">
        <v>0</v>
      </c>
      <c r="AU2229">
        <v>0</v>
      </c>
      <c r="AV2229">
        <v>1</v>
      </c>
      <c r="AW2229">
        <v>2</v>
      </c>
      <c r="AX2229">
        <v>4</v>
      </c>
      <c r="AY2229">
        <v>4</v>
      </c>
      <c r="AZ2229">
        <v>5</v>
      </c>
      <c r="BA2229">
        <v>8</v>
      </c>
      <c r="BB2229">
        <v>0</v>
      </c>
      <c r="BC2229">
        <v>0</v>
      </c>
      <c r="BD2229">
        <v>0</v>
      </c>
      <c r="BE2229">
        <v>0</v>
      </c>
      <c r="BF2229">
        <v>1</v>
      </c>
      <c r="BG2229">
        <v>0</v>
      </c>
      <c r="BH2229">
        <v>0</v>
      </c>
      <c r="BI2229">
        <v>7</v>
      </c>
      <c r="BJ2229">
        <v>0</v>
      </c>
      <c r="BK2229">
        <v>0</v>
      </c>
      <c r="BL2229">
        <v>0</v>
      </c>
      <c r="BM2229">
        <v>0</v>
      </c>
      <c r="BN2229">
        <v>1</v>
      </c>
      <c r="BO2229">
        <v>5</v>
      </c>
      <c r="BP2229">
        <v>0</v>
      </c>
      <c r="BQ2229">
        <v>0</v>
      </c>
      <c r="BR2229">
        <v>4</v>
      </c>
      <c r="BS2229">
        <v>2</v>
      </c>
      <c r="BT2229">
        <v>29</v>
      </c>
      <c r="BU2229" t="s">
        <v>2209</v>
      </c>
    </row>
    <row r="2230" spans="1:73">
      <c r="A2230" t="s">
        <v>2020</v>
      </c>
      <c r="B2230" t="s">
        <v>2021</v>
      </c>
      <c r="C2230">
        <v>196</v>
      </c>
      <c r="D2230" t="s">
        <v>119</v>
      </c>
      <c r="E2230" t="s">
        <v>2203</v>
      </c>
      <c r="F2230" t="s">
        <v>184</v>
      </c>
      <c r="G2230">
        <v>0</v>
      </c>
      <c r="H2230">
        <v>2</v>
      </c>
      <c r="I2230">
        <v>0</v>
      </c>
      <c r="J2230">
        <v>0</v>
      </c>
      <c r="K2230">
        <v>0</v>
      </c>
      <c r="L2230">
        <v>0</v>
      </c>
      <c r="M2230">
        <v>0</v>
      </c>
      <c r="N2230">
        <v>1</v>
      </c>
      <c r="O2230">
        <v>0</v>
      </c>
      <c r="P2230">
        <v>0</v>
      </c>
      <c r="Q2230">
        <v>1</v>
      </c>
      <c r="R2230">
        <v>0</v>
      </c>
      <c r="S2230">
        <v>3</v>
      </c>
      <c r="T2230">
        <v>3</v>
      </c>
      <c r="U2230">
        <v>0</v>
      </c>
      <c r="V2230">
        <v>0</v>
      </c>
      <c r="W2230">
        <v>1</v>
      </c>
      <c r="X2230">
        <v>0</v>
      </c>
      <c r="Y2230">
        <v>0</v>
      </c>
      <c r="Z2230">
        <v>0</v>
      </c>
      <c r="AA2230">
        <v>0</v>
      </c>
      <c r="AB2230">
        <v>7</v>
      </c>
      <c r="AC2230">
        <v>0</v>
      </c>
      <c r="AD2230">
        <v>0</v>
      </c>
      <c r="AE2230">
        <v>0</v>
      </c>
      <c r="AF2230">
        <v>0</v>
      </c>
      <c r="AG2230">
        <v>0</v>
      </c>
      <c r="AH2230">
        <v>0</v>
      </c>
      <c r="AI2230">
        <v>1</v>
      </c>
      <c r="AJ2230">
        <v>0</v>
      </c>
      <c r="AK2230">
        <v>0</v>
      </c>
      <c r="AL2230">
        <v>0</v>
      </c>
      <c r="AM2230">
        <v>2</v>
      </c>
      <c r="AN2230">
        <v>0</v>
      </c>
      <c r="AO2230">
        <v>0</v>
      </c>
      <c r="AP2230">
        <v>0</v>
      </c>
      <c r="AQ2230">
        <v>1</v>
      </c>
      <c r="AR2230">
        <v>0</v>
      </c>
      <c r="AS2230">
        <v>0</v>
      </c>
      <c r="AT2230">
        <v>0</v>
      </c>
      <c r="AU2230">
        <v>0</v>
      </c>
      <c r="AV2230">
        <v>0</v>
      </c>
      <c r="AW2230">
        <v>0</v>
      </c>
      <c r="AX2230">
        <v>0</v>
      </c>
      <c r="AY2230">
        <v>0</v>
      </c>
      <c r="AZ2230">
        <v>1</v>
      </c>
      <c r="BA2230">
        <v>2</v>
      </c>
      <c r="BB2230">
        <v>0</v>
      </c>
      <c r="BC2230">
        <v>0</v>
      </c>
      <c r="BD2230">
        <v>0</v>
      </c>
      <c r="BE2230">
        <v>0</v>
      </c>
      <c r="BF2230">
        <v>0</v>
      </c>
      <c r="BG2230">
        <v>0</v>
      </c>
      <c r="BH2230">
        <v>0</v>
      </c>
      <c r="BI2230">
        <v>0</v>
      </c>
      <c r="BJ2230">
        <v>0</v>
      </c>
      <c r="BK2230">
        <v>0</v>
      </c>
      <c r="BL2230">
        <v>0</v>
      </c>
      <c r="BM2230">
        <v>0</v>
      </c>
      <c r="BN2230">
        <v>0</v>
      </c>
      <c r="BO2230">
        <v>1</v>
      </c>
      <c r="BP2230">
        <v>0</v>
      </c>
      <c r="BQ2230">
        <v>0</v>
      </c>
      <c r="BR2230">
        <v>0</v>
      </c>
      <c r="BS2230">
        <v>1</v>
      </c>
      <c r="BT2230">
        <v>9</v>
      </c>
      <c r="BU2230" t="s">
        <v>2210</v>
      </c>
    </row>
    <row r="2231" spans="1:73">
      <c r="A2231" t="s">
        <v>2020</v>
      </c>
      <c r="B2231" t="s">
        <v>2021</v>
      </c>
      <c r="C2231">
        <v>197</v>
      </c>
      <c r="D2231" t="s">
        <v>119</v>
      </c>
      <c r="E2231" t="s">
        <v>78</v>
      </c>
      <c r="F2231" t="s">
        <v>77</v>
      </c>
      <c r="G2231">
        <v>0</v>
      </c>
      <c r="H2231">
        <v>0</v>
      </c>
      <c r="I2231">
        <v>0</v>
      </c>
      <c r="J2231">
        <v>0</v>
      </c>
      <c r="K2231">
        <v>0</v>
      </c>
      <c r="L2231">
        <v>1</v>
      </c>
      <c r="M2231">
        <v>0</v>
      </c>
      <c r="N2231">
        <v>0</v>
      </c>
      <c r="O2231">
        <v>0</v>
      </c>
      <c r="P2231">
        <v>0</v>
      </c>
      <c r="Q2231">
        <v>0</v>
      </c>
      <c r="R2231">
        <v>0</v>
      </c>
      <c r="S2231">
        <v>0</v>
      </c>
      <c r="T2231">
        <v>0</v>
      </c>
      <c r="U2231">
        <v>0</v>
      </c>
      <c r="V2231">
        <v>0</v>
      </c>
      <c r="W2231">
        <v>0</v>
      </c>
      <c r="X2231">
        <v>0</v>
      </c>
      <c r="Y2231">
        <v>0</v>
      </c>
      <c r="Z2231">
        <v>0</v>
      </c>
      <c r="AA2231">
        <v>0</v>
      </c>
      <c r="AB2231">
        <v>2</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2</v>
      </c>
      <c r="BT2231">
        <v>6</v>
      </c>
      <c r="BU2231" t="s">
        <v>2211</v>
      </c>
    </row>
    <row r="2232" spans="1:73">
      <c r="A2232" t="s">
        <v>2020</v>
      </c>
      <c r="B2232" t="s">
        <v>2021</v>
      </c>
      <c r="C2232">
        <v>198</v>
      </c>
      <c r="D2232" t="s">
        <v>119</v>
      </c>
      <c r="E2232" t="s">
        <v>2041</v>
      </c>
      <c r="F2232" t="s">
        <v>92</v>
      </c>
      <c r="G2232">
        <v>2</v>
      </c>
      <c r="H2232">
        <v>2</v>
      </c>
      <c r="I2232">
        <v>3</v>
      </c>
      <c r="J2232">
        <v>0</v>
      </c>
      <c r="K2232">
        <v>0</v>
      </c>
      <c r="L2232">
        <v>3</v>
      </c>
      <c r="M2232">
        <v>0</v>
      </c>
      <c r="N2232">
        <v>5</v>
      </c>
      <c r="O2232">
        <v>0</v>
      </c>
      <c r="P2232">
        <v>0</v>
      </c>
      <c r="Q2232">
        <v>1</v>
      </c>
      <c r="R2232">
        <v>0</v>
      </c>
      <c r="S2232">
        <v>6</v>
      </c>
      <c r="T2232">
        <v>4</v>
      </c>
      <c r="U2232">
        <v>0</v>
      </c>
      <c r="V2232">
        <v>1</v>
      </c>
      <c r="W2232">
        <v>1</v>
      </c>
      <c r="X2232">
        <v>0</v>
      </c>
      <c r="Y2232">
        <v>0</v>
      </c>
      <c r="Z2232">
        <v>0</v>
      </c>
      <c r="AA2232">
        <v>0</v>
      </c>
      <c r="AB2232">
        <v>25</v>
      </c>
      <c r="AC2232">
        <v>0</v>
      </c>
      <c r="AD2232">
        <v>0</v>
      </c>
      <c r="AE2232">
        <v>0</v>
      </c>
      <c r="AF2232">
        <v>0</v>
      </c>
      <c r="AG2232">
        <v>0</v>
      </c>
      <c r="AH2232">
        <v>4</v>
      </c>
      <c r="AI2232">
        <v>2</v>
      </c>
      <c r="AJ2232">
        <v>0</v>
      </c>
      <c r="AK2232">
        <v>0</v>
      </c>
      <c r="AL2232">
        <v>1</v>
      </c>
      <c r="AM2232">
        <v>7</v>
      </c>
      <c r="AN2232">
        <v>0</v>
      </c>
      <c r="AO2232">
        <v>0</v>
      </c>
      <c r="AP2232">
        <v>1</v>
      </c>
      <c r="AQ2232">
        <v>0</v>
      </c>
      <c r="AR2232">
        <v>0</v>
      </c>
      <c r="AS2232">
        <v>0</v>
      </c>
      <c r="AT2232">
        <v>0</v>
      </c>
      <c r="AU2232">
        <v>0</v>
      </c>
      <c r="AV2232">
        <v>0</v>
      </c>
      <c r="AW2232">
        <v>2</v>
      </c>
      <c r="AX2232">
        <v>4</v>
      </c>
      <c r="AY2232">
        <v>3</v>
      </c>
      <c r="AZ2232">
        <v>7</v>
      </c>
      <c r="BA2232">
        <v>11</v>
      </c>
      <c r="BB2232">
        <v>0</v>
      </c>
      <c r="BC2232">
        <v>2</v>
      </c>
      <c r="BD2232">
        <v>0</v>
      </c>
      <c r="BE2232">
        <v>0</v>
      </c>
      <c r="BF2232">
        <v>0</v>
      </c>
      <c r="BG2232">
        <v>0</v>
      </c>
      <c r="BH2232">
        <v>0</v>
      </c>
      <c r="BI2232">
        <v>0</v>
      </c>
      <c r="BJ2232">
        <v>0</v>
      </c>
      <c r="BK2232">
        <v>0</v>
      </c>
      <c r="BL2232">
        <v>1</v>
      </c>
      <c r="BM2232">
        <v>0</v>
      </c>
      <c r="BN2232">
        <v>0</v>
      </c>
      <c r="BO2232">
        <v>7</v>
      </c>
      <c r="BP2232">
        <v>0</v>
      </c>
      <c r="BQ2232">
        <v>0</v>
      </c>
      <c r="BR2232">
        <v>0</v>
      </c>
      <c r="BS2232">
        <v>1</v>
      </c>
      <c r="BT2232">
        <v>35</v>
      </c>
      <c r="BU2232" t="s">
        <v>2212</v>
      </c>
    </row>
    <row r="2233" spans="1:73">
      <c r="A2233" t="s">
        <v>2020</v>
      </c>
      <c r="B2233" t="s">
        <v>2021</v>
      </c>
      <c r="C2233">
        <v>199</v>
      </c>
      <c r="D2233" t="s">
        <v>119</v>
      </c>
      <c r="E2233" t="s">
        <v>2203</v>
      </c>
      <c r="F2233" t="s">
        <v>184</v>
      </c>
      <c r="G2233">
        <v>0</v>
      </c>
      <c r="H2233">
        <v>1</v>
      </c>
      <c r="I2233">
        <v>0</v>
      </c>
      <c r="J2233">
        <v>0</v>
      </c>
      <c r="K2233">
        <v>0</v>
      </c>
      <c r="L2233">
        <v>2</v>
      </c>
      <c r="M2233">
        <v>0</v>
      </c>
      <c r="N2233">
        <v>1</v>
      </c>
      <c r="O2233">
        <v>0</v>
      </c>
      <c r="P2233">
        <v>0</v>
      </c>
      <c r="Q2233">
        <v>1</v>
      </c>
      <c r="R2233">
        <v>0</v>
      </c>
      <c r="S2233">
        <v>3</v>
      </c>
      <c r="T2233">
        <v>1</v>
      </c>
      <c r="U2233">
        <v>0</v>
      </c>
      <c r="V2233">
        <v>0</v>
      </c>
      <c r="W2233">
        <v>0</v>
      </c>
      <c r="X2233">
        <v>0</v>
      </c>
      <c r="Y2233">
        <v>0</v>
      </c>
      <c r="Z2233">
        <v>0</v>
      </c>
      <c r="AA2233">
        <v>0</v>
      </c>
      <c r="AB2233">
        <v>9</v>
      </c>
      <c r="AC2233">
        <v>0</v>
      </c>
      <c r="AD2233">
        <v>0</v>
      </c>
      <c r="AE2233">
        <v>0</v>
      </c>
      <c r="AF2233">
        <v>0</v>
      </c>
      <c r="AG2233">
        <v>0</v>
      </c>
      <c r="AH2233">
        <v>2</v>
      </c>
      <c r="AI2233">
        <v>0</v>
      </c>
      <c r="AJ2233">
        <v>0</v>
      </c>
      <c r="AK2233">
        <v>0</v>
      </c>
      <c r="AL2233">
        <v>0</v>
      </c>
      <c r="AM2233">
        <v>1</v>
      </c>
      <c r="AN2233">
        <v>0</v>
      </c>
      <c r="AO2233">
        <v>2</v>
      </c>
      <c r="AP2233">
        <v>0</v>
      </c>
      <c r="AQ2233">
        <v>0</v>
      </c>
      <c r="AR2233">
        <v>0</v>
      </c>
      <c r="AS2233">
        <v>0</v>
      </c>
      <c r="AT2233">
        <v>0</v>
      </c>
      <c r="AU2233">
        <v>0</v>
      </c>
      <c r="AV2233">
        <v>0</v>
      </c>
      <c r="AW2233">
        <v>0</v>
      </c>
      <c r="AX2233">
        <v>2</v>
      </c>
      <c r="AY2233">
        <v>2</v>
      </c>
      <c r="AZ2233">
        <v>0</v>
      </c>
      <c r="BA2233">
        <v>3</v>
      </c>
      <c r="BB2233">
        <v>1</v>
      </c>
      <c r="BC2233">
        <v>0</v>
      </c>
      <c r="BD2233">
        <v>0</v>
      </c>
      <c r="BE2233">
        <v>0</v>
      </c>
      <c r="BF2233">
        <v>0</v>
      </c>
      <c r="BG2233">
        <v>0</v>
      </c>
      <c r="BH2233">
        <v>0</v>
      </c>
      <c r="BI2233">
        <v>1</v>
      </c>
      <c r="BJ2233">
        <v>0</v>
      </c>
      <c r="BK2233">
        <v>0</v>
      </c>
      <c r="BL2233">
        <v>1</v>
      </c>
      <c r="BM2233">
        <v>0</v>
      </c>
      <c r="BN2233">
        <v>0</v>
      </c>
      <c r="BO2233">
        <v>0</v>
      </c>
      <c r="BP2233">
        <v>0</v>
      </c>
      <c r="BQ2233">
        <v>0</v>
      </c>
      <c r="BR2233">
        <v>0</v>
      </c>
      <c r="BS2233">
        <v>1</v>
      </c>
      <c r="BT2233">
        <v>14</v>
      </c>
      <c r="BU2233" t="s">
        <v>2213</v>
      </c>
    </row>
    <row r="2234" spans="1:73">
      <c r="A2234" t="s">
        <v>2020</v>
      </c>
      <c r="B2234" t="s">
        <v>2021</v>
      </c>
      <c r="C2234">
        <v>200</v>
      </c>
      <c r="D2234" t="s">
        <v>119</v>
      </c>
      <c r="E2234" t="s">
        <v>2041</v>
      </c>
      <c r="F2234" t="s">
        <v>92</v>
      </c>
      <c r="G2234">
        <v>0</v>
      </c>
      <c r="H2234">
        <v>0</v>
      </c>
      <c r="I2234">
        <v>0</v>
      </c>
      <c r="J2234">
        <v>0</v>
      </c>
      <c r="K2234">
        <v>0</v>
      </c>
      <c r="L2234">
        <v>0</v>
      </c>
      <c r="M2234">
        <v>0</v>
      </c>
      <c r="N2234">
        <v>1</v>
      </c>
      <c r="O2234">
        <v>0</v>
      </c>
      <c r="P2234">
        <v>0</v>
      </c>
      <c r="Q2234">
        <v>0</v>
      </c>
      <c r="R2234">
        <v>0</v>
      </c>
      <c r="S2234">
        <v>2</v>
      </c>
      <c r="T2234">
        <v>0</v>
      </c>
      <c r="U2234">
        <v>0</v>
      </c>
      <c r="V2234">
        <v>0</v>
      </c>
      <c r="W2234">
        <v>0</v>
      </c>
      <c r="X2234">
        <v>0</v>
      </c>
      <c r="Y2234">
        <v>0</v>
      </c>
      <c r="Z2234">
        <v>0</v>
      </c>
      <c r="AA2234">
        <v>0</v>
      </c>
      <c r="AB2234">
        <v>4</v>
      </c>
      <c r="AC2234">
        <v>0</v>
      </c>
      <c r="AD2234">
        <v>0</v>
      </c>
      <c r="AE2234">
        <v>0</v>
      </c>
      <c r="AF2234">
        <v>0</v>
      </c>
      <c r="AG2234">
        <v>0</v>
      </c>
      <c r="AH2234">
        <v>3</v>
      </c>
      <c r="AI2234">
        <v>0</v>
      </c>
      <c r="AJ2234">
        <v>0</v>
      </c>
      <c r="AK2234">
        <v>0</v>
      </c>
      <c r="AL2234">
        <v>2</v>
      </c>
      <c r="AM2234">
        <v>0</v>
      </c>
      <c r="AN2234">
        <v>0</v>
      </c>
      <c r="AO2234">
        <v>0</v>
      </c>
      <c r="AP2234">
        <v>0</v>
      </c>
      <c r="AQ2234">
        <v>0</v>
      </c>
      <c r="AR2234">
        <v>0</v>
      </c>
      <c r="AS2234">
        <v>0</v>
      </c>
      <c r="AT2234">
        <v>0</v>
      </c>
      <c r="AU2234">
        <v>2</v>
      </c>
      <c r="AV2234">
        <v>0</v>
      </c>
      <c r="AW2234">
        <v>0</v>
      </c>
      <c r="AX2234">
        <v>4</v>
      </c>
      <c r="AY2234">
        <v>0</v>
      </c>
      <c r="AZ2234">
        <v>0</v>
      </c>
      <c r="BA2234">
        <v>4</v>
      </c>
      <c r="BB2234">
        <v>0</v>
      </c>
      <c r="BC2234">
        <v>0</v>
      </c>
      <c r="BD2234">
        <v>0</v>
      </c>
      <c r="BE2234">
        <v>0</v>
      </c>
      <c r="BF2234">
        <v>0</v>
      </c>
      <c r="BG2234">
        <v>0</v>
      </c>
      <c r="BH2234">
        <v>0</v>
      </c>
      <c r="BI2234">
        <v>1</v>
      </c>
      <c r="BJ2234">
        <v>0</v>
      </c>
      <c r="BK2234">
        <v>0</v>
      </c>
      <c r="BL2234">
        <v>0</v>
      </c>
      <c r="BM2234">
        <v>0</v>
      </c>
      <c r="BN2234">
        <v>0</v>
      </c>
      <c r="BO2234">
        <v>3</v>
      </c>
      <c r="BP2234">
        <v>0</v>
      </c>
      <c r="BQ2234">
        <v>0</v>
      </c>
      <c r="BR2234">
        <v>1</v>
      </c>
      <c r="BS2234">
        <v>1</v>
      </c>
      <c r="BT2234">
        <v>10</v>
      </c>
      <c r="BU2234" t="s">
        <v>2214</v>
      </c>
    </row>
    <row r="2235" spans="1:73">
      <c r="A2235" t="s">
        <v>2020</v>
      </c>
      <c r="B2235" t="s">
        <v>2021</v>
      </c>
      <c r="C2235">
        <v>201</v>
      </c>
      <c r="D2235" t="s">
        <v>119</v>
      </c>
      <c r="E2235" t="s">
        <v>2203</v>
      </c>
      <c r="F2235" t="s">
        <v>184</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7</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1</v>
      </c>
      <c r="AW2235">
        <v>0</v>
      </c>
      <c r="AX2235">
        <v>2</v>
      </c>
      <c r="AY2235">
        <v>1</v>
      </c>
      <c r="AZ2235">
        <v>2</v>
      </c>
      <c r="BA2235">
        <v>2</v>
      </c>
      <c r="BB2235">
        <v>0</v>
      </c>
      <c r="BC2235">
        <v>0</v>
      </c>
      <c r="BD2235">
        <v>0</v>
      </c>
      <c r="BE2235">
        <v>0</v>
      </c>
      <c r="BF2235">
        <v>1</v>
      </c>
      <c r="BG2235">
        <v>0</v>
      </c>
      <c r="BH2235">
        <v>0</v>
      </c>
      <c r="BI2235">
        <v>1</v>
      </c>
      <c r="BJ2235">
        <v>0</v>
      </c>
      <c r="BK2235">
        <v>0</v>
      </c>
      <c r="BL2235">
        <v>0</v>
      </c>
      <c r="BM2235">
        <v>0</v>
      </c>
      <c r="BN2235">
        <v>0</v>
      </c>
      <c r="BO2235">
        <v>2</v>
      </c>
      <c r="BP2235">
        <v>0</v>
      </c>
      <c r="BQ2235">
        <v>0</v>
      </c>
      <c r="BR2235">
        <v>1</v>
      </c>
      <c r="BS2235">
        <v>1</v>
      </c>
      <c r="BT2235">
        <v>10</v>
      </c>
      <c r="BU2235" t="s">
        <v>2215</v>
      </c>
    </row>
    <row r="2236" spans="1:73">
      <c r="A2236" t="s">
        <v>2020</v>
      </c>
      <c r="B2236" t="s">
        <v>2021</v>
      </c>
      <c r="C2236">
        <v>202</v>
      </c>
      <c r="D2236" t="s">
        <v>119</v>
      </c>
      <c r="E2236" t="s">
        <v>2041</v>
      </c>
      <c r="F2236" t="s">
        <v>92</v>
      </c>
      <c r="G2236">
        <v>0</v>
      </c>
      <c r="H2236">
        <v>3</v>
      </c>
      <c r="I2236">
        <v>6</v>
      </c>
      <c r="J2236">
        <v>0</v>
      </c>
      <c r="K2236">
        <v>0</v>
      </c>
      <c r="L2236">
        <v>6</v>
      </c>
      <c r="M2236">
        <v>0</v>
      </c>
      <c r="N2236">
        <v>12</v>
      </c>
      <c r="O2236">
        <v>0</v>
      </c>
      <c r="P2236">
        <v>0</v>
      </c>
      <c r="Q2236">
        <v>1</v>
      </c>
      <c r="R2236">
        <v>2</v>
      </c>
      <c r="S2236">
        <v>19</v>
      </c>
      <c r="T2236">
        <v>3</v>
      </c>
      <c r="U2236">
        <v>0</v>
      </c>
      <c r="V2236">
        <v>3</v>
      </c>
      <c r="W2236">
        <v>4</v>
      </c>
      <c r="X2236">
        <v>0</v>
      </c>
      <c r="Y2236">
        <v>0</v>
      </c>
      <c r="Z2236">
        <v>0</v>
      </c>
      <c r="AA2236">
        <v>0</v>
      </c>
      <c r="AB2236">
        <v>64</v>
      </c>
      <c r="AC2236">
        <v>0</v>
      </c>
      <c r="AD2236">
        <v>0</v>
      </c>
      <c r="AE2236">
        <v>1</v>
      </c>
      <c r="AF2236">
        <v>0</v>
      </c>
      <c r="AG2236">
        <v>0</v>
      </c>
      <c r="AH2236">
        <v>0</v>
      </c>
      <c r="AI2236">
        <v>1</v>
      </c>
      <c r="AJ2236">
        <v>0</v>
      </c>
      <c r="AK2236">
        <v>0</v>
      </c>
      <c r="AL2236">
        <v>5</v>
      </c>
      <c r="AM2236">
        <v>10</v>
      </c>
      <c r="AN2236">
        <v>0</v>
      </c>
      <c r="AO2236">
        <v>1</v>
      </c>
      <c r="AP2236">
        <v>0</v>
      </c>
      <c r="AQ2236">
        <v>3</v>
      </c>
      <c r="AR2236">
        <v>0</v>
      </c>
      <c r="AS2236">
        <v>0</v>
      </c>
      <c r="AT2236">
        <v>0</v>
      </c>
      <c r="AU2236">
        <v>4</v>
      </c>
      <c r="AV2236">
        <v>1</v>
      </c>
      <c r="AW2236">
        <v>6</v>
      </c>
      <c r="AX2236">
        <v>8</v>
      </c>
      <c r="AY2236">
        <v>14</v>
      </c>
      <c r="AZ2236">
        <v>17</v>
      </c>
      <c r="BA2236">
        <v>20</v>
      </c>
      <c r="BB2236">
        <v>3</v>
      </c>
      <c r="BC2236">
        <v>8</v>
      </c>
      <c r="BD2236">
        <v>0</v>
      </c>
      <c r="BE2236">
        <v>0</v>
      </c>
      <c r="BF2236">
        <v>0</v>
      </c>
      <c r="BG2236">
        <v>0</v>
      </c>
      <c r="BH2236">
        <v>2</v>
      </c>
      <c r="BI2236">
        <v>14</v>
      </c>
      <c r="BJ2236">
        <v>6</v>
      </c>
      <c r="BK2236">
        <v>0</v>
      </c>
      <c r="BL2236">
        <v>3</v>
      </c>
      <c r="BM2236">
        <v>2</v>
      </c>
      <c r="BN2236">
        <v>0</v>
      </c>
      <c r="BO2236">
        <v>24</v>
      </c>
      <c r="BP2236">
        <v>0</v>
      </c>
      <c r="BQ2236">
        <v>0</v>
      </c>
      <c r="BR2236">
        <v>2</v>
      </c>
      <c r="BS2236">
        <v>5</v>
      </c>
      <c r="BT2236">
        <v>117</v>
      </c>
      <c r="BU2236" t="s">
        <v>2216</v>
      </c>
    </row>
    <row r="2237" spans="1:73">
      <c r="A2237" t="s">
        <v>2020</v>
      </c>
      <c r="B2237" t="s">
        <v>2021</v>
      </c>
      <c r="C2237">
        <v>203</v>
      </c>
      <c r="D2237" t="s">
        <v>119</v>
      </c>
      <c r="E2237" t="s">
        <v>78</v>
      </c>
      <c r="F2237" t="s">
        <v>77</v>
      </c>
      <c r="G2237">
        <v>0</v>
      </c>
      <c r="H2237">
        <v>0</v>
      </c>
      <c r="I2237">
        <v>0</v>
      </c>
      <c r="J2237">
        <v>0</v>
      </c>
      <c r="K2237">
        <v>0</v>
      </c>
      <c r="L2237">
        <v>1</v>
      </c>
      <c r="M2237">
        <v>0</v>
      </c>
      <c r="N2237">
        <v>0</v>
      </c>
      <c r="O2237">
        <v>0</v>
      </c>
      <c r="P2237">
        <v>0</v>
      </c>
      <c r="Q2237">
        <v>0</v>
      </c>
      <c r="R2237">
        <v>1</v>
      </c>
      <c r="S2237">
        <v>4</v>
      </c>
      <c r="T2237">
        <v>1</v>
      </c>
      <c r="U2237">
        <v>0</v>
      </c>
      <c r="V2237">
        <v>0</v>
      </c>
      <c r="W2237">
        <v>0</v>
      </c>
      <c r="X2237">
        <v>0</v>
      </c>
      <c r="Y2237">
        <v>0</v>
      </c>
      <c r="Z2237">
        <v>0</v>
      </c>
      <c r="AA2237">
        <v>0</v>
      </c>
      <c r="AB2237">
        <v>7</v>
      </c>
      <c r="AC2237">
        <v>0</v>
      </c>
      <c r="AD2237">
        <v>0</v>
      </c>
      <c r="AE2237">
        <v>0</v>
      </c>
      <c r="AF2237">
        <v>0</v>
      </c>
      <c r="AG2237">
        <v>1</v>
      </c>
      <c r="AH2237">
        <v>0</v>
      </c>
      <c r="AI2237">
        <v>3</v>
      </c>
      <c r="AJ2237">
        <v>0</v>
      </c>
      <c r="AK2237">
        <v>0</v>
      </c>
      <c r="AL2237">
        <v>0</v>
      </c>
      <c r="AM2237">
        <v>0</v>
      </c>
      <c r="AN2237">
        <v>0</v>
      </c>
      <c r="AO2237">
        <v>0</v>
      </c>
      <c r="AP2237">
        <v>1</v>
      </c>
      <c r="AQ2237">
        <v>0</v>
      </c>
      <c r="AR2237">
        <v>0</v>
      </c>
      <c r="AS2237">
        <v>0</v>
      </c>
      <c r="AT2237">
        <v>0</v>
      </c>
      <c r="AU2237">
        <v>0</v>
      </c>
      <c r="AV2237">
        <v>0</v>
      </c>
      <c r="AW2237">
        <v>0</v>
      </c>
      <c r="AX2237">
        <v>3</v>
      </c>
      <c r="AY2237">
        <v>1</v>
      </c>
      <c r="AZ2237">
        <v>0</v>
      </c>
      <c r="BA2237">
        <v>3</v>
      </c>
      <c r="BB2237">
        <v>1</v>
      </c>
      <c r="BC2237">
        <v>2</v>
      </c>
      <c r="BD2237">
        <v>0</v>
      </c>
      <c r="BE2237">
        <v>0</v>
      </c>
      <c r="BF2237">
        <v>0</v>
      </c>
      <c r="BG2237">
        <v>0</v>
      </c>
      <c r="BH2237">
        <v>0</v>
      </c>
      <c r="BI2237">
        <v>4</v>
      </c>
      <c r="BJ2237">
        <v>1</v>
      </c>
      <c r="BK2237">
        <v>0</v>
      </c>
      <c r="BL2237">
        <v>0</v>
      </c>
      <c r="BM2237">
        <v>0</v>
      </c>
      <c r="BN2237">
        <v>0</v>
      </c>
      <c r="BO2237">
        <v>0</v>
      </c>
      <c r="BP2237">
        <v>3</v>
      </c>
      <c r="BQ2237">
        <v>0</v>
      </c>
      <c r="BR2237">
        <v>0</v>
      </c>
      <c r="BS2237">
        <v>1</v>
      </c>
      <c r="BT2237">
        <v>11</v>
      </c>
      <c r="BU2237" t="s">
        <v>2217</v>
      </c>
    </row>
    <row r="2238" spans="1:73">
      <c r="A2238" t="s">
        <v>2020</v>
      </c>
      <c r="B2238" t="s">
        <v>2021</v>
      </c>
      <c r="C2238">
        <v>204</v>
      </c>
      <c r="D2238" t="s">
        <v>119</v>
      </c>
      <c r="E2238" t="s">
        <v>2041</v>
      </c>
      <c r="F2238" t="s">
        <v>92</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2</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1</v>
      </c>
      <c r="AZ2238">
        <v>0</v>
      </c>
      <c r="BA2238">
        <v>0</v>
      </c>
      <c r="BB2238">
        <v>0</v>
      </c>
      <c r="BC2238">
        <v>1</v>
      </c>
      <c r="BD2238">
        <v>0</v>
      </c>
      <c r="BE2238">
        <v>0</v>
      </c>
      <c r="BF2238">
        <v>0</v>
      </c>
      <c r="BG2238">
        <v>0</v>
      </c>
      <c r="BH2238">
        <v>0</v>
      </c>
      <c r="BI2238">
        <v>0</v>
      </c>
      <c r="BJ2238">
        <v>1</v>
      </c>
      <c r="BK2238">
        <v>0</v>
      </c>
      <c r="BL2238">
        <v>0</v>
      </c>
      <c r="BM2238">
        <v>0</v>
      </c>
      <c r="BN2238">
        <v>0</v>
      </c>
      <c r="BO2238">
        <v>0</v>
      </c>
      <c r="BP2238">
        <v>0</v>
      </c>
      <c r="BQ2238">
        <v>0</v>
      </c>
      <c r="BR2238">
        <v>0</v>
      </c>
      <c r="BS2238">
        <v>1</v>
      </c>
      <c r="BT2238">
        <v>6</v>
      </c>
      <c r="BU2238" t="s">
        <v>2218</v>
      </c>
    </row>
    <row r="2239" spans="1:73">
      <c r="A2239" t="s">
        <v>2020</v>
      </c>
      <c r="B2239" t="s">
        <v>2021</v>
      </c>
      <c r="C2239">
        <v>205</v>
      </c>
      <c r="D2239" t="s">
        <v>119</v>
      </c>
      <c r="E2239" t="s">
        <v>78</v>
      </c>
      <c r="F2239" t="s">
        <v>77</v>
      </c>
      <c r="G2239">
        <v>0</v>
      </c>
      <c r="H2239">
        <v>0</v>
      </c>
      <c r="I2239">
        <v>0</v>
      </c>
      <c r="J2239">
        <v>0</v>
      </c>
      <c r="K2239">
        <v>0</v>
      </c>
      <c r="L2239">
        <v>0</v>
      </c>
      <c r="M2239">
        <v>0</v>
      </c>
      <c r="N2239">
        <v>2</v>
      </c>
      <c r="O2239">
        <v>0</v>
      </c>
      <c r="P2239">
        <v>0</v>
      </c>
      <c r="Q2239">
        <v>0</v>
      </c>
      <c r="R2239">
        <v>0</v>
      </c>
      <c r="S2239">
        <v>0</v>
      </c>
      <c r="T2239">
        <v>0</v>
      </c>
      <c r="U2239">
        <v>0</v>
      </c>
      <c r="V2239">
        <v>0</v>
      </c>
      <c r="W2239">
        <v>0</v>
      </c>
      <c r="X2239">
        <v>0</v>
      </c>
      <c r="Y2239">
        <v>0</v>
      </c>
      <c r="Z2239">
        <v>0</v>
      </c>
      <c r="AA2239">
        <v>0</v>
      </c>
      <c r="AB2239">
        <v>4</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2</v>
      </c>
      <c r="BA2239">
        <v>0</v>
      </c>
      <c r="BB2239">
        <v>0</v>
      </c>
      <c r="BC2239">
        <v>0</v>
      </c>
      <c r="BD2239">
        <v>0</v>
      </c>
      <c r="BE2239">
        <v>0</v>
      </c>
      <c r="BF2239">
        <v>0</v>
      </c>
      <c r="BG2239">
        <v>0</v>
      </c>
      <c r="BH2239">
        <v>0</v>
      </c>
      <c r="BI2239">
        <v>0</v>
      </c>
      <c r="BJ2239">
        <v>0</v>
      </c>
      <c r="BK2239">
        <v>0</v>
      </c>
      <c r="BL2239">
        <v>0</v>
      </c>
      <c r="BM2239">
        <v>0</v>
      </c>
      <c r="BN2239">
        <v>0</v>
      </c>
      <c r="BO2239">
        <v>2</v>
      </c>
      <c r="BP2239">
        <v>0</v>
      </c>
      <c r="BQ2239">
        <v>0</v>
      </c>
      <c r="BR2239">
        <v>0</v>
      </c>
      <c r="BS2239">
        <v>3</v>
      </c>
      <c r="BT2239">
        <v>9</v>
      </c>
      <c r="BU2239" t="s">
        <v>2219</v>
      </c>
    </row>
    <row r="2240" spans="1:73">
      <c r="A2240" t="s">
        <v>2020</v>
      </c>
      <c r="B2240" t="s">
        <v>2021</v>
      </c>
      <c r="C2240">
        <v>206</v>
      </c>
      <c r="D2240" t="s">
        <v>119</v>
      </c>
      <c r="E2240" t="s">
        <v>2041</v>
      </c>
      <c r="F2240" t="s">
        <v>92</v>
      </c>
      <c r="G2240">
        <v>0</v>
      </c>
      <c r="H2240">
        <v>2</v>
      </c>
      <c r="I2240">
        <v>0</v>
      </c>
      <c r="J2240">
        <v>0</v>
      </c>
      <c r="K2240">
        <v>0</v>
      </c>
      <c r="L2240">
        <v>5</v>
      </c>
      <c r="M2240">
        <v>0</v>
      </c>
      <c r="N2240">
        <v>8</v>
      </c>
      <c r="O2240">
        <v>1</v>
      </c>
      <c r="P2240">
        <v>0</v>
      </c>
      <c r="Q2240">
        <v>1</v>
      </c>
      <c r="R2240">
        <v>1</v>
      </c>
      <c r="S2240">
        <v>7</v>
      </c>
      <c r="T2240">
        <v>1</v>
      </c>
      <c r="U2240">
        <v>0</v>
      </c>
      <c r="V2240">
        <v>0</v>
      </c>
      <c r="W2240">
        <v>0</v>
      </c>
      <c r="X2240">
        <v>0</v>
      </c>
      <c r="Y2240">
        <v>0</v>
      </c>
      <c r="Z2240">
        <v>0</v>
      </c>
      <c r="AA2240">
        <v>0</v>
      </c>
      <c r="AB2240">
        <v>39</v>
      </c>
      <c r="AC2240">
        <v>0</v>
      </c>
      <c r="AD2240">
        <v>1</v>
      </c>
      <c r="AE2240">
        <v>1</v>
      </c>
      <c r="AF2240">
        <v>0</v>
      </c>
      <c r="AG2240">
        <v>0</v>
      </c>
      <c r="AH2240">
        <v>0</v>
      </c>
      <c r="AI2240">
        <v>1</v>
      </c>
      <c r="AJ2240">
        <v>0</v>
      </c>
      <c r="AK2240">
        <v>0</v>
      </c>
      <c r="AL2240">
        <v>1</v>
      </c>
      <c r="AM2240">
        <v>8</v>
      </c>
      <c r="AN2240">
        <v>0</v>
      </c>
      <c r="AO2240">
        <v>0</v>
      </c>
      <c r="AP2240">
        <v>0</v>
      </c>
      <c r="AQ2240">
        <v>0</v>
      </c>
      <c r="AR2240">
        <v>0</v>
      </c>
      <c r="AS2240">
        <v>0</v>
      </c>
      <c r="AT2240">
        <v>0</v>
      </c>
      <c r="AU2240">
        <v>2</v>
      </c>
      <c r="AV2240">
        <v>1</v>
      </c>
      <c r="AW2240">
        <v>0</v>
      </c>
      <c r="AX2240">
        <v>6</v>
      </c>
      <c r="AY2240">
        <v>7</v>
      </c>
      <c r="AZ2240">
        <v>9</v>
      </c>
      <c r="BA2240">
        <v>14</v>
      </c>
      <c r="BB2240">
        <v>1</v>
      </c>
      <c r="BC2240">
        <v>2</v>
      </c>
      <c r="BD2240">
        <v>0</v>
      </c>
      <c r="BE2240">
        <v>0</v>
      </c>
      <c r="BF2240">
        <v>0</v>
      </c>
      <c r="BG2240">
        <v>0</v>
      </c>
      <c r="BH2240">
        <v>0</v>
      </c>
      <c r="BI2240">
        <v>9</v>
      </c>
      <c r="BJ2240">
        <v>2</v>
      </c>
      <c r="BK2240">
        <v>0</v>
      </c>
      <c r="BL2240">
        <v>0</v>
      </c>
      <c r="BM2240">
        <v>0</v>
      </c>
      <c r="BN2240">
        <v>0</v>
      </c>
      <c r="BO2240">
        <v>11</v>
      </c>
      <c r="BP2240">
        <v>0</v>
      </c>
      <c r="BQ2240">
        <v>0</v>
      </c>
      <c r="BR2240">
        <v>4</v>
      </c>
      <c r="BS2240">
        <v>3</v>
      </c>
      <c r="BT2240">
        <v>64</v>
      </c>
      <c r="BU2240" t="s">
        <v>2220</v>
      </c>
    </row>
    <row r="2241" spans="1:73">
      <c r="A2241" t="s">
        <v>2020</v>
      </c>
      <c r="B2241" t="s">
        <v>2021</v>
      </c>
      <c r="C2241">
        <v>207</v>
      </c>
      <c r="D2241" t="s">
        <v>119</v>
      </c>
      <c r="E2241" t="s">
        <v>78</v>
      </c>
      <c r="F2241" t="s">
        <v>77</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v>0</v>
      </c>
      <c r="BQ2241">
        <v>0</v>
      </c>
      <c r="BR2241">
        <v>0</v>
      </c>
      <c r="BS2241">
        <v>1</v>
      </c>
      <c r="BT2241">
        <v>2</v>
      </c>
      <c r="BU2241" t="s">
        <v>2086</v>
      </c>
    </row>
    <row r="2242" spans="1:73">
      <c r="A2242" t="s">
        <v>2020</v>
      </c>
      <c r="B2242" t="s">
        <v>2021</v>
      </c>
      <c r="C2242">
        <v>208</v>
      </c>
      <c r="D2242" t="s">
        <v>119</v>
      </c>
      <c r="E2242" t="s">
        <v>2049</v>
      </c>
      <c r="F2242" t="s">
        <v>101</v>
      </c>
      <c r="G2242">
        <v>1</v>
      </c>
      <c r="H2242">
        <v>19</v>
      </c>
      <c r="I2242">
        <v>0</v>
      </c>
      <c r="J2242">
        <v>0</v>
      </c>
      <c r="K2242">
        <v>0</v>
      </c>
      <c r="L2242">
        <v>16</v>
      </c>
      <c r="M2242">
        <v>0</v>
      </c>
      <c r="N2242">
        <v>19</v>
      </c>
      <c r="O2242">
        <v>0</v>
      </c>
      <c r="P2242">
        <v>0</v>
      </c>
      <c r="Q2242">
        <v>2</v>
      </c>
      <c r="R2242">
        <v>5</v>
      </c>
      <c r="S2242">
        <v>29</v>
      </c>
      <c r="T2242">
        <v>14</v>
      </c>
      <c r="U2242">
        <v>0</v>
      </c>
      <c r="V2242">
        <v>3</v>
      </c>
      <c r="W2242">
        <v>2</v>
      </c>
      <c r="X2242">
        <v>0</v>
      </c>
      <c r="Y2242">
        <v>0</v>
      </c>
      <c r="Z2242">
        <v>0</v>
      </c>
      <c r="AA2242">
        <v>0</v>
      </c>
      <c r="AB2242">
        <v>124</v>
      </c>
      <c r="AC2242">
        <v>0</v>
      </c>
      <c r="AD2242">
        <v>0</v>
      </c>
      <c r="AE2242">
        <v>0</v>
      </c>
      <c r="AF2242">
        <v>0</v>
      </c>
      <c r="AG2242">
        <v>2</v>
      </c>
      <c r="AH2242">
        <v>0</v>
      </c>
      <c r="AI2242">
        <v>8</v>
      </c>
      <c r="AJ2242">
        <v>0</v>
      </c>
      <c r="AK2242">
        <v>0</v>
      </c>
      <c r="AL2242">
        <v>3</v>
      </c>
      <c r="AM2242">
        <v>13</v>
      </c>
      <c r="AN2242">
        <v>0</v>
      </c>
      <c r="AO2242">
        <v>0</v>
      </c>
      <c r="AP2242">
        <v>2</v>
      </c>
      <c r="AQ2242">
        <v>3</v>
      </c>
      <c r="AR2242">
        <v>0</v>
      </c>
      <c r="AS2242">
        <v>0</v>
      </c>
      <c r="AT2242">
        <v>2</v>
      </c>
      <c r="AU2242">
        <v>2</v>
      </c>
      <c r="AV2242">
        <v>3</v>
      </c>
      <c r="AW2242">
        <v>0</v>
      </c>
      <c r="AX2242">
        <v>11</v>
      </c>
      <c r="AY2242">
        <v>31</v>
      </c>
      <c r="AZ2242">
        <v>21</v>
      </c>
      <c r="BA2242">
        <v>24</v>
      </c>
      <c r="BB2242">
        <v>5</v>
      </c>
      <c r="BC2242">
        <v>15</v>
      </c>
      <c r="BD2242">
        <v>0</v>
      </c>
      <c r="BE2242">
        <v>0</v>
      </c>
      <c r="BF2242">
        <v>1</v>
      </c>
      <c r="BG2242">
        <v>0</v>
      </c>
      <c r="BH2242">
        <v>0</v>
      </c>
      <c r="BI2242">
        <v>23</v>
      </c>
      <c r="BJ2242">
        <v>7</v>
      </c>
      <c r="BK2242">
        <v>0</v>
      </c>
      <c r="BL2242">
        <v>3</v>
      </c>
      <c r="BM2242">
        <v>0</v>
      </c>
      <c r="BN2242">
        <v>3</v>
      </c>
      <c r="BO2242">
        <v>25</v>
      </c>
      <c r="BP2242">
        <v>2</v>
      </c>
      <c r="BQ2242">
        <v>1</v>
      </c>
      <c r="BR2242">
        <v>6</v>
      </c>
      <c r="BS2242">
        <v>9</v>
      </c>
      <c r="BT2242">
        <v>192</v>
      </c>
      <c r="BU2242" t="s">
        <v>2221</v>
      </c>
    </row>
    <row r="2243" spans="1:73">
      <c r="A2243" t="s">
        <v>2020</v>
      </c>
      <c r="B2243" t="s">
        <v>2021</v>
      </c>
      <c r="C2243">
        <v>209</v>
      </c>
      <c r="D2243" t="s">
        <v>119</v>
      </c>
      <c r="E2243" t="s">
        <v>78</v>
      </c>
      <c r="F2243" t="s">
        <v>77</v>
      </c>
      <c r="G2243">
        <v>0</v>
      </c>
      <c r="H2243">
        <v>0</v>
      </c>
      <c r="I2243">
        <v>0</v>
      </c>
      <c r="J2243">
        <v>0</v>
      </c>
      <c r="K2243">
        <v>0</v>
      </c>
      <c r="L2243">
        <v>0</v>
      </c>
      <c r="M2243">
        <v>0</v>
      </c>
      <c r="N2243">
        <v>1</v>
      </c>
      <c r="O2243">
        <v>0</v>
      </c>
      <c r="P2243">
        <v>0</v>
      </c>
      <c r="Q2243">
        <v>1</v>
      </c>
      <c r="R2243">
        <v>0</v>
      </c>
      <c r="S2243">
        <v>3</v>
      </c>
      <c r="T2243">
        <v>1</v>
      </c>
      <c r="U2243">
        <v>0</v>
      </c>
      <c r="V2243">
        <v>0</v>
      </c>
      <c r="W2243">
        <v>0</v>
      </c>
      <c r="X2243">
        <v>0</v>
      </c>
      <c r="Y2243">
        <v>0</v>
      </c>
      <c r="Z2243">
        <v>0</v>
      </c>
      <c r="AA2243">
        <v>0</v>
      </c>
      <c r="AB2243">
        <v>7</v>
      </c>
      <c r="AC2243">
        <v>0</v>
      </c>
      <c r="AD2243">
        <v>0</v>
      </c>
      <c r="AE2243">
        <v>0</v>
      </c>
      <c r="AF2243">
        <v>0</v>
      </c>
      <c r="AG2243">
        <v>0</v>
      </c>
      <c r="AH2243">
        <v>0</v>
      </c>
      <c r="AI2243">
        <v>1</v>
      </c>
      <c r="AJ2243">
        <v>0</v>
      </c>
      <c r="AK2243">
        <v>0</v>
      </c>
      <c r="AL2243">
        <v>0</v>
      </c>
      <c r="AM2243">
        <v>0</v>
      </c>
      <c r="AN2243">
        <v>0</v>
      </c>
      <c r="AO2243">
        <v>0</v>
      </c>
      <c r="AP2243">
        <v>2</v>
      </c>
      <c r="AQ2243">
        <v>0</v>
      </c>
      <c r="AR2243">
        <v>0</v>
      </c>
      <c r="AS2243">
        <v>0</v>
      </c>
      <c r="AT2243">
        <v>0</v>
      </c>
      <c r="AU2243">
        <v>0</v>
      </c>
      <c r="AV2243">
        <v>0</v>
      </c>
      <c r="AW2243">
        <v>0</v>
      </c>
      <c r="AX2243">
        <v>3</v>
      </c>
      <c r="AY2243">
        <v>2</v>
      </c>
      <c r="AZ2243">
        <v>1</v>
      </c>
      <c r="BA2243">
        <v>3</v>
      </c>
      <c r="BB2243">
        <v>0</v>
      </c>
      <c r="BC2243">
        <v>4</v>
      </c>
      <c r="BD2243">
        <v>0</v>
      </c>
      <c r="BE2243">
        <v>0</v>
      </c>
      <c r="BF2243">
        <v>0</v>
      </c>
      <c r="BG2243">
        <v>0</v>
      </c>
      <c r="BH2243">
        <v>0</v>
      </c>
      <c r="BI2243">
        <v>2</v>
      </c>
      <c r="BJ2243">
        <v>1</v>
      </c>
      <c r="BK2243">
        <v>0</v>
      </c>
      <c r="BL2243">
        <v>0</v>
      </c>
      <c r="BM2243">
        <v>0</v>
      </c>
      <c r="BN2243">
        <v>0</v>
      </c>
      <c r="BO2243">
        <v>2</v>
      </c>
      <c r="BP2243">
        <v>2</v>
      </c>
      <c r="BQ2243">
        <v>0</v>
      </c>
      <c r="BR2243">
        <v>0</v>
      </c>
      <c r="BS2243">
        <v>1</v>
      </c>
      <c r="BT2243">
        <v>12</v>
      </c>
      <c r="BU2243" t="s">
        <v>2222</v>
      </c>
    </row>
    <row r="2244" spans="1:73">
      <c r="A2244" t="s">
        <v>2020</v>
      </c>
      <c r="B2244" t="s">
        <v>2021</v>
      </c>
      <c r="C2244">
        <v>210</v>
      </c>
      <c r="D2244" t="s">
        <v>119</v>
      </c>
      <c r="E2244" t="s">
        <v>2049</v>
      </c>
      <c r="F2244" t="s">
        <v>101</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1</v>
      </c>
      <c r="BT2244">
        <v>1</v>
      </c>
      <c r="BU2244" t="s">
        <v>477</v>
      </c>
    </row>
    <row r="2245" spans="1:73">
      <c r="A2245" t="s">
        <v>2020</v>
      </c>
      <c r="B2245" t="s">
        <v>2021</v>
      </c>
      <c r="C2245">
        <v>211</v>
      </c>
      <c r="D2245" t="s">
        <v>119</v>
      </c>
      <c r="E2245" t="s">
        <v>78</v>
      </c>
      <c r="F2245" t="s">
        <v>77</v>
      </c>
      <c r="G2245">
        <v>0</v>
      </c>
      <c r="H2245">
        <v>0</v>
      </c>
      <c r="I2245">
        <v>0</v>
      </c>
      <c r="J2245">
        <v>0</v>
      </c>
      <c r="K2245">
        <v>0</v>
      </c>
      <c r="L2245">
        <v>1</v>
      </c>
      <c r="M2245">
        <v>0</v>
      </c>
      <c r="N2245">
        <v>1</v>
      </c>
      <c r="O2245">
        <v>0</v>
      </c>
      <c r="P2245">
        <v>0</v>
      </c>
      <c r="Q2245">
        <v>0</v>
      </c>
      <c r="R2245">
        <v>0</v>
      </c>
      <c r="S2245">
        <v>2</v>
      </c>
      <c r="T2245">
        <v>0</v>
      </c>
      <c r="U2245">
        <v>0</v>
      </c>
      <c r="V2245">
        <v>1</v>
      </c>
      <c r="W2245">
        <v>0</v>
      </c>
      <c r="X2245">
        <v>0</v>
      </c>
      <c r="Y2245">
        <v>0</v>
      </c>
      <c r="Z2245">
        <v>0</v>
      </c>
      <c r="AA2245">
        <v>0</v>
      </c>
      <c r="AB2245">
        <v>10</v>
      </c>
      <c r="AC2245">
        <v>0</v>
      </c>
      <c r="AD2245">
        <v>0</v>
      </c>
      <c r="AE2245">
        <v>0</v>
      </c>
      <c r="AF2245">
        <v>0</v>
      </c>
      <c r="AG2245">
        <v>0</v>
      </c>
      <c r="AH2245">
        <v>0</v>
      </c>
      <c r="AI2245">
        <v>0</v>
      </c>
      <c r="AJ2245">
        <v>0</v>
      </c>
      <c r="AK2245">
        <v>0</v>
      </c>
      <c r="AL2245">
        <v>0</v>
      </c>
      <c r="AM2245">
        <v>3</v>
      </c>
      <c r="AN2245">
        <v>0</v>
      </c>
      <c r="AO2245">
        <v>0</v>
      </c>
      <c r="AP2245">
        <v>0</v>
      </c>
      <c r="AQ2245">
        <v>0</v>
      </c>
      <c r="AR2245">
        <v>0</v>
      </c>
      <c r="AS2245">
        <v>0</v>
      </c>
      <c r="AT2245">
        <v>1</v>
      </c>
      <c r="AU2245">
        <v>0</v>
      </c>
      <c r="AV2245">
        <v>0</v>
      </c>
      <c r="AW2245">
        <v>0</v>
      </c>
      <c r="AX2245">
        <v>0</v>
      </c>
      <c r="AY2245">
        <v>3</v>
      </c>
      <c r="AZ2245">
        <v>2</v>
      </c>
      <c r="BA2245">
        <v>4</v>
      </c>
      <c r="BB2245">
        <v>0</v>
      </c>
      <c r="BC2245">
        <v>0</v>
      </c>
      <c r="BD2245">
        <v>0</v>
      </c>
      <c r="BE2245">
        <v>0</v>
      </c>
      <c r="BF2245">
        <v>0</v>
      </c>
      <c r="BG2245">
        <v>0</v>
      </c>
      <c r="BH2245">
        <v>0</v>
      </c>
      <c r="BI2245">
        <v>0</v>
      </c>
      <c r="BJ2245">
        <v>0</v>
      </c>
      <c r="BK2245">
        <v>0</v>
      </c>
      <c r="BL2245">
        <v>0</v>
      </c>
      <c r="BM2245">
        <v>0</v>
      </c>
      <c r="BN2245">
        <v>0</v>
      </c>
      <c r="BO2245">
        <v>2</v>
      </c>
      <c r="BP2245">
        <v>0</v>
      </c>
      <c r="BQ2245">
        <v>0</v>
      </c>
      <c r="BR2245">
        <v>0</v>
      </c>
      <c r="BS2245">
        <v>1</v>
      </c>
      <c r="BT2245">
        <v>16</v>
      </c>
      <c r="BU2245" t="s">
        <v>2223</v>
      </c>
    </row>
    <row r="2246" spans="1:73">
      <c r="A2246" t="s">
        <v>2020</v>
      </c>
      <c r="B2246" t="s">
        <v>2021</v>
      </c>
      <c r="C2246">
        <v>212</v>
      </c>
      <c r="D2246" t="s">
        <v>312</v>
      </c>
      <c r="E2246" t="s">
        <v>78</v>
      </c>
      <c r="F2246" t="s">
        <v>77</v>
      </c>
      <c r="G2246">
        <v>1</v>
      </c>
      <c r="H2246">
        <v>7</v>
      </c>
      <c r="I2246">
        <v>0</v>
      </c>
      <c r="J2246">
        <v>0</v>
      </c>
      <c r="K2246">
        <v>0</v>
      </c>
      <c r="L2246">
        <v>5</v>
      </c>
      <c r="M2246">
        <v>0</v>
      </c>
      <c r="N2246">
        <v>9</v>
      </c>
      <c r="O2246">
        <v>0</v>
      </c>
      <c r="P2246">
        <v>0</v>
      </c>
      <c r="Q2246">
        <v>2</v>
      </c>
      <c r="R2246">
        <v>0</v>
      </c>
      <c r="S2246">
        <v>12</v>
      </c>
      <c r="T2246">
        <v>3</v>
      </c>
      <c r="U2246">
        <v>0</v>
      </c>
      <c r="V2246">
        <v>0</v>
      </c>
      <c r="W2246">
        <v>0</v>
      </c>
      <c r="X2246">
        <v>0</v>
      </c>
      <c r="Y2246">
        <v>0</v>
      </c>
      <c r="Z2246">
        <v>0</v>
      </c>
      <c r="AA2246">
        <v>0</v>
      </c>
      <c r="AB2246">
        <v>67</v>
      </c>
      <c r="AC2246">
        <v>2</v>
      </c>
      <c r="AD2246">
        <v>0</v>
      </c>
      <c r="AE2246">
        <v>2</v>
      </c>
      <c r="AF2246">
        <v>0</v>
      </c>
      <c r="AG2246">
        <v>0</v>
      </c>
      <c r="AH2246">
        <v>0</v>
      </c>
      <c r="AI2246">
        <v>7</v>
      </c>
      <c r="AJ2246">
        <v>0</v>
      </c>
      <c r="AK2246">
        <v>0</v>
      </c>
      <c r="AL2246">
        <v>0</v>
      </c>
      <c r="AM2246">
        <v>3</v>
      </c>
      <c r="AN2246">
        <v>0</v>
      </c>
      <c r="AO2246">
        <v>0</v>
      </c>
      <c r="AP2246">
        <v>5</v>
      </c>
      <c r="AQ2246">
        <v>0</v>
      </c>
      <c r="AR2246">
        <v>0</v>
      </c>
      <c r="AS2246">
        <v>0</v>
      </c>
      <c r="AT2246">
        <v>1</v>
      </c>
      <c r="AU2246">
        <v>0</v>
      </c>
      <c r="AV2246">
        <v>2</v>
      </c>
      <c r="AW2246">
        <v>0</v>
      </c>
      <c r="AX2246">
        <v>8</v>
      </c>
      <c r="AY2246">
        <v>22</v>
      </c>
      <c r="AZ2246">
        <v>12</v>
      </c>
      <c r="BA2246">
        <v>11</v>
      </c>
      <c r="BB2246">
        <v>1</v>
      </c>
      <c r="BC2246">
        <v>22</v>
      </c>
      <c r="BD2246">
        <v>0</v>
      </c>
      <c r="BE2246">
        <v>0</v>
      </c>
      <c r="BF2246">
        <v>0</v>
      </c>
      <c r="BG2246">
        <v>0</v>
      </c>
      <c r="BH2246">
        <v>0</v>
      </c>
      <c r="BI2246">
        <v>13</v>
      </c>
      <c r="BJ2246">
        <v>9</v>
      </c>
      <c r="BK2246">
        <v>0</v>
      </c>
      <c r="BL2246">
        <v>2</v>
      </c>
      <c r="BM2246">
        <v>0</v>
      </c>
      <c r="BN2246">
        <v>6</v>
      </c>
      <c r="BO2246">
        <v>15</v>
      </c>
      <c r="BP2246">
        <v>3</v>
      </c>
      <c r="BQ2246">
        <v>0</v>
      </c>
      <c r="BR2246">
        <v>3</v>
      </c>
      <c r="BS2246">
        <v>9</v>
      </c>
      <c r="BT2246">
        <v>116</v>
      </c>
      <c r="BU2246" t="s">
        <v>2224</v>
      </c>
    </row>
    <row r="2247" spans="1:73">
      <c r="A2247" t="s">
        <v>2020</v>
      </c>
      <c r="B2247" t="s">
        <v>2021</v>
      </c>
      <c r="C2247">
        <v>213</v>
      </c>
      <c r="D2247" t="s">
        <v>312</v>
      </c>
      <c r="E2247" t="s">
        <v>2044</v>
      </c>
      <c r="F2247" t="s">
        <v>101</v>
      </c>
      <c r="G2247">
        <v>6</v>
      </c>
      <c r="H2247">
        <v>8</v>
      </c>
      <c r="I2247">
        <v>8</v>
      </c>
      <c r="J2247">
        <v>2</v>
      </c>
      <c r="K2247">
        <v>0</v>
      </c>
      <c r="L2247">
        <v>13</v>
      </c>
      <c r="M2247">
        <v>0</v>
      </c>
      <c r="N2247">
        <v>18</v>
      </c>
      <c r="O2247">
        <v>0</v>
      </c>
      <c r="P2247">
        <v>0</v>
      </c>
      <c r="Q2247">
        <v>0</v>
      </c>
      <c r="R2247">
        <v>5</v>
      </c>
      <c r="S2247">
        <v>45</v>
      </c>
      <c r="T2247">
        <v>13</v>
      </c>
      <c r="U2247">
        <v>0</v>
      </c>
      <c r="V2247">
        <v>9</v>
      </c>
      <c r="W2247">
        <v>9</v>
      </c>
      <c r="X2247">
        <v>0</v>
      </c>
      <c r="Y2247">
        <v>0</v>
      </c>
      <c r="Z2247">
        <v>1</v>
      </c>
      <c r="AA2247">
        <v>0</v>
      </c>
      <c r="AB2247">
        <v>123</v>
      </c>
      <c r="AC2247">
        <v>5</v>
      </c>
      <c r="AD2247">
        <v>0</v>
      </c>
      <c r="AE2247">
        <v>0</v>
      </c>
      <c r="AF2247">
        <v>0</v>
      </c>
      <c r="AG2247">
        <v>0</v>
      </c>
      <c r="AH2247">
        <v>2</v>
      </c>
      <c r="AI2247">
        <v>14</v>
      </c>
      <c r="AJ2247">
        <v>0</v>
      </c>
      <c r="AK2247">
        <v>1</v>
      </c>
      <c r="AL2247">
        <v>2</v>
      </c>
      <c r="AM2247">
        <v>10</v>
      </c>
      <c r="AN2247">
        <v>0</v>
      </c>
      <c r="AO2247">
        <v>2</v>
      </c>
      <c r="AP2247">
        <v>3</v>
      </c>
      <c r="AQ2247">
        <v>9</v>
      </c>
      <c r="AR2247">
        <v>2</v>
      </c>
      <c r="AS2247">
        <v>0</v>
      </c>
      <c r="AT2247">
        <v>0</v>
      </c>
      <c r="AU2247">
        <v>9</v>
      </c>
      <c r="AV2247">
        <v>0</v>
      </c>
      <c r="AW2247">
        <v>5</v>
      </c>
      <c r="AX2247">
        <v>13</v>
      </c>
      <c r="AY2247">
        <v>34</v>
      </c>
      <c r="AZ2247">
        <v>11</v>
      </c>
      <c r="BA2247">
        <v>24</v>
      </c>
      <c r="BB2247">
        <v>5</v>
      </c>
      <c r="BC2247">
        <v>27</v>
      </c>
      <c r="BD2247">
        <v>0</v>
      </c>
      <c r="BE2247">
        <v>0</v>
      </c>
      <c r="BF2247">
        <v>0</v>
      </c>
      <c r="BG2247">
        <v>0</v>
      </c>
      <c r="BH2247">
        <v>0</v>
      </c>
      <c r="BI2247">
        <v>18</v>
      </c>
      <c r="BJ2247">
        <v>16</v>
      </c>
      <c r="BK2247">
        <v>0</v>
      </c>
      <c r="BL2247">
        <v>4</v>
      </c>
      <c r="BM2247">
        <v>6</v>
      </c>
      <c r="BN2247">
        <v>7</v>
      </c>
      <c r="BO2247">
        <v>30</v>
      </c>
      <c r="BP2247">
        <v>2</v>
      </c>
      <c r="BQ2247">
        <v>0</v>
      </c>
      <c r="BR2247">
        <v>1</v>
      </c>
      <c r="BS2247">
        <v>13</v>
      </c>
      <c r="BT2247">
        <v>239</v>
      </c>
      <c r="BU2247" t="s">
        <v>2225</v>
      </c>
    </row>
    <row r="2248" spans="1:73">
      <c r="A2248" t="s">
        <v>2020</v>
      </c>
      <c r="B2248" t="s">
        <v>2021</v>
      </c>
      <c r="C2248">
        <v>214</v>
      </c>
      <c r="D2248" t="s">
        <v>312</v>
      </c>
      <c r="E2248" t="s">
        <v>78</v>
      </c>
      <c r="F2248" t="s">
        <v>77</v>
      </c>
      <c r="G2248">
        <v>0</v>
      </c>
      <c r="H2248">
        <v>1</v>
      </c>
      <c r="I2248">
        <v>1</v>
      </c>
      <c r="J2248">
        <v>0</v>
      </c>
      <c r="K2248">
        <v>0</v>
      </c>
      <c r="L2248">
        <v>1</v>
      </c>
      <c r="M2248">
        <v>0</v>
      </c>
      <c r="N2248">
        <v>2</v>
      </c>
      <c r="O2248">
        <v>0</v>
      </c>
      <c r="P2248">
        <v>0</v>
      </c>
      <c r="Q2248">
        <v>0</v>
      </c>
      <c r="R2248">
        <v>0</v>
      </c>
      <c r="S2248">
        <v>0</v>
      </c>
      <c r="T2248">
        <v>0</v>
      </c>
      <c r="U2248">
        <v>0</v>
      </c>
      <c r="V2248">
        <v>0</v>
      </c>
      <c r="W2248">
        <v>0</v>
      </c>
      <c r="X2248">
        <v>0</v>
      </c>
      <c r="Y2248">
        <v>0</v>
      </c>
      <c r="Z2248">
        <v>0</v>
      </c>
      <c r="AA2248">
        <v>0</v>
      </c>
      <c r="AB2248">
        <v>16</v>
      </c>
      <c r="AC2248">
        <v>0</v>
      </c>
      <c r="AD2248">
        <v>0</v>
      </c>
      <c r="AE2248">
        <v>0</v>
      </c>
      <c r="AF2248">
        <v>0</v>
      </c>
      <c r="AG2248">
        <v>0</v>
      </c>
      <c r="AH2248">
        <v>0</v>
      </c>
      <c r="AI2248">
        <v>0</v>
      </c>
      <c r="AJ2248">
        <v>0</v>
      </c>
      <c r="AK2248">
        <v>0</v>
      </c>
      <c r="AL2248">
        <v>0</v>
      </c>
      <c r="AM2248">
        <v>1</v>
      </c>
      <c r="AN2248">
        <v>0</v>
      </c>
      <c r="AO2248">
        <v>0</v>
      </c>
      <c r="AP2248">
        <v>0</v>
      </c>
      <c r="AQ2248">
        <v>0</v>
      </c>
      <c r="AR2248">
        <v>0</v>
      </c>
      <c r="AS2248">
        <v>0</v>
      </c>
      <c r="AT2248">
        <v>0</v>
      </c>
      <c r="AU2248">
        <v>0</v>
      </c>
      <c r="AV2248">
        <v>0</v>
      </c>
      <c r="AW2248">
        <v>1</v>
      </c>
      <c r="AX2248">
        <v>1</v>
      </c>
      <c r="AY2248">
        <v>6</v>
      </c>
      <c r="AZ2248">
        <v>3</v>
      </c>
      <c r="BA2248">
        <v>2</v>
      </c>
      <c r="BB2248">
        <v>0</v>
      </c>
      <c r="BC2248">
        <v>8</v>
      </c>
      <c r="BD2248">
        <v>0</v>
      </c>
      <c r="BE2248">
        <v>0</v>
      </c>
      <c r="BF2248">
        <v>0</v>
      </c>
      <c r="BG2248">
        <v>0</v>
      </c>
      <c r="BH2248">
        <v>1</v>
      </c>
      <c r="BI2248">
        <v>1</v>
      </c>
      <c r="BJ2248">
        <v>4</v>
      </c>
      <c r="BK2248">
        <v>0</v>
      </c>
      <c r="BL2248">
        <v>0</v>
      </c>
      <c r="BM2248">
        <v>0</v>
      </c>
      <c r="BN2248">
        <v>0</v>
      </c>
      <c r="BO2248">
        <v>3</v>
      </c>
      <c r="BP2248">
        <v>0</v>
      </c>
      <c r="BQ2248">
        <v>0</v>
      </c>
      <c r="BR2248">
        <v>0</v>
      </c>
      <c r="BS2248">
        <v>3</v>
      </c>
      <c r="BT2248">
        <v>38</v>
      </c>
      <c r="BU2248" t="s">
        <v>2226</v>
      </c>
    </row>
    <row r="2249" spans="1:73">
      <c r="A2249" t="s">
        <v>2020</v>
      </c>
      <c r="B2249" t="s">
        <v>2021</v>
      </c>
      <c r="C2249">
        <v>215</v>
      </c>
      <c r="D2249" t="s">
        <v>312</v>
      </c>
      <c r="E2249" t="s">
        <v>2041</v>
      </c>
      <c r="F2249" t="s">
        <v>92</v>
      </c>
      <c r="G2249">
        <v>1</v>
      </c>
      <c r="H2249">
        <v>14</v>
      </c>
      <c r="I2249">
        <v>7</v>
      </c>
      <c r="J2249">
        <v>0</v>
      </c>
      <c r="K2249">
        <v>0</v>
      </c>
      <c r="L2249">
        <v>41</v>
      </c>
      <c r="M2249">
        <v>0</v>
      </c>
      <c r="N2249">
        <v>37</v>
      </c>
      <c r="O2249">
        <v>5</v>
      </c>
      <c r="P2249">
        <v>0</v>
      </c>
      <c r="Q2249">
        <v>8</v>
      </c>
      <c r="R2249">
        <v>4</v>
      </c>
      <c r="S2249">
        <v>58</v>
      </c>
      <c r="T2249">
        <v>28</v>
      </c>
      <c r="U2249">
        <v>0</v>
      </c>
      <c r="V2249">
        <v>8</v>
      </c>
      <c r="W2249">
        <v>13</v>
      </c>
      <c r="X2249">
        <v>0</v>
      </c>
      <c r="Y2249">
        <v>0</v>
      </c>
      <c r="Z2249">
        <v>1</v>
      </c>
      <c r="AA2249">
        <v>0</v>
      </c>
      <c r="AB2249">
        <v>236</v>
      </c>
      <c r="AC2249">
        <v>3</v>
      </c>
      <c r="AD2249">
        <v>5</v>
      </c>
      <c r="AE2249">
        <v>2</v>
      </c>
      <c r="AF2249">
        <v>0</v>
      </c>
      <c r="AG2249">
        <v>0</v>
      </c>
      <c r="AH2249">
        <v>2</v>
      </c>
      <c r="AI2249">
        <v>5</v>
      </c>
      <c r="AJ2249">
        <v>0</v>
      </c>
      <c r="AK2249">
        <v>3</v>
      </c>
      <c r="AL2249">
        <v>3</v>
      </c>
      <c r="AM2249">
        <v>33</v>
      </c>
      <c r="AN2249">
        <v>0</v>
      </c>
      <c r="AO2249">
        <v>0</v>
      </c>
      <c r="AP2249">
        <v>2</v>
      </c>
      <c r="AQ2249">
        <v>5</v>
      </c>
      <c r="AR2249">
        <v>0</v>
      </c>
      <c r="AS2249">
        <v>0</v>
      </c>
      <c r="AT2249">
        <v>2</v>
      </c>
      <c r="AU2249">
        <v>22</v>
      </c>
      <c r="AV2249">
        <v>5</v>
      </c>
      <c r="AW2249">
        <v>7</v>
      </c>
      <c r="AX2249">
        <v>18</v>
      </c>
      <c r="AY2249">
        <v>52</v>
      </c>
      <c r="AZ2249">
        <v>25</v>
      </c>
      <c r="BA2249">
        <v>53</v>
      </c>
      <c r="BB2249">
        <v>5</v>
      </c>
      <c r="BC2249">
        <v>34</v>
      </c>
      <c r="BD2249">
        <v>0</v>
      </c>
      <c r="BE2249">
        <v>0</v>
      </c>
      <c r="BF2249">
        <v>2</v>
      </c>
      <c r="BG2249">
        <v>0</v>
      </c>
      <c r="BH2249">
        <v>1</v>
      </c>
      <c r="BI2249">
        <v>30</v>
      </c>
      <c r="BJ2249">
        <v>15</v>
      </c>
      <c r="BK2249">
        <v>0</v>
      </c>
      <c r="BL2249">
        <v>16</v>
      </c>
      <c r="BM2249">
        <v>2</v>
      </c>
      <c r="BN2249">
        <v>14</v>
      </c>
      <c r="BO2249">
        <v>55</v>
      </c>
      <c r="BP2249">
        <v>4</v>
      </c>
      <c r="BQ2249">
        <v>1</v>
      </c>
      <c r="BR2249">
        <v>8</v>
      </c>
      <c r="BS2249">
        <v>22</v>
      </c>
      <c r="BT2249">
        <v>415</v>
      </c>
      <c r="BU2249" t="s">
        <v>2227</v>
      </c>
    </row>
    <row r="2250" spans="1:73">
      <c r="A2250" t="s">
        <v>2020</v>
      </c>
      <c r="B2250" t="s">
        <v>2021</v>
      </c>
      <c r="C2250">
        <v>216</v>
      </c>
      <c r="D2250" t="s">
        <v>312</v>
      </c>
      <c r="E2250" t="s">
        <v>78</v>
      </c>
      <c r="F2250" t="s">
        <v>77</v>
      </c>
      <c r="G2250">
        <v>0</v>
      </c>
      <c r="H2250">
        <v>1</v>
      </c>
      <c r="I2250">
        <v>0</v>
      </c>
      <c r="J2250">
        <v>0</v>
      </c>
      <c r="K2250">
        <v>0</v>
      </c>
      <c r="L2250">
        <v>2</v>
      </c>
      <c r="M2250">
        <v>0</v>
      </c>
      <c r="N2250">
        <v>2</v>
      </c>
      <c r="O2250">
        <v>0</v>
      </c>
      <c r="P2250">
        <v>0</v>
      </c>
      <c r="Q2250">
        <v>0</v>
      </c>
      <c r="R2250">
        <v>0</v>
      </c>
      <c r="S2250">
        <v>2</v>
      </c>
      <c r="T2250">
        <v>2</v>
      </c>
      <c r="U2250">
        <v>0</v>
      </c>
      <c r="V2250">
        <v>0</v>
      </c>
      <c r="W2250">
        <v>0</v>
      </c>
      <c r="X2250">
        <v>0</v>
      </c>
      <c r="Y2250">
        <v>0</v>
      </c>
      <c r="Z2250">
        <v>0</v>
      </c>
      <c r="AA2250">
        <v>0</v>
      </c>
      <c r="AB2250">
        <v>20</v>
      </c>
      <c r="AC2250">
        <v>0</v>
      </c>
      <c r="AD2250">
        <v>0</v>
      </c>
      <c r="AE2250">
        <v>0</v>
      </c>
      <c r="AF2250">
        <v>0</v>
      </c>
      <c r="AG2250">
        <v>0</v>
      </c>
      <c r="AH2250">
        <v>0</v>
      </c>
      <c r="AI2250">
        <v>2</v>
      </c>
      <c r="AJ2250">
        <v>0</v>
      </c>
      <c r="AK2250">
        <v>0</v>
      </c>
      <c r="AL2250">
        <v>0</v>
      </c>
      <c r="AM2250">
        <v>0</v>
      </c>
      <c r="AN2250">
        <v>0</v>
      </c>
      <c r="AO2250">
        <v>0</v>
      </c>
      <c r="AP2250">
        <v>0</v>
      </c>
      <c r="AQ2250">
        <v>0</v>
      </c>
      <c r="AR2250">
        <v>0</v>
      </c>
      <c r="AS2250">
        <v>0</v>
      </c>
      <c r="AT2250">
        <v>0</v>
      </c>
      <c r="AU2250">
        <v>0</v>
      </c>
      <c r="AV2250">
        <v>0</v>
      </c>
      <c r="AW2250">
        <v>0</v>
      </c>
      <c r="AX2250">
        <v>1</v>
      </c>
      <c r="AY2250">
        <v>7</v>
      </c>
      <c r="AZ2250">
        <v>2</v>
      </c>
      <c r="BA2250">
        <v>1</v>
      </c>
      <c r="BB2250">
        <v>0</v>
      </c>
      <c r="BC2250">
        <v>7</v>
      </c>
      <c r="BD2250">
        <v>0</v>
      </c>
      <c r="BE2250">
        <v>0</v>
      </c>
      <c r="BF2250">
        <v>0</v>
      </c>
      <c r="BG2250">
        <v>0</v>
      </c>
      <c r="BH2250">
        <v>1</v>
      </c>
      <c r="BI2250">
        <v>2</v>
      </c>
      <c r="BJ2250">
        <v>3</v>
      </c>
      <c r="BK2250">
        <v>0</v>
      </c>
      <c r="BL2250">
        <v>0</v>
      </c>
      <c r="BM2250">
        <v>0</v>
      </c>
      <c r="BN2250">
        <v>0</v>
      </c>
      <c r="BO2250">
        <v>2</v>
      </c>
      <c r="BP2250">
        <v>0</v>
      </c>
      <c r="BQ2250">
        <v>0</v>
      </c>
      <c r="BR2250">
        <v>0</v>
      </c>
      <c r="BS2250">
        <v>4</v>
      </c>
      <c r="BT2250">
        <v>45</v>
      </c>
      <c r="BU2250" t="s">
        <v>2228</v>
      </c>
    </row>
    <row r="2251" spans="1:73">
      <c r="A2251" t="s">
        <v>2020</v>
      </c>
      <c r="B2251" t="s">
        <v>2021</v>
      </c>
      <c r="C2251">
        <v>217</v>
      </c>
      <c r="D2251" t="s">
        <v>312</v>
      </c>
      <c r="E2251" t="s">
        <v>2049</v>
      </c>
      <c r="F2251" t="s">
        <v>101</v>
      </c>
      <c r="G2251">
        <v>6</v>
      </c>
      <c r="H2251">
        <v>14</v>
      </c>
      <c r="I2251">
        <v>3</v>
      </c>
      <c r="J2251">
        <v>0</v>
      </c>
      <c r="K2251">
        <v>0</v>
      </c>
      <c r="L2251">
        <v>14</v>
      </c>
      <c r="M2251">
        <v>0</v>
      </c>
      <c r="N2251">
        <v>27</v>
      </c>
      <c r="O2251">
        <v>0</v>
      </c>
      <c r="P2251">
        <v>0</v>
      </c>
      <c r="Q2251">
        <v>3</v>
      </c>
      <c r="R2251">
        <v>2</v>
      </c>
      <c r="S2251">
        <v>42</v>
      </c>
      <c r="T2251">
        <v>17</v>
      </c>
      <c r="U2251">
        <v>0</v>
      </c>
      <c r="V2251">
        <v>6</v>
      </c>
      <c r="W2251">
        <v>5</v>
      </c>
      <c r="X2251">
        <v>0</v>
      </c>
      <c r="Y2251">
        <v>0</v>
      </c>
      <c r="Z2251">
        <v>0</v>
      </c>
      <c r="AA2251">
        <v>0</v>
      </c>
      <c r="AB2251">
        <v>168</v>
      </c>
      <c r="AC2251">
        <v>5</v>
      </c>
      <c r="AD2251">
        <v>0</v>
      </c>
      <c r="AE2251">
        <v>0</v>
      </c>
      <c r="AF2251">
        <v>0</v>
      </c>
      <c r="AG2251">
        <v>0</v>
      </c>
      <c r="AH2251">
        <v>3</v>
      </c>
      <c r="AI2251">
        <v>15</v>
      </c>
      <c r="AJ2251">
        <v>0</v>
      </c>
      <c r="AK2251">
        <v>0</v>
      </c>
      <c r="AL2251">
        <v>5</v>
      </c>
      <c r="AM2251">
        <v>31</v>
      </c>
      <c r="AN2251">
        <v>0</v>
      </c>
      <c r="AO2251">
        <v>0</v>
      </c>
      <c r="AP2251">
        <v>4</v>
      </c>
      <c r="AQ2251">
        <v>5</v>
      </c>
      <c r="AR2251">
        <v>0</v>
      </c>
      <c r="AS2251">
        <v>0</v>
      </c>
      <c r="AT2251">
        <v>0</v>
      </c>
      <c r="AU2251">
        <v>15</v>
      </c>
      <c r="AV2251">
        <v>0</v>
      </c>
      <c r="AW2251">
        <v>3</v>
      </c>
      <c r="AX2251">
        <v>24</v>
      </c>
      <c r="AY2251">
        <v>33</v>
      </c>
      <c r="AZ2251">
        <v>17</v>
      </c>
      <c r="BA2251">
        <v>57</v>
      </c>
      <c r="BB2251">
        <v>4</v>
      </c>
      <c r="BC2251">
        <v>23</v>
      </c>
      <c r="BD2251">
        <v>0</v>
      </c>
      <c r="BE2251">
        <v>0</v>
      </c>
      <c r="BF2251">
        <v>0</v>
      </c>
      <c r="BG2251">
        <v>0</v>
      </c>
      <c r="BH2251">
        <v>0</v>
      </c>
      <c r="BI2251">
        <v>31</v>
      </c>
      <c r="BJ2251">
        <v>9</v>
      </c>
      <c r="BK2251">
        <v>0</v>
      </c>
      <c r="BL2251">
        <v>2</v>
      </c>
      <c r="BM2251">
        <v>8</v>
      </c>
      <c r="BN2251">
        <v>8</v>
      </c>
      <c r="BO2251">
        <v>40</v>
      </c>
      <c r="BP2251">
        <v>11</v>
      </c>
      <c r="BQ2251">
        <v>2</v>
      </c>
      <c r="BR2251">
        <v>0</v>
      </c>
      <c r="BS2251">
        <v>17</v>
      </c>
      <c r="BT2251">
        <v>288</v>
      </c>
      <c r="BU2251" t="s">
        <v>2229</v>
      </c>
    </row>
    <row r="2252" spans="1:73">
      <c r="A2252" t="s">
        <v>2020</v>
      </c>
      <c r="B2252" t="s">
        <v>2021</v>
      </c>
      <c r="C2252">
        <v>218</v>
      </c>
      <c r="D2252" t="s">
        <v>312</v>
      </c>
      <c r="E2252" t="s">
        <v>78</v>
      </c>
      <c r="F2252" t="s">
        <v>77</v>
      </c>
      <c r="G2252">
        <v>0</v>
      </c>
      <c r="H2252">
        <v>1</v>
      </c>
      <c r="I2252">
        <v>1</v>
      </c>
      <c r="J2252">
        <v>0</v>
      </c>
      <c r="K2252">
        <v>0</v>
      </c>
      <c r="L2252">
        <v>2</v>
      </c>
      <c r="M2252">
        <v>0</v>
      </c>
      <c r="N2252">
        <v>1</v>
      </c>
      <c r="O2252">
        <v>0</v>
      </c>
      <c r="P2252">
        <v>0</v>
      </c>
      <c r="Q2252">
        <v>0</v>
      </c>
      <c r="R2252">
        <v>0</v>
      </c>
      <c r="S2252">
        <v>0</v>
      </c>
      <c r="T2252">
        <v>0</v>
      </c>
      <c r="U2252">
        <v>0</v>
      </c>
      <c r="V2252">
        <v>0</v>
      </c>
      <c r="W2252">
        <v>0</v>
      </c>
      <c r="X2252">
        <v>0</v>
      </c>
      <c r="Y2252">
        <v>0</v>
      </c>
      <c r="Z2252">
        <v>0</v>
      </c>
      <c r="AA2252">
        <v>0</v>
      </c>
      <c r="AB2252">
        <v>16</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1</v>
      </c>
      <c r="AX2252">
        <v>1</v>
      </c>
      <c r="AY2252">
        <v>7</v>
      </c>
      <c r="AZ2252">
        <v>2</v>
      </c>
      <c r="BA2252">
        <v>1</v>
      </c>
      <c r="BB2252">
        <v>0</v>
      </c>
      <c r="BC2252">
        <v>7</v>
      </c>
      <c r="BD2252">
        <v>0</v>
      </c>
      <c r="BE2252">
        <v>0</v>
      </c>
      <c r="BF2252">
        <v>0</v>
      </c>
      <c r="BG2252">
        <v>0</v>
      </c>
      <c r="BH2252">
        <v>1</v>
      </c>
      <c r="BI2252">
        <v>1</v>
      </c>
      <c r="BJ2252">
        <v>4</v>
      </c>
      <c r="BK2252">
        <v>0</v>
      </c>
      <c r="BL2252">
        <v>0</v>
      </c>
      <c r="BM2252">
        <v>0</v>
      </c>
      <c r="BN2252">
        <v>0</v>
      </c>
      <c r="BO2252">
        <v>2</v>
      </c>
      <c r="BP2252">
        <v>0</v>
      </c>
      <c r="BQ2252">
        <v>0</v>
      </c>
      <c r="BR2252">
        <v>0</v>
      </c>
      <c r="BS2252">
        <v>3</v>
      </c>
      <c r="BT2252">
        <v>38</v>
      </c>
      <c r="BU2252" t="s">
        <v>2230</v>
      </c>
    </row>
    <row r="2253" spans="1:73">
      <c r="A2253" t="s">
        <v>2020</v>
      </c>
      <c r="B2253" t="s">
        <v>2021</v>
      </c>
      <c r="C2253">
        <v>219</v>
      </c>
      <c r="D2253" t="s">
        <v>312</v>
      </c>
      <c r="E2253" t="s">
        <v>2036</v>
      </c>
      <c r="F2253" t="s">
        <v>92</v>
      </c>
      <c r="G2253">
        <v>6</v>
      </c>
      <c r="H2253">
        <v>15</v>
      </c>
      <c r="I2253">
        <v>16</v>
      </c>
      <c r="J2253">
        <v>0</v>
      </c>
      <c r="K2253">
        <v>0</v>
      </c>
      <c r="L2253">
        <v>24</v>
      </c>
      <c r="M2253">
        <v>0</v>
      </c>
      <c r="N2253">
        <v>43</v>
      </c>
      <c r="O2253">
        <v>0</v>
      </c>
      <c r="P2253">
        <v>0</v>
      </c>
      <c r="Q2253">
        <v>5</v>
      </c>
      <c r="R2253">
        <v>2</v>
      </c>
      <c r="S2253">
        <v>55</v>
      </c>
      <c r="T2253">
        <v>17</v>
      </c>
      <c r="U2253">
        <v>0</v>
      </c>
      <c r="V2253">
        <v>9</v>
      </c>
      <c r="W2253">
        <v>9</v>
      </c>
      <c r="X2253">
        <v>0</v>
      </c>
      <c r="Y2253">
        <v>0</v>
      </c>
      <c r="Z2253">
        <v>1</v>
      </c>
      <c r="AA2253">
        <v>0</v>
      </c>
      <c r="AB2253">
        <v>208</v>
      </c>
      <c r="AC2253">
        <v>8</v>
      </c>
      <c r="AD2253">
        <v>0</v>
      </c>
      <c r="AE2253">
        <v>0</v>
      </c>
      <c r="AF2253">
        <v>0</v>
      </c>
      <c r="AG2253">
        <v>1</v>
      </c>
      <c r="AH2253">
        <v>0</v>
      </c>
      <c r="AI2253">
        <v>7</v>
      </c>
      <c r="AJ2253">
        <v>0</v>
      </c>
      <c r="AK2253">
        <v>2</v>
      </c>
      <c r="AL2253">
        <v>2</v>
      </c>
      <c r="AM2253">
        <v>25</v>
      </c>
      <c r="AN2253">
        <v>0</v>
      </c>
      <c r="AO2253">
        <v>4</v>
      </c>
      <c r="AP2253">
        <v>7</v>
      </c>
      <c r="AQ2253">
        <v>4</v>
      </c>
      <c r="AR2253">
        <v>0</v>
      </c>
      <c r="AS2253">
        <v>0</v>
      </c>
      <c r="AT2253">
        <v>4</v>
      </c>
      <c r="AU2253">
        <v>11</v>
      </c>
      <c r="AV2253">
        <v>4</v>
      </c>
      <c r="AW2253">
        <v>15</v>
      </c>
      <c r="AX2253">
        <v>22</v>
      </c>
      <c r="AY2253">
        <v>45</v>
      </c>
      <c r="AZ2253">
        <v>35</v>
      </c>
      <c r="BA2253">
        <v>51</v>
      </c>
      <c r="BB2253">
        <v>6</v>
      </c>
      <c r="BC2253">
        <v>30</v>
      </c>
      <c r="BD2253">
        <v>0</v>
      </c>
      <c r="BE2253">
        <v>0</v>
      </c>
      <c r="BF2253">
        <v>4</v>
      </c>
      <c r="BG2253">
        <v>0</v>
      </c>
      <c r="BH2253">
        <v>0</v>
      </c>
      <c r="BI2253">
        <v>39</v>
      </c>
      <c r="BJ2253">
        <v>16</v>
      </c>
      <c r="BK2253">
        <v>0</v>
      </c>
      <c r="BL2253">
        <v>9</v>
      </c>
      <c r="BM2253">
        <v>7</v>
      </c>
      <c r="BN2253">
        <v>6</v>
      </c>
      <c r="BO2253">
        <v>62</v>
      </c>
      <c r="BP2253">
        <v>7</v>
      </c>
      <c r="BQ2253">
        <v>1</v>
      </c>
      <c r="BR2253">
        <v>3</v>
      </c>
      <c r="BS2253">
        <v>21</v>
      </c>
      <c r="BT2253">
        <v>333</v>
      </c>
      <c r="BU2253" t="s">
        <v>2231</v>
      </c>
    </row>
    <row r="2254" spans="1:73">
      <c r="A2254" t="s">
        <v>2020</v>
      </c>
      <c r="B2254" t="s">
        <v>2021</v>
      </c>
      <c r="C2254">
        <v>220</v>
      </c>
      <c r="D2254" t="s">
        <v>312</v>
      </c>
      <c r="E2254" t="s">
        <v>78</v>
      </c>
      <c r="F2254" t="s">
        <v>77</v>
      </c>
      <c r="G2254">
        <v>0</v>
      </c>
      <c r="H2254">
        <v>2</v>
      </c>
      <c r="I2254">
        <v>0</v>
      </c>
      <c r="J2254">
        <v>0</v>
      </c>
      <c r="K2254">
        <v>0</v>
      </c>
      <c r="L2254">
        <v>4</v>
      </c>
      <c r="M2254">
        <v>0</v>
      </c>
      <c r="N2254">
        <v>7</v>
      </c>
      <c r="O2254">
        <v>0</v>
      </c>
      <c r="P2254">
        <v>0</v>
      </c>
      <c r="Q2254">
        <v>0</v>
      </c>
      <c r="R2254">
        <v>0</v>
      </c>
      <c r="S2254">
        <v>7</v>
      </c>
      <c r="T2254">
        <v>2</v>
      </c>
      <c r="U2254">
        <v>0</v>
      </c>
      <c r="V2254">
        <v>0</v>
      </c>
      <c r="W2254">
        <v>0</v>
      </c>
      <c r="X2254">
        <v>0</v>
      </c>
      <c r="Y2254">
        <v>2</v>
      </c>
      <c r="Z2254">
        <v>0</v>
      </c>
      <c r="AA2254">
        <v>0</v>
      </c>
      <c r="AB2254">
        <v>40</v>
      </c>
      <c r="AC2254">
        <v>1</v>
      </c>
      <c r="AD2254">
        <v>0</v>
      </c>
      <c r="AE2254">
        <v>0</v>
      </c>
      <c r="AF2254">
        <v>0</v>
      </c>
      <c r="AG2254">
        <v>0</v>
      </c>
      <c r="AH2254">
        <v>0</v>
      </c>
      <c r="AI2254">
        <v>2</v>
      </c>
      <c r="AJ2254">
        <v>0</v>
      </c>
      <c r="AK2254">
        <v>0</v>
      </c>
      <c r="AL2254">
        <v>3</v>
      </c>
      <c r="AM2254">
        <v>6</v>
      </c>
      <c r="AN2254">
        <v>0</v>
      </c>
      <c r="AO2254">
        <v>0</v>
      </c>
      <c r="AP2254">
        <v>3</v>
      </c>
      <c r="AQ2254">
        <v>0</v>
      </c>
      <c r="AR2254">
        <v>0</v>
      </c>
      <c r="AS2254">
        <v>0</v>
      </c>
      <c r="AT2254">
        <v>0</v>
      </c>
      <c r="AU2254">
        <v>0</v>
      </c>
      <c r="AV2254">
        <v>2</v>
      </c>
      <c r="AW2254">
        <v>0</v>
      </c>
      <c r="AX2254">
        <v>6</v>
      </c>
      <c r="AY2254">
        <v>8</v>
      </c>
      <c r="AZ2254">
        <v>11</v>
      </c>
      <c r="BA2254">
        <v>14</v>
      </c>
      <c r="BB2254">
        <v>0</v>
      </c>
      <c r="BC2254">
        <v>13</v>
      </c>
      <c r="BD2254">
        <v>0</v>
      </c>
      <c r="BE2254">
        <v>0</v>
      </c>
      <c r="BF2254">
        <v>0</v>
      </c>
      <c r="BG2254">
        <v>0</v>
      </c>
      <c r="BH2254">
        <v>0</v>
      </c>
      <c r="BI2254">
        <v>7</v>
      </c>
      <c r="BJ2254">
        <v>5</v>
      </c>
      <c r="BK2254">
        <v>0</v>
      </c>
      <c r="BL2254">
        <v>1</v>
      </c>
      <c r="BM2254">
        <v>0</v>
      </c>
      <c r="BN2254">
        <v>3</v>
      </c>
      <c r="BO2254">
        <v>12</v>
      </c>
      <c r="BP2254">
        <v>1</v>
      </c>
      <c r="BQ2254">
        <v>0</v>
      </c>
      <c r="BR2254">
        <v>4</v>
      </c>
      <c r="BS2254">
        <v>6</v>
      </c>
      <c r="BT2254">
        <v>72</v>
      </c>
      <c r="BU2254" t="s">
        <v>2232</v>
      </c>
    </row>
    <row r="2255" spans="1:73">
      <c r="A2255" t="s">
        <v>2020</v>
      </c>
      <c r="B2255" t="s">
        <v>2021</v>
      </c>
      <c r="C2255">
        <v>221</v>
      </c>
      <c r="D2255" t="s">
        <v>331</v>
      </c>
      <c r="E2255" t="s">
        <v>78</v>
      </c>
      <c r="F2255" t="s">
        <v>77</v>
      </c>
      <c r="G2255">
        <v>4</v>
      </c>
      <c r="H2255">
        <v>22</v>
      </c>
      <c r="I2255">
        <v>10</v>
      </c>
      <c r="J2255">
        <v>0</v>
      </c>
      <c r="K2255">
        <v>0</v>
      </c>
      <c r="L2255">
        <v>53</v>
      </c>
      <c r="M2255">
        <v>0</v>
      </c>
      <c r="N2255">
        <v>58</v>
      </c>
      <c r="O2255">
        <v>0</v>
      </c>
      <c r="P2255">
        <v>0</v>
      </c>
      <c r="Q2255">
        <v>4</v>
      </c>
      <c r="R2255">
        <v>5</v>
      </c>
      <c r="S2255">
        <v>78</v>
      </c>
      <c r="T2255">
        <v>33</v>
      </c>
      <c r="U2255">
        <v>0</v>
      </c>
      <c r="V2255">
        <v>3</v>
      </c>
      <c r="W2255">
        <v>10</v>
      </c>
      <c r="X2255">
        <v>0</v>
      </c>
      <c r="Y2255">
        <v>1</v>
      </c>
      <c r="Z2255">
        <v>1</v>
      </c>
      <c r="AA2255">
        <v>0</v>
      </c>
      <c r="AB2255">
        <v>378</v>
      </c>
      <c r="AC2255">
        <v>3</v>
      </c>
      <c r="AD2255">
        <v>0</v>
      </c>
      <c r="AE2255">
        <v>3</v>
      </c>
      <c r="AF2255">
        <v>0</v>
      </c>
      <c r="AG2255">
        <v>0</v>
      </c>
      <c r="AH2255">
        <v>0</v>
      </c>
      <c r="AI2255">
        <v>32</v>
      </c>
      <c r="AJ2255">
        <v>0</v>
      </c>
      <c r="AK2255">
        <v>0</v>
      </c>
      <c r="AL2255">
        <v>6</v>
      </c>
      <c r="AM2255">
        <v>31</v>
      </c>
      <c r="AN2255">
        <v>0</v>
      </c>
      <c r="AO2255">
        <v>0</v>
      </c>
      <c r="AP2255">
        <v>12</v>
      </c>
      <c r="AQ2255">
        <v>3</v>
      </c>
      <c r="AR2255">
        <v>1</v>
      </c>
      <c r="AS2255">
        <v>0</v>
      </c>
      <c r="AT2255">
        <v>2</v>
      </c>
      <c r="AU2255">
        <v>22</v>
      </c>
      <c r="AV2255">
        <v>6</v>
      </c>
      <c r="AW2255">
        <v>9</v>
      </c>
      <c r="AX2255">
        <v>45</v>
      </c>
      <c r="AY2255">
        <v>87</v>
      </c>
      <c r="AZ2255">
        <v>58</v>
      </c>
      <c r="BA2255">
        <v>79</v>
      </c>
      <c r="BB2255">
        <v>19</v>
      </c>
      <c r="BC2255">
        <v>87</v>
      </c>
      <c r="BD2255">
        <v>0</v>
      </c>
      <c r="BE2255">
        <v>0</v>
      </c>
      <c r="BF2255">
        <v>2</v>
      </c>
      <c r="BG2255">
        <v>0</v>
      </c>
      <c r="BH2255">
        <v>3</v>
      </c>
      <c r="BI2255">
        <v>59</v>
      </c>
      <c r="BJ2255">
        <v>38</v>
      </c>
      <c r="BK2255">
        <v>0</v>
      </c>
      <c r="BL2255">
        <v>11</v>
      </c>
      <c r="BM2255">
        <v>0</v>
      </c>
      <c r="BN2255">
        <v>22</v>
      </c>
      <c r="BO2255">
        <v>91</v>
      </c>
      <c r="BP2255">
        <v>16</v>
      </c>
      <c r="BQ2255">
        <v>5</v>
      </c>
      <c r="BR2255">
        <v>17</v>
      </c>
      <c r="BS2255">
        <v>54</v>
      </c>
      <c r="BT2255">
        <v>668</v>
      </c>
      <c r="BU2255" t="s">
        <v>2233</v>
      </c>
    </row>
    <row r="2256" spans="1:73">
      <c r="A2256" t="s">
        <v>2234</v>
      </c>
      <c r="B2256" t="s">
        <v>2235</v>
      </c>
      <c r="C2256">
        <v>0</v>
      </c>
      <c r="D2256" t="s">
        <v>75</v>
      </c>
      <c r="E2256" t="s">
        <v>76</v>
      </c>
      <c r="F2256" t="s">
        <v>77</v>
      </c>
      <c r="G2256">
        <v>0</v>
      </c>
      <c r="H2256">
        <v>0</v>
      </c>
      <c r="I2256">
        <v>1</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1</v>
      </c>
      <c r="AX2256">
        <v>0</v>
      </c>
      <c r="AY2256">
        <v>0</v>
      </c>
      <c r="AZ2256">
        <v>1</v>
      </c>
      <c r="BA2256">
        <v>0</v>
      </c>
      <c r="BB2256">
        <v>0</v>
      </c>
      <c r="BC2256">
        <v>0</v>
      </c>
      <c r="BD2256">
        <v>0</v>
      </c>
      <c r="BE2256">
        <v>0</v>
      </c>
      <c r="BF2256">
        <v>0</v>
      </c>
      <c r="BG2256">
        <v>0</v>
      </c>
      <c r="BH2256">
        <v>0</v>
      </c>
      <c r="BI2256">
        <v>0</v>
      </c>
      <c r="BJ2256">
        <v>0</v>
      </c>
      <c r="BK2256">
        <v>0</v>
      </c>
      <c r="BL2256">
        <v>0</v>
      </c>
      <c r="BM2256">
        <v>0</v>
      </c>
      <c r="BN2256">
        <v>0</v>
      </c>
      <c r="BO2256">
        <v>1</v>
      </c>
      <c r="BP2256">
        <v>0</v>
      </c>
      <c r="BQ2256">
        <v>0</v>
      </c>
      <c r="BR2256">
        <v>0</v>
      </c>
      <c r="BS2256">
        <v>1</v>
      </c>
      <c r="BT2256">
        <v>3</v>
      </c>
      <c r="BU2256" t="s">
        <v>2234</v>
      </c>
    </row>
    <row r="2257" spans="1:73">
      <c r="A2257" t="s">
        <v>2234</v>
      </c>
      <c r="B2257" t="s">
        <v>2235</v>
      </c>
      <c r="C2257">
        <v>1</v>
      </c>
      <c r="D2257" t="s">
        <v>75</v>
      </c>
      <c r="E2257" t="s">
        <v>2236</v>
      </c>
      <c r="F2257" t="s">
        <v>184</v>
      </c>
      <c r="G2257">
        <v>1</v>
      </c>
      <c r="H2257">
        <v>0</v>
      </c>
      <c r="I2257">
        <v>2</v>
      </c>
      <c r="J2257">
        <v>0</v>
      </c>
      <c r="K2257">
        <v>0</v>
      </c>
      <c r="L2257">
        <v>6</v>
      </c>
      <c r="M2257">
        <v>0</v>
      </c>
      <c r="N2257">
        <v>3</v>
      </c>
      <c r="O2257">
        <v>0</v>
      </c>
      <c r="P2257">
        <v>0</v>
      </c>
      <c r="Q2257">
        <v>4</v>
      </c>
      <c r="R2257">
        <v>0</v>
      </c>
      <c r="S2257">
        <v>14</v>
      </c>
      <c r="T2257">
        <v>5</v>
      </c>
      <c r="U2257">
        <v>0</v>
      </c>
      <c r="V2257">
        <v>1</v>
      </c>
      <c r="W2257">
        <v>0</v>
      </c>
      <c r="X2257">
        <v>0</v>
      </c>
      <c r="Y2257">
        <v>0</v>
      </c>
      <c r="Z2257">
        <v>0</v>
      </c>
      <c r="AA2257">
        <v>0</v>
      </c>
      <c r="AB2257">
        <v>38</v>
      </c>
      <c r="AC2257">
        <v>1</v>
      </c>
      <c r="AD2257">
        <v>0</v>
      </c>
      <c r="AE2257">
        <v>0</v>
      </c>
      <c r="AF2257">
        <v>0</v>
      </c>
      <c r="AG2257">
        <v>0</v>
      </c>
      <c r="AH2257">
        <v>0</v>
      </c>
      <c r="AI2257">
        <v>6</v>
      </c>
      <c r="AJ2257">
        <v>0</v>
      </c>
      <c r="AK2257">
        <v>0</v>
      </c>
      <c r="AL2257">
        <v>0</v>
      </c>
      <c r="AM2257">
        <v>3</v>
      </c>
      <c r="AN2257">
        <v>0</v>
      </c>
      <c r="AO2257">
        <v>0</v>
      </c>
      <c r="AP2257">
        <v>1</v>
      </c>
      <c r="AQ2257">
        <v>2</v>
      </c>
      <c r="AR2257">
        <v>0</v>
      </c>
      <c r="AS2257">
        <v>0</v>
      </c>
      <c r="AT2257">
        <v>0</v>
      </c>
      <c r="AU2257">
        <v>0</v>
      </c>
      <c r="AV2257">
        <v>0</v>
      </c>
      <c r="AW2257">
        <v>2</v>
      </c>
      <c r="AX2257">
        <v>7</v>
      </c>
      <c r="AY2257">
        <v>10</v>
      </c>
      <c r="AZ2257">
        <v>5</v>
      </c>
      <c r="BA2257">
        <v>11</v>
      </c>
      <c r="BB2257">
        <v>1</v>
      </c>
      <c r="BC2257">
        <v>4</v>
      </c>
      <c r="BD2257">
        <v>0</v>
      </c>
      <c r="BE2257">
        <v>0</v>
      </c>
      <c r="BF2257">
        <v>0</v>
      </c>
      <c r="BG2257">
        <v>0</v>
      </c>
      <c r="BH2257">
        <v>0</v>
      </c>
      <c r="BI2257">
        <v>9</v>
      </c>
      <c r="BJ2257">
        <v>1</v>
      </c>
      <c r="BK2257">
        <v>0</v>
      </c>
      <c r="BL2257">
        <v>1</v>
      </c>
      <c r="BM2257">
        <v>0</v>
      </c>
      <c r="BN2257">
        <v>0</v>
      </c>
      <c r="BO2257">
        <v>7</v>
      </c>
      <c r="BP2257">
        <v>5</v>
      </c>
      <c r="BQ2257">
        <v>0</v>
      </c>
      <c r="BR2257">
        <v>1</v>
      </c>
      <c r="BS2257">
        <v>5</v>
      </c>
      <c r="BT2257">
        <v>93</v>
      </c>
      <c r="BU2257" t="s">
        <v>2237</v>
      </c>
    </row>
    <row r="2258" spans="1:73">
      <c r="A2258" t="s">
        <v>2234</v>
      </c>
      <c r="B2258" t="s">
        <v>2235</v>
      </c>
      <c r="C2258">
        <v>2</v>
      </c>
      <c r="D2258" t="s">
        <v>75</v>
      </c>
      <c r="E2258" t="s">
        <v>78</v>
      </c>
      <c r="F2258" t="s">
        <v>77</v>
      </c>
      <c r="G2258">
        <v>4</v>
      </c>
      <c r="H2258">
        <v>59</v>
      </c>
      <c r="I2258">
        <v>21</v>
      </c>
      <c r="J2258">
        <v>2</v>
      </c>
      <c r="K2258">
        <v>0</v>
      </c>
      <c r="L2258">
        <v>91</v>
      </c>
      <c r="M2258">
        <v>2</v>
      </c>
      <c r="N2258">
        <v>113</v>
      </c>
      <c r="O2258">
        <v>1</v>
      </c>
      <c r="P2258">
        <v>1</v>
      </c>
      <c r="Q2258">
        <v>16</v>
      </c>
      <c r="R2258">
        <v>2</v>
      </c>
      <c r="S2258">
        <v>224</v>
      </c>
      <c r="T2258">
        <v>79</v>
      </c>
      <c r="U2258">
        <v>0</v>
      </c>
      <c r="V2258">
        <v>34</v>
      </c>
      <c r="W2258">
        <v>40</v>
      </c>
      <c r="X2258">
        <v>1</v>
      </c>
      <c r="Y2258">
        <v>4</v>
      </c>
      <c r="Z2258">
        <v>4</v>
      </c>
      <c r="AA2258">
        <v>0</v>
      </c>
      <c r="AB2258">
        <v>786</v>
      </c>
      <c r="AC2258">
        <v>20</v>
      </c>
      <c r="AD2258">
        <v>0</v>
      </c>
      <c r="AE2258">
        <v>9</v>
      </c>
      <c r="AF2258">
        <v>3</v>
      </c>
      <c r="AG2258">
        <v>3</v>
      </c>
      <c r="AH2258">
        <v>27</v>
      </c>
      <c r="AI2258">
        <v>77</v>
      </c>
      <c r="AJ2258">
        <v>0</v>
      </c>
      <c r="AK2258">
        <v>1</v>
      </c>
      <c r="AL2258">
        <v>14</v>
      </c>
      <c r="AM2258">
        <v>76</v>
      </c>
      <c r="AN2258">
        <v>0</v>
      </c>
      <c r="AO2258">
        <v>0</v>
      </c>
      <c r="AP2258">
        <v>34</v>
      </c>
      <c r="AQ2258">
        <v>14</v>
      </c>
      <c r="AR2258">
        <v>3</v>
      </c>
      <c r="AS2258">
        <v>0</v>
      </c>
      <c r="AT2258">
        <v>2</v>
      </c>
      <c r="AU2258">
        <v>15</v>
      </c>
      <c r="AV2258">
        <v>15</v>
      </c>
      <c r="AW2258">
        <v>17</v>
      </c>
      <c r="AX2258">
        <v>159</v>
      </c>
      <c r="AY2258">
        <v>184</v>
      </c>
      <c r="AZ2258">
        <v>141</v>
      </c>
      <c r="BA2258">
        <v>253</v>
      </c>
      <c r="BB2258">
        <v>13</v>
      </c>
      <c r="BC2258">
        <v>154</v>
      </c>
      <c r="BD2258">
        <v>0</v>
      </c>
      <c r="BE2258">
        <v>1</v>
      </c>
      <c r="BF2258">
        <v>2</v>
      </c>
      <c r="BG2258">
        <v>0</v>
      </c>
      <c r="BH2258">
        <v>0</v>
      </c>
      <c r="BI2258">
        <v>184</v>
      </c>
      <c r="BJ2258">
        <v>70</v>
      </c>
      <c r="BK2258">
        <v>0</v>
      </c>
      <c r="BL2258">
        <v>24</v>
      </c>
      <c r="BM2258">
        <v>1</v>
      </c>
      <c r="BN2258">
        <v>33</v>
      </c>
      <c r="BO2258">
        <v>199</v>
      </c>
      <c r="BP2258">
        <v>45</v>
      </c>
      <c r="BQ2258">
        <v>1</v>
      </c>
      <c r="BR2258">
        <v>66</v>
      </c>
      <c r="BS2258">
        <v>70</v>
      </c>
      <c r="BT2258">
        <v>1184</v>
      </c>
      <c r="BU2258" t="s">
        <v>2238</v>
      </c>
    </row>
    <row r="2259" spans="1:73">
      <c r="A2259" t="s">
        <v>2234</v>
      </c>
      <c r="B2259" t="s">
        <v>2235</v>
      </c>
      <c r="C2259">
        <v>3</v>
      </c>
      <c r="D2259" t="s">
        <v>75</v>
      </c>
      <c r="E2259" t="s">
        <v>80</v>
      </c>
      <c r="F2259" t="s">
        <v>77</v>
      </c>
      <c r="G2259">
        <v>0</v>
      </c>
      <c r="H2259">
        <v>22</v>
      </c>
      <c r="I2259">
        <v>20</v>
      </c>
      <c r="J2259">
        <v>1</v>
      </c>
      <c r="K2259">
        <v>1</v>
      </c>
      <c r="L2259">
        <v>39</v>
      </c>
      <c r="M2259">
        <v>0</v>
      </c>
      <c r="N2259">
        <v>50</v>
      </c>
      <c r="O2259">
        <v>0</v>
      </c>
      <c r="P2259">
        <v>0</v>
      </c>
      <c r="Q2259">
        <v>8</v>
      </c>
      <c r="R2259">
        <v>9</v>
      </c>
      <c r="S2259">
        <v>73</v>
      </c>
      <c r="T2259">
        <v>33</v>
      </c>
      <c r="U2259">
        <v>0</v>
      </c>
      <c r="V2259">
        <v>6</v>
      </c>
      <c r="W2259">
        <v>11</v>
      </c>
      <c r="X2259">
        <v>0</v>
      </c>
      <c r="Y2259">
        <v>0</v>
      </c>
      <c r="Z2259">
        <v>2</v>
      </c>
      <c r="AA2259">
        <v>0</v>
      </c>
      <c r="AB2259">
        <v>340</v>
      </c>
      <c r="AC2259">
        <v>5</v>
      </c>
      <c r="AD2259">
        <v>0</v>
      </c>
      <c r="AE2259">
        <v>0</v>
      </c>
      <c r="AF2259">
        <v>0</v>
      </c>
      <c r="AG2259">
        <v>1</v>
      </c>
      <c r="AH2259">
        <v>2</v>
      </c>
      <c r="AI2259">
        <v>14</v>
      </c>
      <c r="AJ2259">
        <v>0</v>
      </c>
      <c r="AK2259">
        <v>1</v>
      </c>
      <c r="AL2259">
        <v>4</v>
      </c>
      <c r="AM2259">
        <v>46</v>
      </c>
      <c r="AN2259">
        <v>0</v>
      </c>
      <c r="AO2259">
        <v>7</v>
      </c>
      <c r="AP2259">
        <v>10</v>
      </c>
      <c r="AQ2259">
        <v>5</v>
      </c>
      <c r="AR2259">
        <v>3</v>
      </c>
      <c r="AS2259">
        <v>0</v>
      </c>
      <c r="AT2259">
        <v>10</v>
      </c>
      <c r="AU2259">
        <v>7</v>
      </c>
      <c r="AV2259">
        <v>1</v>
      </c>
      <c r="AW2259">
        <v>13</v>
      </c>
      <c r="AX2259">
        <v>26</v>
      </c>
      <c r="AY2259">
        <v>92</v>
      </c>
      <c r="AZ2259">
        <v>57</v>
      </c>
      <c r="BA2259">
        <v>78</v>
      </c>
      <c r="BB2259">
        <v>14</v>
      </c>
      <c r="BC2259">
        <v>69</v>
      </c>
      <c r="BD2259">
        <v>0</v>
      </c>
      <c r="BE2259">
        <v>0</v>
      </c>
      <c r="BF2259">
        <v>1</v>
      </c>
      <c r="BG2259">
        <v>0</v>
      </c>
      <c r="BH2259">
        <v>0</v>
      </c>
      <c r="BI2259">
        <v>31</v>
      </c>
      <c r="BJ2259">
        <v>36</v>
      </c>
      <c r="BK2259">
        <v>0</v>
      </c>
      <c r="BL2259">
        <v>8</v>
      </c>
      <c r="BM2259">
        <v>0</v>
      </c>
      <c r="BN2259">
        <v>14</v>
      </c>
      <c r="BO2259">
        <v>74</v>
      </c>
      <c r="BP2259">
        <v>21</v>
      </c>
      <c r="BQ2259">
        <v>3</v>
      </c>
      <c r="BR2259">
        <v>0</v>
      </c>
      <c r="BS2259">
        <v>34</v>
      </c>
      <c r="BT2259">
        <v>548</v>
      </c>
      <c r="BU2259" t="s">
        <v>2239</v>
      </c>
    </row>
    <row r="2260" spans="1:73">
      <c r="A2260" t="s">
        <v>2234</v>
      </c>
      <c r="B2260" t="s">
        <v>2235</v>
      </c>
      <c r="C2260">
        <v>4</v>
      </c>
      <c r="D2260" t="s">
        <v>89</v>
      </c>
      <c r="E2260" t="s">
        <v>80</v>
      </c>
      <c r="F2260" t="s">
        <v>77</v>
      </c>
      <c r="G2260">
        <v>1</v>
      </c>
      <c r="H2260">
        <v>7</v>
      </c>
      <c r="I2260">
        <v>0</v>
      </c>
      <c r="J2260">
        <v>0</v>
      </c>
      <c r="K2260">
        <v>0</v>
      </c>
      <c r="L2260">
        <v>15</v>
      </c>
      <c r="M2260">
        <v>0</v>
      </c>
      <c r="N2260">
        <v>3</v>
      </c>
      <c r="O2260">
        <v>0</v>
      </c>
      <c r="P2260">
        <v>0</v>
      </c>
      <c r="Q2260">
        <v>1</v>
      </c>
      <c r="R2260">
        <v>0</v>
      </c>
      <c r="S2260">
        <v>21</v>
      </c>
      <c r="T2260">
        <v>8</v>
      </c>
      <c r="U2260">
        <v>0</v>
      </c>
      <c r="V2260">
        <v>2</v>
      </c>
      <c r="W2260">
        <v>2</v>
      </c>
      <c r="X2260">
        <v>0</v>
      </c>
      <c r="Y2260">
        <v>0</v>
      </c>
      <c r="Z2260">
        <v>0</v>
      </c>
      <c r="AA2260">
        <v>0</v>
      </c>
      <c r="AB2260">
        <v>80</v>
      </c>
      <c r="AC2260">
        <v>0</v>
      </c>
      <c r="AD2260">
        <v>0</v>
      </c>
      <c r="AE2260">
        <v>0</v>
      </c>
      <c r="AF2260">
        <v>0</v>
      </c>
      <c r="AG2260">
        <v>0</v>
      </c>
      <c r="AH2260">
        <v>0</v>
      </c>
      <c r="AI2260">
        <v>10</v>
      </c>
      <c r="AJ2260">
        <v>0</v>
      </c>
      <c r="AK2260">
        <v>0</v>
      </c>
      <c r="AL2260">
        <v>2</v>
      </c>
      <c r="AM2260">
        <v>5</v>
      </c>
      <c r="AN2260">
        <v>0</v>
      </c>
      <c r="AO2260">
        <v>0</v>
      </c>
      <c r="AP2260">
        <v>2</v>
      </c>
      <c r="AQ2260">
        <v>0</v>
      </c>
      <c r="AR2260">
        <v>0</v>
      </c>
      <c r="AS2260">
        <v>0</v>
      </c>
      <c r="AT2260">
        <v>0</v>
      </c>
      <c r="AU2260">
        <v>2</v>
      </c>
      <c r="AV2260">
        <v>0</v>
      </c>
      <c r="AW2260">
        <v>0</v>
      </c>
      <c r="AX2260">
        <v>11</v>
      </c>
      <c r="AY2260">
        <v>28</v>
      </c>
      <c r="AZ2260">
        <v>11</v>
      </c>
      <c r="BA2260">
        <v>16</v>
      </c>
      <c r="BB2260">
        <v>2</v>
      </c>
      <c r="BC2260">
        <v>21</v>
      </c>
      <c r="BD2260">
        <v>0</v>
      </c>
      <c r="BE2260">
        <v>0</v>
      </c>
      <c r="BF2260">
        <v>0</v>
      </c>
      <c r="BG2260">
        <v>0</v>
      </c>
      <c r="BH2260">
        <v>1</v>
      </c>
      <c r="BI2260">
        <v>13</v>
      </c>
      <c r="BJ2260">
        <v>14</v>
      </c>
      <c r="BK2260">
        <v>0</v>
      </c>
      <c r="BL2260">
        <v>2</v>
      </c>
      <c r="BM2260">
        <v>0</v>
      </c>
      <c r="BN2260">
        <v>2</v>
      </c>
      <c r="BO2260">
        <v>13</v>
      </c>
      <c r="BP2260">
        <v>3</v>
      </c>
      <c r="BQ2260">
        <v>3</v>
      </c>
      <c r="BR2260">
        <v>4</v>
      </c>
      <c r="BS2260">
        <v>8</v>
      </c>
      <c r="BT2260">
        <v>150</v>
      </c>
      <c r="BU2260" t="s">
        <v>2240</v>
      </c>
    </row>
    <row r="2261" spans="1:73">
      <c r="A2261" t="s">
        <v>2234</v>
      </c>
      <c r="B2261" t="s">
        <v>2235</v>
      </c>
      <c r="C2261">
        <v>5</v>
      </c>
      <c r="D2261" t="s">
        <v>89</v>
      </c>
      <c r="E2261" t="s">
        <v>2241</v>
      </c>
      <c r="F2261" t="s">
        <v>92</v>
      </c>
      <c r="G2261">
        <v>0</v>
      </c>
      <c r="H2261">
        <v>3</v>
      </c>
      <c r="I2261">
        <v>5</v>
      </c>
      <c r="J2261">
        <v>0</v>
      </c>
      <c r="K2261">
        <v>0</v>
      </c>
      <c r="L2261">
        <v>7</v>
      </c>
      <c r="M2261">
        <v>0</v>
      </c>
      <c r="N2261">
        <v>2</v>
      </c>
      <c r="O2261">
        <v>1</v>
      </c>
      <c r="P2261">
        <v>0</v>
      </c>
      <c r="Q2261">
        <v>0</v>
      </c>
      <c r="R2261">
        <v>0</v>
      </c>
      <c r="S2261">
        <v>17</v>
      </c>
      <c r="T2261">
        <v>5</v>
      </c>
      <c r="U2261">
        <v>0</v>
      </c>
      <c r="V2261">
        <v>1</v>
      </c>
      <c r="W2261">
        <v>4</v>
      </c>
      <c r="X2261">
        <v>0</v>
      </c>
      <c r="Y2261">
        <v>0</v>
      </c>
      <c r="Z2261">
        <v>0</v>
      </c>
      <c r="AA2261">
        <v>0</v>
      </c>
      <c r="AB2261">
        <v>41</v>
      </c>
      <c r="AC2261">
        <v>1</v>
      </c>
      <c r="AD2261">
        <v>1</v>
      </c>
      <c r="AE2261">
        <v>0</v>
      </c>
      <c r="AF2261">
        <v>0</v>
      </c>
      <c r="AG2261">
        <v>0</v>
      </c>
      <c r="AH2261">
        <v>0</v>
      </c>
      <c r="AI2261">
        <v>7</v>
      </c>
      <c r="AJ2261">
        <v>0</v>
      </c>
      <c r="AK2261">
        <v>0</v>
      </c>
      <c r="AL2261">
        <v>0</v>
      </c>
      <c r="AM2261">
        <v>1</v>
      </c>
      <c r="AN2261">
        <v>0</v>
      </c>
      <c r="AO2261">
        <v>0</v>
      </c>
      <c r="AP2261">
        <v>1</v>
      </c>
      <c r="AQ2261">
        <v>1</v>
      </c>
      <c r="AR2261">
        <v>0</v>
      </c>
      <c r="AS2261">
        <v>0</v>
      </c>
      <c r="AT2261">
        <v>0</v>
      </c>
      <c r="AU2261">
        <v>1</v>
      </c>
      <c r="AV2261">
        <v>0</v>
      </c>
      <c r="AW2261">
        <v>3</v>
      </c>
      <c r="AX2261">
        <v>6</v>
      </c>
      <c r="AY2261">
        <v>11</v>
      </c>
      <c r="AZ2261">
        <v>3</v>
      </c>
      <c r="BA2261">
        <v>8</v>
      </c>
      <c r="BB2261">
        <v>3</v>
      </c>
      <c r="BC2261">
        <v>9</v>
      </c>
      <c r="BD2261">
        <v>1</v>
      </c>
      <c r="BE2261">
        <v>0</v>
      </c>
      <c r="BF2261">
        <v>0</v>
      </c>
      <c r="BG2261">
        <v>0</v>
      </c>
      <c r="BH2261">
        <v>0</v>
      </c>
      <c r="BI2261">
        <v>10</v>
      </c>
      <c r="BJ2261">
        <v>3</v>
      </c>
      <c r="BK2261">
        <v>0</v>
      </c>
      <c r="BL2261">
        <v>4</v>
      </c>
      <c r="BM2261">
        <v>0</v>
      </c>
      <c r="BN2261">
        <v>3</v>
      </c>
      <c r="BO2261">
        <v>5</v>
      </c>
      <c r="BP2261">
        <v>5</v>
      </c>
      <c r="BQ2261">
        <v>0</v>
      </c>
      <c r="BR2261">
        <v>1</v>
      </c>
      <c r="BS2261">
        <v>4</v>
      </c>
      <c r="BT2261">
        <v>80</v>
      </c>
      <c r="BU2261" t="s">
        <v>2242</v>
      </c>
    </row>
    <row r="2262" spans="1:73">
      <c r="A2262" t="s">
        <v>2234</v>
      </c>
      <c r="B2262" t="s">
        <v>2235</v>
      </c>
      <c r="C2262">
        <v>6</v>
      </c>
      <c r="D2262" t="s">
        <v>89</v>
      </c>
      <c r="E2262" t="s">
        <v>2243</v>
      </c>
      <c r="F2262" t="s">
        <v>92</v>
      </c>
      <c r="G2262">
        <v>0</v>
      </c>
      <c r="H2262">
        <v>5</v>
      </c>
      <c r="I2262">
        <v>3</v>
      </c>
      <c r="J2262">
        <v>0</v>
      </c>
      <c r="K2262">
        <v>0</v>
      </c>
      <c r="L2262">
        <v>15</v>
      </c>
      <c r="M2262">
        <v>0</v>
      </c>
      <c r="N2262">
        <v>11</v>
      </c>
      <c r="O2262">
        <v>2</v>
      </c>
      <c r="P2262">
        <v>0</v>
      </c>
      <c r="Q2262">
        <v>1</v>
      </c>
      <c r="R2262">
        <v>0</v>
      </c>
      <c r="S2262">
        <v>21</v>
      </c>
      <c r="T2262">
        <v>7</v>
      </c>
      <c r="U2262">
        <v>0</v>
      </c>
      <c r="V2262">
        <v>1</v>
      </c>
      <c r="W2262">
        <v>5</v>
      </c>
      <c r="X2262">
        <v>1</v>
      </c>
      <c r="Y2262">
        <v>0</v>
      </c>
      <c r="Z2262">
        <v>1</v>
      </c>
      <c r="AA2262">
        <v>0</v>
      </c>
      <c r="AB2262">
        <v>87</v>
      </c>
      <c r="AC2262">
        <v>1</v>
      </c>
      <c r="AD2262">
        <v>2</v>
      </c>
      <c r="AE2262">
        <v>0</v>
      </c>
      <c r="AF2262">
        <v>1</v>
      </c>
      <c r="AG2262">
        <v>0</v>
      </c>
      <c r="AH2262">
        <v>0</v>
      </c>
      <c r="AI2262">
        <v>4</v>
      </c>
      <c r="AJ2262">
        <v>0</v>
      </c>
      <c r="AK2262">
        <v>0</v>
      </c>
      <c r="AL2262">
        <v>5</v>
      </c>
      <c r="AM2262">
        <v>7</v>
      </c>
      <c r="AN2262">
        <v>3</v>
      </c>
      <c r="AO2262">
        <v>0</v>
      </c>
      <c r="AP2262">
        <v>0</v>
      </c>
      <c r="AQ2262">
        <v>2</v>
      </c>
      <c r="AR2262">
        <v>0</v>
      </c>
      <c r="AS2262">
        <v>1</v>
      </c>
      <c r="AT2262">
        <v>0</v>
      </c>
      <c r="AU2262">
        <v>6</v>
      </c>
      <c r="AV2262">
        <v>1</v>
      </c>
      <c r="AW2262">
        <v>3</v>
      </c>
      <c r="AX2262">
        <v>4</v>
      </c>
      <c r="AY2262">
        <v>24</v>
      </c>
      <c r="AZ2262">
        <v>11</v>
      </c>
      <c r="BA2262">
        <v>14</v>
      </c>
      <c r="BB2262">
        <v>2</v>
      </c>
      <c r="BC2262">
        <v>12</v>
      </c>
      <c r="BD2262">
        <v>1</v>
      </c>
      <c r="BE2262">
        <v>0</v>
      </c>
      <c r="BF2262">
        <v>1</v>
      </c>
      <c r="BG2262">
        <v>0</v>
      </c>
      <c r="BH2262">
        <v>0</v>
      </c>
      <c r="BI2262">
        <v>8</v>
      </c>
      <c r="BJ2262">
        <v>10</v>
      </c>
      <c r="BK2262">
        <v>0</v>
      </c>
      <c r="BL2262">
        <v>3</v>
      </c>
      <c r="BM2262">
        <v>1</v>
      </c>
      <c r="BN2262">
        <v>1</v>
      </c>
      <c r="BO2262">
        <v>18</v>
      </c>
      <c r="BP2262">
        <v>0</v>
      </c>
      <c r="BQ2262">
        <v>0</v>
      </c>
      <c r="BR2262">
        <v>2</v>
      </c>
      <c r="BS2262">
        <v>10</v>
      </c>
      <c r="BT2262">
        <v>151</v>
      </c>
      <c r="BU2262" t="s">
        <v>2244</v>
      </c>
    </row>
    <row r="2263" spans="1:73">
      <c r="A2263" t="s">
        <v>2234</v>
      </c>
      <c r="B2263" t="s">
        <v>2235</v>
      </c>
      <c r="C2263">
        <v>7</v>
      </c>
      <c r="D2263" t="s">
        <v>89</v>
      </c>
      <c r="E2263" t="s">
        <v>2245</v>
      </c>
      <c r="F2263" t="s">
        <v>101</v>
      </c>
      <c r="G2263">
        <v>0</v>
      </c>
      <c r="H2263">
        <v>1</v>
      </c>
      <c r="I2263">
        <v>0</v>
      </c>
      <c r="J2263">
        <v>0</v>
      </c>
      <c r="K2263">
        <v>0</v>
      </c>
      <c r="L2263">
        <v>6</v>
      </c>
      <c r="M2263">
        <v>0</v>
      </c>
      <c r="N2263">
        <v>10</v>
      </c>
      <c r="O2263">
        <v>0</v>
      </c>
      <c r="P2263">
        <v>0</v>
      </c>
      <c r="Q2263">
        <v>0</v>
      </c>
      <c r="R2263">
        <v>1</v>
      </c>
      <c r="S2263">
        <v>9</v>
      </c>
      <c r="T2263">
        <v>6</v>
      </c>
      <c r="U2263">
        <v>1</v>
      </c>
      <c r="V2263">
        <v>2</v>
      </c>
      <c r="W2263">
        <v>2</v>
      </c>
      <c r="X2263">
        <v>0</v>
      </c>
      <c r="Y2263">
        <v>0</v>
      </c>
      <c r="Z2263">
        <v>0</v>
      </c>
      <c r="AA2263">
        <v>0</v>
      </c>
      <c r="AB2263">
        <v>41</v>
      </c>
      <c r="AC2263">
        <v>1</v>
      </c>
      <c r="AD2263">
        <v>0</v>
      </c>
      <c r="AE2263">
        <v>0</v>
      </c>
      <c r="AF2263">
        <v>0</v>
      </c>
      <c r="AG2263">
        <v>0</v>
      </c>
      <c r="AH2263">
        <v>0</v>
      </c>
      <c r="AI2263">
        <v>3</v>
      </c>
      <c r="AJ2263">
        <v>0</v>
      </c>
      <c r="AK2263">
        <v>0</v>
      </c>
      <c r="AL2263">
        <v>0</v>
      </c>
      <c r="AM2263">
        <v>7</v>
      </c>
      <c r="AN2263">
        <v>0</v>
      </c>
      <c r="AO2263">
        <v>0</v>
      </c>
      <c r="AP2263">
        <v>0</v>
      </c>
      <c r="AQ2263">
        <v>0</v>
      </c>
      <c r="AR2263">
        <v>0</v>
      </c>
      <c r="AS2263">
        <v>0</v>
      </c>
      <c r="AT2263">
        <v>0</v>
      </c>
      <c r="AU2263">
        <v>6</v>
      </c>
      <c r="AV2263">
        <v>0</v>
      </c>
      <c r="AW2263">
        <v>0</v>
      </c>
      <c r="AX2263">
        <v>0</v>
      </c>
      <c r="AY2263">
        <v>9</v>
      </c>
      <c r="AZ2263">
        <v>2</v>
      </c>
      <c r="BA2263">
        <v>8</v>
      </c>
      <c r="BB2263">
        <v>0</v>
      </c>
      <c r="BC2263">
        <v>8</v>
      </c>
      <c r="BD2263">
        <v>0</v>
      </c>
      <c r="BE2263">
        <v>0</v>
      </c>
      <c r="BF2263">
        <v>0</v>
      </c>
      <c r="BG2263">
        <v>0</v>
      </c>
      <c r="BH2263">
        <v>0</v>
      </c>
      <c r="BI2263">
        <v>0</v>
      </c>
      <c r="BJ2263">
        <v>5</v>
      </c>
      <c r="BK2263">
        <v>0</v>
      </c>
      <c r="BL2263">
        <v>0</v>
      </c>
      <c r="BM2263">
        <v>0</v>
      </c>
      <c r="BN2263">
        <v>1</v>
      </c>
      <c r="BO2263">
        <v>10</v>
      </c>
      <c r="BP2263">
        <v>0</v>
      </c>
      <c r="BQ2263">
        <v>0</v>
      </c>
      <c r="BR2263">
        <v>0</v>
      </c>
      <c r="BS2263">
        <v>5</v>
      </c>
      <c r="BT2263">
        <v>73</v>
      </c>
      <c r="BU2263" t="s">
        <v>2246</v>
      </c>
    </row>
    <row r="2264" spans="1:73">
      <c r="A2264" t="s">
        <v>2234</v>
      </c>
      <c r="B2264" t="s">
        <v>2235</v>
      </c>
      <c r="C2264">
        <v>8</v>
      </c>
      <c r="D2264" t="s">
        <v>89</v>
      </c>
      <c r="E2264" t="s">
        <v>78</v>
      </c>
      <c r="F2264" t="s">
        <v>77</v>
      </c>
      <c r="G2264">
        <v>0</v>
      </c>
      <c r="H2264">
        <v>3</v>
      </c>
      <c r="I2264">
        <v>0</v>
      </c>
      <c r="J2264">
        <v>0</v>
      </c>
      <c r="K2264">
        <v>0</v>
      </c>
      <c r="L2264">
        <v>3</v>
      </c>
      <c r="M2264">
        <v>0</v>
      </c>
      <c r="N2264">
        <v>3</v>
      </c>
      <c r="O2264">
        <v>0</v>
      </c>
      <c r="P2264">
        <v>0</v>
      </c>
      <c r="Q2264">
        <v>0</v>
      </c>
      <c r="R2264">
        <v>0</v>
      </c>
      <c r="S2264">
        <v>5</v>
      </c>
      <c r="T2264">
        <v>4</v>
      </c>
      <c r="U2264">
        <v>0</v>
      </c>
      <c r="V2264">
        <v>0</v>
      </c>
      <c r="W2264">
        <v>0</v>
      </c>
      <c r="X2264">
        <v>0</v>
      </c>
      <c r="Y2264">
        <v>0</v>
      </c>
      <c r="Z2264">
        <v>0</v>
      </c>
      <c r="AA2264">
        <v>0</v>
      </c>
      <c r="AB2264">
        <v>22</v>
      </c>
      <c r="AC2264">
        <v>0</v>
      </c>
      <c r="AD2264">
        <v>0</v>
      </c>
      <c r="AE2264">
        <v>0</v>
      </c>
      <c r="AF2264">
        <v>0</v>
      </c>
      <c r="AG2264">
        <v>2</v>
      </c>
      <c r="AH2264">
        <v>0</v>
      </c>
      <c r="AI2264">
        <v>3</v>
      </c>
      <c r="AJ2264">
        <v>0</v>
      </c>
      <c r="AK2264">
        <v>0</v>
      </c>
      <c r="AL2264">
        <v>1</v>
      </c>
      <c r="AM2264">
        <v>1</v>
      </c>
      <c r="AN2264">
        <v>0</v>
      </c>
      <c r="AO2264">
        <v>0</v>
      </c>
      <c r="AP2264">
        <v>0</v>
      </c>
      <c r="AQ2264">
        <v>0</v>
      </c>
      <c r="AR2264">
        <v>0</v>
      </c>
      <c r="AS2264">
        <v>0</v>
      </c>
      <c r="AT2264">
        <v>1</v>
      </c>
      <c r="AU2264">
        <v>2</v>
      </c>
      <c r="AV2264">
        <v>0</v>
      </c>
      <c r="AW2264">
        <v>0</v>
      </c>
      <c r="AX2264">
        <v>3</v>
      </c>
      <c r="AY2264">
        <v>5</v>
      </c>
      <c r="AZ2264">
        <v>7</v>
      </c>
      <c r="BA2264">
        <v>4</v>
      </c>
      <c r="BB2264">
        <v>0</v>
      </c>
      <c r="BC2264">
        <v>0</v>
      </c>
      <c r="BD2264">
        <v>0</v>
      </c>
      <c r="BE2264">
        <v>0</v>
      </c>
      <c r="BF2264">
        <v>0</v>
      </c>
      <c r="BG2264">
        <v>0</v>
      </c>
      <c r="BH2264">
        <v>0</v>
      </c>
      <c r="BI2264">
        <v>8</v>
      </c>
      <c r="BJ2264">
        <v>0</v>
      </c>
      <c r="BK2264">
        <v>0</v>
      </c>
      <c r="BL2264">
        <v>0</v>
      </c>
      <c r="BM2264">
        <v>0</v>
      </c>
      <c r="BN2264">
        <v>0</v>
      </c>
      <c r="BO2264">
        <v>9</v>
      </c>
      <c r="BP2264">
        <v>0</v>
      </c>
      <c r="BQ2264">
        <v>0</v>
      </c>
      <c r="BR2264">
        <v>3</v>
      </c>
      <c r="BS2264">
        <v>3</v>
      </c>
      <c r="BT2264">
        <v>44</v>
      </c>
      <c r="BU2264" t="s">
        <v>2247</v>
      </c>
    </row>
    <row r="2265" spans="1:73">
      <c r="A2265" t="s">
        <v>2234</v>
      </c>
      <c r="B2265" t="s">
        <v>2235</v>
      </c>
      <c r="C2265">
        <v>9</v>
      </c>
      <c r="D2265" t="s">
        <v>89</v>
      </c>
      <c r="E2265" t="s">
        <v>2248</v>
      </c>
      <c r="F2265" t="s">
        <v>101</v>
      </c>
      <c r="G2265">
        <v>0</v>
      </c>
      <c r="H2265">
        <v>12</v>
      </c>
      <c r="I2265">
        <v>8</v>
      </c>
      <c r="J2265">
        <v>0</v>
      </c>
      <c r="K2265">
        <v>0</v>
      </c>
      <c r="L2265">
        <v>29</v>
      </c>
      <c r="M2265">
        <v>2</v>
      </c>
      <c r="N2265">
        <v>37</v>
      </c>
      <c r="O2265">
        <v>1</v>
      </c>
      <c r="P2265">
        <v>0</v>
      </c>
      <c r="Q2265">
        <v>3</v>
      </c>
      <c r="R2265">
        <v>1</v>
      </c>
      <c r="S2265">
        <v>48</v>
      </c>
      <c r="T2265">
        <v>28</v>
      </c>
      <c r="U2265">
        <v>2</v>
      </c>
      <c r="V2265">
        <v>9</v>
      </c>
      <c r="W2265">
        <v>11</v>
      </c>
      <c r="X2265">
        <v>0</v>
      </c>
      <c r="Y2265">
        <v>0</v>
      </c>
      <c r="Z2265">
        <v>0</v>
      </c>
      <c r="AA2265">
        <v>0</v>
      </c>
      <c r="AB2265">
        <v>248</v>
      </c>
      <c r="AC2265">
        <v>9</v>
      </c>
      <c r="AD2265">
        <v>1</v>
      </c>
      <c r="AE2265">
        <v>6</v>
      </c>
      <c r="AF2265">
        <v>0</v>
      </c>
      <c r="AG2265">
        <v>0</v>
      </c>
      <c r="AH2265">
        <v>0</v>
      </c>
      <c r="AI2265">
        <v>21</v>
      </c>
      <c r="AJ2265">
        <v>0</v>
      </c>
      <c r="AK2265">
        <v>0</v>
      </c>
      <c r="AL2265">
        <v>1</v>
      </c>
      <c r="AM2265">
        <v>22</v>
      </c>
      <c r="AN2265">
        <v>0</v>
      </c>
      <c r="AO2265">
        <v>0</v>
      </c>
      <c r="AP2265">
        <v>13</v>
      </c>
      <c r="AQ2265">
        <v>2</v>
      </c>
      <c r="AR2265">
        <v>0</v>
      </c>
      <c r="AS2265">
        <v>0</v>
      </c>
      <c r="AT2265">
        <v>7</v>
      </c>
      <c r="AU2265">
        <v>12</v>
      </c>
      <c r="AV2265">
        <v>7</v>
      </c>
      <c r="AW2265">
        <v>7</v>
      </c>
      <c r="AX2265">
        <v>36</v>
      </c>
      <c r="AY2265">
        <v>57</v>
      </c>
      <c r="AZ2265">
        <v>33</v>
      </c>
      <c r="BA2265">
        <v>60</v>
      </c>
      <c r="BB2265">
        <v>7</v>
      </c>
      <c r="BC2265">
        <v>69</v>
      </c>
      <c r="BD2265">
        <v>0</v>
      </c>
      <c r="BE2265">
        <v>0</v>
      </c>
      <c r="BF2265">
        <v>1</v>
      </c>
      <c r="BG2265">
        <v>0</v>
      </c>
      <c r="BH2265">
        <v>1</v>
      </c>
      <c r="BI2265">
        <v>52</v>
      </c>
      <c r="BJ2265">
        <v>28</v>
      </c>
      <c r="BK2265">
        <v>0</v>
      </c>
      <c r="BL2265">
        <v>11</v>
      </c>
      <c r="BM2265">
        <v>3</v>
      </c>
      <c r="BN2265">
        <v>15</v>
      </c>
      <c r="BO2265">
        <v>57</v>
      </c>
      <c r="BP2265">
        <v>13</v>
      </c>
      <c r="BQ2265">
        <v>2</v>
      </c>
      <c r="BR2265">
        <v>15</v>
      </c>
      <c r="BS2265">
        <v>22</v>
      </c>
      <c r="BT2265">
        <v>388</v>
      </c>
      <c r="BU2265" t="s">
        <v>2249</v>
      </c>
    </row>
    <row r="2266" spans="1:73">
      <c r="A2266" t="s">
        <v>2234</v>
      </c>
      <c r="B2266" t="s">
        <v>2235</v>
      </c>
      <c r="C2266">
        <v>10</v>
      </c>
      <c r="D2266" t="s">
        <v>109</v>
      </c>
      <c r="E2266" t="s">
        <v>2248</v>
      </c>
      <c r="F2266" t="s">
        <v>101</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row>
    <row r="2267" spans="1:73">
      <c r="A2267" t="s">
        <v>2234</v>
      </c>
      <c r="B2267" t="s">
        <v>2235</v>
      </c>
      <c r="C2267">
        <v>11</v>
      </c>
      <c r="D2267" t="s">
        <v>109</v>
      </c>
      <c r="E2267" t="s">
        <v>2241</v>
      </c>
      <c r="F2267" t="s">
        <v>92</v>
      </c>
      <c r="G2267">
        <v>9</v>
      </c>
      <c r="H2267">
        <v>53</v>
      </c>
      <c r="I2267">
        <v>48</v>
      </c>
      <c r="J2267">
        <v>0</v>
      </c>
      <c r="K2267">
        <v>0</v>
      </c>
      <c r="L2267">
        <v>78</v>
      </c>
      <c r="M2267">
        <v>0</v>
      </c>
      <c r="N2267">
        <v>89</v>
      </c>
      <c r="O2267">
        <v>19</v>
      </c>
      <c r="P2267">
        <v>0</v>
      </c>
      <c r="Q2267">
        <v>12</v>
      </c>
      <c r="R2267">
        <v>10</v>
      </c>
      <c r="S2267">
        <v>166</v>
      </c>
      <c r="T2267">
        <v>78</v>
      </c>
      <c r="U2267">
        <v>3</v>
      </c>
      <c r="V2267">
        <v>12</v>
      </c>
      <c r="W2267">
        <v>40</v>
      </c>
      <c r="X2267">
        <v>2</v>
      </c>
      <c r="Y2267">
        <v>1</v>
      </c>
      <c r="Z2267">
        <v>0</v>
      </c>
      <c r="AA2267">
        <v>0</v>
      </c>
      <c r="AB2267">
        <v>625</v>
      </c>
      <c r="AC2267">
        <v>8</v>
      </c>
      <c r="AD2267">
        <v>14</v>
      </c>
      <c r="AE2267">
        <v>2</v>
      </c>
      <c r="AF2267">
        <v>4</v>
      </c>
      <c r="AG2267">
        <v>0</v>
      </c>
      <c r="AH2267">
        <v>12</v>
      </c>
      <c r="AI2267">
        <v>55</v>
      </c>
      <c r="AJ2267">
        <v>0</v>
      </c>
      <c r="AK2267">
        <v>0</v>
      </c>
      <c r="AL2267">
        <v>8</v>
      </c>
      <c r="AM2267">
        <v>61</v>
      </c>
      <c r="AN2267">
        <v>2</v>
      </c>
      <c r="AO2267">
        <v>1</v>
      </c>
      <c r="AP2267">
        <v>10</v>
      </c>
      <c r="AQ2267">
        <v>21</v>
      </c>
      <c r="AR2267">
        <v>5</v>
      </c>
      <c r="AS2267">
        <v>0</v>
      </c>
      <c r="AT2267">
        <v>4</v>
      </c>
      <c r="AU2267">
        <v>35</v>
      </c>
      <c r="AV2267">
        <v>3</v>
      </c>
      <c r="AW2267">
        <v>36</v>
      </c>
      <c r="AX2267">
        <v>69</v>
      </c>
      <c r="AY2267">
        <v>156</v>
      </c>
      <c r="AZ2267">
        <v>94</v>
      </c>
      <c r="BA2267">
        <v>136</v>
      </c>
      <c r="BB2267">
        <v>21</v>
      </c>
      <c r="BC2267">
        <v>94</v>
      </c>
      <c r="BD2267">
        <v>0</v>
      </c>
      <c r="BE2267">
        <v>1</v>
      </c>
      <c r="BF2267">
        <v>0</v>
      </c>
      <c r="BG2267">
        <v>2</v>
      </c>
      <c r="BH2267">
        <v>0</v>
      </c>
      <c r="BI2267">
        <v>77</v>
      </c>
      <c r="BJ2267">
        <v>37</v>
      </c>
      <c r="BK2267">
        <v>0</v>
      </c>
      <c r="BL2267">
        <v>25</v>
      </c>
      <c r="BM2267">
        <v>15</v>
      </c>
      <c r="BN2267">
        <v>37</v>
      </c>
      <c r="BO2267">
        <v>149</v>
      </c>
      <c r="BP2267">
        <v>29</v>
      </c>
      <c r="BQ2267">
        <v>6</v>
      </c>
      <c r="BR2267">
        <v>6</v>
      </c>
      <c r="BS2267">
        <v>61</v>
      </c>
      <c r="BT2267">
        <v>1104</v>
      </c>
      <c r="BU2267" t="s">
        <v>2250</v>
      </c>
    </row>
    <row r="2268" spans="1:73">
      <c r="A2268" t="s">
        <v>2234</v>
      </c>
      <c r="B2268" t="s">
        <v>2235</v>
      </c>
      <c r="C2268">
        <v>12</v>
      </c>
      <c r="D2268" t="s">
        <v>109</v>
      </c>
      <c r="E2268" t="s">
        <v>2248</v>
      </c>
      <c r="F2268" t="s">
        <v>101</v>
      </c>
      <c r="G2268">
        <v>6</v>
      </c>
      <c r="H2268">
        <v>17</v>
      </c>
      <c r="I2268">
        <v>33</v>
      </c>
      <c r="J2268">
        <v>1</v>
      </c>
      <c r="K2268">
        <v>0</v>
      </c>
      <c r="L2268">
        <v>79</v>
      </c>
      <c r="M2268">
        <v>1</v>
      </c>
      <c r="N2268">
        <v>88</v>
      </c>
      <c r="O2268">
        <v>26</v>
      </c>
      <c r="P2268">
        <v>6</v>
      </c>
      <c r="Q2268">
        <v>9</v>
      </c>
      <c r="R2268">
        <v>6</v>
      </c>
      <c r="S2268">
        <v>141</v>
      </c>
      <c r="T2268">
        <v>72</v>
      </c>
      <c r="U2268">
        <v>0</v>
      </c>
      <c r="V2268">
        <v>17</v>
      </c>
      <c r="W2268">
        <v>20</v>
      </c>
      <c r="X2268">
        <v>2</v>
      </c>
      <c r="Y2268">
        <v>2</v>
      </c>
      <c r="Z2268">
        <v>0</v>
      </c>
      <c r="AA2268">
        <v>0</v>
      </c>
      <c r="AB2268">
        <v>559</v>
      </c>
      <c r="AC2268">
        <v>18</v>
      </c>
      <c r="AD2268">
        <v>10</v>
      </c>
      <c r="AE2268">
        <v>2</v>
      </c>
      <c r="AF2268">
        <v>0</v>
      </c>
      <c r="AG2268">
        <v>2</v>
      </c>
      <c r="AH2268">
        <v>8</v>
      </c>
      <c r="AI2268">
        <v>52</v>
      </c>
      <c r="AJ2268">
        <v>0</v>
      </c>
      <c r="AK2268">
        <v>6</v>
      </c>
      <c r="AL2268">
        <v>10</v>
      </c>
      <c r="AM2268">
        <v>46</v>
      </c>
      <c r="AN2268">
        <v>0</v>
      </c>
      <c r="AO2268">
        <v>11</v>
      </c>
      <c r="AP2268">
        <v>12</v>
      </c>
      <c r="AQ2268">
        <v>9</v>
      </c>
      <c r="AR2268">
        <v>2</v>
      </c>
      <c r="AS2268">
        <v>0</v>
      </c>
      <c r="AT2268">
        <v>17</v>
      </c>
      <c r="AU2268">
        <v>26</v>
      </c>
      <c r="AV2268">
        <v>5</v>
      </c>
      <c r="AW2268">
        <v>28</v>
      </c>
      <c r="AX2268">
        <v>47</v>
      </c>
      <c r="AY2268">
        <v>149</v>
      </c>
      <c r="AZ2268">
        <v>89</v>
      </c>
      <c r="BA2268">
        <v>100</v>
      </c>
      <c r="BB2268">
        <v>19</v>
      </c>
      <c r="BC2268">
        <v>117</v>
      </c>
      <c r="BD2268">
        <v>0</v>
      </c>
      <c r="BE2268">
        <v>1</v>
      </c>
      <c r="BF2268">
        <v>1</v>
      </c>
      <c r="BG2268">
        <v>0</v>
      </c>
      <c r="BH2268">
        <v>17</v>
      </c>
      <c r="BI2268">
        <v>68</v>
      </c>
      <c r="BJ2268">
        <v>52</v>
      </c>
      <c r="BK2268">
        <v>0</v>
      </c>
      <c r="BL2268">
        <v>15</v>
      </c>
      <c r="BM2268">
        <v>6</v>
      </c>
      <c r="BN2268">
        <v>32</v>
      </c>
      <c r="BO2268">
        <v>139</v>
      </c>
      <c r="BP2268">
        <v>10</v>
      </c>
      <c r="BQ2268">
        <v>0</v>
      </c>
      <c r="BR2268">
        <v>1</v>
      </c>
      <c r="BS2268">
        <v>68</v>
      </c>
      <c r="BT2268">
        <v>1100</v>
      </c>
      <c r="BU2268" t="s">
        <v>2251</v>
      </c>
    </row>
    <row r="2269" spans="1:73">
      <c r="A2269" t="s">
        <v>2234</v>
      </c>
      <c r="B2269" t="s">
        <v>2235</v>
      </c>
      <c r="C2269">
        <v>13</v>
      </c>
      <c r="D2269" t="s">
        <v>109</v>
      </c>
      <c r="E2269" t="s">
        <v>2243</v>
      </c>
      <c r="F2269" t="s">
        <v>92</v>
      </c>
      <c r="G2269">
        <v>11</v>
      </c>
      <c r="H2269">
        <v>58</v>
      </c>
      <c r="I2269">
        <v>28</v>
      </c>
      <c r="J2269">
        <v>0</v>
      </c>
      <c r="K2269">
        <v>0</v>
      </c>
      <c r="L2269">
        <v>63</v>
      </c>
      <c r="M2269">
        <v>1</v>
      </c>
      <c r="N2269">
        <v>119</v>
      </c>
      <c r="O2269">
        <v>4</v>
      </c>
      <c r="P2269">
        <v>0</v>
      </c>
      <c r="Q2269">
        <v>15</v>
      </c>
      <c r="R2269">
        <v>7</v>
      </c>
      <c r="S2269">
        <v>221</v>
      </c>
      <c r="T2269">
        <v>80</v>
      </c>
      <c r="U2269">
        <v>4</v>
      </c>
      <c r="V2269">
        <v>23</v>
      </c>
      <c r="W2269">
        <v>29</v>
      </c>
      <c r="X2269">
        <v>0</v>
      </c>
      <c r="Y2269">
        <v>0</v>
      </c>
      <c r="Z2269">
        <v>3</v>
      </c>
      <c r="AA2269">
        <v>0</v>
      </c>
      <c r="AB2269">
        <v>698</v>
      </c>
      <c r="AC2269">
        <v>20</v>
      </c>
      <c r="AD2269">
        <v>4</v>
      </c>
      <c r="AE2269">
        <v>3</v>
      </c>
      <c r="AF2269">
        <v>0</v>
      </c>
      <c r="AG2269">
        <v>2</v>
      </c>
      <c r="AH2269">
        <v>2</v>
      </c>
      <c r="AI2269">
        <v>84</v>
      </c>
      <c r="AJ2269">
        <v>0</v>
      </c>
      <c r="AK2269">
        <v>2</v>
      </c>
      <c r="AL2269">
        <v>8</v>
      </c>
      <c r="AM2269">
        <v>97</v>
      </c>
      <c r="AN2269">
        <v>0</v>
      </c>
      <c r="AO2269">
        <v>16</v>
      </c>
      <c r="AP2269">
        <v>12</v>
      </c>
      <c r="AQ2269">
        <v>23</v>
      </c>
      <c r="AR2269">
        <v>6</v>
      </c>
      <c r="AS2269">
        <v>0</v>
      </c>
      <c r="AT2269">
        <v>1</v>
      </c>
      <c r="AU2269">
        <v>22</v>
      </c>
      <c r="AV2269">
        <v>8</v>
      </c>
      <c r="AW2269">
        <v>22</v>
      </c>
      <c r="AX2269">
        <v>93</v>
      </c>
      <c r="AY2269">
        <v>142</v>
      </c>
      <c r="AZ2269">
        <v>116</v>
      </c>
      <c r="BA2269">
        <v>199</v>
      </c>
      <c r="BB2269">
        <v>54</v>
      </c>
      <c r="BC2269">
        <v>112</v>
      </c>
      <c r="BD2269">
        <v>0</v>
      </c>
      <c r="BE2269">
        <v>4</v>
      </c>
      <c r="BF2269">
        <v>4</v>
      </c>
      <c r="BG2269">
        <v>0</v>
      </c>
      <c r="BH2269">
        <v>2</v>
      </c>
      <c r="BI2269">
        <v>123</v>
      </c>
      <c r="BJ2269">
        <v>59</v>
      </c>
      <c r="BK2269">
        <v>0</v>
      </c>
      <c r="BL2269">
        <v>21</v>
      </c>
      <c r="BM2269">
        <v>13</v>
      </c>
      <c r="BN2269">
        <v>22</v>
      </c>
      <c r="BO2269">
        <v>179</v>
      </c>
      <c r="BP2269">
        <v>66</v>
      </c>
      <c r="BQ2269">
        <v>0</v>
      </c>
      <c r="BR2269">
        <v>6</v>
      </c>
      <c r="BS2269">
        <v>67</v>
      </c>
      <c r="BT2269">
        <v>1134</v>
      </c>
      <c r="BU2269" t="s">
        <v>2252</v>
      </c>
    </row>
    <row r="2270" spans="1:73">
      <c r="A2270" t="s">
        <v>2234</v>
      </c>
      <c r="B2270" t="s">
        <v>2235</v>
      </c>
      <c r="C2270">
        <v>14</v>
      </c>
      <c r="D2270" t="s">
        <v>109</v>
      </c>
      <c r="E2270" t="s">
        <v>2245</v>
      </c>
      <c r="F2270" t="s">
        <v>101</v>
      </c>
      <c r="G2270">
        <v>6</v>
      </c>
      <c r="H2270">
        <v>39</v>
      </c>
      <c r="I2270">
        <v>35</v>
      </c>
      <c r="J2270">
        <v>0</v>
      </c>
      <c r="K2270">
        <v>0</v>
      </c>
      <c r="L2270">
        <v>124</v>
      </c>
      <c r="M2270">
        <v>3</v>
      </c>
      <c r="N2270">
        <v>125</v>
      </c>
      <c r="O2270">
        <v>43</v>
      </c>
      <c r="P2270">
        <v>5</v>
      </c>
      <c r="Q2270">
        <v>34</v>
      </c>
      <c r="R2270">
        <v>4</v>
      </c>
      <c r="S2270">
        <v>205</v>
      </c>
      <c r="T2270">
        <v>69</v>
      </c>
      <c r="U2270">
        <v>3</v>
      </c>
      <c r="V2270">
        <v>36</v>
      </c>
      <c r="W2270">
        <v>19</v>
      </c>
      <c r="X2270">
        <v>2</v>
      </c>
      <c r="Y2270">
        <v>3</v>
      </c>
      <c r="Z2270">
        <v>1</v>
      </c>
      <c r="AA2270">
        <v>0</v>
      </c>
      <c r="AB2270">
        <v>795</v>
      </c>
      <c r="AC2270">
        <v>28</v>
      </c>
      <c r="AD2270">
        <v>33</v>
      </c>
      <c r="AE2270">
        <v>2</v>
      </c>
      <c r="AF2270">
        <v>6</v>
      </c>
      <c r="AG2270">
        <v>10</v>
      </c>
      <c r="AH2270">
        <v>5</v>
      </c>
      <c r="AI2270">
        <v>74</v>
      </c>
      <c r="AJ2270">
        <v>0</v>
      </c>
      <c r="AK2270">
        <v>1</v>
      </c>
      <c r="AL2270">
        <v>3</v>
      </c>
      <c r="AM2270">
        <v>96</v>
      </c>
      <c r="AN2270">
        <v>0</v>
      </c>
      <c r="AO2270">
        <v>13</v>
      </c>
      <c r="AP2270">
        <v>13</v>
      </c>
      <c r="AQ2270">
        <v>18</v>
      </c>
      <c r="AR2270">
        <v>4</v>
      </c>
      <c r="AS2270">
        <v>1</v>
      </c>
      <c r="AT2270">
        <v>9</v>
      </c>
      <c r="AU2270">
        <v>19</v>
      </c>
      <c r="AV2270">
        <v>8</v>
      </c>
      <c r="AW2270">
        <v>27</v>
      </c>
      <c r="AX2270">
        <v>48</v>
      </c>
      <c r="AY2270">
        <v>232</v>
      </c>
      <c r="AZ2270">
        <v>108</v>
      </c>
      <c r="BA2270">
        <v>162</v>
      </c>
      <c r="BB2270">
        <v>24</v>
      </c>
      <c r="BC2270">
        <v>174</v>
      </c>
      <c r="BD2270">
        <v>0</v>
      </c>
      <c r="BE2270">
        <v>2</v>
      </c>
      <c r="BF2270">
        <v>3</v>
      </c>
      <c r="BG2270">
        <v>0</v>
      </c>
      <c r="BH2270">
        <v>3</v>
      </c>
      <c r="BI2270">
        <v>100</v>
      </c>
      <c r="BJ2270">
        <v>112</v>
      </c>
      <c r="BK2270">
        <v>0</v>
      </c>
      <c r="BL2270">
        <v>17</v>
      </c>
      <c r="BM2270">
        <v>6</v>
      </c>
      <c r="BN2270">
        <v>38</v>
      </c>
      <c r="BO2270">
        <v>192</v>
      </c>
      <c r="BP2270">
        <v>18</v>
      </c>
      <c r="BQ2270">
        <v>5</v>
      </c>
      <c r="BR2270">
        <v>11</v>
      </c>
      <c r="BS2270">
        <v>65</v>
      </c>
      <c r="BT2270">
        <v>1419</v>
      </c>
      <c r="BU2270" t="s">
        <v>2253</v>
      </c>
    </row>
    <row r="2271" spans="1:73">
      <c r="A2271" t="s">
        <v>2234</v>
      </c>
      <c r="B2271" t="s">
        <v>2235</v>
      </c>
      <c r="C2271">
        <v>15</v>
      </c>
      <c r="D2271" t="s">
        <v>119</v>
      </c>
      <c r="E2271" t="s">
        <v>2245</v>
      </c>
      <c r="F2271" t="s">
        <v>101</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v>0</v>
      </c>
      <c r="BQ2271">
        <v>0</v>
      </c>
      <c r="BR2271">
        <v>0</v>
      </c>
      <c r="BS2271">
        <v>0</v>
      </c>
      <c r="BT2271">
        <v>0</v>
      </c>
    </row>
    <row r="2272" spans="1:73">
      <c r="A2272" t="s">
        <v>2234</v>
      </c>
      <c r="B2272" t="s">
        <v>2235</v>
      </c>
      <c r="C2272">
        <v>16</v>
      </c>
      <c r="D2272" t="s">
        <v>119</v>
      </c>
      <c r="E2272" t="s">
        <v>2243</v>
      </c>
      <c r="F2272" t="s">
        <v>92</v>
      </c>
      <c r="G2272">
        <v>2</v>
      </c>
      <c r="H2272">
        <v>12</v>
      </c>
      <c r="I2272">
        <v>12</v>
      </c>
      <c r="J2272">
        <v>0</v>
      </c>
      <c r="K2272">
        <v>0</v>
      </c>
      <c r="L2272">
        <v>17</v>
      </c>
      <c r="M2272">
        <v>2</v>
      </c>
      <c r="N2272">
        <v>31</v>
      </c>
      <c r="O2272">
        <v>8</v>
      </c>
      <c r="P2272">
        <v>0</v>
      </c>
      <c r="Q2272">
        <v>5</v>
      </c>
      <c r="R2272">
        <v>1</v>
      </c>
      <c r="S2272">
        <v>55</v>
      </c>
      <c r="T2272">
        <v>18</v>
      </c>
      <c r="U2272">
        <v>3</v>
      </c>
      <c r="V2272">
        <v>11</v>
      </c>
      <c r="W2272">
        <v>11</v>
      </c>
      <c r="X2272">
        <v>0</v>
      </c>
      <c r="Y2272">
        <v>1</v>
      </c>
      <c r="Z2272">
        <v>1</v>
      </c>
      <c r="AA2272">
        <v>0</v>
      </c>
      <c r="AB2272">
        <v>222</v>
      </c>
      <c r="AC2272">
        <v>2</v>
      </c>
      <c r="AD2272">
        <v>8</v>
      </c>
      <c r="AE2272">
        <v>2</v>
      </c>
      <c r="AF2272">
        <v>0</v>
      </c>
      <c r="AG2272">
        <v>2</v>
      </c>
      <c r="AH2272">
        <v>2</v>
      </c>
      <c r="AI2272">
        <v>14</v>
      </c>
      <c r="AJ2272">
        <v>0</v>
      </c>
      <c r="AK2272">
        <v>0</v>
      </c>
      <c r="AL2272">
        <v>6</v>
      </c>
      <c r="AM2272">
        <v>27</v>
      </c>
      <c r="AN2272">
        <v>1</v>
      </c>
      <c r="AO2272">
        <v>9</v>
      </c>
      <c r="AP2272">
        <v>3</v>
      </c>
      <c r="AQ2272">
        <v>1</v>
      </c>
      <c r="AR2272">
        <v>0</v>
      </c>
      <c r="AS2272">
        <v>0</v>
      </c>
      <c r="AT2272">
        <v>3</v>
      </c>
      <c r="AU2272">
        <v>4</v>
      </c>
      <c r="AV2272">
        <v>5</v>
      </c>
      <c r="AW2272">
        <v>9</v>
      </c>
      <c r="AX2272">
        <v>41</v>
      </c>
      <c r="AY2272">
        <v>50</v>
      </c>
      <c r="AZ2272">
        <v>44</v>
      </c>
      <c r="BA2272">
        <v>71</v>
      </c>
      <c r="BB2272">
        <v>19</v>
      </c>
      <c r="BC2272">
        <v>37</v>
      </c>
      <c r="BD2272">
        <v>0</v>
      </c>
      <c r="BE2272">
        <v>0</v>
      </c>
      <c r="BF2272">
        <v>0</v>
      </c>
      <c r="BG2272">
        <v>0</v>
      </c>
      <c r="BH2272">
        <v>0</v>
      </c>
      <c r="BI2272">
        <v>51</v>
      </c>
      <c r="BJ2272">
        <v>18</v>
      </c>
      <c r="BK2272">
        <v>0</v>
      </c>
      <c r="BL2272">
        <v>16</v>
      </c>
      <c r="BM2272">
        <v>9</v>
      </c>
      <c r="BN2272">
        <v>14</v>
      </c>
      <c r="BO2272">
        <v>52</v>
      </c>
      <c r="BP2272">
        <v>11</v>
      </c>
      <c r="BQ2272">
        <v>0</v>
      </c>
      <c r="BR2272">
        <v>8</v>
      </c>
      <c r="BS2272">
        <v>16</v>
      </c>
      <c r="BT2272">
        <v>331</v>
      </c>
      <c r="BU2272" t="s">
        <v>2254</v>
      </c>
    </row>
    <row r="2273" spans="1:73">
      <c r="A2273" t="s">
        <v>2234</v>
      </c>
      <c r="B2273" t="s">
        <v>2235</v>
      </c>
      <c r="C2273">
        <v>17</v>
      </c>
      <c r="D2273" t="s">
        <v>119</v>
      </c>
      <c r="E2273" t="s">
        <v>2248</v>
      </c>
      <c r="F2273" t="s">
        <v>101</v>
      </c>
      <c r="G2273">
        <v>6</v>
      </c>
      <c r="H2273">
        <v>14</v>
      </c>
      <c r="I2273">
        <v>25</v>
      </c>
      <c r="J2273">
        <v>0</v>
      </c>
      <c r="K2273">
        <v>0</v>
      </c>
      <c r="L2273">
        <v>26</v>
      </c>
      <c r="M2273">
        <v>0</v>
      </c>
      <c r="N2273">
        <v>39</v>
      </c>
      <c r="O2273">
        <v>8</v>
      </c>
      <c r="P2273">
        <v>0</v>
      </c>
      <c r="Q2273">
        <v>12</v>
      </c>
      <c r="R2273">
        <v>2</v>
      </c>
      <c r="S2273">
        <v>90</v>
      </c>
      <c r="T2273">
        <v>30</v>
      </c>
      <c r="U2273">
        <v>2</v>
      </c>
      <c r="V2273">
        <v>13</v>
      </c>
      <c r="W2273">
        <v>9</v>
      </c>
      <c r="X2273">
        <v>0</v>
      </c>
      <c r="Y2273">
        <v>1</v>
      </c>
      <c r="Z2273">
        <v>1</v>
      </c>
      <c r="AA2273">
        <v>0</v>
      </c>
      <c r="AB2273">
        <v>251</v>
      </c>
      <c r="AC2273">
        <v>5</v>
      </c>
      <c r="AD2273">
        <v>5</v>
      </c>
      <c r="AE2273">
        <v>0</v>
      </c>
      <c r="AF2273">
        <v>0</v>
      </c>
      <c r="AG2273">
        <v>8</v>
      </c>
      <c r="AH2273">
        <v>0</v>
      </c>
      <c r="AI2273">
        <v>26</v>
      </c>
      <c r="AJ2273">
        <v>1</v>
      </c>
      <c r="AK2273">
        <v>1</v>
      </c>
      <c r="AL2273">
        <v>8</v>
      </c>
      <c r="AM2273">
        <v>29</v>
      </c>
      <c r="AN2273">
        <v>0</v>
      </c>
      <c r="AO2273">
        <v>5</v>
      </c>
      <c r="AP2273">
        <v>4</v>
      </c>
      <c r="AQ2273">
        <v>4</v>
      </c>
      <c r="AR2273">
        <v>0</v>
      </c>
      <c r="AS2273">
        <v>0</v>
      </c>
      <c r="AT2273">
        <v>1</v>
      </c>
      <c r="AU2273">
        <v>3</v>
      </c>
      <c r="AV2273">
        <v>1</v>
      </c>
      <c r="AW2273">
        <v>25</v>
      </c>
      <c r="AX2273">
        <v>37</v>
      </c>
      <c r="AY2273">
        <v>54</v>
      </c>
      <c r="AZ2273">
        <v>63</v>
      </c>
      <c r="BA2273">
        <v>73</v>
      </c>
      <c r="BB2273">
        <v>8</v>
      </c>
      <c r="BC2273">
        <v>34</v>
      </c>
      <c r="BD2273">
        <v>0</v>
      </c>
      <c r="BE2273">
        <v>0</v>
      </c>
      <c r="BF2273">
        <v>0</v>
      </c>
      <c r="BG2273">
        <v>0</v>
      </c>
      <c r="BH2273">
        <v>0</v>
      </c>
      <c r="BI2273">
        <v>61</v>
      </c>
      <c r="BJ2273">
        <v>19</v>
      </c>
      <c r="BK2273">
        <v>0</v>
      </c>
      <c r="BL2273">
        <v>11</v>
      </c>
      <c r="BM2273">
        <v>7</v>
      </c>
      <c r="BN2273">
        <v>9</v>
      </c>
      <c r="BO2273">
        <v>73</v>
      </c>
      <c r="BP2273">
        <v>12</v>
      </c>
      <c r="BQ2273">
        <v>2</v>
      </c>
      <c r="BR2273">
        <v>7</v>
      </c>
      <c r="BS2273">
        <v>23</v>
      </c>
      <c r="BT2273">
        <v>430</v>
      </c>
      <c r="BU2273" t="s">
        <v>2255</v>
      </c>
    </row>
    <row r="2274" spans="1:73">
      <c r="A2274" t="s">
        <v>2234</v>
      </c>
      <c r="B2274" t="s">
        <v>2235</v>
      </c>
      <c r="C2274">
        <v>18</v>
      </c>
      <c r="D2274" t="s">
        <v>119</v>
      </c>
      <c r="E2274" t="s">
        <v>2245</v>
      </c>
      <c r="F2274" t="s">
        <v>101</v>
      </c>
      <c r="G2274">
        <v>0</v>
      </c>
      <c r="H2274">
        <v>2</v>
      </c>
      <c r="I2274">
        <v>6</v>
      </c>
      <c r="J2274">
        <v>0</v>
      </c>
      <c r="K2274">
        <v>0</v>
      </c>
      <c r="L2274">
        <v>9</v>
      </c>
      <c r="M2274">
        <v>0</v>
      </c>
      <c r="N2274">
        <v>8</v>
      </c>
      <c r="O2274">
        <v>0</v>
      </c>
      <c r="P2274">
        <v>0</v>
      </c>
      <c r="Q2274">
        <v>0</v>
      </c>
      <c r="R2274">
        <v>1</v>
      </c>
      <c r="S2274">
        <v>18</v>
      </c>
      <c r="T2274">
        <v>8</v>
      </c>
      <c r="U2274">
        <v>0</v>
      </c>
      <c r="V2274">
        <v>2</v>
      </c>
      <c r="W2274">
        <v>4</v>
      </c>
      <c r="X2274">
        <v>0</v>
      </c>
      <c r="Y2274">
        <v>0</v>
      </c>
      <c r="Z2274">
        <v>1</v>
      </c>
      <c r="AA2274">
        <v>0</v>
      </c>
      <c r="AB2274">
        <v>66</v>
      </c>
      <c r="AC2274">
        <v>3</v>
      </c>
      <c r="AD2274">
        <v>0</v>
      </c>
      <c r="AE2274">
        <v>0</v>
      </c>
      <c r="AF2274">
        <v>0</v>
      </c>
      <c r="AG2274">
        <v>4</v>
      </c>
      <c r="AH2274">
        <v>2</v>
      </c>
      <c r="AI2274">
        <v>6</v>
      </c>
      <c r="AJ2274">
        <v>0</v>
      </c>
      <c r="AK2274">
        <v>0</v>
      </c>
      <c r="AL2274">
        <v>0</v>
      </c>
      <c r="AM2274">
        <v>12</v>
      </c>
      <c r="AN2274">
        <v>0</v>
      </c>
      <c r="AO2274">
        <v>0</v>
      </c>
      <c r="AP2274">
        <v>0</v>
      </c>
      <c r="AQ2274">
        <v>0</v>
      </c>
      <c r="AR2274">
        <v>3</v>
      </c>
      <c r="AS2274">
        <v>0</v>
      </c>
      <c r="AT2274">
        <v>0</v>
      </c>
      <c r="AU2274">
        <v>0</v>
      </c>
      <c r="AV2274">
        <v>4</v>
      </c>
      <c r="AW2274">
        <v>3</v>
      </c>
      <c r="AX2274">
        <v>7</v>
      </c>
      <c r="AY2274">
        <v>18</v>
      </c>
      <c r="AZ2274">
        <v>5</v>
      </c>
      <c r="BA2274">
        <v>19</v>
      </c>
      <c r="BB2274">
        <v>3</v>
      </c>
      <c r="BC2274">
        <v>11</v>
      </c>
      <c r="BD2274">
        <v>0</v>
      </c>
      <c r="BE2274">
        <v>2</v>
      </c>
      <c r="BF2274">
        <v>4</v>
      </c>
      <c r="BG2274">
        <v>0</v>
      </c>
      <c r="BH2274">
        <v>0</v>
      </c>
      <c r="BI2274">
        <v>13</v>
      </c>
      <c r="BJ2274">
        <v>7</v>
      </c>
      <c r="BK2274">
        <v>0</v>
      </c>
      <c r="BL2274">
        <v>6</v>
      </c>
      <c r="BM2274">
        <v>2</v>
      </c>
      <c r="BN2274">
        <v>5</v>
      </c>
      <c r="BO2274">
        <v>9</v>
      </c>
      <c r="BP2274">
        <v>1</v>
      </c>
      <c r="BQ2274">
        <v>0</v>
      </c>
      <c r="BR2274">
        <v>1</v>
      </c>
      <c r="BS2274">
        <v>5</v>
      </c>
      <c r="BT2274">
        <v>113</v>
      </c>
      <c r="BU2274" t="s">
        <v>2256</v>
      </c>
    </row>
    <row r="2275" spans="1:73">
      <c r="A2275" t="s">
        <v>2234</v>
      </c>
      <c r="B2275" t="s">
        <v>2235</v>
      </c>
      <c r="C2275">
        <v>19</v>
      </c>
      <c r="D2275" t="s">
        <v>119</v>
      </c>
      <c r="E2275" t="s">
        <v>2243</v>
      </c>
      <c r="F2275" t="s">
        <v>92</v>
      </c>
      <c r="G2275">
        <v>0</v>
      </c>
      <c r="H2275">
        <v>0</v>
      </c>
      <c r="I2275">
        <v>0</v>
      </c>
      <c r="J2275">
        <v>0</v>
      </c>
      <c r="K2275">
        <v>0</v>
      </c>
      <c r="L2275">
        <v>1</v>
      </c>
      <c r="M2275">
        <v>0</v>
      </c>
      <c r="N2275">
        <v>6</v>
      </c>
      <c r="O2275">
        <v>0</v>
      </c>
      <c r="P2275">
        <v>0</v>
      </c>
      <c r="Q2275">
        <v>0</v>
      </c>
      <c r="R2275">
        <v>0</v>
      </c>
      <c r="S2275">
        <v>4</v>
      </c>
      <c r="T2275">
        <v>2</v>
      </c>
      <c r="U2275">
        <v>0</v>
      </c>
      <c r="V2275">
        <v>0</v>
      </c>
      <c r="W2275">
        <v>2</v>
      </c>
      <c r="X2275">
        <v>0</v>
      </c>
      <c r="Y2275">
        <v>0</v>
      </c>
      <c r="Z2275">
        <v>0</v>
      </c>
      <c r="AA2275">
        <v>0</v>
      </c>
      <c r="AB2275">
        <v>23</v>
      </c>
      <c r="AC2275">
        <v>0</v>
      </c>
      <c r="AD2275">
        <v>0</v>
      </c>
      <c r="AE2275">
        <v>2</v>
      </c>
      <c r="AF2275">
        <v>0</v>
      </c>
      <c r="AG2275">
        <v>0</v>
      </c>
      <c r="AH2275">
        <v>0</v>
      </c>
      <c r="AI2275">
        <v>2</v>
      </c>
      <c r="AJ2275">
        <v>0</v>
      </c>
      <c r="AK2275">
        <v>0</v>
      </c>
      <c r="AL2275">
        <v>0</v>
      </c>
      <c r="AM2275">
        <v>5</v>
      </c>
      <c r="AN2275">
        <v>0</v>
      </c>
      <c r="AO2275">
        <v>0</v>
      </c>
      <c r="AP2275">
        <v>0</v>
      </c>
      <c r="AQ2275">
        <v>1</v>
      </c>
      <c r="AR2275">
        <v>0</v>
      </c>
      <c r="AS2275">
        <v>0</v>
      </c>
      <c r="AT2275">
        <v>0</v>
      </c>
      <c r="AU2275">
        <v>2</v>
      </c>
      <c r="AV2275">
        <v>2</v>
      </c>
      <c r="AW2275">
        <v>0</v>
      </c>
      <c r="AX2275">
        <v>5</v>
      </c>
      <c r="AY2275">
        <v>1</v>
      </c>
      <c r="AZ2275">
        <v>6</v>
      </c>
      <c r="BA2275">
        <v>10</v>
      </c>
      <c r="BB2275">
        <v>3</v>
      </c>
      <c r="BC2275">
        <v>1</v>
      </c>
      <c r="BD2275">
        <v>0</v>
      </c>
      <c r="BE2275">
        <v>0</v>
      </c>
      <c r="BF2275">
        <v>0</v>
      </c>
      <c r="BG2275">
        <v>0</v>
      </c>
      <c r="BH2275">
        <v>0</v>
      </c>
      <c r="BI2275">
        <v>7</v>
      </c>
      <c r="BJ2275">
        <v>0</v>
      </c>
      <c r="BK2275">
        <v>0</v>
      </c>
      <c r="BL2275">
        <v>1</v>
      </c>
      <c r="BM2275">
        <v>1</v>
      </c>
      <c r="BN2275">
        <v>1</v>
      </c>
      <c r="BO2275">
        <v>8</v>
      </c>
      <c r="BP2275">
        <v>2</v>
      </c>
      <c r="BQ2275">
        <v>0</v>
      </c>
      <c r="BR2275">
        <v>0</v>
      </c>
      <c r="BS2275">
        <v>3</v>
      </c>
      <c r="BT2275">
        <v>30</v>
      </c>
      <c r="BU2275" t="s">
        <v>2257</v>
      </c>
    </row>
    <row r="2276" spans="1:73">
      <c r="A2276" t="s">
        <v>2234</v>
      </c>
      <c r="B2276" t="s">
        <v>2235</v>
      </c>
      <c r="C2276">
        <v>20</v>
      </c>
      <c r="D2276" t="s">
        <v>119</v>
      </c>
      <c r="E2276" t="s">
        <v>2245</v>
      </c>
      <c r="F2276" t="s">
        <v>101</v>
      </c>
      <c r="G2276">
        <v>0</v>
      </c>
      <c r="H2276">
        <v>4</v>
      </c>
      <c r="I2276">
        <v>0</v>
      </c>
      <c r="J2276">
        <v>0</v>
      </c>
      <c r="K2276">
        <v>0</v>
      </c>
      <c r="L2276">
        <v>4</v>
      </c>
      <c r="M2276">
        <v>0</v>
      </c>
      <c r="N2276">
        <v>10</v>
      </c>
      <c r="O2276">
        <v>0</v>
      </c>
      <c r="P2276">
        <v>0</v>
      </c>
      <c r="Q2276">
        <v>3</v>
      </c>
      <c r="R2276">
        <v>2</v>
      </c>
      <c r="S2276">
        <v>20</v>
      </c>
      <c r="T2276">
        <v>7</v>
      </c>
      <c r="U2276">
        <v>0</v>
      </c>
      <c r="V2276">
        <v>5</v>
      </c>
      <c r="W2276">
        <v>6</v>
      </c>
      <c r="X2276">
        <v>0</v>
      </c>
      <c r="Y2276">
        <v>0</v>
      </c>
      <c r="Z2276">
        <v>0</v>
      </c>
      <c r="AA2276">
        <v>0</v>
      </c>
      <c r="AB2276">
        <v>62</v>
      </c>
      <c r="AC2276">
        <v>2</v>
      </c>
      <c r="AD2276">
        <v>0</v>
      </c>
      <c r="AE2276">
        <v>0</v>
      </c>
      <c r="AF2276">
        <v>0</v>
      </c>
      <c r="AG2276">
        <v>5</v>
      </c>
      <c r="AH2276">
        <v>2</v>
      </c>
      <c r="AI2276">
        <v>1</v>
      </c>
      <c r="AJ2276">
        <v>0</v>
      </c>
      <c r="AK2276">
        <v>0</v>
      </c>
      <c r="AL2276">
        <v>0</v>
      </c>
      <c r="AM2276">
        <v>7</v>
      </c>
      <c r="AN2276">
        <v>0</v>
      </c>
      <c r="AO2276">
        <v>0</v>
      </c>
      <c r="AP2276">
        <v>1</v>
      </c>
      <c r="AQ2276">
        <v>2</v>
      </c>
      <c r="AR2276">
        <v>0</v>
      </c>
      <c r="AS2276">
        <v>0</v>
      </c>
      <c r="AT2276">
        <v>0</v>
      </c>
      <c r="AU2276">
        <v>3</v>
      </c>
      <c r="AV2276">
        <v>0</v>
      </c>
      <c r="AW2276">
        <v>0</v>
      </c>
      <c r="AX2276">
        <v>12</v>
      </c>
      <c r="AY2276">
        <v>16</v>
      </c>
      <c r="AZ2276">
        <v>5</v>
      </c>
      <c r="BA2276">
        <v>19</v>
      </c>
      <c r="BB2276">
        <v>5</v>
      </c>
      <c r="BC2276">
        <v>12</v>
      </c>
      <c r="BD2276">
        <v>0</v>
      </c>
      <c r="BE2276">
        <v>0</v>
      </c>
      <c r="BF2276">
        <v>0</v>
      </c>
      <c r="BG2276">
        <v>0</v>
      </c>
      <c r="BH2276">
        <v>0</v>
      </c>
      <c r="BI2276">
        <v>18</v>
      </c>
      <c r="BJ2276">
        <v>7</v>
      </c>
      <c r="BK2276">
        <v>0</v>
      </c>
      <c r="BL2276">
        <v>7</v>
      </c>
      <c r="BM2276">
        <v>3</v>
      </c>
      <c r="BN2276">
        <v>4</v>
      </c>
      <c r="BO2276">
        <v>14</v>
      </c>
      <c r="BP2276">
        <v>0</v>
      </c>
      <c r="BQ2276">
        <v>0</v>
      </c>
      <c r="BR2276">
        <v>7</v>
      </c>
      <c r="BS2276">
        <v>1</v>
      </c>
      <c r="BT2276">
        <v>98</v>
      </c>
      <c r="BU2276" t="s">
        <v>2258</v>
      </c>
    </row>
    <row r="2277" spans="1:73">
      <c r="A2277" t="s">
        <v>2234</v>
      </c>
      <c r="B2277" t="s">
        <v>2235</v>
      </c>
      <c r="C2277">
        <v>21</v>
      </c>
      <c r="D2277" t="s">
        <v>119</v>
      </c>
      <c r="E2277" t="s">
        <v>2243</v>
      </c>
      <c r="F2277" t="s">
        <v>92</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1</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1</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1</v>
      </c>
      <c r="BT2277">
        <v>3</v>
      </c>
      <c r="BU2277" t="s">
        <v>2259</v>
      </c>
    </row>
    <row r="2278" spans="1:73">
      <c r="A2278" t="s">
        <v>2234</v>
      </c>
      <c r="B2278" t="s">
        <v>2235</v>
      </c>
      <c r="C2278">
        <v>22</v>
      </c>
      <c r="D2278" t="s">
        <v>119</v>
      </c>
      <c r="E2278" t="s">
        <v>2248</v>
      </c>
      <c r="F2278" t="s">
        <v>101</v>
      </c>
      <c r="G2278">
        <v>0</v>
      </c>
      <c r="H2278">
        <v>0</v>
      </c>
      <c r="I2278">
        <v>0</v>
      </c>
      <c r="J2278">
        <v>0</v>
      </c>
      <c r="K2278">
        <v>0</v>
      </c>
      <c r="L2278">
        <v>0</v>
      </c>
      <c r="M2278">
        <v>0</v>
      </c>
      <c r="N2278">
        <v>2</v>
      </c>
      <c r="O2278">
        <v>0</v>
      </c>
      <c r="P2278">
        <v>0</v>
      </c>
      <c r="Q2278">
        <v>0</v>
      </c>
      <c r="R2278">
        <v>0</v>
      </c>
      <c r="S2278">
        <v>2</v>
      </c>
      <c r="T2278">
        <v>0</v>
      </c>
      <c r="U2278">
        <v>0</v>
      </c>
      <c r="V2278">
        <v>1</v>
      </c>
      <c r="W2278">
        <v>0</v>
      </c>
      <c r="X2278">
        <v>0</v>
      </c>
      <c r="Y2278">
        <v>0</v>
      </c>
      <c r="Z2278">
        <v>0</v>
      </c>
      <c r="AA2278">
        <v>0</v>
      </c>
      <c r="AB2278">
        <v>3</v>
      </c>
      <c r="AC2278">
        <v>1</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2</v>
      </c>
      <c r="BP2278">
        <v>0</v>
      </c>
      <c r="BQ2278">
        <v>0</v>
      </c>
      <c r="BR2278">
        <v>0</v>
      </c>
      <c r="BS2278">
        <v>1</v>
      </c>
      <c r="BT2278">
        <v>5</v>
      </c>
      <c r="BU2278" t="s">
        <v>2260</v>
      </c>
    </row>
    <row r="2279" spans="1:73">
      <c r="A2279" t="s">
        <v>2234</v>
      </c>
      <c r="B2279" t="s">
        <v>2235</v>
      </c>
      <c r="C2279">
        <v>23</v>
      </c>
      <c r="D2279" t="s">
        <v>119</v>
      </c>
      <c r="E2279" t="s">
        <v>2243</v>
      </c>
      <c r="F2279" t="s">
        <v>92</v>
      </c>
      <c r="G2279">
        <v>0</v>
      </c>
      <c r="H2279">
        <v>0</v>
      </c>
      <c r="I2279">
        <v>1</v>
      </c>
      <c r="J2279">
        <v>0</v>
      </c>
      <c r="K2279">
        <v>0</v>
      </c>
      <c r="L2279">
        <v>1</v>
      </c>
      <c r="M2279">
        <v>0</v>
      </c>
      <c r="N2279">
        <v>2</v>
      </c>
      <c r="O2279">
        <v>0</v>
      </c>
      <c r="P2279">
        <v>0</v>
      </c>
      <c r="Q2279">
        <v>0</v>
      </c>
      <c r="R2279">
        <v>0</v>
      </c>
      <c r="S2279">
        <v>4</v>
      </c>
      <c r="T2279">
        <v>1</v>
      </c>
      <c r="U2279">
        <v>0</v>
      </c>
      <c r="V2279">
        <v>0</v>
      </c>
      <c r="W2279">
        <v>2</v>
      </c>
      <c r="X2279">
        <v>0</v>
      </c>
      <c r="Y2279">
        <v>0</v>
      </c>
      <c r="Z2279">
        <v>0</v>
      </c>
      <c r="AA2279">
        <v>0</v>
      </c>
      <c r="AB2279">
        <v>14</v>
      </c>
      <c r="AC2279">
        <v>0</v>
      </c>
      <c r="AD2279">
        <v>0</v>
      </c>
      <c r="AE2279">
        <v>0</v>
      </c>
      <c r="AF2279">
        <v>0</v>
      </c>
      <c r="AG2279">
        <v>0</v>
      </c>
      <c r="AH2279">
        <v>2</v>
      </c>
      <c r="AI2279">
        <v>0</v>
      </c>
      <c r="AJ2279">
        <v>0</v>
      </c>
      <c r="AK2279">
        <v>0</v>
      </c>
      <c r="AL2279">
        <v>0</v>
      </c>
      <c r="AM2279">
        <v>3</v>
      </c>
      <c r="AN2279">
        <v>0</v>
      </c>
      <c r="AO2279">
        <v>0</v>
      </c>
      <c r="AP2279">
        <v>0</v>
      </c>
      <c r="AQ2279">
        <v>1</v>
      </c>
      <c r="AR2279">
        <v>0</v>
      </c>
      <c r="AS2279">
        <v>0</v>
      </c>
      <c r="AT2279">
        <v>0</v>
      </c>
      <c r="AU2279">
        <v>0</v>
      </c>
      <c r="AV2279">
        <v>0</v>
      </c>
      <c r="AW2279">
        <v>1</v>
      </c>
      <c r="AX2279">
        <v>4</v>
      </c>
      <c r="AY2279">
        <v>2</v>
      </c>
      <c r="AZ2279">
        <v>3</v>
      </c>
      <c r="BA2279">
        <v>7</v>
      </c>
      <c r="BB2279">
        <v>1</v>
      </c>
      <c r="BC2279">
        <v>0</v>
      </c>
      <c r="BD2279">
        <v>0</v>
      </c>
      <c r="BE2279">
        <v>0</v>
      </c>
      <c r="BF2279">
        <v>0</v>
      </c>
      <c r="BG2279">
        <v>0</v>
      </c>
      <c r="BH2279">
        <v>0</v>
      </c>
      <c r="BI2279">
        <v>2</v>
      </c>
      <c r="BJ2279">
        <v>0</v>
      </c>
      <c r="BK2279">
        <v>0</v>
      </c>
      <c r="BL2279">
        <v>1</v>
      </c>
      <c r="BM2279">
        <v>0</v>
      </c>
      <c r="BN2279">
        <v>0</v>
      </c>
      <c r="BO2279">
        <v>3</v>
      </c>
      <c r="BP2279">
        <v>2</v>
      </c>
      <c r="BQ2279">
        <v>0</v>
      </c>
      <c r="BR2279">
        <v>0</v>
      </c>
      <c r="BS2279">
        <v>2</v>
      </c>
      <c r="BT2279">
        <v>21</v>
      </c>
      <c r="BU2279" t="s">
        <v>2261</v>
      </c>
    </row>
    <row r="2280" spans="1:73">
      <c r="A2280" t="s">
        <v>2234</v>
      </c>
      <c r="B2280" t="s">
        <v>2235</v>
      </c>
      <c r="C2280">
        <v>24</v>
      </c>
      <c r="D2280" t="s">
        <v>119</v>
      </c>
      <c r="E2280" t="s">
        <v>2245</v>
      </c>
      <c r="F2280" t="s">
        <v>101</v>
      </c>
      <c r="G2280">
        <v>0</v>
      </c>
      <c r="H2280">
        <v>0</v>
      </c>
      <c r="I2280">
        <v>0</v>
      </c>
      <c r="J2280">
        <v>0</v>
      </c>
      <c r="K2280">
        <v>0</v>
      </c>
      <c r="L2280">
        <v>1</v>
      </c>
      <c r="M2280">
        <v>0</v>
      </c>
      <c r="N2280">
        <v>1</v>
      </c>
      <c r="O2280">
        <v>0</v>
      </c>
      <c r="P2280">
        <v>0</v>
      </c>
      <c r="Q2280">
        <v>0</v>
      </c>
      <c r="R2280">
        <v>0</v>
      </c>
      <c r="S2280">
        <v>0</v>
      </c>
      <c r="T2280">
        <v>0</v>
      </c>
      <c r="U2280">
        <v>0</v>
      </c>
      <c r="V2280">
        <v>0</v>
      </c>
      <c r="W2280">
        <v>0</v>
      </c>
      <c r="X2280">
        <v>0</v>
      </c>
      <c r="Y2280">
        <v>0</v>
      </c>
      <c r="Z2280">
        <v>0</v>
      </c>
      <c r="AA2280">
        <v>0</v>
      </c>
      <c r="AB2280">
        <v>4</v>
      </c>
      <c r="AC2280">
        <v>0</v>
      </c>
      <c r="AD2280">
        <v>0</v>
      </c>
      <c r="AE2280">
        <v>0</v>
      </c>
      <c r="AF2280">
        <v>0</v>
      </c>
      <c r="AG2280">
        <v>0</v>
      </c>
      <c r="AH2280">
        <v>0</v>
      </c>
      <c r="AI2280">
        <v>0</v>
      </c>
      <c r="AJ2280">
        <v>0</v>
      </c>
      <c r="AK2280">
        <v>0</v>
      </c>
      <c r="AL2280">
        <v>0</v>
      </c>
      <c r="AM2280">
        <v>1</v>
      </c>
      <c r="AN2280">
        <v>0</v>
      </c>
      <c r="AO2280">
        <v>0</v>
      </c>
      <c r="AP2280">
        <v>0</v>
      </c>
      <c r="AQ2280">
        <v>0</v>
      </c>
      <c r="AR2280">
        <v>0</v>
      </c>
      <c r="AS2280">
        <v>0</v>
      </c>
      <c r="AT2280">
        <v>0</v>
      </c>
      <c r="AU2280">
        <v>0</v>
      </c>
      <c r="AV2280">
        <v>0</v>
      </c>
      <c r="AW2280">
        <v>0</v>
      </c>
      <c r="AX2280">
        <v>0</v>
      </c>
      <c r="AY2280">
        <v>0</v>
      </c>
      <c r="AZ2280">
        <v>1</v>
      </c>
      <c r="BA2280">
        <v>1</v>
      </c>
      <c r="BB2280">
        <v>0</v>
      </c>
      <c r="BC2280">
        <v>0</v>
      </c>
      <c r="BD2280">
        <v>0</v>
      </c>
      <c r="BE2280">
        <v>0</v>
      </c>
      <c r="BF2280">
        <v>0</v>
      </c>
      <c r="BG2280">
        <v>0</v>
      </c>
      <c r="BH2280">
        <v>0</v>
      </c>
      <c r="BI2280">
        <v>0</v>
      </c>
      <c r="BJ2280">
        <v>0</v>
      </c>
      <c r="BK2280">
        <v>0</v>
      </c>
      <c r="BL2280">
        <v>0</v>
      </c>
      <c r="BM2280">
        <v>0</v>
      </c>
      <c r="BN2280">
        <v>0</v>
      </c>
      <c r="BO2280">
        <v>1</v>
      </c>
      <c r="BP2280">
        <v>0</v>
      </c>
      <c r="BQ2280">
        <v>0</v>
      </c>
      <c r="BR2280">
        <v>0</v>
      </c>
      <c r="BS2280">
        <v>1</v>
      </c>
      <c r="BT2280">
        <v>5</v>
      </c>
      <c r="BU2280" t="s">
        <v>2262</v>
      </c>
    </row>
    <row r="2281" spans="1:73">
      <c r="A2281" t="s">
        <v>2234</v>
      </c>
      <c r="B2281" t="s">
        <v>2235</v>
      </c>
      <c r="C2281">
        <v>25</v>
      </c>
      <c r="D2281" t="s">
        <v>119</v>
      </c>
      <c r="E2281" t="s">
        <v>78</v>
      </c>
      <c r="F2281" t="s">
        <v>77</v>
      </c>
      <c r="G2281">
        <v>0</v>
      </c>
      <c r="H2281">
        <v>0</v>
      </c>
      <c r="I2281">
        <v>0</v>
      </c>
      <c r="J2281">
        <v>0</v>
      </c>
      <c r="K2281">
        <v>0</v>
      </c>
      <c r="L2281">
        <v>1</v>
      </c>
      <c r="M2281">
        <v>0</v>
      </c>
      <c r="N2281">
        <v>0</v>
      </c>
      <c r="O2281">
        <v>0</v>
      </c>
      <c r="P2281">
        <v>0</v>
      </c>
      <c r="Q2281">
        <v>0</v>
      </c>
      <c r="R2281">
        <v>0</v>
      </c>
      <c r="S2281">
        <v>3</v>
      </c>
      <c r="T2281">
        <v>0</v>
      </c>
      <c r="U2281">
        <v>0</v>
      </c>
      <c r="V2281">
        <v>1</v>
      </c>
      <c r="W2281">
        <v>0</v>
      </c>
      <c r="X2281">
        <v>0</v>
      </c>
      <c r="Y2281">
        <v>0</v>
      </c>
      <c r="Z2281">
        <v>0</v>
      </c>
      <c r="AA2281">
        <v>0</v>
      </c>
      <c r="AB2281">
        <v>5</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2</v>
      </c>
      <c r="AZ2281">
        <v>2</v>
      </c>
      <c r="BA2281">
        <v>0</v>
      </c>
      <c r="BB2281">
        <v>0</v>
      </c>
      <c r="BC2281">
        <v>0</v>
      </c>
      <c r="BD2281">
        <v>0</v>
      </c>
      <c r="BE2281">
        <v>0</v>
      </c>
      <c r="BF2281">
        <v>0</v>
      </c>
      <c r="BG2281">
        <v>0</v>
      </c>
      <c r="BH2281">
        <v>0</v>
      </c>
      <c r="BI2281">
        <v>2</v>
      </c>
      <c r="BJ2281">
        <v>0</v>
      </c>
      <c r="BK2281">
        <v>0</v>
      </c>
      <c r="BL2281">
        <v>1</v>
      </c>
      <c r="BM2281">
        <v>0</v>
      </c>
      <c r="BN2281">
        <v>0</v>
      </c>
      <c r="BO2281">
        <v>2</v>
      </c>
      <c r="BP2281">
        <v>0</v>
      </c>
      <c r="BQ2281">
        <v>0</v>
      </c>
      <c r="BR2281">
        <v>0</v>
      </c>
      <c r="BS2281">
        <v>1</v>
      </c>
      <c r="BT2281">
        <v>10</v>
      </c>
      <c r="BU2281" t="s">
        <v>2263</v>
      </c>
    </row>
    <row r="2282" spans="1:73">
      <c r="A2282" t="s">
        <v>2234</v>
      </c>
      <c r="B2282" t="s">
        <v>2235</v>
      </c>
      <c r="C2282">
        <v>26</v>
      </c>
      <c r="D2282" t="s">
        <v>119</v>
      </c>
      <c r="E2282" t="s">
        <v>2245</v>
      </c>
      <c r="F2282" t="s">
        <v>101</v>
      </c>
      <c r="G2282">
        <v>0</v>
      </c>
      <c r="H2282">
        <v>5</v>
      </c>
      <c r="I2282">
        <v>1</v>
      </c>
      <c r="J2282">
        <v>0</v>
      </c>
      <c r="K2282">
        <v>0</v>
      </c>
      <c r="L2282">
        <v>6</v>
      </c>
      <c r="M2282">
        <v>0</v>
      </c>
      <c r="N2282">
        <v>6</v>
      </c>
      <c r="O2282">
        <v>0</v>
      </c>
      <c r="P2282">
        <v>0</v>
      </c>
      <c r="Q2282">
        <v>3</v>
      </c>
      <c r="R2282">
        <v>0</v>
      </c>
      <c r="S2282">
        <v>20</v>
      </c>
      <c r="T2282">
        <v>5</v>
      </c>
      <c r="U2282">
        <v>0</v>
      </c>
      <c r="V2282">
        <v>4</v>
      </c>
      <c r="W2282">
        <v>3</v>
      </c>
      <c r="X2282">
        <v>0</v>
      </c>
      <c r="Y2282">
        <v>0</v>
      </c>
      <c r="Z2282">
        <v>0</v>
      </c>
      <c r="AA2282">
        <v>0</v>
      </c>
      <c r="AB2282">
        <v>51</v>
      </c>
      <c r="AC2282">
        <v>1</v>
      </c>
      <c r="AD2282">
        <v>0</v>
      </c>
      <c r="AE2282">
        <v>2</v>
      </c>
      <c r="AF2282">
        <v>0</v>
      </c>
      <c r="AG2282">
        <v>0</v>
      </c>
      <c r="AH2282">
        <v>3</v>
      </c>
      <c r="AI2282">
        <v>2</v>
      </c>
      <c r="AJ2282">
        <v>0</v>
      </c>
      <c r="AK2282">
        <v>0</v>
      </c>
      <c r="AL2282">
        <v>0</v>
      </c>
      <c r="AM2282">
        <v>4</v>
      </c>
      <c r="AN2282">
        <v>0</v>
      </c>
      <c r="AO2282">
        <v>0</v>
      </c>
      <c r="AP2282">
        <v>0</v>
      </c>
      <c r="AQ2282">
        <v>2</v>
      </c>
      <c r="AR2282">
        <v>1</v>
      </c>
      <c r="AS2282">
        <v>0</v>
      </c>
      <c r="AT2282">
        <v>0</v>
      </c>
      <c r="AU2282">
        <v>0</v>
      </c>
      <c r="AV2282">
        <v>2</v>
      </c>
      <c r="AW2282">
        <v>0</v>
      </c>
      <c r="AX2282">
        <v>10</v>
      </c>
      <c r="AY2282">
        <v>10</v>
      </c>
      <c r="AZ2282">
        <v>7</v>
      </c>
      <c r="BA2282">
        <v>15</v>
      </c>
      <c r="BB2282">
        <v>0</v>
      </c>
      <c r="BC2282">
        <v>7</v>
      </c>
      <c r="BD2282">
        <v>0</v>
      </c>
      <c r="BE2282">
        <v>1</v>
      </c>
      <c r="BF2282">
        <v>0</v>
      </c>
      <c r="BG2282">
        <v>0</v>
      </c>
      <c r="BH2282">
        <v>0</v>
      </c>
      <c r="BI2282">
        <v>13</v>
      </c>
      <c r="BJ2282">
        <v>5</v>
      </c>
      <c r="BK2282">
        <v>0</v>
      </c>
      <c r="BL2282">
        <v>3</v>
      </c>
      <c r="BM2282">
        <v>5</v>
      </c>
      <c r="BN2282">
        <v>1</v>
      </c>
      <c r="BO2282">
        <v>9</v>
      </c>
      <c r="BP2282">
        <v>0</v>
      </c>
      <c r="BQ2282">
        <v>0</v>
      </c>
      <c r="BR2282">
        <v>2</v>
      </c>
      <c r="BS2282">
        <v>4</v>
      </c>
      <c r="BT2282">
        <v>84</v>
      </c>
      <c r="BU2282" t="s">
        <v>2264</v>
      </c>
    </row>
    <row r="2283" spans="1:73">
      <c r="A2283" t="s">
        <v>2234</v>
      </c>
      <c r="B2283" t="s">
        <v>2235</v>
      </c>
      <c r="C2283">
        <v>27</v>
      </c>
      <c r="D2283" t="s">
        <v>119</v>
      </c>
      <c r="E2283" t="s">
        <v>2241</v>
      </c>
      <c r="F2283" t="s">
        <v>92</v>
      </c>
      <c r="G2283">
        <v>2</v>
      </c>
      <c r="H2283">
        <v>15</v>
      </c>
      <c r="I2283">
        <v>8</v>
      </c>
      <c r="J2283">
        <v>0</v>
      </c>
      <c r="K2283">
        <v>0</v>
      </c>
      <c r="L2283">
        <v>13</v>
      </c>
      <c r="M2283">
        <v>1</v>
      </c>
      <c r="N2283">
        <v>14</v>
      </c>
      <c r="O2283">
        <v>6</v>
      </c>
      <c r="P2283">
        <v>0</v>
      </c>
      <c r="Q2283">
        <v>8</v>
      </c>
      <c r="R2283">
        <v>2</v>
      </c>
      <c r="S2283">
        <v>50</v>
      </c>
      <c r="T2283">
        <v>17</v>
      </c>
      <c r="U2283">
        <v>0</v>
      </c>
      <c r="V2283">
        <v>3</v>
      </c>
      <c r="W2283">
        <v>15</v>
      </c>
      <c r="X2283">
        <v>1</v>
      </c>
      <c r="Y2283">
        <v>0</v>
      </c>
      <c r="Z2283">
        <v>0</v>
      </c>
      <c r="AA2283">
        <v>0</v>
      </c>
      <c r="AB2283">
        <v>119</v>
      </c>
      <c r="AC2283">
        <v>1</v>
      </c>
      <c r="AD2283">
        <v>6</v>
      </c>
      <c r="AE2283">
        <v>0</v>
      </c>
      <c r="AF2283">
        <v>0</v>
      </c>
      <c r="AG2283">
        <v>3</v>
      </c>
      <c r="AH2283">
        <v>12</v>
      </c>
      <c r="AI2283">
        <v>13</v>
      </c>
      <c r="AJ2283">
        <v>0</v>
      </c>
      <c r="AK2283">
        <v>0</v>
      </c>
      <c r="AL2283">
        <v>3</v>
      </c>
      <c r="AM2283">
        <v>3</v>
      </c>
      <c r="AN2283">
        <v>0</v>
      </c>
      <c r="AO2283">
        <v>2</v>
      </c>
      <c r="AP2283">
        <v>4</v>
      </c>
      <c r="AQ2283">
        <v>5</v>
      </c>
      <c r="AR2283">
        <v>0</v>
      </c>
      <c r="AS2283">
        <v>0</v>
      </c>
      <c r="AT2283">
        <v>1</v>
      </c>
      <c r="AU2283">
        <v>5</v>
      </c>
      <c r="AV2283">
        <v>0</v>
      </c>
      <c r="AW2283">
        <v>8</v>
      </c>
      <c r="AX2283">
        <v>24</v>
      </c>
      <c r="AY2283">
        <v>26</v>
      </c>
      <c r="AZ2283">
        <v>25</v>
      </c>
      <c r="BA2283">
        <v>27</v>
      </c>
      <c r="BB2283">
        <v>5</v>
      </c>
      <c r="BC2283">
        <v>26</v>
      </c>
      <c r="BD2283">
        <v>0</v>
      </c>
      <c r="BE2283">
        <v>0</v>
      </c>
      <c r="BF2283">
        <v>0</v>
      </c>
      <c r="BG2283">
        <v>0</v>
      </c>
      <c r="BH2283">
        <v>0</v>
      </c>
      <c r="BI2283">
        <v>14</v>
      </c>
      <c r="BJ2283">
        <v>13</v>
      </c>
      <c r="BK2283">
        <v>0</v>
      </c>
      <c r="BL2283">
        <v>6</v>
      </c>
      <c r="BM2283">
        <v>1</v>
      </c>
      <c r="BN2283">
        <v>5</v>
      </c>
      <c r="BO2283">
        <v>32</v>
      </c>
      <c r="BP2283">
        <v>6</v>
      </c>
      <c r="BQ2283">
        <v>2</v>
      </c>
      <c r="BR2283">
        <v>0</v>
      </c>
      <c r="BS2283">
        <v>8</v>
      </c>
      <c r="BT2283">
        <v>199</v>
      </c>
      <c r="BU2283" t="s">
        <v>2265</v>
      </c>
    </row>
    <row r="2284" spans="1:73">
      <c r="A2284" t="s">
        <v>2234</v>
      </c>
      <c r="B2284" t="s">
        <v>2235</v>
      </c>
      <c r="C2284">
        <v>28</v>
      </c>
      <c r="D2284" t="s">
        <v>119</v>
      </c>
      <c r="E2284" t="s">
        <v>2245</v>
      </c>
      <c r="F2284" t="s">
        <v>101</v>
      </c>
      <c r="G2284">
        <v>0</v>
      </c>
      <c r="H2284">
        <v>2</v>
      </c>
      <c r="I2284">
        <v>2</v>
      </c>
      <c r="J2284">
        <v>0</v>
      </c>
      <c r="K2284">
        <v>0</v>
      </c>
      <c r="L2284">
        <v>12</v>
      </c>
      <c r="M2284">
        <v>0</v>
      </c>
      <c r="N2284">
        <v>11</v>
      </c>
      <c r="O2284">
        <v>2</v>
      </c>
      <c r="P2284">
        <v>0</v>
      </c>
      <c r="Q2284">
        <v>2</v>
      </c>
      <c r="R2284">
        <v>0</v>
      </c>
      <c r="S2284">
        <v>30</v>
      </c>
      <c r="T2284">
        <v>12</v>
      </c>
      <c r="U2284">
        <v>0</v>
      </c>
      <c r="V2284">
        <v>3</v>
      </c>
      <c r="W2284">
        <v>3</v>
      </c>
      <c r="X2284">
        <v>0</v>
      </c>
      <c r="Y2284">
        <v>0</v>
      </c>
      <c r="Z2284">
        <v>0</v>
      </c>
      <c r="AA2284">
        <v>0</v>
      </c>
      <c r="AB2284">
        <v>90</v>
      </c>
      <c r="AC2284">
        <v>1</v>
      </c>
      <c r="AD2284">
        <v>2</v>
      </c>
      <c r="AE2284">
        <v>0</v>
      </c>
      <c r="AF2284">
        <v>0</v>
      </c>
      <c r="AG2284">
        <v>2</v>
      </c>
      <c r="AH2284">
        <v>1</v>
      </c>
      <c r="AI2284">
        <v>10</v>
      </c>
      <c r="AJ2284">
        <v>0</v>
      </c>
      <c r="AK2284">
        <v>0</v>
      </c>
      <c r="AL2284">
        <v>4</v>
      </c>
      <c r="AM2284">
        <v>12</v>
      </c>
      <c r="AN2284">
        <v>0</v>
      </c>
      <c r="AO2284">
        <v>0</v>
      </c>
      <c r="AP2284">
        <v>3</v>
      </c>
      <c r="AQ2284">
        <v>3</v>
      </c>
      <c r="AR2284">
        <v>0</v>
      </c>
      <c r="AS2284">
        <v>0</v>
      </c>
      <c r="AT2284">
        <v>1</v>
      </c>
      <c r="AU2284">
        <v>2</v>
      </c>
      <c r="AV2284">
        <v>2</v>
      </c>
      <c r="AW2284">
        <v>2</v>
      </c>
      <c r="AX2284">
        <v>13</v>
      </c>
      <c r="AY2284">
        <v>21</v>
      </c>
      <c r="AZ2284">
        <v>15</v>
      </c>
      <c r="BA2284">
        <v>27</v>
      </c>
      <c r="BB2284">
        <v>4</v>
      </c>
      <c r="BC2284">
        <v>16</v>
      </c>
      <c r="BD2284">
        <v>0</v>
      </c>
      <c r="BE2284">
        <v>0</v>
      </c>
      <c r="BF2284">
        <v>1</v>
      </c>
      <c r="BG2284">
        <v>0</v>
      </c>
      <c r="BH2284">
        <v>3</v>
      </c>
      <c r="BI2284">
        <v>21</v>
      </c>
      <c r="BJ2284">
        <v>10</v>
      </c>
      <c r="BK2284">
        <v>0</v>
      </c>
      <c r="BL2284">
        <v>6</v>
      </c>
      <c r="BM2284">
        <v>1</v>
      </c>
      <c r="BN2284">
        <v>3</v>
      </c>
      <c r="BO2284">
        <v>21</v>
      </c>
      <c r="BP2284">
        <v>6</v>
      </c>
      <c r="BQ2284">
        <v>0</v>
      </c>
      <c r="BR2284">
        <v>2</v>
      </c>
      <c r="BS2284">
        <v>9</v>
      </c>
      <c r="BT2284">
        <v>152</v>
      </c>
      <c r="BU2284" t="s">
        <v>2266</v>
      </c>
    </row>
    <row r="2285" spans="1:73">
      <c r="A2285" t="s">
        <v>2234</v>
      </c>
      <c r="B2285" t="s">
        <v>2235</v>
      </c>
      <c r="C2285">
        <v>29</v>
      </c>
      <c r="D2285" t="s">
        <v>119</v>
      </c>
      <c r="E2285" t="s">
        <v>2243</v>
      </c>
      <c r="F2285" t="s">
        <v>92</v>
      </c>
      <c r="G2285">
        <v>4</v>
      </c>
      <c r="H2285">
        <v>23</v>
      </c>
      <c r="I2285">
        <v>4</v>
      </c>
      <c r="J2285">
        <v>0</v>
      </c>
      <c r="K2285">
        <v>0</v>
      </c>
      <c r="L2285">
        <v>24</v>
      </c>
      <c r="M2285">
        <v>0</v>
      </c>
      <c r="N2285">
        <v>50</v>
      </c>
      <c r="O2285">
        <v>6</v>
      </c>
      <c r="P2285">
        <v>0</v>
      </c>
      <c r="Q2285">
        <v>14</v>
      </c>
      <c r="R2285">
        <v>0</v>
      </c>
      <c r="S2285">
        <v>77</v>
      </c>
      <c r="T2285">
        <v>33</v>
      </c>
      <c r="U2285">
        <v>0</v>
      </c>
      <c r="V2285">
        <v>14</v>
      </c>
      <c r="W2285">
        <v>18</v>
      </c>
      <c r="X2285">
        <v>0</v>
      </c>
      <c r="Y2285">
        <v>0</v>
      </c>
      <c r="Z2285">
        <v>0</v>
      </c>
      <c r="AA2285">
        <v>0</v>
      </c>
      <c r="AB2285">
        <v>270</v>
      </c>
      <c r="AC2285">
        <v>9</v>
      </c>
      <c r="AD2285">
        <v>5</v>
      </c>
      <c r="AE2285">
        <v>1</v>
      </c>
      <c r="AF2285">
        <v>0</v>
      </c>
      <c r="AG2285">
        <v>0</v>
      </c>
      <c r="AH2285">
        <v>0</v>
      </c>
      <c r="AI2285">
        <v>10</v>
      </c>
      <c r="AJ2285">
        <v>1</v>
      </c>
      <c r="AK2285">
        <v>0</v>
      </c>
      <c r="AL2285">
        <v>10</v>
      </c>
      <c r="AM2285">
        <v>42</v>
      </c>
      <c r="AN2285">
        <v>1</v>
      </c>
      <c r="AO2285">
        <v>2</v>
      </c>
      <c r="AP2285">
        <v>4</v>
      </c>
      <c r="AQ2285">
        <v>7</v>
      </c>
      <c r="AR2285">
        <v>0</v>
      </c>
      <c r="AS2285">
        <v>0</v>
      </c>
      <c r="AT2285">
        <v>0</v>
      </c>
      <c r="AU2285">
        <v>2</v>
      </c>
      <c r="AV2285">
        <v>4</v>
      </c>
      <c r="AW2285">
        <v>4</v>
      </c>
      <c r="AX2285">
        <v>35</v>
      </c>
      <c r="AY2285">
        <v>51</v>
      </c>
      <c r="AZ2285">
        <v>64</v>
      </c>
      <c r="BA2285">
        <v>78</v>
      </c>
      <c r="BB2285">
        <v>8</v>
      </c>
      <c r="BC2285">
        <v>30</v>
      </c>
      <c r="BD2285">
        <v>0</v>
      </c>
      <c r="BE2285">
        <v>0</v>
      </c>
      <c r="BF2285">
        <v>3</v>
      </c>
      <c r="BG2285">
        <v>0</v>
      </c>
      <c r="BH2285">
        <v>0</v>
      </c>
      <c r="BI2285">
        <v>42</v>
      </c>
      <c r="BJ2285">
        <v>15</v>
      </c>
      <c r="BK2285">
        <v>0</v>
      </c>
      <c r="BL2285">
        <v>17</v>
      </c>
      <c r="BM2285">
        <v>18</v>
      </c>
      <c r="BN2285">
        <v>9</v>
      </c>
      <c r="BO2285">
        <v>81</v>
      </c>
      <c r="BP2285">
        <v>2</v>
      </c>
      <c r="BQ2285">
        <v>1</v>
      </c>
      <c r="BR2285">
        <v>11</v>
      </c>
      <c r="BS2285">
        <v>22</v>
      </c>
      <c r="BT2285">
        <v>427</v>
      </c>
      <c r="BU2285" t="s">
        <v>2267</v>
      </c>
    </row>
    <row r="2286" spans="1:73">
      <c r="A2286" t="s">
        <v>2234</v>
      </c>
      <c r="B2286" t="s">
        <v>2235</v>
      </c>
      <c r="C2286">
        <v>30</v>
      </c>
      <c r="D2286" t="s">
        <v>119</v>
      </c>
      <c r="E2286" t="s">
        <v>2248</v>
      </c>
      <c r="F2286" t="s">
        <v>101</v>
      </c>
      <c r="G2286">
        <v>5</v>
      </c>
      <c r="H2286">
        <v>10</v>
      </c>
      <c r="I2286">
        <v>20</v>
      </c>
      <c r="J2286">
        <v>1</v>
      </c>
      <c r="K2286">
        <v>0</v>
      </c>
      <c r="L2286">
        <v>45</v>
      </c>
      <c r="M2286">
        <v>0</v>
      </c>
      <c r="N2286">
        <v>61</v>
      </c>
      <c r="O2286">
        <v>7</v>
      </c>
      <c r="P2286">
        <v>1</v>
      </c>
      <c r="Q2286">
        <v>16</v>
      </c>
      <c r="R2286">
        <v>4</v>
      </c>
      <c r="S2286">
        <v>104</v>
      </c>
      <c r="T2286">
        <v>35</v>
      </c>
      <c r="U2286">
        <v>0</v>
      </c>
      <c r="V2286">
        <v>19</v>
      </c>
      <c r="W2286">
        <v>17</v>
      </c>
      <c r="X2286">
        <v>0</v>
      </c>
      <c r="Y2286">
        <v>2</v>
      </c>
      <c r="Z2286">
        <v>2</v>
      </c>
      <c r="AA2286">
        <v>0</v>
      </c>
      <c r="AB2286">
        <v>336</v>
      </c>
      <c r="AC2286">
        <v>7</v>
      </c>
      <c r="AD2286">
        <v>6</v>
      </c>
      <c r="AE2286">
        <v>0</v>
      </c>
      <c r="AF2286">
        <v>0</v>
      </c>
      <c r="AG2286">
        <v>0</v>
      </c>
      <c r="AH2286">
        <v>2</v>
      </c>
      <c r="AI2286">
        <v>29</v>
      </c>
      <c r="AJ2286">
        <v>0</v>
      </c>
      <c r="AK2286">
        <v>0</v>
      </c>
      <c r="AL2286">
        <v>7</v>
      </c>
      <c r="AM2286">
        <v>37</v>
      </c>
      <c r="AN2286">
        <v>4</v>
      </c>
      <c r="AO2286">
        <v>19</v>
      </c>
      <c r="AP2286">
        <v>9</v>
      </c>
      <c r="AQ2286">
        <v>10</v>
      </c>
      <c r="AR2286">
        <v>5</v>
      </c>
      <c r="AS2286">
        <v>0</v>
      </c>
      <c r="AT2286">
        <v>1</v>
      </c>
      <c r="AU2286">
        <v>4</v>
      </c>
      <c r="AV2286">
        <v>3</v>
      </c>
      <c r="AW2286">
        <v>12</v>
      </c>
      <c r="AX2286">
        <v>54</v>
      </c>
      <c r="AY2286">
        <v>70</v>
      </c>
      <c r="AZ2286">
        <v>82</v>
      </c>
      <c r="BA2286">
        <v>94</v>
      </c>
      <c r="BB2286">
        <v>11</v>
      </c>
      <c r="BC2286">
        <v>53</v>
      </c>
      <c r="BD2286">
        <v>0</v>
      </c>
      <c r="BE2286">
        <v>4</v>
      </c>
      <c r="BF2286">
        <v>1</v>
      </c>
      <c r="BG2286">
        <v>0</v>
      </c>
      <c r="BH2286">
        <v>0</v>
      </c>
      <c r="BI2286">
        <v>66</v>
      </c>
      <c r="BJ2286">
        <v>22</v>
      </c>
      <c r="BK2286">
        <v>0</v>
      </c>
      <c r="BL2286">
        <v>13</v>
      </c>
      <c r="BM2286">
        <v>4</v>
      </c>
      <c r="BN2286">
        <v>14</v>
      </c>
      <c r="BO2286">
        <v>97</v>
      </c>
      <c r="BP2286">
        <v>19</v>
      </c>
      <c r="BQ2286">
        <v>8</v>
      </c>
      <c r="BR2286">
        <v>23</v>
      </c>
      <c r="BS2286">
        <v>35</v>
      </c>
      <c r="BT2286">
        <v>629</v>
      </c>
      <c r="BU2286" t="s">
        <v>2268</v>
      </c>
    </row>
    <row r="2287" spans="1:73">
      <c r="A2287" t="s">
        <v>2234</v>
      </c>
      <c r="B2287" t="s">
        <v>2235</v>
      </c>
      <c r="C2287">
        <v>31</v>
      </c>
      <c r="D2287" t="s">
        <v>119</v>
      </c>
      <c r="E2287" t="s">
        <v>2245</v>
      </c>
      <c r="F2287" t="s">
        <v>101</v>
      </c>
      <c r="G2287">
        <v>3</v>
      </c>
      <c r="H2287">
        <v>5</v>
      </c>
      <c r="I2287">
        <v>4</v>
      </c>
      <c r="J2287">
        <v>0</v>
      </c>
      <c r="K2287">
        <v>0</v>
      </c>
      <c r="L2287">
        <v>24</v>
      </c>
      <c r="M2287">
        <v>0</v>
      </c>
      <c r="N2287">
        <v>15</v>
      </c>
      <c r="O2287">
        <v>5</v>
      </c>
      <c r="P2287">
        <v>1</v>
      </c>
      <c r="Q2287">
        <v>5</v>
      </c>
      <c r="R2287">
        <v>0</v>
      </c>
      <c r="S2287">
        <v>33</v>
      </c>
      <c r="T2287">
        <v>11</v>
      </c>
      <c r="U2287">
        <v>1</v>
      </c>
      <c r="V2287">
        <v>0</v>
      </c>
      <c r="W2287">
        <v>3</v>
      </c>
      <c r="X2287">
        <v>0</v>
      </c>
      <c r="Y2287">
        <v>1</v>
      </c>
      <c r="Z2287">
        <v>0</v>
      </c>
      <c r="AA2287">
        <v>0</v>
      </c>
      <c r="AB2287">
        <v>126</v>
      </c>
      <c r="AC2287">
        <v>1</v>
      </c>
      <c r="AD2287">
        <v>4</v>
      </c>
      <c r="AE2287">
        <v>0</v>
      </c>
      <c r="AF2287">
        <v>0</v>
      </c>
      <c r="AG2287">
        <v>0</v>
      </c>
      <c r="AH2287">
        <v>1</v>
      </c>
      <c r="AI2287">
        <v>14</v>
      </c>
      <c r="AJ2287">
        <v>0</v>
      </c>
      <c r="AK2287">
        <v>0</v>
      </c>
      <c r="AL2287">
        <v>5</v>
      </c>
      <c r="AM2287">
        <v>25</v>
      </c>
      <c r="AN2287">
        <v>0</v>
      </c>
      <c r="AO2287">
        <v>0</v>
      </c>
      <c r="AP2287">
        <v>2</v>
      </c>
      <c r="AQ2287">
        <v>1</v>
      </c>
      <c r="AR2287">
        <v>0</v>
      </c>
      <c r="AS2287">
        <v>0</v>
      </c>
      <c r="AT2287">
        <v>1</v>
      </c>
      <c r="AU2287">
        <v>2</v>
      </c>
      <c r="AV2287">
        <v>3</v>
      </c>
      <c r="AW2287">
        <v>4</v>
      </c>
      <c r="AX2287">
        <v>10</v>
      </c>
      <c r="AY2287">
        <v>28</v>
      </c>
      <c r="AZ2287">
        <v>20</v>
      </c>
      <c r="BA2287">
        <v>37</v>
      </c>
      <c r="BB2287">
        <v>1</v>
      </c>
      <c r="BC2287">
        <v>20</v>
      </c>
      <c r="BD2287">
        <v>0</v>
      </c>
      <c r="BE2287">
        <v>0</v>
      </c>
      <c r="BF2287">
        <v>2</v>
      </c>
      <c r="BG2287">
        <v>0</v>
      </c>
      <c r="BH2287">
        <v>1</v>
      </c>
      <c r="BI2287">
        <v>18</v>
      </c>
      <c r="BJ2287">
        <v>10</v>
      </c>
      <c r="BK2287">
        <v>0</v>
      </c>
      <c r="BL2287">
        <v>2</v>
      </c>
      <c r="BM2287">
        <v>0</v>
      </c>
      <c r="BN2287">
        <v>1</v>
      </c>
      <c r="BO2287">
        <v>27</v>
      </c>
      <c r="BP2287">
        <v>8</v>
      </c>
      <c r="BQ2287">
        <v>0</v>
      </c>
      <c r="BR2287">
        <v>0</v>
      </c>
      <c r="BS2287">
        <v>13</v>
      </c>
      <c r="BT2287">
        <v>229</v>
      </c>
      <c r="BU2287" t="s">
        <v>2269</v>
      </c>
    </row>
    <row r="2288" spans="1:73">
      <c r="A2288" t="s">
        <v>2234</v>
      </c>
      <c r="B2288" t="s">
        <v>2235</v>
      </c>
      <c r="C2288">
        <v>32</v>
      </c>
      <c r="D2288" t="s">
        <v>119</v>
      </c>
      <c r="E2288" t="s">
        <v>2241</v>
      </c>
      <c r="F2288" t="s">
        <v>92</v>
      </c>
      <c r="G2288">
        <v>0</v>
      </c>
      <c r="H2288">
        <v>2</v>
      </c>
      <c r="I2288">
        <v>1</v>
      </c>
      <c r="J2288">
        <v>0</v>
      </c>
      <c r="K2288">
        <v>0</v>
      </c>
      <c r="L2288">
        <v>4</v>
      </c>
      <c r="M2288">
        <v>0</v>
      </c>
      <c r="N2288">
        <v>4</v>
      </c>
      <c r="O2288">
        <v>0</v>
      </c>
      <c r="P2288">
        <v>0</v>
      </c>
      <c r="Q2288">
        <v>0</v>
      </c>
      <c r="R2288">
        <v>0</v>
      </c>
      <c r="S2288">
        <v>6</v>
      </c>
      <c r="T2288">
        <v>0</v>
      </c>
      <c r="U2288">
        <v>0</v>
      </c>
      <c r="V2288">
        <v>0</v>
      </c>
      <c r="W2288">
        <v>1</v>
      </c>
      <c r="X2288">
        <v>0</v>
      </c>
      <c r="Y2288">
        <v>0</v>
      </c>
      <c r="Z2288">
        <v>0</v>
      </c>
      <c r="AA2288">
        <v>0</v>
      </c>
      <c r="AB2288">
        <v>25</v>
      </c>
      <c r="AC2288">
        <v>0</v>
      </c>
      <c r="AD2288">
        <v>0</v>
      </c>
      <c r="AE2288">
        <v>1</v>
      </c>
      <c r="AF2288">
        <v>0</v>
      </c>
      <c r="AG2288">
        <v>0</v>
      </c>
      <c r="AH2288">
        <v>7</v>
      </c>
      <c r="AI2288">
        <v>0</v>
      </c>
      <c r="AJ2288">
        <v>0</v>
      </c>
      <c r="AK2288">
        <v>0</v>
      </c>
      <c r="AL2288">
        <v>1</v>
      </c>
      <c r="AM2288">
        <v>1</v>
      </c>
      <c r="AN2288">
        <v>0</v>
      </c>
      <c r="AO2288">
        <v>0</v>
      </c>
      <c r="AP2288">
        <v>0</v>
      </c>
      <c r="AQ2288">
        <v>1</v>
      </c>
      <c r="AR2288">
        <v>0</v>
      </c>
      <c r="AS2288">
        <v>0</v>
      </c>
      <c r="AT2288">
        <v>0</v>
      </c>
      <c r="AU2288">
        <v>3</v>
      </c>
      <c r="AV2288">
        <v>1</v>
      </c>
      <c r="AW2288">
        <v>1</v>
      </c>
      <c r="AX2288">
        <v>8</v>
      </c>
      <c r="AY2288">
        <v>6</v>
      </c>
      <c r="AZ2288">
        <v>4</v>
      </c>
      <c r="BA2288">
        <v>9</v>
      </c>
      <c r="BB2288">
        <v>0</v>
      </c>
      <c r="BC2288">
        <v>0</v>
      </c>
      <c r="BD2288">
        <v>0</v>
      </c>
      <c r="BE2288">
        <v>0</v>
      </c>
      <c r="BF2288">
        <v>0</v>
      </c>
      <c r="BG2288">
        <v>0</v>
      </c>
      <c r="BH2288">
        <v>0</v>
      </c>
      <c r="BI2288">
        <v>6</v>
      </c>
      <c r="BJ2288">
        <v>0</v>
      </c>
      <c r="BK2288">
        <v>0</v>
      </c>
      <c r="BL2288">
        <v>1</v>
      </c>
      <c r="BM2288">
        <v>0</v>
      </c>
      <c r="BN2288">
        <v>0</v>
      </c>
      <c r="BO2288">
        <v>8</v>
      </c>
      <c r="BP2288">
        <v>0</v>
      </c>
      <c r="BQ2288">
        <v>0</v>
      </c>
      <c r="BR2288">
        <v>0</v>
      </c>
      <c r="BS2288">
        <v>4</v>
      </c>
      <c r="BT2288">
        <v>36</v>
      </c>
      <c r="BU2288" t="s">
        <v>2270</v>
      </c>
    </row>
    <row r="2289" spans="1:73">
      <c r="A2289" t="s">
        <v>2234</v>
      </c>
      <c r="B2289" t="s">
        <v>2235</v>
      </c>
      <c r="C2289">
        <v>33</v>
      </c>
      <c r="D2289" t="s">
        <v>119</v>
      </c>
      <c r="E2289" t="s">
        <v>78</v>
      </c>
      <c r="F2289" t="s">
        <v>77</v>
      </c>
      <c r="G2289">
        <v>0</v>
      </c>
      <c r="H2289">
        <v>1</v>
      </c>
      <c r="I2289">
        <v>0</v>
      </c>
      <c r="J2289">
        <v>0</v>
      </c>
      <c r="K2289">
        <v>0</v>
      </c>
      <c r="L2289">
        <v>0</v>
      </c>
      <c r="M2289">
        <v>0</v>
      </c>
      <c r="N2289">
        <v>0</v>
      </c>
      <c r="O2289">
        <v>0</v>
      </c>
      <c r="P2289">
        <v>0</v>
      </c>
      <c r="Q2289">
        <v>0</v>
      </c>
      <c r="R2289">
        <v>0</v>
      </c>
      <c r="S2289">
        <v>1</v>
      </c>
      <c r="T2289">
        <v>0</v>
      </c>
      <c r="U2289">
        <v>0</v>
      </c>
      <c r="V2289">
        <v>0</v>
      </c>
      <c r="W2289">
        <v>1</v>
      </c>
      <c r="X2289">
        <v>0</v>
      </c>
      <c r="Y2289">
        <v>0</v>
      </c>
      <c r="Z2289">
        <v>0</v>
      </c>
      <c r="AA2289">
        <v>0</v>
      </c>
      <c r="AB2289">
        <v>3</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2</v>
      </c>
      <c r="AZ2289">
        <v>0</v>
      </c>
      <c r="BA2289">
        <v>0</v>
      </c>
      <c r="BB2289">
        <v>0</v>
      </c>
      <c r="BC2289">
        <v>1</v>
      </c>
      <c r="BD2289">
        <v>0</v>
      </c>
      <c r="BE2289">
        <v>0</v>
      </c>
      <c r="BF2289">
        <v>0</v>
      </c>
      <c r="BG2289">
        <v>0</v>
      </c>
      <c r="BH2289">
        <v>0</v>
      </c>
      <c r="BI2289">
        <v>0</v>
      </c>
      <c r="BJ2289">
        <v>1</v>
      </c>
      <c r="BK2289">
        <v>0</v>
      </c>
      <c r="BL2289">
        <v>0</v>
      </c>
      <c r="BM2289">
        <v>0</v>
      </c>
      <c r="BN2289">
        <v>0</v>
      </c>
      <c r="BO2289">
        <v>0</v>
      </c>
      <c r="BP2289">
        <v>0</v>
      </c>
      <c r="BQ2289">
        <v>0</v>
      </c>
      <c r="BR2289">
        <v>0</v>
      </c>
      <c r="BS2289">
        <v>1</v>
      </c>
      <c r="BT2289">
        <v>7</v>
      </c>
      <c r="BU2289" t="s">
        <v>2271</v>
      </c>
    </row>
    <row r="2290" spans="1:73">
      <c r="A2290" t="s">
        <v>2234</v>
      </c>
      <c r="B2290" t="s">
        <v>2235</v>
      </c>
      <c r="C2290">
        <v>34</v>
      </c>
      <c r="D2290" t="s">
        <v>119</v>
      </c>
      <c r="E2290" t="s">
        <v>2241</v>
      </c>
      <c r="F2290" t="s">
        <v>92</v>
      </c>
      <c r="G2290">
        <v>2</v>
      </c>
      <c r="H2290">
        <v>2</v>
      </c>
      <c r="I2290">
        <v>3</v>
      </c>
      <c r="J2290">
        <v>0</v>
      </c>
      <c r="K2290">
        <v>0</v>
      </c>
      <c r="L2290">
        <v>10</v>
      </c>
      <c r="M2290">
        <v>0</v>
      </c>
      <c r="N2290">
        <v>7</v>
      </c>
      <c r="O2290">
        <v>0</v>
      </c>
      <c r="P2290">
        <v>0</v>
      </c>
      <c r="Q2290">
        <v>1</v>
      </c>
      <c r="R2290">
        <v>2</v>
      </c>
      <c r="S2290">
        <v>19</v>
      </c>
      <c r="T2290">
        <v>2</v>
      </c>
      <c r="U2290">
        <v>0</v>
      </c>
      <c r="V2290">
        <v>0</v>
      </c>
      <c r="W2290">
        <v>1</v>
      </c>
      <c r="X2290">
        <v>1</v>
      </c>
      <c r="Y2290">
        <v>1</v>
      </c>
      <c r="Z2290">
        <v>0</v>
      </c>
      <c r="AA2290">
        <v>0</v>
      </c>
      <c r="AB2290">
        <v>44</v>
      </c>
      <c r="AC2290">
        <v>1</v>
      </c>
      <c r="AD2290">
        <v>0</v>
      </c>
      <c r="AE2290">
        <v>0</v>
      </c>
      <c r="AF2290">
        <v>0</v>
      </c>
      <c r="AG2290">
        <v>0</v>
      </c>
      <c r="AH2290">
        <v>0</v>
      </c>
      <c r="AI2290">
        <v>2</v>
      </c>
      <c r="AJ2290">
        <v>0</v>
      </c>
      <c r="AK2290">
        <v>0</v>
      </c>
      <c r="AL2290">
        <v>4</v>
      </c>
      <c r="AM2290">
        <v>3</v>
      </c>
      <c r="AN2290">
        <v>0</v>
      </c>
      <c r="AO2290">
        <v>0</v>
      </c>
      <c r="AP2290">
        <v>1</v>
      </c>
      <c r="AQ2290">
        <v>4</v>
      </c>
      <c r="AR2290">
        <v>1</v>
      </c>
      <c r="AS2290">
        <v>0</v>
      </c>
      <c r="AT2290">
        <v>1</v>
      </c>
      <c r="AU2290">
        <v>3</v>
      </c>
      <c r="AV2290">
        <v>1</v>
      </c>
      <c r="AW2290">
        <v>2</v>
      </c>
      <c r="AX2290">
        <v>7</v>
      </c>
      <c r="AY2290">
        <v>6</v>
      </c>
      <c r="AZ2290">
        <v>8</v>
      </c>
      <c r="BA2290">
        <v>15</v>
      </c>
      <c r="BB2290">
        <v>0</v>
      </c>
      <c r="BC2290">
        <v>4</v>
      </c>
      <c r="BD2290">
        <v>0</v>
      </c>
      <c r="BE2290">
        <v>0</v>
      </c>
      <c r="BF2290">
        <v>0</v>
      </c>
      <c r="BG2290">
        <v>0</v>
      </c>
      <c r="BH2290">
        <v>1</v>
      </c>
      <c r="BI2290">
        <v>11</v>
      </c>
      <c r="BJ2290">
        <v>0</v>
      </c>
      <c r="BK2290">
        <v>0</v>
      </c>
      <c r="BL2290">
        <v>2</v>
      </c>
      <c r="BM2290">
        <v>1</v>
      </c>
      <c r="BN2290">
        <v>2</v>
      </c>
      <c r="BO2290">
        <v>15</v>
      </c>
      <c r="BP2290">
        <v>2</v>
      </c>
      <c r="BQ2290">
        <v>0</v>
      </c>
      <c r="BR2290">
        <v>1</v>
      </c>
      <c r="BS2290">
        <v>8</v>
      </c>
      <c r="BT2290">
        <v>80</v>
      </c>
      <c r="BU2290" t="s">
        <v>2272</v>
      </c>
    </row>
    <row r="2291" spans="1:73">
      <c r="A2291" t="s">
        <v>2234</v>
      </c>
      <c r="B2291" t="s">
        <v>2235</v>
      </c>
      <c r="C2291">
        <v>35</v>
      </c>
      <c r="D2291" t="s">
        <v>119</v>
      </c>
      <c r="E2291" t="s">
        <v>2248</v>
      </c>
      <c r="F2291" t="s">
        <v>101</v>
      </c>
      <c r="G2291">
        <v>0</v>
      </c>
      <c r="H2291">
        <v>1</v>
      </c>
      <c r="I2291">
        <v>0</v>
      </c>
      <c r="J2291">
        <v>0</v>
      </c>
      <c r="K2291">
        <v>0</v>
      </c>
      <c r="L2291">
        <v>0</v>
      </c>
      <c r="M2291">
        <v>0</v>
      </c>
      <c r="N2291">
        <v>1</v>
      </c>
      <c r="O2291">
        <v>0</v>
      </c>
      <c r="P2291">
        <v>0</v>
      </c>
      <c r="Q2291">
        <v>0</v>
      </c>
      <c r="R2291">
        <v>0</v>
      </c>
      <c r="S2291">
        <v>2</v>
      </c>
      <c r="T2291">
        <v>0</v>
      </c>
      <c r="U2291">
        <v>0</v>
      </c>
      <c r="V2291">
        <v>0</v>
      </c>
      <c r="W2291">
        <v>1</v>
      </c>
      <c r="X2291">
        <v>0</v>
      </c>
      <c r="Y2291">
        <v>0</v>
      </c>
      <c r="Z2291">
        <v>0</v>
      </c>
      <c r="AA2291">
        <v>0</v>
      </c>
      <c r="AB2291">
        <v>3</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1</v>
      </c>
      <c r="BA2291">
        <v>0</v>
      </c>
      <c r="BB2291">
        <v>0</v>
      </c>
      <c r="BC2291">
        <v>0</v>
      </c>
      <c r="BD2291">
        <v>0</v>
      </c>
      <c r="BE2291">
        <v>0</v>
      </c>
      <c r="BF2291">
        <v>0</v>
      </c>
      <c r="BG2291">
        <v>0</v>
      </c>
      <c r="BH2291">
        <v>0</v>
      </c>
      <c r="BI2291">
        <v>0</v>
      </c>
      <c r="BJ2291">
        <v>0</v>
      </c>
      <c r="BK2291">
        <v>0</v>
      </c>
      <c r="BL2291">
        <v>0</v>
      </c>
      <c r="BM2291">
        <v>0</v>
      </c>
      <c r="BN2291">
        <v>0</v>
      </c>
      <c r="BO2291">
        <v>1</v>
      </c>
      <c r="BP2291">
        <v>0</v>
      </c>
      <c r="BQ2291">
        <v>0</v>
      </c>
      <c r="BR2291">
        <v>0</v>
      </c>
      <c r="BS2291">
        <v>1</v>
      </c>
      <c r="BT2291">
        <v>6</v>
      </c>
      <c r="BU2291" t="s">
        <v>2273</v>
      </c>
    </row>
    <row r="2292" spans="1:73">
      <c r="A2292" t="s">
        <v>2234</v>
      </c>
      <c r="B2292" t="s">
        <v>2235</v>
      </c>
      <c r="C2292">
        <v>36</v>
      </c>
      <c r="D2292" t="s">
        <v>119</v>
      </c>
      <c r="E2292" t="s">
        <v>2241</v>
      </c>
      <c r="F2292" t="s">
        <v>92</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1</v>
      </c>
      <c r="BT2292">
        <v>1</v>
      </c>
      <c r="BU2292" t="s">
        <v>477</v>
      </c>
    </row>
    <row r="2293" spans="1:73">
      <c r="A2293" t="s">
        <v>2234</v>
      </c>
      <c r="B2293" t="s">
        <v>2235</v>
      </c>
      <c r="C2293">
        <v>37</v>
      </c>
      <c r="D2293" t="s">
        <v>119</v>
      </c>
      <c r="E2293" t="s">
        <v>2248</v>
      </c>
      <c r="F2293" t="s">
        <v>101</v>
      </c>
      <c r="G2293">
        <v>0</v>
      </c>
      <c r="H2293">
        <v>1</v>
      </c>
      <c r="I2293">
        <v>1</v>
      </c>
      <c r="J2293">
        <v>0</v>
      </c>
      <c r="K2293">
        <v>0</v>
      </c>
      <c r="L2293">
        <v>0</v>
      </c>
      <c r="M2293">
        <v>0</v>
      </c>
      <c r="N2293">
        <v>1</v>
      </c>
      <c r="O2293">
        <v>0</v>
      </c>
      <c r="P2293">
        <v>0</v>
      </c>
      <c r="Q2293">
        <v>0</v>
      </c>
      <c r="R2293">
        <v>0</v>
      </c>
      <c r="S2293">
        <v>4</v>
      </c>
      <c r="T2293">
        <v>0</v>
      </c>
      <c r="U2293">
        <v>0</v>
      </c>
      <c r="V2293">
        <v>0</v>
      </c>
      <c r="W2293">
        <v>1</v>
      </c>
      <c r="X2293">
        <v>0</v>
      </c>
      <c r="Y2293">
        <v>0</v>
      </c>
      <c r="Z2293">
        <v>1</v>
      </c>
      <c r="AA2293">
        <v>0</v>
      </c>
      <c r="AB2293">
        <v>6</v>
      </c>
      <c r="AC2293">
        <v>0</v>
      </c>
      <c r="AD2293">
        <v>0</v>
      </c>
      <c r="AE2293">
        <v>0</v>
      </c>
      <c r="AF2293">
        <v>0</v>
      </c>
      <c r="AG2293">
        <v>0</v>
      </c>
      <c r="AH2293">
        <v>0</v>
      </c>
      <c r="AI2293">
        <v>0</v>
      </c>
      <c r="AJ2293">
        <v>0</v>
      </c>
      <c r="AK2293">
        <v>0</v>
      </c>
      <c r="AL2293">
        <v>0</v>
      </c>
      <c r="AM2293">
        <v>0</v>
      </c>
      <c r="AN2293">
        <v>0</v>
      </c>
      <c r="AO2293">
        <v>0</v>
      </c>
      <c r="AP2293">
        <v>0</v>
      </c>
      <c r="AQ2293">
        <v>1</v>
      </c>
      <c r="AR2293">
        <v>0</v>
      </c>
      <c r="AS2293">
        <v>0</v>
      </c>
      <c r="AT2293">
        <v>0</v>
      </c>
      <c r="AU2293">
        <v>0</v>
      </c>
      <c r="AV2293">
        <v>0</v>
      </c>
      <c r="AW2293">
        <v>1</v>
      </c>
      <c r="AX2293">
        <v>1</v>
      </c>
      <c r="AY2293">
        <v>1</v>
      </c>
      <c r="AZ2293">
        <v>2</v>
      </c>
      <c r="BA2293">
        <v>1</v>
      </c>
      <c r="BB2293">
        <v>0</v>
      </c>
      <c r="BC2293">
        <v>2</v>
      </c>
      <c r="BD2293">
        <v>0</v>
      </c>
      <c r="BE2293">
        <v>0</v>
      </c>
      <c r="BF2293">
        <v>0</v>
      </c>
      <c r="BG2293">
        <v>0</v>
      </c>
      <c r="BH2293">
        <v>0</v>
      </c>
      <c r="BI2293">
        <v>1</v>
      </c>
      <c r="BJ2293">
        <v>2</v>
      </c>
      <c r="BK2293">
        <v>0</v>
      </c>
      <c r="BL2293">
        <v>0</v>
      </c>
      <c r="BM2293">
        <v>1</v>
      </c>
      <c r="BN2293">
        <v>1</v>
      </c>
      <c r="BO2293">
        <v>2</v>
      </c>
      <c r="BP2293">
        <v>0</v>
      </c>
      <c r="BQ2293">
        <v>0</v>
      </c>
      <c r="BR2293">
        <v>0</v>
      </c>
      <c r="BS2293">
        <v>1</v>
      </c>
      <c r="BT2293">
        <v>10</v>
      </c>
      <c r="BU2293" t="s">
        <v>2274</v>
      </c>
    </row>
    <row r="2294" spans="1:73">
      <c r="A2294" t="s">
        <v>2234</v>
      </c>
      <c r="B2294" t="s">
        <v>2235</v>
      </c>
      <c r="C2294">
        <v>38</v>
      </c>
      <c r="D2294" t="s">
        <v>119</v>
      </c>
      <c r="E2294" t="s">
        <v>2241</v>
      </c>
      <c r="F2294" t="s">
        <v>92</v>
      </c>
      <c r="G2294">
        <v>2</v>
      </c>
      <c r="H2294">
        <v>5</v>
      </c>
      <c r="I2294">
        <v>4</v>
      </c>
      <c r="J2294">
        <v>0</v>
      </c>
      <c r="K2294">
        <v>0</v>
      </c>
      <c r="L2294">
        <v>17</v>
      </c>
      <c r="M2294">
        <v>1</v>
      </c>
      <c r="N2294">
        <v>19</v>
      </c>
      <c r="O2294">
        <v>5</v>
      </c>
      <c r="P2294">
        <v>0</v>
      </c>
      <c r="Q2294">
        <v>3</v>
      </c>
      <c r="R2294">
        <v>6</v>
      </c>
      <c r="S2294">
        <v>47</v>
      </c>
      <c r="T2294">
        <v>18</v>
      </c>
      <c r="U2294">
        <v>0</v>
      </c>
      <c r="V2294">
        <v>8</v>
      </c>
      <c r="W2294">
        <v>7</v>
      </c>
      <c r="X2294">
        <v>2</v>
      </c>
      <c r="Y2294">
        <v>0</v>
      </c>
      <c r="Z2294">
        <v>0</v>
      </c>
      <c r="AA2294">
        <v>0</v>
      </c>
      <c r="AB2294">
        <v>153</v>
      </c>
      <c r="AC2294">
        <v>0</v>
      </c>
      <c r="AD2294">
        <v>5</v>
      </c>
      <c r="AE2294">
        <v>0</v>
      </c>
      <c r="AF2294">
        <v>0</v>
      </c>
      <c r="AG2294">
        <v>0</v>
      </c>
      <c r="AH2294">
        <v>5</v>
      </c>
      <c r="AI2294">
        <v>18</v>
      </c>
      <c r="AJ2294">
        <v>0</v>
      </c>
      <c r="AK2294">
        <v>0</v>
      </c>
      <c r="AL2294">
        <v>1</v>
      </c>
      <c r="AM2294">
        <v>26</v>
      </c>
      <c r="AN2294">
        <v>0</v>
      </c>
      <c r="AO2294">
        <v>2</v>
      </c>
      <c r="AP2294">
        <v>1</v>
      </c>
      <c r="AQ2294">
        <v>2</v>
      </c>
      <c r="AR2294">
        <v>0</v>
      </c>
      <c r="AS2294">
        <v>0</v>
      </c>
      <c r="AT2294">
        <v>1</v>
      </c>
      <c r="AU2294">
        <v>1</v>
      </c>
      <c r="AV2294">
        <v>0</v>
      </c>
      <c r="AW2294">
        <v>4</v>
      </c>
      <c r="AX2294">
        <v>29</v>
      </c>
      <c r="AY2294">
        <v>36</v>
      </c>
      <c r="AZ2294">
        <v>32</v>
      </c>
      <c r="BA2294">
        <v>56</v>
      </c>
      <c r="BB2294">
        <v>2</v>
      </c>
      <c r="BC2294">
        <v>24</v>
      </c>
      <c r="BD2294">
        <v>1</v>
      </c>
      <c r="BE2294">
        <v>0</v>
      </c>
      <c r="BF2294">
        <v>0</v>
      </c>
      <c r="BG2294">
        <v>0</v>
      </c>
      <c r="BH2294">
        <v>0</v>
      </c>
      <c r="BI2294">
        <v>28</v>
      </c>
      <c r="BJ2294">
        <v>15</v>
      </c>
      <c r="BK2294">
        <v>0</v>
      </c>
      <c r="BL2294">
        <v>4</v>
      </c>
      <c r="BM2294">
        <v>1</v>
      </c>
      <c r="BN2294">
        <v>6</v>
      </c>
      <c r="BO2294">
        <v>35</v>
      </c>
      <c r="BP2294">
        <v>10</v>
      </c>
      <c r="BQ2294">
        <v>0</v>
      </c>
      <c r="BR2294">
        <v>11</v>
      </c>
      <c r="BS2294">
        <v>14</v>
      </c>
      <c r="BT2294">
        <v>225</v>
      </c>
      <c r="BU2294" t="s">
        <v>2275</v>
      </c>
    </row>
    <row r="2295" spans="1:73">
      <c r="A2295" t="s">
        <v>2234</v>
      </c>
      <c r="B2295" t="s">
        <v>2235</v>
      </c>
      <c r="C2295">
        <v>39</v>
      </c>
      <c r="D2295" t="s">
        <v>119</v>
      </c>
      <c r="E2295" t="s">
        <v>2248</v>
      </c>
      <c r="F2295" t="s">
        <v>101</v>
      </c>
      <c r="G2295">
        <v>0</v>
      </c>
      <c r="H2295">
        <v>0</v>
      </c>
      <c r="I2295">
        <v>0</v>
      </c>
      <c r="J2295">
        <v>0</v>
      </c>
      <c r="K2295">
        <v>0</v>
      </c>
      <c r="L2295">
        <v>3</v>
      </c>
      <c r="M2295">
        <v>0</v>
      </c>
      <c r="N2295">
        <v>4</v>
      </c>
      <c r="O2295">
        <v>0</v>
      </c>
      <c r="P2295">
        <v>0</v>
      </c>
      <c r="Q2295">
        <v>0</v>
      </c>
      <c r="R2295">
        <v>0</v>
      </c>
      <c r="S2295">
        <v>3</v>
      </c>
      <c r="T2295">
        <v>1</v>
      </c>
      <c r="U2295">
        <v>0</v>
      </c>
      <c r="V2295">
        <v>0</v>
      </c>
      <c r="W2295">
        <v>0</v>
      </c>
      <c r="X2295">
        <v>0</v>
      </c>
      <c r="Y2295">
        <v>0</v>
      </c>
      <c r="Z2295">
        <v>0</v>
      </c>
      <c r="AA2295">
        <v>0</v>
      </c>
      <c r="AB2295">
        <v>19</v>
      </c>
      <c r="AC2295">
        <v>0</v>
      </c>
      <c r="AD2295">
        <v>0</v>
      </c>
      <c r="AE2295">
        <v>0</v>
      </c>
      <c r="AF2295">
        <v>2</v>
      </c>
      <c r="AG2295">
        <v>0</v>
      </c>
      <c r="AH2295">
        <v>0</v>
      </c>
      <c r="AI2295">
        <v>0</v>
      </c>
      <c r="AJ2295">
        <v>0</v>
      </c>
      <c r="AK2295">
        <v>0</v>
      </c>
      <c r="AL2295">
        <v>1</v>
      </c>
      <c r="AM2295">
        <v>4</v>
      </c>
      <c r="AN2295">
        <v>0</v>
      </c>
      <c r="AO2295">
        <v>0</v>
      </c>
      <c r="AP2295">
        <v>0</v>
      </c>
      <c r="AQ2295">
        <v>2</v>
      </c>
      <c r="AR2295">
        <v>0</v>
      </c>
      <c r="AS2295">
        <v>0</v>
      </c>
      <c r="AT2295">
        <v>0</v>
      </c>
      <c r="AU2295">
        <v>0</v>
      </c>
      <c r="AV2295">
        <v>0</v>
      </c>
      <c r="AW2295">
        <v>0</v>
      </c>
      <c r="AX2295">
        <v>2</v>
      </c>
      <c r="AY2295">
        <v>3</v>
      </c>
      <c r="AZ2295">
        <v>7</v>
      </c>
      <c r="BA2295">
        <v>6</v>
      </c>
      <c r="BB2295">
        <v>0</v>
      </c>
      <c r="BC2295">
        <v>6</v>
      </c>
      <c r="BD2295">
        <v>0</v>
      </c>
      <c r="BE2295">
        <v>0</v>
      </c>
      <c r="BF2295">
        <v>0</v>
      </c>
      <c r="BG2295">
        <v>0</v>
      </c>
      <c r="BH2295">
        <v>0</v>
      </c>
      <c r="BI2295">
        <v>3</v>
      </c>
      <c r="BJ2295">
        <v>4</v>
      </c>
      <c r="BK2295">
        <v>0</v>
      </c>
      <c r="BL2295">
        <v>0</v>
      </c>
      <c r="BM2295">
        <v>1</v>
      </c>
      <c r="BN2295">
        <v>1</v>
      </c>
      <c r="BO2295">
        <v>7</v>
      </c>
      <c r="BP2295">
        <v>0</v>
      </c>
      <c r="BQ2295">
        <v>0</v>
      </c>
      <c r="BR2295">
        <v>1</v>
      </c>
      <c r="BS2295">
        <v>2</v>
      </c>
      <c r="BT2295">
        <v>33</v>
      </c>
      <c r="BU2295" t="s">
        <v>2276</v>
      </c>
    </row>
    <row r="2296" spans="1:73">
      <c r="A2296" t="s">
        <v>2234</v>
      </c>
      <c r="B2296" t="s">
        <v>2235</v>
      </c>
      <c r="C2296">
        <v>40</v>
      </c>
      <c r="D2296" t="s">
        <v>119</v>
      </c>
      <c r="E2296" t="s">
        <v>2241</v>
      </c>
      <c r="F2296" t="s">
        <v>92</v>
      </c>
      <c r="G2296">
        <v>0</v>
      </c>
      <c r="H2296">
        <v>0</v>
      </c>
      <c r="I2296">
        <v>1</v>
      </c>
      <c r="J2296">
        <v>0</v>
      </c>
      <c r="K2296">
        <v>0</v>
      </c>
      <c r="L2296">
        <v>0</v>
      </c>
      <c r="M2296">
        <v>0</v>
      </c>
      <c r="N2296">
        <v>0</v>
      </c>
      <c r="O2296">
        <v>0</v>
      </c>
      <c r="P2296">
        <v>0</v>
      </c>
      <c r="Q2296">
        <v>0</v>
      </c>
      <c r="R2296">
        <v>0</v>
      </c>
      <c r="S2296">
        <v>2</v>
      </c>
      <c r="T2296">
        <v>0</v>
      </c>
      <c r="U2296">
        <v>0</v>
      </c>
      <c r="V2296">
        <v>0</v>
      </c>
      <c r="W2296">
        <v>0</v>
      </c>
      <c r="X2296">
        <v>0</v>
      </c>
      <c r="Y2296">
        <v>0</v>
      </c>
      <c r="Z2296">
        <v>0</v>
      </c>
      <c r="AA2296">
        <v>0</v>
      </c>
      <c r="AB2296">
        <v>4</v>
      </c>
      <c r="AC2296">
        <v>0</v>
      </c>
      <c r="AD2296">
        <v>0</v>
      </c>
      <c r="AE2296">
        <v>0</v>
      </c>
      <c r="AF2296">
        <v>0</v>
      </c>
      <c r="AG2296">
        <v>0</v>
      </c>
      <c r="AH2296">
        <v>0</v>
      </c>
      <c r="AI2296">
        <v>1</v>
      </c>
      <c r="AJ2296">
        <v>0</v>
      </c>
      <c r="AK2296">
        <v>0</v>
      </c>
      <c r="AL2296">
        <v>1</v>
      </c>
      <c r="AM2296">
        <v>0</v>
      </c>
      <c r="AN2296">
        <v>0</v>
      </c>
      <c r="AO2296">
        <v>0</v>
      </c>
      <c r="AP2296">
        <v>0</v>
      </c>
      <c r="AQ2296">
        <v>0</v>
      </c>
      <c r="AR2296">
        <v>0</v>
      </c>
      <c r="AS2296">
        <v>0</v>
      </c>
      <c r="AT2296">
        <v>0</v>
      </c>
      <c r="AU2296">
        <v>0</v>
      </c>
      <c r="AV2296">
        <v>0</v>
      </c>
      <c r="AW2296">
        <v>1</v>
      </c>
      <c r="AX2296">
        <v>3</v>
      </c>
      <c r="AY2296">
        <v>1</v>
      </c>
      <c r="AZ2296">
        <v>3</v>
      </c>
      <c r="BA2296">
        <v>3</v>
      </c>
      <c r="BB2296">
        <v>0</v>
      </c>
      <c r="BC2296">
        <v>0</v>
      </c>
      <c r="BD2296">
        <v>0</v>
      </c>
      <c r="BE2296">
        <v>0</v>
      </c>
      <c r="BF2296">
        <v>0</v>
      </c>
      <c r="BG2296">
        <v>0</v>
      </c>
      <c r="BH2296">
        <v>0</v>
      </c>
      <c r="BI2296">
        <v>2</v>
      </c>
      <c r="BJ2296">
        <v>0</v>
      </c>
      <c r="BK2296">
        <v>0</v>
      </c>
      <c r="BL2296">
        <v>0</v>
      </c>
      <c r="BM2296">
        <v>0</v>
      </c>
      <c r="BN2296">
        <v>0</v>
      </c>
      <c r="BO2296">
        <v>3</v>
      </c>
      <c r="BP2296">
        <v>1</v>
      </c>
      <c r="BQ2296">
        <v>0</v>
      </c>
      <c r="BR2296">
        <v>0</v>
      </c>
      <c r="BS2296">
        <v>1</v>
      </c>
      <c r="BT2296">
        <v>7</v>
      </c>
      <c r="BU2296" t="s">
        <v>2277</v>
      </c>
    </row>
    <row r="2297" spans="1:73">
      <c r="A2297" t="s">
        <v>2234</v>
      </c>
      <c r="B2297" t="s">
        <v>2235</v>
      </c>
      <c r="C2297">
        <v>41</v>
      </c>
      <c r="D2297" t="s">
        <v>119</v>
      </c>
      <c r="E2297" t="s">
        <v>2248</v>
      </c>
      <c r="F2297" t="s">
        <v>101</v>
      </c>
      <c r="G2297">
        <v>0</v>
      </c>
      <c r="H2297">
        <v>8</v>
      </c>
      <c r="I2297">
        <v>5</v>
      </c>
      <c r="J2297">
        <v>0</v>
      </c>
      <c r="K2297">
        <v>0</v>
      </c>
      <c r="L2297">
        <v>16</v>
      </c>
      <c r="M2297">
        <v>0</v>
      </c>
      <c r="N2297">
        <v>23</v>
      </c>
      <c r="O2297">
        <v>5</v>
      </c>
      <c r="P2297">
        <v>0</v>
      </c>
      <c r="Q2297">
        <v>1</v>
      </c>
      <c r="R2297">
        <v>0</v>
      </c>
      <c r="S2297">
        <v>32</v>
      </c>
      <c r="T2297">
        <v>13</v>
      </c>
      <c r="U2297">
        <v>0</v>
      </c>
      <c r="V2297">
        <v>7</v>
      </c>
      <c r="W2297">
        <v>8</v>
      </c>
      <c r="X2297">
        <v>0</v>
      </c>
      <c r="Y2297">
        <v>1</v>
      </c>
      <c r="Z2297">
        <v>1</v>
      </c>
      <c r="AA2297">
        <v>0</v>
      </c>
      <c r="AB2297">
        <v>164</v>
      </c>
      <c r="AC2297">
        <v>1</v>
      </c>
      <c r="AD2297">
        <v>5</v>
      </c>
      <c r="AE2297">
        <v>1</v>
      </c>
      <c r="AF2297">
        <v>0</v>
      </c>
      <c r="AG2297">
        <v>0</v>
      </c>
      <c r="AH2297">
        <v>0</v>
      </c>
      <c r="AI2297">
        <v>8</v>
      </c>
      <c r="AJ2297">
        <v>0</v>
      </c>
      <c r="AK2297">
        <v>0</v>
      </c>
      <c r="AL2297">
        <v>2</v>
      </c>
      <c r="AM2297">
        <v>16</v>
      </c>
      <c r="AN2297">
        <v>0</v>
      </c>
      <c r="AO2297">
        <v>6</v>
      </c>
      <c r="AP2297">
        <v>3</v>
      </c>
      <c r="AQ2297">
        <v>7</v>
      </c>
      <c r="AR2297">
        <v>0</v>
      </c>
      <c r="AS2297">
        <v>0</v>
      </c>
      <c r="AT2297">
        <v>2</v>
      </c>
      <c r="AU2297">
        <v>1</v>
      </c>
      <c r="AV2297">
        <v>3</v>
      </c>
      <c r="AW2297">
        <v>4</v>
      </c>
      <c r="AX2297">
        <v>18</v>
      </c>
      <c r="AY2297">
        <v>43</v>
      </c>
      <c r="AZ2297">
        <v>37</v>
      </c>
      <c r="BA2297">
        <v>36</v>
      </c>
      <c r="BB2297">
        <v>5</v>
      </c>
      <c r="BC2297">
        <v>29</v>
      </c>
      <c r="BD2297">
        <v>0</v>
      </c>
      <c r="BE2297">
        <v>0</v>
      </c>
      <c r="BF2297">
        <v>1</v>
      </c>
      <c r="BG2297">
        <v>0</v>
      </c>
      <c r="BH2297">
        <v>0</v>
      </c>
      <c r="BI2297">
        <v>25</v>
      </c>
      <c r="BJ2297">
        <v>17</v>
      </c>
      <c r="BK2297">
        <v>0</v>
      </c>
      <c r="BL2297">
        <v>5</v>
      </c>
      <c r="BM2297">
        <v>2</v>
      </c>
      <c r="BN2297">
        <v>6</v>
      </c>
      <c r="BO2297">
        <v>44</v>
      </c>
      <c r="BP2297">
        <v>2</v>
      </c>
      <c r="BQ2297">
        <v>0</v>
      </c>
      <c r="BR2297">
        <v>12</v>
      </c>
      <c r="BS2297">
        <v>19</v>
      </c>
      <c r="BT2297">
        <v>263</v>
      </c>
      <c r="BU2297" t="s">
        <v>2278</v>
      </c>
    </row>
    <row r="2298" spans="1:73">
      <c r="A2298" t="s">
        <v>2234</v>
      </c>
      <c r="B2298" t="s">
        <v>2235</v>
      </c>
      <c r="C2298">
        <v>42</v>
      </c>
      <c r="D2298" t="s">
        <v>119</v>
      </c>
      <c r="E2298" t="s">
        <v>2243</v>
      </c>
      <c r="F2298" t="s">
        <v>92</v>
      </c>
      <c r="G2298">
        <v>0</v>
      </c>
      <c r="H2298">
        <v>0</v>
      </c>
      <c r="I2298">
        <v>1</v>
      </c>
      <c r="J2298">
        <v>0</v>
      </c>
      <c r="K2298">
        <v>0</v>
      </c>
      <c r="L2298">
        <v>0</v>
      </c>
      <c r="M2298">
        <v>0</v>
      </c>
      <c r="N2298">
        <v>2</v>
      </c>
      <c r="O2298">
        <v>0</v>
      </c>
      <c r="P2298">
        <v>0</v>
      </c>
      <c r="Q2298">
        <v>0</v>
      </c>
      <c r="R2298">
        <v>0</v>
      </c>
      <c r="S2298">
        <v>4</v>
      </c>
      <c r="T2298">
        <v>1</v>
      </c>
      <c r="U2298">
        <v>0</v>
      </c>
      <c r="V2298">
        <v>0</v>
      </c>
      <c r="W2298">
        <v>2</v>
      </c>
      <c r="X2298">
        <v>0</v>
      </c>
      <c r="Y2298">
        <v>0</v>
      </c>
      <c r="Z2298">
        <v>0</v>
      </c>
      <c r="AA2298">
        <v>0</v>
      </c>
      <c r="AB2298">
        <v>8</v>
      </c>
      <c r="AC2298">
        <v>0</v>
      </c>
      <c r="AD2298">
        <v>0</v>
      </c>
      <c r="AE2298">
        <v>0</v>
      </c>
      <c r="AF2298">
        <v>0</v>
      </c>
      <c r="AG2298">
        <v>0</v>
      </c>
      <c r="AH2298">
        <v>0</v>
      </c>
      <c r="AI2298">
        <v>1</v>
      </c>
      <c r="AJ2298">
        <v>0</v>
      </c>
      <c r="AK2298">
        <v>0</v>
      </c>
      <c r="AL2298">
        <v>0</v>
      </c>
      <c r="AM2298">
        <v>3</v>
      </c>
      <c r="AN2298">
        <v>0</v>
      </c>
      <c r="AO2298">
        <v>0</v>
      </c>
      <c r="AP2298">
        <v>0</v>
      </c>
      <c r="AQ2298">
        <v>2</v>
      </c>
      <c r="AR2298">
        <v>0</v>
      </c>
      <c r="AS2298">
        <v>0</v>
      </c>
      <c r="AT2298">
        <v>0</v>
      </c>
      <c r="AU2298">
        <v>0</v>
      </c>
      <c r="AV2298">
        <v>0</v>
      </c>
      <c r="AW2298">
        <v>1</v>
      </c>
      <c r="AX2298">
        <v>1</v>
      </c>
      <c r="AY2298">
        <v>0</v>
      </c>
      <c r="AZ2298">
        <v>4</v>
      </c>
      <c r="BA2298">
        <v>5</v>
      </c>
      <c r="BB2298">
        <v>0</v>
      </c>
      <c r="BC2298">
        <v>0</v>
      </c>
      <c r="BD2298">
        <v>0</v>
      </c>
      <c r="BE2298">
        <v>0</v>
      </c>
      <c r="BF2298">
        <v>0</v>
      </c>
      <c r="BG2298">
        <v>0</v>
      </c>
      <c r="BH2298">
        <v>0</v>
      </c>
      <c r="BI2298">
        <v>1</v>
      </c>
      <c r="BJ2298">
        <v>0</v>
      </c>
      <c r="BK2298">
        <v>0</v>
      </c>
      <c r="BL2298">
        <v>0</v>
      </c>
      <c r="BM2298">
        <v>0</v>
      </c>
      <c r="BN2298">
        <v>0</v>
      </c>
      <c r="BO2298">
        <v>4</v>
      </c>
      <c r="BP2298">
        <v>1</v>
      </c>
      <c r="BQ2298">
        <v>0</v>
      </c>
      <c r="BR2298">
        <v>0</v>
      </c>
      <c r="BS2298">
        <v>2</v>
      </c>
      <c r="BT2298">
        <v>12</v>
      </c>
      <c r="BU2298" t="s">
        <v>2279</v>
      </c>
    </row>
    <row r="2299" spans="1:73">
      <c r="A2299" t="s">
        <v>2234</v>
      </c>
      <c r="B2299" t="s">
        <v>2235</v>
      </c>
      <c r="C2299">
        <v>43</v>
      </c>
      <c r="D2299" t="s">
        <v>119</v>
      </c>
      <c r="E2299" t="s">
        <v>2248</v>
      </c>
      <c r="F2299" t="s">
        <v>101</v>
      </c>
      <c r="G2299">
        <v>0</v>
      </c>
      <c r="H2299">
        <v>0</v>
      </c>
      <c r="I2299">
        <v>0</v>
      </c>
      <c r="J2299">
        <v>0</v>
      </c>
      <c r="K2299">
        <v>0</v>
      </c>
      <c r="L2299">
        <v>1</v>
      </c>
      <c r="M2299">
        <v>0</v>
      </c>
      <c r="N2299">
        <v>3</v>
      </c>
      <c r="O2299">
        <v>0</v>
      </c>
      <c r="P2299">
        <v>0</v>
      </c>
      <c r="Q2299">
        <v>0</v>
      </c>
      <c r="R2299">
        <v>0</v>
      </c>
      <c r="S2299">
        <v>0</v>
      </c>
      <c r="T2299">
        <v>0</v>
      </c>
      <c r="U2299">
        <v>0</v>
      </c>
      <c r="V2299">
        <v>0</v>
      </c>
      <c r="W2299">
        <v>0</v>
      </c>
      <c r="X2299">
        <v>0</v>
      </c>
      <c r="Y2299">
        <v>0</v>
      </c>
      <c r="Z2299">
        <v>0</v>
      </c>
      <c r="AA2299">
        <v>0</v>
      </c>
      <c r="AB2299">
        <v>22</v>
      </c>
      <c r="AC2299">
        <v>0</v>
      </c>
      <c r="AD2299">
        <v>0</v>
      </c>
      <c r="AE2299">
        <v>0</v>
      </c>
      <c r="AF2299">
        <v>0</v>
      </c>
      <c r="AG2299">
        <v>0</v>
      </c>
      <c r="AH2299">
        <v>2</v>
      </c>
      <c r="AI2299">
        <v>0</v>
      </c>
      <c r="AJ2299">
        <v>0</v>
      </c>
      <c r="AK2299">
        <v>0</v>
      </c>
      <c r="AL2299">
        <v>0</v>
      </c>
      <c r="AM2299">
        <v>5</v>
      </c>
      <c r="AN2299">
        <v>0</v>
      </c>
      <c r="AO2299">
        <v>0</v>
      </c>
      <c r="AP2299">
        <v>3</v>
      </c>
      <c r="AQ2299">
        <v>0</v>
      </c>
      <c r="AR2299">
        <v>0</v>
      </c>
      <c r="AS2299">
        <v>0</v>
      </c>
      <c r="AT2299">
        <v>0</v>
      </c>
      <c r="AU2299">
        <v>0</v>
      </c>
      <c r="AV2299">
        <v>0</v>
      </c>
      <c r="AW2299">
        <v>0</v>
      </c>
      <c r="AX2299">
        <v>2</v>
      </c>
      <c r="AY2299">
        <v>8</v>
      </c>
      <c r="AZ2299">
        <v>7</v>
      </c>
      <c r="BA2299">
        <v>7</v>
      </c>
      <c r="BB2299">
        <v>0</v>
      </c>
      <c r="BC2299">
        <v>9</v>
      </c>
      <c r="BD2299">
        <v>0</v>
      </c>
      <c r="BE2299">
        <v>0</v>
      </c>
      <c r="BF2299">
        <v>0</v>
      </c>
      <c r="BG2299">
        <v>0</v>
      </c>
      <c r="BH2299">
        <v>0</v>
      </c>
      <c r="BI2299">
        <v>0</v>
      </c>
      <c r="BJ2299">
        <v>6</v>
      </c>
      <c r="BK2299">
        <v>0</v>
      </c>
      <c r="BL2299">
        <v>0</v>
      </c>
      <c r="BM2299">
        <v>0</v>
      </c>
      <c r="BN2299">
        <v>0</v>
      </c>
      <c r="BO2299">
        <v>9</v>
      </c>
      <c r="BP2299">
        <v>0</v>
      </c>
      <c r="BQ2299">
        <v>0</v>
      </c>
      <c r="BR2299">
        <v>0</v>
      </c>
      <c r="BS2299">
        <v>4</v>
      </c>
      <c r="BT2299">
        <v>40</v>
      </c>
      <c r="BU2299" t="s">
        <v>2280</v>
      </c>
    </row>
    <row r="2300" spans="1:73">
      <c r="A2300" t="s">
        <v>2234</v>
      </c>
      <c r="B2300" t="s">
        <v>2235</v>
      </c>
      <c r="C2300">
        <v>44</v>
      </c>
      <c r="D2300" t="s">
        <v>119</v>
      </c>
      <c r="E2300" t="s">
        <v>2243</v>
      </c>
      <c r="F2300" t="s">
        <v>92</v>
      </c>
      <c r="G2300">
        <v>0</v>
      </c>
      <c r="H2300">
        <v>20</v>
      </c>
      <c r="I2300">
        <v>6</v>
      </c>
      <c r="J2300">
        <v>0</v>
      </c>
      <c r="K2300">
        <v>0</v>
      </c>
      <c r="L2300">
        <v>14</v>
      </c>
      <c r="M2300">
        <v>0</v>
      </c>
      <c r="N2300">
        <v>29</v>
      </c>
      <c r="O2300">
        <v>1</v>
      </c>
      <c r="P2300">
        <v>0</v>
      </c>
      <c r="Q2300">
        <v>2</v>
      </c>
      <c r="R2300">
        <v>1</v>
      </c>
      <c r="S2300">
        <v>55</v>
      </c>
      <c r="T2300">
        <v>19</v>
      </c>
      <c r="U2300">
        <v>0</v>
      </c>
      <c r="V2300">
        <v>4</v>
      </c>
      <c r="W2300">
        <v>12</v>
      </c>
      <c r="X2300">
        <v>0</v>
      </c>
      <c r="Y2300">
        <v>1</v>
      </c>
      <c r="Z2300">
        <v>1</v>
      </c>
      <c r="AA2300">
        <v>0</v>
      </c>
      <c r="AB2300">
        <v>213</v>
      </c>
      <c r="AC2300">
        <v>0</v>
      </c>
      <c r="AD2300">
        <v>1</v>
      </c>
      <c r="AE2300">
        <v>1</v>
      </c>
      <c r="AF2300">
        <v>0</v>
      </c>
      <c r="AG2300">
        <v>0</v>
      </c>
      <c r="AH2300">
        <v>11</v>
      </c>
      <c r="AI2300">
        <v>19</v>
      </c>
      <c r="AJ2300">
        <v>0</v>
      </c>
      <c r="AK2300">
        <v>0</v>
      </c>
      <c r="AL2300">
        <v>5</v>
      </c>
      <c r="AM2300">
        <v>35</v>
      </c>
      <c r="AN2300">
        <v>0</v>
      </c>
      <c r="AO2300">
        <v>1</v>
      </c>
      <c r="AP2300">
        <v>2</v>
      </c>
      <c r="AQ2300">
        <v>8</v>
      </c>
      <c r="AR2300">
        <v>1</v>
      </c>
      <c r="AS2300">
        <v>0</v>
      </c>
      <c r="AT2300">
        <v>0</v>
      </c>
      <c r="AU2300">
        <v>3</v>
      </c>
      <c r="AV2300">
        <v>3</v>
      </c>
      <c r="AW2300">
        <v>3</v>
      </c>
      <c r="AX2300">
        <v>42</v>
      </c>
      <c r="AY2300">
        <v>43</v>
      </c>
      <c r="AZ2300">
        <v>49</v>
      </c>
      <c r="BA2300">
        <v>80</v>
      </c>
      <c r="BB2300">
        <v>8</v>
      </c>
      <c r="BC2300">
        <v>32</v>
      </c>
      <c r="BD2300">
        <v>0</v>
      </c>
      <c r="BE2300">
        <v>0</v>
      </c>
      <c r="BF2300">
        <v>0</v>
      </c>
      <c r="BG2300">
        <v>0</v>
      </c>
      <c r="BH2300">
        <v>1</v>
      </c>
      <c r="BI2300">
        <v>46</v>
      </c>
      <c r="BJ2300">
        <v>21</v>
      </c>
      <c r="BK2300">
        <v>0</v>
      </c>
      <c r="BL2300">
        <v>8</v>
      </c>
      <c r="BM2300">
        <v>1</v>
      </c>
      <c r="BN2300">
        <v>4</v>
      </c>
      <c r="BO2300">
        <v>55</v>
      </c>
      <c r="BP2300">
        <v>9</v>
      </c>
      <c r="BQ2300">
        <v>0</v>
      </c>
      <c r="BR2300">
        <v>15</v>
      </c>
      <c r="BS2300">
        <v>18</v>
      </c>
      <c r="BT2300">
        <v>303</v>
      </c>
      <c r="BU2300" t="s">
        <v>2281</v>
      </c>
    </row>
    <row r="2301" spans="1:73">
      <c r="A2301" t="s">
        <v>2234</v>
      </c>
      <c r="B2301" t="s">
        <v>2235</v>
      </c>
      <c r="C2301">
        <v>45</v>
      </c>
      <c r="D2301" t="s">
        <v>119</v>
      </c>
      <c r="E2301" t="s">
        <v>2245</v>
      </c>
      <c r="F2301" t="s">
        <v>101</v>
      </c>
      <c r="G2301">
        <v>0</v>
      </c>
      <c r="H2301">
        <v>14</v>
      </c>
      <c r="I2301">
        <v>2</v>
      </c>
      <c r="J2301">
        <v>0</v>
      </c>
      <c r="K2301">
        <v>0</v>
      </c>
      <c r="L2301">
        <v>10</v>
      </c>
      <c r="M2301">
        <v>0</v>
      </c>
      <c r="N2301">
        <v>18</v>
      </c>
      <c r="O2301">
        <v>0</v>
      </c>
      <c r="P2301">
        <v>0</v>
      </c>
      <c r="Q2301">
        <v>2</v>
      </c>
      <c r="R2301">
        <v>7</v>
      </c>
      <c r="S2301">
        <v>36</v>
      </c>
      <c r="T2301">
        <v>12</v>
      </c>
      <c r="U2301">
        <v>0</v>
      </c>
      <c r="V2301">
        <v>4</v>
      </c>
      <c r="W2301">
        <v>3</v>
      </c>
      <c r="X2301">
        <v>0</v>
      </c>
      <c r="Y2301">
        <v>2</v>
      </c>
      <c r="Z2301">
        <v>1</v>
      </c>
      <c r="AA2301">
        <v>0</v>
      </c>
      <c r="AB2301">
        <v>159</v>
      </c>
      <c r="AC2301">
        <v>1</v>
      </c>
      <c r="AD2301">
        <v>0</v>
      </c>
      <c r="AE2301">
        <v>0</v>
      </c>
      <c r="AF2301">
        <v>0</v>
      </c>
      <c r="AG2301">
        <v>0</v>
      </c>
      <c r="AH2301">
        <v>0</v>
      </c>
      <c r="AI2301">
        <v>13</v>
      </c>
      <c r="AJ2301">
        <v>0</v>
      </c>
      <c r="AK2301">
        <v>0</v>
      </c>
      <c r="AL2301">
        <v>2</v>
      </c>
      <c r="AM2301">
        <v>22</v>
      </c>
      <c r="AN2301">
        <v>0</v>
      </c>
      <c r="AO2301">
        <v>3</v>
      </c>
      <c r="AP2301">
        <v>5</v>
      </c>
      <c r="AQ2301">
        <v>3</v>
      </c>
      <c r="AR2301">
        <v>0</v>
      </c>
      <c r="AS2301">
        <v>0</v>
      </c>
      <c r="AT2301">
        <v>1</v>
      </c>
      <c r="AU2301">
        <v>7</v>
      </c>
      <c r="AV2301">
        <v>3</v>
      </c>
      <c r="AW2301">
        <v>2</v>
      </c>
      <c r="AX2301">
        <v>42</v>
      </c>
      <c r="AY2301">
        <v>38</v>
      </c>
      <c r="AZ2301">
        <v>31</v>
      </c>
      <c r="BA2301">
        <v>65</v>
      </c>
      <c r="BB2301">
        <v>7</v>
      </c>
      <c r="BC2301">
        <v>31</v>
      </c>
      <c r="BD2301">
        <v>0</v>
      </c>
      <c r="BE2301">
        <v>0</v>
      </c>
      <c r="BF2301">
        <v>0</v>
      </c>
      <c r="BG2301">
        <v>0</v>
      </c>
      <c r="BH2301">
        <v>2</v>
      </c>
      <c r="BI2301">
        <v>51</v>
      </c>
      <c r="BJ2301">
        <v>17</v>
      </c>
      <c r="BK2301">
        <v>0</v>
      </c>
      <c r="BL2301">
        <v>0</v>
      </c>
      <c r="BM2301">
        <v>4</v>
      </c>
      <c r="BN2301">
        <v>7</v>
      </c>
      <c r="BO2301">
        <v>40</v>
      </c>
      <c r="BP2301">
        <v>10</v>
      </c>
      <c r="BQ2301">
        <v>0</v>
      </c>
      <c r="BR2301">
        <v>24</v>
      </c>
      <c r="BS2301">
        <v>16</v>
      </c>
      <c r="BT2301">
        <v>236</v>
      </c>
      <c r="BU2301" t="s">
        <v>2282</v>
      </c>
    </row>
    <row r="2302" spans="1:73">
      <c r="A2302" t="s">
        <v>2234</v>
      </c>
      <c r="B2302" t="s">
        <v>2235</v>
      </c>
      <c r="C2302">
        <v>46</v>
      </c>
      <c r="D2302" t="s">
        <v>119</v>
      </c>
      <c r="E2302" t="s">
        <v>2241</v>
      </c>
      <c r="F2302" t="s">
        <v>92</v>
      </c>
      <c r="G2302">
        <v>2</v>
      </c>
      <c r="H2302">
        <v>12</v>
      </c>
      <c r="I2302">
        <v>6</v>
      </c>
      <c r="J2302">
        <v>0</v>
      </c>
      <c r="K2302">
        <v>0</v>
      </c>
      <c r="L2302">
        <v>15</v>
      </c>
      <c r="M2302">
        <v>0</v>
      </c>
      <c r="N2302">
        <v>28</v>
      </c>
      <c r="O2302">
        <v>0</v>
      </c>
      <c r="P2302">
        <v>0</v>
      </c>
      <c r="Q2302">
        <v>3</v>
      </c>
      <c r="R2302">
        <v>2</v>
      </c>
      <c r="S2302">
        <v>50</v>
      </c>
      <c r="T2302">
        <v>20</v>
      </c>
      <c r="U2302">
        <v>0</v>
      </c>
      <c r="V2302">
        <v>8</v>
      </c>
      <c r="W2302">
        <v>9</v>
      </c>
      <c r="X2302">
        <v>0</v>
      </c>
      <c r="Y2302">
        <v>2</v>
      </c>
      <c r="Z2302">
        <v>0</v>
      </c>
      <c r="AA2302">
        <v>0</v>
      </c>
      <c r="AB2302">
        <v>157</v>
      </c>
      <c r="AC2302">
        <v>2</v>
      </c>
      <c r="AD2302">
        <v>0</v>
      </c>
      <c r="AE2302">
        <v>0</v>
      </c>
      <c r="AF2302">
        <v>0</v>
      </c>
      <c r="AG2302">
        <v>0</v>
      </c>
      <c r="AH2302">
        <v>3</v>
      </c>
      <c r="AI2302">
        <v>18</v>
      </c>
      <c r="AJ2302">
        <v>0</v>
      </c>
      <c r="AK2302">
        <v>0</v>
      </c>
      <c r="AL2302">
        <v>2</v>
      </c>
      <c r="AM2302">
        <v>23</v>
      </c>
      <c r="AN2302">
        <v>0</v>
      </c>
      <c r="AO2302">
        <v>1</v>
      </c>
      <c r="AP2302">
        <v>2</v>
      </c>
      <c r="AQ2302">
        <v>8</v>
      </c>
      <c r="AR2302">
        <v>0</v>
      </c>
      <c r="AS2302">
        <v>0</v>
      </c>
      <c r="AT2302">
        <v>0</v>
      </c>
      <c r="AU2302">
        <v>4</v>
      </c>
      <c r="AV2302">
        <v>4</v>
      </c>
      <c r="AW2302">
        <v>6</v>
      </c>
      <c r="AX2302">
        <v>28</v>
      </c>
      <c r="AY2302">
        <v>29</v>
      </c>
      <c r="AZ2302">
        <v>35</v>
      </c>
      <c r="BA2302">
        <v>51</v>
      </c>
      <c r="BB2302">
        <v>2</v>
      </c>
      <c r="BC2302">
        <v>24</v>
      </c>
      <c r="BD2302">
        <v>0</v>
      </c>
      <c r="BE2302">
        <v>0</v>
      </c>
      <c r="BF2302">
        <v>1</v>
      </c>
      <c r="BG2302">
        <v>0</v>
      </c>
      <c r="BH2302">
        <v>0</v>
      </c>
      <c r="BI2302">
        <v>34</v>
      </c>
      <c r="BJ2302">
        <v>15</v>
      </c>
      <c r="BK2302">
        <v>0</v>
      </c>
      <c r="BL2302">
        <v>7</v>
      </c>
      <c r="BM2302">
        <v>2</v>
      </c>
      <c r="BN2302">
        <v>3</v>
      </c>
      <c r="BO2302">
        <v>45</v>
      </c>
      <c r="BP2302">
        <v>14</v>
      </c>
      <c r="BQ2302">
        <v>0</v>
      </c>
      <c r="BR2302">
        <v>7</v>
      </c>
      <c r="BS2302">
        <v>11</v>
      </c>
      <c r="BT2302">
        <v>240</v>
      </c>
      <c r="BU2302" t="s">
        <v>2283</v>
      </c>
    </row>
    <row r="2303" spans="1:73">
      <c r="A2303" t="s">
        <v>2234</v>
      </c>
      <c r="B2303" t="s">
        <v>2235</v>
      </c>
      <c r="C2303">
        <v>47</v>
      </c>
      <c r="D2303" t="s">
        <v>119</v>
      </c>
      <c r="E2303" t="s">
        <v>2243</v>
      </c>
      <c r="F2303" t="s">
        <v>92</v>
      </c>
      <c r="G2303">
        <v>0</v>
      </c>
      <c r="H2303">
        <v>1</v>
      </c>
      <c r="I2303">
        <v>0</v>
      </c>
      <c r="J2303">
        <v>0</v>
      </c>
      <c r="K2303">
        <v>0</v>
      </c>
      <c r="L2303">
        <v>3</v>
      </c>
      <c r="M2303">
        <v>0</v>
      </c>
      <c r="N2303">
        <v>0</v>
      </c>
      <c r="O2303">
        <v>0</v>
      </c>
      <c r="P2303">
        <v>0</v>
      </c>
      <c r="Q2303">
        <v>1</v>
      </c>
      <c r="R2303">
        <v>0</v>
      </c>
      <c r="S2303">
        <v>3</v>
      </c>
      <c r="T2303">
        <v>3</v>
      </c>
      <c r="U2303">
        <v>0</v>
      </c>
      <c r="V2303">
        <v>0</v>
      </c>
      <c r="W2303">
        <v>0</v>
      </c>
      <c r="X2303">
        <v>0</v>
      </c>
      <c r="Y2303">
        <v>0</v>
      </c>
      <c r="Z2303">
        <v>0</v>
      </c>
      <c r="AA2303">
        <v>0</v>
      </c>
      <c r="AB2303">
        <v>11</v>
      </c>
      <c r="AC2303">
        <v>0</v>
      </c>
      <c r="AD2303">
        <v>0</v>
      </c>
      <c r="AE2303">
        <v>0</v>
      </c>
      <c r="AF2303">
        <v>0</v>
      </c>
      <c r="AG2303">
        <v>0</v>
      </c>
      <c r="AH2303">
        <v>0</v>
      </c>
      <c r="AI2303">
        <v>0</v>
      </c>
      <c r="AJ2303">
        <v>0</v>
      </c>
      <c r="AK2303">
        <v>0</v>
      </c>
      <c r="AL2303">
        <v>1</v>
      </c>
      <c r="AM2303">
        <v>1</v>
      </c>
      <c r="AN2303">
        <v>0</v>
      </c>
      <c r="AO2303">
        <v>0</v>
      </c>
      <c r="AP2303">
        <v>0</v>
      </c>
      <c r="AQ2303">
        <v>0</v>
      </c>
      <c r="AR2303">
        <v>0</v>
      </c>
      <c r="AS2303">
        <v>0</v>
      </c>
      <c r="AT2303">
        <v>0</v>
      </c>
      <c r="AU2303">
        <v>1</v>
      </c>
      <c r="AV2303">
        <v>0</v>
      </c>
      <c r="AW2303">
        <v>0</v>
      </c>
      <c r="AX2303">
        <v>0</v>
      </c>
      <c r="AY2303">
        <v>2</v>
      </c>
      <c r="AZ2303">
        <v>1</v>
      </c>
      <c r="BA2303">
        <v>2</v>
      </c>
      <c r="BB2303">
        <v>0</v>
      </c>
      <c r="BC2303">
        <v>2</v>
      </c>
      <c r="BD2303">
        <v>0</v>
      </c>
      <c r="BE2303">
        <v>0</v>
      </c>
      <c r="BF2303">
        <v>0</v>
      </c>
      <c r="BG2303">
        <v>0</v>
      </c>
      <c r="BH2303">
        <v>0</v>
      </c>
      <c r="BI2303">
        <v>0</v>
      </c>
      <c r="BJ2303">
        <v>1</v>
      </c>
      <c r="BK2303">
        <v>0</v>
      </c>
      <c r="BL2303">
        <v>0</v>
      </c>
      <c r="BM2303">
        <v>0</v>
      </c>
      <c r="BN2303">
        <v>0</v>
      </c>
      <c r="BO2303">
        <v>2</v>
      </c>
      <c r="BP2303">
        <v>0</v>
      </c>
      <c r="BQ2303">
        <v>0</v>
      </c>
      <c r="BR2303">
        <v>0</v>
      </c>
      <c r="BS2303">
        <v>1</v>
      </c>
      <c r="BT2303">
        <v>22</v>
      </c>
      <c r="BU2303" t="s">
        <v>2284</v>
      </c>
    </row>
    <row r="2304" spans="1:73">
      <c r="A2304" t="s">
        <v>2234</v>
      </c>
      <c r="B2304" t="s">
        <v>2235</v>
      </c>
      <c r="C2304">
        <v>48</v>
      </c>
      <c r="D2304" t="s">
        <v>119</v>
      </c>
      <c r="E2304" t="s">
        <v>2241</v>
      </c>
      <c r="F2304" t="s">
        <v>92</v>
      </c>
      <c r="G2304">
        <v>11</v>
      </c>
      <c r="H2304">
        <v>16</v>
      </c>
      <c r="I2304">
        <v>26</v>
      </c>
      <c r="J2304">
        <v>1</v>
      </c>
      <c r="K2304">
        <v>0</v>
      </c>
      <c r="L2304">
        <v>27</v>
      </c>
      <c r="M2304">
        <v>0</v>
      </c>
      <c r="N2304">
        <v>38</v>
      </c>
      <c r="O2304">
        <v>13</v>
      </c>
      <c r="P2304">
        <v>4</v>
      </c>
      <c r="Q2304">
        <v>7</v>
      </c>
      <c r="R2304">
        <v>4</v>
      </c>
      <c r="S2304">
        <v>88</v>
      </c>
      <c r="T2304">
        <v>17</v>
      </c>
      <c r="U2304">
        <v>0</v>
      </c>
      <c r="V2304">
        <v>10</v>
      </c>
      <c r="W2304">
        <v>16</v>
      </c>
      <c r="X2304">
        <v>2</v>
      </c>
      <c r="Y2304">
        <v>0</v>
      </c>
      <c r="Z2304">
        <v>2</v>
      </c>
      <c r="AA2304">
        <v>0</v>
      </c>
      <c r="AB2304">
        <v>259</v>
      </c>
      <c r="AC2304">
        <v>4</v>
      </c>
      <c r="AD2304">
        <v>5</v>
      </c>
      <c r="AE2304">
        <v>4</v>
      </c>
      <c r="AF2304">
        <v>0</v>
      </c>
      <c r="AG2304">
        <v>1</v>
      </c>
      <c r="AH2304">
        <v>10</v>
      </c>
      <c r="AI2304">
        <v>25</v>
      </c>
      <c r="AJ2304">
        <v>0</v>
      </c>
      <c r="AK2304">
        <v>1</v>
      </c>
      <c r="AL2304">
        <v>7</v>
      </c>
      <c r="AM2304">
        <v>26</v>
      </c>
      <c r="AN2304">
        <v>0</v>
      </c>
      <c r="AO2304">
        <v>5</v>
      </c>
      <c r="AP2304">
        <v>4</v>
      </c>
      <c r="AQ2304">
        <v>10</v>
      </c>
      <c r="AR2304">
        <v>4</v>
      </c>
      <c r="AS2304">
        <v>0</v>
      </c>
      <c r="AT2304">
        <v>8</v>
      </c>
      <c r="AU2304">
        <v>28</v>
      </c>
      <c r="AV2304">
        <v>6</v>
      </c>
      <c r="AW2304">
        <v>17</v>
      </c>
      <c r="AX2304">
        <v>58</v>
      </c>
      <c r="AY2304">
        <v>51</v>
      </c>
      <c r="AZ2304">
        <v>29</v>
      </c>
      <c r="BA2304">
        <v>87</v>
      </c>
      <c r="BB2304">
        <v>12</v>
      </c>
      <c r="BC2304">
        <v>37</v>
      </c>
      <c r="BD2304">
        <v>1</v>
      </c>
      <c r="BE2304">
        <v>2</v>
      </c>
      <c r="BF2304">
        <v>1</v>
      </c>
      <c r="BG2304">
        <v>0</v>
      </c>
      <c r="BH2304">
        <v>24</v>
      </c>
      <c r="BI2304">
        <v>76</v>
      </c>
      <c r="BJ2304">
        <v>20</v>
      </c>
      <c r="BK2304">
        <v>1</v>
      </c>
      <c r="BL2304">
        <v>7</v>
      </c>
      <c r="BM2304">
        <v>4</v>
      </c>
      <c r="BN2304">
        <v>9</v>
      </c>
      <c r="BO2304">
        <v>72</v>
      </c>
      <c r="BP2304">
        <v>15</v>
      </c>
      <c r="BQ2304">
        <v>0</v>
      </c>
      <c r="BR2304">
        <v>4</v>
      </c>
      <c r="BS2304">
        <v>22</v>
      </c>
      <c r="BT2304">
        <v>443</v>
      </c>
      <c r="BU2304" t="s">
        <v>2285</v>
      </c>
    </row>
    <row r="2305" spans="1:73">
      <c r="A2305" t="s">
        <v>2234</v>
      </c>
      <c r="B2305" t="s">
        <v>2235</v>
      </c>
      <c r="C2305">
        <v>49</v>
      </c>
      <c r="D2305" t="s">
        <v>119</v>
      </c>
      <c r="E2305" t="s">
        <v>2245</v>
      </c>
      <c r="F2305" t="s">
        <v>101</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4</v>
      </c>
      <c r="AC2305">
        <v>0</v>
      </c>
      <c r="AD2305">
        <v>0</v>
      </c>
      <c r="AE2305">
        <v>0</v>
      </c>
      <c r="AF2305">
        <v>0</v>
      </c>
      <c r="AG2305">
        <v>0</v>
      </c>
      <c r="AH2305">
        <v>1</v>
      </c>
      <c r="AI2305">
        <v>0</v>
      </c>
      <c r="AJ2305">
        <v>0</v>
      </c>
      <c r="AK2305">
        <v>0</v>
      </c>
      <c r="AL2305">
        <v>0</v>
      </c>
      <c r="AM2305">
        <v>1</v>
      </c>
      <c r="AN2305">
        <v>0</v>
      </c>
      <c r="AO2305">
        <v>0</v>
      </c>
      <c r="AP2305">
        <v>0</v>
      </c>
      <c r="AQ2305">
        <v>0</v>
      </c>
      <c r="AR2305">
        <v>0</v>
      </c>
      <c r="AS2305">
        <v>0</v>
      </c>
      <c r="AT2305">
        <v>0</v>
      </c>
      <c r="AU2305">
        <v>0</v>
      </c>
      <c r="AV2305">
        <v>0</v>
      </c>
      <c r="AW2305">
        <v>0</v>
      </c>
      <c r="AX2305">
        <v>2</v>
      </c>
      <c r="AY2305">
        <v>0</v>
      </c>
      <c r="AZ2305">
        <v>1</v>
      </c>
      <c r="BA2305">
        <v>3</v>
      </c>
      <c r="BB2305">
        <v>0</v>
      </c>
      <c r="BC2305">
        <v>0</v>
      </c>
      <c r="BD2305">
        <v>0</v>
      </c>
      <c r="BE2305">
        <v>0</v>
      </c>
      <c r="BF2305">
        <v>0</v>
      </c>
      <c r="BG2305">
        <v>0</v>
      </c>
      <c r="BH2305">
        <v>0</v>
      </c>
      <c r="BI2305">
        <v>3</v>
      </c>
      <c r="BJ2305">
        <v>0</v>
      </c>
      <c r="BK2305">
        <v>0</v>
      </c>
      <c r="BL2305">
        <v>0</v>
      </c>
      <c r="BM2305">
        <v>0</v>
      </c>
      <c r="BN2305">
        <v>0</v>
      </c>
      <c r="BO2305">
        <v>2</v>
      </c>
      <c r="BP2305">
        <v>0</v>
      </c>
      <c r="BQ2305">
        <v>0</v>
      </c>
      <c r="BR2305">
        <v>1</v>
      </c>
      <c r="BS2305">
        <v>1</v>
      </c>
      <c r="BT2305">
        <v>6</v>
      </c>
      <c r="BU2305" t="s">
        <v>2286</v>
      </c>
    </row>
    <row r="2306" spans="1:73">
      <c r="A2306" t="s">
        <v>2234</v>
      </c>
      <c r="B2306" t="s">
        <v>2235</v>
      </c>
      <c r="C2306">
        <v>50</v>
      </c>
      <c r="D2306" t="s">
        <v>119</v>
      </c>
      <c r="E2306" t="s">
        <v>2241</v>
      </c>
      <c r="F2306" t="s">
        <v>92</v>
      </c>
      <c r="G2306">
        <v>0</v>
      </c>
      <c r="H2306">
        <v>0</v>
      </c>
      <c r="I2306">
        <v>2</v>
      </c>
      <c r="J2306">
        <v>0</v>
      </c>
      <c r="K2306">
        <v>0</v>
      </c>
      <c r="L2306">
        <v>3</v>
      </c>
      <c r="M2306">
        <v>0</v>
      </c>
      <c r="N2306">
        <v>5</v>
      </c>
      <c r="O2306">
        <v>0</v>
      </c>
      <c r="P2306">
        <v>0</v>
      </c>
      <c r="Q2306">
        <v>2</v>
      </c>
      <c r="R2306">
        <v>0</v>
      </c>
      <c r="S2306">
        <v>11</v>
      </c>
      <c r="T2306">
        <v>0</v>
      </c>
      <c r="U2306">
        <v>0</v>
      </c>
      <c r="V2306">
        <v>0</v>
      </c>
      <c r="W2306">
        <v>0</v>
      </c>
      <c r="X2306">
        <v>0</v>
      </c>
      <c r="Y2306">
        <v>0</v>
      </c>
      <c r="Z2306">
        <v>0</v>
      </c>
      <c r="AA2306">
        <v>0</v>
      </c>
      <c r="AB2306">
        <v>22</v>
      </c>
      <c r="AC2306">
        <v>0</v>
      </c>
      <c r="AD2306">
        <v>0</v>
      </c>
      <c r="AE2306">
        <v>0</v>
      </c>
      <c r="AF2306">
        <v>0</v>
      </c>
      <c r="AG2306">
        <v>0</v>
      </c>
      <c r="AH2306">
        <v>2</v>
      </c>
      <c r="AI2306">
        <v>1</v>
      </c>
      <c r="AJ2306">
        <v>0</v>
      </c>
      <c r="AK2306">
        <v>0</v>
      </c>
      <c r="AL2306">
        <v>6</v>
      </c>
      <c r="AM2306">
        <v>4</v>
      </c>
      <c r="AN2306">
        <v>0</v>
      </c>
      <c r="AO2306">
        <v>0</v>
      </c>
      <c r="AP2306">
        <v>2</v>
      </c>
      <c r="AQ2306">
        <v>1</v>
      </c>
      <c r="AR2306">
        <v>0</v>
      </c>
      <c r="AS2306">
        <v>0</v>
      </c>
      <c r="AT2306">
        <v>0</v>
      </c>
      <c r="AU2306">
        <v>2</v>
      </c>
      <c r="AV2306">
        <v>0</v>
      </c>
      <c r="AW2306">
        <v>2</v>
      </c>
      <c r="AX2306">
        <v>5</v>
      </c>
      <c r="AY2306">
        <v>5</v>
      </c>
      <c r="AZ2306">
        <v>5</v>
      </c>
      <c r="BA2306">
        <v>10</v>
      </c>
      <c r="BB2306">
        <v>0</v>
      </c>
      <c r="BC2306">
        <v>4</v>
      </c>
      <c r="BD2306">
        <v>0</v>
      </c>
      <c r="BE2306">
        <v>0</v>
      </c>
      <c r="BF2306">
        <v>0</v>
      </c>
      <c r="BG2306">
        <v>0</v>
      </c>
      <c r="BH2306">
        <v>0</v>
      </c>
      <c r="BI2306">
        <v>4</v>
      </c>
      <c r="BJ2306">
        <v>2</v>
      </c>
      <c r="BK2306">
        <v>0</v>
      </c>
      <c r="BL2306">
        <v>0</v>
      </c>
      <c r="BM2306">
        <v>0</v>
      </c>
      <c r="BN2306">
        <v>0</v>
      </c>
      <c r="BO2306">
        <v>7</v>
      </c>
      <c r="BP2306">
        <v>0</v>
      </c>
      <c r="BQ2306">
        <v>0</v>
      </c>
      <c r="BR2306">
        <v>2</v>
      </c>
      <c r="BS2306">
        <v>3</v>
      </c>
      <c r="BT2306">
        <v>40</v>
      </c>
      <c r="BU2306" t="s">
        <v>2287</v>
      </c>
    </row>
    <row r="2307" spans="1:73">
      <c r="A2307" t="s">
        <v>2234</v>
      </c>
      <c r="B2307" t="s">
        <v>2235</v>
      </c>
      <c r="C2307">
        <v>51</v>
      </c>
      <c r="D2307" t="s">
        <v>119</v>
      </c>
      <c r="E2307" t="s">
        <v>2245</v>
      </c>
      <c r="F2307" t="s">
        <v>101</v>
      </c>
      <c r="G2307">
        <v>0</v>
      </c>
      <c r="H2307">
        <v>3</v>
      </c>
      <c r="I2307">
        <v>4</v>
      </c>
      <c r="J2307">
        <v>0</v>
      </c>
      <c r="K2307">
        <v>0</v>
      </c>
      <c r="L2307">
        <v>7</v>
      </c>
      <c r="M2307">
        <v>0</v>
      </c>
      <c r="N2307">
        <v>8</v>
      </c>
      <c r="O2307">
        <v>0</v>
      </c>
      <c r="P2307">
        <v>0</v>
      </c>
      <c r="Q2307">
        <v>3</v>
      </c>
      <c r="R2307">
        <v>1</v>
      </c>
      <c r="S2307">
        <v>15</v>
      </c>
      <c r="T2307">
        <v>7</v>
      </c>
      <c r="U2307">
        <v>2</v>
      </c>
      <c r="V2307">
        <v>0</v>
      </c>
      <c r="W2307">
        <v>0</v>
      </c>
      <c r="X2307">
        <v>0</v>
      </c>
      <c r="Y2307">
        <v>0</v>
      </c>
      <c r="Z2307">
        <v>0</v>
      </c>
      <c r="AA2307">
        <v>0</v>
      </c>
      <c r="AB2307">
        <v>53</v>
      </c>
      <c r="AC2307">
        <v>0</v>
      </c>
      <c r="AD2307">
        <v>0</v>
      </c>
      <c r="AE2307">
        <v>0</v>
      </c>
      <c r="AF2307">
        <v>0</v>
      </c>
      <c r="AG2307">
        <v>0</v>
      </c>
      <c r="AH2307">
        <v>0</v>
      </c>
      <c r="AI2307">
        <v>2</v>
      </c>
      <c r="AJ2307">
        <v>0</v>
      </c>
      <c r="AK2307">
        <v>0</v>
      </c>
      <c r="AL2307">
        <v>0</v>
      </c>
      <c r="AM2307">
        <v>8</v>
      </c>
      <c r="AN2307">
        <v>0</v>
      </c>
      <c r="AO2307">
        <v>1</v>
      </c>
      <c r="AP2307">
        <v>0</v>
      </c>
      <c r="AQ2307">
        <v>1</v>
      </c>
      <c r="AR2307">
        <v>0</v>
      </c>
      <c r="AS2307">
        <v>0</v>
      </c>
      <c r="AT2307">
        <v>0</v>
      </c>
      <c r="AU2307">
        <v>2</v>
      </c>
      <c r="AV2307">
        <v>0</v>
      </c>
      <c r="AW2307">
        <v>2</v>
      </c>
      <c r="AX2307">
        <v>7</v>
      </c>
      <c r="AY2307">
        <v>15</v>
      </c>
      <c r="AZ2307">
        <v>7</v>
      </c>
      <c r="BA2307">
        <v>15</v>
      </c>
      <c r="BB2307">
        <v>3</v>
      </c>
      <c r="BC2307">
        <v>3</v>
      </c>
      <c r="BD2307">
        <v>0</v>
      </c>
      <c r="BE2307">
        <v>0</v>
      </c>
      <c r="BF2307">
        <v>0</v>
      </c>
      <c r="BG2307">
        <v>0</v>
      </c>
      <c r="BH2307">
        <v>0</v>
      </c>
      <c r="BI2307">
        <v>10</v>
      </c>
      <c r="BJ2307">
        <v>0</v>
      </c>
      <c r="BK2307">
        <v>0</v>
      </c>
      <c r="BL2307">
        <v>4</v>
      </c>
      <c r="BM2307">
        <v>0</v>
      </c>
      <c r="BN2307">
        <v>3</v>
      </c>
      <c r="BO2307">
        <v>11</v>
      </c>
      <c r="BP2307">
        <v>0</v>
      </c>
      <c r="BQ2307">
        <v>0</v>
      </c>
      <c r="BR2307">
        <v>6</v>
      </c>
      <c r="BS2307">
        <v>4</v>
      </c>
      <c r="BT2307">
        <v>87</v>
      </c>
      <c r="BU2307" t="s">
        <v>2288</v>
      </c>
    </row>
    <row r="2308" spans="1:73">
      <c r="A2308" t="s">
        <v>2234</v>
      </c>
      <c r="B2308" t="s">
        <v>2235</v>
      </c>
      <c r="C2308">
        <v>52</v>
      </c>
      <c r="D2308" t="s">
        <v>119</v>
      </c>
      <c r="E2308" t="s">
        <v>2241</v>
      </c>
      <c r="F2308" t="s">
        <v>92</v>
      </c>
      <c r="G2308">
        <v>0</v>
      </c>
      <c r="H2308">
        <v>1</v>
      </c>
      <c r="I2308">
        <v>6</v>
      </c>
      <c r="J2308">
        <v>1</v>
      </c>
      <c r="K2308">
        <v>0</v>
      </c>
      <c r="L2308">
        <v>8</v>
      </c>
      <c r="M2308">
        <v>0</v>
      </c>
      <c r="N2308">
        <v>7</v>
      </c>
      <c r="O2308">
        <v>0</v>
      </c>
      <c r="P2308">
        <v>0</v>
      </c>
      <c r="Q2308">
        <v>0</v>
      </c>
      <c r="R2308">
        <v>0</v>
      </c>
      <c r="S2308">
        <v>24</v>
      </c>
      <c r="T2308">
        <v>10</v>
      </c>
      <c r="U2308">
        <v>0</v>
      </c>
      <c r="V2308">
        <v>4</v>
      </c>
      <c r="W2308">
        <v>3</v>
      </c>
      <c r="X2308">
        <v>0</v>
      </c>
      <c r="Y2308">
        <v>0</v>
      </c>
      <c r="Z2308">
        <v>0</v>
      </c>
      <c r="AA2308">
        <v>0</v>
      </c>
      <c r="AB2308">
        <v>63</v>
      </c>
      <c r="AC2308">
        <v>3</v>
      </c>
      <c r="AD2308">
        <v>0</v>
      </c>
      <c r="AE2308">
        <v>0</v>
      </c>
      <c r="AF2308">
        <v>0</v>
      </c>
      <c r="AG2308">
        <v>0</v>
      </c>
      <c r="AH2308">
        <v>1</v>
      </c>
      <c r="AI2308">
        <v>11</v>
      </c>
      <c r="AJ2308">
        <v>0</v>
      </c>
      <c r="AK2308">
        <v>2</v>
      </c>
      <c r="AL2308">
        <v>1</v>
      </c>
      <c r="AM2308">
        <v>3</v>
      </c>
      <c r="AN2308">
        <v>0</v>
      </c>
      <c r="AO2308">
        <v>0</v>
      </c>
      <c r="AP2308">
        <v>1</v>
      </c>
      <c r="AQ2308">
        <v>1</v>
      </c>
      <c r="AR2308">
        <v>3</v>
      </c>
      <c r="AS2308">
        <v>0</v>
      </c>
      <c r="AT2308">
        <v>3</v>
      </c>
      <c r="AU2308">
        <v>1</v>
      </c>
      <c r="AV2308">
        <v>0</v>
      </c>
      <c r="AW2308">
        <v>3</v>
      </c>
      <c r="AX2308">
        <v>14</v>
      </c>
      <c r="AY2308">
        <v>11</v>
      </c>
      <c r="AZ2308">
        <v>10</v>
      </c>
      <c r="BA2308">
        <v>19</v>
      </c>
      <c r="BB2308">
        <v>1</v>
      </c>
      <c r="BC2308">
        <v>12</v>
      </c>
      <c r="BD2308">
        <v>0</v>
      </c>
      <c r="BE2308">
        <v>2</v>
      </c>
      <c r="BF2308">
        <v>0</v>
      </c>
      <c r="BG2308">
        <v>0</v>
      </c>
      <c r="BH2308">
        <v>0</v>
      </c>
      <c r="BI2308">
        <v>15</v>
      </c>
      <c r="BJ2308">
        <v>5</v>
      </c>
      <c r="BK2308">
        <v>0</v>
      </c>
      <c r="BL2308">
        <v>3</v>
      </c>
      <c r="BM2308">
        <v>0</v>
      </c>
      <c r="BN2308">
        <v>4</v>
      </c>
      <c r="BO2308">
        <v>15</v>
      </c>
      <c r="BP2308">
        <v>5</v>
      </c>
      <c r="BQ2308">
        <v>0</v>
      </c>
      <c r="BR2308">
        <v>7</v>
      </c>
      <c r="BS2308">
        <v>7</v>
      </c>
      <c r="BT2308">
        <v>99</v>
      </c>
      <c r="BU2308" t="s">
        <v>2289</v>
      </c>
    </row>
    <row r="2309" spans="1:73">
      <c r="A2309" t="s">
        <v>2234</v>
      </c>
      <c r="B2309" t="s">
        <v>2235</v>
      </c>
      <c r="C2309">
        <v>53</v>
      </c>
      <c r="D2309" t="s">
        <v>119</v>
      </c>
      <c r="E2309" t="s">
        <v>245</v>
      </c>
      <c r="F2309" t="s">
        <v>184</v>
      </c>
      <c r="G2309">
        <v>0</v>
      </c>
      <c r="H2309">
        <v>5</v>
      </c>
      <c r="I2309">
        <v>0</v>
      </c>
      <c r="J2309">
        <v>0</v>
      </c>
      <c r="K2309">
        <v>0</v>
      </c>
      <c r="L2309">
        <v>4</v>
      </c>
      <c r="M2309">
        <v>0</v>
      </c>
      <c r="N2309">
        <v>11</v>
      </c>
      <c r="O2309">
        <v>0</v>
      </c>
      <c r="P2309">
        <v>0</v>
      </c>
      <c r="Q2309">
        <v>2</v>
      </c>
      <c r="R2309">
        <v>0</v>
      </c>
      <c r="S2309">
        <v>10</v>
      </c>
      <c r="T2309">
        <v>5</v>
      </c>
      <c r="U2309">
        <v>0</v>
      </c>
      <c r="V2309">
        <v>2</v>
      </c>
      <c r="W2309">
        <v>4</v>
      </c>
      <c r="X2309">
        <v>0</v>
      </c>
      <c r="Y2309">
        <v>0</v>
      </c>
      <c r="Z2309">
        <v>0</v>
      </c>
      <c r="AA2309">
        <v>0</v>
      </c>
      <c r="AB2309">
        <v>48</v>
      </c>
      <c r="AC2309">
        <v>0</v>
      </c>
      <c r="AD2309">
        <v>0</v>
      </c>
      <c r="AE2309">
        <v>0</v>
      </c>
      <c r="AF2309">
        <v>0</v>
      </c>
      <c r="AG2309">
        <v>0</v>
      </c>
      <c r="AH2309">
        <v>2</v>
      </c>
      <c r="AI2309">
        <v>1</v>
      </c>
      <c r="AJ2309">
        <v>0</v>
      </c>
      <c r="AK2309">
        <v>0</v>
      </c>
      <c r="AL2309">
        <v>1</v>
      </c>
      <c r="AM2309">
        <v>4</v>
      </c>
      <c r="AN2309">
        <v>1</v>
      </c>
      <c r="AO2309">
        <v>0</v>
      </c>
      <c r="AP2309">
        <v>1</v>
      </c>
      <c r="AQ2309">
        <v>2</v>
      </c>
      <c r="AR2309">
        <v>0</v>
      </c>
      <c r="AS2309">
        <v>0</v>
      </c>
      <c r="AT2309">
        <v>0</v>
      </c>
      <c r="AU2309">
        <v>1</v>
      </c>
      <c r="AV2309">
        <v>0</v>
      </c>
      <c r="AW2309">
        <v>0</v>
      </c>
      <c r="AX2309">
        <v>9</v>
      </c>
      <c r="AY2309">
        <v>7</v>
      </c>
      <c r="AZ2309">
        <v>8</v>
      </c>
      <c r="BA2309">
        <v>13</v>
      </c>
      <c r="BB2309">
        <v>2</v>
      </c>
      <c r="BC2309">
        <v>4</v>
      </c>
      <c r="BD2309">
        <v>0</v>
      </c>
      <c r="BE2309">
        <v>0</v>
      </c>
      <c r="BF2309">
        <v>0</v>
      </c>
      <c r="BG2309">
        <v>0</v>
      </c>
      <c r="BH2309">
        <v>0</v>
      </c>
      <c r="BI2309">
        <v>10</v>
      </c>
      <c r="BJ2309">
        <v>0</v>
      </c>
      <c r="BK2309">
        <v>0</v>
      </c>
      <c r="BL2309">
        <v>2</v>
      </c>
      <c r="BM2309">
        <v>1</v>
      </c>
      <c r="BN2309">
        <v>1</v>
      </c>
      <c r="BO2309">
        <v>12</v>
      </c>
      <c r="BP2309">
        <v>0</v>
      </c>
      <c r="BQ2309">
        <v>0</v>
      </c>
      <c r="BR2309">
        <v>6</v>
      </c>
      <c r="BS2309">
        <v>6</v>
      </c>
      <c r="BT2309">
        <v>81</v>
      </c>
      <c r="BU2309" t="s">
        <v>2290</v>
      </c>
    </row>
    <row r="2310" spans="1:73">
      <c r="A2310" t="s">
        <v>2234</v>
      </c>
      <c r="B2310" t="s">
        <v>2235</v>
      </c>
      <c r="C2310">
        <v>54</v>
      </c>
      <c r="D2310" t="s">
        <v>119</v>
      </c>
      <c r="E2310" t="s">
        <v>2248</v>
      </c>
      <c r="F2310" t="s">
        <v>101</v>
      </c>
      <c r="G2310">
        <v>1</v>
      </c>
      <c r="H2310">
        <v>0</v>
      </c>
      <c r="I2310">
        <v>0</v>
      </c>
      <c r="J2310">
        <v>0</v>
      </c>
      <c r="K2310">
        <v>0</v>
      </c>
      <c r="L2310">
        <v>2</v>
      </c>
      <c r="M2310">
        <v>0</v>
      </c>
      <c r="N2310">
        <v>2</v>
      </c>
      <c r="O2310">
        <v>0</v>
      </c>
      <c r="P2310">
        <v>0</v>
      </c>
      <c r="Q2310">
        <v>1</v>
      </c>
      <c r="R2310">
        <v>1</v>
      </c>
      <c r="S2310">
        <v>8</v>
      </c>
      <c r="T2310">
        <v>2</v>
      </c>
      <c r="U2310">
        <v>0</v>
      </c>
      <c r="V2310">
        <v>1</v>
      </c>
      <c r="W2310">
        <v>1</v>
      </c>
      <c r="X2310">
        <v>0</v>
      </c>
      <c r="Y2310">
        <v>0</v>
      </c>
      <c r="Z2310">
        <v>0</v>
      </c>
      <c r="AA2310">
        <v>0</v>
      </c>
      <c r="AB2310">
        <v>19</v>
      </c>
      <c r="AC2310">
        <v>1</v>
      </c>
      <c r="AD2310">
        <v>0</v>
      </c>
      <c r="AE2310">
        <v>0</v>
      </c>
      <c r="AF2310">
        <v>0</v>
      </c>
      <c r="AG2310">
        <v>0</v>
      </c>
      <c r="AH2310">
        <v>4</v>
      </c>
      <c r="AI2310">
        <v>0</v>
      </c>
      <c r="AJ2310">
        <v>0</v>
      </c>
      <c r="AK2310">
        <v>0</v>
      </c>
      <c r="AL2310">
        <v>3</v>
      </c>
      <c r="AM2310">
        <v>1</v>
      </c>
      <c r="AN2310">
        <v>0</v>
      </c>
      <c r="AO2310">
        <v>0</v>
      </c>
      <c r="AP2310">
        <v>2</v>
      </c>
      <c r="AQ2310">
        <v>1</v>
      </c>
      <c r="AR2310">
        <v>0</v>
      </c>
      <c r="AS2310">
        <v>0</v>
      </c>
      <c r="AT2310">
        <v>1</v>
      </c>
      <c r="AU2310">
        <v>0</v>
      </c>
      <c r="AV2310">
        <v>0</v>
      </c>
      <c r="AW2310">
        <v>0</v>
      </c>
      <c r="AX2310">
        <v>5</v>
      </c>
      <c r="AY2310">
        <v>6</v>
      </c>
      <c r="AZ2310">
        <v>5</v>
      </c>
      <c r="BA2310">
        <v>6</v>
      </c>
      <c r="BB2310">
        <v>1</v>
      </c>
      <c r="BC2310">
        <v>4</v>
      </c>
      <c r="BD2310">
        <v>0</v>
      </c>
      <c r="BE2310">
        <v>0</v>
      </c>
      <c r="BF2310">
        <v>0</v>
      </c>
      <c r="BG2310">
        <v>0</v>
      </c>
      <c r="BH2310">
        <v>0</v>
      </c>
      <c r="BI2310">
        <v>2</v>
      </c>
      <c r="BJ2310">
        <v>1</v>
      </c>
      <c r="BK2310">
        <v>0</v>
      </c>
      <c r="BL2310">
        <v>0</v>
      </c>
      <c r="BM2310">
        <v>0</v>
      </c>
      <c r="BN2310">
        <v>1</v>
      </c>
      <c r="BO2310">
        <v>6</v>
      </c>
      <c r="BP2310">
        <v>0</v>
      </c>
      <c r="BQ2310">
        <v>0</v>
      </c>
      <c r="BR2310">
        <v>1</v>
      </c>
      <c r="BS2310">
        <v>1</v>
      </c>
      <c r="BT2310">
        <v>30</v>
      </c>
      <c r="BU2310" t="s">
        <v>2291</v>
      </c>
    </row>
    <row r="2311" spans="1:73">
      <c r="A2311" t="s">
        <v>2234</v>
      </c>
      <c r="B2311" t="s">
        <v>2235</v>
      </c>
      <c r="C2311">
        <v>55</v>
      </c>
      <c r="D2311" t="s">
        <v>119</v>
      </c>
      <c r="E2311" t="s">
        <v>245</v>
      </c>
      <c r="F2311" t="s">
        <v>184</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1</v>
      </c>
      <c r="BT2311">
        <v>4</v>
      </c>
      <c r="BU2311" t="s">
        <v>2292</v>
      </c>
    </row>
    <row r="2312" spans="1:73">
      <c r="A2312" t="s">
        <v>2234</v>
      </c>
      <c r="B2312" t="s">
        <v>2235</v>
      </c>
      <c r="C2312">
        <v>56</v>
      </c>
      <c r="D2312" t="s">
        <v>119</v>
      </c>
      <c r="E2312" t="s">
        <v>2248</v>
      </c>
      <c r="F2312" t="s">
        <v>101</v>
      </c>
      <c r="G2312">
        <v>2</v>
      </c>
      <c r="H2312">
        <v>2</v>
      </c>
      <c r="I2312">
        <v>1</v>
      </c>
      <c r="J2312">
        <v>0</v>
      </c>
      <c r="K2312">
        <v>0</v>
      </c>
      <c r="L2312">
        <v>11</v>
      </c>
      <c r="M2312">
        <v>0</v>
      </c>
      <c r="N2312">
        <v>6</v>
      </c>
      <c r="O2312">
        <v>0</v>
      </c>
      <c r="P2312">
        <v>0</v>
      </c>
      <c r="Q2312">
        <v>0</v>
      </c>
      <c r="R2312">
        <v>0</v>
      </c>
      <c r="S2312">
        <v>10</v>
      </c>
      <c r="T2312">
        <v>3</v>
      </c>
      <c r="U2312">
        <v>0</v>
      </c>
      <c r="V2312">
        <v>3</v>
      </c>
      <c r="W2312">
        <v>2</v>
      </c>
      <c r="X2312">
        <v>0</v>
      </c>
      <c r="Y2312">
        <v>0</v>
      </c>
      <c r="Z2312">
        <v>0</v>
      </c>
      <c r="AA2312">
        <v>0</v>
      </c>
      <c r="AB2312">
        <v>58</v>
      </c>
      <c r="AC2312">
        <v>0</v>
      </c>
      <c r="AD2312">
        <v>0</v>
      </c>
      <c r="AE2312">
        <v>0</v>
      </c>
      <c r="AF2312">
        <v>0</v>
      </c>
      <c r="AG2312">
        <v>0</v>
      </c>
      <c r="AH2312">
        <v>0</v>
      </c>
      <c r="AI2312">
        <v>2</v>
      </c>
      <c r="AJ2312">
        <v>0</v>
      </c>
      <c r="AK2312">
        <v>1</v>
      </c>
      <c r="AL2312">
        <v>0</v>
      </c>
      <c r="AM2312">
        <v>5</v>
      </c>
      <c r="AN2312">
        <v>0</v>
      </c>
      <c r="AO2312">
        <v>4</v>
      </c>
      <c r="AP2312">
        <v>0</v>
      </c>
      <c r="AQ2312">
        <v>3</v>
      </c>
      <c r="AR2312">
        <v>0</v>
      </c>
      <c r="AS2312">
        <v>0</v>
      </c>
      <c r="AT2312">
        <v>0</v>
      </c>
      <c r="AU2312">
        <v>0</v>
      </c>
      <c r="AV2312">
        <v>0</v>
      </c>
      <c r="AW2312">
        <v>1</v>
      </c>
      <c r="AX2312">
        <v>2</v>
      </c>
      <c r="AY2312">
        <v>23</v>
      </c>
      <c r="AZ2312">
        <v>9</v>
      </c>
      <c r="BA2312">
        <v>7</v>
      </c>
      <c r="BB2312">
        <v>2</v>
      </c>
      <c r="BC2312">
        <v>9</v>
      </c>
      <c r="BD2312">
        <v>0</v>
      </c>
      <c r="BE2312">
        <v>0</v>
      </c>
      <c r="BF2312">
        <v>0</v>
      </c>
      <c r="BG2312">
        <v>0</v>
      </c>
      <c r="BH2312">
        <v>0</v>
      </c>
      <c r="BI2312">
        <v>6</v>
      </c>
      <c r="BJ2312">
        <v>8</v>
      </c>
      <c r="BK2312">
        <v>0</v>
      </c>
      <c r="BL2312">
        <v>1</v>
      </c>
      <c r="BM2312">
        <v>0</v>
      </c>
      <c r="BN2312">
        <v>1</v>
      </c>
      <c r="BO2312">
        <v>9</v>
      </c>
      <c r="BP2312">
        <v>0</v>
      </c>
      <c r="BQ2312">
        <v>2</v>
      </c>
      <c r="BR2312">
        <v>2</v>
      </c>
      <c r="BS2312">
        <v>9</v>
      </c>
      <c r="BT2312">
        <v>108</v>
      </c>
      <c r="BU2312" t="s">
        <v>2293</v>
      </c>
    </row>
    <row r="2313" spans="1:73">
      <c r="A2313" t="s">
        <v>2234</v>
      </c>
      <c r="B2313" t="s">
        <v>2235</v>
      </c>
      <c r="C2313">
        <v>57</v>
      </c>
      <c r="D2313" t="s">
        <v>119</v>
      </c>
      <c r="E2313" t="s">
        <v>2241</v>
      </c>
      <c r="F2313" t="s">
        <v>92</v>
      </c>
      <c r="G2313">
        <v>0</v>
      </c>
      <c r="H2313">
        <v>4</v>
      </c>
      <c r="I2313">
        <v>4</v>
      </c>
      <c r="J2313">
        <v>0</v>
      </c>
      <c r="K2313">
        <v>0</v>
      </c>
      <c r="L2313">
        <v>5</v>
      </c>
      <c r="M2313">
        <v>0</v>
      </c>
      <c r="N2313">
        <v>13</v>
      </c>
      <c r="O2313">
        <v>2</v>
      </c>
      <c r="P2313">
        <v>0</v>
      </c>
      <c r="Q2313">
        <v>2</v>
      </c>
      <c r="R2313">
        <v>1</v>
      </c>
      <c r="S2313">
        <v>21</v>
      </c>
      <c r="T2313">
        <v>4</v>
      </c>
      <c r="U2313">
        <v>0</v>
      </c>
      <c r="V2313">
        <v>2</v>
      </c>
      <c r="W2313">
        <v>4</v>
      </c>
      <c r="X2313">
        <v>0</v>
      </c>
      <c r="Y2313">
        <v>0</v>
      </c>
      <c r="Z2313">
        <v>0</v>
      </c>
      <c r="AA2313">
        <v>0</v>
      </c>
      <c r="AB2313">
        <v>58</v>
      </c>
      <c r="AC2313">
        <v>2</v>
      </c>
      <c r="AD2313">
        <v>0</v>
      </c>
      <c r="AE2313">
        <v>1</v>
      </c>
      <c r="AF2313">
        <v>0</v>
      </c>
      <c r="AG2313">
        <v>0</v>
      </c>
      <c r="AH2313">
        <v>8</v>
      </c>
      <c r="AI2313">
        <v>6</v>
      </c>
      <c r="AJ2313">
        <v>0</v>
      </c>
      <c r="AK2313">
        <v>0</v>
      </c>
      <c r="AL2313">
        <v>0</v>
      </c>
      <c r="AM2313">
        <v>10</v>
      </c>
      <c r="AN2313">
        <v>0</v>
      </c>
      <c r="AO2313">
        <v>0</v>
      </c>
      <c r="AP2313">
        <v>1</v>
      </c>
      <c r="AQ2313">
        <v>4</v>
      </c>
      <c r="AR2313">
        <v>0</v>
      </c>
      <c r="AS2313">
        <v>0</v>
      </c>
      <c r="AT2313">
        <v>0</v>
      </c>
      <c r="AU2313">
        <v>2</v>
      </c>
      <c r="AV2313">
        <v>1</v>
      </c>
      <c r="AW2313">
        <v>4</v>
      </c>
      <c r="AX2313">
        <v>9</v>
      </c>
      <c r="AY2313">
        <v>9</v>
      </c>
      <c r="AZ2313">
        <v>16</v>
      </c>
      <c r="BA2313">
        <v>20</v>
      </c>
      <c r="BB2313">
        <v>3</v>
      </c>
      <c r="BC2313">
        <v>9</v>
      </c>
      <c r="BD2313">
        <v>0</v>
      </c>
      <c r="BE2313">
        <v>0</v>
      </c>
      <c r="BF2313">
        <v>0</v>
      </c>
      <c r="BG2313">
        <v>2</v>
      </c>
      <c r="BH2313">
        <v>0</v>
      </c>
      <c r="BI2313">
        <v>3</v>
      </c>
      <c r="BJ2313">
        <v>4</v>
      </c>
      <c r="BK2313">
        <v>0</v>
      </c>
      <c r="BL2313">
        <v>3</v>
      </c>
      <c r="BM2313">
        <v>0</v>
      </c>
      <c r="BN2313">
        <v>1</v>
      </c>
      <c r="BO2313">
        <v>21</v>
      </c>
      <c r="BP2313">
        <v>1</v>
      </c>
      <c r="BQ2313">
        <v>0</v>
      </c>
      <c r="BR2313">
        <v>0</v>
      </c>
      <c r="BS2313">
        <v>10</v>
      </c>
      <c r="BT2313">
        <v>96</v>
      </c>
      <c r="BU2313" t="s">
        <v>2294</v>
      </c>
    </row>
    <row r="2314" spans="1:73">
      <c r="A2314" t="s">
        <v>2234</v>
      </c>
      <c r="B2314" t="s">
        <v>2235</v>
      </c>
      <c r="C2314">
        <v>58</v>
      </c>
      <c r="D2314" t="s">
        <v>119</v>
      </c>
      <c r="E2314" t="s">
        <v>183</v>
      </c>
      <c r="F2314" t="s">
        <v>184</v>
      </c>
      <c r="G2314">
        <v>0</v>
      </c>
      <c r="H2314">
        <v>5</v>
      </c>
      <c r="I2314">
        <v>0</v>
      </c>
      <c r="J2314">
        <v>0</v>
      </c>
      <c r="K2314">
        <v>0</v>
      </c>
      <c r="L2314">
        <v>6</v>
      </c>
      <c r="M2314">
        <v>0</v>
      </c>
      <c r="N2314">
        <v>7</v>
      </c>
      <c r="O2314">
        <v>1</v>
      </c>
      <c r="P2314">
        <v>0</v>
      </c>
      <c r="Q2314">
        <v>1</v>
      </c>
      <c r="R2314">
        <v>0</v>
      </c>
      <c r="S2314">
        <v>11</v>
      </c>
      <c r="T2314">
        <v>4</v>
      </c>
      <c r="U2314">
        <v>0</v>
      </c>
      <c r="V2314">
        <v>0</v>
      </c>
      <c r="W2314">
        <v>1</v>
      </c>
      <c r="X2314">
        <v>0</v>
      </c>
      <c r="Y2314">
        <v>0</v>
      </c>
      <c r="Z2314">
        <v>0</v>
      </c>
      <c r="AA2314">
        <v>0</v>
      </c>
      <c r="AB2314">
        <v>46</v>
      </c>
      <c r="AC2314">
        <v>0</v>
      </c>
      <c r="AD2314">
        <v>1</v>
      </c>
      <c r="AE2314">
        <v>0</v>
      </c>
      <c r="AF2314">
        <v>0</v>
      </c>
      <c r="AG2314">
        <v>0</v>
      </c>
      <c r="AH2314">
        <v>0</v>
      </c>
      <c r="AI2314">
        <v>4</v>
      </c>
      <c r="AJ2314">
        <v>0</v>
      </c>
      <c r="AK2314">
        <v>0</v>
      </c>
      <c r="AL2314">
        <v>4</v>
      </c>
      <c r="AM2314">
        <v>8</v>
      </c>
      <c r="AN2314">
        <v>0</v>
      </c>
      <c r="AO2314">
        <v>0</v>
      </c>
      <c r="AP2314">
        <v>0</v>
      </c>
      <c r="AQ2314">
        <v>0</v>
      </c>
      <c r="AR2314">
        <v>0</v>
      </c>
      <c r="AS2314">
        <v>1</v>
      </c>
      <c r="AT2314">
        <v>0</v>
      </c>
      <c r="AU2314">
        <v>1</v>
      </c>
      <c r="AV2314">
        <v>0</v>
      </c>
      <c r="AW2314">
        <v>0</v>
      </c>
      <c r="AX2314">
        <v>3</v>
      </c>
      <c r="AY2314">
        <v>11</v>
      </c>
      <c r="AZ2314">
        <v>12</v>
      </c>
      <c r="BA2314">
        <v>13</v>
      </c>
      <c r="BB2314">
        <v>3</v>
      </c>
      <c r="BC2314">
        <v>7</v>
      </c>
      <c r="BD2314">
        <v>0</v>
      </c>
      <c r="BE2314">
        <v>0</v>
      </c>
      <c r="BF2314">
        <v>0</v>
      </c>
      <c r="BG2314">
        <v>0</v>
      </c>
      <c r="BH2314">
        <v>0</v>
      </c>
      <c r="BI2314">
        <v>10</v>
      </c>
      <c r="BJ2314">
        <v>4</v>
      </c>
      <c r="BK2314">
        <v>0</v>
      </c>
      <c r="BL2314">
        <v>0</v>
      </c>
      <c r="BM2314">
        <v>0</v>
      </c>
      <c r="BN2314">
        <v>3</v>
      </c>
      <c r="BO2314">
        <v>13</v>
      </c>
      <c r="BP2314">
        <v>2</v>
      </c>
      <c r="BQ2314">
        <v>0</v>
      </c>
      <c r="BR2314">
        <v>0</v>
      </c>
      <c r="BS2314">
        <v>9</v>
      </c>
      <c r="BT2314">
        <v>85</v>
      </c>
      <c r="BU2314" t="s">
        <v>2295</v>
      </c>
    </row>
    <row r="2315" spans="1:73">
      <c r="A2315" t="s">
        <v>2234</v>
      </c>
      <c r="B2315" t="s">
        <v>2235</v>
      </c>
      <c r="C2315">
        <v>59</v>
      </c>
      <c r="D2315" t="s">
        <v>119</v>
      </c>
      <c r="E2315" t="s">
        <v>2241</v>
      </c>
      <c r="F2315" t="s">
        <v>92</v>
      </c>
      <c r="G2315">
        <v>1</v>
      </c>
      <c r="H2315">
        <v>5</v>
      </c>
      <c r="I2315">
        <v>0</v>
      </c>
      <c r="J2315">
        <v>0</v>
      </c>
      <c r="K2315">
        <v>0</v>
      </c>
      <c r="L2315">
        <v>17</v>
      </c>
      <c r="M2315">
        <v>0</v>
      </c>
      <c r="N2315">
        <v>19</v>
      </c>
      <c r="O2315">
        <v>0</v>
      </c>
      <c r="P2315">
        <v>0</v>
      </c>
      <c r="Q2315">
        <v>3</v>
      </c>
      <c r="R2315">
        <v>1</v>
      </c>
      <c r="S2315">
        <v>37</v>
      </c>
      <c r="T2315">
        <v>16</v>
      </c>
      <c r="U2315">
        <v>0</v>
      </c>
      <c r="V2315">
        <v>6</v>
      </c>
      <c r="W2315">
        <v>4</v>
      </c>
      <c r="X2315">
        <v>0</v>
      </c>
      <c r="Y2315">
        <v>0</v>
      </c>
      <c r="Z2315">
        <v>0</v>
      </c>
      <c r="AA2315">
        <v>0</v>
      </c>
      <c r="AB2315">
        <v>124</v>
      </c>
      <c r="AC2315">
        <v>2</v>
      </c>
      <c r="AD2315">
        <v>0</v>
      </c>
      <c r="AE2315">
        <v>0</v>
      </c>
      <c r="AF2315">
        <v>1</v>
      </c>
      <c r="AG2315">
        <v>0</v>
      </c>
      <c r="AH2315">
        <v>1</v>
      </c>
      <c r="AI2315">
        <v>12</v>
      </c>
      <c r="AJ2315">
        <v>0</v>
      </c>
      <c r="AK2315">
        <v>0</v>
      </c>
      <c r="AL2315">
        <v>6</v>
      </c>
      <c r="AM2315">
        <v>11</v>
      </c>
      <c r="AN2315">
        <v>0</v>
      </c>
      <c r="AO2315">
        <v>0</v>
      </c>
      <c r="AP2315">
        <v>3</v>
      </c>
      <c r="AQ2315">
        <v>1</v>
      </c>
      <c r="AR2315">
        <v>0</v>
      </c>
      <c r="AS2315">
        <v>0</v>
      </c>
      <c r="AT2315">
        <v>2</v>
      </c>
      <c r="AU2315">
        <v>5</v>
      </c>
      <c r="AV2315">
        <v>0</v>
      </c>
      <c r="AW2315">
        <v>0</v>
      </c>
      <c r="AX2315">
        <v>14</v>
      </c>
      <c r="AY2315">
        <v>25</v>
      </c>
      <c r="AZ2315">
        <v>28</v>
      </c>
      <c r="BA2315">
        <v>33</v>
      </c>
      <c r="BB2315">
        <v>2</v>
      </c>
      <c r="BC2315">
        <v>16</v>
      </c>
      <c r="BD2315">
        <v>0</v>
      </c>
      <c r="BE2315">
        <v>0</v>
      </c>
      <c r="BF2315">
        <v>0</v>
      </c>
      <c r="BG2315">
        <v>0</v>
      </c>
      <c r="BH2315">
        <v>0</v>
      </c>
      <c r="BI2315">
        <v>32</v>
      </c>
      <c r="BJ2315">
        <v>6</v>
      </c>
      <c r="BK2315">
        <v>0</v>
      </c>
      <c r="BL2315">
        <v>1</v>
      </c>
      <c r="BM2315">
        <v>5</v>
      </c>
      <c r="BN2315">
        <v>6</v>
      </c>
      <c r="BO2315">
        <v>37</v>
      </c>
      <c r="BP2315">
        <v>1</v>
      </c>
      <c r="BQ2315">
        <v>0</v>
      </c>
      <c r="BR2315">
        <v>7</v>
      </c>
      <c r="BS2315">
        <v>14</v>
      </c>
      <c r="BT2315">
        <v>204</v>
      </c>
      <c r="BU2315" t="s">
        <v>2296</v>
      </c>
    </row>
    <row r="2316" spans="1:73">
      <c r="A2316" t="s">
        <v>2234</v>
      </c>
      <c r="B2316" t="s">
        <v>2235</v>
      </c>
      <c r="C2316">
        <v>60</v>
      </c>
      <c r="D2316" t="s">
        <v>119</v>
      </c>
      <c r="E2316" t="s">
        <v>183</v>
      </c>
      <c r="F2316" t="s">
        <v>184</v>
      </c>
      <c r="G2316">
        <v>1</v>
      </c>
      <c r="H2316">
        <v>11</v>
      </c>
      <c r="I2316">
        <v>2</v>
      </c>
      <c r="J2316">
        <v>0</v>
      </c>
      <c r="K2316">
        <v>0</v>
      </c>
      <c r="L2316">
        <v>18</v>
      </c>
      <c r="M2316">
        <v>0</v>
      </c>
      <c r="N2316">
        <v>26</v>
      </c>
      <c r="O2316">
        <v>3</v>
      </c>
      <c r="P2316">
        <v>0</v>
      </c>
      <c r="Q2316">
        <v>4</v>
      </c>
      <c r="R2316">
        <v>2</v>
      </c>
      <c r="S2316">
        <v>35</v>
      </c>
      <c r="T2316">
        <v>15</v>
      </c>
      <c r="U2316">
        <v>0</v>
      </c>
      <c r="V2316">
        <v>5</v>
      </c>
      <c r="W2316">
        <v>3</v>
      </c>
      <c r="X2316">
        <v>0</v>
      </c>
      <c r="Y2316">
        <v>0</v>
      </c>
      <c r="Z2316">
        <v>0</v>
      </c>
      <c r="AA2316">
        <v>0</v>
      </c>
      <c r="AB2316">
        <v>127</v>
      </c>
      <c r="AC2316">
        <v>5</v>
      </c>
      <c r="AD2316">
        <v>3</v>
      </c>
      <c r="AE2316">
        <v>0</v>
      </c>
      <c r="AF2316">
        <v>0</v>
      </c>
      <c r="AG2316">
        <v>0</v>
      </c>
      <c r="AH2316">
        <v>4</v>
      </c>
      <c r="AI2316">
        <v>5</v>
      </c>
      <c r="AJ2316">
        <v>0</v>
      </c>
      <c r="AK2316">
        <v>0</v>
      </c>
      <c r="AL2316">
        <v>9</v>
      </c>
      <c r="AM2316">
        <v>10</v>
      </c>
      <c r="AN2316">
        <v>0</v>
      </c>
      <c r="AO2316">
        <v>0</v>
      </c>
      <c r="AP2316">
        <v>4</v>
      </c>
      <c r="AQ2316">
        <v>1</v>
      </c>
      <c r="AR2316">
        <v>1</v>
      </c>
      <c r="AS2316">
        <v>0</v>
      </c>
      <c r="AT2316">
        <v>2</v>
      </c>
      <c r="AU2316">
        <v>2</v>
      </c>
      <c r="AV2316">
        <v>0</v>
      </c>
      <c r="AW2316">
        <v>1</v>
      </c>
      <c r="AX2316">
        <v>13</v>
      </c>
      <c r="AY2316">
        <v>25</v>
      </c>
      <c r="AZ2316">
        <v>23</v>
      </c>
      <c r="BA2316">
        <v>24</v>
      </c>
      <c r="BB2316">
        <v>2</v>
      </c>
      <c r="BC2316">
        <v>25</v>
      </c>
      <c r="BD2316">
        <v>0</v>
      </c>
      <c r="BE2316">
        <v>1</v>
      </c>
      <c r="BF2316">
        <v>0</v>
      </c>
      <c r="BG2316">
        <v>0</v>
      </c>
      <c r="BH2316">
        <v>1</v>
      </c>
      <c r="BI2316">
        <v>14</v>
      </c>
      <c r="BJ2316">
        <v>13</v>
      </c>
      <c r="BK2316">
        <v>0</v>
      </c>
      <c r="BL2316">
        <v>0</v>
      </c>
      <c r="BM2316">
        <v>0</v>
      </c>
      <c r="BN2316">
        <v>6</v>
      </c>
      <c r="BO2316">
        <v>38</v>
      </c>
      <c r="BP2316">
        <v>4</v>
      </c>
      <c r="BQ2316">
        <v>0</v>
      </c>
      <c r="BR2316">
        <v>5</v>
      </c>
      <c r="BS2316">
        <v>18</v>
      </c>
      <c r="BT2316">
        <v>213</v>
      </c>
      <c r="BU2316" t="s">
        <v>2297</v>
      </c>
    </row>
    <row r="2317" spans="1:73">
      <c r="A2317" t="s">
        <v>2234</v>
      </c>
      <c r="B2317" t="s">
        <v>2235</v>
      </c>
      <c r="C2317">
        <v>61</v>
      </c>
      <c r="D2317" t="s">
        <v>119</v>
      </c>
      <c r="E2317" t="s">
        <v>2245</v>
      </c>
      <c r="F2317" t="s">
        <v>101</v>
      </c>
      <c r="G2317">
        <v>1</v>
      </c>
      <c r="H2317">
        <v>8</v>
      </c>
      <c r="I2317">
        <v>0</v>
      </c>
      <c r="J2317">
        <v>0</v>
      </c>
      <c r="K2317">
        <v>0</v>
      </c>
      <c r="L2317">
        <v>3</v>
      </c>
      <c r="M2317">
        <v>0</v>
      </c>
      <c r="N2317">
        <v>11</v>
      </c>
      <c r="O2317">
        <v>7</v>
      </c>
      <c r="P2317">
        <v>0</v>
      </c>
      <c r="Q2317">
        <v>0</v>
      </c>
      <c r="R2317">
        <v>0</v>
      </c>
      <c r="S2317">
        <v>11</v>
      </c>
      <c r="T2317">
        <v>5</v>
      </c>
      <c r="U2317">
        <v>0</v>
      </c>
      <c r="V2317">
        <v>0</v>
      </c>
      <c r="W2317">
        <v>1</v>
      </c>
      <c r="X2317">
        <v>0</v>
      </c>
      <c r="Y2317">
        <v>0</v>
      </c>
      <c r="Z2317">
        <v>0</v>
      </c>
      <c r="AA2317">
        <v>0</v>
      </c>
      <c r="AB2317">
        <v>53</v>
      </c>
      <c r="AC2317">
        <v>0</v>
      </c>
      <c r="AD2317">
        <v>7</v>
      </c>
      <c r="AE2317">
        <v>0</v>
      </c>
      <c r="AF2317">
        <v>0</v>
      </c>
      <c r="AG2317">
        <v>0</v>
      </c>
      <c r="AH2317">
        <v>4</v>
      </c>
      <c r="AI2317">
        <v>6</v>
      </c>
      <c r="AJ2317">
        <v>0</v>
      </c>
      <c r="AK2317">
        <v>0</v>
      </c>
      <c r="AL2317">
        <v>2</v>
      </c>
      <c r="AM2317">
        <v>5</v>
      </c>
      <c r="AN2317">
        <v>0</v>
      </c>
      <c r="AO2317">
        <v>0</v>
      </c>
      <c r="AP2317">
        <v>3</v>
      </c>
      <c r="AQ2317">
        <v>1</v>
      </c>
      <c r="AR2317">
        <v>0</v>
      </c>
      <c r="AS2317">
        <v>0</v>
      </c>
      <c r="AT2317">
        <v>1</v>
      </c>
      <c r="AU2317">
        <v>3</v>
      </c>
      <c r="AV2317">
        <v>0</v>
      </c>
      <c r="AW2317">
        <v>0</v>
      </c>
      <c r="AX2317">
        <v>13</v>
      </c>
      <c r="AY2317">
        <v>11</v>
      </c>
      <c r="AZ2317">
        <v>7</v>
      </c>
      <c r="BA2317">
        <v>19</v>
      </c>
      <c r="BB2317">
        <v>1</v>
      </c>
      <c r="BC2317">
        <v>13</v>
      </c>
      <c r="BD2317">
        <v>0</v>
      </c>
      <c r="BE2317">
        <v>0</v>
      </c>
      <c r="BF2317">
        <v>0</v>
      </c>
      <c r="BG2317">
        <v>0</v>
      </c>
      <c r="BH2317">
        <v>0</v>
      </c>
      <c r="BI2317">
        <v>13</v>
      </c>
      <c r="BJ2317">
        <v>10</v>
      </c>
      <c r="BK2317">
        <v>0</v>
      </c>
      <c r="BL2317">
        <v>0</v>
      </c>
      <c r="BM2317">
        <v>0</v>
      </c>
      <c r="BN2317">
        <v>0</v>
      </c>
      <c r="BO2317">
        <v>13</v>
      </c>
      <c r="BP2317">
        <v>3</v>
      </c>
      <c r="BQ2317">
        <v>0</v>
      </c>
      <c r="BR2317">
        <v>4</v>
      </c>
      <c r="BS2317">
        <v>4</v>
      </c>
      <c r="BT2317">
        <v>78</v>
      </c>
      <c r="BU2317" t="s">
        <v>2298</v>
      </c>
    </row>
    <row r="2318" spans="1:73">
      <c r="A2318" t="s">
        <v>2234</v>
      </c>
      <c r="B2318" t="s">
        <v>2235</v>
      </c>
      <c r="C2318">
        <v>62</v>
      </c>
      <c r="D2318" t="s">
        <v>119</v>
      </c>
      <c r="E2318" t="s">
        <v>183</v>
      </c>
      <c r="F2318" t="s">
        <v>184</v>
      </c>
      <c r="G2318">
        <v>0</v>
      </c>
      <c r="H2318">
        <v>11</v>
      </c>
      <c r="I2318">
        <v>2</v>
      </c>
      <c r="J2318">
        <v>0</v>
      </c>
      <c r="K2318">
        <v>0</v>
      </c>
      <c r="L2318">
        <v>8</v>
      </c>
      <c r="M2318">
        <v>0</v>
      </c>
      <c r="N2318">
        <v>10</v>
      </c>
      <c r="O2318">
        <v>4</v>
      </c>
      <c r="P2318">
        <v>0</v>
      </c>
      <c r="Q2318">
        <v>3</v>
      </c>
      <c r="R2318">
        <v>0</v>
      </c>
      <c r="S2318">
        <v>12</v>
      </c>
      <c r="T2318">
        <v>9</v>
      </c>
      <c r="U2318">
        <v>0</v>
      </c>
      <c r="V2318">
        <v>2</v>
      </c>
      <c r="W2318">
        <v>2</v>
      </c>
      <c r="X2318">
        <v>0</v>
      </c>
      <c r="Y2318">
        <v>0</v>
      </c>
      <c r="Z2318">
        <v>0</v>
      </c>
      <c r="AA2318">
        <v>0</v>
      </c>
      <c r="AB2318">
        <v>73</v>
      </c>
      <c r="AC2318">
        <v>2</v>
      </c>
      <c r="AD2318">
        <v>4</v>
      </c>
      <c r="AE2318">
        <v>0</v>
      </c>
      <c r="AF2318">
        <v>0</v>
      </c>
      <c r="AG2318">
        <v>0</v>
      </c>
      <c r="AH2318">
        <v>6</v>
      </c>
      <c r="AI2318">
        <v>1</v>
      </c>
      <c r="AJ2318">
        <v>0</v>
      </c>
      <c r="AK2318">
        <v>0</v>
      </c>
      <c r="AL2318">
        <v>3</v>
      </c>
      <c r="AM2318">
        <v>7</v>
      </c>
      <c r="AN2318">
        <v>0</v>
      </c>
      <c r="AO2318">
        <v>0</v>
      </c>
      <c r="AP2318">
        <v>5</v>
      </c>
      <c r="AQ2318">
        <v>0</v>
      </c>
      <c r="AR2318">
        <v>0</v>
      </c>
      <c r="AS2318">
        <v>0</v>
      </c>
      <c r="AT2318">
        <v>0</v>
      </c>
      <c r="AU2318">
        <v>0</v>
      </c>
      <c r="AV2318">
        <v>0</v>
      </c>
      <c r="AW2318">
        <v>2</v>
      </c>
      <c r="AX2318">
        <v>12</v>
      </c>
      <c r="AY2318">
        <v>18</v>
      </c>
      <c r="AZ2318">
        <v>10</v>
      </c>
      <c r="BA2318">
        <v>20</v>
      </c>
      <c r="BB2318">
        <v>8</v>
      </c>
      <c r="BC2318">
        <v>13</v>
      </c>
      <c r="BD2318">
        <v>0</v>
      </c>
      <c r="BE2318">
        <v>0</v>
      </c>
      <c r="BF2318">
        <v>0</v>
      </c>
      <c r="BG2318">
        <v>0</v>
      </c>
      <c r="BH2318">
        <v>0</v>
      </c>
      <c r="BI2318">
        <v>7</v>
      </c>
      <c r="BJ2318">
        <v>6</v>
      </c>
      <c r="BK2318">
        <v>0</v>
      </c>
      <c r="BL2318">
        <v>2</v>
      </c>
      <c r="BM2318">
        <v>0</v>
      </c>
      <c r="BN2318">
        <v>2</v>
      </c>
      <c r="BO2318">
        <v>13</v>
      </c>
      <c r="BP2318">
        <v>1</v>
      </c>
      <c r="BQ2318">
        <v>0</v>
      </c>
      <c r="BR2318">
        <v>1</v>
      </c>
      <c r="BS2318">
        <v>6</v>
      </c>
      <c r="BT2318">
        <v>107</v>
      </c>
      <c r="BU2318" t="s">
        <v>2299</v>
      </c>
    </row>
    <row r="2319" spans="1:73">
      <c r="A2319" t="s">
        <v>2234</v>
      </c>
      <c r="B2319" t="s">
        <v>2235</v>
      </c>
      <c r="C2319">
        <v>63</v>
      </c>
      <c r="D2319" t="s">
        <v>119</v>
      </c>
      <c r="E2319" t="s">
        <v>2245</v>
      </c>
      <c r="F2319" t="s">
        <v>101</v>
      </c>
      <c r="G2319">
        <v>1</v>
      </c>
      <c r="H2319">
        <v>3</v>
      </c>
      <c r="I2319">
        <v>2</v>
      </c>
      <c r="J2319">
        <v>0</v>
      </c>
      <c r="K2319">
        <v>1</v>
      </c>
      <c r="L2319">
        <v>16</v>
      </c>
      <c r="M2319">
        <v>0</v>
      </c>
      <c r="N2319">
        <v>23</v>
      </c>
      <c r="O2319">
        <v>4</v>
      </c>
      <c r="P2319">
        <v>0</v>
      </c>
      <c r="Q2319">
        <v>8</v>
      </c>
      <c r="R2319">
        <v>1</v>
      </c>
      <c r="S2319">
        <v>40</v>
      </c>
      <c r="T2319">
        <v>16</v>
      </c>
      <c r="U2319">
        <v>2</v>
      </c>
      <c r="V2319">
        <v>5</v>
      </c>
      <c r="W2319">
        <v>9</v>
      </c>
      <c r="X2319">
        <v>0</v>
      </c>
      <c r="Y2319">
        <v>0</v>
      </c>
      <c r="Z2319">
        <v>0</v>
      </c>
      <c r="AA2319">
        <v>0</v>
      </c>
      <c r="AB2319">
        <v>138</v>
      </c>
      <c r="AC2319">
        <v>2</v>
      </c>
      <c r="AD2319">
        <v>4</v>
      </c>
      <c r="AE2319">
        <v>0</v>
      </c>
      <c r="AF2319">
        <v>1</v>
      </c>
      <c r="AG2319">
        <v>1</v>
      </c>
      <c r="AH2319">
        <v>3</v>
      </c>
      <c r="AI2319">
        <v>8</v>
      </c>
      <c r="AJ2319">
        <v>0</v>
      </c>
      <c r="AK2319">
        <v>0</v>
      </c>
      <c r="AL2319">
        <v>0</v>
      </c>
      <c r="AM2319">
        <v>29</v>
      </c>
      <c r="AN2319">
        <v>0</v>
      </c>
      <c r="AO2319">
        <v>0</v>
      </c>
      <c r="AP2319">
        <v>3</v>
      </c>
      <c r="AQ2319">
        <v>7</v>
      </c>
      <c r="AR2319">
        <v>1</v>
      </c>
      <c r="AS2319">
        <v>0</v>
      </c>
      <c r="AT2319">
        <v>1</v>
      </c>
      <c r="AU2319">
        <v>2</v>
      </c>
      <c r="AV2319">
        <v>0</v>
      </c>
      <c r="AW2319">
        <v>1</v>
      </c>
      <c r="AX2319">
        <v>18</v>
      </c>
      <c r="AY2319">
        <v>28</v>
      </c>
      <c r="AZ2319">
        <v>25</v>
      </c>
      <c r="BA2319">
        <v>50</v>
      </c>
      <c r="BB2319">
        <v>4</v>
      </c>
      <c r="BC2319">
        <v>19</v>
      </c>
      <c r="BD2319">
        <v>0</v>
      </c>
      <c r="BE2319">
        <v>0</v>
      </c>
      <c r="BF2319">
        <v>0</v>
      </c>
      <c r="BG2319">
        <v>0</v>
      </c>
      <c r="BH2319">
        <v>5</v>
      </c>
      <c r="BI2319">
        <v>28</v>
      </c>
      <c r="BJ2319">
        <v>11</v>
      </c>
      <c r="BK2319">
        <v>0</v>
      </c>
      <c r="BL2319">
        <v>4</v>
      </c>
      <c r="BM2319">
        <v>0</v>
      </c>
      <c r="BN2319">
        <v>4</v>
      </c>
      <c r="BO2319">
        <v>32</v>
      </c>
      <c r="BP2319">
        <v>3</v>
      </c>
      <c r="BQ2319">
        <v>0</v>
      </c>
      <c r="BR2319">
        <v>9</v>
      </c>
      <c r="BS2319">
        <v>9</v>
      </c>
      <c r="BT2319">
        <v>230</v>
      </c>
      <c r="BU2319" t="s">
        <v>2300</v>
      </c>
    </row>
    <row r="2320" spans="1:73">
      <c r="A2320" t="s">
        <v>2234</v>
      </c>
      <c r="B2320" t="s">
        <v>2235</v>
      </c>
      <c r="C2320">
        <v>64</v>
      </c>
      <c r="D2320" t="s">
        <v>119</v>
      </c>
      <c r="E2320" t="s">
        <v>2243</v>
      </c>
      <c r="F2320" t="s">
        <v>92</v>
      </c>
      <c r="G2320">
        <v>3</v>
      </c>
      <c r="H2320">
        <v>28</v>
      </c>
      <c r="I2320">
        <v>8</v>
      </c>
      <c r="J2320">
        <v>0</v>
      </c>
      <c r="K2320">
        <v>0</v>
      </c>
      <c r="L2320">
        <v>32</v>
      </c>
      <c r="M2320">
        <v>0</v>
      </c>
      <c r="N2320">
        <v>64</v>
      </c>
      <c r="O2320">
        <v>8</v>
      </c>
      <c r="P2320">
        <v>0</v>
      </c>
      <c r="Q2320">
        <v>6</v>
      </c>
      <c r="R2320">
        <v>1</v>
      </c>
      <c r="S2320">
        <v>82</v>
      </c>
      <c r="T2320">
        <v>33</v>
      </c>
      <c r="U2320">
        <v>0</v>
      </c>
      <c r="V2320">
        <v>10</v>
      </c>
      <c r="W2320">
        <v>8</v>
      </c>
      <c r="X2320">
        <v>0</v>
      </c>
      <c r="Y2320">
        <v>0</v>
      </c>
      <c r="Z2320">
        <v>1</v>
      </c>
      <c r="AA2320">
        <v>0</v>
      </c>
      <c r="AB2320">
        <v>333</v>
      </c>
      <c r="AC2320">
        <v>8</v>
      </c>
      <c r="AD2320">
        <v>8</v>
      </c>
      <c r="AE2320">
        <v>1</v>
      </c>
      <c r="AF2320">
        <v>0</v>
      </c>
      <c r="AG2320">
        <v>4</v>
      </c>
      <c r="AH2320">
        <v>2</v>
      </c>
      <c r="AI2320">
        <v>21</v>
      </c>
      <c r="AJ2320">
        <v>0</v>
      </c>
      <c r="AK2320">
        <v>0</v>
      </c>
      <c r="AL2320">
        <v>18</v>
      </c>
      <c r="AM2320">
        <v>51</v>
      </c>
      <c r="AN2320">
        <v>0</v>
      </c>
      <c r="AO2320">
        <v>1</v>
      </c>
      <c r="AP2320">
        <v>6</v>
      </c>
      <c r="AQ2320">
        <v>9</v>
      </c>
      <c r="AR2320">
        <v>1</v>
      </c>
      <c r="AS2320">
        <v>1</v>
      </c>
      <c r="AT2320">
        <v>5</v>
      </c>
      <c r="AU2320">
        <v>12</v>
      </c>
      <c r="AV2320">
        <v>3</v>
      </c>
      <c r="AW2320">
        <v>5</v>
      </c>
      <c r="AX2320">
        <v>35</v>
      </c>
      <c r="AY2320">
        <v>75</v>
      </c>
      <c r="AZ2320">
        <v>71</v>
      </c>
      <c r="BA2320">
        <v>92</v>
      </c>
      <c r="BB2320">
        <v>16</v>
      </c>
      <c r="BC2320">
        <v>53</v>
      </c>
      <c r="BD2320">
        <v>0</v>
      </c>
      <c r="BE2320">
        <v>1</v>
      </c>
      <c r="BF2320">
        <v>2</v>
      </c>
      <c r="BG2320">
        <v>0</v>
      </c>
      <c r="BH2320">
        <v>2</v>
      </c>
      <c r="BI2320">
        <v>54</v>
      </c>
      <c r="BJ2320">
        <v>30</v>
      </c>
      <c r="BK2320">
        <v>0</v>
      </c>
      <c r="BL2320">
        <v>16</v>
      </c>
      <c r="BM2320">
        <v>13</v>
      </c>
      <c r="BN2320">
        <v>16</v>
      </c>
      <c r="BO2320">
        <v>98</v>
      </c>
      <c r="BP2320">
        <v>5</v>
      </c>
      <c r="BQ2320">
        <v>1</v>
      </c>
      <c r="BR2320">
        <v>7</v>
      </c>
      <c r="BS2320">
        <v>20</v>
      </c>
      <c r="BT2320">
        <v>515</v>
      </c>
      <c r="BU2320" t="s">
        <v>2301</v>
      </c>
    </row>
    <row r="2321" spans="1:73">
      <c r="A2321" t="s">
        <v>2234</v>
      </c>
      <c r="B2321" t="s">
        <v>2235</v>
      </c>
      <c r="C2321">
        <v>65</v>
      </c>
      <c r="D2321" t="s">
        <v>119</v>
      </c>
      <c r="E2321" t="s">
        <v>2248</v>
      </c>
      <c r="F2321" t="s">
        <v>101</v>
      </c>
      <c r="G2321">
        <v>0</v>
      </c>
      <c r="H2321">
        <v>7</v>
      </c>
      <c r="I2321">
        <v>2</v>
      </c>
      <c r="J2321">
        <v>0</v>
      </c>
      <c r="K2321">
        <v>0</v>
      </c>
      <c r="L2321">
        <v>9</v>
      </c>
      <c r="M2321">
        <v>0</v>
      </c>
      <c r="N2321">
        <v>23</v>
      </c>
      <c r="O2321">
        <v>9</v>
      </c>
      <c r="P2321">
        <v>0</v>
      </c>
      <c r="Q2321">
        <v>5</v>
      </c>
      <c r="R2321">
        <v>0</v>
      </c>
      <c r="S2321">
        <v>29</v>
      </c>
      <c r="T2321">
        <v>19</v>
      </c>
      <c r="U2321">
        <v>0</v>
      </c>
      <c r="V2321">
        <v>5</v>
      </c>
      <c r="W2321">
        <v>5</v>
      </c>
      <c r="X2321">
        <v>1</v>
      </c>
      <c r="Y2321">
        <v>3</v>
      </c>
      <c r="Z2321">
        <v>0</v>
      </c>
      <c r="AA2321">
        <v>0</v>
      </c>
      <c r="AB2321">
        <v>90</v>
      </c>
      <c r="AC2321">
        <v>6</v>
      </c>
      <c r="AD2321">
        <v>7</v>
      </c>
      <c r="AE2321">
        <v>0</v>
      </c>
      <c r="AF2321">
        <v>1</v>
      </c>
      <c r="AG2321">
        <v>1</v>
      </c>
      <c r="AH2321">
        <v>0</v>
      </c>
      <c r="AI2321">
        <v>8</v>
      </c>
      <c r="AJ2321">
        <v>1</v>
      </c>
      <c r="AK2321">
        <v>0</v>
      </c>
      <c r="AL2321">
        <v>3</v>
      </c>
      <c r="AM2321">
        <v>11</v>
      </c>
      <c r="AN2321">
        <v>2</v>
      </c>
      <c r="AO2321">
        <v>0</v>
      </c>
      <c r="AP2321">
        <v>1</v>
      </c>
      <c r="AQ2321">
        <v>4</v>
      </c>
      <c r="AR2321">
        <v>0</v>
      </c>
      <c r="AS2321">
        <v>0</v>
      </c>
      <c r="AT2321">
        <v>0</v>
      </c>
      <c r="AU2321">
        <v>3</v>
      </c>
      <c r="AV2321">
        <v>3</v>
      </c>
      <c r="AW2321">
        <v>1</v>
      </c>
      <c r="AX2321">
        <v>13</v>
      </c>
      <c r="AY2321">
        <v>13</v>
      </c>
      <c r="AZ2321">
        <v>17</v>
      </c>
      <c r="BA2321">
        <v>27</v>
      </c>
      <c r="BB2321">
        <v>1</v>
      </c>
      <c r="BC2321">
        <v>17</v>
      </c>
      <c r="BD2321">
        <v>0</v>
      </c>
      <c r="BE2321">
        <v>0</v>
      </c>
      <c r="BF2321">
        <v>0</v>
      </c>
      <c r="BG2321">
        <v>0</v>
      </c>
      <c r="BH2321">
        <v>0</v>
      </c>
      <c r="BI2321">
        <v>18</v>
      </c>
      <c r="BJ2321">
        <v>9</v>
      </c>
      <c r="BK2321">
        <v>0</v>
      </c>
      <c r="BL2321">
        <v>4</v>
      </c>
      <c r="BM2321">
        <v>0</v>
      </c>
      <c r="BN2321">
        <v>3</v>
      </c>
      <c r="BO2321">
        <v>30</v>
      </c>
      <c r="BP2321">
        <v>3</v>
      </c>
      <c r="BQ2321">
        <v>0</v>
      </c>
      <c r="BR2321">
        <v>10</v>
      </c>
      <c r="BS2321">
        <v>5</v>
      </c>
      <c r="BT2321">
        <v>129</v>
      </c>
      <c r="BU2321" t="s">
        <v>2302</v>
      </c>
    </row>
    <row r="2322" spans="1:73">
      <c r="A2322" t="s">
        <v>2234</v>
      </c>
      <c r="B2322" t="s">
        <v>2235</v>
      </c>
      <c r="C2322">
        <v>66</v>
      </c>
      <c r="D2322" t="s">
        <v>119</v>
      </c>
      <c r="E2322" t="s">
        <v>2243</v>
      </c>
      <c r="F2322" t="s">
        <v>92</v>
      </c>
      <c r="G2322">
        <v>0</v>
      </c>
      <c r="H2322">
        <v>9</v>
      </c>
      <c r="I2322">
        <v>4</v>
      </c>
      <c r="J2322">
        <v>0</v>
      </c>
      <c r="K2322">
        <v>0</v>
      </c>
      <c r="L2322">
        <v>8</v>
      </c>
      <c r="M2322">
        <v>0</v>
      </c>
      <c r="N2322">
        <v>22</v>
      </c>
      <c r="O2322">
        <v>7</v>
      </c>
      <c r="P2322">
        <v>0</v>
      </c>
      <c r="Q2322">
        <v>1</v>
      </c>
      <c r="R2322">
        <v>0</v>
      </c>
      <c r="S2322">
        <v>28</v>
      </c>
      <c r="T2322">
        <v>12</v>
      </c>
      <c r="U2322">
        <v>0</v>
      </c>
      <c r="V2322">
        <v>6</v>
      </c>
      <c r="W2322">
        <v>4</v>
      </c>
      <c r="X2322">
        <v>0</v>
      </c>
      <c r="Y2322">
        <v>0</v>
      </c>
      <c r="Z2322">
        <v>0</v>
      </c>
      <c r="AA2322">
        <v>0</v>
      </c>
      <c r="AB2322">
        <v>91</v>
      </c>
      <c r="AC2322">
        <v>6</v>
      </c>
      <c r="AD2322">
        <v>7</v>
      </c>
      <c r="AE2322">
        <v>0</v>
      </c>
      <c r="AF2322">
        <v>0</v>
      </c>
      <c r="AG2322">
        <v>0</v>
      </c>
      <c r="AH2322">
        <v>0</v>
      </c>
      <c r="AI2322">
        <v>8</v>
      </c>
      <c r="AJ2322">
        <v>0</v>
      </c>
      <c r="AK2322">
        <v>0</v>
      </c>
      <c r="AL2322">
        <v>3</v>
      </c>
      <c r="AM2322">
        <v>15</v>
      </c>
      <c r="AN2322">
        <v>0</v>
      </c>
      <c r="AO2322">
        <v>2</v>
      </c>
      <c r="AP2322">
        <v>1</v>
      </c>
      <c r="AQ2322">
        <v>3</v>
      </c>
      <c r="AR2322">
        <v>0</v>
      </c>
      <c r="AS2322">
        <v>0</v>
      </c>
      <c r="AT2322">
        <v>1</v>
      </c>
      <c r="AU2322">
        <v>1</v>
      </c>
      <c r="AV2322">
        <v>1</v>
      </c>
      <c r="AW2322">
        <v>4</v>
      </c>
      <c r="AX2322">
        <v>7</v>
      </c>
      <c r="AY2322">
        <v>14</v>
      </c>
      <c r="AZ2322">
        <v>17</v>
      </c>
      <c r="BA2322">
        <v>24</v>
      </c>
      <c r="BB2322">
        <v>2</v>
      </c>
      <c r="BC2322">
        <v>6</v>
      </c>
      <c r="BD2322">
        <v>0</v>
      </c>
      <c r="BE2322">
        <v>0</v>
      </c>
      <c r="BF2322">
        <v>1</v>
      </c>
      <c r="BG2322">
        <v>0</v>
      </c>
      <c r="BH2322">
        <v>2</v>
      </c>
      <c r="BI2322">
        <v>8</v>
      </c>
      <c r="BJ2322">
        <v>2</v>
      </c>
      <c r="BK2322">
        <v>0</v>
      </c>
      <c r="BL2322">
        <v>5</v>
      </c>
      <c r="BM2322">
        <v>2</v>
      </c>
      <c r="BN2322">
        <v>2</v>
      </c>
      <c r="BO2322">
        <v>28</v>
      </c>
      <c r="BP2322">
        <v>0</v>
      </c>
      <c r="BQ2322">
        <v>0</v>
      </c>
      <c r="BR2322">
        <v>0</v>
      </c>
      <c r="BS2322">
        <v>12</v>
      </c>
      <c r="BT2322">
        <v>156</v>
      </c>
      <c r="BU2322" t="s">
        <v>2303</v>
      </c>
    </row>
    <row r="2323" spans="1:73">
      <c r="A2323" t="s">
        <v>2234</v>
      </c>
      <c r="B2323" t="s">
        <v>2235</v>
      </c>
      <c r="C2323">
        <v>67</v>
      </c>
      <c r="D2323" t="s">
        <v>119</v>
      </c>
      <c r="E2323" t="s">
        <v>245</v>
      </c>
      <c r="F2323" t="s">
        <v>184</v>
      </c>
      <c r="G2323">
        <v>1</v>
      </c>
      <c r="H2323">
        <v>2</v>
      </c>
      <c r="I2323">
        <v>2</v>
      </c>
      <c r="J2323">
        <v>0</v>
      </c>
      <c r="K2323">
        <v>0</v>
      </c>
      <c r="L2323">
        <v>7</v>
      </c>
      <c r="M2323">
        <v>0</v>
      </c>
      <c r="N2323">
        <v>10</v>
      </c>
      <c r="O2323">
        <v>5</v>
      </c>
      <c r="P2323">
        <v>2</v>
      </c>
      <c r="Q2323">
        <v>0</v>
      </c>
      <c r="R2323">
        <v>2</v>
      </c>
      <c r="S2323">
        <v>24</v>
      </c>
      <c r="T2323">
        <v>6</v>
      </c>
      <c r="U2323">
        <v>0</v>
      </c>
      <c r="V2323">
        <v>5</v>
      </c>
      <c r="W2323">
        <v>3</v>
      </c>
      <c r="X2323">
        <v>0</v>
      </c>
      <c r="Y2323">
        <v>2</v>
      </c>
      <c r="Z2323">
        <v>0</v>
      </c>
      <c r="AA2323">
        <v>0</v>
      </c>
      <c r="AB2323">
        <v>56</v>
      </c>
      <c r="AC2323">
        <v>3</v>
      </c>
      <c r="AD2323">
        <v>0</v>
      </c>
      <c r="AE2323">
        <v>0</v>
      </c>
      <c r="AF2323">
        <v>1</v>
      </c>
      <c r="AG2323">
        <v>0</v>
      </c>
      <c r="AH2323">
        <v>2</v>
      </c>
      <c r="AI2323">
        <v>6</v>
      </c>
      <c r="AJ2323">
        <v>0</v>
      </c>
      <c r="AK2323">
        <v>0</v>
      </c>
      <c r="AL2323">
        <v>3</v>
      </c>
      <c r="AM2323">
        <v>4</v>
      </c>
      <c r="AN2323">
        <v>0</v>
      </c>
      <c r="AO2323">
        <v>0</v>
      </c>
      <c r="AP2323">
        <v>2</v>
      </c>
      <c r="AQ2323">
        <v>2</v>
      </c>
      <c r="AR2323">
        <v>0</v>
      </c>
      <c r="AS2323">
        <v>0</v>
      </c>
      <c r="AT2323">
        <v>1</v>
      </c>
      <c r="AU2323">
        <v>1</v>
      </c>
      <c r="AV2323">
        <v>3</v>
      </c>
      <c r="AW2323">
        <v>2</v>
      </c>
      <c r="AX2323">
        <v>9</v>
      </c>
      <c r="AY2323">
        <v>10</v>
      </c>
      <c r="AZ2323">
        <v>13</v>
      </c>
      <c r="BA2323">
        <v>14</v>
      </c>
      <c r="BB2323">
        <v>4</v>
      </c>
      <c r="BC2323">
        <v>9</v>
      </c>
      <c r="BD2323">
        <v>0</v>
      </c>
      <c r="BE2323">
        <v>0</v>
      </c>
      <c r="BF2323">
        <v>1</v>
      </c>
      <c r="BG2323">
        <v>0</v>
      </c>
      <c r="BH2323">
        <v>0</v>
      </c>
      <c r="BI2323">
        <v>8</v>
      </c>
      <c r="BJ2323">
        <v>2</v>
      </c>
      <c r="BK2323">
        <v>0</v>
      </c>
      <c r="BL2323">
        <v>3</v>
      </c>
      <c r="BM2323">
        <v>0</v>
      </c>
      <c r="BN2323">
        <v>3</v>
      </c>
      <c r="BO2323">
        <v>17</v>
      </c>
      <c r="BP2323">
        <v>4</v>
      </c>
      <c r="BQ2323">
        <v>0</v>
      </c>
      <c r="BR2323">
        <v>2</v>
      </c>
      <c r="BS2323">
        <v>8</v>
      </c>
      <c r="BT2323">
        <v>99</v>
      </c>
      <c r="BU2323" t="s">
        <v>2304</v>
      </c>
    </row>
    <row r="2324" spans="1:73">
      <c r="A2324" t="s">
        <v>2234</v>
      </c>
      <c r="B2324" t="s">
        <v>2235</v>
      </c>
      <c r="C2324">
        <v>68</v>
      </c>
      <c r="D2324" t="s">
        <v>119</v>
      </c>
      <c r="E2324" t="s">
        <v>2241</v>
      </c>
      <c r="F2324" t="s">
        <v>92</v>
      </c>
      <c r="G2324">
        <v>0</v>
      </c>
      <c r="H2324">
        <v>11</v>
      </c>
      <c r="I2324">
        <v>12</v>
      </c>
      <c r="J2324">
        <v>0</v>
      </c>
      <c r="K2324">
        <v>0</v>
      </c>
      <c r="L2324">
        <v>12</v>
      </c>
      <c r="M2324">
        <v>0</v>
      </c>
      <c r="N2324">
        <v>14</v>
      </c>
      <c r="O2324">
        <v>0</v>
      </c>
      <c r="P2324">
        <v>0</v>
      </c>
      <c r="Q2324">
        <v>1</v>
      </c>
      <c r="R2324">
        <v>1</v>
      </c>
      <c r="S2324">
        <v>34</v>
      </c>
      <c r="T2324">
        <v>18</v>
      </c>
      <c r="U2324">
        <v>0</v>
      </c>
      <c r="V2324">
        <v>7</v>
      </c>
      <c r="W2324">
        <v>11</v>
      </c>
      <c r="X2324">
        <v>1</v>
      </c>
      <c r="Y2324">
        <v>0</v>
      </c>
      <c r="Z2324">
        <v>0</v>
      </c>
      <c r="AA2324">
        <v>0</v>
      </c>
      <c r="AB2324">
        <v>124</v>
      </c>
      <c r="AC2324">
        <v>2</v>
      </c>
      <c r="AD2324">
        <v>0</v>
      </c>
      <c r="AE2324">
        <v>0</v>
      </c>
      <c r="AF2324">
        <v>1</v>
      </c>
      <c r="AG2324">
        <v>0</v>
      </c>
      <c r="AH2324">
        <v>10</v>
      </c>
      <c r="AI2324">
        <v>11</v>
      </c>
      <c r="AJ2324">
        <v>0</v>
      </c>
      <c r="AK2324">
        <v>0</v>
      </c>
      <c r="AL2324">
        <v>1</v>
      </c>
      <c r="AM2324">
        <v>17</v>
      </c>
      <c r="AN2324">
        <v>4</v>
      </c>
      <c r="AO2324">
        <v>4</v>
      </c>
      <c r="AP2324">
        <v>5</v>
      </c>
      <c r="AQ2324">
        <v>4</v>
      </c>
      <c r="AR2324">
        <v>1</v>
      </c>
      <c r="AS2324">
        <v>1</v>
      </c>
      <c r="AT2324">
        <v>0</v>
      </c>
      <c r="AU2324">
        <v>1</v>
      </c>
      <c r="AV2324">
        <v>0</v>
      </c>
      <c r="AW2324">
        <v>10</v>
      </c>
      <c r="AX2324">
        <v>26</v>
      </c>
      <c r="AY2324">
        <v>27</v>
      </c>
      <c r="AZ2324">
        <v>19</v>
      </c>
      <c r="BA2324">
        <v>45</v>
      </c>
      <c r="BB2324">
        <v>3</v>
      </c>
      <c r="BC2324">
        <v>19</v>
      </c>
      <c r="BD2324">
        <v>0</v>
      </c>
      <c r="BE2324">
        <v>0</v>
      </c>
      <c r="BF2324">
        <v>0</v>
      </c>
      <c r="BG2324">
        <v>0</v>
      </c>
      <c r="BH2324">
        <v>0</v>
      </c>
      <c r="BI2324">
        <v>18</v>
      </c>
      <c r="BJ2324">
        <v>10</v>
      </c>
      <c r="BK2324">
        <v>0</v>
      </c>
      <c r="BL2324">
        <v>8</v>
      </c>
      <c r="BM2324">
        <v>6</v>
      </c>
      <c r="BN2324">
        <v>3</v>
      </c>
      <c r="BO2324">
        <v>26</v>
      </c>
      <c r="BP2324">
        <v>2</v>
      </c>
      <c r="BQ2324">
        <v>0</v>
      </c>
      <c r="BR2324">
        <v>2</v>
      </c>
      <c r="BS2324">
        <v>10</v>
      </c>
      <c r="BT2324">
        <v>198</v>
      </c>
      <c r="BU2324" t="s">
        <v>2305</v>
      </c>
    </row>
    <row r="2325" spans="1:73">
      <c r="A2325" t="s">
        <v>2234</v>
      </c>
      <c r="B2325" t="s">
        <v>2235</v>
      </c>
      <c r="C2325">
        <v>69</v>
      </c>
      <c r="D2325" t="s">
        <v>119</v>
      </c>
      <c r="E2325" t="s">
        <v>2245</v>
      </c>
      <c r="F2325" t="s">
        <v>101</v>
      </c>
      <c r="G2325">
        <v>3</v>
      </c>
      <c r="H2325">
        <v>3</v>
      </c>
      <c r="I2325">
        <v>1</v>
      </c>
      <c r="J2325">
        <v>0</v>
      </c>
      <c r="K2325">
        <v>0</v>
      </c>
      <c r="L2325">
        <v>21</v>
      </c>
      <c r="M2325">
        <v>0</v>
      </c>
      <c r="N2325">
        <v>21</v>
      </c>
      <c r="O2325">
        <v>0</v>
      </c>
      <c r="P2325">
        <v>0</v>
      </c>
      <c r="Q2325">
        <v>4</v>
      </c>
      <c r="R2325">
        <v>0</v>
      </c>
      <c r="S2325">
        <v>39</v>
      </c>
      <c r="T2325">
        <v>15</v>
      </c>
      <c r="U2325">
        <v>0</v>
      </c>
      <c r="V2325">
        <v>4</v>
      </c>
      <c r="W2325">
        <v>12</v>
      </c>
      <c r="X2325">
        <v>0</v>
      </c>
      <c r="Y2325">
        <v>0</v>
      </c>
      <c r="Z2325">
        <v>0</v>
      </c>
      <c r="AA2325">
        <v>0</v>
      </c>
      <c r="AB2325">
        <v>139</v>
      </c>
      <c r="AC2325">
        <v>0</v>
      </c>
      <c r="AD2325">
        <v>0</v>
      </c>
      <c r="AE2325">
        <v>0</v>
      </c>
      <c r="AF2325">
        <v>0</v>
      </c>
      <c r="AG2325">
        <v>2</v>
      </c>
      <c r="AH2325">
        <v>5</v>
      </c>
      <c r="AI2325">
        <v>11</v>
      </c>
      <c r="AJ2325">
        <v>0</v>
      </c>
      <c r="AK2325">
        <v>0</v>
      </c>
      <c r="AL2325">
        <v>1</v>
      </c>
      <c r="AM2325">
        <v>17</v>
      </c>
      <c r="AN2325">
        <v>0</v>
      </c>
      <c r="AO2325">
        <v>2</v>
      </c>
      <c r="AP2325">
        <v>1</v>
      </c>
      <c r="AQ2325">
        <v>11</v>
      </c>
      <c r="AR2325">
        <v>1</v>
      </c>
      <c r="AS2325">
        <v>0</v>
      </c>
      <c r="AT2325">
        <v>0</v>
      </c>
      <c r="AU2325">
        <v>2</v>
      </c>
      <c r="AV2325">
        <v>0</v>
      </c>
      <c r="AW2325">
        <v>0</v>
      </c>
      <c r="AX2325">
        <v>17</v>
      </c>
      <c r="AY2325">
        <v>28</v>
      </c>
      <c r="AZ2325">
        <v>32</v>
      </c>
      <c r="BA2325">
        <v>35</v>
      </c>
      <c r="BB2325">
        <v>2</v>
      </c>
      <c r="BC2325">
        <v>17</v>
      </c>
      <c r="BD2325">
        <v>0</v>
      </c>
      <c r="BE2325">
        <v>0</v>
      </c>
      <c r="BF2325">
        <v>0</v>
      </c>
      <c r="BG2325">
        <v>0</v>
      </c>
      <c r="BH2325">
        <v>0</v>
      </c>
      <c r="BI2325">
        <v>23</v>
      </c>
      <c r="BJ2325">
        <v>13</v>
      </c>
      <c r="BK2325">
        <v>0</v>
      </c>
      <c r="BL2325">
        <v>6</v>
      </c>
      <c r="BM2325">
        <v>0</v>
      </c>
      <c r="BN2325">
        <v>3</v>
      </c>
      <c r="BO2325">
        <v>34</v>
      </c>
      <c r="BP2325">
        <v>10</v>
      </c>
      <c r="BQ2325">
        <v>0</v>
      </c>
      <c r="BR2325">
        <v>0</v>
      </c>
      <c r="BS2325">
        <v>10</v>
      </c>
      <c r="BT2325">
        <v>218</v>
      </c>
      <c r="BU2325" t="s">
        <v>2306</v>
      </c>
    </row>
    <row r="2326" spans="1:73">
      <c r="A2326" t="s">
        <v>2234</v>
      </c>
      <c r="B2326" t="s">
        <v>2235</v>
      </c>
      <c r="C2326">
        <v>70</v>
      </c>
      <c r="D2326" t="s">
        <v>119</v>
      </c>
      <c r="E2326" t="s">
        <v>2241</v>
      </c>
      <c r="F2326" t="s">
        <v>92</v>
      </c>
      <c r="G2326">
        <v>1</v>
      </c>
      <c r="H2326">
        <v>4</v>
      </c>
      <c r="I2326">
        <v>1</v>
      </c>
      <c r="J2326">
        <v>0</v>
      </c>
      <c r="K2326">
        <v>0</v>
      </c>
      <c r="L2326">
        <v>2</v>
      </c>
      <c r="M2326">
        <v>0</v>
      </c>
      <c r="N2326">
        <v>5</v>
      </c>
      <c r="O2326">
        <v>0</v>
      </c>
      <c r="P2326">
        <v>0</v>
      </c>
      <c r="Q2326">
        <v>1</v>
      </c>
      <c r="R2326">
        <v>0</v>
      </c>
      <c r="S2326">
        <v>11</v>
      </c>
      <c r="T2326">
        <v>4</v>
      </c>
      <c r="U2326">
        <v>0</v>
      </c>
      <c r="V2326">
        <v>2</v>
      </c>
      <c r="W2326">
        <v>3</v>
      </c>
      <c r="X2326">
        <v>0</v>
      </c>
      <c r="Y2326">
        <v>0</v>
      </c>
      <c r="Z2326">
        <v>0</v>
      </c>
      <c r="AA2326">
        <v>0</v>
      </c>
      <c r="AB2326">
        <v>32</v>
      </c>
      <c r="AC2326">
        <v>0</v>
      </c>
      <c r="AD2326">
        <v>0</v>
      </c>
      <c r="AE2326">
        <v>1</v>
      </c>
      <c r="AF2326">
        <v>0</v>
      </c>
      <c r="AG2326">
        <v>0</v>
      </c>
      <c r="AH2326">
        <v>2</v>
      </c>
      <c r="AI2326">
        <v>4</v>
      </c>
      <c r="AJ2326">
        <v>0</v>
      </c>
      <c r="AK2326">
        <v>0</v>
      </c>
      <c r="AL2326">
        <v>1</v>
      </c>
      <c r="AM2326">
        <v>3</v>
      </c>
      <c r="AN2326">
        <v>0</v>
      </c>
      <c r="AO2326">
        <v>0</v>
      </c>
      <c r="AP2326">
        <v>0</v>
      </c>
      <c r="AQ2326">
        <v>0</v>
      </c>
      <c r="AR2326">
        <v>1</v>
      </c>
      <c r="AS2326">
        <v>0</v>
      </c>
      <c r="AT2326">
        <v>0</v>
      </c>
      <c r="AU2326">
        <v>7</v>
      </c>
      <c r="AV2326">
        <v>1</v>
      </c>
      <c r="AW2326">
        <v>0</v>
      </c>
      <c r="AX2326">
        <v>10</v>
      </c>
      <c r="AY2326">
        <v>4</v>
      </c>
      <c r="AZ2326">
        <v>4</v>
      </c>
      <c r="BA2326">
        <v>13</v>
      </c>
      <c r="BB2326">
        <v>0</v>
      </c>
      <c r="BC2326">
        <v>1</v>
      </c>
      <c r="BD2326">
        <v>0</v>
      </c>
      <c r="BE2326">
        <v>1</v>
      </c>
      <c r="BF2326">
        <v>0</v>
      </c>
      <c r="BG2326">
        <v>0</v>
      </c>
      <c r="BH2326">
        <v>0</v>
      </c>
      <c r="BI2326">
        <v>9</v>
      </c>
      <c r="BJ2326">
        <v>1</v>
      </c>
      <c r="BK2326">
        <v>1</v>
      </c>
      <c r="BL2326">
        <v>0</v>
      </c>
      <c r="BM2326">
        <v>1</v>
      </c>
      <c r="BN2326">
        <v>0</v>
      </c>
      <c r="BO2326">
        <v>12</v>
      </c>
      <c r="BP2326">
        <v>3</v>
      </c>
      <c r="BQ2326">
        <v>0</v>
      </c>
      <c r="BR2326">
        <v>3</v>
      </c>
      <c r="BS2326">
        <v>2</v>
      </c>
      <c r="BT2326">
        <v>48</v>
      </c>
      <c r="BU2326" t="s">
        <v>2307</v>
      </c>
    </row>
    <row r="2327" spans="1:73">
      <c r="A2327" t="s">
        <v>2234</v>
      </c>
      <c r="B2327" t="s">
        <v>2235</v>
      </c>
      <c r="C2327">
        <v>71</v>
      </c>
      <c r="D2327" t="s">
        <v>119</v>
      </c>
      <c r="E2327" t="s">
        <v>2245</v>
      </c>
      <c r="F2327" t="s">
        <v>101</v>
      </c>
      <c r="G2327">
        <v>0</v>
      </c>
      <c r="H2327">
        <v>0</v>
      </c>
      <c r="I2327">
        <v>0</v>
      </c>
      <c r="J2327">
        <v>0</v>
      </c>
      <c r="K2327">
        <v>0</v>
      </c>
      <c r="L2327">
        <v>2</v>
      </c>
      <c r="M2327">
        <v>0</v>
      </c>
      <c r="N2327">
        <v>1</v>
      </c>
      <c r="O2327">
        <v>0</v>
      </c>
      <c r="P2327">
        <v>0</v>
      </c>
      <c r="Q2327">
        <v>0</v>
      </c>
      <c r="R2327">
        <v>0</v>
      </c>
      <c r="S2327">
        <v>1</v>
      </c>
      <c r="T2327">
        <v>0</v>
      </c>
      <c r="U2327">
        <v>0</v>
      </c>
      <c r="V2327">
        <v>0</v>
      </c>
      <c r="W2327">
        <v>0</v>
      </c>
      <c r="X2327">
        <v>0</v>
      </c>
      <c r="Y2327">
        <v>0</v>
      </c>
      <c r="Z2327">
        <v>0</v>
      </c>
      <c r="AA2327">
        <v>0</v>
      </c>
      <c r="AB2327">
        <v>9</v>
      </c>
      <c r="AC2327">
        <v>0</v>
      </c>
      <c r="AD2327">
        <v>0</v>
      </c>
      <c r="AE2327">
        <v>0</v>
      </c>
      <c r="AF2327">
        <v>0</v>
      </c>
      <c r="AG2327">
        <v>0</v>
      </c>
      <c r="AH2327">
        <v>0</v>
      </c>
      <c r="AI2327">
        <v>0</v>
      </c>
      <c r="AJ2327">
        <v>0</v>
      </c>
      <c r="AK2327">
        <v>1</v>
      </c>
      <c r="AL2327">
        <v>0</v>
      </c>
      <c r="AM2327">
        <v>1</v>
      </c>
      <c r="AN2327">
        <v>0</v>
      </c>
      <c r="AO2327">
        <v>0</v>
      </c>
      <c r="AP2327">
        <v>0</v>
      </c>
      <c r="AQ2327">
        <v>0</v>
      </c>
      <c r="AR2327">
        <v>0</v>
      </c>
      <c r="AS2327">
        <v>0</v>
      </c>
      <c r="AT2327">
        <v>0</v>
      </c>
      <c r="AU2327">
        <v>0</v>
      </c>
      <c r="AV2327">
        <v>0</v>
      </c>
      <c r="AW2327">
        <v>0</v>
      </c>
      <c r="AX2327">
        <v>0</v>
      </c>
      <c r="AY2327">
        <v>2</v>
      </c>
      <c r="AZ2327">
        <v>1</v>
      </c>
      <c r="BA2327">
        <v>1</v>
      </c>
      <c r="BB2327">
        <v>0</v>
      </c>
      <c r="BC2327">
        <v>3</v>
      </c>
      <c r="BD2327">
        <v>0</v>
      </c>
      <c r="BE2327">
        <v>0</v>
      </c>
      <c r="BF2327">
        <v>0</v>
      </c>
      <c r="BG2327">
        <v>0</v>
      </c>
      <c r="BH2327">
        <v>0</v>
      </c>
      <c r="BI2327">
        <v>0</v>
      </c>
      <c r="BJ2327">
        <v>1</v>
      </c>
      <c r="BK2327">
        <v>0</v>
      </c>
      <c r="BL2327">
        <v>0</v>
      </c>
      <c r="BM2327">
        <v>0</v>
      </c>
      <c r="BN2327">
        <v>2</v>
      </c>
      <c r="BO2327">
        <v>1</v>
      </c>
      <c r="BP2327">
        <v>0</v>
      </c>
      <c r="BQ2327">
        <v>0</v>
      </c>
      <c r="BR2327">
        <v>0</v>
      </c>
      <c r="BS2327">
        <v>2</v>
      </c>
      <c r="BT2327">
        <v>21</v>
      </c>
      <c r="BU2327" t="s">
        <v>2308</v>
      </c>
    </row>
    <row r="2328" spans="1:73">
      <c r="A2328" t="s">
        <v>2234</v>
      </c>
      <c r="B2328" t="s">
        <v>2235</v>
      </c>
      <c r="C2328">
        <v>72</v>
      </c>
      <c r="D2328" t="s">
        <v>119</v>
      </c>
      <c r="E2328" t="s">
        <v>2243</v>
      </c>
      <c r="F2328" t="s">
        <v>92</v>
      </c>
      <c r="G2328">
        <v>1</v>
      </c>
      <c r="H2328">
        <v>3</v>
      </c>
      <c r="I2328">
        <v>7</v>
      </c>
      <c r="J2328">
        <v>0</v>
      </c>
      <c r="K2328">
        <v>0</v>
      </c>
      <c r="L2328">
        <v>15</v>
      </c>
      <c r="M2328">
        <v>0</v>
      </c>
      <c r="N2328">
        <v>18</v>
      </c>
      <c r="O2328">
        <v>0</v>
      </c>
      <c r="P2328">
        <v>0</v>
      </c>
      <c r="Q2328">
        <v>1</v>
      </c>
      <c r="R2328">
        <v>1</v>
      </c>
      <c r="S2328">
        <v>17</v>
      </c>
      <c r="T2328">
        <v>5</v>
      </c>
      <c r="U2328">
        <v>0</v>
      </c>
      <c r="V2328">
        <v>1</v>
      </c>
      <c r="W2328">
        <v>6</v>
      </c>
      <c r="X2328">
        <v>0</v>
      </c>
      <c r="Y2328">
        <v>0</v>
      </c>
      <c r="Z2328">
        <v>0</v>
      </c>
      <c r="AA2328">
        <v>0</v>
      </c>
      <c r="AB2328">
        <v>92</v>
      </c>
      <c r="AC2328">
        <v>0</v>
      </c>
      <c r="AD2328">
        <v>0</v>
      </c>
      <c r="AE2328">
        <v>0</v>
      </c>
      <c r="AF2328">
        <v>0</v>
      </c>
      <c r="AG2328">
        <v>0</v>
      </c>
      <c r="AH2328">
        <v>0</v>
      </c>
      <c r="AI2328">
        <v>3</v>
      </c>
      <c r="AJ2328">
        <v>0</v>
      </c>
      <c r="AK2328">
        <v>0</v>
      </c>
      <c r="AL2328">
        <v>0</v>
      </c>
      <c r="AM2328">
        <v>13</v>
      </c>
      <c r="AN2328">
        <v>0</v>
      </c>
      <c r="AO2328">
        <v>6</v>
      </c>
      <c r="AP2328">
        <v>1</v>
      </c>
      <c r="AQ2328">
        <v>2</v>
      </c>
      <c r="AR2328">
        <v>2</v>
      </c>
      <c r="AS2328">
        <v>0</v>
      </c>
      <c r="AT2328">
        <v>0</v>
      </c>
      <c r="AU2328">
        <v>5</v>
      </c>
      <c r="AV2328">
        <v>0</v>
      </c>
      <c r="AW2328">
        <v>5</v>
      </c>
      <c r="AX2328">
        <v>4</v>
      </c>
      <c r="AY2328">
        <v>16</v>
      </c>
      <c r="AZ2328">
        <v>17</v>
      </c>
      <c r="BA2328">
        <v>19</v>
      </c>
      <c r="BB2328">
        <v>7</v>
      </c>
      <c r="BC2328">
        <v>10</v>
      </c>
      <c r="BD2328">
        <v>0</v>
      </c>
      <c r="BE2328">
        <v>2</v>
      </c>
      <c r="BF2328">
        <v>0</v>
      </c>
      <c r="BG2328">
        <v>0</v>
      </c>
      <c r="BH2328">
        <v>0</v>
      </c>
      <c r="BI2328">
        <v>6</v>
      </c>
      <c r="BJ2328">
        <v>6</v>
      </c>
      <c r="BK2328">
        <v>0</v>
      </c>
      <c r="BL2328">
        <v>0</v>
      </c>
      <c r="BM2328">
        <v>0</v>
      </c>
      <c r="BN2328">
        <v>0</v>
      </c>
      <c r="BO2328">
        <v>26</v>
      </c>
      <c r="BP2328">
        <v>0</v>
      </c>
      <c r="BQ2328">
        <v>0</v>
      </c>
      <c r="BR2328">
        <v>4</v>
      </c>
      <c r="BS2328">
        <v>10</v>
      </c>
      <c r="BT2328">
        <v>161</v>
      </c>
      <c r="BU2328" t="s">
        <v>2309</v>
      </c>
    </row>
    <row r="2329" spans="1:73">
      <c r="A2329" t="s">
        <v>2234</v>
      </c>
      <c r="B2329" t="s">
        <v>2235</v>
      </c>
      <c r="C2329">
        <v>73</v>
      </c>
      <c r="D2329" t="s">
        <v>119</v>
      </c>
      <c r="E2329" t="s">
        <v>245</v>
      </c>
      <c r="F2329" t="s">
        <v>184</v>
      </c>
      <c r="G2329">
        <v>1</v>
      </c>
      <c r="H2329">
        <v>13</v>
      </c>
      <c r="I2329">
        <v>4</v>
      </c>
      <c r="J2329">
        <v>0</v>
      </c>
      <c r="K2329">
        <v>0</v>
      </c>
      <c r="L2329">
        <v>14</v>
      </c>
      <c r="M2329">
        <v>0</v>
      </c>
      <c r="N2329">
        <v>23</v>
      </c>
      <c r="O2329">
        <v>0</v>
      </c>
      <c r="P2329">
        <v>0</v>
      </c>
      <c r="Q2329">
        <v>4</v>
      </c>
      <c r="R2329">
        <v>2</v>
      </c>
      <c r="S2329">
        <v>41</v>
      </c>
      <c r="T2329">
        <v>13</v>
      </c>
      <c r="U2329">
        <v>0</v>
      </c>
      <c r="V2329">
        <v>9</v>
      </c>
      <c r="W2329">
        <v>10</v>
      </c>
      <c r="X2329">
        <v>0</v>
      </c>
      <c r="Y2329">
        <v>0</v>
      </c>
      <c r="Z2329">
        <v>1</v>
      </c>
      <c r="AA2329">
        <v>0</v>
      </c>
      <c r="AB2329">
        <v>135</v>
      </c>
      <c r="AC2329">
        <v>5</v>
      </c>
      <c r="AD2329">
        <v>0</v>
      </c>
      <c r="AE2329">
        <v>1</v>
      </c>
      <c r="AF2329">
        <v>1</v>
      </c>
      <c r="AG2329">
        <v>0</v>
      </c>
      <c r="AH2329">
        <v>6</v>
      </c>
      <c r="AI2329">
        <v>7</v>
      </c>
      <c r="AJ2329">
        <v>0</v>
      </c>
      <c r="AK2329">
        <v>0</v>
      </c>
      <c r="AL2329">
        <v>4</v>
      </c>
      <c r="AM2329">
        <v>17</v>
      </c>
      <c r="AN2329">
        <v>0</v>
      </c>
      <c r="AO2329">
        <v>3</v>
      </c>
      <c r="AP2329">
        <v>3</v>
      </c>
      <c r="AQ2329">
        <v>3</v>
      </c>
      <c r="AR2329">
        <v>0</v>
      </c>
      <c r="AS2329">
        <v>0</v>
      </c>
      <c r="AT2329">
        <v>0</v>
      </c>
      <c r="AU2329">
        <v>1</v>
      </c>
      <c r="AV2329">
        <v>2</v>
      </c>
      <c r="AW2329">
        <v>4</v>
      </c>
      <c r="AX2329">
        <v>26</v>
      </c>
      <c r="AY2329">
        <v>24</v>
      </c>
      <c r="AZ2329">
        <v>27</v>
      </c>
      <c r="BA2329">
        <v>44</v>
      </c>
      <c r="BB2329">
        <v>8</v>
      </c>
      <c r="BC2329">
        <v>23</v>
      </c>
      <c r="BD2329">
        <v>0</v>
      </c>
      <c r="BE2329">
        <v>0</v>
      </c>
      <c r="BF2329">
        <v>1</v>
      </c>
      <c r="BG2329">
        <v>0</v>
      </c>
      <c r="BH2329">
        <v>0</v>
      </c>
      <c r="BI2329">
        <v>26</v>
      </c>
      <c r="BJ2329">
        <v>11</v>
      </c>
      <c r="BK2329">
        <v>0</v>
      </c>
      <c r="BL2329">
        <v>11</v>
      </c>
      <c r="BM2329">
        <v>3</v>
      </c>
      <c r="BN2329">
        <v>8</v>
      </c>
      <c r="BO2329">
        <v>35</v>
      </c>
      <c r="BP2329">
        <v>3</v>
      </c>
      <c r="BQ2329">
        <v>5</v>
      </c>
      <c r="BR2329">
        <v>9</v>
      </c>
      <c r="BS2329">
        <v>10</v>
      </c>
      <c r="BT2329">
        <v>207</v>
      </c>
      <c r="BU2329" t="s">
        <v>2310</v>
      </c>
    </row>
    <row r="2330" spans="1:73">
      <c r="A2330" t="s">
        <v>2234</v>
      </c>
      <c r="B2330" t="s">
        <v>2235</v>
      </c>
      <c r="C2330">
        <v>74</v>
      </c>
      <c r="D2330" t="s">
        <v>119</v>
      </c>
      <c r="E2330" t="s">
        <v>2248</v>
      </c>
      <c r="F2330" t="s">
        <v>101</v>
      </c>
      <c r="G2330">
        <v>1</v>
      </c>
      <c r="H2330">
        <v>0</v>
      </c>
      <c r="I2330">
        <v>3</v>
      </c>
      <c r="J2330">
        <v>0</v>
      </c>
      <c r="K2330">
        <v>0</v>
      </c>
      <c r="L2330">
        <v>0</v>
      </c>
      <c r="M2330">
        <v>0</v>
      </c>
      <c r="N2330">
        <v>2</v>
      </c>
      <c r="O2330">
        <v>0</v>
      </c>
      <c r="P2330">
        <v>0</v>
      </c>
      <c r="Q2330">
        <v>0</v>
      </c>
      <c r="R2330">
        <v>0</v>
      </c>
      <c r="S2330">
        <v>3</v>
      </c>
      <c r="T2330">
        <v>0</v>
      </c>
      <c r="U2330">
        <v>0</v>
      </c>
      <c r="V2330">
        <v>0</v>
      </c>
      <c r="W2330">
        <v>0</v>
      </c>
      <c r="X2330">
        <v>0</v>
      </c>
      <c r="Y2330">
        <v>0</v>
      </c>
      <c r="Z2330">
        <v>1</v>
      </c>
      <c r="AA2330">
        <v>0</v>
      </c>
      <c r="AB2330">
        <v>13</v>
      </c>
      <c r="AC2330">
        <v>0</v>
      </c>
      <c r="AD2330">
        <v>0</v>
      </c>
      <c r="AE2330">
        <v>0</v>
      </c>
      <c r="AF2330">
        <v>0</v>
      </c>
      <c r="AG2330">
        <v>0</v>
      </c>
      <c r="AH2330">
        <v>2</v>
      </c>
      <c r="AI2330">
        <v>1</v>
      </c>
      <c r="AJ2330">
        <v>0</v>
      </c>
      <c r="AK2330">
        <v>0</v>
      </c>
      <c r="AL2330">
        <v>0</v>
      </c>
      <c r="AM2330">
        <v>2</v>
      </c>
      <c r="AN2330">
        <v>0</v>
      </c>
      <c r="AO2330">
        <v>0</v>
      </c>
      <c r="AP2330">
        <v>0</v>
      </c>
      <c r="AQ2330">
        <v>0</v>
      </c>
      <c r="AR2330">
        <v>0</v>
      </c>
      <c r="AS2330">
        <v>0</v>
      </c>
      <c r="AT2330">
        <v>1</v>
      </c>
      <c r="AU2330">
        <v>0</v>
      </c>
      <c r="AV2330">
        <v>0</v>
      </c>
      <c r="AW2330">
        <v>3</v>
      </c>
      <c r="AX2330">
        <v>3</v>
      </c>
      <c r="AY2330">
        <v>3</v>
      </c>
      <c r="AZ2330">
        <v>1</v>
      </c>
      <c r="BA2330">
        <v>5</v>
      </c>
      <c r="BB2330">
        <v>0</v>
      </c>
      <c r="BC2330">
        <v>2</v>
      </c>
      <c r="BD2330">
        <v>0</v>
      </c>
      <c r="BE2330">
        <v>0</v>
      </c>
      <c r="BF2330">
        <v>0</v>
      </c>
      <c r="BG2330">
        <v>0</v>
      </c>
      <c r="BH2330">
        <v>0</v>
      </c>
      <c r="BI2330">
        <v>2</v>
      </c>
      <c r="BJ2330">
        <v>0</v>
      </c>
      <c r="BK2330">
        <v>0</v>
      </c>
      <c r="BL2330">
        <v>0</v>
      </c>
      <c r="BM2330">
        <v>0</v>
      </c>
      <c r="BN2330">
        <v>2</v>
      </c>
      <c r="BO2330">
        <v>2</v>
      </c>
      <c r="BP2330">
        <v>0</v>
      </c>
      <c r="BQ2330">
        <v>0</v>
      </c>
      <c r="BR2330">
        <v>1</v>
      </c>
      <c r="BS2330">
        <v>1</v>
      </c>
      <c r="BT2330">
        <v>18</v>
      </c>
      <c r="BU2330" t="s">
        <v>2311</v>
      </c>
    </row>
    <row r="2331" spans="1:73">
      <c r="A2331" t="s">
        <v>2234</v>
      </c>
      <c r="B2331" t="s">
        <v>2235</v>
      </c>
      <c r="C2331">
        <v>75</v>
      </c>
      <c r="D2331" t="s">
        <v>119</v>
      </c>
      <c r="E2331" t="s">
        <v>245</v>
      </c>
      <c r="F2331" t="s">
        <v>184</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2</v>
      </c>
      <c r="BT2331">
        <v>4</v>
      </c>
      <c r="BU2331" t="s">
        <v>2312</v>
      </c>
    </row>
    <row r="2332" spans="1:73">
      <c r="A2332" t="s">
        <v>2234</v>
      </c>
      <c r="B2332" t="s">
        <v>2235</v>
      </c>
      <c r="C2332">
        <v>76</v>
      </c>
      <c r="D2332" t="s">
        <v>119</v>
      </c>
      <c r="E2332" t="s">
        <v>2248</v>
      </c>
      <c r="F2332" t="s">
        <v>101</v>
      </c>
      <c r="G2332">
        <v>3</v>
      </c>
      <c r="H2332">
        <v>2</v>
      </c>
      <c r="I2332">
        <v>5</v>
      </c>
      <c r="J2332">
        <v>0</v>
      </c>
      <c r="K2332">
        <v>0</v>
      </c>
      <c r="L2332">
        <v>7</v>
      </c>
      <c r="M2332">
        <v>0</v>
      </c>
      <c r="N2332">
        <v>10</v>
      </c>
      <c r="O2332">
        <v>0</v>
      </c>
      <c r="P2332">
        <v>0</v>
      </c>
      <c r="Q2332">
        <v>1</v>
      </c>
      <c r="R2332">
        <v>2</v>
      </c>
      <c r="S2332">
        <v>12</v>
      </c>
      <c r="T2332">
        <v>4</v>
      </c>
      <c r="U2332">
        <v>0</v>
      </c>
      <c r="V2332">
        <v>0</v>
      </c>
      <c r="W2332">
        <v>1</v>
      </c>
      <c r="X2332">
        <v>0</v>
      </c>
      <c r="Y2332">
        <v>0</v>
      </c>
      <c r="Z2332">
        <v>0</v>
      </c>
      <c r="AA2332">
        <v>0</v>
      </c>
      <c r="AB2332">
        <v>52</v>
      </c>
      <c r="AC2332">
        <v>1</v>
      </c>
      <c r="AD2332">
        <v>0</v>
      </c>
      <c r="AE2332">
        <v>0</v>
      </c>
      <c r="AF2332">
        <v>0</v>
      </c>
      <c r="AG2332">
        <v>0</v>
      </c>
      <c r="AH2332">
        <v>0</v>
      </c>
      <c r="AI2332">
        <v>5</v>
      </c>
      <c r="AJ2332">
        <v>0</v>
      </c>
      <c r="AK2332">
        <v>0</v>
      </c>
      <c r="AL2332">
        <v>3</v>
      </c>
      <c r="AM2332">
        <v>8</v>
      </c>
      <c r="AN2332">
        <v>0</v>
      </c>
      <c r="AO2332">
        <v>3</v>
      </c>
      <c r="AP2332">
        <v>4</v>
      </c>
      <c r="AQ2332">
        <v>1</v>
      </c>
      <c r="AR2332">
        <v>1</v>
      </c>
      <c r="AS2332">
        <v>0</v>
      </c>
      <c r="AT2332">
        <v>0</v>
      </c>
      <c r="AU2332">
        <v>3</v>
      </c>
      <c r="AV2332">
        <v>1</v>
      </c>
      <c r="AW2332">
        <v>4</v>
      </c>
      <c r="AX2332">
        <v>6</v>
      </c>
      <c r="AY2332">
        <v>15</v>
      </c>
      <c r="AZ2332">
        <v>10</v>
      </c>
      <c r="BA2332">
        <v>14</v>
      </c>
      <c r="BB2332">
        <v>2</v>
      </c>
      <c r="BC2332">
        <v>15</v>
      </c>
      <c r="BD2332">
        <v>0</v>
      </c>
      <c r="BE2332">
        <v>1</v>
      </c>
      <c r="BF2332">
        <v>1</v>
      </c>
      <c r="BG2332">
        <v>0</v>
      </c>
      <c r="BH2332">
        <v>0</v>
      </c>
      <c r="BI2332">
        <v>6</v>
      </c>
      <c r="BJ2332">
        <v>9</v>
      </c>
      <c r="BK2332">
        <v>0</v>
      </c>
      <c r="BL2332">
        <v>0</v>
      </c>
      <c r="BM2332">
        <v>1</v>
      </c>
      <c r="BN2332">
        <v>1</v>
      </c>
      <c r="BO2332">
        <v>16</v>
      </c>
      <c r="BP2332">
        <v>2</v>
      </c>
      <c r="BQ2332">
        <v>4</v>
      </c>
      <c r="BR2332">
        <v>0</v>
      </c>
      <c r="BS2332">
        <v>2</v>
      </c>
      <c r="BT2332">
        <v>92</v>
      </c>
      <c r="BU2332" t="s">
        <v>2313</v>
      </c>
    </row>
    <row r="2333" spans="1:73">
      <c r="A2333" t="s">
        <v>2234</v>
      </c>
      <c r="B2333" t="s">
        <v>2235</v>
      </c>
      <c r="C2333">
        <v>77</v>
      </c>
      <c r="D2333" t="s">
        <v>119</v>
      </c>
      <c r="E2333" t="s">
        <v>245</v>
      </c>
      <c r="F2333" t="s">
        <v>184</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1</v>
      </c>
      <c r="BT2333">
        <v>2</v>
      </c>
      <c r="BU2333" t="s">
        <v>200</v>
      </c>
    </row>
    <row r="2334" spans="1:73">
      <c r="A2334" t="s">
        <v>2234</v>
      </c>
      <c r="B2334" t="s">
        <v>2235</v>
      </c>
      <c r="C2334">
        <v>78</v>
      </c>
      <c r="D2334" t="s">
        <v>119</v>
      </c>
      <c r="E2334" t="s">
        <v>2248</v>
      </c>
      <c r="F2334" t="s">
        <v>101</v>
      </c>
      <c r="G2334">
        <v>0</v>
      </c>
      <c r="H2334">
        <v>1</v>
      </c>
      <c r="I2334">
        <v>0</v>
      </c>
      <c r="J2334">
        <v>0</v>
      </c>
      <c r="K2334">
        <v>0</v>
      </c>
      <c r="L2334">
        <v>1</v>
      </c>
      <c r="M2334">
        <v>0</v>
      </c>
      <c r="N2334">
        <v>0</v>
      </c>
      <c r="O2334">
        <v>0</v>
      </c>
      <c r="P2334">
        <v>0</v>
      </c>
      <c r="Q2334">
        <v>0</v>
      </c>
      <c r="R2334">
        <v>0</v>
      </c>
      <c r="S2334">
        <v>2</v>
      </c>
      <c r="T2334">
        <v>1</v>
      </c>
      <c r="U2334">
        <v>0</v>
      </c>
      <c r="V2334">
        <v>0</v>
      </c>
      <c r="W2334">
        <v>1</v>
      </c>
      <c r="X2334">
        <v>0</v>
      </c>
      <c r="Y2334">
        <v>0</v>
      </c>
      <c r="Z2334">
        <v>0</v>
      </c>
      <c r="AA2334">
        <v>0</v>
      </c>
      <c r="AB2334">
        <v>6</v>
      </c>
      <c r="AC2334">
        <v>0</v>
      </c>
      <c r="AD2334">
        <v>0</v>
      </c>
      <c r="AE2334">
        <v>0</v>
      </c>
      <c r="AF2334">
        <v>0</v>
      </c>
      <c r="AG2334">
        <v>0</v>
      </c>
      <c r="AH2334">
        <v>0</v>
      </c>
      <c r="AI2334">
        <v>1</v>
      </c>
      <c r="AJ2334">
        <v>0</v>
      </c>
      <c r="AK2334">
        <v>0</v>
      </c>
      <c r="AL2334">
        <v>0</v>
      </c>
      <c r="AM2334">
        <v>1</v>
      </c>
      <c r="AN2334">
        <v>0</v>
      </c>
      <c r="AO2334">
        <v>0</v>
      </c>
      <c r="AP2334">
        <v>0</v>
      </c>
      <c r="AQ2334">
        <v>0</v>
      </c>
      <c r="AR2334">
        <v>0</v>
      </c>
      <c r="AS2334">
        <v>0</v>
      </c>
      <c r="AT2334">
        <v>0</v>
      </c>
      <c r="AU2334">
        <v>0</v>
      </c>
      <c r="AV2334">
        <v>0</v>
      </c>
      <c r="AW2334">
        <v>0</v>
      </c>
      <c r="AX2334">
        <v>0</v>
      </c>
      <c r="AY2334">
        <v>0</v>
      </c>
      <c r="AZ2334">
        <v>0</v>
      </c>
      <c r="BA2334">
        <v>1</v>
      </c>
      <c r="BB2334">
        <v>1</v>
      </c>
      <c r="BC2334">
        <v>0</v>
      </c>
      <c r="BD2334">
        <v>0</v>
      </c>
      <c r="BE2334">
        <v>0</v>
      </c>
      <c r="BF2334">
        <v>0</v>
      </c>
      <c r="BG2334">
        <v>0</v>
      </c>
      <c r="BH2334">
        <v>0</v>
      </c>
      <c r="BI2334">
        <v>0</v>
      </c>
      <c r="BJ2334">
        <v>0</v>
      </c>
      <c r="BK2334">
        <v>0</v>
      </c>
      <c r="BL2334">
        <v>0</v>
      </c>
      <c r="BM2334">
        <v>0</v>
      </c>
      <c r="BN2334">
        <v>0</v>
      </c>
      <c r="BO2334">
        <v>0</v>
      </c>
      <c r="BP2334">
        <v>0</v>
      </c>
      <c r="BQ2334">
        <v>0</v>
      </c>
      <c r="BR2334">
        <v>0</v>
      </c>
      <c r="BS2334">
        <v>1</v>
      </c>
      <c r="BT2334">
        <v>9</v>
      </c>
      <c r="BU2334" t="s">
        <v>2314</v>
      </c>
    </row>
    <row r="2335" spans="1:73">
      <c r="A2335" t="s">
        <v>2234</v>
      </c>
      <c r="B2335" t="s">
        <v>2235</v>
      </c>
      <c r="C2335">
        <v>79</v>
      </c>
      <c r="D2335" t="s">
        <v>119</v>
      </c>
      <c r="E2335" t="s">
        <v>78</v>
      </c>
      <c r="F2335" t="s">
        <v>77</v>
      </c>
      <c r="G2335">
        <v>0</v>
      </c>
      <c r="H2335">
        <v>0</v>
      </c>
      <c r="I2335">
        <v>0</v>
      </c>
      <c r="J2335">
        <v>0</v>
      </c>
      <c r="K2335">
        <v>0</v>
      </c>
      <c r="L2335">
        <v>0</v>
      </c>
      <c r="M2335">
        <v>0</v>
      </c>
      <c r="N2335">
        <v>1</v>
      </c>
      <c r="O2335">
        <v>0</v>
      </c>
      <c r="P2335">
        <v>0</v>
      </c>
      <c r="Q2335">
        <v>0</v>
      </c>
      <c r="R2335">
        <v>0</v>
      </c>
      <c r="S2335">
        <v>0</v>
      </c>
      <c r="T2335">
        <v>0</v>
      </c>
      <c r="U2335">
        <v>0</v>
      </c>
      <c r="V2335">
        <v>0</v>
      </c>
      <c r="W2335">
        <v>0</v>
      </c>
      <c r="X2335">
        <v>0</v>
      </c>
      <c r="Y2335">
        <v>0</v>
      </c>
      <c r="Z2335">
        <v>0</v>
      </c>
      <c r="AA2335">
        <v>0</v>
      </c>
      <c r="AB2335">
        <v>4</v>
      </c>
      <c r="AC2335">
        <v>0</v>
      </c>
      <c r="AD2335">
        <v>0</v>
      </c>
      <c r="AE2335">
        <v>0</v>
      </c>
      <c r="AF2335">
        <v>0</v>
      </c>
      <c r="AG2335">
        <v>0</v>
      </c>
      <c r="AH2335">
        <v>2</v>
      </c>
      <c r="AI2335">
        <v>0</v>
      </c>
      <c r="AJ2335">
        <v>0</v>
      </c>
      <c r="AK2335">
        <v>0</v>
      </c>
      <c r="AL2335">
        <v>0</v>
      </c>
      <c r="AM2335">
        <v>1</v>
      </c>
      <c r="AN2335">
        <v>0</v>
      </c>
      <c r="AO2335">
        <v>0</v>
      </c>
      <c r="AP2335">
        <v>0</v>
      </c>
      <c r="AQ2335">
        <v>0</v>
      </c>
      <c r="AR2335">
        <v>0</v>
      </c>
      <c r="AS2335">
        <v>0</v>
      </c>
      <c r="AT2335">
        <v>0</v>
      </c>
      <c r="AU2335">
        <v>1</v>
      </c>
      <c r="AV2335">
        <v>1</v>
      </c>
      <c r="AW2335">
        <v>0</v>
      </c>
      <c r="AX2335">
        <v>2</v>
      </c>
      <c r="AY2335">
        <v>1</v>
      </c>
      <c r="AZ2335">
        <v>1</v>
      </c>
      <c r="BA2335">
        <v>3</v>
      </c>
      <c r="BB2335">
        <v>0</v>
      </c>
      <c r="BC2335">
        <v>1</v>
      </c>
      <c r="BD2335">
        <v>0</v>
      </c>
      <c r="BE2335">
        <v>0</v>
      </c>
      <c r="BF2335">
        <v>1</v>
      </c>
      <c r="BG2335">
        <v>0</v>
      </c>
      <c r="BH2335">
        <v>0</v>
      </c>
      <c r="BI2335">
        <v>0</v>
      </c>
      <c r="BJ2335">
        <v>1</v>
      </c>
      <c r="BK2335">
        <v>0</v>
      </c>
      <c r="BL2335">
        <v>0</v>
      </c>
      <c r="BM2335">
        <v>0</v>
      </c>
      <c r="BN2335">
        <v>0</v>
      </c>
      <c r="BO2335">
        <v>2</v>
      </c>
      <c r="BP2335">
        <v>0</v>
      </c>
      <c r="BQ2335">
        <v>0</v>
      </c>
      <c r="BR2335">
        <v>0</v>
      </c>
      <c r="BS2335">
        <v>1</v>
      </c>
      <c r="BT2335">
        <v>6</v>
      </c>
      <c r="BU2335" t="s">
        <v>2315</v>
      </c>
    </row>
    <row r="2336" spans="1:73">
      <c r="A2336" t="s">
        <v>2234</v>
      </c>
      <c r="B2336" t="s">
        <v>2235</v>
      </c>
      <c r="C2336">
        <v>80</v>
      </c>
      <c r="D2336" t="s">
        <v>119</v>
      </c>
      <c r="E2336" t="s">
        <v>2248</v>
      </c>
      <c r="F2336" t="s">
        <v>101</v>
      </c>
      <c r="G2336">
        <v>0</v>
      </c>
      <c r="H2336">
        <v>13</v>
      </c>
      <c r="I2336">
        <v>0</v>
      </c>
      <c r="J2336">
        <v>0</v>
      </c>
      <c r="K2336">
        <v>0</v>
      </c>
      <c r="L2336">
        <v>16</v>
      </c>
      <c r="M2336">
        <v>0</v>
      </c>
      <c r="N2336">
        <v>41</v>
      </c>
      <c r="O2336">
        <v>0</v>
      </c>
      <c r="P2336">
        <v>0</v>
      </c>
      <c r="Q2336">
        <v>9</v>
      </c>
      <c r="R2336">
        <v>3</v>
      </c>
      <c r="S2336">
        <v>57</v>
      </c>
      <c r="T2336">
        <v>22</v>
      </c>
      <c r="U2336">
        <v>0</v>
      </c>
      <c r="V2336">
        <v>11</v>
      </c>
      <c r="W2336">
        <v>13</v>
      </c>
      <c r="X2336">
        <v>0</v>
      </c>
      <c r="Y2336">
        <v>0</v>
      </c>
      <c r="Z2336">
        <v>0</v>
      </c>
      <c r="AA2336">
        <v>0</v>
      </c>
      <c r="AB2336">
        <v>165</v>
      </c>
      <c r="AC2336">
        <v>7</v>
      </c>
      <c r="AD2336">
        <v>0</v>
      </c>
      <c r="AE2336">
        <v>2</v>
      </c>
      <c r="AF2336">
        <v>0</v>
      </c>
      <c r="AG2336">
        <v>1</v>
      </c>
      <c r="AH2336">
        <v>6</v>
      </c>
      <c r="AI2336">
        <v>11</v>
      </c>
      <c r="AJ2336">
        <v>0</v>
      </c>
      <c r="AK2336">
        <v>0</v>
      </c>
      <c r="AL2336">
        <v>6</v>
      </c>
      <c r="AM2336">
        <v>19</v>
      </c>
      <c r="AN2336">
        <v>0</v>
      </c>
      <c r="AO2336">
        <v>4</v>
      </c>
      <c r="AP2336">
        <v>4</v>
      </c>
      <c r="AQ2336">
        <v>8</v>
      </c>
      <c r="AR2336">
        <v>0</v>
      </c>
      <c r="AS2336">
        <v>0</v>
      </c>
      <c r="AT2336">
        <v>0</v>
      </c>
      <c r="AU2336">
        <v>8</v>
      </c>
      <c r="AV2336">
        <v>2</v>
      </c>
      <c r="AW2336">
        <v>0</v>
      </c>
      <c r="AX2336">
        <v>21</v>
      </c>
      <c r="AY2336">
        <v>27</v>
      </c>
      <c r="AZ2336">
        <v>34</v>
      </c>
      <c r="BA2336">
        <v>42</v>
      </c>
      <c r="BB2336">
        <v>7</v>
      </c>
      <c r="BC2336">
        <v>27</v>
      </c>
      <c r="BD2336">
        <v>0</v>
      </c>
      <c r="BE2336">
        <v>0</v>
      </c>
      <c r="BF2336">
        <v>0</v>
      </c>
      <c r="BG2336">
        <v>0</v>
      </c>
      <c r="BH2336">
        <v>0</v>
      </c>
      <c r="BI2336">
        <v>28</v>
      </c>
      <c r="BJ2336">
        <v>16</v>
      </c>
      <c r="BK2336">
        <v>0</v>
      </c>
      <c r="BL2336">
        <v>6</v>
      </c>
      <c r="BM2336">
        <v>4</v>
      </c>
      <c r="BN2336">
        <v>4</v>
      </c>
      <c r="BO2336">
        <v>58</v>
      </c>
      <c r="BP2336">
        <v>2</v>
      </c>
      <c r="BQ2336">
        <v>7</v>
      </c>
      <c r="BR2336">
        <v>7</v>
      </c>
      <c r="BS2336">
        <v>11</v>
      </c>
      <c r="BT2336">
        <v>274</v>
      </c>
      <c r="BU2336" t="s">
        <v>2316</v>
      </c>
    </row>
    <row r="2337" spans="1:73">
      <c r="A2337" t="s">
        <v>2234</v>
      </c>
      <c r="B2337" t="s">
        <v>2235</v>
      </c>
      <c r="C2337">
        <v>81</v>
      </c>
      <c r="D2337" t="s">
        <v>119</v>
      </c>
      <c r="E2337" t="s">
        <v>2241</v>
      </c>
      <c r="F2337" t="s">
        <v>92</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1</v>
      </c>
      <c r="BT2337">
        <v>10</v>
      </c>
      <c r="BU2337" t="s">
        <v>2317</v>
      </c>
    </row>
    <row r="2338" spans="1:73">
      <c r="A2338" t="s">
        <v>2234</v>
      </c>
      <c r="B2338" t="s">
        <v>2235</v>
      </c>
      <c r="C2338">
        <v>82</v>
      </c>
      <c r="D2338" t="s">
        <v>119</v>
      </c>
      <c r="E2338" t="s">
        <v>2245</v>
      </c>
      <c r="F2338" t="s">
        <v>101</v>
      </c>
      <c r="G2338">
        <v>3</v>
      </c>
      <c r="H2338">
        <v>4</v>
      </c>
      <c r="I2338">
        <v>4</v>
      </c>
      <c r="J2338">
        <v>0</v>
      </c>
      <c r="K2338">
        <v>0</v>
      </c>
      <c r="L2338">
        <v>12</v>
      </c>
      <c r="M2338">
        <v>0</v>
      </c>
      <c r="N2338">
        <v>16</v>
      </c>
      <c r="O2338">
        <v>0</v>
      </c>
      <c r="P2338">
        <v>0</v>
      </c>
      <c r="Q2338">
        <v>4</v>
      </c>
      <c r="R2338">
        <v>1</v>
      </c>
      <c r="S2338">
        <v>23</v>
      </c>
      <c r="T2338">
        <v>8</v>
      </c>
      <c r="U2338">
        <v>0</v>
      </c>
      <c r="V2338">
        <v>3</v>
      </c>
      <c r="W2338">
        <v>2</v>
      </c>
      <c r="X2338">
        <v>0</v>
      </c>
      <c r="Y2338">
        <v>1</v>
      </c>
      <c r="Z2338">
        <v>2</v>
      </c>
      <c r="AA2338">
        <v>0</v>
      </c>
      <c r="AB2338">
        <v>90</v>
      </c>
      <c r="AC2338">
        <v>2</v>
      </c>
      <c r="AD2338">
        <v>0</v>
      </c>
      <c r="AE2338">
        <v>0</v>
      </c>
      <c r="AF2338">
        <v>0</v>
      </c>
      <c r="AG2338">
        <v>0</v>
      </c>
      <c r="AH2338">
        <v>3</v>
      </c>
      <c r="AI2338">
        <v>4</v>
      </c>
      <c r="AJ2338">
        <v>0</v>
      </c>
      <c r="AK2338">
        <v>0</v>
      </c>
      <c r="AL2338">
        <v>4</v>
      </c>
      <c r="AM2338">
        <v>9</v>
      </c>
      <c r="AN2338">
        <v>0</v>
      </c>
      <c r="AO2338">
        <v>1</v>
      </c>
      <c r="AP2338">
        <v>4</v>
      </c>
      <c r="AQ2338">
        <v>3</v>
      </c>
      <c r="AR2338">
        <v>1</v>
      </c>
      <c r="AS2338">
        <v>0</v>
      </c>
      <c r="AT2338">
        <v>1</v>
      </c>
      <c r="AU2338">
        <v>3</v>
      </c>
      <c r="AV2338">
        <v>1</v>
      </c>
      <c r="AW2338">
        <v>3</v>
      </c>
      <c r="AX2338">
        <v>12</v>
      </c>
      <c r="AY2338">
        <v>19</v>
      </c>
      <c r="AZ2338">
        <v>18</v>
      </c>
      <c r="BA2338">
        <v>25</v>
      </c>
      <c r="BB2338">
        <v>2</v>
      </c>
      <c r="BC2338">
        <v>18</v>
      </c>
      <c r="BD2338">
        <v>0</v>
      </c>
      <c r="BE2338">
        <v>1</v>
      </c>
      <c r="BF2338">
        <v>0</v>
      </c>
      <c r="BG2338">
        <v>0</v>
      </c>
      <c r="BH2338">
        <v>0</v>
      </c>
      <c r="BI2338">
        <v>9</v>
      </c>
      <c r="BJ2338">
        <v>8</v>
      </c>
      <c r="BK2338">
        <v>0</v>
      </c>
      <c r="BL2338">
        <v>4</v>
      </c>
      <c r="BM2338">
        <v>0</v>
      </c>
      <c r="BN2338">
        <v>4</v>
      </c>
      <c r="BO2338">
        <v>24</v>
      </c>
      <c r="BP2338">
        <v>1</v>
      </c>
      <c r="BQ2338">
        <v>1</v>
      </c>
      <c r="BR2338">
        <v>8</v>
      </c>
      <c r="BS2338">
        <v>10</v>
      </c>
      <c r="BT2338">
        <v>142</v>
      </c>
      <c r="BU2338" t="s">
        <v>2318</v>
      </c>
    </row>
    <row r="2339" spans="1:73">
      <c r="A2339" t="s">
        <v>2234</v>
      </c>
      <c r="B2339" t="s">
        <v>2235</v>
      </c>
      <c r="C2339">
        <v>83</v>
      </c>
      <c r="D2339" t="s">
        <v>119</v>
      </c>
      <c r="E2339" t="s">
        <v>183</v>
      </c>
      <c r="F2339" t="s">
        <v>184</v>
      </c>
      <c r="G2339">
        <v>0</v>
      </c>
      <c r="H2339">
        <v>7</v>
      </c>
      <c r="I2339">
        <v>3</v>
      </c>
      <c r="J2339">
        <v>0</v>
      </c>
      <c r="K2339">
        <v>0</v>
      </c>
      <c r="L2339">
        <v>11</v>
      </c>
      <c r="M2339">
        <v>0</v>
      </c>
      <c r="N2339">
        <v>21</v>
      </c>
      <c r="O2339">
        <v>3</v>
      </c>
      <c r="P2339">
        <v>1</v>
      </c>
      <c r="Q2339">
        <v>0</v>
      </c>
      <c r="R2339">
        <v>3</v>
      </c>
      <c r="S2339">
        <v>34</v>
      </c>
      <c r="T2339">
        <v>11</v>
      </c>
      <c r="U2339">
        <v>0</v>
      </c>
      <c r="V2339">
        <v>5</v>
      </c>
      <c r="W2339">
        <v>3</v>
      </c>
      <c r="X2339">
        <v>0</v>
      </c>
      <c r="Y2339">
        <v>0</v>
      </c>
      <c r="Z2339">
        <v>1</v>
      </c>
      <c r="AA2339">
        <v>0</v>
      </c>
      <c r="AB2339">
        <v>112</v>
      </c>
      <c r="AC2339">
        <v>2</v>
      </c>
      <c r="AD2339">
        <v>0</v>
      </c>
      <c r="AE2339">
        <v>1</v>
      </c>
      <c r="AF2339">
        <v>0</v>
      </c>
      <c r="AG2339">
        <v>1</v>
      </c>
      <c r="AH2339">
        <v>2</v>
      </c>
      <c r="AI2339">
        <v>9</v>
      </c>
      <c r="AJ2339">
        <v>0</v>
      </c>
      <c r="AK2339">
        <v>0</v>
      </c>
      <c r="AL2339">
        <v>1</v>
      </c>
      <c r="AM2339">
        <v>7</v>
      </c>
      <c r="AN2339">
        <v>0</v>
      </c>
      <c r="AO2339">
        <v>2</v>
      </c>
      <c r="AP2339">
        <v>5</v>
      </c>
      <c r="AQ2339">
        <v>3</v>
      </c>
      <c r="AR2339">
        <v>2</v>
      </c>
      <c r="AS2339">
        <v>0</v>
      </c>
      <c r="AT2339">
        <v>3</v>
      </c>
      <c r="AU2339">
        <v>10</v>
      </c>
      <c r="AV2339">
        <v>1</v>
      </c>
      <c r="AW2339">
        <v>1</v>
      </c>
      <c r="AX2339">
        <v>12</v>
      </c>
      <c r="AY2339">
        <v>20</v>
      </c>
      <c r="AZ2339">
        <v>20</v>
      </c>
      <c r="BA2339">
        <v>22</v>
      </c>
      <c r="BB2339">
        <v>3</v>
      </c>
      <c r="BC2339">
        <v>25</v>
      </c>
      <c r="BD2339">
        <v>0</v>
      </c>
      <c r="BE2339">
        <v>0</v>
      </c>
      <c r="BF2339">
        <v>0</v>
      </c>
      <c r="BG2339">
        <v>0</v>
      </c>
      <c r="BH2339">
        <v>4</v>
      </c>
      <c r="BI2339">
        <v>25</v>
      </c>
      <c r="BJ2339">
        <v>11</v>
      </c>
      <c r="BK2339">
        <v>0</v>
      </c>
      <c r="BL2339">
        <v>2</v>
      </c>
      <c r="BM2339">
        <v>1</v>
      </c>
      <c r="BN2339">
        <v>9</v>
      </c>
      <c r="BO2339">
        <v>33</v>
      </c>
      <c r="BP2339">
        <v>2</v>
      </c>
      <c r="BQ2339">
        <v>1</v>
      </c>
      <c r="BR2339">
        <v>3</v>
      </c>
      <c r="BS2339">
        <v>16</v>
      </c>
      <c r="BT2339">
        <v>192</v>
      </c>
      <c r="BU2339" t="s">
        <v>2319</v>
      </c>
    </row>
    <row r="2340" spans="1:73">
      <c r="A2340" t="s">
        <v>2234</v>
      </c>
      <c r="B2340" t="s">
        <v>2235</v>
      </c>
      <c r="C2340">
        <v>84</v>
      </c>
      <c r="D2340" t="s">
        <v>119</v>
      </c>
      <c r="E2340" t="s">
        <v>2248</v>
      </c>
      <c r="F2340" t="s">
        <v>101</v>
      </c>
      <c r="G2340">
        <v>0</v>
      </c>
      <c r="H2340">
        <v>1</v>
      </c>
      <c r="I2340">
        <v>0</v>
      </c>
      <c r="J2340">
        <v>0</v>
      </c>
      <c r="K2340">
        <v>0</v>
      </c>
      <c r="L2340">
        <v>3</v>
      </c>
      <c r="M2340">
        <v>0</v>
      </c>
      <c r="N2340">
        <v>1</v>
      </c>
      <c r="O2340">
        <v>0</v>
      </c>
      <c r="P2340">
        <v>0</v>
      </c>
      <c r="Q2340">
        <v>0</v>
      </c>
      <c r="R2340">
        <v>0</v>
      </c>
      <c r="S2340">
        <v>4</v>
      </c>
      <c r="T2340">
        <v>0</v>
      </c>
      <c r="U2340">
        <v>0</v>
      </c>
      <c r="V2340">
        <v>1</v>
      </c>
      <c r="W2340">
        <v>1</v>
      </c>
      <c r="X2340">
        <v>0</v>
      </c>
      <c r="Y2340">
        <v>0</v>
      </c>
      <c r="Z2340">
        <v>0</v>
      </c>
      <c r="AA2340">
        <v>0</v>
      </c>
      <c r="AB2340">
        <v>16</v>
      </c>
      <c r="AC2340">
        <v>0</v>
      </c>
      <c r="AD2340">
        <v>0</v>
      </c>
      <c r="AE2340">
        <v>0</v>
      </c>
      <c r="AF2340">
        <v>0</v>
      </c>
      <c r="AG2340">
        <v>0</v>
      </c>
      <c r="AH2340">
        <v>1</v>
      </c>
      <c r="AI2340">
        <v>1</v>
      </c>
      <c r="AJ2340">
        <v>0</v>
      </c>
      <c r="AK2340">
        <v>0</v>
      </c>
      <c r="AL2340">
        <v>0</v>
      </c>
      <c r="AM2340">
        <v>1</v>
      </c>
      <c r="AN2340">
        <v>0</v>
      </c>
      <c r="AO2340">
        <v>0</v>
      </c>
      <c r="AP2340">
        <v>0</v>
      </c>
      <c r="AQ2340">
        <v>0</v>
      </c>
      <c r="AR2340">
        <v>0</v>
      </c>
      <c r="AS2340">
        <v>0</v>
      </c>
      <c r="AT2340">
        <v>0</v>
      </c>
      <c r="AU2340">
        <v>1</v>
      </c>
      <c r="AV2340">
        <v>0</v>
      </c>
      <c r="AW2340">
        <v>0</v>
      </c>
      <c r="AX2340">
        <v>3</v>
      </c>
      <c r="AY2340">
        <v>4</v>
      </c>
      <c r="AZ2340">
        <v>3</v>
      </c>
      <c r="BA2340">
        <v>5</v>
      </c>
      <c r="BB2340">
        <v>1</v>
      </c>
      <c r="BC2340">
        <v>1</v>
      </c>
      <c r="BD2340">
        <v>0</v>
      </c>
      <c r="BE2340">
        <v>0</v>
      </c>
      <c r="BF2340">
        <v>0</v>
      </c>
      <c r="BG2340">
        <v>0</v>
      </c>
      <c r="BH2340">
        <v>0</v>
      </c>
      <c r="BI2340">
        <v>2</v>
      </c>
      <c r="BJ2340">
        <v>1</v>
      </c>
      <c r="BK2340">
        <v>0</v>
      </c>
      <c r="BL2340">
        <v>1</v>
      </c>
      <c r="BM2340">
        <v>0</v>
      </c>
      <c r="BN2340">
        <v>0</v>
      </c>
      <c r="BO2340">
        <v>5</v>
      </c>
      <c r="BP2340">
        <v>0</v>
      </c>
      <c r="BQ2340">
        <v>0</v>
      </c>
      <c r="BR2340">
        <v>2</v>
      </c>
      <c r="BS2340">
        <v>5</v>
      </c>
      <c r="BT2340">
        <v>32</v>
      </c>
      <c r="BU2340" t="s">
        <v>2320</v>
      </c>
    </row>
    <row r="2341" spans="1:73">
      <c r="A2341" t="s">
        <v>2234</v>
      </c>
      <c r="B2341" t="s">
        <v>2235</v>
      </c>
      <c r="C2341">
        <v>85</v>
      </c>
      <c r="D2341" t="s">
        <v>119</v>
      </c>
      <c r="E2341" t="s">
        <v>183</v>
      </c>
      <c r="F2341" t="s">
        <v>184</v>
      </c>
      <c r="G2341">
        <v>0</v>
      </c>
      <c r="H2341">
        <v>0</v>
      </c>
      <c r="I2341">
        <v>3</v>
      </c>
      <c r="J2341">
        <v>0</v>
      </c>
      <c r="K2341">
        <v>0</v>
      </c>
      <c r="L2341">
        <v>3</v>
      </c>
      <c r="M2341">
        <v>0</v>
      </c>
      <c r="N2341">
        <v>3</v>
      </c>
      <c r="O2341">
        <v>0</v>
      </c>
      <c r="P2341">
        <v>0</v>
      </c>
      <c r="Q2341">
        <v>0</v>
      </c>
      <c r="R2341">
        <v>0</v>
      </c>
      <c r="S2341">
        <v>3</v>
      </c>
      <c r="T2341">
        <v>2</v>
      </c>
      <c r="U2341">
        <v>0</v>
      </c>
      <c r="V2341">
        <v>1</v>
      </c>
      <c r="W2341">
        <v>0</v>
      </c>
      <c r="X2341">
        <v>0</v>
      </c>
      <c r="Y2341">
        <v>0</v>
      </c>
      <c r="Z2341">
        <v>0</v>
      </c>
      <c r="AA2341">
        <v>0</v>
      </c>
      <c r="AB2341">
        <v>17</v>
      </c>
      <c r="AC2341">
        <v>0</v>
      </c>
      <c r="AD2341">
        <v>0</v>
      </c>
      <c r="AE2341">
        <v>0</v>
      </c>
      <c r="AF2341">
        <v>0</v>
      </c>
      <c r="AG2341">
        <v>0</v>
      </c>
      <c r="AH2341">
        <v>0</v>
      </c>
      <c r="AI2341">
        <v>1</v>
      </c>
      <c r="AJ2341">
        <v>0</v>
      </c>
      <c r="AK2341">
        <v>0</v>
      </c>
      <c r="AL2341">
        <v>0</v>
      </c>
      <c r="AM2341">
        <v>2</v>
      </c>
      <c r="AN2341">
        <v>0</v>
      </c>
      <c r="AO2341">
        <v>0</v>
      </c>
      <c r="AP2341">
        <v>1</v>
      </c>
      <c r="AQ2341">
        <v>0</v>
      </c>
      <c r="AR2341">
        <v>0</v>
      </c>
      <c r="AS2341">
        <v>0</v>
      </c>
      <c r="AT2341">
        <v>0</v>
      </c>
      <c r="AU2341">
        <v>0</v>
      </c>
      <c r="AV2341">
        <v>0</v>
      </c>
      <c r="AW2341">
        <v>3</v>
      </c>
      <c r="AX2341">
        <v>0</v>
      </c>
      <c r="AY2341">
        <v>4</v>
      </c>
      <c r="AZ2341">
        <v>5</v>
      </c>
      <c r="BA2341">
        <v>3</v>
      </c>
      <c r="BB2341">
        <v>1</v>
      </c>
      <c r="BC2341">
        <v>3</v>
      </c>
      <c r="BD2341">
        <v>0</v>
      </c>
      <c r="BE2341">
        <v>0</v>
      </c>
      <c r="BF2341">
        <v>0</v>
      </c>
      <c r="BG2341">
        <v>0</v>
      </c>
      <c r="BH2341">
        <v>0</v>
      </c>
      <c r="BI2341">
        <v>0</v>
      </c>
      <c r="BJ2341">
        <v>1</v>
      </c>
      <c r="BK2341">
        <v>0</v>
      </c>
      <c r="BL2341">
        <v>0</v>
      </c>
      <c r="BM2341">
        <v>0</v>
      </c>
      <c r="BN2341">
        <v>1</v>
      </c>
      <c r="BO2341">
        <v>5</v>
      </c>
      <c r="BP2341">
        <v>0</v>
      </c>
      <c r="BQ2341">
        <v>0</v>
      </c>
      <c r="BR2341">
        <v>0</v>
      </c>
      <c r="BS2341">
        <v>6</v>
      </c>
      <c r="BT2341">
        <v>48</v>
      </c>
      <c r="BU2341" t="s">
        <v>2321</v>
      </c>
    </row>
    <row r="2342" spans="1:73">
      <c r="A2342" t="s">
        <v>2234</v>
      </c>
      <c r="B2342" t="s">
        <v>2235</v>
      </c>
      <c r="C2342">
        <v>86</v>
      </c>
      <c r="D2342" t="s">
        <v>119</v>
      </c>
      <c r="E2342" t="s">
        <v>2245</v>
      </c>
      <c r="F2342" t="s">
        <v>101</v>
      </c>
      <c r="G2342">
        <v>0</v>
      </c>
      <c r="H2342">
        <v>4</v>
      </c>
      <c r="I2342">
        <v>2</v>
      </c>
      <c r="J2342">
        <v>0</v>
      </c>
      <c r="K2342">
        <v>0</v>
      </c>
      <c r="L2342">
        <v>22</v>
      </c>
      <c r="M2342">
        <v>0</v>
      </c>
      <c r="N2342">
        <v>13</v>
      </c>
      <c r="O2342">
        <v>0</v>
      </c>
      <c r="P2342">
        <v>0</v>
      </c>
      <c r="Q2342">
        <v>4</v>
      </c>
      <c r="R2342">
        <v>1</v>
      </c>
      <c r="S2342">
        <v>26</v>
      </c>
      <c r="T2342">
        <v>10</v>
      </c>
      <c r="U2342">
        <v>0</v>
      </c>
      <c r="V2342">
        <v>3</v>
      </c>
      <c r="W2342">
        <v>6</v>
      </c>
      <c r="X2342">
        <v>0</v>
      </c>
      <c r="Y2342">
        <v>0</v>
      </c>
      <c r="Z2342">
        <v>1</v>
      </c>
      <c r="AA2342">
        <v>0</v>
      </c>
      <c r="AB2342">
        <v>107</v>
      </c>
      <c r="AC2342">
        <v>0</v>
      </c>
      <c r="AD2342">
        <v>0</v>
      </c>
      <c r="AE2342">
        <v>1</v>
      </c>
      <c r="AF2342">
        <v>0</v>
      </c>
      <c r="AG2342">
        <v>0</v>
      </c>
      <c r="AH2342">
        <v>0</v>
      </c>
      <c r="AI2342">
        <v>4</v>
      </c>
      <c r="AJ2342">
        <v>0</v>
      </c>
      <c r="AK2342">
        <v>0</v>
      </c>
      <c r="AL2342">
        <v>3</v>
      </c>
      <c r="AM2342">
        <v>15</v>
      </c>
      <c r="AN2342">
        <v>0</v>
      </c>
      <c r="AO2342">
        <v>0</v>
      </c>
      <c r="AP2342">
        <v>1</v>
      </c>
      <c r="AQ2342">
        <v>5</v>
      </c>
      <c r="AR2342">
        <v>0</v>
      </c>
      <c r="AS2342">
        <v>0</v>
      </c>
      <c r="AT2342">
        <v>0</v>
      </c>
      <c r="AU2342">
        <v>4</v>
      </c>
      <c r="AV2342">
        <v>1</v>
      </c>
      <c r="AW2342">
        <v>2</v>
      </c>
      <c r="AX2342">
        <v>8</v>
      </c>
      <c r="AY2342">
        <v>22</v>
      </c>
      <c r="AZ2342">
        <v>19</v>
      </c>
      <c r="BA2342">
        <v>25</v>
      </c>
      <c r="BB2342">
        <v>1</v>
      </c>
      <c r="BC2342">
        <v>11</v>
      </c>
      <c r="BD2342">
        <v>0</v>
      </c>
      <c r="BE2342">
        <v>0</v>
      </c>
      <c r="BF2342">
        <v>0</v>
      </c>
      <c r="BG2342">
        <v>0</v>
      </c>
      <c r="BH2342">
        <v>0</v>
      </c>
      <c r="BI2342">
        <v>9</v>
      </c>
      <c r="BJ2342">
        <v>7</v>
      </c>
      <c r="BK2342">
        <v>0</v>
      </c>
      <c r="BL2342">
        <v>1</v>
      </c>
      <c r="BM2342">
        <v>0</v>
      </c>
      <c r="BN2342">
        <v>3</v>
      </c>
      <c r="BO2342">
        <v>24</v>
      </c>
      <c r="BP2342">
        <v>6</v>
      </c>
      <c r="BQ2342">
        <v>1</v>
      </c>
      <c r="BR2342">
        <v>0</v>
      </c>
      <c r="BS2342">
        <v>12</v>
      </c>
      <c r="BT2342">
        <v>172</v>
      </c>
      <c r="BU2342" t="s">
        <v>2322</v>
      </c>
    </row>
    <row r="2343" spans="1:73">
      <c r="A2343" t="s">
        <v>2234</v>
      </c>
      <c r="B2343" t="s">
        <v>2235</v>
      </c>
      <c r="C2343">
        <v>87</v>
      </c>
      <c r="D2343" t="s">
        <v>119</v>
      </c>
      <c r="E2343" t="s">
        <v>2248</v>
      </c>
      <c r="F2343" t="s">
        <v>101</v>
      </c>
      <c r="G2343">
        <v>0</v>
      </c>
      <c r="H2343">
        <v>1</v>
      </c>
      <c r="I2343">
        <v>0</v>
      </c>
      <c r="J2343">
        <v>0</v>
      </c>
      <c r="K2343">
        <v>0</v>
      </c>
      <c r="L2343">
        <v>3</v>
      </c>
      <c r="M2343">
        <v>0</v>
      </c>
      <c r="N2343">
        <v>3</v>
      </c>
      <c r="O2343">
        <v>0</v>
      </c>
      <c r="P2343">
        <v>0</v>
      </c>
      <c r="Q2343">
        <v>3</v>
      </c>
      <c r="R2343">
        <v>0</v>
      </c>
      <c r="S2343">
        <v>7</v>
      </c>
      <c r="T2343">
        <v>2</v>
      </c>
      <c r="U2343">
        <v>0</v>
      </c>
      <c r="V2343">
        <v>2</v>
      </c>
      <c r="W2343">
        <v>0</v>
      </c>
      <c r="X2343">
        <v>0</v>
      </c>
      <c r="Y2343">
        <v>0</v>
      </c>
      <c r="Z2343">
        <v>0</v>
      </c>
      <c r="AA2343">
        <v>0</v>
      </c>
      <c r="AB2343">
        <v>31</v>
      </c>
      <c r="AC2343">
        <v>1</v>
      </c>
      <c r="AD2343">
        <v>0</v>
      </c>
      <c r="AE2343">
        <v>0</v>
      </c>
      <c r="AF2343">
        <v>0</v>
      </c>
      <c r="AG2343">
        <v>0</v>
      </c>
      <c r="AH2343">
        <v>0</v>
      </c>
      <c r="AI2343">
        <v>0</v>
      </c>
      <c r="AJ2343">
        <v>0</v>
      </c>
      <c r="AK2343">
        <v>0</v>
      </c>
      <c r="AL2343">
        <v>0</v>
      </c>
      <c r="AM2343">
        <v>2</v>
      </c>
      <c r="AN2343">
        <v>0</v>
      </c>
      <c r="AO2343">
        <v>0</v>
      </c>
      <c r="AP2343">
        <v>0</v>
      </c>
      <c r="AQ2343">
        <v>0</v>
      </c>
      <c r="AR2343">
        <v>0</v>
      </c>
      <c r="AS2343">
        <v>0</v>
      </c>
      <c r="AT2343">
        <v>0</v>
      </c>
      <c r="AU2343">
        <v>0</v>
      </c>
      <c r="AV2343">
        <v>0</v>
      </c>
      <c r="AW2343">
        <v>0</v>
      </c>
      <c r="AX2343">
        <v>3</v>
      </c>
      <c r="AY2343">
        <v>8</v>
      </c>
      <c r="AZ2343">
        <v>5</v>
      </c>
      <c r="BA2343">
        <v>5</v>
      </c>
      <c r="BB2343">
        <v>2</v>
      </c>
      <c r="BC2343">
        <v>5</v>
      </c>
      <c r="BD2343">
        <v>0</v>
      </c>
      <c r="BE2343">
        <v>0</v>
      </c>
      <c r="BF2343">
        <v>0</v>
      </c>
      <c r="BG2343">
        <v>0</v>
      </c>
      <c r="BH2343">
        <v>0</v>
      </c>
      <c r="BI2343">
        <v>6</v>
      </c>
      <c r="BJ2343">
        <v>4</v>
      </c>
      <c r="BK2343">
        <v>0</v>
      </c>
      <c r="BL2343">
        <v>1</v>
      </c>
      <c r="BM2343">
        <v>1</v>
      </c>
      <c r="BN2343">
        <v>0</v>
      </c>
      <c r="BO2343">
        <v>7</v>
      </c>
      <c r="BP2343">
        <v>0</v>
      </c>
      <c r="BQ2343">
        <v>0</v>
      </c>
      <c r="BR2343">
        <v>1</v>
      </c>
      <c r="BS2343">
        <v>4</v>
      </c>
      <c r="BT2343">
        <v>50</v>
      </c>
      <c r="BU2343" t="s">
        <v>2323</v>
      </c>
    </row>
    <row r="2344" spans="1:73">
      <c r="A2344" t="s">
        <v>2234</v>
      </c>
      <c r="B2344" t="s">
        <v>2235</v>
      </c>
      <c r="C2344">
        <v>88</v>
      </c>
      <c r="D2344" t="s">
        <v>119</v>
      </c>
      <c r="E2344" t="s">
        <v>183</v>
      </c>
      <c r="F2344" t="s">
        <v>184</v>
      </c>
      <c r="G2344">
        <v>0</v>
      </c>
      <c r="H2344">
        <v>0</v>
      </c>
      <c r="I2344">
        <v>0</v>
      </c>
      <c r="J2344">
        <v>0</v>
      </c>
      <c r="K2344">
        <v>0</v>
      </c>
      <c r="L2344">
        <v>1</v>
      </c>
      <c r="M2344">
        <v>0</v>
      </c>
      <c r="N2344">
        <v>3</v>
      </c>
      <c r="O2344">
        <v>0</v>
      </c>
      <c r="P2344">
        <v>0</v>
      </c>
      <c r="Q2344">
        <v>0</v>
      </c>
      <c r="R2344">
        <v>0</v>
      </c>
      <c r="S2344">
        <v>7</v>
      </c>
      <c r="T2344">
        <v>4</v>
      </c>
      <c r="U2344">
        <v>0</v>
      </c>
      <c r="V2344">
        <v>1</v>
      </c>
      <c r="W2344">
        <v>1</v>
      </c>
      <c r="X2344">
        <v>0</v>
      </c>
      <c r="Y2344">
        <v>0</v>
      </c>
      <c r="Z2344">
        <v>0</v>
      </c>
      <c r="AA2344">
        <v>0</v>
      </c>
      <c r="AB2344">
        <v>22</v>
      </c>
      <c r="AC2344">
        <v>1</v>
      </c>
      <c r="AD2344">
        <v>0</v>
      </c>
      <c r="AE2344">
        <v>1</v>
      </c>
      <c r="AF2344">
        <v>0</v>
      </c>
      <c r="AG2344">
        <v>0</v>
      </c>
      <c r="AH2344">
        <v>0</v>
      </c>
      <c r="AI2344">
        <v>2</v>
      </c>
      <c r="AJ2344">
        <v>0</v>
      </c>
      <c r="AK2344">
        <v>0</v>
      </c>
      <c r="AL2344">
        <v>3</v>
      </c>
      <c r="AM2344">
        <v>4</v>
      </c>
      <c r="AN2344">
        <v>0</v>
      </c>
      <c r="AO2344">
        <v>0</v>
      </c>
      <c r="AP2344">
        <v>0</v>
      </c>
      <c r="AQ2344">
        <v>0</v>
      </c>
      <c r="AR2344">
        <v>0</v>
      </c>
      <c r="AS2344">
        <v>0</v>
      </c>
      <c r="AT2344">
        <v>0</v>
      </c>
      <c r="AU2344">
        <v>1</v>
      </c>
      <c r="AV2344">
        <v>1</v>
      </c>
      <c r="AW2344">
        <v>0</v>
      </c>
      <c r="AX2344">
        <v>5</v>
      </c>
      <c r="AY2344">
        <v>5</v>
      </c>
      <c r="AZ2344">
        <v>3</v>
      </c>
      <c r="BA2344">
        <v>9</v>
      </c>
      <c r="BB2344">
        <v>1</v>
      </c>
      <c r="BC2344">
        <v>5</v>
      </c>
      <c r="BD2344">
        <v>0</v>
      </c>
      <c r="BE2344">
        <v>0</v>
      </c>
      <c r="BF2344">
        <v>0</v>
      </c>
      <c r="BG2344">
        <v>0</v>
      </c>
      <c r="BH2344">
        <v>1</v>
      </c>
      <c r="BI2344">
        <v>6</v>
      </c>
      <c r="BJ2344">
        <v>3</v>
      </c>
      <c r="BK2344">
        <v>0</v>
      </c>
      <c r="BL2344">
        <v>0</v>
      </c>
      <c r="BM2344">
        <v>0</v>
      </c>
      <c r="BN2344">
        <v>2</v>
      </c>
      <c r="BO2344">
        <v>5</v>
      </c>
      <c r="BP2344">
        <v>2</v>
      </c>
      <c r="BQ2344">
        <v>0</v>
      </c>
      <c r="BR2344">
        <v>0</v>
      </c>
      <c r="BS2344">
        <v>4</v>
      </c>
      <c r="BT2344">
        <v>38</v>
      </c>
      <c r="BU2344" t="s">
        <v>2324</v>
      </c>
    </row>
    <row r="2345" spans="1:73">
      <c r="A2345" t="s">
        <v>2234</v>
      </c>
      <c r="B2345" t="s">
        <v>2235</v>
      </c>
      <c r="C2345">
        <v>89</v>
      </c>
      <c r="D2345" t="s">
        <v>119</v>
      </c>
      <c r="E2345" t="s">
        <v>2248</v>
      </c>
      <c r="F2345" t="s">
        <v>101</v>
      </c>
      <c r="G2345">
        <v>0</v>
      </c>
      <c r="H2345">
        <v>2</v>
      </c>
      <c r="I2345">
        <v>2</v>
      </c>
      <c r="J2345">
        <v>0</v>
      </c>
      <c r="K2345">
        <v>0</v>
      </c>
      <c r="L2345">
        <v>6</v>
      </c>
      <c r="M2345">
        <v>0</v>
      </c>
      <c r="N2345">
        <v>14</v>
      </c>
      <c r="O2345">
        <v>0</v>
      </c>
      <c r="P2345">
        <v>0</v>
      </c>
      <c r="Q2345">
        <v>1</v>
      </c>
      <c r="R2345">
        <v>0</v>
      </c>
      <c r="S2345">
        <v>20</v>
      </c>
      <c r="T2345">
        <v>12</v>
      </c>
      <c r="U2345">
        <v>0</v>
      </c>
      <c r="V2345">
        <v>1</v>
      </c>
      <c r="W2345">
        <v>6</v>
      </c>
      <c r="X2345">
        <v>0</v>
      </c>
      <c r="Y2345">
        <v>0</v>
      </c>
      <c r="Z2345">
        <v>1</v>
      </c>
      <c r="AA2345">
        <v>0</v>
      </c>
      <c r="AB2345">
        <v>65</v>
      </c>
      <c r="AC2345">
        <v>1</v>
      </c>
      <c r="AD2345">
        <v>0</v>
      </c>
      <c r="AE2345">
        <v>0</v>
      </c>
      <c r="AF2345">
        <v>1</v>
      </c>
      <c r="AG2345">
        <v>1</v>
      </c>
      <c r="AH2345">
        <v>3</v>
      </c>
      <c r="AI2345">
        <v>0</v>
      </c>
      <c r="AJ2345">
        <v>0</v>
      </c>
      <c r="AK2345">
        <v>0</v>
      </c>
      <c r="AL2345">
        <v>5</v>
      </c>
      <c r="AM2345">
        <v>5</v>
      </c>
      <c r="AN2345">
        <v>0</v>
      </c>
      <c r="AO2345">
        <v>0</v>
      </c>
      <c r="AP2345">
        <v>0</v>
      </c>
      <c r="AQ2345">
        <v>1</v>
      </c>
      <c r="AR2345">
        <v>0</v>
      </c>
      <c r="AS2345">
        <v>0</v>
      </c>
      <c r="AT2345">
        <v>0</v>
      </c>
      <c r="AU2345">
        <v>0</v>
      </c>
      <c r="AV2345">
        <v>0</v>
      </c>
      <c r="AW2345">
        <v>2</v>
      </c>
      <c r="AX2345">
        <v>10</v>
      </c>
      <c r="AY2345">
        <v>10</v>
      </c>
      <c r="AZ2345">
        <v>18</v>
      </c>
      <c r="BA2345">
        <v>18</v>
      </c>
      <c r="BB2345">
        <v>1</v>
      </c>
      <c r="BC2345">
        <v>12</v>
      </c>
      <c r="BD2345">
        <v>0</v>
      </c>
      <c r="BE2345">
        <v>0</v>
      </c>
      <c r="BF2345">
        <v>0</v>
      </c>
      <c r="BG2345">
        <v>0</v>
      </c>
      <c r="BH2345">
        <v>0</v>
      </c>
      <c r="BI2345">
        <v>19</v>
      </c>
      <c r="BJ2345">
        <v>11</v>
      </c>
      <c r="BK2345">
        <v>0</v>
      </c>
      <c r="BL2345">
        <v>8</v>
      </c>
      <c r="BM2345">
        <v>1</v>
      </c>
      <c r="BN2345">
        <v>2</v>
      </c>
      <c r="BO2345">
        <v>22</v>
      </c>
      <c r="BP2345">
        <v>0</v>
      </c>
      <c r="BQ2345">
        <v>0</v>
      </c>
      <c r="BR2345">
        <v>4</v>
      </c>
      <c r="BS2345">
        <v>7</v>
      </c>
      <c r="BT2345">
        <v>100</v>
      </c>
      <c r="BU2345" t="s">
        <v>2325</v>
      </c>
    </row>
    <row r="2346" spans="1:73">
      <c r="A2346" t="s">
        <v>2234</v>
      </c>
      <c r="B2346" t="s">
        <v>2235</v>
      </c>
      <c r="C2346">
        <v>90</v>
      </c>
      <c r="D2346" t="s">
        <v>119</v>
      </c>
      <c r="E2346" t="s">
        <v>183</v>
      </c>
      <c r="F2346" t="s">
        <v>184</v>
      </c>
      <c r="G2346">
        <v>0</v>
      </c>
      <c r="H2346">
        <v>0</v>
      </c>
      <c r="I2346">
        <v>0</v>
      </c>
      <c r="J2346">
        <v>0</v>
      </c>
      <c r="K2346">
        <v>0</v>
      </c>
      <c r="L2346">
        <v>2</v>
      </c>
      <c r="M2346">
        <v>0</v>
      </c>
      <c r="N2346">
        <v>1</v>
      </c>
      <c r="O2346">
        <v>0</v>
      </c>
      <c r="P2346">
        <v>0</v>
      </c>
      <c r="Q2346">
        <v>0</v>
      </c>
      <c r="R2346">
        <v>0</v>
      </c>
      <c r="S2346">
        <v>1</v>
      </c>
      <c r="T2346">
        <v>1</v>
      </c>
      <c r="U2346">
        <v>0</v>
      </c>
      <c r="V2346">
        <v>0</v>
      </c>
      <c r="W2346">
        <v>1</v>
      </c>
      <c r="X2346">
        <v>0</v>
      </c>
      <c r="Y2346">
        <v>0</v>
      </c>
      <c r="Z2346">
        <v>0</v>
      </c>
      <c r="AA2346">
        <v>0</v>
      </c>
      <c r="AB2346">
        <v>13</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1</v>
      </c>
      <c r="AV2346">
        <v>0</v>
      </c>
      <c r="AW2346">
        <v>0</v>
      </c>
      <c r="AX2346">
        <v>1</v>
      </c>
      <c r="AY2346">
        <v>4</v>
      </c>
      <c r="AZ2346">
        <v>0</v>
      </c>
      <c r="BA2346">
        <v>1</v>
      </c>
      <c r="BB2346">
        <v>0</v>
      </c>
      <c r="BC2346">
        <v>2</v>
      </c>
      <c r="BD2346">
        <v>0</v>
      </c>
      <c r="BE2346">
        <v>0</v>
      </c>
      <c r="BF2346">
        <v>0</v>
      </c>
      <c r="BG2346">
        <v>0</v>
      </c>
      <c r="BH2346">
        <v>0</v>
      </c>
      <c r="BI2346">
        <v>1</v>
      </c>
      <c r="BJ2346">
        <v>2</v>
      </c>
      <c r="BK2346">
        <v>0</v>
      </c>
      <c r="BL2346">
        <v>0</v>
      </c>
      <c r="BM2346">
        <v>1</v>
      </c>
      <c r="BN2346">
        <v>0</v>
      </c>
      <c r="BO2346">
        <v>1</v>
      </c>
      <c r="BP2346">
        <v>0</v>
      </c>
      <c r="BQ2346">
        <v>0</v>
      </c>
      <c r="BR2346">
        <v>0</v>
      </c>
      <c r="BS2346">
        <v>3</v>
      </c>
      <c r="BT2346">
        <v>21</v>
      </c>
      <c r="BU2346" t="s">
        <v>2326</v>
      </c>
    </row>
    <row r="2347" spans="1:73">
      <c r="A2347" t="s">
        <v>2234</v>
      </c>
      <c r="B2347" t="s">
        <v>2235</v>
      </c>
      <c r="C2347">
        <v>91</v>
      </c>
      <c r="D2347" t="s">
        <v>119</v>
      </c>
      <c r="E2347" t="s">
        <v>2248</v>
      </c>
      <c r="F2347" t="s">
        <v>101</v>
      </c>
      <c r="G2347">
        <v>0</v>
      </c>
      <c r="H2347">
        <v>1</v>
      </c>
      <c r="I2347">
        <v>0</v>
      </c>
      <c r="J2347">
        <v>0</v>
      </c>
      <c r="K2347">
        <v>0</v>
      </c>
      <c r="L2347">
        <v>6</v>
      </c>
      <c r="M2347">
        <v>0</v>
      </c>
      <c r="N2347">
        <v>3</v>
      </c>
      <c r="O2347">
        <v>0</v>
      </c>
      <c r="P2347">
        <v>0</v>
      </c>
      <c r="Q2347">
        <v>0</v>
      </c>
      <c r="R2347">
        <v>0</v>
      </c>
      <c r="S2347">
        <v>7</v>
      </c>
      <c r="T2347">
        <v>4</v>
      </c>
      <c r="U2347">
        <v>0</v>
      </c>
      <c r="V2347">
        <v>1</v>
      </c>
      <c r="W2347">
        <v>3</v>
      </c>
      <c r="X2347">
        <v>0</v>
      </c>
      <c r="Y2347">
        <v>0</v>
      </c>
      <c r="Z2347">
        <v>0</v>
      </c>
      <c r="AA2347">
        <v>0</v>
      </c>
      <c r="AB2347">
        <v>32</v>
      </c>
      <c r="AC2347">
        <v>0</v>
      </c>
      <c r="AD2347">
        <v>0</v>
      </c>
      <c r="AE2347">
        <v>0</v>
      </c>
      <c r="AF2347">
        <v>0</v>
      </c>
      <c r="AG2347">
        <v>0</v>
      </c>
      <c r="AH2347">
        <v>2</v>
      </c>
      <c r="AI2347">
        <v>1</v>
      </c>
      <c r="AJ2347">
        <v>0</v>
      </c>
      <c r="AK2347">
        <v>0</v>
      </c>
      <c r="AL2347">
        <v>0</v>
      </c>
      <c r="AM2347">
        <v>3</v>
      </c>
      <c r="AN2347">
        <v>0</v>
      </c>
      <c r="AO2347">
        <v>0</v>
      </c>
      <c r="AP2347">
        <v>4</v>
      </c>
      <c r="AQ2347">
        <v>1</v>
      </c>
      <c r="AR2347">
        <v>0</v>
      </c>
      <c r="AS2347">
        <v>0</v>
      </c>
      <c r="AT2347">
        <v>0</v>
      </c>
      <c r="AU2347">
        <v>0</v>
      </c>
      <c r="AV2347">
        <v>0</v>
      </c>
      <c r="AW2347">
        <v>0</v>
      </c>
      <c r="AX2347">
        <v>5</v>
      </c>
      <c r="AY2347">
        <v>10</v>
      </c>
      <c r="AZ2347">
        <v>4</v>
      </c>
      <c r="BA2347">
        <v>8</v>
      </c>
      <c r="BB2347">
        <v>2</v>
      </c>
      <c r="BC2347">
        <v>10</v>
      </c>
      <c r="BD2347">
        <v>0</v>
      </c>
      <c r="BE2347">
        <v>0</v>
      </c>
      <c r="BF2347">
        <v>0</v>
      </c>
      <c r="BG2347">
        <v>0</v>
      </c>
      <c r="BH2347">
        <v>0</v>
      </c>
      <c r="BI2347">
        <v>3</v>
      </c>
      <c r="BJ2347">
        <v>2</v>
      </c>
      <c r="BK2347">
        <v>0</v>
      </c>
      <c r="BL2347">
        <v>0</v>
      </c>
      <c r="BM2347">
        <v>0</v>
      </c>
      <c r="BN2347">
        <v>2</v>
      </c>
      <c r="BO2347">
        <v>4</v>
      </c>
      <c r="BP2347">
        <v>0</v>
      </c>
      <c r="BQ2347">
        <v>0</v>
      </c>
      <c r="BR2347">
        <v>3</v>
      </c>
      <c r="BS2347">
        <v>6</v>
      </c>
      <c r="BT2347">
        <v>53</v>
      </c>
      <c r="BU2347" t="s">
        <v>2327</v>
      </c>
    </row>
    <row r="2348" spans="1:73">
      <c r="A2348" t="s">
        <v>2234</v>
      </c>
      <c r="B2348" t="s">
        <v>2235</v>
      </c>
      <c r="C2348">
        <v>92</v>
      </c>
      <c r="D2348" t="s">
        <v>119</v>
      </c>
      <c r="E2348" t="s">
        <v>183</v>
      </c>
      <c r="F2348" t="s">
        <v>184</v>
      </c>
      <c r="G2348">
        <v>0</v>
      </c>
      <c r="H2348">
        <v>3</v>
      </c>
      <c r="I2348">
        <v>0</v>
      </c>
      <c r="J2348">
        <v>0</v>
      </c>
      <c r="K2348">
        <v>0</v>
      </c>
      <c r="L2348">
        <v>8</v>
      </c>
      <c r="M2348">
        <v>0</v>
      </c>
      <c r="N2348">
        <v>9</v>
      </c>
      <c r="O2348">
        <v>0</v>
      </c>
      <c r="P2348">
        <v>0</v>
      </c>
      <c r="Q2348">
        <v>1</v>
      </c>
      <c r="R2348">
        <v>0</v>
      </c>
      <c r="S2348">
        <v>16</v>
      </c>
      <c r="T2348">
        <v>6</v>
      </c>
      <c r="U2348">
        <v>0</v>
      </c>
      <c r="V2348">
        <v>1</v>
      </c>
      <c r="W2348">
        <v>5</v>
      </c>
      <c r="X2348">
        <v>0</v>
      </c>
      <c r="Y2348">
        <v>0</v>
      </c>
      <c r="Z2348">
        <v>0</v>
      </c>
      <c r="AA2348">
        <v>0</v>
      </c>
      <c r="AB2348">
        <v>44</v>
      </c>
      <c r="AC2348">
        <v>1</v>
      </c>
      <c r="AD2348">
        <v>0</v>
      </c>
      <c r="AE2348">
        <v>0</v>
      </c>
      <c r="AF2348">
        <v>0</v>
      </c>
      <c r="AG2348">
        <v>0</v>
      </c>
      <c r="AH2348">
        <v>0</v>
      </c>
      <c r="AI2348">
        <v>1</v>
      </c>
      <c r="AJ2348">
        <v>0</v>
      </c>
      <c r="AK2348">
        <v>0</v>
      </c>
      <c r="AL2348">
        <v>6</v>
      </c>
      <c r="AM2348">
        <v>1</v>
      </c>
      <c r="AN2348">
        <v>0</v>
      </c>
      <c r="AO2348">
        <v>0</v>
      </c>
      <c r="AP2348">
        <v>0</v>
      </c>
      <c r="AQ2348">
        <v>1</v>
      </c>
      <c r="AR2348">
        <v>0</v>
      </c>
      <c r="AS2348">
        <v>0</v>
      </c>
      <c r="AT2348">
        <v>0</v>
      </c>
      <c r="AU2348">
        <v>1</v>
      </c>
      <c r="AV2348">
        <v>0</v>
      </c>
      <c r="AW2348">
        <v>0</v>
      </c>
      <c r="AX2348">
        <v>2</v>
      </c>
      <c r="AY2348">
        <v>6</v>
      </c>
      <c r="AZ2348">
        <v>9</v>
      </c>
      <c r="BA2348">
        <v>3</v>
      </c>
      <c r="BB2348">
        <v>4</v>
      </c>
      <c r="BC2348">
        <v>7</v>
      </c>
      <c r="BD2348">
        <v>0</v>
      </c>
      <c r="BE2348">
        <v>0</v>
      </c>
      <c r="BF2348">
        <v>0</v>
      </c>
      <c r="BG2348">
        <v>0</v>
      </c>
      <c r="BH2348">
        <v>0</v>
      </c>
      <c r="BI2348">
        <v>5</v>
      </c>
      <c r="BJ2348">
        <v>4</v>
      </c>
      <c r="BK2348">
        <v>0</v>
      </c>
      <c r="BL2348">
        <v>5</v>
      </c>
      <c r="BM2348">
        <v>0</v>
      </c>
      <c r="BN2348">
        <v>0</v>
      </c>
      <c r="BO2348">
        <v>12</v>
      </c>
      <c r="BP2348">
        <v>0</v>
      </c>
      <c r="BQ2348">
        <v>0</v>
      </c>
      <c r="BR2348">
        <v>2</v>
      </c>
      <c r="BS2348">
        <v>5</v>
      </c>
      <c r="BT2348">
        <v>72</v>
      </c>
      <c r="BU2348" t="s">
        <v>2328</v>
      </c>
    </row>
    <row r="2349" spans="1:73">
      <c r="A2349" t="s">
        <v>2234</v>
      </c>
      <c r="B2349" t="s">
        <v>2235</v>
      </c>
      <c r="C2349">
        <v>93</v>
      </c>
      <c r="D2349" t="s">
        <v>119</v>
      </c>
      <c r="E2349" t="s">
        <v>2245</v>
      </c>
      <c r="F2349" t="s">
        <v>101</v>
      </c>
      <c r="G2349">
        <v>2</v>
      </c>
      <c r="H2349">
        <v>3</v>
      </c>
      <c r="I2349">
        <v>2</v>
      </c>
      <c r="J2349">
        <v>0</v>
      </c>
      <c r="K2349">
        <v>0</v>
      </c>
      <c r="L2349">
        <v>8</v>
      </c>
      <c r="M2349">
        <v>0</v>
      </c>
      <c r="N2349">
        <v>15</v>
      </c>
      <c r="O2349">
        <v>0</v>
      </c>
      <c r="P2349">
        <v>0</v>
      </c>
      <c r="Q2349">
        <v>3</v>
      </c>
      <c r="R2349">
        <v>1</v>
      </c>
      <c r="S2349">
        <v>21</v>
      </c>
      <c r="T2349">
        <v>11</v>
      </c>
      <c r="U2349">
        <v>0</v>
      </c>
      <c r="V2349">
        <v>4</v>
      </c>
      <c r="W2349">
        <v>4</v>
      </c>
      <c r="X2349">
        <v>0</v>
      </c>
      <c r="Y2349">
        <v>0</v>
      </c>
      <c r="Z2349">
        <v>0</v>
      </c>
      <c r="AA2349">
        <v>0</v>
      </c>
      <c r="AB2349">
        <v>76</v>
      </c>
      <c r="AC2349">
        <v>2</v>
      </c>
      <c r="AD2349">
        <v>0</v>
      </c>
      <c r="AE2349">
        <v>0</v>
      </c>
      <c r="AF2349">
        <v>0</v>
      </c>
      <c r="AG2349">
        <v>0</v>
      </c>
      <c r="AH2349">
        <v>4</v>
      </c>
      <c r="AI2349">
        <v>2</v>
      </c>
      <c r="AJ2349">
        <v>0</v>
      </c>
      <c r="AK2349">
        <v>0</v>
      </c>
      <c r="AL2349">
        <v>1</v>
      </c>
      <c r="AM2349">
        <v>12</v>
      </c>
      <c r="AN2349">
        <v>0</v>
      </c>
      <c r="AO2349">
        <v>0</v>
      </c>
      <c r="AP2349">
        <v>2</v>
      </c>
      <c r="AQ2349">
        <v>0</v>
      </c>
      <c r="AR2349">
        <v>1</v>
      </c>
      <c r="AS2349">
        <v>0</v>
      </c>
      <c r="AT2349">
        <v>2</v>
      </c>
      <c r="AU2349">
        <v>1</v>
      </c>
      <c r="AV2349">
        <v>0</v>
      </c>
      <c r="AW2349">
        <v>1</v>
      </c>
      <c r="AX2349">
        <v>13</v>
      </c>
      <c r="AY2349">
        <v>12</v>
      </c>
      <c r="AZ2349">
        <v>17</v>
      </c>
      <c r="BA2349">
        <v>25</v>
      </c>
      <c r="BB2349">
        <v>2</v>
      </c>
      <c r="BC2349">
        <v>9</v>
      </c>
      <c r="BD2349">
        <v>0</v>
      </c>
      <c r="BE2349">
        <v>0</v>
      </c>
      <c r="BF2349">
        <v>0</v>
      </c>
      <c r="BG2349">
        <v>0</v>
      </c>
      <c r="BH2349">
        <v>1</v>
      </c>
      <c r="BI2349">
        <v>11</v>
      </c>
      <c r="BJ2349">
        <v>4</v>
      </c>
      <c r="BK2349">
        <v>0</v>
      </c>
      <c r="BL2349">
        <v>2</v>
      </c>
      <c r="BM2349">
        <v>0</v>
      </c>
      <c r="BN2349">
        <v>2</v>
      </c>
      <c r="BO2349">
        <v>22</v>
      </c>
      <c r="BP2349">
        <v>4</v>
      </c>
      <c r="BQ2349">
        <v>0</v>
      </c>
      <c r="BR2349">
        <v>2</v>
      </c>
      <c r="BS2349">
        <v>13</v>
      </c>
      <c r="BT2349">
        <v>120</v>
      </c>
      <c r="BU2349" t="s">
        <v>2329</v>
      </c>
    </row>
    <row r="2350" spans="1:73">
      <c r="A2350" t="s">
        <v>2234</v>
      </c>
      <c r="B2350" t="s">
        <v>2235</v>
      </c>
      <c r="C2350">
        <v>94</v>
      </c>
      <c r="D2350" t="s">
        <v>119</v>
      </c>
      <c r="E2350" t="s">
        <v>183</v>
      </c>
      <c r="F2350" t="s">
        <v>184</v>
      </c>
      <c r="G2350">
        <v>2</v>
      </c>
      <c r="H2350">
        <v>7</v>
      </c>
      <c r="I2350">
        <v>16</v>
      </c>
      <c r="J2350">
        <v>0</v>
      </c>
      <c r="K2350">
        <v>0</v>
      </c>
      <c r="L2350">
        <v>5</v>
      </c>
      <c r="M2350">
        <v>0</v>
      </c>
      <c r="N2350">
        <v>12</v>
      </c>
      <c r="O2350">
        <v>0</v>
      </c>
      <c r="P2350">
        <v>0</v>
      </c>
      <c r="Q2350">
        <v>1</v>
      </c>
      <c r="R2350">
        <v>0</v>
      </c>
      <c r="S2350">
        <v>27</v>
      </c>
      <c r="T2350">
        <v>20</v>
      </c>
      <c r="U2350">
        <v>0</v>
      </c>
      <c r="V2350">
        <v>3</v>
      </c>
      <c r="W2350">
        <v>4</v>
      </c>
      <c r="X2350">
        <v>0</v>
      </c>
      <c r="Y2350">
        <v>0</v>
      </c>
      <c r="Z2350">
        <v>0</v>
      </c>
      <c r="AA2350">
        <v>0</v>
      </c>
      <c r="AB2350">
        <v>95</v>
      </c>
      <c r="AC2350">
        <v>1</v>
      </c>
      <c r="AD2350">
        <v>0</v>
      </c>
      <c r="AE2350">
        <v>1</v>
      </c>
      <c r="AF2350">
        <v>0</v>
      </c>
      <c r="AG2350">
        <v>0</v>
      </c>
      <c r="AH2350">
        <v>7</v>
      </c>
      <c r="AI2350">
        <v>7</v>
      </c>
      <c r="AJ2350">
        <v>0</v>
      </c>
      <c r="AK2350">
        <v>0</v>
      </c>
      <c r="AL2350">
        <v>3</v>
      </c>
      <c r="AM2350">
        <v>12</v>
      </c>
      <c r="AN2350">
        <v>0</v>
      </c>
      <c r="AO2350">
        <v>5</v>
      </c>
      <c r="AP2350">
        <v>0</v>
      </c>
      <c r="AQ2350">
        <v>3</v>
      </c>
      <c r="AR2350">
        <v>0</v>
      </c>
      <c r="AS2350">
        <v>0</v>
      </c>
      <c r="AT2350">
        <v>4</v>
      </c>
      <c r="AU2350">
        <v>1</v>
      </c>
      <c r="AV2350">
        <v>4</v>
      </c>
      <c r="AW2350">
        <v>16</v>
      </c>
      <c r="AX2350">
        <v>16</v>
      </c>
      <c r="AY2350">
        <v>26</v>
      </c>
      <c r="AZ2350">
        <v>18</v>
      </c>
      <c r="BA2350">
        <v>29</v>
      </c>
      <c r="BB2350">
        <v>0</v>
      </c>
      <c r="BC2350">
        <v>13</v>
      </c>
      <c r="BD2350">
        <v>0</v>
      </c>
      <c r="BE2350">
        <v>0</v>
      </c>
      <c r="BF2350">
        <v>3</v>
      </c>
      <c r="BG2350">
        <v>0</v>
      </c>
      <c r="BH2350">
        <v>0</v>
      </c>
      <c r="BI2350">
        <v>10</v>
      </c>
      <c r="BJ2350">
        <v>5</v>
      </c>
      <c r="BK2350">
        <v>0</v>
      </c>
      <c r="BL2350">
        <v>1</v>
      </c>
      <c r="BM2350">
        <v>3</v>
      </c>
      <c r="BN2350">
        <v>8</v>
      </c>
      <c r="BO2350">
        <v>21</v>
      </c>
      <c r="BP2350">
        <v>0</v>
      </c>
      <c r="BQ2350">
        <v>0</v>
      </c>
      <c r="BR2350">
        <v>4</v>
      </c>
      <c r="BS2350">
        <v>7</v>
      </c>
      <c r="BT2350">
        <v>156</v>
      </c>
      <c r="BU2350" t="s">
        <v>2330</v>
      </c>
    </row>
    <row r="2351" spans="1:73">
      <c r="A2351" t="s">
        <v>2234</v>
      </c>
      <c r="B2351" t="s">
        <v>2235</v>
      </c>
      <c r="C2351">
        <v>95</v>
      </c>
      <c r="D2351" t="s">
        <v>119</v>
      </c>
      <c r="E2351" t="s">
        <v>2241</v>
      </c>
      <c r="F2351" t="s">
        <v>92</v>
      </c>
      <c r="G2351">
        <v>1</v>
      </c>
      <c r="H2351">
        <v>10</v>
      </c>
      <c r="I2351">
        <v>8</v>
      </c>
      <c r="J2351">
        <v>1</v>
      </c>
      <c r="K2351">
        <v>0</v>
      </c>
      <c r="L2351">
        <v>28</v>
      </c>
      <c r="M2351">
        <v>0</v>
      </c>
      <c r="N2351">
        <v>34</v>
      </c>
      <c r="O2351">
        <v>3</v>
      </c>
      <c r="P2351">
        <v>0</v>
      </c>
      <c r="Q2351">
        <v>9</v>
      </c>
      <c r="R2351">
        <v>5</v>
      </c>
      <c r="S2351">
        <v>73</v>
      </c>
      <c r="T2351">
        <v>23</v>
      </c>
      <c r="U2351">
        <v>0</v>
      </c>
      <c r="V2351">
        <v>8</v>
      </c>
      <c r="W2351">
        <v>17</v>
      </c>
      <c r="X2351">
        <v>1</v>
      </c>
      <c r="Y2351">
        <v>0</v>
      </c>
      <c r="Z2351">
        <v>0</v>
      </c>
      <c r="AA2351">
        <v>0</v>
      </c>
      <c r="AB2351">
        <v>224</v>
      </c>
      <c r="AC2351">
        <v>3</v>
      </c>
      <c r="AD2351">
        <v>3</v>
      </c>
      <c r="AE2351">
        <v>0</v>
      </c>
      <c r="AF2351">
        <v>2</v>
      </c>
      <c r="AG2351">
        <v>0</v>
      </c>
      <c r="AH2351">
        <v>3</v>
      </c>
      <c r="AI2351">
        <v>20</v>
      </c>
      <c r="AJ2351">
        <v>0</v>
      </c>
      <c r="AK2351">
        <v>1</v>
      </c>
      <c r="AL2351">
        <v>5</v>
      </c>
      <c r="AM2351">
        <v>27</v>
      </c>
      <c r="AN2351">
        <v>0</v>
      </c>
      <c r="AO2351">
        <v>3</v>
      </c>
      <c r="AP2351">
        <v>7</v>
      </c>
      <c r="AQ2351">
        <v>9</v>
      </c>
      <c r="AR2351">
        <v>2</v>
      </c>
      <c r="AS2351">
        <v>0</v>
      </c>
      <c r="AT2351">
        <v>3</v>
      </c>
      <c r="AU2351">
        <v>8</v>
      </c>
      <c r="AV2351">
        <v>0</v>
      </c>
      <c r="AW2351">
        <v>6</v>
      </c>
      <c r="AX2351">
        <v>31</v>
      </c>
      <c r="AY2351">
        <v>43</v>
      </c>
      <c r="AZ2351">
        <v>52</v>
      </c>
      <c r="BA2351">
        <v>64</v>
      </c>
      <c r="BB2351">
        <v>9</v>
      </c>
      <c r="BC2351">
        <v>30</v>
      </c>
      <c r="BD2351">
        <v>0</v>
      </c>
      <c r="BE2351">
        <v>1</v>
      </c>
      <c r="BF2351">
        <v>0</v>
      </c>
      <c r="BG2351">
        <v>0</v>
      </c>
      <c r="BH2351">
        <v>0</v>
      </c>
      <c r="BI2351">
        <v>41</v>
      </c>
      <c r="BJ2351">
        <v>14</v>
      </c>
      <c r="BK2351">
        <v>0</v>
      </c>
      <c r="BL2351">
        <v>11</v>
      </c>
      <c r="BM2351">
        <v>3</v>
      </c>
      <c r="BN2351">
        <v>3</v>
      </c>
      <c r="BO2351">
        <v>66</v>
      </c>
      <c r="BP2351">
        <v>12</v>
      </c>
      <c r="BQ2351">
        <v>0</v>
      </c>
      <c r="BR2351">
        <v>7</v>
      </c>
      <c r="BS2351">
        <v>23</v>
      </c>
      <c r="BT2351">
        <v>370</v>
      </c>
      <c r="BU2351" t="s">
        <v>2331</v>
      </c>
    </row>
    <row r="2352" spans="1:73">
      <c r="A2352" t="s">
        <v>2234</v>
      </c>
      <c r="B2352" t="s">
        <v>2235</v>
      </c>
      <c r="C2352">
        <v>96</v>
      </c>
      <c r="D2352" t="s">
        <v>119</v>
      </c>
      <c r="E2352" t="s">
        <v>2245</v>
      </c>
      <c r="F2352" t="s">
        <v>101</v>
      </c>
      <c r="G2352">
        <v>0</v>
      </c>
      <c r="H2352">
        <v>8</v>
      </c>
      <c r="I2352">
        <v>4</v>
      </c>
      <c r="J2352">
        <v>0</v>
      </c>
      <c r="K2352">
        <v>0</v>
      </c>
      <c r="L2352">
        <v>18</v>
      </c>
      <c r="M2352">
        <v>0</v>
      </c>
      <c r="N2352">
        <v>26</v>
      </c>
      <c r="O2352">
        <v>17</v>
      </c>
      <c r="P2352">
        <v>7</v>
      </c>
      <c r="Q2352">
        <v>2</v>
      </c>
      <c r="R2352">
        <v>0</v>
      </c>
      <c r="S2352">
        <v>31</v>
      </c>
      <c r="T2352">
        <v>13</v>
      </c>
      <c r="U2352">
        <v>0</v>
      </c>
      <c r="V2352">
        <v>7</v>
      </c>
      <c r="W2352">
        <v>4</v>
      </c>
      <c r="X2352">
        <v>0</v>
      </c>
      <c r="Y2352">
        <v>12</v>
      </c>
      <c r="Z2352">
        <v>0</v>
      </c>
      <c r="AA2352">
        <v>0</v>
      </c>
      <c r="AB2352">
        <v>128</v>
      </c>
      <c r="AC2352">
        <v>4</v>
      </c>
      <c r="AD2352">
        <v>0</v>
      </c>
      <c r="AE2352">
        <v>0</v>
      </c>
      <c r="AF2352">
        <v>0</v>
      </c>
      <c r="AG2352">
        <v>0</v>
      </c>
      <c r="AH2352">
        <v>0</v>
      </c>
      <c r="AI2352">
        <v>12</v>
      </c>
      <c r="AJ2352">
        <v>0</v>
      </c>
      <c r="AK2352">
        <v>0</v>
      </c>
      <c r="AL2352">
        <v>4</v>
      </c>
      <c r="AM2352">
        <v>8</v>
      </c>
      <c r="AN2352">
        <v>0</v>
      </c>
      <c r="AO2352">
        <v>4</v>
      </c>
      <c r="AP2352">
        <v>0</v>
      </c>
      <c r="AQ2352">
        <v>4</v>
      </c>
      <c r="AR2352">
        <v>0</v>
      </c>
      <c r="AS2352">
        <v>0</v>
      </c>
      <c r="AT2352">
        <v>1</v>
      </c>
      <c r="AU2352">
        <v>2</v>
      </c>
      <c r="AV2352">
        <v>13</v>
      </c>
      <c r="AW2352">
        <v>4</v>
      </c>
      <c r="AX2352">
        <v>22</v>
      </c>
      <c r="AY2352">
        <v>29</v>
      </c>
      <c r="AZ2352">
        <v>26</v>
      </c>
      <c r="BA2352">
        <v>30</v>
      </c>
      <c r="BB2352">
        <v>4</v>
      </c>
      <c r="BC2352">
        <v>23</v>
      </c>
      <c r="BD2352">
        <v>0</v>
      </c>
      <c r="BE2352">
        <v>0</v>
      </c>
      <c r="BF2352">
        <v>0</v>
      </c>
      <c r="BG2352">
        <v>0</v>
      </c>
      <c r="BH2352">
        <v>0</v>
      </c>
      <c r="BI2352">
        <v>29</v>
      </c>
      <c r="BJ2352">
        <v>15</v>
      </c>
      <c r="BK2352">
        <v>0</v>
      </c>
      <c r="BL2352">
        <v>3</v>
      </c>
      <c r="BM2352">
        <v>7</v>
      </c>
      <c r="BN2352">
        <v>2</v>
      </c>
      <c r="BO2352">
        <v>35</v>
      </c>
      <c r="BP2352">
        <v>10</v>
      </c>
      <c r="BQ2352">
        <v>8</v>
      </c>
      <c r="BR2352">
        <v>0</v>
      </c>
      <c r="BS2352">
        <v>12</v>
      </c>
      <c r="BT2352">
        <v>217</v>
      </c>
      <c r="BU2352" t="s">
        <v>2332</v>
      </c>
    </row>
    <row r="2353" spans="1:73">
      <c r="A2353" t="s">
        <v>2234</v>
      </c>
      <c r="B2353" t="s">
        <v>2235</v>
      </c>
      <c r="C2353">
        <v>97</v>
      </c>
      <c r="D2353" t="s">
        <v>119</v>
      </c>
      <c r="E2353" t="s">
        <v>2248</v>
      </c>
      <c r="F2353" t="s">
        <v>101</v>
      </c>
      <c r="G2353">
        <v>3</v>
      </c>
      <c r="H2353">
        <v>6</v>
      </c>
      <c r="I2353">
        <v>4</v>
      </c>
      <c r="J2353">
        <v>0</v>
      </c>
      <c r="K2353">
        <v>0</v>
      </c>
      <c r="L2353">
        <v>19</v>
      </c>
      <c r="M2353">
        <v>0</v>
      </c>
      <c r="N2353">
        <v>28</v>
      </c>
      <c r="O2353">
        <v>2</v>
      </c>
      <c r="P2353">
        <v>1</v>
      </c>
      <c r="Q2353">
        <v>5</v>
      </c>
      <c r="R2353">
        <v>1</v>
      </c>
      <c r="S2353">
        <v>34</v>
      </c>
      <c r="T2353">
        <v>11</v>
      </c>
      <c r="U2353">
        <v>0</v>
      </c>
      <c r="V2353">
        <v>5</v>
      </c>
      <c r="W2353">
        <v>3</v>
      </c>
      <c r="X2353">
        <v>0</v>
      </c>
      <c r="Y2353">
        <v>2</v>
      </c>
      <c r="Z2353">
        <v>0</v>
      </c>
      <c r="AA2353">
        <v>0</v>
      </c>
      <c r="AB2353">
        <v>156</v>
      </c>
      <c r="AC2353">
        <v>4</v>
      </c>
      <c r="AD2353">
        <v>0</v>
      </c>
      <c r="AE2353">
        <v>1</v>
      </c>
      <c r="AF2353">
        <v>0</v>
      </c>
      <c r="AG2353">
        <v>0</v>
      </c>
      <c r="AH2353">
        <v>0</v>
      </c>
      <c r="AI2353">
        <v>10</v>
      </c>
      <c r="AJ2353">
        <v>0</v>
      </c>
      <c r="AK2353">
        <v>1</v>
      </c>
      <c r="AL2353">
        <v>3</v>
      </c>
      <c r="AM2353">
        <v>19</v>
      </c>
      <c r="AN2353">
        <v>0</v>
      </c>
      <c r="AO2353">
        <v>0</v>
      </c>
      <c r="AP2353">
        <v>6</v>
      </c>
      <c r="AQ2353">
        <v>1</v>
      </c>
      <c r="AR2353">
        <v>0</v>
      </c>
      <c r="AS2353">
        <v>0</v>
      </c>
      <c r="AT2353">
        <v>3</v>
      </c>
      <c r="AU2353">
        <v>7</v>
      </c>
      <c r="AV2353">
        <v>3</v>
      </c>
      <c r="AW2353">
        <v>4</v>
      </c>
      <c r="AX2353">
        <v>17</v>
      </c>
      <c r="AY2353">
        <v>35</v>
      </c>
      <c r="AZ2353">
        <v>30</v>
      </c>
      <c r="BA2353">
        <v>39</v>
      </c>
      <c r="BB2353">
        <v>2</v>
      </c>
      <c r="BC2353">
        <v>34</v>
      </c>
      <c r="BD2353">
        <v>0</v>
      </c>
      <c r="BE2353">
        <v>0</v>
      </c>
      <c r="BF2353">
        <v>0</v>
      </c>
      <c r="BG2353">
        <v>0</v>
      </c>
      <c r="BH2353">
        <v>1</v>
      </c>
      <c r="BI2353">
        <v>23</v>
      </c>
      <c r="BJ2353">
        <v>15</v>
      </c>
      <c r="BK2353">
        <v>0</v>
      </c>
      <c r="BL2353">
        <v>4</v>
      </c>
      <c r="BM2353">
        <v>2</v>
      </c>
      <c r="BN2353">
        <v>8</v>
      </c>
      <c r="BO2353">
        <v>46</v>
      </c>
      <c r="BP2353">
        <v>1</v>
      </c>
      <c r="BQ2353">
        <v>0</v>
      </c>
      <c r="BR2353">
        <v>8</v>
      </c>
      <c r="BS2353">
        <v>19</v>
      </c>
      <c r="BT2353">
        <v>289</v>
      </c>
      <c r="BU2353" t="s">
        <v>2333</v>
      </c>
    </row>
    <row r="2354" spans="1:73">
      <c r="A2354" t="s">
        <v>2234</v>
      </c>
      <c r="B2354" t="s">
        <v>2235</v>
      </c>
      <c r="C2354">
        <v>98</v>
      </c>
      <c r="D2354" t="s">
        <v>312</v>
      </c>
      <c r="E2354" t="s">
        <v>2248</v>
      </c>
      <c r="F2354" t="s">
        <v>101</v>
      </c>
      <c r="G2354">
        <v>1</v>
      </c>
      <c r="H2354">
        <v>10</v>
      </c>
      <c r="I2354">
        <v>15</v>
      </c>
      <c r="J2354">
        <v>0</v>
      </c>
      <c r="K2354">
        <v>0</v>
      </c>
      <c r="L2354">
        <v>26</v>
      </c>
      <c r="M2354">
        <v>0</v>
      </c>
      <c r="N2354">
        <v>26</v>
      </c>
      <c r="O2354">
        <v>1</v>
      </c>
      <c r="P2354">
        <v>0</v>
      </c>
      <c r="Q2354">
        <v>8</v>
      </c>
      <c r="R2354">
        <v>1</v>
      </c>
      <c r="S2354">
        <v>47</v>
      </c>
      <c r="T2354">
        <v>14</v>
      </c>
      <c r="U2354">
        <v>2</v>
      </c>
      <c r="V2354">
        <v>8</v>
      </c>
      <c r="W2354">
        <v>11</v>
      </c>
      <c r="X2354">
        <v>0</v>
      </c>
      <c r="Y2354">
        <v>0</v>
      </c>
      <c r="Z2354">
        <v>0</v>
      </c>
      <c r="AA2354">
        <v>0</v>
      </c>
      <c r="AB2354">
        <v>181</v>
      </c>
      <c r="AC2354">
        <v>3</v>
      </c>
      <c r="AD2354">
        <v>0</v>
      </c>
      <c r="AE2354">
        <v>0</v>
      </c>
      <c r="AF2354">
        <v>0</v>
      </c>
      <c r="AG2354">
        <v>0</v>
      </c>
      <c r="AH2354">
        <v>3</v>
      </c>
      <c r="AI2354">
        <v>8</v>
      </c>
      <c r="AJ2354">
        <v>0</v>
      </c>
      <c r="AK2354">
        <v>0</v>
      </c>
      <c r="AL2354">
        <v>5</v>
      </c>
      <c r="AM2354">
        <v>20</v>
      </c>
      <c r="AN2354">
        <v>0</v>
      </c>
      <c r="AO2354">
        <v>0</v>
      </c>
      <c r="AP2354">
        <v>3</v>
      </c>
      <c r="AQ2354">
        <v>7</v>
      </c>
      <c r="AR2354">
        <v>0</v>
      </c>
      <c r="AS2354">
        <v>0</v>
      </c>
      <c r="AT2354">
        <v>1</v>
      </c>
      <c r="AU2354">
        <v>5</v>
      </c>
      <c r="AV2354">
        <v>0</v>
      </c>
      <c r="AW2354">
        <v>14</v>
      </c>
      <c r="AX2354">
        <v>17</v>
      </c>
      <c r="AY2354">
        <v>49</v>
      </c>
      <c r="AZ2354">
        <v>39</v>
      </c>
      <c r="BA2354">
        <v>44</v>
      </c>
      <c r="BB2354">
        <v>5</v>
      </c>
      <c r="BC2354">
        <v>41</v>
      </c>
      <c r="BD2354">
        <v>0</v>
      </c>
      <c r="BE2354">
        <v>0</v>
      </c>
      <c r="BF2354">
        <v>0</v>
      </c>
      <c r="BG2354">
        <v>1</v>
      </c>
      <c r="BH2354">
        <v>1</v>
      </c>
      <c r="BI2354">
        <v>26</v>
      </c>
      <c r="BJ2354">
        <v>19</v>
      </c>
      <c r="BK2354">
        <v>0</v>
      </c>
      <c r="BL2354">
        <v>6</v>
      </c>
      <c r="BM2354">
        <v>4</v>
      </c>
      <c r="BN2354">
        <v>7</v>
      </c>
      <c r="BO2354">
        <v>50</v>
      </c>
      <c r="BP2354">
        <v>6</v>
      </c>
      <c r="BQ2354">
        <v>1</v>
      </c>
      <c r="BR2354">
        <v>2</v>
      </c>
      <c r="BS2354">
        <v>24</v>
      </c>
      <c r="BT2354">
        <v>351</v>
      </c>
      <c r="BU2354" t="s">
        <v>2334</v>
      </c>
    </row>
    <row r="2355" spans="1:73">
      <c r="A2355" t="s">
        <v>2234</v>
      </c>
      <c r="B2355" t="s">
        <v>2235</v>
      </c>
      <c r="C2355">
        <v>99</v>
      </c>
      <c r="D2355" t="s">
        <v>312</v>
      </c>
      <c r="E2355" t="s">
        <v>2243</v>
      </c>
      <c r="F2355" t="s">
        <v>92</v>
      </c>
      <c r="G2355">
        <v>4</v>
      </c>
      <c r="H2355">
        <v>15</v>
      </c>
      <c r="I2355">
        <v>16</v>
      </c>
      <c r="J2355">
        <v>2</v>
      </c>
      <c r="K2355">
        <v>0</v>
      </c>
      <c r="L2355">
        <v>20</v>
      </c>
      <c r="M2355">
        <v>1</v>
      </c>
      <c r="N2355">
        <v>34</v>
      </c>
      <c r="O2355">
        <v>2</v>
      </c>
      <c r="P2355">
        <v>0</v>
      </c>
      <c r="Q2355">
        <v>8</v>
      </c>
      <c r="R2355">
        <v>4</v>
      </c>
      <c r="S2355">
        <v>49</v>
      </c>
      <c r="T2355">
        <v>15</v>
      </c>
      <c r="U2355">
        <v>0</v>
      </c>
      <c r="V2355">
        <v>4</v>
      </c>
      <c r="W2355">
        <v>6</v>
      </c>
      <c r="X2355">
        <v>0</v>
      </c>
      <c r="Y2355">
        <v>0</v>
      </c>
      <c r="Z2355">
        <v>0</v>
      </c>
      <c r="AA2355">
        <v>0</v>
      </c>
      <c r="AB2355">
        <v>200</v>
      </c>
      <c r="AC2355">
        <v>2</v>
      </c>
      <c r="AD2355">
        <v>2</v>
      </c>
      <c r="AE2355">
        <v>2</v>
      </c>
      <c r="AF2355">
        <v>2</v>
      </c>
      <c r="AG2355">
        <v>0</v>
      </c>
      <c r="AH2355">
        <v>7</v>
      </c>
      <c r="AI2355">
        <v>12</v>
      </c>
      <c r="AJ2355">
        <v>0</v>
      </c>
      <c r="AK2355">
        <v>0</v>
      </c>
      <c r="AL2355">
        <v>8</v>
      </c>
      <c r="AM2355">
        <v>23</v>
      </c>
      <c r="AN2355">
        <v>0</v>
      </c>
      <c r="AO2355">
        <v>1</v>
      </c>
      <c r="AP2355">
        <v>4</v>
      </c>
      <c r="AQ2355">
        <v>3</v>
      </c>
      <c r="AR2355">
        <v>5</v>
      </c>
      <c r="AS2355">
        <v>0</v>
      </c>
      <c r="AT2355">
        <v>2</v>
      </c>
      <c r="AU2355">
        <v>10</v>
      </c>
      <c r="AV2355">
        <v>2</v>
      </c>
      <c r="AW2355">
        <v>10</v>
      </c>
      <c r="AX2355">
        <v>24</v>
      </c>
      <c r="AY2355">
        <v>55</v>
      </c>
      <c r="AZ2355">
        <v>35</v>
      </c>
      <c r="BA2355">
        <v>52</v>
      </c>
      <c r="BB2355">
        <v>9</v>
      </c>
      <c r="BC2355">
        <v>30</v>
      </c>
      <c r="BD2355">
        <v>0</v>
      </c>
      <c r="BE2355">
        <v>2</v>
      </c>
      <c r="BF2355">
        <v>0</v>
      </c>
      <c r="BG2355">
        <v>0</v>
      </c>
      <c r="BH2355">
        <v>8</v>
      </c>
      <c r="BI2355">
        <v>31</v>
      </c>
      <c r="BJ2355">
        <v>20</v>
      </c>
      <c r="BK2355">
        <v>0</v>
      </c>
      <c r="BL2355">
        <v>3</v>
      </c>
      <c r="BM2355">
        <v>2</v>
      </c>
      <c r="BN2355">
        <v>5</v>
      </c>
      <c r="BO2355">
        <v>50</v>
      </c>
      <c r="BP2355">
        <v>6</v>
      </c>
      <c r="BQ2355">
        <v>0</v>
      </c>
      <c r="BR2355">
        <v>2</v>
      </c>
      <c r="BS2355">
        <v>20</v>
      </c>
      <c r="BT2355">
        <v>351</v>
      </c>
      <c r="BU2355" t="s">
        <v>2335</v>
      </c>
    </row>
    <row r="2356" spans="1:73">
      <c r="A2356" t="s">
        <v>2234</v>
      </c>
      <c r="B2356" t="s">
        <v>2235</v>
      </c>
      <c r="C2356">
        <v>100</v>
      </c>
      <c r="D2356" t="s">
        <v>312</v>
      </c>
      <c r="E2356" t="s">
        <v>2245</v>
      </c>
      <c r="F2356" t="s">
        <v>101</v>
      </c>
      <c r="G2356">
        <v>1</v>
      </c>
      <c r="H2356">
        <v>3</v>
      </c>
      <c r="I2356">
        <v>9</v>
      </c>
      <c r="J2356">
        <v>0</v>
      </c>
      <c r="K2356">
        <v>0</v>
      </c>
      <c r="L2356">
        <v>23</v>
      </c>
      <c r="M2356">
        <v>0</v>
      </c>
      <c r="N2356">
        <v>26</v>
      </c>
      <c r="O2356">
        <v>3</v>
      </c>
      <c r="P2356">
        <v>1</v>
      </c>
      <c r="Q2356">
        <v>3</v>
      </c>
      <c r="R2356">
        <v>2</v>
      </c>
      <c r="S2356">
        <v>59</v>
      </c>
      <c r="T2356">
        <v>15</v>
      </c>
      <c r="U2356">
        <v>0</v>
      </c>
      <c r="V2356">
        <v>9</v>
      </c>
      <c r="W2356">
        <v>10</v>
      </c>
      <c r="X2356">
        <v>0</v>
      </c>
      <c r="Y2356">
        <v>3</v>
      </c>
      <c r="Z2356">
        <v>0</v>
      </c>
      <c r="AA2356">
        <v>0</v>
      </c>
      <c r="AB2356">
        <v>169</v>
      </c>
      <c r="AC2356">
        <v>3</v>
      </c>
      <c r="AD2356">
        <v>1</v>
      </c>
      <c r="AE2356">
        <v>0</v>
      </c>
      <c r="AF2356">
        <v>1</v>
      </c>
      <c r="AG2356">
        <v>2</v>
      </c>
      <c r="AH2356">
        <v>2</v>
      </c>
      <c r="AI2356">
        <v>20</v>
      </c>
      <c r="AJ2356">
        <v>0</v>
      </c>
      <c r="AK2356">
        <v>0</v>
      </c>
      <c r="AL2356">
        <v>5</v>
      </c>
      <c r="AM2356">
        <v>17</v>
      </c>
      <c r="AN2356">
        <v>0</v>
      </c>
      <c r="AO2356">
        <v>0</v>
      </c>
      <c r="AP2356">
        <v>3</v>
      </c>
      <c r="AQ2356">
        <v>10</v>
      </c>
      <c r="AR2356">
        <v>0</v>
      </c>
      <c r="AS2356">
        <v>0</v>
      </c>
      <c r="AT2356">
        <v>1</v>
      </c>
      <c r="AU2356">
        <v>4</v>
      </c>
      <c r="AV2356">
        <v>3</v>
      </c>
      <c r="AW2356">
        <v>9</v>
      </c>
      <c r="AX2356">
        <v>18</v>
      </c>
      <c r="AY2356">
        <v>38</v>
      </c>
      <c r="AZ2356">
        <v>41</v>
      </c>
      <c r="BA2356">
        <v>36</v>
      </c>
      <c r="BB2356">
        <v>4</v>
      </c>
      <c r="BC2356">
        <v>25</v>
      </c>
      <c r="BD2356">
        <v>2</v>
      </c>
      <c r="BE2356">
        <v>0</v>
      </c>
      <c r="BF2356">
        <v>0</v>
      </c>
      <c r="BG2356">
        <v>0</v>
      </c>
      <c r="BH2356">
        <v>0</v>
      </c>
      <c r="BI2356">
        <v>27</v>
      </c>
      <c r="BJ2356">
        <v>15</v>
      </c>
      <c r="BK2356">
        <v>0</v>
      </c>
      <c r="BL2356">
        <v>3</v>
      </c>
      <c r="BM2356">
        <v>2</v>
      </c>
      <c r="BN2356">
        <v>3</v>
      </c>
      <c r="BO2356">
        <v>49</v>
      </c>
      <c r="BP2356">
        <v>11</v>
      </c>
      <c r="BQ2356">
        <v>2</v>
      </c>
      <c r="BR2356">
        <v>1</v>
      </c>
      <c r="BS2356">
        <v>27</v>
      </c>
      <c r="BT2356">
        <v>312</v>
      </c>
      <c r="BU2356" t="s">
        <v>2336</v>
      </c>
    </row>
    <row r="2357" spans="1:73">
      <c r="A2357" t="s">
        <v>2234</v>
      </c>
      <c r="B2357" t="s">
        <v>2235</v>
      </c>
      <c r="C2357">
        <v>101</v>
      </c>
      <c r="D2357" t="s">
        <v>312</v>
      </c>
      <c r="E2357" t="s">
        <v>2241</v>
      </c>
      <c r="F2357" t="s">
        <v>92</v>
      </c>
      <c r="G2357">
        <v>3</v>
      </c>
      <c r="H2357">
        <v>9</v>
      </c>
      <c r="I2357">
        <v>26</v>
      </c>
      <c r="J2357">
        <v>0</v>
      </c>
      <c r="K2357">
        <v>0</v>
      </c>
      <c r="L2357">
        <v>30</v>
      </c>
      <c r="M2357">
        <v>1</v>
      </c>
      <c r="N2357">
        <v>45</v>
      </c>
      <c r="O2357">
        <v>8</v>
      </c>
      <c r="P2357">
        <v>0</v>
      </c>
      <c r="Q2357">
        <v>3</v>
      </c>
      <c r="R2357">
        <v>3</v>
      </c>
      <c r="S2357">
        <v>72</v>
      </c>
      <c r="T2357">
        <v>24</v>
      </c>
      <c r="U2357">
        <v>0</v>
      </c>
      <c r="V2357">
        <v>16</v>
      </c>
      <c r="W2357">
        <v>15</v>
      </c>
      <c r="X2357">
        <v>5</v>
      </c>
      <c r="Y2357">
        <v>0</v>
      </c>
      <c r="Z2357">
        <v>0</v>
      </c>
      <c r="AA2357">
        <v>0</v>
      </c>
      <c r="AB2357">
        <v>254</v>
      </c>
      <c r="AC2357">
        <v>8</v>
      </c>
      <c r="AD2357">
        <v>6</v>
      </c>
      <c r="AE2357">
        <v>0</v>
      </c>
      <c r="AF2357">
        <v>0</v>
      </c>
      <c r="AG2357">
        <v>0</v>
      </c>
      <c r="AH2357">
        <v>5</v>
      </c>
      <c r="AI2357">
        <v>17</v>
      </c>
      <c r="AJ2357">
        <v>0</v>
      </c>
      <c r="AK2357">
        <v>0</v>
      </c>
      <c r="AL2357">
        <v>3</v>
      </c>
      <c r="AM2357">
        <v>13</v>
      </c>
      <c r="AN2357">
        <v>0</v>
      </c>
      <c r="AO2357">
        <v>0</v>
      </c>
      <c r="AP2357">
        <v>6</v>
      </c>
      <c r="AQ2357">
        <v>8</v>
      </c>
      <c r="AR2357">
        <v>2</v>
      </c>
      <c r="AS2357">
        <v>0</v>
      </c>
      <c r="AT2357">
        <v>4</v>
      </c>
      <c r="AU2357">
        <v>17</v>
      </c>
      <c r="AV2357">
        <v>0</v>
      </c>
      <c r="AW2357">
        <v>19</v>
      </c>
      <c r="AX2357">
        <v>58</v>
      </c>
      <c r="AY2357">
        <v>39</v>
      </c>
      <c r="AZ2357">
        <v>58</v>
      </c>
      <c r="BA2357">
        <v>78</v>
      </c>
      <c r="BB2357">
        <v>6</v>
      </c>
      <c r="BC2357">
        <v>32</v>
      </c>
      <c r="BD2357">
        <v>0</v>
      </c>
      <c r="BE2357">
        <v>0</v>
      </c>
      <c r="BF2357">
        <v>0</v>
      </c>
      <c r="BG2357">
        <v>0</v>
      </c>
      <c r="BH2357">
        <v>12</v>
      </c>
      <c r="BI2357">
        <v>68</v>
      </c>
      <c r="BJ2357">
        <v>7</v>
      </c>
      <c r="BK2357">
        <v>0</v>
      </c>
      <c r="BL2357">
        <v>14</v>
      </c>
      <c r="BM2357">
        <v>1</v>
      </c>
      <c r="BN2357">
        <v>15</v>
      </c>
      <c r="BO2357">
        <v>89</v>
      </c>
      <c r="BP2357">
        <v>7</v>
      </c>
      <c r="BQ2357">
        <v>0</v>
      </c>
      <c r="BR2357">
        <v>20</v>
      </c>
      <c r="BS2357">
        <v>24</v>
      </c>
      <c r="BT2357">
        <v>403</v>
      </c>
      <c r="BU2357" t="s">
        <v>2337</v>
      </c>
    </row>
    <row r="2358" spans="1:73">
      <c r="A2358" t="s">
        <v>2234</v>
      </c>
      <c r="B2358" t="s">
        <v>2235</v>
      </c>
      <c r="C2358">
        <v>102</v>
      </c>
      <c r="D2358" t="s">
        <v>331</v>
      </c>
      <c r="E2358" t="s">
        <v>2241</v>
      </c>
      <c r="F2358" t="s">
        <v>92</v>
      </c>
      <c r="G2358">
        <v>1</v>
      </c>
      <c r="H2358">
        <v>28</v>
      </c>
      <c r="I2358">
        <v>15</v>
      </c>
      <c r="J2358">
        <v>0</v>
      </c>
      <c r="K2358">
        <v>0</v>
      </c>
      <c r="L2358">
        <v>57</v>
      </c>
      <c r="M2358">
        <v>1</v>
      </c>
      <c r="N2358">
        <v>67</v>
      </c>
      <c r="O2358">
        <v>3</v>
      </c>
      <c r="P2358">
        <v>1</v>
      </c>
      <c r="Q2358">
        <v>3</v>
      </c>
      <c r="R2358">
        <v>4</v>
      </c>
      <c r="S2358">
        <v>95</v>
      </c>
      <c r="T2358">
        <v>31</v>
      </c>
      <c r="U2358">
        <v>0</v>
      </c>
      <c r="V2358">
        <v>13</v>
      </c>
      <c r="W2358">
        <v>7</v>
      </c>
      <c r="X2358">
        <v>0</v>
      </c>
      <c r="Y2358">
        <v>0</v>
      </c>
      <c r="Z2358">
        <v>0</v>
      </c>
      <c r="AA2358">
        <v>0</v>
      </c>
      <c r="AB2358">
        <v>411</v>
      </c>
      <c r="AC2358">
        <v>5</v>
      </c>
      <c r="AD2358">
        <v>0</v>
      </c>
      <c r="AE2358">
        <v>3</v>
      </c>
      <c r="AF2358">
        <v>0</v>
      </c>
      <c r="AG2358">
        <v>0</v>
      </c>
      <c r="AH2358">
        <v>3</v>
      </c>
      <c r="AI2358">
        <v>32</v>
      </c>
      <c r="AJ2358">
        <v>0</v>
      </c>
      <c r="AK2358">
        <v>2</v>
      </c>
      <c r="AL2358">
        <v>6</v>
      </c>
      <c r="AM2358">
        <v>23</v>
      </c>
      <c r="AN2358">
        <v>0</v>
      </c>
      <c r="AO2358">
        <v>4</v>
      </c>
      <c r="AP2358">
        <v>9</v>
      </c>
      <c r="AQ2358">
        <v>4</v>
      </c>
      <c r="AR2358">
        <v>0</v>
      </c>
      <c r="AS2358">
        <v>0</v>
      </c>
      <c r="AT2358">
        <v>4</v>
      </c>
      <c r="AU2358">
        <v>22</v>
      </c>
      <c r="AV2358">
        <v>5</v>
      </c>
      <c r="AW2358">
        <v>14</v>
      </c>
      <c r="AX2358">
        <v>54</v>
      </c>
      <c r="AY2358">
        <v>98</v>
      </c>
      <c r="AZ2358">
        <v>67</v>
      </c>
      <c r="BA2358">
        <v>82</v>
      </c>
      <c r="BB2358">
        <v>26</v>
      </c>
      <c r="BC2358">
        <v>93</v>
      </c>
      <c r="BD2358">
        <v>0</v>
      </c>
      <c r="BE2358">
        <v>0</v>
      </c>
      <c r="BF2358">
        <v>2</v>
      </c>
      <c r="BG2358">
        <v>0</v>
      </c>
      <c r="BH2358">
        <v>9</v>
      </c>
      <c r="BI2358">
        <v>72</v>
      </c>
      <c r="BJ2358">
        <v>44</v>
      </c>
      <c r="BK2358">
        <v>0</v>
      </c>
      <c r="BL2358">
        <v>13</v>
      </c>
      <c r="BM2358">
        <v>3</v>
      </c>
      <c r="BN2358">
        <v>16</v>
      </c>
      <c r="BO2358">
        <v>105</v>
      </c>
      <c r="BP2358">
        <v>15</v>
      </c>
      <c r="BQ2358">
        <v>5</v>
      </c>
      <c r="BR2358">
        <v>19</v>
      </c>
      <c r="BS2358">
        <v>49</v>
      </c>
      <c r="BT2358">
        <v>694</v>
      </c>
      <c r="BU2358" t="s">
        <v>2338</v>
      </c>
    </row>
    <row r="2359" spans="1:73">
      <c r="A2359" t="s">
        <v>2339</v>
      </c>
      <c r="B2359" t="s">
        <v>2340</v>
      </c>
      <c r="C2359">
        <v>0</v>
      </c>
      <c r="D2359" t="s">
        <v>75</v>
      </c>
      <c r="E2359" t="s">
        <v>76</v>
      </c>
      <c r="F2359" t="s">
        <v>77</v>
      </c>
      <c r="G2359">
        <v>0</v>
      </c>
      <c r="H2359">
        <v>0</v>
      </c>
      <c r="I2359">
        <v>0</v>
      </c>
      <c r="J2359">
        <v>0</v>
      </c>
      <c r="K2359">
        <v>0</v>
      </c>
      <c r="L2359">
        <v>1</v>
      </c>
      <c r="M2359">
        <v>0</v>
      </c>
      <c r="N2359">
        <v>0</v>
      </c>
      <c r="O2359">
        <v>0</v>
      </c>
      <c r="P2359">
        <v>0</v>
      </c>
      <c r="Q2359">
        <v>0</v>
      </c>
      <c r="R2359">
        <v>0</v>
      </c>
      <c r="S2359">
        <v>0</v>
      </c>
      <c r="T2359">
        <v>0</v>
      </c>
      <c r="U2359">
        <v>0</v>
      </c>
      <c r="V2359">
        <v>0</v>
      </c>
      <c r="W2359">
        <v>0</v>
      </c>
      <c r="X2359">
        <v>0</v>
      </c>
      <c r="Y2359">
        <v>0</v>
      </c>
      <c r="Z2359">
        <v>0</v>
      </c>
      <c r="AA2359">
        <v>0</v>
      </c>
      <c r="AB2359">
        <v>2</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1</v>
      </c>
      <c r="AZ2359">
        <v>0</v>
      </c>
      <c r="BA2359">
        <v>0</v>
      </c>
      <c r="BB2359">
        <v>0</v>
      </c>
      <c r="BC2359">
        <v>3</v>
      </c>
      <c r="BD2359">
        <v>0</v>
      </c>
      <c r="BE2359">
        <v>0</v>
      </c>
      <c r="BF2359">
        <v>0</v>
      </c>
      <c r="BG2359">
        <v>0</v>
      </c>
      <c r="BH2359">
        <v>0</v>
      </c>
      <c r="BI2359">
        <v>0</v>
      </c>
      <c r="BJ2359">
        <v>2</v>
      </c>
      <c r="BK2359">
        <v>0</v>
      </c>
      <c r="BL2359">
        <v>0</v>
      </c>
      <c r="BM2359">
        <v>0</v>
      </c>
      <c r="BN2359">
        <v>0</v>
      </c>
      <c r="BO2359">
        <v>0</v>
      </c>
      <c r="BP2359">
        <v>0</v>
      </c>
      <c r="BQ2359">
        <v>0</v>
      </c>
      <c r="BR2359">
        <v>0</v>
      </c>
      <c r="BS2359">
        <v>1</v>
      </c>
      <c r="BT2359">
        <v>5</v>
      </c>
      <c r="BU2359" t="s">
        <v>2339</v>
      </c>
    </row>
    <row r="2360" spans="1:73">
      <c r="A2360" t="s">
        <v>2339</v>
      </c>
      <c r="B2360" t="s">
        <v>2340</v>
      </c>
      <c r="C2360">
        <v>1</v>
      </c>
      <c r="D2360" t="s">
        <v>75</v>
      </c>
      <c r="E2360" t="s">
        <v>78</v>
      </c>
      <c r="F2360" t="s">
        <v>77</v>
      </c>
      <c r="G2360">
        <v>0</v>
      </c>
      <c r="H2360">
        <v>1</v>
      </c>
      <c r="I2360">
        <v>4</v>
      </c>
      <c r="J2360">
        <v>0</v>
      </c>
      <c r="K2360">
        <v>0</v>
      </c>
      <c r="L2360">
        <v>10</v>
      </c>
      <c r="M2360">
        <v>0</v>
      </c>
      <c r="N2360">
        <v>7</v>
      </c>
      <c r="O2360">
        <v>0</v>
      </c>
      <c r="P2360">
        <v>0</v>
      </c>
      <c r="Q2360">
        <v>0</v>
      </c>
      <c r="R2360">
        <v>1</v>
      </c>
      <c r="S2360">
        <v>19</v>
      </c>
      <c r="T2360">
        <v>5</v>
      </c>
      <c r="U2360">
        <v>0</v>
      </c>
      <c r="V2360">
        <v>3</v>
      </c>
      <c r="W2360">
        <v>2</v>
      </c>
      <c r="X2360">
        <v>0</v>
      </c>
      <c r="Y2360">
        <v>0</v>
      </c>
      <c r="Z2360">
        <v>1</v>
      </c>
      <c r="AA2360">
        <v>0</v>
      </c>
      <c r="AB2360">
        <v>59</v>
      </c>
      <c r="AC2360">
        <v>0</v>
      </c>
      <c r="AD2360">
        <v>0</v>
      </c>
      <c r="AE2360">
        <v>0</v>
      </c>
      <c r="AF2360">
        <v>0</v>
      </c>
      <c r="AG2360">
        <v>0</v>
      </c>
      <c r="AH2360">
        <v>2</v>
      </c>
      <c r="AI2360">
        <v>11</v>
      </c>
      <c r="AJ2360">
        <v>0</v>
      </c>
      <c r="AK2360">
        <v>0</v>
      </c>
      <c r="AL2360">
        <v>0</v>
      </c>
      <c r="AM2360">
        <v>6</v>
      </c>
      <c r="AN2360">
        <v>0</v>
      </c>
      <c r="AO2360">
        <v>0</v>
      </c>
      <c r="AP2360">
        <v>1</v>
      </c>
      <c r="AQ2360">
        <v>0</v>
      </c>
      <c r="AR2360">
        <v>0</v>
      </c>
      <c r="AS2360">
        <v>0</v>
      </c>
      <c r="AT2360">
        <v>0</v>
      </c>
      <c r="AU2360">
        <v>0</v>
      </c>
      <c r="AV2360">
        <v>1</v>
      </c>
      <c r="AW2360">
        <v>4</v>
      </c>
      <c r="AX2360">
        <v>10</v>
      </c>
      <c r="AY2360">
        <v>16</v>
      </c>
      <c r="AZ2360">
        <v>9</v>
      </c>
      <c r="BA2360">
        <v>17</v>
      </c>
      <c r="BB2360">
        <v>0</v>
      </c>
      <c r="BC2360">
        <v>18</v>
      </c>
      <c r="BD2360">
        <v>0</v>
      </c>
      <c r="BE2360">
        <v>0</v>
      </c>
      <c r="BF2360">
        <v>1</v>
      </c>
      <c r="BG2360">
        <v>0</v>
      </c>
      <c r="BH2360">
        <v>0</v>
      </c>
      <c r="BI2360">
        <v>9</v>
      </c>
      <c r="BJ2360">
        <v>9</v>
      </c>
      <c r="BK2360">
        <v>0</v>
      </c>
      <c r="BL2360">
        <v>2</v>
      </c>
      <c r="BM2360">
        <v>1</v>
      </c>
      <c r="BN2360">
        <v>5</v>
      </c>
      <c r="BO2360">
        <v>13</v>
      </c>
      <c r="BP2360">
        <v>6</v>
      </c>
      <c r="BQ2360">
        <v>0</v>
      </c>
      <c r="BR2360">
        <v>1</v>
      </c>
      <c r="BS2360">
        <v>5</v>
      </c>
      <c r="BT2360">
        <v>104</v>
      </c>
      <c r="BU2360" t="s">
        <v>2341</v>
      </c>
    </row>
    <row r="2361" spans="1:73">
      <c r="A2361" t="s">
        <v>2339</v>
      </c>
      <c r="B2361" t="s">
        <v>2340</v>
      </c>
      <c r="C2361">
        <v>2</v>
      </c>
      <c r="D2361" t="s">
        <v>75</v>
      </c>
      <c r="E2361" t="s">
        <v>80</v>
      </c>
      <c r="F2361" t="s">
        <v>77</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1</v>
      </c>
      <c r="BT2361">
        <v>3</v>
      </c>
      <c r="BU2361" t="s">
        <v>2342</v>
      </c>
    </row>
    <row r="2362" spans="1:73">
      <c r="A2362" t="s">
        <v>2339</v>
      </c>
      <c r="B2362" t="s">
        <v>2340</v>
      </c>
      <c r="C2362">
        <v>3</v>
      </c>
      <c r="D2362" t="s">
        <v>75</v>
      </c>
      <c r="E2362" t="s">
        <v>78</v>
      </c>
      <c r="F2362" t="s">
        <v>77</v>
      </c>
      <c r="G2362">
        <v>0</v>
      </c>
      <c r="H2362">
        <v>1</v>
      </c>
      <c r="I2362">
        <v>0</v>
      </c>
      <c r="J2362">
        <v>0</v>
      </c>
      <c r="K2362">
        <v>0</v>
      </c>
      <c r="L2362">
        <v>1</v>
      </c>
      <c r="M2362">
        <v>0</v>
      </c>
      <c r="N2362">
        <v>1</v>
      </c>
      <c r="O2362">
        <v>0</v>
      </c>
      <c r="P2362">
        <v>0</v>
      </c>
      <c r="Q2362">
        <v>0</v>
      </c>
      <c r="R2362">
        <v>0</v>
      </c>
      <c r="S2362">
        <v>4</v>
      </c>
      <c r="T2362">
        <v>2</v>
      </c>
      <c r="U2362">
        <v>0</v>
      </c>
      <c r="V2362">
        <v>0</v>
      </c>
      <c r="W2362">
        <v>0</v>
      </c>
      <c r="X2362">
        <v>0</v>
      </c>
      <c r="Y2362">
        <v>0</v>
      </c>
      <c r="Z2362">
        <v>0</v>
      </c>
      <c r="AA2362">
        <v>0</v>
      </c>
      <c r="AB2362">
        <v>19</v>
      </c>
      <c r="AC2362">
        <v>0</v>
      </c>
      <c r="AD2362">
        <v>0</v>
      </c>
      <c r="AE2362">
        <v>0</v>
      </c>
      <c r="AF2362">
        <v>0</v>
      </c>
      <c r="AG2362">
        <v>0</v>
      </c>
      <c r="AH2362">
        <v>0</v>
      </c>
      <c r="AI2362">
        <v>3</v>
      </c>
      <c r="AJ2362">
        <v>0</v>
      </c>
      <c r="AK2362">
        <v>0</v>
      </c>
      <c r="AL2362">
        <v>0</v>
      </c>
      <c r="AM2362">
        <v>2</v>
      </c>
      <c r="AN2362">
        <v>0</v>
      </c>
      <c r="AO2362">
        <v>0</v>
      </c>
      <c r="AP2362">
        <v>0</v>
      </c>
      <c r="AQ2362">
        <v>0</v>
      </c>
      <c r="AR2362">
        <v>0</v>
      </c>
      <c r="AS2362">
        <v>0</v>
      </c>
      <c r="AT2362">
        <v>0</v>
      </c>
      <c r="AU2362">
        <v>0</v>
      </c>
      <c r="AV2362">
        <v>0</v>
      </c>
      <c r="AW2362">
        <v>0</v>
      </c>
      <c r="AX2362">
        <v>2</v>
      </c>
      <c r="AY2362">
        <v>4</v>
      </c>
      <c r="AZ2362">
        <v>2</v>
      </c>
      <c r="BA2362">
        <v>5</v>
      </c>
      <c r="BB2362">
        <v>0</v>
      </c>
      <c r="BC2362">
        <v>7</v>
      </c>
      <c r="BD2362">
        <v>0</v>
      </c>
      <c r="BE2362">
        <v>0</v>
      </c>
      <c r="BF2362">
        <v>0</v>
      </c>
      <c r="BG2362">
        <v>0</v>
      </c>
      <c r="BH2362">
        <v>0</v>
      </c>
      <c r="BI2362">
        <v>2</v>
      </c>
      <c r="BJ2362">
        <v>3</v>
      </c>
      <c r="BK2362">
        <v>0</v>
      </c>
      <c r="BL2362">
        <v>0</v>
      </c>
      <c r="BM2362">
        <v>0</v>
      </c>
      <c r="BN2362">
        <v>1</v>
      </c>
      <c r="BO2362">
        <v>3</v>
      </c>
      <c r="BP2362">
        <v>2</v>
      </c>
      <c r="BQ2362">
        <v>0</v>
      </c>
      <c r="BR2362">
        <v>0</v>
      </c>
      <c r="BS2362">
        <v>5</v>
      </c>
      <c r="BT2362">
        <v>31</v>
      </c>
      <c r="BU2362" t="s">
        <v>2343</v>
      </c>
    </row>
    <row r="2363" spans="1:73">
      <c r="A2363" t="s">
        <v>2339</v>
      </c>
      <c r="B2363" t="s">
        <v>2340</v>
      </c>
      <c r="C2363">
        <v>4</v>
      </c>
      <c r="D2363" t="s">
        <v>75</v>
      </c>
      <c r="E2363" t="s">
        <v>80</v>
      </c>
      <c r="F2363" t="s">
        <v>77</v>
      </c>
      <c r="G2363">
        <v>1</v>
      </c>
      <c r="H2363">
        <v>2</v>
      </c>
      <c r="I2363">
        <v>1</v>
      </c>
      <c r="J2363">
        <v>0</v>
      </c>
      <c r="K2363">
        <v>0</v>
      </c>
      <c r="L2363">
        <v>3</v>
      </c>
      <c r="M2363">
        <v>0</v>
      </c>
      <c r="N2363">
        <v>6</v>
      </c>
      <c r="O2363">
        <v>0</v>
      </c>
      <c r="P2363">
        <v>0</v>
      </c>
      <c r="Q2363">
        <v>0</v>
      </c>
      <c r="R2363">
        <v>2</v>
      </c>
      <c r="S2363">
        <v>10</v>
      </c>
      <c r="T2363">
        <v>4</v>
      </c>
      <c r="U2363">
        <v>0</v>
      </c>
      <c r="V2363">
        <v>1</v>
      </c>
      <c r="W2363">
        <v>0</v>
      </c>
      <c r="X2363">
        <v>0</v>
      </c>
      <c r="Y2363">
        <v>0</v>
      </c>
      <c r="Z2363">
        <v>0</v>
      </c>
      <c r="AA2363">
        <v>0</v>
      </c>
      <c r="AB2363">
        <v>34</v>
      </c>
      <c r="AC2363">
        <v>1</v>
      </c>
      <c r="AD2363">
        <v>0</v>
      </c>
      <c r="AE2363">
        <v>0</v>
      </c>
      <c r="AF2363">
        <v>0</v>
      </c>
      <c r="AG2363">
        <v>0</v>
      </c>
      <c r="AH2363">
        <v>0</v>
      </c>
      <c r="AI2363">
        <v>4</v>
      </c>
      <c r="AJ2363">
        <v>0</v>
      </c>
      <c r="AK2363">
        <v>0</v>
      </c>
      <c r="AL2363">
        <v>1</v>
      </c>
      <c r="AM2363">
        <v>4</v>
      </c>
      <c r="AN2363">
        <v>0</v>
      </c>
      <c r="AO2363">
        <v>0</v>
      </c>
      <c r="AP2363">
        <v>0</v>
      </c>
      <c r="AQ2363">
        <v>0</v>
      </c>
      <c r="AR2363">
        <v>0</v>
      </c>
      <c r="AS2363">
        <v>0</v>
      </c>
      <c r="AT2363">
        <v>0</v>
      </c>
      <c r="AU2363">
        <v>1</v>
      </c>
      <c r="AV2363">
        <v>1</v>
      </c>
      <c r="AW2363">
        <v>1</v>
      </c>
      <c r="AX2363">
        <v>5</v>
      </c>
      <c r="AY2363">
        <v>8</v>
      </c>
      <c r="AZ2363">
        <v>5</v>
      </c>
      <c r="BA2363">
        <v>9</v>
      </c>
      <c r="BB2363">
        <v>3</v>
      </c>
      <c r="BC2363">
        <v>10</v>
      </c>
      <c r="BD2363">
        <v>0</v>
      </c>
      <c r="BE2363">
        <v>0</v>
      </c>
      <c r="BF2363">
        <v>1</v>
      </c>
      <c r="BG2363">
        <v>0</v>
      </c>
      <c r="BH2363">
        <v>0</v>
      </c>
      <c r="BI2363">
        <v>5</v>
      </c>
      <c r="BJ2363">
        <v>8</v>
      </c>
      <c r="BK2363">
        <v>0</v>
      </c>
      <c r="BL2363">
        <v>1</v>
      </c>
      <c r="BM2363">
        <v>2</v>
      </c>
      <c r="BN2363">
        <v>2</v>
      </c>
      <c r="BO2363">
        <v>8</v>
      </c>
      <c r="BP2363">
        <v>0</v>
      </c>
      <c r="BQ2363">
        <v>0</v>
      </c>
      <c r="BR2363">
        <v>3</v>
      </c>
      <c r="BS2363">
        <v>2</v>
      </c>
      <c r="BT2363">
        <v>53</v>
      </c>
      <c r="BU2363" t="s">
        <v>2344</v>
      </c>
    </row>
    <row r="2364" spans="1:73">
      <c r="A2364" t="s">
        <v>2339</v>
      </c>
      <c r="B2364" t="s">
        <v>2340</v>
      </c>
      <c r="C2364">
        <v>5</v>
      </c>
      <c r="D2364" t="s">
        <v>75</v>
      </c>
      <c r="E2364" t="s">
        <v>78</v>
      </c>
      <c r="F2364" t="s">
        <v>77</v>
      </c>
      <c r="G2364">
        <v>0</v>
      </c>
      <c r="H2364">
        <v>6</v>
      </c>
      <c r="I2364">
        <v>1</v>
      </c>
      <c r="J2364">
        <v>0</v>
      </c>
      <c r="K2364">
        <v>0</v>
      </c>
      <c r="L2364">
        <v>4</v>
      </c>
      <c r="M2364">
        <v>0</v>
      </c>
      <c r="N2364">
        <v>5</v>
      </c>
      <c r="O2364">
        <v>0</v>
      </c>
      <c r="P2364">
        <v>0</v>
      </c>
      <c r="Q2364">
        <v>0</v>
      </c>
      <c r="R2364">
        <v>0</v>
      </c>
      <c r="S2364">
        <v>6</v>
      </c>
      <c r="T2364">
        <v>0</v>
      </c>
      <c r="U2364">
        <v>0</v>
      </c>
      <c r="V2364">
        <v>1</v>
      </c>
      <c r="W2364">
        <v>2</v>
      </c>
      <c r="X2364">
        <v>0</v>
      </c>
      <c r="Y2364">
        <v>0</v>
      </c>
      <c r="Z2364">
        <v>1</v>
      </c>
      <c r="AA2364">
        <v>0</v>
      </c>
      <c r="AB2364">
        <v>33</v>
      </c>
      <c r="AC2364">
        <v>0</v>
      </c>
      <c r="AD2364">
        <v>0</v>
      </c>
      <c r="AE2364">
        <v>0</v>
      </c>
      <c r="AF2364">
        <v>0</v>
      </c>
      <c r="AG2364">
        <v>0</v>
      </c>
      <c r="AH2364">
        <v>0</v>
      </c>
      <c r="AI2364">
        <v>2</v>
      </c>
      <c r="AJ2364">
        <v>0</v>
      </c>
      <c r="AK2364">
        <v>0</v>
      </c>
      <c r="AL2364">
        <v>0</v>
      </c>
      <c r="AM2364">
        <v>4</v>
      </c>
      <c r="AN2364">
        <v>0</v>
      </c>
      <c r="AO2364">
        <v>0</v>
      </c>
      <c r="AP2364">
        <v>2</v>
      </c>
      <c r="AQ2364">
        <v>0</v>
      </c>
      <c r="AR2364">
        <v>0</v>
      </c>
      <c r="AS2364">
        <v>0</v>
      </c>
      <c r="AT2364">
        <v>0</v>
      </c>
      <c r="AU2364">
        <v>0</v>
      </c>
      <c r="AV2364">
        <v>0</v>
      </c>
      <c r="AW2364">
        <v>1</v>
      </c>
      <c r="AX2364">
        <v>4</v>
      </c>
      <c r="AY2364">
        <v>8</v>
      </c>
      <c r="AZ2364">
        <v>7</v>
      </c>
      <c r="BA2364">
        <v>8</v>
      </c>
      <c r="BB2364">
        <v>1</v>
      </c>
      <c r="BC2364">
        <v>14</v>
      </c>
      <c r="BD2364">
        <v>0</v>
      </c>
      <c r="BE2364">
        <v>0</v>
      </c>
      <c r="BF2364">
        <v>0</v>
      </c>
      <c r="BG2364">
        <v>0</v>
      </c>
      <c r="BH2364">
        <v>0</v>
      </c>
      <c r="BI2364">
        <v>5</v>
      </c>
      <c r="BJ2364">
        <v>10</v>
      </c>
      <c r="BK2364">
        <v>0</v>
      </c>
      <c r="BL2364">
        <v>0</v>
      </c>
      <c r="BM2364">
        <v>2</v>
      </c>
      <c r="BN2364">
        <v>2</v>
      </c>
      <c r="BO2364">
        <v>7</v>
      </c>
      <c r="BP2364">
        <v>2</v>
      </c>
      <c r="BQ2364">
        <v>0</v>
      </c>
      <c r="BR2364">
        <v>0</v>
      </c>
      <c r="BS2364">
        <v>2</v>
      </c>
      <c r="BT2364">
        <v>52</v>
      </c>
      <c r="BU2364" t="s">
        <v>2345</v>
      </c>
    </row>
    <row r="2365" spans="1:73">
      <c r="A2365" t="s">
        <v>2339</v>
      </c>
      <c r="B2365" t="s">
        <v>2340</v>
      </c>
      <c r="C2365">
        <v>6</v>
      </c>
      <c r="D2365" t="s">
        <v>75</v>
      </c>
      <c r="E2365" t="s">
        <v>80</v>
      </c>
      <c r="F2365" t="s">
        <v>77</v>
      </c>
      <c r="G2365">
        <v>1</v>
      </c>
      <c r="H2365">
        <v>10</v>
      </c>
      <c r="I2365">
        <v>0</v>
      </c>
      <c r="J2365">
        <v>0</v>
      </c>
      <c r="K2365">
        <v>0</v>
      </c>
      <c r="L2365">
        <v>14</v>
      </c>
      <c r="M2365">
        <v>0</v>
      </c>
      <c r="N2365">
        <v>19</v>
      </c>
      <c r="O2365">
        <v>0</v>
      </c>
      <c r="P2365">
        <v>0</v>
      </c>
      <c r="Q2365">
        <v>1</v>
      </c>
      <c r="R2365">
        <v>1</v>
      </c>
      <c r="S2365">
        <v>21</v>
      </c>
      <c r="T2365">
        <v>11</v>
      </c>
      <c r="U2365">
        <v>0</v>
      </c>
      <c r="V2365">
        <v>4</v>
      </c>
      <c r="W2365">
        <v>1</v>
      </c>
      <c r="X2365">
        <v>0</v>
      </c>
      <c r="Y2365">
        <v>0</v>
      </c>
      <c r="Z2365">
        <v>0</v>
      </c>
      <c r="AA2365">
        <v>0</v>
      </c>
      <c r="AB2365">
        <v>110</v>
      </c>
      <c r="AC2365">
        <v>2</v>
      </c>
      <c r="AD2365">
        <v>0</v>
      </c>
      <c r="AE2365">
        <v>0</v>
      </c>
      <c r="AF2365">
        <v>0</v>
      </c>
      <c r="AG2365">
        <v>0</v>
      </c>
      <c r="AH2365">
        <v>0</v>
      </c>
      <c r="AI2365">
        <v>3</v>
      </c>
      <c r="AJ2365">
        <v>0</v>
      </c>
      <c r="AK2365">
        <v>0</v>
      </c>
      <c r="AL2365">
        <v>3</v>
      </c>
      <c r="AM2365">
        <v>21</v>
      </c>
      <c r="AN2365">
        <v>0</v>
      </c>
      <c r="AO2365">
        <v>5</v>
      </c>
      <c r="AP2365">
        <v>2</v>
      </c>
      <c r="AQ2365">
        <v>1</v>
      </c>
      <c r="AR2365">
        <v>0</v>
      </c>
      <c r="AS2365">
        <v>0</v>
      </c>
      <c r="AT2365">
        <v>2</v>
      </c>
      <c r="AU2365">
        <v>0</v>
      </c>
      <c r="AV2365">
        <v>0</v>
      </c>
      <c r="AW2365">
        <v>0</v>
      </c>
      <c r="AX2365">
        <v>7</v>
      </c>
      <c r="AY2365">
        <v>25</v>
      </c>
      <c r="AZ2365">
        <v>19</v>
      </c>
      <c r="BA2365">
        <v>30</v>
      </c>
      <c r="BB2365">
        <v>5</v>
      </c>
      <c r="BC2365">
        <v>13</v>
      </c>
      <c r="BD2365">
        <v>0</v>
      </c>
      <c r="BE2365">
        <v>0</v>
      </c>
      <c r="BF2365">
        <v>0</v>
      </c>
      <c r="BG2365">
        <v>0</v>
      </c>
      <c r="BH2365">
        <v>0</v>
      </c>
      <c r="BI2365">
        <v>10</v>
      </c>
      <c r="BJ2365">
        <v>9</v>
      </c>
      <c r="BK2365">
        <v>0</v>
      </c>
      <c r="BL2365">
        <v>3</v>
      </c>
      <c r="BM2365">
        <v>5</v>
      </c>
      <c r="BN2365">
        <v>1</v>
      </c>
      <c r="BO2365">
        <v>26</v>
      </c>
      <c r="BP2365">
        <v>2</v>
      </c>
      <c r="BQ2365">
        <v>0</v>
      </c>
      <c r="BR2365">
        <v>0</v>
      </c>
      <c r="BS2365">
        <v>8</v>
      </c>
      <c r="BT2365">
        <v>175</v>
      </c>
      <c r="BU2365" t="s">
        <v>2346</v>
      </c>
    </row>
    <row r="2366" spans="1:73">
      <c r="A2366" t="s">
        <v>2339</v>
      </c>
      <c r="B2366" t="s">
        <v>2340</v>
      </c>
      <c r="C2366">
        <v>7</v>
      </c>
      <c r="D2366" t="s">
        <v>75</v>
      </c>
      <c r="E2366" t="s">
        <v>78</v>
      </c>
      <c r="F2366" t="s">
        <v>77</v>
      </c>
      <c r="G2366">
        <v>0</v>
      </c>
      <c r="H2366">
        <v>0</v>
      </c>
      <c r="I2366">
        <v>0</v>
      </c>
      <c r="J2366">
        <v>0</v>
      </c>
      <c r="K2366">
        <v>0</v>
      </c>
      <c r="L2366">
        <v>2</v>
      </c>
      <c r="M2366">
        <v>0</v>
      </c>
      <c r="N2366">
        <v>1</v>
      </c>
      <c r="O2366">
        <v>0</v>
      </c>
      <c r="P2366">
        <v>0</v>
      </c>
      <c r="Q2366">
        <v>0</v>
      </c>
      <c r="R2366">
        <v>0</v>
      </c>
      <c r="S2366">
        <v>0</v>
      </c>
      <c r="T2366">
        <v>0</v>
      </c>
      <c r="U2366">
        <v>0</v>
      </c>
      <c r="V2366">
        <v>0</v>
      </c>
      <c r="W2366">
        <v>0</v>
      </c>
      <c r="X2366">
        <v>0</v>
      </c>
      <c r="Y2366">
        <v>0</v>
      </c>
      <c r="Z2366">
        <v>0</v>
      </c>
      <c r="AA2366">
        <v>0</v>
      </c>
      <c r="AB2366">
        <v>7</v>
      </c>
      <c r="AC2366">
        <v>0</v>
      </c>
      <c r="AD2366">
        <v>0</v>
      </c>
      <c r="AE2366">
        <v>0</v>
      </c>
      <c r="AF2366">
        <v>0</v>
      </c>
      <c r="AG2366">
        <v>0</v>
      </c>
      <c r="AH2366">
        <v>0</v>
      </c>
      <c r="AI2366">
        <v>0</v>
      </c>
      <c r="AJ2366">
        <v>0</v>
      </c>
      <c r="AK2366">
        <v>0</v>
      </c>
      <c r="AL2366">
        <v>0</v>
      </c>
      <c r="AM2366">
        <v>3</v>
      </c>
      <c r="AN2366">
        <v>0</v>
      </c>
      <c r="AO2366">
        <v>0</v>
      </c>
      <c r="AP2366">
        <v>0</v>
      </c>
      <c r="AQ2366">
        <v>0</v>
      </c>
      <c r="AR2366">
        <v>0</v>
      </c>
      <c r="AS2366">
        <v>0</v>
      </c>
      <c r="AT2366">
        <v>0</v>
      </c>
      <c r="AU2366">
        <v>0</v>
      </c>
      <c r="AV2366">
        <v>0</v>
      </c>
      <c r="AW2366">
        <v>0</v>
      </c>
      <c r="AX2366">
        <v>0</v>
      </c>
      <c r="AY2366">
        <v>1</v>
      </c>
      <c r="AZ2366">
        <v>1</v>
      </c>
      <c r="BA2366">
        <v>3</v>
      </c>
      <c r="BB2366">
        <v>0</v>
      </c>
      <c r="BC2366">
        <v>0</v>
      </c>
      <c r="BD2366">
        <v>0</v>
      </c>
      <c r="BE2366">
        <v>0</v>
      </c>
      <c r="BF2366">
        <v>0</v>
      </c>
      <c r="BG2366">
        <v>0</v>
      </c>
      <c r="BH2366">
        <v>0</v>
      </c>
      <c r="BI2366">
        <v>0</v>
      </c>
      <c r="BJ2366">
        <v>0</v>
      </c>
      <c r="BK2366">
        <v>0</v>
      </c>
      <c r="BL2366">
        <v>0</v>
      </c>
      <c r="BM2366">
        <v>0</v>
      </c>
      <c r="BN2366">
        <v>0</v>
      </c>
      <c r="BO2366">
        <v>1</v>
      </c>
      <c r="BP2366">
        <v>0</v>
      </c>
      <c r="BQ2366">
        <v>0</v>
      </c>
      <c r="BR2366">
        <v>0</v>
      </c>
      <c r="BS2366">
        <v>1</v>
      </c>
      <c r="BT2366">
        <v>8</v>
      </c>
      <c r="BU2366" t="s">
        <v>2347</v>
      </c>
    </row>
    <row r="2367" spans="1:73">
      <c r="A2367" t="s">
        <v>2339</v>
      </c>
      <c r="B2367" t="s">
        <v>2340</v>
      </c>
      <c r="C2367">
        <v>8</v>
      </c>
      <c r="D2367" t="s">
        <v>75</v>
      </c>
      <c r="E2367" t="s">
        <v>80</v>
      </c>
      <c r="F2367" t="s">
        <v>77</v>
      </c>
      <c r="G2367">
        <v>3</v>
      </c>
      <c r="H2367">
        <v>8</v>
      </c>
      <c r="I2367">
        <v>9</v>
      </c>
      <c r="J2367">
        <v>0</v>
      </c>
      <c r="K2367">
        <v>0</v>
      </c>
      <c r="L2367">
        <v>18</v>
      </c>
      <c r="M2367">
        <v>0</v>
      </c>
      <c r="N2367">
        <v>15</v>
      </c>
      <c r="O2367">
        <v>3</v>
      </c>
      <c r="P2367">
        <v>1</v>
      </c>
      <c r="Q2367">
        <v>0</v>
      </c>
      <c r="R2367">
        <v>2</v>
      </c>
      <c r="S2367">
        <v>30</v>
      </c>
      <c r="T2367">
        <v>11</v>
      </c>
      <c r="U2367">
        <v>0</v>
      </c>
      <c r="V2367">
        <v>3</v>
      </c>
      <c r="W2367">
        <v>5</v>
      </c>
      <c r="X2367">
        <v>0</v>
      </c>
      <c r="Y2367">
        <v>1</v>
      </c>
      <c r="Z2367">
        <v>2</v>
      </c>
      <c r="AA2367">
        <v>0</v>
      </c>
      <c r="AB2367">
        <v>117</v>
      </c>
      <c r="AC2367">
        <v>0</v>
      </c>
      <c r="AD2367">
        <v>0</v>
      </c>
      <c r="AE2367">
        <v>1</v>
      </c>
      <c r="AF2367">
        <v>0</v>
      </c>
      <c r="AG2367">
        <v>0</v>
      </c>
      <c r="AH2367">
        <v>0</v>
      </c>
      <c r="AI2367">
        <v>11</v>
      </c>
      <c r="AJ2367">
        <v>0</v>
      </c>
      <c r="AK2367">
        <v>0</v>
      </c>
      <c r="AL2367">
        <v>3</v>
      </c>
      <c r="AM2367">
        <v>13</v>
      </c>
      <c r="AN2367">
        <v>0</v>
      </c>
      <c r="AO2367">
        <v>0</v>
      </c>
      <c r="AP2367">
        <v>2</v>
      </c>
      <c r="AQ2367">
        <v>2</v>
      </c>
      <c r="AR2367">
        <v>0</v>
      </c>
      <c r="AS2367">
        <v>0</v>
      </c>
      <c r="AT2367">
        <v>0</v>
      </c>
      <c r="AU2367">
        <v>8</v>
      </c>
      <c r="AV2367">
        <v>2</v>
      </c>
      <c r="AW2367">
        <v>9</v>
      </c>
      <c r="AX2367">
        <v>7</v>
      </c>
      <c r="AY2367">
        <v>33</v>
      </c>
      <c r="AZ2367">
        <v>15</v>
      </c>
      <c r="BA2367">
        <v>22</v>
      </c>
      <c r="BB2367">
        <v>5</v>
      </c>
      <c r="BC2367">
        <v>30</v>
      </c>
      <c r="BD2367">
        <v>0</v>
      </c>
      <c r="BE2367">
        <v>0</v>
      </c>
      <c r="BF2367">
        <v>0</v>
      </c>
      <c r="BG2367">
        <v>0</v>
      </c>
      <c r="BH2367">
        <v>3</v>
      </c>
      <c r="BI2367">
        <v>15</v>
      </c>
      <c r="BJ2367">
        <v>22</v>
      </c>
      <c r="BK2367">
        <v>0</v>
      </c>
      <c r="BL2367">
        <v>8</v>
      </c>
      <c r="BM2367">
        <v>1</v>
      </c>
      <c r="BN2367">
        <v>8</v>
      </c>
      <c r="BO2367">
        <v>24</v>
      </c>
      <c r="BP2367">
        <v>0</v>
      </c>
      <c r="BQ2367">
        <v>1</v>
      </c>
      <c r="BR2367">
        <v>5</v>
      </c>
      <c r="BS2367">
        <v>14</v>
      </c>
      <c r="BT2367">
        <v>210</v>
      </c>
      <c r="BU2367" t="s">
        <v>2348</v>
      </c>
    </row>
    <row r="2368" spans="1:73">
      <c r="A2368" t="s">
        <v>2339</v>
      </c>
      <c r="B2368" t="s">
        <v>2340</v>
      </c>
      <c r="C2368">
        <v>9</v>
      </c>
      <c r="D2368" t="s">
        <v>75</v>
      </c>
      <c r="E2368" t="s">
        <v>78</v>
      </c>
      <c r="F2368" t="s">
        <v>77</v>
      </c>
      <c r="G2368">
        <v>1</v>
      </c>
      <c r="H2368">
        <v>6</v>
      </c>
      <c r="I2368">
        <v>3</v>
      </c>
      <c r="J2368">
        <v>0</v>
      </c>
      <c r="K2368">
        <v>0</v>
      </c>
      <c r="L2368">
        <v>2</v>
      </c>
      <c r="M2368">
        <v>0</v>
      </c>
      <c r="N2368">
        <v>5</v>
      </c>
      <c r="O2368">
        <v>0</v>
      </c>
      <c r="P2368">
        <v>0</v>
      </c>
      <c r="Q2368">
        <v>1</v>
      </c>
      <c r="R2368">
        <v>1</v>
      </c>
      <c r="S2368">
        <v>8</v>
      </c>
      <c r="T2368">
        <v>2</v>
      </c>
      <c r="U2368">
        <v>0</v>
      </c>
      <c r="V2368">
        <v>0</v>
      </c>
      <c r="W2368">
        <v>2</v>
      </c>
      <c r="X2368">
        <v>0</v>
      </c>
      <c r="Y2368">
        <v>0</v>
      </c>
      <c r="Z2368">
        <v>0</v>
      </c>
      <c r="AA2368">
        <v>0</v>
      </c>
      <c r="AB2368">
        <v>31</v>
      </c>
      <c r="AC2368">
        <v>0</v>
      </c>
      <c r="AD2368">
        <v>0</v>
      </c>
      <c r="AE2368">
        <v>0</v>
      </c>
      <c r="AF2368">
        <v>0</v>
      </c>
      <c r="AG2368">
        <v>0</v>
      </c>
      <c r="AH2368">
        <v>0</v>
      </c>
      <c r="AI2368">
        <v>3</v>
      </c>
      <c r="AJ2368">
        <v>0</v>
      </c>
      <c r="AK2368">
        <v>0</v>
      </c>
      <c r="AL2368">
        <v>0</v>
      </c>
      <c r="AM2368">
        <v>3</v>
      </c>
      <c r="AN2368">
        <v>0</v>
      </c>
      <c r="AO2368">
        <v>0</v>
      </c>
      <c r="AP2368">
        <v>1</v>
      </c>
      <c r="AQ2368">
        <v>1</v>
      </c>
      <c r="AR2368">
        <v>0</v>
      </c>
      <c r="AS2368">
        <v>0</v>
      </c>
      <c r="AT2368">
        <v>0</v>
      </c>
      <c r="AU2368">
        <v>2</v>
      </c>
      <c r="AV2368">
        <v>0</v>
      </c>
      <c r="AW2368">
        <v>3</v>
      </c>
      <c r="AX2368">
        <v>8</v>
      </c>
      <c r="AY2368">
        <v>4</v>
      </c>
      <c r="AZ2368">
        <v>7</v>
      </c>
      <c r="BA2368">
        <v>11</v>
      </c>
      <c r="BB2368">
        <v>1</v>
      </c>
      <c r="BC2368">
        <v>2</v>
      </c>
      <c r="BD2368">
        <v>0</v>
      </c>
      <c r="BE2368">
        <v>0</v>
      </c>
      <c r="BF2368">
        <v>0</v>
      </c>
      <c r="BG2368">
        <v>0</v>
      </c>
      <c r="BH2368">
        <v>0</v>
      </c>
      <c r="BI2368">
        <v>10</v>
      </c>
      <c r="BJ2368">
        <v>0</v>
      </c>
      <c r="BK2368">
        <v>0</v>
      </c>
      <c r="BL2368">
        <v>0</v>
      </c>
      <c r="BM2368">
        <v>4</v>
      </c>
      <c r="BN2368">
        <v>0</v>
      </c>
      <c r="BO2368">
        <v>9</v>
      </c>
      <c r="BP2368">
        <v>2</v>
      </c>
      <c r="BQ2368">
        <v>1</v>
      </c>
      <c r="BR2368">
        <v>0</v>
      </c>
      <c r="BS2368">
        <v>4</v>
      </c>
      <c r="BT2368">
        <v>43</v>
      </c>
      <c r="BU2368" t="s">
        <v>2349</v>
      </c>
    </row>
    <row r="2369" spans="1:73">
      <c r="A2369" t="s">
        <v>2339</v>
      </c>
      <c r="B2369" t="s">
        <v>2340</v>
      </c>
      <c r="C2369">
        <v>10</v>
      </c>
      <c r="D2369" t="s">
        <v>89</v>
      </c>
      <c r="E2369" t="s">
        <v>80</v>
      </c>
      <c r="F2369" t="s">
        <v>77</v>
      </c>
      <c r="G2369">
        <v>0</v>
      </c>
      <c r="H2369">
        <v>0</v>
      </c>
      <c r="I2369">
        <v>3</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3</v>
      </c>
      <c r="AX2369">
        <v>0</v>
      </c>
      <c r="AY2369">
        <v>0</v>
      </c>
      <c r="AZ2369">
        <v>1</v>
      </c>
      <c r="BA2369">
        <v>0</v>
      </c>
      <c r="BB2369">
        <v>0</v>
      </c>
      <c r="BC2369">
        <v>0</v>
      </c>
      <c r="BD2369">
        <v>0</v>
      </c>
      <c r="BE2369">
        <v>0</v>
      </c>
      <c r="BF2369">
        <v>0</v>
      </c>
      <c r="BG2369">
        <v>0</v>
      </c>
      <c r="BH2369">
        <v>0</v>
      </c>
      <c r="BI2369">
        <v>0</v>
      </c>
      <c r="BJ2369">
        <v>0</v>
      </c>
      <c r="BK2369">
        <v>0</v>
      </c>
      <c r="BL2369">
        <v>0</v>
      </c>
      <c r="BM2369">
        <v>0</v>
      </c>
      <c r="BN2369">
        <v>0</v>
      </c>
      <c r="BO2369">
        <v>1</v>
      </c>
      <c r="BP2369">
        <v>0</v>
      </c>
      <c r="BQ2369">
        <v>0</v>
      </c>
      <c r="BR2369">
        <v>0</v>
      </c>
      <c r="BS2369">
        <v>1</v>
      </c>
      <c r="BT2369">
        <v>3</v>
      </c>
      <c r="BU2369" t="s">
        <v>2350</v>
      </c>
    </row>
    <row r="2370" spans="1:73">
      <c r="A2370" t="s">
        <v>2339</v>
      </c>
      <c r="B2370" t="s">
        <v>2340</v>
      </c>
      <c r="C2370">
        <v>11</v>
      </c>
      <c r="D2370" t="s">
        <v>89</v>
      </c>
      <c r="E2370" t="s">
        <v>78</v>
      </c>
      <c r="F2370" t="s">
        <v>77</v>
      </c>
      <c r="G2370">
        <v>3</v>
      </c>
      <c r="H2370">
        <v>15</v>
      </c>
      <c r="I2370">
        <v>13</v>
      </c>
      <c r="J2370">
        <v>0</v>
      </c>
      <c r="K2370">
        <v>0</v>
      </c>
      <c r="L2370">
        <v>36</v>
      </c>
      <c r="M2370">
        <v>0</v>
      </c>
      <c r="N2370">
        <v>22</v>
      </c>
      <c r="O2370">
        <v>10</v>
      </c>
      <c r="P2370">
        <v>1</v>
      </c>
      <c r="Q2370">
        <v>7</v>
      </c>
      <c r="R2370">
        <v>4</v>
      </c>
      <c r="S2370">
        <v>60</v>
      </c>
      <c r="T2370">
        <v>27</v>
      </c>
      <c r="U2370">
        <v>0</v>
      </c>
      <c r="V2370">
        <v>6</v>
      </c>
      <c r="W2370">
        <v>5</v>
      </c>
      <c r="X2370">
        <v>0</v>
      </c>
      <c r="Y2370">
        <v>0</v>
      </c>
      <c r="Z2370">
        <v>2</v>
      </c>
      <c r="AA2370">
        <v>0</v>
      </c>
      <c r="AB2370">
        <v>207</v>
      </c>
      <c r="AC2370">
        <v>1</v>
      </c>
      <c r="AD2370">
        <v>7</v>
      </c>
      <c r="AE2370">
        <v>0</v>
      </c>
      <c r="AF2370">
        <v>0</v>
      </c>
      <c r="AG2370">
        <v>1</v>
      </c>
      <c r="AH2370">
        <v>4</v>
      </c>
      <c r="AI2370">
        <v>25</v>
      </c>
      <c r="AJ2370">
        <v>0</v>
      </c>
      <c r="AK2370">
        <v>0</v>
      </c>
      <c r="AL2370">
        <v>1</v>
      </c>
      <c r="AM2370">
        <v>21</v>
      </c>
      <c r="AN2370">
        <v>0</v>
      </c>
      <c r="AO2370">
        <v>0</v>
      </c>
      <c r="AP2370">
        <v>4</v>
      </c>
      <c r="AQ2370">
        <v>1</v>
      </c>
      <c r="AR2370">
        <v>6</v>
      </c>
      <c r="AS2370">
        <v>0</v>
      </c>
      <c r="AT2370">
        <v>6</v>
      </c>
      <c r="AU2370">
        <v>6</v>
      </c>
      <c r="AV2370">
        <v>0</v>
      </c>
      <c r="AW2370">
        <v>4</v>
      </c>
      <c r="AX2370">
        <v>18</v>
      </c>
      <c r="AY2370">
        <v>57</v>
      </c>
      <c r="AZ2370">
        <v>19</v>
      </c>
      <c r="BA2370">
        <v>39</v>
      </c>
      <c r="BB2370">
        <v>6</v>
      </c>
      <c r="BC2370">
        <v>63</v>
      </c>
      <c r="BD2370">
        <v>0</v>
      </c>
      <c r="BE2370">
        <v>1</v>
      </c>
      <c r="BF2370">
        <v>0</v>
      </c>
      <c r="BG2370">
        <v>0</v>
      </c>
      <c r="BH2370">
        <v>0</v>
      </c>
      <c r="BI2370">
        <v>22</v>
      </c>
      <c r="BJ2370">
        <v>41</v>
      </c>
      <c r="BK2370">
        <v>0</v>
      </c>
      <c r="BL2370">
        <v>6</v>
      </c>
      <c r="BM2370">
        <v>0</v>
      </c>
      <c r="BN2370">
        <v>10</v>
      </c>
      <c r="BO2370">
        <v>33</v>
      </c>
      <c r="BP2370">
        <v>9</v>
      </c>
      <c r="BQ2370">
        <v>1</v>
      </c>
      <c r="BR2370">
        <v>4</v>
      </c>
      <c r="BS2370">
        <v>24</v>
      </c>
      <c r="BT2370">
        <v>371</v>
      </c>
      <c r="BU2370" t="s">
        <v>2351</v>
      </c>
    </row>
    <row r="2371" spans="1:73">
      <c r="A2371" t="s">
        <v>2339</v>
      </c>
      <c r="B2371" t="s">
        <v>2340</v>
      </c>
      <c r="C2371">
        <v>12</v>
      </c>
      <c r="D2371" t="s">
        <v>89</v>
      </c>
      <c r="E2371" t="s">
        <v>2352</v>
      </c>
      <c r="F2371" t="s">
        <v>92</v>
      </c>
      <c r="G2371">
        <v>2</v>
      </c>
      <c r="H2371">
        <v>1</v>
      </c>
      <c r="I2371">
        <v>1</v>
      </c>
      <c r="J2371">
        <v>0</v>
      </c>
      <c r="K2371">
        <v>0</v>
      </c>
      <c r="L2371">
        <v>4</v>
      </c>
      <c r="M2371">
        <v>0</v>
      </c>
      <c r="N2371">
        <v>5</v>
      </c>
      <c r="O2371">
        <v>0</v>
      </c>
      <c r="P2371">
        <v>0</v>
      </c>
      <c r="Q2371">
        <v>0</v>
      </c>
      <c r="R2371">
        <v>0</v>
      </c>
      <c r="S2371">
        <v>7</v>
      </c>
      <c r="T2371">
        <v>1</v>
      </c>
      <c r="U2371">
        <v>0</v>
      </c>
      <c r="V2371">
        <v>0</v>
      </c>
      <c r="W2371">
        <v>2</v>
      </c>
      <c r="X2371">
        <v>0</v>
      </c>
      <c r="Y2371">
        <v>0</v>
      </c>
      <c r="Z2371">
        <v>0</v>
      </c>
      <c r="AA2371">
        <v>0</v>
      </c>
      <c r="AB2371">
        <v>34</v>
      </c>
      <c r="AC2371">
        <v>0</v>
      </c>
      <c r="AD2371">
        <v>0</v>
      </c>
      <c r="AE2371">
        <v>0</v>
      </c>
      <c r="AF2371">
        <v>0</v>
      </c>
      <c r="AG2371">
        <v>0</v>
      </c>
      <c r="AH2371">
        <v>2</v>
      </c>
      <c r="AI2371">
        <v>2</v>
      </c>
      <c r="AJ2371">
        <v>0</v>
      </c>
      <c r="AK2371">
        <v>0</v>
      </c>
      <c r="AL2371">
        <v>0</v>
      </c>
      <c r="AM2371">
        <v>6</v>
      </c>
      <c r="AN2371">
        <v>0</v>
      </c>
      <c r="AO2371">
        <v>0</v>
      </c>
      <c r="AP2371">
        <v>1</v>
      </c>
      <c r="AQ2371">
        <v>1</v>
      </c>
      <c r="AR2371">
        <v>0</v>
      </c>
      <c r="AS2371">
        <v>0</v>
      </c>
      <c r="AT2371">
        <v>0</v>
      </c>
      <c r="AU2371">
        <v>0</v>
      </c>
      <c r="AV2371">
        <v>0</v>
      </c>
      <c r="AW2371">
        <v>1</v>
      </c>
      <c r="AX2371">
        <v>3</v>
      </c>
      <c r="AY2371">
        <v>9</v>
      </c>
      <c r="AZ2371">
        <v>7</v>
      </c>
      <c r="BA2371">
        <v>13</v>
      </c>
      <c r="BB2371">
        <v>1</v>
      </c>
      <c r="BC2371">
        <v>3</v>
      </c>
      <c r="BD2371">
        <v>0</v>
      </c>
      <c r="BE2371">
        <v>0</v>
      </c>
      <c r="BF2371">
        <v>0</v>
      </c>
      <c r="BG2371">
        <v>0</v>
      </c>
      <c r="BH2371">
        <v>0</v>
      </c>
      <c r="BI2371">
        <v>1</v>
      </c>
      <c r="BJ2371">
        <v>1</v>
      </c>
      <c r="BK2371">
        <v>0</v>
      </c>
      <c r="BL2371">
        <v>0</v>
      </c>
      <c r="BM2371">
        <v>0</v>
      </c>
      <c r="BN2371">
        <v>0</v>
      </c>
      <c r="BO2371">
        <v>8</v>
      </c>
      <c r="BP2371">
        <v>1</v>
      </c>
      <c r="BQ2371">
        <v>2</v>
      </c>
      <c r="BR2371">
        <v>0</v>
      </c>
      <c r="BS2371">
        <v>5</v>
      </c>
      <c r="BT2371">
        <v>58</v>
      </c>
      <c r="BU2371" t="s">
        <v>2353</v>
      </c>
    </row>
    <row r="2372" spans="1:73">
      <c r="A2372" t="s">
        <v>2339</v>
      </c>
      <c r="B2372" t="s">
        <v>2340</v>
      </c>
      <c r="C2372">
        <v>13</v>
      </c>
      <c r="D2372" t="s">
        <v>89</v>
      </c>
      <c r="E2372" t="s">
        <v>78</v>
      </c>
      <c r="F2372" t="s">
        <v>77</v>
      </c>
      <c r="G2372">
        <v>0</v>
      </c>
      <c r="H2372">
        <v>0</v>
      </c>
      <c r="I2372">
        <v>0</v>
      </c>
      <c r="J2372">
        <v>0</v>
      </c>
      <c r="K2372">
        <v>0</v>
      </c>
      <c r="L2372">
        <v>0</v>
      </c>
      <c r="M2372">
        <v>0</v>
      </c>
      <c r="N2372">
        <v>0</v>
      </c>
      <c r="O2372">
        <v>0</v>
      </c>
      <c r="P2372">
        <v>0</v>
      </c>
      <c r="Q2372">
        <v>0</v>
      </c>
      <c r="R2372">
        <v>0</v>
      </c>
      <c r="S2372">
        <v>1</v>
      </c>
      <c r="T2372">
        <v>1</v>
      </c>
      <c r="U2372">
        <v>0</v>
      </c>
      <c r="V2372">
        <v>0</v>
      </c>
      <c r="W2372">
        <v>0</v>
      </c>
      <c r="X2372">
        <v>0</v>
      </c>
      <c r="Y2372">
        <v>0</v>
      </c>
      <c r="Z2372">
        <v>0</v>
      </c>
      <c r="AA2372">
        <v>0</v>
      </c>
      <c r="AB2372">
        <v>1</v>
      </c>
      <c r="AC2372">
        <v>0</v>
      </c>
      <c r="AD2372">
        <v>0</v>
      </c>
      <c r="AE2372">
        <v>0</v>
      </c>
      <c r="AF2372">
        <v>0</v>
      </c>
      <c r="AG2372">
        <v>0</v>
      </c>
      <c r="AH2372">
        <v>0</v>
      </c>
      <c r="AI2372">
        <v>1</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2</v>
      </c>
      <c r="BT2372">
        <v>10</v>
      </c>
      <c r="BU2372" t="s">
        <v>2354</v>
      </c>
    </row>
    <row r="2373" spans="1:73">
      <c r="A2373" t="s">
        <v>2339</v>
      </c>
      <c r="B2373" t="s">
        <v>2340</v>
      </c>
      <c r="C2373">
        <v>14</v>
      </c>
      <c r="D2373" t="s">
        <v>89</v>
      </c>
      <c r="E2373" t="s">
        <v>2352</v>
      </c>
      <c r="F2373" t="s">
        <v>92</v>
      </c>
      <c r="G2373">
        <v>0</v>
      </c>
      <c r="H2373">
        <v>2</v>
      </c>
      <c r="I2373">
        <v>2</v>
      </c>
      <c r="J2373">
        <v>0</v>
      </c>
      <c r="K2373">
        <v>0</v>
      </c>
      <c r="L2373">
        <v>4</v>
      </c>
      <c r="M2373">
        <v>0</v>
      </c>
      <c r="N2373">
        <v>3</v>
      </c>
      <c r="O2373">
        <v>0</v>
      </c>
      <c r="P2373">
        <v>0</v>
      </c>
      <c r="Q2373">
        <v>0</v>
      </c>
      <c r="R2373">
        <v>0</v>
      </c>
      <c r="S2373">
        <v>2</v>
      </c>
      <c r="T2373">
        <v>2</v>
      </c>
      <c r="U2373">
        <v>0</v>
      </c>
      <c r="V2373">
        <v>0</v>
      </c>
      <c r="W2373">
        <v>1</v>
      </c>
      <c r="X2373">
        <v>0</v>
      </c>
      <c r="Y2373">
        <v>0</v>
      </c>
      <c r="Z2373">
        <v>0</v>
      </c>
      <c r="AA2373">
        <v>0</v>
      </c>
      <c r="AB2373">
        <v>15</v>
      </c>
      <c r="AC2373">
        <v>0</v>
      </c>
      <c r="AD2373">
        <v>0</v>
      </c>
      <c r="AE2373">
        <v>0</v>
      </c>
      <c r="AF2373">
        <v>0</v>
      </c>
      <c r="AG2373">
        <v>0</v>
      </c>
      <c r="AH2373">
        <v>0</v>
      </c>
      <c r="AI2373">
        <v>1</v>
      </c>
      <c r="AJ2373">
        <v>0</v>
      </c>
      <c r="AK2373">
        <v>0</v>
      </c>
      <c r="AL2373">
        <v>0</v>
      </c>
      <c r="AM2373">
        <v>0</v>
      </c>
      <c r="AN2373">
        <v>0</v>
      </c>
      <c r="AO2373">
        <v>0</v>
      </c>
      <c r="AP2373">
        <v>0</v>
      </c>
      <c r="AQ2373">
        <v>1</v>
      </c>
      <c r="AR2373">
        <v>0</v>
      </c>
      <c r="AS2373">
        <v>0</v>
      </c>
      <c r="AT2373">
        <v>0</v>
      </c>
      <c r="AU2373">
        <v>0</v>
      </c>
      <c r="AV2373">
        <v>0</v>
      </c>
      <c r="AW2373">
        <v>2</v>
      </c>
      <c r="AX2373">
        <v>0</v>
      </c>
      <c r="AY2373">
        <v>3</v>
      </c>
      <c r="AZ2373">
        <v>3</v>
      </c>
      <c r="BA2373">
        <v>0</v>
      </c>
      <c r="BB2373">
        <v>0</v>
      </c>
      <c r="BC2373">
        <v>2</v>
      </c>
      <c r="BD2373">
        <v>0</v>
      </c>
      <c r="BE2373">
        <v>0</v>
      </c>
      <c r="BF2373">
        <v>0</v>
      </c>
      <c r="BG2373">
        <v>0</v>
      </c>
      <c r="BH2373">
        <v>1</v>
      </c>
      <c r="BI2373">
        <v>2</v>
      </c>
      <c r="BJ2373">
        <v>1</v>
      </c>
      <c r="BK2373">
        <v>0</v>
      </c>
      <c r="BL2373">
        <v>0</v>
      </c>
      <c r="BM2373">
        <v>0</v>
      </c>
      <c r="BN2373">
        <v>0</v>
      </c>
      <c r="BO2373">
        <v>3</v>
      </c>
      <c r="BP2373">
        <v>0</v>
      </c>
      <c r="BQ2373">
        <v>0</v>
      </c>
      <c r="BR2373">
        <v>0</v>
      </c>
      <c r="BS2373">
        <v>1</v>
      </c>
      <c r="BT2373">
        <v>32</v>
      </c>
      <c r="BU2373" t="s">
        <v>2355</v>
      </c>
    </row>
    <row r="2374" spans="1:73">
      <c r="A2374" t="s">
        <v>2339</v>
      </c>
      <c r="B2374" t="s">
        <v>2340</v>
      </c>
      <c r="C2374">
        <v>15</v>
      </c>
      <c r="D2374" t="s">
        <v>89</v>
      </c>
      <c r="E2374" t="s">
        <v>78</v>
      </c>
      <c r="F2374" t="s">
        <v>77</v>
      </c>
      <c r="G2374">
        <v>0</v>
      </c>
      <c r="H2374">
        <v>0</v>
      </c>
      <c r="I2374">
        <v>0</v>
      </c>
      <c r="J2374">
        <v>0</v>
      </c>
      <c r="K2374">
        <v>0</v>
      </c>
      <c r="L2374">
        <v>5</v>
      </c>
      <c r="M2374">
        <v>0</v>
      </c>
      <c r="N2374">
        <v>2</v>
      </c>
      <c r="O2374">
        <v>0</v>
      </c>
      <c r="P2374">
        <v>0</v>
      </c>
      <c r="Q2374">
        <v>0</v>
      </c>
      <c r="R2374">
        <v>1</v>
      </c>
      <c r="S2374">
        <v>6</v>
      </c>
      <c r="T2374">
        <v>5</v>
      </c>
      <c r="U2374">
        <v>0</v>
      </c>
      <c r="V2374">
        <v>0</v>
      </c>
      <c r="W2374">
        <v>0</v>
      </c>
      <c r="X2374">
        <v>0</v>
      </c>
      <c r="Y2374">
        <v>0</v>
      </c>
      <c r="Z2374">
        <v>0</v>
      </c>
      <c r="AA2374">
        <v>0</v>
      </c>
      <c r="AB2374">
        <v>33</v>
      </c>
      <c r="AC2374">
        <v>0</v>
      </c>
      <c r="AD2374">
        <v>0</v>
      </c>
      <c r="AE2374">
        <v>2</v>
      </c>
      <c r="AF2374">
        <v>0</v>
      </c>
      <c r="AG2374">
        <v>0</v>
      </c>
      <c r="AH2374">
        <v>0</v>
      </c>
      <c r="AI2374">
        <v>4</v>
      </c>
      <c r="AJ2374">
        <v>0</v>
      </c>
      <c r="AK2374">
        <v>0</v>
      </c>
      <c r="AL2374">
        <v>0</v>
      </c>
      <c r="AM2374">
        <v>4</v>
      </c>
      <c r="AN2374">
        <v>0</v>
      </c>
      <c r="AO2374">
        <v>1</v>
      </c>
      <c r="AP2374">
        <v>1</v>
      </c>
      <c r="AQ2374">
        <v>0</v>
      </c>
      <c r="AR2374">
        <v>0</v>
      </c>
      <c r="AS2374">
        <v>0</v>
      </c>
      <c r="AT2374">
        <v>0</v>
      </c>
      <c r="AU2374">
        <v>2</v>
      </c>
      <c r="AV2374">
        <v>3</v>
      </c>
      <c r="AW2374">
        <v>0</v>
      </c>
      <c r="AX2374">
        <v>5</v>
      </c>
      <c r="AY2374">
        <v>8</v>
      </c>
      <c r="AZ2374">
        <v>5</v>
      </c>
      <c r="BA2374">
        <v>9</v>
      </c>
      <c r="BB2374">
        <v>3</v>
      </c>
      <c r="BC2374">
        <v>9</v>
      </c>
      <c r="BD2374">
        <v>0</v>
      </c>
      <c r="BE2374">
        <v>0</v>
      </c>
      <c r="BF2374">
        <v>1</v>
      </c>
      <c r="BG2374">
        <v>0</v>
      </c>
      <c r="BH2374">
        <v>0</v>
      </c>
      <c r="BI2374">
        <v>8</v>
      </c>
      <c r="BJ2374">
        <v>4</v>
      </c>
      <c r="BK2374">
        <v>0</v>
      </c>
      <c r="BL2374">
        <v>1</v>
      </c>
      <c r="BM2374">
        <v>1</v>
      </c>
      <c r="BN2374">
        <v>4</v>
      </c>
      <c r="BO2374">
        <v>7</v>
      </c>
      <c r="BP2374">
        <v>1</v>
      </c>
      <c r="BQ2374">
        <v>0</v>
      </c>
      <c r="BR2374">
        <v>3</v>
      </c>
      <c r="BS2374">
        <v>3</v>
      </c>
      <c r="BT2374">
        <v>62</v>
      </c>
      <c r="BU2374" t="s">
        <v>2356</v>
      </c>
    </row>
    <row r="2375" spans="1:73">
      <c r="A2375" t="s">
        <v>2339</v>
      </c>
      <c r="B2375" t="s">
        <v>2340</v>
      </c>
      <c r="C2375">
        <v>16</v>
      </c>
      <c r="D2375" t="s">
        <v>89</v>
      </c>
      <c r="E2375" t="s">
        <v>2357</v>
      </c>
      <c r="F2375" t="s">
        <v>92</v>
      </c>
      <c r="G2375">
        <v>0</v>
      </c>
      <c r="H2375">
        <v>0</v>
      </c>
      <c r="I2375">
        <v>0</v>
      </c>
      <c r="J2375">
        <v>0</v>
      </c>
      <c r="K2375">
        <v>0</v>
      </c>
      <c r="L2375">
        <v>0</v>
      </c>
      <c r="M2375">
        <v>0</v>
      </c>
      <c r="N2375">
        <v>0</v>
      </c>
      <c r="O2375">
        <v>0</v>
      </c>
      <c r="P2375">
        <v>0</v>
      </c>
      <c r="Q2375">
        <v>0</v>
      </c>
      <c r="R2375">
        <v>0</v>
      </c>
      <c r="S2375">
        <v>5</v>
      </c>
      <c r="T2375">
        <v>1</v>
      </c>
      <c r="U2375">
        <v>0</v>
      </c>
      <c r="V2375">
        <v>1</v>
      </c>
      <c r="W2375">
        <v>0</v>
      </c>
      <c r="X2375">
        <v>0</v>
      </c>
      <c r="Y2375">
        <v>0</v>
      </c>
      <c r="Z2375">
        <v>0</v>
      </c>
      <c r="AA2375">
        <v>0</v>
      </c>
      <c r="AB2375">
        <v>10</v>
      </c>
      <c r="AC2375">
        <v>0</v>
      </c>
      <c r="AD2375">
        <v>0</v>
      </c>
      <c r="AE2375">
        <v>0</v>
      </c>
      <c r="AF2375">
        <v>0</v>
      </c>
      <c r="AG2375">
        <v>0</v>
      </c>
      <c r="AH2375">
        <v>0</v>
      </c>
      <c r="AI2375">
        <v>3</v>
      </c>
      <c r="AJ2375">
        <v>0</v>
      </c>
      <c r="AK2375">
        <v>0</v>
      </c>
      <c r="AL2375">
        <v>0</v>
      </c>
      <c r="AM2375">
        <v>1</v>
      </c>
      <c r="AN2375">
        <v>0</v>
      </c>
      <c r="AO2375">
        <v>0</v>
      </c>
      <c r="AP2375">
        <v>0</v>
      </c>
      <c r="AQ2375">
        <v>0</v>
      </c>
      <c r="AR2375">
        <v>0</v>
      </c>
      <c r="AS2375">
        <v>0</v>
      </c>
      <c r="AT2375">
        <v>0</v>
      </c>
      <c r="AU2375">
        <v>0</v>
      </c>
      <c r="AV2375">
        <v>0</v>
      </c>
      <c r="AW2375">
        <v>0</v>
      </c>
      <c r="AX2375">
        <v>3</v>
      </c>
      <c r="AY2375">
        <v>4</v>
      </c>
      <c r="AZ2375">
        <v>2</v>
      </c>
      <c r="BA2375">
        <v>4</v>
      </c>
      <c r="BB2375">
        <v>0</v>
      </c>
      <c r="BC2375">
        <v>3</v>
      </c>
      <c r="BD2375">
        <v>0</v>
      </c>
      <c r="BE2375">
        <v>0</v>
      </c>
      <c r="BF2375">
        <v>0</v>
      </c>
      <c r="BG2375">
        <v>0</v>
      </c>
      <c r="BH2375">
        <v>0</v>
      </c>
      <c r="BI2375">
        <v>5</v>
      </c>
      <c r="BJ2375">
        <v>2</v>
      </c>
      <c r="BK2375">
        <v>0</v>
      </c>
      <c r="BL2375">
        <v>0</v>
      </c>
      <c r="BM2375">
        <v>2</v>
      </c>
      <c r="BN2375">
        <v>0</v>
      </c>
      <c r="BO2375">
        <v>2</v>
      </c>
      <c r="BP2375">
        <v>0</v>
      </c>
      <c r="BQ2375">
        <v>0</v>
      </c>
      <c r="BR2375">
        <v>1</v>
      </c>
      <c r="BS2375">
        <v>1</v>
      </c>
      <c r="BT2375">
        <v>18</v>
      </c>
      <c r="BU2375" t="s">
        <v>2358</v>
      </c>
    </row>
    <row r="2376" spans="1:73">
      <c r="A2376" t="s">
        <v>2339</v>
      </c>
      <c r="B2376" t="s">
        <v>2340</v>
      </c>
      <c r="C2376">
        <v>17</v>
      </c>
      <c r="D2376" t="s">
        <v>89</v>
      </c>
      <c r="E2376" t="s">
        <v>78</v>
      </c>
      <c r="F2376" t="s">
        <v>77</v>
      </c>
      <c r="G2376">
        <v>0</v>
      </c>
      <c r="H2376">
        <v>0</v>
      </c>
      <c r="I2376">
        <v>1</v>
      </c>
      <c r="J2376">
        <v>0</v>
      </c>
      <c r="K2376">
        <v>0</v>
      </c>
      <c r="L2376">
        <v>0</v>
      </c>
      <c r="M2376">
        <v>0</v>
      </c>
      <c r="N2376">
        <v>1</v>
      </c>
      <c r="O2376">
        <v>0</v>
      </c>
      <c r="P2376">
        <v>0</v>
      </c>
      <c r="Q2376">
        <v>0</v>
      </c>
      <c r="R2376">
        <v>0</v>
      </c>
      <c r="S2376">
        <v>0</v>
      </c>
      <c r="T2376">
        <v>0</v>
      </c>
      <c r="U2376">
        <v>0</v>
      </c>
      <c r="V2376">
        <v>0</v>
      </c>
      <c r="W2376">
        <v>0</v>
      </c>
      <c r="X2376">
        <v>0</v>
      </c>
      <c r="Y2376">
        <v>0</v>
      </c>
      <c r="Z2376">
        <v>1</v>
      </c>
      <c r="AA2376">
        <v>0</v>
      </c>
      <c r="AB2376">
        <v>4</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1</v>
      </c>
      <c r="AX2376">
        <v>2</v>
      </c>
      <c r="AY2376">
        <v>0</v>
      </c>
      <c r="AZ2376">
        <v>1</v>
      </c>
      <c r="BA2376">
        <v>2</v>
      </c>
      <c r="BB2376">
        <v>0</v>
      </c>
      <c r="BC2376">
        <v>0</v>
      </c>
      <c r="BD2376">
        <v>0</v>
      </c>
      <c r="BE2376">
        <v>0</v>
      </c>
      <c r="BF2376">
        <v>0</v>
      </c>
      <c r="BG2376">
        <v>0</v>
      </c>
      <c r="BH2376">
        <v>0</v>
      </c>
      <c r="BI2376">
        <v>2</v>
      </c>
      <c r="BJ2376">
        <v>0</v>
      </c>
      <c r="BK2376">
        <v>0</v>
      </c>
      <c r="BL2376">
        <v>0</v>
      </c>
      <c r="BM2376">
        <v>0</v>
      </c>
      <c r="BN2376">
        <v>1</v>
      </c>
      <c r="BO2376">
        <v>1</v>
      </c>
      <c r="BP2376">
        <v>0</v>
      </c>
      <c r="BQ2376">
        <v>0</v>
      </c>
      <c r="BR2376">
        <v>1</v>
      </c>
      <c r="BS2376">
        <v>1</v>
      </c>
      <c r="BT2376">
        <v>5</v>
      </c>
      <c r="BU2376" t="s">
        <v>2359</v>
      </c>
    </row>
    <row r="2377" spans="1:73">
      <c r="A2377" t="s">
        <v>2339</v>
      </c>
      <c r="B2377" t="s">
        <v>2340</v>
      </c>
      <c r="C2377">
        <v>18</v>
      </c>
      <c r="D2377" t="s">
        <v>89</v>
      </c>
      <c r="E2377" t="s">
        <v>2357</v>
      </c>
      <c r="F2377" t="s">
        <v>92</v>
      </c>
      <c r="G2377">
        <v>0</v>
      </c>
      <c r="H2377">
        <v>0</v>
      </c>
      <c r="I2377">
        <v>0</v>
      </c>
      <c r="J2377">
        <v>0</v>
      </c>
      <c r="K2377">
        <v>0</v>
      </c>
      <c r="L2377">
        <v>0</v>
      </c>
      <c r="M2377">
        <v>0</v>
      </c>
      <c r="N2377">
        <v>1</v>
      </c>
      <c r="O2377">
        <v>0</v>
      </c>
      <c r="P2377">
        <v>0</v>
      </c>
      <c r="Q2377">
        <v>0</v>
      </c>
      <c r="R2377">
        <v>0</v>
      </c>
      <c r="S2377">
        <v>3</v>
      </c>
      <c r="T2377">
        <v>0</v>
      </c>
      <c r="U2377">
        <v>0</v>
      </c>
      <c r="V2377">
        <v>0</v>
      </c>
      <c r="W2377">
        <v>0</v>
      </c>
      <c r="X2377">
        <v>0</v>
      </c>
      <c r="Y2377">
        <v>0</v>
      </c>
      <c r="Z2377">
        <v>0</v>
      </c>
      <c r="AA2377">
        <v>0</v>
      </c>
      <c r="AB2377">
        <v>7</v>
      </c>
      <c r="AC2377">
        <v>0</v>
      </c>
      <c r="AD2377">
        <v>0</v>
      </c>
      <c r="AE2377">
        <v>0</v>
      </c>
      <c r="AF2377">
        <v>0</v>
      </c>
      <c r="AG2377">
        <v>0</v>
      </c>
      <c r="AH2377">
        <v>0</v>
      </c>
      <c r="AI2377">
        <v>2</v>
      </c>
      <c r="AJ2377">
        <v>0</v>
      </c>
      <c r="AK2377">
        <v>0</v>
      </c>
      <c r="AL2377">
        <v>0</v>
      </c>
      <c r="AM2377">
        <v>1</v>
      </c>
      <c r="AN2377">
        <v>0</v>
      </c>
      <c r="AO2377">
        <v>0</v>
      </c>
      <c r="AP2377">
        <v>0</v>
      </c>
      <c r="AQ2377">
        <v>0</v>
      </c>
      <c r="AR2377">
        <v>0</v>
      </c>
      <c r="AS2377">
        <v>0</v>
      </c>
      <c r="AT2377">
        <v>0</v>
      </c>
      <c r="AU2377">
        <v>0</v>
      </c>
      <c r="AV2377">
        <v>0</v>
      </c>
      <c r="AW2377">
        <v>0</v>
      </c>
      <c r="AX2377">
        <v>2</v>
      </c>
      <c r="AY2377">
        <v>2</v>
      </c>
      <c r="AZ2377">
        <v>2</v>
      </c>
      <c r="BA2377">
        <v>3</v>
      </c>
      <c r="BB2377">
        <v>0</v>
      </c>
      <c r="BC2377">
        <v>0</v>
      </c>
      <c r="BD2377">
        <v>0</v>
      </c>
      <c r="BE2377">
        <v>0</v>
      </c>
      <c r="BF2377">
        <v>0</v>
      </c>
      <c r="BG2377">
        <v>0</v>
      </c>
      <c r="BH2377">
        <v>0</v>
      </c>
      <c r="BI2377">
        <v>2</v>
      </c>
      <c r="BJ2377">
        <v>0</v>
      </c>
      <c r="BK2377">
        <v>0</v>
      </c>
      <c r="BL2377">
        <v>0</v>
      </c>
      <c r="BM2377">
        <v>0</v>
      </c>
      <c r="BN2377">
        <v>0</v>
      </c>
      <c r="BO2377">
        <v>2</v>
      </c>
      <c r="BP2377">
        <v>1</v>
      </c>
      <c r="BQ2377">
        <v>0</v>
      </c>
      <c r="BR2377">
        <v>0</v>
      </c>
      <c r="BS2377">
        <v>1</v>
      </c>
      <c r="BT2377">
        <v>9</v>
      </c>
      <c r="BU2377" t="s">
        <v>2360</v>
      </c>
    </row>
    <row r="2378" spans="1:73">
      <c r="A2378" t="s">
        <v>2339</v>
      </c>
      <c r="B2378" t="s">
        <v>2340</v>
      </c>
      <c r="C2378">
        <v>19</v>
      </c>
      <c r="D2378" t="s">
        <v>89</v>
      </c>
      <c r="E2378" t="s">
        <v>78</v>
      </c>
      <c r="F2378" t="s">
        <v>77</v>
      </c>
      <c r="G2378">
        <v>0</v>
      </c>
      <c r="H2378">
        <v>5</v>
      </c>
      <c r="I2378">
        <v>0</v>
      </c>
      <c r="J2378">
        <v>0</v>
      </c>
      <c r="K2378">
        <v>0</v>
      </c>
      <c r="L2378">
        <v>6</v>
      </c>
      <c r="M2378">
        <v>0</v>
      </c>
      <c r="N2378">
        <v>5</v>
      </c>
      <c r="O2378">
        <v>0</v>
      </c>
      <c r="P2378">
        <v>0</v>
      </c>
      <c r="Q2378">
        <v>0</v>
      </c>
      <c r="R2378">
        <v>0</v>
      </c>
      <c r="S2378">
        <v>7</v>
      </c>
      <c r="T2378">
        <v>4</v>
      </c>
      <c r="U2378">
        <v>0</v>
      </c>
      <c r="V2378">
        <v>0</v>
      </c>
      <c r="W2378">
        <v>1</v>
      </c>
      <c r="X2378">
        <v>0</v>
      </c>
      <c r="Y2378">
        <v>0</v>
      </c>
      <c r="Z2378">
        <v>0</v>
      </c>
      <c r="AA2378">
        <v>0</v>
      </c>
      <c r="AB2378">
        <v>54</v>
      </c>
      <c r="AC2378">
        <v>0</v>
      </c>
      <c r="AD2378">
        <v>0</v>
      </c>
      <c r="AE2378">
        <v>0</v>
      </c>
      <c r="AF2378">
        <v>0</v>
      </c>
      <c r="AG2378">
        <v>1</v>
      </c>
      <c r="AH2378">
        <v>0</v>
      </c>
      <c r="AI2378">
        <v>5</v>
      </c>
      <c r="AJ2378">
        <v>0</v>
      </c>
      <c r="AK2378">
        <v>0</v>
      </c>
      <c r="AL2378">
        <v>0</v>
      </c>
      <c r="AM2378">
        <v>6</v>
      </c>
      <c r="AN2378">
        <v>0</v>
      </c>
      <c r="AO2378">
        <v>0</v>
      </c>
      <c r="AP2378">
        <v>1</v>
      </c>
      <c r="AQ2378">
        <v>0</v>
      </c>
      <c r="AR2378">
        <v>0</v>
      </c>
      <c r="AS2378">
        <v>0</v>
      </c>
      <c r="AT2378">
        <v>2</v>
      </c>
      <c r="AU2378">
        <v>5</v>
      </c>
      <c r="AV2378">
        <v>0</v>
      </c>
      <c r="AW2378">
        <v>0</v>
      </c>
      <c r="AX2378">
        <v>5</v>
      </c>
      <c r="AY2378">
        <v>19</v>
      </c>
      <c r="AZ2378">
        <v>3</v>
      </c>
      <c r="BA2378">
        <v>12</v>
      </c>
      <c r="BB2378">
        <v>1</v>
      </c>
      <c r="BC2378">
        <v>26</v>
      </c>
      <c r="BD2378">
        <v>0</v>
      </c>
      <c r="BE2378">
        <v>0</v>
      </c>
      <c r="BF2378">
        <v>0</v>
      </c>
      <c r="BG2378">
        <v>0</v>
      </c>
      <c r="BH2378">
        <v>0</v>
      </c>
      <c r="BI2378">
        <v>8</v>
      </c>
      <c r="BJ2378">
        <v>15</v>
      </c>
      <c r="BK2378">
        <v>0</v>
      </c>
      <c r="BL2378">
        <v>1</v>
      </c>
      <c r="BM2378">
        <v>0</v>
      </c>
      <c r="BN2378">
        <v>6</v>
      </c>
      <c r="BO2378">
        <v>8</v>
      </c>
      <c r="BP2378">
        <v>2</v>
      </c>
      <c r="BQ2378">
        <v>1</v>
      </c>
      <c r="BR2378">
        <v>3</v>
      </c>
      <c r="BS2378">
        <v>8</v>
      </c>
      <c r="BT2378">
        <v>103</v>
      </c>
      <c r="BU2378" t="s">
        <v>2361</v>
      </c>
    </row>
    <row r="2379" spans="1:73">
      <c r="A2379" t="s">
        <v>2339</v>
      </c>
      <c r="B2379" t="s">
        <v>2340</v>
      </c>
      <c r="C2379">
        <v>20</v>
      </c>
      <c r="D2379" t="s">
        <v>89</v>
      </c>
      <c r="E2379" t="s">
        <v>2362</v>
      </c>
      <c r="F2379" t="s">
        <v>101</v>
      </c>
      <c r="G2379">
        <v>0</v>
      </c>
      <c r="H2379">
        <v>2</v>
      </c>
      <c r="I2379">
        <v>1</v>
      </c>
      <c r="J2379">
        <v>0</v>
      </c>
      <c r="K2379">
        <v>0</v>
      </c>
      <c r="L2379">
        <v>1</v>
      </c>
      <c r="M2379">
        <v>0</v>
      </c>
      <c r="N2379">
        <v>3</v>
      </c>
      <c r="O2379">
        <v>0</v>
      </c>
      <c r="P2379">
        <v>0</v>
      </c>
      <c r="Q2379">
        <v>0</v>
      </c>
      <c r="R2379">
        <v>0</v>
      </c>
      <c r="S2379">
        <v>4</v>
      </c>
      <c r="T2379">
        <v>1</v>
      </c>
      <c r="U2379">
        <v>0</v>
      </c>
      <c r="V2379">
        <v>2</v>
      </c>
      <c r="W2379">
        <v>0</v>
      </c>
      <c r="X2379">
        <v>0</v>
      </c>
      <c r="Y2379">
        <v>0</v>
      </c>
      <c r="Z2379">
        <v>0</v>
      </c>
      <c r="AA2379">
        <v>0</v>
      </c>
      <c r="AB2379">
        <v>14</v>
      </c>
      <c r="AC2379">
        <v>0</v>
      </c>
      <c r="AD2379">
        <v>0</v>
      </c>
      <c r="AE2379">
        <v>0</v>
      </c>
      <c r="AF2379">
        <v>0</v>
      </c>
      <c r="AG2379">
        <v>0</v>
      </c>
      <c r="AH2379">
        <v>3</v>
      </c>
      <c r="AI2379">
        <v>0</v>
      </c>
      <c r="AJ2379">
        <v>0</v>
      </c>
      <c r="AK2379">
        <v>0</v>
      </c>
      <c r="AL2379">
        <v>2</v>
      </c>
      <c r="AM2379">
        <v>0</v>
      </c>
      <c r="AN2379">
        <v>0</v>
      </c>
      <c r="AO2379">
        <v>0</v>
      </c>
      <c r="AP2379">
        <v>1</v>
      </c>
      <c r="AQ2379">
        <v>0</v>
      </c>
      <c r="AR2379">
        <v>0</v>
      </c>
      <c r="AS2379">
        <v>0</v>
      </c>
      <c r="AT2379">
        <v>0</v>
      </c>
      <c r="AU2379">
        <v>3</v>
      </c>
      <c r="AV2379">
        <v>0</v>
      </c>
      <c r="AW2379">
        <v>1</v>
      </c>
      <c r="AX2379">
        <v>3</v>
      </c>
      <c r="AY2379">
        <v>2</v>
      </c>
      <c r="AZ2379">
        <v>4</v>
      </c>
      <c r="BA2379">
        <v>3</v>
      </c>
      <c r="BB2379">
        <v>0</v>
      </c>
      <c r="BC2379">
        <v>4</v>
      </c>
      <c r="BD2379">
        <v>0</v>
      </c>
      <c r="BE2379">
        <v>0</v>
      </c>
      <c r="BF2379">
        <v>0</v>
      </c>
      <c r="BG2379">
        <v>0</v>
      </c>
      <c r="BH2379">
        <v>0</v>
      </c>
      <c r="BI2379">
        <v>0</v>
      </c>
      <c r="BJ2379">
        <v>0</v>
      </c>
      <c r="BK2379">
        <v>0</v>
      </c>
      <c r="BL2379">
        <v>0</v>
      </c>
      <c r="BM2379">
        <v>0</v>
      </c>
      <c r="BN2379">
        <v>1</v>
      </c>
      <c r="BO2379">
        <v>8</v>
      </c>
      <c r="BP2379">
        <v>0</v>
      </c>
      <c r="BQ2379">
        <v>0</v>
      </c>
      <c r="BR2379">
        <v>0</v>
      </c>
      <c r="BS2379">
        <v>3</v>
      </c>
      <c r="BT2379">
        <v>27</v>
      </c>
      <c r="BU2379" t="s">
        <v>2363</v>
      </c>
    </row>
    <row r="2380" spans="1:73">
      <c r="A2380" t="s">
        <v>2339</v>
      </c>
      <c r="B2380" t="s">
        <v>2340</v>
      </c>
      <c r="C2380">
        <v>21</v>
      </c>
      <c r="D2380" t="s">
        <v>89</v>
      </c>
      <c r="E2380" t="s">
        <v>78</v>
      </c>
      <c r="F2380" t="s">
        <v>77</v>
      </c>
      <c r="G2380">
        <v>0</v>
      </c>
      <c r="H2380">
        <v>0</v>
      </c>
      <c r="I2380">
        <v>0</v>
      </c>
      <c r="J2380">
        <v>0</v>
      </c>
      <c r="K2380">
        <v>0</v>
      </c>
      <c r="L2380">
        <v>0</v>
      </c>
      <c r="M2380">
        <v>0</v>
      </c>
      <c r="N2380">
        <v>0</v>
      </c>
      <c r="O2380">
        <v>0</v>
      </c>
      <c r="P2380">
        <v>0</v>
      </c>
      <c r="Q2380">
        <v>0</v>
      </c>
      <c r="R2380">
        <v>0</v>
      </c>
      <c r="S2380">
        <v>1</v>
      </c>
      <c r="T2380">
        <v>1</v>
      </c>
      <c r="U2380">
        <v>0</v>
      </c>
      <c r="V2380">
        <v>0</v>
      </c>
      <c r="W2380">
        <v>0</v>
      </c>
      <c r="X2380">
        <v>0</v>
      </c>
      <c r="Y2380">
        <v>0</v>
      </c>
      <c r="Z2380">
        <v>0</v>
      </c>
      <c r="AA2380">
        <v>0</v>
      </c>
      <c r="AB2380">
        <v>1</v>
      </c>
      <c r="AC2380">
        <v>0</v>
      </c>
      <c r="AD2380">
        <v>0</v>
      </c>
      <c r="AE2380">
        <v>0</v>
      </c>
      <c r="AF2380">
        <v>0</v>
      </c>
      <c r="AG2380">
        <v>0</v>
      </c>
      <c r="AH2380">
        <v>0</v>
      </c>
      <c r="AI2380">
        <v>1</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2</v>
      </c>
      <c r="BT2380">
        <v>10</v>
      </c>
      <c r="BU2380" t="s">
        <v>2364</v>
      </c>
    </row>
    <row r="2381" spans="1:73">
      <c r="A2381" t="s">
        <v>2339</v>
      </c>
      <c r="B2381" t="s">
        <v>2340</v>
      </c>
      <c r="C2381">
        <v>22</v>
      </c>
      <c r="D2381" t="s">
        <v>89</v>
      </c>
      <c r="E2381" t="s">
        <v>2362</v>
      </c>
      <c r="F2381" t="s">
        <v>101</v>
      </c>
      <c r="G2381">
        <v>0</v>
      </c>
      <c r="H2381">
        <v>1</v>
      </c>
      <c r="I2381">
        <v>0</v>
      </c>
      <c r="J2381">
        <v>0</v>
      </c>
      <c r="K2381">
        <v>0</v>
      </c>
      <c r="L2381">
        <v>2</v>
      </c>
      <c r="M2381">
        <v>0</v>
      </c>
      <c r="N2381">
        <v>1</v>
      </c>
      <c r="O2381">
        <v>0</v>
      </c>
      <c r="P2381">
        <v>0</v>
      </c>
      <c r="Q2381">
        <v>0</v>
      </c>
      <c r="R2381">
        <v>0</v>
      </c>
      <c r="S2381">
        <v>0</v>
      </c>
      <c r="T2381">
        <v>0</v>
      </c>
      <c r="U2381">
        <v>0</v>
      </c>
      <c r="V2381">
        <v>0</v>
      </c>
      <c r="W2381">
        <v>0</v>
      </c>
      <c r="X2381">
        <v>0</v>
      </c>
      <c r="Y2381">
        <v>0</v>
      </c>
      <c r="Z2381">
        <v>0</v>
      </c>
      <c r="AA2381">
        <v>0</v>
      </c>
      <c r="AB2381">
        <v>7</v>
      </c>
      <c r="AC2381">
        <v>0</v>
      </c>
      <c r="AD2381">
        <v>0</v>
      </c>
      <c r="AE2381">
        <v>0</v>
      </c>
      <c r="AF2381">
        <v>0</v>
      </c>
      <c r="AG2381">
        <v>0</v>
      </c>
      <c r="AH2381">
        <v>0</v>
      </c>
      <c r="AI2381">
        <v>0</v>
      </c>
      <c r="AJ2381">
        <v>0</v>
      </c>
      <c r="AK2381">
        <v>0</v>
      </c>
      <c r="AL2381">
        <v>0</v>
      </c>
      <c r="AM2381">
        <v>2</v>
      </c>
      <c r="AN2381">
        <v>0</v>
      </c>
      <c r="AO2381">
        <v>0</v>
      </c>
      <c r="AP2381">
        <v>1</v>
      </c>
      <c r="AQ2381">
        <v>0</v>
      </c>
      <c r="AR2381">
        <v>0</v>
      </c>
      <c r="AS2381">
        <v>0</v>
      </c>
      <c r="AT2381">
        <v>0</v>
      </c>
      <c r="AU2381">
        <v>0</v>
      </c>
      <c r="AV2381">
        <v>0</v>
      </c>
      <c r="AW2381">
        <v>0</v>
      </c>
      <c r="AX2381">
        <v>0</v>
      </c>
      <c r="AY2381">
        <v>0</v>
      </c>
      <c r="AZ2381">
        <v>1</v>
      </c>
      <c r="BA2381">
        <v>2</v>
      </c>
      <c r="BB2381">
        <v>0</v>
      </c>
      <c r="BC2381">
        <v>1</v>
      </c>
      <c r="BD2381">
        <v>0</v>
      </c>
      <c r="BE2381">
        <v>0</v>
      </c>
      <c r="BF2381">
        <v>0</v>
      </c>
      <c r="BG2381">
        <v>0</v>
      </c>
      <c r="BH2381">
        <v>1</v>
      </c>
      <c r="BI2381">
        <v>1</v>
      </c>
      <c r="BJ2381">
        <v>0</v>
      </c>
      <c r="BK2381">
        <v>0</v>
      </c>
      <c r="BL2381">
        <v>0</v>
      </c>
      <c r="BM2381">
        <v>0</v>
      </c>
      <c r="BN2381">
        <v>0</v>
      </c>
      <c r="BO2381">
        <v>1</v>
      </c>
      <c r="BP2381">
        <v>0</v>
      </c>
      <c r="BQ2381">
        <v>0</v>
      </c>
      <c r="BR2381">
        <v>0</v>
      </c>
      <c r="BS2381">
        <v>3</v>
      </c>
      <c r="BT2381">
        <v>21</v>
      </c>
      <c r="BU2381" t="s">
        <v>2365</v>
      </c>
    </row>
    <row r="2382" spans="1:73">
      <c r="A2382" t="s">
        <v>2339</v>
      </c>
      <c r="B2382" t="s">
        <v>2340</v>
      </c>
      <c r="C2382">
        <v>23</v>
      </c>
      <c r="D2382" t="s">
        <v>89</v>
      </c>
      <c r="E2382" t="s">
        <v>78</v>
      </c>
      <c r="F2382" t="s">
        <v>77</v>
      </c>
      <c r="G2382">
        <v>0</v>
      </c>
      <c r="H2382">
        <v>6</v>
      </c>
      <c r="I2382">
        <v>3</v>
      </c>
      <c r="J2382">
        <v>1</v>
      </c>
      <c r="K2382">
        <v>0</v>
      </c>
      <c r="L2382">
        <v>6</v>
      </c>
      <c r="M2382">
        <v>0</v>
      </c>
      <c r="N2382">
        <v>7</v>
      </c>
      <c r="O2382">
        <v>0</v>
      </c>
      <c r="P2382">
        <v>0</v>
      </c>
      <c r="Q2382">
        <v>0</v>
      </c>
      <c r="R2382">
        <v>0</v>
      </c>
      <c r="S2382">
        <v>13</v>
      </c>
      <c r="T2382">
        <v>9</v>
      </c>
      <c r="U2382">
        <v>1</v>
      </c>
      <c r="V2382">
        <v>1</v>
      </c>
      <c r="W2382">
        <v>1</v>
      </c>
      <c r="X2382">
        <v>0</v>
      </c>
      <c r="Y2382">
        <v>0</v>
      </c>
      <c r="Z2382">
        <v>0</v>
      </c>
      <c r="AA2382">
        <v>0</v>
      </c>
      <c r="AB2382">
        <v>50</v>
      </c>
      <c r="AC2382">
        <v>0</v>
      </c>
      <c r="AD2382">
        <v>0</v>
      </c>
      <c r="AE2382">
        <v>1</v>
      </c>
      <c r="AF2382">
        <v>0</v>
      </c>
      <c r="AG2382">
        <v>0</v>
      </c>
      <c r="AH2382">
        <v>0</v>
      </c>
      <c r="AI2382">
        <v>6</v>
      </c>
      <c r="AJ2382">
        <v>0</v>
      </c>
      <c r="AK2382">
        <v>0</v>
      </c>
      <c r="AL2382">
        <v>1</v>
      </c>
      <c r="AM2382">
        <v>3</v>
      </c>
      <c r="AN2382">
        <v>2</v>
      </c>
      <c r="AO2382">
        <v>0</v>
      </c>
      <c r="AP2382">
        <v>2</v>
      </c>
      <c r="AQ2382">
        <v>0</v>
      </c>
      <c r="AR2382">
        <v>1</v>
      </c>
      <c r="AS2382">
        <v>0</v>
      </c>
      <c r="AT2382">
        <v>1</v>
      </c>
      <c r="AU2382">
        <v>5</v>
      </c>
      <c r="AV2382">
        <v>1</v>
      </c>
      <c r="AW2382">
        <v>1</v>
      </c>
      <c r="AX2382">
        <v>7</v>
      </c>
      <c r="AY2382">
        <v>10</v>
      </c>
      <c r="AZ2382">
        <v>4</v>
      </c>
      <c r="BA2382">
        <v>10</v>
      </c>
      <c r="BB2382">
        <v>4</v>
      </c>
      <c r="BC2382">
        <v>7</v>
      </c>
      <c r="BD2382">
        <v>0</v>
      </c>
      <c r="BE2382">
        <v>0</v>
      </c>
      <c r="BF2382">
        <v>0</v>
      </c>
      <c r="BG2382">
        <v>0</v>
      </c>
      <c r="BH2382">
        <v>0</v>
      </c>
      <c r="BI2382">
        <v>13</v>
      </c>
      <c r="BJ2382">
        <v>3</v>
      </c>
      <c r="BK2382">
        <v>0</v>
      </c>
      <c r="BL2382">
        <v>2</v>
      </c>
      <c r="BM2382">
        <v>0</v>
      </c>
      <c r="BN2382">
        <v>2</v>
      </c>
      <c r="BO2382">
        <v>11</v>
      </c>
      <c r="BP2382">
        <v>1</v>
      </c>
      <c r="BQ2382">
        <v>1</v>
      </c>
      <c r="BR2382">
        <v>5</v>
      </c>
      <c r="BS2382">
        <v>4</v>
      </c>
      <c r="BT2382">
        <v>89</v>
      </c>
      <c r="BU2382" t="s">
        <v>2366</v>
      </c>
    </row>
    <row r="2383" spans="1:73">
      <c r="A2383" t="s">
        <v>2339</v>
      </c>
      <c r="B2383" t="s">
        <v>2340</v>
      </c>
      <c r="C2383">
        <v>24</v>
      </c>
      <c r="D2383" t="s">
        <v>89</v>
      </c>
      <c r="E2383" t="s">
        <v>2367</v>
      </c>
      <c r="F2383" t="s">
        <v>101</v>
      </c>
      <c r="G2383">
        <v>0</v>
      </c>
      <c r="H2383">
        <v>4</v>
      </c>
      <c r="I2383">
        <v>3</v>
      </c>
      <c r="J2383">
        <v>0</v>
      </c>
      <c r="K2383">
        <v>0</v>
      </c>
      <c r="L2383">
        <v>2</v>
      </c>
      <c r="M2383">
        <v>0</v>
      </c>
      <c r="N2383">
        <v>4</v>
      </c>
      <c r="O2383">
        <v>0</v>
      </c>
      <c r="P2383">
        <v>0</v>
      </c>
      <c r="Q2383">
        <v>0</v>
      </c>
      <c r="R2383">
        <v>0</v>
      </c>
      <c r="S2383">
        <v>4</v>
      </c>
      <c r="T2383">
        <v>7</v>
      </c>
      <c r="U2383">
        <v>0</v>
      </c>
      <c r="V2383">
        <v>0</v>
      </c>
      <c r="W2383">
        <v>0</v>
      </c>
      <c r="X2383">
        <v>1</v>
      </c>
      <c r="Y2383">
        <v>0</v>
      </c>
      <c r="Z2383">
        <v>0</v>
      </c>
      <c r="AA2383">
        <v>0</v>
      </c>
      <c r="AB2383">
        <v>28</v>
      </c>
      <c r="AC2383">
        <v>0</v>
      </c>
      <c r="AD2383">
        <v>0</v>
      </c>
      <c r="AE2383">
        <v>0</v>
      </c>
      <c r="AF2383">
        <v>0</v>
      </c>
      <c r="AG2383">
        <v>0</v>
      </c>
      <c r="AH2383">
        <v>0</v>
      </c>
      <c r="AI2383">
        <v>3</v>
      </c>
      <c r="AJ2383">
        <v>0</v>
      </c>
      <c r="AK2383">
        <v>0</v>
      </c>
      <c r="AL2383">
        <v>1</v>
      </c>
      <c r="AM2383">
        <v>4</v>
      </c>
      <c r="AN2383">
        <v>1</v>
      </c>
      <c r="AO2383">
        <v>0</v>
      </c>
      <c r="AP2383">
        <v>0</v>
      </c>
      <c r="AQ2383">
        <v>1</v>
      </c>
      <c r="AR2383">
        <v>0</v>
      </c>
      <c r="AS2383">
        <v>2</v>
      </c>
      <c r="AT2383">
        <v>0</v>
      </c>
      <c r="AU2383">
        <v>3</v>
      </c>
      <c r="AV2383">
        <v>0</v>
      </c>
      <c r="AW2383">
        <v>3</v>
      </c>
      <c r="AX2383">
        <v>4</v>
      </c>
      <c r="AY2383">
        <v>7</v>
      </c>
      <c r="AZ2383">
        <v>2</v>
      </c>
      <c r="BA2383">
        <v>8</v>
      </c>
      <c r="BB2383">
        <v>0</v>
      </c>
      <c r="BC2383">
        <v>5</v>
      </c>
      <c r="BD2383">
        <v>0</v>
      </c>
      <c r="BE2383">
        <v>0</v>
      </c>
      <c r="BF2383">
        <v>0</v>
      </c>
      <c r="BG2383">
        <v>0</v>
      </c>
      <c r="BH2383">
        <v>0</v>
      </c>
      <c r="BI2383">
        <v>5</v>
      </c>
      <c r="BJ2383">
        <v>2</v>
      </c>
      <c r="BK2383">
        <v>0</v>
      </c>
      <c r="BL2383">
        <v>0</v>
      </c>
      <c r="BM2383">
        <v>1</v>
      </c>
      <c r="BN2383">
        <v>0</v>
      </c>
      <c r="BO2383">
        <v>5</v>
      </c>
      <c r="BP2383">
        <v>2</v>
      </c>
      <c r="BQ2383">
        <v>0</v>
      </c>
      <c r="BR2383">
        <v>0</v>
      </c>
      <c r="BS2383">
        <v>1</v>
      </c>
      <c r="BT2383">
        <v>43</v>
      </c>
      <c r="BU2383" t="s">
        <v>2368</v>
      </c>
    </row>
    <row r="2384" spans="1:73">
      <c r="A2384" t="s">
        <v>2339</v>
      </c>
      <c r="B2384" t="s">
        <v>2340</v>
      </c>
      <c r="C2384">
        <v>25</v>
      </c>
      <c r="D2384" t="s">
        <v>89</v>
      </c>
      <c r="E2384" t="s">
        <v>78</v>
      </c>
      <c r="F2384" t="s">
        <v>77</v>
      </c>
      <c r="G2384">
        <v>0</v>
      </c>
      <c r="H2384">
        <v>0</v>
      </c>
      <c r="I2384">
        <v>0</v>
      </c>
      <c r="J2384">
        <v>0</v>
      </c>
      <c r="K2384">
        <v>0</v>
      </c>
      <c r="L2384">
        <v>1</v>
      </c>
      <c r="M2384">
        <v>0</v>
      </c>
      <c r="N2384">
        <v>1</v>
      </c>
      <c r="O2384">
        <v>0</v>
      </c>
      <c r="P2384">
        <v>0</v>
      </c>
      <c r="Q2384">
        <v>0</v>
      </c>
      <c r="R2384">
        <v>0</v>
      </c>
      <c r="S2384">
        <v>0</v>
      </c>
      <c r="T2384">
        <v>0</v>
      </c>
      <c r="U2384">
        <v>0</v>
      </c>
      <c r="V2384">
        <v>0</v>
      </c>
      <c r="W2384">
        <v>0</v>
      </c>
      <c r="X2384">
        <v>0</v>
      </c>
      <c r="Y2384">
        <v>0</v>
      </c>
      <c r="Z2384">
        <v>0</v>
      </c>
      <c r="AA2384">
        <v>0</v>
      </c>
      <c r="AB2384">
        <v>4</v>
      </c>
      <c r="AC2384">
        <v>0</v>
      </c>
      <c r="AD2384">
        <v>0</v>
      </c>
      <c r="AE2384">
        <v>0</v>
      </c>
      <c r="AF2384">
        <v>0</v>
      </c>
      <c r="AG2384">
        <v>0</v>
      </c>
      <c r="AH2384">
        <v>0</v>
      </c>
      <c r="AI2384">
        <v>0</v>
      </c>
      <c r="AJ2384">
        <v>0</v>
      </c>
      <c r="AK2384">
        <v>0</v>
      </c>
      <c r="AL2384">
        <v>0</v>
      </c>
      <c r="AM2384">
        <v>1</v>
      </c>
      <c r="AN2384">
        <v>0</v>
      </c>
      <c r="AO2384">
        <v>0</v>
      </c>
      <c r="AP2384">
        <v>0</v>
      </c>
      <c r="AQ2384">
        <v>0</v>
      </c>
      <c r="AR2384">
        <v>0</v>
      </c>
      <c r="AS2384">
        <v>0</v>
      </c>
      <c r="AT2384">
        <v>0</v>
      </c>
      <c r="AU2384">
        <v>1</v>
      </c>
      <c r="AV2384">
        <v>0</v>
      </c>
      <c r="AW2384">
        <v>0</v>
      </c>
      <c r="AX2384">
        <v>0</v>
      </c>
      <c r="AY2384">
        <v>0</v>
      </c>
      <c r="AZ2384">
        <v>0</v>
      </c>
      <c r="BA2384">
        <v>1</v>
      </c>
      <c r="BB2384">
        <v>0</v>
      </c>
      <c r="BC2384">
        <v>0</v>
      </c>
      <c r="BD2384">
        <v>0</v>
      </c>
      <c r="BE2384">
        <v>0</v>
      </c>
      <c r="BF2384">
        <v>0</v>
      </c>
      <c r="BG2384">
        <v>0</v>
      </c>
      <c r="BH2384">
        <v>0</v>
      </c>
      <c r="BI2384">
        <v>0</v>
      </c>
      <c r="BJ2384">
        <v>0</v>
      </c>
      <c r="BK2384">
        <v>0</v>
      </c>
      <c r="BL2384">
        <v>0</v>
      </c>
      <c r="BM2384">
        <v>0</v>
      </c>
      <c r="BN2384">
        <v>0</v>
      </c>
      <c r="BO2384">
        <v>1</v>
      </c>
      <c r="BP2384">
        <v>0</v>
      </c>
      <c r="BQ2384">
        <v>0</v>
      </c>
      <c r="BR2384">
        <v>0</v>
      </c>
      <c r="BS2384">
        <v>1</v>
      </c>
      <c r="BT2384">
        <v>5</v>
      </c>
      <c r="BU2384" t="s">
        <v>2369</v>
      </c>
    </row>
    <row r="2385" spans="1:73">
      <c r="A2385" t="s">
        <v>2339</v>
      </c>
      <c r="B2385" t="s">
        <v>2340</v>
      </c>
      <c r="C2385">
        <v>26</v>
      </c>
      <c r="D2385" t="s">
        <v>89</v>
      </c>
      <c r="E2385" t="s">
        <v>2367</v>
      </c>
      <c r="F2385" t="s">
        <v>101</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1</v>
      </c>
      <c r="BT2385">
        <v>1</v>
      </c>
      <c r="BU2385" t="s">
        <v>243</v>
      </c>
    </row>
    <row r="2386" spans="1:73">
      <c r="A2386" t="s">
        <v>2339</v>
      </c>
      <c r="B2386" t="s">
        <v>2340</v>
      </c>
      <c r="C2386">
        <v>27</v>
      </c>
      <c r="D2386" t="s">
        <v>89</v>
      </c>
      <c r="E2386" t="s">
        <v>78</v>
      </c>
      <c r="F2386" t="s">
        <v>77</v>
      </c>
      <c r="G2386">
        <v>4</v>
      </c>
      <c r="H2386">
        <v>5</v>
      </c>
      <c r="I2386">
        <v>3</v>
      </c>
      <c r="J2386">
        <v>0</v>
      </c>
      <c r="K2386">
        <v>0</v>
      </c>
      <c r="L2386">
        <v>25</v>
      </c>
      <c r="M2386">
        <v>1</v>
      </c>
      <c r="N2386">
        <v>19</v>
      </c>
      <c r="O2386">
        <v>0</v>
      </c>
      <c r="P2386">
        <v>0</v>
      </c>
      <c r="Q2386">
        <v>0</v>
      </c>
      <c r="R2386">
        <v>0</v>
      </c>
      <c r="S2386">
        <v>23</v>
      </c>
      <c r="T2386">
        <v>12</v>
      </c>
      <c r="U2386">
        <v>0</v>
      </c>
      <c r="V2386">
        <v>3</v>
      </c>
      <c r="W2386">
        <v>5</v>
      </c>
      <c r="X2386">
        <v>0</v>
      </c>
      <c r="Y2386">
        <v>0</v>
      </c>
      <c r="Z2386">
        <v>0</v>
      </c>
      <c r="AA2386">
        <v>0</v>
      </c>
      <c r="AB2386">
        <v>134</v>
      </c>
      <c r="AC2386">
        <v>5</v>
      </c>
      <c r="AD2386">
        <v>0</v>
      </c>
      <c r="AE2386">
        <v>0</v>
      </c>
      <c r="AF2386">
        <v>0</v>
      </c>
      <c r="AG2386">
        <v>0</v>
      </c>
      <c r="AH2386">
        <v>0</v>
      </c>
      <c r="AI2386">
        <v>10</v>
      </c>
      <c r="AJ2386">
        <v>0</v>
      </c>
      <c r="AK2386">
        <v>0</v>
      </c>
      <c r="AL2386">
        <v>0</v>
      </c>
      <c r="AM2386">
        <v>15</v>
      </c>
      <c r="AN2386">
        <v>0</v>
      </c>
      <c r="AO2386">
        <v>0</v>
      </c>
      <c r="AP2386">
        <v>4</v>
      </c>
      <c r="AQ2386">
        <v>0</v>
      </c>
      <c r="AR2386">
        <v>0</v>
      </c>
      <c r="AS2386">
        <v>0</v>
      </c>
      <c r="AT2386">
        <v>7</v>
      </c>
      <c r="AU2386">
        <v>3</v>
      </c>
      <c r="AV2386">
        <v>0</v>
      </c>
      <c r="AW2386">
        <v>3</v>
      </c>
      <c r="AX2386">
        <v>21</v>
      </c>
      <c r="AY2386">
        <v>23</v>
      </c>
      <c r="AZ2386">
        <v>14</v>
      </c>
      <c r="BA2386">
        <v>36</v>
      </c>
      <c r="BB2386">
        <v>1</v>
      </c>
      <c r="BC2386">
        <v>31</v>
      </c>
      <c r="BD2386">
        <v>0</v>
      </c>
      <c r="BE2386">
        <v>0</v>
      </c>
      <c r="BF2386">
        <v>0</v>
      </c>
      <c r="BG2386">
        <v>0</v>
      </c>
      <c r="BH2386">
        <v>0</v>
      </c>
      <c r="BI2386">
        <v>29</v>
      </c>
      <c r="BJ2386">
        <v>10</v>
      </c>
      <c r="BK2386">
        <v>0</v>
      </c>
      <c r="BL2386">
        <v>5</v>
      </c>
      <c r="BM2386">
        <v>1</v>
      </c>
      <c r="BN2386">
        <v>10</v>
      </c>
      <c r="BO2386">
        <v>24</v>
      </c>
      <c r="BP2386">
        <v>4</v>
      </c>
      <c r="BQ2386">
        <v>3</v>
      </c>
      <c r="BR2386">
        <v>15</v>
      </c>
      <c r="BS2386">
        <v>13</v>
      </c>
      <c r="BT2386">
        <v>214</v>
      </c>
      <c r="BU2386" t="s">
        <v>2370</v>
      </c>
    </row>
    <row r="2387" spans="1:73">
      <c r="A2387" t="s">
        <v>2339</v>
      </c>
      <c r="B2387" t="s">
        <v>2340</v>
      </c>
      <c r="C2387">
        <v>28</v>
      </c>
      <c r="D2387" t="s">
        <v>109</v>
      </c>
      <c r="E2387" t="s">
        <v>78</v>
      </c>
      <c r="F2387" t="s">
        <v>77</v>
      </c>
      <c r="G2387">
        <v>1</v>
      </c>
      <c r="H2387">
        <v>1</v>
      </c>
      <c r="I2387">
        <v>0</v>
      </c>
      <c r="J2387">
        <v>0</v>
      </c>
      <c r="K2387">
        <v>0</v>
      </c>
      <c r="L2387">
        <v>6</v>
      </c>
      <c r="M2387">
        <v>0</v>
      </c>
      <c r="N2387">
        <v>3</v>
      </c>
      <c r="O2387">
        <v>0</v>
      </c>
      <c r="P2387">
        <v>0</v>
      </c>
      <c r="Q2387">
        <v>0</v>
      </c>
      <c r="R2387">
        <v>0</v>
      </c>
      <c r="S2387">
        <v>3</v>
      </c>
      <c r="T2387">
        <v>3</v>
      </c>
      <c r="U2387">
        <v>0</v>
      </c>
      <c r="V2387">
        <v>0</v>
      </c>
      <c r="W2387">
        <v>0</v>
      </c>
      <c r="X2387">
        <v>0</v>
      </c>
      <c r="Y2387">
        <v>0</v>
      </c>
      <c r="Z2387">
        <v>0</v>
      </c>
      <c r="AA2387">
        <v>0</v>
      </c>
      <c r="AB2387">
        <v>36</v>
      </c>
      <c r="AC2387">
        <v>0</v>
      </c>
      <c r="AD2387">
        <v>0</v>
      </c>
      <c r="AE2387">
        <v>0</v>
      </c>
      <c r="AF2387">
        <v>0</v>
      </c>
      <c r="AG2387">
        <v>0</v>
      </c>
      <c r="AH2387">
        <v>0</v>
      </c>
      <c r="AI2387">
        <v>3</v>
      </c>
      <c r="AJ2387">
        <v>0</v>
      </c>
      <c r="AK2387">
        <v>0</v>
      </c>
      <c r="AL2387">
        <v>0</v>
      </c>
      <c r="AM2387">
        <v>1</v>
      </c>
      <c r="AN2387">
        <v>0</v>
      </c>
      <c r="AO2387">
        <v>0</v>
      </c>
      <c r="AP2387">
        <v>1</v>
      </c>
      <c r="AQ2387">
        <v>0</v>
      </c>
      <c r="AR2387">
        <v>0</v>
      </c>
      <c r="AS2387">
        <v>0</v>
      </c>
      <c r="AT2387">
        <v>1</v>
      </c>
      <c r="AU2387">
        <v>0</v>
      </c>
      <c r="AV2387">
        <v>0</v>
      </c>
      <c r="AW2387">
        <v>0</v>
      </c>
      <c r="AX2387">
        <v>4</v>
      </c>
      <c r="AY2387">
        <v>12</v>
      </c>
      <c r="AZ2387">
        <v>4</v>
      </c>
      <c r="BA2387">
        <v>6</v>
      </c>
      <c r="BB2387">
        <v>1</v>
      </c>
      <c r="BC2387">
        <v>13</v>
      </c>
      <c r="BD2387">
        <v>0</v>
      </c>
      <c r="BE2387">
        <v>0</v>
      </c>
      <c r="BF2387">
        <v>0</v>
      </c>
      <c r="BG2387">
        <v>0</v>
      </c>
      <c r="BH2387">
        <v>0</v>
      </c>
      <c r="BI2387">
        <v>4</v>
      </c>
      <c r="BJ2387">
        <v>6</v>
      </c>
      <c r="BK2387">
        <v>0</v>
      </c>
      <c r="BL2387">
        <v>0</v>
      </c>
      <c r="BM2387">
        <v>0</v>
      </c>
      <c r="BN2387">
        <v>1</v>
      </c>
      <c r="BO2387">
        <v>4</v>
      </c>
      <c r="BP2387">
        <v>4</v>
      </c>
      <c r="BQ2387">
        <v>0</v>
      </c>
      <c r="BR2387">
        <v>0</v>
      </c>
      <c r="BS2387">
        <v>8</v>
      </c>
      <c r="BT2387">
        <v>70</v>
      </c>
      <c r="BU2387" t="s">
        <v>2371</v>
      </c>
    </row>
    <row r="2388" spans="1:73">
      <c r="A2388" t="s">
        <v>2339</v>
      </c>
      <c r="B2388" t="s">
        <v>2340</v>
      </c>
      <c r="C2388">
        <v>29</v>
      </c>
      <c r="D2388" t="s">
        <v>109</v>
      </c>
      <c r="E2388" t="s">
        <v>2352</v>
      </c>
      <c r="F2388" t="s">
        <v>92</v>
      </c>
      <c r="G2388">
        <v>1</v>
      </c>
      <c r="H2388">
        <v>41</v>
      </c>
      <c r="I2388">
        <v>12</v>
      </c>
      <c r="J2388">
        <v>0</v>
      </c>
      <c r="K2388">
        <v>0</v>
      </c>
      <c r="L2388">
        <v>73</v>
      </c>
      <c r="M2388">
        <v>1</v>
      </c>
      <c r="N2388">
        <v>82</v>
      </c>
      <c r="O2388">
        <v>2</v>
      </c>
      <c r="P2388">
        <v>1</v>
      </c>
      <c r="Q2388">
        <v>6</v>
      </c>
      <c r="R2388">
        <v>13</v>
      </c>
      <c r="S2388">
        <v>151</v>
      </c>
      <c r="T2388">
        <v>56</v>
      </c>
      <c r="U2388">
        <v>0</v>
      </c>
      <c r="V2388">
        <v>15</v>
      </c>
      <c r="W2388">
        <v>25</v>
      </c>
      <c r="X2388">
        <v>0</v>
      </c>
      <c r="Y2388">
        <v>0</v>
      </c>
      <c r="Z2388">
        <v>5</v>
      </c>
      <c r="AA2388">
        <v>0</v>
      </c>
      <c r="AB2388">
        <v>585</v>
      </c>
      <c r="AC2388">
        <v>12</v>
      </c>
      <c r="AD2388">
        <v>0</v>
      </c>
      <c r="AE2388">
        <v>5</v>
      </c>
      <c r="AF2388">
        <v>0</v>
      </c>
      <c r="AG2388">
        <v>0</v>
      </c>
      <c r="AH2388">
        <v>5</v>
      </c>
      <c r="AI2388">
        <v>49</v>
      </c>
      <c r="AJ2388">
        <v>0</v>
      </c>
      <c r="AK2388">
        <v>1</v>
      </c>
      <c r="AL2388">
        <v>12</v>
      </c>
      <c r="AM2388">
        <v>77</v>
      </c>
      <c r="AN2388">
        <v>0</v>
      </c>
      <c r="AO2388">
        <v>1</v>
      </c>
      <c r="AP2388">
        <v>3</v>
      </c>
      <c r="AQ2388">
        <v>8</v>
      </c>
      <c r="AR2388">
        <v>0</v>
      </c>
      <c r="AS2388">
        <v>0</v>
      </c>
      <c r="AT2388">
        <v>3</v>
      </c>
      <c r="AU2388">
        <v>10</v>
      </c>
      <c r="AV2388">
        <v>6</v>
      </c>
      <c r="AW2388">
        <v>12</v>
      </c>
      <c r="AX2388">
        <v>68</v>
      </c>
      <c r="AY2388">
        <v>135</v>
      </c>
      <c r="AZ2388">
        <v>77</v>
      </c>
      <c r="BA2388">
        <v>158</v>
      </c>
      <c r="BB2388">
        <v>23</v>
      </c>
      <c r="BC2388">
        <v>98</v>
      </c>
      <c r="BD2388">
        <v>0</v>
      </c>
      <c r="BE2388">
        <v>0</v>
      </c>
      <c r="BF2388">
        <v>1</v>
      </c>
      <c r="BG2388">
        <v>0</v>
      </c>
      <c r="BH2388">
        <v>0</v>
      </c>
      <c r="BI2388">
        <v>80</v>
      </c>
      <c r="BJ2388">
        <v>68</v>
      </c>
      <c r="BK2388">
        <v>0</v>
      </c>
      <c r="BL2388">
        <v>20</v>
      </c>
      <c r="BM2388">
        <v>26</v>
      </c>
      <c r="BN2388">
        <v>24</v>
      </c>
      <c r="BO2388">
        <v>110</v>
      </c>
      <c r="BP2388">
        <v>14</v>
      </c>
      <c r="BQ2388">
        <v>10</v>
      </c>
      <c r="BR2388">
        <v>14</v>
      </c>
      <c r="BS2388">
        <v>55</v>
      </c>
      <c r="BT2388">
        <v>995</v>
      </c>
      <c r="BU2388" t="s">
        <v>2372</v>
      </c>
    </row>
    <row r="2389" spans="1:73">
      <c r="A2389" t="s">
        <v>2339</v>
      </c>
      <c r="B2389" t="s">
        <v>2340</v>
      </c>
      <c r="C2389">
        <v>30</v>
      </c>
      <c r="D2389" t="s">
        <v>109</v>
      </c>
      <c r="E2389" t="s">
        <v>78</v>
      </c>
      <c r="F2389" t="s">
        <v>77</v>
      </c>
      <c r="G2389">
        <v>0</v>
      </c>
      <c r="H2389">
        <v>1</v>
      </c>
      <c r="I2389">
        <v>1</v>
      </c>
      <c r="J2389">
        <v>0</v>
      </c>
      <c r="K2389">
        <v>0</v>
      </c>
      <c r="L2389">
        <v>4</v>
      </c>
      <c r="M2389">
        <v>0</v>
      </c>
      <c r="N2389">
        <v>3</v>
      </c>
      <c r="O2389">
        <v>0</v>
      </c>
      <c r="P2389">
        <v>0</v>
      </c>
      <c r="Q2389">
        <v>0</v>
      </c>
      <c r="R2389">
        <v>0</v>
      </c>
      <c r="S2389">
        <v>1</v>
      </c>
      <c r="T2389">
        <v>1</v>
      </c>
      <c r="U2389">
        <v>0</v>
      </c>
      <c r="V2389">
        <v>0</v>
      </c>
      <c r="W2389">
        <v>0</v>
      </c>
      <c r="X2389">
        <v>0</v>
      </c>
      <c r="Y2389">
        <v>0</v>
      </c>
      <c r="Z2389">
        <v>1</v>
      </c>
      <c r="AA2389">
        <v>0</v>
      </c>
      <c r="AB2389">
        <v>20</v>
      </c>
      <c r="AC2389">
        <v>0</v>
      </c>
      <c r="AD2389">
        <v>0</v>
      </c>
      <c r="AE2389">
        <v>1</v>
      </c>
      <c r="AF2389">
        <v>0</v>
      </c>
      <c r="AG2389">
        <v>0</v>
      </c>
      <c r="AH2389">
        <v>2</v>
      </c>
      <c r="AI2389">
        <v>1</v>
      </c>
      <c r="AJ2389">
        <v>0</v>
      </c>
      <c r="AK2389">
        <v>0</v>
      </c>
      <c r="AL2389">
        <v>0</v>
      </c>
      <c r="AM2389">
        <v>2</v>
      </c>
      <c r="AN2389">
        <v>0</v>
      </c>
      <c r="AO2389">
        <v>0</v>
      </c>
      <c r="AP2389">
        <v>0</v>
      </c>
      <c r="AQ2389">
        <v>0</v>
      </c>
      <c r="AR2389">
        <v>0</v>
      </c>
      <c r="AS2389">
        <v>0</v>
      </c>
      <c r="AT2389">
        <v>0</v>
      </c>
      <c r="AU2389">
        <v>0</v>
      </c>
      <c r="AV2389">
        <v>1</v>
      </c>
      <c r="AW2389">
        <v>1</v>
      </c>
      <c r="AX2389">
        <v>2</v>
      </c>
      <c r="AY2389">
        <v>6</v>
      </c>
      <c r="AZ2389">
        <v>2</v>
      </c>
      <c r="BA2389">
        <v>4</v>
      </c>
      <c r="BB2389">
        <v>0</v>
      </c>
      <c r="BC2389">
        <v>4</v>
      </c>
      <c r="BD2389">
        <v>0</v>
      </c>
      <c r="BE2389">
        <v>0</v>
      </c>
      <c r="BF2389">
        <v>0</v>
      </c>
      <c r="BG2389">
        <v>0</v>
      </c>
      <c r="BH2389">
        <v>0</v>
      </c>
      <c r="BI2389">
        <v>1</v>
      </c>
      <c r="BJ2389">
        <v>2</v>
      </c>
      <c r="BK2389">
        <v>0</v>
      </c>
      <c r="BL2389">
        <v>0</v>
      </c>
      <c r="BM2389">
        <v>0</v>
      </c>
      <c r="BN2389">
        <v>1</v>
      </c>
      <c r="BO2389">
        <v>3</v>
      </c>
      <c r="BP2389">
        <v>0</v>
      </c>
      <c r="BQ2389">
        <v>0</v>
      </c>
      <c r="BR2389">
        <v>0</v>
      </c>
      <c r="BS2389">
        <v>5</v>
      </c>
      <c r="BT2389">
        <v>50</v>
      </c>
      <c r="BU2389" t="s">
        <v>2373</v>
      </c>
    </row>
    <row r="2390" spans="1:73">
      <c r="A2390" t="s">
        <v>2339</v>
      </c>
      <c r="B2390" t="s">
        <v>2340</v>
      </c>
      <c r="C2390">
        <v>31</v>
      </c>
      <c r="D2390" t="s">
        <v>109</v>
      </c>
      <c r="E2390" t="s">
        <v>2367</v>
      </c>
      <c r="F2390" t="s">
        <v>101</v>
      </c>
      <c r="G2390">
        <v>4</v>
      </c>
      <c r="H2390">
        <v>23</v>
      </c>
      <c r="I2390">
        <v>21</v>
      </c>
      <c r="J2390">
        <v>1</v>
      </c>
      <c r="K2390">
        <v>0</v>
      </c>
      <c r="L2390">
        <v>78</v>
      </c>
      <c r="M2390">
        <v>0</v>
      </c>
      <c r="N2390">
        <v>94</v>
      </c>
      <c r="O2390">
        <v>5</v>
      </c>
      <c r="P2390">
        <v>0</v>
      </c>
      <c r="Q2390">
        <v>16</v>
      </c>
      <c r="R2390">
        <v>10</v>
      </c>
      <c r="S2390">
        <v>160</v>
      </c>
      <c r="T2390">
        <v>75</v>
      </c>
      <c r="U2390">
        <v>0</v>
      </c>
      <c r="V2390">
        <v>7</v>
      </c>
      <c r="W2390">
        <v>19</v>
      </c>
      <c r="X2390">
        <v>0</v>
      </c>
      <c r="Y2390">
        <v>0</v>
      </c>
      <c r="Z2390">
        <v>4</v>
      </c>
      <c r="AA2390">
        <v>0</v>
      </c>
      <c r="AB2390">
        <v>546</v>
      </c>
      <c r="AC2390">
        <v>7</v>
      </c>
      <c r="AD2390">
        <v>1</v>
      </c>
      <c r="AE2390">
        <v>0</v>
      </c>
      <c r="AF2390">
        <v>1</v>
      </c>
      <c r="AG2390">
        <v>0</v>
      </c>
      <c r="AH2390">
        <v>6</v>
      </c>
      <c r="AI2390">
        <v>61</v>
      </c>
      <c r="AJ2390">
        <v>0</v>
      </c>
      <c r="AK2390">
        <v>1</v>
      </c>
      <c r="AL2390">
        <v>9</v>
      </c>
      <c r="AM2390">
        <v>53</v>
      </c>
      <c r="AN2390">
        <v>0</v>
      </c>
      <c r="AO2390">
        <v>6</v>
      </c>
      <c r="AP2390">
        <v>8</v>
      </c>
      <c r="AQ2390">
        <v>14</v>
      </c>
      <c r="AR2390">
        <v>3</v>
      </c>
      <c r="AS2390">
        <v>1</v>
      </c>
      <c r="AT2390">
        <v>6</v>
      </c>
      <c r="AU2390">
        <v>11</v>
      </c>
      <c r="AV2390">
        <v>1</v>
      </c>
      <c r="AW2390">
        <v>15</v>
      </c>
      <c r="AX2390">
        <v>51</v>
      </c>
      <c r="AY2390">
        <v>122</v>
      </c>
      <c r="AZ2390">
        <v>92</v>
      </c>
      <c r="BA2390">
        <v>107</v>
      </c>
      <c r="BB2390">
        <v>31</v>
      </c>
      <c r="BC2390">
        <v>106</v>
      </c>
      <c r="BD2390">
        <v>0</v>
      </c>
      <c r="BE2390">
        <v>0</v>
      </c>
      <c r="BF2390">
        <v>1</v>
      </c>
      <c r="BG2390">
        <v>2</v>
      </c>
      <c r="BH2390">
        <v>1</v>
      </c>
      <c r="BI2390">
        <v>52</v>
      </c>
      <c r="BJ2390">
        <v>64</v>
      </c>
      <c r="BK2390">
        <v>0</v>
      </c>
      <c r="BL2390">
        <v>19</v>
      </c>
      <c r="BM2390">
        <v>14</v>
      </c>
      <c r="BN2390">
        <v>27</v>
      </c>
      <c r="BO2390">
        <v>119</v>
      </c>
      <c r="BP2390">
        <v>23</v>
      </c>
      <c r="BQ2390">
        <v>8</v>
      </c>
      <c r="BR2390">
        <v>4</v>
      </c>
      <c r="BS2390">
        <v>58</v>
      </c>
      <c r="BT2390">
        <v>1055</v>
      </c>
      <c r="BU2390" t="s">
        <v>2374</v>
      </c>
    </row>
    <row r="2391" spans="1:73">
      <c r="A2391" t="s">
        <v>2339</v>
      </c>
      <c r="B2391" t="s">
        <v>2340</v>
      </c>
      <c r="C2391">
        <v>32</v>
      </c>
      <c r="D2391" t="s">
        <v>109</v>
      </c>
      <c r="E2391" t="s">
        <v>78</v>
      </c>
      <c r="F2391" t="s">
        <v>77</v>
      </c>
      <c r="G2391">
        <v>0</v>
      </c>
      <c r="H2391">
        <v>1</v>
      </c>
      <c r="I2391">
        <v>3</v>
      </c>
      <c r="J2391">
        <v>0</v>
      </c>
      <c r="K2391">
        <v>0</v>
      </c>
      <c r="L2391">
        <v>0</v>
      </c>
      <c r="M2391">
        <v>0</v>
      </c>
      <c r="N2391">
        <v>2</v>
      </c>
      <c r="O2391">
        <v>0</v>
      </c>
      <c r="P2391">
        <v>0</v>
      </c>
      <c r="Q2391">
        <v>0</v>
      </c>
      <c r="R2391">
        <v>0</v>
      </c>
      <c r="S2391">
        <v>1</v>
      </c>
      <c r="T2391">
        <v>1</v>
      </c>
      <c r="U2391">
        <v>0</v>
      </c>
      <c r="V2391">
        <v>0</v>
      </c>
      <c r="W2391">
        <v>0</v>
      </c>
      <c r="X2391">
        <v>0</v>
      </c>
      <c r="Y2391">
        <v>0</v>
      </c>
      <c r="Z2391">
        <v>0</v>
      </c>
      <c r="AA2391">
        <v>0</v>
      </c>
      <c r="AB2391">
        <v>9</v>
      </c>
      <c r="AC2391">
        <v>0</v>
      </c>
      <c r="AD2391">
        <v>0</v>
      </c>
      <c r="AE2391">
        <v>0</v>
      </c>
      <c r="AF2391">
        <v>0</v>
      </c>
      <c r="AG2391">
        <v>0</v>
      </c>
      <c r="AH2391">
        <v>2</v>
      </c>
      <c r="AI2391">
        <v>1</v>
      </c>
      <c r="AJ2391">
        <v>0</v>
      </c>
      <c r="AK2391">
        <v>0</v>
      </c>
      <c r="AL2391">
        <v>0</v>
      </c>
      <c r="AM2391">
        <v>0</v>
      </c>
      <c r="AN2391">
        <v>0</v>
      </c>
      <c r="AO2391">
        <v>0</v>
      </c>
      <c r="AP2391">
        <v>0</v>
      </c>
      <c r="AQ2391">
        <v>0</v>
      </c>
      <c r="AR2391">
        <v>0</v>
      </c>
      <c r="AS2391">
        <v>0</v>
      </c>
      <c r="AT2391">
        <v>0</v>
      </c>
      <c r="AU2391">
        <v>0</v>
      </c>
      <c r="AV2391">
        <v>0</v>
      </c>
      <c r="AW2391">
        <v>2</v>
      </c>
      <c r="AX2391">
        <v>4</v>
      </c>
      <c r="AY2391">
        <v>0</v>
      </c>
      <c r="AZ2391">
        <v>3</v>
      </c>
      <c r="BA2391">
        <v>4</v>
      </c>
      <c r="BB2391">
        <v>0</v>
      </c>
      <c r="BC2391">
        <v>0</v>
      </c>
      <c r="BD2391">
        <v>0</v>
      </c>
      <c r="BE2391">
        <v>0</v>
      </c>
      <c r="BF2391">
        <v>0</v>
      </c>
      <c r="BG2391">
        <v>0</v>
      </c>
      <c r="BH2391">
        <v>0</v>
      </c>
      <c r="BI2391">
        <v>2</v>
      </c>
      <c r="BJ2391">
        <v>0</v>
      </c>
      <c r="BK2391">
        <v>0</v>
      </c>
      <c r="BL2391">
        <v>0</v>
      </c>
      <c r="BM2391">
        <v>0</v>
      </c>
      <c r="BN2391">
        <v>0</v>
      </c>
      <c r="BO2391">
        <v>3</v>
      </c>
      <c r="BP2391">
        <v>0</v>
      </c>
      <c r="BQ2391">
        <v>0</v>
      </c>
      <c r="BR2391">
        <v>2</v>
      </c>
      <c r="BS2391">
        <v>1</v>
      </c>
      <c r="BT2391">
        <v>13</v>
      </c>
      <c r="BU2391" t="s">
        <v>2375</v>
      </c>
    </row>
    <row r="2392" spans="1:73">
      <c r="A2392" t="s">
        <v>2339</v>
      </c>
      <c r="B2392" t="s">
        <v>2340</v>
      </c>
      <c r="C2392">
        <v>33</v>
      </c>
      <c r="D2392" t="s">
        <v>109</v>
      </c>
      <c r="E2392" t="s">
        <v>2367</v>
      </c>
      <c r="F2392" t="s">
        <v>101</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1</v>
      </c>
      <c r="BT2392">
        <v>2</v>
      </c>
      <c r="BU2392" t="s">
        <v>379</v>
      </c>
    </row>
    <row r="2393" spans="1:73">
      <c r="A2393" t="s">
        <v>2339</v>
      </c>
      <c r="B2393" t="s">
        <v>2340</v>
      </c>
      <c r="C2393">
        <v>34</v>
      </c>
      <c r="D2393" t="s">
        <v>109</v>
      </c>
      <c r="E2393" t="s">
        <v>78</v>
      </c>
      <c r="F2393" t="s">
        <v>77</v>
      </c>
      <c r="G2393">
        <v>0</v>
      </c>
      <c r="H2393">
        <v>4</v>
      </c>
      <c r="I2393">
        <v>0</v>
      </c>
      <c r="J2393">
        <v>0</v>
      </c>
      <c r="K2393">
        <v>0</v>
      </c>
      <c r="L2393">
        <v>10</v>
      </c>
      <c r="M2393">
        <v>0</v>
      </c>
      <c r="N2393">
        <v>7</v>
      </c>
      <c r="O2393">
        <v>0</v>
      </c>
      <c r="P2393">
        <v>0</v>
      </c>
      <c r="Q2393">
        <v>0</v>
      </c>
      <c r="R2393">
        <v>0</v>
      </c>
      <c r="S2393">
        <v>9</v>
      </c>
      <c r="T2393">
        <v>4</v>
      </c>
      <c r="U2393">
        <v>0</v>
      </c>
      <c r="V2393">
        <v>0</v>
      </c>
      <c r="W2393">
        <v>0</v>
      </c>
      <c r="X2393">
        <v>0</v>
      </c>
      <c r="Y2393">
        <v>0</v>
      </c>
      <c r="Z2393">
        <v>0</v>
      </c>
      <c r="AA2393">
        <v>0</v>
      </c>
      <c r="AB2393">
        <v>53</v>
      </c>
      <c r="AC2393">
        <v>0</v>
      </c>
      <c r="AD2393">
        <v>0</v>
      </c>
      <c r="AE2393">
        <v>1</v>
      </c>
      <c r="AF2393">
        <v>0</v>
      </c>
      <c r="AG2393">
        <v>0</v>
      </c>
      <c r="AH2393">
        <v>2</v>
      </c>
      <c r="AI2393">
        <v>9</v>
      </c>
      <c r="AJ2393">
        <v>0</v>
      </c>
      <c r="AK2393">
        <v>0</v>
      </c>
      <c r="AL2393">
        <v>0</v>
      </c>
      <c r="AM2393">
        <v>3</v>
      </c>
      <c r="AN2393">
        <v>0</v>
      </c>
      <c r="AO2393">
        <v>0</v>
      </c>
      <c r="AP2393">
        <v>0</v>
      </c>
      <c r="AQ2393">
        <v>0</v>
      </c>
      <c r="AR2393">
        <v>0</v>
      </c>
      <c r="AS2393">
        <v>0</v>
      </c>
      <c r="AT2393">
        <v>5</v>
      </c>
      <c r="AU2393">
        <v>1</v>
      </c>
      <c r="AV2393">
        <v>1</v>
      </c>
      <c r="AW2393">
        <v>0</v>
      </c>
      <c r="AX2393">
        <v>4</v>
      </c>
      <c r="AY2393">
        <v>15</v>
      </c>
      <c r="AZ2393">
        <v>6</v>
      </c>
      <c r="BA2393">
        <v>8</v>
      </c>
      <c r="BB2393">
        <v>0</v>
      </c>
      <c r="BC2393">
        <v>20</v>
      </c>
      <c r="BD2393">
        <v>0</v>
      </c>
      <c r="BE2393">
        <v>0</v>
      </c>
      <c r="BF2393">
        <v>0</v>
      </c>
      <c r="BG2393">
        <v>0</v>
      </c>
      <c r="BH2393">
        <v>0</v>
      </c>
      <c r="BI2393">
        <v>4</v>
      </c>
      <c r="BJ2393">
        <v>14</v>
      </c>
      <c r="BK2393">
        <v>0</v>
      </c>
      <c r="BL2393">
        <v>0</v>
      </c>
      <c r="BM2393">
        <v>0</v>
      </c>
      <c r="BN2393">
        <v>1</v>
      </c>
      <c r="BO2393">
        <v>7</v>
      </c>
      <c r="BP2393">
        <v>2</v>
      </c>
      <c r="BQ2393">
        <v>0</v>
      </c>
      <c r="BR2393">
        <v>0</v>
      </c>
      <c r="BS2393">
        <v>9</v>
      </c>
      <c r="BT2393">
        <v>101</v>
      </c>
      <c r="BU2393" t="s">
        <v>2376</v>
      </c>
    </row>
    <row r="2394" spans="1:73">
      <c r="A2394" t="s">
        <v>2339</v>
      </c>
      <c r="B2394" t="s">
        <v>2340</v>
      </c>
      <c r="C2394">
        <v>35</v>
      </c>
      <c r="D2394" t="s">
        <v>109</v>
      </c>
      <c r="E2394" t="s">
        <v>2357</v>
      </c>
      <c r="F2394" t="s">
        <v>92</v>
      </c>
      <c r="G2394">
        <v>8</v>
      </c>
      <c r="H2394">
        <v>50</v>
      </c>
      <c r="I2394">
        <v>26</v>
      </c>
      <c r="J2394">
        <v>0</v>
      </c>
      <c r="K2394">
        <v>1</v>
      </c>
      <c r="L2394">
        <v>115</v>
      </c>
      <c r="M2394">
        <v>0</v>
      </c>
      <c r="N2394">
        <v>97</v>
      </c>
      <c r="O2394">
        <v>3</v>
      </c>
      <c r="P2394">
        <v>3</v>
      </c>
      <c r="Q2394">
        <v>4</v>
      </c>
      <c r="R2394">
        <v>10</v>
      </c>
      <c r="S2394">
        <v>134</v>
      </c>
      <c r="T2394">
        <v>36</v>
      </c>
      <c r="U2394">
        <v>0</v>
      </c>
      <c r="V2394">
        <v>26</v>
      </c>
      <c r="W2394">
        <v>17</v>
      </c>
      <c r="X2394">
        <v>0</v>
      </c>
      <c r="Y2394">
        <v>5</v>
      </c>
      <c r="Z2394">
        <v>1</v>
      </c>
      <c r="AA2394">
        <v>0</v>
      </c>
      <c r="AB2394">
        <v>648</v>
      </c>
      <c r="AC2394">
        <v>12</v>
      </c>
      <c r="AD2394">
        <v>0</v>
      </c>
      <c r="AE2394">
        <v>5</v>
      </c>
      <c r="AF2394">
        <v>2</v>
      </c>
      <c r="AG2394">
        <v>2</v>
      </c>
      <c r="AH2394">
        <v>11</v>
      </c>
      <c r="AI2394">
        <v>28</v>
      </c>
      <c r="AJ2394">
        <v>0</v>
      </c>
      <c r="AK2394">
        <v>0</v>
      </c>
      <c r="AL2394">
        <v>12</v>
      </c>
      <c r="AM2394">
        <v>50</v>
      </c>
      <c r="AN2394">
        <v>0</v>
      </c>
      <c r="AO2394">
        <v>2</v>
      </c>
      <c r="AP2394">
        <v>12</v>
      </c>
      <c r="AQ2394">
        <v>15</v>
      </c>
      <c r="AR2394">
        <v>3</v>
      </c>
      <c r="AS2394">
        <v>0</v>
      </c>
      <c r="AT2394">
        <v>8</v>
      </c>
      <c r="AU2394">
        <v>27</v>
      </c>
      <c r="AV2394">
        <v>14</v>
      </c>
      <c r="AW2394">
        <v>19</v>
      </c>
      <c r="AX2394">
        <v>56</v>
      </c>
      <c r="AY2394">
        <v>145</v>
      </c>
      <c r="AZ2394">
        <v>84</v>
      </c>
      <c r="BA2394">
        <v>120</v>
      </c>
      <c r="BB2394">
        <v>25</v>
      </c>
      <c r="BC2394">
        <v>119</v>
      </c>
      <c r="BD2394">
        <v>0</v>
      </c>
      <c r="BE2394">
        <v>1</v>
      </c>
      <c r="BF2394">
        <v>3</v>
      </c>
      <c r="BG2394">
        <v>0</v>
      </c>
      <c r="BH2394">
        <v>10</v>
      </c>
      <c r="BI2394">
        <v>81</v>
      </c>
      <c r="BJ2394">
        <v>71</v>
      </c>
      <c r="BK2394">
        <v>0</v>
      </c>
      <c r="BL2394">
        <v>22</v>
      </c>
      <c r="BM2394">
        <v>6</v>
      </c>
      <c r="BN2394">
        <v>22</v>
      </c>
      <c r="BO2394">
        <v>137</v>
      </c>
      <c r="BP2394">
        <v>4</v>
      </c>
      <c r="BQ2394">
        <v>1</v>
      </c>
      <c r="BR2394">
        <v>22</v>
      </c>
      <c r="BS2394">
        <v>104</v>
      </c>
      <c r="BT2394">
        <v>1108</v>
      </c>
      <c r="BU2394" t="s">
        <v>2377</v>
      </c>
    </row>
    <row r="2395" spans="1:73">
      <c r="A2395" t="s">
        <v>2339</v>
      </c>
      <c r="B2395" t="s">
        <v>2340</v>
      </c>
      <c r="C2395">
        <v>36</v>
      </c>
      <c r="D2395" t="s">
        <v>109</v>
      </c>
      <c r="E2395" t="s">
        <v>78</v>
      </c>
      <c r="F2395" t="s">
        <v>77</v>
      </c>
      <c r="G2395">
        <v>0</v>
      </c>
      <c r="H2395">
        <v>1</v>
      </c>
      <c r="I2395">
        <v>0</v>
      </c>
      <c r="J2395">
        <v>0</v>
      </c>
      <c r="K2395">
        <v>0</v>
      </c>
      <c r="L2395">
        <v>5</v>
      </c>
      <c r="M2395">
        <v>0</v>
      </c>
      <c r="N2395">
        <v>3</v>
      </c>
      <c r="O2395">
        <v>0</v>
      </c>
      <c r="P2395">
        <v>0</v>
      </c>
      <c r="Q2395">
        <v>0</v>
      </c>
      <c r="R2395">
        <v>0</v>
      </c>
      <c r="S2395">
        <v>4</v>
      </c>
      <c r="T2395">
        <v>4</v>
      </c>
      <c r="U2395">
        <v>0</v>
      </c>
      <c r="V2395">
        <v>0</v>
      </c>
      <c r="W2395">
        <v>0</v>
      </c>
      <c r="X2395">
        <v>0</v>
      </c>
      <c r="Y2395">
        <v>0</v>
      </c>
      <c r="Z2395">
        <v>0</v>
      </c>
      <c r="AA2395">
        <v>0</v>
      </c>
      <c r="AB2395">
        <v>20</v>
      </c>
      <c r="AC2395">
        <v>0</v>
      </c>
      <c r="AD2395">
        <v>0</v>
      </c>
      <c r="AE2395">
        <v>1</v>
      </c>
      <c r="AF2395">
        <v>0</v>
      </c>
      <c r="AG2395">
        <v>0</v>
      </c>
      <c r="AH2395">
        <v>0</v>
      </c>
      <c r="AI2395">
        <v>4</v>
      </c>
      <c r="AJ2395">
        <v>0</v>
      </c>
      <c r="AK2395">
        <v>0</v>
      </c>
      <c r="AL2395">
        <v>0</v>
      </c>
      <c r="AM2395">
        <v>2</v>
      </c>
      <c r="AN2395">
        <v>0</v>
      </c>
      <c r="AO2395">
        <v>0</v>
      </c>
      <c r="AP2395">
        <v>0</v>
      </c>
      <c r="AQ2395">
        <v>0</v>
      </c>
      <c r="AR2395">
        <v>0</v>
      </c>
      <c r="AS2395">
        <v>0</v>
      </c>
      <c r="AT2395">
        <v>0</v>
      </c>
      <c r="AU2395">
        <v>0</v>
      </c>
      <c r="AV2395">
        <v>1</v>
      </c>
      <c r="AW2395">
        <v>0</v>
      </c>
      <c r="AX2395">
        <v>2</v>
      </c>
      <c r="AY2395">
        <v>4</v>
      </c>
      <c r="AZ2395">
        <v>3</v>
      </c>
      <c r="BA2395">
        <v>4</v>
      </c>
      <c r="BB2395">
        <v>0</v>
      </c>
      <c r="BC2395">
        <v>9</v>
      </c>
      <c r="BD2395">
        <v>0</v>
      </c>
      <c r="BE2395">
        <v>0</v>
      </c>
      <c r="BF2395">
        <v>0</v>
      </c>
      <c r="BG2395">
        <v>0</v>
      </c>
      <c r="BH2395">
        <v>0</v>
      </c>
      <c r="BI2395">
        <v>3</v>
      </c>
      <c r="BJ2395">
        <v>4</v>
      </c>
      <c r="BK2395">
        <v>0</v>
      </c>
      <c r="BL2395">
        <v>0</v>
      </c>
      <c r="BM2395">
        <v>0</v>
      </c>
      <c r="BN2395">
        <v>0</v>
      </c>
      <c r="BO2395">
        <v>3</v>
      </c>
      <c r="BP2395">
        <v>2</v>
      </c>
      <c r="BQ2395">
        <v>1</v>
      </c>
      <c r="BR2395">
        <v>0</v>
      </c>
      <c r="BS2395">
        <v>4</v>
      </c>
      <c r="BT2395">
        <v>47</v>
      </c>
      <c r="BU2395" t="s">
        <v>2378</v>
      </c>
    </row>
    <row r="2396" spans="1:73">
      <c r="A2396" t="s">
        <v>2339</v>
      </c>
      <c r="B2396" t="s">
        <v>2340</v>
      </c>
      <c r="C2396">
        <v>37</v>
      </c>
      <c r="D2396" t="s">
        <v>109</v>
      </c>
      <c r="E2396" t="s">
        <v>2362</v>
      </c>
      <c r="F2396" t="s">
        <v>101</v>
      </c>
      <c r="G2396">
        <v>1</v>
      </c>
      <c r="H2396">
        <v>29</v>
      </c>
      <c r="I2396">
        <v>25</v>
      </c>
      <c r="J2396">
        <v>3</v>
      </c>
      <c r="K2396">
        <v>0</v>
      </c>
      <c r="L2396">
        <v>61</v>
      </c>
      <c r="M2396">
        <v>0</v>
      </c>
      <c r="N2396">
        <v>130</v>
      </c>
      <c r="O2396">
        <v>7</v>
      </c>
      <c r="P2396">
        <v>3</v>
      </c>
      <c r="Q2396">
        <v>21</v>
      </c>
      <c r="R2396">
        <v>7</v>
      </c>
      <c r="S2396">
        <v>202</v>
      </c>
      <c r="T2396">
        <v>50</v>
      </c>
      <c r="U2396">
        <v>0</v>
      </c>
      <c r="V2396">
        <v>40</v>
      </c>
      <c r="W2396">
        <v>22</v>
      </c>
      <c r="X2396">
        <v>0</v>
      </c>
      <c r="Y2396">
        <v>4</v>
      </c>
      <c r="Z2396">
        <v>2</v>
      </c>
      <c r="AA2396">
        <v>0</v>
      </c>
      <c r="AB2396">
        <v>654</v>
      </c>
      <c r="AC2396">
        <v>29</v>
      </c>
      <c r="AD2396">
        <v>0</v>
      </c>
      <c r="AE2396">
        <v>0</v>
      </c>
      <c r="AF2396">
        <v>0</v>
      </c>
      <c r="AG2396">
        <v>0</v>
      </c>
      <c r="AH2396">
        <v>17</v>
      </c>
      <c r="AI2396">
        <v>49</v>
      </c>
      <c r="AJ2396">
        <v>0</v>
      </c>
      <c r="AK2396">
        <v>0</v>
      </c>
      <c r="AL2396">
        <v>23</v>
      </c>
      <c r="AM2396">
        <v>74</v>
      </c>
      <c r="AN2396">
        <v>0</v>
      </c>
      <c r="AO2396">
        <v>2</v>
      </c>
      <c r="AP2396">
        <v>9</v>
      </c>
      <c r="AQ2396">
        <v>29</v>
      </c>
      <c r="AR2396">
        <v>5</v>
      </c>
      <c r="AS2396">
        <v>0</v>
      </c>
      <c r="AT2396">
        <v>4</v>
      </c>
      <c r="AU2396">
        <v>37</v>
      </c>
      <c r="AV2396">
        <v>11</v>
      </c>
      <c r="AW2396">
        <v>16</v>
      </c>
      <c r="AX2396">
        <v>92</v>
      </c>
      <c r="AY2396">
        <v>135</v>
      </c>
      <c r="AZ2396">
        <v>113</v>
      </c>
      <c r="BA2396">
        <v>170</v>
      </c>
      <c r="BB2396">
        <v>46</v>
      </c>
      <c r="BC2396">
        <v>110</v>
      </c>
      <c r="BD2396">
        <v>0</v>
      </c>
      <c r="BE2396">
        <v>0</v>
      </c>
      <c r="BF2396">
        <v>7</v>
      </c>
      <c r="BG2396">
        <v>0</v>
      </c>
      <c r="BH2396">
        <v>6</v>
      </c>
      <c r="BI2396">
        <v>84</v>
      </c>
      <c r="BJ2396">
        <v>78</v>
      </c>
      <c r="BK2396">
        <v>0</v>
      </c>
      <c r="BL2396">
        <v>35</v>
      </c>
      <c r="BM2396">
        <v>23</v>
      </c>
      <c r="BN2396">
        <v>11</v>
      </c>
      <c r="BO2396">
        <v>203</v>
      </c>
      <c r="BP2396">
        <v>23</v>
      </c>
      <c r="BQ2396">
        <v>3</v>
      </c>
      <c r="BR2396">
        <v>9</v>
      </c>
      <c r="BS2396">
        <v>57</v>
      </c>
      <c r="BT2396">
        <v>1117</v>
      </c>
      <c r="BU2396" t="s">
        <v>2379</v>
      </c>
    </row>
    <row r="2397" spans="1:73">
      <c r="A2397" t="s">
        <v>2339</v>
      </c>
      <c r="B2397" t="s">
        <v>2340</v>
      </c>
      <c r="C2397">
        <v>38</v>
      </c>
      <c r="D2397" t="s">
        <v>109</v>
      </c>
      <c r="E2397" t="s">
        <v>78</v>
      </c>
      <c r="F2397" t="s">
        <v>77</v>
      </c>
      <c r="G2397">
        <v>0</v>
      </c>
      <c r="H2397">
        <v>6</v>
      </c>
      <c r="I2397">
        <v>2</v>
      </c>
      <c r="J2397">
        <v>0</v>
      </c>
      <c r="K2397">
        <v>0</v>
      </c>
      <c r="L2397">
        <v>10</v>
      </c>
      <c r="M2397">
        <v>0</v>
      </c>
      <c r="N2397">
        <v>6</v>
      </c>
      <c r="O2397">
        <v>0</v>
      </c>
      <c r="P2397">
        <v>0</v>
      </c>
      <c r="Q2397">
        <v>3</v>
      </c>
      <c r="R2397">
        <v>1</v>
      </c>
      <c r="S2397">
        <v>14</v>
      </c>
      <c r="T2397">
        <v>6</v>
      </c>
      <c r="U2397">
        <v>0</v>
      </c>
      <c r="V2397">
        <v>0</v>
      </c>
      <c r="W2397">
        <v>0</v>
      </c>
      <c r="X2397">
        <v>0</v>
      </c>
      <c r="Y2397">
        <v>0</v>
      </c>
      <c r="Z2397">
        <v>0</v>
      </c>
      <c r="AA2397">
        <v>0</v>
      </c>
      <c r="AB2397">
        <v>70</v>
      </c>
      <c r="AC2397">
        <v>1</v>
      </c>
      <c r="AD2397">
        <v>0</v>
      </c>
      <c r="AE2397">
        <v>2</v>
      </c>
      <c r="AF2397">
        <v>1</v>
      </c>
      <c r="AG2397">
        <v>0</v>
      </c>
      <c r="AH2397">
        <v>0</v>
      </c>
      <c r="AI2397">
        <v>4</v>
      </c>
      <c r="AJ2397">
        <v>0</v>
      </c>
      <c r="AK2397">
        <v>0</v>
      </c>
      <c r="AL2397">
        <v>0</v>
      </c>
      <c r="AM2397">
        <v>5</v>
      </c>
      <c r="AN2397">
        <v>0</v>
      </c>
      <c r="AO2397">
        <v>0</v>
      </c>
      <c r="AP2397">
        <v>3</v>
      </c>
      <c r="AQ2397">
        <v>0</v>
      </c>
      <c r="AR2397">
        <v>0</v>
      </c>
      <c r="AS2397">
        <v>0</v>
      </c>
      <c r="AT2397">
        <v>2</v>
      </c>
      <c r="AU2397">
        <v>2</v>
      </c>
      <c r="AV2397">
        <v>2</v>
      </c>
      <c r="AW2397">
        <v>2</v>
      </c>
      <c r="AX2397">
        <v>12</v>
      </c>
      <c r="AY2397">
        <v>18</v>
      </c>
      <c r="AZ2397">
        <v>7</v>
      </c>
      <c r="BA2397">
        <v>17</v>
      </c>
      <c r="BB2397">
        <v>2</v>
      </c>
      <c r="BC2397">
        <v>26</v>
      </c>
      <c r="BD2397">
        <v>0</v>
      </c>
      <c r="BE2397">
        <v>0</v>
      </c>
      <c r="BF2397">
        <v>0</v>
      </c>
      <c r="BG2397">
        <v>0</v>
      </c>
      <c r="BH2397">
        <v>0</v>
      </c>
      <c r="BI2397">
        <v>14</v>
      </c>
      <c r="BJ2397">
        <v>13</v>
      </c>
      <c r="BK2397">
        <v>0</v>
      </c>
      <c r="BL2397">
        <v>1</v>
      </c>
      <c r="BM2397">
        <v>0</v>
      </c>
      <c r="BN2397">
        <v>6</v>
      </c>
      <c r="BO2397">
        <v>11</v>
      </c>
      <c r="BP2397">
        <v>5</v>
      </c>
      <c r="BQ2397">
        <v>0</v>
      </c>
      <c r="BR2397">
        <v>5</v>
      </c>
      <c r="BS2397">
        <v>6</v>
      </c>
      <c r="BT2397">
        <v>114</v>
      </c>
      <c r="BU2397" t="s">
        <v>2380</v>
      </c>
    </row>
    <row r="2398" spans="1:73">
      <c r="A2398" t="s">
        <v>2339</v>
      </c>
      <c r="B2398" t="s">
        <v>2340</v>
      </c>
      <c r="C2398">
        <v>39</v>
      </c>
      <c r="D2398" t="s">
        <v>119</v>
      </c>
      <c r="E2398" t="s">
        <v>78</v>
      </c>
      <c r="F2398" t="s">
        <v>77</v>
      </c>
      <c r="G2398">
        <v>0</v>
      </c>
      <c r="H2398">
        <v>11</v>
      </c>
      <c r="I2398">
        <v>1</v>
      </c>
      <c r="J2398">
        <v>0</v>
      </c>
      <c r="K2398">
        <v>1</v>
      </c>
      <c r="L2398">
        <v>25</v>
      </c>
      <c r="M2398">
        <v>0</v>
      </c>
      <c r="N2398">
        <v>28</v>
      </c>
      <c r="O2398">
        <v>0</v>
      </c>
      <c r="P2398">
        <v>0</v>
      </c>
      <c r="Q2398">
        <v>2</v>
      </c>
      <c r="R2398">
        <v>3</v>
      </c>
      <c r="S2398">
        <v>38</v>
      </c>
      <c r="T2398">
        <v>11</v>
      </c>
      <c r="U2398">
        <v>0</v>
      </c>
      <c r="V2398">
        <v>10</v>
      </c>
      <c r="W2398">
        <v>5</v>
      </c>
      <c r="X2398">
        <v>0</v>
      </c>
      <c r="Y2398">
        <v>0</v>
      </c>
      <c r="Z2398">
        <v>0</v>
      </c>
      <c r="AA2398">
        <v>0</v>
      </c>
      <c r="AB2398">
        <v>162</v>
      </c>
      <c r="AC2398">
        <v>3</v>
      </c>
      <c r="AD2398">
        <v>0</v>
      </c>
      <c r="AE2398">
        <v>0</v>
      </c>
      <c r="AF2398">
        <v>0</v>
      </c>
      <c r="AG2398">
        <v>0</v>
      </c>
      <c r="AH2398">
        <v>0</v>
      </c>
      <c r="AI2398">
        <v>14</v>
      </c>
      <c r="AJ2398">
        <v>0</v>
      </c>
      <c r="AK2398">
        <v>0</v>
      </c>
      <c r="AL2398">
        <v>1</v>
      </c>
      <c r="AM2398">
        <v>26</v>
      </c>
      <c r="AN2398">
        <v>0</v>
      </c>
      <c r="AO2398">
        <v>0</v>
      </c>
      <c r="AP2398">
        <v>5</v>
      </c>
      <c r="AQ2398">
        <v>4</v>
      </c>
      <c r="AR2398">
        <v>1</v>
      </c>
      <c r="AS2398">
        <v>0</v>
      </c>
      <c r="AT2398">
        <v>2</v>
      </c>
      <c r="AU2398">
        <v>5</v>
      </c>
      <c r="AV2398">
        <v>0</v>
      </c>
      <c r="AW2398">
        <v>0</v>
      </c>
      <c r="AX2398">
        <v>10</v>
      </c>
      <c r="AY2398">
        <v>40</v>
      </c>
      <c r="AZ2398">
        <v>26</v>
      </c>
      <c r="BA2398">
        <v>39</v>
      </c>
      <c r="BB2398">
        <v>5</v>
      </c>
      <c r="BC2398">
        <v>38</v>
      </c>
      <c r="BD2398">
        <v>2</v>
      </c>
      <c r="BE2398">
        <v>0</v>
      </c>
      <c r="BF2398">
        <v>0</v>
      </c>
      <c r="BG2398">
        <v>0</v>
      </c>
      <c r="BH2398">
        <v>0</v>
      </c>
      <c r="BI2398">
        <v>14</v>
      </c>
      <c r="BJ2398">
        <v>24</v>
      </c>
      <c r="BK2398">
        <v>0</v>
      </c>
      <c r="BL2398">
        <v>1</v>
      </c>
      <c r="BM2398">
        <v>4</v>
      </c>
      <c r="BN2398">
        <v>6</v>
      </c>
      <c r="BO2398">
        <v>39</v>
      </c>
      <c r="BP2398">
        <v>5</v>
      </c>
      <c r="BQ2398">
        <v>0</v>
      </c>
      <c r="BR2398">
        <v>1</v>
      </c>
      <c r="BS2398">
        <v>10</v>
      </c>
      <c r="BT2398">
        <v>280</v>
      </c>
      <c r="BU2398" t="s">
        <v>2381</v>
      </c>
    </row>
    <row r="2399" spans="1:73">
      <c r="A2399" t="s">
        <v>2339</v>
      </c>
      <c r="B2399" t="s">
        <v>2340</v>
      </c>
      <c r="C2399">
        <v>40</v>
      </c>
      <c r="D2399" t="s">
        <v>119</v>
      </c>
      <c r="E2399" t="s">
        <v>2367</v>
      </c>
      <c r="F2399" t="s">
        <v>101</v>
      </c>
      <c r="G2399">
        <v>0</v>
      </c>
      <c r="H2399">
        <v>5</v>
      </c>
      <c r="I2399">
        <v>1</v>
      </c>
      <c r="J2399">
        <v>0</v>
      </c>
      <c r="K2399">
        <v>0</v>
      </c>
      <c r="L2399">
        <v>2</v>
      </c>
      <c r="M2399">
        <v>0</v>
      </c>
      <c r="N2399">
        <v>7</v>
      </c>
      <c r="O2399">
        <v>0</v>
      </c>
      <c r="P2399">
        <v>0</v>
      </c>
      <c r="Q2399">
        <v>0</v>
      </c>
      <c r="R2399">
        <v>1</v>
      </c>
      <c r="S2399">
        <v>7</v>
      </c>
      <c r="T2399">
        <v>4</v>
      </c>
      <c r="U2399">
        <v>0</v>
      </c>
      <c r="V2399">
        <v>3</v>
      </c>
      <c r="W2399">
        <v>3</v>
      </c>
      <c r="X2399">
        <v>0</v>
      </c>
      <c r="Y2399">
        <v>0</v>
      </c>
      <c r="Z2399">
        <v>0</v>
      </c>
      <c r="AA2399">
        <v>0</v>
      </c>
      <c r="AB2399">
        <v>36</v>
      </c>
      <c r="AC2399">
        <v>2</v>
      </c>
      <c r="AD2399">
        <v>0</v>
      </c>
      <c r="AE2399">
        <v>0</v>
      </c>
      <c r="AF2399">
        <v>0</v>
      </c>
      <c r="AG2399">
        <v>0</v>
      </c>
      <c r="AH2399">
        <v>2</v>
      </c>
      <c r="AI2399">
        <v>0</v>
      </c>
      <c r="AJ2399">
        <v>0</v>
      </c>
      <c r="AK2399">
        <v>0</v>
      </c>
      <c r="AL2399">
        <v>0</v>
      </c>
      <c r="AM2399">
        <v>1</v>
      </c>
      <c r="AN2399">
        <v>0</v>
      </c>
      <c r="AO2399">
        <v>0</v>
      </c>
      <c r="AP2399">
        <v>0</v>
      </c>
      <c r="AQ2399">
        <v>0</v>
      </c>
      <c r="AR2399">
        <v>1</v>
      </c>
      <c r="AS2399">
        <v>0</v>
      </c>
      <c r="AT2399">
        <v>0</v>
      </c>
      <c r="AU2399">
        <v>0</v>
      </c>
      <c r="AV2399">
        <v>0</v>
      </c>
      <c r="AW2399">
        <v>0</v>
      </c>
      <c r="AX2399">
        <v>4</v>
      </c>
      <c r="AY2399">
        <v>7</v>
      </c>
      <c r="AZ2399">
        <v>2</v>
      </c>
      <c r="BA2399">
        <v>6</v>
      </c>
      <c r="BB2399">
        <v>2</v>
      </c>
      <c r="BC2399">
        <v>2</v>
      </c>
      <c r="BD2399">
        <v>0</v>
      </c>
      <c r="BE2399">
        <v>1</v>
      </c>
      <c r="BF2399">
        <v>0</v>
      </c>
      <c r="BG2399">
        <v>0</v>
      </c>
      <c r="BH2399">
        <v>0</v>
      </c>
      <c r="BI2399">
        <v>2</v>
      </c>
      <c r="BJ2399">
        <v>2</v>
      </c>
      <c r="BK2399">
        <v>0</v>
      </c>
      <c r="BL2399">
        <v>1</v>
      </c>
      <c r="BM2399">
        <v>2</v>
      </c>
      <c r="BN2399">
        <v>0</v>
      </c>
      <c r="BO2399">
        <v>10</v>
      </c>
      <c r="BP2399">
        <v>0</v>
      </c>
      <c r="BQ2399">
        <v>2</v>
      </c>
      <c r="BR2399">
        <v>0</v>
      </c>
      <c r="BS2399">
        <v>6</v>
      </c>
      <c r="BT2399">
        <v>55</v>
      </c>
      <c r="BU2399" t="s">
        <v>2382</v>
      </c>
    </row>
    <row r="2400" spans="1:73">
      <c r="A2400" t="s">
        <v>2339</v>
      </c>
      <c r="B2400" t="s">
        <v>2340</v>
      </c>
      <c r="C2400">
        <v>41</v>
      </c>
      <c r="D2400" t="s">
        <v>119</v>
      </c>
      <c r="E2400" t="s">
        <v>2362</v>
      </c>
      <c r="F2400" t="s">
        <v>101</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0</v>
      </c>
      <c r="BR2400">
        <v>0</v>
      </c>
      <c r="BS2400">
        <v>1</v>
      </c>
      <c r="BT2400">
        <v>2</v>
      </c>
      <c r="BU2400" t="s">
        <v>2383</v>
      </c>
    </row>
    <row r="2401" spans="1:73">
      <c r="A2401" t="s">
        <v>2339</v>
      </c>
      <c r="B2401" t="s">
        <v>2340</v>
      </c>
      <c r="C2401">
        <v>42</v>
      </c>
      <c r="D2401" t="s">
        <v>119</v>
      </c>
      <c r="E2401" t="s">
        <v>2367</v>
      </c>
      <c r="F2401" t="s">
        <v>101</v>
      </c>
      <c r="G2401">
        <v>0</v>
      </c>
      <c r="H2401">
        <v>5</v>
      </c>
      <c r="I2401">
        <v>0</v>
      </c>
      <c r="J2401">
        <v>0</v>
      </c>
      <c r="K2401">
        <v>0</v>
      </c>
      <c r="L2401">
        <v>1</v>
      </c>
      <c r="M2401">
        <v>0</v>
      </c>
      <c r="N2401">
        <v>3</v>
      </c>
      <c r="O2401">
        <v>0</v>
      </c>
      <c r="P2401">
        <v>0</v>
      </c>
      <c r="Q2401">
        <v>0</v>
      </c>
      <c r="R2401">
        <v>0</v>
      </c>
      <c r="S2401">
        <v>10</v>
      </c>
      <c r="T2401">
        <v>4</v>
      </c>
      <c r="U2401">
        <v>0</v>
      </c>
      <c r="V2401">
        <v>0</v>
      </c>
      <c r="W2401">
        <v>5</v>
      </c>
      <c r="X2401">
        <v>0</v>
      </c>
      <c r="Y2401">
        <v>0</v>
      </c>
      <c r="Z2401">
        <v>0</v>
      </c>
      <c r="AA2401">
        <v>0</v>
      </c>
      <c r="AB2401">
        <v>24</v>
      </c>
      <c r="AC2401">
        <v>0</v>
      </c>
      <c r="AD2401">
        <v>0</v>
      </c>
      <c r="AE2401">
        <v>0</v>
      </c>
      <c r="AF2401">
        <v>0</v>
      </c>
      <c r="AG2401">
        <v>0</v>
      </c>
      <c r="AH2401">
        <v>2</v>
      </c>
      <c r="AI2401">
        <v>2</v>
      </c>
      <c r="AJ2401">
        <v>0</v>
      </c>
      <c r="AK2401">
        <v>0</v>
      </c>
      <c r="AL2401">
        <v>2</v>
      </c>
      <c r="AM2401">
        <v>0</v>
      </c>
      <c r="AN2401">
        <v>0</v>
      </c>
      <c r="AO2401">
        <v>0</v>
      </c>
      <c r="AP2401">
        <v>0</v>
      </c>
      <c r="AQ2401">
        <v>1</v>
      </c>
      <c r="AR2401">
        <v>0</v>
      </c>
      <c r="AS2401">
        <v>0</v>
      </c>
      <c r="AT2401">
        <v>0</v>
      </c>
      <c r="AU2401">
        <v>0</v>
      </c>
      <c r="AV2401">
        <v>0</v>
      </c>
      <c r="AW2401">
        <v>0</v>
      </c>
      <c r="AX2401">
        <v>7</v>
      </c>
      <c r="AY2401">
        <v>3</v>
      </c>
      <c r="AZ2401">
        <v>6</v>
      </c>
      <c r="BA2401">
        <v>7</v>
      </c>
      <c r="BB2401">
        <v>0</v>
      </c>
      <c r="BC2401">
        <v>0</v>
      </c>
      <c r="BD2401">
        <v>1</v>
      </c>
      <c r="BE2401">
        <v>0</v>
      </c>
      <c r="BF2401">
        <v>0</v>
      </c>
      <c r="BG2401">
        <v>0</v>
      </c>
      <c r="BH2401">
        <v>0</v>
      </c>
      <c r="BI2401">
        <v>5</v>
      </c>
      <c r="BJ2401">
        <v>0</v>
      </c>
      <c r="BK2401">
        <v>0</v>
      </c>
      <c r="BL2401">
        <v>1</v>
      </c>
      <c r="BM2401">
        <v>0</v>
      </c>
      <c r="BN2401">
        <v>0</v>
      </c>
      <c r="BO2401">
        <v>8</v>
      </c>
      <c r="BP2401">
        <v>4</v>
      </c>
      <c r="BQ2401">
        <v>0</v>
      </c>
      <c r="BR2401">
        <v>0</v>
      </c>
      <c r="BS2401">
        <v>3</v>
      </c>
      <c r="BT2401">
        <v>38</v>
      </c>
      <c r="BU2401" t="s">
        <v>2384</v>
      </c>
    </row>
    <row r="2402" spans="1:73">
      <c r="A2402" t="s">
        <v>2339</v>
      </c>
      <c r="B2402" t="s">
        <v>2340</v>
      </c>
      <c r="C2402">
        <v>43</v>
      </c>
      <c r="D2402" t="s">
        <v>119</v>
      </c>
      <c r="E2402" t="s">
        <v>78</v>
      </c>
      <c r="F2402" t="s">
        <v>77</v>
      </c>
      <c r="G2402">
        <v>0</v>
      </c>
      <c r="H2402">
        <v>3</v>
      </c>
      <c r="I2402">
        <v>0</v>
      </c>
      <c r="J2402">
        <v>0</v>
      </c>
      <c r="K2402">
        <v>0</v>
      </c>
      <c r="L2402">
        <v>2</v>
      </c>
      <c r="M2402">
        <v>0</v>
      </c>
      <c r="N2402">
        <v>5</v>
      </c>
      <c r="O2402">
        <v>0</v>
      </c>
      <c r="P2402">
        <v>0</v>
      </c>
      <c r="Q2402">
        <v>0</v>
      </c>
      <c r="R2402">
        <v>1</v>
      </c>
      <c r="S2402">
        <v>6</v>
      </c>
      <c r="T2402">
        <v>0</v>
      </c>
      <c r="U2402">
        <v>0</v>
      </c>
      <c r="V2402">
        <v>1</v>
      </c>
      <c r="W2402">
        <v>0</v>
      </c>
      <c r="X2402">
        <v>0</v>
      </c>
      <c r="Y2402">
        <v>1</v>
      </c>
      <c r="Z2402">
        <v>0</v>
      </c>
      <c r="AA2402">
        <v>0</v>
      </c>
      <c r="AB2402">
        <v>18</v>
      </c>
      <c r="AC2402">
        <v>1</v>
      </c>
      <c r="AD2402">
        <v>0</v>
      </c>
      <c r="AE2402">
        <v>0</v>
      </c>
      <c r="AF2402">
        <v>0</v>
      </c>
      <c r="AG2402">
        <v>0</v>
      </c>
      <c r="AH2402">
        <v>1</v>
      </c>
      <c r="AI2402">
        <v>0</v>
      </c>
      <c r="AJ2402">
        <v>0</v>
      </c>
      <c r="AK2402">
        <v>0</v>
      </c>
      <c r="AL2402">
        <v>3</v>
      </c>
      <c r="AM2402">
        <v>4</v>
      </c>
      <c r="AN2402">
        <v>0</v>
      </c>
      <c r="AO2402">
        <v>0</v>
      </c>
      <c r="AP2402">
        <v>0</v>
      </c>
      <c r="AQ2402">
        <v>0</v>
      </c>
      <c r="AR2402">
        <v>0</v>
      </c>
      <c r="AS2402">
        <v>0</v>
      </c>
      <c r="AT2402">
        <v>0</v>
      </c>
      <c r="AU2402">
        <v>0</v>
      </c>
      <c r="AV2402">
        <v>1</v>
      </c>
      <c r="AW2402">
        <v>0</v>
      </c>
      <c r="AX2402">
        <v>2</v>
      </c>
      <c r="AY2402">
        <v>2</v>
      </c>
      <c r="AZ2402">
        <v>5</v>
      </c>
      <c r="BA2402">
        <v>6</v>
      </c>
      <c r="BB2402">
        <v>0</v>
      </c>
      <c r="BC2402">
        <v>1</v>
      </c>
      <c r="BD2402">
        <v>0</v>
      </c>
      <c r="BE2402">
        <v>0</v>
      </c>
      <c r="BF2402">
        <v>0</v>
      </c>
      <c r="BG2402">
        <v>0</v>
      </c>
      <c r="BH2402">
        <v>0</v>
      </c>
      <c r="BI2402">
        <v>2</v>
      </c>
      <c r="BJ2402">
        <v>1</v>
      </c>
      <c r="BK2402">
        <v>0</v>
      </c>
      <c r="BL2402">
        <v>0</v>
      </c>
      <c r="BM2402">
        <v>0</v>
      </c>
      <c r="BN2402">
        <v>0</v>
      </c>
      <c r="BO2402">
        <v>7</v>
      </c>
      <c r="BP2402">
        <v>0</v>
      </c>
      <c r="BQ2402">
        <v>0</v>
      </c>
      <c r="BR2402">
        <v>1</v>
      </c>
      <c r="BS2402">
        <v>1</v>
      </c>
      <c r="BT2402">
        <v>26</v>
      </c>
      <c r="BU2402" t="s">
        <v>2385</v>
      </c>
    </row>
    <row r="2403" spans="1:73">
      <c r="A2403" t="s">
        <v>2339</v>
      </c>
      <c r="B2403" t="s">
        <v>2340</v>
      </c>
      <c r="C2403">
        <v>44</v>
      </c>
      <c r="D2403" t="s">
        <v>119</v>
      </c>
      <c r="E2403" t="s">
        <v>2367</v>
      </c>
      <c r="F2403" t="s">
        <v>101</v>
      </c>
      <c r="G2403">
        <v>0</v>
      </c>
      <c r="H2403">
        <v>1</v>
      </c>
      <c r="I2403">
        <v>0</v>
      </c>
      <c r="J2403">
        <v>0</v>
      </c>
      <c r="K2403">
        <v>0</v>
      </c>
      <c r="L2403">
        <v>4</v>
      </c>
      <c r="M2403">
        <v>0</v>
      </c>
      <c r="N2403">
        <v>3</v>
      </c>
      <c r="O2403">
        <v>2</v>
      </c>
      <c r="P2403">
        <v>0</v>
      </c>
      <c r="Q2403">
        <v>0</v>
      </c>
      <c r="R2403">
        <v>0</v>
      </c>
      <c r="S2403">
        <v>7</v>
      </c>
      <c r="T2403">
        <v>3</v>
      </c>
      <c r="U2403">
        <v>0</v>
      </c>
      <c r="V2403">
        <v>0</v>
      </c>
      <c r="W2403">
        <v>1</v>
      </c>
      <c r="X2403">
        <v>0</v>
      </c>
      <c r="Y2403">
        <v>0</v>
      </c>
      <c r="Z2403">
        <v>0</v>
      </c>
      <c r="AA2403">
        <v>0</v>
      </c>
      <c r="AB2403">
        <v>24</v>
      </c>
      <c r="AC2403">
        <v>0</v>
      </c>
      <c r="AD2403">
        <v>2</v>
      </c>
      <c r="AE2403">
        <v>0</v>
      </c>
      <c r="AF2403">
        <v>0</v>
      </c>
      <c r="AG2403">
        <v>0</v>
      </c>
      <c r="AH2403">
        <v>0</v>
      </c>
      <c r="AI2403">
        <v>4</v>
      </c>
      <c r="AJ2403">
        <v>0</v>
      </c>
      <c r="AK2403">
        <v>0</v>
      </c>
      <c r="AL2403">
        <v>0</v>
      </c>
      <c r="AM2403">
        <v>3</v>
      </c>
      <c r="AN2403">
        <v>0</v>
      </c>
      <c r="AO2403">
        <v>0</v>
      </c>
      <c r="AP2403">
        <v>0</v>
      </c>
      <c r="AQ2403">
        <v>1</v>
      </c>
      <c r="AR2403">
        <v>0</v>
      </c>
      <c r="AS2403">
        <v>0</v>
      </c>
      <c r="AT2403">
        <v>0</v>
      </c>
      <c r="AU2403">
        <v>0</v>
      </c>
      <c r="AV2403">
        <v>0</v>
      </c>
      <c r="AW2403">
        <v>0</v>
      </c>
      <c r="AX2403">
        <v>0</v>
      </c>
      <c r="AY2403">
        <v>9</v>
      </c>
      <c r="AZ2403">
        <v>3</v>
      </c>
      <c r="BA2403">
        <v>3</v>
      </c>
      <c r="BB2403">
        <v>1</v>
      </c>
      <c r="BC2403">
        <v>5</v>
      </c>
      <c r="BD2403">
        <v>0</v>
      </c>
      <c r="BE2403">
        <v>0</v>
      </c>
      <c r="BF2403">
        <v>0</v>
      </c>
      <c r="BG2403">
        <v>0</v>
      </c>
      <c r="BH2403">
        <v>0</v>
      </c>
      <c r="BI2403">
        <v>0</v>
      </c>
      <c r="BJ2403">
        <v>2</v>
      </c>
      <c r="BK2403">
        <v>0</v>
      </c>
      <c r="BL2403">
        <v>0</v>
      </c>
      <c r="BM2403">
        <v>0</v>
      </c>
      <c r="BN2403">
        <v>2</v>
      </c>
      <c r="BO2403">
        <v>4</v>
      </c>
      <c r="BP2403">
        <v>0</v>
      </c>
      <c r="BQ2403">
        <v>0</v>
      </c>
      <c r="BR2403">
        <v>0</v>
      </c>
      <c r="BS2403">
        <v>2</v>
      </c>
      <c r="BT2403">
        <v>49</v>
      </c>
      <c r="BU2403" t="s">
        <v>2386</v>
      </c>
    </row>
    <row r="2404" spans="1:73">
      <c r="A2404" t="s">
        <v>2339</v>
      </c>
      <c r="B2404" t="s">
        <v>2340</v>
      </c>
      <c r="C2404">
        <v>45</v>
      </c>
      <c r="D2404" t="s">
        <v>119</v>
      </c>
      <c r="E2404" t="s">
        <v>78</v>
      </c>
      <c r="F2404" t="s">
        <v>77</v>
      </c>
      <c r="G2404">
        <v>0</v>
      </c>
      <c r="H2404">
        <v>3</v>
      </c>
      <c r="I2404">
        <v>0</v>
      </c>
      <c r="J2404">
        <v>0</v>
      </c>
      <c r="K2404">
        <v>0</v>
      </c>
      <c r="L2404">
        <v>3</v>
      </c>
      <c r="M2404">
        <v>0</v>
      </c>
      <c r="N2404">
        <v>11</v>
      </c>
      <c r="O2404">
        <v>0</v>
      </c>
      <c r="P2404">
        <v>0</v>
      </c>
      <c r="Q2404">
        <v>0</v>
      </c>
      <c r="R2404">
        <v>0</v>
      </c>
      <c r="S2404">
        <v>15</v>
      </c>
      <c r="T2404">
        <v>1</v>
      </c>
      <c r="U2404">
        <v>0</v>
      </c>
      <c r="V2404">
        <v>3</v>
      </c>
      <c r="W2404">
        <v>3</v>
      </c>
      <c r="X2404">
        <v>0</v>
      </c>
      <c r="Y2404">
        <v>0</v>
      </c>
      <c r="Z2404">
        <v>0</v>
      </c>
      <c r="AA2404">
        <v>0</v>
      </c>
      <c r="AB2404">
        <v>41</v>
      </c>
      <c r="AC2404">
        <v>2</v>
      </c>
      <c r="AD2404">
        <v>0</v>
      </c>
      <c r="AE2404">
        <v>0</v>
      </c>
      <c r="AF2404">
        <v>0</v>
      </c>
      <c r="AG2404">
        <v>0</v>
      </c>
      <c r="AH2404">
        <v>5</v>
      </c>
      <c r="AI2404">
        <v>0</v>
      </c>
      <c r="AJ2404">
        <v>0</v>
      </c>
      <c r="AK2404">
        <v>0</v>
      </c>
      <c r="AL2404">
        <v>5</v>
      </c>
      <c r="AM2404">
        <v>4</v>
      </c>
      <c r="AN2404">
        <v>0</v>
      </c>
      <c r="AO2404">
        <v>0</v>
      </c>
      <c r="AP2404">
        <v>2</v>
      </c>
      <c r="AQ2404">
        <v>3</v>
      </c>
      <c r="AR2404">
        <v>0</v>
      </c>
      <c r="AS2404">
        <v>0</v>
      </c>
      <c r="AT2404">
        <v>0</v>
      </c>
      <c r="AU2404">
        <v>1</v>
      </c>
      <c r="AV2404">
        <v>0</v>
      </c>
      <c r="AW2404">
        <v>0</v>
      </c>
      <c r="AX2404">
        <v>11</v>
      </c>
      <c r="AY2404">
        <v>7</v>
      </c>
      <c r="AZ2404">
        <v>11</v>
      </c>
      <c r="BA2404">
        <v>15</v>
      </c>
      <c r="BB2404">
        <v>0</v>
      </c>
      <c r="BC2404">
        <v>10</v>
      </c>
      <c r="BD2404">
        <v>0</v>
      </c>
      <c r="BE2404">
        <v>0</v>
      </c>
      <c r="BF2404">
        <v>0</v>
      </c>
      <c r="BG2404">
        <v>0</v>
      </c>
      <c r="BH2404">
        <v>0</v>
      </c>
      <c r="BI2404">
        <v>6</v>
      </c>
      <c r="BJ2404">
        <v>4</v>
      </c>
      <c r="BK2404">
        <v>0</v>
      </c>
      <c r="BL2404">
        <v>3</v>
      </c>
      <c r="BM2404">
        <v>0</v>
      </c>
      <c r="BN2404">
        <v>0</v>
      </c>
      <c r="BO2404">
        <v>16</v>
      </c>
      <c r="BP2404">
        <v>0</v>
      </c>
      <c r="BQ2404">
        <v>0</v>
      </c>
      <c r="BR2404">
        <v>4</v>
      </c>
      <c r="BS2404">
        <v>6</v>
      </c>
      <c r="BT2404">
        <v>62</v>
      </c>
      <c r="BU2404" t="s">
        <v>2387</v>
      </c>
    </row>
    <row r="2405" spans="1:73">
      <c r="A2405" t="s">
        <v>2339</v>
      </c>
      <c r="B2405" t="s">
        <v>2340</v>
      </c>
      <c r="C2405">
        <v>46</v>
      </c>
      <c r="D2405" t="s">
        <v>119</v>
      </c>
      <c r="E2405" t="s">
        <v>2367</v>
      </c>
      <c r="F2405" t="s">
        <v>101</v>
      </c>
      <c r="G2405">
        <v>0</v>
      </c>
      <c r="H2405">
        <v>0</v>
      </c>
      <c r="I2405">
        <v>0</v>
      </c>
      <c r="J2405">
        <v>0</v>
      </c>
      <c r="K2405">
        <v>0</v>
      </c>
      <c r="L2405">
        <v>1</v>
      </c>
      <c r="M2405">
        <v>0</v>
      </c>
      <c r="N2405">
        <v>4</v>
      </c>
      <c r="O2405">
        <v>0</v>
      </c>
      <c r="P2405">
        <v>0</v>
      </c>
      <c r="Q2405">
        <v>0</v>
      </c>
      <c r="R2405">
        <v>0</v>
      </c>
      <c r="S2405">
        <v>6</v>
      </c>
      <c r="T2405">
        <v>1</v>
      </c>
      <c r="U2405">
        <v>0</v>
      </c>
      <c r="V2405">
        <v>2</v>
      </c>
      <c r="W2405">
        <v>1</v>
      </c>
      <c r="X2405">
        <v>0</v>
      </c>
      <c r="Y2405">
        <v>0</v>
      </c>
      <c r="Z2405">
        <v>0</v>
      </c>
      <c r="AA2405">
        <v>0</v>
      </c>
      <c r="AB2405">
        <v>10</v>
      </c>
      <c r="AC2405">
        <v>1</v>
      </c>
      <c r="AD2405">
        <v>0</v>
      </c>
      <c r="AE2405">
        <v>0</v>
      </c>
      <c r="AF2405">
        <v>0</v>
      </c>
      <c r="AG2405">
        <v>0</v>
      </c>
      <c r="AH2405">
        <v>0</v>
      </c>
      <c r="AI2405">
        <v>2</v>
      </c>
      <c r="AJ2405">
        <v>0</v>
      </c>
      <c r="AK2405">
        <v>0</v>
      </c>
      <c r="AL2405">
        <v>0</v>
      </c>
      <c r="AM2405">
        <v>0</v>
      </c>
      <c r="AN2405">
        <v>0</v>
      </c>
      <c r="AO2405">
        <v>0</v>
      </c>
      <c r="AP2405">
        <v>0</v>
      </c>
      <c r="AQ2405">
        <v>1</v>
      </c>
      <c r="AR2405">
        <v>0</v>
      </c>
      <c r="AS2405">
        <v>0</v>
      </c>
      <c r="AT2405">
        <v>0</v>
      </c>
      <c r="AU2405">
        <v>0</v>
      </c>
      <c r="AV2405">
        <v>0</v>
      </c>
      <c r="AW2405">
        <v>0</v>
      </c>
      <c r="AX2405">
        <v>0</v>
      </c>
      <c r="AY2405">
        <v>3</v>
      </c>
      <c r="AZ2405">
        <v>2</v>
      </c>
      <c r="BA2405">
        <v>0</v>
      </c>
      <c r="BB2405">
        <v>0</v>
      </c>
      <c r="BC2405">
        <v>3</v>
      </c>
      <c r="BD2405">
        <v>0</v>
      </c>
      <c r="BE2405">
        <v>0</v>
      </c>
      <c r="BF2405">
        <v>0</v>
      </c>
      <c r="BG2405">
        <v>0</v>
      </c>
      <c r="BH2405">
        <v>0</v>
      </c>
      <c r="BI2405">
        <v>0</v>
      </c>
      <c r="BJ2405">
        <v>2</v>
      </c>
      <c r="BK2405">
        <v>0</v>
      </c>
      <c r="BL2405">
        <v>0</v>
      </c>
      <c r="BM2405">
        <v>0</v>
      </c>
      <c r="BN2405">
        <v>0</v>
      </c>
      <c r="BO2405">
        <v>5</v>
      </c>
      <c r="BP2405">
        <v>0</v>
      </c>
      <c r="BQ2405">
        <v>0</v>
      </c>
      <c r="BR2405">
        <v>0</v>
      </c>
      <c r="BS2405">
        <v>1</v>
      </c>
      <c r="BT2405">
        <v>17</v>
      </c>
      <c r="BU2405" t="s">
        <v>2388</v>
      </c>
    </row>
    <row r="2406" spans="1:73">
      <c r="A2406" t="s">
        <v>2339</v>
      </c>
      <c r="B2406" t="s">
        <v>2340</v>
      </c>
      <c r="C2406">
        <v>47</v>
      </c>
      <c r="D2406" t="s">
        <v>119</v>
      </c>
      <c r="E2406" t="s">
        <v>78</v>
      </c>
      <c r="F2406" t="s">
        <v>77</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1</v>
      </c>
      <c r="BT2406">
        <v>1</v>
      </c>
      <c r="BU2406" t="s">
        <v>206</v>
      </c>
    </row>
    <row r="2407" spans="1:73">
      <c r="A2407" t="s">
        <v>2339</v>
      </c>
      <c r="B2407" t="s">
        <v>2340</v>
      </c>
      <c r="C2407">
        <v>48</v>
      </c>
      <c r="D2407" t="s">
        <v>119</v>
      </c>
      <c r="E2407" t="s">
        <v>2367</v>
      </c>
      <c r="F2407" t="s">
        <v>101</v>
      </c>
      <c r="G2407">
        <v>0</v>
      </c>
      <c r="H2407">
        <v>0</v>
      </c>
      <c r="I2407">
        <v>0</v>
      </c>
      <c r="J2407">
        <v>0</v>
      </c>
      <c r="K2407">
        <v>0</v>
      </c>
      <c r="L2407">
        <v>2</v>
      </c>
      <c r="M2407">
        <v>0</v>
      </c>
      <c r="N2407">
        <v>3</v>
      </c>
      <c r="O2407">
        <v>0</v>
      </c>
      <c r="P2407">
        <v>0</v>
      </c>
      <c r="Q2407">
        <v>0</v>
      </c>
      <c r="R2407">
        <v>0</v>
      </c>
      <c r="S2407">
        <v>0</v>
      </c>
      <c r="T2407">
        <v>0</v>
      </c>
      <c r="U2407">
        <v>0</v>
      </c>
      <c r="V2407">
        <v>0</v>
      </c>
      <c r="W2407">
        <v>0</v>
      </c>
      <c r="X2407">
        <v>0</v>
      </c>
      <c r="Y2407">
        <v>0</v>
      </c>
      <c r="Z2407">
        <v>0</v>
      </c>
      <c r="AA2407">
        <v>0</v>
      </c>
      <c r="AB2407">
        <v>10</v>
      </c>
      <c r="AC2407">
        <v>0</v>
      </c>
      <c r="AD2407">
        <v>0</v>
      </c>
      <c r="AE2407">
        <v>0</v>
      </c>
      <c r="AF2407">
        <v>0</v>
      </c>
      <c r="AG2407">
        <v>0</v>
      </c>
      <c r="AH2407">
        <v>0</v>
      </c>
      <c r="AI2407">
        <v>0</v>
      </c>
      <c r="AJ2407">
        <v>0</v>
      </c>
      <c r="AK2407">
        <v>0</v>
      </c>
      <c r="AL2407">
        <v>0</v>
      </c>
      <c r="AM2407">
        <v>2</v>
      </c>
      <c r="AN2407">
        <v>0</v>
      </c>
      <c r="AO2407">
        <v>0</v>
      </c>
      <c r="AP2407">
        <v>0</v>
      </c>
      <c r="AQ2407">
        <v>0</v>
      </c>
      <c r="AR2407">
        <v>0</v>
      </c>
      <c r="AS2407">
        <v>0</v>
      </c>
      <c r="AT2407">
        <v>0</v>
      </c>
      <c r="AU2407">
        <v>0</v>
      </c>
      <c r="AV2407">
        <v>0</v>
      </c>
      <c r="AW2407">
        <v>0</v>
      </c>
      <c r="AX2407">
        <v>0</v>
      </c>
      <c r="AY2407">
        <v>2</v>
      </c>
      <c r="AZ2407">
        <v>8</v>
      </c>
      <c r="BA2407">
        <v>2</v>
      </c>
      <c r="BB2407">
        <v>1</v>
      </c>
      <c r="BC2407">
        <v>3</v>
      </c>
      <c r="BD2407">
        <v>0</v>
      </c>
      <c r="BE2407">
        <v>0</v>
      </c>
      <c r="BF2407">
        <v>0</v>
      </c>
      <c r="BG2407">
        <v>0</v>
      </c>
      <c r="BH2407">
        <v>0</v>
      </c>
      <c r="BI2407">
        <v>6</v>
      </c>
      <c r="BJ2407">
        <v>2</v>
      </c>
      <c r="BK2407">
        <v>0</v>
      </c>
      <c r="BL2407">
        <v>0</v>
      </c>
      <c r="BM2407">
        <v>0</v>
      </c>
      <c r="BN2407">
        <v>0</v>
      </c>
      <c r="BO2407">
        <v>9</v>
      </c>
      <c r="BP2407">
        <v>0</v>
      </c>
      <c r="BQ2407">
        <v>0</v>
      </c>
      <c r="BR2407">
        <v>0</v>
      </c>
      <c r="BS2407">
        <v>2</v>
      </c>
      <c r="BT2407">
        <v>34</v>
      </c>
      <c r="BU2407" t="s">
        <v>2389</v>
      </c>
    </row>
    <row r="2408" spans="1:73">
      <c r="A2408" t="s">
        <v>2339</v>
      </c>
      <c r="B2408" t="s">
        <v>2340</v>
      </c>
      <c r="C2408">
        <v>49</v>
      </c>
      <c r="D2408" t="s">
        <v>119</v>
      </c>
      <c r="E2408" t="s">
        <v>78</v>
      </c>
      <c r="F2408" t="s">
        <v>77</v>
      </c>
      <c r="G2408">
        <v>0</v>
      </c>
      <c r="H2408">
        <v>0</v>
      </c>
      <c r="I2408">
        <v>0</v>
      </c>
      <c r="J2408">
        <v>0</v>
      </c>
      <c r="K2408">
        <v>0</v>
      </c>
      <c r="L2408">
        <v>1</v>
      </c>
      <c r="M2408">
        <v>0</v>
      </c>
      <c r="N2408">
        <v>0</v>
      </c>
      <c r="O2408">
        <v>0</v>
      </c>
      <c r="P2408">
        <v>0</v>
      </c>
      <c r="Q2408">
        <v>0</v>
      </c>
      <c r="R2408">
        <v>0</v>
      </c>
      <c r="S2408">
        <v>0</v>
      </c>
      <c r="T2408">
        <v>0</v>
      </c>
      <c r="U2408">
        <v>0</v>
      </c>
      <c r="V2408">
        <v>0</v>
      </c>
      <c r="W2408">
        <v>0</v>
      </c>
      <c r="X2408">
        <v>0</v>
      </c>
      <c r="Y2408">
        <v>0</v>
      </c>
      <c r="Z2408">
        <v>0</v>
      </c>
      <c r="AA2408">
        <v>0</v>
      </c>
      <c r="AB2408">
        <v>5</v>
      </c>
      <c r="AC2408">
        <v>0</v>
      </c>
      <c r="AD2408">
        <v>0</v>
      </c>
      <c r="AE2408">
        <v>0</v>
      </c>
      <c r="AF2408">
        <v>0</v>
      </c>
      <c r="AG2408">
        <v>0</v>
      </c>
      <c r="AH2408">
        <v>0</v>
      </c>
      <c r="AI2408">
        <v>0</v>
      </c>
      <c r="AJ2408">
        <v>0</v>
      </c>
      <c r="AK2408">
        <v>0</v>
      </c>
      <c r="AL2408">
        <v>0</v>
      </c>
      <c r="AM2408">
        <v>1</v>
      </c>
      <c r="AN2408">
        <v>0</v>
      </c>
      <c r="AO2408">
        <v>0</v>
      </c>
      <c r="AP2408">
        <v>1</v>
      </c>
      <c r="AQ2408">
        <v>0</v>
      </c>
      <c r="AR2408">
        <v>0</v>
      </c>
      <c r="AS2408">
        <v>0</v>
      </c>
      <c r="AT2408">
        <v>0</v>
      </c>
      <c r="AU2408">
        <v>0</v>
      </c>
      <c r="AV2408">
        <v>0</v>
      </c>
      <c r="AW2408">
        <v>0</v>
      </c>
      <c r="AX2408">
        <v>0</v>
      </c>
      <c r="AY2408">
        <v>1</v>
      </c>
      <c r="AZ2408">
        <v>2</v>
      </c>
      <c r="BA2408">
        <v>2</v>
      </c>
      <c r="BB2408">
        <v>0</v>
      </c>
      <c r="BC2408">
        <v>2</v>
      </c>
      <c r="BD2408">
        <v>0</v>
      </c>
      <c r="BE2408">
        <v>0</v>
      </c>
      <c r="BF2408">
        <v>0</v>
      </c>
      <c r="BG2408">
        <v>0</v>
      </c>
      <c r="BH2408">
        <v>0</v>
      </c>
      <c r="BI2408">
        <v>0</v>
      </c>
      <c r="BJ2408">
        <v>0</v>
      </c>
      <c r="BK2408">
        <v>0</v>
      </c>
      <c r="BL2408">
        <v>0</v>
      </c>
      <c r="BM2408">
        <v>0</v>
      </c>
      <c r="BN2408">
        <v>0</v>
      </c>
      <c r="BO2408">
        <v>2</v>
      </c>
      <c r="BP2408">
        <v>0</v>
      </c>
      <c r="BQ2408">
        <v>0</v>
      </c>
      <c r="BR2408">
        <v>0</v>
      </c>
      <c r="BS2408">
        <v>1</v>
      </c>
      <c r="BT2408">
        <v>8</v>
      </c>
      <c r="BU2408" t="s">
        <v>2390</v>
      </c>
    </row>
    <row r="2409" spans="1:73">
      <c r="A2409" t="s">
        <v>2339</v>
      </c>
      <c r="B2409" t="s">
        <v>2340</v>
      </c>
      <c r="C2409">
        <v>50</v>
      </c>
      <c r="D2409" t="s">
        <v>119</v>
      </c>
      <c r="E2409" t="s">
        <v>2357</v>
      </c>
      <c r="F2409" t="s">
        <v>92</v>
      </c>
      <c r="G2409">
        <v>0</v>
      </c>
      <c r="H2409">
        <v>1</v>
      </c>
      <c r="I2409">
        <v>1</v>
      </c>
      <c r="J2409">
        <v>0</v>
      </c>
      <c r="K2409">
        <v>0</v>
      </c>
      <c r="L2409">
        <v>8</v>
      </c>
      <c r="M2409">
        <v>0</v>
      </c>
      <c r="N2409">
        <v>11</v>
      </c>
      <c r="O2409">
        <v>0</v>
      </c>
      <c r="P2409">
        <v>0</v>
      </c>
      <c r="Q2409">
        <v>1</v>
      </c>
      <c r="R2409">
        <v>0</v>
      </c>
      <c r="S2409">
        <v>13</v>
      </c>
      <c r="T2409">
        <v>3</v>
      </c>
      <c r="U2409">
        <v>0</v>
      </c>
      <c r="V2409">
        <v>0</v>
      </c>
      <c r="W2409">
        <v>0</v>
      </c>
      <c r="X2409">
        <v>0</v>
      </c>
      <c r="Y2409">
        <v>0</v>
      </c>
      <c r="Z2409">
        <v>0</v>
      </c>
      <c r="AA2409">
        <v>0</v>
      </c>
      <c r="AB2409">
        <v>47</v>
      </c>
      <c r="AC2409">
        <v>0</v>
      </c>
      <c r="AD2409">
        <v>0</v>
      </c>
      <c r="AE2409">
        <v>0</v>
      </c>
      <c r="AF2409">
        <v>0</v>
      </c>
      <c r="AG2409">
        <v>0</v>
      </c>
      <c r="AH2409">
        <v>2</v>
      </c>
      <c r="AI2409">
        <v>3</v>
      </c>
      <c r="AJ2409">
        <v>0</v>
      </c>
      <c r="AK2409">
        <v>0</v>
      </c>
      <c r="AL2409">
        <v>2</v>
      </c>
      <c r="AM2409">
        <v>8</v>
      </c>
      <c r="AN2409">
        <v>0</v>
      </c>
      <c r="AO2409">
        <v>0</v>
      </c>
      <c r="AP2409">
        <v>0</v>
      </c>
      <c r="AQ2409">
        <v>1</v>
      </c>
      <c r="AR2409">
        <v>0</v>
      </c>
      <c r="AS2409">
        <v>0</v>
      </c>
      <c r="AT2409">
        <v>0</v>
      </c>
      <c r="AU2409">
        <v>1</v>
      </c>
      <c r="AV2409">
        <v>0</v>
      </c>
      <c r="AW2409">
        <v>1</v>
      </c>
      <c r="AX2409">
        <v>3</v>
      </c>
      <c r="AY2409">
        <v>8</v>
      </c>
      <c r="AZ2409">
        <v>12</v>
      </c>
      <c r="BA2409">
        <v>12</v>
      </c>
      <c r="BB2409">
        <v>1</v>
      </c>
      <c r="BC2409">
        <v>6</v>
      </c>
      <c r="BD2409">
        <v>0</v>
      </c>
      <c r="BE2409">
        <v>0</v>
      </c>
      <c r="BF2409">
        <v>0</v>
      </c>
      <c r="BG2409">
        <v>0</v>
      </c>
      <c r="BH2409">
        <v>1</v>
      </c>
      <c r="BI2409">
        <v>3</v>
      </c>
      <c r="BJ2409">
        <v>5</v>
      </c>
      <c r="BK2409">
        <v>0</v>
      </c>
      <c r="BL2409">
        <v>4</v>
      </c>
      <c r="BM2409">
        <v>0</v>
      </c>
      <c r="BN2409">
        <v>0</v>
      </c>
      <c r="BO2409">
        <v>14</v>
      </c>
      <c r="BP2409">
        <v>1</v>
      </c>
      <c r="BQ2409">
        <v>0</v>
      </c>
      <c r="BR2409">
        <v>0</v>
      </c>
      <c r="BS2409">
        <v>7</v>
      </c>
      <c r="BT2409">
        <v>89</v>
      </c>
      <c r="BU2409" t="s">
        <v>2391</v>
      </c>
    </row>
    <row r="2410" spans="1:73">
      <c r="A2410" t="s">
        <v>2339</v>
      </c>
      <c r="B2410" t="s">
        <v>2340</v>
      </c>
      <c r="C2410">
        <v>51</v>
      </c>
      <c r="D2410" t="s">
        <v>119</v>
      </c>
      <c r="E2410" t="s">
        <v>2367</v>
      </c>
      <c r="F2410" t="s">
        <v>101</v>
      </c>
      <c r="G2410">
        <v>0</v>
      </c>
      <c r="H2410">
        <v>1</v>
      </c>
      <c r="I2410">
        <v>1</v>
      </c>
      <c r="J2410">
        <v>0</v>
      </c>
      <c r="K2410">
        <v>0</v>
      </c>
      <c r="L2410">
        <v>4</v>
      </c>
      <c r="M2410">
        <v>0</v>
      </c>
      <c r="N2410">
        <v>5</v>
      </c>
      <c r="O2410">
        <v>0</v>
      </c>
      <c r="P2410">
        <v>0</v>
      </c>
      <c r="Q2410">
        <v>0</v>
      </c>
      <c r="R2410">
        <v>1</v>
      </c>
      <c r="S2410">
        <v>3</v>
      </c>
      <c r="T2410">
        <v>0</v>
      </c>
      <c r="U2410">
        <v>0</v>
      </c>
      <c r="V2410">
        <v>0</v>
      </c>
      <c r="W2410">
        <v>0</v>
      </c>
      <c r="X2410">
        <v>0</v>
      </c>
      <c r="Y2410">
        <v>0</v>
      </c>
      <c r="Z2410">
        <v>1</v>
      </c>
      <c r="AA2410">
        <v>0</v>
      </c>
      <c r="AB2410">
        <v>23</v>
      </c>
      <c r="AC2410">
        <v>0</v>
      </c>
      <c r="AD2410">
        <v>0</v>
      </c>
      <c r="AE2410">
        <v>1</v>
      </c>
      <c r="AF2410">
        <v>0</v>
      </c>
      <c r="AG2410">
        <v>0</v>
      </c>
      <c r="AH2410">
        <v>0</v>
      </c>
      <c r="AI2410">
        <v>1</v>
      </c>
      <c r="AJ2410">
        <v>0</v>
      </c>
      <c r="AK2410">
        <v>0</v>
      </c>
      <c r="AL2410">
        <v>0</v>
      </c>
      <c r="AM2410">
        <v>2</v>
      </c>
      <c r="AN2410">
        <v>0</v>
      </c>
      <c r="AO2410">
        <v>0</v>
      </c>
      <c r="AP2410">
        <v>0</v>
      </c>
      <c r="AQ2410">
        <v>0</v>
      </c>
      <c r="AR2410">
        <v>0</v>
      </c>
      <c r="AS2410">
        <v>0</v>
      </c>
      <c r="AT2410">
        <v>0</v>
      </c>
      <c r="AU2410">
        <v>3</v>
      </c>
      <c r="AV2410">
        <v>1</v>
      </c>
      <c r="AW2410">
        <v>1</v>
      </c>
      <c r="AX2410">
        <v>2</v>
      </c>
      <c r="AY2410">
        <v>6</v>
      </c>
      <c r="AZ2410">
        <v>2</v>
      </c>
      <c r="BA2410">
        <v>4</v>
      </c>
      <c r="BB2410">
        <v>1</v>
      </c>
      <c r="BC2410">
        <v>6</v>
      </c>
      <c r="BD2410">
        <v>0</v>
      </c>
      <c r="BE2410">
        <v>0</v>
      </c>
      <c r="BF2410">
        <v>0</v>
      </c>
      <c r="BG2410">
        <v>0</v>
      </c>
      <c r="BH2410">
        <v>0</v>
      </c>
      <c r="BI2410">
        <v>3</v>
      </c>
      <c r="BJ2410">
        <v>4</v>
      </c>
      <c r="BK2410">
        <v>0</v>
      </c>
      <c r="BL2410">
        <v>1</v>
      </c>
      <c r="BM2410">
        <v>0</v>
      </c>
      <c r="BN2410">
        <v>2</v>
      </c>
      <c r="BO2410">
        <v>7</v>
      </c>
      <c r="BP2410">
        <v>2</v>
      </c>
      <c r="BQ2410">
        <v>0</v>
      </c>
      <c r="BR2410">
        <v>0</v>
      </c>
      <c r="BS2410">
        <v>4</v>
      </c>
      <c r="BT2410">
        <v>43</v>
      </c>
      <c r="BU2410" t="s">
        <v>2392</v>
      </c>
    </row>
    <row r="2411" spans="1:73">
      <c r="A2411" t="s">
        <v>2339</v>
      </c>
      <c r="B2411" t="s">
        <v>2340</v>
      </c>
      <c r="C2411">
        <v>52</v>
      </c>
      <c r="D2411" t="s">
        <v>119</v>
      </c>
      <c r="E2411" t="s">
        <v>2352</v>
      </c>
      <c r="F2411" t="s">
        <v>92</v>
      </c>
      <c r="G2411">
        <v>0</v>
      </c>
      <c r="H2411">
        <v>7</v>
      </c>
      <c r="I2411">
        <v>0</v>
      </c>
      <c r="J2411">
        <v>0</v>
      </c>
      <c r="K2411">
        <v>0</v>
      </c>
      <c r="L2411">
        <v>4</v>
      </c>
      <c r="M2411">
        <v>0</v>
      </c>
      <c r="N2411">
        <v>5</v>
      </c>
      <c r="O2411">
        <v>0</v>
      </c>
      <c r="P2411">
        <v>0</v>
      </c>
      <c r="Q2411">
        <v>0</v>
      </c>
      <c r="R2411">
        <v>0</v>
      </c>
      <c r="S2411">
        <v>4</v>
      </c>
      <c r="T2411">
        <v>4</v>
      </c>
      <c r="U2411">
        <v>0</v>
      </c>
      <c r="V2411">
        <v>0</v>
      </c>
      <c r="W2411">
        <v>1</v>
      </c>
      <c r="X2411">
        <v>0</v>
      </c>
      <c r="Y2411">
        <v>0</v>
      </c>
      <c r="Z2411">
        <v>0</v>
      </c>
      <c r="AA2411">
        <v>0</v>
      </c>
      <c r="AB2411">
        <v>34</v>
      </c>
      <c r="AC2411">
        <v>0</v>
      </c>
      <c r="AD2411">
        <v>0</v>
      </c>
      <c r="AE2411">
        <v>1</v>
      </c>
      <c r="AF2411">
        <v>0</v>
      </c>
      <c r="AG2411">
        <v>0</v>
      </c>
      <c r="AH2411">
        <v>2</v>
      </c>
      <c r="AI2411">
        <v>1</v>
      </c>
      <c r="AJ2411">
        <v>0</v>
      </c>
      <c r="AK2411">
        <v>0</v>
      </c>
      <c r="AL2411">
        <v>0</v>
      </c>
      <c r="AM2411">
        <v>2</v>
      </c>
      <c r="AN2411">
        <v>0</v>
      </c>
      <c r="AO2411">
        <v>0</v>
      </c>
      <c r="AP2411">
        <v>5</v>
      </c>
      <c r="AQ2411">
        <v>0</v>
      </c>
      <c r="AR2411">
        <v>0</v>
      </c>
      <c r="AS2411">
        <v>0</v>
      </c>
      <c r="AT2411">
        <v>0</v>
      </c>
      <c r="AU2411">
        <v>0</v>
      </c>
      <c r="AV2411">
        <v>2</v>
      </c>
      <c r="AW2411">
        <v>0</v>
      </c>
      <c r="AX2411">
        <v>2</v>
      </c>
      <c r="AY2411">
        <v>10</v>
      </c>
      <c r="AZ2411">
        <v>8</v>
      </c>
      <c r="BA2411">
        <v>4</v>
      </c>
      <c r="BB2411">
        <v>0</v>
      </c>
      <c r="BC2411">
        <v>7</v>
      </c>
      <c r="BD2411">
        <v>0</v>
      </c>
      <c r="BE2411">
        <v>0</v>
      </c>
      <c r="BF2411">
        <v>1</v>
      </c>
      <c r="BG2411">
        <v>0</v>
      </c>
      <c r="BH2411">
        <v>0</v>
      </c>
      <c r="BI2411">
        <v>0</v>
      </c>
      <c r="BJ2411">
        <v>2</v>
      </c>
      <c r="BK2411">
        <v>0</v>
      </c>
      <c r="BL2411">
        <v>0</v>
      </c>
      <c r="BM2411">
        <v>0</v>
      </c>
      <c r="BN2411">
        <v>2</v>
      </c>
      <c r="BO2411">
        <v>8</v>
      </c>
      <c r="BP2411">
        <v>0</v>
      </c>
      <c r="BQ2411">
        <v>1</v>
      </c>
      <c r="BR2411">
        <v>0</v>
      </c>
      <c r="BS2411">
        <v>5</v>
      </c>
      <c r="BT2411">
        <v>63</v>
      </c>
      <c r="BU2411" t="s">
        <v>2393</v>
      </c>
    </row>
    <row r="2412" spans="1:73">
      <c r="A2412" t="s">
        <v>2339</v>
      </c>
      <c r="B2412" t="s">
        <v>2340</v>
      </c>
      <c r="C2412">
        <v>53</v>
      </c>
      <c r="D2412" t="s">
        <v>119</v>
      </c>
      <c r="E2412" t="s">
        <v>183</v>
      </c>
      <c r="F2412" t="s">
        <v>184</v>
      </c>
      <c r="G2412">
        <v>0</v>
      </c>
      <c r="H2412">
        <v>0</v>
      </c>
      <c r="I2412">
        <v>0</v>
      </c>
      <c r="J2412">
        <v>0</v>
      </c>
      <c r="K2412">
        <v>0</v>
      </c>
      <c r="L2412">
        <v>1</v>
      </c>
      <c r="M2412">
        <v>0</v>
      </c>
      <c r="N2412">
        <v>0</v>
      </c>
      <c r="O2412">
        <v>0</v>
      </c>
      <c r="P2412">
        <v>0</v>
      </c>
      <c r="Q2412">
        <v>0</v>
      </c>
      <c r="R2412">
        <v>0</v>
      </c>
      <c r="S2412">
        <v>2</v>
      </c>
      <c r="T2412">
        <v>1</v>
      </c>
      <c r="U2412">
        <v>0</v>
      </c>
      <c r="V2412">
        <v>1</v>
      </c>
      <c r="W2412">
        <v>1</v>
      </c>
      <c r="X2412">
        <v>0</v>
      </c>
      <c r="Y2412">
        <v>0</v>
      </c>
      <c r="Z2412">
        <v>0</v>
      </c>
      <c r="AA2412">
        <v>0</v>
      </c>
      <c r="AB2412">
        <v>4</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1</v>
      </c>
      <c r="AZ2412">
        <v>0</v>
      </c>
      <c r="BA2412">
        <v>0</v>
      </c>
      <c r="BB2412">
        <v>1</v>
      </c>
      <c r="BC2412">
        <v>0</v>
      </c>
      <c r="BD2412">
        <v>0</v>
      </c>
      <c r="BE2412">
        <v>0</v>
      </c>
      <c r="BF2412">
        <v>0</v>
      </c>
      <c r="BG2412">
        <v>0</v>
      </c>
      <c r="BH2412">
        <v>0</v>
      </c>
      <c r="BI2412">
        <v>0</v>
      </c>
      <c r="BJ2412">
        <v>0</v>
      </c>
      <c r="BK2412">
        <v>0</v>
      </c>
      <c r="BL2412">
        <v>0</v>
      </c>
      <c r="BM2412">
        <v>0</v>
      </c>
      <c r="BN2412">
        <v>0</v>
      </c>
      <c r="BO2412">
        <v>0</v>
      </c>
      <c r="BP2412">
        <v>0</v>
      </c>
      <c r="BQ2412">
        <v>0</v>
      </c>
      <c r="BR2412">
        <v>0</v>
      </c>
      <c r="BS2412">
        <v>1</v>
      </c>
      <c r="BT2412">
        <v>5</v>
      </c>
      <c r="BU2412" t="s">
        <v>2394</v>
      </c>
    </row>
    <row r="2413" spans="1:73">
      <c r="A2413" t="s">
        <v>2339</v>
      </c>
      <c r="B2413" t="s">
        <v>2340</v>
      </c>
      <c r="C2413">
        <v>54</v>
      </c>
      <c r="D2413" t="s">
        <v>119</v>
      </c>
      <c r="E2413" t="s">
        <v>2367</v>
      </c>
      <c r="F2413" t="s">
        <v>101</v>
      </c>
      <c r="G2413">
        <v>0</v>
      </c>
      <c r="H2413">
        <v>0</v>
      </c>
      <c r="I2413">
        <v>0</v>
      </c>
      <c r="J2413">
        <v>0</v>
      </c>
      <c r="K2413">
        <v>0</v>
      </c>
      <c r="L2413">
        <v>1</v>
      </c>
      <c r="M2413">
        <v>0</v>
      </c>
      <c r="N2413">
        <v>0</v>
      </c>
      <c r="O2413">
        <v>0</v>
      </c>
      <c r="P2413">
        <v>0</v>
      </c>
      <c r="Q2413">
        <v>0</v>
      </c>
      <c r="R2413">
        <v>0</v>
      </c>
      <c r="S2413">
        <v>1</v>
      </c>
      <c r="T2413">
        <v>0</v>
      </c>
      <c r="U2413">
        <v>0</v>
      </c>
      <c r="V2413">
        <v>0</v>
      </c>
      <c r="W2413">
        <v>0</v>
      </c>
      <c r="X2413">
        <v>0</v>
      </c>
      <c r="Y2413">
        <v>0</v>
      </c>
      <c r="Z2413">
        <v>0</v>
      </c>
      <c r="AA2413">
        <v>0</v>
      </c>
      <c r="AB2413">
        <v>2</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1</v>
      </c>
      <c r="BC2413">
        <v>0</v>
      </c>
      <c r="BD2413">
        <v>0</v>
      </c>
      <c r="BE2413">
        <v>0</v>
      </c>
      <c r="BF2413">
        <v>0</v>
      </c>
      <c r="BG2413">
        <v>0</v>
      </c>
      <c r="BH2413">
        <v>0</v>
      </c>
      <c r="BI2413">
        <v>0</v>
      </c>
      <c r="BJ2413">
        <v>0</v>
      </c>
      <c r="BK2413">
        <v>0</v>
      </c>
      <c r="BL2413">
        <v>1</v>
      </c>
      <c r="BM2413">
        <v>0</v>
      </c>
      <c r="BN2413">
        <v>0</v>
      </c>
      <c r="BO2413">
        <v>0</v>
      </c>
      <c r="BP2413">
        <v>0</v>
      </c>
      <c r="BQ2413">
        <v>0</v>
      </c>
      <c r="BR2413">
        <v>0</v>
      </c>
      <c r="BS2413">
        <v>1</v>
      </c>
      <c r="BT2413">
        <v>4</v>
      </c>
      <c r="BU2413" t="s">
        <v>2395</v>
      </c>
    </row>
    <row r="2414" spans="1:73">
      <c r="A2414" t="s">
        <v>2339</v>
      </c>
      <c r="B2414" t="s">
        <v>2340</v>
      </c>
      <c r="C2414">
        <v>55</v>
      </c>
      <c r="D2414" t="s">
        <v>119</v>
      </c>
      <c r="E2414" t="s">
        <v>2357</v>
      </c>
      <c r="F2414" t="s">
        <v>92</v>
      </c>
      <c r="G2414">
        <v>0</v>
      </c>
      <c r="H2414">
        <v>8</v>
      </c>
      <c r="I2414">
        <v>0</v>
      </c>
      <c r="J2414">
        <v>0</v>
      </c>
      <c r="K2414">
        <v>0</v>
      </c>
      <c r="L2414">
        <v>7</v>
      </c>
      <c r="M2414">
        <v>0</v>
      </c>
      <c r="N2414">
        <v>8</v>
      </c>
      <c r="O2414">
        <v>0</v>
      </c>
      <c r="P2414">
        <v>0</v>
      </c>
      <c r="Q2414">
        <v>0</v>
      </c>
      <c r="R2414">
        <v>1</v>
      </c>
      <c r="S2414">
        <v>14</v>
      </c>
      <c r="T2414">
        <v>9</v>
      </c>
      <c r="U2414">
        <v>0</v>
      </c>
      <c r="V2414">
        <v>5</v>
      </c>
      <c r="W2414">
        <v>5</v>
      </c>
      <c r="X2414">
        <v>0</v>
      </c>
      <c r="Y2414">
        <v>0</v>
      </c>
      <c r="Z2414">
        <v>0</v>
      </c>
      <c r="AA2414">
        <v>0</v>
      </c>
      <c r="AB2414">
        <v>62</v>
      </c>
      <c r="AC2414">
        <v>2</v>
      </c>
      <c r="AD2414">
        <v>0</v>
      </c>
      <c r="AE2414">
        <v>0</v>
      </c>
      <c r="AF2414">
        <v>0</v>
      </c>
      <c r="AG2414">
        <v>0</v>
      </c>
      <c r="AH2414">
        <v>0</v>
      </c>
      <c r="AI2414">
        <v>6</v>
      </c>
      <c r="AJ2414">
        <v>0</v>
      </c>
      <c r="AK2414">
        <v>0</v>
      </c>
      <c r="AL2414">
        <v>0</v>
      </c>
      <c r="AM2414">
        <v>3</v>
      </c>
      <c r="AN2414">
        <v>0</v>
      </c>
      <c r="AO2414">
        <v>0</v>
      </c>
      <c r="AP2414">
        <v>1</v>
      </c>
      <c r="AQ2414">
        <v>0</v>
      </c>
      <c r="AR2414">
        <v>0</v>
      </c>
      <c r="AS2414">
        <v>0</v>
      </c>
      <c r="AT2414">
        <v>0</v>
      </c>
      <c r="AU2414">
        <v>1</v>
      </c>
      <c r="AV2414">
        <v>0</v>
      </c>
      <c r="AW2414">
        <v>0</v>
      </c>
      <c r="AX2414">
        <v>12</v>
      </c>
      <c r="AY2414">
        <v>13</v>
      </c>
      <c r="AZ2414">
        <v>9</v>
      </c>
      <c r="BA2414">
        <v>16</v>
      </c>
      <c r="BB2414">
        <v>1</v>
      </c>
      <c r="BC2414">
        <v>18</v>
      </c>
      <c r="BD2414">
        <v>0</v>
      </c>
      <c r="BE2414">
        <v>0</v>
      </c>
      <c r="BF2414">
        <v>0</v>
      </c>
      <c r="BG2414">
        <v>0</v>
      </c>
      <c r="BH2414">
        <v>1</v>
      </c>
      <c r="BI2414">
        <v>14</v>
      </c>
      <c r="BJ2414">
        <v>15</v>
      </c>
      <c r="BK2414">
        <v>0</v>
      </c>
      <c r="BL2414">
        <v>4</v>
      </c>
      <c r="BM2414">
        <v>2</v>
      </c>
      <c r="BN2414">
        <v>1</v>
      </c>
      <c r="BO2414">
        <v>12</v>
      </c>
      <c r="BP2414">
        <v>4</v>
      </c>
      <c r="BQ2414">
        <v>0</v>
      </c>
      <c r="BR2414">
        <v>4</v>
      </c>
      <c r="BS2414">
        <v>4</v>
      </c>
      <c r="BT2414">
        <v>103</v>
      </c>
      <c r="BU2414" t="s">
        <v>2396</v>
      </c>
    </row>
    <row r="2415" spans="1:73">
      <c r="A2415" t="s">
        <v>2339</v>
      </c>
      <c r="B2415" t="s">
        <v>2340</v>
      </c>
      <c r="C2415">
        <v>56</v>
      </c>
      <c r="D2415" t="s">
        <v>119</v>
      </c>
      <c r="E2415" t="s">
        <v>78</v>
      </c>
      <c r="F2415" t="s">
        <v>77</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1</v>
      </c>
      <c r="BT2415">
        <v>2</v>
      </c>
      <c r="BU2415" t="s">
        <v>2397</v>
      </c>
    </row>
    <row r="2416" spans="1:73">
      <c r="A2416" t="s">
        <v>2339</v>
      </c>
      <c r="B2416" t="s">
        <v>2340</v>
      </c>
      <c r="C2416">
        <v>57</v>
      </c>
      <c r="D2416" t="s">
        <v>119</v>
      </c>
      <c r="E2416" t="s">
        <v>2362</v>
      </c>
      <c r="F2416" t="s">
        <v>101</v>
      </c>
      <c r="G2416">
        <v>0</v>
      </c>
      <c r="H2416">
        <v>9</v>
      </c>
      <c r="I2416">
        <v>2</v>
      </c>
      <c r="J2416">
        <v>0</v>
      </c>
      <c r="K2416">
        <v>0</v>
      </c>
      <c r="L2416">
        <v>9</v>
      </c>
      <c r="M2416">
        <v>0</v>
      </c>
      <c r="N2416">
        <v>18</v>
      </c>
      <c r="O2416">
        <v>0</v>
      </c>
      <c r="P2416">
        <v>0</v>
      </c>
      <c r="Q2416">
        <v>0</v>
      </c>
      <c r="R2416">
        <v>1</v>
      </c>
      <c r="S2416">
        <v>20</v>
      </c>
      <c r="T2416">
        <v>5</v>
      </c>
      <c r="U2416">
        <v>0</v>
      </c>
      <c r="V2416">
        <v>0</v>
      </c>
      <c r="W2416">
        <v>3</v>
      </c>
      <c r="X2416">
        <v>0</v>
      </c>
      <c r="Y2416">
        <v>0</v>
      </c>
      <c r="Z2416">
        <v>1</v>
      </c>
      <c r="AA2416">
        <v>0</v>
      </c>
      <c r="AB2416">
        <v>86</v>
      </c>
      <c r="AC2416">
        <v>0</v>
      </c>
      <c r="AD2416">
        <v>0</v>
      </c>
      <c r="AE2416">
        <v>0</v>
      </c>
      <c r="AF2416">
        <v>0</v>
      </c>
      <c r="AG2416">
        <v>0</v>
      </c>
      <c r="AH2416">
        <v>3</v>
      </c>
      <c r="AI2416">
        <v>7</v>
      </c>
      <c r="AJ2416">
        <v>0</v>
      </c>
      <c r="AK2416">
        <v>0</v>
      </c>
      <c r="AL2416">
        <v>3</v>
      </c>
      <c r="AM2416">
        <v>12</v>
      </c>
      <c r="AN2416">
        <v>0</v>
      </c>
      <c r="AO2416">
        <v>0</v>
      </c>
      <c r="AP2416">
        <v>2</v>
      </c>
      <c r="AQ2416">
        <v>3</v>
      </c>
      <c r="AR2416">
        <v>0</v>
      </c>
      <c r="AS2416">
        <v>0</v>
      </c>
      <c r="AT2416">
        <v>0</v>
      </c>
      <c r="AU2416">
        <v>3</v>
      </c>
      <c r="AV2416">
        <v>1</v>
      </c>
      <c r="AW2416">
        <v>2</v>
      </c>
      <c r="AX2416">
        <v>13</v>
      </c>
      <c r="AY2416">
        <v>17</v>
      </c>
      <c r="AZ2416">
        <v>18</v>
      </c>
      <c r="BA2416">
        <v>26</v>
      </c>
      <c r="BB2416">
        <v>5</v>
      </c>
      <c r="BC2416">
        <v>14</v>
      </c>
      <c r="BD2416">
        <v>0</v>
      </c>
      <c r="BE2416">
        <v>0</v>
      </c>
      <c r="BF2416">
        <v>1</v>
      </c>
      <c r="BG2416">
        <v>0</v>
      </c>
      <c r="BH2416">
        <v>1</v>
      </c>
      <c r="BI2416">
        <v>15</v>
      </c>
      <c r="BJ2416">
        <v>6</v>
      </c>
      <c r="BK2416">
        <v>0</v>
      </c>
      <c r="BL2416">
        <v>4</v>
      </c>
      <c r="BM2416">
        <v>3</v>
      </c>
      <c r="BN2416">
        <v>6</v>
      </c>
      <c r="BO2416">
        <v>25</v>
      </c>
      <c r="BP2416">
        <v>2</v>
      </c>
      <c r="BQ2416">
        <v>0</v>
      </c>
      <c r="BR2416">
        <v>3</v>
      </c>
      <c r="BS2416">
        <v>3</v>
      </c>
      <c r="BT2416">
        <v>128</v>
      </c>
      <c r="BU2416" t="s">
        <v>2398</v>
      </c>
    </row>
    <row r="2417" spans="1:73">
      <c r="A2417" t="s">
        <v>2339</v>
      </c>
      <c r="B2417" t="s">
        <v>2340</v>
      </c>
      <c r="C2417">
        <v>58</v>
      </c>
      <c r="D2417" t="s">
        <v>119</v>
      </c>
      <c r="E2417" t="s">
        <v>2352</v>
      </c>
      <c r="F2417" t="s">
        <v>92</v>
      </c>
      <c r="G2417">
        <v>0</v>
      </c>
      <c r="H2417">
        <v>0</v>
      </c>
      <c r="I2417">
        <v>0</v>
      </c>
      <c r="J2417">
        <v>0</v>
      </c>
      <c r="K2417">
        <v>0</v>
      </c>
      <c r="L2417">
        <v>0</v>
      </c>
      <c r="M2417">
        <v>0</v>
      </c>
      <c r="N2417">
        <v>0</v>
      </c>
      <c r="O2417">
        <v>0</v>
      </c>
      <c r="P2417">
        <v>0</v>
      </c>
      <c r="Q2417">
        <v>0</v>
      </c>
      <c r="R2417">
        <v>0</v>
      </c>
      <c r="S2417">
        <v>2</v>
      </c>
      <c r="T2417">
        <v>0</v>
      </c>
      <c r="U2417">
        <v>0</v>
      </c>
      <c r="V2417">
        <v>0</v>
      </c>
      <c r="W2417">
        <v>0</v>
      </c>
      <c r="X2417">
        <v>0</v>
      </c>
      <c r="Y2417">
        <v>0</v>
      </c>
      <c r="Z2417">
        <v>0</v>
      </c>
      <c r="AA2417">
        <v>0</v>
      </c>
      <c r="AB2417">
        <v>2</v>
      </c>
      <c r="AC2417">
        <v>0</v>
      </c>
      <c r="AD2417">
        <v>0</v>
      </c>
      <c r="AE2417">
        <v>0</v>
      </c>
      <c r="AF2417">
        <v>0</v>
      </c>
      <c r="AG2417">
        <v>0</v>
      </c>
      <c r="AH2417">
        <v>0</v>
      </c>
      <c r="AI2417">
        <v>1</v>
      </c>
      <c r="AJ2417">
        <v>0</v>
      </c>
      <c r="AK2417">
        <v>0</v>
      </c>
      <c r="AL2417">
        <v>1</v>
      </c>
      <c r="AM2417">
        <v>0</v>
      </c>
      <c r="AN2417">
        <v>0</v>
      </c>
      <c r="AO2417">
        <v>0</v>
      </c>
      <c r="AP2417">
        <v>0</v>
      </c>
      <c r="AQ2417">
        <v>0</v>
      </c>
      <c r="AR2417">
        <v>0</v>
      </c>
      <c r="AS2417">
        <v>0</v>
      </c>
      <c r="AT2417">
        <v>0</v>
      </c>
      <c r="AU2417">
        <v>0</v>
      </c>
      <c r="AV2417">
        <v>0</v>
      </c>
      <c r="AW2417">
        <v>0</v>
      </c>
      <c r="AX2417">
        <v>2</v>
      </c>
      <c r="AY2417">
        <v>0</v>
      </c>
      <c r="AZ2417">
        <v>1</v>
      </c>
      <c r="BA2417">
        <v>2</v>
      </c>
      <c r="BB2417">
        <v>0</v>
      </c>
      <c r="BC2417">
        <v>0</v>
      </c>
      <c r="BD2417">
        <v>0</v>
      </c>
      <c r="BE2417">
        <v>0</v>
      </c>
      <c r="BF2417">
        <v>0</v>
      </c>
      <c r="BG2417">
        <v>0</v>
      </c>
      <c r="BH2417">
        <v>0</v>
      </c>
      <c r="BI2417">
        <v>1</v>
      </c>
      <c r="BJ2417">
        <v>0</v>
      </c>
      <c r="BK2417">
        <v>0</v>
      </c>
      <c r="BL2417">
        <v>0</v>
      </c>
      <c r="BM2417">
        <v>0</v>
      </c>
      <c r="BN2417">
        <v>0</v>
      </c>
      <c r="BO2417">
        <v>1</v>
      </c>
      <c r="BP2417">
        <v>1</v>
      </c>
      <c r="BQ2417">
        <v>0</v>
      </c>
      <c r="BR2417">
        <v>0</v>
      </c>
      <c r="BS2417">
        <v>1</v>
      </c>
      <c r="BT2417">
        <v>4</v>
      </c>
      <c r="BU2417" t="s">
        <v>2399</v>
      </c>
    </row>
    <row r="2418" spans="1:73">
      <c r="A2418" t="s">
        <v>2339</v>
      </c>
      <c r="B2418" t="s">
        <v>2340</v>
      </c>
      <c r="C2418">
        <v>59</v>
      </c>
      <c r="D2418" t="s">
        <v>119</v>
      </c>
      <c r="E2418" t="s">
        <v>78</v>
      </c>
      <c r="F2418" t="s">
        <v>77</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1</v>
      </c>
      <c r="BT2418">
        <v>2</v>
      </c>
      <c r="BU2418" t="s">
        <v>2400</v>
      </c>
    </row>
    <row r="2419" spans="1:73">
      <c r="A2419" t="s">
        <v>2339</v>
      </c>
      <c r="B2419" t="s">
        <v>2340</v>
      </c>
      <c r="C2419">
        <v>60</v>
      </c>
      <c r="D2419" t="s">
        <v>119</v>
      </c>
      <c r="E2419" t="s">
        <v>2352</v>
      </c>
      <c r="F2419" t="s">
        <v>92</v>
      </c>
      <c r="G2419">
        <v>1</v>
      </c>
      <c r="H2419">
        <v>1</v>
      </c>
      <c r="I2419">
        <v>1</v>
      </c>
      <c r="J2419">
        <v>0</v>
      </c>
      <c r="K2419">
        <v>0</v>
      </c>
      <c r="L2419">
        <v>2</v>
      </c>
      <c r="M2419">
        <v>0</v>
      </c>
      <c r="N2419">
        <v>1</v>
      </c>
      <c r="O2419">
        <v>0</v>
      </c>
      <c r="P2419">
        <v>0</v>
      </c>
      <c r="Q2419">
        <v>0</v>
      </c>
      <c r="R2419">
        <v>0</v>
      </c>
      <c r="S2419">
        <v>2</v>
      </c>
      <c r="T2419">
        <v>1</v>
      </c>
      <c r="U2419">
        <v>0</v>
      </c>
      <c r="V2419">
        <v>1</v>
      </c>
      <c r="W2419">
        <v>0</v>
      </c>
      <c r="X2419">
        <v>0</v>
      </c>
      <c r="Y2419">
        <v>0</v>
      </c>
      <c r="Z2419">
        <v>0</v>
      </c>
      <c r="AA2419">
        <v>0</v>
      </c>
      <c r="AB2419">
        <v>9</v>
      </c>
      <c r="AC2419">
        <v>0</v>
      </c>
      <c r="AD2419">
        <v>0</v>
      </c>
      <c r="AE2419">
        <v>0</v>
      </c>
      <c r="AF2419">
        <v>0</v>
      </c>
      <c r="AG2419">
        <v>0</v>
      </c>
      <c r="AH2419">
        <v>0</v>
      </c>
      <c r="AI2419">
        <v>1</v>
      </c>
      <c r="AJ2419">
        <v>0</v>
      </c>
      <c r="AK2419">
        <v>0</v>
      </c>
      <c r="AL2419">
        <v>0</v>
      </c>
      <c r="AM2419">
        <v>0</v>
      </c>
      <c r="AN2419">
        <v>0</v>
      </c>
      <c r="AO2419">
        <v>0</v>
      </c>
      <c r="AP2419">
        <v>0</v>
      </c>
      <c r="AQ2419">
        <v>0</v>
      </c>
      <c r="AR2419">
        <v>1</v>
      </c>
      <c r="AS2419">
        <v>0</v>
      </c>
      <c r="AT2419">
        <v>0</v>
      </c>
      <c r="AU2419">
        <v>0</v>
      </c>
      <c r="AV2419">
        <v>0</v>
      </c>
      <c r="AW2419">
        <v>0</v>
      </c>
      <c r="AX2419">
        <v>1</v>
      </c>
      <c r="AY2419">
        <v>3</v>
      </c>
      <c r="AZ2419">
        <v>2</v>
      </c>
      <c r="BA2419">
        <v>1</v>
      </c>
      <c r="BB2419">
        <v>0</v>
      </c>
      <c r="BC2419">
        <v>0</v>
      </c>
      <c r="BD2419">
        <v>0</v>
      </c>
      <c r="BE2419">
        <v>1</v>
      </c>
      <c r="BF2419">
        <v>0</v>
      </c>
      <c r="BG2419">
        <v>0</v>
      </c>
      <c r="BH2419">
        <v>0</v>
      </c>
      <c r="BI2419">
        <v>2</v>
      </c>
      <c r="BJ2419">
        <v>0</v>
      </c>
      <c r="BK2419">
        <v>0</v>
      </c>
      <c r="BL2419">
        <v>0</v>
      </c>
      <c r="BM2419">
        <v>0</v>
      </c>
      <c r="BN2419">
        <v>0</v>
      </c>
      <c r="BO2419">
        <v>2</v>
      </c>
      <c r="BP2419">
        <v>1</v>
      </c>
      <c r="BQ2419">
        <v>0</v>
      </c>
      <c r="BR2419">
        <v>0</v>
      </c>
      <c r="BS2419">
        <v>2</v>
      </c>
      <c r="BT2419">
        <v>21</v>
      </c>
      <c r="BU2419" t="s">
        <v>2401</v>
      </c>
    </row>
    <row r="2420" spans="1:73">
      <c r="A2420" t="s">
        <v>2339</v>
      </c>
      <c r="B2420" t="s">
        <v>2340</v>
      </c>
      <c r="C2420">
        <v>61</v>
      </c>
      <c r="D2420" t="s">
        <v>119</v>
      </c>
      <c r="E2420" t="s">
        <v>78</v>
      </c>
      <c r="F2420" t="s">
        <v>77</v>
      </c>
      <c r="G2420">
        <v>0</v>
      </c>
      <c r="H2420">
        <v>0</v>
      </c>
      <c r="I2420">
        <v>0</v>
      </c>
      <c r="J2420">
        <v>0</v>
      </c>
      <c r="K2420">
        <v>0</v>
      </c>
      <c r="L2420">
        <v>1</v>
      </c>
      <c r="M2420">
        <v>0</v>
      </c>
      <c r="N2420">
        <v>0</v>
      </c>
      <c r="O2420">
        <v>0</v>
      </c>
      <c r="P2420">
        <v>0</v>
      </c>
      <c r="Q2420">
        <v>0</v>
      </c>
      <c r="R2420">
        <v>0</v>
      </c>
      <c r="S2420">
        <v>1</v>
      </c>
      <c r="T2420">
        <v>0</v>
      </c>
      <c r="U2420">
        <v>0</v>
      </c>
      <c r="V2420">
        <v>0</v>
      </c>
      <c r="W2420">
        <v>0</v>
      </c>
      <c r="X2420">
        <v>0</v>
      </c>
      <c r="Y2420">
        <v>0</v>
      </c>
      <c r="Z2420">
        <v>0</v>
      </c>
      <c r="AA2420">
        <v>0</v>
      </c>
      <c r="AB2420">
        <v>4</v>
      </c>
      <c r="AC2420">
        <v>0</v>
      </c>
      <c r="AD2420">
        <v>0</v>
      </c>
      <c r="AE2420">
        <v>0</v>
      </c>
      <c r="AF2420">
        <v>0</v>
      </c>
      <c r="AG2420">
        <v>0</v>
      </c>
      <c r="AH2420">
        <v>0</v>
      </c>
      <c r="AI2420">
        <v>0</v>
      </c>
      <c r="AJ2420">
        <v>0</v>
      </c>
      <c r="AK2420">
        <v>0</v>
      </c>
      <c r="AL2420">
        <v>1</v>
      </c>
      <c r="AM2420">
        <v>0</v>
      </c>
      <c r="AN2420">
        <v>0</v>
      </c>
      <c r="AO2420">
        <v>0</v>
      </c>
      <c r="AP2420">
        <v>0</v>
      </c>
      <c r="AQ2420">
        <v>0</v>
      </c>
      <c r="AR2420">
        <v>0</v>
      </c>
      <c r="AS2420">
        <v>0</v>
      </c>
      <c r="AT2420">
        <v>0</v>
      </c>
      <c r="AU2420">
        <v>0</v>
      </c>
      <c r="AV2420">
        <v>0</v>
      </c>
      <c r="AW2420">
        <v>0</v>
      </c>
      <c r="AX2420">
        <v>0</v>
      </c>
      <c r="AY2420">
        <v>0</v>
      </c>
      <c r="AZ2420">
        <v>2</v>
      </c>
      <c r="BA2420">
        <v>0</v>
      </c>
      <c r="BB2420">
        <v>0</v>
      </c>
      <c r="BC2420">
        <v>0</v>
      </c>
      <c r="BD2420">
        <v>0</v>
      </c>
      <c r="BE2420">
        <v>0</v>
      </c>
      <c r="BF2420">
        <v>0</v>
      </c>
      <c r="BG2420">
        <v>0</v>
      </c>
      <c r="BH2420">
        <v>0</v>
      </c>
      <c r="BI2420">
        <v>0</v>
      </c>
      <c r="BJ2420">
        <v>0</v>
      </c>
      <c r="BK2420">
        <v>0</v>
      </c>
      <c r="BL2420">
        <v>0</v>
      </c>
      <c r="BM2420">
        <v>0</v>
      </c>
      <c r="BN2420">
        <v>0</v>
      </c>
      <c r="BO2420">
        <v>2</v>
      </c>
      <c r="BP2420">
        <v>0</v>
      </c>
      <c r="BQ2420">
        <v>0</v>
      </c>
      <c r="BR2420">
        <v>0</v>
      </c>
      <c r="BS2420">
        <v>1</v>
      </c>
      <c r="BT2420">
        <v>8</v>
      </c>
      <c r="BU2420" t="s">
        <v>2402</v>
      </c>
    </row>
    <row r="2421" spans="1:73">
      <c r="A2421" t="s">
        <v>2339</v>
      </c>
      <c r="B2421" t="s">
        <v>2340</v>
      </c>
      <c r="C2421">
        <v>62</v>
      </c>
      <c r="D2421" t="s">
        <v>119</v>
      </c>
      <c r="E2421" t="s">
        <v>2352</v>
      </c>
      <c r="F2421" t="s">
        <v>92</v>
      </c>
      <c r="G2421">
        <v>0</v>
      </c>
      <c r="H2421">
        <v>0</v>
      </c>
      <c r="I2421">
        <v>0</v>
      </c>
      <c r="J2421">
        <v>0</v>
      </c>
      <c r="K2421">
        <v>0</v>
      </c>
      <c r="L2421">
        <v>0</v>
      </c>
      <c r="M2421">
        <v>0</v>
      </c>
      <c r="N2421">
        <v>1</v>
      </c>
      <c r="O2421">
        <v>0</v>
      </c>
      <c r="P2421">
        <v>0</v>
      </c>
      <c r="Q2421">
        <v>0</v>
      </c>
      <c r="R2421">
        <v>0</v>
      </c>
      <c r="S2421">
        <v>0</v>
      </c>
      <c r="T2421">
        <v>0</v>
      </c>
      <c r="U2421">
        <v>0</v>
      </c>
      <c r="V2421">
        <v>0</v>
      </c>
      <c r="W2421">
        <v>0</v>
      </c>
      <c r="X2421">
        <v>0</v>
      </c>
      <c r="Y2421">
        <v>0</v>
      </c>
      <c r="Z2421">
        <v>0</v>
      </c>
      <c r="AA2421">
        <v>0</v>
      </c>
      <c r="AB2421">
        <v>2</v>
      </c>
      <c r="AC2421">
        <v>0</v>
      </c>
      <c r="AD2421">
        <v>0</v>
      </c>
      <c r="AE2421">
        <v>0</v>
      </c>
      <c r="AF2421">
        <v>0</v>
      </c>
      <c r="AG2421">
        <v>0</v>
      </c>
      <c r="AH2421">
        <v>0</v>
      </c>
      <c r="AI2421">
        <v>0</v>
      </c>
      <c r="AJ2421">
        <v>0</v>
      </c>
      <c r="AK2421">
        <v>0</v>
      </c>
      <c r="AL2421">
        <v>0</v>
      </c>
      <c r="AM2421">
        <v>2</v>
      </c>
      <c r="AN2421">
        <v>0</v>
      </c>
      <c r="AO2421">
        <v>0</v>
      </c>
      <c r="AP2421">
        <v>0</v>
      </c>
      <c r="AQ2421">
        <v>0</v>
      </c>
      <c r="AR2421">
        <v>0</v>
      </c>
      <c r="AS2421">
        <v>0</v>
      </c>
      <c r="AT2421">
        <v>0</v>
      </c>
      <c r="AU2421">
        <v>0</v>
      </c>
      <c r="AV2421">
        <v>0</v>
      </c>
      <c r="AW2421">
        <v>0</v>
      </c>
      <c r="AX2421">
        <v>0</v>
      </c>
      <c r="AY2421">
        <v>0</v>
      </c>
      <c r="AZ2421">
        <v>1</v>
      </c>
      <c r="BA2421">
        <v>2</v>
      </c>
      <c r="BB2421">
        <v>0</v>
      </c>
      <c r="BC2421">
        <v>0</v>
      </c>
      <c r="BD2421">
        <v>0</v>
      </c>
      <c r="BE2421">
        <v>0</v>
      </c>
      <c r="BF2421">
        <v>0</v>
      </c>
      <c r="BG2421">
        <v>0</v>
      </c>
      <c r="BH2421">
        <v>0</v>
      </c>
      <c r="BI2421">
        <v>0</v>
      </c>
      <c r="BJ2421">
        <v>0</v>
      </c>
      <c r="BK2421">
        <v>0</v>
      </c>
      <c r="BL2421">
        <v>0</v>
      </c>
      <c r="BM2421">
        <v>0</v>
      </c>
      <c r="BN2421">
        <v>0</v>
      </c>
      <c r="BO2421">
        <v>1</v>
      </c>
      <c r="BP2421">
        <v>0</v>
      </c>
      <c r="BQ2421">
        <v>0</v>
      </c>
      <c r="BR2421">
        <v>0</v>
      </c>
      <c r="BS2421">
        <v>1</v>
      </c>
      <c r="BT2421">
        <v>4</v>
      </c>
      <c r="BU2421" t="s">
        <v>2403</v>
      </c>
    </row>
    <row r="2422" spans="1:73">
      <c r="A2422" t="s">
        <v>2339</v>
      </c>
      <c r="B2422" t="s">
        <v>2340</v>
      </c>
      <c r="C2422">
        <v>63</v>
      </c>
      <c r="D2422" t="s">
        <v>119</v>
      </c>
      <c r="E2422" t="s">
        <v>183</v>
      </c>
      <c r="F2422" t="s">
        <v>184</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1</v>
      </c>
      <c r="BT2422">
        <v>4</v>
      </c>
      <c r="BU2422" t="e">
        <f>-- cough drops banking.</f>
        <v>#NAME?</v>
      </c>
    </row>
    <row r="2423" spans="1:73">
      <c r="A2423" t="s">
        <v>2339</v>
      </c>
      <c r="B2423" t="s">
        <v>2340</v>
      </c>
      <c r="C2423">
        <v>64</v>
      </c>
      <c r="D2423" t="s">
        <v>119</v>
      </c>
      <c r="E2423" t="s">
        <v>2352</v>
      </c>
      <c r="F2423" t="s">
        <v>92</v>
      </c>
      <c r="G2423">
        <v>1</v>
      </c>
      <c r="H2423">
        <v>2</v>
      </c>
      <c r="I2423">
        <v>0</v>
      </c>
      <c r="J2423">
        <v>0</v>
      </c>
      <c r="K2423">
        <v>0</v>
      </c>
      <c r="L2423">
        <v>0</v>
      </c>
      <c r="M2423">
        <v>0</v>
      </c>
      <c r="N2423">
        <v>3</v>
      </c>
      <c r="O2423">
        <v>0</v>
      </c>
      <c r="P2423">
        <v>0</v>
      </c>
      <c r="Q2423">
        <v>0</v>
      </c>
      <c r="R2423">
        <v>0</v>
      </c>
      <c r="S2423">
        <v>5</v>
      </c>
      <c r="T2423">
        <v>2</v>
      </c>
      <c r="U2423">
        <v>0</v>
      </c>
      <c r="V2423">
        <v>1</v>
      </c>
      <c r="W2423">
        <v>3</v>
      </c>
      <c r="X2423">
        <v>0</v>
      </c>
      <c r="Y2423">
        <v>0</v>
      </c>
      <c r="Z2423">
        <v>0</v>
      </c>
      <c r="AA2423">
        <v>0</v>
      </c>
      <c r="AB2423">
        <v>15</v>
      </c>
      <c r="AC2423">
        <v>2</v>
      </c>
      <c r="AD2423">
        <v>0</v>
      </c>
      <c r="AE2423">
        <v>0</v>
      </c>
      <c r="AF2423">
        <v>0</v>
      </c>
      <c r="AG2423">
        <v>0</v>
      </c>
      <c r="AH2423">
        <v>0</v>
      </c>
      <c r="AI2423">
        <v>0</v>
      </c>
      <c r="AJ2423">
        <v>0</v>
      </c>
      <c r="AK2423">
        <v>0</v>
      </c>
      <c r="AL2423">
        <v>0</v>
      </c>
      <c r="AM2423">
        <v>0</v>
      </c>
      <c r="AN2423">
        <v>0</v>
      </c>
      <c r="AO2423">
        <v>0</v>
      </c>
      <c r="AP2423">
        <v>0</v>
      </c>
      <c r="AQ2423">
        <v>0</v>
      </c>
      <c r="AR2423">
        <v>0</v>
      </c>
      <c r="AS2423">
        <v>0</v>
      </c>
      <c r="AT2423">
        <v>1</v>
      </c>
      <c r="AU2423">
        <v>0</v>
      </c>
      <c r="AV2423">
        <v>0</v>
      </c>
      <c r="AW2423">
        <v>0</v>
      </c>
      <c r="AX2423">
        <v>4</v>
      </c>
      <c r="AY2423">
        <v>1</v>
      </c>
      <c r="AZ2423">
        <v>2</v>
      </c>
      <c r="BA2423">
        <v>5</v>
      </c>
      <c r="BB2423">
        <v>0</v>
      </c>
      <c r="BC2423">
        <v>0</v>
      </c>
      <c r="BD2423">
        <v>0</v>
      </c>
      <c r="BE2423">
        <v>0</v>
      </c>
      <c r="BF2423">
        <v>0</v>
      </c>
      <c r="BG2423">
        <v>0</v>
      </c>
      <c r="BH2423">
        <v>0</v>
      </c>
      <c r="BI2423">
        <v>3</v>
      </c>
      <c r="BJ2423">
        <v>0</v>
      </c>
      <c r="BK2423">
        <v>0</v>
      </c>
      <c r="BL2423">
        <v>2</v>
      </c>
      <c r="BM2423">
        <v>0</v>
      </c>
      <c r="BN2423">
        <v>0</v>
      </c>
      <c r="BO2423">
        <v>4</v>
      </c>
      <c r="BP2423">
        <v>2</v>
      </c>
      <c r="BQ2423">
        <v>0</v>
      </c>
      <c r="BR2423">
        <v>0</v>
      </c>
      <c r="BS2423">
        <v>1</v>
      </c>
      <c r="BT2423">
        <v>19</v>
      </c>
      <c r="BU2423" t="s">
        <v>2404</v>
      </c>
    </row>
    <row r="2424" spans="1:73">
      <c r="A2424" t="s">
        <v>2339</v>
      </c>
      <c r="B2424" t="s">
        <v>2340</v>
      </c>
      <c r="C2424">
        <v>65</v>
      </c>
      <c r="D2424" t="s">
        <v>119</v>
      </c>
      <c r="E2424" t="s">
        <v>78</v>
      </c>
      <c r="F2424" t="s">
        <v>77</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1</v>
      </c>
      <c r="BT2424">
        <v>1</v>
      </c>
      <c r="BU2424" t="s">
        <v>477</v>
      </c>
    </row>
    <row r="2425" spans="1:73">
      <c r="A2425" t="s">
        <v>2339</v>
      </c>
      <c r="B2425" t="s">
        <v>2340</v>
      </c>
      <c r="C2425">
        <v>66</v>
      </c>
      <c r="D2425" t="s">
        <v>119</v>
      </c>
      <c r="E2425" t="s">
        <v>2352</v>
      </c>
      <c r="F2425" t="s">
        <v>92</v>
      </c>
      <c r="G2425">
        <v>0</v>
      </c>
      <c r="H2425">
        <v>0</v>
      </c>
      <c r="I2425">
        <v>3</v>
      </c>
      <c r="J2425">
        <v>0</v>
      </c>
      <c r="K2425">
        <v>0</v>
      </c>
      <c r="L2425">
        <v>1</v>
      </c>
      <c r="M2425">
        <v>0</v>
      </c>
      <c r="N2425">
        <v>0</v>
      </c>
      <c r="O2425">
        <v>2</v>
      </c>
      <c r="P2425">
        <v>0</v>
      </c>
      <c r="Q2425">
        <v>0</v>
      </c>
      <c r="R2425">
        <v>0</v>
      </c>
      <c r="S2425">
        <v>2</v>
      </c>
      <c r="T2425">
        <v>0</v>
      </c>
      <c r="U2425">
        <v>0</v>
      </c>
      <c r="V2425">
        <v>0</v>
      </c>
      <c r="W2425">
        <v>0</v>
      </c>
      <c r="X2425">
        <v>0</v>
      </c>
      <c r="Y2425">
        <v>0</v>
      </c>
      <c r="Z2425">
        <v>0</v>
      </c>
      <c r="AA2425">
        <v>0</v>
      </c>
      <c r="AB2425">
        <v>7</v>
      </c>
      <c r="AC2425">
        <v>0</v>
      </c>
      <c r="AD2425">
        <v>0</v>
      </c>
      <c r="AE2425">
        <v>0</v>
      </c>
      <c r="AF2425">
        <v>0</v>
      </c>
      <c r="AG2425">
        <v>0</v>
      </c>
      <c r="AH2425">
        <v>0</v>
      </c>
      <c r="AI2425">
        <v>0</v>
      </c>
      <c r="AJ2425">
        <v>0</v>
      </c>
      <c r="AK2425">
        <v>0</v>
      </c>
      <c r="AL2425">
        <v>2</v>
      </c>
      <c r="AM2425">
        <v>0</v>
      </c>
      <c r="AN2425">
        <v>0</v>
      </c>
      <c r="AO2425">
        <v>0</v>
      </c>
      <c r="AP2425">
        <v>0</v>
      </c>
      <c r="AQ2425">
        <v>0</v>
      </c>
      <c r="AR2425">
        <v>0</v>
      </c>
      <c r="AS2425">
        <v>0</v>
      </c>
      <c r="AT2425">
        <v>0</v>
      </c>
      <c r="AU2425">
        <v>0</v>
      </c>
      <c r="AV2425">
        <v>0</v>
      </c>
      <c r="AW2425">
        <v>3</v>
      </c>
      <c r="AX2425">
        <v>4</v>
      </c>
      <c r="AY2425">
        <v>0</v>
      </c>
      <c r="AZ2425">
        <v>3</v>
      </c>
      <c r="BA2425">
        <v>4</v>
      </c>
      <c r="BB2425">
        <v>0</v>
      </c>
      <c r="BC2425">
        <v>0</v>
      </c>
      <c r="BD2425">
        <v>0</v>
      </c>
      <c r="BE2425">
        <v>0</v>
      </c>
      <c r="BF2425">
        <v>0</v>
      </c>
      <c r="BG2425">
        <v>2</v>
      </c>
      <c r="BH2425">
        <v>0</v>
      </c>
      <c r="BI2425">
        <v>4</v>
      </c>
      <c r="BJ2425">
        <v>0</v>
      </c>
      <c r="BK2425">
        <v>0</v>
      </c>
      <c r="BL2425">
        <v>0</v>
      </c>
      <c r="BM2425">
        <v>0</v>
      </c>
      <c r="BN2425">
        <v>0</v>
      </c>
      <c r="BO2425">
        <v>3</v>
      </c>
      <c r="BP2425">
        <v>0</v>
      </c>
      <c r="BQ2425">
        <v>0</v>
      </c>
      <c r="BR2425">
        <v>2</v>
      </c>
      <c r="BS2425">
        <v>2</v>
      </c>
      <c r="BT2425">
        <v>12</v>
      </c>
      <c r="BU2425" t="s">
        <v>2405</v>
      </c>
    </row>
    <row r="2426" spans="1:73">
      <c r="A2426" t="s">
        <v>2339</v>
      </c>
      <c r="B2426" t="s">
        <v>2340</v>
      </c>
      <c r="C2426">
        <v>67</v>
      </c>
      <c r="D2426" t="s">
        <v>119</v>
      </c>
      <c r="E2426" t="s">
        <v>2367</v>
      </c>
      <c r="F2426" t="s">
        <v>101</v>
      </c>
      <c r="G2426">
        <v>0</v>
      </c>
      <c r="H2426">
        <v>1</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2</v>
      </c>
      <c r="AC2426">
        <v>0</v>
      </c>
      <c r="AD2426">
        <v>0</v>
      </c>
      <c r="AE2426">
        <v>0</v>
      </c>
      <c r="AF2426">
        <v>0</v>
      </c>
      <c r="AG2426">
        <v>0</v>
      </c>
      <c r="AH2426">
        <v>0</v>
      </c>
      <c r="AI2426">
        <v>0</v>
      </c>
      <c r="AJ2426">
        <v>0</v>
      </c>
      <c r="AK2426">
        <v>0</v>
      </c>
      <c r="AL2426">
        <v>0</v>
      </c>
      <c r="AM2426">
        <v>1</v>
      </c>
      <c r="AN2426">
        <v>0</v>
      </c>
      <c r="AO2426">
        <v>0</v>
      </c>
      <c r="AP2426">
        <v>0</v>
      </c>
      <c r="AQ2426">
        <v>0</v>
      </c>
      <c r="AR2426">
        <v>0</v>
      </c>
      <c r="AS2426">
        <v>0</v>
      </c>
      <c r="AT2426">
        <v>0</v>
      </c>
      <c r="AU2426">
        <v>0</v>
      </c>
      <c r="AV2426">
        <v>0</v>
      </c>
      <c r="AW2426">
        <v>0</v>
      </c>
      <c r="AX2426">
        <v>0</v>
      </c>
      <c r="AY2426">
        <v>0</v>
      </c>
      <c r="AZ2426">
        <v>0</v>
      </c>
      <c r="BA2426">
        <v>1</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1</v>
      </c>
      <c r="BT2426">
        <v>4</v>
      </c>
      <c r="BU2426" t="s">
        <v>2406</v>
      </c>
    </row>
    <row r="2427" spans="1:73">
      <c r="A2427" t="s">
        <v>2339</v>
      </c>
      <c r="B2427" t="s">
        <v>2340</v>
      </c>
      <c r="C2427">
        <v>68</v>
      </c>
      <c r="D2427" t="s">
        <v>119</v>
      </c>
      <c r="E2427" t="s">
        <v>2352</v>
      </c>
      <c r="F2427" t="s">
        <v>92</v>
      </c>
      <c r="G2427">
        <v>0</v>
      </c>
      <c r="H2427">
        <v>0</v>
      </c>
      <c r="I2427">
        <v>0</v>
      </c>
      <c r="J2427">
        <v>0</v>
      </c>
      <c r="K2427">
        <v>0</v>
      </c>
      <c r="L2427">
        <v>6</v>
      </c>
      <c r="M2427">
        <v>0</v>
      </c>
      <c r="N2427">
        <v>3</v>
      </c>
      <c r="O2427">
        <v>0</v>
      </c>
      <c r="P2427">
        <v>0</v>
      </c>
      <c r="Q2427">
        <v>2</v>
      </c>
      <c r="R2427">
        <v>0</v>
      </c>
      <c r="S2427">
        <v>5</v>
      </c>
      <c r="T2427">
        <v>2</v>
      </c>
      <c r="U2427">
        <v>0</v>
      </c>
      <c r="V2427">
        <v>0</v>
      </c>
      <c r="W2427">
        <v>1</v>
      </c>
      <c r="X2427">
        <v>0</v>
      </c>
      <c r="Y2427">
        <v>0</v>
      </c>
      <c r="Z2427">
        <v>0</v>
      </c>
      <c r="AA2427">
        <v>0</v>
      </c>
      <c r="AB2427">
        <v>18</v>
      </c>
      <c r="AC2427">
        <v>0</v>
      </c>
      <c r="AD2427">
        <v>0</v>
      </c>
      <c r="AE2427">
        <v>0</v>
      </c>
      <c r="AF2427">
        <v>0</v>
      </c>
      <c r="AG2427">
        <v>0</v>
      </c>
      <c r="AH2427">
        <v>0</v>
      </c>
      <c r="AI2427">
        <v>1</v>
      </c>
      <c r="AJ2427">
        <v>0</v>
      </c>
      <c r="AK2427">
        <v>0</v>
      </c>
      <c r="AL2427">
        <v>0</v>
      </c>
      <c r="AM2427">
        <v>0</v>
      </c>
      <c r="AN2427">
        <v>0</v>
      </c>
      <c r="AO2427">
        <v>0</v>
      </c>
      <c r="AP2427">
        <v>0</v>
      </c>
      <c r="AQ2427">
        <v>1</v>
      </c>
      <c r="AR2427">
        <v>0</v>
      </c>
      <c r="AS2427">
        <v>0</v>
      </c>
      <c r="AT2427">
        <v>0</v>
      </c>
      <c r="AU2427">
        <v>3</v>
      </c>
      <c r="AV2427">
        <v>0</v>
      </c>
      <c r="AW2427">
        <v>0</v>
      </c>
      <c r="AX2427">
        <v>0</v>
      </c>
      <c r="AY2427">
        <v>3</v>
      </c>
      <c r="AZ2427">
        <v>1</v>
      </c>
      <c r="BA2427">
        <v>0</v>
      </c>
      <c r="BB2427">
        <v>0</v>
      </c>
      <c r="BC2427">
        <v>2</v>
      </c>
      <c r="BD2427">
        <v>0</v>
      </c>
      <c r="BE2427">
        <v>0</v>
      </c>
      <c r="BF2427">
        <v>0</v>
      </c>
      <c r="BG2427">
        <v>0</v>
      </c>
      <c r="BH2427">
        <v>0</v>
      </c>
      <c r="BI2427">
        <v>0</v>
      </c>
      <c r="BJ2427">
        <v>1</v>
      </c>
      <c r="BK2427">
        <v>0</v>
      </c>
      <c r="BL2427">
        <v>0</v>
      </c>
      <c r="BM2427">
        <v>0</v>
      </c>
      <c r="BN2427">
        <v>1</v>
      </c>
      <c r="BO2427">
        <v>4</v>
      </c>
      <c r="BP2427">
        <v>0</v>
      </c>
      <c r="BQ2427">
        <v>0</v>
      </c>
      <c r="BR2427">
        <v>0</v>
      </c>
      <c r="BS2427">
        <v>3</v>
      </c>
      <c r="BT2427">
        <v>33</v>
      </c>
      <c r="BU2427" t="s">
        <v>2407</v>
      </c>
    </row>
    <row r="2428" spans="1:73">
      <c r="A2428" t="s">
        <v>2339</v>
      </c>
      <c r="B2428" t="s">
        <v>2340</v>
      </c>
      <c r="C2428">
        <v>69</v>
      </c>
      <c r="D2428" t="s">
        <v>119</v>
      </c>
      <c r="E2428" t="s">
        <v>183</v>
      </c>
      <c r="F2428" t="s">
        <v>184</v>
      </c>
      <c r="G2428">
        <v>0</v>
      </c>
      <c r="H2428">
        <v>0</v>
      </c>
      <c r="I2428">
        <v>0</v>
      </c>
      <c r="J2428">
        <v>0</v>
      </c>
      <c r="K2428">
        <v>0</v>
      </c>
      <c r="L2428">
        <v>0</v>
      </c>
      <c r="M2428">
        <v>0</v>
      </c>
      <c r="N2428">
        <v>2</v>
      </c>
      <c r="O2428">
        <v>0</v>
      </c>
      <c r="P2428">
        <v>0</v>
      </c>
      <c r="Q2428">
        <v>0</v>
      </c>
      <c r="R2428">
        <v>0</v>
      </c>
      <c r="S2428">
        <v>0</v>
      </c>
      <c r="T2428">
        <v>0</v>
      </c>
      <c r="U2428">
        <v>0</v>
      </c>
      <c r="V2428">
        <v>0</v>
      </c>
      <c r="W2428">
        <v>0</v>
      </c>
      <c r="X2428">
        <v>0</v>
      </c>
      <c r="Y2428">
        <v>0</v>
      </c>
      <c r="Z2428">
        <v>0</v>
      </c>
      <c r="AA2428">
        <v>0</v>
      </c>
      <c r="AB2428">
        <v>4</v>
      </c>
      <c r="AC2428">
        <v>0</v>
      </c>
      <c r="AD2428">
        <v>0</v>
      </c>
      <c r="AE2428">
        <v>0</v>
      </c>
      <c r="AF2428">
        <v>0</v>
      </c>
      <c r="AG2428">
        <v>0</v>
      </c>
      <c r="AH2428">
        <v>2</v>
      </c>
      <c r="AI2428">
        <v>0</v>
      </c>
      <c r="AJ2428">
        <v>0</v>
      </c>
      <c r="AK2428">
        <v>0</v>
      </c>
      <c r="AL2428">
        <v>0</v>
      </c>
      <c r="AM2428">
        <v>0</v>
      </c>
      <c r="AN2428">
        <v>0</v>
      </c>
      <c r="AO2428">
        <v>0</v>
      </c>
      <c r="AP2428">
        <v>0</v>
      </c>
      <c r="AQ2428">
        <v>0</v>
      </c>
      <c r="AR2428">
        <v>0</v>
      </c>
      <c r="AS2428">
        <v>0</v>
      </c>
      <c r="AT2428">
        <v>0</v>
      </c>
      <c r="AU2428">
        <v>0</v>
      </c>
      <c r="AV2428">
        <v>0</v>
      </c>
      <c r="AW2428">
        <v>0</v>
      </c>
      <c r="AX2428">
        <v>2</v>
      </c>
      <c r="AY2428">
        <v>1</v>
      </c>
      <c r="AZ2428">
        <v>1</v>
      </c>
      <c r="BA2428">
        <v>2</v>
      </c>
      <c r="BB2428">
        <v>0</v>
      </c>
      <c r="BC2428">
        <v>0</v>
      </c>
      <c r="BD2428">
        <v>0</v>
      </c>
      <c r="BE2428">
        <v>0</v>
      </c>
      <c r="BF2428">
        <v>0</v>
      </c>
      <c r="BG2428">
        <v>0</v>
      </c>
      <c r="BH2428">
        <v>0</v>
      </c>
      <c r="BI2428">
        <v>0</v>
      </c>
      <c r="BJ2428">
        <v>0</v>
      </c>
      <c r="BK2428">
        <v>0</v>
      </c>
      <c r="BL2428">
        <v>0</v>
      </c>
      <c r="BM2428">
        <v>0</v>
      </c>
      <c r="BN2428">
        <v>0</v>
      </c>
      <c r="BO2428">
        <v>2</v>
      </c>
      <c r="BP2428">
        <v>0</v>
      </c>
      <c r="BQ2428">
        <v>0</v>
      </c>
      <c r="BR2428">
        <v>0</v>
      </c>
      <c r="BS2428">
        <v>1</v>
      </c>
      <c r="BT2428">
        <v>6</v>
      </c>
      <c r="BU2428" t="s">
        <v>2408</v>
      </c>
    </row>
    <row r="2429" spans="1:73">
      <c r="A2429" t="s">
        <v>2339</v>
      </c>
      <c r="B2429" t="s">
        <v>2340</v>
      </c>
      <c r="C2429">
        <v>70</v>
      </c>
      <c r="D2429" t="s">
        <v>119</v>
      </c>
      <c r="E2429" t="s">
        <v>2352</v>
      </c>
      <c r="F2429" t="s">
        <v>92</v>
      </c>
      <c r="G2429">
        <v>0</v>
      </c>
      <c r="H2429">
        <v>0</v>
      </c>
      <c r="I2429">
        <v>0</v>
      </c>
      <c r="J2429">
        <v>0</v>
      </c>
      <c r="K2429">
        <v>0</v>
      </c>
      <c r="L2429">
        <v>0</v>
      </c>
      <c r="M2429">
        <v>0</v>
      </c>
      <c r="N2429">
        <v>0</v>
      </c>
      <c r="O2429">
        <v>0</v>
      </c>
      <c r="P2429">
        <v>0</v>
      </c>
      <c r="Q2429">
        <v>1</v>
      </c>
      <c r="R2429">
        <v>0</v>
      </c>
      <c r="S2429">
        <v>4</v>
      </c>
      <c r="T2429">
        <v>2</v>
      </c>
      <c r="U2429">
        <v>0</v>
      </c>
      <c r="V2429">
        <v>0</v>
      </c>
      <c r="W2429">
        <v>0</v>
      </c>
      <c r="X2429">
        <v>0</v>
      </c>
      <c r="Y2429">
        <v>0</v>
      </c>
      <c r="Z2429">
        <v>0</v>
      </c>
      <c r="AA2429">
        <v>0</v>
      </c>
      <c r="AB2429">
        <v>8</v>
      </c>
      <c r="AC2429">
        <v>0</v>
      </c>
      <c r="AD2429">
        <v>0</v>
      </c>
      <c r="AE2429">
        <v>0</v>
      </c>
      <c r="AF2429">
        <v>0</v>
      </c>
      <c r="AG2429">
        <v>0</v>
      </c>
      <c r="AH2429">
        <v>0</v>
      </c>
      <c r="AI2429">
        <v>2</v>
      </c>
      <c r="AJ2429">
        <v>0</v>
      </c>
      <c r="AK2429">
        <v>0</v>
      </c>
      <c r="AL2429">
        <v>1</v>
      </c>
      <c r="AM2429">
        <v>0</v>
      </c>
      <c r="AN2429">
        <v>0</v>
      </c>
      <c r="AO2429">
        <v>0</v>
      </c>
      <c r="AP2429">
        <v>1</v>
      </c>
      <c r="AQ2429">
        <v>0</v>
      </c>
      <c r="AR2429">
        <v>0</v>
      </c>
      <c r="AS2429">
        <v>0</v>
      </c>
      <c r="AT2429">
        <v>0</v>
      </c>
      <c r="AU2429">
        <v>1</v>
      </c>
      <c r="AV2429">
        <v>0</v>
      </c>
      <c r="AW2429">
        <v>0</v>
      </c>
      <c r="AX2429">
        <v>3</v>
      </c>
      <c r="AY2429">
        <v>3</v>
      </c>
      <c r="AZ2429">
        <v>2</v>
      </c>
      <c r="BA2429">
        <v>3</v>
      </c>
      <c r="BB2429">
        <v>0</v>
      </c>
      <c r="BC2429">
        <v>1</v>
      </c>
      <c r="BD2429">
        <v>0</v>
      </c>
      <c r="BE2429">
        <v>0</v>
      </c>
      <c r="BF2429">
        <v>0</v>
      </c>
      <c r="BG2429">
        <v>0</v>
      </c>
      <c r="BH2429">
        <v>0</v>
      </c>
      <c r="BI2429">
        <v>3</v>
      </c>
      <c r="BJ2429">
        <v>0</v>
      </c>
      <c r="BK2429">
        <v>0</v>
      </c>
      <c r="BL2429">
        <v>0</v>
      </c>
      <c r="BM2429">
        <v>1</v>
      </c>
      <c r="BN2429">
        <v>0</v>
      </c>
      <c r="BO2429">
        <v>3</v>
      </c>
      <c r="BP2429">
        <v>1</v>
      </c>
      <c r="BQ2429">
        <v>0</v>
      </c>
      <c r="BR2429">
        <v>0</v>
      </c>
      <c r="BS2429">
        <v>2</v>
      </c>
      <c r="BT2429">
        <v>16</v>
      </c>
      <c r="BU2429" t="s">
        <v>2409</v>
      </c>
    </row>
    <row r="2430" spans="1:73">
      <c r="A2430" t="s">
        <v>2339</v>
      </c>
      <c r="B2430" t="s">
        <v>2340</v>
      </c>
      <c r="C2430">
        <v>71</v>
      </c>
      <c r="D2430" t="s">
        <v>119</v>
      </c>
      <c r="E2430" t="s">
        <v>2367</v>
      </c>
      <c r="F2430" t="s">
        <v>101</v>
      </c>
      <c r="G2430">
        <v>0</v>
      </c>
      <c r="H2430">
        <v>0</v>
      </c>
      <c r="I2430">
        <v>0</v>
      </c>
      <c r="J2430">
        <v>0</v>
      </c>
      <c r="K2430">
        <v>0</v>
      </c>
      <c r="L2430">
        <v>0</v>
      </c>
      <c r="M2430">
        <v>0</v>
      </c>
      <c r="N2430">
        <v>1</v>
      </c>
      <c r="O2430">
        <v>0</v>
      </c>
      <c r="P2430">
        <v>0</v>
      </c>
      <c r="Q2430">
        <v>0</v>
      </c>
      <c r="R2430">
        <v>0</v>
      </c>
      <c r="S2430">
        <v>0</v>
      </c>
      <c r="T2430">
        <v>0</v>
      </c>
      <c r="U2430">
        <v>0</v>
      </c>
      <c r="V2430">
        <v>0</v>
      </c>
      <c r="W2430">
        <v>0</v>
      </c>
      <c r="X2430">
        <v>0</v>
      </c>
      <c r="Y2430">
        <v>0</v>
      </c>
      <c r="Z2430">
        <v>0</v>
      </c>
      <c r="AA2430">
        <v>0</v>
      </c>
      <c r="AB2430">
        <v>3</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1</v>
      </c>
      <c r="AV2430">
        <v>0</v>
      </c>
      <c r="AW2430">
        <v>0</v>
      </c>
      <c r="AX2430">
        <v>0</v>
      </c>
      <c r="AY2430">
        <v>0</v>
      </c>
      <c r="AZ2430">
        <v>0</v>
      </c>
      <c r="BA2430">
        <v>0</v>
      </c>
      <c r="BB2430">
        <v>1</v>
      </c>
      <c r="BC2430">
        <v>0</v>
      </c>
      <c r="BD2430">
        <v>0</v>
      </c>
      <c r="BE2430">
        <v>0</v>
      </c>
      <c r="BF2430">
        <v>0</v>
      </c>
      <c r="BG2430">
        <v>0</v>
      </c>
      <c r="BH2430">
        <v>0</v>
      </c>
      <c r="BI2430">
        <v>0</v>
      </c>
      <c r="BJ2430">
        <v>0</v>
      </c>
      <c r="BK2430">
        <v>0</v>
      </c>
      <c r="BL2430">
        <v>0</v>
      </c>
      <c r="BM2430">
        <v>0</v>
      </c>
      <c r="BN2430">
        <v>0</v>
      </c>
      <c r="BO2430">
        <v>1</v>
      </c>
      <c r="BP2430">
        <v>0</v>
      </c>
      <c r="BQ2430">
        <v>0</v>
      </c>
      <c r="BR2430">
        <v>0</v>
      </c>
      <c r="BS2430">
        <v>1</v>
      </c>
      <c r="BT2430">
        <v>5</v>
      </c>
      <c r="BU2430" t="s">
        <v>2410</v>
      </c>
    </row>
    <row r="2431" spans="1:73">
      <c r="A2431" t="s">
        <v>2339</v>
      </c>
      <c r="B2431" t="s">
        <v>2340</v>
      </c>
      <c r="C2431">
        <v>72</v>
      </c>
      <c r="D2431" t="s">
        <v>119</v>
      </c>
      <c r="E2431" t="s">
        <v>2352</v>
      </c>
      <c r="F2431" t="s">
        <v>92</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1</v>
      </c>
      <c r="BT2431">
        <v>4</v>
      </c>
      <c r="BU2431" t="e">
        <f>-- Bank holding company.</f>
        <v>#NAME?</v>
      </c>
    </row>
    <row r="2432" spans="1:73">
      <c r="A2432" t="s">
        <v>2339</v>
      </c>
      <c r="B2432" t="s">
        <v>2340</v>
      </c>
      <c r="C2432">
        <v>73</v>
      </c>
      <c r="D2432" t="s">
        <v>119</v>
      </c>
      <c r="E2432" t="s">
        <v>2367</v>
      </c>
      <c r="F2432" t="s">
        <v>101</v>
      </c>
      <c r="G2432">
        <v>0</v>
      </c>
      <c r="H2432">
        <v>2</v>
      </c>
      <c r="I2432">
        <v>0</v>
      </c>
      <c r="J2432">
        <v>0</v>
      </c>
      <c r="K2432">
        <v>0</v>
      </c>
      <c r="L2432">
        <v>0</v>
      </c>
      <c r="M2432">
        <v>0</v>
      </c>
      <c r="N2432">
        <v>1</v>
      </c>
      <c r="O2432">
        <v>0</v>
      </c>
      <c r="P2432">
        <v>0</v>
      </c>
      <c r="Q2432">
        <v>0</v>
      </c>
      <c r="R2432">
        <v>0</v>
      </c>
      <c r="S2432">
        <v>0</v>
      </c>
      <c r="T2432">
        <v>1</v>
      </c>
      <c r="U2432">
        <v>0</v>
      </c>
      <c r="V2432">
        <v>0</v>
      </c>
      <c r="W2432">
        <v>0</v>
      </c>
      <c r="X2432">
        <v>0</v>
      </c>
      <c r="Y2432">
        <v>0</v>
      </c>
      <c r="Z2432">
        <v>0</v>
      </c>
      <c r="AA2432">
        <v>0</v>
      </c>
      <c r="AB2432">
        <v>6</v>
      </c>
      <c r="AC2432">
        <v>0</v>
      </c>
      <c r="AD2432">
        <v>0</v>
      </c>
      <c r="AE2432">
        <v>0</v>
      </c>
      <c r="AF2432">
        <v>0</v>
      </c>
      <c r="AG2432">
        <v>0</v>
      </c>
      <c r="AH2432">
        <v>0</v>
      </c>
      <c r="AI2432">
        <v>0</v>
      </c>
      <c r="AJ2432">
        <v>0</v>
      </c>
      <c r="AK2432">
        <v>0</v>
      </c>
      <c r="AL2432">
        <v>0</v>
      </c>
      <c r="AM2432">
        <v>0</v>
      </c>
      <c r="AN2432">
        <v>0</v>
      </c>
      <c r="AO2432">
        <v>0</v>
      </c>
      <c r="AP2432">
        <v>0</v>
      </c>
      <c r="AQ2432">
        <v>0</v>
      </c>
      <c r="AR2432">
        <v>0</v>
      </c>
      <c r="AS2432">
        <v>1</v>
      </c>
      <c r="AT2432">
        <v>0</v>
      </c>
      <c r="AU2432">
        <v>1</v>
      </c>
      <c r="AV2432">
        <v>0</v>
      </c>
      <c r="AW2432">
        <v>0</v>
      </c>
      <c r="AX2432">
        <v>1</v>
      </c>
      <c r="AY2432">
        <v>1</v>
      </c>
      <c r="AZ2432">
        <v>0</v>
      </c>
      <c r="BA2432">
        <v>1</v>
      </c>
      <c r="BB2432">
        <v>1</v>
      </c>
      <c r="BC2432">
        <v>0</v>
      </c>
      <c r="BD2432">
        <v>0</v>
      </c>
      <c r="BE2432">
        <v>0</v>
      </c>
      <c r="BF2432">
        <v>0</v>
      </c>
      <c r="BG2432">
        <v>0</v>
      </c>
      <c r="BH2432">
        <v>0</v>
      </c>
      <c r="BI2432">
        <v>1</v>
      </c>
      <c r="BJ2432">
        <v>0</v>
      </c>
      <c r="BK2432">
        <v>0</v>
      </c>
      <c r="BL2432">
        <v>0</v>
      </c>
      <c r="BM2432">
        <v>0</v>
      </c>
      <c r="BN2432">
        <v>0</v>
      </c>
      <c r="BO2432">
        <v>2</v>
      </c>
      <c r="BP2432">
        <v>0</v>
      </c>
      <c r="BQ2432">
        <v>0</v>
      </c>
      <c r="BR2432">
        <v>1</v>
      </c>
      <c r="BS2432">
        <v>1</v>
      </c>
      <c r="BT2432">
        <v>11</v>
      </c>
      <c r="BU2432" t="s">
        <v>2411</v>
      </c>
    </row>
    <row r="2433" spans="1:73">
      <c r="A2433" t="s">
        <v>2339</v>
      </c>
      <c r="B2433" t="s">
        <v>2340</v>
      </c>
      <c r="C2433">
        <v>74</v>
      </c>
      <c r="D2433" t="s">
        <v>119</v>
      </c>
      <c r="E2433" t="s">
        <v>78</v>
      </c>
      <c r="F2433" t="s">
        <v>77</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1</v>
      </c>
      <c r="BT2433">
        <v>2</v>
      </c>
      <c r="BU2433" t="s">
        <v>2412</v>
      </c>
    </row>
    <row r="2434" spans="1:73">
      <c r="A2434" t="s">
        <v>2339</v>
      </c>
      <c r="B2434" t="s">
        <v>2340</v>
      </c>
      <c r="C2434">
        <v>75</v>
      </c>
      <c r="D2434" t="s">
        <v>119</v>
      </c>
      <c r="E2434" t="s">
        <v>2367</v>
      </c>
      <c r="F2434" t="s">
        <v>101</v>
      </c>
      <c r="G2434">
        <v>0</v>
      </c>
      <c r="H2434">
        <v>0</v>
      </c>
      <c r="I2434">
        <v>0</v>
      </c>
      <c r="J2434">
        <v>0</v>
      </c>
      <c r="K2434">
        <v>0</v>
      </c>
      <c r="L2434">
        <v>0</v>
      </c>
      <c r="M2434">
        <v>0</v>
      </c>
      <c r="N2434">
        <v>2</v>
      </c>
      <c r="O2434">
        <v>0</v>
      </c>
      <c r="P2434">
        <v>0</v>
      </c>
      <c r="Q2434">
        <v>0</v>
      </c>
      <c r="R2434">
        <v>0</v>
      </c>
      <c r="S2434">
        <v>2</v>
      </c>
      <c r="T2434">
        <v>0</v>
      </c>
      <c r="U2434">
        <v>0</v>
      </c>
      <c r="V2434">
        <v>1</v>
      </c>
      <c r="W2434">
        <v>1</v>
      </c>
      <c r="X2434">
        <v>0</v>
      </c>
      <c r="Y2434">
        <v>0</v>
      </c>
      <c r="Z2434">
        <v>0</v>
      </c>
      <c r="AA2434">
        <v>0</v>
      </c>
      <c r="AB2434">
        <v>7</v>
      </c>
      <c r="AC2434">
        <v>0</v>
      </c>
      <c r="AD2434">
        <v>0</v>
      </c>
      <c r="AE2434">
        <v>0</v>
      </c>
      <c r="AF2434">
        <v>0</v>
      </c>
      <c r="AG2434">
        <v>0</v>
      </c>
      <c r="AH2434">
        <v>0</v>
      </c>
      <c r="AI2434">
        <v>0</v>
      </c>
      <c r="AJ2434">
        <v>0</v>
      </c>
      <c r="AK2434">
        <v>0</v>
      </c>
      <c r="AL2434">
        <v>0</v>
      </c>
      <c r="AM2434">
        <v>2</v>
      </c>
      <c r="AN2434">
        <v>0</v>
      </c>
      <c r="AO2434">
        <v>0</v>
      </c>
      <c r="AP2434">
        <v>0</v>
      </c>
      <c r="AQ2434">
        <v>1</v>
      </c>
      <c r="AR2434">
        <v>0</v>
      </c>
      <c r="AS2434">
        <v>0</v>
      </c>
      <c r="AT2434">
        <v>0</v>
      </c>
      <c r="AU2434">
        <v>2</v>
      </c>
      <c r="AV2434">
        <v>0</v>
      </c>
      <c r="AW2434">
        <v>0</v>
      </c>
      <c r="AX2434">
        <v>0</v>
      </c>
      <c r="AY2434">
        <v>0</v>
      </c>
      <c r="AZ2434">
        <v>1</v>
      </c>
      <c r="BA2434">
        <v>2</v>
      </c>
      <c r="BB2434">
        <v>1</v>
      </c>
      <c r="BC2434">
        <v>0</v>
      </c>
      <c r="BD2434">
        <v>0</v>
      </c>
      <c r="BE2434">
        <v>0</v>
      </c>
      <c r="BF2434">
        <v>0</v>
      </c>
      <c r="BG2434">
        <v>0</v>
      </c>
      <c r="BH2434">
        <v>0</v>
      </c>
      <c r="BI2434">
        <v>0</v>
      </c>
      <c r="BJ2434">
        <v>0</v>
      </c>
      <c r="BK2434">
        <v>0</v>
      </c>
      <c r="BL2434">
        <v>0</v>
      </c>
      <c r="BM2434">
        <v>0</v>
      </c>
      <c r="BN2434">
        <v>0</v>
      </c>
      <c r="BO2434">
        <v>3</v>
      </c>
      <c r="BP2434">
        <v>0</v>
      </c>
      <c r="BQ2434">
        <v>0</v>
      </c>
      <c r="BR2434">
        <v>0</v>
      </c>
      <c r="BS2434">
        <v>2</v>
      </c>
      <c r="BT2434">
        <v>15</v>
      </c>
      <c r="BU2434" t="s">
        <v>2413</v>
      </c>
    </row>
    <row r="2435" spans="1:73">
      <c r="A2435" t="s">
        <v>2339</v>
      </c>
      <c r="B2435" t="s">
        <v>2340</v>
      </c>
      <c r="C2435">
        <v>76</v>
      </c>
      <c r="D2435" t="s">
        <v>119</v>
      </c>
      <c r="E2435" t="s">
        <v>2352</v>
      </c>
      <c r="F2435" t="s">
        <v>92</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1</v>
      </c>
      <c r="BT2435">
        <v>1</v>
      </c>
      <c r="BU2435" t="s">
        <v>243</v>
      </c>
    </row>
    <row r="2436" spans="1:73">
      <c r="A2436" t="s">
        <v>2339</v>
      </c>
      <c r="B2436" t="s">
        <v>2340</v>
      </c>
      <c r="C2436">
        <v>77</v>
      </c>
      <c r="D2436" t="s">
        <v>119</v>
      </c>
      <c r="E2436" t="s">
        <v>2367</v>
      </c>
      <c r="F2436" t="s">
        <v>101</v>
      </c>
      <c r="G2436">
        <v>0</v>
      </c>
      <c r="H2436">
        <v>3</v>
      </c>
      <c r="I2436">
        <v>1</v>
      </c>
      <c r="J2436">
        <v>0</v>
      </c>
      <c r="K2436">
        <v>0</v>
      </c>
      <c r="L2436">
        <v>5</v>
      </c>
      <c r="M2436">
        <v>0</v>
      </c>
      <c r="N2436">
        <v>3</v>
      </c>
      <c r="O2436">
        <v>0</v>
      </c>
      <c r="P2436">
        <v>0</v>
      </c>
      <c r="Q2436">
        <v>0</v>
      </c>
      <c r="R2436">
        <v>1</v>
      </c>
      <c r="S2436">
        <v>8</v>
      </c>
      <c r="T2436">
        <v>4</v>
      </c>
      <c r="U2436">
        <v>0</v>
      </c>
      <c r="V2436">
        <v>2</v>
      </c>
      <c r="W2436">
        <v>2</v>
      </c>
      <c r="X2436">
        <v>0</v>
      </c>
      <c r="Y2436">
        <v>0</v>
      </c>
      <c r="Z2436">
        <v>0</v>
      </c>
      <c r="AA2436">
        <v>0</v>
      </c>
      <c r="AB2436">
        <v>27</v>
      </c>
      <c r="AC2436">
        <v>0</v>
      </c>
      <c r="AD2436">
        <v>0</v>
      </c>
      <c r="AE2436">
        <v>0</v>
      </c>
      <c r="AF2436">
        <v>0</v>
      </c>
      <c r="AG2436">
        <v>0</v>
      </c>
      <c r="AH2436">
        <v>0</v>
      </c>
      <c r="AI2436">
        <v>3</v>
      </c>
      <c r="AJ2436">
        <v>0</v>
      </c>
      <c r="AK2436">
        <v>0</v>
      </c>
      <c r="AL2436">
        <v>0</v>
      </c>
      <c r="AM2436">
        <v>2</v>
      </c>
      <c r="AN2436">
        <v>0</v>
      </c>
      <c r="AO2436">
        <v>0</v>
      </c>
      <c r="AP2436">
        <v>1</v>
      </c>
      <c r="AQ2436">
        <v>1</v>
      </c>
      <c r="AR2436">
        <v>0</v>
      </c>
      <c r="AS2436">
        <v>0</v>
      </c>
      <c r="AT2436">
        <v>0</v>
      </c>
      <c r="AU2436">
        <v>0</v>
      </c>
      <c r="AV2436">
        <v>0</v>
      </c>
      <c r="AW2436">
        <v>1</v>
      </c>
      <c r="AX2436">
        <v>5</v>
      </c>
      <c r="AY2436">
        <v>4</v>
      </c>
      <c r="AZ2436">
        <v>6</v>
      </c>
      <c r="BA2436">
        <v>7</v>
      </c>
      <c r="BB2436">
        <v>0</v>
      </c>
      <c r="BC2436">
        <v>6</v>
      </c>
      <c r="BD2436">
        <v>0</v>
      </c>
      <c r="BE2436">
        <v>0</v>
      </c>
      <c r="BF2436">
        <v>0</v>
      </c>
      <c r="BG2436">
        <v>0</v>
      </c>
      <c r="BH2436">
        <v>0</v>
      </c>
      <c r="BI2436">
        <v>5</v>
      </c>
      <c r="BJ2436">
        <v>3</v>
      </c>
      <c r="BK2436">
        <v>0</v>
      </c>
      <c r="BL2436">
        <v>2</v>
      </c>
      <c r="BM2436">
        <v>0</v>
      </c>
      <c r="BN2436">
        <v>2</v>
      </c>
      <c r="BO2436">
        <v>6</v>
      </c>
      <c r="BP2436">
        <v>2</v>
      </c>
      <c r="BQ2436">
        <v>0</v>
      </c>
      <c r="BR2436">
        <v>3</v>
      </c>
      <c r="BS2436">
        <v>3</v>
      </c>
      <c r="BT2436">
        <v>48</v>
      </c>
      <c r="BU2436" t="s">
        <v>2414</v>
      </c>
    </row>
    <row r="2437" spans="1:73">
      <c r="A2437" t="s">
        <v>2339</v>
      </c>
      <c r="B2437" t="s">
        <v>2340</v>
      </c>
      <c r="C2437">
        <v>78</v>
      </c>
      <c r="D2437" t="s">
        <v>119</v>
      </c>
      <c r="E2437" t="s">
        <v>2352</v>
      </c>
      <c r="F2437" t="s">
        <v>92</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v>0</v>
      </c>
      <c r="BS2437">
        <v>1</v>
      </c>
      <c r="BT2437">
        <v>3</v>
      </c>
      <c r="BU2437" t="s">
        <v>565</v>
      </c>
    </row>
    <row r="2438" spans="1:73">
      <c r="A2438" t="s">
        <v>2339</v>
      </c>
      <c r="B2438" t="s">
        <v>2340</v>
      </c>
      <c r="C2438">
        <v>79</v>
      </c>
      <c r="D2438" t="s">
        <v>119</v>
      </c>
      <c r="E2438" t="s">
        <v>2367</v>
      </c>
      <c r="F2438" t="s">
        <v>101</v>
      </c>
      <c r="G2438">
        <v>0</v>
      </c>
      <c r="H2438">
        <v>2</v>
      </c>
      <c r="I2438">
        <v>0</v>
      </c>
      <c r="J2438">
        <v>0</v>
      </c>
      <c r="K2438">
        <v>0</v>
      </c>
      <c r="L2438">
        <v>0</v>
      </c>
      <c r="M2438">
        <v>0</v>
      </c>
      <c r="N2438">
        <v>3</v>
      </c>
      <c r="O2438">
        <v>0</v>
      </c>
      <c r="P2438">
        <v>0</v>
      </c>
      <c r="Q2438">
        <v>1</v>
      </c>
      <c r="R2438">
        <v>0</v>
      </c>
      <c r="S2438">
        <v>6</v>
      </c>
      <c r="T2438">
        <v>3</v>
      </c>
      <c r="U2438">
        <v>0</v>
      </c>
      <c r="V2438">
        <v>0</v>
      </c>
      <c r="W2438">
        <v>2</v>
      </c>
      <c r="X2438">
        <v>0</v>
      </c>
      <c r="Y2438">
        <v>0</v>
      </c>
      <c r="Z2438">
        <v>0</v>
      </c>
      <c r="AA2438">
        <v>0</v>
      </c>
      <c r="AB2438">
        <v>16</v>
      </c>
      <c r="AC2438">
        <v>0</v>
      </c>
      <c r="AD2438">
        <v>0</v>
      </c>
      <c r="AE2438">
        <v>0</v>
      </c>
      <c r="AF2438">
        <v>0</v>
      </c>
      <c r="AG2438">
        <v>0</v>
      </c>
      <c r="AH2438">
        <v>0</v>
      </c>
      <c r="AI2438">
        <v>3</v>
      </c>
      <c r="AJ2438">
        <v>0</v>
      </c>
      <c r="AK2438">
        <v>0</v>
      </c>
      <c r="AL2438">
        <v>0</v>
      </c>
      <c r="AM2438">
        <v>2</v>
      </c>
      <c r="AN2438">
        <v>0</v>
      </c>
      <c r="AO2438">
        <v>0</v>
      </c>
      <c r="AP2438">
        <v>0</v>
      </c>
      <c r="AQ2438">
        <v>1</v>
      </c>
      <c r="AR2438">
        <v>0</v>
      </c>
      <c r="AS2438">
        <v>0</v>
      </c>
      <c r="AT2438">
        <v>0</v>
      </c>
      <c r="AU2438">
        <v>0</v>
      </c>
      <c r="AV2438">
        <v>0</v>
      </c>
      <c r="AW2438">
        <v>0</v>
      </c>
      <c r="AX2438">
        <v>2</v>
      </c>
      <c r="AY2438">
        <v>1</v>
      </c>
      <c r="AZ2438">
        <v>3</v>
      </c>
      <c r="BA2438">
        <v>5</v>
      </c>
      <c r="BB2438">
        <v>0</v>
      </c>
      <c r="BC2438">
        <v>0</v>
      </c>
      <c r="BD2438">
        <v>0</v>
      </c>
      <c r="BE2438">
        <v>0</v>
      </c>
      <c r="BF2438">
        <v>0</v>
      </c>
      <c r="BG2438">
        <v>0</v>
      </c>
      <c r="BH2438">
        <v>0</v>
      </c>
      <c r="BI2438">
        <v>2</v>
      </c>
      <c r="BJ2438">
        <v>0</v>
      </c>
      <c r="BK2438">
        <v>0</v>
      </c>
      <c r="BL2438">
        <v>0</v>
      </c>
      <c r="BM2438">
        <v>0</v>
      </c>
      <c r="BN2438">
        <v>0</v>
      </c>
      <c r="BO2438">
        <v>3</v>
      </c>
      <c r="BP2438">
        <v>2</v>
      </c>
      <c r="BQ2438">
        <v>0</v>
      </c>
      <c r="BR2438">
        <v>0</v>
      </c>
      <c r="BS2438">
        <v>2</v>
      </c>
      <c r="BT2438">
        <v>27</v>
      </c>
      <c r="BU2438" t="e">
        <f>-- and that not only do we have small banks but we have only domestic banks because of cross border resolution issues? is that your position, Simon?</f>
        <v>#NAME?</v>
      </c>
    </row>
    <row r="2439" spans="1:73">
      <c r="A2439" t="s">
        <v>2339</v>
      </c>
      <c r="B2439" t="s">
        <v>2340</v>
      </c>
      <c r="C2439">
        <v>80</v>
      </c>
      <c r="D2439" t="s">
        <v>119</v>
      </c>
      <c r="E2439" t="s">
        <v>2357</v>
      </c>
      <c r="F2439" t="s">
        <v>92</v>
      </c>
      <c r="G2439">
        <v>0</v>
      </c>
      <c r="H2439">
        <v>4</v>
      </c>
      <c r="I2439">
        <v>0</v>
      </c>
      <c r="J2439">
        <v>0</v>
      </c>
      <c r="K2439">
        <v>0</v>
      </c>
      <c r="L2439">
        <v>6</v>
      </c>
      <c r="M2439">
        <v>0</v>
      </c>
      <c r="N2439">
        <v>5</v>
      </c>
      <c r="O2439">
        <v>0</v>
      </c>
      <c r="P2439">
        <v>0</v>
      </c>
      <c r="Q2439">
        <v>1</v>
      </c>
      <c r="R2439">
        <v>0</v>
      </c>
      <c r="S2439">
        <v>10</v>
      </c>
      <c r="T2439">
        <v>2</v>
      </c>
      <c r="U2439">
        <v>0</v>
      </c>
      <c r="V2439">
        <v>2</v>
      </c>
      <c r="W2439">
        <v>0</v>
      </c>
      <c r="X2439">
        <v>0</v>
      </c>
      <c r="Y2439">
        <v>0</v>
      </c>
      <c r="Z2439">
        <v>0</v>
      </c>
      <c r="AA2439">
        <v>0</v>
      </c>
      <c r="AB2439">
        <v>30</v>
      </c>
      <c r="AC2439">
        <v>2</v>
      </c>
      <c r="AD2439">
        <v>0</v>
      </c>
      <c r="AE2439">
        <v>0</v>
      </c>
      <c r="AF2439">
        <v>0</v>
      </c>
      <c r="AG2439">
        <v>0</v>
      </c>
      <c r="AH2439">
        <v>0</v>
      </c>
      <c r="AI2439">
        <v>1</v>
      </c>
      <c r="AJ2439">
        <v>0</v>
      </c>
      <c r="AK2439">
        <v>0</v>
      </c>
      <c r="AL2439">
        <v>0</v>
      </c>
      <c r="AM2439">
        <v>1</v>
      </c>
      <c r="AN2439">
        <v>0</v>
      </c>
      <c r="AO2439">
        <v>1</v>
      </c>
      <c r="AP2439">
        <v>0</v>
      </c>
      <c r="AQ2439">
        <v>0</v>
      </c>
      <c r="AR2439">
        <v>0</v>
      </c>
      <c r="AS2439">
        <v>0</v>
      </c>
      <c r="AT2439">
        <v>3</v>
      </c>
      <c r="AU2439">
        <v>1</v>
      </c>
      <c r="AV2439">
        <v>0</v>
      </c>
      <c r="AW2439">
        <v>0</v>
      </c>
      <c r="AX2439">
        <v>1</v>
      </c>
      <c r="AY2439">
        <v>8</v>
      </c>
      <c r="AZ2439">
        <v>1</v>
      </c>
      <c r="BA2439">
        <v>3</v>
      </c>
      <c r="BB2439">
        <v>1</v>
      </c>
      <c r="BC2439">
        <v>4</v>
      </c>
      <c r="BD2439">
        <v>0</v>
      </c>
      <c r="BE2439">
        <v>0</v>
      </c>
      <c r="BF2439">
        <v>0</v>
      </c>
      <c r="BG2439">
        <v>0</v>
      </c>
      <c r="BH2439">
        <v>0</v>
      </c>
      <c r="BI2439">
        <v>6</v>
      </c>
      <c r="BJ2439">
        <v>3</v>
      </c>
      <c r="BK2439">
        <v>0</v>
      </c>
      <c r="BL2439">
        <v>0</v>
      </c>
      <c r="BM2439">
        <v>0</v>
      </c>
      <c r="BN2439">
        <v>1</v>
      </c>
      <c r="BO2439">
        <v>5</v>
      </c>
      <c r="BP2439">
        <v>1</v>
      </c>
      <c r="BQ2439">
        <v>0</v>
      </c>
      <c r="BR2439">
        <v>0</v>
      </c>
      <c r="BS2439">
        <v>5</v>
      </c>
      <c r="BT2439">
        <v>57</v>
      </c>
      <c r="BU2439" t="s">
        <v>2415</v>
      </c>
    </row>
    <row r="2440" spans="1:73">
      <c r="A2440" t="s">
        <v>2339</v>
      </c>
      <c r="B2440" t="s">
        <v>2340</v>
      </c>
      <c r="C2440">
        <v>81</v>
      </c>
      <c r="D2440" t="s">
        <v>119</v>
      </c>
      <c r="E2440" t="s">
        <v>183</v>
      </c>
      <c r="F2440" t="s">
        <v>184</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1</v>
      </c>
      <c r="BT2440">
        <v>1</v>
      </c>
    </row>
    <row r="2441" spans="1:73">
      <c r="A2441" t="s">
        <v>2339</v>
      </c>
      <c r="B2441" t="s">
        <v>2340</v>
      </c>
      <c r="C2441">
        <v>82</v>
      </c>
      <c r="D2441" t="s">
        <v>119</v>
      </c>
      <c r="E2441" t="s">
        <v>2357</v>
      </c>
      <c r="F2441" t="s">
        <v>92</v>
      </c>
      <c r="G2441">
        <v>2</v>
      </c>
      <c r="H2441">
        <v>10</v>
      </c>
      <c r="I2441">
        <v>0</v>
      </c>
      <c r="J2441">
        <v>0</v>
      </c>
      <c r="K2441">
        <v>0</v>
      </c>
      <c r="L2441">
        <v>7</v>
      </c>
      <c r="M2441">
        <v>0</v>
      </c>
      <c r="N2441">
        <v>11</v>
      </c>
      <c r="O2441">
        <v>0</v>
      </c>
      <c r="P2441">
        <v>0</v>
      </c>
      <c r="Q2441">
        <v>2</v>
      </c>
      <c r="R2441">
        <v>0</v>
      </c>
      <c r="S2441">
        <v>18</v>
      </c>
      <c r="T2441">
        <v>7</v>
      </c>
      <c r="U2441">
        <v>0</v>
      </c>
      <c r="V2441">
        <v>0</v>
      </c>
      <c r="W2441">
        <v>2</v>
      </c>
      <c r="X2441">
        <v>0</v>
      </c>
      <c r="Y2441">
        <v>0</v>
      </c>
      <c r="Z2441">
        <v>0</v>
      </c>
      <c r="AA2441">
        <v>0</v>
      </c>
      <c r="AB2441">
        <v>57</v>
      </c>
      <c r="AC2441">
        <v>0</v>
      </c>
      <c r="AD2441">
        <v>0</v>
      </c>
      <c r="AE2441">
        <v>1</v>
      </c>
      <c r="AF2441">
        <v>0</v>
      </c>
      <c r="AG2441">
        <v>0</v>
      </c>
      <c r="AH2441">
        <v>0</v>
      </c>
      <c r="AI2441">
        <v>6</v>
      </c>
      <c r="AJ2441">
        <v>0</v>
      </c>
      <c r="AK2441">
        <v>0</v>
      </c>
      <c r="AL2441">
        <v>3</v>
      </c>
      <c r="AM2441">
        <v>8</v>
      </c>
      <c r="AN2441">
        <v>0</v>
      </c>
      <c r="AO2441">
        <v>0</v>
      </c>
      <c r="AP2441">
        <v>3</v>
      </c>
      <c r="AQ2441">
        <v>2</v>
      </c>
      <c r="AR2441">
        <v>0</v>
      </c>
      <c r="AS2441">
        <v>0</v>
      </c>
      <c r="AT2441">
        <v>0</v>
      </c>
      <c r="AU2441">
        <v>5</v>
      </c>
      <c r="AV2441">
        <v>1</v>
      </c>
      <c r="AW2441">
        <v>0</v>
      </c>
      <c r="AX2441">
        <v>9</v>
      </c>
      <c r="AY2441">
        <v>11</v>
      </c>
      <c r="AZ2441">
        <v>9</v>
      </c>
      <c r="BA2441">
        <v>17</v>
      </c>
      <c r="BB2441">
        <v>1</v>
      </c>
      <c r="BC2441">
        <v>15</v>
      </c>
      <c r="BD2441">
        <v>0</v>
      </c>
      <c r="BE2441">
        <v>0</v>
      </c>
      <c r="BF2441">
        <v>0</v>
      </c>
      <c r="BG2441">
        <v>0</v>
      </c>
      <c r="BH2441">
        <v>0</v>
      </c>
      <c r="BI2441">
        <v>11</v>
      </c>
      <c r="BJ2441">
        <v>7</v>
      </c>
      <c r="BK2441">
        <v>0</v>
      </c>
      <c r="BL2441">
        <v>1</v>
      </c>
      <c r="BM2441">
        <v>1</v>
      </c>
      <c r="BN2441">
        <v>7</v>
      </c>
      <c r="BO2441">
        <v>15</v>
      </c>
      <c r="BP2441">
        <v>7</v>
      </c>
      <c r="BQ2441">
        <v>0</v>
      </c>
      <c r="BR2441">
        <v>1</v>
      </c>
      <c r="BS2441">
        <v>3</v>
      </c>
      <c r="BT2441">
        <v>88</v>
      </c>
      <c r="BU2441" t="s">
        <v>2416</v>
      </c>
    </row>
    <row r="2442" spans="1:73">
      <c r="A2442" t="s">
        <v>2339</v>
      </c>
      <c r="B2442" t="s">
        <v>2340</v>
      </c>
      <c r="C2442">
        <v>83</v>
      </c>
      <c r="D2442" t="s">
        <v>119</v>
      </c>
      <c r="E2442" t="s">
        <v>78</v>
      </c>
      <c r="F2442" t="s">
        <v>77</v>
      </c>
      <c r="G2442">
        <v>0</v>
      </c>
      <c r="H2442">
        <v>2</v>
      </c>
      <c r="I2442">
        <v>0</v>
      </c>
      <c r="J2442">
        <v>0</v>
      </c>
      <c r="K2442">
        <v>0</v>
      </c>
      <c r="L2442">
        <v>3</v>
      </c>
      <c r="M2442">
        <v>0</v>
      </c>
      <c r="N2442">
        <v>3</v>
      </c>
      <c r="O2442">
        <v>0</v>
      </c>
      <c r="P2442">
        <v>0</v>
      </c>
      <c r="Q2442">
        <v>0</v>
      </c>
      <c r="R2442">
        <v>0</v>
      </c>
      <c r="S2442">
        <v>4</v>
      </c>
      <c r="T2442">
        <v>1</v>
      </c>
      <c r="U2442">
        <v>0</v>
      </c>
      <c r="V2442">
        <v>2</v>
      </c>
      <c r="W2442">
        <v>1</v>
      </c>
      <c r="X2442">
        <v>0</v>
      </c>
      <c r="Y2442">
        <v>0</v>
      </c>
      <c r="Z2442">
        <v>0</v>
      </c>
      <c r="AA2442">
        <v>0</v>
      </c>
      <c r="AB2442">
        <v>24</v>
      </c>
      <c r="AC2442">
        <v>1</v>
      </c>
      <c r="AD2442">
        <v>0</v>
      </c>
      <c r="AE2442">
        <v>0</v>
      </c>
      <c r="AF2442">
        <v>0</v>
      </c>
      <c r="AG2442">
        <v>0</v>
      </c>
      <c r="AH2442">
        <v>2</v>
      </c>
      <c r="AI2442">
        <v>1</v>
      </c>
      <c r="AJ2442">
        <v>0</v>
      </c>
      <c r="AK2442">
        <v>0</v>
      </c>
      <c r="AL2442">
        <v>0</v>
      </c>
      <c r="AM2442">
        <v>6</v>
      </c>
      <c r="AN2442">
        <v>0</v>
      </c>
      <c r="AO2442">
        <v>0</v>
      </c>
      <c r="AP2442">
        <v>4</v>
      </c>
      <c r="AQ2442">
        <v>0</v>
      </c>
      <c r="AR2442">
        <v>0</v>
      </c>
      <c r="AS2442">
        <v>0</v>
      </c>
      <c r="AT2442">
        <v>0</v>
      </c>
      <c r="AU2442">
        <v>1</v>
      </c>
      <c r="AV2442">
        <v>0</v>
      </c>
      <c r="AW2442">
        <v>0</v>
      </c>
      <c r="AX2442">
        <v>3</v>
      </c>
      <c r="AY2442">
        <v>5</v>
      </c>
      <c r="AZ2442">
        <v>2</v>
      </c>
      <c r="BA2442">
        <v>9</v>
      </c>
      <c r="BB2442">
        <v>1</v>
      </c>
      <c r="BC2442">
        <v>8</v>
      </c>
      <c r="BD2442">
        <v>0</v>
      </c>
      <c r="BE2442">
        <v>0</v>
      </c>
      <c r="BF2442">
        <v>0</v>
      </c>
      <c r="BG2442">
        <v>0</v>
      </c>
      <c r="BH2442">
        <v>0</v>
      </c>
      <c r="BI2442">
        <v>2</v>
      </c>
      <c r="BJ2442">
        <v>3</v>
      </c>
      <c r="BK2442">
        <v>0</v>
      </c>
      <c r="BL2442">
        <v>2</v>
      </c>
      <c r="BM2442">
        <v>0</v>
      </c>
      <c r="BN2442">
        <v>1</v>
      </c>
      <c r="BO2442">
        <v>5</v>
      </c>
      <c r="BP2442">
        <v>0</v>
      </c>
      <c r="BQ2442">
        <v>0</v>
      </c>
      <c r="BR2442">
        <v>1</v>
      </c>
      <c r="BS2442">
        <v>1</v>
      </c>
      <c r="BT2442">
        <v>32</v>
      </c>
      <c r="BU2442" t="s">
        <v>2417</v>
      </c>
    </row>
    <row r="2443" spans="1:73">
      <c r="A2443" t="s">
        <v>2339</v>
      </c>
      <c r="B2443" t="s">
        <v>2340</v>
      </c>
      <c r="C2443">
        <v>84</v>
      </c>
      <c r="D2443" t="s">
        <v>119</v>
      </c>
      <c r="E2443" t="s">
        <v>2357</v>
      </c>
      <c r="F2443" t="s">
        <v>92</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1</v>
      </c>
      <c r="BT2443">
        <v>1</v>
      </c>
      <c r="BU2443" t="s">
        <v>705</v>
      </c>
    </row>
    <row r="2444" spans="1:73">
      <c r="A2444" t="s">
        <v>2339</v>
      </c>
      <c r="B2444" t="s">
        <v>2340</v>
      </c>
      <c r="C2444">
        <v>85</v>
      </c>
      <c r="D2444" t="s">
        <v>119</v>
      </c>
      <c r="E2444" t="s">
        <v>2352</v>
      </c>
      <c r="F2444" t="s">
        <v>92</v>
      </c>
      <c r="G2444">
        <v>0</v>
      </c>
      <c r="H2444">
        <v>0</v>
      </c>
      <c r="I2444">
        <v>0</v>
      </c>
      <c r="J2444">
        <v>0</v>
      </c>
      <c r="K2444">
        <v>0</v>
      </c>
      <c r="L2444">
        <v>0</v>
      </c>
      <c r="M2444">
        <v>0</v>
      </c>
      <c r="N2444">
        <v>1</v>
      </c>
      <c r="O2444">
        <v>0</v>
      </c>
      <c r="P2444">
        <v>0</v>
      </c>
      <c r="Q2444">
        <v>0</v>
      </c>
      <c r="R2444">
        <v>0</v>
      </c>
      <c r="S2444">
        <v>1</v>
      </c>
      <c r="T2444">
        <v>0</v>
      </c>
      <c r="U2444">
        <v>0</v>
      </c>
      <c r="V2444">
        <v>1</v>
      </c>
      <c r="W2444">
        <v>0</v>
      </c>
      <c r="X2444">
        <v>0</v>
      </c>
      <c r="Y2444">
        <v>0</v>
      </c>
      <c r="Z2444">
        <v>0</v>
      </c>
      <c r="AA2444">
        <v>0</v>
      </c>
      <c r="AB2444">
        <v>3</v>
      </c>
      <c r="AC2444">
        <v>1</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1</v>
      </c>
      <c r="AY2444">
        <v>0</v>
      </c>
      <c r="AZ2444">
        <v>0</v>
      </c>
      <c r="BA2444">
        <v>2</v>
      </c>
      <c r="BB2444">
        <v>0</v>
      </c>
      <c r="BC2444">
        <v>0</v>
      </c>
      <c r="BD2444">
        <v>0</v>
      </c>
      <c r="BE2444">
        <v>0</v>
      </c>
      <c r="BF2444">
        <v>0</v>
      </c>
      <c r="BG2444">
        <v>0</v>
      </c>
      <c r="BH2444">
        <v>0</v>
      </c>
      <c r="BI2444">
        <v>1</v>
      </c>
      <c r="BJ2444">
        <v>0</v>
      </c>
      <c r="BK2444">
        <v>0</v>
      </c>
      <c r="BL2444">
        <v>0</v>
      </c>
      <c r="BM2444">
        <v>0</v>
      </c>
      <c r="BN2444">
        <v>0</v>
      </c>
      <c r="BO2444">
        <v>1</v>
      </c>
      <c r="BP2444">
        <v>1</v>
      </c>
      <c r="BQ2444">
        <v>0</v>
      </c>
      <c r="BR2444">
        <v>0</v>
      </c>
      <c r="BS2444">
        <v>1</v>
      </c>
      <c r="BT2444">
        <v>5</v>
      </c>
      <c r="BU2444" t="s">
        <v>2418</v>
      </c>
    </row>
    <row r="2445" spans="1:73">
      <c r="A2445" t="s">
        <v>2339</v>
      </c>
      <c r="B2445" t="s">
        <v>2340</v>
      </c>
      <c r="C2445">
        <v>86</v>
      </c>
      <c r="D2445" t="s">
        <v>119</v>
      </c>
      <c r="E2445" t="s">
        <v>78</v>
      </c>
      <c r="F2445" t="s">
        <v>77</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v>0</v>
      </c>
      <c r="BS2445">
        <v>1</v>
      </c>
      <c r="BT2445">
        <v>2</v>
      </c>
      <c r="BU2445" t="s">
        <v>2400</v>
      </c>
    </row>
    <row r="2446" spans="1:73">
      <c r="A2446" t="s">
        <v>2339</v>
      </c>
      <c r="B2446" t="s">
        <v>2340</v>
      </c>
      <c r="C2446">
        <v>87</v>
      </c>
      <c r="D2446" t="s">
        <v>119</v>
      </c>
      <c r="E2446" t="s">
        <v>2352</v>
      </c>
      <c r="F2446" t="s">
        <v>92</v>
      </c>
      <c r="G2446">
        <v>0</v>
      </c>
      <c r="H2446">
        <v>4</v>
      </c>
      <c r="I2446">
        <v>3</v>
      </c>
      <c r="J2446">
        <v>0</v>
      </c>
      <c r="K2446">
        <v>0</v>
      </c>
      <c r="L2446">
        <v>20</v>
      </c>
      <c r="M2446">
        <v>0</v>
      </c>
      <c r="N2446">
        <v>14</v>
      </c>
      <c r="O2446">
        <v>0</v>
      </c>
      <c r="P2446">
        <v>0</v>
      </c>
      <c r="Q2446">
        <v>2</v>
      </c>
      <c r="R2446">
        <v>0</v>
      </c>
      <c r="S2446">
        <v>21</v>
      </c>
      <c r="T2446">
        <v>12</v>
      </c>
      <c r="U2446">
        <v>0</v>
      </c>
      <c r="V2446">
        <v>4</v>
      </c>
      <c r="W2446">
        <v>5</v>
      </c>
      <c r="X2446">
        <v>0</v>
      </c>
      <c r="Y2446">
        <v>0</v>
      </c>
      <c r="Z2446">
        <v>0</v>
      </c>
      <c r="AA2446">
        <v>0</v>
      </c>
      <c r="AB2446">
        <v>103</v>
      </c>
      <c r="AC2446">
        <v>2</v>
      </c>
      <c r="AD2446">
        <v>0</v>
      </c>
      <c r="AE2446">
        <v>0</v>
      </c>
      <c r="AF2446">
        <v>0</v>
      </c>
      <c r="AG2446">
        <v>0</v>
      </c>
      <c r="AH2446">
        <v>1</v>
      </c>
      <c r="AI2446">
        <v>5</v>
      </c>
      <c r="AJ2446">
        <v>0</v>
      </c>
      <c r="AK2446">
        <v>0</v>
      </c>
      <c r="AL2446">
        <v>2</v>
      </c>
      <c r="AM2446">
        <v>12</v>
      </c>
      <c r="AN2446">
        <v>0</v>
      </c>
      <c r="AO2446">
        <v>5</v>
      </c>
      <c r="AP2446">
        <v>1</v>
      </c>
      <c r="AQ2446">
        <v>0</v>
      </c>
      <c r="AR2446">
        <v>0</v>
      </c>
      <c r="AS2446">
        <v>1</v>
      </c>
      <c r="AT2446">
        <v>0</v>
      </c>
      <c r="AU2446">
        <v>2</v>
      </c>
      <c r="AV2446">
        <v>0</v>
      </c>
      <c r="AW2446">
        <v>3</v>
      </c>
      <c r="AX2446">
        <v>6</v>
      </c>
      <c r="AY2446">
        <v>26</v>
      </c>
      <c r="AZ2446">
        <v>13</v>
      </c>
      <c r="BA2446">
        <v>18</v>
      </c>
      <c r="BB2446">
        <v>2</v>
      </c>
      <c r="BC2446">
        <v>8</v>
      </c>
      <c r="BD2446">
        <v>0</v>
      </c>
      <c r="BE2446">
        <v>0</v>
      </c>
      <c r="BF2446">
        <v>0</v>
      </c>
      <c r="BG2446">
        <v>0</v>
      </c>
      <c r="BH2446">
        <v>1</v>
      </c>
      <c r="BI2446">
        <v>9</v>
      </c>
      <c r="BJ2446">
        <v>7</v>
      </c>
      <c r="BK2446">
        <v>0</v>
      </c>
      <c r="BL2446">
        <v>6</v>
      </c>
      <c r="BM2446">
        <v>1</v>
      </c>
      <c r="BN2446">
        <v>0</v>
      </c>
      <c r="BO2446">
        <v>20</v>
      </c>
      <c r="BP2446">
        <v>1</v>
      </c>
      <c r="BQ2446">
        <v>0</v>
      </c>
      <c r="BR2446">
        <v>3</v>
      </c>
      <c r="BS2446">
        <v>9</v>
      </c>
      <c r="BT2446">
        <v>175</v>
      </c>
      <c r="BU2446" t="s">
        <v>2419</v>
      </c>
    </row>
    <row r="2447" spans="1:73">
      <c r="A2447" t="s">
        <v>2339</v>
      </c>
      <c r="B2447" t="s">
        <v>2340</v>
      </c>
      <c r="C2447">
        <v>88</v>
      </c>
      <c r="D2447" t="s">
        <v>119</v>
      </c>
      <c r="E2447" t="s">
        <v>78</v>
      </c>
      <c r="F2447" t="s">
        <v>77</v>
      </c>
      <c r="G2447">
        <v>0</v>
      </c>
      <c r="H2447">
        <v>0</v>
      </c>
      <c r="I2447">
        <v>2</v>
      </c>
      <c r="J2447">
        <v>0</v>
      </c>
      <c r="K2447">
        <v>0</v>
      </c>
      <c r="L2447">
        <v>1</v>
      </c>
      <c r="M2447">
        <v>0</v>
      </c>
      <c r="N2447">
        <v>2</v>
      </c>
      <c r="O2447">
        <v>0</v>
      </c>
      <c r="P2447">
        <v>0</v>
      </c>
      <c r="Q2447">
        <v>0</v>
      </c>
      <c r="R2447">
        <v>0</v>
      </c>
      <c r="S2447">
        <v>3</v>
      </c>
      <c r="T2447">
        <v>1</v>
      </c>
      <c r="U2447">
        <v>0</v>
      </c>
      <c r="V2447">
        <v>1</v>
      </c>
      <c r="W2447">
        <v>0</v>
      </c>
      <c r="X2447">
        <v>0</v>
      </c>
      <c r="Y2447">
        <v>0</v>
      </c>
      <c r="Z2447">
        <v>0</v>
      </c>
      <c r="AA2447">
        <v>0</v>
      </c>
      <c r="AB2447">
        <v>8</v>
      </c>
      <c r="AC2447">
        <v>0</v>
      </c>
      <c r="AD2447">
        <v>0</v>
      </c>
      <c r="AE2447">
        <v>0</v>
      </c>
      <c r="AF2447">
        <v>0</v>
      </c>
      <c r="AG2447">
        <v>0</v>
      </c>
      <c r="AH2447">
        <v>0</v>
      </c>
      <c r="AI2447">
        <v>1</v>
      </c>
      <c r="AJ2447">
        <v>0</v>
      </c>
      <c r="AK2447">
        <v>0</v>
      </c>
      <c r="AL2447">
        <v>0</v>
      </c>
      <c r="AM2447">
        <v>1</v>
      </c>
      <c r="AN2447">
        <v>0</v>
      </c>
      <c r="AO2447">
        <v>0</v>
      </c>
      <c r="AP2447">
        <v>0</v>
      </c>
      <c r="AQ2447">
        <v>0</v>
      </c>
      <c r="AR2447">
        <v>0</v>
      </c>
      <c r="AS2447">
        <v>0</v>
      </c>
      <c r="AT2447">
        <v>0</v>
      </c>
      <c r="AU2447">
        <v>0</v>
      </c>
      <c r="AV2447">
        <v>0</v>
      </c>
      <c r="AW2447">
        <v>2</v>
      </c>
      <c r="AX2447">
        <v>3</v>
      </c>
      <c r="AY2447">
        <v>1</v>
      </c>
      <c r="AZ2447">
        <v>2</v>
      </c>
      <c r="BA2447">
        <v>4</v>
      </c>
      <c r="BB2447">
        <v>0</v>
      </c>
      <c r="BC2447">
        <v>1</v>
      </c>
      <c r="BD2447">
        <v>0</v>
      </c>
      <c r="BE2447">
        <v>0</v>
      </c>
      <c r="BF2447">
        <v>0</v>
      </c>
      <c r="BG2447">
        <v>0</v>
      </c>
      <c r="BH2447">
        <v>0</v>
      </c>
      <c r="BI2447">
        <v>3</v>
      </c>
      <c r="BJ2447">
        <v>1</v>
      </c>
      <c r="BK2447">
        <v>0</v>
      </c>
      <c r="BL2447">
        <v>0</v>
      </c>
      <c r="BM2447">
        <v>0</v>
      </c>
      <c r="BN2447">
        <v>0</v>
      </c>
      <c r="BO2447">
        <v>3</v>
      </c>
      <c r="BP2447">
        <v>0</v>
      </c>
      <c r="BQ2447">
        <v>0</v>
      </c>
      <c r="BR2447">
        <v>2</v>
      </c>
      <c r="BS2447">
        <v>1</v>
      </c>
      <c r="BT2447">
        <v>14</v>
      </c>
      <c r="BU2447" t="s">
        <v>2420</v>
      </c>
    </row>
    <row r="2448" spans="1:73">
      <c r="A2448" t="s">
        <v>2339</v>
      </c>
      <c r="B2448" t="s">
        <v>2340</v>
      </c>
      <c r="C2448">
        <v>89</v>
      </c>
      <c r="D2448" t="s">
        <v>119</v>
      </c>
      <c r="E2448" t="s">
        <v>2352</v>
      </c>
      <c r="F2448" t="s">
        <v>92</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1</v>
      </c>
      <c r="BT2448">
        <v>3</v>
      </c>
      <c r="BU2448" t="s">
        <v>2421</v>
      </c>
    </row>
    <row r="2449" spans="1:73">
      <c r="A2449" t="s">
        <v>2339</v>
      </c>
      <c r="B2449" t="s">
        <v>2340</v>
      </c>
      <c r="C2449">
        <v>90</v>
      </c>
      <c r="D2449" t="s">
        <v>119</v>
      </c>
      <c r="E2449" t="s">
        <v>78</v>
      </c>
      <c r="F2449" t="s">
        <v>77</v>
      </c>
      <c r="G2449">
        <v>0</v>
      </c>
      <c r="H2449">
        <v>0</v>
      </c>
      <c r="I2449">
        <v>0</v>
      </c>
      <c r="J2449">
        <v>0</v>
      </c>
      <c r="K2449">
        <v>0</v>
      </c>
      <c r="L2449">
        <v>2</v>
      </c>
      <c r="M2449">
        <v>0</v>
      </c>
      <c r="N2449">
        <v>3</v>
      </c>
      <c r="O2449">
        <v>0</v>
      </c>
      <c r="P2449">
        <v>0</v>
      </c>
      <c r="Q2449">
        <v>0</v>
      </c>
      <c r="R2449">
        <v>0</v>
      </c>
      <c r="S2449">
        <v>4</v>
      </c>
      <c r="T2449">
        <v>0</v>
      </c>
      <c r="U2449">
        <v>0</v>
      </c>
      <c r="V2449">
        <v>1</v>
      </c>
      <c r="W2449">
        <v>0</v>
      </c>
      <c r="X2449">
        <v>0</v>
      </c>
      <c r="Y2449">
        <v>0</v>
      </c>
      <c r="Z2449">
        <v>0</v>
      </c>
      <c r="AA2449">
        <v>0</v>
      </c>
      <c r="AB2449">
        <v>9</v>
      </c>
      <c r="AC2449">
        <v>1</v>
      </c>
      <c r="AD2449">
        <v>0</v>
      </c>
      <c r="AE2449">
        <v>0</v>
      </c>
      <c r="AF2449">
        <v>0</v>
      </c>
      <c r="AG2449">
        <v>0</v>
      </c>
      <c r="AH2449">
        <v>0</v>
      </c>
      <c r="AI2449">
        <v>0</v>
      </c>
      <c r="AJ2449">
        <v>0</v>
      </c>
      <c r="AK2449">
        <v>0</v>
      </c>
      <c r="AL2449">
        <v>3</v>
      </c>
      <c r="AM2449">
        <v>2</v>
      </c>
      <c r="AN2449">
        <v>0</v>
      </c>
      <c r="AO2449">
        <v>0</v>
      </c>
      <c r="AP2449">
        <v>1</v>
      </c>
      <c r="AQ2449">
        <v>0</v>
      </c>
      <c r="AR2449">
        <v>0</v>
      </c>
      <c r="AS2449">
        <v>0</v>
      </c>
      <c r="AT2449">
        <v>0</v>
      </c>
      <c r="AU2449">
        <v>0</v>
      </c>
      <c r="AV2449">
        <v>0</v>
      </c>
      <c r="AW2449">
        <v>0</v>
      </c>
      <c r="AX2449">
        <v>1</v>
      </c>
      <c r="AY2449">
        <v>0</v>
      </c>
      <c r="AZ2449">
        <v>3</v>
      </c>
      <c r="BA2449">
        <v>3</v>
      </c>
      <c r="BB2449">
        <v>0</v>
      </c>
      <c r="BC2449">
        <v>2</v>
      </c>
      <c r="BD2449">
        <v>0</v>
      </c>
      <c r="BE2449">
        <v>0</v>
      </c>
      <c r="BF2449">
        <v>0</v>
      </c>
      <c r="BG2449">
        <v>0</v>
      </c>
      <c r="BH2449">
        <v>0</v>
      </c>
      <c r="BI2449">
        <v>2</v>
      </c>
      <c r="BJ2449">
        <v>0</v>
      </c>
      <c r="BK2449">
        <v>0</v>
      </c>
      <c r="BL2449">
        <v>0</v>
      </c>
      <c r="BM2449">
        <v>0</v>
      </c>
      <c r="BN2449">
        <v>0</v>
      </c>
      <c r="BO2449">
        <v>6</v>
      </c>
      <c r="BP2449">
        <v>0</v>
      </c>
      <c r="BQ2449">
        <v>0</v>
      </c>
      <c r="BR2449">
        <v>1</v>
      </c>
      <c r="BS2449">
        <v>1</v>
      </c>
      <c r="BT2449">
        <v>17</v>
      </c>
      <c r="BU2449" t="e">
        <f>-- answer that question specifically, do you think that the Fed would let the Bank go down?</f>
        <v>#NAME?</v>
      </c>
    </row>
    <row r="2450" spans="1:73">
      <c r="A2450" t="s">
        <v>2339</v>
      </c>
      <c r="B2450" t="s">
        <v>2340</v>
      </c>
      <c r="C2450">
        <v>91</v>
      </c>
      <c r="D2450" t="s">
        <v>119</v>
      </c>
      <c r="E2450" t="s">
        <v>2362</v>
      </c>
      <c r="F2450" t="s">
        <v>101</v>
      </c>
      <c r="G2450">
        <v>0</v>
      </c>
      <c r="H2450">
        <v>1</v>
      </c>
      <c r="I2450">
        <v>0</v>
      </c>
      <c r="J2450">
        <v>0</v>
      </c>
      <c r="K2450">
        <v>0</v>
      </c>
      <c r="L2450">
        <v>1</v>
      </c>
      <c r="M2450">
        <v>0</v>
      </c>
      <c r="N2450">
        <v>0</v>
      </c>
      <c r="O2450">
        <v>0</v>
      </c>
      <c r="P2450">
        <v>0</v>
      </c>
      <c r="Q2450">
        <v>0</v>
      </c>
      <c r="R2450">
        <v>0</v>
      </c>
      <c r="S2450">
        <v>1</v>
      </c>
      <c r="T2450">
        <v>0</v>
      </c>
      <c r="U2450">
        <v>0</v>
      </c>
      <c r="V2450">
        <v>0</v>
      </c>
      <c r="W2450">
        <v>0</v>
      </c>
      <c r="X2450">
        <v>0</v>
      </c>
      <c r="Y2450">
        <v>0</v>
      </c>
      <c r="Z2450">
        <v>0</v>
      </c>
      <c r="AA2450">
        <v>0</v>
      </c>
      <c r="AB2450">
        <v>5</v>
      </c>
      <c r="AC2450">
        <v>0</v>
      </c>
      <c r="AD2450">
        <v>0</v>
      </c>
      <c r="AE2450">
        <v>0</v>
      </c>
      <c r="AF2450">
        <v>0</v>
      </c>
      <c r="AG2450">
        <v>0</v>
      </c>
      <c r="AH2450">
        <v>0</v>
      </c>
      <c r="AI2450">
        <v>1</v>
      </c>
      <c r="AJ2450">
        <v>0</v>
      </c>
      <c r="AK2450">
        <v>0</v>
      </c>
      <c r="AL2450">
        <v>0</v>
      </c>
      <c r="AM2450">
        <v>0</v>
      </c>
      <c r="AN2450">
        <v>0</v>
      </c>
      <c r="AO2450">
        <v>0</v>
      </c>
      <c r="AP2450">
        <v>1</v>
      </c>
      <c r="AQ2450">
        <v>0</v>
      </c>
      <c r="AR2450">
        <v>0</v>
      </c>
      <c r="AS2450">
        <v>0</v>
      </c>
      <c r="AT2450">
        <v>0</v>
      </c>
      <c r="AU2450">
        <v>0</v>
      </c>
      <c r="AV2450">
        <v>0</v>
      </c>
      <c r="AW2450">
        <v>0</v>
      </c>
      <c r="AX2450">
        <v>0</v>
      </c>
      <c r="AY2450">
        <v>1</v>
      </c>
      <c r="AZ2450">
        <v>2</v>
      </c>
      <c r="BA2450">
        <v>0</v>
      </c>
      <c r="BB2450">
        <v>0</v>
      </c>
      <c r="BC2450">
        <v>2</v>
      </c>
      <c r="BD2450">
        <v>0</v>
      </c>
      <c r="BE2450">
        <v>0</v>
      </c>
      <c r="BF2450">
        <v>0</v>
      </c>
      <c r="BG2450">
        <v>0</v>
      </c>
      <c r="BH2450">
        <v>0</v>
      </c>
      <c r="BI2450">
        <v>0</v>
      </c>
      <c r="BJ2450">
        <v>0</v>
      </c>
      <c r="BK2450">
        <v>0</v>
      </c>
      <c r="BL2450">
        <v>0</v>
      </c>
      <c r="BM2450">
        <v>0</v>
      </c>
      <c r="BN2450">
        <v>1</v>
      </c>
      <c r="BO2450">
        <v>2</v>
      </c>
      <c r="BP2450">
        <v>0</v>
      </c>
      <c r="BQ2450">
        <v>0</v>
      </c>
      <c r="BR2450">
        <v>0</v>
      </c>
      <c r="BS2450">
        <v>1</v>
      </c>
      <c r="BT2450">
        <v>7</v>
      </c>
      <c r="BU2450" t="s">
        <v>2422</v>
      </c>
    </row>
    <row r="2451" spans="1:73">
      <c r="A2451" t="s">
        <v>2339</v>
      </c>
      <c r="B2451" t="s">
        <v>2340</v>
      </c>
      <c r="C2451">
        <v>92</v>
      </c>
      <c r="D2451" t="s">
        <v>119</v>
      </c>
      <c r="E2451" t="s">
        <v>78</v>
      </c>
      <c r="F2451" t="s">
        <v>77</v>
      </c>
      <c r="G2451">
        <v>0</v>
      </c>
      <c r="H2451">
        <v>1</v>
      </c>
      <c r="I2451">
        <v>1</v>
      </c>
      <c r="J2451">
        <v>0</v>
      </c>
      <c r="K2451">
        <v>0</v>
      </c>
      <c r="L2451">
        <v>3</v>
      </c>
      <c r="M2451">
        <v>0</v>
      </c>
      <c r="N2451">
        <v>3</v>
      </c>
      <c r="O2451">
        <v>0</v>
      </c>
      <c r="P2451">
        <v>0</v>
      </c>
      <c r="Q2451">
        <v>0</v>
      </c>
      <c r="R2451">
        <v>0</v>
      </c>
      <c r="S2451">
        <v>5</v>
      </c>
      <c r="T2451">
        <v>3</v>
      </c>
      <c r="U2451">
        <v>0</v>
      </c>
      <c r="V2451">
        <v>1</v>
      </c>
      <c r="W2451">
        <v>0</v>
      </c>
      <c r="X2451">
        <v>0</v>
      </c>
      <c r="Y2451">
        <v>0</v>
      </c>
      <c r="Z2451">
        <v>0</v>
      </c>
      <c r="AA2451">
        <v>0</v>
      </c>
      <c r="AB2451">
        <v>20</v>
      </c>
      <c r="AC2451">
        <v>2</v>
      </c>
      <c r="AD2451">
        <v>0</v>
      </c>
      <c r="AE2451">
        <v>1</v>
      </c>
      <c r="AF2451">
        <v>0</v>
      </c>
      <c r="AG2451">
        <v>0</v>
      </c>
      <c r="AH2451">
        <v>0</v>
      </c>
      <c r="AI2451">
        <v>2</v>
      </c>
      <c r="AJ2451">
        <v>0</v>
      </c>
      <c r="AK2451">
        <v>0</v>
      </c>
      <c r="AL2451">
        <v>0</v>
      </c>
      <c r="AM2451">
        <v>0</v>
      </c>
      <c r="AN2451">
        <v>0</v>
      </c>
      <c r="AO2451">
        <v>0</v>
      </c>
      <c r="AP2451">
        <v>1</v>
      </c>
      <c r="AQ2451">
        <v>0</v>
      </c>
      <c r="AR2451">
        <v>0</v>
      </c>
      <c r="AS2451">
        <v>0</v>
      </c>
      <c r="AT2451">
        <v>0</v>
      </c>
      <c r="AU2451">
        <v>0</v>
      </c>
      <c r="AV2451">
        <v>1</v>
      </c>
      <c r="AW2451">
        <v>1</v>
      </c>
      <c r="AX2451">
        <v>4</v>
      </c>
      <c r="AY2451">
        <v>2</v>
      </c>
      <c r="AZ2451">
        <v>5</v>
      </c>
      <c r="BA2451">
        <v>5</v>
      </c>
      <c r="BB2451">
        <v>0</v>
      </c>
      <c r="BC2451">
        <v>4</v>
      </c>
      <c r="BD2451">
        <v>0</v>
      </c>
      <c r="BE2451">
        <v>0</v>
      </c>
      <c r="BF2451">
        <v>0</v>
      </c>
      <c r="BG2451">
        <v>0</v>
      </c>
      <c r="BH2451">
        <v>0</v>
      </c>
      <c r="BI2451">
        <v>6</v>
      </c>
      <c r="BJ2451">
        <v>0</v>
      </c>
      <c r="BK2451">
        <v>0</v>
      </c>
      <c r="BL2451">
        <v>0</v>
      </c>
      <c r="BM2451">
        <v>0</v>
      </c>
      <c r="BN2451">
        <v>2</v>
      </c>
      <c r="BO2451">
        <v>8</v>
      </c>
      <c r="BP2451">
        <v>0</v>
      </c>
      <c r="BQ2451">
        <v>0</v>
      </c>
      <c r="BR2451">
        <v>2</v>
      </c>
      <c r="BS2451">
        <v>5</v>
      </c>
      <c r="BT2451">
        <v>34</v>
      </c>
      <c r="BU2451" t="s">
        <v>2423</v>
      </c>
    </row>
    <row r="2452" spans="1:73">
      <c r="A2452" t="s">
        <v>2339</v>
      </c>
      <c r="B2452" t="s">
        <v>2340</v>
      </c>
      <c r="C2452">
        <v>93</v>
      </c>
      <c r="D2452" t="s">
        <v>119</v>
      </c>
      <c r="E2452" t="s">
        <v>2362</v>
      </c>
      <c r="F2452" t="s">
        <v>101</v>
      </c>
      <c r="G2452">
        <v>0</v>
      </c>
      <c r="H2452">
        <v>0</v>
      </c>
      <c r="I2452">
        <v>3</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3</v>
      </c>
      <c r="AX2452">
        <v>0</v>
      </c>
      <c r="AY2452">
        <v>0</v>
      </c>
      <c r="AZ2452">
        <v>1</v>
      </c>
      <c r="BA2452">
        <v>0</v>
      </c>
      <c r="BB2452">
        <v>0</v>
      </c>
      <c r="BC2452">
        <v>0</v>
      </c>
      <c r="BD2452">
        <v>0</v>
      </c>
      <c r="BE2452">
        <v>0</v>
      </c>
      <c r="BF2452">
        <v>0</v>
      </c>
      <c r="BG2452">
        <v>0</v>
      </c>
      <c r="BH2452">
        <v>0</v>
      </c>
      <c r="BI2452">
        <v>0</v>
      </c>
      <c r="BJ2452">
        <v>0</v>
      </c>
      <c r="BK2452">
        <v>0</v>
      </c>
      <c r="BL2452">
        <v>0</v>
      </c>
      <c r="BM2452">
        <v>0</v>
      </c>
      <c r="BN2452">
        <v>0</v>
      </c>
      <c r="BO2452">
        <v>1</v>
      </c>
      <c r="BP2452">
        <v>0</v>
      </c>
      <c r="BQ2452">
        <v>0</v>
      </c>
      <c r="BR2452">
        <v>0</v>
      </c>
      <c r="BS2452">
        <v>1</v>
      </c>
      <c r="BT2452">
        <v>3</v>
      </c>
      <c r="BU2452" t="s">
        <v>2424</v>
      </c>
    </row>
    <row r="2453" spans="1:73">
      <c r="A2453" t="s">
        <v>2339</v>
      </c>
      <c r="B2453" t="s">
        <v>2340</v>
      </c>
      <c r="C2453">
        <v>94</v>
      </c>
      <c r="D2453" t="s">
        <v>119</v>
      </c>
      <c r="E2453" t="s">
        <v>78</v>
      </c>
      <c r="F2453" t="s">
        <v>77</v>
      </c>
      <c r="G2453">
        <v>0</v>
      </c>
      <c r="H2453">
        <v>0</v>
      </c>
      <c r="I2453">
        <v>0</v>
      </c>
      <c r="J2453">
        <v>0</v>
      </c>
      <c r="K2453">
        <v>0</v>
      </c>
      <c r="L2453">
        <v>0</v>
      </c>
      <c r="M2453">
        <v>0</v>
      </c>
      <c r="N2453">
        <v>1</v>
      </c>
      <c r="O2453">
        <v>0</v>
      </c>
      <c r="P2453">
        <v>0</v>
      </c>
      <c r="Q2453">
        <v>0</v>
      </c>
      <c r="R2453">
        <v>0</v>
      </c>
      <c r="S2453">
        <v>2</v>
      </c>
      <c r="T2453">
        <v>0</v>
      </c>
      <c r="U2453">
        <v>0</v>
      </c>
      <c r="V2453">
        <v>1</v>
      </c>
      <c r="W2453">
        <v>0</v>
      </c>
      <c r="X2453">
        <v>0</v>
      </c>
      <c r="Y2453">
        <v>0</v>
      </c>
      <c r="Z2453">
        <v>0</v>
      </c>
      <c r="AA2453">
        <v>0</v>
      </c>
      <c r="AB2453">
        <v>3</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1</v>
      </c>
      <c r="AV2453">
        <v>0</v>
      </c>
      <c r="AW2453">
        <v>0</v>
      </c>
      <c r="AX2453">
        <v>1</v>
      </c>
      <c r="AY2453">
        <v>1</v>
      </c>
      <c r="AZ2453">
        <v>1</v>
      </c>
      <c r="BA2453">
        <v>1</v>
      </c>
      <c r="BB2453">
        <v>0</v>
      </c>
      <c r="BC2453">
        <v>0</v>
      </c>
      <c r="BD2453">
        <v>0</v>
      </c>
      <c r="BE2453">
        <v>0</v>
      </c>
      <c r="BF2453">
        <v>0</v>
      </c>
      <c r="BG2453">
        <v>0</v>
      </c>
      <c r="BH2453">
        <v>0</v>
      </c>
      <c r="BI2453">
        <v>2</v>
      </c>
      <c r="BJ2453">
        <v>0</v>
      </c>
      <c r="BK2453">
        <v>0</v>
      </c>
      <c r="BL2453">
        <v>0</v>
      </c>
      <c r="BM2453">
        <v>0</v>
      </c>
      <c r="BN2453">
        <v>0</v>
      </c>
      <c r="BO2453">
        <v>2</v>
      </c>
      <c r="BP2453">
        <v>0</v>
      </c>
      <c r="BQ2453">
        <v>0</v>
      </c>
      <c r="BR2453">
        <v>1</v>
      </c>
      <c r="BS2453">
        <v>2</v>
      </c>
      <c r="BT2453">
        <v>10</v>
      </c>
      <c r="BU2453" t="s">
        <v>2425</v>
      </c>
    </row>
    <row r="2454" spans="1:73">
      <c r="A2454" t="s">
        <v>2339</v>
      </c>
      <c r="B2454" t="s">
        <v>2340</v>
      </c>
      <c r="C2454">
        <v>95</v>
      </c>
      <c r="D2454" t="s">
        <v>119</v>
      </c>
      <c r="E2454" t="s">
        <v>2352</v>
      </c>
      <c r="F2454" t="s">
        <v>92</v>
      </c>
      <c r="G2454">
        <v>0</v>
      </c>
      <c r="H2454">
        <v>0</v>
      </c>
      <c r="I2454">
        <v>0</v>
      </c>
      <c r="J2454">
        <v>0</v>
      </c>
      <c r="K2454">
        <v>0</v>
      </c>
      <c r="L2454">
        <v>0</v>
      </c>
      <c r="M2454">
        <v>0</v>
      </c>
      <c r="N2454">
        <v>0</v>
      </c>
      <c r="O2454">
        <v>0</v>
      </c>
      <c r="P2454">
        <v>0</v>
      </c>
      <c r="Q2454">
        <v>0</v>
      </c>
      <c r="R2454">
        <v>0</v>
      </c>
      <c r="S2454">
        <v>1</v>
      </c>
      <c r="T2454">
        <v>1</v>
      </c>
      <c r="U2454">
        <v>0</v>
      </c>
      <c r="V2454">
        <v>0</v>
      </c>
      <c r="W2454">
        <v>1</v>
      </c>
      <c r="X2454">
        <v>0</v>
      </c>
      <c r="Y2454">
        <v>0</v>
      </c>
      <c r="Z2454">
        <v>0</v>
      </c>
      <c r="AA2454">
        <v>0</v>
      </c>
      <c r="AB2454">
        <v>2</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1</v>
      </c>
      <c r="BM2454">
        <v>0</v>
      </c>
      <c r="BN2454">
        <v>0</v>
      </c>
      <c r="BO2454">
        <v>0</v>
      </c>
      <c r="BP2454">
        <v>0</v>
      </c>
      <c r="BQ2454">
        <v>0</v>
      </c>
      <c r="BR2454">
        <v>0</v>
      </c>
      <c r="BS2454">
        <v>1</v>
      </c>
      <c r="BT2454">
        <v>3</v>
      </c>
      <c r="BU2454" t="s">
        <v>2426</v>
      </c>
    </row>
    <row r="2455" spans="1:73">
      <c r="A2455" t="s">
        <v>2339</v>
      </c>
      <c r="B2455" t="s">
        <v>2340</v>
      </c>
      <c r="C2455">
        <v>96</v>
      </c>
      <c r="D2455" t="s">
        <v>119</v>
      </c>
      <c r="E2455" t="s">
        <v>2362</v>
      </c>
      <c r="F2455" t="s">
        <v>101</v>
      </c>
      <c r="G2455">
        <v>0</v>
      </c>
      <c r="H2455">
        <v>0</v>
      </c>
      <c r="I2455">
        <v>1</v>
      </c>
      <c r="J2455">
        <v>0</v>
      </c>
      <c r="K2455">
        <v>0</v>
      </c>
      <c r="L2455">
        <v>3</v>
      </c>
      <c r="M2455">
        <v>3</v>
      </c>
      <c r="N2455">
        <v>9</v>
      </c>
      <c r="O2455">
        <v>0</v>
      </c>
      <c r="P2455">
        <v>0</v>
      </c>
      <c r="Q2455">
        <v>0</v>
      </c>
      <c r="R2455">
        <v>0</v>
      </c>
      <c r="S2455">
        <v>5</v>
      </c>
      <c r="T2455">
        <v>2</v>
      </c>
      <c r="U2455">
        <v>0</v>
      </c>
      <c r="V2455">
        <v>0</v>
      </c>
      <c r="W2455">
        <v>1</v>
      </c>
      <c r="X2455">
        <v>0</v>
      </c>
      <c r="Y2455">
        <v>0</v>
      </c>
      <c r="Z2455">
        <v>0</v>
      </c>
      <c r="AA2455">
        <v>0</v>
      </c>
      <c r="AB2455">
        <v>30</v>
      </c>
      <c r="AC2455">
        <v>1</v>
      </c>
      <c r="AD2455">
        <v>0</v>
      </c>
      <c r="AE2455">
        <v>0</v>
      </c>
      <c r="AF2455">
        <v>0</v>
      </c>
      <c r="AG2455">
        <v>0</v>
      </c>
      <c r="AH2455">
        <v>3</v>
      </c>
      <c r="AI2455">
        <v>1</v>
      </c>
      <c r="AJ2455">
        <v>0</v>
      </c>
      <c r="AK2455">
        <v>1</v>
      </c>
      <c r="AL2455">
        <v>2</v>
      </c>
      <c r="AM2455">
        <v>3</v>
      </c>
      <c r="AN2455">
        <v>0</v>
      </c>
      <c r="AO2455">
        <v>0</v>
      </c>
      <c r="AP2455">
        <v>0</v>
      </c>
      <c r="AQ2455">
        <v>0</v>
      </c>
      <c r="AR2455">
        <v>0</v>
      </c>
      <c r="AS2455">
        <v>0</v>
      </c>
      <c r="AT2455">
        <v>0</v>
      </c>
      <c r="AU2455">
        <v>0</v>
      </c>
      <c r="AV2455">
        <v>0</v>
      </c>
      <c r="AW2455">
        <v>0</v>
      </c>
      <c r="AX2455">
        <v>4</v>
      </c>
      <c r="AY2455">
        <v>7</v>
      </c>
      <c r="AZ2455">
        <v>9</v>
      </c>
      <c r="BA2455">
        <v>7</v>
      </c>
      <c r="BB2455">
        <v>2</v>
      </c>
      <c r="BC2455">
        <v>9</v>
      </c>
      <c r="BD2455">
        <v>0</v>
      </c>
      <c r="BE2455">
        <v>0</v>
      </c>
      <c r="BF2455">
        <v>0</v>
      </c>
      <c r="BG2455">
        <v>0</v>
      </c>
      <c r="BH2455">
        <v>0</v>
      </c>
      <c r="BI2455">
        <v>2</v>
      </c>
      <c r="BJ2455">
        <v>5</v>
      </c>
      <c r="BK2455">
        <v>0</v>
      </c>
      <c r="BL2455">
        <v>0</v>
      </c>
      <c r="BM2455">
        <v>0</v>
      </c>
      <c r="BN2455">
        <v>4</v>
      </c>
      <c r="BO2455">
        <v>12</v>
      </c>
      <c r="BP2455">
        <v>1</v>
      </c>
      <c r="BQ2455">
        <v>0</v>
      </c>
      <c r="BR2455">
        <v>0</v>
      </c>
      <c r="BS2455">
        <v>2</v>
      </c>
      <c r="BT2455">
        <v>43</v>
      </c>
      <c r="BU2455" t="s">
        <v>2427</v>
      </c>
    </row>
    <row r="2456" spans="1:73">
      <c r="A2456" t="s">
        <v>2339</v>
      </c>
      <c r="B2456" t="s">
        <v>2340</v>
      </c>
      <c r="C2456">
        <v>97</v>
      </c>
      <c r="D2456" t="s">
        <v>119</v>
      </c>
      <c r="E2456" t="s">
        <v>2357</v>
      </c>
      <c r="F2456" t="s">
        <v>92</v>
      </c>
      <c r="G2456">
        <v>0</v>
      </c>
      <c r="H2456">
        <v>0</v>
      </c>
      <c r="I2456">
        <v>0</v>
      </c>
      <c r="J2456">
        <v>0</v>
      </c>
      <c r="K2456">
        <v>0</v>
      </c>
      <c r="L2456">
        <v>1</v>
      </c>
      <c r="M2456">
        <v>0</v>
      </c>
      <c r="N2456">
        <v>0</v>
      </c>
      <c r="O2456">
        <v>0</v>
      </c>
      <c r="P2456">
        <v>0</v>
      </c>
      <c r="Q2456">
        <v>0</v>
      </c>
      <c r="R2456">
        <v>0</v>
      </c>
      <c r="S2456">
        <v>2</v>
      </c>
      <c r="T2456">
        <v>0</v>
      </c>
      <c r="U2456">
        <v>0</v>
      </c>
      <c r="V2456">
        <v>0</v>
      </c>
      <c r="W2456">
        <v>0</v>
      </c>
      <c r="X2456">
        <v>0</v>
      </c>
      <c r="Y2456">
        <v>0</v>
      </c>
      <c r="Z2456">
        <v>0</v>
      </c>
      <c r="AA2456">
        <v>0</v>
      </c>
      <c r="AB2456">
        <v>3</v>
      </c>
      <c r="AC2456">
        <v>0</v>
      </c>
      <c r="AD2456">
        <v>0</v>
      </c>
      <c r="AE2456">
        <v>0</v>
      </c>
      <c r="AF2456">
        <v>0</v>
      </c>
      <c r="AG2456">
        <v>0</v>
      </c>
      <c r="AH2456">
        <v>0</v>
      </c>
      <c r="AI2456">
        <v>0</v>
      </c>
      <c r="AJ2456">
        <v>0</v>
      </c>
      <c r="AK2456">
        <v>1</v>
      </c>
      <c r="AL2456">
        <v>0</v>
      </c>
      <c r="AM2456">
        <v>0</v>
      </c>
      <c r="AN2456">
        <v>0</v>
      </c>
      <c r="AO2456">
        <v>0</v>
      </c>
      <c r="AP2456">
        <v>0</v>
      </c>
      <c r="AQ2456">
        <v>0</v>
      </c>
      <c r="AR2456">
        <v>0</v>
      </c>
      <c r="AS2456">
        <v>0</v>
      </c>
      <c r="AT2456">
        <v>0</v>
      </c>
      <c r="AU2456">
        <v>0</v>
      </c>
      <c r="AV2456">
        <v>0</v>
      </c>
      <c r="AW2456">
        <v>0</v>
      </c>
      <c r="AX2456">
        <v>0</v>
      </c>
      <c r="AY2456">
        <v>1</v>
      </c>
      <c r="AZ2456">
        <v>1</v>
      </c>
      <c r="BA2456">
        <v>0</v>
      </c>
      <c r="BB2456">
        <v>1</v>
      </c>
      <c r="BC2456">
        <v>0</v>
      </c>
      <c r="BD2456">
        <v>0</v>
      </c>
      <c r="BE2456">
        <v>0</v>
      </c>
      <c r="BF2456">
        <v>0</v>
      </c>
      <c r="BG2456">
        <v>0</v>
      </c>
      <c r="BH2456">
        <v>0</v>
      </c>
      <c r="BI2456">
        <v>0</v>
      </c>
      <c r="BJ2456">
        <v>0</v>
      </c>
      <c r="BK2456">
        <v>0</v>
      </c>
      <c r="BL2456">
        <v>0</v>
      </c>
      <c r="BM2456">
        <v>0</v>
      </c>
      <c r="BN2456">
        <v>0</v>
      </c>
      <c r="BO2456">
        <v>1</v>
      </c>
      <c r="BP2456">
        <v>0</v>
      </c>
      <c r="BQ2456">
        <v>0</v>
      </c>
      <c r="BR2456">
        <v>0</v>
      </c>
      <c r="BS2456">
        <v>1</v>
      </c>
      <c r="BT2456">
        <v>6</v>
      </c>
      <c r="BU2456" t="s">
        <v>2428</v>
      </c>
    </row>
    <row r="2457" spans="1:73">
      <c r="A2457" t="s">
        <v>2339</v>
      </c>
      <c r="B2457" t="s">
        <v>2340</v>
      </c>
      <c r="C2457">
        <v>98</v>
      </c>
      <c r="D2457" t="s">
        <v>119</v>
      </c>
      <c r="E2457" t="s">
        <v>78</v>
      </c>
      <c r="F2457" t="s">
        <v>77</v>
      </c>
      <c r="G2457">
        <v>0</v>
      </c>
      <c r="H2457">
        <v>0</v>
      </c>
      <c r="I2457">
        <v>0</v>
      </c>
      <c r="J2457">
        <v>0</v>
      </c>
      <c r="K2457">
        <v>0</v>
      </c>
      <c r="L2457">
        <v>2</v>
      </c>
      <c r="M2457">
        <v>0</v>
      </c>
      <c r="N2457">
        <v>2</v>
      </c>
      <c r="O2457">
        <v>0</v>
      </c>
      <c r="P2457">
        <v>0</v>
      </c>
      <c r="Q2457">
        <v>0</v>
      </c>
      <c r="R2457">
        <v>0</v>
      </c>
      <c r="S2457">
        <v>2</v>
      </c>
      <c r="T2457">
        <v>2</v>
      </c>
      <c r="U2457">
        <v>0</v>
      </c>
      <c r="V2457">
        <v>0</v>
      </c>
      <c r="W2457">
        <v>1</v>
      </c>
      <c r="X2457">
        <v>0</v>
      </c>
      <c r="Y2457">
        <v>0</v>
      </c>
      <c r="Z2457">
        <v>0</v>
      </c>
      <c r="AA2457">
        <v>0</v>
      </c>
      <c r="AB2457">
        <v>10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2</v>
      </c>
      <c r="AV2457">
        <v>0</v>
      </c>
      <c r="AW2457">
        <v>0</v>
      </c>
      <c r="AX2457">
        <v>2</v>
      </c>
      <c r="AY2457">
        <v>0</v>
      </c>
      <c r="AZ2457">
        <v>0</v>
      </c>
      <c r="BA2457">
        <v>2</v>
      </c>
      <c r="BB2457">
        <v>0</v>
      </c>
      <c r="BC2457">
        <v>4</v>
      </c>
      <c r="BD2457">
        <v>0</v>
      </c>
      <c r="BE2457">
        <v>0</v>
      </c>
      <c r="BF2457">
        <v>0</v>
      </c>
      <c r="BG2457">
        <v>0</v>
      </c>
      <c r="BH2457">
        <v>0</v>
      </c>
      <c r="BI2457">
        <v>1</v>
      </c>
      <c r="BJ2457">
        <v>2</v>
      </c>
      <c r="BK2457">
        <v>0</v>
      </c>
      <c r="BL2457">
        <v>0</v>
      </c>
      <c r="BM2457">
        <v>0</v>
      </c>
      <c r="BN2457">
        <v>1</v>
      </c>
      <c r="BO2457">
        <v>4</v>
      </c>
      <c r="BP2457">
        <v>0</v>
      </c>
      <c r="BQ2457">
        <v>0</v>
      </c>
      <c r="BR2457">
        <v>1</v>
      </c>
      <c r="BS2457">
        <v>2</v>
      </c>
      <c r="BT2457">
        <v>16</v>
      </c>
      <c r="BU2457" t="s">
        <v>2429</v>
      </c>
    </row>
    <row r="2458" spans="1:73">
      <c r="A2458" t="s">
        <v>2339</v>
      </c>
      <c r="B2458" t="s">
        <v>2340</v>
      </c>
      <c r="C2458">
        <v>99</v>
      </c>
      <c r="D2458" t="s">
        <v>119</v>
      </c>
      <c r="E2458" t="s">
        <v>2362</v>
      </c>
      <c r="F2458" t="s">
        <v>101</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v>0</v>
      </c>
      <c r="BS2458">
        <v>1</v>
      </c>
      <c r="BT2458">
        <v>1</v>
      </c>
      <c r="BU2458" t="s">
        <v>477</v>
      </c>
    </row>
    <row r="2459" spans="1:73">
      <c r="A2459" t="s">
        <v>2339</v>
      </c>
      <c r="B2459" t="s">
        <v>2340</v>
      </c>
      <c r="C2459">
        <v>100</v>
      </c>
      <c r="D2459" t="s">
        <v>119</v>
      </c>
      <c r="E2459" t="s">
        <v>78</v>
      </c>
      <c r="F2459" t="s">
        <v>77</v>
      </c>
      <c r="G2459">
        <v>0</v>
      </c>
      <c r="H2459">
        <v>0</v>
      </c>
      <c r="I2459">
        <v>0</v>
      </c>
      <c r="J2459">
        <v>0</v>
      </c>
      <c r="K2459">
        <v>0</v>
      </c>
      <c r="L2459">
        <v>0</v>
      </c>
      <c r="M2459">
        <v>0</v>
      </c>
      <c r="N2459">
        <v>1</v>
      </c>
      <c r="O2459">
        <v>0</v>
      </c>
      <c r="P2459">
        <v>0</v>
      </c>
      <c r="Q2459">
        <v>0</v>
      </c>
      <c r="R2459">
        <v>0</v>
      </c>
      <c r="S2459">
        <v>0</v>
      </c>
      <c r="T2459">
        <v>0</v>
      </c>
      <c r="U2459">
        <v>0</v>
      </c>
      <c r="V2459">
        <v>0</v>
      </c>
      <c r="W2459">
        <v>0</v>
      </c>
      <c r="X2459">
        <v>0</v>
      </c>
      <c r="Y2459">
        <v>0</v>
      </c>
      <c r="Z2459">
        <v>0</v>
      </c>
      <c r="AA2459">
        <v>0</v>
      </c>
      <c r="AB2459">
        <v>3</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1</v>
      </c>
      <c r="BA2459">
        <v>0</v>
      </c>
      <c r="BB2459">
        <v>0</v>
      </c>
      <c r="BC2459">
        <v>0</v>
      </c>
      <c r="BD2459">
        <v>0</v>
      </c>
      <c r="BE2459">
        <v>0</v>
      </c>
      <c r="BF2459">
        <v>0</v>
      </c>
      <c r="BG2459">
        <v>0</v>
      </c>
      <c r="BH2459">
        <v>0</v>
      </c>
      <c r="BI2459">
        <v>0</v>
      </c>
      <c r="BJ2459">
        <v>0</v>
      </c>
      <c r="BK2459">
        <v>0</v>
      </c>
      <c r="BL2459">
        <v>0</v>
      </c>
      <c r="BM2459">
        <v>0</v>
      </c>
      <c r="BN2459">
        <v>0</v>
      </c>
      <c r="BO2459">
        <v>1</v>
      </c>
      <c r="BP2459">
        <v>0</v>
      </c>
      <c r="BQ2459">
        <v>0</v>
      </c>
      <c r="BR2459">
        <v>0</v>
      </c>
      <c r="BS2459">
        <v>1</v>
      </c>
      <c r="BT2459">
        <v>3</v>
      </c>
      <c r="BU2459" t="s">
        <v>2430</v>
      </c>
    </row>
    <row r="2460" spans="1:73">
      <c r="A2460" t="s">
        <v>2339</v>
      </c>
      <c r="B2460" t="s">
        <v>2340</v>
      </c>
      <c r="C2460">
        <v>101</v>
      </c>
      <c r="D2460" t="s">
        <v>119</v>
      </c>
      <c r="E2460" t="s">
        <v>2362</v>
      </c>
      <c r="F2460" t="s">
        <v>101</v>
      </c>
      <c r="G2460">
        <v>0</v>
      </c>
      <c r="H2460">
        <v>3</v>
      </c>
      <c r="I2460">
        <v>2</v>
      </c>
      <c r="J2460">
        <v>0</v>
      </c>
      <c r="K2460">
        <v>0</v>
      </c>
      <c r="L2460">
        <v>2</v>
      </c>
      <c r="M2460">
        <v>0</v>
      </c>
      <c r="N2460">
        <v>8</v>
      </c>
      <c r="O2460">
        <v>0</v>
      </c>
      <c r="P2460">
        <v>0</v>
      </c>
      <c r="Q2460">
        <v>1</v>
      </c>
      <c r="R2460">
        <v>1</v>
      </c>
      <c r="S2460">
        <v>11</v>
      </c>
      <c r="T2460">
        <v>3</v>
      </c>
      <c r="U2460">
        <v>0</v>
      </c>
      <c r="V2460">
        <v>2</v>
      </c>
      <c r="W2460">
        <v>3</v>
      </c>
      <c r="X2460">
        <v>0</v>
      </c>
      <c r="Y2460">
        <v>0</v>
      </c>
      <c r="Z2460">
        <v>0</v>
      </c>
      <c r="AA2460">
        <v>0</v>
      </c>
      <c r="AB2460">
        <v>37</v>
      </c>
      <c r="AC2460">
        <v>0</v>
      </c>
      <c r="AD2460">
        <v>0</v>
      </c>
      <c r="AE2460">
        <v>0</v>
      </c>
      <c r="AF2460">
        <v>0</v>
      </c>
      <c r="AG2460">
        <v>0</v>
      </c>
      <c r="AH2460">
        <v>3</v>
      </c>
      <c r="AI2460">
        <v>1</v>
      </c>
      <c r="AJ2460">
        <v>0</v>
      </c>
      <c r="AK2460">
        <v>0</v>
      </c>
      <c r="AL2460">
        <v>1</v>
      </c>
      <c r="AM2460">
        <v>4</v>
      </c>
      <c r="AN2460">
        <v>0</v>
      </c>
      <c r="AO2460">
        <v>0</v>
      </c>
      <c r="AP2460">
        <v>1</v>
      </c>
      <c r="AQ2460">
        <v>2</v>
      </c>
      <c r="AR2460">
        <v>0</v>
      </c>
      <c r="AS2460">
        <v>0</v>
      </c>
      <c r="AT2460">
        <v>0</v>
      </c>
      <c r="AU2460">
        <v>0</v>
      </c>
      <c r="AV2460">
        <v>0</v>
      </c>
      <c r="AW2460">
        <v>2</v>
      </c>
      <c r="AX2460">
        <v>8</v>
      </c>
      <c r="AY2460">
        <v>8</v>
      </c>
      <c r="AZ2460">
        <v>13</v>
      </c>
      <c r="BA2460">
        <v>12</v>
      </c>
      <c r="BB2460">
        <v>0</v>
      </c>
      <c r="BC2460">
        <v>8</v>
      </c>
      <c r="BD2460">
        <v>0</v>
      </c>
      <c r="BE2460">
        <v>0</v>
      </c>
      <c r="BF2460">
        <v>0</v>
      </c>
      <c r="BG2460">
        <v>0</v>
      </c>
      <c r="BH2460">
        <v>0</v>
      </c>
      <c r="BI2460">
        <v>5</v>
      </c>
      <c r="BJ2460">
        <v>5</v>
      </c>
      <c r="BK2460">
        <v>0</v>
      </c>
      <c r="BL2460">
        <v>3</v>
      </c>
      <c r="BM2460">
        <v>0</v>
      </c>
      <c r="BN2460">
        <v>1</v>
      </c>
      <c r="BO2460">
        <v>13</v>
      </c>
      <c r="BP2460">
        <v>0</v>
      </c>
      <c r="BQ2460">
        <v>0</v>
      </c>
      <c r="BR2460">
        <v>5</v>
      </c>
      <c r="BS2460">
        <v>4</v>
      </c>
      <c r="BT2460">
        <v>54</v>
      </c>
      <c r="BU2460" t="s">
        <v>2431</v>
      </c>
    </row>
    <row r="2461" spans="1:73">
      <c r="A2461" t="s">
        <v>2339</v>
      </c>
      <c r="B2461" t="s">
        <v>2340</v>
      </c>
      <c r="C2461">
        <v>102</v>
      </c>
      <c r="D2461" t="s">
        <v>119</v>
      </c>
      <c r="E2461" t="s">
        <v>78</v>
      </c>
      <c r="F2461" t="s">
        <v>77</v>
      </c>
      <c r="G2461">
        <v>0</v>
      </c>
      <c r="H2461">
        <v>1</v>
      </c>
      <c r="I2461">
        <v>2</v>
      </c>
      <c r="J2461">
        <v>1</v>
      </c>
      <c r="K2461">
        <v>0</v>
      </c>
      <c r="L2461">
        <v>2</v>
      </c>
      <c r="M2461">
        <v>0</v>
      </c>
      <c r="N2461">
        <v>3</v>
      </c>
      <c r="O2461">
        <v>0</v>
      </c>
      <c r="P2461">
        <v>0</v>
      </c>
      <c r="Q2461">
        <v>0</v>
      </c>
      <c r="R2461">
        <v>1</v>
      </c>
      <c r="S2461">
        <v>6</v>
      </c>
      <c r="T2461">
        <v>2</v>
      </c>
      <c r="U2461">
        <v>0</v>
      </c>
      <c r="V2461">
        <v>2</v>
      </c>
      <c r="W2461">
        <v>2</v>
      </c>
      <c r="X2461">
        <v>0</v>
      </c>
      <c r="Y2461">
        <v>0</v>
      </c>
      <c r="Z2461">
        <v>0</v>
      </c>
      <c r="AA2461">
        <v>0</v>
      </c>
      <c r="AB2461">
        <v>22</v>
      </c>
      <c r="AC2461">
        <v>0</v>
      </c>
      <c r="AD2461">
        <v>0</v>
      </c>
      <c r="AE2461">
        <v>0</v>
      </c>
      <c r="AF2461">
        <v>0</v>
      </c>
      <c r="AG2461">
        <v>0</v>
      </c>
      <c r="AH2461">
        <v>0</v>
      </c>
      <c r="AI2461">
        <v>1</v>
      </c>
      <c r="AJ2461">
        <v>0</v>
      </c>
      <c r="AK2461">
        <v>0</v>
      </c>
      <c r="AL2461">
        <v>0</v>
      </c>
      <c r="AM2461">
        <v>2</v>
      </c>
      <c r="AN2461">
        <v>0</v>
      </c>
      <c r="AO2461">
        <v>0</v>
      </c>
      <c r="AP2461">
        <v>0</v>
      </c>
      <c r="AQ2461">
        <v>0</v>
      </c>
      <c r="AR2461">
        <v>1</v>
      </c>
      <c r="AS2461">
        <v>0</v>
      </c>
      <c r="AT2461">
        <v>0</v>
      </c>
      <c r="AU2461">
        <v>0</v>
      </c>
      <c r="AV2461">
        <v>0</v>
      </c>
      <c r="AW2461">
        <v>0</v>
      </c>
      <c r="AX2461">
        <v>4</v>
      </c>
      <c r="AY2461">
        <v>7</v>
      </c>
      <c r="AZ2461">
        <v>5</v>
      </c>
      <c r="BA2461">
        <v>6</v>
      </c>
      <c r="BB2461">
        <v>1</v>
      </c>
      <c r="BC2461">
        <v>3</v>
      </c>
      <c r="BD2461">
        <v>0</v>
      </c>
      <c r="BE2461">
        <v>0</v>
      </c>
      <c r="BF2461">
        <v>0</v>
      </c>
      <c r="BG2461">
        <v>0</v>
      </c>
      <c r="BH2461">
        <v>0</v>
      </c>
      <c r="BI2461">
        <v>4</v>
      </c>
      <c r="BJ2461">
        <v>3</v>
      </c>
      <c r="BK2461">
        <v>0</v>
      </c>
      <c r="BL2461">
        <v>1</v>
      </c>
      <c r="BM2461">
        <v>2</v>
      </c>
      <c r="BN2461">
        <v>0</v>
      </c>
      <c r="BO2461">
        <v>5</v>
      </c>
      <c r="BP2461">
        <v>0</v>
      </c>
      <c r="BQ2461">
        <v>0</v>
      </c>
      <c r="BR2461">
        <v>2</v>
      </c>
      <c r="BS2461">
        <v>1</v>
      </c>
      <c r="BT2461">
        <v>37</v>
      </c>
      <c r="BU2461" t="s">
        <v>2432</v>
      </c>
    </row>
    <row r="2462" spans="1:73">
      <c r="A2462" t="s">
        <v>2339</v>
      </c>
      <c r="B2462" t="s">
        <v>2340</v>
      </c>
      <c r="C2462">
        <v>103</v>
      </c>
      <c r="D2462" t="s">
        <v>119</v>
      </c>
      <c r="E2462" t="s">
        <v>2352</v>
      </c>
      <c r="F2462" t="s">
        <v>92</v>
      </c>
      <c r="G2462">
        <v>0</v>
      </c>
      <c r="H2462">
        <v>0</v>
      </c>
      <c r="I2462">
        <v>0</v>
      </c>
      <c r="J2462">
        <v>0</v>
      </c>
      <c r="K2462">
        <v>0</v>
      </c>
      <c r="L2462">
        <v>2</v>
      </c>
      <c r="M2462">
        <v>0</v>
      </c>
      <c r="N2462">
        <v>5</v>
      </c>
      <c r="O2462">
        <v>0</v>
      </c>
      <c r="P2462">
        <v>0</v>
      </c>
      <c r="Q2462">
        <v>0</v>
      </c>
      <c r="R2462">
        <v>1</v>
      </c>
      <c r="S2462">
        <v>5</v>
      </c>
      <c r="T2462">
        <v>3</v>
      </c>
      <c r="U2462">
        <v>0</v>
      </c>
      <c r="V2462">
        <v>1</v>
      </c>
      <c r="W2462">
        <v>0</v>
      </c>
      <c r="X2462">
        <v>0</v>
      </c>
      <c r="Y2462">
        <v>0</v>
      </c>
      <c r="Z2462">
        <v>0</v>
      </c>
      <c r="AA2462">
        <v>0</v>
      </c>
      <c r="AB2462">
        <v>20</v>
      </c>
      <c r="AC2462">
        <v>1</v>
      </c>
      <c r="AD2462">
        <v>0</v>
      </c>
      <c r="AE2462">
        <v>0</v>
      </c>
      <c r="AF2462">
        <v>0</v>
      </c>
      <c r="AG2462">
        <v>0</v>
      </c>
      <c r="AH2462">
        <v>0</v>
      </c>
      <c r="AI2462">
        <v>2</v>
      </c>
      <c r="AJ2462">
        <v>0</v>
      </c>
      <c r="AK2462">
        <v>0</v>
      </c>
      <c r="AL2462">
        <v>0</v>
      </c>
      <c r="AM2462">
        <v>4</v>
      </c>
      <c r="AN2462">
        <v>0</v>
      </c>
      <c r="AO2462">
        <v>0</v>
      </c>
      <c r="AP2462">
        <v>0</v>
      </c>
      <c r="AQ2462">
        <v>0</v>
      </c>
      <c r="AR2462">
        <v>0</v>
      </c>
      <c r="AS2462">
        <v>0</v>
      </c>
      <c r="AT2462">
        <v>0</v>
      </c>
      <c r="AU2462">
        <v>0</v>
      </c>
      <c r="AV2462">
        <v>0</v>
      </c>
      <c r="AW2462">
        <v>0</v>
      </c>
      <c r="AX2462">
        <v>0</v>
      </c>
      <c r="AY2462">
        <v>3</v>
      </c>
      <c r="AZ2462">
        <v>3</v>
      </c>
      <c r="BA2462">
        <v>7</v>
      </c>
      <c r="BB2462">
        <v>1</v>
      </c>
      <c r="BC2462">
        <v>0</v>
      </c>
      <c r="BD2462">
        <v>0</v>
      </c>
      <c r="BE2462">
        <v>0</v>
      </c>
      <c r="BF2462">
        <v>0</v>
      </c>
      <c r="BG2462">
        <v>0</v>
      </c>
      <c r="BH2462">
        <v>0</v>
      </c>
      <c r="BI2462">
        <v>0</v>
      </c>
      <c r="BJ2462">
        <v>0</v>
      </c>
      <c r="BK2462">
        <v>0</v>
      </c>
      <c r="BL2462">
        <v>0</v>
      </c>
      <c r="BM2462">
        <v>0</v>
      </c>
      <c r="BN2462">
        <v>0</v>
      </c>
      <c r="BO2462">
        <v>5</v>
      </c>
      <c r="BP2462">
        <v>0</v>
      </c>
      <c r="BQ2462">
        <v>0</v>
      </c>
      <c r="BR2462">
        <v>0</v>
      </c>
      <c r="BS2462">
        <v>1</v>
      </c>
      <c r="BT2462">
        <v>36</v>
      </c>
      <c r="BU2462" t="s">
        <v>2433</v>
      </c>
    </row>
    <row r="2463" spans="1:73">
      <c r="A2463" t="s">
        <v>2339</v>
      </c>
      <c r="B2463" t="s">
        <v>2340</v>
      </c>
      <c r="C2463">
        <v>104</v>
      </c>
      <c r="D2463" t="s">
        <v>119</v>
      </c>
      <c r="E2463" t="s">
        <v>183</v>
      </c>
      <c r="F2463" t="s">
        <v>184</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1</v>
      </c>
      <c r="BT2463">
        <v>1</v>
      </c>
    </row>
    <row r="2464" spans="1:73">
      <c r="A2464" t="s">
        <v>2339</v>
      </c>
      <c r="B2464" t="s">
        <v>2340</v>
      </c>
      <c r="C2464">
        <v>105</v>
      </c>
      <c r="D2464" t="s">
        <v>119</v>
      </c>
      <c r="E2464" t="s">
        <v>78</v>
      </c>
      <c r="F2464" t="s">
        <v>77</v>
      </c>
      <c r="G2464">
        <v>0</v>
      </c>
      <c r="H2464">
        <v>0</v>
      </c>
      <c r="I2464">
        <v>0</v>
      </c>
      <c r="J2464">
        <v>0</v>
      </c>
      <c r="K2464">
        <v>0</v>
      </c>
      <c r="L2464">
        <v>1</v>
      </c>
      <c r="M2464">
        <v>0</v>
      </c>
      <c r="N2464">
        <v>3</v>
      </c>
      <c r="O2464">
        <v>0</v>
      </c>
      <c r="P2464">
        <v>0</v>
      </c>
      <c r="Q2464">
        <v>0</v>
      </c>
      <c r="R2464">
        <v>0</v>
      </c>
      <c r="S2464">
        <v>0</v>
      </c>
      <c r="T2464">
        <v>0</v>
      </c>
      <c r="U2464">
        <v>0</v>
      </c>
      <c r="V2464">
        <v>0</v>
      </c>
      <c r="W2464">
        <v>0</v>
      </c>
      <c r="X2464">
        <v>0</v>
      </c>
      <c r="Y2464">
        <v>0</v>
      </c>
      <c r="Z2464">
        <v>0</v>
      </c>
      <c r="AA2464">
        <v>0</v>
      </c>
      <c r="AB2464">
        <v>15</v>
      </c>
      <c r="AC2464">
        <v>0</v>
      </c>
      <c r="AD2464">
        <v>0</v>
      </c>
      <c r="AE2464">
        <v>0</v>
      </c>
      <c r="AF2464">
        <v>0</v>
      </c>
      <c r="AG2464">
        <v>0</v>
      </c>
      <c r="AH2464">
        <v>0</v>
      </c>
      <c r="AI2464">
        <v>0</v>
      </c>
      <c r="AJ2464">
        <v>0</v>
      </c>
      <c r="AK2464">
        <v>0</v>
      </c>
      <c r="AL2464">
        <v>0</v>
      </c>
      <c r="AM2464">
        <v>2</v>
      </c>
      <c r="AN2464">
        <v>0</v>
      </c>
      <c r="AO2464">
        <v>0</v>
      </c>
      <c r="AP2464">
        <v>2</v>
      </c>
      <c r="AQ2464">
        <v>0</v>
      </c>
      <c r="AR2464">
        <v>0</v>
      </c>
      <c r="AS2464">
        <v>0</v>
      </c>
      <c r="AT2464">
        <v>0</v>
      </c>
      <c r="AU2464">
        <v>0</v>
      </c>
      <c r="AV2464">
        <v>0</v>
      </c>
      <c r="AW2464">
        <v>0</v>
      </c>
      <c r="AX2464">
        <v>0</v>
      </c>
      <c r="AY2464">
        <v>5</v>
      </c>
      <c r="AZ2464">
        <v>5</v>
      </c>
      <c r="BA2464">
        <v>3</v>
      </c>
      <c r="BB2464">
        <v>0</v>
      </c>
      <c r="BC2464">
        <v>4</v>
      </c>
      <c r="BD2464">
        <v>0</v>
      </c>
      <c r="BE2464">
        <v>0</v>
      </c>
      <c r="BF2464">
        <v>0</v>
      </c>
      <c r="BG2464">
        <v>0</v>
      </c>
      <c r="BH2464">
        <v>0</v>
      </c>
      <c r="BI2464">
        <v>0</v>
      </c>
      <c r="BJ2464">
        <v>2</v>
      </c>
      <c r="BK2464">
        <v>0</v>
      </c>
      <c r="BL2464">
        <v>0</v>
      </c>
      <c r="BM2464">
        <v>0</v>
      </c>
      <c r="BN2464">
        <v>0</v>
      </c>
      <c r="BO2464">
        <v>5</v>
      </c>
      <c r="BP2464">
        <v>0</v>
      </c>
      <c r="BQ2464">
        <v>0</v>
      </c>
      <c r="BR2464">
        <v>0</v>
      </c>
      <c r="BS2464">
        <v>3</v>
      </c>
      <c r="BT2464">
        <v>24</v>
      </c>
      <c r="BU2464" t="s">
        <v>2434</v>
      </c>
    </row>
    <row r="2465" spans="1:73">
      <c r="A2465" t="s">
        <v>2339</v>
      </c>
      <c r="B2465" t="s">
        <v>2340</v>
      </c>
      <c r="C2465">
        <v>106</v>
      </c>
      <c r="D2465" t="s">
        <v>119</v>
      </c>
      <c r="E2465" t="s">
        <v>2352</v>
      </c>
      <c r="F2465" t="s">
        <v>92</v>
      </c>
      <c r="G2465">
        <v>0</v>
      </c>
      <c r="H2465">
        <v>2</v>
      </c>
      <c r="I2465">
        <v>3</v>
      </c>
      <c r="J2465">
        <v>0</v>
      </c>
      <c r="K2465">
        <v>0</v>
      </c>
      <c r="L2465">
        <v>4</v>
      </c>
      <c r="M2465">
        <v>0</v>
      </c>
      <c r="N2465">
        <v>10</v>
      </c>
      <c r="O2465">
        <v>0</v>
      </c>
      <c r="P2465">
        <v>0</v>
      </c>
      <c r="Q2465">
        <v>0</v>
      </c>
      <c r="R2465">
        <v>1</v>
      </c>
      <c r="S2465">
        <v>11</v>
      </c>
      <c r="T2465">
        <v>3</v>
      </c>
      <c r="U2465">
        <v>0</v>
      </c>
      <c r="V2465">
        <v>1</v>
      </c>
      <c r="W2465">
        <v>1</v>
      </c>
      <c r="X2465">
        <v>0</v>
      </c>
      <c r="Y2465">
        <v>0</v>
      </c>
      <c r="Z2465">
        <v>0</v>
      </c>
      <c r="AA2465">
        <v>0</v>
      </c>
      <c r="AB2465">
        <v>43</v>
      </c>
      <c r="AC2465">
        <v>2</v>
      </c>
      <c r="AD2465">
        <v>0</v>
      </c>
      <c r="AE2465">
        <v>0</v>
      </c>
      <c r="AF2465">
        <v>0</v>
      </c>
      <c r="AG2465">
        <v>0</v>
      </c>
      <c r="AH2465">
        <v>0</v>
      </c>
      <c r="AI2465">
        <v>3</v>
      </c>
      <c r="AJ2465">
        <v>0</v>
      </c>
      <c r="AK2465">
        <v>0</v>
      </c>
      <c r="AL2465">
        <v>0</v>
      </c>
      <c r="AM2465">
        <v>11</v>
      </c>
      <c r="AN2465">
        <v>0</v>
      </c>
      <c r="AO2465">
        <v>0</v>
      </c>
      <c r="AP2465">
        <v>0</v>
      </c>
      <c r="AQ2465">
        <v>2</v>
      </c>
      <c r="AR2465">
        <v>0</v>
      </c>
      <c r="AS2465">
        <v>0</v>
      </c>
      <c r="AT2465">
        <v>0</v>
      </c>
      <c r="AU2465">
        <v>2</v>
      </c>
      <c r="AV2465">
        <v>0</v>
      </c>
      <c r="AW2465">
        <v>2</v>
      </c>
      <c r="AX2465">
        <v>3</v>
      </c>
      <c r="AY2465">
        <v>6</v>
      </c>
      <c r="AZ2465">
        <v>7</v>
      </c>
      <c r="BA2465">
        <v>14</v>
      </c>
      <c r="BB2465">
        <v>3</v>
      </c>
      <c r="BC2465">
        <v>0</v>
      </c>
      <c r="BD2465">
        <v>0</v>
      </c>
      <c r="BE2465">
        <v>0</v>
      </c>
      <c r="BF2465">
        <v>0</v>
      </c>
      <c r="BG2465">
        <v>0</v>
      </c>
      <c r="BH2465">
        <v>0</v>
      </c>
      <c r="BI2465">
        <v>4</v>
      </c>
      <c r="BJ2465">
        <v>0</v>
      </c>
      <c r="BK2465">
        <v>0</v>
      </c>
      <c r="BL2465">
        <v>2</v>
      </c>
      <c r="BM2465">
        <v>0</v>
      </c>
      <c r="BN2465">
        <v>0</v>
      </c>
      <c r="BO2465">
        <v>13</v>
      </c>
      <c r="BP2465">
        <v>0</v>
      </c>
      <c r="BQ2465">
        <v>0</v>
      </c>
      <c r="BR2465">
        <v>2</v>
      </c>
      <c r="BS2465">
        <v>3</v>
      </c>
      <c r="BT2465">
        <v>69</v>
      </c>
      <c r="BU2465" t="s">
        <v>2435</v>
      </c>
    </row>
    <row r="2466" spans="1:73">
      <c r="A2466" t="s">
        <v>2339</v>
      </c>
      <c r="B2466" t="s">
        <v>2340</v>
      </c>
      <c r="C2466">
        <v>107</v>
      </c>
      <c r="D2466" t="s">
        <v>119</v>
      </c>
      <c r="E2466" t="s">
        <v>2367</v>
      </c>
      <c r="F2466" t="s">
        <v>101</v>
      </c>
      <c r="G2466">
        <v>0</v>
      </c>
      <c r="H2466">
        <v>2</v>
      </c>
      <c r="I2466">
        <v>0</v>
      </c>
      <c r="J2466">
        <v>0</v>
      </c>
      <c r="K2466">
        <v>0</v>
      </c>
      <c r="L2466">
        <v>1</v>
      </c>
      <c r="M2466">
        <v>0</v>
      </c>
      <c r="N2466">
        <v>2</v>
      </c>
      <c r="O2466">
        <v>0</v>
      </c>
      <c r="P2466">
        <v>0</v>
      </c>
      <c r="Q2466">
        <v>0</v>
      </c>
      <c r="R2466">
        <v>1</v>
      </c>
      <c r="S2466">
        <v>3</v>
      </c>
      <c r="T2466">
        <v>0</v>
      </c>
      <c r="U2466">
        <v>0</v>
      </c>
      <c r="V2466">
        <v>0</v>
      </c>
      <c r="W2466">
        <v>0</v>
      </c>
      <c r="X2466">
        <v>0</v>
      </c>
      <c r="Y2466">
        <v>0</v>
      </c>
      <c r="Z2466">
        <v>0</v>
      </c>
      <c r="AA2466">
        <v>0</v>
      </c>
      <c r="AB2466">
        <v>11</v>
      </c>
      <c r="AC2466">
        <v>1</v>
      </c>
      <c r="AD2466">
        <v>0</v>
      </c>
      <c r="AE2466">
        <v>1</v>
      </c>
      <c r="AF2466">
        <v>0</v>
      </c>
      <c r="AG2466">
        <v>0</v>
      </c>
      <c r="AH2466">
        <v>5</v>
      </c>
      <c r="AI2466">
        <v>0</v>
      </c>
      <c r="AJ2466">
        <v>0</v>
      </c>
      <c r="AK2466">
        <v>0</v>
      </c>
      <c r="AL2466">
        <v>1</v>
      </c>
      <c r="AM2466">
        <v>0</v>
      </c>
      <c r="AN2466">
        <v>0</v>
      </c>
      <c r="AO2466">
        <v>0</v>
      </c>
      <c r="AP2466">
        <v>1</v>
      </c>
      <c r="AQ2466">
        <v>0</v>
      </c>
      <c r="AR2466">
        <v>0</v>
      </c>
      <c r="AS2466">
        <v>0</v>
      </c>
      <c r="AT2466">
        <v>0</v>
      </c>
      <c r="AU2466">
        <v>1</v>
      </c>
      <c r="AV2466">
        <v>1</v>
      </c>
      <c r="AW2466">
        <v>0</v>
      </c>
      <c r="AX2466">
        <v>5</v>
      </c>
      <c r="AY2466">
        <v>1</v>
      </c>
      <c r="AZ2466">
        <v>3</v>
      </c>
      <c r="BA2466">
        <v>5</v>
      </c>
      <c r="BB2466">
        <v>1</v>
      </c>
      <c r="BC2466">
        <v>4</v>
      </c>
      <c r="BD2466">
        <v>0</v>
      </c>
      <c r="BE2466">
        <v>0</v>
      </c>
      <c r="BF2466">
        <v>0</v>
      </c>
      <c r="BG2466">
        <v>0</v>
      </c>
      <c r="BH2466">
        <v>0</v>
      </c>
      <c r="BI2466">
        <v>1</v>
      </c>
      <c r="BJ2466">
        <v>0</v>
      </c>
      <c r="BK2466">
        <v>0</v>
      </c>
      <c r="BL2466">
        <v>0</v>
      </c>
      <c r="BM2466">
        <v>0</v>
      </c>
      <c r="BN2466">
        <v>3</v>
      </c>
      <c r="BO2466">
        <v>5</v>
      </c>
      <c r="BP2466">
        <v>0</v>
      </c>
      <c r="BQ2466">
        <v>0</v>
      </c>
      <c r="BR2466">
        <v>0</v>
      </c>
      <c r="BS2466">
        <v>2</v>
      </c>
      <c r="BT2466">
        <v>16</v>
      </c>
      <c r="BU2466" t="s">
        <v>2436</v>
      </c>
    </row>
    <row r="2467" spans="1:73">
      <c r="A2467" t="s">
        <v>2339</v>
      </c>
      <c r="B2467" t="s">
        <v>2340</v>
      </c>
      <c r="C2467">
        <v>108</v>
      </c>
      <c r="D2467" t="s">
        <v>119</v>
      </c>
      <c r="E2467" t="s">
        <v>2352</v>
      </c>
      <c r="F2467" t="s">
        <v>92</v>
      </c>
      <c r="G2467">
        <v>0</v>
      </c>
      <c r="H2467">
        <v>0</v>
      </c>
      <c r="I2467">
        <v>1</v>
      </c>
      <c r="J2467">
        <v>0</v>
      </c>
      <c r="K2467">
        <v>0</v>
      </c>
      <c r="L2467">
        <v>1</v>
      </c>
      <c r="M2467">
        <v>1</v>
      </c>
      <c r="N2467">
        <v>0</v>
      </c>
      <c r="O2467">
        <v>0</v>
      </c>
      <c r="P2467">
        <v>0</v>
      </c>
      <c r="Q2467">
        <v>0</v>
      </c>
      <c r="R2467">
        <v>0</v>
      </c>
      <c r="S2467">
        <v>3</v>
      </c>
      <c r="T2467">
        <v>0</v>
      </c>
      <c r="U2467">
        <v>0</v>
      </c>
      <c r="V2467">
        <v>0</v>
      </c>
      <c r="W2467">
        <v>1</v>
      </c>
      <c r="X2467">
        <v>0</v>
      </c>
      <c r="Y2467">
        <v>0</v>
      </c>
      <c r="Z2467">
        <v>0</v>
      </c>
      <c r="AA2467">
        <v>0</v>
      </c>
      <c r="AB2467">
        <v>10</v>
      </c>
      <c r="AC2467">
        <v>0</v>
      </c>
      <c r="AD2467">
        <v>0</v>
      </c>
      <c r="AE2467">
        <v>0</v>
      </c>
      <c r="AF2467">
        <v>0</v>
      </c>
      <c r="AG2467">
        <v>0</v>
      </c>
      <c r="AH2467">
        <v>0</v>
      </c>
      <c r="AI2467">
        <v>1</v>
      </c>
      <c r="AJ2467">
        <v>0</v>
      </c>
      <c r="AK2467">
        <v>0</v>
      </c>
      <c r="AL2467">
        <v>1</v>
      </c>
      <c r="AM2467">
        <v>1</v>
      </c>
      <c r="AN2467">
        <v>0</v>
      </c>
      <c r="AO2467">
        <v>0</v>
      </c>
      <c r="AP2467">
        <v>0</v>
      </c>
      <c r="AQ2467">
        <v>1</v>
      </c>
      <c r="AR2467">
        <v>0</v>
      </c>
      <c r="AS2467">
        <v>0</v>
      </c>
      <c r="AT2467">
        <v>0</v>
      </c>
      <c r="AU2467">
        <v>0</v>
      </c>
      <c r="AV2467">
        <v>0</v>
      </c>
      <c r="AW2467">
        <v>1</v>
      </c>
      <c r="AX2467">
        <v>3</v>
      </c>
      <c r="AY2467">
        <v>2</v>
      </c>
      <c r="AZ2467">
        <v>1</v>
      </c>
      <c r="BA2467">
        <v>4</v>
      </c>
      <c r="BB2467">
        <v>0</v>
      </c>
      <c r="BC2467">
        <v>1</v>
      </c>
      <c r="BD2467">
        <v>0</v>
      </c>
      <c r="BE2467">
        <v>0</v>
      </c>
      <c r="BF2467">
        <v>0</v>
      </c>
      <c r="BG2467">
        <v>0</v>
      </c>
      <c r="BH2467">
        <v>0</v>
      </c>
      <c r="BI2467">
        <v>2</v>
      </c>
      <c r="BJ2467">
        <v>1</v>
      </c>
      <c r="BK2467">
        <v>0</v>
      </c>
      <c r="BL2467">
        <v>0</v>
      </c>
      <c r="BM2467">
        <v>0</v>
      </c>
      <c r="BN2467">
        <v>0</v>
      </c>
      <c r="BO2467">
        <v>1</v>
      </c>
      <c r="BP2467">
        <v>0</v>
      </c>
      <c r="BQ2467">
        <v>0</v>
      </c>
      <c r="BR2467">
        <v>2</v>
      </c>
      <c r="BS2467">
        <v>2</v>
      </c>
      <c r="BT2467">
        <v>13</v>
      </c>
      <c r="BU2467" t="s">
        <v>2437</v>
      </c>
    </row>
    <row r="2468" spans="1:73">
      <c r="A2468" t="s">
        <v>2339</v>
      </c>
      <c r="B2468" t="s">
        <v>2340</v>
      </c>
      <c r="C2468">
        <v>109</v>
      </c>
      <c r="D2468" t="s">
        <v>119</v>
      </c>
      <c r="E2468" t="s">
        <v>2367</v>
      </c>
      <c r="F2468" t="s">
        <v>101</v>
      </c>
      <c r="G2468">
        <v>0</v>
      </c>
      <c r="H2468">
        <v>1</v>
      </c>
      <c r="I2468">
        <v>0</v>
      </c>
      <c r="J2468">
        <v>0</v>
      </c>
      <c r="K2468">
        <v>0</v>
      </c>
      <c r="L2468">
        <v>2</v>
      </c>
      <c r="M2468">
        <v>0</v>
      </c>
      <c r="N2468">
        <v>2</v>
      </c>
      <c r="O2468">
        <v>0</v>
      </c>
      <c r="P2468">
        <v>0</v>
      </c>
      <c r="Q2468">
        <v>0</v>
      </c>
      <c r="R2468">
        <v>0</v>
      </c>
      <c r="S2468">
        <v>3</v>
      </c>
      <c r="T2468">
        <v>1</v>
      </c>
      <c r="U2468">
        <v>0</v>
      </c>
      <c r="V2468">
        <v>1</v>
      </c>
      <c r="W2468">
        <v>2</v>
      </c>
      <c r="X2468">
        <v>0</v>
      </c>
      <c r="Y2468">
        <v>0</v>
      </c>
      <c r="Z2468">
        <v>0</v>
      </c>
      <c r="AA2468">
        <v>0</v>
      </c>
      <c r="AB2468">
        <v>16</v>
      </c>
      <c r="AC2468">
        <v>0</v>
      </c>
      <c r="AD2468">
        <v>0</v>
      </c>
      <c r="AE2468">
        <v>0</v>
      </c>
      <c r="AF2468">
        <v>0</v>
      </c>
      <c r="AG2468">
        <v>0</v>
      </c>
      <c r="AH2468">
        <v>0</v>
      </c>
      <c r="AI2468">
        <v>0</v>
      </c>
      <c r="AJ2468">
        <v>0</v>
      </c>
      <c r="AK2468">
        <v>0</v>
      </c>
      <c r="AL2468">
        <v>0</v>
      </c>
      <c r="AM2468">
        <v>3</v>
      </c>
      <c r="AN2468">
        <v>0</v>
      </c>
      <c r="AO2468">
        <v>0</v>
      </c>
      <c r="AP2468">
        <v>0</v>
      </c>
      <c r="AQ2468">
        <v>1</v>
      </c>
      <c r="AR2468">
        <v>0</v>
      </c>
      <c r="AS2468">
        <v>0</v>
      </c>
      <c r="AT2468">
        <v>0</v>
      </c>
      <c r="AU2468">
        <v>0</v>
      </c>
      <c r="AV2468">
        <v>0</v>
      </c>
      <c r="AW2468">
        <v>0</v>
      </c>
      <c r="AX2468">
        <v>4</v>
      </c>
      <c r="AY2468">
        <v>2</v>
      </c>
      <c r="AZ2468">
        <v>5</v>
      </c>
      <c r="BA2468">
        <v>7</v>
      </c>
      <c r="BB2468">
        <v>0</v>
      </c>
      <c r="BC2468">
        <v>3</v>
      </c>
      <c r="BD2468">
        <v>0</v>
      </c>
      <c r="BE2468">
        <v>0</v>
      </c>
      <c r="BF2468">
        <v>0</v>
      </c>
      <c r="BG2468">
        <v>0</v>
      </c>
      <c r="BH2468">
        <v>0</v>
      </c>
      <c r="BI2468">
        <v>4</v>
      </c>
      <c r="BJ2468">
        <v>2</v>
      </c>
      <c r="BK2468">
        <v>0</v>
      </c>
      <c r="BL2468">
        <v>1</v>
      </c>
      <c r="BM2468">
        <v>0</v>
      </c>
      <c r="BN2468">
        <v>0</v>
      </c>
      <c r="BO2468">
        <v>5</v>
      </c>
      <c r="BP2468">
        <v>2</v>
      </c>
      <c r="BQ2468">
        <v>0</v>
      </c>
      <c r="BR2468">
        <v>2</v>
      </c>
      <c r="BS2468">
        <v>2</v>
      </c>
      <c r="BT2468">
        <v>21</v>
      </c>
      <c r="BU2468" t="s">
        <v>2438</v>
      </c>
    </row>
    <row r="2469" spans="1:73">
      <c r="A2469" t="s">
        <v>2339</v>
      </c>
      <c r="B2469" t="s">
        <v>2340</v>
      </c>
      <c r="C2469">
        <v>110</v>
      </c>
      <c r="D2469" t="s">
        <v>119</v>
      </c>
      <c r="E2469" t="s">
        <v>2352</v>
      </c>
      <c r="F2469" t="s">
        <v>92</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1</v>
      </c>
      <c r="BT2469">
        <v>3</v>
      </c>
      <c r="BU2469" t="s">
        <v>2439</v>
      </c>
    </row>
    <row r="2470" spans="1:73">
      <c r="A2470" t="s">
        <v>2339</v>
      </c>
      <c r="B2470" t="s">
        <v>2340</v>
      </c>
      <c r="C2470">
        <v>111</v>
      </c>
      <c r="D2470" t="s">
        <v>119</v>
      </c>
      <c r="E2470" t="s">
        <v>2367</v>
      </c>
      <c r="F2470" t="s">
        <v>101</v>
      </c>
      <c r="G2470">
        <v>0</v>
      </c>
      <c r="H2470">
        <v>0</v>
      </c>
      <c r="I2470">
        <v>0</v>
      </c>
      <c r="J2470">
        <v>0</v>
      </c>
      <c r="K2470">
        <v>0</v>
      </c>
      <c r="L2470">
        <v>2</v>
      </c>
      <c r="M2470">
        <v>0</v>
      </c>
      <c r="N2470">
        <v>0</v>
      </c>
      <c r="O2470">
        <v>0</v>
      </c>
      <c r="P2470">
        <v>0</v>
      </c>
      <c r="Q2470">
        <v>0</v>
      </c>
      <c r="R2470">
        <v>0</v>
      </c>
      <c r="S2470">
        <v>0</v>
      </c>
      <c r="T2470">
        <v>0</v>
      </c>
      <c r="U2470">
        <v>0</v>
      </c>
      <c r="V2470">
        <v>0</v>
      </c>
      <c r="W2470">
        <v>0</v>
      </c>
      <c r="X2470">
        <v>0</v>
      </c>
      <c r="Y2470">
        <v>0</v>
      </c>
      <c r="Z2470">
        <v>0</v>
      </c>
      <c r="AA2470">
        <v>0</v>
      </c>
      <c r="AB2470">
        <v>2</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2</v>
      </c>
      <c r="BT2470">
        <v>6</v>
      </c>
      <c r="BU2470" t="s">
        <v>2440</v>
      </c>
    </row>
    <row r="2471" spans="1:73">
      <c r="A2471" t="s">
        <v>2339</v>
      </c>
      <c r="B2471" t="s">
        <v>2340</v>
      </c>
      <c r="C2471">
        <v>112</v>
      </c>
      <c r="D2471" t="s">
        <v>119</v>
      </c>
      <c r="E2471" t="s">
        <v>2352</v>
      </c>
      <c r="F2471" t="s">
        <v>92</v>
      </c>
      <c r="G2471">
        <v>0</v>
      </c>
      <c r="H2471">
        <v>0</v>
      </c>
      <c r="I2471">
        <v>0</v>
      </c>
      <c r="J2471">
        <v>0</v>
      </c>
      <c r="K2471">
        <v>0</v>
      </c>
      <c r="L2471">
        <v>4</v>
      </c>
      <c r="M2471">
        <v>0</v>
      </c>
      <c r="N2471">
        <v>0</v>
      </c>
      <c r="O2471">
        <v>0</v>
      </c>
      <c r="P2471">
        <v>0</v>
      </c>
      <c r="Q2471">
        <v>0</v>
      </c>
      <c r="R2471">
        <v>0</v>
      </c>
      <c r="S2471">
        <v>3</v>
      </c>
      <c r="T2471">
        <v>1</v>
      </c>
      <c r="U2471">
        <v>0</v>
      </c>
      <c r="V2471">
        <v>2</v>
      </c>
      <c r="W2471">
        <v>0</v>
      </c>
      <c r="X2471">
        <v>0</v>
      </c>
      <c r="Y2471">
        <v>0</v>
      </c>
      <c r="Z2471">
        <v>0</v>
      </c>
      <c r="AA2471">
        <v>0</v>
      </c>
      <c r="AB2471">
        <v>9</v>
      </c>
      <c r="AC2471">
        <v>0</v>
      </c>
      <c r="AD2471">
        <v>0</v>
      </c>
      <c r="AE2471">
        <v>0</v>
      </c>
      <c r="AF2471">
        <v>0</v>
      </c>
      <c r="AG2471">
        <v>0</v>
      </c>
      <c r="AH2471">
        <v>0</v>
      </c>
      <c r="AI2471">
        <v>1</v>
      </c>
      <c r="AJ2471">
        <v>0</v>
      </c>
      <c r="AK2471">
        <v>0</v>
      </c>
      <c r="AL2471">
        <v>0</v>
      </c>
      <c r="AM2471">
        <v>0</v>
      </c>
      <c r="AN2471">
        <v>0</v>
      </c>
      <c r="AO2471">
        <v>0</v>
      </c>
      <c r="AP2471">
        <v>0</v>
      </c>
      <c r="AQ2471">
        <v>0</v>
      </c>
      <c r="AR2471">
        <v>0</v>
      </c>
      <c r="AS2471">
        <v>0</v>
      </c>
      <c r="AT2471">
        <v>0</v>
      </c>
      <c r="AU2471">
        <v>0</v>
      </c>
      <c r="AV2471">
        <v>0</v>
      </c>
      <c r="AW2471">
        <v>0</v>
      </c>
      <c r="AX2471">
        <v>0</v>
      </c>
      <c r="AY2471">
        <v>2</v>
      </c>
      <c r="AZ2471">
        <v>2</v>
      </c>
      <c r="BA2471">
        <v>0</v>
      </c>
      <c r="BB2471">
        <v>0</v>
      </c>
      <c r="BC2471">
        <v>1</v>
      </c>
      <c r="BD2471">
        <v>0</v>
      </c>
      <c r="BE2471">
        <v>0</v>
      </c>
      <c r="BF2471">
        <v>0</v>
      </c>
      <c r="BG2471">
        <v>0</v>
      </c>
      <c r="BH2471">
        <v>0</v>
      </c>
      <c r="BI2471">
        <v>0</v>
      </c>
      <c r="BJ2471">
        <v>0</v>
      </c>
      <c r="BK2471">
        <v>0</v>
      </c>
      <c r="BL2471">
        <v>0</v>
      </c>
      <c r="BM2471">
        <v>0</v>
      </c>
      <c r="BN2471">
        <v>0</v>
      </c>
      <c r="BO2471">
        <v>2</v>
      </c>
      <c r="BP2471">
        <v>0</v>
      </c>
      <c r="BQ2471">
        <v>0</v>
      </c>
      <c r="BR2471">
        <v>0</v>
      </c>
      <c r="BS2471">
        <v>1</v>
      </c>
      <c r="BT2471">
        <v>18</v>
      </c>
      <c r="BU2471" t="s">
        <v>2441</v>
      </c>
    </row>
    <row r="2472" spans="1:73">
      <c r="A2472" t="s">
        <v>2339</v>
      </c>
      <c r="B2472" t="s">
        <v>2340</v>
      </c>
      <c r="C2472">
        <v>113</v>
      </c>
      <c r="D2472" t="s">
        <v>119</v>
      </c>
      <c r="E2472" t="s">
        <v>2367</v>
      </c>
      <c r="F2472" t="s">
        <v>101</v>
      </c>
      <c r="G2472">
        <v>0</v>
      </c>
      <c r="H2472">
        <v>0</v>
      </c>
      <c r="I2472">
        <v>1</v>
      </c>
      <c r="J2472">
        <v>0</v>
      </c>
      <c r="K2472">
        <v>0</v>
      </c>
      <c r="L2472">
        <v>0</v>
      </c>
      <c r="M2472">
        <v>1</v>
      </c>
      <c r="N2472">
        <v>0</v>
      </c>
      <c r="O2472">
        <v>0</v>
      </c>
      <c r="P2472">
        <v>0</v>
      </c>
      <c r="Q2472">
        <v>0</v>
      </c>
      <c r="R2472">
        <v>0</v>
      </c>
      <c r="S2472">
        <v>2</v>
      </c>
      <c r="T2472">
        <v>0</v>
      </c>
      <c r="U2472">
        <v>0</v>
      </c>
      <c r="V2472">
        <v>0</v>
      </c>
      <c r="W2472">
        <v>0</v>
      </c>
      <c r="X2472">
        <v>0</v>
      </c>
      <c r="Y2472">
        <v>0</v>
      </c>
      <c r="Z2472">
        <v>0</v>
      </c>
      <c r="AA2472">
        <v>0</v>
      </c>
      <c r="AB2472">
        <v>4</v>
      </c>
      <c r="AC2472">
        <v>0</v>
      </c>
      <c r="AD2472">
        <v>0</v>
      </c>
      <c r="AE2472">
        <v>0</v>
      </c>
      <c r="AF2472">
        <v>0</v>
      </c>
      <c r="AG2472">
        <v>0</v>
      </c>
      <c r="AH2472">
        <v>0</v>
      </c>
      <c r="AI2472">
        <v>2</v>
      </c>
      <c r="AJ2472">
        <v>0</v>
      </c>
      <c r="AK2472">
        <v>0</v>
      </c>
      <c r="AL2472">
        <v>0</v>
      </c>
      <c r="AM2472">
        <v>0</v>
      </c>
      <c r="AN2472">
        <v>0</v>
      </c>
      <c r="AO2472">
        <v>0</v>
      </c>
      <c r="AP2472">
        <v>0</v>
      </c>
      <c r="AQ2472">
        <v>0</v>
      </c>
      <c r="AR2472">
        <v>0</v>
      </c>
      <c r="AS2472">
        <v>0</v>
      </c>
      <c r="AT2472">
        <v>0</v>
      </c>
      <c r="AU2472">
        <v>0</v>
      </c>
      <c r="AV2472">
        <v>0</v>
      </c>
      <c r="AW2472">
        <v>1</v>
      </c>
      <c r="AX2472">
        <v>0</v>
      </c>
      <c r="AY2472">
        <v>1</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v>0</v>
      </c>
      <c r="BS2472">
        <v>3</v>
      </c>
      <c r="BT2472">
        <v>7</v>
      </c>
      <c r="BU2472" t="s">
        <v>2442</v>
      </c>
    </row>
    <row r="2473" spans="1:73">
      <c r="A2473" t="s">
        <v>2339</v>
      </c>
      <c r="B2473" t="s">
        <v>2340</v>
      </c>
      <c r="C2473">
        <v>114</v>
      </c>
      <c r="D2473" t="s">
        <v>119</v>
      </c>
      <c r="E2473" t="s">
        <v>183</v>
      </c>
      <c r="F2473" t="s">
        <v>184</v>
      </c>
      <c r="G2473">
        <v>1</v>
      </c>
      <c r="H2473">
        <v>1</v>
      </c>
      <c r="I2473">
        <v>1</v>
      </c>
      <c r="J2473">
        <v>0</v>
      </c>
      <c r="K2473">
        <v>0</v>
      </c>
      <c r="L2473">
        <v>1</v>
      </c>
      <c r="M2473">
        <v>0</v>
      </c>
      <c r="N2473">
        <v>0</v>
      </c>
      <c r="O2473">
        <v>0</v>
      </c>
      <c r="P2473">
        <v>0</v>
      </c>
      <c r="Q2473">
        <v>0</v>
      </c>
      <c r="R2473">
        <v>0</v>
      </c>
      <c r="S2473">
        <v>1</v>
      </c>
      <c r="T2473">
        <v>1</v>
      </c>
      <c r="U2473">
        <v>0</v>
      </c>
      <c r="V2473">
        <v>0</v>
      </c>
      <c r="W2473">
        <v>0</v>
      </c>
      <c r="X2473">
        <v>0</v>
      </c>
      <c r="Y2473">
        <v>0</v>
      </c>
      <c r="Z2473">
        <v>0</v>
      </c>
      <c r="AA2473">
        <v>0</v>
      </c>
      <c r="AB2473">
        <v>6</v>
      </c>
      <c r="AC2473">
        <v>0</v>
      </c>
      <c r="AD2473">
        <v>0</v>
      </c>
      <c r="AE2473">
        <v>0</v>
      </c>
      <c r="AF2473">
        <v>0</v>
      </c>
      <c r="AG2473">
        <v>1</v>
      </c>
      <c r="AH2473">
        <v>0</v>
      </c>
      <c r="AI2473">
        <v>1</v>
      </c>
      <c r="AJ2473">
        <v>0</v>
      </c>
      <c r="AK2473">
        <v>0</v>
      </c>
      <c r="AL2473">
        <v>0</v>
      </c>
      <c r="AM2473">
        <v>0</v>
      </c>
      <c r="AN2473">
        <v>0</v>
      </c>
      <c r="AO2473">
        <v>0</v>
      </c>
      <c r="AP2473">
        <v>0</v>
      </c>
      <c r="AQ2473">
        <v>0</v>
      </c>
      <c r="AR2473">
        <v>0</v>
      </c>
      <c r="AS2473">
        <v>0</v>
      </c>
      <c r="AT2473">
        <v>0</v>
      </c>
      <c r="AU2473">
        <v>1</v>
      </c>
      <c r="AV2473">
        <v>0</v>
      </c>
      <c r="AW2473">
        <v>1</v>
      </c>
      <c r="AX2473">
        <v>1</v>
      </c>
      <c r="AY2473">
        <v>0</v>
      </c>
      <c r="AZ2473">
        <v>0</v>
      </c>
      <c r="BA2473">
        <v>1</v>
      </c>
      <c r="BB2473">
        <v>0</v>
      </c>
      <c r="BC2473">
        <v>0</v>
      </c>
      <c r="BD2473">
        <v>0</v>
      </c>
      <c r="BE2473">
        <v>0</v>
      </c>
      <c r="BF2473">
        <v>0</v>
      </c>
      <c r="BG2473">
        <v>0</v>
      </c>
      <c r="BH2473">
        <v>0</v>
      </c>
      <c r="BI2473">
        <v>2</v>
      </c>
      <c r="BJ2473">
        <v>0</v>
      </c>
      <c r="BK2473">
        <v>0</v>
      </c>
      <c r="BL2473">
        <v>0</v>
      </c>
      <c r="BM2473">
        <v>0</v>
      </c>
      <c r="BN2473">
        <v>0</v>
      </c>
      <c r="BO2473">
        <v>1</v>
      </c>
      <c r="BP2473">
        <v>0</v>
      </c>
      <c r="BQ2473">
        <v>0</v>
      </c>
      <c r="BR2473">
        <v>1</v>
      </c>
      <c r="BS2473">
        <v>2</v>
      </c>
      <c r="BT2473">
        <v>11</v>
      </c>
      <c r="BU2473" t="s">
        <v>2443</v>
      </c>
    </row>
    <row r="2474" spans="1:73">
      <c r="A2474" t="s">
        <v>2339</v>
      </c>
      <c r="B2474" t="s">
        <v>2340</v>
      </c>
      <c r="C2474">
        <v>115</v>
      </c>
      <c r="D2474" t="s">
        <v>119</v>
      </c>
      <c r="E2474" t="s">
        <v>2367</v>
      </c>
      <c r="F2474" t="s">
        <v>101</v>
      </c>
      <c r="G2474">
        <v>0</v>
      </c>
      <c r="H2474">
        <v>0</v>
      </c>
      <c r="I2474">
        <v>0</v>
      </c>
      <c r="J2474">
        <v>0</v>
      </c>
      <c r="K2474">
        <v>0</v>
      </c>
      <c r="L2474">
        <v>1</v>
      </c>
      <c r="M2474">
        <v>0</v>
      </c>
      <c r="N2474">
        <v>1</v>
      </c>
      <c r="O2474">
        <v>0</v>
      </c>
      <c r="P2474">
        <v>0</v>
      </c>
      <c r="Q2474">
        <v>0</v>
      </c>
      <c r="R2474">
        <v>0</v>
      </c>
      <c r="S2474">
        <v>3</v>
      </c>
      <c r="T2474">
        <v>2</v>
      </c>
      <c r="U2474">
        <v>0</v>
      </c>
      <c r="V2474">
        <v>0</v>
      </c>
      <c r="W2474">
        <v>3</v>
      </c>
      <c r="X2474">
        <v>0</v>
      </c>
      <c r="Y2474">
        <v>0</v>
      </c>
      <c r="Z2474">
        <v>0</v>
      </c>
      <c r="AA2474">
        <v>0</v>
      </c>
      <c r="AB2474">
        <v>9</v>
      </c>
      <c r="AC2474">
        <v>0</v>
      </c>
      <c r="AD2474">
        <v>0</v>
      </c>
      <c r="AE2474">
        <v>0</v>
      </c>
      <c r="AF2474">
        <v>0</v>
      </c>
      <c r="AG2474">
        <v>0</v>
      </c>
      <c r="AH2474">
        <v>0</v>
      </c>
      <c r="AI2474">
        <v>0</v>
      </c>
      <c r="AJ2474">
        <v>0</v>
      </c>
      <c r="AK2474">
        <v>0</v>
      </c>
      <c r="AL2474">
        <v>0</v>
      </c>
      <c r="AM2474">
        <v>0</v>
      </c>
      <c r="AN2474">
        <v>0</v>
      </c>
      <c r="AO2474">
        <v>0</v>
      </c>
      <c r="AP2474">
        <v>0</v>
      </c>
      <c r="AQ2474">
        <v>1</v>
      </c>
      <c r="AR2474">
        <v>0</v>
      </c>
      <c r="AS2474">
        <v>0</v>
      </c>
      <c r="AT2474">
        <v>0</v>
      </c>
      <c r="AU2474">
        <v>0</v>
      </c>
      <c r="AV2474">
        <v>0</v>
      </c>
      <c r="AW2474">
        <v>0</v>
      </c>
      <c r="AX2474">
        <v>0</v>
      </c>
      <c r="AY2474">
        <v>1</v>
      </c>
      <c r="AZ2474">
        <v>2</v>
      </c>
      <c r="BA2474">
        <v>0</v>
      </c>
      <c r="BB2474">
        <v>0</v>
      </c>
      <c r="BC2474">
        <v>1</v>
      </c>
      <c r="BD2474">
        <v>0</v>
      </c>
      <c r="BE2474">
        <v>0</v>
      </c>
      <c r="BF2474">
        <v>0</v>
      </c>
      <c r="BG2474">
        <v>0</v>
      </c>
      <c r="BH2474">
        <v>0</v>
      </c>
      <c r="BI2474">
        <v>0</v>
      </c>
      <c r="BJ2474">
        <v>1</v>
      </c>
      <c r="BK2474">
        <v>0</v>
      </c>
      <c r="BL2474">
        <v>1</v>
      </c>
      <c r="BM2474">
        <v>0</v>
      </c>
      <c r="BN2474">
        <v>0</v>
      </c>
      <c r="BO2474">
        <v>2</v>
      </c>
      <c r="BP2474">
        <v>0</v>
      </c>
      <c r="BQ2474">
        <v>0</v>
      </c>
      <c r="BR2474">
        <v>0</v>
      </c>
      <c r="BS2474">
        <v>2</v>
      </c>
      <c r="BT2474">
        <v>14</v>
      </c>
      <c r="BU2474" t="s">
        <v>2444</v>
      </c>
    </row>
    <row r="2475" spans="1:73">
      <c r="A2475" t="s">
        <v>2339</v>
      </c>
      <c r="B2475" t="s">
        <v>2340</v>
      </c>
      <c r="C2475">
        <v>116</v>
      </c>
      <c r="D2475" t="s">
        <v>119</v>
      </c>
      <c r="E2475" t="s">
        <v>78</v>
      </c>
      <c r="F2475" t="s">
        <v>77</v>
      </c>
      <c r="G2475">
        <v>0</v>
      </c>
      <c r="H2475">
        <v>0</v>
      </c>
      <c r="I2475">
        <v>0</v>
      </c>
      <c r="J2475">
        <v>0</v>
      </c>
      <c r="K2475">
        <v>0</v>
      </c>
      <c r="L2475">
        <v>1</v>
      </c>
      <c r="M2475">
        <v>0</v>
      </c>
      <c r="N2475">
        <v>1</v>
      </c>
      <c r="O2475">
        <v>0</v>
      </c>
      <c r="P2475">
        <v>0</v>
      </c>
      <c r="Q2475">
        <v>0</v>
      </c>
      <c r="R2475">
        <v>0</v>
      </c>
      <c r="S2475">
        <v>0</v>
      </c>
      <c r="T2475">
        <v>0</v>
      </c>
      <c r="U2475">
        <v>0</v>
      </c>
      <c r="V2475">
        <v>0</v>
      </c>
      <c r="W2475">
        <v>0</v>
      </c>
      <c r="X2475">
        <v>0</v>
      </c>
      <c r="Y2475">
        <v>0</v>
      </c>
      <c r="Z2475">
        <v>0</v>
      </c>
      <c r="AA2475">
        <v>0</v>
      </c>
      <c r="AB2475">
        <v>3</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1</v>
      </c>
      <c r="AY2475">
        <v>0</v>
      </c>
      <c r="AZ2475">
        <v>1</v>
      </c>
      <c r="BA2475">
        <v>1</v>
      </c>
      <c r="BB2475">
        <v>0</v>
      </c>
      <c r="BC2475">
        <v>0</v>
      </c>
      <c r="BD2475">
        <v>0</v>
      </c>
      <c r="BE2475">
        <v>0</v>
      </c>
      <c r="BF2475">
        <v>0</v>
      </c>
      <c r="BG2475">
        <v>0</v>
      </c>
      <c r="BH2475">
        <v>0</v>
      </c>
      <c r="BI2475">
        <v>1</v>
      </c>
      <c r="BJ2475">
        <v>0</v>
      </c>
      <c r="BK2475">
        <v>0</v>
      </c>
      <c r="BL2475">
        <v>0</v>
      </c>
      <c r="BM2475">
        <v>0</v>
      </c>
      <c r="BN2475">
        <v>0</v>
      </c>
      <c r="BO2475">
        <v>1</v>
      </c>
      <c r="BP2475">
        <v>0</v>
      </c>
      <c r="BQ2475">
        <v>0</v>
      </c>
      <c r="BR2475">
        <v>1</v>
      </c>
      <c r="BS2475">
        <v>2</v>
      </c>
      <c r="BT2475">
        <v>8</v>
      </c>
      <c r="BU2475" t="s">
        <v>2445</v>
      </c>
    </row>
    <row r="2476" spans="1:73">
      <c r="A2476" t="s">
        <v>2339</v>
      </c>
      <c r="B2476" t="s">
        <v>2340</v>
      </c>
      <c r="C2476">
        <v>117</v>
      </c>
      <c r="D2476" t="s">
        <v>119</v>
      </c>
      <c r="E2476" t="s">
        <v>2357</v>
      </c>
      <c r="F2476" t="s">
        <v>92</v>
      </c>
      <c r="G2476">
        <v>0</v>
      </c>
      <c r="H2476">
        <v>1</v>
      </c>
      <c r="I2476">
        <v>0</v>
      </c>
      <c r="J2476">
        <v>0</v>
      </c>
      <c r="K2476">
        <v>0</v>
      </c>
      <c r="L2476">
        <v>2</v>
      </c>
      <c r="M2476">
        <v>0</v>
      </c>
      <c r="N2476">
        <v>2</v>
      </c>
      <c r="O2476">
        <v>0</v>
      </c>
      <c r="P2476">
        <v>0</v>
      </c>
      <c r="Q2476">
        <v>0</v>
      </c>
      <c r="R2476">
        <v>0</v>
      </c>
      <c r="S2476">
        <v>2</v>
      </c>
      <c r="T2476">
        <v>0</v>
      </c>
      <c r="U2476">
        <v>0</v>
      </c>
      <c r="V2476">
        <v>1</v>
      </c>
      <c r="W2476">
        <v>0</v>
      </c>
      <c r="X2476">
        <v>0</v>
      </c>
      <c r="Y2476">
        <v>0</v>
      </c>
      <c r="Z2476">
        <v>0</v>
      </c>
      <c r="AA2476">
        <v>0</v>
      </c>
      <c r="AB2476">
        <v>12</v>
      </c>
      <c r="AC2476">
        <v>0</v>
      </c>
      <c r="AD2476">
        <v>0</v>
      </c>
      <c r="AE2476">
        <v>0</v>
      </c>
      <c r="AF2476">
        <v>0</v>
      </c>
      <c r="AG2476">
        <v>0</v>
      </c>
      <c r="AH2476">
        <v>0</v>
      </c>
      <c r="AI2476">
        <v>1</v>
      </c>
      <c r="AJ2476">
        <v>0</v>
      </c>
      <c r="AK2476">
        <v>0</v>
      </c>
      <c r="AL2476">
        <v>0</v>
      </c>
      <c r="AM2476">
        <v>3</v>
      </c>
      <c r="AN2476">
        <v>0</v>
      </c>
      <c r="AO2476">
        <v>0</v>
      </c>
      <c r="AP2476">
        <v>0</v>
      </c>
      <c r="AQ2476">
        <v>0</v>
      </c>
      <c r="AR2476">
        <v>0</v>
      </c>
      <c r="AS2476">
        <v>0</v>
      </c>
      <c r="AT2476">
        <v>0</v>
      </c>
      <c r="AU2476">
        <v>0</v>
      </c>
      <c r="AV2476">
        <v>0</v>
      </c>
      <c r="AW2476">
        <v>0</v>
      </c>
      <c r="AX2476">
        <v>1</v>
      </c>
      <c r="AY2476">
        <v>2</v>
      </c>
      <c r="AZ2476">
        <v>3</v>
      </c>
      <c r="BA2476">
        <v>4</v>
      </c>
      <c r="BB2476">
        <v>0</v>
      </c>
      <c r="BC2476">
        <v>3</v>
      </c>
      <c r="BD2476">
        <v>0</v>
      </c>
      <c r="BE2476">
        <v>0</v>
      </c>
      <c r="BF2476">
        <v>0</v>
      </c>
      <c r="BG2476">
        <v>0</v>
      </c>
      <c r="BH2476">
        <v>0</v>
      </c>
      <c r="BI2476">
        <v>1</v>
      </c>
      <c r="BJ2476">
        <v>2</v>
      </c>
      <c r="BK2476">
        <v>0</v>
      </c>
      <c r="BL2476">
        <v>0</v>
      </c>
      <c r="BM2476">
        <v>0</v>
      </c>
      <c r="BN2476">
        <v>1</v>
      </c>
      <c r="BO2476">
        <v>3</v>
      </c>
      <c r="BP2476">
        <v>1</v>
      </c>
      <c r="BQ2476">
        <v>0</v>
      </c>
      <c r="BR2476">
        <v>0</v>
      </c>
      <c r="BS2476">
        <v>2</v>
      </c>
      <c r="BT2476">
        <v>22</v>
      </c>
      <c r="BU2476" t="s">
        <v>2446</v>
      </c>
    </row>
    <row r="2477" spans="1:73">
      <c r="A2477" t="s">
        <v>2339</v>
      </c>
      <c r="B2477" t="s">
        <v>2340</v>
      </c>
      <c r="C2477">
        <v>118</v>
      </c>
      <c r="D2477" t="s">
        <v>119</v>
      </c>
      <c r="E2477" t="s">
        <v>2367</v>
      </c>
      <c r="F2477" t="s">
        <v>101</v>
      </c>
      <c r="G2477">
        <v>0</v>
      </c>
      <c r="H2477">
        <v>0</v>
      </c>
      <c r="I2477">
        <v>0</v>
      </c>
      <c r="J2477">
        <v>0</v>
      </c>
      <c r="K2477">
        <v>0</v>
      </c>
      <c r="L2477">
        <v>2</v>
      </c>
      <c r="M2477">
        <v>0</v>
      </c>
      <c r="N2477">
        <v>2</v>
      </c>
      <c r="O2477">
        <v>0</v>
      </c>
      <c r="P2477">
        <v>0</v>
      </c>
      <c r="Q2477">
        <v>0</v>
      </c>
      <c r="R2477">
        <v>0</v>
      </c>
      <c r="S2477">
        <v>2</v>
      </c>
      <c r="T2477">
        <v>1</v>
      </c>
      <c r="U2477">
        <v>0</v>
      </c>
      <c r="V2477">
        <v>0</v>
      </c>
      <c r="W2477">
        <v>2</v>
      </c>
      <c r="X2477">
        <v>0</v>
      </c>
      <c r="Y2477">
        <v>0</v>
      </c>
      <c r="Z2477">
        <v>0</v>
      </c>
      <c r="AA2477">
        <v>0</v>
      </c>
      <c r="AB2477">
        <v>10</v>
      </c>
      <c r="AC2477">
        <v>0</v>
      </c>
      <c r="AD2477">
        <v>0</v>
      </c>
      <c r="AE2477">
        <v>0</v>
      </c>
      <c r="AF2477">
        <v>0</v>
      </c>
      <c r="AG2477">
        <v>0</v>
      </c>
      <c r="AH2477">
        <v>0</v>
      </c>
      <c r="AI2477">
        <v>0</v>
      </c>
      <c r="AJ2477">
        <v>0</v>
      </c>
      <c r="AK2477">
        <v>0</v>
      </c>
      <c r="AL2477">
        <v>0</v>
      </c>
      <c r="AM2477">
        <v>2</v>
      </c>
      <c r="AN2477">
        <v>0</v>
      </c>
      <c r="AO2477">
        <v>0</v>
      </c>
      <c r="AP2477">
        <v>0</v>
      </c>
      <c r="AQ2477">
        <v>1</v>
      </c>
      <c r="AR2477">
        <v>0</v>
      </c>
      <c r="AS2477">
        <v>0</v>
      </c>
      <c r="AT2477">
        <v>0</v>
      </c>
      <c r="AU2477">
        <v>0</v>
      </c>
      <c r="AV2477">
        <v>0</v>
      </c>
      <c r="AW2477">
        <v>0</v>
      </c>
      <c r="AX2477">
        <v>0</v>
      </c>
      <c r="AY2477">
        <v>2</v>
      </c>
      <c r="AZ2477">
        <v>2</v>
      </c>
      <c r="BA2477">
        <v>3</v>
      </c>
      <c r="BB2477">
        <v>0</v>
      </c>
      <c r="BC2477">
        <v>0</v>
      </c>
      <c r="BD2477">
        <v>0</v>
      </c>
      <c r="BE2477">
        <v>0</v>
      </c>
      <c r="BF2477">
        <v>0</v>
      </c>
      <c r="BG2477">
        <v>0</v>
      </c>
      <c r="BH2477">
        <v>0</v>
      </c>
      <c r="BI2477">
        <v>0</v>
      </c>
      <c r="BJ2477">
        <v>0</v>
      </c>
      <c r="BK2477">
        <v>0</v>
      </c>
      <c r="BL2477">
        <v>0</v>
      </c>
      <c r="BM2477">
        <v>0</v>
      </c>
      <c r="BN2477">
        <v>0</v>
      </c>
      <c r="BO2477">
        <v>2</v>
      </c>
      <c r="BP2477">
        <v>0</v>
      </c>
      <c r="BQ2477">
        <v>0</v>
      </c>
      <c r="BR2477">
        <v>0</v>
      </c>
      <c r="BS2477">
        <v>1</v>
      </c>
      <c r="BT2477">
        <v>13</v>
      </c>
      <c r="BU2477" t="s">
        <v>2447</v>
      </c>
    </row>
    <row r="2478" spans="1:73">
      <c r="A2478" t="s">
        <v>2339</v>
      </c>
      <c r="B2478" t="s">
        <v>2340</v>
      </c>
      <c r="C2478">
        <v>119</v>
      </c>
      <c r="D2478" t="s">
        <v>119</v>
      </c>
      <c r="E2478" t="s">
        <v>2357</v>
      </c>
      <c r="F2478" t="s">
        <v>92</v>
      </c>
      <c r="G2478">
        <v>0</v>
      </c>
      <c r="H2478">
        <v>0</v>
      </c>
      <c r="I2478">
        <v>0</v>
      </c>
      <c r="J2478">
        <v>0</v>
      </c>
      <c r="K2478">
        <v>0</v>
      </c>
      <c r="L2478">
        <v>1</v>
      </c>
      <c r="M2478">
        <v>0</v>
      </c>
      <c r="N2478">
        <v>0</v>
      </c>
      <c r="O2478">
        <v>0</v>
      </c>
      <c r="P2478">
        <v>0</v>
      </c>
      <c r="Q2478">
        <v>0</v>
      </c>
      <c r="R2478">
        <v>0</v>
      </c>
      <c r="S2478">
        <v>1</v>
      </c>
      <c r="T2478">
        <v>2</v>
      </c>
      <c r="U2478">
        <v>0</v>
      </c>
      <c r="V2478">
        <v>0</v>
      </c>
      <c r="W2478">
        <v>0</v>
      </c>
      <c r="X2478">
        <v>0</v>
      </c>
      <c r="Y2478">
        <v>0</v>
      </c>
      <c r="Z2478">
        <v>0</v>
      </c>
      <c r="AA2478">
        <v>0</v>
      </c>
      <c r="AB2478">
        <v>3</v>
      </c>
      <c r="AC2478">
        <v>0</v>
      </c>
      <c r="AD2478">
        <v>0</v>
      </c>
      <c r="AE2478">
        <v>0</v>
      </c>
      <c r="AF2478">
        <v>0</v>
      </c>
      <c r="AG2478">
        <v>0</v>
      </c>
      <c r="AH2478">
        <v>0</v>
      </c>
      <c r="AI2478">
        <v>1</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0</v>
      </c>
      <c r="BR2478">
        <v>0</v>
      </c>
      <c r="BS2478">
        <v>1</v>
      </c>
      <c r="BT2478">
        <v>5</v>
      </c>
      <c r="BU2478" t="s">
        <v>2448</v>
      </c>
    </row>
    <row r="2479" spans="1:73">
      <c r="A2479" t="s">
        <v>2339</v>
      </c>
      <c r="B2479" t="s">
        <v>2340</v>
      </c>
      <c r="C2479">
        <v>120</v>
      </c>
      <c r="D2479" t="s">
        <v>119</v>
      </c>
      <c r="E2479" t="s">
        <v>2367</v>
      </c>
      <c r="F2479" t="s">
        <v>101</v>
      </c>
      <c r="G2479">
        <v>0</v>
      </c>
      <c r="H2479">
        <v>0</v>
      </c>
      <c r="I2479">
        <v>0</v>
      </c>
      <c r="J2479">
        <v>0</v>
      </c>
      <c r="K2479">
        <v>0</v>
      </c>
      <c r="L2479">
        <v>2</v>
      </c>
      <c r="M2479">
        <v>0</v>
      </c>
      <c r="N2479">
        <v>2</v>
      </c>
      <c r="O2479">
        <v>0</v>
      </c>
      <c r="P2479">
        <v>0</v>
      </c>
      <c r="Q2479">
        <v>0</v>
      </c>
      <c r="R2479">
        <v>0</v>
      </c>
      <c r="S2479">
        <v>0</v>
      </c>
      <c r="T2479">
        <v>0</v>
      </c>
      <c r="U2479">
        <v>0</v>
      </c>
      <c r="V2479">
        <v>0</v>
      </c>
      <c r="W2479">
        <v>0</v>
      </c>
      <c r="X2479">
        <v>0</v>
      </c>
      <c r="Y2479">
        <v>0</v>
      </c>
      <c r="Z2479">
        <v>0</v>
      </c>
      <c r="AA2479">
        <v>0</v>
      </c>
      <c r="AB2479">
        <v>7</v>
      </c>
      <c r="AC2479">
        <v>0</v>
      </c>
      <c r="AD2479">
        <v>0</v>
      </c>
      <c r="AE2479">
        <v>0</v>
      </c>
      <c r="AF2479">
        <v>0</v>
      </c>
      <c r="AG2479">
        <v>0</v>
      </c>
      <c r="AH2479">
        <v>0</v>
      </c>
      <c r="AI2479">
        <v>0</v>
      </c>
      <c r="AJ2479">
        <v>0</v>
      </c>
      <c r="AK2479">
        <v>0</v>
      </c>
      <c r="AL2479">
        <v>0</v>
      </c>
      <c r="AM2479">
        <v>2</v>
      </c>
      <c r="AN2479">
        <v>0</v>
      </c>
      <c r="AO2479">
        <v>0</v>
      </c>
      <c r="AP2479">
        <v>0</v>
      </c>
      <c r="AQ2479">
        <v>1</v>
      </c>
      <c r="AR2479">
        <v>0</v>
      </c>
      <c r="AS2479">
        <v>0</v>
      </c>
      <c r="AT2479">
        <v>0</v>
      </c>
      <c r="AU2479">
        <v>2</v>
      </c>
      <c r="AV2479">
        <v>0</v>
      </c>
      <c r="AW2479">
        <v>0</v>
      </c>
      <c r="AX2479">
        <v>0</v>
      </c>
      <c r="AY2479">
        <v>1</v>
      </c>
      <c r="AZ2479">
        <v>0</v>
      </c>
      <c r="BA2479">
        <v>2</v>
      </c>
      <c r="BB2479">
        <v>0</v>
      </c>
      <c r="BC2479">
        <v>4</v>
      </c>
      <c r="BD2479">
        <v>0</v>
      </c>
      <c r="BE2479">
        <v>0</v>
      </c>
      <c r="BF2479">
        <v>0</v>
      </c>
      <c r="BG2479">
        <v>0</v>
      </c>
      <c r="BH2479">
        <v>0</v>
      </c>
      <c r="BI2479">
        <v>0</v>
      </c>
      <c r="BJ2479">
        <v>2</v>
      </c>
      <c r="BK2479">
        <v>0</v>
      </c>
      <c r="BL2479">
        <v>0</v>
      </c>
      <c r="BM2479">
        <v>0</v>
      </c>
      <c r="BN2479">
        <v>0</v>
      </c>
      <c r="BO2479">
        <v>2</v>
      </c>
      <c r="BP2479">
        <v>0</v>
      </c>
      <c r="BQ2479">
        <v>0</v>
      </c>
      <c r="BR2479">
        <v>0</v>
      </c>
      <c r="BS2479">
        <v>1</v>
      </c>
      <c r="BT2479">
        <v>12</v>
      </c>
      <c r="BU2479" t="s">
        <v>2449</v>
      </c>
    </row>
    <row r="2480" spans="1:73">
      <c r="A2480" t="s">
        <v>2339</v>
      </c>
      <c r="B2480" t="s">
        <v>2340</v>
      </c>
      <c r="C2480">
        <v>121</v>
      </c>
      <c r="D2480" t="s">
        <v>119</v>
      </c>
      <c r="E2480" t="s">
        <v>2357</v>
      </c>
      <c r="F2480" t="s">
        <v>92</v>
      </c>
      <c r="G2480">
        <v>0</v>
      </c>
      <c r="H2480">
        <v>0</v>
      </c>
      <c r="I2480">
        <v>0</v>
      </c>
      <c r="J2480">
        <v>0</v>
      </c>
      <c r="K2480">
        <v>0</v>
      </c>
      <c r="L2480">
        <v>0</v>
      </c>
      <c r="M2480">
        <v>0</v>
      </c>
      <c r="N2480">
        <v>0</v>
      </c>
      <c r="O2480">
        <v>0</v>
      </c>
      <c r="P2480">
        <v>0</v>
      </c>
      <c r="Q2480">
        <v>0</v>
      </c>
      <c r="R2480">
        <v>0</v>
      </c>
      <c r="S2480">
        <v>2</v>
      </c>
      <c r="T2480">
        <v>0</v>
      </c>
      <c r="U2480">
        <v>0</v>
      </c>
      <c r="V2480">
        <v>1</v>
      </c>
      <c r="W2480">
        <v>0</v>
      </c>
      <c r="X2480">
        <v>0</v>
      </c>
      <c r="Y2480">
        <v>0</v>
      </c>
      <c r="Z2480">
        <v>0</v>
      </c>
      <c r="AA2480">
        <v>0</v>
      </c>
      <c r="AB2480">
        <v>2</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1</v>
      </c>
      <c r="AZ2480">
        <v>1</v>
      </c>
      <c r="BA2480">
        <v>0</v>
      </c>
      <c r="BB2480">
        <v>0</v>
      </c>
      <c r="BC2480">
        <v>0</v>
      </c>
      <c r="BD2480">
        <v>0</v>
      </c>
      <c r="BE2480">
        <v>0</v>
      </c>
      <c r="BF2480">
        <v>0</v>
      </c>
      <c r="BG2480">
        <v>0</v>
      </c>
      <c r="BH2480">
        <v>0</v>
      </c>
      <c r="BI2480">
        <v>0</v>
      </c>
      <c r="BJ2480">
        <v>0</v>
      </c>
      <c r="BK2480">
        <v>0</v>
      </c>
      <c r="BL2480">
        <v>0</v>
      </c>
      <c r="BM2480">
        <v>0</v>
      </c>
      <c r="BN2480">
        <v>0</v>
      </c>
      <c r="BO2480">
        <v>1</v>
      </c>
      <c r="BP2480">
        <v>0</v>
      </c>
      <c r="BQ2480">
        <v>0</v>
      </c>
      <c r="BR2480">
        <v>0</v>
      </c>
      <c r="BS2480">
        <v>1</v>
      </c>
      <c r="BT2480">
        <v>4</v>
      </c>
      <c r="BU2480" t="s">
        <v>2450</v>
      </c>
    </row>
    <row r="2481" spans="1:73">
      <c r="A2481" t="s">
        <v>2339</v>
      </c>
      <c r="B2481" t="s">
        <v>2340</v>
      </c>
      <c r="C2481">
        <v>122</v>
      </c>
      <c r="D2481" t="s">
        <v>119</v>
      </c>
      <c r="E2481" t="s">
        <v>2367</v>
      </c>
      <c r="F2481" t="s">
        <v>101</v>
      </c>
      <c r="G2481">
        <v>1</v>
      </c>
      <c r="H2481">
        <v>1</v>
      </c>
      <c r="I2481">
        <v>1</v>
      </c>
      <c r="J2481">
        <v>0</v>
      </c>
      <c r="K2481">
        <v>0</v>
      </c>
      <c r="L2481">
        <v>2</v>
      </c>
      <c r="M2481">
        <v>0</v>
      </c>
      <c r="N2481">
        <v>0</v>
      </c>
      <c r="O2481">
        <v>0</v>
      </c>
      <c r="P2481">
        <v>0</v>
      </c>
      <c r="Q2481">
        <v>0</v>
      </c>
      <c r="R2481">
        <v>0</v>
      </c>
      <c r="S2481">
        <v>0</v>
      </c>
      <c r="T2481">
        <v>1</v>
      </c>
      <c r="U2481">
        <v>0</v>
      </c>
      <c r="V2481">
        <v>0</v>
      </c>
      <c r="W2481">
        <v>0</v>
      </c>
      <c r="X2481">
        <v>0</v>
      </c>
      <c r="Y2481">
        <v>0</v>
      </c>
      <c r="Z2481">
        <v>0</v>
      </c>
      <c r="AA2481">
        <v>0</v>
      </c>
      <c r="AB2481">
        <v>7</v>
      </c>
      <c r="AC2481">
        <v>0</v>
      </c>
      <c r="AD2481">
        <v>0</v>
      </c>
      <c r="AE2481">
        <v>0</v>
      </c>
      <c r="AF2481">
        <v>0</v>
      </c>
      <c r="AG2481">
        <v>0</v>
      </c>
      <c r="AH2481">
        <v>0</v>
      </c>
      <c r="AI2481">
        <v>0</v>
      </c>
      <c r="AJ2481">
        <v>0</v>
      </c>
      <c r="AK2481">
        <v>0</v>
      </c>
      <c r="AL2481">
        <v>0</v>
      </c>
      <c r="AM2481">
        <v>0</v>
      </c>
      <c r="AN2481">
        <v>0</v>
      </c>
      <c r="AO2481">
        <v>0</v>
      </c>
      <c r="AP2481">
        <v>2</v>
      </c>
      <c r="AQ2481">
        <v>0</v>
      </c>
      <c r="AR2481">
        <v>0</v>
      </c>
      <c r="AS2481">
        <v>0</v>
      </c>
      <c r="AT2481">
        <v>0</v>
      </c>
      <c r="AU2481">
        <v>1</v>
      </c>
      <c r="AV2481">
        <v>0</v>
      </c>
      <c r="AW2481">
        <v>1</v>
      </c>
      <c r="AX2481">
        <v>2</v>
      </c>
      <c r="AY2481">
        <v>1</v>
      </c>
      <c r="AZ2481">
        <v>2</v>
      </c>
      <c r="BA2481">
        <v>2</v>
      </c>
      <c r="BB2481">
        <v>0</v>
      </c>
      <c r="BC2481">
        <v>3</v>
      </c>
      <c r="BD2481">
        <v>0</v>
      </c>
      <c r="BE2481">
        <v>0</v>
      </c>
      <c r="BF2481">
        <v>0</v>
      </c>
      <c r="BG2481">
        <v>0</v>
      </c>
      <c r="BH2481">
        <v>0</v>
      </c>
      <c r="BI2481">
        <v>3</v>
      </c>
      <c r="BJ2481">
        <v>0</v>
      </c>
      <c r="BK2481">
        <v>0</v>
      </c>
      <c r="BL2481">
        <v>0</v>
      </c>
      <c r="BM2481">
        <v>0</v>
      </c>
      <c r="BN2481">
        <v>1</v>
      </c>
      <c r="BO2481">
        <v>3</v>
      </c>
      <c r="BP2481">
        <v>2</v>
      </c>
      <c r="BQ2481">
        <v>0</v>
      </c>
      <c r="BR2481">
        <v>0</v>
      </c>
      <c r="BS2481">
        <v>1</v>
      </c>
      <c r="BT2481">
        <v>11</v>
      </c>
      <c r="BU2481" t="s">
        <v>2451</v>
      </c>
    </row>
    <row r="2482" spans="1:73">
      <c r="A2482" t="s">
        <v>2339</v>
      </c>
      <c r="B2482" t="s">
        <v>2340</v>
      </c>
      <c r="C2482">
        <v>123</v>
      </c>
      <c r="D2482" t="s">
        <v>119</v>
      </c>
      <c r="E2482" t="s">
        <v>2357</v>
      </c>
      <c r="F2482" t="s">
        <v>92</v>
      </c>
      <c r="G2482">
        <v>0</v>
      </c>
      <c r="H2482">
        <v>1</v>
      </c>
      <c r="I2482">
        <v>0</v>
      </c>
      <c r="J2482">
        <v>0</v>
      </c>
      <c r="K2482">
        <v>0</v>
      </c>
      <c r="L2482">
        <v>4</v>
      </c>
      <c r="M2482">
        <v>0</v>
      </c>
      <c r="N2482">
        <v>2</v>
      </c>
      <c r="O2482">
        <v>0</v>
      </c>
      <c r="P2482">
        <v>0</v>
      </c>
      <c r="Q2482">
        <v>0</v>
      </c>
      <c r="R2482">
        <v>0</v>
      </c>
      <c r="S2482">
        <v>4</v>
      </c>
      <c r="T2482">
        <v>1</v>
      </c>
      <c r="U2482">
        <v>0</v>
      </c>
      <c r="V2482">
        <v>1</v>
      </c>
      <c r="W2482">
        <v>0</v>
      </c>
      <c r="X2482">
        <v>0</v>
      </c>
      <c r="Y2482">
        <v>0</v>
      </c>
      <c r="Z2482">
        <v>0</v>
      </c>
      <c r="AA2482">
        <v>0</v>
      </c>
      <c r="AB2482">
        <v>19</v>
      </c>
      <c r="AC2482">
        <v>0</v>
      </c>
      <c r="AD2482">
        <v>0</v>
      </c>
      <c r="AE2482">
        <v>0</v>
      </c>
      <c r="AF2482">
        <v>0</v>
      </c>
      <c r="AG2482">
        <v>0</v>
      </c>
      <c r="AH2482">
        <v>0</v>
      </c>
      <c r="AI2482">
        <v>2</v>
      </c>
      <c r="AJ2482">
        <v>0</v>
      </c>
      <c r="AK2482">
        <v>0</v>
      </c>
      <c r="AL2482">
        <v>0</v>
      </c>
      <c r="AM2482">
        <v>0</v>
      </c>
      <c r="AN2482">
        <v>0</v>
      </c>
      <c r="AO2482">
        <v>0</v>
      </c>
      <c r="AP2482">
        <v>2</v>
      </c>
      <c r="AQ2482">
        <v>0</v>
      </c>
      <c r="AR2482">
        <v>0</v>
      </c>
      <c r="AS2482">
        <v>0</v>
      </c>
      <c r="AT2482">
        <v>0</v>
      </c>
      <c r="AU2482">
        <v>0</v>
      </c>
      <c r="AV2482">
        <v>0</v>
      </c>
      <c r="AW2482">
        <v>0</v>
      </c>
      <c r="AX2482">
        <v>1</v>
      </c>
      <c r="AY2482">
        <v>7</v>
      </c>
      <c r="AZ2482">
        <v>4</v>
      </c>
      <c r="BA2482">
        <v>1</v>
      </c>
      <c r="BB2482">
        <v>0</v>
      </c>
      <c r="BC2482">
        <v>8</v>
      </c>
      <c r="BD2482">
        <v>0</v>
      </c>
      <c r="BE2482">
        <v>0</v>
      </c>
      <c r="BF2482">
        <v>0</v>
      </c>
      <c r="BG2482">
        <v>0</v>
      </c>
      <c r="BH2482">
        <v>0</v>
      </c>
      <c r="BI2482">
        <v>1</v>
      </c>
      <c r="BJ2482">
        <v>4</v>
      </c>
      <c r="BK2482">
        <v>0</v>
      </c>
      <c r="BL2482">
        <v>0</v>
      </c>
      <c r="BM2482">
        <v>0</v>
      </c>
      <c r="BN2482">
        <v>1</v>
      </c>
      <c r="BO2482">
        <v>4</v>
      </c>
      <c r="BP2482">
        <v>0</v>
      </c>
      <c r="BQ2482">
        <v>0</v>
      </c>
      <c r="BR2482">
        <v>1</v>
      </c>
      <c r="BS2482">
        <v>3</v>
      </c>
      <c r="BT2482">
        <v>31</v>
      </c>
      <c r="BU2482" t="s">
        <v>2452</v>
      </c>
    </row>
    <row r="2483" spans="1:73">
      <c r="A2483" t="s">
        <v>2339</v>
      </c>
      <c r="B2483" t="s">
        <v>2340</v>
      </c>
      <c r="C2483">
        <v>124</v>
      </c>
      <c r="D2483" t="s">
        <v>119</v>
      </c>
      <c r="E2483" t="s">
        <v>2367</v>
      </c>
      <c r="F2483" t="s">
        <v>101</v>
      </c>
      <c r="G2483">
        <v>0</v>
      </c>
      <c r="H2483">
        <v>0</v>
      </c>
      <c r="I2483">
        <v>0</v>
      </c>
      <c r="J2483">
        <v>0</v>
      </c>
      <c r="K2483">
        <v>0</v>
      </c>
      <c r="L2483">
        <v>5</v>
      </c>
      <c r="M2483">
        <v>0</v>
      </c>
      <c r="N2483">
        <v>2</v>
      </c>
      <c r="O2483">
        <v>0</v>
      </c>
      <c r="P2483">
        <v>0</v>
      </c>
      <c r="Q2483">
        <v>0</v>
      </c>
      <c r="R2483">
        <v>0</v>
      </c>
      <c r="S2483">
        <v>4</v>
      </c>
      <c r="T2483">
        <v>1</v>
      </c>
      <c r="U2483">
        <v>0</v>
      </c>
      <c r="V2483">
        <v>1</v>
      </c>
      <c r="W2483">
        <v>0</v>
      </c>
      <c r="X2483">
        <v>0</v>
      </c>
      <c r="Y2483">
        <v>0</v>
      </c>
      <c r="Z2483">
        <v>0</v>
      </c>
      <c r="AA2483">
        <v>0</v>
      </c>
      <c r="AB2483">
        <v>15</v>
      </c>
      <c r="AC2483">
        <v>1</v>
      </c>
      <c r="AD2483">
        <v>0</v>
      </c>
      <c r="AE2483">
        <v>0</v>
      </c>
      <c r="AF2483">
        <v>0</v>
      </c>
      <c r="AG2483">
        <v>0</v>
      </c>
      <c r="AH2483">
        <v>0</v>
      </c>
      <c r="AI2483">
        <v>2</v>
      </c>
      <c r="AJ2483">
        <v>0</v>
      </c>
      <c r="AK2483">
        <v>0</v>
      </c>
      <c r="AL2483">
        <v>0</v>
      </c>
      <c r="AM2483">
        <v>1</v>
      </c>
      <c r="AN2483">
        <v>0</v>
      </c>
      <c r="AO2483">
        <v>0</v>
      </c>
      <c r="AP2483">
        <v>0</v>
      </c>
      <c r="AQ2483">
        <v>0</v>
      </c>
      <c r="AR2483">
        <v>0</v>
      </c>
      <c r="AS2483">
        <v>0</v>
      </c>
      <c r="AT2483">
        <v>0</v>
      </c>
      <c r="AU2483">
        <v>0</v>
      </c>
      <c r="AV2483">
        <v>0</v>
      </c>
      <c r="AW2483">
        <v>0</v>
      </c>
      <c r="AX2483">
        <v>2</v>
      </c>
      <c r="AY2483">
        <v>5</v>
      </c>
      <c r="AZ2483">
        <v>1</v>
      </c>
      <c r="BA2483">
        <v>3</v>
      </c>
      <c r="BB2483">
        <v>0</v>
      </c>
      <c r="BC2483">
        <v>3</v>
      </c>
      <c r="BD2483">
        <v>0</v>
      </c>
      <c r="BE2483">
        <v>0</v>
      </c>
      <c r="BF2483">
        <v>0</v>
      </c>
      <c r="BG2483">
        <v>0</v>
      </c>
      <c r="BH2483">
        <v>0</v>
      </c>
      <c r="BI2483">
        <v>2</v>
      </c>
      <c r="BJ2483">
        <v>3</v>
      </c>
      <c r="BK2483">
        <v>0</v>
      </c>
      <c r="BL2483">
        <v>0</v>
      </c>
      <c r="BM2483">
        <v>0</v>
      </c>
      <c r="BN2483">
        <v>0</v>
      </c>
      <c r="BO2483">
        <v>2</v>
      </c>
      <c r="BP2483">
        <v>0</v>
      </c>
      <c r="BQ2483">
        <v>0</v>
      </c>
      <c r="BR2483">
        <v>2</v>
      </c>
      <c r="BS2483">
        <v>1</v>
      </c>
      <c r="BT2483">
        <v>25</v>
      </c>
      <c r="BU2483" t="s">
        <v>2453</v>
      </c>
    </row>
    <row r="2484" spans="1:73">
      <c r="A2484" t="s">
        <v>2339</v>
      </c>
      <c r="B2484" t="s">
        <v>2340</v>
      </c>
      <c r="C2484">
        <v>125</v>
      </c>
      <c r="D2484" t="s">
        <v>119</v>
      </c>
      <c r="E2484" t="s">
        <v>2357</v>
      </c>
      <c r="F2484" t="s">
        <v>92</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0</v>
      </c>
      <c r="BR2484">
        <v>0</v>
      </c>
      <c r="BS2484">
        <v>1</v>
      </c>
      <c r="BT2484">
        <v>2</v>
      </c>
      <c r="BU2484" t="s">
        <v>2454</v>
      </c>
    </row>
    <row r="2485" spans="1:73">
      <c r="A2485" t="s">
        <v>2339</v>
      </c>
      <c r="B2485" t="s">
        <v>2340</v>
      </c>
      <c r="C2485">
        <v>126</v>
      </c>
      <c r="D2485" t="s">
        <v>119</v>
      </c>
      <c r="E2485" t="s">
        <v>2367</v>
      </c>
      <c r="F2485" t="s">
        <v>101</v>
      </c>
      <c r="G2485">
        <v>0</v>
      </c>
      <c r="H2485">
        <v>0</v>
      </c>
      <c r="I2485">
        <v>0</v>
      </c>
      <c r="J2485">
        <v>0</v>
      </c>
      <c r="K2485">
        <v>0</v>
      </c>
      <c r="L2485">
        <v>0</v>
      </c>
      <c r="M2485">
        <v>0</v>
      </c>
      <c r="N2485">
        <v>2</v>
      </c>
      <c r="O2485">
        <v>0</v>
      </c>
      <c r="P2485">
        <v>0</v>
      </c>
      <c r="Q2485">
        <v>0</v>
      </c>
      <c r="R2485">
        <v>0</v>
      </c>
      <c r="S2485">
        <v>0</v>
      </c>
      <c r="T2485">
        <v>0</v>
      </c>
      <c r="U2485">
        <v>0</v>
      </c>
      <c r="V2485">
        <v>0</v>
      </c>
      <c r="W2485">
        <v>0</v>
      </c>
      <c r="X2485">
        <v>0</v>
      </c>
      <c r="Y2485">
        <v>0</v>
      </c>
      <c r="Z2485">
        <v>0</v>
      </c>
      <c r="AA2485">
        <v>0</v>
      </c>
      <c r="AB2485">
        <v>5</v>
      </c>
      <c r="AC2485">
        <v>0</v>
      </c>
      <c r="AD2485">
        <v>0</v>
      </c>
      <c r="AE2485">
        <v>0</v>
      </c>
      <c r="AF2485">
        <v>0</v>
      </c>
      <c r="AG2485">
        <v>0</v>
      </c>
      <c r="AH2485">
        <v>0</v>
      </c>
      <c r="AI2485">
        <v>0</v>
      </c>
      <c r="AJ2485">
        <v>0</v>
      </c>
      <c r="AK2485">
        <v>0</v>
      </c>
      <c r="AL2485">
        <v>0</v>
      </c>
      <c r="AM2485">
        <v>2</v>
      </c>
      <c r="AN2485">
        <v>0</v>
      </c>
      <c r="AO2485">
        <v>0</v>
      </c>
      <c r="AP2485">
        <v>0</v>
      </c>
      <c r="AQ2485">
        <v>0</v>
      </c>
      <c r="AR2485">
        <v>0</v>
      </c>
      <c r="AS2485">
        <v>0</v>
      </c>
      <c r="AT2485">
        <v>0</v>
      </c>
      <c r="AU2485">
        <v>0</v>
      </c>
      <c r="AV2485">
        <v>0</v>
      </c>
      <c r="AW2485">
        <v>0</v>
      </c>
      <c r="AX2485">
        <v>2</v>
      </c>
      <c r="AY2485">
        <v>0</v>
      </c>
      <c r="AZ2485">
        <v>2</v>
      </c>
      <c r="BA2485">
        <v>4</v>
      </c>
      <c r="BB2485">
        <v>0</v>
      </c>
      <c r="BC2485">
        <v>0</v>
      </c>
      <c r="BD2485">
        <v>0</v>
      </c>
      <c r="BE2485">
        <v>0</v>
      </c>
      <c r="BF2485">
        <v>0</v>
      </c>
      <c r="BG2485">
        <v>0</v>
      </c>
      <c r="BH2485">
        <v>0</v>
      </c>
      <c r="BI2485">
        <v>2</v>
      </c>
      <c r="BJ2485">
        <v>0</v>
      </c>
      <c r="BK2485">
        <v>0</v>
      </c>
      <c r="BL2485">
        <v>0</v>
      </c>
      <c r="BM2485">
        <v>0</v>
      </c>
      <c r="BN2485">
        <v>0</v>
      </c>
      <c r="BO2485">
        <v>2</v>
      </c>
      <c r="BP2485">
        <v>0</v>
      </c>
      <c r="BQ2485">
        <v>0</v>
      </c>
      <c r="BR2485">
        <v>2</v>
      </c>
      <c r="BS2485">
        <v>1</v>
      </c>
      <c r="BT2485">
        <v>5</v>
      </c>
      <c r="BU2485" t="s">
        <v>2455</v>
      </c>
    </row>
    <row r="2486" spans="1:73">
      <c r="A2486" t="s">
        <v>2339</v>
      </c>
      <c r="B2486" t="s">
        <v>2340</v>
      </c>
      <c r="C2486">
        <v>127</v>
      </c>
      <c r="D2486" t="s">
        <v>119</v>
      </c>
      <c r="E2486" t="s">
        <v>2357</v>
      </c>
      <c r="F2486" t="s">
        <v>92</v>
      </c>
      <c r="G2486">
        <v>0</v>
      </c>
      <c r="H2486">
        <v>0</v>
      </c>
      <c r="I2486">
        <v>0</v>
      </c>
      <c r="J2486">
        <v>0</v>
      </c>
      <c r="K2486">
        <v>0</v>
      </c>
      <c r="L2486">
        <v>0</v>
      </c>
      <c r="M2486">
        <v>0</v>
      </c>
      <c r="N2486">
        <v>2</v>
      </c>
      <c r="O2486">
        <v>0</v>
      </c>
      <c r="P2486">
        <v>0</v>
      </c>
      <c r="Q2486">
        <v>0</v>
      </c>
      <c r="R2486">
        <v>0</v>
      </c>
      <c r="S2486">
        <v>0</v>
      </c>
      <c r="T2486">
        <v>0</v>
      </c>
      <c r="U2486">
        <v>0</v>
      </c>
      <c r="V2486">
        <v>0</v>
      </c>
      <c r="W2486">
        <v>0</v>
      </c>
      <c r="X2486">
        <v>0</v>
      </c>
      <c r="Y2486">
        <v>0</v>
      </c>
      <c r="Z2486">
        <v>0</v>
      </c>
      <c r="AA2486">
        <v>0</v>
      </c>
      <c r="AB2486">
        <v>4</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1</v>
      </c>
      <c r="AY2486">
        <v>1</v>
      </c>
      <c r="AZ2486">
        <v>2</v>
      </c>
      <c r="BA2486">
        <v>1</v>
      </c>
      <c r="BB2486">
        <v>0</v>
      </c>
      <c r="BC2486">
        <v>0</v>
      </c>
      <c r="BD2486">
        <v>0</v>
      </c>
      <c r="BE2486">
        <v>0</v>
      </c>
      <c r="BF2486">
        <v>0</v>
      </c>
      <c r="BG2486">
        <v>0</v>
      </c>
      <c r="BH2486">
        <v>0</v>
      </c>
      <c r="BI2486">
        <v>1</v>
      </c>
      <c r="BJ2486">
        <v>0</v>
      </c>
      <c r="BK2486">
        <v>0</v>
      </c>
      <c r="BL2486">
        <v>0</v>
      </c>
      <c r="BM2486">
        <v>0</v>
      </c>
      <c r="BN2486">
        <v>0</v>
      </c>
      <c r="BO2486">
        <v>2</v>
      </c>
      <c r="BP2486">
        <v>0</v>
      </c>
      <c r="BQ2486">
        <v>0</v>
      </c>
      <c r="BR2486">
        <v>1</v>
      </c>
      <c r="BS2486">
        <v>1</v>
      </c>
      <c r="BT2486">
        <v>6</v>
      </c>
      <c r="BU2486" t="s">
        <v>2456</v>
      </c>
    </row>
    <row r="2487" spans="1:73">
      <c r="A2487" t="s">
        <v>2339</v>
      </c>
      <c r="B2487" t="s">
        <v>2340</v>
      </c>
      <c r="C2487">
        <v>128</v>
      </c>
      <c r="D2487" t="s">
        <v>119</v>
      </c>
      <c r="E2487" t="s">
        <v>2367</v>
      </c>
      <c r="F2487" t="s">
        <v>101</v>
      </c>
      <c r="G2487">
        <v>0</v>
      </c>
      <c r="H2487">
        <v>1</v>
      </c>
      <c r="I2487">
        <v>0</v>
      </c>
      <c r="J2487">
        <v>0</v>
      </c>
      <c r="K2487">
        <v>0</v>
      </c>
      <c r="L2487">
        <v>0</v>
      </c>
      <c r="M2487">
        <v>0</v>
      </c>
      <c r="N2487">
        <v>2</v>
      </c>
      <c r="O2487">
        <v>0</v>
      </c>
      <c r="P2487">
        <v>0</v>
      </c>
      <c r="Q2487">
        <v>0</v>
      </c>
      <c r="R2487">
        <v>0</v>
      </c>
      <c r="S2487">
        <v>2</v>
      </c>
      <c r="T2487">
        <v>0</v>
      </c>
      <c r="U2487">
        <v>0</v>
      </c>
      <c r="V2487">
        <v>1</v>
      </c>
      <c r="W2487">
        <v>1</v>
      </c>
      <c r="X2487">
        <v>0</v>
      </c>
      <c r="Y2487">
        <v>0</v>
      </c>
      <c r="Z2487">
        <v>0</v>
      </c>
      <c r="AA2487">
        <v>0</v>
      </c>
      <c r="AB2487">
        <v>7</v>
      </c>
      <c r="AC2487">
        <v>0</v>
      </c>
      <c r="AD2487">
        <v>0</v>
      </c>
      <c r="AE2487">
        <v>0</v>
      </c>
      <c r="AF2487">
        <v>0</v>
      </c>
      <c r="AG2487">
        <v>0</v>
      </c>
      <c r="AH2487">
        <v>0</v>
      </c>
      <c r="AI2487">
        <v>0</v>
      </c>
      <c r="AJ2487">
        <v>0</v>
      </c>
      <c r="AK2487">
        <v>0</v>
      </c>
      <c r="AL2487">
        <v>0</v>
      </c>
      <c r="AM2487">
        <v>2</v>
      </c>
      <c r="AN2487">
        <v>0</v>
      </c>
      <c r="AO2487">
        <v>0</v>
      </c>
      <c r="AP2487">
        <v>0</v>
      </c>
      <c r="AQ2487">
        <v>0</v>
      </c>
      <c r="AR2487">
        <v>0</v>
      </c>
      <c r="AS2487">
        <v>0</v>
      </c>
      <c r="AT2487">
        <v>0</v>
      </c>
      <c r="AU2487">
        <v>0</v>
      </c>
      <c r="AV2487">
        <v>0</v>
      </c>
      <c r="AW2487">
        <v>0</v>
      </c>
      <c r="AX2487">
        <v>2</v>
      </c>
      <c r="AY2487">
        <v>0</v>
      </c>
      <c r="AZ2487">
        <v>3</v>
      </c>
      <c r="BA2487">
        <v>4</v>
      </c>
      <c r="BB2487">
        <v>0</v>
      </c>
      <c r="BC2487">
        <v>0</v>
      </c>
      <c r="BD2487">
        <v>0</v>
      </c>
      <c r="BE2487">
        <v>0</v>
      </c>
      <c r="BF2487">
        <v>0</v>
      </c>
      <c r="BG2487">
        <v>0</v>
      </c>
      <c r="BH2487">
        <v>0</v>
      </c>
      <c r="BI2487">
        <v>2</v>
      </c>
      <c r="BJ2487">
        <v>0</v>
      </c>
      <c r="BK2487">
        <v>0</v>
      </c>
      <c r="BL2487">
        <v>0</v>
      </c>
      <c r="BM2487">
        <v>0</v>
      </c>
      <c r="BN2487">
        <v>0</v>
      </c>
      <c r="BO2487">
        <v>3</v>
      </c>
      <c r="BP2487">
        <v>0</v>
      </c>
      <c r="BQ2487">
        <v>0</v>
      </c>
      <c r="BR2487">
        <v>2</v>
      </c>
      <c r="BS2487">
        <v>3</v>
      </c>
      <c r="BT2487">
        <v>11</v>
      </c>
      <c r="BU2487" t="s">
        <v>2457</v>
      </c>
    </row>
    <row r="2488" spans="1:73">
      <c r="A2488" t="s">
        <v>2339</v>
      </c>
      <c r="B2488" t="s">
        <v>2340</v>
      </c>
      <c r="C2488">
        <v>129</v>
      </c>
      <c r="D2488" t="s">
        <v>119</v>
      </c>
      <c r="E2488" t="s">
        <v>2357</v>
      </c>
      <c r="F2488" t="s">
        <v>92</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1</v>
      </c>
      <c r="BT2488">
        <v>5</v>
      </c>
      <c r="BU2488" t="s">
        <v>2458</v>
      </c>
    </row>
    <row r="2489" spans="1:73">
      <c r="A2489" t="s">
        <v>2339</v>
      </c>
      <c r="B2489" t="s">
        <v>2340</v>
      </c>
      <c r="C2489">
        <v>130</v>
      </c>
      <c r="D2489" t="s">
        <v>119</v>
      </c>
      <c r="E2489" t="s">
        <v>2367</v>
      </c>
      <c r="F2489" t="s">
        <v>101</v>
      </c>
      <c r="G2489">
        <v>0</v>
      </c>
      <c r="H2489">
        <v>3</v>
      </c>
      <c r="I2489">
        <v>0</v>
      </c>
      <c r="J2489">
        <v>0</v>
      </c>
      <c r="K2489">
        <v>0</v>
      </c>
      <c r="L2489">
        <v>3</v>
      </c>
      <c r="M2489">
        <v>0</v>
      </c>
      <c r="N2489">
        <v>4</v>
      </c>
      <c r="O2489">
        <v>0</v>
      </c>
      <c r="P2489">
        <v>0</v>
      </c>
      <c r="Q2489">
        <v>0</v>
      </c>
      <c r="R2489">
        <v>0</v>
      </c>
      <c r="S2489">
        <v>4</v>
      </c>
      <c r="T2489">
        <v>1</v>
      </c>
      <c r="U2489">
        <v>0</v>
      </c>
      <c r="V2489">
        <v>2</v>
      </c>
      <c r="W2489">
        <v>1</v>
      </c>
      <c r="X2489">
        <v>0</v>
      </c>
      <c r="Y2489">
        <v>0</v>
      </c>
      <c r="Z2489">
        <v>0</v>
      </c>
      <c r="AA2489">
        <v>0</v>
      </c>
      <c r="AB2489">
        <v>23</v>
      </c>
      <c r="AC2489">
        <v>1</v>
      </c>
      <c r="AD2489">
        <v>0</v>
      </c>
      <c r="AE2489">
        <v>0</v>
      </c>
      <c r="AF2489">
        <v>0</v>
      </c>
      <c r="AG2489">
        <v>0</v>
      </c>
      <c r="AH2489">
        <v>0</v>
      </c>
      <c r="AI2489">
        <v>1</v>
      </c>
      <c r="AJ2489">
        <v>0</v>
      </c>
      <c r="AK2489">
        <v>0</v>
      </c>
      <c r="AL2489">
        <v>0</v>
      </c>
      <c r="AM2489">
        <v>5</v>
      </c>
      <c r="AN2489">
        <v>0</v>
      </c>
      <c r="AO2489">
        <v>0</v>
      </c>
      <c r="AP2489">
        <v>0</v>
      </c>
      <c r="AQ2489">
        <v>0</v>
      </c>
      <c r="AR2489">
        <v>0</v>
      </c>
      <c r="AS2489">
        <v>0</v>
      </c>
      <c r="AT2489">
        <v>0</v>
      </c>
      <c r="AU2489">
        <v>0</v>
      </c>
      <c r="AV2489">
        <v>0</v>
      </c>
      <c r="AW2489">
        <v>0</v>
      </c>
      <c r="AX2489">
        <v>2</v>
      </c>
      <c r="AY2489">
        <v>6</v>
      </c>
      <c r="AZ2489">
        <v>4</v>
      </c>
      <c r="BA2489">
        <v>9</v>
      </c>
      <c r="BB2489">
        <v>0</v>
      </c>
      <c r="BC2489">
        <v>0</v>
      </c>
      <c r="BD2489">
        <v>0</v>
      </c>
      <c r="BE2489">
        <v>0</v>
      </c>
      <c r="BF2489">
        <v>0</v>
      </c>
      <c r="BG2489">
        <v>0</v>
      </c>
      <c r="BH2489">
        <v>0</v>
      </c>
      <c r="BI2489">
        <v>5</v>
      </c>
      <c r="BJ2489">
        <v>0</v>
      </c>
      <c r="BK2489">
        <v>0</v>
      </c>
      <c r="BL2489">
        <v>1</v>
      </c>
      <c r="BM2489">
        <v>0</v>
      </c>
      <c r="BN2489">
        <v>0</v>
      </c>
      <c r="BO2489">
        <v>5</v>
      </c>
      <c r="BP2489">
        <v>0</v>
      </c>
      <c r="BQ2489">
        <v>0</v>
      </c>
      <c r="BR2489">
        <v>2</v>
      </c>
      <c r="BS2489">
        <v>2</v>
      </c>
      <c r="BT2489">
        <v>38</v>
      </c>
      <c r="BU2489" t="s">
        <v>2459</v>
      </c>
    </row>
    <row r="2490" spans="1:73">
      <c r="A2490" t="s">
        <v>2339</v>
      </c>
      <c r="B2490" t="s">
        <v>2340</v>
      </c>
      <c r="C2490">
        <v>131</v>
      </c>
      <c r="D2490" t="s">
        <v>119</v>
      </c>
      <c r="E2490" t="s">
        <v>2357</v>
      </c>
      <c r="F2490" t="s">
        <v>92</v>
      </c>
      <c r="G2490">
        <v>0</v>
      </c>
      <c r="H2490">
        <v>0</v>
      </c>
      <c r="I2490">
        <v>0</v>
      </c>
      <c r="J2490">
        <v>0</v>
      </c>
      <c r="K2490">
        <v>0</v>
      </c>
      <c r="L2490">
        <v>0</v>
      </c>
      <c r="M2490">
        <v>0</v>
      </c>
      <c r="N2490">
        <v>1</v>
      </c>
      <c r="O2490">
        <v>0</v>
      </c>
      <c r="P2490">
        <v>0</v>
      </c>
      <c r="Q2490">
        <v>2</v>
      </c>
      <c r="R2490">
        <v>0</v>
      </c>
      <c r="S2490">
        <v>3</v>
      </c>
      <c r="T2490">
        <v>0</v>
      </c>
      <c r="U2490">
        <v>0</v>
      </c>
      <c r="V2490">
        <v>1</v>
      </c>
      <c r="W2490">
        <v>0</v>
      </c>
      <c r="X2490">
        <v>0</v>
      </c>
      <c r="Y2490">
        <v>0</v>
      </c>
      <c r="Z2490">
        <v>0</v>
      </c>
      <c r="AA2490">
        <v>0</v>
      </c>
      <c r="AB2490">
        <v>3</v>
      </c>
      <c r="AC2490">
        <v>1</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2</v>
      </c>
      <c r="AY2490">
        <v>0</v>
      </c>
      <c r="AZ2490">
        <v>2</v>
      </c>
      <c r="BA2490">
        <v>2</v>
      </c>
      <c r="BB2490">
        <v>0</v>
      </c>
      <c r="BC2490">
        <v>1</v>
      </c>
      <c r="BD2490">
        <v>0</v>
      </c>
      <c r="BE2490">
        <v>0</v>
      </c>
      <c r="BF2490">
        <v>0</v>
      </c>
      <c r="BG2490">
        <v>0</v>
      </c>
      <c r="BH2490">
        <v>0</v>
      </c>
      <c r="BI2490">
        <v>2</v>
      </c>
      <c r="BJ2490">
        <v>1</v>
      </c>
      <c r="BK2490">
        <v>0</v>
      </c>
      <c r="BL2490">
        <v>0</v>
      </c>
      <c r="BM2490">
        <v>2</v>
      </c>
      <c r="BN2490">
        <v>0</v>
      </c>
      <c r="BO2490">
        <v>3</v>
      </c>
      <c r="BP2490">
        <v>0</v>
      </c>
      <c r="BQ2490">
        <v>0</v>
      </c>
      <c r="BR2490">
        <v>0</v>
      </c>
      <c r="BS2490">
        <v>2</v>
      </c>
      <c r="BT2490">
        <v>12</v>
      </c>
      <c r="BU2490" t="s">
        <v>2460</v>
      </c>
    </row>
    <row r="2491" spans="1:73">
      <c r="A2491" t="s">
        <v>2339</v>
      </c>
      <c r="B2491" t="s">
        <v>2340</v>
      </c>
      <c r="C2491">
        <v>132</v>
      </c>
      <c r="D2491" t="s">
        <v>119</v>
      </c>
      <c r="E2491" t="s">
        <v>2367</v>
      </c>
      <c r="F2491" t="s">
        <v>101</v>
      </c>
      <c r="G2491">
        <v>3</v>
      </c>
      <c r="H2491">
        <v>1</v>
      </c>
      <c r="I2491">
        <v>2</v>
      </c>
      <c r="J2491">
        <v>0</v>
      </c>
      <c r="K2491">
        <v>0</v>
      </c>
      <c r="L2491">
        <v>1</v>
      </c>
      <c r="M2491">
        <v>0</v>
      </c>
      <c r="N2491">
        <v>1</v>
      </c>
      <c r="O2491">
        <v>0</v>
      </c>
      <c r="P2491">
        <v>0</v>
      </c>
      <c r="Q2491">
        <v>1</v>
      </c>
      <c r="R2491">
        <v>0</v>
      </c>
      <c r="S2491">
        <v>8</v>
      </c>
      <c r="T2491">
        <v>3</v>
      </c>
      <c r="U2491">
        <v>0</v>
      </c>
      <c r="V2491">
        <v>2</v>
      </c>
      <c r="W2491">
        <v>5</v>
      </c>
      <c r="X2491">
        <v>0</v>
      </c>
      <c r="Y2491">
        <v>0</v>
      </c>
      <c r="Z2491">
        <v>0</v>
      </c>
      <c r="AA2491">
        <v>0</v>
      </c>
      <c r="AB2491">
        <v>21</v>
      </c>
      <c r="AC2491">
        <v>0</v>
      </c>
      <c r="AD2491">
        <v>0</v>
      </c>
      <c r="AE2491">
        <v>0</v>
      </c>
      <c r="AF2491">
        <v>0</v>
      </c>
      <c r="AG2491">
        <v>0</v>
      </c>
      <c r="AH2491">
        <v>2</v>
      </c>
      <c r="AI2491">
        <v>0</v>
      </c>
      <c r="AJ2491">
        <v>0</v>
      </c>
      <c r="AK2491">
        <v>0</v>
      </c>
      <c r="AL2491">
        <v>0</v>
      </c>
      <c r="AM2491">
        <v>0</v>
      </c>
      <c r="AN2491">
        <v>0</v>
      </c>
      <c r="AO2491">
        <v>0</v>
      </c>
      <c r="AP2491">
        <v>0</v>
      </c>
      <c r="AQ2491">
        <v>0</v>
      </c>
      <c r="AR2491">
        <v>0</v>
      </c>
      <c r="AS2491">
        <v>0</v>
      </c>
      <c r="AT2491">
        <v>0</v>
      </c>
      <c r="AU2491">
        <v>0</v>
      </c>
      <c r="AV2491">
        <v>0</v>
      </c>
      <c r="AW2491">
        <v>2</v>
      </c>
      <c r="AX2491">
        <v>8</v>
      </c>
      <c r="AY2491">
        <v>6</v>
      </c>
      <c r="AZ2491">
        <v>3</v>
      </c>
      <c r="BA2491">
        <v>8</v>
      </c>
      <c r="BB2491">
        <v>0</v>
      </c>
      <c r="BC2491">
        <v>4</v>
      </c>
      <c r="BD2491">
        <v>0</v>
      </c>
      <c r="BE2491">
        <v>0</v>
      </c>
      <c r="BF2491">
        <v>0</v>
      </c>
      <c r="BG2491">
        <v>0</v>
      </c>
      <c r="BH2491">
        <v>0</v>
      </c>
      <c r="BI2491">
        <v>5</v>
      </c>
      <c r="BJ2491">
        <v>4</v>
      </c>
      <c r="BK2491">
        <v>0</v>
      </c>
      <c r="BL2491">
        <v>1</v>
      </c>
      <c r="BM2491">
        <v>0</v>
      </c>
      <c r="BN2491">
        <v>0</v>
      </c>
      <c r="BO2491">
        <v>3</v>
      </c>
      <c r="BP2491">
        <v>0</v>
      </c>
      <c r="BQ2491">
        <v>0</v>
      </c>
      <c r="BR2491">
        <v>4</v>
      </c>
      <c r="BS2491">
        <v>2</v>
      </c>
      <c r="BT2491">
        <v>33</v>
      </c>
      <c r="BU2491" t="s">
        <v>2461</v>
      </c>
    </row>
    <row r="2492" spans="1:73">
      <c r="A2492" t="s">
        <v>2339</v>
      </c>
      <c r="B2492" t="s">
        <v>2340</v>
      </c>
      <c r="C2492">
        <v>133</v>
      </c>
      <c r="D2492" t="s">
        <v>119</v>
      </c>
      <c r="E2492" t="s">
        <v>2357</v>
      </c>
      <c r="F2492" t="s">
        <v>92</v>
      </c>
      <c r="G2492">
        <v>0</v>
      </c>
      <c r="H2492">
        <v>2</v>
      </c>
      <c r="I2492">
        <v>0</v>
      </c>
      <c r="J2492">
        <v>0</v>
      </c>
      <c r="K2492">
        <v>0</v>
      </c>
      <c r="L2492">
        <v>1</v>
      </c>
      <c r="M2492">
        <v>0</v>
      </c>
      <c r="N2492">
        <v>0</v>
      </c>
      <c r="O2492">
        <v>0</v>
      </c>
      <c r="P2492">
        <v>0</v>
      </c>
      <c r="Q2492">
        <v>0</v>
      </c>
      <c r="R2492">
        <v>0</v>
      </c>
      <c r="S2492">
        <v>1</v>
      </c>
      <c r="T2492">
        <v>0</v>
      </c>
      <c r="U2492">
        <v>0</v>
      </c>
      <c r="V2492">
        <v>1</v>
      </c>
      <c r="W2492">
        <v>0</v>
      </c>
      <c r="X2492">
        <v>0</v>
      </c>
      <c r="Y2492">
        <v>0</v>
      </c>
      <c r="Z2492">
        <v>0</v>
      </c>
      <c r="AA2492">
        <v>0</v>
      </c>
      <c r="AB2492">
        <v>6</v>
      </c>
      <c r="AC2492">
        <v>0</v>
      </c>
      <c r="AD2492">
        <v>0</v>
      </c>
      <c r="AE2492">
        <v>0</v>
      </c>
      <c r="AF2492">
        <v>0</v>
      </c>
      <c r="AG2492">
        <v>0</v>
      </c>
      <c r="AH2492">
        <v>0</v>
      </c>
      <c r="AI2492">
        <v>0</v>
      </c>
      <c r="AJ2492">
        <v>0</v>
      </c>
      <c r="AK2492">
        <v>0</v>
      </c>
      <c r="AL2492">
        <v>0</v>
      </c>
      <c r="AM2492">
        <v>0</v>
      </c>
      <c r="AN2492">
        <v>0</v>
      </c>
      <c r="AO2492">
        <v>0</v>
      </c>
      <c r="AP2492">
        <v>1</v>
      </c>
      <c r="AQ2492">
        <v>0</v>
      </c>
      <c r="AR2492">
        <v>0</v>
      </c>
      <c r="AS2492">
        <v>0</v>
      </c>
      <c r="AT2492">
        <v>0</v>
      </c>
      <c r="AU2492">
        <v>0</v>
      </c>
      <c r="AV2492">
        <v>0</v>
      </c>
      <c r="AW2492">
        <v>0</v>
      </c>
      <c r="AX2492">
        <v>0</v>
      </c>
      <c r="AY2492">
        <v>2</v>
      </c>
      <c r="AZ2492">
        <v>2</v>
      </c>
      <c r="BA2492">
        <v>0</v>
      </c>
      <c r="BB2492">
        <v>0</v>
      </c>
      <c r="BC2492">
        <v>2</v>
      </c>
      <c r="BD2492">
        <v>0</v>
      </c>
      <c r="BE2492">
        <v>0</v>
      </c>
      <c r="BF2492">
        <v>0</v>
      </c>
      <c r="BG2492">
        <v>0</v>
      </c>
      <c r="BH2492">
        <v>0</v>
      </c>
      <c r="BI2492">
        <v>0</v>
      </c>
      <c r="BJ2492">
        <v>0</v>
      </c>
      <c r="BK2492">
        <v>0</v>
      </c>
      <c r="BL2492">
        <v>0</v>
      </c>
      <c r="BM2492">
        <v>0</v>
      </c>
      <c r="BN2492">
        <v>1</v>
      </c>
      <c r="BO2492">
        <v>2</v>
      </c>
      <c r="BP2492">
        <v>0</v>
      </c>
      <c r="BQ2492">
        <v>0</v>
      </c>
      <c r="BR2492">
        <v>0</v>
      </c>
      <c r="BS2492">
        <v>1</v>
      </c>
      <c r="BT2492">
        <v>10</v>
      </c>
      <c r="BU2492" t="s">
        <v>2462</v>
      </c>
    </row>
    <row r="2493" spans="1:73">
      <c r="A2493" t="s">
        <v>2339</v>
      </c>
      <c r="B2493" t="s">
        <v>2340</v>
      </c>
      <c r="C2493">
        <v>134</v>
      </c>
      <c r="D2493" t="s">
        <v>119</v>
      </c>
      <c r="E2493" t="s">
        <v>78</v>
      </c>
      <c r="F2493" t="s">
        <v>77</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1</v>
      </c>
      <c r="BT2493">
        <v>3</v>
      </c>
      <c r="BU2493" t="s">
        <v>2463</v>
      </c>
    </row>
    <row r="2494" spans="1:73">
      <c r="A2494" t="s">
        <v>2339</v>
      </c>
      <c r="B2494" t="s">
        <v>2340</v>
      </c>
      <c r="C2494">
        <v>135</v>
      </c>
      <c r="D2494" t="s">
        <v>119</v>
      </c>
      <c r="E2494" t="s">
        <v>2357</v>
      </c>
      <c r="F2494" t="s">
        <v>92</v>
      </c>
      <c r="G2494">
        <v>1</v>
      </c>
      <c r="H2494">
        <v>10</v>
      </c>
      <c r="I2494">
        <v>0</v>
      </c>
      <c r="J2494">
        <v>0</v>
      </c>
      <c r="K2494">
        <v>0</v>
      </c>
      <c r="L2494">
        <v>10</v>
      </c>
      <c r="M2494">
        <v>0</v>
      </c>
      <c r="N2494">
        <v>16</v>
      </c>
      <c r="O2494">
        <v>1</v>
      </c>
      <c r="P2494">
        <v>0</v>
      </c>
      <c r="Q2494">
        <v>3</v>
      </c>
      <c r="R2494">
        <v>1</v>
      </c>
      <c r="S2494">
        <v>18</v>
      </c>
      <c r="T2494">
        <v>4</v>
      </c>
      <c r="U2494">
        <v>0</v>
      </c>
      <c r="V2494">
        <v>1</v>
      </c>
      <c r="W2494">
        <v>2</v>
      </c>
      <c r="X2494">
        <v>0</v>
      </c>
      <c r="Y2494">
        <v>0</v>
      </c>
      <c r="Z2494">
        <v>0</v>
      </c>
      <c r="AA2494">
        <v>0</v>
      </c>
      <c r="AB2494">
        <v>89</v>
      </c>
      <c r="AC2494">
        <v>1</v>
      </c>
      <c r="AD2494">
        <v>1</v>
      </c>
      <c r="AE2494">
        <v>0</v>
      </c>
      <c r="AF2494">
        <v>0</v>
      </c>
      <c r="AG2494">
        <v>0</v>
      </c>
      <c r="AH2494">
        <v>4</v>
      </c>
      <c r="AI2494">
        <v>8</v>
      </c>
      <c r="AJ2494">
        <v>0</v>
      </c>
      <c r="AK2494">
        <v>0</v>
      </c>
      <c r="AL2494">
        <v>0</v>
      </c>
      <c r="AM2494">
        <v>14</v>
      </c>
      <c r="AN2494">
        <v>0</v>
      </c>
      <c r="AO2494">
        <v>0</v>
      </c>
      <c r="AP2494">
        <v>1</v>
      </c>
      <c r="AQ2494">
        <v>3</v>
      </c>
      <c r="AR2494">
        <v>0</v>
      </c>
      <c r="AS2494">
        <v>0</v>
      </c>
      <c r="AT2494">
        <v>0</v>
      </c>
      <c r="AU2494">
        <v>4</v>
      </c>
      <c r="AV2494">
        <v>0</v>
      </c>
      <c r="AW2494">
        <v>0</v>
      </c>
      <c r="AX2494">
        <v>12</v>
      </c>
      <c r="AY2494">
        <v>18</v>
      </c>
      <c r="AZ2494">
        <v>12</v>
      </c>
      <c r="BA2494">
        <v>29</v>
      </c>
      <c r="BB2494">
        <v>5</v>
      </c>
      <c r="BC2494">
        <v>19</v>
      </c>
      <c r="BD2494">
        <v>0</v>
      </c>
      <c r="BE2494">
        <v>0</v>
      </c>
      <c r="BF2494">
        <v>0</v>
      </c>
      <c r="BG2494">
        <v>0</v>
      </c>
      <c r="BH2494">
        <v>1</v>
      </c>
      <c r="BI2494">
        <v>8</v>
      </c>
      <c r="BJ2494">
        <v>9</v>
      </c>
      <c r="BK2494">
        <v>0</v>
      </c>
      <c r="BL2494">
        <v>1</v>
      </c>
      <c r="BM2494">
        <v>0</v>
      </c>
      <c r="BN2494">
        <v>6</v>
      </c>
      <c r="BO2494">
        <v>18</v>
      </c>
      <c r="BP2494">
        <v>6</v>
      </c>
      <c r="BQ2494">
        <v>0</v>
      </c>
      <c r="BR2494">
        <v>0</v>
      </c>
      <c r="BS2494">
        <v>13</v>
      </c>
      <c r="BT2494">
        <v>136</v>
      </c>
      <c r="BU2494" t="s">
        <v>2464</v>
      </c>
    </row>
    <row r="2495" spans="1:73">
      <c r="A2495" t="s">
        <v>2339</v>
      </c>
      <c r="B2495" t="s">
        <v>2340</v>
      </c>
      <c r="C2495">
        <v>136</v>
      </c>
      <c r="D2495" t="s">
        <v>119</v>
      </c>
      <c r="E2495" t="s">
        <v>78</v>
      </c>
      <c r="F2495" t="s">
        <v>77</v>
      </c>
      <c r="G2495">
        <v>0</v>
      </c>
      <c r="H2495">
        <v>1</v>
      </c>
      <c r="I2495">
        <v>0</v>
      </c>
      <c r="J2495">
        <v>0</v>
      </c>
      <c r="K2495">
        <v>0</v>
      </c>
      <c r="L2495">
        <v>4</v>
      </c>
      <c r="M2495">
        <v>0</v>
      </c>
      <c r="N2495">
        <v>4</v>
      </c>
      <c r="O2495">
        <v>0</v>
      </c>
      <c r="P2495">
        <v>0</v>
      </c>
      <c r="Q2495">
        <v>0</v>
      </c>
      <c r="R2495">
        <v>1</v>
      </c>
      <c r="S2495">
        <v>4</v>
      </c>
      <c r="T2495">
        <v>2</v>
      </c>
      <c r="U2495">
        <v>0</v>
      </c>
      <c r="V2495">
        <v>1</v>
      </c>
      <c r="W2495">
        <v>1</v>
      </c>
      <c r="X2495">
        <v>0</v>
      </c>
      <c r="Y2495">
        <v>0</v>
      </c>
      <c r="Z2495">
        <v>0</v>
      </c>
      <c r="AA2495">
        <v>0</v>
      </c>
      <c r="AB2495">
        <v>25</v>
      </c>
      <c r="AC2495">
        <v>0</v>
      </c>
      <c r="AD2495">
        <v>0</v>
      </c>
      <c r="AE2495">
        <v>0</v>
      </c>
      <c r="AF2495">
        <v>0</v>
      </c>
      <c r="AG2495">
        <v>0</v>
      </c>
      <c r="AH2495">
        <v>0</v>
      </c>
      <c r="AI2495">
        <v>0</v>
      </c>
      <c r="AJ2495">
        <v>0</v>
      </c>
      <c r="AK2495">
        <v>0</v>
      </c>
      <c r="AL2495">
        <v>0</v>
      </c>
      <c r="AM2495">
        <v>2</v>
      </c>
      <c r="AN2495">
        <v>0</v>
      </c>
      <c r="AO2495">
        <v>0</v>
      </c>
      <c r="AP2495">
        <v>2</v>
      </c>
      <c r="AQ2495">
        <v>0</v>
      </c>
      <c r="AR2495">
        <v>0</v>
      </c>
      <c r="AS2495">
        <v>0</v>
      </c>
      <c r="AT2495">
        <v>2</v>
      </c>
      <c r="AU2495">
        <v>1</v>
      </c>
      <c r="AV2495">
        <v>0</v>
      </c>
      <c r="AW2495">
        <v>0</v>
      </c>
      <c r="AX2495">
        <v>3</v>
      </c>
      <c r="AY2495">
        <v>6</v>
      </c>
      <c r="AZ2495">
        <v>5</v>
      </c>
      <c r="BA2495">
        <v>5</v>
      </c>
      <c r="BB2495">
        <v>2</v>
      </c>
      <c r="BC2495">
        <v>9</v>
      </c>
      <c r="BD2495">
        <v>0</v>
      </c>
      <c r="BE2495">
        <v>0</v>
      </c>
      <c r="BF2495">
        <v>0</v>
      </c>
      <c r="BG2495">
        <v>0</v>
      </c>
      <c r="BH2495">
        <v>0</v>
      </c>
      <c r="BI2495">
        <v>2</v>
      </c>
      <c r="BJ2495">
        <v>2</v>
      </c>
      <c r="BK2495">
        <v>0</v>
      </c>
      <c r="BL2495">
        <v>0</v>
      </c>
      <c r="BM2495">
        <v>0</v>
      </c>
      <c r="BN2495">
        <v>5</v>
      </c>
      <c r="BO2495">
        <v>7</v>
      </c>
      <c r="BP2495">
        <v>0</v>
      </c>
      <c r="BQ2495">
        <v>0</v>
      </c>
      <c r="BR2495">
        <v>2</v>
      </c>
      <c r="BS2495">
        <v>3</v>
      </c>
      <c r="BT2495">
        <v>44</v>
      </c>
      <c r="BU2495" t="s">
        <v>2465</v>
      </c>
    </row>
    <row r="2496" spans="1:73">
      <c r="A2496" t="s">
        <v>2339</v>
      </c>
      <c r="B2496" t="s">
        <v>2340</v>
      </c>
      <c r="C2496">
        <v>137</v>
      </c>
      <c r="D2496" t="s">
        <v>119</v>
      </c>
      <c r="E2496" t="s">
        <v>2362</v>
      </c>
      <c r="F2496" t="s">
        <v>101</v>
      </c>
      <c r="G2496">
        <v>0</v>
      </c>
      <c r="H2496">
        <v>1</v>
      </c>
      <c r="I2496">
        <v>3</v>
      </c>
      <c r="J2496">
        <v>0</v>
      </c>
      <c r="K2496">
        <v>0</v>
      </c>
      <c r="L2496">
        <v>0</v>
      </c>
      <c r="M2496">
        <v>0</v>
      </c>
      <c r="N2496">
        <v>1</v>
      </c>
      <c r="O2496">
        <v>2</v>
      </c>
      <c r="P2496">
        <v>0</v>
      </c>
      <c r="Q2496">
        <v>0</v>
      </c>
      <c r="R2496">
        <v>0</v>
      </c>
      <c r="S2496">
        <v>0</v>
      </c>
      <c r="T2496">
        <v>0</v>
      </c>
      <c r="U2496">
        <v>0</v>
      </c>
      <c r="V2496">
        <v>0</v>
      </c>
      <c r="W2496">
        <v>0</v>
      </c>
      <c r="X2496">
        <v>0</v>
      </c>
      <c r="Y2496">
        <v>0</v>
      </c>
      <c r="Z2496">
        <v>0</v>
      </c>
      <c r="AA2496">
        <v>0</v>
      </c>
      <c r="AB2496">
        <v>4</v>
      </c>
      <c r="AC2496">
        <v>0</v>
      </c>
      <c r="AD2496">
        <v>0</v>
      </c>
      <c r="AE2496">
        <v>0</v>
      </c>
      <c r="AF2496">
        <v>0</v>
      </c>
      <c r="AG2496">
        <v>0</v>
      </c>
      <c r="AH2496">
        <v>1</v>
      </c>
      <c r="AI2496">
        <v>0</v>
      </c>
      <c r="AJ2496">
        <v>0</v>
      </c>
      <c r="AK2496">
        <v>0</v>
      </c>
      <c r="AL2496">
        <v>0</v>
      </c>
      <c r="AM2496">
        <v>2</v>
      </c>
      <c r="AN2496">
        <v>0</v>
      </c>
      <c r="AO2496">
        <v>0</v>
      </c>
      <c r="AP2496">
        <v>0</v>
      </c>
      <c r="AQ2496">
        <v>0</v>
      </c>
      <c r="AR2496">
        <v>0</v>
      </c>
      <c r="AS2496">
        <v>0</v>
      </c>
      <c r="AT2496">
        <v>0</v>
      </c>
      <c r="AU2496">
        <v>0</v>
      </c>
      <c r="AV2496">
        <v>0</v>
      </c>
      <c r="AW2496">
        <v>3</v>
      </c>
      <c r="AX2496">
        <v>1</v>
      </c>
      <c r="AY2496">
        <v>0</v>
      </c>
      <c r="AZ2496">
        <v>3</v>
      </c>
      <c r="BA2496">
        <v>3</v>
      </c>
      <c r="BB2496">
        <v>0</v>
      </c>
      <c r="BC2496">
        <v>1</v>
      </c>
      <c r="BD2496">
        <v>0</v>
      </c>
      <c r="BE2496">
        <v>0</v>
      </c>
      <c r="BF2496">
        <v>0</v>
      </c>
      <c r="BG2496">
        <v>2</v>
      </c>
      <c r="BH2496">
        <v>0</v>
      </c>
      <c r="BI2496">
        <v>0</v>
      </c>
      <c r="BJ2496">
        <v>0</v>
      </c>
      <c r="BK2496">
        <v>0</v>
      </c>
      <c r="BL2496">
        <v>0</v>
      </c>
      <c r="BM2496">
        <v>0</v>
      </c>
      <c r="BN2496">
        <v>1</v>
      </c>
      <c r="BO2496">
        <v>3</v>
      </c>
      <c r="BP2496">
        <v>0</v>
      </c>
      <c r="BQ2496">
        <v>0</v>
      </c>
      <c r="BR2496">
        <v>0</v>
      </c>
      <c r="BS2496">
        <v>2</v>
      </c>
      <c r="BT2496">
        <v>9</v>
      </c>
      <c r="BU2496" t="s">
        <v>2466</v>
      </c>
    </row>
    <row r="2497" spans="1:73">
      <c r="A2497" t="s">
        <v>2339</v>
      </c>
      <c r="B2497" t="s">
        <v>2340</v>
      </c>
      <c r="C2497">
        <v>138</v>
      </c>
      <c r="D2497" t="s">
        <v>119</v>
      </c>
      <c r="E2497" t="s">
        <v>2357</v>
      </c>
      <c r="F2497" t="s">
        <v>92</v>
      </c>
      <c r="G2497">
        <v>0</v>
      </c>
      <c r="H2497">
        <v>0</v>
      </c>
      <c r="I2497">
        <v>1</v>
      </c>
      <c r="J2497">
        <v>0</v>
      </c>
      <c r="K2497">
        <v>0</v>
      </c>
      <c r="L2497">
        <v>0</v>
      </c>
      <c r="M2497">
        <v>0</v>
      </c>
      <c r="N2497">
        <v>1</v>
      </c>
      <c r="O2497">
        <v>1</v>
      </c>
      <c r="P2497">
        <v>0</v>
      </c>
      <c r="Q2497">
        <v>0</v>
      </c>
      <c r="R2497">
        <v>0</v>
      </c>
      <c r="S2497">
        <v>1</v>
      </c>
      <c r="T2497">
        <v>0</v>
      </c>
      <c r="U2497">
        <v>0</v>
      </c>
      <c r="V2497">
        <v>0</v>
      </c>
      <c r="W2497">
        <v>1</v>
      </c>
      <c r="X2497">
        <v>0</v>
      </c>
      <c r="Y2497">
        <v>0</v>
      </c>
      <c r="Z2497">
        <v>0</v>
      </c>
      <c r="AA2497">
        <v>0</v>
      </c>
      <c r="AB2497">
        <v>6</v>
      </c>
      <c r="AC2497">
        <v>0</v>
      </c>
      <c r="AD2497">
        <v>0</v>
      </c>
      <c r="AE2497">
        <v>0</v>
      </c>
      <c r="AF2497">
        <v>0</v>
      </c>
      <c r="AG2497">
        <v>0</v>
      </c>
      <c r="AH2497">
        <v>0</v>
      </c>
      <c r="AI2497">
        <v>0</v>
      </c>
      <c r="AJ2497">
        <v>0</v>
      </c>
      <c r="AK2497">
        <v>0</v>
      </c>
      <c r="AL2497">
        <v>0</v>
      </c>
      <c r="AM2497">
        <v>2</v>
      </c>
      <c r="AN2497">
        <v>0</v>
      </c>
      <c r="AO2497">
        <v>0</v>
      </c>
      <c r="AP2497">
        <v>0</v>
      </c>
      <c r="AQ2497">
        <v>1</v>
      </c>
      <c r="AR2497">
        <v>0</v>
      </c>
      <c r="AS2497">
        <v>0</v>
      </c>
      <c r="AT2497">
        <v>0</v>
      </c>
      <c r="AU2497">
        <v>1</v>
      </c>
      <c r="AV2497">
        <v>0</v>
      </c>
      <c r="AW2497">
        <v>1</v>
      </c>
      <c r="AX2497">
        <v>2</v>
      </c>
      <c r="AY2497">
        <v>0</v>
      </c>
      <c r="AZ2497">
        <v>1</v>
      </c>
      <c r="BA2497">
        <v>4</v>
      </c>
      <c r="BB2497">
        <v>0</v>
      </c>
      <c r="BC2497">
        <v>0</v>
      </c>
      <c r="BD2497">
        <v>0</v>
      </c>
      <c r="BE2497">
        <v>0</v>
      </c>
      <c r="BF2497">
        <v>0</v>
      </c>
      <c r="BG2497">
        <v>1</v>
      </c>
      <c r="BH2497">
        <v>0</v>
      </c>
      <c r="BI2497">
        <v>3</v>
      </c>
      <c r="BJ2497">
        <v>0</v>
      </c>
      <c r="BK2497">
        <v>0</v>
      </c>
      <c r="BL2497">
        <v>0</v>
      </c>
      <c r="BM2497">
        <v>0</v>
      </c>
      <c r="BN2497">
        <v>0</v>
      </c>
      <c r="BO2497">
        <v>2</v>
      </c>
      <c r="BP2497">
        <v>0</v>
      </c>
      <c r="BQ2497">
        <v>0</v>
      </c>
      <c r="BR2497">
        <v>1</v>
      </c>
      <c r="BS2497">
        <v>1</v>
      </c>
      <c r="BT2497">
        <v>9</v>
      </c>
      <c r="BU2497" t="s">
        <v>2467</v>
      </c>
    </row>
    <row r="2498" spans="1:73">
      <c r="A2498" t="s">
        <v>2339</v>
      </c>
      <c r="B2498" t="s">
        <v>2340</v>
      </c>
      <c r="C2498">
        <v>139</v>
      </c>
      <c r="D2498" t="s">
        <v>119</v>
      </c>
      <c r="E2498" t="s">
        <v>2352</v>
      </c>
      <c r="F2498" t="s">
        <v>92</v>
      </c>
      <c r="G2498">
        <v>0</v>
      </c>
      <c r="H2498">
        <v>0</v>
      </c>
      <c r="I2498">
        <v>2</v>
      </c>
      <c r="J2498">
        <v>0</v>
      </c>
      <c r="K2498">
        <v>0</v>
      </c>
      <c r="L2498">
        <v>0</v>
      </c>
      <c r="M2498">
        <v>0</v>
      </c>
      <c r="N2498">
        <v>0</v>
      </c>
      <c r="O2498">
        <v>2</v>
      </c>
      <c r="P2498">
        <v>0</v>
      </c>
      <c r="Q2498">
        <v>0</v>
      </c>
      <c r="R2498">
        <v>0</v>
      </c>
      <c r="S2498">
        <v>0</v>
      </c>
      <c r="T2498">
        <v>0</v>
      </c>
      <c r="U2498">
        <v>0</v>
      </c>
      <c r="V2498">
        <v>0</v>
      </c>
      <c r="W2498">
        <v>0</v>
      </c>
      <c r="X2498">
        <v>0</v>
      </c>
      <c r="Y2498">
        <v>0</v>
      </c>
      <c r="Z2498">
        <v>0</v>
      </c>
      <c r="AA2498">
        <v>0</v>
      </c>
      <c r="AB2498">
        <v>3</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2</v>
      </c>
      <c r="AX2498">
        <v>2</v>
      </c>
      <c r="AY2498">
        <v>0</v>
      </c>
      <c r="AZ2498">
        <v>1</v>
      </c>
      <c r="BA2498">
        <v>2</v>
      </c>
      <c r="BB2498">
        <v>0</v>
      </c>
      <c r="BC2498">
        <v>0</v>
      </c>
      <c r="BD2498">
        <v>0</v>
      </c>
      <c r="BE2498">
        <v>0</v>
      </c>
      <c r="BF2498">
        <v>0</v>
      </c>
      <c r="BG2498">
        <v>2</v>
      </c>
      <c r="BH2498">
        <v>0</v>
      </c>
      <c r="BI2498">
        <v>3</v>
      </c>
      <c r="BJ2498">
        <v>0</v>
      </c>
      <c r="BK2498">
        <v>0</v>
      </c>
      <c r="BL2498">
        <v>0</v>
      </c>
      <c r="BM2498">
        <v>0</v>
      </c>
      <c r="BN2498">
        <v>0</v>
      </c>
      <c r="BO2498">
        <v>1</v>
      </c>
      <c r="BP2498">
        <v>0</v>
      </c>
      <c r="BQ2498">
        <v>0</v>
      </c>
      <c r="BR2498">
        <v>1</v>
      </c>
      <c r="BS2498">
        <v>2</v>
      </c>
      <c r="BT2498">
        <v>6</v>
      </c>
      <c r="BU2498" t="s">
        <v>2468</v>
      </c>
    </row>
    <row r="2499" spans="1:73">
      <c r="A2499" t="s">
        <v>2339</v>
      </c>
      <c r="B2499" t="s">
        <v>2340</v>
      </c>
      <c r="C2499">
        <v>140</v>
      </c>
      <c r="D2499" t="s">
        <v>119</v>
      </c>
      <c r="E2499" t="s">
        <v>183</v>
      </c>
      <c r="F2499" t="s">
        <v>184</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1</v>
      </c>
      <c r="BT2499">
        <v>2</v>
      </c>
      <c r="BU2499" t="s">
        <v>2469</v>
      </c>
    </row>
    <row r="2500" spans="1:73">
      <c r="A2500" t="s">
        <v>2339</v>
      </c>
      <c r="B2500" t="s">
        <v>2340</v>
      </c>
      <c r="C2500">
        <v>141</v>
      </c>
      <c r="D2500" t="s">
        <v>119</v>
      </c>
      <c r="E2500" t="s">
        <v>2367</v>
      </c>
      <c r="F2500" t="s">
        <v>101</v>
      </c>
      <c r="G2500">
        <v>3</v>
      </c>
      <c r="H2500">
        <v>6</v>
      </c>
      <c r="I2500">
        <v>4</v>
      </c>
      <c r="J2500">
        <v>0</v>
      </c>
      <c r="K2500">
        <v>0</v>
      </c>
      <c r="L2500">
        <v>16</v>
      </c>
      <c r="M2500">
        <v>0</v>
      </c>
      <c r="N2500">
        <v>25</v>
      </c>
      <c r="O2500">
        <v>1</v>
      </c>
      <c r="P2500">
        <v>0</v>
      </c>
      <c r="Q2500">
        <v>1</v>
      </c>
      <c r="R2500">
        <v>0</v>
      </c>
      <c r="S2500">
        <v>26</v>
      </c>
      <c r="T2500">
        <v>8</v>
      </c>
      <c r="U2500">
        <v>0</v>
      </c>
      <c r="V2500">
        <v>5</v>
      </c>
      <c r="W2500">
        <v>5</v>
      </c>
      <c r="X2500">
        <v>0</v>
      </c>
      <c r="Y2500">
        <v>0</v>
      </c>
      <c r="Z2500">
        <v>0</v>
      </c>
      <c r="AA2500">
        <v>0</v>
      </c>
      <c r="AB2500">
        <v>115</v>
      </c>
      <c r="AC2500">
        <v>0</v>
      </c>
      <c r="AD2500">
        <v>1</v>
      </c>
      <c r="AE2500">
        <v>0</v>
      </c>
      <c r="AF2500">
        <v>0</v>
      </c>
      <c r="AG2500">
        <v>0</v>
      </c>
      <c r="AH2500">
        <v>0</v>
      </c>
      <c r="AI2500">
        <v>7</v>
      </c>
      <c r="AJ2500">
        <v>0</v>
      </c>
      <c r="AK2500">
        <v>0</v>
      </c>
      <c r="AL2500">
        <v>2</v>
      </c>
      <c r="AM2500">
        <v>11</v>
      </c>
      <c r="AN2500">
        <v>0</v>
      </c>
      <c r="AO2500">
        <v>1</v>
      </c>
      <c r="AP2500">
        <v>1</v>
      </c>
      <c r="AQ2500">
        <v>6</v>
      </c>
      <c r="AR2500">
        <v>0</v>
      </c>
      <c r="AS2500">
        <v>0</v>
      </c>
      <c r="AT2500">
        <v>0</v>
      </c>
      <c r="AU2500">
        <v>6</v>
      </c>
      <c r="AV2500">
        <v>0</v>
      </c>
      <c r="AW2500">
        <v>4</v>
      </c>
      <c r="AX2500">
        <v>8</v>
      </c>
      <c r="AY2500">
        <v>26</v>
      </c>
      <c r="AZ2500">
        <v>33</v>
      </c>
      <c r="BA2500">
        <v>23</v>
      </c>
      <c r="BB2500">
        <v>1</v>
      </c>
      <c r="BC2500">
        <v>23</v>
      </c>
      <c r="BD2500">
        <v>1</v>
      </c>
      <c r="BE2500">
        <v>0</v>
      </c>
      <c r="BF2500">
        <v>0</v>
      </c>
      <c r="BG2500">
        <v>0</v>
      </c>
      <c r="BH2500">
        <v>0</v>
      </c>
      <c r="BI2500">
        <v>8</v>
      </c>
      <c r="BJ2500">
        <v>17</v>
      </c>
      <c r="BK2500">
        <v>0</v>
      </c>
      <c r="BL2500">
        <v>3</v>
      </c>
      <c r="BM2500">
        <v>1</v>
      </c>
      <c r="BN2500">
        <v>0</v>
      </c>
      <c r="BO2500">
        <v>39</v>
      </c>
      <c r="BP2500">
        <v>1</v>
      </c>
      <c r="BQ2500">
        <v>0</v>
      </c>
      <c r="BR2500">
        <v>5</v>
      </c>
      <c r="BS2500">
        <v>17</v>
      </c>
      <c r="BT2500">
        <v>194</v>
      </c>
      <c r="BU2500" t="s">
        <v>2470</v>
      </c>
    </row>
    <row r="2501" spans="1:73">
      <c r="A2501" t="s">
        <v>2339</v>
      </c>
      <c r="B2501" t="s">
        <v>2340</v>
      </c>
      <c r="C2501">
        <v>142</v>
      </c>
      <c r="D2501" t="s">
        <v>119</v>
      </c>
      <c r="E2501" t="s">
        <v>78</v>
      </c>
      <c r="F2501" t="s">
        <v>77</v>
      </c>
      <c r="G2501">
        <v>0</v>
      </c>
      <c r="H2501">
        <v>0</v>
      </c>
      <c r="I2501">
        <v>0</v>
      </c>
      <c r="J2501">
        <v>0</v>
      </c>
      <c r="K2501">
        <v>0</v>
      </c>
      <c r="L2501">
        <v>0</v>
      </c>
      <c r="M2501">
        <v>0</v>
      </c>
      <c r="N2501">
        <v>0</v>
      </c>
      <c r="O2501">
        <v>0</v>
      </c>
      <c r="P2501">
        <v>0</v>
      </c>
      <c r="Q2501">
        <v>0</v>
      </c>
      <c r="R2501">
        <v>0</v>
      </c>
      <c r="S2501">
        <v>3</v>
      </c>
      <c r="T2501">
        <v>2</v>
      </c>
      <c r="U2501">
        <v>0</v>
      </c>
      <c r="V2501">
        <v>2</v>
      </c>
      <c r="W2501">
        <v>0</v>
      </c>
      <c r="X2501">
        <v>0</v>
      </c>
      <c r="Y2501">
        <v>0</v>
      </c>
      <c r="Z2501">
        <v>0</v>
      </c>
      <c r="AA2501">
        <v>0</v>
      </c>
      <c r="AB2501">
        <v>10</v>
      </c>
      <c r="AC2501">
        <v>0</v>
      </c>
      <c r="AD2501">
        <v>0</v>
      </c>
      <c r="AE2501">
        <v>0</v>
      </c>
      <c r="AF2501">
        <v>0</v>
      </c>
      <c r="AG2501">
        <v>0</v>
      </c>
      <c r="AH2501">
        <v>0</v>
      </c>
      <c r="AI2501">
        <v>1</v>
      </c>
      <c r="AJ2501">
        <v>0</v>
      </c>
      <c r="AK2501">
        <v>0</v>
      </c>
      <c r="AL2501">
        <v>0</v>
      </c>
      <c r="AM2501">
        <v>0</v>
      </c>
      <c r="AN2501">
        <v>0</v>
      </c>
      <c r="AO2501">
        <v>0</v>
      </c>
      <c r="AP2501">
        <v>2</v>
      </c>
      <c r="AQ2501">
        <v>0</v>
      </c>
      <c r="AR2501">
        <v>0</v>
      </c>
      <c r="AS2501">
        <v>0</v>
      </c>
      <c r="AT2501">
        <v>0</v>
      </c>
      <c r="AU2501">
        <v>0</v>
      </c>
      <c r="AV2501">
        <v>0</v>
      </c>
      <c r="AW2501">
        <v>0</v>
      </c>
      <c r="AX2501">
        <v>3</v>
      </c>
      <c r="AY2501">
        <v>4</v>
      </c>
      <c r="AZ2501">
        <v>2</v>
      </c>
      <c r="BA2501">
        <v>3</v>
      </c>
      <c r="BB2501">
        <v>0</v>
      </c>
      <c r="BC2501">
        <v>4</v>
      </c>
      <c r="BD2501">
        <v>0</v>
      </c>
      <c r="BE2501">
        <v>0</v>
      </c>
      <c r="BF2501">
        <v>0</v>
      </c>
      <c r="BG2501">
        <v>0</v>
      </c>
      <c r="BH2501">
        <v>0</v>
      </c>
      <c r="BI2501">
        <v>2</v>
      </c>
      <c r="BJ2501">
        <v>0</v>
      </c>
      <c r="BK2501">
        <v>0</v>
      </c>
      <c r="BL2501">
        <v>0</v>
      </c>
      <c r="BM2501">
        <v>0</v>
      </c>
      <c r="BN2501">
        <v>1</v>
      </c>
      <c r="BO2501">
        <v>3</v>
      </c>
      <c r="BP2501">
        <v>0</v>
      </c>
      <c r="BQ2501">
        <v>0</v>
      </c>
      <c r="BR2501">
        <v>1</v>
      </c>
      <c r="BS2501">
        <v>1</v>
      </c>
      <c r="BT2501">
        <v>18</v>
      </c>
      <c r="BU2501" t="s">
        <v>2471</v>
      </c>
    </row>
    <row r="2502" spans="1:73">
      <c r="A2502" t="s">
        <v>2339</v>
      </c>
      <c r="B2502" t="s">
        <v>2340</v>
      </c>
      <c r="C2502">
        <v>143</v>
      </c>
      <c r="D2502" t="s">
        <v>119</v>
      </c>
      <c r="E2502" t="s">
        <v>2352</v>
      </c>
      <c r="F2502" t="s">
        <v>92</v>
      </c>
      <c r="G2502">
        <v>4</v>
      </c>
      <c r="H2502">
        <v>6</v>
      </c>
      <c r="I2502">
        <v>1</v>
      </c>
      <c r="J2502">
        <v>0</v>
      </c>
      <c r="K2502">
        <v>0</v>
      </c>
      <c r="L2502">
        <v>14</v>
      </c>
      <c r="M2502">
        <v>0</v>
      </c>
      <c r="N2502">
        <v>16</v>
      </c>
      <c r="O2502">
        <v>0</v>
      </c>
      <c r="P2502">
        <v>0</v>
      </c>
      <c r="Q2502">
        <v>4</v>
      </c>
      <c r="R2502">
        <v>4</v>
      </c>
      <c r="S2502">
        <v>44</v>
      </c>
      <c r="T2502">
        <v>10</v>
      </c>
      <c r="U2502">
        <v>0</v>
      </c>
      <c r="V2502">
        <v>5</v>
      </c>
      <c r="W2502">
        <v>2</v>
      </c>
      <c r="X2502">
        <v>0</v>
      </c>
      <c r="Y2502">
        <v>0</v>
      </c>
      <c r="Z2502">
        <v>0</v>
      </c>
      <c r="AA2502">
        <v>0</v>
      </c>
      <c r="AB2502">
        <v>125</v>
      </c>
      <c r="AC2502">
        <v>1</v>
      </c>
      <c r="AD2502">
        <v>0</v>
      </c>
      <c r="AE2502">
        <v>0</v>
      </c>
      <c r="AF2502">
        <v>0</v>
      </c>
      <c r="AG2502">
        <v>2</v>
      </c>
      <c r="AH2502">
        <v>0</v>
      </c>
      <c r="AI2502">
        <v>13</v>
      </c>
      <c r="AJ2502">
        <v>0</v>
      </c>
      <c r="AK2502">
        <v>0</v>
      </c>
      <c r="AL2502">
        <v>8</v>
      </c>
      <c r="AM2502">
        <v>20</v>
      </c>
      <c r="AN2502">
        <v>4</v>
      </c>
      <c r="AO2502">
        <v>0</v>
      </c>
      <c r="AP2502">
        <v>3</v>
      </c>
      <c r="AQ2502">
        <v>1</v>
      </c>
      <c r="AR2502">
        <v>0</v>
      </c>
      <c r="AS2502">
        <v>0</v>
      </c>
      <c r="AT2502">
        <v>0</v>
      </c>
      <c r="AU2502">
        <v>6</v>
      </c>
      <c r="AV2502">
        <v>0</v>
      </c>
      <c r="AW2502">
        <v>1</v>
      </c>
      <c r="AX2502">
        <v>11</v>
      </c>
      <c r="AY2502">
        <v>27</v>
      </c>
      <c r="AZ2502">
        <v>26</v>
      </c>
      <c r="BA2502">
        <v>34</v>
      </c>
      <c r="BB2502">
        <v>9</v>
      </c>
      <c r="BC2502">
        <v>25</v>
      </c>
      <c r="BD2502">
        <v>0</v>
      </c>
      <c r="BE2502">
        <v>0</v>
      </c>
      <c r="BF2502">
        <v>0</v>
      </c>
      <c r="BG2502">
        <v>0</v>
      </c>
      <c r="BH2502">
        <v>0</v>
      </c>
      <c r="BI2502">
        <v>15</v>
      </c>
      <c r="BJ2502">
        <v>15</v>
      </c>
      <c r="BK2502">
        <v>0</v>
      </c>
      <c r="BL2502">
        <v>5</v>
      </c>
      <c r="BM2502">
        <v>4</v>
      </c>
      <c r="BN2502">
        <v>3</v>
      </c>
      <c r="BO2502">
        <v>33</v>
      </c>
      <c r="BP2502">
        <v>2</v>
      </c>
      <c r="BQ2502">
        <v>0</v>
      </c>
      <c r="BR2502">
        <v>3</v>
      </c>
      <c r="BS2502">
        <v>14</v>
      </c>
      <c r="BT2502">
        <v>219</v>
      </c>
      <c r="BU2502" t="s">
        <v>2472</v>
      </c>
    </row>
    <row r="2503" spans="1:73">
      <c r="A2503" t="s">
        <v>2339</v>
      </c>
      <c r="B2503" t="s">
        <v>2340</v>
      </c>
      <c r="C2503">
        <v>144</v>
      </c>
      <c r="D2503" t="s">
        <v>119</v>
      </c>
      <c r="E2503" t="s">
        <v>78</v>
      </c>
      <c r="F2503" t="s">
        <v>77</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1</v>
      </c>
      <c r="BT2503">
        <v>2</v>
      </c>
      <c r="BU2503" t="s">
        <v>2473</v>
      </c>
    </row>
    <row r="2504" spans="1:73">
      <c r="A2504" t="s">
        <v>2339</v>
      </c>
      <c r="B2504" t="s">
        <v>2340</v>
      </c>
      <c r="C2504">
        <v>145</v>
      </c>
      <c r="D2504" t="s">
        <v>119</v>
      </c>
      <c r="E2504" t="s">
        <v>2352</v>
      </c>
      <c r="F2504" t="s">
        <v>92</v>
      </c>
      <c r="G2504">
        <v>0</v>
      </c>
      <c r="H2504">
        <v>0</v>
      </c>
      <c r="I2504">
        <v>0</v>
      </c>
      <c r="J2504">
        <v>0</v>
      </c>
      <c r="K2504">
        <v>0</v>
      </c>
      <c r="L2504">
        <v>1</v>
      </c>
      <c r="M2504">
        <v>0</v>
      </c>
      <c r="N2504">
        <v>2</v>
      </c>
      <c r="O2504">
        <v>0</v>
      </c>
      <c r="P2504">
        <v>0</v>
      </c>
      <c r="Q2504">
        <v>0</v>
      </c>
      <c r="R2504">
        <v>0</v>
      </c>
      <c r="S2504">
        <v>3</v>
      </c>
      <c r="T2504">
        <v>0</v>
      </c>
      <c r="U2504">
        <v>0</v>
      </c>
      <c r="V2504">
        <v>1</v>
      </c>
      <c r="W2504">
        <v>0</v>
      </c>
      <c r="X2504">
        <v>0</v>
      </c>
      <c r="Y2504">
        <v>0</v>
      </c>
      <c r="Z2504">
        <v>0</v>
      </c>
      <c r="AA2504">
        <v>0</v>
      </c>
      <c r="AB2504">
        <v>7</v>
      </c>
      <c r="AC2504">
        <v>1</v>
      </c>
      <c r="AD2504">
        <v>0</v>
      </c>
      <c r="AE2504">
        <v>0</v>
      </c>
      <c r="AF2504">
        <v>0</v>
      </c>
      <c r="AG2504">
        <v>0</v>
      </c>
      <c r="AH2504">
        <v>0</v>
      </c>
      <c r="AI2504">
        <v>0</v>
      </c>
      <c r="AJ2504">
        <v>0</v>
      </c>
      <c r="AK2504">
        <v>0</v>
      </c>
      <c r="AL2504">
        <v>0</v>
      </c>
      <c r="AM2504">
        <v>1</v>
      </c>
      <c r="AN2504">
        <v>0</v>
      </c>
      <c r="AO2504">
        <v>0</v>
      </c>
      <c r="AP2504">
        <v>0</v>
      </c>
      <c r="AQ2504">
        <v>0</v>
      </c>
      <c r="AR2504">
        <v>0</v>
      </c>
      <c r="AS2504">
        <v>0</v>
      </c>
      <c r="AT2504">
        <v>0</v>
      </c>
      <c r="AU2504">
        <v>0</v>
      </c>
      <c r="AV2504">
        <v>0</v>
      </c>
      <c r="AW2504">
        <v>0</v>
      </c>
      <c r="AX2504">
        <v>1</v>
      </c>
      <c r="AY2504">
        <v>1</v>
      </c>
      <c r="AZ2504">
        <v>0</v>
      </c>
      <c r="BA2504">
        <v>2</v>
      </c>
      <c r="BB2504">
        <v>0</v>
      </c>
      <c r="BC2504">
        <v>0</v>
      </c>
      <c r="BD2504">
        <v>0</v>
      </c>
      <c r="BE2504">
        <v>0</v>
      </c>
      <c r="BF2504">
        <v>0</v>
      </c>
      <c r="BG2504">
        <v>0</v>
      </c>
      <c r="BH2504">
        <v>0</v>
      </c>
      <c r="BI2504">
        <v>1</v>
      </c>
      <c r="BJ2504">
        <v>0</v>
      </c>
      <c r="BK2504">
        <v>0</v>
      </c>
      <c r="BL2504">
        <v>0</v>
      </c>
      <c r="BM2504">
        <v>0</v>
      </c>
      <c r="BN2504">
        <v>0</v>
      </c>
      <c r="BO2504">
        <v>2</v>
      </c>
      <c r="BP2504">
        <v>1</v>
      </c>
      <c r="BQ2504">
        <v>0</v>
      </c>
      <c r="BR2504">
        <v>0</v>
      </c>
      <c r="BS2504">
        <v>1</v>
      </c>
      <c r="BT2504">
        <v>9</v>
      </c>
      <c r="BU2504" t="s">
        <v>2474</v>
      </c>
    </row>
    <row r="2505" spans="1:73">
      <c r="A2505" t="s">
        <v>2339</v>
      </c>
      <c r="B2505" t="s">
        <v>2340</v>
      </c>
      <c r="C2505">
        <v>146</v>
      </c>
      <c r="D2505" t="s">
        <v>119</v>
      </c>
      <c r="E2505" t="s">
        <v>78</v>
      </c>
      <c r="F2505" t="s">
        <v>77</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1</v>
      </c>
      <c r="BT2505">
        <v>2</v>
      </c>
      <c r="BU2505" t="s">
        <v>2473</v>
      </c>
    </row>
    <row r="2506" spans="1:73">
      <c r="A2506" t="s">
        <v>2339</v>
      </c>
      <c r="B2506" t="s">
        <v>2340</v>
      </c>
      <c r="C2506">
        <v>147</v>
      </c>
      <c r="D2506" t="s">
        <v>119</v>
      </c>
      <c r="E2506" t="s">
        <v>2362</v>
      </c>
      <c r="F2506" t="s">
        <v>101</v>
      </c>
      <c r="G2506">
        <v>0</v>
      </c>
      <c r="H2506">
        <v>7</v>
      </c>
      <c r="I2506">
        <v>1</v>
      </c>
      <c r="J2506">
        <v>0</v>
      </c>
      <c r="K2506">
        <v>0</v>
      </c>
      <c r="L2506">
        <v>3</v>
      </c>
      <c r="M2506">
        <v>0</v>
      </c>
      <c r="N2506">
        <v>7</v>
      </c>
      <c r="O2506">
        <v>0</v>
      </c>
      <c r="P2506">
        <v>0</v>
      </c>
      <c r="Q2506">
        <v>0</v>
      </c>
      <c r="R2506">
        <v>0</v>
      </c>
      <c r="S2506">
        <v>5</v>
      </c>
      <c r="T2506">
        <v>3</v>
      </c>
      <c r="U2506">
        <v>0</v>
      </c>
      <c r="V2506">
        <v>0</v>
      </c>
      <c r="W2506">
        <v>0</v>
      </c>
      <c r="X2506">
        <v>0</v>
      </c>
      <c r="Y2506">
        <v>0</v>
      </c>
      <c r="Z2506">
        <v>1</v>
      </c>
      <c r="AA2506">
        <v>0</v>
      </c>
      <c r="AB2506">
        <v>25</v>
      </c>
      <c r="AC2506">
        <v>0</v>
      </c>
      <c r="AD2506">
        <v>0</v>
      </c>
      <c r="AE2506">
        <v>0</v>
      </c>
      <c r="AF2506">
        <v>0</v>
      </c>
      <c r="AG2506">
        <v>0</v>
      </c>
      <c r="AH2506">
        <v>0</v>
      </c>
      <c r="AI2506">
        <v>2</v>
      </c>
      <c r="AJ2506">
        <v>0</v>
      </c>
      <c r="AK2506">
        <v>0</v>
      </c>
      <c r="AL2506">
        <v>0</v>
      </c>
      <c r="AM2506">
        <v>4</v>
      </c>
      <c r="AN2506">
        <v>0</v>
      </c>
      <c r="AO2506">
        <v>0</v>
      </c>
      <c r="AP2506">
        <v>0</v>
      </c>
      <c r="AQ2506">
        <v>1</v>
      </c>
      <c r="AR2506">
        <v>0</v>
      </c>
      <c r="AS2506">
        <v>0</v>
      </c>
      <c r="AT2506">
        <v>0</v>
      </c>
      <c r="AU2506">
        <v>1</v>
      </c>
      <c r="AV2506">
        <v>0</v>
      </c>
      <c r="AW2506">
        <v>1</v>
      </c>
      <c r="AX2506">
        <v>3</v>
      </c>
      <c r="AY2506">
        <v>2</v>
      </c>
      <c r="AZ2506">
        <v>6</v>
      </c>
      <c r="BA2506">
        <v>7</v>
      </c>
      <c r="BB2506">
        <v>2</v>
      </c>
      <c r="BC2506">
        <v>3</v>
      </c>
      <c r="BD2506">
        <v>0</v>
      </c>
      <c r="BE2506">
        <v>0</v>
      </c>
      <c r="BF2506">
        <v>0</v>
      </c>
      <c r="BG2506">
        <v>0</v>
      </c>
      <c r="BH2506">
        <v>0</v>
      </c>
      <c r="BI2506">
        <v>4</v>
      </c>
      <c r="BJ2506">
        <v>0</v>
      </c>
      <c r="BK2506">
        <v>0</v>
      </c>
      <c r="BL2506">
        <v>2</v>
      </c>
      <c r="BM2506">
        <v>1</v>
      </c>
      <c r="BN2506">
        <v>3</v>
      </c>
      <c r="BO2506">
        <v>7</v>
      </c>
      <c r="BP2506">
        <v>0</v>
      </c>
      <c r="BQ2506">
        <v>0</v>
      </c>
      <c r="BR2506">
        <v>2</v>
      </c>
      <c r="BS2506">
        <v>1</v>
      </c>
      <c r="BT2506">
        <v>30</v>
      </c>
      <c r="BU2506" t="s">
        <v>2475</v>
      </c>
    </row>
    <row r="2507" spans="1:73">
      <c r="A2507" t="s">
        <v>2339</v>
      </c>
      <c r="B2507" t="s">
        <v>2340</v>
      </c>
      <c r="C2507">
        <v>148</v>
      </c>
      <c r="D2507" t="s">
        <v>119</v>
      </c>
      <c r="E2507" t="s">
        <v>2352</v>
      </c>
      <c r="F2507" t="s">
        <v>92</v>
      </c>
      <c r="G2507">
        <v>0</v>
      </c>
      <c r="H2507">
        <v>1</v>
      </c>
      <c r="I2507">
        <v>1</v>
      </c>
      <c r="J2507">
        <v>0</v>
      </c>
      <c r="K2507">
        <v>0</v>
      </c>
      <c r="L2507">
        <v>2</v>
      </c>
      <c r="M2507">
        <v>0</v>
      </c>
      <c r="N2507">
        <v>0</v>
      </c>
      <c r="O2507">
        <v>0</v>
      </c>
      <c r="P2507">
        <v>0</v>
      </c>
      <c r="Q2507">
        <v>0</v>
      </c>
      <c r="R2507">
        <v>0</v>
      </c>
      <c r="S2507">
        <v>4</v>
      </c>
      <c r="T2507">
        <v>0</v>
      </c>
      <c r="U2507">
        <v>0</v>
      </c>
      <c r="V2507">
        <v>0</v>
      </c>
      <c r="W2507">
        <v>2</v>
      </c>
      <c r="X2507">
        <v>0</v>
      </c>
      <c r="Y2507">
        <v>0</v>
      </c>
      <c r="Z2507">
        <v>0</v>
      </c>
      <c r="AA2507">
        <v>0</v>
      </c>
      <c r="AB2507">
        <v>15</v>
      </c>
      <c r="AC2507">
        <v>0</v>
      </c>
      <c r="AD2507">
        <v>0</v>
      </c>
      <c r="AE2507">
        <v>0</v>
      </c>
      <c r="AF2507">
        <v>0</v>
      </c>
      <c r="AG2507">
        <v>0</v>
      </c>
      <c r="AH2507">
        <v>1</v>
      </c>
      <c r="AI2507">
        <v>2</v>
      </c>
      <c r="AJ2507">
        <v>0</v>
      </c>
      <c r="AK2507">
        <v>0</v>
      </c>
      <c r="AL2507">
        <v>0</v>
      </c>
      <c r="AM2507">
        <v>2</v>
      </c>
      <c r="AN2507">
        <v>1</v>
      </c>
      <c r="AO2507">
        <v>0</v>
      </c>
      <c r="AP2507">
        <v>0</v>
      </c>
      <c r="AQ2507">
        <v>0</v>
      </c>
      <c r="AR2507">
        <v>0</v>
      </c>
      <c r="AS2507">
        <v>0</v>
      </c>
      <c r="AT2507">
        <v>0</v>
      </c>
      <c r="AU2507">
        <v>2</v>
      </c>
      <c r="AV2507">
        <v>0</v>
      </c>
      <c r="AW2507">
        <v>1</v>
      </c>
      <c r="AX2507">
        <v>3</v>
      </c>
      <c r="AY2507">
        <v>2</v>
      </c>
      <c r="AZ2507">
        <v>0</v>
      </c>
      <c r="BA2507">
        <v>7</v>
      </c>
      <c r="BB2507">
        <v>0</v>
      </c>
      <c r="BC2507">
        <v>1</v>
      </c>
      <c r="BD2507">
        <v>0</v>
      </c>
      <c r="BE2507">
        <v>0</v>
      </c>
      <c r="BF2507">
        <v>0</v>
      </c>
      <c r="BG2507">
        <v>0</v>
      </c>
      <c r="BH2507">
        <v>0</v>
      </c>
      <c r="BI2507">
        <v>3</v>
      </c>
      <c r="BJ2507">
        <v>1</v>
      </c>
      <c r="BK2507">
        <v>0</v>
      </c>
      <c r="BL2507">
        <v>0</v>
      </c>
      <c r="BM2507">
        <v>0</v>
      </c>
      <c r="BN2507">
        <v>0</v>
      </c>
      <c r="BO2507">
        <v>2</v>
      </c>
      <c r="BP2507">
        <v>1</v>
      </c>
      <c r="BQ2507">
        <v>0</v>
      </c>
      <c r="BR2507">
        <v>1</v>
      </c>
      <c r="BS2507">
        <v>3</v>
      </c>
      <c r="BT2507">
        <v>27</v>
      </c>
      <c r="BU2507" t="s">
        <v>2476</v>
      </c>
    </row>
    <row r="2508" spans="1:73">
      <c r="A2508" t="s">
        <v>2339</v>
      </c>
      <c r="B2508" t="s">
        <v>2340</v>
      </c>
      <c r="C2508">
        <v>149</v>
      </c>
      <c r="D2508" t="s">
        <v>119</v>
      </c>
      <c r="E2508" t="s">
        <v>78</v>
      </c>
      <c r="F2508" t="s">
        <v>77</v>
      </c>
      <c r="G2508">
        <v>1</v>
      </c>
      <c r="H2508">
        <v>3</v>
      </c>
      <c r="I2508">
        <v>4</v>
      </c>
      <c r="J2508">
        <v>0</v>
      </c>
      <c r="K2508">
        <v>0</v>
      </c>
      <c r="L2508">
        <v>1</v>
      </c>
      <c r="M2508">
        <v>0</v>
      </c>
      <c r="N2508">
        <v>6</v>
      </c>
      <c r="O2508">
        <v>0</v>
      </c>
      <c r="P2508">
        <v>0</v>
      </c>
      <c r="Q2508">
        <v>0</v>
      </c>
      <c r="R2508">
        <v>0</v>
      </c>
      <c r="S2508">
        <v>9</v>
      </c>
      <c r="T2508">
        <v>2</v>
      </c>
      <c r="U2508">
        <v>0</v>
      </c>
      <c r="V2508">
        <v>1</v>
      </c>
      <c r="W2508">
        <v>2</v>
      </c>
      <c r="X2508">
        <v>0</v>
      </c>
      <c r="Y2508">
        <v>0</v>
      </c>
      <c r="Z2508">
        <v>0</v>
      </c>
      <c r="AA2508">
        <v>0</v>
      </c>
      <c r="AB2508">
        <v>32</v>
      </c>
      <c r="AC2508">
        <v>3</v>
      </c>
      <c r="AD2508">
        <v>0</v>
      </c>
      <c r="AE2508">
        <v>0</v>
      </c>
      <c r="AF2508">
        <v>0</v>
      </c>
      <c r="AG2508">
        <v>0</v>
      </c>
      <c r="AH2508">
        <v>0</v>
      </c>
      <c r="AI2508">
        <v>5</v>
      </c>
      <c r="AJ2508">
        <v>0</v>
      </c>
      <c r="AK2508">
        <v>0</v>
      </c>
      <c r="AL2508">
        <v>0</v>
      </c>
      <c r="AM2508">
        <v>0</v>
      </c>
      <c r="AN2508">
        <v>0</v>
      </c>
      <c r="AO2508">
        <v>0</v>
      </c>
      <c r="AP2508">
        <v>2</v>
      </c>
      <c r="AQ2508">
        <v>0</v>
      </c>
      <c r="AR2508">
        <v>1</v>
      </c>
      <c r="AS2508">
        <v>0</v>
      </c>
      <c r="AT2508">
        <v>0</v>
      </c>
      <c r="AU2508">
        <v>1</v>
      </c>
      <c r="AV2508">
        <v>0</v>
      </c>
      <c r="AW2508">
        <v>1</v>
      </c>
      <c r="AX2508">
        <v>9</v>
      </c>
      <c r="AY2508">
        <v>3</v>
      </c>
      <c r="AZ2508">
        <v>4</v>
      </c>
      <c r="BA2508">
        <v>10</v>
      </c>
      <c r="BB2508">
        <v>0</v>
      </c>
      <c r="BC2508">
        <v>6</v>
      </c>
      <c r="BD2508">
        <v>0</v>
      </c>
      <c r="BE2508">
        <v>1</v>
      </c>
      <c r="BF2508">
        <v>0</v>
      </c>
      <c r="BG2508">
        <v>0</v>
      </c>
      <c r="BH2508">
        <v>0</v>
      </c>
      <c r="BI2508">
        <v>7</v>
      </c>
      <c r="BJ2508">
        <v>0</v>
      </c>
      <c r="BK2508">
        <v>0</v>
      </c>
      <c r="BL2508">
        <v>0</v>
      </c>
      <c r="BM2508">
        <v>0</v>
      </c>
      <c r="BN2508">
        <v>3</v>
      </c>
      <c r="BO2508">
        <v>10</v>
      </c>
      <c r="BP2508">
        <v>0</v>
      </c>
      <c r="BQ2508">
        <v>0</v>
      </c>
      <c r="BR2508">
        <v>5</v>
      </c>
      <c r="BS2508">
        <v>5</v>
      </c>
      <c r="BT2508">
        <v>47</v>
      </c>
      <c r="BU2508" t="s">
        <v>2477</v>
      </c>
    </row>
    <row r="2509" spans="1:73">
      <c r="A2509" t="s">
        <v>2339</v>
      </c>
      <c r="B2509" t="s">
        <v>2340</v>
      </c>
      <c r="C2509">
        <v>150</v>
      </c>
      <c r="D2509" t="s">
        <v>119</v>
      </c>
      <c r="E2509" t="s">
        <v>2362</v>
      </c>
      <c r="F2509" t="s">
        <v>101</v>
      </c>
      <c r="G2509">
        <v>0</v>
      </c>
      <c r="H2509">
        <v>0</v>
      </c>
      <c r="I2509">
        <v>1</v>
      </c>
      <c r="J2509">
        <v>0</v>
      </c>
      <c r="K2509">
        <v>0</v>
      </c>
      <c r="L2509">
        <v>0</v>
      </c>
      <c r="M2509">
        <v>0</v>
      </c>
      <c r="N2509">
        <v>2</v>
      </c>
      <c r="O2509">
        <v>0</v>
      </c>
      <c r="P2509">
        <v>0</v>
      </c>
      <c r="Q2509">
        <v>0</v>
      </c>
      <c r="R2509">
        <v>0</v>
      </c>
      <c r="S2509">
        <v>0</v>
      </c>
      <c r="T2509">
        <v>0</v>
      </c>
      <c r="U2509">
        <v>0</v>
      </c>
      <c r="V2509">
        <v>0</v>
      </c>
      <c r="W2509">
        <v>0</v>
      </c>
      <c r="X2509">
        <v>0</v>
      </c>
      <c r="Y2509">
        <v>0</v>
      </c>
      <c r="Z2509">
        <v>0</v>
      </c>
      <c r="AA2509">
        <v>0</v>
      </c>
      <c r="AB2509">
        <v>4</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1</v>
      </c>
      <c r="AX2509">
        <v>0</v>
      </c>
      <c r="AY2509">
        <v>1</v>
      </c>
      <c r="AZ2509">
        <v>0</v>
      </c>
      <c r="BA2509">
        <v>0</v>
      </c>
      <c r="BB2509">
        <v>0</v>
      </c>
      <c r="BC2509">
        <v>0</v>
      </c>
      <c r="BD2509">
        <v>0</v>
      </c>
      <c r="BE2509">
        <v>0</v>
      </c>
      <c r="BF2509">
        <v>0</v>
      </c>
      <c r="BG2509">
        <v>0</v>
      </c>
      <c r="BH2509">
        <v>0</v>
      </c>
      <c r="BI2509">
        <v>0</v>
      </c>
      <c r="BJ2509">
        <v>0</v>
      </c>
      <c r="BK2509">
        <v>0</v>
      </c>
      <c r="BL2509">
        <v>0</v>
      </c>
      <c r="BM2509">
        <v>0</v>
      </c>
      <c r="BN2509">
        <v>0</v>
      </c>
      <c r="BO2509">
        <v>2</v>
      </c>
      <c r="BP2509">
        <v>0</v>
      </c>
      <c r="BQ2509">
        <v>0</v>
      </c>
      <c r="BR2509">
        <v>0</v>
      </c>
      <c r="BS2509">
        <v>1</v>
      </c>
      <c r="BT2509">
        <v>5</v>
      </c>
      <c r="BU2509" t="s">
        <v>2478</v>
      </c>
    </row>
    <row r="2510" spans="1:73">
      <c r="A2510" t="s">
        <v>2339</v>
      </c>
      <c r="B2510" t="s">
        <v>2340</v>
      </c>
      <c r="C2510">
        <v>151</v>
      </c>
      <c r="D2510" t="s">
        <v>119</v>
      </c>
      <c r="E2510" t="s">
        <v>78</v>
      </c>
      <c r="F2510" t="s">
        <v>77</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1</v>
      </c>
      <c r="BT2510">
        <v>3</v>
      </c>
      <c r="BU2510" t="s">
        <v>2479</v>
      </c>
    </row>
    <row r="2511" spans="1:73">
      <c r="A2511" t="s">
        <v>2339</v>
      </c>
      <c r="B2511" t="s">
        <v>2340</v>
      </c>
      <c r="C2511">
        <v>152</v>
      </c>
      <c r="D2511" t="s">
        <v>119</v>
      </c>
      <c r="E2511" t="s">
        <v>2362</v>
      </c>
      <c r="F2511" t="s">
        <v>101</v>
      </c>
      <c r="G2511">
        <v>0</v>
      </c>
      <c r="H2511">
        <v>2</v>
      </c>
      <c r="I2511">
        <v>0</v>
      </c>
      <c r="J2511">
        <v>0</v>
      </c>
      <c r="K2511">
        <v>0</v>
      </c>
      <c r="L2511">
        <v>0</v>
      </c>
      <c r="M2511">
        <v>0</v>
      </c>
      <c r="N2511">
        <v>1</v>
      </c>
      <c r="O2511">
        <v>0</v>
      </c>
      <c r="P2511">
        <v>0</v>
      </c>
      <c r="Q2511">
        <v>0</v>
      </c>
      <c r="R2511">
        <v>0</v>
      </c>
      <c r="S2511">
        <v>2</v>
      </c>
      <c r="T2511">
        <v>0</v>
      </c>
      <c r="U2511">
        <v>0</v>
      </c>
      <c r="V2511">
        <v>0</v>
      </c>
      <c r="W2511">
        <v>2</v>
      </c>
      <c r="X2511">
        <v>0</v>
      </c>
      <c r="Y2511">
        <v>0</v>
      </c>
      <c r="Z2511">
        <v>0</v>
      </c>
      <c r="AA2511">
        <v>0</v>
      </c>
      <c r="AB2511">
        <v>8</v>
      </c>
      <c r="AC2511">
        <v>0</v>
      </c>
      <c r="AD2511">
        <v>0</v>
      </c>
      <c r="AE2511">
        <v>0</v>
      </c>
      <c r="AF2511">
        <v>0</v>
      </c>
      <c r="AG2511">
        <v>0</v>
      </c>
      <c r="AH2511">
        <v>0</v>
      </c>
      <c r="AI2511">
        <v>0</v>
      </c>
      <c r="AJ2511">
        <v>0</v>
      </c>
      <c r="AK2511">
        <v>0</v>
      </c>
      <c r="AL2511">
        <v>0</v>
      </c>
      <c r="AM2511">
        <v>0</v>
      </c>
      <c r="AN2511">
        <v>0</v>
      </c>
      <c r="AO2511">
        <v>0</v>
      </c>
      <c r="AP2511">
        <v>2</v>
      </c>
      <c r="AQ2511">
        <v>1</v>
      </c>
      <c r="AR2511">
        <v>0</v>
      </c>
      <c r="AS2511">
        <v>0</v>
      </c>
      <c r="AT2511">
        <v>0</v>
      </c>
      <c r="AU2511">
        <v>1</v>
      </c>
      <c r="AV2511">
        <v>0</v>
      </c>
      <c r="AW2511">
        <v>0</v>
      </c>
      <c r="AX2511">
        <v>0</v>
      </c>
      <c r="AY2511">
        <v>2</v>
      </c>
      <c r="AZ2511">
        <v>1</v>
      </c>
      <c r="BA2511">
        <v>0</v>
      </c>
      <c r="BB2511">
        <v>1</v>
      </c>
      <c r="BC2511">
        <v>3</v>
      </c>
      <c r="BD2511">
        <v>0</v>
      </c>
      <c r="BE2511">
        <v>0</v>
      </c>
      <c r="BF2511">
        <v>0</v>
      </c>
      <c r="BG2511">
        <v>0</v>
      </c>
      <c r="BH2511">
        <v>0</v>
      </c>
      <c r="BI2511">
        <v>0</v>
      </c>
      <c r="BJ2511">
        <v>0</v>
      </c>
      <c r="BK2511">
        <v>0</v>
      </c>
      <c r="BL2511">
        <v>0</v>
      </c>
      <c r="BM2511">
        <v>0</v>
      </c>
      <c r="BN2511">
        <v>0</v>
      </c>
      <c r="BO2511">
        <v>2</v>
      </c>
      <c r="BP2511">
        <v>0</v>
      </c>
      <c r="BQ2511">
        <v>0</v>
      </c>
      <c r="BR2511">
        <v>0</v>
      </c>
      <c r="BS2511">
        <v>1</v>
      </c>
      <c r="BT2511">
        <v>12</v>
      </c>
      <c r="BU2511" t="s">
        <v>2480</v>
      </c>
    </row>
    <row r="2512" spans="1:73">
      <c r="A2512" t="s">
        <v>2339</v>
      </c>
      <c r="B2512" t="s">
        <v>2340</v>
      </c>
      <c r="C2512">
        <v>153</v>
      </c>
      <c r="D2512" t="s">
        <v>119</v>
      </c>
      <c r="E2512" t="s">
        <v>78</v>
      </c>
      <c r="F2512" t="s">
        <v>77</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1</v>
      </c>
      <c r="BT2512">
        <v>1</v>
      </c>
      <c r="BU2512" t="s">
        <v>2481</v>
      </c>
    </row>
    <row r="2513" spans="1:73">
      <c r="A2513" t="s">
        <v>2339</v>
      </c>
      <c r="B2513" t="s">
        <v>2340</v>
      </c>
      <c r="C2513">
        <v>154</v>
      </c>
      <c r="D2513" t="s">
        <v>119</v>
      </c>
      <c r="E2513" t="s">
        <v>2362</v>
      </c>
      <c r="F2513" t="s">
        <v>101</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1</v>
      </c>
      <c r="BT2513">
        <v>2</v>
      </c>
      <c r="BU2513" t="s">
        <v>2482</v>
      </c>
    </row>
    <row r="2514" spans="1:73">
      <c r="A2514" t="s">
        <v>2339</v>
      </c>
      <c r="B2514" t="s">
        <v>2340</v>
      </c>
      <c r="C2514">
        <v>155</v>
      </c>
      <c r="D2514" t="s">
        <v>119</v>
      </c>
      <c r="E2514" t="s">
        <v>78</v>
      </c>
      <c r="F2514" t="s">
        <v>77</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3</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1</v>
      </c>
      <c r="AZ2514">
        <v>0</v>
      </c>
      <c r="BA2514">
        <v>0</v>
      </c>
      <c r="BB2514">
        <v>0</v>
      </c>
      <c r="BC2514">
        <v>1</v>
      </c>
      <c r="BD2514">
        <v>0</v>
      </c>
      <c r="BE2514">
        <v>0</v>
      </c>
      <c r="BF2514">
        <v>0</v>
      </c>
      <c r="BG2514">
        <v>0</v>
      </c>
      <c r="BH2514">
        <v>0</v>
      </c>
      <c r="BI2514">
        <v>0</v>
      </c>
      <c r="BJ2514">
        <v>1</v>
      </c>
      <c r="BK2514">
        <v>0</v>
      </c>
      <c r="BL2514">
        <v>0</v>
      </c>
      <c r="BM2514">
        <v>0</v>
      </c>
      <c r="BN2514">
        <v>0</v>
      </c>
      <c r="BO2514">
        <v>0</v>
      </c>
      <c r="BP2514">
        <v>0</v>
      </c>
      <c r="BQ2514">
        <v>0</v>
      </c>
      <c r="BR2514">
        <v>0</v>
      </c>
      <c r="BS2514">
        <v>1</v>
      </c>
      <c r="BT2514">
        <v>6</v>
      </c>
      <c r="BU2514" t="s">
        <v>2483</v>
      </c>
    </row>
    <row r="2515" spans="1:73">
      <c r="A2515" t="s">
        <v>2339</v>
      </c>
      <c r="B2515" t="s">
        <v>2340</v>
      </c>
      <c r="C2515">
        <v>156</v>
      </c>
      <c r="D2515" t="s">
        <v>119</v>
      </c>
      <c r="E2515" t="s">
        <v>2362</v>
      </c>
      <c r="F2515" t="s">
        <v>101</v>
      </c>
      <c r="G2515">
        <v>0</v>
      </c>
      <c r="H2515">
        <v>0</v>
      </c>
      <c r="I2515">
        <v>0</v>
      </c>
      <c r="J2515">
        <v>0</v>
      </c>
      <c r="K2515">
        <v>0</v>
      </c>
      <c r="L2515">
        <v>0</v>
      </c>
      <c r="M2515">
        <v>0</v>
      </c>
      <c r="N2515">
        <v>3</v>
      </c>
      <c r="O2515">
        <v>0</v>
      </c>
      <c r="P2515">
        <v>0</v>
      </c>
      <c r="Q2515">
        <v>0</v>
      </c>
      <c r="R2515">
        <v>0</v>
      </c>
      <c r="S2515">
        <v>0</v>
      </c>
      <c r="T2515">
        <v>0</v>
      </c>
      <c r="U2515">
        <v>0</v>
      </c>
      <c r="V2515">
        <v>0</v>
      </c>
      <c r="W2515">
        <v>0</v>
      </c>
      <c r="X2515">
        <v>0</v>
      </c>
      <c r="Y2515">
        <v>0</v>
      </c>
      <c r="Z2515">
        <v>0</v>
      </c>
      <c r="AA2515">
        <v>0</v>
      </c>
      <c r="AB2515">
        <v>7</v>
      </c>
      <c r="AC2515">
        <v>0</v>
      </c>
      <c r="AD2515">
        <v>0</v>
      </c>
      <c r="AE2515">
        <v>0</v>
      </c>
      <c r="AF2515">
        <v>0</v>
      </c>
      <c r="AG2515">
        <v>0</v>
      </c>
      <c r="AH2515">
        <v>0</v>
      </c>
      <c r="AI2515">
        <v>0</v>
      </c>
      <c r="AJ2515">
        <v>0</v>
      </c>
      <c r="AK2515">
        <v>0</v>
      </c>
      <c r="AL2515">
        <v>0</v>
      </c>
      <c r="AM2515">
        <v>0</v>
      </c>
      <c r="AN2515">
        <v>0</v>
      </c>
      <c r="AO2515">
        <v>0</v>
      </c>
      <c r="AP2515">
        <v>0</v>
      </c>
      <c r="AQ2515">
        <v>2</v>
      </c>
      <c r="AR2515">
        <v>0</v>
      </c>
      <c r="AS2515">
        <v>0</v>
      </c>
      <c r="AT2515">
        <v>0</v>
      </c>
      <c r="AU2515">
        <v>3</v>
      </c>
      <c r="AV2515">
        <v>0</v>
      </c>
      <c r="AW2515">
        <v>0</v>
      </c>
      <c r="AX2515">
        <v>0</v>
      </c>
      <c r="AY2515">
        <v>0</v>
      </c>
      <c r="AZ2515">
        <v>0</v>
      </c>
      <c r="BA2515">
        <v>0</v>
      </c>
      <c r="BB2515">
        <v>1</v>
      </c>
      <c r="BC2515">
        <v>0</v>
      </c>
      <c r="BD2515">
        <v>0</v>
      </c>
      <c r="BE2515">
        <v>0</v>
      </c>
      <c r="BF2515">
        <v>0</v>
      </c>
      <c r="BG2515">
        <v>0</v>
      </c>
      <c r="BH2515">
        <v>0</v>
      </c>
      <c r="BI2515">
        <v>0</v>
      </c>
      <c r="BJ2515">
        <v>0</v>
      </c>
      <c r="BK2515">
        <v>0</v>
      </c>
      <c r="BL2515">
        <v>0</v>
      </c>
      <c r="BM2515">
        <v>0</v>
      </c>
      <c r="BN2515">
        <v>0</v>
      </c>
      <c r="BO2515">
        <v>3</v>
      </c>
      <c r="BP2515">
        <v>0</v>
      </c>
      <c r="BQ2515">
        <v>0</v>
      </c>
      <c r="BR2515">
        <v>0</v>
      </c>
      <c r="BS2515">
        <v>2</v>
      </c>
      <c r="BT2515">
        <v>15</v>
      </c>
      <c r="BU2515" t="s">
        <v>2484</v>
      </c>
    </row>
    <row r="2516" spans="1:73">
      <c r="A2516" t="s">
        <v>2339</v>
      </c>
      <c r="B2516" t="s">
        <v>2340</v>
      </c>
      <c r="C2516">
        <v>157</v>
      </c>
      <c r="D2516" t="s">
        <v>119</v>
      </c>
      <c r="E2516" t="s">
        <v>78</v>
      </c>
      <c r="F2516" t="s">
        <v>77</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1</v>
      </c>
      <c r="BT2516">
        <v>1</v>
      </c>
      <c r="BU2516" t="s">
        <v>206</v>
      </c>
    </row>
    <row r="2517" spans="1:73">
      <c r="A2517" t="s">
        <v>2339</v>
      </c>
      <c r="B2517" t="s">
        <v>2340</v>
      </c>
      <c r="C2517">
        <v>158</v>
      </c>
      <c r="D2517" t="s">
        <v>119</v>
      </c>
      <c r="E2517" t="s">
        <v>2362</v>
      </c>
      <c r="F2517" t="s">
        <v>101</v>
      </c>
      <c r="G2517">
        <v>0</v>
      </c>
      <c r="H2517">
        <v>8</v>
      </c>
      <c r="I2517">
        <v>0</v>
      </c>
      <c r="J2517">
        <v>0</v>
      </c>
      <c r="K2517">
        <v>0</v>
      </c>
      <c r="L2517">
        <v>3</v>
      </c>
      <c r="M2517">
        <v>0</v>
      </c>
      <c r="N2517">
        <v>8</v>
      </c>
      <c r="O2517">
        <v>0</v>
      </c>
      <c r="P2517">
        <v>0</v>
      </c>
      <c r="Q2517">
        <v>3</v>
      </c>
      <c r="R2517">
        <v>1</v>
      </c>
      <c r="S2517">
        <v>10</v>
      </c>
      <c r="T2517">
        <v>3</v>
      </c>
      <c r="U2517">
        <v>0</v>
      </c>
      <c r="V2517">
        <v>0</v>
      </c>
      <c r="W2517">
        <v>2</v>
      </c>
      <c r="X2517">
        <v>0</v>
      </c>
      <c r="Y2517">
        <v>0</v>
      </c>
      <c r="Z2517">
        <v>0</v>
      </c>
      <c r="AA2517">
        <v>0</v>
      </c>
      <c r="AB2517">
        <v>35</v>
      </c>
      <c r="AC2517">
        <v>0</v>
      </c>
      <c r="AD2517">
        <v>0</v>
      </c>
      <c r="AE2517">
        <v>0</v>
      </c>
      <c r="AF2517">
        <v>0</v>
      </c>
      <c r="AG2517">
        <v>0</v>
      </c>
      <c r="AH2517">
        <v>0</v>
      </c>
      <c r="AI2517">
        <v>3</v>
      </c>
      <c r="AJ2517">
        <v>0</v>
      </c>
      <c r="AK2517">
        <v>0</v>
      </c>
      <c r="AL2517">
        <v>0</v>
      </c>
      <c r="AM2517">
        <v>0</v>
      </c>
      <c r="AN2517">
        <v>0</v>
      </c>
      <c r="AO2517">
        <v>0</v>
      </c>
      <c r="AP2517">
        <v>2</v>
      </c>
      <c r="AQ2517">
        <v>1</v>
      </c>
      <c r="AR2517">
        <v>0</v>
      </c>
      <c r="AS2517">
        <v>0</v>
      </c>
      <c r="AT2517">
        <v>0</v>
      </c>
      <c r="AU2517">
        <v>2</v>
      </c>
      <c r="AV2517">
        <v>0</v>
      </c>
      <c r="AW2517">
        <v>0</v>
      </c>
      <c r="AX2517">
        <v>3</v>
      </c>
      <c r="AY2517">
        <v>6</v>
      </c>
      <c r="AZ2517">
        <v>7</v>
      </c>
      <c r="BA2517">
        <v>3</v>
      </c>
      <c r="BB2517">
        <v>4</v>
      </c>
      <c r="BC2517">
        <v>10</v>
      </c>
      <c r="BD2517">
        <v>0</v>
      </c>
      <c r="BE2517">
        <v>0</v>
      </c>
      <c r="BF2517">
        <v>0</v>
      </c>
      <c r="BG2517">
        <v>0</v>
      </c>
      <c r="BH2517">
        <v>0</v>
      </c>
      <c r="BI2517">
        <v>5</v>
      </c>
      <c r="BJ2517">
        <v>6</v>
      </c>
      <c r="BK2517">
        <v>0</v>
      </c>
      <c r="BL2517">
        <v>0</v>
      </c>
      <c r="BM2517">
        <v>0</v>
      </c>
      <c r="BN2517">
        <v>2</v>
      </c>
      <c r="BO2517">
        <v>10</v>
      </c>
      <c r="BP2517">
        <v>1</v>
      </c>
      <c r="BQ2517">
        <v>0</v>
      </c>
      <c r="BR2517">
        <v>0</v>
      </c>
      <c r="BS2517">
        <v>2</v>
      </c>
      <c r="BT2517">
        <v>54</v>
      </c>
      <c r="BU2517" t="s">
        <v>2485</v>
      </c>
    </row>
    <row r="2518" spans="1:73">
      <c r="A2518" t="s">
        <v>2339</v>
      </c>
      <c r="B2518" t="s">
        <v>2340</v>
      </c>
      <c r="C2518">
        <v>159</v>
      </c>
      <c r="D2518" t="s">
        <v>119</v>
      </c>
      <c r="E2518" t="s">
        <v>78</v>
      </c>
      <c r="F2518" t="s">
        <v>77</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1</v>
      </c>
      <c r="BT2518">
        <v>2</v>
      </c>
      <c r="BU2518" t="s">
        <v>2400</v>
      </c>
    </row>
    <row r="2519" spans="1:73">
      <c r="A2519" t="s">
        <v>2339</v>
      </c>
      <c r="B2519" t="s">
        <v>2340</v>
      </c>
      <c r="C2519">
        <v>160</v>
      </c>
      <c r="D2519" t="s">
        <v>119</v>
      </c>
      <c r="E2519" t="s">
        <v>2352</v>
      </c>
      <c r="F2519" t="s">
        <v>92</v>
      </c>
      <c r="G2519">
        <v>3</v>
      </c>
      <c r="H2519">
        <v>4</v>
      </c>
      <c r="I2519">
        <v>1</v>
      </c>
      <c r="J2519">
        <v>0</v>
      </c>
      <c r="K2519">
        <v>0</v>
      </c>
      <c r="L2519">
        <v>5</v>
      </c>
      <c r="M2519">
        <v>0</v>
      </c>
      <c r="N2519">
        <v>7</v>
      </c>
      <c r="O2519">
        <v>0</v>
      </c>
      <c r="P2519">
        <v>0</v>
      </c>
      <c r="Q2519">
        <v>0</v>
      </c>
      <c r="R2519">
        <v>0</v>
      </c>
      <c r="S2519">
        <v>15</v>
      </c>
      <c r="T2519">
        <v>5</v>
      </c>
      <c r="U2519">
        <v>0</v>
      </c>
      <c r="V2519">
        <v>0</v>
      </c>
      <c r="W2519">
        <v>3</v>
      </c>
      <c r="X2519">
        <v>0</v>
      </c>
      <c r="Y2519">
        <v>0</v>
      </c>
      <c r="Z2519">
        <v>0</v>
      </c>
      <c r="AA2519">
        <v>0</v>
      </c>
      <c r="AB2519">
        <v>50</v>
      </c>
      <c r="AC2519">
        <v>0</v>
      </c>
      <c r="AD2519">
        <v>0</v>
      </c>
      <c r="AE2519">
        <v>1</v>
      </c>
      <c r="AF2519">
        <v>0</v>
      </c>
      <c r="AG2519">
        <v>0</v>
      </c>
      <c r="AH2519">
        <v>1</v>
      </c>
      <c r="AI2519">
        <v>7</v>
      </c>
      <c r="AJ2519">
        <v>0</v>
      </c>
      <c r="AK2519">
        <v>0</v>
      </c>
      <c r="AL2519">
        <v>2</v>
      </c>
      <c r="AM2519">
        <v>6</v>
      </c>
      <c r="AN2519">
        <v>0</v>
      </c>
      <c r="AO2519">
        <v>0</v>
      </c>
      <c r="AP2519">
        <v>0</v>
      </c>
      <c r="AQ2519">
        <v>4</v>
      </c>
      <c r="AR2519">
        <v>1</v>
      </c>
      <c r="AS2519">
        <v>0</v>
      </c>
      <c r="AT2519">
        <v>0</v>
      </c>
      <c r="AU2519">
        <v>6</v>
      </c>
      <c r="AV2519">
        <v>1</v>
      </c>
      <c r="AW2519">
        <v>0</v>
      </c>
      <c r="AX2519">
        <v>4</v>
      </c>
      <c r="AY2519">
        <v>12</v>
      </c>
      <c r="AZ2519">
        <v>2</v>
      </c>
      <c r="BA2519">
        <v>10</v>
      </c>
      <c r="BB2519">
        <v>1</v>
      </c>
      <c r="BC2519">
        <v>13</v>
      </c>
      <c r="BD2519">
        <v>0</v>
      </c>
      <c r="BE2519">
        <v>1</v>
      </c>
      <c r="BF2519">
        <v>0</v>
      </c>
      <c r="BG2519">
        <v>0</v>
      </c>
      <c r="BH2519">
        <v>0</v>
      </c>
      <c r="BI2519">
        <v>5</v>
      </c>
      <c r="BJ2519">
        <v>9</v>
      </c>
      <c r="BK2519">
        <v>0</v>
      </c>
      <c r="BL2519">
        <v>1</v>
      </c>
      <c r="BM2519">
        <v>0</v>
      </c>
      <c r="BN2519">
        <v>3</v>
      </c>
      <c r="BO2519">
        <v>8</v>
      </c>
      <c r="BP2519">
        <v>2</v>
      </c>
      <c r="BQ2519">
        <v>0</v>
      </c>
      <c r="BR2519">
        <v>1</v>
      </c>
      <c r="BS2519">
        <v>8</v>
      </c>
      <c r="BT2519">
        <v>94</v>
      </c>
      <c r="BU2519" t="s">
        <v>2486</v>
      </c>
    </row>
    <row r="2520" spans="1:73">
      <c r="A2520" t="s">
        <v>2339</v>
      </c>
      <c r="B2520" t="s">
        <v>2340</v>
      </c>
      <c r="C2520">
        <v>161</v>
      </c>
      <c r="D2520" t="s">
        <v>119</v>
      </c>
      <c r="E2520" t="s">
        <v>78</v>
      </c>
      <c r="F2520" t="s">
        <v>77</v>
      </c>
      <c r="G2520">
        <v>0</v>
      </c>
      <c r="H2520">
        <v>12</v>
      </c>
      <c r="I2520">
        <v>0</v>
      </c>
      <c r="J2520">
        <v>0</v>
      </c>
      <c r="K2520">
        <v>0</v>
      </c>
      <c r="L2520">
        <v>13</v>
      </c>
      <c r="M2520">
        <v>0</v>
      </c>
      <c r="N2520">
        <v>20</v>
      </c>
      <c r="O2520">
        <v>0</v>
      </c>
      <c r="P2520">
        <v>0</v>
      </c>
      <c r="Q2520">
        <v>3</v>
      </c>
      <c r="R2520">
        <v>0</v>
      </c>
      <c r="S2520">
        <v>32</v>
      </c>
      <c r="T2520">
        <v>15</v>
      </c>
      <c r="U2520">
        <v>0</v>
      </c>
      <c r="V2520">
        <v>10</v>
      </c>
      <c r="W2520">
        <v>7</v>
      </c>
      <c r="X2520">
        <v>0</v>
      </c>
      <c r="Y2520">
        <v>0</v>
      </c>
      <c r="Z2520">
        <v>0</v>
      </c>
      <c r="AA2520">
        <v>0</v>
      </c>
      <c r="AB2520">
        <v>147</v>
      </c>
      <c r="AC2520">
        <v>6</v>
      </c>
      <c r="AD2520">
        <v>0</v>
      </c>
      <c r="AE2520">
        <v>2</v>
      </c>
      <c r="AF2520">
        <v>0</v>
      </c>
      <c r="AG2520">
        <v>0</v>
      </c>
      <c r="AH2520">
        <v>2</v>
      </c>
      <c r="AI2520">
        <v>11</v>
      </c>
      <c r="AJ2520">
        <v>0</v>
      </c>
      <c r="AK2520">
        <v>0</v>
      </c>
      <c r="AL2520">
        <v>2</v>
      </c>
      <c r="AM2520">
        <v>19</v>
      </c>
      <c r="AN2520">
        <v>0</v>
      </c>
      <c r="AO2520">
        <v>0</v>
      </c>
      <c r="AP2520">
        <v>6</v>
      </c>
      <c r="AQ2520">
        <v>2</v>
      </c>
      <c r="AR2520">
        <v>0</v>
      </c>
      <c r="AS2520">
        <v>0</v>
      </c>
      <c r="AT2520">
        <v>2</v>
      </c>
      <c r="AU2520">
        <v>2</v>
      </c>
      <c r="AV2520">
        <v>3</v>
      </c>
      <c r="AW2520">
        <v>0</v>
      </c>
      <c r="AX2520">
        <v>36</v>
      </c>
      <c r="AY2520">
        <v>33</v>
      </c>
      <c r="AZ2520">
        <v>29</v>
      </c>
      <c r="BA2520">
        <v>57</v>
      </c>
      <c r="BB2520">
        <v>4</v>
      </c>
      <c r="BC2520">
        <v>32</v>
      </c>
      <c r="BD2520">
        <v>0</v>
      </c>
      <c r="BE2520">
        <v>0</v>
      </c>
      <c r="BF2520">
        <v>1</v>
      </c>
      <c r="BG2520">
        <v>0</v>
      </c>
      <c r="BH2520">
        <v>0</v>
      </c>
      <c r="BI2520">
        <v>39</v>
      </c>
      <c r="BJ2520">
        <v>21</v>
      </c>
      <c r="BK2520">
        <v>0</v>
      </c>
      <c r="BL2520">
        <v>3</v>
      </c>
      <c r="BM2520">
        <v>3</v>
      </c>
      <c r="BN2520">
        <v>2</v>
      </c>
      <c r="BO2520">
        <v>38</v>
      </c>
      <c r="BP2520">
        <v>4</v>
      </c>
      <c r="BQ2520">
        <v>0</v>
      </c>
      <c r="BR2520">
        <v>20</v>
      </c>
      <c r="BS2520">
        <v>10</v>
      </c>
      <c r="BT2520">
        <v>214</v>
      </c>
      <c r="BU2520" t="s">
        <v>2487</v>
      </c>
    </row>
    <row r="2521" spans="1:73">
      <c r="A2521" t="s">
        <v>2339</v>
      </c>
      <c r="B2521" t="s">
        <v>2340</v>
      </c>
      <c r="C2521">
        <v>162</v>
      </c>
      <c r="D2521" t="s">
        <v>119</v>
      </c>
      <c r="E2521" t="s">
        <v>2357</v>
      </c>
      <c r="F2521" t="s">
        <v>92</v>
      </c>
      <c r="G2521">
        <v>1</v>
      </c>
      <c r="H2521">
        <v>3</v>
      </c>
      <c r="I2521">
        <v>2</v>
      </c>
      <c r="J2521">
        <v>0</v>
      </c>
      <c r="K2521">
        <v>0</v>
      </c>
      <c r="L2521">
        <v>15</v>
      </c>
      <c r="M2521">
        <v>0</v>
      </c>
      <c r="N2521">
        <v>14</v>
      </c>
      <c r="O2521">
        <v>0</v>
      </c>
      <c r="P2521">
        <v>0</v>
      </c>
      <c r="Q2521">
        <v>0</v>
      </c>
      <c r="R2521">
        <v>1</v>
      </c>
      <c r="S2521">
        <v>18</v>
      </c>
      <c r="T2521">
        <v>3</v>
      </c>
      <c r="U2521">
        <v>0</v>
      </c>
      <c r="V2521">
        <v>3</v>
      </c>
      <c r="W2521">
        <v>1</v>
      </c>
      <c r="X2521">
        <v>0</v>
      </c>
      <c r="Y2521">
        <v>0</v>
      </c>
      <c r="Z2521">
        <v>1</v>
      </c>
      <c r="AA2521">
        <v>0</v>
      </c>
      <c r="AB2521">
        <v>79</v>
      </c>
      <c r="AC2521">
        <v>5</v>
      </c>
      <c r="AD2521">
        <v>0</v>
      </c>
      <c r="AE2521">
        <v>0</v>
      </c>
      <c r="AF2521">
        <v>0</v>
      </c>
      <c r="AG2521">
        <v>0</v>
      </c>
      <c r="AH2521">
        <v>0</v>
      </c>
      <c r="AI2521">
        <v>4</v>
      </c>
      <c r="AJ2521">
        <v>0</v>
      </c>
      <c r="AK2521">
        <v>0</v>
      </c>
      <c r="AL2521">
        <v>4</v>
      </c>
      <c r="AM2521">
        <v>11</v>
      </c>
      <c r="AN2521">
        <v>0</v>
      </c>
      <c r="AO2521">
        <v>0</v>
      </c>
      <c r="AP2521">
        <v>0</v>
      </c>
      <c r="AQ2521">
        <v>2</v>
      </c>
      <c r="AR2521">
        <v>0</v>
      </c>
      <c r="AS2521">
        <v>0</v>
      </c>
      <c r="AT2521">
        <v>1</v>
      </c>
      <c r="AU2521">
        <v>4</v>
      </c>
      <c r="AV2521">
        <v>0</v>
      </c>
      <c r="AW2521">
        <v>2</v>
      </c>
      <c r="AX2521">
        <v>7</v>
      </c>
      <c r="AY2521">
        <v>13</v>
      </c>
      <c r="AZ2521">
        <v>10</v>
      </c>
      <c r="BA2521">
        <v>18</v>
      </c>
      <c r="BB2521">
        <v>6</v>
      </c>
      <c r="BC2521">
        <v>13</v>
      </c>
      <c r="BD2521">
        <v>0</v>
      </c>
      <c r="BE2521">
        <v>0</v>
      </c>
      <c r="BF2521">
        <v>0</v>
      </c>
      <c r="BG2521">
        <v>0</v>
      </c>
      <c r="BH2521">
        <v>0</v>
      </c>
      <c r="BI2521">
        <v>10</v>
      </c>
      <c r="BJ2521">
        <v>11</v>
      </c>
      <c r="BK2521">
        <v>0</v>
      </c>
      <c r="BL2521">
        <v>3</v>
      </c>
      <c r="BM2521">
        <v>3</v>
      </c>
      <c r="BN2521">
        <v>2</v>
      </c>
      <c r="BO2521">
        <v>21</v>
      </c>
      <c r="BP2521">
        <v>2</v>
      </c>
      <c r="BQ2521">
        <v>0</v>
      </c>
      <c r="BR2521">
        <v>1</v>
      </c>
      <c r="BS2521">
        <v>7</v>
      </c>
      <c r="BT2521">
        <v>121</v>
      </c>
      <c r="BU2521" t="s">
        <v>2488</v>
      </c>
    </row>
    <row r="2522" spans="1:73">
      <c r="A2522" t="s">
        <v>2339</v>
      </c>
      <c r="B2522" t="s">
        <v>2340</v>
      </c>
      <c r="C2522">
        <v>163</v>
      </c>
      <c r="D2522" t="s">
        <v>119</v>
      </c>
      <c r="E2522" t="s">
        <v>78</v>
      </c>
      <c r="F2522" t="s">
        <v>77</v>
      </c>
      <c r="G2522">
        <v>0</v>
      </c>
      <c r="H2522">
        <v>0</v>
      </c>
      <c r="I2522">
        <v>0</v>
      </c>
      <c r="J2522">
        <v>0</v>
      </c>
      <c r="K2522">
        <v>0</v>
      </c>
      <c r="L2522">
        <v>1</v>
      </c>
      <c r="M2522">
        <v>0</v>
      </c>
      <c r="N2522">
        <v>0</v>
      </c>
      <c r="O2522">
        <v>0</v>
      </c>
      <c r="P2522">
        <v>0</v>
      </c>
      <c r="Q2522">
        <v>0</v>
      </c>
      <c r="R2522">
        <v>0</v>
      </c>
      <c r="S2522">
        <v>0</v>
      </c>
      <c r="T2522">
        <v>0</v>
      </c>
      <c r="U2522">
        <v>0</v>
      </c>
      <c r="V2522">
        <v>0</v>
      </c>
      <c r="W2522">
        <v>0</v>
      </c>
      <c r="X2522">
        <v>0</v>
      </c>
      <c r="Y2522">
        <v>0</v>
      </c>
      <c r="Z2522">
        <v>0</v>
      </c>
      <c r="AA2522">
        <v>0</v>
      </c>
      <c r="AB2522">
        <v>6</v>
      </c>
      <c r="AC2522">
        <v>0</v>
      </c>
      <c r="AD2522">
        <v>0</v>
      </c>
      <c r="AE2522">
        <v>0</v>
      </c>
      <c r="AF2522">
        <v>0</v>
      </c>
      <c r="AG2522">
        <v>0</v>
      </c>
      <c r="AH2522">
        <v>0</v>
      </c>
      <c r="AI2522">
        <v>0</v>
      </c>
      <c r="AJ2522">
        <v>0</v>
      </c>
      <c r="AK2522">
        <v>0</v>
      </c>
      <c r="AL2522">
        <v>0</v>
      </c>
      <c r="AM2522">
        <v>2</v>
      </c>
      <c r="AN2522">
        <v>0</v>
      </c>
      <c r="AO2522">
        <v>0</v>
      </c>
      <c r="AP2522">
        <v>0</v>
      </c>
      <c r="AQ2522">
        <v>0</v>
      </c>
      <c r="AR2522">
        <v>0</v>
      </c>
      <c r="AS2522">
        <v>0</v>
      </c>
      <c r="AT2522">
        <v>0</v>
      </c>
      <c r="AU2522">
        <v>0</v>
      </c>
      <c r="AV2522">
        <v>0</v>
      </c>
      <c r="AW2522">
        <v>0</v>
      </c>
      <c r="AX2522">
        <v>0</v>
      </c>
      <c r="AY2522">
        <v>1</v>
      </c>
      <c r="AZ2522">
        <v>2</v>
      </c>
      <c r="BA2522">
        <v>3</v>
      </c>
      <c r="BB2522">
        <v>0</v>
      </c>
      <c r="BC2522">
        <v>0</v>
      </c>
      <c r="BD2522">
        <v>0</v>
      </c>
      <c r="BE2522">
        <v>0</v>
      </c>
      <c r="BF2522">
        <v>0</v>
      </c>
      <c r="BG2522">
        <v>0</v>
      </c>
      <c r="BH2522">
        <v>0</v>
      </c>
      <c r="BI2522">
        <v>0</v>
      </c>
      <c r="BJ2522">
        <v>0</v>
      </c>
      <c r="BK2522">
        <v>0</v>
      </c>
      <c r="BL2522">
        <v>0</v>
      </c>
      <c r="BM2522">
        <v>0</v>
      </c>
      <c r="BN2522">
        <v>0</v>
      </c>
      <c r="BO2522">
        <v>2</v>
      </c>
      <c r="BP2522">
        <v>0</v>
      </c>
      <c r="BQ2522">
        <v>0</v>
      </c>
      <c r="BR2522">
        <v>0</v>
      </c>
      <c r="BS2522">
        <v>2</v>
      </c>
      <c r="BT2522">
        <v>9</v>
      </c>
      <c r="BU2522" t="s">
        <v>2489</v>
      </c>
    </row>
    <row r="2523" spans="1:73">
      <c r="A2523" t="s">
        <v>2339</v>
      </c>
      <c r="B2523" t="s">
        <v>2340</v>
      </c>
      <c r="C2523">
        <v>164</v>
      </c>
      <c r="D2523" t="s">
        <v>119</v>
      </c>
      <c r="E2523" t="s">
        <v>2367</v>
      </c>
      <c r="F2523" t="s">
        <v>101</v>
      </c>
      <c r="G2523">
        <v>2</v>
      </c>
      <c r="H2523">
        <v>4</v>
      </c>
      <c r="I2523">
        <v>4</v>
      </c>
      <c r="J2523">
        <v>0</v>
      </c>
      <c r="K2523">
        <v>0</v>
      </c>
      <c r="L2523">
        <v>11</v>
      </c>
      <c r="M2523">
        <v>0</v>
      </c>
      <c r="N2523">
        <v>12</v>
      </c>
      <c r="O2523">
        <v>0</v>
      </c>
      <c r="P2523">
        <v>0</v>
      </c>
      <c r="Q2523">
        <v>0</v>
      </c>
      <c r="R2523">
        <v>0</v>
      </c>
      <c r="S2523">
        <v>15</v>
      </c>
      <c r="T2523">
        <v>2</v>
      </c>
      <c r="U2523">
        <v>0</v>
      </c>
      <c r="V2523">
        <v>2</v>
      </c>
      <c r="W2523">
        <v>5</v>
      </c>
      <c r="X2523">
        <v>0</v>
      </c>
      <c r="Y2523">
        <v>0</v>
      </c>
      <c r="Z2523">
        <v>1</v>
      </c>
      <c r="AA2523">
        <v>0</v>
      </c>
      <c r="AB2523">
        <v>86</v>
      </c>
      <c r="AC2523">
        <v>0</v>
      </c>
      <c r="AD2523">
        <v>0</v>
      </c>
      <c r="AE2523">
        <v>0</v>
      </c>
      <c r="AF2523">
        <v>0</v>
      </c>
      <c r="AG2523">
        <v>0</v>
      </c>
      <c r="AH2523">
        <v>2</v>
      </c>
      <c r="AI2523">
        <v>5</v>
      </c>
      <c r="AJ2523">
        <v>0</v>
      </c>
      <c r="AK2523">
        <v>0</v>
      </c>
      <c r="AL2523">
        <v>1</v>
      </c>
      <c r="AM2523">
        <v>13</v>
      </c>
      <c r="AN2523">
        <v>0</v>
      </c>
      <c r="AO2523">
        <v>0</v>
      </c>
      <c r="AP2523">
        <v>0</v>
      </c>
      <c r="AQ2523">
        <v>0</v>
      </c>
      <c r="AR2523">
        <v>0</v>
      </c>
      <c r="AS2523">
        <v>0</v>
      </c>
      <c r="AT2523">
        <v>1</v>
      </c>
      <c r="AU2523">
        <v>0</v>
      </c>
      <c r="AV2523">
        <v>0</v>
      </c>
      <c r="AW2523">
        <v>3</v>
      </c>
      <c r="AX2523">
        <v>11</v>
      </c>
      <c r="AY2523">
        <v>22</v>
      </c>
      <c r="AZ2523">
        <v>11</v>
      </c>
      <c r="BA2523">
        <v>25</v>
      </c>
      <c r="BB2523">
        <v>0</v>
      </c>
      <c r="BC2523">
        <v>12</v>
      </c>
      <c r="BD2523">
        <v>0</v>
      </c>
      <c r="BE2523">
        <v>0</v>
      </c>
      <c r="BF2523">
        <v>0</v>
      </c>
      <c r="BG2523">
        <v>0</v>
      </c>
      <c r="BH2523">
        <v>0</v>
      </c>
      <c r="BI2523">
        <v>9</v>
      </c>
      <c r="BJ2523">
        <v>8</v>
      </c>
      <c r="BK2523">
        <v>0</v>
      </c>
      <c r="BL2523">
        <v>1</v>
      </c>
      <c r="BM2523">
        <v>1</v>
      </c>
      <c r="BN2523">
        <v>2</v>
      </c>
      <c r="BO2523">
        <v>15</v>
      </c>
      <c r="BP2523">
        <v>0</v>
      </c>
      <c r="BQ2523">
        <v>0</v>
      </c>
      <c r="BR2523">
        <v>7</v>
      </c>
      <c r="BS2523">
        <v>12</v>
      </c>
      <c r="BT2523">
        <v>140</v>
      </c>
      <c r="BU2523" t="s">
        <v>2490</v>
      </c>
    </row>
    <row r="2524" spans="1:73">
      <c r="A2524" t="s">
        <v>2339</v>
      </c>
      <c r="B2524" t="s">
        <v>2340</v>
      </c>
      <c r="C2524">
        <v>165</v>
      </c>
      <c r="D2524" t="s">
        <v>119</v>
      </c>
      <c r="E2524" t="s">
        <v>78</v>
      </c>
      <c r="F2524" t="s">
        <v>77</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1</v>
      </c>
      <c r="BT2524">
        <v>2</v>
      </c>
      <c r="BU2524" t="s">
        <v>2400</v>
      </c>
    </row>
    <row r="2525" spans="1:73">
      <c r="A2525" t="s">
        <v>2339</v>
      </c>
      <c r="B2525" t="s">
        <v>2340</v>
      </c>
      <c r="C2525">
        <v>166</v>
      </c>
      <c r="D2525" t="s">
        <v>119</v>
      </c>
      <c r="E2525" t="s">
        <v>2352</v>
      </c>
      <c r="F2525" t="s">
        <v>92</v>
      </c>
      <c r="G2525">
        <v>0</v>
      </c>
      <c r="H2525">
        <v>0</v>
      </c>
      <c r="I2525">
        <v>0</v>
      </c>
      <c r="J2525">
        <v>0</v>
      </c>
      <c r="K2525">
        <v>0</v>
      </c>
      <c r="L2525">
        <v>2</v>
      </c>
      <c r="M2525">
        <v>0</v>
      </c>
      <c r="N2525">
        <v>1</v>
      </c>
      <c r="O2525">
        <v>0</v>
      </c>
      <c r="P2525">
        <v>0</v>
      </c>
      <c r="Q2525">
        <v>0</v>
      </c>
      <c r="R2525">
        <v>0</v>
      </c>
      <c r="S2525">
        <v>0</v>
      </c>
      <c r="T2525">
        <v>1</v>
      </c>
      <c r="U2525">
        <v>0</v>
      </c>
      <c r="V2525">
        <v>0</v>
      </c>
      <c r="W2525">
        <v>0</v>
      </c>
      <c r="X2525">
        <v>0</v>
      </c>
      <c r="Y2525">
        <v>0</v>
      </c>
      <c r="Z2525">
        <v>0</v>
      </c>
      <c r="AA2525">
        <v>0</v>
      </c>
      <c r="AB2525">
        <v>9</v>
      </c>
      <c r="AC2525">
        <v>0</v>
      </c>
      <c r="AD2525">
        <v>0</v>
      </c>
      <c r="AE2525">
        <v>0</v>
      </c>
      <c r="AF2525">
        <v>0</v>
      </c>
      <c r="AG2525">
        <v>0</v>
      </c>
      <c r="AH2525">
        <v>0</v>
      </c>
      <c r="AI2525">
        <v>0</v>
      </c>
      <c r="AJ2525">
        <v>0</v>
      </c>
      <c r="AK2525">
        <v>0</v>
      </c>
      <c r="AL2525">
        <v>0</v>
      </c>
      <c r="AM2525">
        <v>1</v>
      </c>
      <c r="AN2525">
        <v>0</v>
      </c>
      <c r="AO2525">
        <v>0</v>
      </c>
      <c r="AP2525">
        <v>0</v>
      </c>
      <c r="AQ2525">
        <v>0</v>
      </c>
      <c r="AR2525">
        <v>0</v>
      </c>
      <c r="AS2525">
        <v>0</v>
      </c>
      <c r="AT2525">
        <v>0</v>
      </c>
      <c r="AU2525">
        <v>1</v>
      </c>
      <c r="AV2525">
        <v>0</v>
      </c>
      <c r="AW2525">
        <v>0</v>
      </c>
      <c r="AX2525">
        <v>1</v>
      </c>
      <c r="AY2525">
        <v>4</v>
      </c>
      <c r="AZ2525">
        <v>0</v>
      </c>
      <c r="BA2525">
        <v>2</v>
      </c>
      <c r="BB2525">
        <v>0</v>
      </c>
      <c r="BC2525">
        <v>1</v>
      </c>
      <c r="BD2525">
        <v>0</v>
      </c>
      <c r="BE2525">
        <v>0</v>
      </c>
      <c r="BF2525">
        <v>0</v>
      </c>
      <c r="BG2525">
        <v>0</v>
      </c>
      <c r="BH2525">
        <v>0</v>
      </c>
      <c r="BI2525">
        <v>1</v>
      </c>
      <c r="BJ2525">
        <v>1</v>
      </c>
      <c r="BK2525">
        <v>0</v>
      </c>
      <c r="BL2525">
        <v>0</v>
      </c>
      <c r="BM2525">
        <v>0</v>
      </c>
      <c r="BN2525">
        <v>0</v>
      </c>
      <c r="BO2525">
        <v>2</v>
      </c>
      <c r="BP2525">
        <v>0</v>
      </c>
      <c r="BQ2525">
        <v>0</v>
      </c>
      <c r="BR2525">
        <v>1</v>
      </c>
      <c r="BS2525">
        <v>1</v>
      </c>
      <c r="BT2525">
        <v>16</v>
      </c>
      <c r="BU2525" t="s">
        <v>2491</v>
      </c>
    </row>
    <row r="2526" spans="1:73">
      <c r="A2526" t="s">
        <v>2339</v>
      </c>
      <c r="B2526" t="s">
        <v>2340</v>
      </c>
      <c r="C2526">
        <v>167</v>
      </c>
      <c r="D2526" t="s">
        <v>119</v>
      </c>
      <c r="E2526" t="s">
        <v>2362</v>
      </c>
      <c r="F2526" t="s">
        <v>101</v>
      </c>
      <c r="G2526">
        <v>0</v>
      </c>
      <c r="H2526">
        <v>0</v>
      </c>
      <c r="I2526">
        <v>0</v>
      </c>
      <c r="J2526">
        <v>0</v>
      </c>
      <c r="K2526">
        <v>0</v>
      </c>
      <c r="L2526">
        <v>2</v>
      </c>
      <c r="M2526">
        <v>0</v>
      </c>
      <c r="N2526">
        <v>0</v>
      </c>
      <c r="O2526">
        <v>0</v>
      </c>
      <c r="P2526">
        <v>0</v>
      </c>
      <c r="Q2526">
        <v>0</v>
      </c>
      <c r="R2526">
        <v>0</v>
      </c>
      <c r="S2526">
        <v>2</v>
      </c>
      <c r="T2526">
        <v>0</v>
      </c>
      <c r="U2526">
        <v>0</v>
      </c>
      <c r="V2526">
        <v>0</v>
      </c>
      <c r="W2526">
        <v>0</v>
      </c>
      <c r="X2526">
        <v>0</v>
      </c>
      <c r="Y2526">
        <v>0</v>
      </c>
      <c r="Z2526">
        <v>0</v>
      </c>
      <c r="AA2526">
        <v>0</v>
      </c>
      <c r="AB2526">
        <v>8</v>
      </c>
      <c r="AC2526">
        <v>0</v>
      </c>
      <c r="AD2526">
        <v>0</v>
      </c>
      <c r="AE2526">
        <v>0</v>
      </c>
      <c r="AF2526">
        <v>0</v>
      </c>
      <c r="AG2526">
        <v>0</v>
      </c>
      <c r="AH2526">
        <v>0</v>
      </c>
      <c r="AI2526">
        <v>2</v>
      </c>
      <c r="AJ2526">
        <v>0</v>
      </c>
      <c r="AK2526">
        <v>0</v>
      </c>
      <c r="AL2526">
        <v>0</v>
      </c>
      <c r="AM2526">
        <v>0</v>
      </c>
      <c r="AN2526">
        <v>0</v>
      </c>
      <c r="AO2526">
        <v>0</v>
      </c>
      <c r="AP2526">
        <v>0</v>
      </c>
      <c r="AQ2526">
        <v>0</v>
      </c>
      <c r="AR2526">
        <v>0</v>
      </c>
      <c r="AS2526">
        <v>0</v>
      </c>
      <c r="AT2526">
        <v>0</v>
      </c>
      <c r="AU2526">
        <v>0</v>
      </c>
      <c r="AV2526">
        <v>0</v>
      </c>
      <c r="AW2526">
        <v>0</v>
      </c>
      <c r="AX2526">
        <v>0</v>
      </c>
      <c r="AY2526">
        <v>2</v>
      </c>
      <c r="AZ2526">
        <v>0</v>
      </c>
      <c r="BA2526">
        <v>0</v>
      </c>
      <c r="BB2526">
        <v>0</v>
      </c>
      <c r="BC2526">
        <v>6</v>
      </c>
      <c r="BD2526">
        <v>0</v>
      </c>
      <c r="BE2526">
        <v>0</v>
      </c>
      <c r="BF2526">
        <v>0</v>
      </c>
      <c r="BG2526">
        <v>0</v>
      </c>
      <c r="BH2526">
        <v>0</v>
      </c>
      <c r="BI2526">
        <v>0</v>
      </c>
      <c r="BJ2526">
        <v>2</v>
      </c>
      <c r="BK2526">
        <v>0</v>
      </c>
      <c r="BL2526">
        <v>0</v>
      </c>
      <c r="BM2526">
        <v>0</v>
      </c>
      <c r="BN2526">
        <v>0</v>
      </c>
      <c r="BO2526">
        <v>0</v>
      </c>
      <c r="BP2526">
        <v>0</v>
      </c>
      <c r="BQ2526">
        <v>0</v>
      </c>
      <c r="BR2526">
        <v>0</v>
      </c>
      <c r="BS2526">
        <v>1</v>
      </c>
      <c r="BT2526">
        <v>15</v>
      </c>
      <c r="BU2526" t="s">
        <v>2492</v>
      </c>
    </row>
    <row r="2527" spans="1:73">
      <c r="A2527" t="s">
        <v>2339</v>
      </c>
      <c r="B2527" t="s">
        <v>2340</v>
      </c>
      <c r="C2527">
        <v>168</v>
      </c>
      <c r="D2527" t="s">
        <v>119</v>
      </c>
      <c r="E2527" t="s">
        <v>2352</v>
      </c>
      <c r="F2527" t="s">
        <v>92</v>
      </c>
      <c r="G2527">
        <v>0</v>
      </c>
      <c r="H2527">
        <v>1</v>
      </c>
      <c r="I2527">
        <v>0</v>
      </c>
      <c r="J2527">
        <v>0</v>
      </c>
      <c r="K2527">
        <v>0</v>
      </c>
      <c r="L2527">
        <v>0</v>
      </c>
      <c r="M2527">
        <v>0</v>
      </c>
      <c r="N2527">
        <v>5</v>
      </c>
      <c r="O2527">
        <v>0</v>
      </c>
      <c r="P2527">
        <v>0</v>
      </c>
      <c r="Q2527">
        <v>0</v>
      </c>
      <c r="R2527">
        <v>0</v>
      </c>
      <c r="S2527">
        <v>4</v>
      </c>
      <c r="T2527">
        <v>2</v>
      </c>
      <c r="U2527">
        <v>0</v>
      </c>
      <c r="V2527">
        <v>2</v>
      </c>
      <c r="W2527">
        <v>1</v>
      </c>
      <c r="X2527">
        <v>0</v>
      </c>
      <c r="Y2527">
        <v>0</v>
      </c>
      <c r="Z2527">
        <v>0</v>
      </c>
      <c r="AA2527">
        <v>0</v>
      </c>
      <c r="AB2527">
        <v>14</v>
      </c>
      <c r="AC2527">
        <v>1</v>
      </c>
      <c r="AD2527">
        <v>0</v>
      </c>
      <c r="AE2527">
        <v>0</v>
      </c>
      <c r="AF2527">
        <v>0</v>
      </c>
      <c r="AG2527">
        <v>0</v>
      </c>
      <c r="AH2527">
        <v>0</v>
      </c>
      <c r="AI2527">
        <v>0</v>
      </c>
      <c r="AJ2527">
        <v>0</v>
      </c>
      <c r="AK2527">
        <v>0</v>
      </c>
      <c r="AL2527">
        <v>1</v>
      </c>
      <c r="AM2527">
        <v>3</v>
      </c>
      <c r="AN2527">
        <v>0</v>
      </c>
      <c r="AO2527">
        <v>0</v>
      </c>
      <c r="AP2527">
        <v>0</v>
      </c>
      <c r="AQ2527">
        <v>1</v>
      </c>
      <c r="AR2527">
        <v>0</v>
      </c>
      <c r="AS2527">
        <v>0</v>
      </c>
      <c r="AT2527">
        <v>0</v>
      </c>
      <c r="AU2527">
        <v>3</v>
      </c>
      <c r="AV2527">
        <v>0</v>
      </c>
      <c r="AW2527">
        <v>0</v>
      </c>
      <c r="AX2527">
        <v>1</v>
      </c>
      <c r="AY2527">
        <v>1</v>
      </c>
      <c r="AZ2527">
        <v>2</v>
      </c>
      <c r="BA2527">
        <v>4</v>
      </c>
      <c r="BB2527">
        <v>0</v>
      </c>
      <c r="BC2527">
        <v>0</v>
      </c>
      <c r="BD2527">
        <v>0</v>
      </c>
      <c r="BE2527">
        <v>0</v>
      </c>
      <c r="BF2527">
        <v>0</v>
      </c>
      <c r="BG2527">
        <v>0</v>
      </c>
      <c r="BH2527">
        <v>0</v>
      </c>
      <c r="BI2527">
        <v>1</v>
      </c>
      <c r="BJ2527">
        <v>0</v>
      </c>
      <c r="BK2527">
        <v>0</v>
      </c>
      <c r="BL2527">
        <v>1</v>
      </c>
      <c r="BM2527">
        <v>0</v>
      </c>
      <c r="BN2527">
        <v>0</v>
      </c>
      <c r="BO2527">
        <v>6</v>
      </c>
      <c r="BP2527">
        <v>0</v>
      </c>
      <c r="BQ2527">
        <v>0</v>
      </c>
      <c r="BR2527">
        <v>1</v>
      </c>
      <c r="BS2527">
        <v>2</v>
      </c>
      <c r="BT2527">
        <v>18</v>
      </c>
      <c r="BU2527" t="s">
        <v>2493</v>
      </c>
    </row>
    <row r="2528" spans="1:73">
      <c r="A2528" t="s">
        <v>2339</v>
      </c>
      <c r="B2528" t="s">
        <v>2340</v>
      </c>
      <c r="C2528">
        <v>169</v>
      </c>
      <c r="D2528" t="s">
        <v>119</v>
      </c>
      <c r="E2528" t="s">
        <v>78</v>
      </c>
      <c r="F2528" t="s">
        <v>77</v>
      </c>
      <c r="G2528">
        <v>0</v>
      </c>
      <c r="H2528">
        <v>0</v>
      </c>
      <c r="I2528">
        <v>0</v>
      </c>
      <c r="J2528">
        <v>0</v>
      </c>
      <c r="K2528">
        <v>0</v>
      </c>
      <c r="L2528">
        <v>3</v>
      </c>
      <c r="M2528">
        <v>0</v>
      </c>
      <c r="N2528">
        <v>3</v>
      </c>
      <c r="O2528">
        <v>0</v>
      </c>
      <c r="P2528">
        <v>0</v>
      </c>
      <c r="Q2528">
        <v>0</v>
      </c>
      <c r="R2528">
        <v>0</v>
      </c>
      <c r="S2528">
        <v>0</v>
      </c>
      <c r="T2528">
        <v>0</v>
      </c>
      <c r="U2528">
        <v>0</v>
      </c>
      <c r="V2528">
        <v>0</v>
      </c>
      <c r="W2528">
        <v>0</v>
      </c>
      <c r="X2528">
        <v>0</v>
      </c>
      <c r="Y2528">
        <v>0</v>
      </c>
      <c r="Z2528">
        <v>0</v>
      </c>
      <c r="AA2528">
        <v>0</v>
      </c>
      <c r="AB2528">
        <v>9</v>
      </c>
      <c r="AC2528">
        <v>0</v>
      </c>
      <c r="AD2528">
        <v>0</v>
      </c>
      <c r="AE2528">
        <v>0</v>
      </c>
      <c r="AF2528">
        <v>0</v>
      </c>
      <c r="AG2528">
        <v>0</v>
      </c>
      <c r="AH2528">
        <v>0</v>
      </c>
      <c r="AI2528">
        <v>0</v>
      </c>
      <c r="AJ2528">
        <v>0</v>
      </c>
      <c r="AK2528">
        <v>0</v>
      </c>
      <c r="AL2528">
        <v>0</v>
      </c>
      <c r="AM2528">
        <v>1</v>
      </c>
      <c r="AN2528">
        <v>0</v>
      </c>
      <c r="AO2528">
        <v>0</v>
      </c>
      <c r="AP2528">
        <v>0</v>
      </c>
      <c r="AQ2528">
        <v>0</v>
      </c>
      <c r="AR2528">
        <v>0</v>
      </c>
      <c r="AS2528">
        <v>0</v>
      </c>
      <c r="AT2528">
        <v>0</v>
      </c>
      <c r="AU2528">
        <v>0</v>
      </c>
      <c r="AV2528">
        <v>0</v>
      </c>
      <c r="AW2528">
        <v>0</v>
      </c>
      <c r="AX2528">
        <v>1</v>
      </c>
      <c r="AY2528">
        <v>2</v>
      </c>
      <c r="AZ2528">
        <v>3</v>
      </c>
      <c r="BA2528">
        <v>2</v>
      </c>
      <c r="BB2528">
        <v>0</v>
      </c>
      <c r="BC2528">
        <v>0</v>
      </c>
      <c r="BD2528">
        <v>0</v>
      </c>
      <c r="BE2528">
        <v>0</v>
      </c>
      <c r="BF2528">
        <v>0</v>
      </c>
      <c r="BG2528">
        <v>0</v>
      </c>
      <c r="BH2528">
        <v>0</v>
      </c>
      <c r="BI2528">
        <v>2</v>
      </c>
      <c r="BJ2528">
        <v>0</v>
      </c>
      <c r="BK2528">
        <v>0</v>
      </c>
      <c r="BL2528">
        <v>0</v>
      </c>
      <c r="BM2528">
        <v>0</v>
      </c>
      <c r="BN2528">
        <v>0</v>
      </c>
      <c r="BO2528">
        <v>3</v>
      </c>
      <c r="BP2528">
        <v>0</v>
      </c>
      <c r="BQ2528">
        <v>0</v>
      </c>
      <c r="BR2528">
        <v>1</v>
      </c>
      <c r="BS2528">
        <v>1</v>
      </c>
      <c r="BT2528">
        <v>13</v>
      </c>
      <c r="BU2528" t="s">
        <v>2494</v>
      </c>
    </row>
    <row r="2529" spans="1:73">
      <c r="A2529" t="s">
        <v>2339</v>
      </c>
      <c r="B2529" t="s">
        <v>2340</v>
      </c>
      <c r="C2529">
        <v>170</v>
      </c>
      <c r="D2529" t="s">
        <v>119</v>
      </c>
      <c r="E2529" t="s">
        <v>2352</v>
      </c>
      <c r="F2529" t="s">
        <v>92</v>
      </c>
      <c r="G2529">
        <v>0</v>
      </c>
      <c r="H2529">
        <v>13</v>
      </c>
      <c r="I2529">
        <v>2</v>
      </c>
      <c r="J2529">
        <v>0</v>
      </c>
      <c r="K2529">
        <v>0</v>
      </c>
      <c r="L2529">
        <v>10</v>
      </c>
      <c r="M2529">
        <v>0</v>
      </c>
      <c r="N2529">
        <v>10</v>
      </c>
      <c r="O2529">
        <v>0</v>
      </c>
      <c r="P2529">
        <v>0</v>
      </c>
      <c r="Q2529">
        <v>0</v>
      </c>
      <c r="R2529">
        <v>0</v>
      </c>
      <c r="S2529">
        <v>19</v>
      </c>
      <c r="T2529">
        <v>4</v>
      </c>
      <c r="U2529">
        <v>0</v>
      </c>
      <c r="V2529">
        <v>0</v>
      </c>
      <c r="W2529">
        <v>2</v>
      </c>
      <c r="X2529">
        <v>0</v>
      </c>
      <c r="Y2529">
        <v>0</v>
      </c>
      <c r="Z2529">
        <v>0</v>
      </c>
      <c r="AA2529">
        <v>0</v>
      </c>
      <c r="AB2529">
        <v>77</v>
      </c>
      <c r="AC2529">
        <v>1</v>
      </c>
      <c r="AD2529">
        <v>0</v>
      </c>
      <c r="AE2529">
        <v>0</v>
      </c>
      <c r="AF2529">
        <v>0</v>
      </c>
      <c r="AG2529">
        <v>0</v>
      </c>
      <c r="AH2529">
        <v>0</v>
      </c>
      <c r="AI2529">
        <v>5</v>
      </c>
      <c r="AJ2529">
        <v>0</v>
      </c>
      <c r="AK2529">
        <v>0</v>
      </c>
      <c r="AL2529">
        <v>3</v>
      </c>
      <c r="AM2529">
        <v>14</v>
      </c>
      <c r="AN2529">
        <v>0</v>
      </c>
      <c r="AO2529">
        <v>0</v>
      </c>
      <c r="AP2529">
        <v>0</v>
      </c>
      <c r="AQ2529">
        <v>1</v>
      </c>
      <c r="AR2529">
        <v>0</v>
      </c>
      <c r="AS2529">
        <v>0</v>
      </c>
      <c r="AT2529">
        <v>0</v>
      </c>
      <c r="AU2529">
        <v>0</v>
      </c>
      <c r="AV2529">
        <v>0</v>
      </c>
      <c r="AW2529">
        <v>2</v>
      </c>
      <c r="AX2529">
        <v>10</v>
      </c>
      <c r="AY2529">
        <v>13</v>
      </c>
      <c r="AZ2529">
        <v>15</v>
      </c>
      <c r="BA2529">
        <v>26</v>
      </c>
      <c r="BB2529">
        <v>4</v>
      </c>
      <c r="BC2529">
        <v>12</v>
      </c>
      <c r="BD2529">
        <v>0</v>
      </c>
      <c r="BE2529">
        <v>0</v>
      </c>
      <c r="BF2529">
        <v>0</v>
      </c>
      <c r="BG2529">
        <v>0</v>
      </c>
      <c r="BH2529">
        <v>0</v>
      </c>
      <c r="BI2529">
        <v>12</v>
      </c>
      <c r="BJ2529">
        <v>8</v>
      </c>
      <c r="BK2529">
        <v>0</v>
      </c>
      <c r="BL2529">
        <v>3</v>
      </c>
      <c r="BM2529">
        <v>0</v>
      </c>
      <c r="BN2529">
        <v>1</v>
      </c>
      <c r="BO2529">
        <v>17</v>
      </c>
      <c r="BP2529">
        <v>10</v>
      </c>
      <c r="BQ2529">
        <v>0</v>
      </c>
      <c r="BR2529">
        <v>0</v>
      </c>
      <c r="BS2529">
        <v>10</v>
      </c>
      <c r="BT2529">
        <v>122</v>
      </c>
      <c r="BU2529" t="s">
        <v>2495</v>
      </c>
    </row>
    <row r="2530" spans="1:73">
      <c r="A2530" t="s">
        <v>2339</v>
      </c>
      <c r="B2530" t="s">
        <v>2340</v>
      </c>
      <c r="C2530">
        <v>171</v>
      </c>
      <c r="D2530" t="s">
        <v>119</v>
      </c>
      <c r="E2530" t="s">
        <v>78</v>
      </c>
      <c r="F2530" t="s">
        <v>77</v>
      </c>
      <c r="G2530">
        <v>0</v>
      </c>
      <c r="H2530">
        <v>0</v>
      </c>
      <c r="I2530">
        <v>0</v>
      </c>
      <c r="J2530">
        <v>0</v>
      </c>
      <c r="K2530">
        <v>0</v>
      </c>
      <c r="L2530">
        <v>1</v>
      </c>
      <c r="M2530">
        <v>0</v>
      </c>
      <c r="N2530">
        <v>3</v>
      </c>
      <c r="O2530">
        <v>0</v>
      </c>
      <c r="P2530">
        <v>0</v>
      </c>
      <c r="Q2530">
        <v>0</v>
      </c>
      <c r="R2530">
        <v>0</v>
      </c>
      <c r="S2530">
        <v>8</v>
      </c>
      <c r="T2530">
        <v>6</v>
      </c>
      <c r="U2530">
        <v>0</v>
      </c>
      <c r="V2530">
        <v>2</v>
      </c>
      <c r="W2530">
        <v>1</v>
      </c>
      <c r="X2530">
        <v>0</v>
      </c>
      <c r="Y2530">
        <v>0</v>
      </c>
      <c r="Z2530">
        <v>0</v>
      </c>
      <c r="AA2530">
        <v>0</v>
      </c>
      <c r="AB2530">
        <v>21</v>
      </c>
      <c r="AC2530">
        <v>0</v>
      </c>
      <c r="AD2530">
        <v>0</v>
      </c>
      <c r="AE2530">
        <v>0</v>
      </c>
      <c r="AF2530">
        <v>0</v>
      </c>
      <c r="AG2530">
        <v>0</v>
      </c>
      <c r="AH2530">
        <v>0</v>
      </c>
      <c r="AI2530">
        <v>4</v>
      </c>
      <c r="AJ2530">
        <v>0</v>
      </c>
      <c r="AK2530">
        <v>0</v>
      </c>
      <c r="AL2530">
        <v>0</v>
      </c>
      <c r="AM2530">
        <v>1</v>
      </c>
      <c r="AN2530">
        <v>0</v>
      </c>
      <c r="AO2530">
        <v>0</v>
      </c>
      <c r="AP2530">
        <v>2</v>
      </c>
      <c r="AQ2530">
        <v>0</v>
      </c>
      <c r="AR2530">
        <v>0</v>
      </c>
      <c r="AS2530">
        <v>0</v>
      </c>
      <c r="AT2530">
        <v>0</v>
      </c>
      <c r="AU2530">
        <v>0</v>
      </c>
      <c r="AV2530">
        <v>0</v>
      </c>
      <c r="AW2530">
        <v>0</v>
      </c>
      <c r="AX2530">
        <v>3</v>
      </c>
      <c r="AY2530">
        <v>2</v>
      </c>
      <c r="AZ2530">
        <v>3</v>
      </c>
      <c r="BA2530">
        <v>4</v>
      </c>
      <c r="BB2530">
        <v>1</v>
      </c>
      <c r="BC2530">
        <v>8</v>
      </c>
      <c r="BD2530">
        <v>0</v>
      </c>
      <c r="BE2530">
        <v>0</v>
      </c>
      <c r="BF2530">
        <v>0</v>
      </c>
      <c r="BG2530">
        <v>0</v>
      </c>
      <c r="BH2530">
        <v>0</v>
      </c>
      <c r="BI2530">
        <v>5</v>
      </c>
      <c r="BJ2530">
        <v>2</v>
      </c>
      <c r="BK2530">
        <v>0</v>
      </c>
      <c r="BL2530">
        <v>2</v>
      </c>
      <c r="BM2530">
        <v>0</v>
      </c>
      <c r="BN2530">
        <v>1</v>
      </c>
      <c r="BO2530">
        <v>5</v>
      </c>
      <c r="BP2530">
        <v>1</v>
      </c>
      <c r="BQ2530">
        <v>0</v>
      </c>
      <c r="BR2530">
        <v>2</v>
      </c>
      <c r="BS2530">
        <v>5</v>
      </c>
      <c r="BT2530">
        <v>33</v>
      </c>
      <c r="BU2530" t="s">
        <v>2496</v>
      </c>
    </row>
    <row r="2531" spans="1:73">
      <c r="A2531" t="s">
        <v>2339</v>
      </c>
      <c r="B2531" t="s">
        <v>2340</v>
      </c>
      <c r="C2531">
        <v>172</v>
      </c>
      <c r="D2531" t="s">
        <v>119</v>
      </c>
      <c r="E2531" t="s">
        <v>183</v>
      </c>
      <c r="F2531" t="s">
        <v>184</v>
      </c>
      <c r="G2531">
        <v>0</v>
      </c>
      <c r="H2531">
        <v>1</v>
      </c>
      <c r="I2531">
        <v>0</v>
      </c>
      <c r="J2531">
        <v>0</v>
      </c>
      <c r="K2531">
        <v>0</v>
      </c>
      <c r="L2531">
        <v>15</v>
      </c>
      <c r="M2531">
        <v>0</v>
      </c>
      <c r="N2531">
        <v>7</v>
      </c>
      <c r="O2531">
        <v>4</v>
      </c>
      <c r="P2531">
        <v>1</v>
      </c>
      <c r="Q2531">
        <v>2</v>
      </c>
      <c r="R2531">
        <v>1</v>
      </c>
      <c r="S2531">
        <v>11</v>
      </c>
      <c r="T2531">
        <v>4</v>
      </c>
      <c r="U2531">
        <v>0</v>
      </c>
      <c r="V2531">
        <v>0</v>
      </c>
      <c r="W2531">
        <v>0</v>
      </c>
      <c r="X2531">
        <v>0</v>
      </c>
      <c r="Y2531">
        <v>0</v>
      </c>
      <c r="Z2531">
        <v>0</v>
      </c>
      <c r="AA2531">
        <v>0</v>
      </c>
      <c r="AB2531">
        <v>52</v>
      </c>
      <c r="AC2531">
        <v>0</v>
      </c>
      <c r="AD2531">
        <v>0</v>
      </c>
      <c r="AE2531">
        <v>1</v>
      </c>
      <c r="AF2531">
        <v>0</v>
      </c>
      <c r="AG2531">
        <v>0</v>
      </c>
      <c r="AH2531">
        <v>0</v>
      </c>
      <c r="AI2531">
        <v>4</v>
      </c>
      <c r="AJ2531">
        <v>0</v>
      </c>
      <c r="AK2531">
        <v>0</v>
      </c>
      <c r="AL2531">
        <v>0</v>
      </c>
      <c r="AM2531">
        <v>6</v>
      </c>
      <c r="AN2531">
        <v>0</v>
      </c>
      <c r="AO2531">
        <v>0</v>
      </c>
      <c r="AP2531">
        <v>2</v>
      </c>
      <c r="AQ2531">
        <v>0</v>
      </c>
      <c r="AR2531">
        <v>0</v>
      </c>
      <c r="AS2531">
        <v>0</v>
      </c>
      <c r="AT2531">
        <v>0</v>
      </c>
      <c r="AU2531">
        <v>2</v>
      </c>
      <c r="AV2531">
        <v>1</v>
      </c>
      <c r="AW2531">
        <v>0</v>
      </c>
      <c r="AX2531">
        <v>3</v>
      </c>
      <c r="AY2531">
        <v>13</v>
      </c>
      <c r="AZ2531">
        <v>8</v>
      </c>
      <c r="BA2531">
        <v>9</v>
      </c>
      <c r="BB2531">
        <v>4</v>
      </c>
      <c r="BC2531">
        <v>9</v>
      </c>
      <c r="BD2531">
        <v>0</v>
      </c>
      <c r="BE2531">
        <v>0</v>
      </c>
      <c r="BF2531">
        <v>0</v>
      </c>
      <c r="BG2531">
        <v>0</v>
      </c>
      <c r="BH2531">
        <v>0</v>
      </c>
      <c r="BI2531">
        <v>4</v>
      </c>
      <c r="BJ2531">
        <v>7</v>
      </c>
      <c r="BK2531">
        <v>0</v>
      </c>
      <c r="BL2531">
        <v>0</v>
      </c>
      <c r="BM2531">
        <v>0</v>
      </c>
      <c r="BN2531">
        <v>0</v>
      </c>
      <c r="BO2531">
        <v>12</v>
      </c>
      <c r="BP2531">
        <v>0</v>
      </c>
      <c r="BQ2531">
        <v>0</v>
      </c>
      <c r="BR2531">
        <v>3</v>
      </c>
      <c r="BS2531">
        <v>5</v>
      </c>
      <c r="BT2531">
        <v>92</v>
      </c>
      <c r="BU2531" t="s">
        <v>2497</v>
      </c>
    </row>
    <row r="2532" spans="1:73">
      <c r="A2532" t="s">
        <v>2339</v>
      </c>
      <c r="B2532" t="s">
        <v>2340</v>
      </c>
      <c r="C2532">
        <v>173</v>
      </c>
      <c r="D2532" t="s">
        <v>119</v>
      </c>
      <c r="E2532" t="s">
        <v>78</v>
      </c>
      <c r="F2532" t="s">
        <v>77</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2</v>
      </c>
      <c r="BT2532">
        <v>3</v>
      </c>
      <c r="BU2532" t="s">
        <v>2498</v>
      </c>
    </row>
    <row r="2533" spans="1:73">
      <c r="A2533" t="s">
        <v>2339</v>
      </c>
      <c r="B2533" t="s">
        <v>2340</v>
      </c>
      <c r="C2533">
        <v>174</v>
      </c>
      <c r="D2533" t="s">
        <v>119</v>
      </c>
      <c r="E2533" t="s">
        <v>183</v>
      </c>
      <c r="F2533" t="s">
        <v>184</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1</v>
      </c>
      <c r="BT2533">
        <v>3</v>
      </c>
      <c r="BU2533" t="s">
        <v>2499</v>
      </c>
    </row>
    <row r="2534" spans="1:73">
      <c r="A2534" t="s">
        <v>2339</v>
      </c>
      <c r="B2534" t="s">
        <v>2340</v>
      </c>
      <c r="C2534">
        <v>175</v>
      </c>
      <c r="D2534" t="s">
        <v>119</v>
      </c>
      <c r="E2534" t="s">
        <v>78</v>
      </c>
      <c r="F2534" t="s">
        <v>77</v>
      </c>
      <c r="G2534">
        <v>0</v>
      </c>
      <c r="H2534">
        <v>0</v>
      </c>
      <c r="I2534">
        <v>0</v>
      </c>
      <c r="J2534">
        <v>0</v>
      </c>
      <c r="K2534">
        <v>0</v>
      </c>
      <c r="L2534">
        <v>2</v>
      </c>
      <c r="M2534">
        <v>0</v>
      </c>
      <c r="N2534">
        <v>2</v>
      </c>
      <c r="O2534">
        <v>0</v>
      </c>
      <c r="P2534">
        <v>0</v>
      </c>
      <c r="Q2534">
        <v>0</v>
      </c>
      <c r="R2534">
        <v>0</v>
      </c>
      <c r="S2534">
        <v>1</v>
      </c>
      <c r="T2534">
        <v>1</v>
      </c>
      <c r="U2534">
        <v>0</v>
      </c>
      <c r="V2534">
        <v>0</v>
      </c>
      <c r="W2534">
        <v>0</v>
      </c>
      <c r="X2534">
        <v>0</v>
      </c>
      <c r="Y2534">
        <v>0</v>
      </c>
      <c r="Z2534">
        <v>0</v>
      </c>
      <c r="AA2534">
        <v>0</v>
      </c>
      <c r="AB2534">
        <v>8</v>
      </c>
      <c r="AC2534">
        <v>0</v>
      </c>
      <c r="AD2534">
        <v>0</v>
      </c>
      <c r="AE2534">
        <v>0</v>
      </c>
      <c r="AF2534">
        <v>0</v>
      </c>
      <c r="AG2534">
        <v>0</v>
      </c>
      <c r="AH2534">
        <v>0</v>
      </c>
      <c r="AI2534">
        <v>1</v>
      </c>
      <c r="AJ2534">
        <v>0</v>
      </c>
      <c r="AK2534">
        <v>0</v>
      </c>
      <c r="AL2534">
        <v>0</v>
      </c>
      <c r="AM2534">
        <v>0</v>
      </c>
      <c r="AN2534">
        <v>0</v>
      </c>
      <c r="AO2534">
        <v>0</v>
      </c>
      <c r="AP2534">
        <v>0</v>
      </c>
      <c r="AQ2534">
        <v>0</v>
      </c>
      <c r="AR2534">
        <v>0</v>
      </c>
      <c r="AS2534">
        <v>0</v>
      </c>
      <c r="AT2534">
        <v>0</v>
      </c>
      <c r="AU2534">
        <v>0</v>
      </c>
      <c r="AV2534">
        <v>0</v>
      </c>
      <c r="AW2534">
        <v>0</v>
      </c>
      <c r="AX2534">
        <v>0</v>
      </c>
      <c r="AY2534">
        <v>0</v>
      </c>
      <c r="AZ2534">
        <v>2</v>
      </c>
      <c r="BA2534">
        <v>0</v>
      </c>
      <c r="BB2534">
        <v>0</v>
      </c>
      <c r="BC2534">
        <v>0</v>
      </c>
      <c r="BD2534">
        <v>0</v>
      </c>
      <c r="BE2534">
        <v>0</v>
      </c>
      <c r="BF2534">
        <v>0</v>
      </c>
      <c r="BG2534">
        <v>0</v>
      </c>
      <c r="BH2534">
        <v>0</v>
      </c>
      <c r="BI2534">
        <v>3</v>
      </c>
      <c r="BJ2534">
        <v>0</v>
      </c>
      <c r="BK2534">
        <v>0</v>
      </c>
      <c r="BL2534">
        <v>0</v>
      </c>
      <c r="BM2534">
        <v>0</v>
      </c>
      <c r="BN2534">
        <v>0</v>
      </c>
      <c r="BO2534">
        <v>2</v>
      </c>
      <c r="BP2534">
        <v>0</v>
      </c>
      <c r="BQ2534">
        <v>0</v>
      </c>
      <c r="BR2534">
        <v>0</v>
      </c>
      <c r="BS2534">
        <v>2</v>
      </c>
      <c r="BT2534">
        <v>12</v>
      </c>
      <c r="BU2534" t="s">
        <v>2500</v>
      </c>
    </row>
    <row r="2535" spans="1:73">
      <c r="A2535" t="s">
        <v>2339</v>
      </c>
      <c r="B2535" t="s">
        <v>2340</v>
      </c>
      <c r="C2535">
        <v>176</v>
      </c>
      <c r="D2535" t="s">
        <v>119</v>
      </c>
      <c r="E2535" t="s">
        <v>183</v>
      </c>
      <c r="F2535" t="s">
        <v>184</v>
      </c>
      <c r="G2535">
        <v>0</v>
      </c>
      <c r="H2535">
        <v>0</v>
      </c>
      <c r="I2535">
        <v>0</v>
      </c>
      <c r="J2535">
        <v>0</v>
      </c>
      <c r="K2535">
        <v>0</v>
      </c>
      <c r="L2535">
        <v>1</v>
      </c>
      <c r="M2535">
        <v>0</v>
      </c>
      <c r="N2535">
        <v>0</v>
      </c>
      <c r="O2535">
        <v>0</v>
      </c>
      <c r="P2535">
        <v>0</v>
      </c>
      <c r="Q2535">
        <v>0</v>
      </c>
      <c r="R2535">
        <v>0</v>
      </c>
      <c r="S2535">
        <v>0</v>
      </c>
      <c r="T2535">
        <v>0</v>
      </c>
      <c r="U2535">
        <v>0</v>
      </c>
      <c r="V2535">
        <v>0</v>
      </c>
      <c r="W2535">
        <v>0</v>
      </c>
      <c r="X2535">
        <v>0</v>
      </c>
      <c r="Y2535">
        <v>0</v>
      </c>
      <c r="Z2535">
        <v>0</v>
      </c>
      <c r="AA2535">
        <v>0</v>
      </c>
      <c r="AB2535">
        <v>3</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1</v>
      </c>
      <c r="BT2535">
        <v>4</v>
      </c>
      <c r="BU2535" t="s">
        <v>2501</v>
      </c>
    </row>
    <row r="2536" spans="1:73">
      <c r="A2536" t="s">
        <v>2339</v>
      </c>
      <c r="B2536" t="s">
        <v>2340</v>
      </c>
      <c r="C2536">
        <v>177</v>
      </c>
      <c r="D2536" t="s">
        <v>119</v>
      </c>
      <c r="E2536" t="s">
        <v>78</v>
      </c>
      <c r="F2536" t="s">
        <v>77</v>
      </c>
      <c r="G2536">
        <v>0</v>
      </c>
      <c r="H2536">
        <v>0</v>
      </c>
      <c r="I2536">
        <v>0</v>
      </c>
      <c r="J2536">
        <v>0</v>
      </c>
      <c r="K2536">
        <v>0</v>
      </c>
      <c r="L2536">
        <v>3</v>
      </c>
      <c r="M2536">
        <v>0</v>
      </c>
      <c r="N2536">
        <v>3</v>
      </c>
      <c r="O2536">
        <v>0</v>
      </c>
      <c r="P2536">
        <v>0</v>
      </c>
      <c r="Q2536">
        <v>0</v>
      </c>
      <c r="R2536">
        <v>0</v>
      </c>
      <c r="S2536">
        <v>5</v>
      </c>
      <c r="T2536">
        <v>2</v>
      </c>
      <c r="U2536">
        <v>0</v>
      </c>
      <c r="V2536">
        <v>1</v>
      </c>
      <c r="W2536">
        <v>1</v>
      </c>
      <c r="X2536">
        <v>0</v>
      </c>
      <c r="Y2536">
        <v>0</v>
      </c>
      <c r="Z2536">
        <v>0</v>
      </c>
      <c r="AA2536">
        <v>0</v>
      </c>
      <c r="AB2536">
        <v>20</v>
      </c>
      <c r="AC2536">
        <v>1</v>
      </c>
      <c r="AD2536">
        <v>0</v>
      </c>
      <c r="AE2536">
        <v>0</v>
      </c>
      <c r="AF2536">
        <v>0</v>
      </c>
      <c r="AG2536">
        <v>0</v>
      </c>
      <c r="AH2536">
        <v>0</v>
      </c>
      <c r="AI2536">
        <v>0</v>
      </c>
      <c r="AJ2536">
        <v>0</v>
      </c>
      <c r="AK2536">
        <v>0</v>
      </c>
      <c r="AL2536">
        <v>0</v>
      </c>
      <c r="AM2536">
        <v>2</v>
      </c>
      <c r="AN2536">
        <v>0</v>
      </c>
      <c r="AO2536">
        <v>0</v>
      </c>
      <c r="AP2536">
        <v>0</v>
      </c>
      <c r="AQ2536">
        <v>1</v>
      </c>
      <c r="AR2536">
        <v>0</v>
      </c>
      <c r="AS2536">
        <v>0</v>
      </c>
      <c r="AT2536">
        <v>0</v>
      </c>
      <c r="AU2536">
        <v>0</v>
      </c>
      <c r="AV2536">
        <v>0</v>
      </c>
      <c r="AW2536">
        <v>0</v>
      </c>
      <c r="AX2536">
        <v>2</v>
      </c>
      <c r="AY2536">
        <v>4</v>
      </c>
      <c r="AZ2536">
        <v>2</v>
      </c>
      <c r="BA2536">
        <v>4</v>
      </c>
      <c r="BB2536">
        <v>0</v>
      </c>
      <c r="BC2536">
        <v>5</v>
      </c>
      <c r="BD2536">
        <v>0</v>
      </c>
      <c r="BE2536">
        <v>0</v>
      </c>
      <c r="BF2536">
        <v>0</v>
      </c>
      <c r="BG2536">
        <v>0</v>
      </c>
      <c r="BH2536">
        <v>0</v>
      </c>
      <c r="BI2536">
        <v>2</v>
      </c>
      <c r="BJ2536">
        <v>3</v>
      </c>
      <c r="BK2536">
        <v>0</v>
      </c>
      <c r="BL2536">
        <v>1</v>
      </c>
      <c r="BM2536">
        <v>0</v>
      </c>
      <c r="BN2536">
        <v>0</v>
      </c>
      <c r="BO2536">
        <v>4</v>
      </c>
      <c r="BP2536">
        <v>1</v>
      </c>
      <c r="BQ2536">
        <v>0</v>
      </c>
      <c r="BR2536">
        <v>0</v>
      </c>
      <c r="BS2536">
        <v>1</v>
      </c>
      <c r="BT2536">
        <v>28</v>
      </c>
      <c r="BU2536" t="s">
        <v>2502</v>
      </c>
    </row>
    <row r="2537" spans="1:73">
      <c r="A2537" t="s">
        <v>2339</v>
      </c>
      <c r="B2537" t="s">
        <v>2340</v>
      </c>
      <c r="C2537">
        <v>178</v>
      </c>
      <c r="D2537" t="s">
        <v>119</v>
      </c>
      <c r="E2537" t="s">
        <v>2362</v>
      </c>
      <c r="F2537" t="s">
        <v>101</v>
      </c>
      <c r="G2537">
        <v>0</v>
      </c>
      <c r="H2537">
        <v>9</v>
      </c>
      <c r="I2537">
        <v>0</v>
      </c>
      <c r="J2537">
        <v>0</v>
      </c>
      <c r="K2537">
        <v>0</v>
      </c>
      <c r="L2537">
        <v>1</v>
      </c>
      <c r="M2537">
        <v>0</v>
      </c>
      <c r="N2537">
        <v>6</v>
      </c>
      <c r="O2537">
        <v>0</v>
      </c>
      <c r="P2537">
        <v>0</v>
      </c>
      <c r="Q2537">
        <v>2</v>
      </c>
      <c r="R2537">
        <v>1</v>
      </c>
      <c r="S2537">
        <v>16</v>
      </c>
      <c r="T2537">
        <v>4</v>
      </c>
      <c r="U2537">
        <v>0</v>
      </c>
      <c r="V2537">
        <v>3</v>
      </c>
      <c r="W2537">
        <v>5</v>
      </c>
      <c r="X2537">
        <v>0</v>
      </c>
      <c r="Y2537">
        <v>0</v>
      </c>
      <c r="Z2537">
        <v>0</v>
      </c>
      <c r="AA2537">
        <v>0</v>
      </c>
      <c r="AB2537">
        <v>34</v>
      </c>
      <c r="AC2537">
        <v>1</v>
      </c>
      <c r="AD2537">
        <v>0</v>
      </c>
      <c r="AE2537">
        <v>0</v>
      </c>
      <c r="AF2537">
        <v>0</v>
      </c>
      <c r="AG2537">
        <v>0</v>
      </c>
      <c r="AH2537">
        <v>3</v>
      </c>
      <c r="AI2537">
        <v>2</v>
      </c>
      <c r="AJ2537">
        <v>0</v>
      </c>
      <c r="AK2537">
        <v>0</v>
      </c>
      <c r="AL2537">
        <v>0</v>
      </c>
      <c r="AM2537">
        <v>4</v>
      </c>
      <c r="AN2537">
        <v>0</v>
      </c>
      <c r="AO2537">
        <v>0</v>
      </c>
      <c r="AP2537">
        <v>1</v>
      </c>
      <c r="AQ2537">
        <v>3</v>
      </c>
      <c r="AR2537">
        <v>0</v>
      </c>
      <c r="AS2537">
        <v>0</v>
      </c>
      <c r="AT2537">
        <v>0</v>
      </c>
      <c r="AU2537">
        <v>1</v>
      </c>
      <c r="AV2537">
        <v>2</v>
      </c>
      <c r="AW2537">
        <v>0</v>
      </c>
      <c r="AX2537">
        <v>5</v>
      </c>
      <c r="AY2537">
        <v>6</v>
      </c>
      <c r="AZ2537">
        <v>9</v>
      </c>
      <c r="BA2537">
        <v>9</v>
      </c>
      <c r="BB2537">
        <v>0</v>
      </c>
      <c r="BC2537">
        <v>6</v>
      </c>
      <c r="BD2537">
        <v>0</v>
      </c>
      <c r="BE2537">
        <v>0</v>
      </c>
      <c r="BF2537">
        <v>1</v>
      </c>
      <c r="BG2537">
        <v>0</v>
      </c>
      <c r="BH2537">
        <v>0</v>
      </c>
      <c r="BI2537">
        <v>1</v>
      </c>
      <c r="BJ2537">
        <v>3</v>
      </c>
      <c r="BK2537">
        <v>0</v>
      </c>
      <c r="BL2537">
        <v>3</v>
      </c>
      <c r="BM2537">
        <v>0</v>
      </c>
      <c r="BN2537">
        <v>2</v>
      </c>
      <c r="BO2537">
        <v>12</v>
      </c>
      <c r="BP2537">
        <v>0</v>
      </c>
      <c r="BQ2537">
        <v>0</v>
      </c>
      <c r="BR2537">
        <v>1</v>
      </c>
      <c r="BS2537">
        <v>3</v>
      </c>
      <c r="BT2537">
        <v>50</v>
      </c>
      <c r="BU2537" t="s">
        <v>2503</v>
      </c>
    </row>
    <row r="2538" spans="1:73">
      <c r="A2538" t="s">
        <v>2339</v>
      </c>
      <c r="B2538" t="s">
        <v>2340</v>
      </c>
      <c r="C2538">
        <v>179</v>
      </c>
      <c r="D2538" t="s">
        <v>119</v>
      </c>
      <c r="E2538" t="s">
        <v>78</v>
      </c>
      <c r="F2538" t="s">
        <v>77</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1</v>
      </c>
      <c r="BT2538">
        <v>2</v>
      </c>
      <c r="BU2538" t="s">
        <v>2412</v>
      </c>
    </row>
    <row r="2539" spans="1:73">
      <c r="A2539" t="s">
        <v>2339</v>
      </c>
      <c r="B2539" t="s">
        <v>2340</v>
      </c>
      <c r="C2539">
        <v>180</v>
      </c>
      <c r="D2539" t="s">
        <v>119</v>
      </c>
      <c r="E2539" t="s">
        <v>2367</v>
      </c>
      <c r="F2539" t="s">
        <v>101</v>
      </c>
      <c r="G2539">
        <v>0</v>
      </c>
      <c r="H2539">
        <v>0</v>
      </c>
      <c r="I2539">
        <v>2</v>
      </c>
      <c r="J2539">
        <v>0</v>
      </c>
      <c r="K2539">
        <v>0</v>
      </c>
      <c r="L2539">
        <v>10</v>
      </c>
      <c r="M2539">
        <v>0</v>
      </c>
      <c r="N2539">
        <v>17</v>
      </c>
      <c r="O2539">
        <v>0</v>
      </c>
      <c r="P2539">
        <v>0</v>
      </c>
      <c r="Q2539">
        <v>3</v>
      </c>
      <c r="R2539">
        <v>0</v>
      </c>
      <c r="S2539">
        <v>19</v>
      </c>
      <c r="T2539">
        <v>8</v>
      </c>
      <c r="U2539">
        <v>0</v>
      </c>
      <c r="V2539">
        <v>2</v>
      </c>
      <c r="W2539">
        <v>1</v>
      </c>
      <c r="X2539">
        <v>0</v>
      </c>
      <c r="Y2539">
        <v>0</v>
      </c>
      <c r="Z2539">
        <v>1</v>
      </c>
      <c r="AA2539">
        <v>0</v>
      </c>
      <c r="AB2539">
        <v>74</v>
      </c>
      <c r="AC2539">
        <v>1</v>
      </c>
      <c r="AD2539">
        <v>0</v>
      </c>
      <c r="AE2539">
        <v>0</v>
      </c>
      <c r="AF2539">
        <v>0</v>
      </c>
      <c r="AG2539">
        <v>2</v>
      </c>
      <c r="AH2539">
        <v>2</v>
      </c>
      <c r="AI2539">
        <v>6</v>
      </c>
      <c r="AJ2539">
        <v>0</v>
      </c>
      <c r="AK2539">
        <v>0</v>
      </c>
      <c r="AL2539">
        <v>2</v>
      </c>
      <c r="AM2539">
        <v>9</v>
      </c>
      <c r="AN2539">
        <v>0</v>
      </c>
      <c r="AO2539">
        <v>0</v>
      </c>
      <c r="AP2539">
        <v>0</v>
      </c>
      <c r="AQ2539">
        <v>3</v>
      </c>
      <c r="AR2539">
        <v>0</v>
      </c>
      <c r="AS2539">
        <v>0</v>
      </c>
      <c r="AT2539">
        <v>4</v>
      </c>
      <c r="AU2539">
        <v>0</v>
      </c>
      <c r="AV2539">
        <v>0</v>
      </c>
      <c r="AW2539">
        <v>2</v>
      </c>
      <c r="AX2539">
        <v>8</v>
      </c>
      <c r="AY2539">
        <v>13</v>
      </c>
      <c r="AZ2539">
        <v>19</v>
      </c>
      <c r="BA2539">
        <v>18</v>
      </c>
      <c r="BB2539">
        <v>1</v>
      </c>
      <c r="BC2539">
        <v>12</v>
      </c>
      <c r="BD2539">
        <v>0</v>
      </c>
      <c r="BE2539">
        <v>0</v>
      </c>
      <c r="BF2539">
        <v>0</v>
      </c>
      <c r="BG2539">
        <v>0</v>
      </c>
      <c r="BH2539">
        <v>0</v>
      </c>
      <c r="BI2539">
        <v>8</v>
      </c>
      <c r="BJ2539">
        <v>10</v>
      </c>
      <c r="BK2539">
        <v>0</v>
      </c>
      <c r="BL2539">
        <v>1</v>
      </c>
      <c r="BM2539">
        <v>0</v>
      </c>
      <c r="BN2539">
        <v>3</v>
      </c>
      <c r="BO2539">
        <v>23</v>
      </c>
      <c r="BP2539">
        <v>0</v>
      </c>
      <c r="BQ2539">
        <v>0</v>
      </c>
      <c r="BR2539">
        <v>6</v>
      </c>
      <c r="BS2539">
        <v>13</v>
      </c>
      <c r="BT2539">
        <v>146</v>
      </c>
      <c r="BU2539" t="s">
        <v>2504</v>
      </c>
    </row>
    <row r="2540" spans="1:73">
      <c r="A2540" t="s">
        <v>2339</v>
      </c>
      <c r="B2540" t="s">
        <v>2340</v>
      </c>
      <c r="C2540">
        <v>181</v>
      </c>
      <c r="D2540" t="s">
        <v>119</v>
      </c>
      <c r="E2540" t="s">
        <v>78</v>
      </c>
      <c r="F2540" t="s">
        <v>77</v>
      </c>
      <c r="G2540">
        <v>0</v>
      </c>
      <c r="H2540">
        <v>0</v>
      </c>
      <c r="I2540">
        <v>1</v>
      </c>
      <c r="J2540">
        <v>0</v>
      </c>
      <c r="K2540">
        <v>0</v>
      </c>
      <c r="L2540">
        <v>0</v>
      </c>
      <c r="M2540">
        <v>0</v>
      </c>
      <c r="N2540">
        <v>0</v>
      </c>
      <c r="O2540">
        <v>0</v>
      </c>
      <c r="P2540">
        <v>0</v>
      </c>
      <c r="Q2540">
        <v>0</v>
      </c>
      <c r="R2540">
        <v>0</v>
      </c>
      <c r="S2540">
        <v>0</v>
      </c>
      <c r="T2540">
        <v>0</v>
      </c>
      <c r="U2540">
        <v>0</v>
      </c>
      <c r="V2540">
        <v>0</v>
      </c>
      <c r="W2540">
        <v>0</v>
      </c>
      <c r="X2540">
        <v>0</v>
      </c>
      <c r="Y2540">
        <v>0</v>
      </c>
      <c r="Z2540">
        <v>1</v>
      </c>
      <c r="AA2540">
        <v>0</v>
      </c>
      <c r="AB2540">
        <v>3</v>
      </c>
      <c r="AC2540">
        <v>0</v>
      </c>
      <c r="AD2540">
        <v>0</v>
      </c>
      <c r="AE2540">
        <v>0</v>
      </c>
      <c r="AF2540">
        <v>0</v>
      </c>
      <c r="AG2540">
        <v>0</v>
      </c>
      <c r="AH2540">
        <v>0</v>
      </c>
      <c r="AI2540">
        <v>0</v>
      </c>
      <c r="AJ2540">
        <v>0</v>
      </c>
      <c r="AK2540">
        <v>0</v>
      </c>
      <c r="AL2540">
        <v>0</v>
      </c>
      <c r="AM2540">
        <v>1</v>
      </c>
      <c r="AN2540">
        <v>0</v>
      </c>
      <c r="AO2540">
        <v>0</v>
      </c>
      <c r="AP2540">
        <v>0</v>
      </c>
      <c r="AQ2540">
        <v>0</v>
      </c>
      <c r="AR2540">
        <v>0</v>
      </c>
      <c r="AS2540">
        <v>0</v>
      </c>
      <c r="AT2540">
        <v>0</v>
      </c>
      <c r="AU2540">
        <v>0</v>
      </c>
      <c r="AV2540">
        <v>0</v>
      </c>
      <c r="AW2540">
        <v>1</v>
      </c>
      <c r="AX2540">
        <v>0</v>
      </c>
      <c r="AY2540">
        <v>1</v>
      </c>
      <c r="AZ2540">
        <v>0</v>
      </c>
      <c r="BA2540">
        <v>1</v>
      </c>
      <c r="BB2540">
        <v>0</v>
      </c>
      <c r="BC2540">
        <v>1</v>
      </c>
      <c r="BD2540">
        <v>0</v>
      </c>
      <c r="BE2540">
        <v>0</v>
      </c>
      <c r="BF2540">
        <v>0</v>
      </c>
      <c r="BG2540">
        <v>0</v>
      </c>
      <c r="BH2540">
        <v>0</v>
      </c>
      <c r="BI2540">
        <v>0</v>
      </c>
      <c r="BJ2540">
        <v>1</v>
      </c>
      <c r="BK2540">
        <v>0</v>
      </c>
      <c r="BL2540">
        <v>0</v>
      </c>
      <c r="BM2540">
        <v>0</v>
      </c>
      <c r="BN2540">
        <v>1</v>
      </c>
      <c r="BO2540">
        <v>0</v>
      </c>
      <c r="BP2540">
        <v>0</v>
      </c>
      <c r="BQ2540">
        <v>0</v>
      </c>
      <c r="BR2540">
        <v>0</v>
      </c>
      <c r="BS2540">
        <v>3</v>
      </c>
      <c r="BT2540">
        <v>9</v>
      </c>
      <c r="BU2540" t="s">
        <v>2505</v>
      </c>
    </row>
    <row r="2541" spans="1:73">
      <c r="A2541" t="s">
        <v>2339</v>
      </c>
      <c r="B2541" t="s">
        <v>2340</v>
      </c>
      <c r="C2541">
        <v>182</v>
      </c>
      <c r="D2541" t="s">
        <v>119</v>
      </c>
      <c r="E2541" t="s">
        <v>2357</v>
      </c>
      <c r="F2541" t="s">
        <v>92</v>
      </c>
      <c r="G2541">
        <v>2</v>
      </c>
      <c r="H2541">
        <v>3</v>
      </c>
      <c r="I2541">
        <v>6</v>
      </c>
      <c r="J2541">
        <v>0</v>
      </c>
      <c r="K2541">
        <v>0</v>
      </c>
      <c r="L2541">
        <v>12</v>
      </c>
      <c r="M2541">
        <v>0</v>
      </c>
      <c r="N2541">
        <v>11</v>
      </c>
      <c r="O2541">
        <v>0</v>
      </c>
      <c r="P2541">
        <v>0</v>
      </c>
      <c r="Q2541">
        <v>2</v>
      </c>
      <c r="R2541">
        <v>4</v>
      </c>
      <c r="S2541">
        <v>30</v>
      </c>
      <c r="T2541">
        <v>4</v>
      </c>
      <c r="U2541">
        <v>0</v>
      </c>
      <c r="V2541">
        <v>10</v>
      </c>
      <c r="W2541">
        <v>1</v>
      </c>
      <c r="X2541">
        <v>0</v>
      </c>
      <c r="Y2541">
        <v>0</v>
      </c>
      <c r="Z2541">
        <v>0</v>
      </c>
      <c r="AA2541">
        <v>0</v>
      </c>
      <c r="AB2541">
        <v>75</v>
      </c>
      <c r="AC2541">
        <v>1</v>
      </c>
      <c r="AD2541">
        <v>0</v>
      </c>
      <c r="AE2541">
        <v>0</v>
      </c>
      <c r="AF2541">
        <v>0</v>
      </c>
      <c r="AG2541">
        <v>0</v>
      </c>
      <c r="AH2541">
        <v>0</v>
      </c>
      <c r="AI2541">
        <v>8</v>
      </c>
      <c r="AJ2541">
        <v>0</v>
      </c>
      <c r="AK2541">
        <v>0</v>
      </c>
      <c r="AL2541">
        <v>3</v>
      </c>
      <c r="AM2541">
        <v>8</v>
      </c>
      <c r="AN2541">
        <v>0</v>
      </c>
      <c r="AO2541">
        <v>0</v>
      </c>
      <c r="AP2541">
        <v>1</v>
      </c>
      <c r="AQ2541">
        <v>0</v>
      </c>
      <c r="AR2541">
        <v>1</v>
      </c>
      <c r="AS2541">
        <v>0</v>
      </c>
      <c r="AT2541">
        <v>1</v>
      </c>
      <c r="AU2541">
        <v>0</v>
      </c>
      <c r="AV2541">
        <v>0</v>
      </c>
      <c r="AW2541">
        <v>2</v>
      </c>
      <c r="AX2541">
        <v>14</v>
      </c>
      <c r="AY2541">
        <v>14</v>
      </c>
      <c r="AZ2541">
        <v>16</v>
      </c>
      <c r="BA2541">
        <v>23</v>
      </c>
      <c r="BB2541">
        <v>3</v>
      </c>
      <c r="BC2541">
        <v>14</v>
      </c>
      <c r="BD2541">
        <v>0</v>
      </c>
      <c r="BE2541">
        <v>0</v>
      </c>
      <c r="BF2541">
        <v>0</v>
      </c>
      <c r="BG2541">
        <v>0</v>
      </c>
      <c r="BH2541">
        <v>0</v>
      </c>
      <c r="BI2541">
        <v>20</v>
      </c>
      <c r="BJ2541">
        <v>12</v>
      </c>
      <c r="BK2541">
        <v>0</v>
      </c>
      <c r="BL2541">
        <v>3</v>
      </c>
      <c r="BM2541">
        <v>1</v>
      </c>
      <c r="BN2541">
        <v>0</v>
      </c>
      <c r="BO2541">
        <v>18</v>
      </c>
      <c r="BP2541">
        <v>7</v>
      </c>
      <c r="BQ2541">
        <v>0</v>
      </c>
      <c r="BR2541">
        <v>3</v>
      </c>
      <c r="BS2541">
        <v>7</v>
      </c>
      <c r="BT2541">
        <v>139</v>
      </c>
      <c r="BU2541" t="s">
        <v>2506</v>
      </c>
    </row>
    <row r="2542" spans="1:73">
      <c r="A2542" t="s">
        <v>2339</v>
      </c>
      <c r="B2542" t="s">
        <v>2340</v>
      </c>
      <c r="C2542">
        <v>183</v>
      </c>
      <c r="D2542" t="s">
        <v>119</v>
      </c>
      <c r="E2542" t="s">
        <v>78</v>
      </c>
      <c r="F2542" t="s">
        <v>77</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1</v>
      </c>
      <c r="BT2542">
        <v>4</v>
      </c>
      <c r="BU2542" t="s">
        <v>2507</v>
      </c>
    </row>
    <row r="2543" spans="1:73">
      <c r="A2543" t="s">
        <v>2339</v>
      </c>
      <c r="B2543" t="s">
        <v>2340</v>
      </c>
      <c r="C2543">
        <v>184</v>
      </c>
      <c r="D2543" t="s">
        <v>119</v>
      </c>
      <c r="E2543" t="s">
        <v>2362</v>
      </c>
      <c r="F2543" t="s">
        <v>101</v>
      </c>
      <c r="G2543">
        <v>1</v>
      </c>
      <c r="H2543">
        <v>2</v>
      </c>
      <c r="I2543">
        <v>0</v>
      </c>
      <c r="J2543">
        <v>0</v>
      </c>
      <c r="K2543">
        <v>0</v>
      </c>
      <c r="L2543">
        <v>4</v>
      </c>
      <c r="M2543">
        <v>0</v>
      </c>
      <c r="N2543">
        <v>2</v>
      </c>
      <c r="O2543">
        <v>0</v>
      </c>
      <c r="P2543">
        <v>0</v>
      </c>
      <c r="Q2543">
        <v>2</v>
      </c>
      <c r="R2543">
        <v>0</v>
      </c>
      <c r="S2543">
        <v>5</v>
      </c>
      <c r="T2543">
        <v>0</v>
      </c>
      <c r="U2543">
        <v>0</v>
      </c>
      <c r="V2543">
        <v>1</v>
      </c>
      <c r="W2543">
        <v>1</v>
      </c>
      <c r="X2543">
        <v>0</v>
      </c>
      <c r="Y2543">
        <v>0</v>
      </c>
      <c r="Z2543">
        <v>0</v>
      </c>
      <c r="AA2543">
        <v>0</v>
      </c>
      <c r="AB2543">
        <v>18</v>
      </c>
      <c r="AC2543">
        <v>0</v>
      </c>
      <c r="AD2543">
        <v>0</v>
      </c>
      <c r="AE2543">
        <v>0</v>
      </c>
      <c r="AF2543">
        <v>0</v>
      </c>
      <c r="AG2543">
        <v>0</v>
      </c>
      <c r="AH2543">
        <v>0</v>
      </c>
      <c r="AI2543">
        <v>0</v>
      </c>
      <c r="AJ2543">
        <v>0</v>
      </c>
      <c r="AK2543">
        <v>0</v>
      </c>
      <c r="AL2543">
        <v>1</v>
      </c>
      <c r="AM2543">
        <v>2</v>
      </c>
      <c r="AN2543">
        <v>0</v>
      </c>
      <c r="AO2543">
        <v>0</v>
      </c>
      <c r="AP2543">
        <v>0</v>
      </c>
      <c r="AQ2543">
        <v>0</v>
      </c>
      <c r="AR2543">
        <v>0</v>
      </c>
      <c r="AS2543">
        <v>0</v>
      </c>
      <c r="AT2543">
        <v>1</v>
      </c>
      <c r="AU2543">
        <v>2</v>
      </c>
      <c r="AV2543">
        <v>0</v>
      </c>
      <c r="AW2543">
        <v>0</v>
      </c>
      <c r="AX2543">
        <v>1</v>
      </c>
      <c r="AY2543">
        <v>2</v>
      </c>
      <c r="AZ2543">
        <v>4</v>
      </c>
      <c r="BA2543">
        <v>4</v>
      </c>
      <c r="BB2543">
        <v>0</v>
      </c>
      <c r="BC2543">
        <v>2</v>
      </c>
      <c r="BD2543">
        <v>0</v>
      </c>
      <c r="BE2543">
        <v>0</v>
      </c>
      <c r="BF2543">
        <v>0</v>
      </c>
      <c r="BG2543">
        <v>0</v>
      </c>
      <c r="BH2543">
        <v>0</v>
      </c>
      <c r="BI2543">
        <v>1</v>
      </c>
      <c r="BJ2543">
        <v>2</v>
      </c>
      <c r="BK2543">
        <v>0</v>
      </c>
      <c r="BL2543">
        <v>0</v>
      </c>
      <c r="BM2543">
        <v>0</v>
      </c>
      <c r="BN2543">
        <v>0</v>
      </c>
      <c r="BO2543">
        <v>6</v>
      </c>
      <c r="BP2543">
        <v>0</v>
      </c>
      <c r="BQ2543">
        <v>2</v>
      </c>
      <c r="BR2543">
        <v>1</v>
      </c>
      <c r="BS2543">
        <v>3</v>
      </c>
      <c r="BT2543">
        <v>34</v>
      </c>
      <c r="BU2543" t="s">
        <v>2508</v>
      </c>
    </row>
    <row r="2544" spans="1:73">
      <c r="A2544" t="s">
        <v>2339</v>
      </c>
      <c r="B2544" t="s">
        <v>2340</v>
      </c>
      <c r="C2544">
        <v>185</v>
      </c>
      <c r="D2544" t="s">
        <v>119</v>
      </c>
      <c r="E2544" t="s">
        <v>2357</v>
      </c>
      <c r="F2544" t="s">
        <v>92</v>
      </c>
      <c r="G2544">
        <v>0</v>
      </c>
      <c r="H2544">
        <v>1</v>
      </c>
      <c r="I2544">
        <v>0</v>
      </c>
      <c r="J2544">
        <v>0</v>
      </c>
      <c r="K2544">
        <v>0</v>
      </c>
      <c r="L2544">
        <v>0</v>
      </c>
      <c r="M2544">
        <v>0</v>
      </c>
      <c r="N2544">
        <v>0</v>
      </c>
      <c r="O2544">
        <v>0</v>
      </c>
      <c r="P2544">
        <v>0</v>
      </c>
      <c r="Q2544">
        <v>1</v>
      </c>
      <c r="R2544">
        <v>0</v>
      </c>
      <c r="S2544">
        <v>3</v>
      </c>
      <c r="T2544">
        <v>0</v>
      </c>
      <c r="U2544">
        <v>0</v>
      </c>
      <c r="V2544">
        <v>0</v>
      </c>
      <c r="W2544">
        <v>2</v>
      </c>
      <c r="X2544">
        <v>0</v>
      </c>
      <c r="Y2544">
        <v>0</v>
      </c>
      <c r="Z2544">
        <v>0</v>
      </c>
      <c r="AA2544">
        <v>0</v>
      </c>
      <c r="AB2544">
        <v>3</v>
      </c>
      <c r="AC2544">
        <v>0</v>
      </c>
      <c r="AD2544">
        <v>0</v>
      </c>
      <c r="AE2544">
        <v>0</v>
      </c>
      <c r="AF2544">
        <v>0</v>
      </c>
      <c r="AG2544">
        <v>0</v>
      </c>
      <c r="AH2544">
        <v>0</v>
      </c>
      <c r="AI2544">
        <v>0</v>
      </c>
      <c r="AJ2544">
        <v>0</v>
      </c>
      <c r="AK2544">
        <v>0</v>
      </c>
      <c r="AL2544">
        <v>0</v>
      </c>
      <c r="AM2544">
        <v>1</v>
      </c>
      <c r="AN2544">
        <v>0</v>
      </c>
      <c r="AO2544">
        <v>0</v>
      </c>
      <c r="AP2544">
        <v>0</v>
      </c>
      <c r="AQ2544">
        <v>0</v>
      </c>
      <c r="AR2544">
        <v>0</v>
      </c>
      <c r="AS2544">
        <v>0</v>
      </c>
      <c r="AT2544">
        <v>0</v>
      </c>
      <c r="AU2544">
        <v>1</v>
      </c>
      <c r="AV2544">
        <v>0</v>
      </c>
      <c r="AW2544">
        <v>0</v>
      </c>
      <c r="AX2544">
        <v>0</v>
      </c>
      <c r="AY2544">
        <v>0</v>
      </c>
      <c r="AZ2544">
        <v>0</v>
      </c>
      <c r="BA2544">
        <v>1</v>
      </c>
      <c r="BB2544">
        <v>0</v>
      </c>
      <c r="BC2544">
        <v>0</v>
      </c>
      <c r="BD2544">
        <v>0</v>
      </c>
      <c r="BE2544">
        <v>0</v>
      </c>
      <c r="BF2544">
        <v>0</v>
      </c>
      <c r="BG2544">
        <v>0</v>
      </c>
      <c r="BH2544">
        <v>0</v>
      </c>
      <c r="BI2544">
        <v>0</v>
      </c>
      <c r="BJ2544">
        <v>0</v>
      </c>
      <c r="BK2544">
        <v>0</v>
      </c>
      <c r="BL2544">
        <v>0</v>
      </c>
      <c r="BM2544">
        <v>0</v>
      </c>
      <c r="BN2544">
        <v>0</v>
      </c>
      <c r="BO2544">
        <v>1</v>
      </c>
      <c r="BP2544">
        <v>0</v>
      </c>
      <c r="BQ2544">
        <v>0</v>
      </c>
      <c r="BR2544">
        <v>0</v>
      </c>
      <c r="BS2544">
        <v>1</v>
      </c>
      <c r="BT2544">
        <v>6</v>
      </c>
      <c r="BU2544" t="s">
        <v>2509</v>
      </c>
    </row>
    <row r="2545" spans="1:73">
      <c r="A2545" t="s">
        <v>2339</v>
      </c>
      <c r="B2545" t="s">
        <v>2340</v>
      </c>
      <c r="C2545">
        <v>186</v>
      </c>
      <c r="D2545" t="s">
        <v>119</v>
      </c>
      <c r="E2545" t="s">
        <v>2362</v>
      </c>
      <c r="F2545" t="s">
        <v>101</v>
      </c>
      <c r="G2545">
        <v>0</v>
      </c>
      <c r="H2545">
        <v>0</v>
      </c>
      <c r="I2545">
        <v>0</v>
      </c>
      <c r="J2545">
        <v>0</v>
      </c>
      <c r="K2545">
        <v>0</v>
      </c>
      <c r="L2545">
        <v>3</v>
      </c>
      <c r="M2545">
        <v>0</v>
      </c>
      <c r="N2545">
        <v>4</v>
      </c>
      <c r="O2545">
        <v>0</v>
      </c>
      <c r="P2545">
        <v>0</v>
      </c>
      <c r="Q2545">
        <v>0</v>
      </c>
      <c r="R2545">
        <v>0</v>
      </c>
      <c r="S2545">
        <v>6</v>
      </c>
      <c r="T2545">
        <v>1</v>
      </c>
      <c r="U2545">
        <v>0</v>
      </c>
      <c r="V2545">
        <v>2</v>
      </c>
      <c r="W2545">
        <v>0</v>
      </c>
      <c r="X2545">
        <v>0</v>
      </c>
      <c r="Y2545">
        <v>0</v>
      </c>
      <c r="Z2545">
        <v>0</v>
      </c>
      <c r="AA2545">
        <v>0</v>
      </c>
      <c r="AB2545">
        <v>22</v>
      </c>
      <c r="AC2545">
        <v>0</v>
      </c>
      <c r="AD2545">
        <v>0</v>
      </c>
      <c r="AE2545">
        <v>0</v>
      </c>
      <c r="AF2545">
        <v>0</v>
      </c>
      <c r="AG2545">
        <v>0</v>
      </c>
      <c r="AH2545">
        <v>0</v>
      </c>
      <c r="AI2545">
        <v>3</v>
      </c>
      <c r="AJ2545">
        <v>0</v>
      </c>
      <c r="AK2545">
        <v>0</v>
      </c>
      <c r="AL2545">
        <v>0</v>
      </c>
      <c r="AM2545">
        <v>4</v>
      </c>
      <c r="AN2545">
        <v>0</v>
      </c>
      <c r="AO2545">
        <v>0</v>
      </c>
      <c r="AP2545">
        <v>0</v>
      </c>
      <c r="AQ2545">
        <v>0</v>
      </c>
      <c r="AR2545">
        <v>0</v>
      </c>
      <c r="AS2545">
        <v>0</v>
      </c>
      <c r="AT2545">
        <v>0</v>
      </c>
      <c r="AU2545">
        <v>0</v>
      </c>
      <c r="AV2545">
        <v>0</v>
      </c>
      <c r="AW2545">
        <v>0</v>
      </c>
      <c r="AX2545">
        <v>2</v>
      </c>
      <c r="AY2545">
        <v>5</v>
      </c>
      <c r="AZ2545">
        <v>6</v>
      </c>
      <c r="BA2545">
        <v>6</v>
      </c>
      <c r="BB2545">
        <v>2</v>
      </c>
      <c r="BC2545">
        <v>3</v>
      </c>
      <c r="BD2545">
        <v>0</v>
      </c>
      <c r="BE2545">
        <v>0</v>
      </c>
      <c r="BF2545">
        <v>0</v>
      </c>
      <c r="BG2545">
        <v>0</v>
      </c>
      <c r="BH2545">
        <v>0</v>
      </c>
      <c r="BI2545">
        <v>2</v>
      </c>
      <c r="BJ2545">
        <v>3</v>
      </c>
      <c r="BK2545">
        <v>0</v>
      </c>
      <c r="BL2545">
        <v>1</v>
      </c>
      <c r="BM2545">
        <v>2</v>
      </c>
      <c r="BN2545">
        <v>0</v>
      </c>
      <c r="BO2545">
        <v>6</v>
      </c>
      <c r="BP2545">
        <v>0</v>
      </c>
      <c r="BQ2545">
        <v>0</v>
      </c>
      <c r="BR2545">
        <v>0</v>
      </c>
      <c r="BS2545">
        <v>3</v>
      </c>
      <c r="BT2545">
        <v>33</v>
      </c>
      <c r="BU2545" t="s">
        <v>2510</v>
      </c>
    </row>
    <row r="2546" spans="1:73">
      <c r="A2546" t="s">
        <v>2339</v>
      </c>
      <c r="B2546" t="s">
        <v>2340</v>
      </c>
      <c r="C2546">
        <v>187</v>
      </c>
      <c r="D2546" t="s">
        <v>119</v>
      </c>
      <c r="E2546" t="s">
        <v>2357</v>
      </c>
      <c r="F2546" t="s">
        <v>92</v>
      </c>
      <c r="G2546">
        <v>0</v>
      </c>
      <c r="H2546">
        <v>0</v>
      </c>
      <c r="I2546">
        <v>0</v>
      </c>
      <c r="J2546">
        <v>0</v>
      </c>
      <c r="K2546">
        <v>0</v>
      </c>
      <c r="L2546">
        <v>1</v>
      </c>
      <c r="M2546">
        <v>0</v>
      </c>
      <c r="N2546">
        <v>3</v>
      </c>
      <c r="O2546">
        <v>0</v>
      </c>
      <c r="P2546">
        <v>0</v>
      </c>
      <c r="Q2546">
        <v>0</v>
      </c>
      <c r="R2546">
        <v>0</v>
      </c>
      <c r="S2546">
        <v>2</v>
      </c>
      <c r="T2546">
        <v>0</v>
      </c>
      <c r="U2546">
        <v>0</v>
      </c>
      <c r="V2546">
        <v>1</v>
      </c>
      <c r="W2546">
        <v>0</v>
      </c>
      <c r="X2546">
        <v>0</v>
      </c>
      <c r="Y2546">
        <v>0</v>
      </c>
      <c r="Z2546">
        <v>0</v>
      </c>
      <c r="AA2546">
        <v>0</v>
      </c>
      <c r="AB2546">
        <v>17</v>
      </c>
      <c r="AC2546">
        <v>0</v>
      </c>
      <c r="AD2546">
        <v>0</v>
      </c>
      <c r="AE2546">
        <v>0</v>
      </c>
      <c r="AF2546">
        <v>0</v>
      </c>
      <c r="AG2546">
        <v>0</v>
      </c>
      <c r="AH2546">
        <v>0</v>
      </c>
      <c r="AI2546">
        <v>1</v>
      </c>
      <c r="AJ2546">
        <v>0</v>
      </c>
      <c r="AK2546">
        <v>0</v>
      </c>
      <c r="AL2546">
        <v>0</v>
      </c>
      <c r="AM2546">
        <v>4</v>
      </c>
      <c r="AN2546">
        <v>0</v>
      </c>
      <c r="AO2546">
        <v>0</v>
      </c>
      <c r="AP2546">
        <v>1</v>
      </c>
      <c r="AQ2546">
        <v>0</v>
      </c>
      <c r="AR2546">
        <v>0</v>
      </c>
      <c r="AS2546">
        <v>0</v>
      </c>
      <c r="AT2546">
        <v>2</v>
      </c>
      <c r="AU2546">
        <v>0</v>
      </c>
      <c r="AV2546">
        <v>0</v>
      </c>
      <c r="AW2546">
        <v>0</v>
      </c>
      <c r="AX2546">
        <v>1</v>
      </c>
      <c r="AY2546">
        <v>3</v>
      </c>
      <c r="AZ2546">
        <v>3</v>
      </c>
      <c r="BA2546">
        <v>8</v>
      </c>
      <c r="BB2546">
        <v>0</v>
      </c>
      <c r="BC2546">
        <v>2</v>
      </c>
      <c r="BD2546">
        <v>0</v>
      </c>
      <c r="BE2546">
        <v>0</v>
      </c>
      <c r="BF2546">
        <v>0</v>
      </c>
      <c r="BG2546">
        <v>0</v>
      </c>
      <c r="BH2546">
        <v>0</v>
      </c>
      <c r="BI2546">
        <v>1</v>
      </c>
      <c r="BJ2546">
        <v>1</v>
      </c>
      <c r="BK2546">
        <v>0</v>
      </c>
      <c r="BL2546">
        <v>0</v>
      </c>
      <c r="BM2546">
        <v>0</v>
      </c>
      <c r="BN2546">
        <v>0</v>
      </c>
      <c r="BO2546">
        <v>4</v>
      </c>
      <c r="BP2546">
        <v>1</v>
      </c>
      <c r="BQ2546">
        <v>0</v>
      </c>
      <c r="BR2546">
        <v>0</v>
      </c>
      <c r="BS2546">
        <v>3</v>
      </c>
      <c r="BT2546">
        <v>25</v>
      </c>
      <c r="BU2546" t="s">
        <v>2511</v>
      </c>
    </row>
    <row r="2547" spans="1:73">
      <c r="A2547" t="s">
        <v>2339</v>
      </c>
      <c r="B2547" t="s">
        <v>2340</v>
      </c>
      <c r="C2547">
        <v>188</v>
      </c>
      <c r="D2547" t="s">
        <v>119</v>
      </c>
      <c r="E2547" t="s">
        <v>78</v>
      </c>
      <c r="F2547" t="s">
        <v>77</v>
      </c>
      <c r="G2547">
        <v>0</v>
      </c>
      <c r="H2547">
        <v>0</v>
      </c>
      <c r="I2547">
        <v>0</v>
      </c>
      <c r="J2547">
        <v>0</v>
      </c>
      <c r="K2547">
        <v>0</v>
      </c>
      <c r="L2547">
        <v>1</v>
      </c>
      <c r="M2547">
        <v>0</v>
      </c>
      <c r="N2547">
        <v>0</v>
      </c>
      <c r="O2547">
        <v>0</v>
      </c>
      <c r="P2547">
        <v>0</v>
      </c>
      <c r="Q2547">
        <v>0</v>
      </c>
      <c r="R2547">
        <v>0</v>
      </c>
      <c r="S2547">
        <v>0</v>
      </c>
      <c r="T2547">
        <v>2</v>
      </c>
      <c r="U2547">
        <v>0</v>
      </c>
      <c r="V2547">
        <v>0</v>
      </c>
      <c r="W2547">
        <v>0</v>
      </c>
      <c r="X2547">
        <v>0</v>
      </c>
      <c r="Y2547">
        <v>0</v>
      </c>
      <c r="Z2547">
        <v>0</v>
      </c>
      <c r="AA2547">
        <v>0</v>
      </c>
      <c r="AB2547">
        <v>10</v>
      </c>
      <c r="AC2547">
        <v>0</v>
      </c>
      <c r="AD2547">
        <v>0</v>
      </c>
      <c r="AE2547">
        <v>0</v>
      </c>
      <c r="AF2547">
        <v>0</v>
      </c>
      <c r="AG2547">
        <v>0</v>
      </c>
      <c r="AH2547">
        <v>0</v>
      </c>
      <c r="AI2547">
        <v>0</v>
      </c>
      <c r="AJ2547">
        <v>0</v>
      </c>
      <c r="AK2547">
        <v>0</v>
      </c>
      <c r="AL2547">
        <v>0</v>
      </c>
      <c r="AM2547">
        <v>3</v>
      </c>
      <c r="AN2547">
        <v>0</v>
      </c>
      <c r="AO2547">
        <v>0</v>
      </c>
      <c r="AP2547">
        <v>0</v>
      </c>
      <c r="AQ2547">
        <v>0</v>
      </c>
      <c r="AR2547">
        <v>0</v>
      </c>
      <c r="AS2547">
        <v>0</v>
      </c>
      <c r="AT2547">
        <v>0</v>
      </c>
      <c r="AU2547">
        <v>0</v>
      </c>
      <c r="AV2547">
        <v>0</v>
      </c>
      <c r="AW2547">
        <v>0</v>
      </c>
      <c r="AX2547">
        <v>2</v>
      </c>
      <c r="AY2547">
        <v>0</v>
      </c>
      <c r="AZ2547">
        <v>0</v>
      </c>
      <c r="BA2547">
        <v>5</v>
      </c>
      <c r="BB2547">
        <v>0</v>
      </c>
      <c r="BC2547">
        <v>2</v>
      </c>
      <c r="BD2547">
        <v>0</v>
      </c>
      <c r="BE2547">
        <v>0</v>
      </c>
      <c r="BF2547">
        <v>0</v>
      </c>
      <c r="BG2547">
        <v>0</v>
      </c>
      <c r="BH2547">
        <v>0</v>
      </c>
      <c r="BI2547">
        <v>3</v>
      </c>
      <c r="BJ2547">
        <v>0</v>
      </c>
      <c r="BK2547">
        <v>0</v>
      </c>
      <c r="BL2547">
        <v>0</v>
      </c>
      <c r="BM2547">
        <v>0</v>
      </c>
      <c r="BN2547">
        <v>2</v>
      </c>
      <c r="BO2547">
        <v>0</v>
      </c>
      <c r="BP2547">
        <v>0</v>
      </c>
      <c r="BQ2547">
        <v>0</v>
      </c>
      <c r="BR2547">
        <v>2</v>
      </c>
      <c r="BS2547">
        <v>1</v>
      </c>
      <c r="BT2547">
        <v>15</v>
      </c>
      <c r="BU2547" t="s">
        <v>2512</v>
      </c>
    </row>
    <row r="2548" spans="1:73">
      <c r="A2548" t="s">
        <v>2339</v>
      </c>
      <c r="B2548" t="s">
        <v>2340</v>
      </c>
      <c r="C2548">
        <v>189</v>
      </c>
      <c r="D2548" t="s">
        <v>119</v>
      </c>
      <c r="E2548" t="s">
        <v>2362</v>
      </c>
      <c r="F2548" t="s">
        <v>101</v>
      </c>
      <c r="G2548">
        <v>1</v>
      </c>
      <c r="H2548">
        <v>0</v>
      </c>
      <c r="I2548">
        <v>2</v>
      </c>
      <c r="J2548">
        <v>0</v>
      </c>
      <c r="K2548">
        <v>0</v>
      </c>
      <c r="L2548">
        <v>1</v>
      </c>
      <c r="M2548">
        <v>0</v>
      </c>
      <c r="N2548">
        <v>4</v>
      </c>
      <c r="O2548">
        <v>3</v>
      </c>
      <c r="P2548">
        <v>0</v>
      </c>
      <c r="Q2548">
        <v>0</v>
      </c>
      <c r="R2548">
        <v>0</v>
      </c>
      <c r="S2548">
        <v>6</v>
      </c>
      <c r="T2548">
        <v>1</v>
      </c>
      <c r="U2548">
        <v>0</v>
      </c>
      <c r="V2548">
        <v>2</v>
      </c>
      <c r="W2548">
        <v>1</v>
      </c>
      <c r="X2548">
        <v>0</v>
      </c>
      <c r="Y2548">
        <v>0</v>
      </c>
      <c r="Z2548">
        <v>0</v>
      </c>
      <c r="AA2548">
        <v>0</v>
      </c>
      <c r="AB2548">
        <v>16</v>
      </c>
      <c r="AC2548">
        <v>2</v>
      </c>
      <c r="AD2548">
        <v>0</v>
      </c>
      <c r="AE2548">
        <v>0</v>
      </c>
      <c r="AF2548">
        <v>0</v>
      </c>
      <c r="AG2548">
        <v>0</v>
      </c>
      <c r="AH2548">
        <v>0</v>
      </c>
      <c r="AI2548">
        <v>0</v>
      </c>
      <c r="AJ2548">
        <v>0</v>
      </c>
      <c r="AK2548">
        <v>0</v>
      </c>
      <c r="AL2548">
        <v>0</v>
      </c>
      <c r="AM2548">
        <v>3</v>
      </c>
      <c r="AN2548">
        <v>0</v>
      </c>
      <c r="AO2548">
        <v>0</v>
      </c>
      <c r="AP2548">
        <v>0</v>
      </c>
      <c r="AQ2548">
        <v>0</v>
      </c>
      <c r="AR2548">
        <v>0</v>
      </c>
      <c r="AS2548">
        <v>0</v>
      </c>
      <c r="AT2548">
        <v>2</v>
      </c>
      <c r="AU2548">
        <v>0</v>
      </c>
      <c r="AV2548">
        <v>0</v>
      </c>
      <c r="AW2548">
        <v>2</v>
      </c>
      <c r="AX2548">
        <v>2</v>
      </c>
      <c r="AY2548">
        <v>1</v>
      </c>
      <c r="AZ2548">
        <v>3</v>
      </c>
      <c r="BA2548">
        <v>6</v>
      </c>
      <c r="BB2548">
        <v>0</v>
      </c>
      <c r="BC2548">
        <v>1</v>
      </c>
      <c r="BD2548">
        <v>0</v>
      </c>
      <c r="BE2548">
        <v>0</v>
      </c>
      <c r="BF2548">
        <v>0</v>
      </c>
      <c r="BG2548">
        <v>2</v>
      </c>
      <c r="BH2548">
        <v>0</v>
      </c>
      <c r="BI2548">
        <v>2</v>
      </c>
      <c r="BJ2548">
        <v>0</v>
      </c>
      <c r="BK2548">
        <v>0</v>
      </c>
      <c r="BL2548">
        <v>2</v>
      </c>
      <c r="BM2548">
        <v>0</v>
      </c>
      <c r="BN2548">
        <v>1</v>
      </c>
      <c r="BO2548">
        <v>5</v>
      </c>
      <c r="BP2548">
        <v>0</v>
      </c>
      <c r="BQ2548">
        <v>0</v>
      </c>
      <c r="BR2548">
        <v>1</v>
      </c>
      <c r="BS2548">
        <v>2</v>
      </c>
      <c r="BT2548">
        <v>22</v>
      </c>
      <c r="BU2548" t="s">
        <v>2513</v>
      </c>
    </row>
    <row r="2549" spans="1:73">
      <c r="A2549" t="s">
        <v>2339</v>
      </c>
      <c r="B2549" t="s">
        <v>2340</v>
      </c>
      <c r="C2549">
        <v>190</v>
      </c>
      <c r="D2549" t="s">
        <v>119</v>
      </c>
      <c r="E2549" t="s">
        <v>78</v>
      </c>
      <c r="F2549" t="s">
        <v>77</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4</v>
      </c>
      <c r="AC2549">
        <v>0</v>
      </c>
      <c r="AD2549">
        <v>0</v>
      </c>
      <c r="AE2549">
        <v>0</v>
      </c>
      <c r="AF2549">
        <v>0</v>
      </c>
      <c r="AG2549">
        <v>0</v>
      </c>
      <c r="AH2549">
        <v>0</v>
      </c>
      <c r="AI2549">
        <v>0</v>
      </c>
      <c r="AJ2549">
        <v>0</v>
      </c>
      <c r="AK2549">
        <v>0</v>
      </c>
      <c r="AL2549">
        <v>0</v>
      </c>
      <c r="AM2549">
        <v>0</v>
      </c>
      <c r="AN2549">
        <v>0</v>
      </c>
      <c r="AO2549">
        <v>0</v>
      </c>
      <c r="AP2549">
        <v>1</v>
      </c>
      <c r="AQ2549">
        <v>0</v>
      </c>
      <c r="AR2549">
        <v>0</v>
      </c>
      <c r="AS2549">
        <v>0</v>
      </c>
      <c r="AT2549">
        <v>0</v>
      </c>
      <c r="AU2549">
        <v>0</v>
      </c>
      <c r="AV2549">
        <v>0</v>
      </c>
      <c r="AW2549">
        <v>0</v>
      </c>
      <c r="AX2549">
        <v>0</v>
      </c>
      <c r="AY2549">
        <v>1</v>
      </c>
      <c r="AZ2549">
        <v>2</v>
      </c>
      <c r="BA2549">
        <v>0</v>
      </c>
      <c r="BB2549">
        <v>1</v>
      </c>
      <c r="BC2549">
        <v>1</v>
      </c>
      <c r="BD2549">
        <v>0</v>
      </c>
      <c r="BE2549">
        <v>0</v>
      </c>
      <c r="BF2549">
        <v>0</v>
      </c>
      <c r="BG2549">
        <v>0</v>
      </c>
      <c r="BH2549">
        <v>0</v>
      </c>
      <c r="BI2549">
        <v>0</v>
      </c>
      <c r="BJ2549">
        <v>0</v>
      </c>
      <c r="BK2549">
        <v>0</v>
      </c>
      <c r="BL2549">
        <v>0</v>
      </c>
      <c r="BM2549">
        <v>0</v>
      </c>
      <c r="BN2549">
        <v>0</v>
      </c>
      <c r="BO2549">
        <v>2</v>
      </c>
      <c r="BP2549">
        <v>0</v>
      </c>
      <c r="BQ2549">
        <v>0</v>
      </c>
      <c r="BR2549">
        <v>0</v>
      </c>
      <c r="BS2549">
        <v>1</v>
      </c>
      <c r="BT2549">
        <v>5</v>
      </c>
      <c r="BU2549" t="s">
        <v>2514</v>
      </c>
    </row>
    <row r="2550" spans="1:73">
      <c r="A2550" t="s">
        <v>2339</v>
      </c>
      <c r="B2550" t="s">
        <v>2340</v>
      </c>
      <c r="C2550">
        <v>191</v>
      </c>
      <c r="D2550" t="s">
        <v>119</v>
      </c>
      <c r="E2550" t="s">
        <v>2352</v>
      </c>
      <c r="F2550" t="s">
        <v>92</v>
      </c>
      <c r="G2550">
        <v>1</v>
      </c>
      <c r="H2550">
        <v>0</v>
      </c>
      <c r="I2550">
        <v>1</v>
      </c>
      <c r="J2550">
        <v>0</v>
      </c>
      <c r="K2550">
        <v>0</v>
      </c>
      <c r="L2550">
        <v>3</v>
      </c>
      <c r="M2550">
        <v>0</v>
      </c>
      <c r="N2550">
        <v>4</v>
      </c>
      <c r="O2550">
        <v>0</v>
      </c>
      <c r="P2550">
        <v>0</v>
      </c>
      <c r="Q2550">
        <v>0</v>
      </c>
      <c r="R2550">
        <v>0</v>
      </c>
      <c r="S2550">
        <v>4</v>
      </c>
      <c r="T2550">
        <v>1</v>
      </c>
      <c r="U2550">
        <v>0</v>
      </c>
      <c r="V2550">
        <v>1</v>
      </c>
      <c r="W2550">
        <v>1</v>
      </c>
      <c r="X2550">
        <v>0</v>
      </c>
      <c r="Y2550">
        <v>0</v>
      </c>
      <c r="Z2550">
        <v>0</v>
      </c>
      <c r="AA2550">
        <v>0</v>
      </c>
      <c r="AB2550">
        <v>21</v>
      </c>
      <c r="AC2550">
        <v>0</v>
      </c>
      <c r="AD2550">
        <v>0</v>
      </c>
      <c r="AE2550">
        <v>0</v>
      </c>
      <c r="AF2550">
        <v>0</v>
      </c>
      <c r="AG2550">
        <v>0</v>
      </c>
      <c r="AH2550">
        <v>0</v>
      </c>
      <c r="AI2550">
        <v>2</v>
      </c>
      <c r="AJ2550">
        <v>0</v>
      </c>
      <c r="AK2550">
        <v>0</v>
      </c>
      <c r="AL2550">
        <v>0</v>
      </c>
      <c r="AM2550">
        <v>1</v>
      </c>
      <c r="AN2550">
        <v>0</v>
      </c>
      <c r="AO2550">
        <v>0</v>
      </c>
      <c r="AP2550">
        <v>0</v>
      </c>
      <c r="AQ2550">
        <v>0</v>
      </c>
      <c r="AR2550">
        <v>0</v>
      </c>
      <c r="AS2550">
        <v>0</v>
      </c>
      <c r="AT2550">
        <v>2</v>
      </c>
      <c r="AU2550">
        <v>2</v>
      </c>
      <c r="AV2550">
        <v>0</v>
      </c>
      <c r="AW2550">
        <v>1</v>
      </c>
      <c r="AX2550">
        <v>5</v>
      </c>
      <c r="AY2550">
        <v>2</v>
      </c>
      <c r="AZ2550">
        <v>1</v>
      </c>
      <c r="BA2550">
        <v>6</v>
      </c>
      <c r="BB2550">
        <v>0</v>
      </c>
      <c r="BC2550">
        <v>1</v>
      </c>
      <c r="BD2550">
        <v>0</v>
      </c>
      <c r="BE2550">
        <v>0</v>
      </c>
      <c r="BF2550">
        <v>0</v>
      </c>
      <c r="BG2550">
        <v>0</v>
      </c>
      <c r="BH2550">
        <v>0</v>
      </c>
      <c r="BI2550">
        <v>6</v>
      </c>
      <c r="BJ2550">
        <v>0</v>
      </c>
      <c r="BK2550">
        <v>0</v>
      </c>
      <c r="BL2550">
        <v>1</v>
      </c>
      <c r="BM2550">
        <v>0</v>
      </c>
      <c r="BN2550">
        <v>1</v>
      </c>
      <c r="BO2550">
        <v>5</v>
      </c>
      <c r="BP2550">
        <v>4</v>
      </c>
      <c r="BQ2550">
        <v>0</v>
      </c>
      <c r="BR2550">
        <v>0</v>
      </c>
      <c r="BS2550">
        <v>4</v>
      </c>
      <c r="BT2550">
        <v>37</v>
      </c>
      <c r="BU2550" t="s">
        <v>2515</v>
      </c>
    </row>
    <row r="2551" spans="1:73">
      <c r="A2551" t="s">
        <v>2339</v>
      </c>
      <c r="B2551" t="s">
        <v>2340</v>
      </c>
      <c r="C2551">
        <v>192</v>
      </c>
      <c r="D2551" t="s">
        <v>119</v>
      </c>
      <c r="E2551" t="s">
        <v>2367</v>
      </c>
      <c r="F2551" t="s">
        <v>101</v>
      </c>
      <c r="G2551">
        <v>0</v>
      </c>
      <c r="H2551">
        <v>0</v>
      </c>
      <c r="I2551">
        <v>0</v>
      </c>
      <c r="J2551">
        <v>0</v>
      </c>
      <c r="K2551">
        <v>0</v>
      </c>
      <c r="L2551">
        <v>0</v>
      </c>
      <c r="M2551">
        <v>0</v>
      </c>
      <c r="N2551">
        <v>1</v>
      </c>
      <c r="O2551">
        <v>0</v>
      </c>
      <c r="P2551">
        <v>0</v>
      </c>
      <c r="Q2551">
        <v>0</v>
      </c>
      <c r="R2551">
        <v>0</v>
      </c>
      <c r="S2551">
        <v>1</v>
      </c>
      <c r="T2551">
        <v>0</v>
      </c>
      <c r="U2551">
        <v>0</v>
      </c>
      <c r="V2551">
        <v>0</v>
      </c>
      <c r="W2551">
        <v>1</v>
      </c>
      <c r="X2551">
        <v>0</v>
      </c>
      <c r="Y2551">
        <v>0</v>
      </c>
      <c r="Z2551">
        <v>0</v>
      </c>
      <c r="AA2551">
        <v>0</v>
      </c>
      <c r="AB2551">
        <v>6</v>
      </c>
      <c r="AC2551">
        <v>0</v>
      </c>
      <c r="AD2551">
        <v>0</v>
      </c>
      <c r="AE2551">
        <v>0</v>
      </c>
      <c r="AF2551">
        <v>0</v>
      </c>
      <c r="AG2551">
        <v>0</v>
      </c>
      <c r="AH2551">
        <v>0</v>
      </c>
      <c r="AI2551">
        <v>0</v>
      </c>
      <c r="AJ2551">
        <v>0</v>
      </c>
      <c r="AK2551">
        <v>0</v>
      </c>
      <c r="AL2551">
        <v>0</v>
      </c>
      <c r="AM2551">
        <v>3</v>
      </c>
      <c r="AN2551">
        <v>0</v>
      </c>
      <c r="AO2551">
        <v>0</v>
      </c>
      <c r="AP2551">
        <v>0</v>
      </c>
      <c r="AQ2551">
        <v>2</v>
      </c>
      <c r="AR2551">
        <v>0</v>
      </c>
      <c r="AS2551">
        <v>0</v>
      </c>
      <c r="AT2551">
        <v>0</v>
      </c>
      <c r="AU2551">
        <v>0</v>
      </c>
      <c r="AV2551">
        <v>0</v>
      </c>
      <c r="AW2551">
        <v>0</v>
      </c>
      <c r="AX2551">
        <v>0</v>
      </c>
      <c r="AY2551">
        <v>0</v>
      </c>
      <c r="AZ2551">
        <v>1</v>
      </c>
      <c r="BA2551">
        <v>4</v>
      </c>
      <c r="BB2551">
        <v>0</v>
      </c>
      <c r="BC2551">
        <v>0</v>
      </c>
      <c r="BD2551">
        <v>0</v>
      </c>
      <c r="BE2551">
        <v>0</v>
      </c>
      <c r="BF2551">
        <v>0</v>
      </c>
      <c r="BG2551">
        <v>0</v>
      </c>
      <c r="BH2551">
        <v>0</v>
      </c>
      <c r="BI2551">
        <v>0</v>
      </c>
      <c r="BJ2551">
        <v>0</v>
      </c>
      <c r="BK2551">
        <v>0</v>
      </c>
      <c r="BL2551">
        <v>0</v>
      </c>
      <c r="BM2551">
        <v>0</v>
      </c>
      <c r="BN2551">
        <v>0</v>
      </c>
      <c r="BO2551">
        <v>2</v>
      </c>
      <c r="BP2551">
        <v>0</v>
      </c>
      <c r="BQ2551">
        <v>0</v>
      </c>
      <c r="BR2551">
        <v>0</v>
      </c>
      <c r="BS2551">
        <v>1</v>
      </c>
      <c r="BT2551">
        <v>6</v>
      </c>
      <c r="BU2551" t="s">
        <v>2516</v>
      </c>
    </row>
    <row r="2552" spans="1:73">
      <c r="A2552" t="s">
        <v>2339</v>
      </c>
      <c r="B2552" t="s">
        <v>2340</v>
      </c>
      <c r="C2552">
        <v>193</v>
      </c>
      <c r="D2552" t="s">
        <v>119</v>
      </c>
      <c r="E2552" t="s">
        <v>2352</v>
      </c>
      <c r="F2552" t="s">
        <v>92</v>
      </c>
      <c r="G2552">
        <v>0</v>
      </c>
      <c r="H2552">
        <v>1</v>
      </c>
      <c r="I2552">
        <v>0</v>
      </c>
      <c r="J2552">
        <v>0</v>
      </c>
      <c r="K2552">
        <v>0</v>
      </c>
      <c r="L2552">
        <v>0</v>
      </c>
      <c r="M2552">
        <v>0</v>
      </c>
      <c r="N2552">
        <v>1</v>
      </c>
      <c r="O2552">
        <v>0</v>
      </c>
      <c r="P2552">
        <v>0</v>
      </c>
      <c r="Q2552">
        <v>0</v>
      </c>
      <c r="R2552">
        <v>0</v>
      </c>
      <c r="S2552">
        <v>1</v>
      </c>
      <c r="T2552">
        <v>0</v>
      </c>
      <c r="U2552">
        <v>0</v>
      </c>
      <c r="V2552">
        <v>0</v>
      </c>
      <c r="W2552">
        <v>0</v>
      </c>
      <c r="X2552">
        <v>0</v>
      </c>
      <c r="Y2552">
        <v>0</v>
      </c>
      <c r="Z2552">
        <v>0</v>
      </c>
      <c r="AA2552">
        <v>0</v>
      </c>
      <c r="AB2552">
        <v>4</v>
      </c>
      <c r="AC2552">
        <v>0</v>
      </c>
      <c r="AD2552">
        <v>0</v>
      </c>
      <c r="AE2552">
        <v>0</v>
      </c>
      <c r="AF2552">
        <v>0</v>
      </c>
      <c r="AG2552">
        <v>0</v>
      </c>
      <c r="AH2552">
        <v>0</v>
      </c>
      <c r="AI2552">
        <v>1</v>
      </c>
      <c r="AJ2552">
        <v>0</v>
      </c>
      <c r="AK2552">
        <v>0</v>
      </c>
      <c r="AL2552">
        <v>0</v>
      </c>
      <c r="AM2552">
        <v>0</v>
      </c>
      <c r="AN2552">
        <v>0</v>
      </c>
      <c r="AO2552">
        <v>0</v>
      </c>
      <c r="AP2552">
        <v>1</v>
      </c>
      <c r="AQ2552">
        <v>0</v>
      </c>
      <c r="AR2552">
        <v>0</v>
      </c>
      <c r="AS2552">
        <v>0</v>
      </c>
      <c r="AT2552">
        <v>0</v>
      </c>
      <c r="AU2552">
        <v>1</v>
      </c>
      <c r="AV2552">
        <v>0</v>
      </c>
      <c r="AW2552">
        <v>0</v>
      </c>
      <c r="AX2552">
        <v>0</v>
      </c>
      <c r="AY2552">
        <v>2</v>
      </c>
      <c r="AZ2552">
        <v>1</v>
      </c>
      <c r="BA2552">
        <v>0</v>
      </c>
      <c r="BB2552">
        <v>0</v>
      </c>
      <c r="BC2552">
        <v>2</v>
      </c>
      <c r="BD2552">
        <v>0</v>
      </c>
      <c r="BE2552">
        <v>0</v>
      </c>
      <c r="BF2552">
        <v>0</v>
      </c>
      <c r="BG2552">
        <v>0</v>
      </c>
      <c r="BH2552">
        <v>0</v>
      </c>
      <c r="BI2552">
        <v>2</v>
      </c>
      <c r="BJ2552">
        <v>0</v>
      </c>
      <c r="BK2552">
        <v>0</v>
      </c>
      <c r="BL2552">
        <v>0</v>
      </c>
      <c r="BM2552">
        <v>0</v>
      </c>
      <c r="BN2552">
        <v>0</v>
      </c>
      <c r="BO2552">
        <v>2</v>
      </c>
      <c r="BP2552">
        <v>0</v>
      </c>
      <c r="BQ2552">
        <v>0</v>
      </c>
      <c r="BR2552">
        <v>0</v>
      </c>
      <c r="BS2552">
        <v>2</v>
      </c>
      <c r="BT2552">
        <v>12</v>
      </c>
      <c r="BU2552" t="s">
        <v>2517</v>
      </c>
    </row>
    <row r="2553" spans="1:73">
      <c r="A2553" t="s">
        <v>2339</v>
      </c>
      <c r="B2553" t="s">
        <v>2340</v>
      </c>
      <c r="C2553">
        <v>194</v>
      </c>
      <c r="D2553" t="s">
        <v>119</v>
      </c>
      <c r="E2553" t="s">
        <v>2367</v>
      </c>
      <c r="F2553" t="s">
        <v>101</v>
      </c>
      <c r="G2553">
        <v>0</v>
      </c>
      <c r="H2553">
        <v>0</v>
      </c>
      <c r="I2553">
        <v>0</v>
      </c>
      <c r="J2553">
        <v>0</v>
      </c>
      <c r="K2553">
        <v>0</v>
      </c>
      <c r="L2553">
        <v>0</v>
      </c>
      <c r="M2553">
        <v>0</v>
      </c>
      <c r="N2553">
        <v>0</v>
      </c>
      <c r="O2553">
        <v>0</v>
      </c>
      <c r="P2553">
        <v>0</v>
      </c>
      <c r="Q2553">
        <v>0</v>
      </c>
      <c r="R2553">
        <v>0</v>
      </c>
      <c r="S2553">
        <v>1</v>
      </c>
      <c r="T2553">
        <v>1</v>
      </c>
      <c r="U2553">
        <v>0</v>
      </c>
      <c r="V2553">
        <v>0</v>
      </c>
      <c r="W2553">
        <v>0</v>
      </c>
      <c r="X2553">
        <v>0</v>
      </c>
      <c r="Y2553">
        <v>0</v>
      </c>
      <c r="Z2553">
        <v>0</v>
      </c>
      <c r="AA2553">
        <v>0</v>
      </c>
      <c r="AB2553">
        <v>1</v>
      </c>
      <c r="AC2553">
        <v>0</v>
      </c>
      <c r="AD2553">
        <v>0</v>
      </c>
      <c r="AE2553">
        <v>0</v>
      </c>
      <c r="AF2553">
        <v>0</v>
      </c>
      <c r="AG2553">
        <v>0</v>
      </c>
      <c r="AH2553">
        <v>0</v>
      </c>
      <c r="AI2553">
        <v>1</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1</v>
      </c>
      <c r="BT2553">
        <v>4</v>
      </c>
      <c r="BU2553" t="s">
        <v>2518</v>
      </c>
    </row>
    <row r="2554" spans="1:73">
      <c r="A2554" t="s">
        <v>2339</v>
      </c>
      <c r="B2554" t="s">
        <v>2340</v>
      </c>
      <c r="C2554">
        <v>195</v>
      </c>
      <c r="D2554" t="s">
        <v>119</v>
      </c>
      <c r="E2554" t="s">
        <v>2352</v>
      </c>
      <c r="F2554" t="s">
        <v>92</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1</v>
      </c>
      <c r="BT2554">
        <v>1</v>
      </c>
      <c r="BU2554" t="s">
        <v>213</v>
      </c>
    </row>
    <row r="2555" spans="1:73">
      <c r="A2555" t="s">
        <v>2339</v>
      </c>
      <c r="B2555" t="s">
        <v>2340</v>
      </c>
      <c r="C2555">
        <v>196</v>
      </c>
      <c r="D2555" t="s">
        <v>119</v>
      </c>
      <c r="E2555" t="s">
        <v>2367</v>
      </c>
      <c r="F2555" t="s">
        <v>101</v>
      </c>
      <c r="G2555">
        <v>0</v>
      </c>
      <c r="H2555">
        <v>1</v>
      </c>
      <c r="I2555">
        <v>0</v>
      </c>
      <c r="J2555">
        <v>0</v>
      </c>
      <c r="K2555">
        <v>0</v>
      </c>
      <c r="L2555">
        <v>4</v>
      </c>
      <c r="M2555">
        <v>0</v>
      </c>
      <c r="N2555">
        <v>1</v>
      </c>
      <c r="O2555">
        <v>0</v>
      </c>
      <c r="P2555">
        <v>0</v>
      </c>
      <c r="Q2555">
        <v>0</v>
      </c>
      <c r="R2555">
        <v>0</v>
      </c>
      <c r="S2555">
        <v>4</v>
      </c>
      <c r="T2555">
        <v>1</v>
      </c>
      <c r="U2555">
        <v>0</v>
      </c>
      <c r="V2555">
        <v>0</v>
      </c>
      <c r="W2555">
        <v>1</v>
      </c>
      <c r="X2555">
        <v>0</v>
      </c>
      <c r="Y2555">
        <v>0</v>
      </c>
      <c r="Z2555">
        <v>0</v>
      </c>
      <c r="AA2555">
        <v>0</v>
      </c>
      <c r="AB2555">
        <v>23</v>
      </c>
      <c r="AC2555">
        <v>0</v>
      </c>
      <c r="AD2555">
        <v>0</v>
      </c>
      <c r="AE2555">
        <v>0</v>
      </c>
      <c r="AF2555">
        <v>0</v>
      </c>
      <c r="AG2555">
        <v>0</v>
      </c>
      <c r="AH2555">
        <v>0</v>
      </c>
      <c r="AI2555">
        <v>2</v>
      </c>
      <c r="AJ2555">
        <v>0</v>
      </c>
      <c r="AK2555">
        <v>0</v>
      </c>
      <c r="AL2555">
        <v>0</v>
      </c>
      <c r="AM2555">
        <v>0</v>
      </c>
      <c r="AN2555">
        <v>0</v>
      </c>
      <c r="AO2555">
        <v>0</v>
      </c>
      <c r="AP2555">
        <v>0</v>
      </c>
      <c r="AQ2555">
        <v>1</v>
      </c>
      <c r="AR2555">
        <v>0</v>
      </c>
      <c r="AS2555">
        <v>0</v>
      </c>
      <c r="AT2555">
        <v>0</v>
      </c>
      <c r="AU2555">
        <v>0</v>
      </c>
      <c r="AV2555">
        <v>0</v>
      </c>
      <c r="AW2555">
        <v>0</v>
      </c>
      <c r="AX2555">
        <v>0</v>
      </c>
      <c r="AY2555">
        <v>12</v>
      </c>
      <c r="AZ2555">
        <v>1</v>
      </c>
      <c r="BA2555">
        <v>0</v>
      </c>
      <c r="BB2555">
        <v>1</v>
      </c>
      <c r="BC2555">
        <v>3</v>
      </c>
      <c r="BD2555">
        <v>0</v>
      </c>
      <c r="BE2555">
        <v>0</v>
      </c>
      <c r="BF2555">
        <v>0</v>
      </c>
      <c r="BG2555">
        <v>0</v>
      </c>
      <c r="BH2555">
        <v>0</v>
      </c>
      <c r="BI2555">
        <v>1</v>
      </c>
      <c r="BJ2555">
        <v>2</v>
      </c>
      <c r="BK2555">
        <v>0</v>
      </c>
      <c r="BL2555">
        <v>1</v>
      </c>
      <c r="BM2555">
        <v>0</v>
      </c>
      <c r="BN2555">
        <v>0</v>
      </c>
      <c r="BO2555">
        <v>1</v>
      </c>
      <c r="BP2555">
        <v>0</v>
      </c>
      <c r="BQ2555">
        <v>0</v>
      </c>
      <c r="BR2555">
        <v>0</v>
      </c>
      <c r="BS2555">
        <v>3</v>
      </c>
      <c r="BT2555">
        <v>54</v>
      </c>
      <c r="BU2555" t="s">
        <v>2519</v>
      </c>
    </row>
    <row r="2556" spans="1:73">
      <c r="A2556" t="s">
        <v>2339</v>
      </c>
      <c r="B2556" t="s">
        <v>2340</v>
      </c>
      <c r="C2556">
        <v>197</v>
      </c>
      <c r="D2556" t="s">
        <v>119</v>
      </c>
      <c r="E2556" t="s">
        <v>2352</v>
      </c>
      <c r="F2556" t="s">
        <v>92</v>
      </c>
      <c r="G2556">
        <v>0</v>
      </c>
      <c r="H2556">
        <v>0</v>
      </c>
      <c r="I2556">
        <v>0</v>
      </c>
      <c r="J2556">
        <v>0</v>
      </c>
      <c r="K2556">
        <v>0</v>
      </c>
      <c r="L2556">
        <v>0</v>
      </c>
      <c r="M2556">
        <v>0</v>
      </c>
      <c r="N2556">
        <v>1</v>
      </c>
      <c r="O2556">
        <v>0</v>
      </c>
      <c r="P2556">
        <v>0</v>
      </c>
      <c r="Q2556">
        <v>0</v>
      </c>
      <c r="R2556">
        <v>0</v>
      </c>
      <c r="S2556">
        <v>1</v>
      </c>
      <c r="T2556">
        <v>1</v>
      </c>
      <c r="U2556">
        <v>0</v>
      </c>
      <c r="V2556">
        <v>0</v>
      </c>
      <c r="W2556">
        <v>0</v>
      </c>
      <c r="X2556">
        <v>0</v>
      </c>
      <c r="Y2556">
        <v>0</v>
      </c>
      <c r="Z2556">
        <v>0</v>
      </c>
      <c r="AA2556">
        <v>0</v>
      </c>
      <c r="AB2556">
        <v>3</v>
      </c>
      <c r="AC2556">
        <v>0</v>
      </c>
      <c r="AD2556">
        <v>0</v>
      </c>
      <c r="AE2556">
        <v>0</v>
      </c>
      <c r="AF2556">
        <v>0</v>
      </c>
      <c r="AG2556">
        <v>0</v>
      </c>
      <c r="AH2556">
        <v>0</v>
      </c>
      <c r="AI2556">
        <v>1</v>
      </c>
      <c r="AJ2556">
        <v>0</v>
      </c>
      <c r="AK2556">
        <v>0</v>
      </c>
      <c r="AL2556">
        <v>0</v>
      </c>
      <c r="AM2556">
        <v>0</v>
      </c>
      <c r="AN2556">
        <v>0</v>
      </c>
      <c r="AO2556">
        <v>0</v>
      </c>
      <c r="AP2556">
        <v>0</v>
      </c>
      <c r="AQ2556">
        <v>0</v>
      </c>
      <c r="AR2556">
        <v>0</v>
      </c>
      <c r="AS2556">
        <v>0</v>
      </c>
      <c r="AT2556">
        <v>0</v>
      </c>
      <c r="AU2556">
        <v>0</v>
      </c>
      <c r="AV2556">
        <v>0</v>
      </c>
      <c r="AW2556">
        <v>0</v>
      </c>
      <c r="AX2556">
        <v>0</v>
      </c>
      <c r="AY2556">
        <v>1</v>
      </c>
      <c r="AZ2556">
        <v>1</v>
      </c>
      <c r="BA2556">
        <v>0</v>
      </c>
      <c r="BB2556">
        <v>0</v>
      </c>
      <c r="BC2556">
        <v>0</v>
      </c>
      <c r="BD2556">
        <v>0</v>
      </c>
      <c r="BE2556">
        <v>0</v>
      </c>
      <c r="BF2556">
        <v>0</v>
      </c>
      <c r="BG2556">
        <v>0</v>
      </c>
      <c r="BH2556">
        <v>0</v>
      </c>
      <c r="BI2556">
        <v>0</v>
      </c>
      <c r="BJ2556">
        <v>0</v>
      </c>
      <c r="BK2556">
        <v>0</v>
      </c>
      <c r="BL2556">
        <v>0</v>
      </c>
      <c r="BM2556">
        <v>0</v>
      </c>
      <c r="BN2556">
        <v>0</v>
      </c>
      <c r="BO2556">
        <v>1</v>
      </c>
      <c r="BP2556">
        <v>0</v>
      </c>
      <c r="BQ2556">
        <v>0</v>
      </c>
      <c r="BR2556">
        <v>0</v>
      </c>
      <c r="BS2556">
        <v>1</v>
      </c>
      <c r="BT2556">
        <v>10</v>
      </c>
      <c r="BU2556" t="s">
        <v>2520</v>
      </c>
    </row>
    <row r="2557" spans="1:73">
      <c r="A2557" t="s">
        <v>2339</v>
      </c>
      <c r="B2557" t="s">
        <v>2340</v>
      </c>
      <c r="C2557">
        <v>198</v>
      </c>
      <c r="D2557" t="s">
        <v>119</v>
      </c>
      <c r="E2557" t="s">
        <v>78</v>
      </c>
      <c r="F2557" t="s">
        <v>77</v>
      </c>
      <c r="G2557">
        <v>0</v>
      </c>
      <c r="H2557">
        <v>2</v>
      </c>
      <c r="I2557">
        <v>0</v>
      </c>
      <c r="J2557">
        <v>0</v>
      </c>
      <c r="K2557">
        <v>0</v>
      </c>
      <c r="L2557">
        <v>0</v>
      </c>
      <c r="M2557">
        <v>0</v>
      </c>
      <c r="N2557">
        <v>5</v>
      </c>
      <c r="O2557">
        <v>0</v>
      </c>
      <c r="P2557">
        <v>0</v>
      </c>
      <c r="Q2557">
        <v>1</v>
      </c>
      <c r="R2557">
        <v>0</v>
      </c>
      <c r="S2557">
        <v>9</v>
      </c>
      <c r="T2557">
        <v>4</v>
      </c>
      <c r="U2557">
        <v>0</v>
      </c>
      <c r="V2557">
        <v>1</v>
      </c>
      <c r="W2557">
        <v>3</v>
      </c>
      <c r="X2557">
        <v>0</v>
      </c>
      <c r="Y2557">
        <v>0</v>
      </c>
      <c r="Z2557">
        <v>0</v>
      </c>
      <c r="AA2557">
        <v>0</v>
      </c>
      <c r="AB2557">
        <v>28</v>
      </c>
      <c r="AC2557">
        <v>0</v>
      </c>
      <c r="AD2557">
        <v>0</v>
      </c>
      <c r="AE2557">
        <v>0</v>
      </c>
      <c r="AF2557">
        <v>0</v>
      </c>
      <c r="AG2557">
        <v>0</v>
      </c>
      <c r="AH2557">
        <v>0</v>
      </c>
      <c r="AI2557">
        <v>1</v>
      </c>
      <c r="AJ2557">
        <v>0</v>
      </c>
      <c r="AK2557">
        <v>0</v>
      </c>
      <c r="AL2557">
        <v>0</v>
      </c>
      <c r="AM2557">
        <v>5</v>
      </c>
      <c r="AN2557">
        <v>0</v>
      </c>
      <c r="AO2557">
        <v>0</v>
      </c>
      <c r="AP2557">
        <v>3</v>
      </c>
      <c r="AQ2557">
        <v>0</v>
      </c>
      <c r="AR2557">
        <v>0</v>
      </c>
      <c r="AS2557">
        <v>0</v>
      </c>
      <c r="AT2557">
        <v>2</v>
      </c>
      <c r="AU2557">
        <v>0</v>
      </c>
      <c r="AV2557">
        <v>2</v>
      </c>
      <c r="AW2557">
        <v>0</v>
      </c>
      <c r="AX2557">
        <v>5</v>
      </c>
      <c r="AY2557">
        <v>4</v>
      </c>
      <c r="AZ2557">
        <v>10</v>
      </c>
      <c r="BA2557">
        <v>11</v>
      </c>
      <c r="BB2557">
        <v>0</v>
      </c>
      <c r="BC2557">
        <v>5</v>
      </c>
      <c r="BD2557">
        <v>0</v>
      </c>
      <c r="BE2557">
        <v>0</v>
      </c>
      <c r="BF2557">
        <v>2</v>
      </c>
      <c r="BG2557">
        <v>0</v>
      </c>
      <c r="BH2557">
        <v>0</v>
      </c>
      <c r="BI2557">
        <v>7</v>
      </c>
      <c r="BJ2557">
        <v>1</v>
      </c>
      <c r="BK2557">
        <v>0</v>
      </c>
      <c r="BL2557">
        <v>1</v>
      </c>
      <c r="BM2557">
        <v>0</v>
      </c>
      <c r="BN2557">
        <v>0</v>
      </c>
      <c r="BO2557">
        <v>10</v>
      </c>
      <c r="BP2557">
        <v>3</v>
      </c>
      <c r="BQ2557">
        <v>0</v>
      </c>
      <c r="BR2557">
        <v>2</v>
      </c>
      <c r="BS2557">
        <v>4</v>
      </c>
      <c r="BT2557">
        <v>45</v>
      </c>
      <c r="BU2557" t="s">
        <v>2521</v>
      </c>
    </row>
    <row r="2558" spans="1:73">
      <c r="A2558" t="s">
        <v>2339</v>
      </c>
      <c r="B2558" t="s">
        <v>2340</v>
      </c>
      <c r="C2558">
        <v>199</v>
      </c>
      <c r="D2558" t="s">
        <v>119</v>
      </c>
      <c r="E2558" t="s">
        <v>245</v>
      </c>
      <c r="F2558" t="s">
        <v>184</v>
      </c>
      <c r="G2558">
        <v>0</v>
      </c>
      <c r="H2558">
        <v>5</v>
      </c>
      <c r="I2558">
        <v>4</v>
      </c>
      <c r="J2558">
        <v>0</v>
      </c>
      <c r="K2558">
        <v>0</v>
      </c>
      <c r="L2558">
        <v>7</v>
      </c>
      <c r="M2558">
        <v>0</v>
      </c>
      <c r="N2558">
        <v>7</v>
      </c>
      <c r="O2558">
        <v>0</v>
      </c>
      <c r="P2558">
        <v>0</v>
      </c>
      <c r="Q2558">
        <v>1</v>
      </c>
      <c r="R2558">
        <v>0</v>
      </c>
      <c r="S2558">
        <v>23</v>
      </c>
      <c r="T2558">
        <v>6</v>
      </c>
      <c r="U2558">
        <v>0</v>
      </c>
      <c r="V2558">
        <v>0</v>
      </c>
      <c r="W2558">
        <v>1</v>
      </c>
      <c r="X2558">
        <v>0</v>
      </c>
      <c r="Y2558">
        <v>1</v>
      </c>
      <c r="Z2558">
        <v>3</v>
      </c>
      <c r="AA2558">
        <v>0</v>
      </c>
      <c r="AB2558">
        <v>50</v>
      </c>
      <c r="AC2558">
        <v>0</v>
      </c>
      <c r="AD2558">
        <v>0</v>
      </c>
      <c r="AE2558">
        <v>1</v>
      </c>
      <c r="AF2558">
        <v>0</v>
      </c>
      <c r="AG2558">
        <v>0</v>
      </c>
      <c r="AH2558">
        <v>4</v>
      </c>
      <c r="AI2558">
        <v>10</v>
      </c>
      <c r="AJ2558">
        <v>0</v>
      </c>
      <c r="AK2558">
        <v>0</v>
      </c>
      <c r="AL2558">
        <v>3</v>
      </c>
      <c r="AM2558">
        <v>1</v>
      </c>
      <c r="AN2558">
        <v>0</v>
      </c>
      <c r="AO2558">
        <v>0</v>
      </c>
      <c r="AP2558">
        <v>1</v>
      </c>
      <c r="AQ2558">
        <v>1</v>
      </c>
      <c r="AR2558">
        <v>0</v>
      </c>
      <c r="AS2558">
        <v>0</v>
      </c>
      <c r="AT2558">
        <v>0</v>
      </c>
      <c r="AU2558">
        <v>2</v>
      </c>
      <c r="AV2558">
        <v>2</v>
      </c>
      <c r="AW2558">
        <v>4</v>
      </c>
      <c r="AX2558">
        <v>9</v>
      </c>
      <c r="AY2558">
        <v>12</v>
      </c>
      <c r="AZ2558">
        <v>10</v>
      </c>
      <c r="BA2558">
        <v>13</v>
      </c>
      <c r="BB2558">
        <v>0</v>
      </c>
      <c r="BC2558">
        <v>5</v>
      </c>
      <c r="BD2558">
        <v>0</v>
      </c>
      <c r="BE2558">
        <v>0</v>
      </c>
      <c r="BF2558">
        <v>0</v>
      </c>
      <c r="BG2558">
        <v>0</v>
      </c>
      <c r="BH2558">
        <v>0</v>
      </c>
      <c r="BI2558">
        <v>7</v>
      </c>
      <c r="BJ2558">
        <v>4</v>
      </c>
      <c r="BK2558">
        <v>0</v>
      </c>
      <c r="BL2558">
        <v>4</v>
      </c>
      <c r="BM2558">
        <v>0</v>
      </c>
      <c r="BN2558">
        <v>3</v>
      </c>
      <c r="BO2558">
        <v>13</v>
      </c>
      <c r="BP2558">
        <v>0</v>
      </c>
      <c r="BQ2558">
        <v>0</v>
      </c>
      <c r="BR2558">
        <v>5</v>
      </c>
      <c r="BS2558">
        <v>5</v>
      </c>
      <c r="BT2558">
        <v>88</v>
      </c>
      <c r="BU2558" t="s">
        <v>2522</v>
      </c>
    </row>
    <row r="2559" spans="1:73">
      <c r="A2559" t="s">
        <v>2339</v>
      </c>
      <c r="B2559" t="s">
        <v>2340</v>
      </c>
      <c r="C2559">
        <v>200</v>
      </c>
      <c r="D2559" t="s">
        <v>119</v>
      </c>
      <c r="E2559" t="s">
        <v>183</v>
      </c>
      <c r="F2559" t="s">
        <v>184</v>
      </c>
      <c r="G2559">
        <v>0</v>
      </c>
      <c r="H2559">
        <v>0</v>
      </c>
      <c r="I2559">
        <v>0</v>
      </c>
      <c r="J2559">
        <v>0</v>
      </c>
      <c r="K2559">
        <v>0</v>
      </c>
      <c r="L2559">
        <v>0</v>
      </c>
      <c r="M2559">
        <v>0</v>
      </c>
      <c r="N2559">
        <v>0</v>
      </c>
      <c r="O2559">
        <v>0</v>
      </c>
      <c r="P2559">
        <v>0</v>
      </c>
      <c r="Q2559">
        <v>0</v>
      </c>
      <c r="R2559">
        <v>0</v>
      </c>
      <c r="S2559">
        <v>1</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1</v>
      </c>
      <c r="AM2559">
        <v>0</v>
      </c>
      <c r="AN2559">
        <v>0</v>
      </c>
      <c r="AO2559">
        <v>0</v>
      </c>
      <c r="AP2559">
        <v>0</v>
      </c>
      <c r="AQ2559">
        <v>0</v>
      </c>
      <c r="AR2559">
        <v>0</v>
      </c>
      <c r="AS2559">
        <v>0</v>
      </c>
      <c r="AT2559">
        <v>0</v>
      </c>
      <c r="AU2559">
        <v>1</v>
      </c>
      <c r="AV2559">
        <v>0</v>
      </c>
      <c r="AW2559">
        <v>0</v>
      </c>
      <c r="AX2559">
        <v>0</v>
      </c>
      <c r="AY2559">
        <v>0</v>
      </c>
      <c r="AZ2559">
        <v>1</v>
      </c>
      <c r="BA2559">
        <v>0</v>
      </c>
      <c r="BB2559">
        <v>0</v>
      </c>
      <c r="BC2559">
        <v>0</v>
      </c>
      <c r="BD2559">
        <v>0</v>
      </c>
      <c r="BE2559">
        <v>0</v>
      </c>
      <c r="BF2559">
        <v>0</v>
      </c>
      <c r="BG2559">
        <v>0</v>
      </c>
      <c r="BH2559">
        <v>0</v>
      </c>
      <c r="BI2559">
        <v>0</v>
      </c>
      <c r="BJ2559">
        <v>0</v>
      </c>
      <c r="BK2559">
        <v>0</v>
      </c>
      <c r="BL2559">
        <v>0</v>
      </c>
      <c r="BM2559">
        <v>0</v>
      </c>
      <c r="BN2559">
        <v>0</v>
      </c>
      <c r="BO2559">
        <v>2</v>
      </c>
      <c r="BP2559">
        <v>0</v>
      </c>
      <c r="BQ2559">
        <v>0</v>
      </c>
      <c r="BR2559">
        <v>0</v>
      </c>
      <c r="BS2559">
        <v>1</v>
      </c>
      <c r="BT2559">
        <v>6</v>
      </c>
      <c r="BU2559" t="s">
        <v>2523</v>
      </c>
    </row>
    <row r="2560" spans="1:73">
      <c r="A2560" t="s">
        <v>2339</v>
      </c>
      <c r="B2560" t="s">
        <v>2340</v>
      </c>
      <c r="C2560">
        <v>201</v>
      </c>
      <c r="D2560" t="s">
        <v>119</v>
      </c>
      <c r="E2560" t="s">
        <v>245</v>
      </c>
      <c r="F2560" t="s">
        <v>184</v>
      </c>
      <c r="G2560">
        <v>0</v>
      </c>
      <c r="H2560">
        <v>1</v>
      </c>
      <c r="I2560">
        <v>0</v>
      </c>
      <c r="J2560">
        <v>0</v>
      </c>
      <c r="K2560">
        <v>0</v>
      </c>
      <c r="L2560">
        <v>1</v>
      </c>
      <c r="M2560">
        <v>0</v>
      </c>
      <c r="N2560">
        <v>1</v>
      </c>
      <c r="O2560">
        <v>0</v>
      </c>
      <c r="P2560">
        <v>0</v>
      </c>
      <c r="Q2560">
        <v>0</v>
      </c>
      <c r="R2560">
        <v>0</v>
      </c>
      <c r="S2560">
        <v>1</v>
      </c>
      <c r="T2560">
        <v>1</v>
      </c>
      <c r="U2560">
        <v>0</v>
      </c>
      <c r="V2560">
        <v>0</v>
      </c>
      <c r="W2560">
        <v>0</v>
      </c>
      <c r="X2560">
        <v>0</v>
      </c>
      <c r="Y2560">
        <v>0</v>
      </c>
      <c r="Z2560">
        <v>0</v>
      </c>
      <c r="AA2560">
        <v>0</v>
      </c>
      <c r="AB2560">
        <v>9</v>
      </c>
      <c r="AC2560">
        <v>0</v>
      </c>
      <c r="AD2560">
        <v>0</v>
      </c>
      <c r="AE2560">
        <v>0</v>
      </c>
      <c r="AF2560">
        <v>0</v>
      </c>
      <c r="AG2560">
        <v>0</v>
      </c>
      <c r="AH2560">
        <v>0</v>
      </c>
      <c r="AI2560">
        <v>0</v>
      </c>
      <c r="AJ2560">
        <v>0</v>
      </c>
      <c r="AK2560">
        <v>0</v>
      </c>
      <c r="AL2560">
        <v>1</v>
      </c>
      <c r="AM2560">
        <v>1</v>
      </c>
      <c r="AN2560">
        <v>0</v>
      </c>
      <c r="AO2560">
        <v>0</v>
      </c>
      <c r="AP2560">
        <v>0</v>
      </c>
      <c r="AQ2560">
        <v>0</v>
      </c>
      <c r="AR2560">
        <v>0</v>
      </c>
      <c r="AS2560">
        <v>0</v>
      </c>
      <c r="AT2560">
        <v>0</v>
      </c>
      <c r="AU2560">
        <v>0</v>
      </c>
      <c r="AV2560">
        <v>0</v>
      </c>
      <c r="AW2560">
        <v>0</v>
      </c>
      <c r="AX2560">
        <v>1</v>
      </c>
      <c r="AY2560">
        <v>5</v>
      </c>
      <c r="AZ2560">
        <v>2</v>
      </c>
      <c r="BA2560">
        <v>2</v>
      </c>
      <c r="BB2560">
        <v>0</v>
      </c>
      <c r="BC2560">
        <v>4</v>
      </c>
      <c r="BD2560">
        <v>0</v>
      </c>
      <c r="BE2560">
        <v>0</v>
      </c>
      <c r="BF2560">
        <v>0</v>
      </c>
      <c r="BG2560">
        <v>0</v>
      </c>
      <c r="BH2560">
        <v>0</v>
      </c>
      <c r="BI2560">
        <v>1</v>
      </c>
      <c r="BJ2560">
        <v>4</v>
      </c>
      <c r="BK2560">
        <v>0</v>
      </c>
      <c r="BL2560">
        <v>0</v>
      </c>
      <c r="BM2560">
        <v>0</v>
      </c>
      <c r="BN2560">
        <v>0</v>
      </c>
      <c r="BO2560">
        <v>2</v>
      </c>
      <c r="BP2560">
        <v>0</v>
      </c>
      <c r="BQ2560">
        <v>0</v>
      </c>
      <c r="BR2560">
        <v>1</v>
      </c>
      <c r="BS2560">
        <v>1</v>
      </c>
      <c r="BT2560">
        <v>17</v>
      </c>
      <c r="BU2560" t="e">
        <f>-- what do you think about splitting up the big space On function as opposed to size?</f>
        <v>#NAME?</v>
      </c>
    </row>
    <row r="2561" spans="1:73">
      <c r="A2561" t="s">
        <v>2339</v>
      </c>
      <c r="B2561" t="s">
        <v>2340</v>
      </c>
      <c r="C2561">
        <v>202</v>
      </c>
      <c r="D2561" t="s">
        <v>119</v>
      </c>
      <c r="E2561" t="s">
        <v>2362</v>
      </c>
      <c r="F2561" t="s">
        <v>101</v>
      </c>
      <c r="G2561">
        <v>0</v>
      </c>
      <c r="H2561">
        <v>0</v>
      </c>
      <c r="I2561">
        <v>1</v>
      </c>
      <c r="J2561">
        <v>0</v>
      </c>
      <c r="K2561">
        <v>0</v>
      </c>
      <c r="L2561">
        <v>0</v>
      </c>
      <c r="M2561">
        <v>0</v>
      </c>
      <c r="N2561">
        <v>2</v>
      </c>
      <c r="O2561">
        <v>0</v>
      </c>
      <c r="P2561">
        <v>0</v>
      </c>
      <c r="Q2561">
        <v>0</v>
      </c>
      <c r="R2561">
        <v>0</v>
      </c>
      <c r="S2561">
        <v>0</v>
      </c>
      <c r="T2561">
        <v>0</v>
      </c>
      <c r="U2561">
        <v>0</v>
      </c>
      <c r="V2561">
        <v>0</v>
      </c>
      <c r="W2561">
        <v>0</v>
      </c>
      <c r="X2561">
        <v>0</v>
      </c>
      <c r="Y2561">
        <v>0</v>
      </c>
      <c r="Z2561">
        <v>0</v>
      </c>
      <c r="AA2561">
        <v>0</v>
      </c>
      <c r="AB2561">
        <v>2</v>
      </c>
      <c r="AC2561">
        <v>0</v>
      </c>
      <c r="AD2561">
        <v>0</v>
      </c>
      <c r="AE2561">
        <v>0</v>
      </c>
      <c r="AF2561">
        <v>0</v>
      </c>
      <c r="AG2561">
        <v>0</v>
      </c>
      <c r="AH2561">
        <v>1</v>
      </c>
      <c r="AI2561">
        <v>0</v>
      </c>
      <c r="AJ2561">
        <v>0</v>
      </c>
      <c r="AK2561">
        <v>0</v>
      </c>
      <c r="AL2561">
        <v>0</v>
      </c>
      <c r="AM2561">
        <v>0</v>
      </c>
      <c r="AN2561">
        <v>0</v>
      </c>
      <c r="AO2561">
        <v>0</v>
      </c>
      <c r="AP2561">
        <v>0</v>
      </c>
      <c r="AQ2561">
        <v>0</v>
      </c>
      <c r="AR2561">
        <v>0</v>
      </c>
      <c r="AS2561">
        <v>0</v>
      </c>
      <c r="AT2561">
        <v>0</v>
      </c>
      <c r="AU2561">
        <v>0</v>
      </c>
      <c r="AV2561">
        <v>0</v>
      </c>
      <c r="AW2561">
        <v>1</v>
      </c>
      <c r="AX2561">
        <v>1</v>
      </c>
      <c r="AY2561">
        <v>0</v>
      </c>
      <c r="AZ2561">
        <v>0</v>
      </c>
      <c r="BA2561">
        <v>1</v>
      </c>
      <c r="BB2561">
        <v>0</v>
      </c>
      <c r="BC2561">
        <v>0</v>
      </c>
      <c r="BD2561">
        <v>0</v>
      </c>
      <c r="BE2561">
        <v>0</v>
      </c>
      <c r="BF2561">
        <v>0</v>
      </c>
      <c r="BG2561">
        <v>0</v>
      </c>
      <c r="BH2561">
        <v>0</v>
      </c>
      <c r="BI2561">
        <v>0</v>
      </c>
      <c r="BJ2561">
        <v>0</v>
      </c>
      <c r="BK2561">
        <v>0</v>
      </c>
      <c r="BL2561">
        <v>0</v>
      </c>
      <c r="BM2561">
        <v>0</v>
      </c>
      <c r="BN2561">
        <v>0</v>
      </c>
      <c r="BO2561">
        <v>2</v>
      </c>
      <c r="BP2561">
        <v>0</v>
      </c>
      <c r="BQ2561">
        <v>0</v>
      </c>
      <c r="BR2561">
        <v>0</v>
      </c>
      <c r="BS2561">
        <v>2</v>
      </c>
      <c r="BT2561">
        <v>5</v>
      </c>
      <c r="BU2561" t="s">
        <v>2524</v>
      </c>
    </row>
    <row r="2562" spans="1:73">
      <c r="A2562" t="s">
        <v>2339</v>
      </c>
      <c r="B2562" t="s">
        <v>2340</v>
      </c>
      <c r="C2562">
        <v>203</v>
      </c>
      <c r="D2562" t="s">
        <v>119</v>
      </c>
      <c r="E2562" t="s">
        <v>78</v>
      </c>
      <c r="F2562" t="s">
        <v>77</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0</v>
      </c>
      <c r="BS2562">
        <v>1</v>
      </c>
      <c r="BT2562">
        <v>2</v>
      </c>
      <c r="BU2562" t="s">
        <v>2397</v>
      </c>
    </row>
    <row r="2563" spans="1:73">
      <c r="A2563" t="s">
        <v>2339</v>
      </c>
      <c r="B2563" t="s">
        <v>2340</v>
      </c>
      <c r="C2563">
        <v>204</v>
      </c>
      <c r="D2563" t="s">
        <v>119</v>
      </c>
      <c r="E2563" t="s">
        <v>2362</v>
      </c>
      <c r="F2563" t="s">
        <v>101</v>
      </c>
      <c r="G2563">
        <v>1</v>
      </c>
      <c r="H2563">
        <v>18</v>
      </c>
      <c r="I2563">
        <v>6</v>
      </c>
      <c r="J2563">
        <v>0</v>
      </c>
      <c r="K2563">
        <v>0</v>
      </c>
      <c r="L2563">
        <v>23</v>
      </c>
      <c r="M2563">
        <v>0</v>
      </c>
      <c r="N2563">
        <v>32</v>
      </c>
      <c r="O2563">
        <v>2</v>
      </c>
      <c r="P2563">
        <v>1</v>
      </c>
      <c r="Q2563">
        <v>7</v>
      </c>
      <c r="R2563">
        <v>2</v>
      </c>
      <c r="S2563">
        <v>46</v>
      </c>
      <c r="T2563">
        <v>15</v>
      </c>
      <c r="U2563">
        <v>0</v>
      </c>
      <c r="V2563">
        <v>3</v>
      </c>
      <c r="W2563">
        <v>4</v>
      </c>
      <c r="X2563">
        <v>0</v>
      </c>
      <c r="Y2563">
        <v>1</v>
      </c>
      <c r="Z2563">
        <v>1</v>
      </c>
      <c r="AA2563">
        <v>0</v>
      </c>
      <c r="AB2563">
        <v>182</v>
      </c>
      <c r="AC2563">
        <v>5</v>
      </c>
      <c r="AD2563">
        <v>0</v>
      </c>
      <c r="AE2563">
        <v>0</v>
      </c>
      <c r="AF2563">
        <v>0</v>
      </c>
      <c r="AG2563">
        <v>0</v>
      </c>
      <c r="AH2563">
        <v>0</v>
      </c>
      <c r="AI2563">
        <v>9</v>
      </c>
      <c r="AJ2563">
        <v>0</v>
      </c>
      <c r="AK2563">
        <v>0</v>
      </c>
      <c r="AL2563">
        <v>10</v>
      </c>
      <c r="AM2563">
        <v>26</v>
      </c>
      <c r="AN2563">
        <v>0</v>
      </c>
      <c r="AO2563">
        <v>0</v>
      </c>
      <c r="AP2563">
        <v>3</v>
      </c>
      <c r="AQ2563">
        <v>3</v>
      </c>
      <c r="AR2563">
        <v>0</v>
      </c>
      <c r="AS2563">
        <v>1</v>
      </c>
      <c r="AT2563">
        <v>4</v>
      </c>
      <c r="AU2563">
        <v>9</v>
      </c>
      <c r="AV2563">
        <v>2</v>
      </c>
      <c r="AW2563">
        <v>6</v>
      </c>
      <c r="AX2563">
        <v>17</v>
      </c>
      <c r="AY2563">
        <v>34</v>
      </c>
      <c r="AZ2563">
        <v>26</v>
      </c>
      <c r="BA2563">
        <v>46</v>
      </c>
      <c r="BB2563">
        <v>10</v>
      </c>
      <c r="BC2563">
        <v>28</v>
      </c>
      <c r="BD2563">
        <v>0</v>
      </c>
      <c r="BE2563">
        <v>0</v>
      </c>
      <c r="BF2563">
        <v>0</v>
      </c>
      <c r="BG2563">
        <v>0</v>
      </c>
      <c r="BH2563">
        <v>0</v>
      </c>
      <c r="BI2563">
        <v>21</v>
      </c>
      <c r="BJ2563">
        <v>17</v>
      </c>
      <c r="BK2563">
        <v>0</v>
      </c>
      <c r="BL2563">
        <v>1</v>
      </c>
      <c r="BM2563">
        <v>5</v>
      </c>
      <c r="BN2563">
        <v>7</v>
      </c>
      <c r="BO2563">
        <v>46</v>
      </c>
      <c r="BP2563">
        <v>6</v>
      </c>
      <c r="BQ2563">
        <v>3</v>
      </c>
      <c r="BR2563">
        <v>5</v>
      </c>
      <c r="BS2563">
        <v>14</v>
      </c>
      <c r="BT2563">
        <v>266</v>
      </c>
      <c r="BU2563" t="s">
        <v>2525</v>
      </c>
    </row>
    <row r="2564" spans="1:73">
      <c r="A2564" t="s">
        <v>2339</v>
      </c>
      <c r="B2564" t="s">
        <v>2340</v>
      </c>
      <c r="C2564">
        <v>205</v>
      </c>
      <c r="D2564" t="s">
        <v>119</v>
      </c>
      <c r="E2564" t="s">
        <v>2352</v>
      </c>
      <c r="F2564" t="s">
        <v>92</v>
      </c>
      <c r="G2564">
        <v>0</v>
      </c>
      <c r="H2564">
        <v>0</v>
      </c>
      <c r="I2564">
        <v>0</v>
      </c>
      <c r="J2564">
        <v>0</v>
      </c>
      <c r="K2564">
        <v>0</v>
      </c>
      <c r="L2564">
        <v>1</v>
      </c>
      <c r="M2564">
        <v>0</v>
      </c>
      <c r="N2564">
        <v>2</v>
      </c>
      <c r="O2564">
        <v>0</v>
      </c>
      <c r="P2564">
        <v>0</v>
      </c>
      <c r="Q2564">
        <v>0</v>
      </c>
      <c r="R2564">
        <v>0</v>
      </c>
      <c r="S2564">
        <v>3</v>
      </c>
      <c r="T2564">
        <v>2</v>
      </c>
      <c r="U2564">
        <v>0</v>
      </c>
      <c r="V2564">
        <v>1</v>
      </c>
      <c r="W2564">
        <v>1</v>
      </c>
      <c r="X2564">
        <v>0</v>
      </c>
      <c r="Y2564">
        <v>0</v>
      </c>
      <c r="Z2564">
        <v>0</v>
      </c>
      <c r="AA2564">
        <v>0</v>
      </c>
      <c r="AB2564">
        <v>7</v>
      </c>
      <c r="AC2564">
        <v>1</v>
      </c>
      <c r="AD2564">
        <v>0</v>
      </c>
      <c r="AE2564">
        <v>0</v>
      </c>
      <c r="AF2564">
        <v>0</v>
      </c>
      <c r="AG2564">
        <v>0</v>
      </c>
      <c r="AH2564">
        <v>2</v>
      </c>
      <c r="AI2564">
        <v>0</v>
      </c>
      <c r="AJ2564">
        <v>0</v>
      </c>
      <c r="AK2564">
        <v>0</v>
      </c>
      <c r="AL2564">
        <v>0</v>
      </c>
      <c r="AM2564">
        <v>0</v>
      </c>
      <c r="AN2564">
        <v>0</v>
      </c>
      <c r="AO2564">
        <v>0</v>
      </c>
      <c r="AP2564">
        <v>0</v>
      </c>
      <c r="AQ2564">
        <v>0</v>
      </c>
      <c r="AR2564">
        <v>0</v>
      </c>
      <c r="AS2564">
        <v>0</v>
      </c>
      <c r="AT2564">
        <v>0</v>
      </c>
      <c r="AU2564">
        <v>0</v>
      </c>
      <c r="AV2564">
        <v>0</v>
      </c>
      <c r="AW2564">
        <v>0</v>
      </c>
      <c r="AX2564">
        <v>2</v>
      </c>
      <c r="AY2564">
        <v>0</v>
      </c>
      <c r="AZ2564">
        <v>1</v>
      </c>
      <c r="BA2564">
        <v>2</v>
      </c>
      <c r="BB2564">
        <v>0</v>
      </c>
      <c r="BC2564">
        <v>0</v>
      </c>
      <c r="BD2564">
        <v>0</v>
      </c>
      <c r="BE2564">
        <v>0</v>
      </c>
      <c r="BF2564">
        <v>0</v>
      </c>
      <c r="BG2564">
        <v>0</v>
      </c>
      <c r="BH2564">
        <v>0</v>
      </c>
      <c r="BI2564">
        <v>2</v>
      </c>
      <c r="BJ2564">
        <v>0</v>
      </c>
      <c r="BK2564">
        <v>0</v>
      </c>
      <c r="BL2564">
        <v>3</v>
      </c>
      <c r="BM2564">
        <v>0</v>
      </c>
      <c r="BN2564">
        <v>0</v>
      </c>
      <c r="BO2564">
        <v>3</v>
      </c>
      <c r="BP2564">
        <v>0</v>
      </c>
      <c r="BQ2564">
        <v>0</v>
      </c>
      <c r="BR2564">
        <v>0</v>
      </c>
      <c r="BS2564">
        <v>1</v>
      </c>
      <c r="BT2564">
        <v>10</v>
      </c>
      <c r="BU2564" t="s">
        <v>2526</v>
      </c>
    </row>
    <row r="2565" spans="1:73">
      <c r="A2565" t="s">
        <v>2339</v>
      </c>
      <c r="B2565" t="s">
        <v>2340</v>
      </c>
      <c r="C2565">
        <v>206</v>
      </c>
      <c r="D2565" t="s">
        <v>119</v>
      </c>
      <c r="E2565" t="s">
        <v>2362</v>
      </c>
      <c r="F2565" t="s">
        <v>101</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1</v>
      </c>
      <c r="BT2565">
        <v>1</v>
      </c>
      <c r="BU2565" t="s">
        <v>2527</v>
      </c>
    </row>
    <row r="2566" spans="1:73">
      <c r="A2566" t="s">
        <v>2339</v>
      </c>
      <c r="B2566" t="s">
        <v>2340</v>
      </c>
      <c r="C2566">
        <v>207</v>
      </c>
      <c r="D2566" t="s">
        <v>119</v>
      </c>
      <c r="E2566" t="s">
        <v>78</v>
      </c>
      <c r="F2566" t="s">
        <v>77</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v>0</v>
      </c>
      <c r="BR2566">
        <v>0</v>
      </c>
      <c r="BS2566">
        <v>1</v>
      </c>
      <c r="BT2566">
        <v>3</v>
      </c>
      <c r="BU2566" t="s">
        <v>2528</v>
      </c>
    </row>
    <row r="2567" spans="1:73">
      <c r="A2567" t="s">
        <v>2339</v>
      </c>
      <c r="B2567" t="s">
        <v>2340</v>
      </c>
      <c r="C2567">
        <v>208</v>
      </c>
      <c r="D2567" t="s">
        <v>119</v>
      </c>
      <c r="E2567" t="s">
        <v>2352</v>
      </c>
      <c r="F2567" t="s">
        <v>92</v>
      </c>
      <c r="G2567">
        <v>0</v>
      </c>
      <c r="H2567">
        <v>0</v>
      </c>
      <c r="I2567">
        <v>0</v>
      </c>
      <c r="J2567">
        <v>0</v>
      </c>
      <c r="K2567">
        <v>0</v>
      </c>
      <c r="L2567">
        <v>1</v>
      </c>
      <c r="M2567">
        <v>0</v>
      </c>
      <c r="N2567">
        <v>0</v>
      </c>
      <c r="O2567">
        <v>0</v>
      </c>
      <c r="P2567">
        <v>0</v>
      </c>
      <c r="Q2567">
        <v>0</v>
      </c>
      <c r="R2567">
        <v>0</v>
      </c>
      <c r="S2567">
        <v>0</v>
      </c>
      <c r="T2567">
        <v>0</v>
      </c>
      <c r="U2567">
        <v>0</v>
      </c>
      <c r="V2567">
        <v>0</v>
      </c>
      <c r="W2567">
        <v>0</v>
      </c>
      <c r="X2567">
        <v>0</v>
      </c>
      <c r="Y2567">
        <v>0</v>
      </c>
      <c r="Z2567">
        <v>0</v>
      </c>
      <c r="AA2567">
        <v>0</v>
      </c>
      <c r="AB2567">
        <v>3</v>
      </c>
      <c r="AC2567">
        <v>0</v>
      </c>
      <c r="AD2567">
        <v>0</v>
      </c>
      <c r="AE2567">
        <v>0</v>
      </c>
      <c r="AF2567">
        <v>0</v>
      </c>
      <c r="AG2567">
        <v>0</v>
      </c>
      <c r="AH2567">
        <v>0</v>
      </c>
      <c r="AI2567">
        <v>0</v>
      </c>
      <c r="AJ2567">
        <v>0</v>
      </c>
      <c r="AK2567">
        <v>0</v>
      </c>
      <c r="AL2567">
        <v>0</v>
      </c>
      <c r="AM2567">
        <v>1</v>
      </c>
      <c r="AN2567">
        <v>0</v>
      </c>
      <c r="AO2567">
        <v>0</v>
      </c>
      <c r="AP2567">
        <v>0</v>
      </c>
      <c r="AQ2567">
        <v>0</v>
      </c>
      <c r="AR2567">
        <v>0</v>
      </c>
      <c r="AS2567">
        <v>0</v>
      </c>
      <c r="AT2567">
        <v>0</v>
      </c>
      <c r="AU2567">
        <v>0</v>
      </c>
      <c r="AV2567">
        <v>0</v>
      </c>
      <c r="AW2567">
        <v>0</v>
      </c>
      <c r="AX2567">
        <v>0</v>
      </c>
      <c r="AY2567">
        <v>0</v>
      </c>
      <c r="AZ2567">
        <v>0</v>
      </c>
      <c r="BA2567">
        <v>1</v>
      </c>
      <c r="BB2567">
        <v>0</v>
      </c>
      <c r="BC2567">
        <v>0</v>
      </c>
      <c r="BD2567">
        <v>0</v>
      </c>
      <c r="BE2567">
        <v>0</v>
      </c>
      <c r="BF2567">
        <v>0</v>
      </c>
      <c r="BG2567">
        <v>0</v>
      </c>
      <c r="BH2567">
        <v>0</v>
      </c>
      <c r="BI2567">
        <v>0</v>
      </c>
      <c r="BJ2567">
        <v>0</v>
      </c>
      <c r="BK2567">
        <v>0</v>
      </c>
      <c r="BL2567">
        <v>0</v>
      </c>
      <c r="BM2567">
        <v>0</v>
      </c>
      <c r="BN2567">
        <v>0</v>
      </c>
      <c r="BO2567">
        <v>0</v>
      </c>
      <c r="BP2567">
        <v>0</v>
      </c>
      <c r="BQ2567">
        <v>0</v>
      </c>
      <c r="BR2567">
        <v>0</v>
      </c>
      <c r="BS2567">
        <v>1</v>
      </c>
      <c r="BT2567">
        <v>6</v>
      </c>
      <c r="BU2567" t="s">
        <v>2529</v>
      </c>
    </row>
    <row r="2568" spans="1:73">
      <c r="A2568" t="s">
        <v>2339</v>
      </c>
      <c r="B2568" t="s">
        <v>2340</v>
      </c>
      <c r="C2568">
        <v>209</v>
      </c>
      <c r="D2568" t="s">
        <v>119</v>
      </c>
      <c r="E2568" t="s">
        <v>183</v>
      </c>
      <c r="F2568" t="s">
        <v>184</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1</v>
      </c>
      <c r="BT2568">
        <v>1</v>
      </c>
    </row>
    <row r="2569" spans="1:73">
      <c r="A2569" t="s">
        <v>2339</v>
      </c>
      <c r="B2569" t="s">
        <v>2340</v>
      </c>
      <c r="C2569">
        <v>210</v>
      </c>
      <c r="D2569" t="s">
        <v>119</v>
      </c>
      <c r="E2569" t="s">
        <v>2352</v>
      </c>
      <c r="F2569" t="s">
        <v>92</v>
      </c>
      <c r="G2569">
        <v>0</v>
      </c>
      <c r="H2569">
        <v>1</v>
      </c>
      <c r="I2569">
        <v>3</v>
      </c>
      <c r="J2569">
        <v>0</v>
      </c>
      <c r="K2569">
        <v>0</v>
      </c>
      <c r="L2569">
        <v>5</v>
      </c>
      <c r="M2569">
        <v>0</v>
      </c>
      <c r="N2569">
        <v>1</v>
      </c>
      <c r="O2569">
        <v>0</v>
      </c>
      <c r="P2569">
        <v>0</v>
      </c>
      <c r="Q2569">
        <v>1</v>
      </c>
      <c r="R2569">
        <v>0</v>
      </c>
      <c r="S2569">
        <v>2</v>
      </c>
      <c r="T2569">
        <v>0</v>
      </c>
      <c r="U2569">
        <v>0</v>
      </c>
      <c r="V2569">
        <v>1</v>
      </c>
      <c r="W2569">
        <v>0</v>
      </c>
      <c r="X2569">
        <v>0</v>
      </c>
      <c r="Y2569">
        <v>0</v>
      </c>
      <c r="Z2569">
        <v>0</v>
      </c>
      <c r="AA2569">
        <v>0</v>
      </c>
      <c r="AB2569">
        <v>9</v>
      </c>
      <c r="AC2569">
        <v>1</v>
      </c>
      <c r="AD2569">
        <v>0</v>
      </c>
      <c r="AE2569">
        <v>0</v>
      </c>
      <c r="AF2569">
        <v>0</v>
      </c>
      <c r="AG2569">
        <v>0</v>
      </c>
      <c r="AH2569">
        <v>0</v>
      </c>
      <c r="AI2569">
        <v>0</v>
      </c>
      <c r="AJ2569">
        <v>0</v>
      </c>
      <c r="AK2569">
        <v>0</v>
      </c>
      <c r="AL2569">
        <v>0</v>
      </c>
      <c r="AM2569">
        <v>0</v>
      </c>
      <c r="AN2569">
        <v>0</v>
      </c>
      <c r="AO2569">
        <v>0</v>
      </c>
      <c r="AP2569">
        <v>0</v>
      </c>
      <c r="AQ2569">
        <v>0</v>
      </c>
      <c r="AR2569">
        <v>3</v>
      </c>
      <c r="AS2569">
        <v>0</v>
      </c>
      <c r="AT2569">
        <v>0</v>
      </c>
      <c r="AU2569">
        <v>1</v>
      </c>
      <c r="AV2569">
        <v>0</v>
      </c>
      <c r="AW2569">
        <v>0</v>
      </c>
      <c r="AX2569">
        <v>0</v>
      </c>
      <c r="AY2569">
        <v>2</v>
      </c>
      <c r="AZ2569">
        <v>0</v>
      </c>
      <c r="BA2569">
        <v>0</v>
      </c>
      <c r="BB2569">
        <v>0</v>
      </c>
      <c r="BC2569">
        <v>1</v>
      </c>
      <c r="BD2569">
        <v>0</v>
      </c>
      <c r="BE2569">
        <v>0</v>
      </c>
      <c r="BF2569">
        <v>0</v>
      </c>
      <c r="BG2569">
        <v>0</v>
      </c>
      <c r="BH2569">
        <v>0</v>
      </c>
      <c r="BI2569">
        <v>0</v>
      </c>
      <c r="BJ2569">
        <v>1</v>
      </c>
      <c r="BK2569">
        <v>0</v>
      </c>
      <c r="BL2569">
        <v>0</v>
      </c>
      <c r="BM2569">
        <v>0</v>
      </c>
      <c r="BN2569">
        <v>0</v>
      </c>
      <c r="BO2569">
        <v>2</v>
      </c>
      <c r="BP2569">
        <v>0</v>
      </c>
      <c r="BQ2569">
        <v>0</v>
      </c>
      <c r="BR2569">
        <v>0</v>
      </c>
      <c r="BS2569">
        <v>1</v>
      </c>
      <c r="BT2569">
        <v>22</v>
      </c>
      <c r="BU2569" t="s">
        <v>2530</v>
      </c>
    </row>
    <row r="2570" spans="1:73">
      <c r="A2570" t="s">
        <v>2339</v>
      </c>
      <c r="B2570" t="s">
        <v>2340</v>
      </c>
      <c r="C2570">
        <v>211</v>
      </c>
      <c r="D2570" t="s">
        <v>119</v>
      </c>
      <c r="E2570" t="s">
        <v>2367</v>
      </c>
      <c r="F2570" t="s">
        <v>101</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1</v>
      </c>
      <c r="BT2570">
        <v>1</v>
      </c>
      <c r="BU2570" t="s">
        <v>1130</v>
      </c>
    </row>
    <row r="2571" spans="1:73">
      <c r="A2571" t="s">
        <v>2339</v>
      </c>
      <c r="B2571" t="s">
        <v>2340</v>
      </c>
      <c r="C2571">
        <v>212</v>
      </c>
      <c r="D2571" t="s">
        <v>119</v>
      </c>
      <c r="E2571" t="s">
        <v>2362</v>
      </c>
      <c r="F2571" t="s">
        <v>101</v>
      </c>
      <c r="G2571">
        <v>0</v>
      </c>
      <c r="H2571">
        <v>0</v>
      </c>
      <c r="I2571">
        <v>0</v>
      </c>
      <c r="J2571">
        <v>0</v>
      </c>
      <c r="K2571">
        <v>0</v>
      </c>
      <c r="L2571">
        <v>0</v>
      </c>
      <c r="M2571">
        <v>0</v>
      </c>
      <c r="N2571">
        <v>2</v>
      </c>
      <c r="O2571">
        <v>0</v>
      </c>
      <c r="P2571">
        <v>0</v>
      </c>
      <c r="Q2571">
        <v>0</v>
      </c>
      <c r="R2571">
        <v>0</v>
      </c>
      <c r="S2571">
        <v>1</v>
      </c>
      <c r="T2571">
        <v>0</v>
      </c>
      <c r="U2571">
        <v>0</v>
      </c>
      <c r="V2571">
        <v>0</v>
      </c>
      <c r="W2571">
        <v>1</v>
      </c>
      <c r="X2571">
        <v>0</v>
      </c>
      <c r="Y2571">
        <v>0</v>
      </c>
      <c r="Z2571">
        <v>0</v>
      </c>
      <c r="AA2571">
        <v>0</v>
      </c>
      <c r="AB2571">
        <v>6</v>
      </c>
      <c r="AC2571">
        <v>0</v>
      </c>
      <c r="AD2571">
        <v>0</v>
      </c>
      <c r="AE2571">
        <v>0</v>
      </c>
      <c r="AF2571">
        <v>0</v>
      </c>
      <c r="AG2571">
        <v>0</v>
      </c>
      <c r="AH2571">
        <v>0</v>
      </c>
      <c r="AI2571">
        <v>0</v>
      </c>
      <c r="AJ2571">
        <v>0</v>
      </c>
      <c r="AK2571">
        <v>0</v>
      </c>
      <c r="AL2571">
        <v>0</v>
      </c>
      <c r="AM2571">
        <v>3</v>
      </c>
      <c r="AN2571">
        <v>0</v>
      </c>
      <c r="AO2571">
        <v>0</v>
      </c>
      <c r="AP2571">
        <v>0</v>
      </c>
      <c r="AQ2571">
        <v>2</v>
      </c>
      <c r="AR2571">
        <v>0</v>
      </c>
      <c r="AS2571">
        <v>0</v>
      </c>
      <c r="AT2571">
        <v>0</v>
      </c>
      <c r="AU2571">
        <v>1</v>
      </c>
      <c r="AV2571">
        <v>0</v>
      </c>
      <c r="AW2571">
        <v>0</v>
      </c>
      <c r="AX2571">
        <v>0</v>
      </c>
      <c r="AY2571">
        <v>0</v>
      </c>
      <c r="AZ2571">
        <v>1</v>
      </c>
      <c r="BA2571">
        <v>3</v>
      </c>
      <c r="BB2571">
        <v>0</v>
      </c>
      <c r="BC2571">
        <v>0</v>
      </c>
      <c r="BD2571">
        <v>0</v>
      </c>
      <c r="BE2571">
        <v>0</v>
      </c>
      <c r="BF2571">
        <v>0</v>
      </c>
      <c r="BG2571">
        <v>0</v>
      </c>
      <c r="BH2571">
        <v>0</v>
      </c>
      <c r="BI2571">
        <v>0</v>
      </c>
      <c r="BJ2571">
        <v>0</v>
      </c>
      <c r="BK2571">
        <v>0</v>
      </c>
      <c r="BL2571">
        <v>0</v>
      </c>
      <c r="BM2571">
        <v>0</v>
      </c>
      <c r="BN2571">
        <v>0</v>
      </c>
      <c r="BO2571">
        <v>2</v>
      </c>
      <c r="BP2571">
        <v>0</v>
      </c>
      <c r="BQ2571">
        <v>0</v>
      </c>
      <c r="BR2571">
        <v>0</v>
      </c>
      <c r="BS2571">
        <v>1</v>
      </c>
      <c r="BT2571">
        <v>6</v>
      </c>
      <c r="BU2571" t="s">
        <v>2531</v>
      </c>
    </row>
    <row r="2572" spans="1:73">
      <c r="A2572" t="s">
        <v>2339</v>
      </c>
      <c r="B2572" t="s">
        <v>2340</v>
      </c>
      <c r="C2572">
        <v>213</v>
      </c>
      <c r="D2572" t="s">
        <v>119</v>
      </c>
      <c r="E2572" t="s">
        <v>2352</v>
      </c>
      <c r="F2572" t="s">
        <v>92</v>
      </c>
      <c r="G2572">
        <v>0</v>
      </c>
      <c r="H2572">
        <v>2</v>
      </c>
      <c r="I2572">
        <v>0</v>
      </c>
      <c r="J2572">
        <v>0</v>
      </c>
      <c r="K2572">
        <v>0</v>
      </c>
      <c r="L2572">
        <v>5</v>
      </c>
      <c r="M2572">
        <v>0</v>
      </c>
      <c r="N2572">
        <v>6</v>
      </c>
      <c r="O2572">
        <v>0</v>
      </c>
      <c r="P2572">
        <v>0</v>
      </c>
      <c r="Q2572">
        <v>0</v>
      </c>
      <c r="R2572">
        <v>1</v>
      </c>
      <c r="S2572">
        <v>4</v>
      </c>
      <c r="T2572">
        <v>1</v>
      </c>
      <c r="U2572">
        <v>0</v>
      </c>
      <c r="V2572">
        <v>1</v>
      </c>
      <c r="W2572">
        <v>1</v>
      </c>
      <c r="X2572">
        <v>0</v>
      </c>
      <c r="Y2572">
        <v>0</v>
      </c>
      <c r="Z2572">
        <v>0</v>
      </c>
      <c r="AA2572">
        <v>0</v>
      </c>
      <c r="AB2572">
        <v>25</v>
      </c>
      <c r="AC2572">
        <v>0</v>
      </c>
      <c r="AD2572">
        <v>0</v>
      </c>
      <c r="AE2572">
        <v>1</v>
      </c>
      <c r="AF2572">
        <v>0</v>
      </c>
      <c r="AG2572">
        <v>0</v>
      </c>
      <c r="AH2572">
        <v>3</v>
      </c>
      <c r="AI2572">
        <v>0</v>
      </c>
      <c r="AJ2572">
        <v>0</v>
      </c>
      <c r="AK2572">
        <v>0</v>
      </c>
      <c r="AL2572">
        <v>0</v>
      </c>
      <c r="AM2572">
        <v>3</v>
      </c>
      <c r="AN2572">
        <v>0</v>
      </c>
      <c r="AO2572">
        <v>0</v>
      </c>
      <c r="AP2572">
        <v>0</v>
      </c>
      <c r="AQ2572">
        <v>0</v>
      </c>
      <c r="AR2572">
        <v>0</v>
      </c>
      <c r="AS2572">
        <v>0</v>
      </c>
      <c r="AT2572">
        <v>0</v>
      </c>
      <c r="AU2572">
        <v>1</v>
      </c>
      <c r="AV2572">
        <v>1</v>
      </c>
      <c r="AW2572">
        <v>0</v>
      </c>
      <c r="AX2572">
        <v>5</v>
      </c>
      <c r="AY2572">
        <v>3</v>
      </c>
      <c r="AZ2572">
        <v>7</v>
      </c>
      <c r="BA2572">
        <v>8</v>
      </c>
      <c r="BB2572">
        <v>1</v>
      </c>
      <c r="BC2572">
        <v>2</v>
      </c>
      <c r="BD2572">
        <v>0</v>
      </c>
      <c r="BE2572">
        <v>0</v>
      </c>
      <c r="BF2572">
        <v>0</v>
      </c>
      <c r="BG2572">
        <v>0</v>
      </c>
      <c r="BH2572">
        <v>0</v>
      </c>
      <c r="BI2572">
        <v>3</v>
      </c>
      <c r="BJ2572">
        <v>2</v>
      </c>
      <c r="BK2572">
        <v>0</v>
      </c>
      <c r="BL2572">
        <v>1</v>
      </c>
      <c r="BM2572">
        <v>0</v>
      </c>
      <c r="BN2572">
        <v>0</v>
      </c>
      <c r="BO2572">
        <v>8</v>
      </c>
      <c r="BP2572">
        <v>0</v>
      </c>
      <c r="BQ2572">
        <v>0</v>
      </c>
      <c r="BR2572">
        <v>2</v>
      </c>
      <c r="BS2572">
        <v>2</v>
      </c>
      <c r="BT2572">
        <v>39</v>
      </c>
      <c r="BU2572" t="s">
        <v>2532</v>
      </c>
    </row>
    <row r="2573" spans="1:73">
      <c r="A2573" t="s">
        <v>2339</v>
      </c>
      <c r="B2573" t="s">
        <v>2340</v>
      </c>
      <c r="C2573">
        <v>214</v>
      </c>
      <c r="D2573" t="s">
        <v>119</v>
      </c>
      <c r="E2573" t="s">
        <v>2362</v>
      </c>
      <c r="F2573" t="s">
        <v>101</v>
      </c>
      <c r="G2573">
        <v>0</v>
      </c>
      <c r="H2573">
        <v>1</v>
      </c>
      <c r="I2573">
        <v>0</v>
      </c>
      <c r="J2573">
        <v>0</v>
      </c>
      <c r="K2573">
        <v>0</v>
      </c>
      <c r="L2573">
        <v>1</v>
      </c>
      <c r="M2573">
        <v>0</v>
      </c>
      <c r="N2573">
        <v>0</v>
      </c>
      <c r="O2573">
        <v>0</v>
      </c>
      <c r="P2573">
        <v>0</v>
      </c>
      <c r="Q2573">
        <v>0</v>
      </c>
      <c r="R2573">
        <v>0</v>
      </c>
      <c r="S2573">
        <v>0</v>
      </c>
      <c r="T2573">
        <v>0</v>
      </c>
      <c r="U2573">
        <v>0</v>
      </c>
      <c r="V2573">
        <v>0</v>
      </c>
      <c r="W2573">
        <v>0</v>
      </c>
      <c r="X2573">
        <v>0</v>
      </c>
      <c r="Y2573">
        <v>0</v>
      </c>
      <c r="Z2573">
        <v>0</v>
      </c>
      <c r="AA2573">
        <v>0</v>
      </c>
      <c r="AB2573">
        <v>6</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1</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1</v>
      </c>
      <c r="BT2573">
        <v>7</v>
      </c>
      <c r="BU2573" t="s">
        <v>2533</v>
      </c>
    </row>
    <row r="2574" spans="1:73">
      <c r="A2574" t="s">
        <v>2339</v>
      </c>
      <c r="B2574" t="s">
        <v>2340</v>
      </c>
      <c r="C2574">
        <v>215</v>
      </c>
      <c r="D2574" t="s">
        <v>119</v>
      </c>
      <c r="E2574" t="s">
        <v>2352</v>
      </c>
      <c r="F2574" t="s">
        <v>92</v>
      </c>
      <c r="G2574">
        <v>0</v>
      </c>
      <c r="H2574">
        <v>0</v>
      </c>
      <c r="I2574">
        <v>0</v>
      </c>
      <c r="J2574">
        <v>0</v>
      </c>
      <c r="K2574">
        <v>0</v>
      </c>
      <c r="L2574">
        <v>0</v>
      </c>
      <c r="M2574">
        <v>0</v>
      </c>
      <c r="N2574">
        <v>2</v>
      </c>
      <c r="O2574">
        <v>0</v>
      </c>
      <c r="P2574">
        <v>0</v>
      </c>
      <c r="Q2574">
        <v>0</v>
      </c>
      <c r="R2574">
        <v>0</v>
      </c>
      <c r="S2574">
        <v>1</v>
      </c>
      <c r="T2574">
        <v>1</v>
      </c>
      <c r="U2574">
        <v>0</v>
      </c>
      <c r="V2574">
        <v>0</v>
      </c>
      <c r="W2574">
        <v>1</v>
      </c>
      <c r="X2574">
        <v>0</v>
      </c>
      <c r="Y2574">
        <v>0</v>
      </c>
      <c r="Z2574">
        <v>0</v>
      </c>
      <c r="AA2574">
        <v>0</v>
      </c>
      <c r="AB2574">
        <v>5</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2</v>
      </c>
      <c r="AY2574">
        <v>0</v>
      </c>
      <c r="AZ2574">
        <v>2</v>
      </c>
      <c r="BA2574">
        <v>2</v>
      </c>
      <c r="BB2574">
        <v>0</v>
      </c>
      <c r="BC2574">
        <v>0</v>
      </c>
      <c r="BD2574">
        <v>0</v>
      </c>
      <c r="BE2574">
        <v>0</v>
      </c>
      <c r="BF2574">
        <v>0</v>
      </c>
      <c r="BG2574">
        <v>0</v>
      </c>
      <c r="BH2574">
        <v>0</v>
      </c>
      <c r="BI2574">
        <v>2</v>
      </c>
      <c r="BJ2574">
        <v>0</v>
      </c>
      <c r="BK2574">
        <v>0</v>
      </c>
      <c r="BL2574">
        <v>1</v>
      </c>
      <c r="BM2574">
        <v>0</v>
      </c>
      <c r="BN2574">
        <v>0</v>
      </c>
      <c r="BO2574">
        <v>2</v>
      </c>
      <c r="BP2574">
        <v>0</v>
      </c>
      <c r="BQ2574">
        <v>0</v>
      </c>
      <c r="BR2574">
        <v>2</v>
      </c>
      <c r="BS2574">
        <v>1</v>
      </c>
      <c r="BT2574">
        <v>8</v>
      </c>
      <c r="BU2574" t="s">
        <v>2534</v>
      </c>
    </row>
    <row r="2575" spans="1:73">
      <c r="A2575" t="s">
        <v>2339</v>
      </c>
      <c r="B2575" t="s">
        <v>2340</v>
      </c>
      <c r="C2575">
        <v>216</v>
      </c>
      <c r="D2575" t="s">
        <v>119</v>
      </c>
      <c r="E2575" t="s">
        <v>2362</v>
      </c>
      <c r="F2575" t="s">
        <v>101</v>
      </c>
      <c r="G2575">
        <v>0</v>
      </c>
      <c r="H2575">
        <v>1</v>
      </c>
      <c r="I2575">
        <v>0</v>
      </c>
      <c r="J2575">
        <v>0</v>
      </c>
      <c r="K2575">
        <v>0</v>
      </c>
      <c r="L2575">
        <v>0</v>
      </c>
      <c r="M2575">
        <v>0</v>
      </c>
      <c r="N2575">
        <v>0</v>
      </c>
      <c r="O2575">
        <v>0</v>
      </c>
      <c r="P2575">
        <v>0</v>
      </c>
      <c r="Q2575">
        <v>3</v>
      </c>
      <c r="R2575">
        <v>0</v>
      </c>
      <c r="S2575">
        <v>6</v>
      </c>
      <c r="T2575">
        <v>1</v>
      </c>
      <c r="U2575">
        <v>0</v>
      </c>
      <c r="V2575">
        <v>1</v>
      </c>
      <c r="W2575">
        <v>0</v>
      </c>
      <c r="X2575">
        <v>0</v>
      </c>
      <c r="Y2575">
        <v>0</v>
      </c>
      <c r="Z2575">
        <v>0</v>
      </c>
      <c r="AA2575">
        <v>0</v>
      </c>
      <c r="AB2575">
        <v>6</v>
      </c>
      <c r="AC2575">
        <v>0</v>
      </c>
      <c r="AD2575">
        <v>0</v>
      </c>
      <c r="AE2575">
        <v>0</v>
      </c>
      <c r="AF2575">
        <v>0</v>
      </c>
      <c r="AG2575">
        <v>0</v>
      </c>
      <c r="AH2575">
        <v>0</v>
      </c>
      <c r="AI2575">
        <v>0</v>
      </c>
      <c r="AJ2575">
        <v>0</v>
      </c>
      <c r="AK2575">
        <v>0</v>
      </c>
      <c r="AL2575">
        <v>0</v>
      </c>
      <c r="AM2575">
        <v>1</v>
      </c>
      <c r="AN2575">
        <v>0</v>
      </c>
      <c r="AO2575">
        <v>0</v>
      </c>
      <c r="AP2575">
        <v>0</v>
      </c>
      <c r="AQ2575">
        <v>0</v>
      </c>
      <c r="AR2575">
        <v>0</v>
      </c>
      <c r="AS2575">
        <v>0</v>
      </c>
      <c r="AT2575">
        <v>0</v>
      </c>
      <c r="AU2575">
        <v>0</v>
      </c>
      <c r="AV2575">
        <v>0</v>
      </c>
      <c r="AW2575">
        <v>0</v>
      </c>
      <c r="AX2575">
        <v>0</v>
      </c>
      <c r="AY2575">
        <v>1</v>
      </c>
      <c r="AZ2575">
        <v>3</v>
      </c>
      <c r="BA2575">
        <v>3</v>
      </c>
      <c r="BB2575">
        <v>0</v>
      </c>
      <c r="BC2575">
        <v>1</v>
      </c>
      <c r="BD2575">
        <v>0</v>
      </c>
      <c r="BE2575">
        <v>0</v>
      </c>
      <c r="BF2575">
        <v>0</v>
      </c>
      <c r="BG2575">
        <v>0</v>
      </c>
      <c r="BH2575">
        <v>0</v>
      </c>
      <c r="BI2575">
        <v>0</v>
      </c>
      <c r="BJ2575">
        <v>0</v>
      </c>
      <c r="BK2575">
        <v>0</v>
      </c>
      <c r="BL2575">
        <v>0</v>
      </c>
      <c r="BM2575">
        <v>0</v>
      </c>
      <c r="BN2575">
        <v>1</v>
      </c>
      <c r="BO2575">
        <v>3</v>
      </c>
      <c r="BP2575">
        <v>0</v>
      </c>
      <c r="BQ2575">
        <v>0</v>
      </c>
      <c r="BR2575">
        <v>0</v>
      </c>
      <c r="BS2575">
        <v>1</v>
      </c>
      <c r="BT2575">
        <v>11</v>
      </c>
      <c r="BU2575" t="s">
        <v>2535</v>
      </c>
    </row>
    <row r="2576" spans="1:73">
      <c r="A2576" t="s">
        <v>2339</v>
      </c>
      <c r="B2576" t="s">
        <v>2340</v>
      </c>
      <c r="C2576">
        <v>217</v>
      </c>
      <c r="D2576" t="s">
        <v>119</v>
      </c>
      <c r="E2576" t="s">
        <v>78</v>
      </c>
      <c r="F2576" t="s">
        <v>77</v>
      </c>
      <c r="G2576">
        <v>0</v>
      </c>
      <c r="H2576">
        <v>1</v>
      </c>
      <c r="I2576">
        <v>2</v>
      </c>
      <c r="J2576">
        <v>0</v>
      </c>
      <c r="K2576">
        <v>0</v>
      </c>
      <c r="L2576">
        <v>7</v>
      </c>
      <c r="M2576">
        <v>1</v>
      </c>
      <c r="N2576">
        <v>4</v>
      </c>
      <c r="O2576">
        <v>0</v>
      </c>
      <c r="P2576">
        <v>0</v>
      </c>
      <c r="Q2576">
        <v>0</v>
      </c>
      <c r="R2576">
        <v>0</v>
      </c>
      <c r="S2576">
        <v>10</v>
      </c>
      <c r="T2576">
        <v>3</v>
      </c>
      <c r="U2576">
        <v>0</v>
      </c>
      <c r="V2576">
        <v>0</v>
      </c>
      <c r="W2576">
        <v>3</v>
      </c>
      <c r="X2576">
        <v>0</v>
      </c>
      <c r="Y2576">
        <v>0</v>
      </c>
      <c r="Z2576">
        <v>0</v>
      </c>
      <c r="AA2576">
        <v>0</v>
      </c>
      <c r="AB2576">
        <v>34</v>
      </c>
      <c r="AC2576">
        <v>0</v>
      </c>
      <c r="AD2576">
        <v>0</v>
      </c>
      <c r="AE2576">
        <v>0</v>
      </c>
      <c r="AF2576">
        <v>0</v>
      </c>
      <c r="AG2576">
        <v>0</v>
      </c>
      <c r="AH2576">
        <v>0</v>
      </c>
      <c r="AI2576">
        <v>4</v>
      </c>
      <c r="AJ2576">
        <v>0</v>
      </c>
      <c r="AK2576">
        <v>0</v>
      </c>
      <c r="AL2576">
        <v>0</v>
      </c>
      <c r="AM2576">
        <v>4</v>
      </c>
      <c r="AN2576">
        <v>0</v>
      </c>
      <c r="AO2576">
        <v>0</v>
      </c>
      <c r="AP2576">
        <v>0</v>
      </c>
      <c r="AQ2576">
        <v>0</v>
      </c>
      <c r="AR2576">
        <v>0</v>
      </c>
      <c r="AS2576">
        <v>0</v>
      </c>
      <c r="AT2576">
        <v>0</v>
      </c>
      <c r="AU2576">
        <v>1</v>
      </c>
      <c r="AV2576">
        <v>0</v>
      </c>
      <c r="AW2576">
        <v>1</v>
      </c>
      <c r="AX2576">
        <v>4</v>
      </c>
      <c r="AY2576">
        <v>7</v>
      </c>
      <c r="AZ2576">
        <v>3</v>
      </c>
      <c r="BA2576">
        <v>9</v>
      </c>
      <c r="BB2576">
        <v>1</v>
      </c>
      <c r="BC2576">
        <v>2</v>
      </c>
      <c r="BD2576">
        <v>0</v>
      </c>
      <c r="BE2576">
        <v>0</v>
      </c>
      <c r="BF2576">
        <v>0</v>
      </c>
      <c r="BG2576">
        <v>0</v>
      </c>
      <c r="BH2576">
        <v>0</v>
      </c>
      <c r="BI2576">
        <v>4</v>
      </c>
      <c r="BJ2576">
        <v>1</v>
      </c>
      <c r="BK2576">
        <v>0</v>
      </c>
      <c r="BL2576">
        <v>3</v>
      </c>
      <c r="BM2576">
        <v>0</v>
      </c>
      <c r="BN2576">
        <v>1</v>
      </c>
      <c r="BO2576">
        <v>5</v>
      </c>
      <c r="BP2576">
        <v>1</v>
      </c>
      <c r="BQ2576">
        <v>0</v>
      </c>
      <c r="BR2576">
        <v>3</v>
      </c>
      <c r="BS2576">
        <v>6</v>
      </c>
      <c r="BT2576">
        <v>62</v>
      </c>
      <c r="BU2576" t="s">
        <v>2536</v>
      </c>
    </row>
    <row r="2577" spans="1:73">
      <c r="A2577" t="s">
        <v>2339</v>
      </c>
      <c r="B2577" t="s">
        <v>2340</v>
      </c>
      <c r="C2577">
        <v>218</v>
      </c>
      <c r="D2577" t="s">
        <v>119</v>
      </c>
      <c r="E2577" t="s">
        <v>2362</v>
      </c>
      <c r="F2577" t="s">
        <v>101</v>
      </c>
      <c r="G2577">
        <v>0</v>
      </c>
      <c r="H2577">
        <v>2</v>
      </c>
      <c r="I2577">
        <v>0</v>
      </c>
      <c r="J2577">
        <v>0</v>
      </c>
      <c r="K2577">
        <v>0</v>
      </c>
      <c r="L2577">
        <v>2</v>
      </c>
      <c r="M2577">
        <v>0</v>
      </c>
      <c r="N2577">
        <v>4</v>
      </c>
      <c r="O2577">
        <v>0</v>
      </c>
      <c r="P2577">
        <v>0</v>
      </c>
      <c r="Q2577">
        <v>0</v>
      </c>
      <c r="R2577">
        <v>0</v>
      </c>
      <c r="S2577">
        <v>2</v>
      </c>
      <c r="T2577">
        <v>0</v>
      </c>
      <c r="U2577">
        <v>0</v>
      </c>
      <c r="V2577">
        <v>1</v>
      </c>
      <c r="W2577">
        <v>0</v>
      </c>
      <c r="X2577">
        <v>0</v>
      </c>
      <c r="Y2577">
        <v>0</v>
      </c>
      <c r="Z2577">
        <v>0</v>
      </c>
      <c r="AA2577">
        <v>0</v>
      </c>
      <c r="AB2577">
        <v>11</v>
      </c>
      <c r="AC2577">
        <v>1</v>
      </c>
      <c r="AD2577">
        <v>0</v>
      </c>
      <c r="AE2577">
        <v>0</v>
      </c>
      <c r="AF2577">
        <v>0</v>
      </c>
      <c r="AG2577">
        <v>0</v>
      </c>
      <c r="AH2577">
        <v>0</v>
      </c>
      <c r="AI2577">
        <v>0</v>
      </c>
      <c r="AJ2577">
        <v>0</v>
      </c>
      <c r="AK2577">
        <v>0</v>
      </c>
      <c r="AL2577">
        <v>1</v>
      </c>
      <c r="AM2577">
        <v>1</v>
      </c>
      <c r="AN2577">
        <v>0</v>
      </c>
      <c r="AO2577">
        <v>0</v>
      </c>
      <c r="AP2577">
        <v>0</v>
      </c>
      <c r="AQ2577">
        <v>0</v>
      </c>
      <c r="AR2577">
        <v>0</v>
      </c>
      <c r="AS2577">
        <v>0</v>
      </c>
      <c r="AT2577">
        <v>0</v>
      </c>
      <c r="AU2577">
        <v>0</v>
      </c>
      <c r="AV2577">
        <v>0</v>
      </c>
      <c r="AW2577">
        <v>0</v>
      </c>
      <c r="AX2577">
        <v>0</v>
      </c>
      <c r="AY2577">
        <v>0</v>
      </c>
      <c r="AZ2577">
        <v>3</v>
      </c>
      <c r="BA2577">
        <v>2</v>
      </c>
      <c r="BB2577">
        <v>0</v>
      </c>
      <c r="BC2577">
        <v>2</v>
      </c>
      <c r="BD2577">
        <v>0</v>
      </c>
      <c r="BE2577">
        <v>0</v>
      </c>
      <c r="BF2577">
        <v>0</v>
      </c>
      <c r="BG2577">
        <v>0</v>
      </c>
      <c r="BH2577">
        <v>0</v>
      </c>
      <c r="BI2577">
        <v>0</v>
      </c>
      <c r="BJ2577">
        <v>2</v>
      </c>
      <c r="BK2577">
        <v>0</v>
      </c>
      <c r="BL2577">
        <v>0</v>
      </c>
      <c r="BM2577">
        <v>0</v>
      </c>
      <c r="BN2577">
        <v>0</v>
      </c>
      <c r="BO2577">
        <v>5</v>
      </c>
      <c r="BP2577">
        <v>0</v>
      </c>
      <c r="BQ2577">
        <v>0</v>
      </c>
      <c r="BR2577">
        <v>0</v>
      </c>
      <c r="BS2577">
        <v>2</v>
      </c>
      <c r="BT2577">
        <v>14</v>
      </c>
      <c r="BU2577" t="s">
        <v>2537</v>
      </c>
    </row>
    <row r="2578" spans="1:73">
      <c r="A2578" t="s">
        <v>2339</v>
      </c>
      <c r="B2578" t="s">
        <v>2340</v>
      </c>
      <c r="C2578">
        <v>219</v>
      </c>
      <c r="D2578" t="s">
        <v>119</v>
      </c>
      <c r="E2578" t="s">
        <v>2352</v>
      </c>
      <c r="F2578" t="s">
        <v>92</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1</v>
      </c>
      <c r="BT2578">
        <v>1</v>
      </c>
      <c r="BU2578" t="s">
        <v>341</v>
      </c>
    </row>
    <row r="2579" spans="1:73">
      <c r="A2579" t="s">
        <v>2339</v>
      </c>
      <c r="B2579" t="s">
        <v>2340</v>
      </c>
      <c r="C2579">
        <v>220</v>
      </c>
      <c r="D2579" t="s">
        <v>119</v>
      </c>
      <c r="E2579" t="s">
        <v>2362</v>
      </c>
      <c r="F2579" t="s">
        <v>101</v>
      </c>
      <c r="G2579">
        <v>0</v>
      </c>
      <c r="H2579">
        <v>0</v>
      </c>
      <c r="I2579">
        <v>0</v>
      </c>
      <c r="J2579">
        <v>0</v>
      </c>
      <c r="K2579">
        <v>0</v>
      </c>
      <c r="L2579">
        <v>0</v>
      </c>
      <c r="M2579">
        <v>0</v>
      </c>
      <c r="N2579">
        <v>1</v>
      </c>
      <c r="O2579">
        <v>0</v>
      </c>
      <c r="P2579">
        <v>0</v>
      </c>
      <c r="Q2579">
        <v>0</v>
      </c>
      <c r="R2579">
        <v>0</v>
      </c>
      <c r="S2579">
        <v>0</v>
      </c>
      <c r="T2579">
        <v>0</v>
      </c>
      <c r="U2579">
        <v>0</v>
      </c>
      <c r="V2579">
        <v>0</v>
      </c>
      <c r="W2579">
        <v>0</v>
      </c>
      <c r="X2579">
        <v>0</v>
      </c>
      <c r="Y2579">
        <v>0</v>
      </c>
      <c r="Z2579">
        <v>0</v>
      </c>
      <c r="AA2579">
        <v>0</v>
      </c>
      <c r="AB2579">
        <v>2</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1</v>
      </c>
      <c r="BA2579">
        <v>0</v>
      </c>
      <c r="BB2579">
        <v>0</v>
      </c>
      <c r="BC2579">
        <v>0</v>
      </c>
      <c r="BD2579">
        <v>0</v>
      </c>
      <c r="BE2579">
        <v>0</v>
      </c>
      <c r="BF2579">
        <v>0</v>
      </c>
      <c r="BG2579">
        <v>0</v>
      </c>
      <c r="BH2579">
        <v>0</v>
      </c>
      <c r="BI2579">
        <v>0</v>
      </c>
      <c r="BJ2579">
        <v>0</v>
      </c>
      <c r="BK2579">
        <v>0</v>
      </c>
      <c r="BL2579">
        <v>0</v>
      </c>
      <c r="BM2579">
        <v>0</v>
      </c>
      <c r="BN2579">
        <v>0</v>
      </c>
      <c r="BO2579">
        <v>1</v>
      </c>
      <c r="BP2579">
        <v>0</v>
      </c>
      <c r="BQ2579">
        <v>0</v>
      </c>
      <c r="BR2579">
        <v>0</v>
      </c>
      <c r="BS2579">
        <v>1</v>
      </c>
      <c r="BT2579">
        <v>4</v>
      </c>
      <c r="BU2579" t="e">
        <f>-- guarantee is now.</f>
        <v>#NAME?</v>
      </c>
    </row>
    <row r="2580" spans="1:73">
      <c r="A2580" t="s">
        <v>2339</v>
      </c>
      <c r="B2580" t="s">
        <v>2340</v>
      </c>
      <c r="C2580">
        <v>221</v>
      </c>
      <c r="D2580" t="s">
        <v>119</v>
      </c>
      <c r="E2580" t="s">
        <v>2352</v>
      </c>
      <c r="F2580" t="s">
        <v>92</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1</v>
      </c>
      <c r="BT2580">
        <v>1</v>
      </c>
      <c r="BU2580" t="s">
        <v>341</v>
      </c>
    </row>
    <row r="2581" spans="1:73">
      <c r="A2581" t="s">
        <v>2339</v>
      </c>
      <c r="B2581" t="s">
        <v>2340</v>
      </c>
      <c r="C2581">
        <v>222</v>
      </c>
      <c r="D2581" t="s">
        <v>119</v>
      </c>
      <c r="E2581" t="s">
        <v>2362</v>
      </c>
      <c r="F2581" t="s">
        <v>101</v>
      </c>
      <c r="G2581">
        <v>0</v>
      </c>
      <c r="H2581">
        <v>0</v>
      </c>
      <c r="I2581">
        <v>0</v>
      </c>
      <c r="J2581">
        <v>0</v>
      </c>
      <c r="K2581">
        <v>0</v>
      </c>
      <c r="L2581">
        <v>1</v>
      </c>
      <c r="M2581">
        <v>0</v>
      </c>
      <c r="N2581">
        <v>1</v>
      </c>
      <c r="O2581">
        <v>0</v>
      </c>
      <c r="P2581">
        <v>0</v>
      </c>
      <c r="Q2581">
        <v>0</v>
      </c>
      <c r="R2581">
        <v>0</v>
      </c>
      <c r="S2581">
        <v>0</v>
      </c>
      <c r="T2581">
        <v>0</v>
      </c>
      <c r="U2581">
        <v>0</v>
      </c>
      <c r="V2581">
        <v>0</v>
      </c>
      <c r="W2581">
        <v>0</v>
      </c>
      <c r="X2581">
        <v>0</v>
      </c>
      <c r="Y2581">
        <v>0</v>
      </c>
      <c r="Z2581">
        <v>0</v>
      </c>
      <c r="AA2581">
        <v>0</v>
      </c>
      <c r="AB2581">
        <v>4</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3</v>
      </c>
      <c r="AY2581">
        <v>0</v>
      </c>
      <c r="AZ2581">
        <v>1</v>
      </c>
      <c r="BA2581">
        <v>3</v>
      </c>
      <c r="BB2581">
        <v>0</v>
      </c>
      <c r="BC2581">
        <v>0</v>
      </c>
      <c r="BD2581">
        <v>0</v>
      </c>
      <c r="BE2581">
        <v>0</v>
      </c>
      <c r="BF2581">
        <v>0</v>
      </c>
      <c r="BG2581">
        <v>0</v>
      </c>
      <c r="BH2581">
        <v>0</v>
      </c>
      <c r="BI2581">
        <v>3</v>
      </c>
      <c r="BJ2581">
        <v>0</v>
      </c>
      <c r="BK2581">
        <v>0</v>
      </c>
      <c r="BL2581">
        <v>0</v>
      </c>
      <c r="BM2581">
        <v>0</v>
      </c>
      <c r="BN2581">
        <v>0</v>
      </c>
      <c r="BO2581">
        <v>1</v>
      </c>
      <c r="BP2581">
        <v>0</v>
      </c>
      <c r="BQ2581">
        <v>0</v>
      </c>
      <c r="BR2581">
        <v>3</v>
      </c>
      <c r="BS2581">
        <v>1</v>
      </c>
      <c r="BT2581">
        <v>7</v>
      </c>
      <c r="BU2581" t="s">
        <v>2538</v>
      </c>
    </row>
    <row r="2582" spans="1:73">
      <c r="A2582" t="s">
        <v>2339</v>
      </c>
      <c r="B2582" t="s">
        <v>2340</v>
      </c>
      <c r="C2582">
        <v>223</v>
      </c>
      <c r="D2582" t="s">
        <v>119</v>
      </c>
      <c r="E2582" t="s">
        <v>2352</v>
      </c>
      <c r="F2582" t="s">
        <v>92</v>
      </c>
      <c r="G2582">
        <v>0</v>
      </c>
      <c r="H2582">
        <v>0</v>
      </c>
      <c r="I2582">
        <v>0</v>
      </c>
      <c r="J2582">
        <v>0</v>
      </c>
      <c r="K2582">
        <v>0</v>
      </c>
      <c r="L2582">
        <v>4</v>
      </c>
      <c r="M2582">
        <v>0</v>
      </c>
      <c r="N2582">
        <v>4</v>
      </c>
      <c r="O2582">
        <v>0</v>
      </c>
      <c r="P2582">
        <v>0</v>
      </c>
      <c r="Q2582">
        <v>3</v>
      </c>
      <c r="R2582">
        <v>0</v>
      </c>
      <c r="S2582">
        <v>8</v>
      </c>
      <c r="T2582">
        <v>6</v>
      </c>
      <c r="U2582">
        <v>0</v>
      </c>
      <c r="V2582">
        <v>2</v>
      </c>
      <c r="W2582">
        <v>1</v>
      </c>
      <c r="X2582">
        <v>0</v>
      </c>
      <c r="Y2582">
        <v>0</v>
      </c>
      <c r="Z2582">
        <v>0</v>
      </c>
      <c r="AA2582">
        <v>0</v>
      </c>
      <c r="AB2582">
        <v>26</v>
      </c>
      <c r="AC2582">
        <v>1</v>
      </c>
      <c r="AD2582">
        <v>0</v>
      </c>
      <c r="AE2582">
        <v>0</v>
      </c>
      <c r="AF2582">
        <v>0</v>
      </c>
      <c r="AG2582">
        <v>0</v>
      </c>
      <c r="AH2582">
        <v>0</v>
      </c>
      <c r="AI2582">
        <v>3</v>
      </c>
      <c r="AJ2582">
        <v>0</v>
      </c>
      <c r="AK2582">
        <v>0</v>
      </c>
      <c r="AL2582">
        <v>0</v>
      </c>
      <c r="AM2582">
        <v>1</v>
      </c>
      <c r="AN2582">
        <v>0</v>
      </c>
      <c r="AO2582">
        <v>0</v>
      </c>
      <c r="AP2582">
        <v>1</v>
      </c>
      <c r="AQ2582">
        <v>0</v>
      </c>
      <c r="AR2582">
        <v>0</v>
      </c>
      <c r="AS2582">
        <v>0</v>
      </c>
      <c r="AT2582">
        <v>0</v>
      </c>
      <c r="AU2582">
        <v>5</v>
      </c>
      <c r="AV2582">
        <v>0</v>
      </c>
      <c r="AW2582">
        <v>0</v>
      </c>
      <c r="AX2582">
        <v>3</v>
      </c>
      <c r="AY2582">
        <v>7</v>
      </c>
      <c r="AZ2582">
        <v>2</v>
      </c>
      <c r="BA2582">
        <v>4</v>
      </c>
      <c r="BB2582">
        <v>0</v>
      </c>
      <c r="BC2582">
        <v>3</v>
      </c>
      <c r="BD2582">
        <v>0</v>
      </c>
      <c r="BE2582">
        <v>0</v>
      </c>
      <c r="BF2582">
        <v>0</v>
      </c>
      <c r="BG2582">
        <v>0</v>
      </c>
      <c r="BH2582">
        <v>0</v>
      </c>
      <c r="BI2582">
        <v>5</v>
      </c>
      <c r="BJ2582">
        <v>2</v>
      </c>
      <c r="BK2582">
        <v>0</v>
      </c>
      <c r="BL2582">
        <v>1</v>
      </c>
      <c r="BM2582">
        <v>1</v>
      </c>
      <c r="BN2582">
        <v>0</v>
      </c>
      <c r="BO2582">
        <v>8</v>
      </c>
      <c r="BP2582">
        <v>2</v>
      </c>
      <c r="BQ2582">
        <v>0</v>
      </c>
      <c r="BR2582">
        <v>0</v>
      </c>
      <c r="BS2582">
        <v>1</v>
      </c>
      <c r="BT2582">
        <v>47</v>
      </c>
      <c r="BU2582" t="s">
        <v>2539</v>
      </c>
    </row>
    <row r="2583" spans="1:73">
      <c r="A2583" t="s">
        <v>2339</v>
      </c>
      <c r="B2583" t="s">
        <v>2340</v>
      </c>
      <c r="C2583">
        <v>224</v>
      </c>
      <c r="D2583" t="s">
        <v>119</v>
      </c>
      <c r="E2583" t="s">
        <v>2367</v>
      </c>
      <c r="F2583" t="s">
        <v>101</v>
      </c>
      <c r="G2583">
        <v>0</v>
      </c>
      <c r="H2583">
        <v>0</v>
      </c>
      <c r="I2583">
        <v>0</v>
      </c>
      <c r="J2583">
        <v>0</v>
      </c>
      <c r="K2583">
        <v>0</v>
      </c>
      <c r="L2583">
        <v>2</v>
      </c>
      <c r="M2583">
        <v>0</v>
      </c>
      <c r="N2583">
        <v>1</v>
      </c>
      <c r="O2583">
        <v>0</v>
      </c>
      <c r="P2583">
        <v>0</v>
      </c>
      <c r="Q2583">
        <v>0</v>
      </c>
      <c r="R2583">
        <v>0</v>
      </c>
      <c r="S2583">
        <v>4</v>
      </c>
      <c r="T2583">
        <v>2</v>
      </c>
      <c r="U2583">
        <v>0</v>
      </c>
      <c r="V2583">
        <v>0</v>
      </c>
      <c r="W2583">
        <v>0</v>
      </c>
      <c r="X2583">
        <v>0</v>
      </c>
      <c r="Y2583">
        <v>0</v>
      </c>
      <c r="Z2583">
        <v>0</v>
      </c>
      <c r="AA2583">
        <v>0</v>
      </c>
      <c r="AB2583">
        <v>10</v>
      </c>
      <c r="AC2583">
        <v>0</v>
      </c>
      <c r="AD2583">
        <v>0</v>
      </c>
      <c r="AE2583">
        <v>0</v>
      </c>
      <c r="AF2583">
        <v>0</v>
      </c>
      <c r="AG2583">
        <v>0</v>
      </c>
      <c r="AH2583">
        <v>0</v>
      </c>
      <c r="AI2583">
        <v>3</v>
      </c>
      <c r="AJ2583">
        <v>0</v>
      </c>
      <c r="AK2583">
        <v>0</v>
      </c>
      <c r="AL2583">
        <v>0</v>
      </c>
      <c r="AM2583">
        <v>0</v>
      </c>
      <c r="AN2583">
        <v>0</v>
      </c>
      <c r="AO2583">
        <v>0</v>
      </c>
      <c r="AP2583">
        <v>0</v>
      </c>
      <c r="AQ2583">
        <v>0</v>
      </c>
      <c r="AR2583">
        <v>0</v>
      </c>
      <c r="AS2583">
        <v>0</v>
      </c>
      <c r="AT2583">
        <v>0</v>
      </c>
      <c r="AU2583">
        <v>0</v>
      </c>
      <c r="AV2583">
        <v>1</v>
      </c>
      <c r="AW2583">
        <v>0</v>
      </c>
      <c r="AX2583">
        <v>2</v>
      </c>
      <c r="AY2583">
        <v>2</v>
      </c>
      <c r="AZ2583">
        <v>1</v>
      </c>
      <c r="BA2583">
        <v>2</v>
      </c>
      <c r="BB2583">
        <v>0</v>
      </c>
      <c r="BC2583">
        <v>2</v>
      </c>
      <c r="BD2583">
        <v>0</v>
      </c>
      <c r="BE2583">
        <v>0</v>
      </c>
      <c r="BF2583">
        <v>1</v>
      </c>
      <c r="BG2583">
        <v>0</v>
      </c>
      <c r="BH2583">
        <v>0</v>
      </c>
      <c r="BI2583">
        <v>2</v>
      </c>
      <c r="BJ2583">
        <v>2</v>
      </c>
      <c r="BK2583">
        <v>0</v>
      </c>
      <c r="BL2583">
        <v>0</v>
      </c>
      <c r="BM2583">
        <v>0</v>
      </c>
      <c r="BN2583">
        <v>0</v>
      </c>
      <c r="BO2583">
        <v>1</v>
      </c>
      <c r="BP2583">
        <v>2</v>
      </c>
      <c r="BQ2583">
        <v>0</v>
      </c>
      <c r="BR2583">
        <v>0</v>
      </c>
      <c r="BS2583">
        <v>2</v>
      </c>
      <c r="BT2583">
        <v>15</v>
      </c>
      <c r="BU2583" t="s">
        <v>2540</v>
      </c>
    </row>
    <row r="2584" spans="1:73">
      <c r="A2584" t="s">
        <v>2339</v>
      </c>
      <c r="B2584" t="s">
        <v>2340</v>
      </c>
      <c r="C2584">
        <v>225</v>
      </c>
      <c r="D2584" t="s">
        <v>119</v>
      </c>
      <c r="E2584" t="s">
        <v>78</v>
      </c>
      <c r="F2584" t="s">
        <v>77</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1</v>
      </c>
      <c r="BT2584">
        <v>2</v>
      </c>
      <c r="BU2584" t="s">
        <v>2412</v>
      </c>
    </row>
    <row r="2585" spans="1:73">
      <c r="A2585" t="s">
        <v>2339</v>
      </c>
      <c r="B2585" t="s">
        <v>2340</v>
      </c>
      <c r="C2585">
        <v>226</v>
      </c>
      <c r="D2585" t="s">
        <v>119</v>
      </c>
      <c r="E2585" t="s">
        <v>2367</v>
      </c>
      <c r="F2585" t="s">
        <v>101</v>
      </c>
      <c r="G2585">
        <v>0</v>
      </c>
      <c r="H2585">
        <v>1</v>
      </c>
      <c r="I2585">
        <v>0</v>
      </c>
      <c r="J2585">
        <v>0</v>
      </c>
      <c r="K2585">
        <v>0</v>
      </c>
      <c r="L2585">
        <v>1</v>
      </c>
      <c r="M2585">
        <v>0</v>
      </c>
      <c r="N2585">
        <v>1</v>
      </c>
      <c r="O2585">
        <v>0</v>
      </c>
      <c r="P2585">
        <v>0</v>
      </c>
      <c r="Q2585">
        <v>2</v>
      </c>
      <c r="R2585">
        <v>0</v>
      </c>
      <c r="S2585">
        <v>2</v>
      </c>
      <c r="T2585">
        <v>1</v>
      </c>
      <c r="U2585">
        <v>0</v>
      </c>
      <c r="V2585">
        <v>0</v>
      </c>
      <c r="W2585">
        <v>0</v>
      </c>
      <c r="X2585">
        <v>0</v>
      </c>
      <c r="Y2585">
        <v>0</v>
      </c>
      <c r="Z2585">
        <v>0</v>
      </c>
      <c r="AA2585">
        <v>0</v>
      </c>
      <c r="AB2585">
        <v>5</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1</v>
      </c>
      <c r="AV2585">
        <v>0</v>
      </c>
      <c r="AW2585">
        <v>0</v>
      </c>
      <c r="AX2585">
        <v>0</v>
      </c>
      <c r="AY2585">
        <v>1</v>
      </c>
      <c r="AZ2585">
        <v>0</v>
      </c>
      <c r="BA2585">
        <v>0</v>
      </c>
      <c r="BB2585">
        <v>0</v>
      </c>
      <c r="BC2585">
        <v>0</v>
      </c>
      <c r="BD2585">
        <v>0</v>
      </c>
      <c r="BE2585">
        <v>0</v>
      </c>
      <c r="BF2585">
        <v>0</v>
      </c>
      <c r="BG2585">
        <v>0</v>
      </c>
      <c r="BH2585">
        <v>0</v>
      </c>
      <c r="BI2585">
        <v>0</v>
      </c>
      <c r="BJ2585">
        <v>0</v>
      </c>
      <c r="BK2585">
        <v>0</v>
      </c>
      <c r="BL2585">
        <v>0</v>
      </c>
      <c r="BM2585">
        <v>0</v>
      </c>
      <c r="BN2585">
        <v>0</v>
      </c>
      <c r="BO2585">
        <v>1</v>
      </c>
      <c r="BP2585">
        <v>0</v>
      </c>
      <c r="BQ2585">
        <v>0</v>
      </c>
      <c r="BR2585">
        <v>0</v>
      </c>
      <c r="BS2585">
        <v>3</v>
      </c>
      <c r="BT2585">
        <v>12</v>
      </c>
      <c r="BU2585" t="e">
        <f>-- reason for how the system worked? who was penalized? the shareholders.</f>
        <v>#NAME?</v>
      </c>
    </row>
    <row r="2586" spans="1:73">
      <c r="A2586" t="s">
        <v>2339</v>
      </c>
      <c r="B2586" t="s">
        <v>2340</v>
      </c>
      <c r="C2586">
        <v>227</v>
      </c>
      <c r="D2586" t="s">
        <v>119</v>
      </c>
      <c r="E2586" t="s">
        <v>183</v>
      </c>
      <c r="F2586" t="s">
        <v>184</v>
      </c>
      <c r="G2586">
        <v>0</v>
      </c>
      <c r="H2586">
        <v>0</v>
      </c>
      <c r="I2586">
        <v>0</v>
      </c>
      <c r="J2586">
        <v>0</v>
      </c>
      <c r="K2586">
        <v>0</v>
      </c>
      <c r="L2586">
        <v>0</v>
      </c>
      <c r="M2586">
        <v>0</v>
      </c>
      <c r="N2586">
        <v>1</v>
      </c>
      <c r="O2586">
        <v>0</v>
      </c>
      <c r="P2586">
        <v>0</v>
      </c>
      <c r="Q2586">
        <v>0</v>
      </c>
      <c r="R2586">
        <v>0</v>
      </c>
      <c r="S2586">
        <v>0</v>
      </c>
      <c r="T2586">
        <v>0</v>
      </c>
      <c r="U2586">
        <v>0</v>
      </c>
      <c r="V2586">
        <v>0</v>
      </c>
      <c r="W2586">
        <v>0</v>
      </c>
      <c r="X2586">
        <v>0</v>
      </c>
      <c r="Y2586">
        <v>0</v>
      </c>
      <c r="Z2586">
        <v>0</v>
      </c>
      <c r="AA2586">
        <v>0</v>
      </c>
      <c r="AB2586">
        <v>2</v>
      </c>
      <c r="AC2586">
        <v>0</v>
      </c>
      <c r="AD2586">
        <v>0</v>
      </c>
      <c r="AE2586">
        <v>0</v>
      </c>
      <c r="AF2586">
        <v>0</v>
      </c>
      <c r="AG2586">
        <v>0</v>
      </c>
      <c r="AH2586">
        <v>0</v>
      </c>
      <c r="AI2586">
        <v>0</v>
      </c>
      <c r="AJ2586">
        <v>0</v>
      </c>
      <c r="AK2586">
        <v>0</v>
      </c>
      <c r="AL2586">
        <v>0</v>
      </c>
      <c r="AM2586">
        <v>2</v>
      </c>
      <c r="AN2586">
        <v>0</v>
      </c>
      <c r="AO2586">
        <v>0</v>
      </c>
      <c r="AP2586">
        <v>0</v>
      </c>
      <c r="AQ2586">
        <v>0</v>
      </c>
      <c r="AR2586">
        <v>0</v>
      </c>
      <c r="AS2586">
        <v>0</v>
      </c>
      <c r="AT2586">
        <v>0</v>
      </c>
      <c r="AU2586">
        <v>0</v>
      </c>
      <c r="AV2586">
        <v>0</v>
      </c>
      <c r="AW2586">
        <v>0</v>
      </c>
      <c r="AX2586">
        <v>0</v>
      </c>
      <c r="AY2586">
        <v>0</v>
      </c>
      <c r="AZ2586">
        <v>1</v>
      </c>
      <c r="BA2586">
        <v>2</v>
      </c>
      <c r="BB2586">
        <v>0</v>
      </c>
      <c r="BC2586">
        <v>0</v>
      </c>
      <c r="BD2586">
        <v>0</v>
      </c>
      <c r="BE2586">
        <v>0</v>
      </c>
      <c r="BF2586">
        <v>0</v>
      </c>
      <c r="BG2586">
        <v>0</v>
      </c>
      <c r="BH2586">
        <v>0</v>
      </c>
      <c r="BI2586">
        <v>0</v>
      </c>
      <c r="BJ2586">
        <v>0</v>
      </c>
      <c r="BK2586">
        <v>0</v>
      </c>
      <c r="BL2586">
        <v>0</v>
      </c>
      <c r="BM2586">
        <v>0</v>
      </c>
      <c r="BN2586">
        <v>0</v>
      </c>
      <c r="BO2586">
        <v>1</v>
      </c>
      <c r="BP2586">
        <v>0</v>
      </c>
      <c r="BQ2586">
        <v>0</v>
      </c>
      <c r="BR2586">
        <v>0</v>
      </c>
      <c r="BS2586">
        <v>1</v>
      </c>
      <c r="BT2586">
        <v>3</v>
      </c>
      <c r="BU2586" t="s">
        <v>2541</v>
      </c>
    </row>
    <row r="2587" spans="1:73">
      <c r="A2587" t="s">
        <v>2339</v>
      </c>
      <c r="B2587" t="s">
        <v>2340</v>
      </c>
      <c r="C2587">
        <v>228</v>
      </c>
      <c r="D2587" t="s">
        <v>119</v>
      </c>
      <c r="E2587" t="s">
        <v>2367</v>
      </c>
      <c r="F2587" t="s">
        <v>101</v>
      </c>
      <c r="G2587">
        <v>0</v>
      </c>
      <c r="H2587">
        <v>0</v>
      </c>
      <c r="I2587">
        <v>0</v>
      </c>
      <c r="J2587">
        <v>0</v>
      </c>
      <c r="K2587">
        <v>0</v>
      </c>
      <c r="L2587">
        <v>4</v>
      </c>
      <c r="M2587">
        <v>0</v>
      </c>
      <c r="N2587">
        <v>1</v>
      </c>
      <c r="O2587">
        <v>0</v>
      </c>
      <c r="P2587">
        <v>0</v>
      </c>
      <c r="Q2587">
        <v>0</v>
      </c>
      <c r="R2587">
        <v>0</v>
      </c>
      <c r="S2587">
        <v>1</v>
      </c>
      <c r="T2587">
        <v>0</v>
      </c>
      <c r="U2587">
        <v>0</v>
      </c>
      <c r="V2587">
        <v>0</v>
      </c>
      <c r="W2587">
        <v>1</v>
      </c>
      <c r="X2587">
        <v>0</v>
      </c>
      <c r="Y2587">
        <v>0</v>
      </c>
      <c r="Z2587">
        <v>0</v>
      </c>
      <c r="AA2587">
        <v>0</v>
      </c>
      <c r="AB2587">
        <v>14</v>
      </c>
      <c r="AC2587">
        <v>0</v>
      </c>
      <c r="AD2587">
        <v>0</v>
      </c>
      <c r="AE2587">
        <v>0</v>
      </c>
      <c r="AF2587">
        <v>0</v>
      </c>
      <c r="AG2587">
        <v>0</v>
      </c>
      <c r="AH2587">
        <v>0</v>
      </c>
      <c r="AI2587">
        <v>0</v>
      </c>
      <c r="AJ2587">
        <v>0</v>
      </c>
      <c r="AK2587">
        <v>0</v>
      </c>
      <c r="AL2587">
        <v>0</v>
      </c>
      <c r="AM2587">
        <v>0</v>
      </c>
      <c r="AN2587">
        <v>0</v>
      </c>
      <c r="AO2587">
        <v>0</v>
      </c>
      <c r="AP2587">
        <v>0</v>
      </c>
      <c r="AQ2587">
        <v>1</v>
      </c>
      <c r="AR2587">
        <v>0</v>
      </c>
      <c r="AS2587">
        <v>0</v>
      </c>
      <c r="AT2587">
        <v>0</v>
      </c>
      <c r="AU2587">
        <v>1</v>
      </c>
      <c r="AV2587">
        <v>0</v>
      </c>
      <c r="AW2587">
        <v>0</v>
      </c>
      <c r="AX2587">
        <v>0</v>
      </c>
      <c r="AY2587">
        <v>2</v>
      </c>
      <c r="AZ2587">
        <v>0</v>
      </c>
      <c r="BA2587">
        <v>0</v>
      </c>
      <c r="BB2587">
        <v>0</v>
      </c>
      <c r="BC2587">
        <v>1</v>
      </c>
      <c r="BD2587">
        <v>0</v>
      </c>
      <c r="BE2587">
        <v>0</v>
      </c>
      <c r="BF2587">
        <v>0</v>
      </c>
      <c r="BG2587">
        <v>0</v>
      </c>
      <c r="BH2587">
        <v>0</v>
      </c>
      <c r="BI2587">
        <v>0</v>
      </c>
      <c r="BJ2587">
        <v>1</v>
      </c>
      <c r="BK2587">
        <v>0</v>
      </c>
      <c r="BL2587">
        <v>0</v>
      </c>
      <c r="BM2587">
        <v>0</v>
      </c>
      <c r="BN2587">
        <v>0</v>
      </c>
      <c r="BO2587">
        <v>1</v>
      </c>
      <c r="BP2587">
        <v>0</v>
      </c>
      <c r="BQ2587">
        <v>0</v>
      </c>
      <c r="BR2587">
        <v>0</v>
      </c>
      <c r="BS2587">
        <v>5</v>
      </c>
      <c r="BT2587">
        <v>20</v>
      </c>
      <c r="BU2587" t="s">
        <v>2542</v>
      </c>
    </row>
    <row r="2588" spans="1:73">
      <c r="A2588" t="s">
        <v>2339</v>
      </c>
      <c r="B2588" t="s">
        <v>2340</v>
      </c>
      <c r="C2588">
        <v>229</v>
      </c>
      <c r="D2588" t="s">
        <v>119</v>
      </c>
      <c r="E2588" t="s">
        <v>2357</v>
      </c>
      <c r="F2588" t="s">
        <v>92</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1</v>
      </c>
      <c r="BT2588">
        <v>4</v>
      </c>
      <c r="BU2588" t="s">
        <v>2543</v>
      </c>
    </row>
    <row r="2589" spans="1:73">
      <c r="A2589" t="s">
        <v>2339</v>
      </c>
      <c r="B2589" t="s">
        <v>2340</v>
      </c>
      <c r="C2589">
        <v>230</v>
      </c>
      <c r="D2589" t="s">
        <v>119</v>
      </c>
      <c r="E2589" t="s">
        <v>78</v>
      </c>
      <c r="F2589" t="s">
        <v>77</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1</v>
      </c>
      <c r="BT2589">
        <v>2</v>
      </c>
      <c r="BU2589" t="s">
        <v>2544</v>
      </c>
    </row>
    <row r="2590" spans="1:73">
      <c r="A2590" t="s">
        <v>2339</v>
      </c>
      <c r="B2590" t="s">
        <v>2340</v>
      </c>
      <c r="C2590">
        <v>231</v>
      </c>
      <c r="D2590" t="s">
        <v>119</v>
      </c>
      <c r="E2590" t="s">
        <v>2357</v>
      </c>
      <c r="F2590" t="s">
        <v>92</v>
      </c>
      <c r="G2590">
        <v>0</v>
      </c>
      <c r="H2590">
        <v>2</v>
      </c>
      <c r="I2590">
        <v>0</v>
      </c>
      <c r="J2590">
        <v>0</v>
      </c>
      <c r="K2590">
        <v>0</v>
      </c>
      <c r="L2590">
        <v>2</v>
      </c>
      <c r="M2590">
        <v>0</v>
      </c>
      <c r="N2590">
        <v>0</v>
      </c>
      <c r="O2590">
        <v>0</v>
      </c>
      <c r="P2590">
        <v>0</v>
      </c>
      <c r="Q2590">
        <v>0</v>
      </c>
      <c r="R2590">
        <v>0</v>
      </c>
      <c r="S2590">
        <v>2</v>
      </c>
      <c r="T2590">
        <v>0</v>
      </c>
      <c r="U2590">
        <v>0</v>
      </c>
      <c r="V2590">
        <v>0</v>
      </c>
      <c r="W2590">
        <v>1</v>
      </c>
      <c r="X2590">
        <v>0</v>
      </c>
      <c r="Y2590">
        <v>0</v>
      </c>
      <c r="Z2590">
        <v>0</v>
      </c>
      <c r="AA2590">
        <v>0</v>
      </c>
      <c r="AB2590">
        <v>7</v>
      </c>
      <c r="AC2590">
        <v>0</v>
      </c>
      <c r="AD2590">
        <v>0</v>
      </c>
      <c r="AE2590">
        <v>0</v>
      </c>
      <c r="AF2590">
        <v>0</v>
      </c>
      <c r="AG2590">
        <v>0</v>
      </c>
      <c r="AH2590">
        <v>0</v>
      </c>
      <c r="AI2590">
        <v>0</v>
      </c>
      <c r="AJ2590">
        <v>0</v>
      </c>
      <c r="AK2590">
        <v>0</v>
      </c>
      <c r="AL2590">
        <v>0</v>
      </c>
      <c r="AM2590">
        <v>0</v>
      </c>
      <c r="AN2590">
        <v>0</v>
      </c>
      <c r="AO2590">
        <v>0</v>
      </c>
      <c r="AP2590">
        <v>2</v>
      </c>
      <c r="AQ2590">
        <v>0</v>
      </c>
      <c r="AR2590">
        <v>0</v>
      </c>
      <c r="AS2590">
        <v>0</v>
      </c>
      <c r="AT2590">
        <v>0</v>
      </c>
      <c r="AU2590">
        <v>2</v>
      </c>
      <c r="AV2590">
        <v>2</v>
      </c>
      <c r="AW2590">
        <v>0</v>
      </c>
      <c r="AX2590">
        <v>0</v>
      </c>
      <c r="AY2590">
        <v>3</v>
      </c>
      <c r="AZ2590">
        <v>2</v>
      </c>
      <c r="BA2590">
        <v>0</v>
      </c>
      <c r="BB2590">
        <v>0</v>
      </c>
      <c r="BC2590">
        <v>3</v>
      </c>
      <c r="BD2590">
        <v>0</v>
      </c>
      <c r="BE2590">
        <v>0</v>
      </c>
      <c r="BF2590">
        <v>2</v>
      </c>
      <c r="BG2590">
        <v>0</v>
      </c>
      <c r="BH2590">
        <v>0</v>
      </c>
      <c r="BI2590">
        <v>0</v>
      </c>
      <c r="BJ2590">
        <v>0</v>
      </c>
      <c r="BK2590">
        <v>0</v>
      </c>
      <c r="BL2590">
        <v>0</v>
      </c>
      <c r="BM2590">
        <v>0</v>
      </c>
      <c r="BN2590">
        <v>1</v>
      </c>
      <c r="BO2590">
        <v>4</v>
      </c>
      <c r="BP2590">
        <v>0</v>
      </c>
      <c r="BQ2590">
        <v>0</v>
      </c>
      <c r="BR2590">
        <v>0</v>
      </c>
      <c r="BS2590">
        <v>2</v>
      </c>
      <c r="BT2590">
        <v>21</v>
      </c>
      <c r="BU2590" t="s">
        <v>2545</v>
      </c>
    </row>
    <row r="2591" spans="1:73">
      <c r="A2591" t="s">
        <v>2339</v>
      </c>
      <c r="B2591" t="s">
        <v>2340</v>
      </c>
      <c r="C2591">
        <v>232</v>
      </c>
      <c r="D2591" t="s">
        <v>119</v>
      </c>
      <c r="E2591" t="s">
        <v>2367</v>
      </c>
      <c r="F2591" t="s">
        <v>101</v>
      </c>
      <c r="G2591">
        <v>0</v>
      </c>
      <c r="H2591">
        <v>0</v>
      </c>
      <c r="I2591">
        <v>0</v>
      </c>
      <c r="J2591">
        <v>0</v>
      </c>
      <c r="K2591">
        <v>0</v>
      </c>
      <c r="L2591">
        <v>0</v>
      </c>
      <c r="M2591">
        <v>0</v>
      </c>
      <c r="N2591">
        <v>2</v>
      </c>
      <c r="O2591">
        <v>0</v>
      </c>
      <c r="P2591">
        <v>0</v>
      </c>
      <c r="Q2591">
        <v>0</v>
      </c>
      <c r="R2591">
        <v>0</v>
      </c>
      <c r="S2591">
        <v>0</v>
      </c>
      <c r="T2591">
        <v>0</v>
      </c>
      <c r="U2591">
        <v>0</v>
      </c>
      <c r="V2591">
        <v>0</v>
      </c>
      <c r="W2591">
        <v>0</v>
      </c>
      <c r="X2591">
        <v>0</v>
      </c>
      <c r="Y2591">
        <v>0</v>
      </c>
      <c r="Z2591">
        <v>0</v>
      </c>
      <c r="AA2591">
        <v>0</v>
      </c>
      <c r="AB2591">
        <v>6</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2</v>
      </c>
      <c r="AV2591">
        <v>0</v>
      </c>
      <c r="AW2591">
        <v>0</v>
      </c>
      <c r="AX2591">
        <v>1</v>
      </c>
      <c r="AY2591">
        <v>0</v>
      </c>
      <c r="AZ2591">
        <v>0</v>
      </c>
      <c r="BA2591">
        <v>1</v>
      </c>
      <c r="BB2591">
        <v>0</v>
      </c>
      <c r="BC2591">
        <v>0</v>
      </c>
      <c r="BD2591">
        <v>0</v>
      </c>
      <c r="BE2591">
        <v>0</v>
      </c>
      <c r="BF2591">
        <v>0</v>
      </c>
      <c r="BG2591">
        <v>0</v>
      </c>
      <c r="BH2591">
        <v>0</v>
      </c>
      <c r="BI2591">
        <v>1</v>
      </c>
      <c r="BJ2591">
        <v>0</v>
      </c>
      <c r="BK2591">
        <v>0</v>
      </c>
      <c r="BL2591">
        <v>0</v>
      </c>
      <c r="BM2591">
        <v>0</v>
      </c>
      <c r="BN2591">
        <v>0</v>
      </c>
      <c r="BO2591">
        <v>2</v>
      </c>
      <c r="BP2591">
        <v>0</v>
      </c>
      <c r="BQ2591">
        <v>0</v>
      </c>
      <c r="BR2591">
        <v>1</v>
      </c>
      <c r="BS2591">
        <v>2</v>
      </c>
      <c r="BT2591">
        <v>9</v>
      </c>
      <c r="BU2591" t="s">
        <v>2546</v>
      </c>
    </row>
    <row r="2592" spans="1:73">
      <c r="A2592" t="s">
        <v>2339</v>
      </c>
      <c r="B2592" t="s">
        <v>2340</v>
      </c>
      <c r="C2592">
        <v>233</v>
      </c>
      <c r="D2592" t="s">
        <v>119</v>
      </c>
      <c r="E2592" t="s">
        <v>78</v>
      </c>
      <c r="F2592" t="s">
        <v>77</v>
      </c>
      <c r="G2592">
        <v>0</v>
      </c>
      <c r="H2592">
        <v>0</v>
      </c>
      <c r="I2592">
        <v>0</v>
      </c>
      <c r="J2592">
        <v>0</v>
      </c>
      <c r="K2592">
        <v>0</v>
      </c>
      <c r="L2592">
        <v>1</v>
      </c>
      <c r="M2592">
        <v>0</v>
      </c>
      <c r="N2592">
        <v>0</v>
      </c>
      <c r="O2592">
        <v>0</v>
      </c>
      <c r="P2592">
        <v>0</v>
      </c>
      <c r="Q2592">
        <v>0</v>
      </c>
      <c r="R2592">
        <v>0</v>
      </c>
      <c r="S2592">
        <v>0</v>
      </c>
      <c r="T2592">
        <v>0</v>
      </c>
      <c r="U2592">
        <v>0</v>
      </c>
      <c r="V2592">
        <v>0</v>
      </c>
      <c r="W2592">
        <v>0</v>
      </c>
      <c r="X2592">
        <v>0</v>
      </c>
      <c r="Y2592">
        <v>0</v>
      </c>
      <c r="Z2592">
        <v>0</v>
      </c>
      <c r="AA2592">
        <v>0</v>
      </c>
      <c r="AB2592">
        <v>4</v>
      </c>
      <c r="AC2592">
        <v>0</v>
      </c>
      <c r="AD2592">
        <v>0</v>
      </c>
      <c r="AE2592">
        <v>0</v>
      </c>
      <c r="AF2592">
        <v>0</v>
      </c>
      <c r="AG2592">
        <v>0</v>
      </c>
      <c r="AH2592">
        <v>0</v>
      </c>
      <c r="AI2592">
        <v>0</v>
      </c>
      <c r="AJ2592">
        <v>0</v>
      </c>
      <c r="AK2592">
        <v>0</v>
      </c>
      <c r="AL2592">
        <v>0</v>
      </c>
      <c r="AM2592">
        <v>1</v>
      </c>
      <c r="AN2592">
        <v>0</v>
      </c>
      <c r="AO2592">
        <v>0</v>
      </c>
      <c r="AP2592">
        <v>0</v>
      </c>
      <c r="AQ2592">
        <v>0</v>
      </c>
      <c r="AR2592">
        <v>0</v>
      </c>
      <c r="AS2592">
        <v>0</v>
      </c>
      <c r="AT2592">
        <v>0</v>
      </c>
      <c r="AU2592">
        <v>0</v>
      </c>
      <c r="AV2592">
        <v>0</v>
      </c>
      <c r="AW2592">
        <v>0</v>
      </c>
      <c r="AX2592">
        <v>1</v>
      </c>
      <c r="AY2592">
        <v>0</v>
      </c>
      <c r="AZ2592">
        <v>0</v>
      </c>
      <c r="BA2592">
        <v>2</v>
      </c>
      <c r="BB2592">
        <v>0</v>
      </c>
      <c r="BC2592">
        <v>0</v>
      </c>
      <c r="BD2592">
        <v>0</v>
      </c>
      <c r="BE2592">
        <v>0</v>
      </c>
      <c r="BF2592">
        <v>0</v>
      </c>
      <c r="BG2592">
        <v>0</v>
      </c>
      <c r="BH2592">
        <v>0</v>
      </c>
      <c r="BI2592">
        <v>2</v>
      </c>
      <c r="BJ2592">
        <v>0</v>
      </c>
      <c r="BK2592">
        <v>0</v>
      </c>
      <c r="BL2592">
        <v>0</v>
      </c>
      <c r="BM2592">
        <v>0</v>
      </c>
      <c r="BN2592">
        <v>0</v>
      </c>
      <c r="BO2592">
        <v>0</v>
      </c>
      <c r="BP2592">
        <v>1</v>
      </c>
      <c r="BQ2592">
        <v>0</v>
      </c>
      <c r="BR2592">
        <v>0</v>
      </c>
      <c r="BS2592">
        <v>1</v>
      </c>
      <c r="BT2592">
        <v>12</v>
      </c>
      <c r="BU2592" t="s">
        <v>2547</v>
      </c>
    </row>
    <row r="2593" spans="1:73">
      <c r="A2593" t="s">
        <v>2339</v>
      </c>
      <c r="B2593" t="s">
        <v>2340</v>
      </c>
      <c r="C2593">
        <v>234</v>
      </c>
      <c r="D2593" t="s">
        <v>119</v>
      </c>
      <c r="E2593" t="s">
        <v>2357</v>
      </c>
      <c r="F2593" t="s">
        <v>92</v>
      </c>
      <c r="G2593">
        <v>1</v>
      </c>
      <c r="H2593">
        <v>7</v>
      </c>
      <c r="I2593">
        <v>2</v>
      </c>
      <c r="J2593">
        <v>0</v>
      </c>
      <c r="K2593">
        <v>0</v>
      </c>
      <c r="L2593">
        <v>10</v>
      </c>
      <c r="M2593">
        <v>0</v>
      </c>
      <c r="N2593">
        <v>11</v>
      </c>
      <c r="O2593">
        <v>0</v>
      </c>
      <c r="P2593">
        <v>0</v>
      </c>
      <c r="Q2593">
        <v>1</v>
      </c>
      <c r="R2593">
        <v>0</v>
      </c>
      <c r="S2593">
        <v>12</v>
      </c>
      <c r="T2593">
        <v>2</v>
      </c>
      <c r="U2593">
        <v>0</v>
      </c>
      <c r="V2593">
        <v>1</v>
      </c>
      <c r="W2593">
        <v>1</v>
      </c>
      <c r="X2593">
        <v>0</v>
      </c>
      <c r="Y2593">
        <v>0</v>
      </c>
      <c r="Z2593">
        <v>0</v>
      </c>
      <c r="AA2593">
        <v>0</v>
      </c>
      <c r="AB2593">
        <v>58</v>
      </c>
      <c r="AC2593">
        <v>2</v>
      </c>
      <c r="AD2593">
        <v>0</v>
      </c>
      <c r="AE2593">
        <v>0</v>
      </c>
      <c r="AF2593">
        <v>0</v>
      </c>
      <c r="AG2593">
        <v>0</v>
      </c>
      <c r="AH2593">
        <v>0</v>
      </c>
      <c r="AI2593">
        <v>2</v>
      </c>
      <c r="AJ2593">
        <v>0</v>
      </c>
      <c r="AK2593">
        <v>0</v>
      </c>
      <c r="AL2593">
        <v>0</v>
      </c>
      <c r="AM2593">
        <v>3</v>
      </c>
      <c r="AN2593">
        <v>0</v>
      </c>
      <c r="AO2593">
        <v>3</v>
      </c>
      <c r="AP2593">
        <v>1</v>
      </c>
      <c r="AQ2593">
        <v>1</v>
      </c>
      <c r="AR2593">
        <v>2</v>
      </c>
      <c r="AS2593">
        <v>0</v>
      </c>
      <c r="AT2593">
        <v>2</v>
      </c>
      <c r="AU2593">
        <v>6</v>
      </c>
      <c r="AV2593">
        <v>2</v>
      </c>
      <c r="AW2593">
        <v>0</v>
      </c>
      <c r="AX2593">
        <v>6</v>
      </c>
      <c r="AY2593">
        <v>15</v>
      </c>
      <c r="AZ2593">
        <v>10</v>
      </c>
      <c r="BA2593">
        <v>9</v>
      </c>
      <c r="BB2593">
        <v>2</v>
      </c>
      <c r="BC2593">
        <v>8</v>
      </c>
      <c r="BD2593">
        <v>0</v>
      </c>
      <c r="BE2593">
        <v>1</v>
      </c>
      <c r="BF2593">
        <v>2</v>
      </c>
      <c r="BG2593">
        <v>0</v>
      </c>
      <c r="BH2593">
        <v>1</v>
      </c>
      <c r="BI2593">
        <v>7</v>
      </c>
      <c r="BJ2593">
        <v>6</v>
      </c>
      <c r="BK2593">
        <v>0</v>
      </c>
      <c r="BL2593">
        <v>3</v>
      </c>
      <c r="BM2593">
        <v>1</v>
      </c>
      <c r="BN2593">
        <v>0</v>
      </c>
      <c r="BO2593">
        <v>19</v>
      </c>
      <c r="BP2593">
        <v>0</v>
      </c>
      <c r="BQ2593">
        <v>2</v>
      </c>
      <c r="BR2593">
        <v>3</v>
      </c>
      <c r="BS2593">
        <v>4</v>
      </c>
      <c r="BT2593">
        <v>109</v>
      </c>
      <c r="BU2593" t="s">
        <v>2548</v>
      </c>
    </row>
    <row r="2594" spans="1:73">
      <c r="A2594" t="s">
        <v>2339</v>
      </c>
      <c r="B2594" t="s">
        <v>2340</v>
      </c>
      <c r="C2594">
        <v>235</v>
      </c>
      <c r="D2594" t="s">
        <v>119</v>
      </c>
      <c r="E2594" t="s">
        <v>78</v>
      </c>
      <c r="F2594" t="s">
        <v>77</v>
      </c>
      <c r="G2594">
        <v>0</v>
      </c>
      <c r="H2594">
        <v>0</v>
      </c>
      <c r="I2594">
        <v>0</v>
      </c>
      <c r="J2594">
        <v>0</v>
      </c>
      <c r="K2594">
        <v>0</v>
      </c>
      <c r="L2594">
        <v>1</v>
      </c>
      <c r="M2594">
        <v>0</v>
      </c>
      <c r="N2594">
        <v>0</v>
      </c>
      <c r="O2594">
        <v>0</v>
      </c>
      <c r="P2594">
        <v>0</v>
      </c>
      <c r="Q2594">
        <v>0</v>
      </c>
      <c r="R2594">
        <v>0</v>
      </c>
      <c r="S2594">
        <v>6</v>
      </c>
      <c r="T2594">
        <v>1</v>
      </c>
      <c r="U2594">
        <v>0</v>
      </c>
      <c r="V2594">
        <v>2</v>
      </c>
      <c r="W2594">
        <v>0</v>
      </c>
      <c r="X2594">
        <v>0</v>
      </c>
      <c r="Y2594">
        <v>0</v>
      </c>
      <c r="Z2594">
        <v>0</v>
      </c>
      <c r="AA2594">
        <v>0</v>
      </c>
      <c r="AB2594">
        <v>13</v>
      </c>
      <c r="AC2594">
        <v>0</v>
      </c>
      <c r="AD2594">
        <v>0</v>
      </c>
      <c r="AE2594">
        <v>0</v>
      </c>
      <c r="AF2594">
        <v>0</v>
      </c>
      <c r="AG2594">
        <v>0</v>
      </c>
      <c r="AH2594">
        <v>0</v>
      </c>
      <c r="AI2594">
        <v>2</v>
      </c>
      <c r="AJ2594">
        <v>0</v>
      </c>
      <c r="AK2594">
        <v>0</v>
      </c>
      <c r="AL2594">
        <v>0</v>
      </c>
      <c r="AM2594">
        <v>1</v>
      </c>
      <c r="AN2594">
        <v>0</v>
      </c>
      <c r="AO2594">
        <v>0</v>
      </c>
      <c r="AP2594">
        <v>0</v>
      </c>
      <c r="AQ2594">
        <v>0</v>
      </c>
      <c r="AR2594">
        <v>0</v>
      </c>
      <c r="AS2594">
        <v>0</v>
      </c>
      <c r="AT2594">
        <v>0</v>
      </c>
      <c r="AU2594">
        <v>0</v>
      </c>
      <c r="AV2594">
        <v>0</v>
      </c>
      <c r="AW2594">
        <v>0</v>
      </c>
      <c r="AX2594">
        <v>6</v>
      </c>
      <c r="AY2594">
        <v>3</v>
      </c>
      <c r="AZ2594">
        <v>3</v>
      </c>
      <c r="BA2594">
        <v>7</v>
      </c>
      <c r="BB2594">
        <v>0</v>
      </c>
      <c r="BC2594">
        <v>2</v>
      </c>
      <c r="BD2594">
        <v>0</v>
      </c>
      <c r="BE2594">
        <v>0</v>
      </c>
      <c r="BF2594">
        <v>0</v>
      </c>
      <c r="BG2594">
        <v>0</v>
      </c>
      <c r="BH2594">
        <v>0</v>
      </c>
      <c r="BI2594">
        <v>5</v>
      </c>
      <c r="BJ2594">
        <v>2</v>
      </c>
      <c r="BK2594">
        <v>0</v>
      </c>
      <c r="BL2594">
        <v>0</v>
      </c>
      <c r="BM2594">
        <v>0</v>
      </c>
      <c r="BN2594">
        <v>0</v>
      </c>
      <c r="BO2594">
        <v>3</v>
      </c>
      <c r="BP2594">
        <v>2</v>
      </c>
      <c r="BQ2594">
        <v>0</v>
      </c>
      <c r="BR2594">
        <v>2</v>
      </c>
      <c r="BS2594">
        <v>1</v>
      </c>
      <c r="BT2594">
        <v>19</v>
      </c>
      <c r="BU2594" t="s">
        <v>2549</v>
      </c>
    </row>
    <row r="2595" spans="1:73">
      <c r="A2595" t="s">
        <v>2339</v>
      </c>
      <c r="B2595" t="s">
        <v>2340</v>
      </c>
      <c r="C2595">
        <v>236</v>
      </c>
      <c r="D2595" t="s">
        <v>119</v>
      </c>
      <c r="E2595" t="s">
        <v>2357</v>
      </c>
      <c r="F2595" t="s">
        <v>92</v>
      </c>
      <c r="G2595">
        <v>0</v>
      </c>
      <c r="H2595">
        <v>0</v>
      </c>
      <c r="I2595">
        <v>0</v>
      </c>
      <c r="J2595">
        <v>0</v>
      </c>
      <c r="K2595">
        <v>0</v>
      </c>
      <c r="L2595">
        <v>1</v>
      </c>
      <c r="M2595">
        <v>0</v>
      </c>
      <c r="N2595">
        <v>0</v>
      </c>
      <c r="O2595">
        <v>0</v>
      </c>
      <c r="P2595">
        <v>0</v>
      </c>
      <c r="Q2595">
        <v>0</v>
      </c>
      <c r="R2595">
        <v>0</v>
      </c>
      <c r="S2595">
        <v>0</v>
      </c>
      <c r="T2595">
        <v>0</v>
      </c>
      <c r="U2595">
        <v>0</v>
      </c>
      <c r="V2595">
        <v>0</v>
      </c>
      <c r="W2595">
        <v>0</v>
      </c>
      <c r="X2595">
        <v>0</v>
      </c>
      <c r="Y2595">
        <v>0</v>
      </c>
      <c r="Z2595">
        <v>0</v>
      </c>
      <c r="AA2595">
        <v>0</v>
      </c>
      <c r="AB2595">
        <v>2</v>
      </c>
      <c r="AC2595">
        <v>0</v>
      </c>
      <c r="AD2595">
        <v>0</v>
      </c>
      <c r="AE2595">
        <v>1</v>
      </c>
      <c r="AF2595">
        <v>0</v>
      </c>
      <c r="AG2595">
        <v>0</v>
      </c>
      <c r="AH2595">
        <v>0</v>
      </c>
      <c r="AI2595">
        <v>0</v>
      </c>
      <c r="AJ2595">
        <v>0</v>
      </c>
      <c r="AK2595">
        <v>0</v>
      </c>
      <c r="AL2595">
        <v>0</v>
      </c>
      <c r="AM2595">
        <v>0</v>
      </c>
      <c r="AN2595">
        <v>0</v>
      </c>
      <c r="AO2595">
        <v>0</v>
      </c>
      <c r="AP2595">
        <v>0</v>
      </c>
      <c r="AQ2595">
        <v>0</v>
      </c>
      <c r="AR2595">
        <v>0</v>
      </c>
      <c r="AS2595">
        <v>0</v>
      </c>
      <c r="AT2595">
        <v>0</v>
      </c>
      <c r="AU2595">
        <v>1</v>
      </c>
      <c r="AV2595">
        <v>1</v>
      </c>
      <c r="AW2595">
        <v>0</v>
      </c>
      <c r="AX2595">
        <v>0</v>
      </c>
      <c r="AY2595">
        <v>0</v>
      </c>
      <c r="AZ2595">
        <v>0</v>
      </c>
      <c r="BA2595">
        <v>0</v>
      </c>
      <c r="BB2595">
        <v>0</v>
      </c>
      <c r="BC2595">
        <v>0</v>
      </c>
      <c r="BD2595">
        <v>0</v>
      </c>
      <c r="BE2595">
        <v>0</v>
      </c>
      <c r="BF2595">
        <v>0</v>
      </c>
      <c r="BG2595">
        <v>0</v>
      </c>
      <c r="BH2595">
        <v>0</v>
      </c>
      <c r="BI2595">
        <v>1</v>
      </c>
      <c r="BJ2595">
        <v>0</v>
      </c>
      <c r="BK2595">
        <v>0</v>
      </c>
      <c r="BL2595">
        <v>0</v>
      </c>
      <c r="BM2595">
        <v>0</v>
      </c>
      <c r="BN2595">
        <v>0</v>
      </c>
      <c r="BO2595">
        <v>1</v>
      </c>
      <c r="BP2595">
        <v>0</v>
      </c>
      <c r="BQ2595">
        <v>0</v>
      </c>
      <c r="BR2595">
        <v>0</v>
      </c>
      <c r="BS2595">
        <v>1</v>
      </c>
      <c r="BT2595">
        <v>7</v>
      </c>
      <c r="BU2595" t="s">
        <v>2550</v>
      </c>
    </row>
    <row r="2596" spans="1:73">
      <c r="A2596" t="s">
        <v>2339</v>
      </c>
      <c r="B2596" t="s">
        <v>2340</v>
      </c>
      <c r="C2596">
        <v>237</v>
      </c>
      <c r="D2596" t="s">
        <v>119</v>
      </c>
      <c r="E2596" t="s">
        <v>78</v>
      </c>
      <c r="F2596" t="s">
        <v>77</v>
      </c>
      <c r="G2596">
        <v>0</v>
      </c>
      <c r="H2596">
        <v>0</v>
      </c>
      <c r="I2596">
        <v>0</v>
      </c>
      <c r="J2596">
        <v>0</v>
      </c>
      <c r="K2596">
        <v>0</v>
      </c>
      <c r="L2596">
        <v>4</v>
      </c>
      <c r="M2596">
        <v>0</v>
      </c>
      <c r="N2596">
        <v>4</v>
      </c>
      <c r="O2596">
        <v>0</v>
      </c>
      <c r="P2596">
        <v>0</v>
      </c>
      <c r="Q2596">
        <v>0</v>
      </c>
      <c r="R2596">
        <v>0</v>
      </c>
      <c r="S2596">
        <v>12</v>
      </c>
      <c r="T2596">
        <v>2</v>
      </c>
      <c r="U2596">
        <v>0</v>
      </c>
      <c r="V2596">
        <v>2</v>
      </c>
      <c r="W2596">
        <v>0</v>
      </c>
      <c r="X2596">
        <v>0</v>
      </c>
      <c r="Y2596">
        <v>0</v>
      </c>
      <c r="Z2596">
        <v>0</v>
      </c>
      <c r="AA2596">
        <v>0</v>
      </c>
      <c r="AB2596">
        <v>42</v>
      </c>
      <c r="AC2596">
        <v>1</v>
      </c>
      <c r="AD2596">
        <v>0</v>
      </c>
      <c r="AE2596">
        <v>0</v>
      </c>
      <c r="AF2596">
        <v>0</v>
      </c>
      <c r="AG2596">
        <v>0</v>
      </c>
      <c r="AH2596">
        <v>4</v>
      </c>
      <c r="AI2596">
        <v>6</v>
      </c>
      <c r="AJ2596">
        <v>0</v>
      </c>
      <c r="AK2596">
        <v>0</v>
      </c>
      <c r="AL2596">
        <v>0</v>
      </c>
      <c r="AM2596">
        <v>5</v>
      </c>
      <c r="AN2596">
        <v>0</v>
      </c>
      <c r="AO2596">
        <v>0</v>
      </c>
      <c r="AP2596">
        <v>0</v>
      </c>
      <c r="AQ2596">
        <v>0</v>
      </c>
      <c r="AR2596">
        <v>0</v>
      </c>
      <c r="AS2596">
        <v>0</v>
      </c>
      <c r="AT2596">
        <v>2</v>
      </c>
      <c r="AU2596">
        <v>0</v>
      </c>
      <c r="AV2596">
        <v>0</v>
      </c>
      <c r="AW2596">
        <v>0</v>
      </c>
      <c r="AX2596">
        <v>13</v>
      </c>
      <c r="AY2596">
        <v>10</v>
      </c>
      <c r="AZ2596">
        <v>6</v>
      </c>
      <c r="BA2596">
        <v>19</v>
      </c>
      <c r="BB2596">
        <v>1</v>
      </c>
      <c r="BC2596">
        <v>12</v>
      </c>
      <c r="BD2596">
        <v>0</v>
      </c>
      <c r="BE2596">
        <v>0</v>
      </c>
      <c r="BF2596">
        <v>0</v>
      </c>
      <c r="BG2596">
        <v>0</v>
      </c>
      <c r="BH2596">
        <v>0</v>
      </c>
      <c r="BI2596">
        <v>8</v>
      </c>
      <c r="BJ2596">
        <v>10</v>
      </c>
      <c r="BK2596">
        <v>0</v>
      </c>
      <c r="BL2596">
        <v>0</v>
      </c>
      <c r="BM2596">
        <v>0</v>
      </c>
      <c r="BN2596">
        <v>0</v>
      </c>
      <c r="BO2596">
        <v>7</v>
      </c>
      <c r="BP2596">
        <v>4</v>
      </c>
      <c r="BQ2596">
        <v>0</v>
      </c>
      <c r="BR2596">
        <v>2</v>
      </c>
      <c r="BS2596">
        <v>6</v>
      </c>
      <c r="BT2596">
        <v>63</v>
      </c>
      <c r="BU2596" t="s">
        <v>2551</v>
      </c>
    </row>
    <row r="2597" spans="1:73">
      <c r="A2597" t="s">
        <v>2339</v>
      </c>
      <c r="B2597" t="s">
        <v>2340</v>
      </c>
      <c r="C2597">
        <v>238</v>
      </c>
      <c r="D2597" t="s">
        <v>119</v>
      </c>
      <c r="E2597" t="s">
        <v>183</v>
      </c>
      <c r="F2597" t="s">
        <v>184</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3</v>
      </c>
      <c r="BT2597">
        <v>7</v>
      </c>
      <c r="BU2597" t="s">
        <v>2552</v>
      </c>
    </row>
    <row r="2598" spans="1:73">
      <c r="A2598" t="s">
        <v>2339</v>
      </c>
      <c r="B2598" t="s">
        <v>2340</v>
      </c>
      <c r="C2598">
        <v>239</v>
      </c>
      <c r="D2598" t="s">
        <v>119</v>
      </c>
      <c r="E2598" t="s">
        <v>78</v>
      </c>
      <c r="F2598" t="s">
        <v>77</v>
      </c>
      <c r="G2598">
        <v>0</v>
      </c>
      <c r="H2598">
        <v>0</v>
      </c>
      <c r="I2598">
        <v>0</v>
      </c>
      <c r="J2598">
        <v>0</v>
      </c>
      <c r="K2598">
        <v>0</v>
      </c>
      <c r="L2598">
        <v>0</v>
      </c>
      <c r="M2598">
        <v>0</v>
      </c>
      <c r="N2598">
        <v>0</v>
      </c>
      <c r="O2598">
        <v>0</v>
      </c>
      <c r="P2598">
        <v>0</v>
      </c>
      <c r="Q2598">
        <v>0</v>
      </c>
      <c r="R2598">
        <v>0</v>
      </c>
      <c r="S2598">
        <v>1</v>
      </c>
      <c r="T2598">
        <v>0</v>
      </c>
      <c r="U2598">
        <v>0</v>
      </c>
      <c r="V2598">
        <v>0</v>
      </c>
      <c r="W2598">
        <v>0</v>
      </c>
      <c r="X2598">
        <v>0</v>
      </c>
      <c r="Y2598">
        <v>0</v>
      </c>
      <c r="Z2598">
        <v>0</v>
      </c>
      <c r="AA2598">
        <v>0</v>
      </c>
      <c r="AB2598">
        <v>2</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1</v>
      </c>
      <c r="AY2598">
        <v>0</v>
      </c>
      <c r="AZ2598">
        <v>0</v>
      </c>
      <c r="BA2598">
        <v>1</v>
      </c>
      <c r="BB2598">
        <v>0</v>
      </c>
      <c r="BC2598">
        <v>0</v>
      </c>
      <c r="BD2598">
        <v>0</v>
      </c>
      <c r="BE2598">
        <v>0</v>
      </c>
      <c r="BF2598">
        <v>0</v>
      </c>
      <c r="BG2598">
        <v>0</v>
      </c>
      <c r="BH2598">
        <v>0</v>
      </c>
      <c r="BI2598">
        <v>1</v>
      </c>
      <c r="BJ2598">
        <v>0</v>
      </c>
      <c r="BK2598">
        <v>0</v>
      </c>
      <c r="BL2598">
        <v>0</v>
      </c>
      <c r="BM2598">
        <v>0</v>
      </c>
      <c r="BN2598">
        <v>0</v>
      </c>
      <c r="BO2598">
        <v>0</v>
      </c>
      <c r="BP2598">
        <v>0</v>
      </c>
      <c r="BQ2598">
        <v>0</v>
      </c>
      <c r="BR2598">
        <v>1</v>
      </c>
      <c r="BS2598">
        <v>1</v>
      </c>
      <c r="BT2598">
        <v>4</v>
      </c>
      <c r="BU2598" t="s">
        <v>2553</v>
      </c>
    </row>
    <row r="2599" spans="1:73">
      <c r="A2599" t="s">
        <v>2339</v>
      </c>
      <c r="B2599" t="s">
        <v>2340</v>
      </c>
      <c r="C2599">
        <v>240</v>
      </c>
      <c r="D2599" t="s">
        <v>119</v>
      </c>
      <c r="E2599" t="s">
        <v>183</v>
      </c>
      <c r="F2599" t="s">
        <v>184</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1</v>
      </c>
      <c r="BT2599">
        <v>1</v>
      </c>
      <c r="BU2599" t="s">
        <v>406</v>
      </c>
    </row>
    <row r="2600" spans="1:73">
      <c r="A2600" t="s">
        <v>2339</v>
      </c>
      <c r="B2600" t="s">
        <v>2340</v>
      </c>
      <c r="C2600">
        <v>241</v>
      </c>
      <c r="D2600" t="s">
        <v>119</v>
      </c>
      <c r="E2600" t="s">
        <v>78</v>
      </c>
      <c r="F2600" t="s">
        <v>77</v>
      </c>
      <c r="G2600">
        <v>0</v>
      </c>
      <c r="H2600">
        <v>1</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3</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1</v>
      </c>
      <c r="AY2600">
        <v>0</v>
      </c>
      <c r="AZ2600">
        <v>0</v>
      </c>
      <c r="BA2600">
        <v>1</v>
      </c>
      <c r="BB2600">
        <v>0</v>
      </c>
      <c r="BC2600">
        <v>0</v>
      </c>
      <c r="BD2600">
        <v>0</v>
      </c>
      <c r="BE2600">
        <v>0</v>
      </c>
      <c r="BF2600">
        <v>0</v>
      </c>
      <c r="BG2600">
        <v>0</v>
      </c>
      <c r="BH2600">
        <v>0</v>
      </c>
      <c r="BI2600">
        <v>1</v>
      </c>
      <c r="BJ2600">
        <v>0</v>
      </c>
      <c r="BK2600">
        <v>0</v>
      </c>
      <c r="BL2600">
        <v>0</v>
      </c>
      <c r="BM2600">
        <v>0</v>
      </c>
      <c r="BN2600">
        <v>0</v>
      </c>
      <c r="BO2600">
        <v>0</v>
      </c>
      <c r="BP2600">
        <v>0</v>
      </c>
      <c r="BQ2600">
        <v>0</v>
      </c>
      <c r="BR2600">
        <v>1</v>
      </c>
      <c r="BS2600">
        <v>1</v>
      </c>
      <c r="BT2600">
        <v>4</v>
      </c>
      <c r="BU2600" t="s">
        <v>2017</v>
      </c>
    </row>
    <row r="2601" spans="1:73">
      <c r="A2601" t="s">
        <v>2339</v>
      </c>
      <c r="B2601" t="s">
        <v>2340</v>
      </c>
      <c r="C2601">
        <v>242</v>
      </c>
      <c r="D2601" t="s">
        <v>119</v>
      </c>
      <c r="E2601" t="s">
        <v>183</v>
      </c>
      <c r="F2601" t="s">
        <v>184</v>
      </c>
      <c r="G2601">
        <v>0</v>
      </c>
      <c r="H2601">
        <v>3</v>
      </c>
      <c r="I2601">
        <v>5</v>
      </c>
      <c r="J2601">
        <v>0</v>
      </c>
      <c r="K2601">
        <v>0</v>
      </c>
      <c r="L2601">
        <v>2</v>
      </c>
      <c r="M2601">
        <v>0</v>
      </c>
      <c r="N2601">
        <v>5</v>
      </c>
      <c r="O2601">
        <v>0</v>
      </c>
      <c r="P2601">
        <v>0</v>
      </c>
      <c r="Q2601">
        <v>2</v>
      </c>
      <c r="R2601">
        <v>0</v>
      </c>
      <c r="S2601">
        <v>11</v>
      </c>
      <c r="T2601">
        <v>6</v>
      </c>
      <c r="U2601">
        <v>0</v>
      </c>
      <c r="V2601">
        <v>1</v>
      </c>
      <c r="W2601">
        <v>2</v>
      </c>
      <c r="X2601">
        <v>0</v>
      </c>
      <c r="Y2601">
        <v>0</v>
      </c>
      <c r="Z2601">
        <v>0</v>
      </c>
      <c r="AA2601">
        <v>0</v>
      </c>
      <c r="AB2601">
        <v>35</v>
      </c>
      <c r="AC2601">
        <v>0</v>
      </c>
      <c r="AD2601">
        <v>0</v>
      </c>
      <c r="AE2601">
        <v>1</v>
      </c>
      <c r="AF2601">
        <v>0</v>
      </c>
      <c r="AG2601">
        <v>0</v>
      </c>
      <c r="AH2601">
        <v>0</v>
      </c>
      <c r="AI2601">
        <v>3</v>
      </c>
      <c r="AJ2601">
        <v>0</v>
      </c>
      <c r="AK2601">
        <v>0</v>
      </c>
      <c r="AL2601">
        <v>1</v>
      </c>
      <c r="AM2601">
        <v>9</v>
      </c>
      <c r="AN2601">
        <v>0</v>
      </c>
      <c r="AO2601">
        <v>0</v>
      </c>
      <c r="AP2601">
        <v>2</v>
      </c>
      <c r="AQ2601">
        <v>1</v>
      </c>
      <c r="AR2601">
        <v>0</v>
      </c>
      <c r="AS2601">
        <v>0</v>
      </c>
      <c r="AT2601">
        <v>0</v>
      </c>
      <c r="AU2601">
        <v>7</v>
      </c>
      <c r="AV2601">
        <v>1</v>
      </c>
      <c r="AW2601">
        <v>5</v>
      </c>
      <c r="AX2601">
        <v>1</v>
      </c>
      <c r="AY2601">
        <v>9</v>
      </c>
      <c r="AZ2601">
        <v>2</v>
      </c>
      <c r="BA2601">
        <v>11</v>
      </c>
      <c r="BB2601">
        <v>0</v>
      </c>
      <c r="BC2601">
        <v>8</v>
      </c>
      <c r="BD2601">
        <v>0</v>
      </c>
      <c r="BE2601">
        <v>0</v>
      </c>
      <c r="BF2601">
        <v>0</v>
      </c>
      <c r="BG2601">
        <v>0</v>
      </c>
      <c r="BH2601">
        <v>4</v>
      </c>
      <c r="BI2601">
        <v>10</v>
      </c>
      <c r="BJ2601">
        <v>3</v>
      </c>
      <c r="BK2601">
        <v>0</v>
      </c>
      <c r="BL2601">
        <v>0</v>
      </c>
      <c r="BM2601">
        <v>0</v>
      </c>
      <c r="BN2601">
        <v>3</v>
      </c>
      <c r="BO2601">
        <v>10</v>
      </c>
      <c r="BP2601">
        <v>0</v>
      </c>
      <c r="BQ2601">
        <v>0</v>
      </c>
      <c r="BR2601">
        <v>1</v>
      </c>
      <c r="BS2601">
        <v>4</v>
      </c>
      <c r="BT2601">
        <v>62</v>
      </c>
      <c r="BU2601" t="s">
        <v>2554</v>
      </c>
    </row>
    <row r="2602" spans="1:73">
      <c r="A2602" t="s">
        <v>2339</v>
      </c>
      <c r="B2602" t="s">
        <v>2340</v>
      </c>
      <c r="C2602">
        <v>243</v>
      </c>
      <c r="D2602" t="s">
        <v>119</v>
      </c>
      <c r="E2602" t="s">
        <v>78</v>
      </c>
      <c r="F2602" t="s">
        <v>77</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1</v>
      </c>
      <c r="BT2602">
        <v>2</v>
      </c>
      <c r="BU2602" t="s">
        <v>2412</v>
      </c>
    </row>
    <row r="2603" spans="1:73">
      <c r="A2603" t="s">
        <v>2339</v>
      </c>
      <c r="B2603" t="s">
        <v>2340</v>
      </c>
      <c r="C2603">
        <v>244</v>
      </c>
      <c r="D2603" t="s">
        <v>119</v>
      </c>
      <c r="E2603" t="s">
        <v>2367</v>
      </c>
      <c r="F2603" t="s">
        <v>101</v>
      </c>
      <c r="G2603">
        <v>0</v>
      </c>
      <c r="H2603">
        <v>8</v>
      </c>
      <c r="I2603">
        <v>0</v>
      </c>
      <c r="J2603">
        <v>0</v>
      </c>
      <c r="K2603">
        <v>0</v>
      </c>
      <c r="L2603">
        <v>8</v>
      </c>
      <c r="M2603">
        <v>0</v>
      </c>
      <c r="N2603">
        <v>18</v>
      </c>
      <c r="O2603">
        <v>0</v>
      </c>
      <c r="P2603">
        <v>0</v>
      </c>
      <c r="Q2603">
        <v>0</v>
      </c>
      <c r="R2603">
        <v>1</v>
      </c>
      <c r="S2603">
        <v>17</v>
      </c>
      <c r="T2603">
        <v>3</v>
      </c>
      <c r="U2603">
        <v>0</v>
      </c>
      <c r="V2603">
        <v>5</v>
      </c>
      <c r="W2603">
        <v>3</v>
      </c>
      <c r="X2603">
        <v>0</v>
      </c>
      <c r="Y2603">
        <v>0</v>
      </c>
      <c r="Z2603">
        <v>0</v>
      </c>
      <c r="AA2603">
        <v>0</v>
      </c>
      <c r="AB2603">
        <v>73</v>
      </c>
      <c r="AC2603">
        <v>4</v>
      </c>
      <c r="AD2603">
        <v>0</v>
      </c>
      <c r="AE2603">
        <v>0</v>
      </c>
      <c r="AF2603">
        <v>0</v>
      </c>
      <c r="AG2603">
        <v>0</v>
      </c>
      <c r="AH2603">
        <v>2</v>
      </c>
      <c r="AI2603">
        <v>3</v>
      </c>
      <c r="AJ2603">
        <v>0</v>
      </c>
      <c r="AK2603">
        <v>0</v>
      </c>
      <c r="AL2603">
        <v>1</v>
      </c>
      <c r="AM2603">
        <v>11</v>
      </c>
      <c r="AN2603">
        <v>0</v>
      </c>
      <c r="AO2603">
        <v>0</v>
      </c>
      <c r="AP2603">
        <v>1</v>
      </c>
      <c r="AQ2603">
        <v>5</v>
      </c>
      <c r="AR2603">
        <v>0</v>
      </c>
      <c r="AS2603">
        <v>0</v>
      </c>
      <c r="AT2603">
        <v>1</v>
      </c>
      <c r="AU2603">
        <v>0</v>
      </c>
      <c r="AV2603">
        <v>0</v>
      </c>
      <c r="AW2603">
        <v>0</v>
      </c>
      <c r="AX2603">
        <v>7</v>
      </c>
      <c r="AY2603">
        <v>11</v>
      </c>
      <c r="AZ2603">
        <v>10</v>
      </c>
      <c r="BA2603">
        <v>18</v>
      </c>
      <c r="BB2603">
        <v>1</v>
      </c>
      <c r="BC2603">
        <v>9</v>
      </c>
      <c r="BD2603">
        <v>0</v>
      </c>
      <c r="BE2603">
        <v>0</v>
      </c>
      <c r="BF2603">
        <v>0</v>
      </c>
      <c r="BG2603">
        <v>0</v>
      </c>
      <c r="BH2603">
        <v>0</v>
      </c>
      <c r="BI2603">
        <v>7</v>
      </c>
      <c r="BJ2603">
        <v>7</v>
      </c>
      <c r="BK2603">
        <v>0</v>
      </c>
      <c r="BL2603">
        <v>3</v>
      </c>
      <c r="BM2603">
        <v>3</v>
      </c>
      <c r="BN2603">
        <v>1</v>
      </c>
      <c r="BO2603">
        <v>19</v>
      </c>
      <c r="BP2603">
        <v>0</v>
      </c>
      <c r="BQ2603">
        <v>3</v>
      </c>
      <c r="BR2603">
        <v>2</v>
      </c>
      <c r="BS2603">
        <v>12</v>
      </c>
      <c r="BT2603">
        <v>127</v>
      </c>
      <c r="BU2603" t="s">
        <v>2555</v>
      </c>
    </row>
    <row r="2604" spans="1:73">
      <c r="A2604" t="s">
        <v>2339</v>
      </c>
      <c r="B2604" t="s">
        <v>2340</v>
      </c>
      <c r="C2604">
        <v>245</v>
      </c>
      <c r="D2604" t="s">
        <v>119</v>
      </c>
      <c r="E2604" t="s">
        <v>2357</v>
      </c>
      <c r="F2604" t="s">
        <v>92</v>
      </c>
      <c r="G2604">
        <v>0</v>
      </c>
      <c r="H2604">
        <v>9</v>
      </c>
      <c r="I2604">
        <v>0</v>
      </c>
      <c r="J2604">
        <v>0</v>
      </c>
      <c r="K2604">
        <v>0</v>
      </c>
      <c r="L2604">
        <v>5</v>
      </c>
      <c r="M2604">
        <v>0</v>
      </c>
      <c r="N2604">
        <v>10</v>
      </c>
      <c r="O2604">
        <v>0</v>
      </c>
      <c r="P2604">
        <v>0</v>
      </c>
      <c r="Q2604">
        <v>0</v>
      </c>
      <c r="R2604">
        <v>0</v>
      </c>
      <c r="S2604">
        <v>11</v>
      </c>
      <c r="T2604">
        <v>2</v>
      </c>
      <c r="U2604">
        <v>0</v>
      </c>
      <c r="V2604">
        <v>0</v>
      </c>
      <c r="W2604">
        <v>4</v>
      </c>
      <c r="X2604">
        <v>0</v>
      </c>
      <c r="Y2604">
        <v>0</v>
      </c>
      <c r="Z2604">
        <v>0</v>
      </c>
      <c r="AA2604">
        <v>0</v>
      </c>
      <c r="AB2604">
        <v>51</v>
      </c>
      <c r="AC2604">
        <v>0</v>
      </c>
      <c r="AD2604">
        <v>0</v>
      </c>
      <c r="AE2604">
        <v>1</v>
      </c>
      <c r="AF2604">
        <v>0</v>
      </c>
      <c r="AG2604">
        <v>0</v>
      </c>
      <c r="AH2604">
        <v>0</v>
      </c>
      <c r="AI2604">
        <v>4</v>
      </c>
      <c r="AJ2604">
        <v>0</v>
      </c>
      <c r="AK2604">
        <v>0</v>
      </c>
      <c r="AL2604">
        <v>0</v>
      </c>
      <c r="AM2604">
        <v>9</v>
      </c>
      <c r="AN2604">
        <v>0</v>
      </c>
      <c r="AO2604">
        <v>0</v>
      </c>
      <c r="AP2604">
        <v>4</v>
      </c>
      <c r="AQ2604">
        <v>1</v>
      </c>
      <c r="AR2604">
        <v>0</v>
      </c>
      <c r="AS2604">
        <v>0</v>
      </c>
      <c r="AT2604">
        <v>0</v>
      </c>
      <c r="AU2604">
        <v>5</v>
      </c>
      <c r="AV2604">
        <v>1</v>
      </c>
      <c r="AW2604">
        <v>0</v>
      </c>
      <c r="AX2604">
        <v>6</v>
      </c>
      <c r="AY2604">
        <v>11</v>
      </c>
      <c r="AZ2604">
        <v>10</v>
      </c>
      <c r="BA2604">
        <v>15</v>
      </c>
      <c r="BB2604">
        <v>0</v>
      </c>
      <c r="BC2604">
        <v>19</v>
      </c>
      <c r="BD2604">
        <v>0</v>
      </c>
      <c r="BE2604">
        <v>0</v>
      </c>
      <c r="BF2604">
        <v>0</v>
      </c>
      <c r="BG2604">
        <v>0</v>
      </c>
      <c r="BH2604">
        <v>0</v>
      </c>
      <c r="BI2604">
        <v>8</v>
      </c>
      <c r="BJ2604">
        <v>10</v>
      </c>
      <c r="BK2604">
        <v>0</v>
      </c>
      <c r="BL2604">
        <v>0</v>
      </c>
      <c r="BM2604">
        <v>4</v>
      </c>
      <c r="BN2604">
        <v>3</v>
      </c>
      <c r="BO2604">
        <v>15</v>
      </c>
      <c r="BP2604">
        <v>1</v>
      </c>
      <c r="BQ2604">
        <v>0</v>
      </c>
      <c r="BR2604">
        <v>1</v>
      </c>
      <c r="BS2604">
        <v>4</v>
      </c>
      <c r="BT2604">
        <v>89</v>
      </c>
      <c r="BU2604" t="s">
        <v>2556</v>
      </c>
    </row>
    <row r="2605" spans="1:73">
      <c r="A2605" t="s">
        <v>2339</v>
      </c>
      <c r="B2605" t="s">
        <v>2340</v>
      </c>
      <c r="C2605">
        <v>246</v>
      </c>
      <c r="D2605" t="s">
        <v>119</v>
      </c>
      <c r="E2605" t="s">
        <v>78</v>
      </c>
      <c r="F2605" t="s">
        <v>77</v>
      </c>
      <c r="G2605">
        <v>0</v>
      </c>
      <c r="H2605">
        <v>0</v>
      </c>
      <c r="I2605">
        <v>0</v>
      </c>
      <c r="J2605">
        <v>0</v>
      </c>
      <c r="K2605">
        <v>0</v>
      </c>
      <c r="L2605">
        <v>1</v>
      </c>
      <c r="M2605">
        <v>0</v>
      </c>
      <c r="N2605">
        <v>0</v>
      </c>
      <c r="O2605">
        <v>0</v>
      </c>
      <c r="P2605">
        <v>0</v>
      </c>
      <c r="Q2605">
        <v>0</v>
      </c>
      <c r="R2605">
        <v>0</v>
      </c>
      <c r="S2605">
        <v>3</v>
      </c>
      <c r="T2605">
        <v>2</v>
      </c>
      <c r="U2605">
        <v>0</v>
      </c>
      <c r="V2605">
        <v>0</v>
      </c>
      <c r="W2605">
        <v>0</v>
      </c>
      <c r="X2605">
        <v>0</v>
      </c>
      <c r="Y2605">
        <v>0</v>
      </c>
      <c r="Z2605">
        <v>0</v>
      </c>
      <c r="AA2605">
        <v>0</v>
      </c>
      <c r="AB2605">
        <v>11</v>
      </c>
      <c r="AC2605">
        <v>0</v>
      </c>
      <c r="AD2605">
        <v>0</v>
      </c>
      <c r="AE2605">
        <v>0</v>
      </c>
      <c r="AF2605">
        <v>0</v>
      </c>
      <c r="AG2605">
        <v>0</v>
      </c>
      <c r="AH2605">
        <v>0</v>
      </c>
      <c r="AI2605">
        <v>2</v>
      </c>
      <c r="AJ2605">
        <v>0</v>
      </c>
      <c r="AK2605">
        <v>0</v>
      </c>
      <c r="AL2605">
        <v>0</v>
      </c>
      <c r="AM2605">
        <v>0</v>
      </c>
      <c r="AN2605">
        <v>0</v>
      </c>
      <c r="AO2605">
        <v>0</v>
      </c>
      <c r="AP2605">
        <v>0</v>
      </c>
      <c r="AQ2605">
        <v>0</v>
      </c>
      <c r="AR2605">
        <v>0</v>
      </c>
      <c r="AS2605">
        <v>0</v>
      </c>
      <c r="AT2605">
        <v>0</v>
      </c>
      <c r="AU2605">
        <v>0</v>
      </c>
      <c r="AV2605">
        <v>0</v>
      </c>
      <c r="AW2605">
        <v>0</v>
      </c>
      <c r="AX2605">
        <v>2</v>
      </c>
      <c r="AY2605">
        <v>4</v>
      </c>
      <c r="AZ2605">
        <v>0</v>
      </c>
      <c r="BA2605">
        <v>2</v>
      </c>
      <c r="BB2605">
        <v>0</v>
      </c>
      <c r="BC2605">
        <v>4</v>
      </c>
      <c r="BD2605">
        <v>0</v>
      </c>
      <c r="BE2605">
        <v>0</v>
      </c>
      <c r="BF2605">
        <v>0</v>
      </c>
      <c r="BG2605">
        <v>0</v>
      </c>
      <c r="BH2605">
        <v>0</v>
      </c>
      <c r="BI2605">
        <v>4</v>
      </c>
      <c r="BJ2605">
        <v>3</v>
      </c>
      <c r="BK2605">
        <v>0</v>
      </c>
      <c r="BL2605">
        <v>0</v>
      </c>
      <c r="BM2605">
        <v>0</v>
      </c>
      <c r="BN2605">
        <v>0</v>
      </c>
      <c r="BO2605">
        <v>0</v>
      </c>
      <c r="BP2605">
        <v>1</v>
      </c>
      <c r="BQ2605">
        <v>0</v>
      </c>
      <c r="BR2605">
        <v>0</v>
      </c>
      <c r="BS2605">
        <v>4</v>
      </c>
      <c r="BT2605">
        <v>20</v>
      </c>
      <c r="BU2605" t="s">
        <v>2557</v>
      </c>
    </row>
    <row r="2606" spans="1:73">
      <c r="A2606" t="s">
        <v>2339</v>
      </c>
      <c r="B2606" t="s">
        <v>2340</v>
      </c>
      <c r="C2606">
        <v>247</v>
      </c>
      <c r="D2606" t="s">
        <v>119</v>
      </c>
      <c r="E2606" t="s">
        <v>183</v>
      </c>
      <c r="F2606" t="s">
        <v>184</v>
      </c>
      <c r="G2606">
        <v>0</v>
      </c>
      <c r="H2606">
        <v>0</v>
      </c>
      <c r="I2606">
        <v>0</v>
      </c>
      <c r="J2606">
        <v>0</v>
      </c>
      <c r="K2606">
        <v>0</v>
      </c>
      <c r="L2606">
        <v>1</v>
      </c>
      <c r="M2606">
        <v>0</v>
      </c>
      <c r="N2606">
        <v>1</v>
      </c>
      <c r="O2606">
        <v>0</v>
      </c>
      <c r="P2606">
        <v>0</v>
      </c>
      <c r="Q2606">
        <v>0</v>
      </c>
      <c r="R2606">
        <v>0</v>
      </c>
      <c r="S2606">
        <v>0</v>
      </c>
      <c r="T2606">
        <v>0</v>
      </c>
      <c r="U2606">
        <v>0</v>
      </c>
      <c r="V2606">
        <v>0</v>
      </c>
      <c r="W2606">
        <v>0</v>
      </c>
      <c r="X2606">
        <v>0</v>
      </c>
      <c r="Y2606">
        <v>0</v>
      </c>
      <c r="Z2606">
        <v>0</v>
      </c>
      <c r="AA2606">
        <v>0</v>
      </c>
      <c r="AB2606">
        <v>3</v>
      </c>
      <c r="AC2606">
        <v>0</v>
      </c>
      <c r="AD2606">
        <v>0</v>
      </c>
      <c r="AE2606">
        <v>0</v>
      </c>
      <c r="AF2606">
        <v>0</v>
      </c>
      <c r="AG2606">
        <v>0</v>
      </c>
      <c r="AH2606">
        <v>1</v>
      </c>
      <c r="AI2606">
        <v>0</v>
      </c>
      <c r="AJ2606">
        <v>0</v>
      </c>
      <c r="AK2606">
        <v>0</v>
      </c>
      <c r="AL2606">
        <v>0</v>
      </c>
      <c r="AM2606">
        <v>0</v>
      </c>
      <c r="AN2606">
        <v>0</v>
      </c>
      <c r="AO2606">
        <v>0</v>
      </c>
      <c r="AP2606">
        <v>0</v>
      </c>
      <c r="AQ2606">
        <v>0</v>
      </c>
      <c r="AR2606">
        <v>0</v>
      </c>
      <c r="AS2606">
        <v>0</v>
      </c>
      <c r="AT2606">
        <v>0</v>
      </c>
      <c r="AU2606">
        <v>0</v>
      </c>
      <c r="AV2606">
        <v>0</v>
      </c>
      <c r="AW2606">
        <v>0</v>
      </c>
      <c r="AX2606">
        <v>1</v>
      </c>
      <c r="AY2606">
        <v>1</v>
      </c>
      <c r="AZ2606">
        <v>1</v>
      </c>
      <c r="BA2606">
        <v>1</v>
      </c>
      <c r="BB2606">
        <v>0</v>
      </c>
      <c r="BC2606">
        <v>1</v>
      </c>
      <c r="BD2606">
        <v>0</v>
      </c>
      <c r="BE2606">
        <v>0</v>
      </c>
      <c r="BF2606">
        <v>0</v>
      </c>
      <c r="BG2606">
        <v>0</v>
      </c>
      <c r="BH2606">
        <v>0</v>
      </c>
      <c r="BI2606">
        <v>0</v>
      </c>
      <c r="BJ2606">
        <v>1</v>
      </c>
      <c r="BK2606">
        <v>0</v>
      </c>
      <c r="BL2606">
        <v>0</v>
      </c>
      <c r="BM2606">
        <v>0</v>
      </c>
      <c r="BN2606">
        <v>0</v>
      </c>
      <c r="BO2606">
        <v>1</v>
      </c>
      <c r="BP2606">
        <v>0</v>
      </c>
      <c r="BQ2606">
        <v>0</v>
      </c>
      <c r="BR2606">
        <v>0</v>
      </c>
      <c r="BS2606">
        <v>2</v>
      </c>
      <c r="BT2606">
        <v>7</v>
      </c>
      <c r="BU2606" t="s">
        <v>2558</v>
      </c>
    </row>
    <row r="2607" spans="1:73">
      <c r="A2607" t="s">
        <v>2339</v>
      </c>
      <c r="B2607" t="s">
        <v>2340</v>
      </c>
      <c r="C2607">
        <v>248</v>
      </c>
      <c r="D2607" t="s">
        <v>119</v>
      </c>
      <c r="E2607" t="s">
        <v>78</v>
      </c>
      <c r="F2607" t="s">
        <v>77</v>
      </c>
      <c r="G2607">
        <v>0</v>
      </c>
      <c r="H2607">
        <v>4</v>
      </c>
      <c r="I2607">
        <v>0</v>
      </c>
      <c r="J2607">
        <v>0</v>
      </c>
      <c r="K2607">
        <v>0</v>
      </c>
      <c r="L2607">
        <v>3</v>
      </c>
      <c r="M2607">
        <v>0</v>
      </c>
      <c r="N2607">
        <v>1</v>
      </c>
      <c r="O2607">
        <v>0</v>
      </c>
      <c r="P2607">
        <v>0</v>
      </c>
      <c r="Q2607">
        <v>0</v>
      </c>
      <c r="R2607">
        <v>0</v>
      </c>
      <c r="S2607">
        <v>1</v>
      </c>
      <c r="T2607">
        <v>0</v>
      </c>
      <c r="U2607">
        <v>0</v>
      </c>
      <c r="V2607">
        <v>0</v>
      </c>
      <c r="W2607">
        <v>1</v>
      </c>
      <c r="X2607">
        <v>0</v>
      </c>
      <c r="Y2607">
        <v>0</v>
      </c>
      <c r="Z2607">
        <v>0</v>
      </c>
      <c r="AA2607">
        <v>0</v>
      </c>
      <c r="AB2607">
        <v>18</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4</v>
      </c>
      <c r="AY2607">
        <v>4</v>
      </c>
      <c r="AZ2607">
        <v>1</v>
      </c>
      <c r="BA2607">
        <v>4</v>
      </c>
      <c r="BB2607">
        <v>1</v>
      </c>
      <c r="BC2607">
        <v>1</v>
      </c>
      <c r="BD2607">
        <v>0</v>
      </c>
      <c r="BE2607">
        <v>0</v>
      </c>
      <c r="BF2607">
        <v>0</v>
      </c>
      <c r="BG2607">
        <v>0</v>
      </c>
      <c r="BH2607">
        <v>0</v>
      </c>
      <c r="BI2607">
        <v>6</v>
      </c>
      <c r="BJ2607">
        <v>1</v>
      </c>
      <c r="BK2607">
        <v>0</v>
      </c>
      <c r="BL2607">
        <v>0</v>
      </c>
      <c r="BM2607">
        <v>0</v>
      </c>
      <c r="BN2607">
        <v>0</v>
      </c>
      <c r="BO2607">
        <v>1</v>
      </c>
      <c r="BP2607">
        <v>1</v>
      </c>
      <c r="BQ2607">
        <v>0</v>
      </c>
      <c r="BR2607">
        <v>3</v>
      </c>
      <c r="BS2607">
        <v>3</v>
      </c>
      <c r="BT2607">
        <v>22</v>
      </c>
      <c r="BU2607" t="s">
        <v>2559</v>
      </c>
    </row>
    <row r="2608" spans="1:73">
      <c r="A2608" t="s">
        <v>2339</v>
      </c>
      <c r="B2608" t="s">
        <v>2340</v>
      </c>
      <c r="C2608">
        <v>249</v>
      </c>
      <c r="D2608" t="s">
        <v>119</v>
      </c>
      <c r="E2608" t="s">
        <v>183</v>
      </c>
      <c r="F2608" t="s">
        <v>184</v>
      </c>
      <c r="G2608">
        <v>0</v>
      </c>
      <c r="H2608">
        <v>3</v>
      </c>
      <c r="I2608">
        <v>0</v>
      </c>
      <c r="J2608">
        <v>0</v>
      </c>
      <c r="K2608">
        <v>0</v>
      </c>
      <c r="L2608">
        <v>2</v>
      </c>
      <c r="M2608">
        <v>0</v>
      </c>
      <c r="N2608">
        <v>1</v>
      </c>
      <c r="O2608">
        <v>0</v>
      </c>
      <c r="P2608">
        <v>0</v>
      </c>
      <c r="Q2608">
        <v>0</v>
      </c>
      <c r="R2608">
        <v>0</v>
      </c>
      <c r="S2608">
        <v>0</v>
      </c>
      <c r="T2608">
        <v>0</v>
      </c>
      <c r="U2608">
        <v>0</v>
      </c>
      <c r="V2608">
        <v>0</v>
      </c>
      <c r="W2608">
        <v>0</v>
      </c>
      <c r="X2608">
        <v>0</v>
      </c>
      <c r="Y2608">
        <v>0</v>
      </c>
      <c r="Z2608">
        <v>0</v>
      </c>
      <c r="AA2608">
        <v>0</v>
      </c>
      <c r="AB2608">
        <v>8</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1</v>
      </c>
      <c r="AY2608">
        <v>2</v>
      </c>
      <c r="AZ2608">
        <v>1</v>
      </c>
      <c r="BA2608">
        <v>1</v>
      </c>
      <c r="BB2608">
        <v>0</v>
      </c>
      <c r="BC2608">
        <v>3</v>
      </c>
      <c r="BD2608">
        <v>0</v>
      </c>
      <c r="BE2608">
        <v>0</v>
      </c>
      <c r="BF2608">
        <v>0</v>
      </c>
      <c r="BG2608">
        <v>0</v>
      </c>
      <c r="BH2608">
        <v>0</v>
      </c>
      <c r="BI2608">
        <v>2</v>
      </c>
      <c r="BJ2608">
        <v>3</v>
      </c>
      <c r="BK2608">
        <v>0</v>
      </c>
      <c r="BL2608">
        <v>0</v>
      </c>
      <c r="BM2608">
        <v>0</v>
      </c>
      <c r="BN2608">
        <v>0</v>
      </c>
      <c r="BO2608">
        <v>1</v>
      </c>
      <c r="BP2608">
        <v>1</v>
      </c>
      <c r="BQ2608">
        <v>0</v>
      </c>
      <c r="BR2608">
        <v>0</v>
      </c>
      <c r="BS2608">
        <v>1</v>
      </c>
      <c r="BT2608">
        <v>12</v>
      </c>
      <c r="BU2608" t="s">
        <v>2560</v>
      </c>
    </row>
    <row r="2609" spans="1:73">
      <c r="A2609" t="s">
        <v>2339</v>
      </c>
      <c r="B2609" t="s">
        <v>2340</v>
      </c>
      <c r="C2609">
        <v>250</v>
      </c>
      <c r="D2609" t="s">
        <v>119</v>
      </c>
      <c r="E2609" t="s">
        <v>78</v>
      </c>
      <c r="F2609" t="s">
        <v>77</v>
      </c>
      <c r="G2609">
        <v>0</v>
      </c>
      <c r="H2609">
        <v>0</v>
      </c>
      <c r="I2609">
        <v>0</v>
      </c>
      <c r="J2609">
        <v>0</v>
      </c>
      <c r="K2609">
        <v>0</v>
      </c>
      <c r="L2609">
        <v>1</v>
      </c>
      <c r="M2609">
        <v>0</v>
      </c>
      <c r="N2609">
        <v>0</v>
      </c>
      <c r="O2609">
        <v>0</v>
      </c>
      <c r="P2609">
        <v>0</v>
      </c>
      <c r="Q2609">
        <v>0</v>
      </c>
      <c r="R2609">
        <v>0</v>
      </c>
      <c r="S2609">
        <v>0</v>
      </c>
      <c r="T2609">
        <v>0</v>
      </c>
      <c r="U2609">
        <v>0</v>
      </c>
      <c r="V2609">
        <v>0</v>
      </c>
      <c r="W2609">
        <v>0</v>
      </c>
      <c r="X2609">
        <v>0</v>
      </c>
      <c r="Y2609">
        <v>0</v>
      </c>
      <c r="Z2609">
        <v>0</v>
      </c>
      <c r="AA2609">
        <v>0</v>
      </c>
      <c r="AB2609">
        <v>3</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1</v>
      </c>
      <c r="AY2609">
        <v>0</v>
      </c>
      <c r="AZ2609">
        <v>0</v>
      </c>
      <c r="BA2609">
        <v>1</v>
      </c>
      <c r="BB2609">
        <v>0</v>
      </c>
      <c r="BC2609">
        <v>0</v>
      </c>
      <c r="BD2609">
        <v>0</v>
      </c>
      <c r="BE2609">
        <v>0</v>
      </c>
      <c r="BF2609">
        <v>0</v>
      </c>
      <c r="BG2609">
        <v>0</v>
      </c>
      <c r="BH2609">
        <v>0</v>
      </c>
      <c r="BI2609">
        <v>2</v>
      </c>
      <c r="BJ2609">
        <v>0</v>
      </c>
      <c r="BK2609">
        <v>0</v>
      </c>
      <c r="BL2609">
        <v>0</v>
      </c>
      <c r="BM2609">
        <v>0</v>
      </c>
      <c r="BN2609">
        <v>0</v>
      </c>
      <c r="BO2609">
        <v>0</v>
      </c>
      <c r="BP2609">
        <v>0</v>
      </c>
      <c r="BQ2609">
        <v>0</v>
      </c>
      <c r="BR2609">
        <v>1</v>
      </c>
      <c r="BS2609">
        <v>1</v>
      </c>
      <c r="BT2609">
        <v>5</v>
      </c>
      <c r="BU2609" t="s">
        <v>2561</v>
      </c>
    </row>
    <row r="2610" spans="1:73">
      <c r="A2610" t="s">
        <v>2339</v>
      </c>
      <c r="B2610" t="s">
        <v>2340</v>
      </c>
      <c r="C2610">
        <v>251</v>
      </c>
      <c r="D2610" t="s">
        <v>119</v>
      </c>
      <c r="E2610" t="s">
        <v>183</v>
      </c>
      <c r="F2610" t="s">
        <v>184</v>
      </c>
      <c r="G2610">
        <v>0</v>
      </c>
      <c r="H2610">
        <v>0</v>
      </c>
      <c r="I2610">
        <v>0</v>
      </c>
      <c r="J2610">
        <v>0</v>
      </c>
      <c r="K2610">
        <v>0</v>
      </c>
      <c r="L2610">
        <v>2</v>
      </c>
      <c r="M2610">
        <v>0</v>
      </c>
      <c r="N2610">
        <v>1</v>
      </c>
      <c r="O2610">
        <v>0</v>
      </c>
      <c r="P2610">
        <v>0</v>
      </c>
      <c r="Q2610">
        <v>0</v>
      </c>
      <c r="R2610">
        <v>0</v>
      </c>
      <c r="S2610">
        <v>1</v>
      </c>
      <c r="T2610">
        <v>1</v>
      </c>
      <c r="U2610">
        <v>0</v>
      </c>
      <c r="V2610">
        <v>0</v>
      </c>
      <c r="W2610">
        <v>0</v>
      </c>
      <c r="X2610">
        <v>0</v>
      </c>
      <c r="Y2610">
        <v>0</v>
      </c>
      <c r="Z2610">
        <v>0</v>
      </c>
      <c r="AA2610">
        <v>0</v>
      </c>
      <c r="AB2610">
        <v>9</v>
      </c>
      <c r="AC2610">
        <v>0</v>
      </c>
      <c r="AD2610">
        <v>0</v>
      </c>
      <c r="AE2610">
        <v>0</v>
      </c>
      <c r="AF2610">
        <v>0</v>
      </c>
      <c r="AG2610">
        <v>0</v>
      </c>
      <c r="AH2610">
        <v>0</v>
      </c>
      <c r="AI2610">
        <v>1</v>
      </c>
      <c r="AJ2610">
        <v>0</v>
      </c>
      <c r="AK2610">
        <v>0</v>
      </c>
      <c r="AL2610">
        <v>0</v>
      </c>
      <c r="AM2610">
        <v>0</v>
      </c>
      <c r="AN2610">
        <v>0</v>
      </c>
      <c r="AO2610">
        <v>0</v>
      </c>
      <c r="AP2610">
        <v>0</v>
      </c>
      <c r="AQ2610">
        <v>0</v>
      </c>
      <c r="AR2610">
        <v>0</v>
      </c>
      <c r="AS2610">
        <v>0</v>
      </c>
      <c r="AT2610">
        <v>0</v>
      </c>
      <c r="AU2610">
        <v>0</v>
      </c>
      <c r="AV2610">
        <v>0</v>
      </c>
      <c r="AW2610">
        <v>0</v>
      </c>
      <c r="AX2610">
        <v>1</v>
      </c>
      <c r="AY2610">
        <v>2</v>
      </c>
      <c r="AZ2610">
        <v>1</v>
      </c>
      <c r="BA2610">
        <v>1</v>
      </c>
      <c r="BB2610">
        <v>0</v>
      </c>
      <c r="BC2610">
        <v>0</v>
      </c>
      <c r="BD2610">
        <v>0</v>
      </c>
      <c r="BE2610">
        <v>0</v>
      </c>
      <c r="BF2610">
        <v>0</v>
      </c>
      <c r="BG2610">
        <v>0</v>
      </c>
      <c r="BH2610">
        <v>0</v>
      </c>
      <c r="BI2610">
        <v>2</v>
      </c>
      <c r="BJ2610">
        <v>0</v>
      </c>
      <c r="BK2610">
        <v>0</v>
      </c>
      <c r="BL2610">
        <v>0</v>
      </c>
      <c r="BM2610">
        <v>0</v>
      </c>
      <c r="BN2610">
        <v>0</v>
      </c>
      <c r="BO2610">
        <v>1</v>
      </c>
      <c r="BP2610">
        <v>1</v>
      </c>
      <c r="BQ2610">
        <v>0</v>
      </c>
      <c r="BR2610">
        <v>0</v>
      </c>
      <c r="BS2610">
        <v>2</v>
      </c>
      <c r="BT2610">
        <v>14</v>
      </c>
      <c r="BU2610" t="s">
        <v>2562</v>
      </c>
    </row>
    <row r="2611" spans="1:73">
      <c r="A2611" t="s">
        <v>2339</v>
      </c>
      <c r="B2611" t="s">
        <v>2340</v>
      </c>
      <c r="C2611">
        <v>252</v>
      </c>
      <c r="D2611" t="s">
        <v>119</v>
      </c>
      <c r="E2611" t="s">
        <v>78</v>
      </c>
      <c r="F2611" t="s">
        <v>77</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1</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1</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2</v>
      </c>
      <c r="BT2611">
        <v>4</v>
      </c>
      <c r="BU2611" t="s">
        <v>2563</v>
      </c>
    </row>
    <row r="2612" spans="1:73">
      <c r="A2612" t="s">
        <v>2339</v>
      </c>
      <c r="B2612" t="s">
        <v>2340</v>
      </c>
      <c r="C2612">
        <v>253</v>
      </c>
      <c r="D2612" t="s">
        <v>119</v>
      </c>
      <c r="E2612" t="s">
        <v>183</v>
      </c>
      <c r="F2612" t="s">
        <v>184</v>
      </c>
      <c r="G2612">
        <v>0</v>
      </c>
      <c r="H2612">
        <v>1</v>
      </c>
      <c r="I2612">
        <v>0</v>
      </c>
      <c r="J2612">
        <v>0</v>
      </c>
      <c r="K2612">
        <v>0</v>
      </c>
      <c r="L2612">
        <v>6</v>
      </c>
      <c r="M2612">
        <v>0</v>
      </c>
      <c r="N2612">
        <v>5</v>
      </c>
      <c r="O2612">
        <v>0</v>
      </c>
      <c r="P2612">
        <v>0</v>
      </c>
      <c r="Q2612">
        <v>2</v>
      </c>
      <c r="R2612">
        <v>0</v>
      </c>
      <c r="S2612">
        <v>3</v>
      </c>
      <c r="T2612">
        <v>1</v>
      </c>
      <c r="U2612">
        <v>0</v>
      </c>
      <c r="V2612">
        <v>0</v>
      </c>
      <c r="W2612">
        <v>0</v>
      </c>
      <c r="X2612">
        <v>0</v>
      </c>
      <c r="Y2612">
        <v>0</v>
      </c>
      <c r="Z2612">
        <v>0</v>
      </c>
      <c r="AA2612">
        <v>0</v>
      </c>
      <c r="AB2612">
        <v>27</v>
      </c>
      <c r="AC2612">
        <v>1</v>
      </c>
      <c r="AD2612">
        <v>0</v>
      </c>
      <c r="AE2612">
        <v>0</v>
      </c>
      <c r="AF2612">
        <v>0</v>
      </c>
      <c r="AG2612">
        <v>0</v>
      </c>
      <c r="AH2612">
        <v>0</v>
      </c>
      <c r="AI2612">
        <v>0</v>
      </c>
      <c r="AJ2612">
        <v>0</v>
      </c>
      <c r="AK2612">
        <v>0</v>
      </c>
      <c r="AL2612">
        <v>1</v>
      </c>
      <c r="AM2612">
        <v>4</v>
      </c>
      <c r="AN2612">
        <v>0</v>
      </c>
      <c r="AO2612">
        <v>0</v>
      </c>
      <c r="AP2612">
        <v>0</v>
      </c>
      <c r="AQ2612">
        <v>0</v>
      </c>
      <c r="AR2612">
        <v>0</v>
      </c>
      <c r="AS2612">
        <v>0</v>
      </c>
      <c r="AT2612">
        <v>0</v>
      </c>
      <c r="AU2612">
        <v>0</v>
      </c>
      <c r="AV2612">
        <v>0</v>
      </c>
      <c r="AW2612">
        <v>0</v>
      </c>
      <c r="AX2612">
        <v>3</v>
      </c>
      <c r="AY2612">
        <v>8</v>
      </c>
      <c r="AZ2612">
        <v>5</v>
      </c>
      <c r="BA2612">
        <v>7</v>
      </c>
      <c r="BB2612">
        <v>0</v>
      </c>
      <c r="BC2612">
        <v>2</v>
      </c>
      <c r="BD2612">
        <v>0</v>
      </c>
      <c r="BE2612">
        <v>0</v>
      </c>
      <c r="BF2612">
        <v>0</v>
      </c>
      <c r="BG2612">
        <v>0</v>
      </c>
      <c r="BH2612">
        <v>0</v>
      </c>
      <c r="BI2612">
        <v>3</v>
      </c>
      <c r="BJ2612">
        <v>2</v>
      </c>
      <c r="BK2612">
        <v>0</v>
      </c>
      <c r="BL2612">
        <v>0</v>
      </c>
      <c r="BM2612">
        <v>0</v>
      </c>
      <c r="BN2612">
        <v>0</v>
      </c>
      <c r="BO2612">
        <v>6</v>
      </c>
      <c r="BP2612">
        <v>0</v>
      </c>
      <c r="BQ2612">
        <v>0</v>
      </c>
      <c r="BR2612">
        <v>3</v>
      </c>
      <c r="BS2612">
        <v>2</v>
      </c>
      <c r="BT2612">
        <v>41</v>
      </c>
      <c r="BU2612" t="s">
        <v>2564</v>
      </c>
    </row>
    <row r="2613" spans="1:73">
      <c r="A2613" t="s">
        <v>2339</v>
      </c>
      <c r="B2613" t="s">
        <v>2340</v>
      </c>
      <c r="C2613">
        <v>254</v>
      </c>
      <c r="D2613" t="s">
        <v>119</v>
      </c>
      <c r="E2613" t="s">
        <v>78</v>
      </c>
      <c r="F2613" t="s">
        <v>77</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1</v>
      </c>
      <c r="BT2613">
        <v>2</v>
      </c>
      <c r="BU2613" t="s">
        <v>2400</v>
      </c>
    </row>
    <row r="2614" spans="1:73">
      <c r="A2614" t="s">
        <v>2339</v>
      </c>
      <c r="B2614" t="s">
        <v>2340</v>
      </c>
      <c r="C2614">
        <v>255</v>
      </c>
      <c r="D2614" t="s">
        <v>119</v>
      </c>
      <c r="E2614" t="s">
        <v>2352</v>
      </c>
      <c r="F2614" t="s">
        <v>92</v>
      </c>
      <c r="G2614">
        <v>1</v>
      </c>
      <c r="H2614">
        <v>15</v>
      </c>
      <c r="I2614">
        <v>6</v>
      </c>
      <c r="J2614">
        <v>0</v>
      </c>
      <c r="K2614">
        <v>0</v>
      </c>
      <c r="L2614">
        <v>11</v>
      </c>
      <c r="M2614">
        <v>0</v>
      </c>
      <c r="N2614">
        <v>26</v>
      </c>
      <c r="O2614">
        <v>0</v>
      </c>
      <c r="P2614">
        <v>0</v>
      </c>
      <c r="Q2614">
        <v>4</v>
      </c>
      <c r="R2614">
        <v>5</v>
      </c>
      <c r="S2614">
        <v>54</v>
      </c>
      <c r="T2614">
        <v>20</v>
      </c>
      <c r="U2614">
        <v>0</v>
      </c>
      <c r="V2614">
        <v>10</v>
      </c>
      <c r="W2614">
        <v>12</v>
      </c>
      <c r="X2614">
        <v>0</v>
      </c>
      <c r="Y2614">
        <v>0</v>
      </c>
      <c r="Z2614">
        <v>1</v>
      </c>
      <c r="AA2614">
        <v>0</v>
      </c>
      <c r="AB2614">
        <v>157</v>
      </c>
      <c r="AC2614">
        <v>11</v>
      </c>
      <c r="AD2614">
        <v>0</v>
      </c>
      <c r="AE2614">
        <v>1</v>
      </c>
      <c r="AF2614">
        <v>0</v>
      </c>
      <c r="AG2614">
        <v>0</v>
      </c>
      <c r="AH2614">
        <v>4</v>
      </c>
      <c r="AI2614">
        <v>16</v>
      </c>
      <c r="AJ2614">
        <v>0</v>
      </c>
      <c r="AK2614">
        <v>1</v>
      </c>
      <c r="AL2614">
        <v>2</v>
      </c>
      <c r="AM2614">
        <v>25</v>
      </c>
      <c r="AN2614">
        <v>0</v>
      </c>
      <c r="AO2614">
        <v>2</v>
      </c>
      <c r="AP2614">
        <v>1</v>
      </c>
      <c r="AQ2614">
        <v>3</v>
      </c>
      <c r="AR2614">
        <v>0</v>
      </c>
      <c r="AS2614">
        <v>0</v>
      </c>
      <c r="AT2614">
        <v>0</v>
      </c>
      <c r="AU2614">
        <v>0</v>
      </c>
      <c r="AV2614">
        <v>1</v>
      </c>
      <c r="AW2614">
        <v>5</v>
      </c>
      <c r="AX2614">
        <v>29</v>
      </c>
      <c r="AY2614">
        <v>29</v>
      </c>
      <c r="AZ2614">
        <v>27</v>
      </c>
      <c r="BA2614">
        <v>54</v>
      </c>
      <c r="BB2614">
        <v>10</v>
      </c>
      <c r="BC2614">
        <v>18</v>
      </c>
      <c r="BD2614">
        <v>0</v>
      </c>
      <c r="BE2614">
        <v>0</v>
      </c>
      <c r="BF2614">
        <v>0</v>
      </c>
      <c r="BG2614">
        <v>0</v>
      </c>
      <c r="BH2614">
        <v>0</v>
      </c>
      <c r="BI2614">
        <v>28</v>
      </c>
      <c r="BJ2614">
        <v>9</v>
      </c>
      <c r="BK2614">
        <v>0</v>
      </c>
      <c r="BL2614">
        <v>5</v>
      </c>
      <c r="BM2614">
        <v>5</v>
      </c>
      <c r="BN2614">
        <v>8</v>
      </c>
      <c r="BO2614">
        <v>39</v>
      </c>
      <c r="BP2614">
        <v>2</v>
      </c>
      <c r="BQ2614">
        <v>0</v>
      </c>
      <c r="BR2614">
        <v>13</v>
      </c>
      <c r="BS2614">
        <v>10</v>
      </c>
      <c r="BT2614">
        <v>233</v>
      </c>
      <c r="BU2614" t="s">
        <v>2565</v>
      </c>
    </row>
    <row r="2615" spans="1:73">
      <c r="A2615" t="s">
        <v>2339</v>
      </c>
      <c r="B2615" t="s">
        <v>2340</v>
      </c>
      <c r="C2615">
        <v>256</v>
      </c>
      <c r="D2615" t="s">
        <v>119</v>
      </c>
      <c r="E2615" t="s">
        <v>78</v>
      </c>
      <c r="F2615" t="s">
        <v>77</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1</v>
      </c>
      <c r="BT2615">
        <v>2</v>
      </c>
      <c r="BU2615" t="s">
        <v>2473</v>
      </c>
    </row>
    <row r="2616" spans="1:73">
      <c r="A2616" t="s">
        <v>2339</v>
      </c>
      <c r="B2616" t="s">
        <v>2340</v>
      </c>
      <c r="C2616">
        <v>257</v>
      </c>
      <c r="D2616" t="s">
        <v>119</v>
      </c>
      <c r="E2616" t="s">
        <v>2362</v>
      </c>
      <c r="F2616" t="s">
        <v>101</v>
      </c>
      <c r="G2616">
        <v>0</v>
      </c>
      <c r="H2616">
        <v>1</v>
      </c>
      <c r="I2616">
        <v>2</v>
      </c>
      <c r="J2616">
        <v>0</v>
      </c>
      <c r="K2616">
        <v>0</v>
      </c>
      <c r="L2616">
        <v>1</v>
      </c>
      <c r="M2616">
        <v>3</v>
      </c>
      <c r="N2616">
        <v>3</v>
      </c>
      <c r="O2616">
        <v>0</v>
      </c>
      <c r="P2616">
        <v>0</v>
      </c>
      <c r="Q2616">
        <v>0</v>
      </c>
      <c r="R2616">
        <v>0</v>
      </c>
      <c r="S2616">
        <v>6</v>
      </c>
      <c r="T2616">
        <v>0</v>
      </c>
      <c r="U2616">
        <v>0</v>
      </c>
      <c r="V2616">
        <v>1</v>
      </c>
      <c r="W2616">
        <v>1</v>
      </c>
      <c r="X2616">
        <v>0</v>
      </c>
      <c r="Y2616">
        <v>0</v>
      </c>
      <c r="Z2616">
        <v>0</v>
      </c>
      <c r="AA2616">
        <v>0</v>
      </c>
      <c r="AB2616">
        <v>17</v>
      </c>
      <c r="AC2616">
        <v>1</v>
      </c>
      <c r="AD2616">
        <v>0</v>
      </c>
      <c r="AE2616">
        <v>0</v>
      </c>
      <c r="AF2616">
        <v>0</v>
      </c>
      <c r="AG2616">
        <v>0</v>
      </c>
      <c r="AH2616">
        <v>0</v>
      </c>
      <c r="AI2616">
        <v>4</v>
      </c>
      <c r="AJ2616">
        <v>0</v>
      </c>
      <c r="AK2616">
        <v>0</v>
      </c>
      <c r="AL2616">
        <v>0</v>
      </c>
      <c r="AM2616">
        <v>3</v>
      </c>
      <c r="AN2616">
        <v>0</v>
      </c>
      <c r="AO2616">
        <v>0</v>
      </c>
      <c r="AP2616">
        <v>0</v>
      </c>
      <c r="AQ2616">
        <v>1</v>
      </c>
      <c r="AR2616">
        <v>0</v>
      </c>
      <c r="AS2616">
        <v>0</v>
      </c>
      <c r="AT2616">
        <v>0</v>
      </c>
      <c r="AU2616">
        <v>1</v>
      </c>
      <c r="AV2616">
        <v>0</v>
      </c>
      <c r="AW2616">
        <v>2</v>
      </c>
      <c r="AX2616">
        <v>6</v>
      </c>
      <c r="AY2616">
        <v>4</v>
      </c>
      <c r="AZ2616">
        <v>2</v>
      </c>
      <c r="BA2616">
        <v>9</v>
      </c>
      <c r="BB2616">
        <v>0</v>
      </c>
      <c r="BC2616">
        <v>1</v>
      </c>
      <c r="BD2616">
        <v>0</v>
      </c>
      <c r="BE2616">
        <v>0</v>
      </c>
      <c r="BF2616">
        <v>0</v>
      </c>
      <c r="BG2616">
        <v>0</v>
      </c>
      <c r="BH2616">
        <v>0</v>
      </c>
      <c r="BI2616">
        <v>7</v>
      </c>
      <c r="BJ2616">
        <v>1</v>
      </c>
      <c r="BK2616">
        <v>0</v>
      </c>
      <c r="BL2616">
        <v>0</v>
      </c>
      <c r="BM2616">
        <v>0</v>
      </c>
      <c r="BN2616">
        <v>0</v>
      </c>
      <c r="BO2616">
        <v>4</v>
      </c>
      <c r="BP2616">
        <v>1</v>
      </c>
      <c r="BQ2616">
        <v>0</v>
      </c>
      <c r="BR2616">
        <v>4</v>
      </c>
      <c r="BS2616">
        <v>2</v>
      </c>
      <c r="BT2616">
        <v>25</v>
      </c>
      <c r="BU2616" t="s">
        <v>2566</v>
      </c>
    </row>
    <row r="2617" spans="1:73">
      <c r="A2617" t="s">
        <v>2339</v>
      </c>
      <c r="B2617" t="s">
        <v>2340</v>
      </c>
      <c r="C2617">
        <v>258</v>
      </c>
      <c r="D2617" t="s">
        <v>119</v>
      </c>
      <c r="E2617" t="s">
        <v>78</v>
      </c>
      <c r="F2617" t="s">
        <v>77</v>
      </c>
      <c r="G2617">
        <v>0</v>
      </c>
      <c r="H2617">
        <v>1</v>
      </c>
      <c r="I2617">
        <v>3</v>
      </c>
      <c r="J2617">
        <v>0</v>
      </c>
      <c r="K2617">
        <v>0</v>
      </c>
      <c r="L2617">
        <v>1</v>
      </c>
      <c r="M2617">
        <v>0</v>
      </c>
      <c r="N2617">
        <v>6</v>
      </c>
      <c r="O2617">
        <v>4</v>
      </c>
      <c r="P2617">
        <v>0</v>
      </c>
      <c r="Q2617">
        <v>0</v>
      </c>
      <c r="R2617">
        <v>1</v>
      </c>
      <c r="S2617">
        <v>11</v>
      </c>
      <c r="T2617">
        <v>4</v>
      </c>
      <c r="U2617">
        <v>0</v>
      </c>
      <c r="V2617">
        <v>2</v>
      </c>
      <c r="W2617">
        <v>2</v>
      </c>
      <c r="X2617">
        <v>0</v>
      </c>
      <c r="Y2617">
        <v>0</v>
      </c>
      <c r="Z2617">
        <v>1</v>
      </c>
      <c r="AA2617">
        <v>0</v>
      </c>
      <c r="AB2617">
        <v>30</v>
      </c>
      <c r="AC2617">
        <v>0</v>
      </c>
      <c r="AD2617">
        <v>0</v>
      </c>
      <c r="AE2617">
        <v>1</v>
      </c>
      <c r="AF2617">
        <v>0</v>
      </c>
      <c r="AG2617">
        <v>0</v>
      </c>
      <c r="AH2617">
        <v>6</v>
      </c>
      <c r="AI2617">
        <v>2</v>
      </c>
      <c r="AJ2617">
        <v>0</v>
      </c>
      <c r="AK2617">
        <v>0</v>
      </c>
      <c r="AL2617">
        <v>0</v>
      </c>
      <c r="AM2617">
        <v>2</v>
      </c>
      <c r="AN2617">
        <v>0</v>
      </c>
      <c r="AO2617">
        <v>0</v>
      </c>
      <c r="AP2617">
        <v>1</v>
      </c>
      <c r="AQ2617">
        <v>1</v>
      </c>
      <c r="AR2617">
        <v>0</v>
      </c>
      <c r="AS2617">
        <v>0</v>
      </c>
      <c r="AT2617">
        <v>0</v>
      </c>
      <c r="AU2617">
        <v>1</v>
      </c>
      <c r="AV2617">
        <v>4</v>
      </c>
      <c r="AW2617">
        <v>3</v>
      </c>
      <c r="AX2617">
        <v>7</v>
      </c>
      <c r="AY2617">
        <v>4</v>
      </c>
      <c r="AZ2617">
        <v>8</v>
      </c>
      <c r="BA2617">
        <v>10</v>
      </c>
      <c r="BB2617">
        <v>3</v>
      </c>
      <c r="BC2617">
        <v>3</v>
      </c>
      <c r="BD2617">
        <v>0</v>
      </c>
      <c r="BE2617">
        <v>0</v>
      </c>
      <c r="BF2617">
        <v>2</v>
      </c>
      <c r="BG2617">
        <v>2</v>
      </c>
      <c r="BH2617">
        <v>0</v>
      </c>
      <c r="BI2617">
        <v>7</v>
      </c>
      <c r="BJ2617">
        <v>0</v>
      </c>
      <c r="BK2617">
        <v>0</v>
      </c>
      <c r="BL2617">
        <v>1</v>
      </c>
      <c r="BM2617">
        <v>0</v>
      </c>
      <c r="BN2617">
        <v>3</v>
      </c>
      <c r="BO2617">
        <v>11</v>
      </c>
      <c r="BP2617">
        <v>0</v>
      </c>
      <c r="BQ2617">
        <v>0</v>
      </c>
      <c r="BR2617">
        <v>1</v>
      </c>
      <c r="BS2617">
        <v>5</v>
      </c>
      <c r="BT2617">
        <v>47</v>
      </c>
      <c r="BU2617" t="s">
        <v>2567</v>
      </c>
    </row>
    <row r="2618" spans="1:73">
      <c r="A2618" t="s">
        <v>2339</v>
      </c>
      <c r="B2618" t="s">
        <v>2340</v>
      </c>
      <c r="C2618">
        <v>259</v>
      </c>
      <c r="D2618" t="s">
        <v>119</v>
      </c>
      <c r="E2618" t="s">
        <v>183</v>
      </c>
      <c r="F2618" t="s">
        <v>184</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0</v>
      </c>
      <c r="BS2618">
        <v>2</v>
      </c>
      <c r="BT2618">
        <v>4</v>
      </c>
      <c r="BU2618" t="s">
        <v>2568</v>
      </c>
    </row>
    <row r="2619" spans="1:73">
      <c r="A2619" t="s">
        <v>2339</v>
      </c>
      <c r="B2619" t="s">
        <v>2340</v>
      </c>
      <c r="C2619">
        <v>260</v>
      </c>
      <c r="D2619" t="s">
        <v>119</v>
      </c>
      <c r="E2619" t="s">
        <v>78</v>
      </c>
      <c r="F2619" t="s">
        <v>77</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1</v>
      </c>
      <c r="BT2619">
        <v>1</v>
      </c>
      <c r="BU2619" t="s">
        <v>1892</v>
      </c>
    </row>
    <row r="2620" spans="1:73">
      <c r="A2620" t="s">
        <v>2339</v>
      </c>
      <c r="B2620" t="s">
        <v>2340</v>
      </c>
      <c r="C2620">
        <v>261</v>
      </c>
      <c r="D2620" t="s">
        <v>119</v>
      </c>
      <c r="E2620" t="s">
        <v>245</v>
      </c>
      <c r="F2620" t="s">
        <v>184</v>
      </c>
      <c r="G2620">
        <v>0</v>
      </c>
      <c r="H2620">
        <v>1</v>
      </c>
      <c r="I2620">
        <v>1</v>
      </c>
      <c r="J2620">
        <v>0</v>
      </c>
      <c r="K2620">
        <v>0</v>
      </c>
      <c r="L2620">
        <v>2</v>
      </c>
      <c r="M2620">
        <v>0</v>
      </c>
      <c r="N2620">
        <v>8</v>
      </c>
      <c r="O2620">
        <v>0</v>
      </c>
      <c r="P2620">
        <v>0</v>
      </c>
      <c r="Q2620">
        <v>1</v>
      </c>
      <c r="R2620">
        <v>1</v>
      </c>
      <c r="S2620">
        <v>11</v>
      </c>
      <c r="T2620">
        <v>4</v>
      </c>
      <c r="U2620">
        <v>0</v>
      </c>
      <c r="V2620">
        <v>2</v>
      </c>
      <c r="W2620">
        <v>0</v>
      </c>
      <c r="X2620">
        <v>0</v>
      </c>
      <c r="Y2620">
        <v>0</v>
      </c>
      <c r="Z2620">
        <v>1</v>
      </c>
      <c r="AA2620">
        <v>0</v>
      </c>
      <c r="AB2620">
        <v>35</v>
      </c>
      <c r="AC2620">
        <v>2</v>
      </c>
      <c r="AD2620">
        <v>0</v>
      </c>
      <c r="AE2620">
        <v>0</v>
      </c>
      <c r="AF2620">
        <v>0</v>
      </c>
      <c r="AG2620">
        <v>0</v>
      </c>
      <c r="AH2620">
        <v>3</v>
      </c>
      <c r="AI2620">
        <v>3</v>
      </c>
      <c r="AJ2620">
        <v>0</v>
      </c>
      <c r="AK2620">
        <v>0</v>
      </c>
      <c r="AL2620">
        <v>0</v>
      </c>
      <c r="AM2620">
        <v>3</v>
      </c>
      <c r="AN2620">
        <v>0</v>
      </c>
      <c r="AO2620">
        <v>0</v>
      </c>
      <c r="AP2620">
        <v>0</v>
      </c>
      <c r="AQ2620">
        <v>0</v>
      </c>
      <c r="AR2620">
        <v>0</v>
      </c>
      <c r="AS2620">
        <v>0</v>
      </c>
      <c r="AT2620">
        <v>0</v>
      </c>
      <c r="AU2620">
        <v>0</v>
      </c>
      <c r="AV2620">
        <v>0</v>
      </c>
      <c r="AW2620">
        <v>1</v>
      </c>
      <c r="AX2620">
        <v>9</v>
      </c>
      <c r="AY2620">
        <v>6</v>
      </c>
      <c r="AZ2620">
        <v>5</v>
      </c>
      <c r="BA2620">
        <v>12</v>
      </c>
      <c r="BB2620">
        <v>2</v>
      </c>
      <c r="BC2620">
        <v>8</v>
      </c>
      <c r="BD2620">
        <v>0</v>
      </c>
      <c r="BE2620">
        <v>0</v>
      </c>
      <c r="BF2620">
        <v>0</v>
      </c>
      <c r="BG2620">
        <v>0</v>
      </c>
      <c r="BH2620">
        <v>0</v>
      </c>
      <c r="BI2620">
        <v>7</v>
      </c>
      <c r="BJ2620">
        <v>7</v>
      </c>
      <c r="BK2620">
        <v>0</v>
      </c>
      <c r="BL2620">
        <v>0</v>
      </c>
      <c r="BM2620">
        <v>1</v>
      </c>
      <c r="BN2620">
        <v>1</v>
      </c>
      <c r="BO2620">
        <v>7</v>
      </c>
      <c r="BP2620">
        <v>0</v>
      </c>
      <c r="BQ2620">
        <v>0</v>
      </c>
      <c r="BR2620">
        <v>5</v>
      </c>
      <c r="BS2620">
        <v>8</v>
      </c>
      <c r="BT2620">
        <v>64</v>
      </c>
      <c r="BU2620" t="s">
        <v>2569</v>
      </c>
    </row>
    <row r="2621" spans="1:73">
      <c r="A2621" t="s">
        <v>2339</v>
      </c>
      <c r="B2621" t="s">
        <v>2340</v>
      </c>
      <c r="C2621">
        <v>262</v>
      </c>
      <c r="D2621" t="s">
        <v>119</v>
      </c>
      <c r="E2621" t="s">
        <v>78</v>
      </c>
      <c r="F2621" t="s">
        <v>77</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1</v>
      </c>
      <c r="BT2621">
        <v>2</v>
      </c>
      <c r="BU2621" t="s">
        <v>2400</v>
      </c>
    </row>
    <row r="2622" spans="1:73">
      <c r="A2622" t="s">
        <v>2339</v>
      </c>
      <c r="B2622" t="s">
        <v>2340</v>
      </c>
      <c r="C2622">
        <v>263</v>
      </c>
      <c r="D2622" t="s">
        <v>119</v>
      </c>
      <c r="E2622" t="s">
        <v>2352</v>
      </c>
      <c r="F2622" t="s">
        <v>92</v>
      </c>
      <c r="G2622">
        <v>2</v>
      </c>
      <c r="H2622">
        <v>6</v>
      </c>
      <c r="I2622">
        <v>5</v>
      </c>
      <c r="J2622">
        <v>0</v>
      </c>
      <c r="K2622">
        <v>2</v>
      </c>
      <c r="L2622">
        <v>12</v>
      </c>
      <c r="M2622">
        <v>0</v>
      </c>
      <c r="N2622">
        <v>27</v>
      </c>
      <c r="O2622">
        <v>0</v>
      </c>
      <c r="P2622">
        <v>0</v>
      </c>
      <c r="Q2622">
        <v>5</v>
      </c>
      <c r="R2622">
        <v>1</v>
      </c>
      <c r="S2622">
        <v>28</v>
      </c>
      <c r="T2622">
        <v>6</v>
      </c>
      <c r="U2622">
        <v>0</v>
      </c>
      <c r="V2622">
        <v>4</v>
      </c>
      <c r="W2622">
        <v>4</v>
      </c>
      <c r="X2622">
        <v>0</v>
      </c>
      <c r="Y2622">
        <v>0</v>
      </c>
      <c r="Z2622">
        <v>1</v>
      </c>
      <c r="AA2622">
        <v>0</v>
      </c>
      <c r="AB2622">
        <v>102</v>
      </c>
      <c r="AC2622">
        <v>2</v>
      </c>
      <c r="AD2622">
        <v>0</v>
      </c>
      <c r="AE2622">
        <v>1</v>
      </c>
      <c r="AF2622">
        <v>0</v>
      </c>
      <c r="AG2622">
        <v>0</v>
      </c>
      <c r="AH2622">
        <v>0</v>
      </c>
      <c r="AI2622">
        <v>8</v>
      </c>
      <c r="AJ2622">
        <v>0</v>
      </c>
      <c r="AK2622">
        <v>0</v>
      </c>
      <c r="AL2622">
        <v>1</v>
      </c>
      <c r="AM2622">
        <v>11</v>
      </c>
      <c r="AN2622">
        <v>0</v>
      </c>
      <c r="AO2622">
        <v>0</v>
      </c>
      <c r="AP2622">
        <v>2</v>
      </c>
      <c r="AQ2622">
        <v>4</v>
      </c>
      <c r="AR2622">
        <v>2</v>
      </c>
      <c r="AS2622">
        <v>0</v>
      </c>
      <c r="AT2622">
        <v>0</v>
      </c>
      <c r="AU2622">
        <v>7</v>
      </c>
      <c r="AV2622">
        <v>1</v>
      </c>
      <c r="AW2622">
        <v>3</v>
      </c>
      <c r="AX2622">
        <v>15</v>
      </c>
      <c r="AY2622">
        <v>12</v>
      </c>
      <c r="AZ2622">
        <v>23</v>
      </c>
      <c r="BA2622">
        <v>26</v>
      </c>
      <c r="BB2622">
        <v>0</v>
      </c>
      <c r="BC2622">
        <v>10</v>
      </c>
      <c r="BD2622">
        <v>0</v>
      </c>
      <c r="BE2622">
        <v>0</v>
      </c>
      <c r="BF2622">
        <v>0</v>
      </c>
      <c r="BG2622">
        <v>0</v>
      </c>
      <c r="BH2622">
        <v>0</v>
      </c>
      <c r="BI2622">
        <v>16</v>
      </c>
      <c r="BJ2622">
        <v>6</v>
      </c>
      <c r="BK2622">
        <v>0</v>
      </c>
      <c r="BL2622">
        <v>2</v>
      </c>
      <c r="BM2622">
        <v>3</v>
      </c>
      <c r="BN2622">
        <v>3</v>
      </c>
      <c r="BO2622">
        <v>37</v>
      </c>
      <c r="BP2622">
        <v>8</v>
      </c>
      <c r="BQ2622">
        <v>0</v>
      </c>
      <c r="BR2622">
        <v>1</v>
      </c>
      <c r="BS2622">
        <v>15</v>
      </c>
      <c r="BT2622">
        <v>150</v>
      </c>
      <c r="BU2622" t="s">
        <v>2570</v>
      </c>
    </row>
    <row r="2623" spans="1:73">
      <c r="A2623" t="s">
        <v>2339</v>
      </c>
      <c r="B2623" t="s">
        <v>2340</v>
      </c>
      <c r="C2623">
        <v>264</v>
      </c>
      <c r="D2623" t="s">
        <v>119</v>
      </c>
      <c r="E2623" t="s">
        <v>78</v>
      </c>
      <c r="F2623" t="s">
        <v>77</v>
      </c>
      <c r="G2623">
        <v>0</v>
      </c>
      <c r="H2623">
        <v>1</v>
      </c>
      <c r="I2623">
        <v>0</v>
      </c>
      <c r="J2623">
        <v>0</v>
      </c>
      <c r="K2623">
        <v>0</v>
      </c>
      <c r="L2623">
        <v>3</v>
      </c>
      <c r="M2623">
        <v>0</v>
      </c>
      <c r="N2623">
        <v>2</v>
      </c>
      <c r="O2623">
        <v>0</v>
      </c>
      <c r="P2623">
        <v>0</v>
      </c>
      <c r="Q2623">
        <v>0</v>
      </c>
      <c r="R2623">
        <v>0</v>
      </c>
      <c r="S2623">
        <v>3</v>
      </c>
      <c r="T2623">
        <v>4</v>
      </c>
      <c r="U2623">
        <v>0</v>
      </c>
      <c r="V2623">
        <v>0</v>
      </c>
      <c r="W2623">
        <v>1</v>
      </c>
      <c r="X2623">
        <v>0</v>
      </c>
      <c r="Y2623">
        <v>0</v>
      </c>
      <c r="Z2623">
        <v>0</v>
      </c>
      <c r="AA2623">
        <v>0</v>
      </c>
      <c r="AB2623">
        <v>25</v>
      </c>
      <c r="AC2623">
        <v>0</v>
      </c>
      <c r="AD2623">
        <v>0</v>
      </c>
      <c r="AE2623">
        <v>0</v>
      </c>
      <c r="AF2623">
        <v>0</v>
      </c>
      <c r="AG2623">
        <v>0</v>
      </c>
      <c r="AH2623">
        <v>0</v>
      </c>
      <c r="AI2623">
        <v>1</v>
      </c>
      <c r="AJ2623">
        <v>0</v>
      </c>
      <c r="AK2623">
        <v>0</v>
      </c>
      <c r="AL2623">
        <v>1</v>
      </c>
      <c r="AM2623">
        <v>2</v>
      </c>
      <c r="AN2623">
        <v>0</v>
      </c>
      <c r="AO2623">
        <v>0</v>
      </c>
      <c r="AP2623">
        <v>0</v>
      </c>
      <c r="AQ2623">
        <v>0</v>
      </c>
      <c r="AR2623">
        <v>0</v>
      </c>
      <c r="AS2623">
        <v>0</v>
      </c>
      <c r="AT2623">
        <v>0</v>
      </c>
      <c r="AU2623">
        <v>3</v>
      </c>
      <c r="AV2623">
        <v>0</v>
      </c>
      <c r="AW2623">
        <v>0</v>
      </c>
      <c r="AX2623">
        <v>8</v>
      </c>
      <c r="AY2623">
        <v>5</v>
      </c>
      <c r="AZ2623">
        <v>3</v>
      </c>
      <c r="BA2623">
        <v>10</v>
      </c>
      <c r="BB2623">
        <v>0</v>
      </c>
      <c r="BC2623">
        <v>9</v>
      </c>
      <c r="BD2623">
        <v>0</v>
      </c>
      <c r="BE2623">
        <v>0</v>
      </c>
      <c r="BF2623">
        <v>0</v>
      </c>
      <c r="BG2623">
        <v>0</v>
      </c>
      <c r="BH2623">
        <v>0</v>
      </c>
      <c r="BI2623">
        <v>9</v>
      </c>
      <c r="BJ2623">
        <v>5</v>
      </c>
      <c r="BK2623">
        <v>0</v>
      </c>
      <c r="BL2623">
        <v>0</v>
      </c>
      <c r="BM2623">
        <v>0</v>
      </c>
      <c r="BN2623">
        <v>3</v>
      </c>
      <c r="BO2623">
        <v>6</v>
      </c>
      <c r="BP2623">
        <v>0</v>
      </c>
      <c r="BQ2623">
        <v>0</v>
      </c>
      <c r="BR2623">
        <v>6</v>
      </c>
      <c r="BS2623">
        <v>4</v>
      </c>
      <c r="BT2623">
        <v>37</v>
      </c>
      <c r="BU2623" t="s">
        <v>2571</v>
      </c>
    </row>
    <row r="2624" spans="1:73">
      <c r="A2624" t="s">
        <v>2339</v>
      </c>
      <c r="B2624" t="s">
        <v>2340</v>
      </c>
      <c r="C2624">
        <v>265</v>
      </c>
      <c r="D2624" t="s">
        <v>119</v>
      </c>
      <c r="E2624" t="s">
        <v>183</v>
      </c>
      <c r="F2624" t="s">
        <v>184</v>
      </c>
      <c r="G2624">
        <v>0</v>
      </c>
      <c r="H2624">
        <v>1</v>
      </c>
      <c r="I2624">
        <v>1</v>
      </c>
      <c r="J2624">
        <v>0</v>
      </c>
      <c r="K2624">
        <v>0</v>
      </c>
      <c r="L2624">
        <v>6</v>
      </c>
      <c r="M2624">
        <v>1</v>
      </c>
      <c r="N2624">
        <v>6</v>
      </c>
      <c r="O2624">
        <v>0</v>
      </c>
      <c r="P2624">
        <v>0</v>
      </c>
      <c r="Q2624">
        <v>0</v>
      </c>
      <c r="R2624">
        <v>0</v>
      </c>
      <c r="S2624">
        <v>11</v>
      </c>
      <c r="T2624">
        <v>3</v>
      </c>
      <c r="U2624">
        <v>0</v>
      </c>
      <c r="V2624">
        <v>1</v>
      </c>
      <c r="W2624">
        <v>1</v>
      </c>
      <c r="X2624">
        <v>0</v>
      </c>
      <c r="Y2624">
        <v>0</v>
      </c>
      <c r="Z2624">
        <v>0</v>
      </c>
      <c r="AA2624">
        <v>0</v>
      </c>
      <c r="AB2624">
        <v>30</v>
      </c>
      <c r="AC2624">
        <v>1</v>
      </c>
      <c r="AD2624">
        <v>0</v>
      </c>
      <c r="AE2624">
        <v>0</v>
      </c>
      <c r="AF2624">
        <v>0</v>
      </c>
      <c r="AG2624">
        <v>0</v>
      </c>
      <c r="AH2624">
        <v>0</v>
      </c>
      <c r="AI2624">
        <v>5</v>
      </c>
      <c r="AJ2624">
        <v>0</v>
      </c>
      <c r="AK2624">
        <v>0</v>
      </c>
      <c r="AL2624">
        <v>4</v>
      </c>
      <c r="AM2624">
        <v>2</v>
      </c>
      <c r="AN2624">
        <v>0</v>
      </c>
      <c r="AO2624">
        <v>0</v>
      </c>
      <c r="AP2624">
        <v>0</v>
      </c>
      <c r="AQ2624">
        <v>1</v>
      </c>
      <c r="AR2624">
        <v>0</v>
      </c>
      <c r="AS2624">
        <v>0</v>
      </c>
      <c r="AT2624">
        <v>1</v>
      </c>
      <c r="AU2624">
        <v>0</v>
      </c>
      <c r="AV2624">
        <v>0</v>
      </c>
      <c r="AW2624">
        <v>1</v>
      </c>
      <c r="AX2624">
        <v>5</v>
      </c>
      <c r="AY2624">
        <v>4</v>
      </c>
      <c r="AZ2624">
        <v>6</v>
      </c>
      <c r="BA2624">
        <v>7</v>
      </c>
      <c r="BB2624">
        <v>0</v>
      </c>
      <c r="BC2624">
        <v>7</v>
      </c>
      <c r="BD2624">
        <v>0</v>
      </c>
      <c r="BE2624">
        <v>0</v>
      </c>
      <c r="BF2624">
        <v>0</v>
      </c>
      <c r="BG2624">
        <v>0</v>
      </c>
      <c r="BH2624">
        <v>0</v>
      </c>
      <c r="BI2624">
        <v>7</v>
      </c>
      <c r="BJ2624">
        <v>6</v>
      </c>
      <c r="BK2624">
        <v>0</v>
      </c>
      <c r="BL2624">
        <v>1</v>
      </c>
      <c r="BM2624">
        <v>0</v>
      </c>
      <c r="BN2624">
        <v>0</v>
      </c>
      <c r="BO2624">
        <v>10</v>
      </c>
      <c r="BP2624">
        <v>2</v>
      </c>
      <c r="BQ2624">
        <v>0</v>
      </c>
      <c r="BR2624">
        <v>1</v>
      </c>
      <c r="BS2624">
        <v>5</v>
      </c>
      <c r="BT2624">
        <v>59</v>
      </c>
      <c r="BU2624" t="s">
        <v>2572</v>
      </c>
    </row>
    <row r="2625" spans="1:73">
      <c r="A2625" t="s">
        <v>2339</v>
      </c>
      <c r="B2625" t="s">
        <v>2340</v>
      </c>
      <c r="C2625">
        <v>266</v>
      </c>
      <c r="D2625" t="s">
        <v>119</v>
      </c>
      <c r="E2625" t="s">
        <v>78</v>
      </c>
      <c r="F2625" t="s">
        <v>77</v>
      </c>
      <c r="G2625">
        <v>0</v>
      </c>
      <c r="H2625">
        <v>0</v>
      </c>
      <c r="I2625">
        <v>0</v>
      </c>
      <c r="J2625">
        <v>0</v>
      </c>
      <c r="K2625">
        <v>0</v>
      </c>
      <c r="L2625">
        <v>1</v>
      </c>
      <c r="M2625">
        <v>0</v>
      </c>
      <c r="N2625">
        <v>0</v>
      </c>
      <c r="O2625">
        <v>0</v>
      </c>
      <c r="P2625">
        <v>0</v>
      </c>
      <c r="Q2625">
        <v>0</v>
      </c>
      <c r="R2625">
        <v>0</v>
      </c>
      <c r="S2625">
        <v>1</v>
      </c>
      <c r="T2625">
        <v>0</v>
      </c>
      <c r="U2625">
        <v>0</v>
      </c>
      <c r="V2625">
        <v>0</v>
      </c>
      <c r="W2625">
        <v>0</v>
      </c>
      <c r="X2625">
        <v>0</v>
      </c>
      <c r="Y2625">
        <v>0</v>
      </c>
      <c r="Z2625">
        <v>0</v>
      </c>
      <c r="AA2625">
        <v>0</v>
      </c>
      <c r="AB2625">
        <v>2</v>
      </c>
      <c r="AC2625">
        <v>0</v>
      </c>
      <c r="AD2625">
        <v>0</v>
      </c>
      <c r="AE2625">
        <v>0</v>
      </c>
      <c r="AF2625">
        <v>0</v>
      </c>
      <c r="AG2625">
        <v>0</v>
      </c>
      <c r="AH2625">
        <v>0</v>
      </c>
      <c r="AI2625">
        <v>0</v>
      </c>
      <c r="AJ2625">
        <v>0</v>
      </c>
      <c r="AK2625">
        <v>0</v>
      </c>
      <c r="AL2625">
        <v>1</v>
      </c>
      <c r="AM2625">
        <v>0</v>
      </c>
      <c r="AN2625">
        <v>0</v>
      </c>
      <c r="AO2625">
        <v>0</v>
      </c>
      <c r="AP2625">
        <v>0</v>
      </c>
      <c r="AQ2625">
        <v>0</v>
      </c>
      <c r="AR2625">
        <v>0</v>
      </c>
      <c r="AS2625">
        <v>0</v>
      </c>
      <c r="AT2625">
        <v>0</v>
      </c>
      <c r="AU2625">
        <v>0</v>
      </c>
      <c r="AV2625">
        <v>0</v>
      </c>
      <c r="AW2625">
        <v>0</v>
      </c>
      <c r="AX2625">
        <v>0</v>
      </c>
      <c r="AY2625">
        <v>0</v>
      </c>
      <c r="AZ2625">
        <v>1</v>
      </c>
      <c r="BA2625">
        <v>0</v>
      </c>
      <c r="BB2625">
        <v>0</v>
      </c>
      <c r="BC2625">
        <v>0</v>
      </c>
      <c r="BD2625">
        <v>0</v>
      </c>
      <c r="BE2625">
        <v>0</v>
      </c>
      <c r="BF2625">
        <v>0</v>
      </c>
      <c r="BG2625">
        <v>0</v>
      </c>
      <c r="BH2625">
        <v>0</v>
      </c>
      <c r="BI2625">
        <v>0</v>
      </c>
      <c r="BJ2625">
        <v>0</v>
      </c>
      <c r="BK2625">
        <v>0</v>
      </c>
      <c r="BL2625">
        <v>0</v>
      </c>
      <c r="BM2625">
        <v>0</v>
      </c>
      <c r="BN2625">
        <v>0</v>
      </c>
      <c r="BO2625">
        <v>2</v>
      </c>
      <c r="BP2625">
        <v>0</v>
      </c>
      <c r="BQ2625">
        <v>0</v>
      </c>
      <c r="BR2625">
        <v>0</v>
      </c>
      <c r="BS2625">
        <v>1</v>
      </c>
      <c r="BT2625">
        <v>4</v>
      </c>
      <c r="BU2625" t="s">
        <v>2573</v>
      </c>
    </row>
    <row r="2626" spans="1:73">
      <c r="A2626" t="s">
        <v>2339</v>
      </c>
      <c r="B2626" t="s">
        <v>2340</v>
      </c>
      <c r="C2626">
        <v>267</v>
      </c>
      <c r="D2626" t="s">
        <v>119</v>
      </c>
      <c r="E2626" t="s">
        <v>183</v>
      </c>
      <c r="F2626" t="s">
        <v>184</v>
      </c>
      <c r="G2626">
        <v>0</v>
      </c>
      <c r="H2626">
        <v>0</v>
      </c>
      <c r="I2626">
        <v>0</v>
      </c>
      <c r="J2626">
        <v>0</v>
      </c>
      <c r="K2626">
        <v>0</v>
      </c>
      <c r="L2626">
        <v>2</v>
      </c>
      <c r="M2626">
        <v>0</v>
      </c>
      <c r="N2626">
        <v>0</v>
      </c>
      <c r="O2626">
        <v>0</v>
      </c>
      <c r="P2626">
        <v>0</v>
      </c>
      <c r="Q2626">
        <v>0</v>
      </c>
      <c r="R2626">
        <v>0</v>
      </c>
      <c r="S2626">
        <v>0</v>
      </c>
      <c r="T2626">
        <v>0</v>
      </c>
      <c r="U2626">
        <v>0</v>
      </c>
      <c r="V2626">
        <v>0</v>
      </c>
      <c r="W2626">
        <v>0</v>
      </c>
      <c r="X2626">
        <v>0</v>
      </c>
      <c r="Y2626">
        <v>0</v>
      </c>
      <c r="Z2626">
        <v>0</v>
      </c>
      <c r="AA2626">
        <v>0</v>
      </c>
      <c r="AB2626">
        <v>4</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2</v>
      </c>
      <c r="BT2626">
        <v>6</v>
      </c>
      <c r="BU2626" t="s">
        <v>2574</v>
      </c>
    </row>
    <row r="2627" spans="1:73">
      <c r="A2627" t="s">
        <v>2339</v>
      </c>
      <c r="B2627" t="s">
        <v>2340</v>
      </c>
      <c r="C2627">
        <v>268</v>
      </c>
      <c r="D2627" t="s">
        <v>119</v>
      </c>
      <c r="E2627" t="s">
        <v>78</v>
      </c>
      <c r="F2627" t="s">
        <v>77</v>
      </c>
      <c r="G2627">
        <v>0</v>
      </c>
      <c r="H2627">
        <v>0</v>
      </c>
      <c r="I2627">
        <v>0</v>
      </c>
      <c r="J2627">
        <v>0</v>
      </c>
      <c r="K2627">
        <v>0</v>
      </c>
      <c r="L2627">
        <v>1</v>
      </c>
      <c r="M2627">
        <v>0</v>
      </c>
      <c r="N2627">
        <v>0</v>
      </c>
      <c r="O2627">
        <v>0</v>
      </c>
      <c r="P2627">
        <v>0</v>
      </c>
      <c r="Q2627">
        <v>0</v>
      </c>
      <c r="R2627">
        <v>0</v>
      </c>
      <c r="S2627">
        <v>0</v>
      </c>
      <c r="T2627">
        <v>0</v>
      </c>
      <c r="U2627">
        <v>0</v>
      </c>
      <c r="V2627">
        <v>0</v>
      </c>
      <c r="W2627">
        <v>0</v>
      </c>
      <c r="X2627">
        <v>0</v>
      </c>
      <c r="Y2627">
        <v>0</v>
      </c>
      <c r="Z2627">
        <v>0</v>
      </c>
      <c r="AA2627">
        <v>0</v>
      </c>
      <c r="AB2627">
        <v>4</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1</v>
      </c>
      <c r="AZ2627">
        <v>0</v>
      </c>
      <c r="BA2627">
        <v>0</v>
      </c>
      <c r="BB2627">
        <v>0</v>
      </c>
      <c r="BC2627">
        <v>2</v>
      </c>
      <c r="BD2627">
        <v>0</v>
      </c>
      <c r="BE2627">
        <v>0</v>
      </c>
      <c r="BF2627">
        <v>0</v>
      </c>
      <c r="BG2627">
        <v>0</v>
      </c>
      <c r="BH2627">
        <v>0</v>
      </c>
      <c r="BI2627">
        <v>0</v>
      </c>
      <c r="BJ2627">
        <v>1</v>
      </c>
      <c r="BK2627">
        <v>0</v>
      </c>
      <c r="BL2627">
        <v>0</v>
      </c>
      <c r="BM2627">
        <v>0</v>
      </c>
      <c r="BN2627">
        <v>0</v>
      </c>
      <c r="BO2627">
        <v>0</v>
      </c>
      <c r="BP2627">
        <v>0</v>
      </c>
      <c r="BQ2627">
        <v>0</v>
      </c>
      <c r="BR2627">
        <v>0</v>
      </c>
      <c r="BS2627">
        <v>2</v>
      </c>
      <c r="BT2627">
        <v>7</v>
      </c>
      <c r="BU2627" t="s">
        <v>2575</v>
      </c>
    </row>
    <row r="2628" spans="1:73">
      <c r="A2628" t="s">
        <v>2339</v>
      </c>
      <c r="B2628" t="s">
        <v>2340</v>
      </c>
      <c r="C2628">
        <v>269</v>
      </c>
      <c r="D2628" t="s">
        <v>119</v>
      </c>
      <c r="E2628" t="s">
        <v>2367</v>
      </c>
      <c r="F2628" t="s">
        <v>101</v>
      </c>
      <c r="G2628">
        <v>0</v>
      </c>
      <c r="H2628">
        <v>0</v>
      </c>
      <c r="I2628">
        <v>0</v>
      </c>
      <c r="J2628">
        <v>0</v>
      </c>
      <c r="K2628">
        <v>0</v>
      </c>
      <c r="L2628">
        <v>0</v>
      </c>
      <c r="M2628">
        <v>0</v>
      </c>
      <c r="N2628">
        <v>0</v>
      </c>
      <c r="O2628">
        <v>0</v>
      </c>
      <c r="P2628">
        <v>0</v>
      </c>
      <c r="Q2628">
        <v>0</v>
      </c>
      <c r="R2628">
        <v>0</v>
      </c>
      <c r="S2628">
        <v>1</v>
      </c>
      <c r="T2628">
        <v>0</v>
      </c>
      <c r="U2628">
        <v>0</v>
      </c>
      <c r="V2628">
        <v>1</v>
      </c>
      <c r="W2628">
        <v>0</v>
      </c>
      <c r="X2628">
        <v>0</v>
      </c>
      <c r="Y2628">
        <v>0</v>
      </c>
      <c r="Z2628">
        <v>0</v>
      </c>
      <c r="AA2628">
        <v>0</v>
      </c>
      <c r="AB2628">
        <v>6</v>
      </c>
      <c r="AC2628">
        <v>0</v>
      </c>
      <c r="AD2628">
        <v>0</v>
      </c>
      <c r="AE2628">
        <v>0</v>
      </c>
      <c r="AF2628">
        <v>0</v>
      </c>
      <c r="AG2628">
        <v>0</v>
      </c>
      <c r="AH2628">
        <v>1</v>
      </c>
      <c r="AI2628">
        <v>0</v>
      </c>
      <c r="AJ2628">
        <v>0</v>
      </c>
      <c r="AK2628">
        <v>0</v>
      </c>
      <c r="AL2628">
        <v>0</v>
      </c>
      <c r="AM2628">
        <v>1</v>
      </c>
      <c r="AN2628">
        <v>0</v>
      </c>
      <c r="AO2628">
        <v>0</v>
      </c>
      <c r="AP2628">
        <v>0</v>
      </c>
      <c r="AQ2628">
        <v>0</v>
      </c>
      <c r="AR2628">
        <v>0</v>
      </c>
      <c r="AS2628">
        <v>0</v>
      </c>
      <c r="AT2628">
        <v>0</v>
      </c>
      <c r="AU2628">
        <v>0</v>
      </c>
      <c r="AV2628">
        <v>0</v>
      </c>
      <c r="AW2628">
        <v>0</v>
      </c>
      <c r="AX2628">
        <v>3</v>
      </c>
      <c r="AY2628">
        <v>2</v>
      </c>
      <c r="AZ2628">
        <v>2</v>
      </c>
      <c r="BA2628">
        <v>4</v>
      </c>
      <c r="BB2628">
        <v>0</v>
      </c>
      <c r="BC2628">
        <v>0</v>
      </c>
      <c r="BD2628">
        <v>0</v>
      </c>
      <c r="BE2628">
        <v>0</v>
      </c>
      <c r="BF2628">
        <v>0</v>
      </c>
      <c r="BG2628">
        <v>0</v>
      </c>
      <c r="BH2628">
        <v>0</v>
      </c>
      <c r="BI2628">
        <v>2</v>
      </c>
      <c r="BJ2628">
        <v>0</v>
      </c>
      <c r="BK2628">
        <v>0</v>
      </c>
      <c r="BL2628">
        <v>0</v>
      </c>
      <c r="BM2628">
        <v>0</v>
      </c>
      <c r="BN2628">
        <v>0</v>
      </c>
      <c r="BO2628">
        <v>2</v>
      </c>
      <c r="BP2628">
        <v>0</v>
      </c>
      <c r="BQ2628">
        <v>0</v>
      </c>
      <c r="BR2628">
        <v>2</v>
      </c>
      <c r="BS2628">
        <v>1</v>
      </c>
      <c r="BT2628">
        <v>9</v>
      </c>
      <c r="BU2628" t="s">
        <v>2576</v>
      </c>
    </row>
    <row r="2629" spans="1:73">
      <c r="A2629" t="s">
        <v>2339</v>
      </c>
      <c r="B2629" t="s">
        <v>2340</v>
      </c>
      <c r="C2629">
        <v>270</v>
      </c>
      <c r="D2629" t="s">
        <v>119</v>
      </c>
      <c r="E2629" t="s">
        <v>2352</v>
      </c>
      <c r="F2629" t="s">
        <v>92</v>
      </c>
      <c r="G2629">
        <v>0</v>
      </c>
      <c r="H2629">
        <v>1</v>
      </c>
      <c r="I2629">
        <v>2</v>
      </c>
      <c r="J2629">
        <v>0</v>
      </c>
      <c r="K2629">
        <v>0</v>
      </c>
      <c r="L2629">
        <v>2</v>
      </c>
      <c r="M2629">
        <v>0</v>
      </c>
      <c r="N2629">
        <v>2</v>
      </c>
      <c r="O2629">
        <v>0</v>
      </c>
      <c r="P2629">
        <v>0</v>
      </c>
      <c r="Q2629">
        <v>1</v>
      </c>
      <c r="R2629">
        <v>0</v>
      </c>
      <c r="S2629">
        <v>4</v>
      </c>
      <c r="T2629">
        <v>0</v>
      </c>
      <c r="U2629">
        <v>0</v>
      </c>
      <c r="V2629">
        <v>1</v>
      </c>
      <c r="W2629">
        <v>1</v>
      </c>
      <c r="X2629">
        <v>0</v>
      </c>
      <c r="Y2629">
        <v>0</v>
      </c>
      <c r="Z2629">
        <v>0</v>
      </c>
      <c r="AA2629">
        <v>0</v>
      </c>
      <c r="AB2629">
        <v>11</v>
      </c>
      <c r="AC2629">
        <v>2</v>
      </c>
      <c r="AD2629">
        <v>0</v>
      </c>
      <c r="AE2629">
        <v>0</v>
      </c>
      <c r="AF2629">
        <v>0</v>
      </c>
      <c r="AG2629">
        <v>0</v>
      </c>
      <c r="AH2629">
        <v>0</v>
      </c>
      <c r="AI2629">
        <v>1</v>
      </c>
      <c r="AJ2629">
        <v>0</v>
      </c>
      <c r="AK2629">
        <v>0</v>
      </c>
      <c r="AL2629">
        <v>0</v>
      </c>
      <c r="AM2629">
        <v>0</v>
      </c>
      <c r="AN2629">
        <v>0</v>
      </c>
      <c r="AO2629">
        <v>0</v>
      </c>
      <c r="AP2629">
        <v>0</v>
      </c>
      <c r="AQ2629">
        <v>1</v>
      </c>
      <c r="AR2629">
        <v>0</v>
      </c>
      <c r="AS2629">
        <v>0</v>
      </c>
      <c r="AT2629">
        <v>0</v>
      </c>
      <c r="AU2629">
        <v>0</v>
      </c>
      <c r="AV2629">
        <v>0</v>
      </c>
      <c r="AW2629">
        <v>2</v>
      </c>
      <c r="AX2629">
        <v>3</v>
      </c>
      <c r="AY2629">
        <v>2</v>
      </c>
      <c r="AZ2629">
        <v>1</v>
      </c>
      <c r="BA2629">
        <v>3</v>
      </c>
      <c r="BB2629">
        <v>0</v>
      </c>
      <c r="BC2629">
        <v>2</v>
      </c>
      <c r="BD2629">
        <v>0</v>
      </c>
      <c r="BE2629">
        <v>0</v>
      </c>
      <c r="BF2629">
        <v>0</v>
      </c>
      <c r="BG2629">
        <v>0</v>
      </c>
      <c r="BH2629">
        <v>0</v>
      </c>
      <c r="BI2629">
        <v>4</v>
      </c>
      <c r="BJ2629">
        <v>1</v>
      </c>
      <c r="BK2629">
        <v>0</v>
      </c>
      <c r="BL2629">
        <v>0</v>
      </c>
      <c r="BM2629">
        <v>0</v>
      </c>
      <c r="BN2629">
        <v>0</v>
      </c>
      <c r="BO2629">
        <v>4</v>
      </c>
      <c r="BP2629">
        <v>1</v>
      </c>
      <c r="BQ2629">
        <v>0</v>
      </c>
      <c r="BR2629">
        <v>1</v>
      </c>
      <c r="BS2629">
        <v>1</v>
      </c>
      <c r="BT2629">
        <v>18</v>
      </c>
      <c r="BU2629" t="s">
        <v>2577</v>
      </c>
    </row>
    <row r="2630" spans="1:73">
      <c r="A2630" t="s">
        <v>2339</v>
      </c>
      <c r="B2630" t="s">
        <v>2340</v>
      </c>
      <c r="C2630">
        <v>271</v>
      </c>
      <c r="D2630" t="s">
        <v>119</v>
      </c>
      <c r="E2630" t="s">
        <v>78</v>
      </c>
      <c r="F2630" t="s">
        <v>77</v>
      </c>
      <c r="G2630">
        <v>0</v>
      </c>
      <c r="H2630">
        <v>2</v>
      </c>
      <c r="I2630">
        <v>0</v>
      </c>
      <c r="J2630">
        <v>0</v>
      </c>
      <c r="K2630">
        <v>0</v>
      </c>
      <c r="L2630">
        <v>3</v>
      </c>
      <c r="M2630">
        <v>0</v>
      </c>
      <c r="N2630">
        <v>2</v>
      </c>
      <c r="O2630">
        <v>1</v>
      </c>
      <c r="P2630">
        <v>1</v>
      </c>
      <c r="Q2630">
        <v>0</v>
      </c>
      <c r="R2630">
        <v>0</v>
      </c>
      <c r="S2630">
        <v>3</v>
      </c>
      <c r="T2630">
        <v>2</v>
      </c>
      <c r="U2630">
        <v>0</v>
      </c>
      <c r="V2630">
        <v>0</v>
      </c>
      <c r="W2630">
        <v>0</v>
      </c>
      <c r="X2630">
        <v>0</v>
      </c>
      <c r="Y2630">
        <v>1</v>
      </c>
      <c r="Z2630">
        <v>0</v>
      </c>
      <c r="AA2630">
        <v>0</v>
      </c>
      <c r="AB2630">
        <v>19</v>
      </c>
      <c r="AC2630">
        <v>0</v>
      </c>
      <c r="AD2630">
        <v>0</v>
      </c>
      <c r="AE2630">
        <v>0</v>
      </c>
      <c r="AF2630">
        <v>0</v>
      </c>
      <c r="AG2630">
        <v>0</v>
      </c>
      <c r="AH2630">
        <v>0</v>
      </c>
      <c r="AI2630">
        <v>1</v>
      </c>
      <c r="AJ2630">
        <v>0</v>
      </c>
      <c r="AK2630">
        <v>0</v>
      </c>
      <c r="AL2630">
        <v>0</v>
      </c>
      <c r="AM2630">
        <v>0</v>
      </c>
      <c r="AN2630">
        <v>0</v>
      </c>
      <c r="AO2630">
        <v>0</v>
      </c>
      <c r="AP2630">
        <v>3</v>
      </c>
      <c r="AQ2630">
        <v>1</v>
      </c>
      <c r="AR2630">
        <v>0</v>
      </c>
      <c r="AS2630">
        <v>0</v>
      </c>
      <c r="AT2630">
        <v>0</v>
      </c>
      <c r="AU2630">
        <v>1</v>
      </c>
      <c r="AV2630">
        <v>1</v>
      </c>
      <c r="AW2630">
        <v>0</v>
      </c>
      <c r="AX2630">
        <v>2</v>
      </c>
      <c r="AY2630">
        <v>7</v>
      </c>
      <c r="AZ2630">
        <v>2</v>
      </c>
      <c r="BA2630">
        <v>2</v>
      </c>
      <c r="BB2630">
        <v>0</v>
      </c>
      <c r="BC2630">
        <v>9</v>
      </c>
      <c r="BD2630">
        <v>0</v>
      </c>
      <c r="BE2630">
        <v>0</v>
      </c>
      <c r="BF2630">
        <v>0</v>
      </c>
      <c r="BG2630">
        <v>0</v>
      </c>
      <c r="BH2630">
        <v>1</v>
      </c>
      <c r="BI2630">
        <v>2</v>
      </c>
      <c r="BJ2630">
        <v>4</v>
      </c>
      <c r="BK2630">
        <v>0</v>
      </c>
      <c r="BL2630">
        <v>0</v>
      </c>
      <c r="BM2630">
        <v>0</v>
      </c>
      <c r="BN2630">
        <v>0</v>
      </c>
      <c r="BO2630">
        <v>3</v>
      </c>
      <c r="BP2630">
        <v>0</v>
      </c>
      <c r="BQ2630">
        <v>0</v>
      </c>
      <c r="BR2630">
        <v>1</v>
      </c>
      <c r="BS2630">
        <v>5</v>
      </c>
      <c r="BT2630">
        <v>33</v>
      </c>
      <c r="BU2630" t="s">
        <v>2578</v>
      </c>
    </row>
    <row r="2631" spans="1:73">
      <c r="A2631" t="s">
        <v>2339</v>
      </c>
      <c r="B2631" t="s">
        <v>2340</v>
      </c>
      <c r="C2631">
        <v>272</v>
      </c>
      <c r="D2631" t="s">
        <v>119</v>
      </c>
      <c r="E2631" t="s">
        <v>183</v>
      </c>
      <c r="F2631" t="s">
        <v>184</v>
      </c>
      <c r="G2631">
        <v>1</v>
      </c>
      <c r="H2631">
        <v>4</v>
      </c>
      <c r="I2631">
        <v>0</v>
      </c>
      <c r="J2631">
        <v>0</v>
      </c>
      <c r="K2631">
        <v>0</v>
      </c>
      <c r="L2631">
        <v>9</v>
      </c>
      <c r="M2631">
        <v>0</v>
      </c>
      <c r="N2631">
        <v>12</v>
      </c>
      <c r="O2631">
        <v>0</v>
      </c>
      <c r="P2631">
        <v>0</v>
      </c>
      <c r="Q2631">
        <v>3</v>
      </c>
      <c r="R2631">
        <v>2</v>
      </c>
      <c r="S2631">
        <v>15</v>
      </c>
      <c r="T2631">
        <v>3</v>
      </c>
      <c r="U2631">
        <v>0</v>
      </c>
      <c r="V2631">
        <v>1</v>
      </c>
      <c r="W2631">
        <v>1</v>
      </c>
      <c r="X2631">
        <v>0</v>
      </c>
      <c r="Y2631">
        <v>0</v>
      </c>
      <c r="Z2631">
        <v>0</v>
      </c>
      <c r="AA2631">
        <v>0</v>
      </c>
      <c r="AB2631">
        <v>65</v>
      </c>
      <c r="AC2631">
        <v>1</v>
      </c>
      <c r="AD2631">
        <v>0</v>
      </c>
      <c r="AE2631">
        <v>0</v>
      </c>
      <c r="AF2631">
        <v>0</v>
      </c>
      <c r="AG2631">
        <v>0</v>
      </c>
      <c r="AH2631">
        <v>4</v>
      </c>
      <c r="AI2631">
        <v>3</v>
      </c>
      <c r="AJ2631">
        <v>0</v>
      </c>
      <c r="AK2631">
        <v>0</v>
      </c>
      <c r="AL2631">
        <v>1</v>
      </c>
      <c r="AM2631">
        <v>11</v>
      </c>
      <c r="AN2631">
        <v>0</v>
      </c>
      <c r="AO2631">
        <v>0</v>
      </c>
      <c r="AP2631">
        <v>2</v>
      </c>
      <c r="AQ2631">
        <v>0</v>
      </c>
      <c r="AR2631">
        <v>0</v>
      </c>
      <c r="AS2631">
        <v>0</v>
      </c>
      <c r="AT2631">
        <v>1</v>
      </c>
      <c r="AU2631">
        <v>4</v>
      </c>
      <c r="AV2631">
        <v>0</v>
      </c>
      <c r="AW2631">
        <v>0</v>
      </c>
      <c r="AX2631">
        <v>11</v>
      </c>
      <c r="AY2631">
        <v>12</v>
      </c>
      <c r="AZ2631">
        <v>9</v>
      </c>
      <c r="BA2631">
        <v>23</v>
      </c>
      <c r="BB2631">
        <v>3</v>
      </c>
      <c r="BC2631">
        <v>10</v>
      </c>
      <c r="BD2631">
        <v>0</v>
      </c>
      <c r="BE2631">
        <v>0</v>
      </c>
      <c r="BF2631">
        <v>0</v>
      </c>
      <c r="BG2631">
        <v>0</v>
      </c>
      <c r="BH2631">
        <v>0</v>
      </c>
      <c r="BI2631">
        <v>9</v>
      </c>
      <c r="BJ2631">
        <v>6</v>
      </c>
      <c r="BK2631">
        <v>0</v>
      </c>
      <c r="BL2631">
        <v>0</v>
      </c>
      <c r="BM2631">
        <v>0</v>
      </c>
      <c r="BN2631">
        <v>1</v>
      </c>
      <c r="BO2631">
        <v>16</v>
      </c>
      <c r="BP2631">
        <v>2</v>
      </c>
      <c r="BQ2631">
        <v>0</v>
      </c>
      <c r="BR2631">
        <v>5</v>
      </c>
      <c r="BS2631">
        <v>9</v>
      </c>
      <c r="BT2631">
        <v>111</v>
      </c>
      <c r="BU2631" t="s">
        <v>2579</v>
      </c>
    </row>
    <row r="2632" spans="1:73">
      <c r="A2632" t="s">
        <v>2339</v>
      </c>
      <c r="B2632" t="s">
        <v>2340</v>
      </c>
      <c r="C2632">
        <v>273</v>
      </c>
      <c r="D2632" t="s">
        <v>119</v>
      </c>
      <c r="E2632" t="s">
        <v>78</v>
      </c>
      <c r="F2632" t="s">
        <v>77</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1</v>
      </c>
      <c r="BT2632">
        <v>2</v>
      </c>
      <c r="BU2632" t="s">
        <v>2544</v>
      </c>
    </row>
    <row r="2633" spans="1:73">
      <c r="A2633" t="s">
        <v>2339</v>
      </c>
      <c r="B2633" t="s">
        <v>2340</v>
      </c>
      <c r="C2633">
        <v>274</v>
      </c>
      <c r="D2633" t="s">
        <v>119</v>
      </c>
      <c r="E2633" t="s">
        <v>2357</v>
      </c>
      <c r="F2633" t="s">
        <v>92</v>
      </c>
      <c r="G2633">
        <v>0</v>
      </c>
      <c r="H2633">
        <v>6</v>
      </c>
      <c r="I2633">
        <v>1</v>
      </c>
      <c r="J2633">
        <v>0</v>
      </c>
      <c r="K2633">
        <v>0</v>
      </c>
      <c r="L2633">
        <v>15</v>
      </c>
      <c r="M2633">
        <v>0</v>
      </c>
      <c r="N2633">
        <v>17</v>
      </c>
      <c r="O2633">
        <v>0</v>
      </c>
      <c r="P2633">
        <v>0</v>
      </c>
      <c r="Q2633">
        <v>3</v>
      </c>
      <c r="R2633">
        <v>0</v>
      </c>
      <c r="S2633">
        <v>27</v>
      </c>
      <c r="T2633">
        <v>9</v>
      </c>
      <c r="U2633">
        <v>0</v>
      </c>
      <c r="V2633">
        <v>2</v>
      </c>
      <c r="W2633">
        <v>2</v>
      </c>
      <c r="X2633">
        <v>0</v>
      </c>
      <c r="Y2633">
        <v>0</v>
      </c>
      <c r="Z2633">
        <v>0</v>
      </c>
      <c r="AA2633">
        <v>0</v>
      </c>
      <c r="AB2633">
        <v>108</v>
      </c>
      <c r="AC2633">
        <v>2</v>
      </c>
      <c r="AD2633">
        <v>0</v>
      </c>
      <c r="AE2633">
        <v>0</v>
      </c>
      <c r="AF2633">
        <v>0</v>
      </c>
      <c r="AG2633">
        <v>0</v>
      </c>
      <c r="AH2633">
        <v>0</v>
      </c>
      <c r="AI2633">
        <v>13</v>
      </c>
      <c r="AJ2633">
        <v>0</v>
      </c>
      <c r="AK2633">
        <v>0</v>
      </c>
      <c r="AL2633">
        <v>2</v>
      </c>
      <c r="AM2633">
        <v>17</v>
      </c>
      <c r="AN2633">
        <v>1</v>
      </c>
      <c r="AO2633">
        <v>0</v>
      </c>
      <c r="AP2633">
        <v>5</v>
      </c>
      <c r="AQ2633">
        <v>2</v>
      </c>
      <c r="AR2633">
        <v>0</v>
      </c>
      <c r="AS2633">
        <v>0</v>
      </c>
      <c r="AT2633">
        <v>0</v>
      </c>
      <c r="AU2633">
        <v>1</v>
      </c>
      <c r="AV2633">
        <v>1</v>
      </c>
      <c r="AW2633">
        <v>1</v>
      </c>
      <c r="AX2633">
        <v>14</v>
      </c>
      <c r="AY2633">
        <v>22</v>
      </c>
      <c r="AZ2633">
        <v>20</v>
      </c>
      <c r="BA2633">
        <v>33</v>
      </c>
      <c r="BB2633">
        <v>5</v>
      </c>
      <c r="BC2633">
        <v>17</v>
      </c>
      <c r="BD2633">
        <v>0</v>
      </c>
      <c r="BE2633">
        <v>0</v>
      </c>
      <c r="BF2633">
        <v>1</v>
      </c>
      <c r="BG2633">
        <v>0</v>
      </c>
      <c r="BH2633">
        <v>0</v>
      </c>
      <c r="BI2633">
        <v>19</v>
      </c>
      <c r="BJ2633">
        <v>8</v>
      </c>
      <c r="BK2633">
        <v>0</v>
      </c>
      <c r="BL2633">
        <v>1</v>
      </c>
      <c r="BM2633">
        <v>4</v>
      </c>
      <c r="BN2633">
        <v>1</v>
      </c>
      <c r="BO2633">
        <v>25</v>
      </c>
      <c r="BP2633">
        <v>6</v>
      </c>
      <c r="BQ2633">
        <v>0</v>
      </c>
      <c r="BR2633">
        <v>2</v>
      </c>
      <c r="BS2633">
        <v>11</v>
      </c>
      <c r="BT2633">
        <v>171</v>
      </c>
      <c r="BU2633" t="s">
        <v>2580</v>
      </c>
    </row>
    <row r="2634" spans="1:73">
      <c r="A2634" t="s">
        <v>2339</v>
      </c>
      <c r="B2634" t="s">
        <v>2340</v>
      </c>
      <c r="C2634">
        <v>275</v>
      </c>
      <c r="D2634" t="s">
        <v>119</v>
      </c>
      <c r="E2634" t="s">
        <v>78</v>
      </c>
      <c r="F2634" t="s">
        <v>77</v>
      </c>
      <c r="G2634">
        <v>0</v>
      </c>
      <c r="H2634">
        <v>0</v>
      </c>
      <c r="I2634">
        <v>0</v>
      </c>
      <c r="J2634">
        <v>0</v>
      </c>
      <c r="K2634">
        <v>0</v>
      </c>
      <c r="L2634">
        <v>1</v>
      </c>
      <c r="M2634">
        <v>0</v>
      </c>
      <c r="N2634">
        <v>5</v>
      </c>
      <c r="O2634">
        <v>0</v>
      </c>
      <c r="P2634">
        <v>0</v>
      </c>
      <c r="Q2634">
        <v>0</v>
      </c>
      <c r="R2634">
        <v>0</v>
      </c>
      <c r="S2634">
        <v>6</v>
      </c>
      <c r="T2634">
        <v>1</v>
      </c>
      <c r="U2634">
        <v>0</v>
      </c>
      <c r="V2634">
        <v>1</v>
      </c>
      <c r="W2634">
        <v>1</v>
      </c>
      <c r="X2634">
        <v>0</v>
      </c>
      <c r="Y2634">
        <v>1</v>
      </c>
      <c r="Z2634">
        <v>0</v>
      </c>
      <c r="AA2634">
        <v>0</v>
      </c>
      <c r="AB2634">
        <v>23</v>
      </c>
      <c r="AC2634">
        <v>0</v>
      </c>
      <c r="AD2634">
        <v>0</v>
      </c>
      <c r="AE2634">
        <v>0</v>
      </c>
      <c r="AF2634">
        <v>0</v>
      </c>
      <c r="AG2634">
        <v>0</v>
      </c>
      <c r="AH2634">
        <v>3</v>
      </c>
      <c r="AI2634">
        <v>0</v>
      </c>
      <c r="AJ2634">
        <v>0</v>
      </c>
      <c r="AK2634">
        <v>0</v>
      </c>
      <c r="AL2634">
        <v>4</v>
      </c>
      <c r="AM2634">
        <v>6</v>
      </c>
      <c r="AN2634">
        <v>0</v>
      </c>
      <c r="AO2634">
        <v>0</v>
      </c>
      <c r="AP2634">
        <v>1</v>
      </c>
      <c r="AQ2634">
        <v>0</v>
      </c>
      <c r="AR2634">
        <v>0</v>
      </c>
      <c r="AS2634">
        <v>0</v>
      </c>
      <c r="AT2634">
        <v>0</v>
      </c>
      <c r="AU2634">
        <v>3</v>
      </c>
      <c r="AV2634">
        <v>3</v>
      </c>
      <c r="AW2634">
        <v>0</v>
      </c>
      <c r="AX2634">
        <v>8</v>
      </c>
      <c r="AY2634">
        <v>3</v>
      </c>
      <c r="AZ2634">
        <v>7</v>
      </c>
      <c r="BA2634">
        <v>14</v>
      </c>
      <c r="BB2634">
        <v>0</v>
      </c>
      <c r="BC2634">
        <v>2</v>
      </c>
      <c r="BD2634">
        <v>0</v>
      </c>
      <c r="BE2634">
        <v>0</v>
      </c>
      <c r="BF2634">
        <v>2</v>
      </c>
      <c r="BG2634">
        <v>0</v>
      </c>
      <c r="BH2634">
        <v>0</v>
      </c>
      <c r="BI2634">
        <v>9</v>
      </c>
      <c r="BJ2634">
        <v>1</v>
      </c>
      <c r="BK2634">
        <v>0</v>
      </c>
      <c r="BL2634">
        <v>3</v>
      </c>
      <c r="BM2634">
        <v>0</v>
      </c>
      <c r="BN2634">
        <v>0</v>
      </c>
      <c r="BO2634">
        <v>10</v>
      </c>
      <c r="BP2634">
        <v>0</v>
      </c>
      <c r="BQ2634">
        <v>0</v>
      </c>
      <c r="BR2634">
        <v>5</v>
      </c>
      <c r="BS2634">
        <v>1</v>
      </c>
      <c r="BT2634">
        <v>37</v>
      </c>
      <c r="BU2634" t="s">
        <v>2581</v>
      </c>
    </row>
    <row r="2635" spans="1:73">
      <c r="A2635" t="s">
        <v>2339</v>
      </c>
      <c r="B2635" t="s">
        <v>2340</v>
      </c>
      <c r="C2635">
        <v>276</v>
      </c>
      <c r="D2635" t="s">
        <v>119</v>
      </c>
      <c r="E2635" t="s">
        <v>183</v>
      </c>
      <c r="F2635" t="s">
        <v>184</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1</v>
      </c>
      <c r="BT2635">
        <v>1</v>
      </c>
      <c r="BU2635" t="s">
        <v>206</v>
      </c>
    </row>
    <row r="2636" spans="1:73">
      <c r="A2636" t="s">
        <v>2339</v>
      </c>
      <c r="B2636" t="s">
        <v>2340</v>
      </c>
      <c r="C2636">
        <v>277</v>
      </c>
      <c r="D2636" t="s">
        <v>119</v>
      </c>
      <c r="E2636" t="s">
        <v>78</v>
      </c>
      <c r="F2636" t="s">
        <v>77</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1</v>
      </c>
      <c r="BT2636">
        <v>2</v>
      </c>
      <c r="BU2636" t="s">
        <v>2400</v>
      </c>
    </row>
    <row r="2637" spans="1:73">
      <c r="A2637" t="s">
        <v>2339</v>
      </c>
      <c r="B2637" t="s">
        <v>2340</v>
      </c>
      <c r="C2637">
        <v>278</v>
      </c>
      <c r="D2637" t="s">
        <v>119</v>
      </c>
      <c r="E2637" t="s">
        <v>2352</v>
      </c>
      <c r="F2637" t="s">
        <v>92</v>
      </c>
      <c r="G2637">
        <v>1</v>
      </c>
      <c r="H2637">
        <v>3</v>
      </c>
      <c r="I2637">
        <v>2</v>
      </c>
      <c r="J2637">
        <v>0</v>
      </c>
      <c r="K2637">
        <v>0</v>
      </c>
      <c r="L2637">
        <v>13</v>
      </c>
      <c r="M2637">
        <v>0</v>
      </c>
      <c r="N2637">
        <v>33</v>
      </c>
      <c r="O2637">
        <v>0</v>
      </c>
      <c r="P2637">
        <v>0</v>
      </c>
      <c r="Q2637">
        <v>4</v>
      </c>
      <c r="R2637">
        <v>1</v>
      </c>
      <c r="S2637">
        <v>34</v>
      </c>
      <c r="T2637">
        <v>14</v>
      </c>
      <c r="U2637">
        <v>0</v>
      </c>
      <c r="V2637">
        <v>8</v>
      </c>
      <c r="W2637">
        <v>3</v>
      </c>
      <c r="X2637">
        <v>0</v>
      </c>
      <c r="Y2637">
        <v>0</v>
      </c>
      <c r="Z2637">
        <v>0</v>
      </c>
      <c r="AA2637">
        <v>0</v>
      </c>
      <c r="AB2637">
        <v>145</v>
      </c>
      <c r="AC2637">
        <v>6</v>
      </c>
      <c r="AD2637">
        <v>0</v>
      </c>
      <c r="AE2637">
        <v>0</v>
      </c>
      <c r="AF2637">
        <v>0</v>
      </c>
      <c r="AG2637">
        <v>0</v>
      </c>
      <c r="AH2637">
        <v>4</v>
      </c>
      <c r="AI2637">
        <v>10</v>
      </c>
      <c r="AJ2637">
        <v>0</v>
      </c>
      <c r="AK2637">
        <v>0</v>
      </c>
      <c r="AL2637">
        <v>2</v>
      </c>
      <c r="AM2637">
        <v>20</v>
      </c>
      <c r="AN2637">
        <v>0</v>
      </c>
      <c r="AO2637">
        <v>1</v>
      </c>
      <c r="AP2637">
        <v>0</v>
      </c>
      <c r="AQ2637">
        <v>4</v>
      </c>
      <c r="AR2637">
        <v>0</v>
      </c>
      <c r="AS2637">
        <v>0</v>
      </c>
      <c r="AT2637">
        <v>0</v>
      </c>
      <c r="AU2637">
        <v>1</v>
      </c>
      <c r="AV2637">
        <v>0</v>
      </c>
      <c r="AW2637">
        <v>2</v>
      </c>
      <c r="AX2637">
        <v>22</v>
      </c>
      <c r="AY2637">
        <v>24</v>
      </c>
      <c r="AZ2637">
        <v>28</v>
      </c>
      <c r="BA2637">
        <v>45</v>
      </c>
      <c r="BB2637">
        <v>12</v>
      </c>
      <c r="BC2637">
        <v>19</v>
      </c>
      <c r="BD2637">
        <v>0</v>
      </c>
      <c r="BE2637">
        <v>0</v>
      </c>
      <c r="BF2637">
        <v>0</v>
      </c>
      <c r="BG2637">
        <v>0</v>
      </c>
      <c r="BH2637">
        <v>0</v>
      </c>
      <c r="BI2637">
        <v>21</v>
      </c>
      <c r="BJ2637">
        <v>15</v>
      </c>
      <c r="BK2637">
        <v>0</v>
      </c>
      <c r="BL2637">
        <v>1</v>
      </c>
      <c r="BM2637">
        <v>10</v>
      </c>
      <c r="BN2637">
        <v>0</v>
      </c>
      <c r="BO2637">
        <v>43</v>
      </c>
      <c r="BP2637">
        <v>2</v>
      </c>
      <c r="BQ2637">
        <v>0</v>
      </c>
      <c r="BR2637">
        <v>5</v>
      </c>
      <c r="BS2637">
        <v>13</v>
      </c>
      <c r="BT2637">
        <v>215</v>
      </c>
      <c r="BU2637" t="s">
        <v>2582</v>
      </c>
    </row>
    <row r="2638" spans="1:73">
      <c r="A2638" t="s">
        <v>2339</v>
      </c>
      <c r="B2638" t="s">
        <v>2340</v>
      </c>
      <c r="C2638">
        <v>279</v>
      </c>
      <c r="D2638" t="s">
        <v>119</v>
      </c>
      <c r="E2638" t="s">
        <v>78</v>
      </c>
      <c r="F2638" t="s">
        <v>77</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3</v>
      </c>
      <c r="AC2638">
        <v>0</v>
      </c>
      <c r="AD2638">
        <v>0</v>
      </c>
      <c r="AE2638">
        <v>0</v>
      </c>
      <c r="AF2638">
        <v>0</v>
      </c>
      <c r="AG2638">
        <v>0</v>
      </c>
      <c r="AH2638">
        <v>1</v>
      </c>
      <c r="AI2638">
        <v>0</v>
      </c>
      <c r="AJ2638">
        <v>0</v>
      </c>
      <c r="AK2638">
        <v>0</v>
      </c>
      <c r="AL2638">
        <v>0</v>
      </c>
      <c r="AM2638">
        <v>0</v>
      </c>
      <c r="AN2638">
        <v>0</v>
      </c>
      <c r="AO2638">
        <v>0</v>
      </c>
      <c r="AP2638">
        <v>1</v>
      </c>
      <c r="AQ2638">
        <v>0</v>
      </c>
      <c r="AR2638">
        <v>0</v>
      </c>
      <c r="AS2638">
        <v>0</v>
      </c>
      <c r="AT2638">
        <v>0</v>
      </c>
      <c r="AU2638">
        <v>0</v>
      </c>
      <c r="AV2638">
        <v>0</v>
      </c>
      <c r="AW2638">
        <v>0</v>
      </c>
      <c r="AX2638">
        <v>1</v>
      </c>
      <c r="AY2638">
        <v>1</v>
      </c>
      <c r="AZ2638">
        <v>1</v>
      </c>
      <c r="BA2638">
        <v>1</v>
      </c>
      <c r="BB2638">
        <v>0</v>
      </c>
      <c r="BC2638">
        <v>2</v>
      </c>
      <c r="BD2638">
        <v>0</v>
      </c>
      <c r="BE2638">
        <v>0</v>
      </c>
      <c r="BF2638">
        <v>0</v>
      </c>
      <c r="BG2638">
        <v>0</v>
      </c>
      <c r="BH2638">
        <v>0</v>
      </c>
      <c r="BI2638">
        <v>0</v>
      </c>
      <c r="BJ2638">
        <v>1</v>
      </c>
      <c r="BK2638">
        <v>0</v>
      </c>
      <c r="BL2638">
        <v>0</v>
      </c>
      <c r="BM2638">
        <v>0</v>
      </c>
      <c r="BN2638">
        <v>0</v>
      </c>
      <c r="BO2638">
        <v>2</v>
      </c>
      <c r="BP2638">
        <v>0</v>
      </c>
      <c r="BQ2638">
        <v>0</v>
      </c>
      <c r="BR2638">
        <v>0</v>
      </c>
      <c r="BS2638">
        <v>2</v>
      </c>
      <c r="BT2638">
        <v>8</v>
      </c>
      <c r="BU2638" t="s">
        <v>2583</v>
      </c>
    </row>
    <row r="2639" spans="1:73">
      <c r="A2639" t="s">
        <v>2339</v>
      </c>
      <c r="B2639" t="s">
        <v>2340</v>
      </c>
      <c r="C2639">
        <v>280</v>
      </c>
      <c r="D2639" t="s">
        <v>119</v>
      </c>
      <c r="E2639" t="s">
        <v>2367</v>
      </c>
      <c r="F2639" t="s">
        <v>101</v>
      </c>
      <c r="G2639">
        <v>0</v>
      </c>
      <c r="H2639">
        <v>2</v>
      </c>
      <c r="I2639">
        <v>0</v>
      </c>
      <c r="J2639">
        <v>0</v>
      </c>
      <c r="K2639">
        <v>0</v>
      </c>
      <c r="L2639">
        <v>1</v>
      </c>
      <c r="M2639">
        <v>0</v>
      </c>
      <c r="N2639">
        <v>3</v>
      </c>
      <c r="O2639">
        <v>0</v>
      </c>
      <c r="P2639">
        <v>0</v>
      </c>
      <c r="Q2639">
        <v>0</v>
      </c>
      <c r="R2639">
        <v>0</v>
      </c>
      <c r="S2639">
        <v>3</v>
      </c>
      <c r="T2639">
        <v>0</v>
      </c>
      <c r="U2639">
        <v>0</v>
      </c>
      <c r="V2639">
        <v>0</v>
      </c>
      <c r="W2639">
        <v>0</v>
      </c>
      <c r="X2639">
        <v>0</v>
      </c>
      <c r="Y2639">
        <v>0</v>
      </c>
      <c r="Z2639">
        <v>0</v>
      </c>
      <c r="AA2639">
        <v>0</v>
      </c>
      <c r="AB2639">
        <v>11</v>
      </c>
      <c r="AC2639">
        <v>0</v>
      </c>
      <c r="AD2639">
        <v>0</v>
      </c>
      <c r="AE2639">
        <v>0</v>
      </c>
      <c r="AF2639">
        <v>1</v>
      </c>
      <c r="AG2639">
        <v>0</v>
      </c>
      <c r="AH2639">
        <v>0</v>
      </c>
      <c r="AI2639">
        <v>0</v>
      </c>
      <c r="AJ2639">
        <v>0</v>
      </c>
      <c r="AK2639">
        <v>1</v>
      </c>
      <c r="AL2639">
        <v>0</v>
      </c>
      <c r="AM2639">
        <v>3</v>
      </c>
      <c r="AN2639">
        <v>0</v>
      </c>
      <c r="AO2639">
        <v>0</v>
      </c>
      <c r="AP2639">
        <v>0</v>
      </c>
      <c r="AQ2639">
        <v>1</v>
      </c>
      <c r="AR2639">
        <v>0</v>
      </c>
      <c r="AS2639">
        <v>0</v>
      </c>
      <c r="AT2639">
        <v>0</v>
      </c>
      <c r="AU2639">
        <v>1</v>
      </c>
      <c r="AV2639">
        <v>0</v>
      </c>
      <c r="AW2639">
        <v>0</v>
      </c>
      <c r="AX2639">
        <v>0</v>
      </c>
      <c r="AY2639">
        <v>2</v>
      </c>
      <c r="AZ2639">
        <v>4</v>
      </c>
      <c r="BA2639">
        <v>4</v>
      </c>
      <c r="BB2639">
        <v>0</v>
      </c>
      <c r="BC2639">
        <v>0</v>
      </c>
      <c r="BD2639">
        <v>0</v>
      </c>
      <c r="BE2639">
        <v>0</v>
      </c>
      <c r="BF2639">
        <v>0</v>
      </c>
      <c r="BG2639">
        <v>0</v>
      </c>
      <c r="BH2639">
        <v>0</v>
      </c>
      <c r="BI2639">
        <v>0</v>
      </c>
      <c r="BJ2639">
        <v>0</v>
      </c>
      <c r="BK2639">
        <v>0</v>
      </c>
      <c r="BL2639">
        <v>0</v>
      </c>
      <c r="BM2639">
        <v>0</v>
      </c>
      <c r="BN2639">
        <v>0</v>
      </c>
      <c r="BO2639">
        <v>5</v>
      </c>
      <c r="BP2639">
        <v>0</v>
      </c>
      <c r="BQ2639">
        <v>0</v>
      </c>
      <c r="BR2639">
        <v>0</v>
      </c>
      <c r="BS2639">
        <v>1</v>
      </c>
      <c r="BT2639">
        <v>20</v>
      </c>
      <c r="BU2639" t="s">
        <v>2584</v>
      </c>
    </row>
    <row r="2640" spans="1:73">
      <c r="A2640" t="s">
        <v>2339</v>
      </c>
      <c r="B2640" t="s">
        <v>2340</v>
      </c>
      <c r="C2640">
        <v>281</v>
      </c>
      <c r="D2640" t="s">
        <v>119</v>
      </c>
      <c r="E2640" t="s">
        <v>2352</v>
      </c>
      <c r="F2640" t="s">
        <v>92</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1</v>
      </c>
      <c r="BT2640">
        <v>1</v>
      </c>
      <c r="BU2640" t="s">
        <v>2585</v>
      </c>
    </row>
    <row r="2641" spans="1:73">
      <c r="A2641" t="s">
        <v>2339</v>
      </c>
      <c r="B2641" t="s">
        <v>2340</v>
      </c>
      <c r="C2641">
        <v>282</v>
      </c>
      <c r="D2641" t="s">
        <v>119</v>
      </c>
      <c r="E2641" t="s">
        <v>2367</v>
      </c>
      <c r="F2641" t="s">
        <v>101</v>
      </c>
      <c r="G2641">
        <v>0</v>
      </c>
      <c r="H2641">
        <v>4</v>
      </c>
      <c r="I2641">
        <v>0</v>
      </c>
      <c r="J2641">
        <v>0</v>
      </c>
      <c r="K2641">
        <v>0</v>
      </c>
      <c r="L2641">
        <v>0</v>
      </c>
      <c r="M2641">
        <v>0</v>
      </c>
      <c r="N2641">
        <v>2</v>
      </c>
      <c r="O2641">
        <v>0</v>
      </c>
      <c r="P2641">
        <v>0</v>
      </c>
      <c r="Q2641">
        <v>0</v>
      </c>
      <c r="R2641">
        <v>0</v>
      </c>
      <c r="S2641">
        <v>0</v>
      </c>
      <c r="T2641">
        <v>0</v>
      </c>
      <c r="U2641">
        <v>0</v>
      </c>
      <c r="V2641">
        <v>0</v>
      </c>
      <c r="W2641">
        <v>0</v>
      </c>
      <c r="X2641">
        <v>0</v>
      </c>
      <c r="Y2641">
        <v>0</v>
      </c>
      <c r="Z2641">
        <v>0</v>
      </c>
      <c r="AA2641">
        <v>0</v>
      </c>
      <c r="AB2641">
        <v>7</v>
      </c>
      <c r="AC2641">
        <v>0</v>
      </c>
      <c r="AD2641">
        <v>0</v>
      </c>
      <c r="AE2641">
        <v>0</v>
      </c>
      <c r="AF2641">
        <v>0</v>
      </c>
      <c r="AG2641">
        <v>0</v>
      </c>
      <c r="AH2641">
        <v>0</v>
      </c>
      <c r="AI2641">
        <v>0</v>
      </c>
      <c r="AJ2641">
        <v>0</v>
      </c>
      <c r="AK2641">
        <v>0</v>
      </c>
      <c r="AL2641">
        <v>0</v>
      </c>
      <c r="AM2641">
        <v>0</v>
      </c>
      <c r="AN2641">
        <v>0</v>
      </c>
      <c r="AO2641">
        <v>0</v>
      </c>
      <c r="AP2641">
        <v>0</v>
      </c>
      <c r="AQ2641">
        <v>2</v>
      </c>
      <c r="AR2641">
        <v>0</v>
      </c>
      <c r="AS2641">
        <v>0</v>
      </c>
      <c r="AT2641">
        <v>0</v>
      </c>
      <c r="AU2641">
        <v>0</v>
      </c>
      <c r="AV2641">
        <v>0</v>
      </c>
      <c r="AW2641">
        <v>0</v>
      </c>
      <c r="AX2641">
        <v>0</v>
      </c>
      <c r="AY2641">
        <v>1</v>
      </c>
      <c r="AZ2641">
        <v>2</v>
      </c>
      <c r="BA2641">
        <v>0</v>
      </c>
      <c r="BB2641">
        <v>0</v>
      </c>
      <c r="BC2641">
        <v>0</v>
      </c>
      <c r="BD2641">
        <v>0</v>
      </c>
      <c r="BE2641">
        <v>0</v>
      </c>
      <c r="BF2641">
        <v>0</v>
      </c>
      <c r="BG2641">
        <v>0</v>
      </c>
      <c r="BH2641">
        <v>0</v>
      </c>
      <c r="BI2641">
        <v>0</v>
      </c>
      <c r="BJ2641">
        <v>0</v>
      </c>
      <c r="BK2641">
        <v>0</v>
      </c>
      <c r="BL2641">
        <v>0</v>
      </c>
      <c r="BM2641">
        <v>0</v>
      </c>
      <c r="BN2641">
        <v>0</v>
      </c>
      <c r="BO2641">
        <v>2</v>
      </c>
      <c r="BP2641">
        <v>0</v>
      </c>
      <c r="BQ2641">
        <v>0</v>
      </c>
      <c r="BR2641">
        <v>0</v>
      </c>
      <c r="BS2641">
        <v>1</v>
      </c>
      <c r="BT2641">
        <v>9</v>
      </c>
      <c r="BU2641" t="s">
        <v>2586</v>
      </c>
    </row>
    <row r="2642" spans="1:73">
      <c r="A2642" t="s">
        <v>2339</v>
      </c>
      <c r="B2642" t="s">
        <v>2340</v>
      </c>
      <c r="C2642">
        <v>283</v>
      </c>
      <c r="D2642" t="s">
        <v>119</v>
      </c>
      <c r="E2642" t="s">
        <v>2352</v>
      </c>
      <c r="F2642" t="s">
        <v>92</v>
      </c>
      <c r="G2642">
        <v>0</v>
      </c>
      <c r="H2642">
        <v>4</v>
      </c>
      <c r="I2642">
        <v>6</v>
      </c>
      <c r="J2642">
        <v>0</v>
      </c>
      <c r="K2642">
        <v>0</v>
      </c>
      <c r="L2642">
        <v>5</v>
      </c>
      <c r="M2642">
        <v>0</v>
      </c>
      <c r="N2642">
        <v>13</v>
      </c>
      <c r="O2642">
        <v>4</v>
      </c>
      <c r="P2642">
        <v>0</v>
      </c>
      <c r="Q2642">
        <v>2</v>
      </c>
      <c r="R2642">
        <v>0</v>
      </c>
      <c r="S2642">
        <v>11</v>
      </c>
      <c r="T2642">
        <v>6</v>
      </c>
      <c r="U2642">
        <v>0</v>
      </c>
      <c r="V2642">
        <v>2</v>
      </c>
      <c r="W2642">
        <v>3</v>
      </c>
      <c r="X2642">
        <v>0</v>
      </c>
      <c r="Y2642">
        <v>0</v>
      </c>
      <c r="Z2642">
        <v>0</v>
      </c>
      <c r="AA2642">
        <v>0</v>
      </c>
      <c r="AB2642">
        <v>56</v>
      </c>
      <c r="AC2642">
        <v>2</v>
      </c>
      <c r="AD2642">
        <v>0</v>
      </c>
      <c r="AE2642">
        <v>0</v>
      </c>
      <c r="AF2642">
        <v>0</v>
      </c>
      <c r="AG2642">
        <v>0</v>
      </c>
      <c r="AH2642">
        <v>0</v>
      </c>
      <c r="AI2642">
        <v>3</v>
      </c>
      <c r="AJ2642">
        <v>0</v>
      </c>
      <c r="AK2642">
        <v>0</v>
      </c>
      <c r="AL2642">
        <v>0</v>
      </c>
      <c r="AM2642">
        <v>9</v>
      </c>
      <c r="AN2642">
        <v>0</v>
      </c>
      <c r="AO2642">
        <v>2</v>
      </c>
      <c r="AP2642">
        <v>1</v>
      </c>
      <c r="AQ2642">
        <v>3</v>
      </c>
      <c r="AR2642">
        <v>0</v>
      </c>
      <c r="AS2642">
        <v>0</v>
      </c>
      <c r="AT2642">
        <v>0</v>
      </c>
      <c r="AU2642">
        <v>1</v>
      </c>
      <c r="AV2642">
        <v>0</v>
      </c>
      <c r="AW2642">
        <v>6</v>
      </c>
      <c r="AX2642">
        <v>5</v>
      </c>
      <c r="AY2642">
        <v>12</v>
      </c>
      <c r="AZ2642">
        <v>11</v>
      </c>
      <c r="BA2642">
        <v>16</v>
      </c>
      <c r="BB2642">
        <v>2</v>
      </c>
      <c r="BC2642">
        <v>8</v>
      </c>
      <c r="BD2642">
        <v>0</v>
      </c>
      <c r="BE2642">
        <v>0</v>
      </c>
      <c r="BF2642">
        <v>0</v>
      </c>
      <c r="BG2642">
        <v>4</v>
      </c>
      <c r="BH2642">
        <v>0</v>
      </c>
      <c r="BI2642">
        <v>7</v>
      </c>
      <c r="BJ2642">
        <v>7</v>
      </c>
      <c r="BK2642">
        <v>0</v>
      </c>
      <c r="BL2642">
        <v>4</v>
      </c>
      <c r="BM2642">
        <v>1</v>
      </c>
      <c r="BN2642">
        <v>0</v>
      </c>
      <c r="BO2642">
        <v>17</v>
      </c>
      <c r="BP2642">
        <v>0</v>
      </c>
      <c r="BQ2642">
        <v>0</v>
      </c>
      <c r="BR2642">
        <v>3</v>
      </c>
      <c r="BS2642">
        <v>5</v>
      </c>
      <c r="BT2642">
        <v>97</v>
      </c>
      <c r="BU2642" t="s">
        <v>2587</v>
      </c>
    </row>
    <row r="2643" spans="1:73">
      <c r="A2643" t="s">
        <v>2339</v>
      </c>
      <c r="B2643" t="s">
        <v>2340</v>
      </c>
      <c r="C2643">
        <v>284</v>
      </c>
      <c r="D2643" t="s">
        <v>119</v>
      </c>
      <c r="E2643" t="s">
        <v>78</v>
      </c>
      <c r="F2643" t="s">
        <v>77</v>
      </c>
      <c r="G2643">
        <v>0</v>
      </c>
      <c r="H2643">
        <v>0</v>
      </c>
      <c r="I2643">
        <v>1</v>
      </c>
      <c r="J2643">
        <v>0</v>
      </c>
      <c r="K2643">
        <v>0</v>
      </c>
      <c r="L2643">
        <v>1</v>
      </c>
      <c r="M2643">
        <v>0</v>
      </c>
      <c r="N2643">
        <v>0</v>
      </c>
      <c r="O2643">
        <v>0</v>
      </c>
      <c r="P2643">
        <v>0</v>
      </c>
      <c r="Q2643">
        <v>0</v>
      </c>
      <c r="R2643">
        <v>0</v>
      </c>
      <c r="S2643">
        <v>4</v>
      </c>
      <c r="T2643">
        <v>1</v>
      </c>
      <c r="U2643">
        <v>0</v>
      </c>
      <c r="V2643">
        <v>0</v>
      </c>
      <c r="W2643">
        <v>0</v>
      </c>
      <c r="X2643">
        <v>0</v>
      </c>
      <c r="Y2643">
        <v>0</v>
      </c>
      <c r="Z2643">
        <v>1</v>
      </c>
      <c r="AA2643">
        <v>0</v>
      </c>
      <c r="AB2643">
        <v>3</v>
      </c>
      <c r="AC2643">
        <v>0</v>
      </c>
      <c r="AD2643">
        <v>0</v>
      </c>
      <c r="AE2643">
        <v>0</v>
      </c>
      <c r="AF2643">
        <v>0</v>
      </c>
      <c r="AG2643">
        <v>0</v>
      </c>
      <c r="AH2643">
        <v>0</v>
      </c>
      <c r="AI2643">
        <v>1</v>
      </c>
      <c r="AJ2643">
        <v>0</v>
      </c>
      <c r="AK2643">
        <v>0</v>
      </c>
      <c r="AL2643">
        <v>1</v>
      </c>
      <c r="AM2643">
        <v>0</v>
      </c>
      <c r="AN2643">
        <v>0</v>
      </c>
      <c r="AO2643">
        <v>0</v>
      </c>
      <c r="AP2643">
        <v>0</v>
      </c>
      <c r="AQ2643">
        <v>0</v>
      </c>
      <c r="AR2643">
        <v>0</v>
      </c>
      <c r="AS2643">
        <v>0</v>
      </c>
      <c r="AT2643">
        <v>0</v>
      </c>
      <c r="AU2643">
        <v>0</v>
      </c>
      <c r="AV2643">
        <v>0</v>
      </c>
      <c r="AW2643">
        <v>1</v>
      </c>
      <c r="AX2643">
        <v>0</v>
      </c>
      <c r="AY2643">
        <v>0</v>
      </c>
      <c r="AZ2643">
        <v>1</v>
      </c>
      <c r="BA2643">
        <v>0</v>
      </c>
      <c r="BB2643">
        <v>0</v>
      </c>
      <c r="BC2643">
        <v>0</v>
      </c>
      <c r="BD2643">
        <v>0</v>
      </c>
      <c r="BE2643">
        <v>0</v>
      </c>
      <c r="BF2643">
        <v>0</v>
      </c>
      <c r="BG2643">
        <v>0</v>
      </c>
      <c r="BH2643">
        <v>0</v>
      </c>
      <c r="BI2643">
        <v>0</v>
      </c>
      <c r="BJ2643">
        <v>0</v>
      </c>
      <c r="BK2643">
        <v>0</v>
      </c>
      <c r="BL2643">
        <v>3</v>
      </c>
      <c r="BM2643">
        <v>0</v>
      </c>
      <c r="BN2643">
        <v>1</v>
      </c>
      <c r="BO2643">
        <v>1</v>
      </c>
      <c r="BP2643">
        <v>0</v>
      </c>
      <c r="BQ2643">
        <v>0</v>
      </c>
      <c r="BR2643">
        <v>0</v>
      </c>
      <c r="BS2643">
        <v>1</v>
      </c>
      <c r="BT2643">
        <v>9</v>
      </c>
      <c r="BU2643" t="s">
        <v>2588</v>
      </c>
    </row>
    <row r="2644" spans="1:73">
      <c r="A2644" t="s">
        <v>2339</v>
      </c>
      <c r="B2644" t="s">
        <v>2340</v>
      </c>
      <c r="C2644">
        <v>285</v>
      </c>
      <c r="D2644" t="s">
        <v>119</v>
      </c>
      <c r="E2644" t="s">
        <v>2367</v>
      </c>
      <c r="F2644" t="s">
        <v>101</v>
      </c>
      <c r="G2644">
        <v>0</v>
      </c>
      <c r="H2644">
        <v>1</v>
      </c>
      <c r="I2644">
        <v>0</v>
      </c>
      <c r="J2644">
        <v>0</v>
      </c>
      <c r="K2644">
        <v>0</v>
      </c>
      <c r="L2644">
        <v>0</v>
      </c>
      <c r="M2644">
        <v>0</v>
      </c>
      <c r="N2644">
        <v>0</v>
      </c>
      <c r="O2644">
        <v>0</v>
      </c>
      <c r="P2644">
        <v>0</v>
      </c>
      <c r="Q2644">
        <v>0</v>
      </c>
      <c r="R2644">
        <v>0</v>
      </c>
      <c r="S2644">
        <v>3</v>
      </c>
      <c r="T2644">
        <v>0</v>
      </c>
      <c r="U2644">
        <v>0</v>
      </c>
      <c r="V2644">
        <v>0</v>
      </c>
      <c r="W2644">
        <v>2</v>
      </c>
      <c r="X2644">
        <v>0</v>
      </c>
      <c r="Y2644">
        <v>0</v>
      </c>
      <c r="Z2644">
        <v>0</v>
      </c>
      <c r="AA2644">
        <v>0</v>
      </c>
      <c r="AB2644">
        <v>4</v>
      </c>
      <c r="AC2644">
        <v>0</v>
      </c>
      <c r="AD2644">
        <v>0</v>
      </c>
      <c r="AE2644">
        <v>0</v>
      </c>
      <c r="AF2644">
        <v>0</v>
      </c>
      <c r="AG2644">
        <v>0</v>
      </c>
      <c r="AH2644">
        <v>0</v>
      </c>
      <c r="AI2644">
        <v>0</v>
      </c>
      <c r="AJ2644">
        <v>0</v>
      </c>
      <c r="AK2644">
        <v>0</v>
      </c>
      <c r="AL2644">
        <v>0</v>
      </c>
      <c r="AM2644">
        <v>0</v>
      </c>
      <c r="AN2644">
        <v>0</v>
      </c>
      <c r="AO2644">
        <v>0</v>
      </c>
      <c r="AP2644">
        <v>0</v>
      </c>
      <c r="AQ2644">
        <v>1</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1</v>
      </c>
      <c r="BT2644">
        <v>4</v>
      </c>
      <c r="BU2644" t="s">
        <v>2589</v>
      </c>
    </row>
    <row r="2645" spans="1:73">
      <c r="A2645" t="s">
        <v>2339</v>
      </c>
      <c r="B2645" t="s">
        <v>2340</v>
      </c>
      <c r="C2645">
        <v>286</v>
      </c>
      <c r="D2645" t="s">
        <v>119</v>
      </c>
      <c r="E2645" t="s">
        <v>183</v>
      </c>
      <c r="F2645" t="s">
        <v>184</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1</v>
      </c>
      <c r="BT2645">
        <v>1</v>
      </c>
      <c r="BU2645" t="s">
        <v>2585</v>
      </c>
    </row>
    <row r="2646" spans="1:73">
      <c r="A2646" t="s">
        <v>2339</v>
      </c>
      <c r="B2646" t="s">
        <v>2340</v>
      </c>
      <c r="C2646">
        <v>287</v>
      </c>
      <c r="D2646" t="s">
        <v>119</v>
      </c>
      <c r="E2646" t="s">
        <v>2367</v>
      </c>
      <c r="F2646" t="s">
        <v>101</v>
      </c>
      <c r="G2646">
        <v>0</v>
      </c>
      <c r="H2646">
        <v>3</v>
      </c>
      <c r="I2646">
        <v>0</v>
      </c>
      <c r="J2646">
        <v>0</v>
      </c>
      <c r="K2646">
        <v>0</v>
      </c>
      <c r="L2646">
        <v>2</v>
      </c>
      <c r="M2646">
        <v>0</v>
      </c>
      <c r="N2646">
        <v>0</v>
      </c>
      <c r="O2646">
        <v>0</v>
      </c>
      <c r="P2646">
        <v>0</v>
      </c>
      <c r="Q2646">
        <v>0</v>
      </c>
      <c r="R2646">
        <v>0</v>
      </c>
      <c r="S2646">
        <v>3</v>
      </c>
      <c r="T2646">
        <v>0</v>
      </c>
      <c r="U2646">
        <v>0</v>
      </c>
      <c r="V2646">
        <v>0</v>
      </c>
      <c r="W2646">
        <v>2</v>
      </c>
      <c r="X2646">
        <v>0</v>
      </c>
      <c r="Y2646">
        <v>0</v>
      </c>
      <c r="Z2646">
        <v>0</v>
      </c>
      <c r="AA2646">
        <v>0</v>
      </c>
      <c r="AB2646">
        <v>13</v>
      </c>
      <c r="AC2646">
        <v>0</v>
      </c>
      <c r="AD2646">
        <v>0</v>
      </c>
      <c r="AE2646">
        <v>0</v>
      </c>
      <c r="AF2646">
        <v>0</v>
      </c>
      <c r="AG2646">
        <v>0</v>
      </c>
      <c r="AH2646">
        <v>0</v>
      </c>
      <c r="AI2646">
        <v>0</v>
      </c>
      <c r="AJ2646">
        <v>0</v>
      </c>
      <c r="AK2646">
        <v>0</v>
      </c>
      <c r="AL2646">
        <v>0</v>
      </c>
      <c r="AM2646">
        <v>0</v>
      </c>
      <c r="AN2646">
        <v>0</v>
      </c>
      <c r="AO2646">
        <v>0</v>
      </c>
      <c r="AP2646">
        <v>1</v>
      </c>
      <c r="AQ2646">
        <v>1</v>
      </c>
      <c r="AR2646">
        <v>0</v>
      </c>
      <c r="AS2646">
        <v>0</v>
      </c>
      <c r="AT2646">
        <v>0</v>
      </c>
      <c r="AU2646">
        <v>0</v>
      </c>
      <c r="AV2646">
        <v>0</v>
      </c>
      <c r="AW2646">
        <v>0</v>
      </c>
      <c r="AX2646">
        <v>0</v>
      </c>
      <c r="AY2646">
        <v>4</v>
      </c>
      <c r="AZ2646">
        <v>0</v>
      </c>
      <c r="BA2646">
        <v>0</v>
      </c>
      <c r="BB2646">
        <v>0</v>
      </c>
      <c r="BC2646">
        <v>6</v>
      </c>
      <c r="BD2646">
        <v>0</v>
      </c>
      <c r="BE2646">
        <v>0</v>
      </c>
      <c r="BF2646">
        <v>0</v>
      </c>
      <c r="BG2646">
        <v>0</v>
      </c>
      <c r="BH2646">
        <v>0</v>
      </c>
      <c r="BI2646">
        <v>0</v>
      </c>
      <c r="BJ2646">
        <v>2</v>
      </c>
      <c r="BK2646">
        <v>0</v>
      </c>
      <c r="BL2646">
        <v>0</v>
      </c>
      <c r="BM2646">
        <v>0</v>
      </c>
      <c r="BN2646">
        <v>2</v>
      </c>
      <c r="BO2646">
        <v>0</v>
      </c>
      <c r="BP2646">
        <v>0</v>
      </c>
      <c r="BQ2646">
        <v>0</v>
      </c>
      <c r="BR2646">
        <v>0</v>
      </c>
      <c r="BS2646">
        <v>3</v>
      </c>
      <c r="BT2646">
        <v>27</v>
      </c>
      <c r="BU2646" t="s">
        <v>2590</v>
      </c>
    </row>
    <row r="2647" spans="1:73">
      <c r="A2647" t="s">
        <v>2339</v>
      </c>
      <c r="B2647" t="s">
        <v>2340</v>
      </c>
      <c r="C2647">
        <v>288</v>
      </c>
      <c r="D2647" t="s">
        <v>119</v>
      </c>
      <c r="E2647" t="s">
        <v>2352</v>
      </c>
      <c r="F2647" t="s">
        <v>92</v>
      </c>
      <c r="G2647">
        <v>0</v>
      </c>
      <c r="H2647">
        <v>0</v>
      </c>
      <c r="I2647">
        <v>0</v>
      </c>
      <c r="J2647">
        <v>0</v>
      </c>
      <c r="K2647">
        <v>0</v>
      </c>
      <c r="L2647">
        <v>2</v>
      </c>
      <c r="M2647">
        <v>0</v>
      </c>
      <c r="N2647">
        <v>1</v>
      </c>
      <c r="O2647">
        <v>0</v>
      </c>
      <c r="P2647">
        <v>0</v>
      </c>
      <c r="Q2647">
        <v>0</v>
      </c>
      <c r="R2647">
        <v>0</v>
      </c>
      <c r="S2647">
        <v>0</v>
      </c>
      <c r="T2647">
        <v>0</v>
      </c>
      <c r="U2647">
        <v>0</v>
      </c>
      <c r="V2647">
        <v>0</v>
      </c>
      <c r="W2647">
        <v>0</v>
      </c>
      <c r="X2647">
        <v>0</v>
      </c>
      <c r="Y2647">
        <v>0</v>
      </c>
      <c r="Z2647">
        <v>0</v>
      </c>
      <c r="AA2647">
        <v>0</v>
      </c>
      <c r="AB2647">
        <v>8</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3</v>
      </c>
      <c r="AZ2647">
        <v>1</v>
      </c>
      <c r="BA2647">
        <v>0</v>
      </c>
      <c r="BB2647">
        <v>1</v>
      </c>
      <c r="BC2647">
        <v>2</v>
      </c>
      <c r="BD2647">
        <v>0</v>
      </c>
      <c r="BE2647">
        <v>0</v>
      </c>
      <c r="BF2647">
        <v>0</v>
      </c>
      <c r="BG2647">
        <v>0</v>
      </c>
      <c r="BH2647">
        <v>0</v>
      </c>
      <c r="BI2647">
        <v>0</v>
      </c>
      <c r="BJ2647">
        <v>2</v>
      </c>
      <c r="BK2647">
        <v>0</v>
      </c>
      <c r="BL2647">
        <v>0</v>
      </c>
      <c r="BM2647">
        <v>0</v>
      </c>
      <c r="BN2647">
        <v>0</v>
      </c>
      <c r="BO2647">
        <v>1</v>
      </c>
      <c r="BP2647">
        <v>0</v>
      </c>
      <c r="BQ2647">
        <v>0</v>
      </c>
      <c r="BR2647">
        <v>0</v>
      </c>
      <c r="BS2647">
        <v>1</v>
      </c>
      <c r="BT2647">
        <v>12</v>
      </c>
      <c r="BU2647" t="s">
        <v>2591</v>
      </c>
    </row>
    <row r="2648" spans="1:73">
      <c r="A2648" t="s">
        <v>2339</v>
      </c>
      <c r="B2648" t="s">
        <v>2340</v>
      </c>
      <c r="C2648">
        <v>289</v>
      </c>
      <c r="D2648" t="s">
        <v>119</v>
      </c>
      <c r="E2648" t="s">
        <v>2367</v>
      </c>
      <c r="F2648" t="s">
        <v>101</v>
      </c>
      <c r="G2648">
        <v>0</v>
      </c>
      <c r="H2648">
        <v>2</v>
      </c>
      <c r="I2648">
        <v>0</v>
      </c>
      <c r="J2648">
        <v>0</v>
      </c>
      <c r="K2648">
        <v>0</v>
      </c>
      <c r="L2648">
        <v>0</v>
      </c>
      <c r="M2648">
        <v>0</v>
      </c>
      <c r="N2648">
        <v>2</v>
      </c>
      <c r="O2648">
        <v>0</v>
      </c>
      <c r="P2648">
        <v>0</v>
      </c>
      <c r="Q2648">
        <v>0</v>
      </c>
      <c r="R2648">
        <v>0</v>
      </c>
      <c r="S2648">
        <v>1</v>
      </c>
      <c r="T2648">
        <v>1</v>
      </c>
      <c r="U2648">
        <v>0</v>
      </c>
      <c r="V2648">
        <v>0</v>
      </c>
      <c r="W2648">
        <v>1</v>
      </c>
      <c r="X2648">
        <v>0</v>
      </c>
      <c r="Y2648">
        <v>0</v>
      </c>
      <c r="Z2648">
        <v>0</v>
      </c>
      <c r="AA2648">
        <v>0</v>
      </c>
      <c r="AB2648">
        <v>9</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3</v>
      </c>
      <c r="AY2648">
        <v>0</v>
      </c>
      <c r="AZ2648">
        <v>3</v>
      </c>
      <c r="BA2648">
        <v>3</v>
      </c>
      <c r="BB2648">
        <v>0</v>
      </c>
      <c r="BC2648">
        <v>2</v>
      </c>
      <c r="BD2648">
        <v>0</v>
      </c>
      <c r="BE2648">
        <v>0</v>
      </c>
      <c r="BF2648">
        <v>0</v>
      </c>
      <c r="BG2648">
        <v>0</v>
      </c>
      <c r="BH2648">
        <v>0</v>
      </c>
      <c r="BI2648">
        <v>2</v>
      </c>
      <c r="BJ2648">
        <v>2</v>
      </c>
      <c r="BK2648">
        <v>0</v>
      </c>
      <c r="BL2648">
        <v>0</v>
      </c>
      <c r="BM2648">
        <v>0</v>
      </c>
      <c r="BN2648">
        <v>0</v>
      </c>
      <c r="BO2648">
        <v>3</v>
      </c>
      <c r="BP2648">
        <v>0</v>
      </c>
      <c r="BQ2648">
        <v>0</v>
      </c>
      <c r="BR2648">
        <v>2</v>
      </c>
      <c r="BS2648">
        <v>2</v>
      </c>
      <c r="BT2648">
        <v>13</v>
      </c>
      <c r="BU2648" t="s">
        <v>2592</v>
      </c>
    </row>
    <row r="2649" spans="1:73">
      <c r="A2649" t="s">
        <v>2339</v>
      </c>
      <c r="B2649" t="s">
        <v>2340</v>
      </c>
      <c r="C2649">
        <v>290</v>
      </c>
      <c r="D2649" t="s">
        <v>119</v>
      </c>
      <c r="E2649" t="s">
        <v>2352</v>
      </c>
      <c r="F2649" t="s">
        <v>92</v>
      </c>
      <c r="G2649">
        <v>0</v>
      </c>
      <c r="H2649">
        <v>0</v>
      </c>
      <c r="I2649">
        <v>0</v>
      </c>
      <c r="J2649">
        <v>0</v>
      </c>
      <c r="K2649">
        <v>0</v>
      </c>
      <c r="L2649">
        <v>0</v>
      </c>
      <c r="M2649">
        <v>0</v>
      </c>
      <c r="N2649">
        <v>1</v>
      </c>
      <c r="O2649">
        <v>0</v>
      </c>
      <c r="P2649">
        <v>0</v>
      </c>
      <c r="Q2649">
        <v>0</v>
      </c>
      <c r="R2649">
        <v>0</v>
      </c>
      <c r="S2649">
        <v>1</v>
      </c>
      <c r="T2649">
        <v>0</v>
      </c>
      <c r="U2649">
        <v>0</v>
      </c>
      <c r="V2649">
        <v>0</v>
      </c>
      <c r="W2649">
        <v>1</v>
      </c>
      <c r="X2649">
        <v>0</v>
      </c>
      <c r="Y2649">
        <v>0</v>
      </c>
      <c r="Z2649">
        <v>0</v>
      </c>
      <c r="AA2649">
        <v>0</v>
      </c>
      <c r="AB2649">
        <v>4</v>
      </c>
      <c r="AC2649">
        <v>0</v>
      </c>
      <c r="AD2649">
        <v>0</v>
      </c>
      <c r="AE2649">
        <v>0</v>
      </c>
      <c r="AF2649">
        <v>0</v>
      </c>
      <c r="AG2649">
        <v>0</v>
      </c>
      <c r="AH2649">
        <v>0</v>
      </c>
      <c r="AI2649">
        <v>0</v>
      </c>
      <c r="AJ2649">
        <v>0</v>
      </c>
      <c r="AK2649">
        <v>0</v>
      </c>
      <c r="AL2649">
        <v>0</v>
      </c>
      <c r="AM2649">
        <v>2</v>
      </c>
      <c r="AN2649">
        <v>0</v>
      </c>
      <c r="AO2649">
        <v>0</v>
      </c>
      <c r="AP2649">
        <v>0</v>
      </c>
      <c r="AQ2649">
        <v>2</v>
      </c>
      <c r="AR2649">
        <v>0</v>
      </c>
      <c r="AS2649">
        <v>0</v>
      </c>
      <c r="AT2649">
        <v>0</v>
      </c>
      <c r="AU2649">
        <v>0</v>
      </c>
      <c r="AV2649">
        <v>0</v>
      </c>
      <c r="AW2649">
        <v>0</v>
      </c>
      <c r="AX2649">
        <v>0</v>
      </c>
      <c r="AY2649">
        <v>0</v>
      </c>
      <c r="AZ2649">
        <v>1</v>
      </c>
      <c r="BA2649">
        <v>2</v>
      </c>
      <c r="BB2649">
        <v>0</v>
      </c>
      <c r="BC2649">
        <v>0</v>
      </c>
      <c r="BD2649">
        <v>0</v>
      </c>
      <c r="BE2649">
        <v>0</v>
      </c>
      <c r="BF2649">
        <v>0</v>
      </c>
      <c r="BG2649">
        <v>0</v>
      </c>
      <c r="BH2649">
        <v>0</v>
      </c>
      <c r="BI2649">
        <v>0</v>
      </c>
      <c r="BJ2649">
        <v>0</v>
      </c>
      <c r="BK2649">
        <v>0</v>
      </c>
      <c r="BL2649">
        <v>0</v>
      </c>
      <c r="BM2649">
        <v>0</v>
      </c>
      <c r="BN2649">
        <v>0</v>
      </c>
      <c r="BO2649">
        <v>1</v>
      </c>
      <c r="BP2649">
        <v>0</v>
      </c>
      <c r="BQ2649">
        <v>0</v>
      </c>
      <c r="BR2649">
        <v>0</v>
      </c>
      <c r="BS2649">
        <v>1</v>
      </c>
      <c r="BT2649">
        <v>5</v>
      </c>
      <c r="BU2649" t="s">
        <v>2593</v>
      </c>
    </row>
    <row r="2650" spans="1:73">
      <c r="A2650" t="s">
        <v>2339</v>
      </c>
      <c r="B2650" t="s">
        <v>2340</v>
      </c>
      <c r="C2650">
        <v>291</v>
      </c>
      <c r="D2650" t="s">
        <v>119</v>
      </c>
      <c r="E2650" t="s">
        <v>2367</v>
      </c>
      <c r="F2650" t="s">
        <v>101</v>
      </c>
      <c r="G2650">
        <v>0</v>
      </c>
      <c r="H2650">
        <v>6</v>
      </c>
      <c r="I2650">
        <v>4</v>
      </c>
      <c r="J2650">
        <v>0</v>
      </c>
      <c r="K2650">
        <v>0</v>
      </c>
      <c r="L2650">
        <v>9</v>
      </c>
      <c r="M2650">
        <v>0</v>
      </c>
      <c r="N2650">
        <v>9</v>
      </c>
      <c r="O2650">
        <v>0</v>
      </c>
      <c r="P2650">
        <v>0</v>
      </c>
      <c r="Q2650">
        <v>3</v>
      </c>
      <c r="R2650">
        <v>1</v>
      </c>
      <c r="S2650">
        <v>19</v>
      </c>
      <c r="T2650">
        <v>8</v>
      </c>
      <c r="U2650">
        <v>0</v>
      </c>
      <c r="V2650">
        <v>0</v>
      </c>
      <c r="W2650">
        <v>2</v>
      </c>
      <c r="X2650">
        <v>0</v>
      </c>
      <c r="Y2650">
        <v>0</v>
      </c>
      <c r="Z2650">
        <v>0</v>
      </c>
      <c r="AA2650">
        <v>0</v>
      </c>
      <c r="AB2650">
        <v>61</v>
      </c>
      <c r="AC2650">
        <v>0</v>
      </c>
      <c r="AD2650">
        <v>0</v>
      </c>
      <c r="AE2650">
        <v>0</v>
      </c>
      <c r="AF2650">
        <v>0</v>
      </c>
      <c r="AG2650">
        <v>0</v>
      </c>
      <c r="AH2650">
        <v>0</v>
      </c>
      <c r="AI2650">
        <v>5</v>
      </c>
      <c r="AJ2650">
        <v>0</v>
      </c>
      <c r="AK2650">
        <v>0</v>
      </c>
      <c r="AL2650">
        <v>0</v>
      </c>
      <c r="AM2650">
        <v>8</v>
      </c>
      <c r="AN2650">
        <v>0</v>
      </c>
      <c r="AO2650">
        <v>6</v>
      </c>
      <c r="AP2650">
        <v>1</v>
      </c>
      <c r="AQ2650">
        <v>1</v>
      </c>
      <c r="AR2650">
        <v>0</v>
      </c>
      <c r="AS2650">
        <v>1</v>
      </c>
      <c r="AT2650">
        <v>0</v>
      </c>
      <c r="AU2650">
        <v>1</v>
      </c>
      <c r="AV2650">
        <v>0</v>
      </c>
      <c r="AW2650">
        <v>4</v>
      </c>
      <c r="AX2650">
        <v>7</v>
      </c>
      <c r="AY2650">
        <v>13</v>
      </c>
      <c r="AZ2650">
        <v>9</v>
      </c>
      <c r="BA2650">
        <v>15</v>
      </c>
      <c r="BB2650">
        <v>3</v>
      </c>
      <c r="BC2650">
        <v>8</v>
      </c>
      <c r="BD2650">
        <v>0</v>
      </c>
      <c r="BE2650">
        <v>0</v>
      </c>
      <c r="BF2650">
        <v>0</v>
      </c>
      <c r="BG2650">
        <v>0</v>
      </c>
      <c r="BH2650">
        <v>0</v>
      </c>
      <c r="BI2650">
        <v>10</v>
      </c>
      <c r="BJ2650">
        <v>5</v>
      </c>
      <c r="BK2650">
        <v>0</v>
      </c>
      <c r="BL2650">
        <v>2</v>
      </c>
      <c r="BM2650">
        <v>4</v>
      </c>
      <c r="BN2650">
        <v>1</v>
      </c>
      <c r="BO2650">
        <v>10</v>
      </c>
      <c r="BP2650">
        <v>0</v>
      </c>
      <c r="BQ2650">
        <v>0</v>
      </c>
      <c r="BR2650">
        <v>3</v>
      </c>
      <c r="BS2650">
        <v>5</v>
      </c>
      <c r="BT2650">
        <v>115</v>
      </c>
      <c r="BU2650" t="s">
        <v>2594</v>
      </c>
    </row>
    <row r="2651" spans="1:73">
      <c r="A2651" t="s">
        <v>2339</v>
      </c>
      <c r="B2651" t="s">
        <v>2340</v>
      </c>
      <c r="C2651">
        <v>292</v>
      </c>
      <c r="D2651" t="s">
        <v>119</v>
      </c>
      <c r="E2651" t="s">
        <v>2357</v>
      </c>
      <c r="F2651" t="s">
        <v>92</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0</v>
      </c>
      <c r="BR2651">
        <v>0</v>
      </c>
      <c r="BS2651">
        <v>1</v>
      </c>
      <c r="BT2651">
        <v>1</v>
      </c>
    </row>
    <row r="2652" spans="1:73">
      <c r="A2652" t="s">
        <v>2339</v>
      </c>
      <c r="B2652" t="s">
        <v>2340</v>
      </c>
      <c r="C2652">
        <v>293</v>
      </c>
      <c r="D2652" t="s">
        <v>119</v>
      </c>
      <c r="E2652" t="s">
        <v>78</v>
      </c>
      <c r="F2652" t="s">
        <v>77</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1</v>
      </c>
      <c r="BT2652">
        <v>2</v>
      </c>
      <c r="BU2652" t="s">
        <v>2544</v>
      </c>
    </row>
    <row r="2653" spans="1:73">
      <c r="A2653" t="s">
        <v>2339</v>
      </c>
      <c r="B2653" t="s">
        <v>2340</v>
      </c>
      <c r="C2653">
        <v>294</v>
      </c>
      <c r="D2653" t="s">
        <v>119</v>
      </c>
      <c r="E2653" t="s">
        <v>2357</v>
      </c>
      <c r="F2653" t="s">
        <v>92</v>
      </c>
      <c r="G2653">
        <v>0</v>
      </c>
      <c r="H2653">
        <v>1</v>
      </c>
      <c r="I2653">
        <v>0</v>
      </c>
      <c r="J2653">
        <v>0</v>
      </c>
      <c r="K2653">
        <v>0</v>
      </c>
      <c r="L2653">
        <v>0</v>
      </c>
      <c r="M2653">
        <v>0</v>
      </c>
      <c r="N2653">
        <v>0</v>
      </c>
      <c r="O2653">
        <v>0</v>
      </c>
      <c r="P2653">
        <v>0</v>
      </c>
      <c r="Q2653">
        <v>0</v>
      </c>
      <c r="R2653">
        <v>0</v>
      </c>
      <c r="S2653">
        <v>2</v>
      </c>
      <c r="T2653">
        <v>0</v>
      </c>
      <c r="U2653">
        <v>0</v>
      </c>
      <c r="V2653">
        <v>0</v>
      </c>
      <c r="W2653">
        <v>1</v>
      </c>
      <c r="X2653">
        <v>0</v>
      </c>
      <c r="Y2653">
        <v>0</v>
      </c>
      <c r="Z2653">
        <v>0</v>
      </c>
      <c r="AA2653">
        <v>0</v>
      </c>
      <c r="AB2653">
        <v>1</v>
      </c>
      <c r="AC2653">
        <v>0</v>
      </c>
      <c r="AD2653">
        <v>0</v>
      </c>
      <c r="AE2653">
        <v>0</v>
      </c>
      <c r="AF2653">
        <v>0</v>
      </c>
      <c r="AG2653">
        <v>0</v>
      </c>
      <c r="AH2653">
        <v>0</v>
      </c>
      <c r="AI2653">
        <v>0</v>
      </c>
      <c r="AJ2653">
        <v>0</v>
      </c>
      <c r="AK2653">
        <v>0</v>
      </c>
      <c r="AL2653">
        <v>0</v>
      </c>
      <c r="AM2653">
        <v>0</v>
      </c>
      <c r="AN2653">
        <v>0</v>
      </c>
      <c r="AO2653">
        <v>0</v>
      </c>
      <c r="AP2653">
        <v>0</v>
      </c>
      <c r="AQ2653">
        <v>1</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1</v>
      </c>
      <c r="BT2653">
        <v>4</v>
      </c>
      <c r="BU2653" t="s">
        <v>2595</v>
      </c>
    </row>
    <row r="2654" spans="1:73">
      <c r="A2654" t="s">
        <v>2339</v>
      </c>
      <c r="B2654" t="s">
        <v>2340</v>
      </c>
      <c r="C2654">
        <v>295</v>
      </c>
      <c r="D2654" t="s">
        <v>119</v>
      </c>
      <c r="E2654" t="s">
        <v>78</v>
      </c>
      <c r="F2654" t="s">
        <v>77</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1</v>
      </c>
      <c r="BT2654">
        <v>2</v>
      </c>
      <c r="BU2654" t="s">
        <v>2544</v>
      </c>
    </row>
    <row r="2655" spans="1:73">
      <c r="A2655" t="s">
        <v>2339</v>
      </c>
      <c r="B2655" t="s">
        <v>2340</v>
      </c>
      <c r="C2655">
        <v>296</v>
      </c>
      <c r="D2655" t="s">
        <v>119</v>
      </c>
      <c r="E2655" t="s">
        <v>2357</v>
      </c>
      <c r="F2655" t="s">
        <v>92</v>
      </c>
      <c r="G2655">
        <v>0</v>
      </c>
      <c r="H2655">
        <v>4</v>
      </c>
      <c r="I2655">
        <v>1</v>
      </c>
      <c r="J2655">
        <v>0</v>
      </c>
      <c r="K2655">
        <v>0</v>
      </c>
      <c r="L2655">
        <v>5</v>
      </c>
      <c r="M2655">
        <v>0</v>
      </c>
      <c r="N2655">
        <v>1</v>
      </c>
      <c r="O2655">
        <v>0</v>
      </c>
      <c r="P2655">
        <v>0</v>
      </c>
      <c r="Q2655">
        <v>0</v>
      </c>
      <c r="R2655">
        <v>1</v>
      </c>
      <c r="S2655">
        <v>5</v>
      </c>
      <c r="T2655">
        <v>2</v>
      </c>
      <c r="U2655">
        <v>0</v>
      </c>
      <c r="V2655">
        <v>0</v>
      </c>
      <c r="W2655">
        <v>1</v>
      </c>
      <c r="X2655">
        <v>0</v>
      </c>
      <c r="Y2655">
        <v>0</v>
      </c>
      <c r="Z2655">
        <v>0</v>
      </c>
      <c r="AA2655">
        <v>0</v>
      </c>
      <c r="AB2655">
        <v>27</v>
      </c>
      <c r="AC2655">
        <v>0</v>
      </c>
      <c r="AD2655">
        <v>0</v>
      </c>
      <c r="AE2655">
        <v>0</v>
      </c>
      <c r="AF2655">
        <v>0</v>
      </c>
      <c r="AG2655">
        <v>0</v>
      </c>
      <c r="AH2655">
        <v>0</v>
      </c>
      <c r="AI2655">
        <v>1</v>
      </c>
      <c r="AJ2655">
        <v>0</v>
      </c>
      <c r="AK2655">
        <v>0</v>
      </c>
      <c r="AL2655">
        <v>1</v>
      </c>
      <c r="AM2655">
        <v>3</v>
      </c>
      <c r="AN2655">
        <v>0</v>
      </c>
      <c r="AO2655">
        <v>0</v>
      </c>
      <c r="AP2655">
        <v>0</v>
      </c>
      <c r="AQ2655">
        <v>0</v>
      </c>
      <c r="AR2655">
        <v>0</v>
      </c>
      <c r="AS2655">
        <v>0</v>
      </c>
      <c r="AT2655">
        <v>1</v>
      </c>
      <c r="AU2655">
        <v>3</v>
      </c>
      <c r="AV2655">
        <v>1</v>
      </c>
      <c r="AW2655">
        <v>1</v>
      </c>
      <c r="AX2655">
        <v>3</v>
      </c>
      <c r="AY2655">
        <v>7</v>
      </c>
      <c r="AZ2655">
        <v>2</v>
      </c>
      <c r="BA2655">
        <v>7</v>
      </c>
      <c r="BB2655">
        <v>1</v>
      </c>
      <c r="BC2655">
        <v>8</v>
      </c>
      <c r="BD2655">
        <v>0</v>
      </c>
      <c r="BE2655">
        <v>0</v>
      </c>
      <c r="BF2655">
        <v>1</v>
      </c>
      <c r="BG2655">
        <v>0</v>
      </c>
      <c r="BH2655">
        <v>0</v>
      </c>
      <c r="BI2655">
        <v>6</v>
      </c>
      <c r="BJ2655">
        <v>4</v>
      </c>
      <c r="BK2655">
        <v>0</v>
      </c>
      <c r="BL2655">
        <v>0</v>
      </c>
      <c r="BM2655">
        <v>0</v>
      </c>
      <c r="BN2655">
        <v>0</v>
      </c>
      <c r="BO2655">
        <v>5</v>
      </c>
      <c r="BP2655">
        <v>1</v>
      </c>
      <c r="BQ2655">
        <v>0</v>
      </c>
      <c r="BR2655">
        <v>2</v>
      </c>
      <c r="BS2655">
        <v>2</v>
      </c>
      <c r="BT2655">
        <v>51</v>
      </c>
      <c r="BU2655" t="s">
        <v>2596</v>
      </c>
    </row>
    <row r="2656" spans="1:73">
      <c r="A2656" t="s">
        <v>2339</v>
      </c>
      <c r="B2656" t="s">
        <v>2340</v>
      </c>
      <c r="C2656">
        <v>297</v>
      </c>
      <c r="D2656" t="s">
        <v>119</v>
      </c>
      <c r="E2656" t="s">
        <v>183</v>
      </c>
      <c r="F2656" t="s">
        <v>184</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0</v>
      </c>
      <c r="BP2656">
        <v>0</v>
      </c>
      <c r="BQ2656">
        <v>0</v>
      </c>
      <c r="BR2656">
        <v>0</v>
      </c>
      <c r="BS2656">
        <v>1</v>
      </c>
      <c r="BT2656">
        <v>1</v>
      </c>
    </row>
    <row r="2657" spans="1:73">
      <c r="A2657" t="s">
        <v>2339</v>
      </c>
      <c r="B2657" t="s">
        <v>2340</v>
      </c>
      <c r="C2657">
        <v>298</v>
      </c>
      <c r="D2657" t="s">
        <v>119</v>
      </c>
      <c r="E2657" t="s">
        <v>2357</v>
      </c>
      <c r="F2657" t="s">
        <v>92</v>
      </c>
      <c r="G2657">
        <v>0</v>
      </c>
      <c r="H2657">
        <v>0</v>
      </c>
      <c r="I2657">
        <v>0</v>
      </c>
      <c r="J2657">
        <v>0</v>
      </c>
      <c r="K2657">
        <v>0</v>
      </c>
      <c r="L2657">
        <v>0</v>
      </c>
      <c r="M2657">
        <v>0</v>
      </c>
      <c r="N2657">
        <v>2</v>
      </c>
      <c r="O2657">
        <v>0</v>
      </c>
      <c r="P2657">
        <v>0</v>
      </c>
      <c r="Q2657">
        <v>0</v>
      </c>
      <c r="R2657">
        <v>0</v>
      </c>
      <c r="S2657">
        <v>1</v>
      </c>
      <c r="T2657">
        <v>0</v>
      </c>
      <c r="U2657">
        <v>0</v>
      </c>
      <c r="V2657">
        <v>0</v>
      </c>
      <c r="W2657">
        <v>0</v>
      </c>
      <c r="X2657">
        <v>0</v>
      </c>
      <c r="Y2657">
        <v>0</v>
      </c>
      <c r="Z2657">
        <v>0</v>
      </c>
      <c r="AA2657">
        <v>0</v>
      </c>
      <c r="AB2657">
        <v>4</v>
      </c>
      <c r="AC2657">
        <v>1</v>
      </c>
      <c r="AD2657">
        <v>0</v>
      </c>
      <c r="AE2657">
        <v>0</v>
      </c>
      <c r="AF2657">
        <v>0</v>
      </c>
      <c r="AG2657">
        <v>0</v>
      </c>
      <c r="AH2657">
        <v>2</v>
      </c>
      <c r="AI2657">
        <v>0</v>
      </c>
      <c r="AJ2657">
        <v>0</v>
      </c>
      <c r="AK2657">
        <v>0</v>
      </c>
      <c r="AL2657">
        <v>0</v>
      </c>
      <c r="AM2657">
        <v>0</v>
      </c>
      <c r="AN2657">
        <v>0</v>
      </c>
      <c r="AO2657">
        <v>0</v>
      </c>
      <c r="AP2657">
        <v>0</v>
      </c>
      <c r="AQ2657">
        <v>0</v>
      </c>
      <c r="AR2657">
        <v>0</v>
      </c>
      <c r="AS2657">
        <v>0</v>
      </c>
      <c r="AT2657">
        <v>0</v>
      </c>
      <c r="AU2657">
        <v>0</v>
      </c>
      <c r="AV2657">
        <v>0</v>
      </c>
      <c r="AW2657">
        <v>0</v>
      </c>
      <c r="AX2657">
        <v>2</v>
      </c>
      <c r="AY2657">
        <v>0</v>
      </c>
      <c r="AZ2657">
        <v>0</v>
      </c>
      <c r="BA2657">
        <v>2</v>
      </c>
      <c r="BB2657">
        <v>0</v>
      </c>
      <c r="BC2657">
        <v>0</v>
      </c>
      <c r="BD2657">
        <v>0</v>
      </c>
      <c r="BE2657">
        <v>0</v>
      </c>
      <c r="BF2657">
        <v>0</v>
      </c>
      <c r="BG2657">
        <v>0</v>
      </c>
      <c r="BH2657">
        <v>0</v>
      </c>
      <c r="BI2657">
        <v>0</v>
      </c>
      <c r="BJ2657">
        <v>0</v>
      </c>
      <c r="BK2657">
        <v>0</v>
      </c>
      <c r="BL2657">
        <v>1</v>
      </c>
      <c r="BM2657">
        <v>0</v>
      </c>
      <c r="BN2657">
        <v>0</v>
      </c>
      <c r="BO2657">
        <v>2</v>
      </c>
      <c r="BP2657">
        <v>0</v>
      </c>
      <c r="BQ2657">
        <v>0</v>
      </c>
      <c r="BR2657">
        <v>0</v>
      </c>
      <c r="BS2657">
        <v>1</v>
      </c>
      <c r="BT2657">
        <v>8</v>
      </c>
      <c r="BU2657" t="e">
        <f>-- let me -- may I finish John?</f>
        <v>#NAME?</v>
      </c>
    </row>
    <row r="2658" spans="1:73">
      <c r="A2658" t="s">
        <v>2339</v>
      </c>
      <c r="B2658" t="s">
        <v>2340</v>
      </c>
      <c r="C2658">
        <v>299</v>
      </c>
      <c r="D2658" t="s">
        <v>119</v>
      </c>
      <c r="E2658" t="s">
        <v>78</v>
      </c>
      <c r="F2658" t="s">
        <v>77</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2</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1</v>
      </c>
      <c r="AY2658">
        <v>0</v>
      </c>
      <c r="AZ2658">
        <v>0</v>
      </c>
      <c r="BA2658">
        <v>1</v>
      </c>
      <c r="BB2658">
        <v>0</v>
      </c>
      <c r="BC2658">
        <v>0</v>
      </c>
      <c r="BD2658">
        <v>0</v>
      </c>
      <c r="BE2658">
        <v>0</v>
      </c>
      <c r="BF2658">
        <v>0</v>
      </c>
      <c r="BG2658">
        <v>0</v>
      </c>
      <c r="BH2658">
        <v>0</v>
      </c>
      <c r="BI2658">
        <v>1</v>
      </c>
      <c r="BJ2658">
        <v>0</v>
      </c>
      <c r="BK2658">
        <v>0</v>
      </c>
      <c r="BL2658">
        <v>0</v>
      </c>
      <c r="BM2658">
        <v>0</v>
      </c>
      <c r="BN2658">
        <v>0</v>
      </c>
      <c r="BO2658">
        <v>0</v>
      </c>
      <c r="BP2658">
        <v>0</v>
      </c>
      <c r="BQ2658">
        <v>0</v>
      </c>
      <c r="BR2658">
        <v>1</v>
      </c>
      <c r="BS2658">
        <v>1</v>
      </c>
      <c r="BT2658">
        <v>3</v>
      </c>
      <c r="BU2658" t="s">
        <v>2597</v>
      </c>
    </row>
    <row r="2659" spans="1:73">
      <c r="A2659" t="s">
        <v>2339</v>
      </c>
      <c r="B2659" t="s">
        <v>2340</v>
      </c>
      <c r="C2659">
        <v>300</v>
      </c>
      <c r="D2659" t="s">
        <v>119</v>
      </c>
      <c r="E2659" t="s">
        <v>2367</v>
      </c>
      <c r="F2659" t="s">
        <v>101</v>
      </c>
      <c r="G2659">
        <v>0</v>
      </c>
      <c r="H2659">
        <v>1</v>
      </c>
      <c r="I2659">
        <v>0</v>
      </c>
      <c r="J2659">
        <v>0</v>
      </c>
      <c r="K2659">
        <v>0</v>
      </c>
      <c r="L2659">
        <v>0</v>
      </c>
      <c r="M2659">
        <v>0</v>
      </c>
      <c r="N2659">
        <v>1</v>
      </c>
      <c r="O2659">
        <v>0</v>
      </c>
      <c r="P2659">
        <v>0</v>
      </c>
      <c r="Q2659">
        <v>0</v>
      </c>
      <c r="R2659">
        <v>0</v>
      </c>
      <c r="S2659">
        <v>4</v>
      </c>
      <c r="T2659">
        <v>0</v>
      </c>
      <c r="U2659">
        <v>0</v>
      </c>
      <c r="V2659">
        <v>0</v>
      </c>
      <c r="W2659">
        <v>3</v>
      </c>
      <c r="X2659">
        <v>0</v>
      </c>
      <c r="Y2659">
        <v>0</v>
      </c>
      <c r="Z2659">
        <v>0</v>
      </c>
      <c r="AA2659">
        <v>0</v>
      </c>
      <c r="AB2659">
        <v>5</v>
      </c>
      <c r="AC2659">
        <v>0</v>
      </c>
      <c r="AD2659">
        <v>0</v>
      </c>
      <c r="AE2659">
        <v>0</v>
      </c>
      <c r="AF2659">
        <v>0</v>
      </c>
      <c r="AG2659">
        <v>0</v>
      </c>
      <c r="AH2659">
        <v>0</v>
      </c>
      <c r="AI2659">
        <v>0</v>
      </c>
      <c r="AJ2659">
        <v>0</v>
      </c>
      <c r="AK2659">
        <v>0</v>
      </c>
      <c r="AL2659">
        <v>0</v>
      </c>
      <c r="AM2659">
        <v>2</v>
      </c>
      <c r="AN2659">
        <v>0</v>
      </c>
      <c r="AO2659">
        <v>0</v>
      </c>
      <c r="AP2659">
        <v>0</v>
      </c>
      <c r="AQ2659">
        <v>1</v>
      </c>
      <c r="AR2659">
        <v>0</v>
      </c>
      <c r="AS2659">
        <v>0</v>
      </c>
      <c r="AT2659">
        <v>0</v>
      </c>
      <c r="AU2659">
        <v>0</v>
      </c>
      <c r="AV2659">
        <v>0</v>
      </c>
      <c r="AW2659">
        <v>0</v>
      </c>
      <c r="AX2659">
        <v>0</v>
      </c>
      <c r="AY2659">
        <v>0</v>
      </c>
      <c r="AZ2659">
        <v>1</v>
      </c>
      <c r="BA2659">
        <v>2</v>
      </c>
      <c r="BB2659">
        <v>0</v>
      </c>
      <c r="BC2659">
        <v>0</v>
      </c>
      <c r="BD2659">
        <v>0</v>
      </c>
      <c r="BE2659">
        <v>0</v>
      </c>
      <c r="BF2659">
        <v>0</v>
      </c>
      <c r="BG2659">
        <v>0</v>
      </c>
      <c r="BH2659">
        <v>0</v>
      </c>
      <c r="BI2659">
        <v>0</v>
      </c>
      <c r="BJ2659">
        <v>0</v>
      </c>
      <c r="BK2659">
        <v>0</v>
      </c>
      <c r="BL2659">
        <v>0</v>
      </c>
      <c r="BM2659">
        <v>0</v>
      </c>
      <c r="BN2659">
        <v>0</v>
      </c>
      <c r="BO2659">
        <v>1</v>
      </c>
      <c r="BP2659">
        <v>0</v>
      </c>
      <c r="BQ2659">
        <v>0</v>
      </c>
      <c r="BR2659">
        <v>0</v>
      </c>
      <c r="BS2659">
        <v>1</v>
      </c>
      <c r="BT2659">
        <v>5</v>
      </c>
      <c r="BU2659" t="s">
        <v>2598</v>
      </c>
    </row>
    <row r="2660" spans="1:73">
      <c r="A2660" t="s">
        <v>2339</v>
      </c>
      <c r="B2660" t="s">
        <v>2340</v>
      </c>
      <c r="C2660">
        <v>301</v>
      </c>
      <c r="D2660" t="s">
        <v>119</v>
      </c>
      <c r="E2660" t="s">
        <v>78</v>
      </c>
      <c r="F2660" t="s">
        <v>77</v>
      </c>
      <c r="G2660">
        <v>0</v>
      </c>
      <c r="H2660">
        <v>0</v>
      </c>
      <c r="I2660">
        <v>0</v>
      </c>
      <c r="J2660">
        <v>0</v>
      </c>
      <c r="K2660">
        <v>0</v>
      </c>
      <c r="L2660">
        <v>0</v>
      </c>
      <c r="M2660">
        <v>0</v>
      </c>
      <c r="N2660">
        <v>2</v>
      </c>
      <c r="O2660">
        <v>0</v>
      </c>
      <c r="P2660">
        <v>0</v>
      </c>
      <c r="Q2660">
        <v>0</v>
      </c>
      <c r="R2660">
        <v>0</v>
      </c>
      <c r="S2660">
        <v>1</v>
      </c>
      <c r="T2660">
        <v>2</v>
      </c>
      <c r="U2660">
        <v>0</v>
      </c>
      <c r="V2660">
        <v>0</v>
      </c>
      <c r="W2660">
        <v>0</v>
      </c>
      <c r="X2660">
        <v>0</v>
      </c>
      <c r="Y2660">
        <v>0</v>
      </c>
      <c r="Z2660">
        <v>0</v>
      </c>
      <c r="AA2660">
        <v>0</v>
      </c>
      <c r="AB2660">
        <v>9</v>
      </c>
      <c r="AC2660">
        <v>0</v>
      </c>
      <c r="AD2660">
        <v>0</v>
      </c>
      <c r="AE2660">
        <v>0</v>
      </c>
      <c r="AF2660">
        <v>0</v>
      </c>
      <c r="AG2660">
        <v>0</v>
      </c>
      <c r="AH2660">
        <v>0</v>
      </c>
      <c r="AI2660">
        <v>1</v>
      </c>
      <c r="AJ2660">
        <v>0</v>
      </c>
      <c r="AK2660">
        <v>0</v>
      </c>
      <c r="AL2660">
        <v>0</v>
      </c>
      <c r="AM2660">
        <v>0</v>
      </c>
      <c r="AN2660">
        <v>0</v>
      </c>
      <c r="AO2660">
        <v>0</v>
      </c>
      <c r="AP2660">
        <v>0</v>
      </c>
      <c r="AQ2660">
        <v>0</v>
      </c>
      <c r="AR2660">
        <v>0</v>
      </c>
      <c r="AS2660">
        <v>0</v>
      </c>
      <c r="AT2660">
        <v>0</v>
      </c>
      <c r="AU2660">
        <v>0</v>
      </c>
      <c r="AV2660">
        <v>0</v>
      </c>
      <c r="AW2660">
        <v>0</v>
      </c>
      <c r="AX2660">
        <v>4</v>
      </c>
      <c r="AY2660">
        <v>0</v>
      </c>
      <c r="AZ2660">
        <v>1</v>
      </c>
      <c r="BA2660">
        <v>4</v>
      </c>
      <c r="BB2660">
        <v>0</v>
      </c>
      <c r="BC2660">
        <v>3</v>
      </c>
      <c r="BD2660">
        <v>0</v>
      </c>
      <c r="BE2660">
        <v>0</v>
      </c>
      <c r="BF2660">
        <v>0</v>
      </c>
      <c r="BG2660">
        <v>0</v>
      </c>
      <c r="BH2660">
        <v>3</v>
      </c>
      <c r="BI2660">
        <v>5</v>
      </c>
      <c r="BJ2660">
        <v>1</v>
      </c>
      <c r="BK2660">
        <v>0</v>
      </c>
      <c r="BL2660">
        <v>0</v>
      </c>
      <c r="BM2660">
        <v>0</v>
      </c>
      <c r="BN2660">
        <v>2</v>
      </c>
      <c r="BO2660">
        <v>2</v>
      </c>
      <c r="BP2660">
        <v>0</v>
      </c>
      <c r="BQ2660">
        <v>0</v>
      </c>
      <c r="BR2660">
        <v>1</v>
      </c>
      <c r="BS2660">
        <v>1</v>
      </c>
      <c r="BT2660">
        <v>13</v>
      </c>
      <c r="BU2660" t="s">
        <v>2599</v>
      </c>
    </row>
    <row r="2661" spans="1:73">
      <c r="A2661" t="s">
        <v>2339</v>
      </c>
      <c r="B2661" t="s">
        <v>2340</v>
      </c>
      <c r="C2661">
        <v>302</v>
      </c>
      <c r="D2661" t="s">
        <v>119</v>
      </c>
      <c r="E2661" t="s">
        <v>2357</v>
      </c>
      <c r="F2661" t="s">
        <v>92</v>
      </c>
      <c r="G2661">
        <v>0</v>
      </c>
      <c r="H2661">
        <v>6</v>
      </c>
      <c r="I2661">
        <v>4</v>
      </c>
      <c r="J2661">
        <v>0</v>
      </c>
      <c r="K2661">
        <v>0</v>
      </c>
      <c r="L2661">
        <v>1</v>
      </c>
      <c r="M2661">
        <v>0</v>
      </c>
      <c r="N2661">
        <v>6</v>
      </c>
      <c r="O2661">
        <v>0</v>
      </c>
      <c r="P2661">
        <v>0</v>
      </c>
      <c r="Q2661">
        <v>0</v>
      </c>
      <c r="R2661">
        <v>0</v>
      </c>
      <c r="S2661">
        <v>3</v>
      </c>
      <c r="T2661">
        <v>1</v>
      </c>
      <c r="U2661">
        <v>0</v>
      </c>
      <c r="V2661">
        <v>0</v>
      </c>
      <c r="W2661">
        <v>1</v>
      </c>
      <c r="X2661">
        <v>0</v>
      </c>
      <c r="Y2661">
        <v>0</v>
      </c>
      <c r="Z2661">
        <v>0</v>
      </c>
      <c r="AA2661">
        <v>0</v>
      </c>
      <c r="AB2661">
        <v>29</v>
      </c>
      <c r="AC2661">
        <v>0</v>
      </c>
      <c r="AD2661">
        <v>0</v>
      </c>
      <c r="AE2661">
        <v>0</v>
      </c>
      <c r="AF2661">
        <v>0</v>
      </c>
      <c r="AG2661">
        <v>0</v>
      </c>
      <c r="AH2661">
        <v>0</v>
      </c>
      <c r="AI2661">
        <v>2</v>
      </c>
      <c r="AJ2661">
        <v>0</v>
      </c>
      <c r="AK2661">
        <v>0</v>
      </c>
      <c r="AL2661">
        <v>0</v>
      </c>
      <c r="AM2661">
        <v>4</v>
      </c>
      <c r="AN2661">
        <v>0</v>
      </c>
      <c r="AO2661">
        <v>0</v>
      </c>
      <c r="AP2661">
        <v>0</v>
      </c>
      <c r="AQ2661">
        <v>0</v>
      </c>
      <c r="AR2661">
        <v>0</v>
      </c>
      <c r="AS2661">
        <v>0</v>
      </c>
      <c r="AT2661">
        <v>1</v>
      </c>
      <c r="AU2661">
        <v>5</v>
      </c>
      <c r="AV2661">
        <v>0</v>
      </c>
      <c r="AW2661">
        <v>3</v>
      </c>
      <c r="AX2661">
        <v>3</v>
      </c>
      <c r="AY2661">
        <v>6</v>
      </c>
      <c r="AZ2661">
        <v>2</v>
      </c>
      <c r="BA2661">
        <v>7</v>
      </c>
      <c r="BB2661">
        <v>1</v>
      </c>
      <c r="BC2661">
        <v>7</v>
      </c>
      <c r="BD2661">
        <v>0</v>
      </c>
      <c r="BE2661">
        <v>0</v>
      </c>
      <c r="BF2661">
        <v>0</v>
      </c>
      <c r="BG2661">
        <v>0</v>
      </c>
      <c r="BH2661">
        <v>0</v>
      </c>
      <c r="BI2661">
        <v>4</v>
      </c>
      <c r="BJ2661">
        <v>3</v>
      </c>
      <c r="BK2661">
        <v>0</v>
      </c>
      <c r="BL2661">
        <v>0</v>
      </c>
      <c r="BM2661">
        <v>0</v>
      </c>
      <c r="BN2661">
        <v>4</v>
      </c>
      <c r="BO2661">
        <v>7</v>
      </c>
      <c r="BP2661">
        <v>2</v>
      </c>
      <c r="BQ2661">
        <v>0</v>
      </c>
      <c r="BR2661">
        <v>1</v>
      </c>
      <c r="BS2661">
        <v>3</v>
      </c>
      <c r="BT2661">
        <v>50</v>
      </c>
      <c r="BU2661" t="s">
        <v>2600</v>
      </c>
    </row>
    <row r="2662" spans="1:73">
      <c r="A2662" t="s">
        <v>2339</v>
      </c>
      <c r="B2662" t="s">
        <v>2340</v>
      </c>
      <c r="C2662">
        <v>303</v>
      </c>
      <c r="D2662" t="s">
        <v>119</v>
      </c>
      <c r="E2662" t="s">
        <v>2367</v>
      </c>
      <c r="F2662" t="s">
        <v>101</v>
      </c>
      <c r="G2662">
        <v>0</v>
      </c>
      <c r="H2662">
        <v>0</v>
      </c>
      <c r="I2662">
        <v>0</v>
      </c>
      <c r="J2662">
        <v>0</v>
      </c>
      <c r="K2662">
        <v>0</v>
      </c>
      <c r="L2662">
        <v>0</v>
      </c>
      <c r="M2662">
        <v>0</v>
      </c>
      <c r="N2662">
        <v>1</v>
      </c>
      <c r="O2662">
        <v>0</v>
      </c>
      <c r="P2662">
        <v>0</v>
      </c>
      <c r="Q2662">
        <v>0</v>
      </c>
      <c r="R2662">
        <v>0</v>
      </c>
      <c r="S2662">
        <v>0</v>
      </c>
      <c r="T2662">
        <v>0</v>
      </c>
      <c r="U2662">
        <v>0</v>
      </c>
      <c r="V2662">
        <v>0</v>
      </c>
      <c r="W2662">
        <v>0</v>
      </c>
      <c r="X2662">
        <v>0</v>
      </c>
      <c r="Y2662">
        <v>0</v>
      </c>
      <c r="Z2662">
        <v>0</v>
      </c>
      <c r="AA2662">
        <v>0</v>
      </c>
      <c r="AB2662">
        <v>2</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1</v>
      </c>
      <c r="AY2662">
        <v>0</v>
      </c>
      <c r="AZ2662">
        <v>1</v>
      </c>
      <c r="BA2662">
        <v>1</v>
      </c>
      <c r="BB2662">
        <v>0</v>
      </c>
      <c r="BC2662">
        <v>0</v>
      </c>
      <c r="BD2662">
        <v>0</v>
      </c>
      <c r="BE2662">
        <v>0</v>
      </c>
      <c r="BF2662">
        <v>0</v>
      </c>
      <c r="BG2662">
        <v>0</v>
      </c>
      <c r="BH2662">
        <v>0</v>
      </c>
      <c r="BI2662">
        <v>1</v>
      </c>
      <c r="BJ2662">
        <v>0</v>
      </c>
      <c r="BK2662">
        <v>0</v>
      </c>
      <c r="BL2662">
        <v>0</v>
      </c>
      <c r="BM2662">
        <v>0</v>
      </c>
      <c r="BN2662">
        <v>0</v>
      </c>
      <c r="BO2662">
        <v>1</v>
      </c>
      <c r="BP2662">
        <v>0</v>
      </c>
      <c r="BQ2662">
        <v>0</v>
      </c>
      <c r="BR2662">
        <v>1</v>
      </c>
      <c r="BS2662">
        <v>1</v>
      </c>
      <c r="BT2662">
        <v>4</v>
      </c>
      <c r="BU2662" t="s">
        <v>2601</v>
      </c>
    </row>
    <row r="2663" spans="1:73">
      <c r="A2663" t="s">
        <v>2339</v>
      </c>
      <c r="B2663" t="s">
        <v>2340</v>
      </c>
      <c r="C2663">
        <v>304</v>
      </c>
      <c r="D2663" t="s">
        <v>119</v>
      </c>
      <c r="E2663" t="s">
        <v>78</v>
      </c>
      <c r="F2663" t="s">
        <v>77</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1</v>
      </c>
      <c r="BT2663">
        <v>2</v>
      </c>
      <c r="BU2663" t="s">
        <v>2412</v>
      </c>
    </row>
    <row r="2664" spans="1:73">
      <c r="A2664" t="s">
        <v>2339</v>
      </c>
      <c r="B2664" t="s">
        <v>2340</v>
      </c>
      <c r="C2664">
        <v>305</v>
      </c>
      <c r="D2664" t="s">
        <v>119</v>
      </c>
      <c r="E2664" t="s">
        <v>2367</v>
      </c>
      <c r="F2664" t="s">
        <v>101</v>
      </c>
      <c r="G2664">
        <v>0</v>
      </c>
      <c r="H2664">
        <v>0</v>
      </c>
      <c r="I2664">
        <v>0</v>
      </c>
      <c r="J2664">
        <v>0</v>
      </c>
      <c r="K2664">
        <v>0</v>
      </c>
      <c r="L2664">
        <v>1</v>
      </c>
      <c r="M2664">
        <v>0</v>
      </c>
      <c r="N2664">
        <v>0</v>
      </c>
      <c r="O2664">
        <v>0</v>
      </c>
      <c r="P2664">
        <v>0</v>
      </c>
      <c r="Q2664">
        <v>0</v>
      </c>
      <c r="R2664">
        <v>0</v>
      </c>
      <c r="S2664">
        <v>0</v>
      </c>
      <c r="T2664">
        <v>0</v>
      </c>
      <c r="U2664">
        <v>0</v>
      </c>
      <c r="V2664">
        <v>0</v>
      </c>
      <c r="W2664">
        <v>0</v>
      </c>
      <c r="X2664">
        <v>0</v>
      </c>
      <c r="Y2664">
        <v>0</v>
      </c>
      <c r="Z2664">
        <v>0</v>
      </c>
      <c r="AA2664">
        <v>0</v>
      </c>
      <c r="AB2664">
        <v>2</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1</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1</v>
      </c>
      <c r="BT2664">
        <v>12</v>
      </c>
      <c r="BU2664" t="s">
        <v>2602</v>
      </c>
    </row>
    <row r="2665" spans="1:73">
      <c r="A2665" t="s">
        <v>2339</v>
      </c>
      <c r="B2665" t="s">
        <v>2340</v>
      </c>
      <c r="C2665">
        <v>306</v>
      </c>
      <c r="D2665" t="s">
        <v>119</v>
      </c>
      <c r="E2665" t="s">
        <v>2357</v>
      </c>
      <c r="F2665" t="s">
        <v>92</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0</v>
      </c>
      <c r="BR2665">
        <v>0</v>
      </c>
      <c r="BS2665">
        <v>1</v>
      </c>
      <c r="BT2665">
        <v>5</v>
      </c>
      <c r="BU2665" t="s">
        <v>2603</v>
      </c>
    </row>
    <row r="2666" spans="1:73">
      <c r="A2666" t="s">
        <v>2339</v>
      </c>
      <c r="B2666" t="s">
        <v>2340</v>
      </c>
      <c r="C2666">
        <v>307</v>
      </c>
      <c r="D2666" t="s">
        <v>119</v>
      </c>
      <c r="E2666" t="s">
        <v>2367</v>
      </c>
      <c r="F2666" t="s">
        <v>101</v>
      </c>
      <c r="G2666">
        <v>0</v>
      </c>
      <c r="H2666">
        <v>0</v>
      </c>
      <c r="I2666">
        <v>0</v>
      </c>
      <c r="J2666">
        <v>0</v>
      </c>
      <c r="K2666">
        <v>0</v>
      </c>
      <c r="L2666">
        <v>0</v>
      </c>
      <c r="M2666">
        <v>0</v>
      </c>
      <c r="N2666">
        <v>1</v>
      </c>
      <c r="O2666">
        <v>0</v>
      </c>
      <c r="P2666">
        <v>0</v>
      </c>
      <c r="Q2666">
        <v>1</v>
      </c>
      <c r="R2666">
        <v>0</v>
      </c>
      <c r="S2666">
        <v>1</v>
      </c>
      <c r="T2666">
        <v>0</v>
      </c>
      <c r="U2666">
        <v>0</v>
      </c>
      <c r="V2666">
        <v>0</v>
      </c>
      <c r="W2666">
        <v>0</v>
      </c>
      <c r="X2666">
        <v>0</v>
      </c>
      <c r="Y2666">
        <v>0</v>
      </c>
      <c r="Z2666">
        <v>0</v>
      </c>
      <c r="AA2666">
        <v>0</v>
      </c>
      <c r="AB2666">
        <v>2</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1</v>
      </c>
      <c r="AY2666">
        <v>0</v>
      </c>
      <c r="AZ2666">
        <v>1</v>
      </c>
      <c r="BA2666">
        <v>1</v>
      </c>
      <c r="BB2666">
        <v>0</v>
      </c>
      <c r="BC2666">
        <v>0</v>
      </c>
      <c r="BD2666">
        <v>0</v>
      </c>
      <c r="BE2666">
        <v>0</v>
      </c>
      <c r="BF2666">
        <v>0</v>
      </c>
      <c r="BG2666">
        <v>0</v>
      </c>
      <c r="BH2666">
        <v>0</v>
      </c>
      <c r="BI2666">
        <v>1</v>
      </c>
      <c r="BJ2666">
        <v>0</v>
      </c>
      <c r="BK2666">
        <v>0</v>
      </c>
      <c r="BL2666">
        <v>0</v>
      </c>
      <c r="BM2666">
        <v>0</v>
      </c>
      <c r="BN2666">
        <v>0</v>
      </c>
      <c r="BO2666">
        <v>1</v>
      </c>
      <c r="BP2666">
        <v>0</v>
      </c>
      <c r="BQ2666">
        <v>0</v>
      </c>
      <c r="BR2666">
        <v>1</v>
      </c>
      <c r="BS2666">
        <v>1</v>
      </c>
      <c r="BT2666">
        <v>9</v>
      </c>
      <c r="BU2666" t="s">
        <v>2604</v>
      </c>
    </row>
    <row r="2667" spans="1:73">
      <c r="A2667" t="s">
        <v>2339</v>
      </c>
      <c r="B2667" t="s">
        <v>2340</v>
      </c>
      <c r="C2667">
        <v>308</v>
      </c>
      <c r="D2667" t="s">
        <v>119</v>
      </c>
      <c r="E2667" t="s">
        <v>2357</v>
      </c>
      <c r="F2667" t="s">
        <v>92</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0</v>
      </c>
      <c r="BS2667">
        <v>1</v>
      </c>
      <c r="BT2667">
        <v>3</v>
      </c>
      <c r="BU2667" t="s">
        <v>2605</v>
      </c>
    </row>
    <row r="2668" spans="1:73">
      <c r="A2668" t="s">
        <v>2339</v>
      </c>
      <c r="B2668" t="s">
        <v>2340</v>
      </c>
      <c r="C2668">
        <v>309</v>
      </c>
      <c r="D2668" t="s">
        <v>119</v>
      </c>
      <c r="E2668" t="s">
        <v>2367</v>
      </c>
      <c r="F2668" t="s">
        <v>101</v>
      </c>
      <c r="G2668">
        <v>0</v>
      </c>
      <c r="H2668">
        <v>0</v>
      </c>
      <c r="I2668">
        <v>0</v>
      </c>
      <c r="J2668">
        <v>0</v>
      </c>
      <c r="K2668">
        <v>0</v>
      </c>
      <c r="L2668">
        <v>1</v>
      </c>
      <c r="M2668">
        <v>0</v>
      </c>
      <c r="N2668">
        <v>2</v>
      </c>
      <c r="O2668">
        <v>0</v>
      </c>
      <c r="P2668">
        <v>0</v>
      </c>
      <c r="Q2668">
        <v>1</v>
      </c>
      <c r="R2668">
        <v>1</v>
      </c>
      <c r="S2668">
        <v>2</v>
      </c>
      <c r="T2668">
        <v>0</v>
      </c>
      <c r="U2668">
        <v>0</v>
      </c>
      <c r="V2668">
        <v>0</v>
      </c>
      <c r="W2668">
        <v>0</v>
      </c>
      <c r="X2668">
        <v>0</v>
      </c>
      <c r="Y2668">
        <v>0</v>
      </c>
      <c r="Z2668">
        <v>0</v>
      </c>
      <c r="AA2668">
        <v>0</v>
      </c>
      <c r="AB2668">
        <v>13</v>
      </c>
      <c r="AC2668">
        <v>0</v>
      </c>
      <c r="AD2668">
        <v>0</v>
      </c>
      <c r="AE2668">
        <v>0</v>
      </c>
      <c r="AF2668">
        <v>0</v>
      </c>
      <c r="AG2668">
        <v>0</v>
      </c>
      <c r="AH2668">
        <v>0</v>
      </c>
      <c r="AI2668">
        <v>0</v>
      </c>
      <c r="AJ2668">
        <v>0</v>
      </c>
      <c r="AK2668">
        <v>0</v>
      </c>
      <c r="AL2668">
        <v>0</v>
      </c>
      <c r="AM2668">
        <v>4</v>
      </c>
      <c r="AN2668">
        <v>0</v>
      </c>
      <c r="AO2668">
        <v>0</v>
      </c>
      <c r="AP2668">
        <v>0</v>
      </c>
      <c r="AQ2668">
        <v>0</v>
      </c>
      <c r="AR2668">
        <v>0</v>
      </c>
      <c r="AS2668">
        <v>0</v>
      </c>
      <c r="AT2668">
        <v>0</v>
      </c>
      <c r="AU2668">
        <v>0</v>
      </c>
      <c r="AV2668">
        <v>0</v>
      </c>
      <c r="AW2668">
        <v>0</v>
      </c>
      <c r="AX2668">
        <v>3</v>
      </c>
      <c r="AY2668">
        <v>1</v>
      </c>
      <c r="AZ2668">
        <v>2</v>
      </c>
      <c r="BA2668">
        <v>7</v>
      </c>
      <c r="BB2668">
        <v>1</v>
      </c>
      <c r="BC2668">
        <v>0</v>
      </c>
      <c r="BD2668">
        <v>0</v>
      </c>
      <c r="BE2668">
        <v>0</v>
      </c>
      <c r="BF2668">
        <v>0</v>
      </c>
      <c r="BG2668">
        <v>0</v>
      </c>
      <c r="BH2668">
        <v>0</v>
      </c>
      <c r="BI2668">
        <v>3</v>
      </c>
      <c r="BJ2668">
        <v>0</v>
      </c>
      <c r="BK2668">
        <v>0</v>
      </c>
      <c r="BL2668">
        <v>0</v>
      </c>
      <c r="BM2668">
        <v>0</v>
      </c>
      <c r="BN2668">
        <v>0</v>
      </c>
      <c r="BO2668">
        <v>2</v>
      </c>
      <c r="BP2668">
        <v>0</v>
      </c>
      <c r="BQ2668">
        <v>0</v>
      </c>
      <c r="BR2668">
        <v>3</v>
      </c>
      <c r="BS2668">
        <v>2</v>
      </c>
      <c r="BT2668">
        <v>17</v>
      </c>
      <c r="BU2668" t="s">
        <v>2606</v>
      </c>
    </row>
    <row r="2669" spans="1:73">
      <c r="A2669" t="s">
        <v>2339</v>
      </c>
      <c r="B2669" t="s">
        <v>2340</v>
      </c>
      <c r="C2669">
        <v>310</v>
      </c>
      <c r="D2669" t="s">
        <v>119</v>
      </c>
      <c r="E2669" t="s">
        <v>2357</v>
      </c>
      <c r="F2669" t="s">
        <v>92</v>
      </c>
      <c r="G2669">
        <v>0</v>
      </c>
      <c r="H2669">
        <v>1</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1</v>
      </c>
      <c r="BT2669">
        <v>4</v>
      </c>
      <c r="BU2669" t="s">
        <v>2607</v>
      </c>
    </row>
    <row r="2670" spans="1:73">
      <c r="A2670" t="s">
        <v>2339</v>
      </c>
      <c r="B2670" t="s">
        <v>2340</v>
      </c>
      <c r="C2670">
        <v>311</v>
      </c>
      <c r="D2670" t="s">
        <v>119</v>
      </c>
      <c r="E2670" t="s">
        <v>2367</v>
      </c>
      <c r="F2670" t="s">
        <v>101</v>
      </c>
      <c r="G2670">
        <v>0</v>
      </c>
      <c r="H2670">
        <v>0</v>
      </c>
      <c r="I2670">
        <v>0</v>
      </c>
      <c r="J2670">
        <v>0</v>
      </c>
      <c r="K2670">
        <v>0</v>
      </c>
      <c r="L2670">
        <v>0</v>
      </c>
      <c r="M2670">
        <v>0</v>
      </c>
      <c r="N2670">
        <v>1</v>
      </c>
      <c r="O2670">
        <v>0</v>
      </c>
      <c r="P2670">
        <v>0</v>
      </c>
      <c r="Q2670">
        <v>0</v>
      </c>
      <c r="R2670">
        <v>0</v>
      </c>
      <c r="S2670">
        <v>2</v>
      </c>
      <c r="T2670">
        <v>1</v>
      </c>
      <c r="U2670">
        <v>0</v>
      </c>
      <c r="V2670">
        <v>0</v>
      </c>
      <c r="W2670">
        <v>0</v>
      </c>
      <c r="X2670">
        <v>0</v>
      </c>
      <c r="Y2670">
        <v>0</v>
      </c>
      <c r="Z2670">
        <v>0</v>
      </c>
      <c r="AA2670">
        <v>0</v>
      </c>
      <c r="AB2670">
        <v>8</v>
      </c>
      <c r="AC2670">
        <v>0</v>
      </c>
      <c r="AD2670">
        <v>0</v>
      </c>
      <c r="AE2670">
        <v>0</v>
      </c>
      <c r="AF2670">
        <v>0</v>
      </c>
      <c r="AG2670">
        <v>0</v>
      </c>
      <c r="AH2670">
        <v>0</v>
      </c>
      <c r="AI2670">
        <v>1</v>
      </c>
      <c r="AJ2670">
        <v>0</v>
      </c>
      <c r="AK2670">
        <v>0</v>
      </c>
      <c r="AL2670">
        <v>0</v>
      </c>
      <c r="AM2670">
        <v>3</v>
      </c>
      <c r="AN2670">
        <v>0</v>
      </c>
      <c r="AO2670">
        <v>0</v>
      </c>
      <c r="AP2670">
        <v>0</v>
      </c>
      <c r="AQ2670">
        <v>0</v>
      </c>
      <c r="AR2670">
        <v>0</v>
      </c>
      <c r="AS2670">
        <v>0</v>
      </c>
      <c r="AT2670">
        <v>0</v>
      </c>
      <c r="AU2670">
        <v>0</v>
      </c>
      <c r="AV2670">
        <v>0</v>
      </c>
      <c r="AW2670">
        <v>0</v>
      </c>
      <c r="AX2670">
        <v>3</v>
      </c>
      <c r="AY2670">
        <v>1</v>
      </c>
      <c r="AZ2670">
        <v>1</v>
      </c>
      <c r="BA2670">
        <v>6</v>
      </c>
      <c r="BB2670">
        <v>0</v>
      </c>
      <c r="BC2670">
        <v>0</v>
      </c>
      <c r="BD2670">
        <v>0</v>
      </c>
      <c r="BE2670">
        <v>0</v>
      </c>
      <c r="BF2670">
        <v>0</v>
      </c>
      <c r="BG2670">
        <v>0</v>
      </c>
      <c r="BH2670">
        <v>0</v>
      </c>
      <c r="BI2670">
        <v>4</v>
      </c>
      <c r="BJ2670">
        <v>0</v>
      </c>
      <c r="BK2670">
        <v>0</v>
      </c>
      <c r="BL2670">
        <v>0</v>
      </c>
      <c r="BM2670">
        <v>0</v>
      </c>
      <c r="BN2670">
        <v>0</v>
      </c>
      <c r="BO2670">
        <v>1</v>
      </c>
      <c r="BP2670">
        <v>0</v>
      </c>
      <c r="BQ2670">
        <v>0</v>
      </c>
      <c r="BR2670">
        <v>3</v>
      </c>
      <c r="BS2670">
        <v>1</v>
      </c>
      <c r="BT2670">
        <v>10</v>
      </c>
      <c r="BU2670" t="s">
        <v>2608</v>
      </c>
    </row>
    <row r="2671" spans="1:73">
      <c r="A2671" t="s">
        <v>2339</v>
      </c>
      <c r="B2671" t="s">
        <v>2340</v>
      </c>
      <c r="C2671">
        <v>312</v>
      </c>
      <c r="D2671" t="s">
        <v>119</v>
      </c>
      <c r="E2671" t="s">
        <v>78</v>
      </c>
      <c r="F2671" t="s">
        <v>77</v>
      </c>
      <c r="G2671">
        <v>0</v>
      </c>
      <c r="H2671">
        <v>0</v>
      </c>
      <c r="I2671">
        <v>0</v>
      </c>
      <c r="J2671">
        <v>0</v>
      </c>
      <c r="K2671">
        <v>0</v>
      </c>
      <c r="L2671">
        <v>3</v>
      </c>
      <c r="M2671">
        <v>0</v>
      </c>
      <c r="N2671">
        <v>0</v>
      </c>
      <c r="O2671">
        <v>0</v>
      </c>
      <c r="P2671">
        <v>0</v>
      </c>
      <c r="Q2671">
        <v>2</v>
      </c>
      <c r="R2671">
        <v>0</v>
      </c>
      <c r="S2671">
        <v>3</v>
      </c>
      <c r="T2671">
        <v>0</v>
      </c>
      <c r="U2671">
        <v>0</v>
      </c>
      <c r="V2671">
        <v>1</v>
      </c>
      <c r="W2671">
        <v>0</v>
      </c>
      <c r="X2671">
        <v>0</v>
      </c>
      <c r="Y2671">
        <v>0</v>
      </c>
      <c r="Z2671">
        <v>0</v>
      </c>
      <c r="AA2671">
        <v>0</v>
      </c>
      <c r="AB2671">
        <v>12</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1</v>
      </c>
      <c r="AV2671">
        <v>0</v>
      </c>
      <c r="AW2671">
        <v>0</v>
      </c>
      <c r="AX2671">
        <v>3</v>
      </c>
      <c r="AY2671">
        <v>4</v>
      </c>
      <c r="AZ2671">
        <v>2</v>
      </c>
      <c r="BA2671">
        <v>4</v>
      </c>
      <c r="BB2671">
        <v>1</v>
      </c>
      <c r="BC2671">
        <v>1</v>
      </c>
      <c r="BD2671">
        <v>0</v>
      </c>
      <c r="BE2671">
        <v>0</v>
      </c>
      <c r="BF2671">
        <v>0</v>
      </c>
      <c r="BG2671">
        <v>0</v>
      </c>
      <c r="BH2671">
        <v>0</v>
      </c>
      <c r="BI2671">
        <v>2</v>
      </c>
      <c r="BJ2671">
        <v>1</v>
      </c>
      <c r="BK2671">
        <v>0</v>
      </c>
      <c r="BL2671">
        <v>0</v>
      </c>
      <c r="BM2671">
        <v>0</v>
      </c>
      <c r="BN2671">
        <v>0</v>
      </c>
      <c r="BO2671">
        <v>3</v>
      </c>
      <c r="BP2671">
        <v>0</v>
      </c>
      <c r="BQ2671">
        <v>0</v>
      </c>
      <c r="BR2671">
        <v>2</v>
      </c>
      <c r="BS2671">
        <v>2</v>
      </c>
      <c r="BT2671">
        <v>21</v>
      </c>
      <c r="BU2671" t="s">
        <v>2609</v>
      </c>
    </row>
    <row r="2672" spans="1:73">
      <c r="A2672" t="s">
        <v>2339</v>
      </c>
      <c r="B2672" t="s">
        <v>2340</v>
      </c>
      <c r="C2672">
        <v>313</v>
      </c>
      <c r="D2672" t="s">
        <v>119</v>
      </c>
      <c r="E2672" t="s">
        <v>2357</v>
      </c>
      <c r="F2672" t="s">
        <v>92</v>
      </c>
      <c r="G2672">
        <v>0</v>
      </c>
      <c r="H2672">
        <v>0</v>
      </c>
      <c r="I2672">
        <v>0</v>
      </c>
      <c r="J2672">
        <v>0</v>
      </c>
      <c r="K2672">
        <v>0</v>
      </c>
      <c r="L2672">
        <v>0</v>
      </c>
      <c r="M2672">
        <v>0</v>
      </c>
      <c r="N2672">
        <v>1</v>
      </c>
      <c r="O2672">
        <v>0</v>
      </c>
      <c r="P2672">
        <v>0</v>
      </c>
      <c r="Q2672">
        <v>0</v>
      </c>
      <c r="R2672">
        <v>0</v>
      </c>
      <c r="S2672">
        <v>0</v>
      </c>
      <c r="T2672">
        <v>0</v>
      </c>
      <c r="U2672">
        <v>0</v>
      </c>
      <c r="V2672">
        <v>0</v>
      </c>
      <c r="W2672">
        <v>0</v>
      </c>
      <c r="X2672">
        <v>0</v>
      </c>
      <c r="Y2672">
        <v>0</v>
      </c>
      <c r="Z2672">
        <v>0</v>
      </c>
      <c r="AA2672">
        <v>0</v>
      </c>
      <c r="AB2672">
        <v>3</v>
      </c>
      <c r="AC2672">
        <v>0</v>
      </c>
      <c r="AD2672">
        <v>0</v>
      </c>
      <c r="AE2672">
        <v>0</v>
      </c>
      <c r="AF2672">
        <v>0</v>
      </c>
      <c r="AG2672">
        <v>0</v>
      </c>
      <c r="AH2672">
        <v>0</v>
      </c>
      <c r="AI2672">
        <v>0</v>
      </c>
      <c r="AJ2672">
        <v>0</v>
      </c>
      <c r="AK2672">
        <v>0</v>
      </c>
      <c r="AL2672">
        <v>0</v>
      </c>
      <c r="AM2672">
        <v>0</v>
      </c>
      <c r="AN2672">
        <v>0</v>
      </c>
      <c r="AO2672">
        <v>1</v>
      </c>
      <c r="AP2672">
        <v>0</v>
      </c>
      <c r="AQ2672">
        <v>0</v>
      </c>
      <c r="AR2672">
        <v>0</v>
      </c>
      <c r="AS2672">
        <v>0</v>
      </c>
      <c r="AT2672">
        <v>0</v>
      </c>
      <c r="AU2672">
        <v>2</v>
      </c>
      <c r="AV2672">
        <v>0</v>
      </c>
      <c r="AW2672">
        <v>0</v>
      </c>
      <c r="AX2672">
        <v>0</v>
      </c>
      <c r="AY2672">
        <v>2</v>
      </c>
      <c r="AZ2672">
        <v>0</v>
      </c>
      <c r="BA2672">
        <v>0</v>
      </c>
      <c r="BB2672">
        <v>0</v>
      </c>
      <c r="BC2672">
        <v>0</v>
      </c>
      <c r="BD2672">
        <v>0</v>
      </c>
      <c r="BE2672">
        <v>0</v>
      </c>
      <c r="BF2672">
        <v>0</v>
      </c>
      <c r="BG2672">
        <v>0</v>
      </c>
      <c r="BH2672">
        <v>0</v>
      </c>
      <c r="BI2672">
        <v>0</v>
      </c>
      <c r="BJ2672">
        <v>0</v>
      </c>
      <c r="BK2672">
        <v>0</v>
      </c>
      <c r="BL2672">
        <v>0</v>
      </c>
      <c r="BM2672">
        <v>0</v>
      </c>
      <c r="BN2672">
        <v>0</v>
      </c>
      <c r="BO2672">
        <v>2</v>
      </c>
      <c r="BP2672">
        <v>0</v>
      </c>
      <c r="BQ2672">
        <v>0</v>
      </c>
      <c r="BR2672">
        <v>0</v>
      </c>
      <c r="BS2672">
        <v>1</v>
      </c>
      <c r="BT2672">
        <v>8</v>
      </c>
      <c r="BU2672" t="s">
        <v>2610</v>
      </c>
    </row>
    <row r="2673" spans="1:73">
      <c r="A2673" t="s">
        <v>2339</v>
      </c>
      <c r="B2673" t="s">
        <v>2340</v>
      </c>
      <c r="C2673">
        <v>314</v>
      </c>
      <c r="D2673" t="s">
        <v>119</v>
      </c>
      <c r="E2673" t="s">
        <v>78</v>
      </c>
      <c r="F2673" t="s">
        <v>77</v>
      </c>
      <c r="G2673">
        <v>0</v>
      </c>
      <c r="H2673">
        <v>3</v>
      </c>
      <c r="I2673">
        <v>1</v>
      </c>
      <c r="J2673">
        <v>0</v>
      </c>
      <c r="K2673">
        <v>0</v>
      </c>
      <c r="L2673">
        <v>3</v>
      </c>
      <c r="M2673">
        <v>0</v>
      </c>
      <c r="N2673">
        <v>7</v>
      </c>
      <c r="O2673">
        <v>0</v>
      </c>
      <c r="P2673">
        <v>0</v>
      </c>
      <c r="Q2673">
        <v>2</v>
      </c>
      <c r="R2673">
        <v>0</v>
      </c>
      <c r="S2673">
        <v>10</v>
      </c>
      <c r="T2673">
        <v>2</v>
      </c>
      <c r="U2673">
        <v>0</v>
      </c>
      <c r="V2673">
        <v>0</v>
      </c>
      <c r="W2673">
        <v>4</v>
      </c>
      <c r="X2673">
        <v>0</v>
      </c>
      <c r="Y2673">
        <v>0</v>
      </c>
      <c r="Z2673">
        <v>0</v>
      </c>
      <c r="AA2673">
        <v>0</v>
      </c>
      <c r="AB2673">
        <v>33</v>
      </c>
      <c r="AC2673">
        <v>0</v>
      </c>
      <c r="AD2673">
        <v>0</v>
      </c>
      <c r="AE2673">
        <v>0</v>
      </c>
      <c r="AF2673">
        <v>0</v>
      </c>
      <c r="AG2673">
        <v>0</v>
      </c>
      <c r="AH2673">
        <v>2</v>
      </c>
      <c r="AI2673">
        <v>1</v>
      </c>
      <c r="AJ2673">
        <v>0</v>
      </c>
      <c r="AK2673">
        <v>0</v>
      </c>
      <c r="AL2673">
        <v>0</v>
      </c>
      <c r="AM2673">
        <v>4</v>
      </c>
      <c r="AN2673">
        <v>0</v>
      </c>
      <c r="AO2673">
        <v>0</v>
      </c>
      <c r="AP2673">
        <v>1</v>
      </c>
      <c r="AQ2673">
        <v>5</v>
      </c>
      <c r="AR2673">
        <v>1</v>
      </c>
      <c r="AS2673">
        <v>0</v>
      </c>
      <c r="AT2673">
        <v>0</v>
      </c>
      <c r="AU2673">
        <v>0</v>
      </c>
      <c r="AV2673">
        <v>1</v>
      </c>
      <c r="AW2673">
        <v>0</v>
      </c>
      <c r="AX2673">
        <v>9</v>
      </c>
      <c r="AY2673">
        <v>3</v>
      </c>
      <c r="AZ2673">
        <v>9</v>
      </c>
      <c r="BA2673">
        <v>14</v>
      </c>
      <c r="BB2673">
        <v>0</v>
      </c>
      <c r="BC2673">
        <v>2</v>
      </c>
      <c r="BD2673">
        <v>0</v>
      </c>
      <c r="BE2673">
        <v>0</v>
      </c>
      <c r="BF2673">
        <v>0</v>
      </c>
      <c r="BG2673">
        <v>0</v>
      </c>
      <c r="BH2673">
        <v>0</v>
      </c>
      <c r="BI2673">
        <v>9</v>
      </c>
      <c r="BJ2673">
        <v>1</v>
      </c>
      <c r="BK2673">
        <v>0</v>
      </c>
      <c r="BL2673">
        <v>1</v>
      </c>
      <c r="BM2673">
        <v>0</v>
      </c>
      <c r="BN2673">
        <v>0</v>
      </c>
      <c r="BO2673">
        <v>9</v>
      </c>
      <c r="BP2673">
        <v>2</v>
      </c>
      <c r="BQ2673">
        <v>0</v>
      </c>
      <c r="BR2673">
        <v>2</v>
      </c>
      <c r="BS2673">
        <v>5</v>
      </c>
      <c r="BT2673">
        <v>52</v>
      </c>
      <c r="BU2673" t="s">
        <v>2611</v>
      </c>
    </row>
    <row r="2674" spans="1:73">
      <c r="A2674" t="s">
        <v>2339</v>
      </c>
      <c r="B2674" t="s">
        <v>2340</v>
      </c>
      <c r="C2674">
        <v>315</v>
      </c>
      <c r="D2674" t="s">
        <v>119</v>
      </c>
      <c r="E2674" t="s">
        <v>2362</v>
      </c>
      <c r="F2674" t="s">
        <v>101</v>
      </c>
      <c r="G2674">
        <v>0</v>
      </c>
      <c r="H2674">
        <v>2</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4</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1</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1</v>
      </c>
      <c r="BT2674">
        <v>5</v>
      </c>
      <c r="BU2674" t="s">
        <v>2612</v>
      </c>
    </row>
    <row r="2675" spans="1:73">
      <c r="A2675" t="s">
        <v>2339</v>
      </c>
      <c r="B2675" t="s">
        <v>2340</v>
      </c>
      <c r="C2675">
        <v>316</v>
      </c>
      <c r="D2675" t="s">
        <v>119</v>
      </c>
      <c r="E2675" t="s">
        <v>78</v>
      </c>
      <c r="F2675" t="s">
        <v>77</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1</v>
      </c>
      <c r="BT2675">
        <v>1</v>
      </c>
      <c r="BU2675" t="s">
        <v>477</v>
      </c>
    </row>
    <row r="2676" spans="1:73">
      <c r="A2676" t="s">
        <v>2339</v>
      </c>
      <c r="B2676" t="s">
        <v>2340</v>
      </c>
      <c r="C2676">
        <v>317</v>
      </c>
      <c r="D2676" t="s">
        <v>119</v>
      </c>
      <c r="E2676" t="s">
        <v>2362</v>
      </c>
      <c r="F2676" t="s">
        <v>101</v>
      </c>
      <c r="G2676">
        <v>0</v>
      </c>
      <c r="H2676">
        <v>1</v>
      </c>
      <c r="I2676">
        <v>0</v>
      </c>
      <c r="J2676">
        <v>0</v>
      </c>
      <c r="K2676">
        <v>0</v>
      </c>
      <c r="L2676">
        <v>2</v>
      </c>
      <c r="M2676">
        <v>0</v>
      </c>
      <c r="N2676">
        <v>3</v>
      </c>
      <c r="O2676">
        <v>0</v>
      </c>
      <c r="P2676">
        <v>0</v>
      </c>
      <c r="Q2676">
        <v>0</v>
      </c>
      <c r="R2676">
        <v>0</v>
      </c>
      <c r="S2676">
        <v>3</v>
      </c>
      <c r="T2676">
        <v>1</v>
      </c>
      <c r="U2676">
        <v>0</v>
      </c>
      <c r="V2676">
        <v>0</v>
      </c>
      <c r="W2676">
        <v>1</v>
      </c>
      <c r="X2676">
        <v>0</v>
      </c>
      <c r="Y2676">
        <v>0</v>
      </c>
      <c r="Z2676">
        <v>0</v>
      </c>
      <c r="AA2676">
        <v>0</v>
      </c>
      <c r="AB2676">
        <v>16</v>
      </c>
      <c r="AC2676">
        <v>0</v>
      </c>
      <c r="AD2676">
        <v>0</v>
      </c>
      <c r="AE2676">
        <v>0</v>
      </c>
      <c r="AF2676">
        <v>0</v>
      </c>
      <c r="AG2676">
        <v>0</v>
      </c>
      <c r="AH2676">
        <v>0</v>
      </c>
      <c r="AI2676">
        <v>0</v>
      </c>
      <c r="AJ2676">
        <v>0</v>
      </c>
      <c r="AK2676">
        <v>0</v>
      </c>
      <c r="AL2676">
        <v>0</v>
      </c>
      <c r="AM2676">
        <v>1</v>
      </c>
      <c r="AN2676">
        <v>0</v>
      </c>
      <c r="AO2676">
        <v>0</v>
      </c>
      <c r="AP2676">
        <v>0</v>
      </c>
      <c r="AQ2676">
        <v>0</v>
      </c>
      <c r="AR2676">
        <v>0</v>
      </c>
      <c r="AS2676">
        <v>0</v>
      </c>
      <c r="AT2676">
        <v>1</v>
      </c>
      <c r="AU2676">
        <v>2</v>
      </c>
      <c r="AV2676">
        <v>0</v>
      </c>
      <c r="AW2676">
        <v>0</v>
      </c>
      <c r="AX2676">
        <v>2</v>
      </c>
      <c r="AY2676">
        <v>2</v>
      </c>
      <c r="AZ2676">
        <v>3</v>
      </c>
      <c r="BA2676">
        <v>3</v>
      </c>
      <c r="BB2676">
        <v>1</v>
      </c>
      <c r="BC2676">
        <v>5</v>
      </c>
      <c r="BD2676">
        <v>0</v>
      </c>
      <c r="BE2676">
        <v>0</v>
      </c>
      <c r="BF2676">
        <v>0</v>
      </c>
      <c r="BG2676">
        <v>0</v>
      </c>
      <c r="BH2676">
        <v>0</v>
      </c>
      <c r="BI2676">
        <v>3</v>
      </c>
      <c r="BJ2676">
        <v>1</v>
      </c>
      <c r="BK2676">
        <v>0</v>
      </c>
      <c r="BL2676">
        <v>1</v>
      </c>
      <c r="BM2676">
        <v>0</v>
      </c>
      <c r="BN2676">
        <v>4</v>
      </c>
      <c r="BO2676">
        <v>6</v>
      </c>
      <c r="BP2676">
        <v>0</v>
      </c>
      <c r="BQ2676">
        <v>0</v>
      </c>
      <c r="BR2676">
        <v>2</v>
      </c>
      <c r="BS2676">
        <v>3</v>
      </c>
      <c r="BT2676">
        <v>27</v>
      </c>
      <c r="BU2676" t="s">
        <v>2613</v>
      </c>
    </row>
    <row r="2677" spans="1:73">
      <c r="A2677" t="s">
        <v>2339</v>
      </c>
      <c r="B2677" t="s">
        <v>2340</v>
      </c>
      <c r="C2677">
        <v>318</v>
      </c>
      <c r="D2677" t="s">
        <v>119</v>
      </c>
      <c r="E2677" t="s">
        <v>78</v>
      </c>
      <c r="F2677" t="s">
        <v>77</v>
      </c>
      <c r="G2677">
        <v>0</v>
      </c>
      <c r="H2677">
        <v>2</v>
      </c>
      <c r="I2677">
        <v>2</v>
      </c>
      <c r="J2677">
        <v>0</v>
      </c>
      <c r="K2677">
        <v>0</v>
      </c>
      <c r="L2677">
        <v>1</v>
      </c>
      <c r="M2677">
        <v>0</v>
      </c>
      <c r="N2677">
        <v>7</v>
      </c>
      <c r="O2677">
        <v>1</v>
      </c>
      <c r="P2677">
        <v>1</v>
      </c>
      <c r="Q2677">
        <v>0</v>
      </c>
      <c r="R2677">
        <v>0</v>
      </c>
      <c r="S2677">
        <v>4</v>
      </c>
      <c r="T2677">
        <v>0</v>
      </c>
      <c r="U2677">
        <v>0</v>
      </c>
      <c r="V2677">
        <v>1</v>
      </c>
      <c r="W2677">
        <v>0</v>
      </c>
      <c r="X2677">
        <v>0</v>
      </c>
      <c r="Y2677">
        <v>1</v>
      </c>
      <c r="Z2677">
        <v>0</v>
      </c>
      <c r="AA2677">
        <v>0</v>
      </c>
      <c r="AB2677">
        <v>20</v>
      </c>
      <c r="AC2677">
        <v>1</v>
      </c>
      <c r="AD2677">
        <v>0</v>
      </c>
      <c r="AE2677">
        <v>0</v>
      </c>
      <c r="AF2677">
        <v>0</v>
      </c>
      <c r="AG2677">
        <v>0</v>
      </c>
      <c r="AH2677">
        <v>0</v>
      </c>
      <c r="AI2677">
        <v>0</v>
      </c>
      <c r="AJ2677">
        <v>0</v>
      </c>
      <c r="AK2677">
        <v>0</v>
      </c>
      <c r="AL2677">
        <v>1</v>
      </c>
      <c r="AM2677">
        <v>2</v>
      </c>
      <c r="AN2677">
        <v>0</v>
      </c>
      <c r="AO2677">
        <v>0</v>
      </c>
      <c r="AP2677">
        <v>2</v>
      </c>
      <c r="AQ2677">
        <v>0</v>
      </c>
      <c r="AR2677">
        <v>0</v>
      </c>
      <c r="AS2677">
        <v>0</v>
      </c>
      <c r="AT2677">
        <v>0</v>
      </c>
      <c r="AU2677">
        <v>3</v>
      </c>
      <c r="AV2677">
        <v>2</v>
      </c>
      <c r="AW2677">
        <v>2</v>
      </c>
      <c r="AX2677">
        <v>0</v>
      </c>
      <c r="AY2677">
        <v>4</v>
      </c>
      <c r="AZ2677">
        <v>6</v>
      </c>
      <c r="BA2677">
        <v>4</v>
      </c>
      <c r="BB2677">
        <v>0</v>
      </c>
      <c r="BC2677">
        <v>8</v>
      </c>
      <c r="BD2677">
        <v>0</v>
      </c>
      <c r="BE2677">
        <v>0</v>
      </c>
      <c r="BF2677">
        <v>0</v>
      </c>
      <c r="BG2677">
        <v>0</v>
      </c>
      <c r="BH2677">
        <v>0</v>
      </c>
      <c r="BI2677">
        <v>0</v>
      </c>
      <c r="BJ2677">
        <v>4</v>
      </c>
      <c r="BK2677">
        <v>0</v>
      </c>
      <c r="BL2677">
        <v>1</v>
      </c>
      <c r="BM2677">
        <v>0</v>
      </c>
      <c r="BN2677">
        <v>0</v>
      </c>
      <c r="BO2677">
        <v>11</v>
      </c>
      <c r="BP2677">
        <v>0</v>
      </c>
      <c r="BQ2677">
        <v>0</v>
      </c>
      <c r="BR2677">
        <v>0</v>
      </c>
      <c r="BS2677">
        <v>6</v>
      </c>
      <c r="BT2677">
        <v>39</v>
      </c>
      <c r="BU2677" t="s">
        <v>2614</v>
      </c>
    </row>
    <row r="2678" spans="1:73">
      <c r="A2678" t="s">
        <v>2339</v>
      </c>
      <c r="B2678" t="s">
        <v>2340</v>
      </c>
      <c r="C2678">
        <v>319</v>
      </c>
      <c r="D2678" t="s">
        <v>119</v>
      </c>
      <c r="E2678" t="s">
        <v>183</v>
      </c>
      <c r="F2678" t="s">
        <v>184</v>
      </c>
      <c r="G2678">
        <v>0</v>
      </c>
      <c r="H2678">
        <v>7</v>
      </c>
      <c r="I2678">
        <v>4</v>
      </c>
      <c r="J2678">
        <v>1</v>
      </c>
      <c r="K2678">
        <v>0</v>
      </c>
      <c r="L2678">
        <v>9</v>
      </c>
      <c r="M2678">
        <v>1</v>
      </c>
      <c r="N2678">
        <v>11</v>
      </c>
      <c r="O2678">
        <v>0</v>
      </c>
      <c r="P2678">
        <v>0</v>
      </c>
      <c r="Q2678">
        <v>0</v>
      </c>
      <c r="R2678">
        <v>1</v>
      </c>
      <c r="S2678">
        <v>20</v>
      </c>
      <c r="T2678">
        <v>6</v>
      </c>
      <c r="U2678">
        <v>0</v>
      </c>
      <c r="V2678">
        <v>0</v>
      </c>
      <c r="W2678">
        <v>4</v>
      </c>
      <c r="X2678">
        <v>0</v>
      </c>
      <c r="Y2678">
        <v>0</v>
      </c>
      <c r="Z2678">
        <v>0</v>
      </c>
      <c r="AA2678">
        <v>0</v>
      </c>
      <c r="AB2678">
        <v>66</v>
      </c>
      <c r="AC2678">
        <v>0</v>
      </c>
      <c r="AD2678">
        <v>0</v>
      </c>
      <c r="AE2678">
        <v>0</v>
      </c>
      <c r="AF2678">
        <v>0</v>
      </c>
      <c r="AG2678">
        <v>0</v>
      </c>
      <c r="AH2678">
        <v>5</v>
      </c>
      <c r="AI2678">
        <v>8</v>
      </c>
      <c r="AJ2678">
        <v>0</v>
      </c>
      <c r="AK2678">
        <v>0</v>
      </c>
      <c r="AL2678">
        <v>2</v>
      </c>
      <c r="AM2678">
        <v>8</v>
      </c>
      <c r="AN2678">
        <v>0</v>
      </c>
      <c r="AO2678">
        <v>0</v>
      </c>
      <c r="AP2678">
        <v>0</v>
      </c>
      <c r="AQ2678">
        <v>2</v>
      </c>
      <c r="AR2678">
        <v>2</v>
      </c>
      <c r="AS2678">
        <v>0</v>
      </c>
      <c r="AT2678">
        <v>1</v>
      </c>
      <c r="AU2678">
        <v>5</v>
      </c>
      <c r="AV2678">
        <v>0</v>
      </c>
      <c r="AW2678">
        <v>2</v>
      </c>
      <c r="AX2678">
        <v>8</v>
      </c>
      <c r="AY2678">
        <v>12</v>
      </c>
      <c r="AZ2678">
        <v>6</v>
      </c>
      <c r="BA2678">
        <v>16</v>
      </c>
      <c r="BB2678">
        <v>5</v>
      </c>
      <c r="BC2678">
        <v>17</v>
      </c>
      <c r="BD2678">
        <v>0</v>
      </c>
      <c r="BE2678">
        <v>1</v>
      </c>
      <c r="BF2678">
        <v>0</v>
      </c>
      <c r="BG2678">
        <v>0</v>
      </c>
      <c r="BH2678">
        <v>0</v>
      </c>
      <c r="BI2678">
        <v>4</v>
      </c>
      <c r="BJ2678">
        <v>9</v>
      </c>
      <c r="BK2678">
        <v>0</v>
      </c>
      <c r="BL2678">
        <v>5</v>
      </c>
      <c r="BM2678">
        <v>1</v>
      </c>
      <c r="BN2678">
        <v>8</v>
      </c>
      <c r="BO2678">
        <v>12</v>
      </c>
      <c r="BP2678">
        <v>2</v>
      </c>
      <c r="BQ2678">
        <v>2</v>
      </c>
      <c r="BR2678">
        <v>0</v>
      </c>
      <c r="BS2678">
        <v>4</v>
      </c>
      <c r="BT2678">
        <v>109</v>
      </c>
      <c r="BU2678" t="s">
        <v>2615</v>
      </c>
    </row>
    <row r="2679" spans="1:73">
      <c r="A2679" t="s">
        <v>2339</v>
      </c>
      <c r="B2679" t="s">
        <v>2340</v>
      </c>
      <c r="C2679">
        <v>320</v>
      </c>
      <c r="D2679" t="s">
        <v>119</v>
      </c>
      <c r="E2679" t="s">
        <v>78</v>
      </c>
      <c r="F2679" t="s">
        <v>77</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1</v>
      </c>
      <c r="BT2679">
        <v>2</v>
      </c>
      <c r="BU2679" t="s">
        <v>215</v>
      </c>
    </row>
    <row r="2680" spans="1:73">
      <c r="A2680" t="s">
        <v>2339</v>
      </c>
      <c r="B2680" t="s">
        <v>2340</v>
      </c>
      <c r="C2680">
        <v>321</v>
      </c>
      <c r="D2680" t="s">
        <v>119</v>
      </c>
      <c r="E2680" t="s">
        <v>183</v>
      </c>
      <c r="F2680" t="s">
        <v>184</v>
      </c>
      <c r="G2680">
        <v>0</v>
      </c>
      <c r="H2680">
        <v>1</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2</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1</v>
      </c>
      <c r="AZ2680">
        <v>0</v>
      </c>
      <c r="BA2680">
        <v>0</v>
      </c>
      <c r="BB2680">
        <v>0</v>
      </c>
      <c r="BC2680">
        <v>2</v>
      </c>
      <c r="BD2680">
        <v>0</v>
      </c>
      <c r="BE2680">
        <v>0</v>
      </c>
      <c r="BF2680">
        <v>0</v>
      </c>
      <c r="BG2680">
        <v>0</v>
      </c>
      <c r="BH2680">
        <v>0</v>
      </c>
      <c r="BI2680">
        <v>0</v>
      </c>
      <c r="BJ2680">
        <v>1</v>
      </c>
      <c r="BK2680">
        <v>0</v>
      </c>
      <c r="BL2680">
        <v>0</v>
      </c>
      <c r="BM2680">
        <v>0</v>
      </c>
      <c r="BN2680">
        <v>1</v>
      </c>
      <c r="BO2680">
        <v>0</v>
      </c>
      <c r="BP2680">
        <v>0</v>
      </c>
      <c r="BQ2680">
        <v>0</v>
      </c>
      <c r="BR2680">
        <v>0</v>
      </c>
      <c r="BS2680">
        <v>1</v>
      </c>
      <c r="BT2680">
        <v>4</v>
      </c>
      <c r="BU2680" t="s">
        <v>2616</v>
      </c>
    </row>
    <row r="2681" spans="1:73">
      <c r="A2681" t="s">
        <v>2339</v>
      </c>
      <c r="B2681" t="s">
        <v>2340</v>
      </c>
      <c r="C2681">
        <v>322</v>
      </c>
      <c r="D2681" t="s">
        <v>119</v>
      </c>
      <c r="E2681" t="s">
        <v>78</v>
      </c>
      <c r="F2681" t="s">
        <v>77</v>
      </c>
      <c r="G2681">
        <v>0</v>
      </c>
      <c r="H2681">
        <v>1</v>
      </c>
      <c r="I2681">
        <v>0</v>
      </c>
      <c r="J2681">
        <v>0</v>
      </c>
      <c r="K2681">
        <v>0</v>
      </c>
      <c r="L2681">
        <v>1</v>
      </c>
      <c r="M2681">
        <v>0</v>
      </c>
      <c r="N2681">
        <v>1</v>
      </c>
      <c r="O2681">
        <v>0</v>
      </c>
      <c r="P2681">
        <v>0</v>
      </c>
      <c r="Q2681">
        <v>0</v>
      </c>
      <c r="R2681">
        <v>0</v>
      </c>
      <c r="S2681">
        <v>0</v>
      </c>
      <c r="T2681">
        <v>2</v>
      </c>
      <c r="U2681">
        <v>0</v>
      </c>
      <c r="V2681">
        <v>0</v>
      </c>
      <c r="W2681">
        <v>0</v>
      </c>
      <c r="X2681">
        <v>0</v>
      </c>
      <c r="Y2681">
        <v>0</v>
      </c>
      <c r="Z2681">
        <v>0</v>
      </c>
      <c r="AA2681">
        <v>0</v>
      </c>
      <c r="AB2681">
        <v>6</v>
      </c>
      <c r="AC2681">
        <v>0</v>
      </c>
      <c r="AD2681">
        <v>0</v>
      </c>
      <c r="AE2681">
        <v>0</v>
      </c>
      <c r="AF2681">
        <v>0</v>
      </c>
      <c r="AG2681">
        <v>0</v>
      </c>
      <c r="AH2681">
        <v>0</v>
      </c>
      <c r="AI2681">
        <v>0</v>
      </c>
      <c r="AJ2681">
        <v>0</v>
      </c>
      <c r="AK2681">
        <v>0</v>
      </c>
      <c r="AL2681">
        <v>0</v>
      </c>
      <c r="AM2681">
        <v>1</v>
      </c>
      <c r="AN2681">
        <v>0</v>
      </c>
      <c r="AO2681">
        <v>0</v>
      </c>
      <c r="AP2681">
        <v>0</v>
      </c>
      <c r="AQ2681">
        <v>0</v>
      </c>
      <c r="AR2681">
        <v>0</v>
      </c>
      <c r="AS2681">
        <v>0</v>
      </c>
      <c r="AT2681">
        <v>0</v>
      </c>
      <c r="AU2681">
        <v>0</v>
      </c>
      <c r="AV2681">
        <v>0</v>
      </c>
      <c r="AW2681">
        <v>0</v>
      </c>
      <c r="AX2681">
        <v>1</v>
      </c>
      <c r="AY2681">
        <v>1</v>
      </c>
      <c r="AZ2681">
        <v>1</v>
      </c>
      <c r="BA2681">
        <v>2</v>
      </c>
      <c r="BB2681">
        <v>0</v>
      </c>
      <c r="BC2681">
        <v>0</v>
      </c>
      <c r="BD2681">
        <v>0</v>
      </c>
      <c r="BE2681">
        <v>0</v>
      </c>
      <c r="BF2681">
        <v>0</v>
      </c>
      <c r="BG2681">
        <v>0</v>
      </c>
      <c r="BH2681">
        <v>0</v>
      </c>
      <c r="BI2681">
        <v>2</v>
      </c>
      <c r="BJ2681">
        <v>0</v>
      </c>
      <c r="BK2681">
        <v>0</v>
      </c>
      <c r="BL2681">
        <v>0</v>
      </c>
      <c r="BM2681">
        <v>0</v>
      </c>
      <c r="BN2681">
        <v>0</v>
      </c>
      <c r="BO2681">
        <v>1</v>
      </c>
      <c r="BP2681">
        <v>0</v>
      </c>
      <c r="BQ2681">
        <v>0</v>
      </c>
      <c r="BR2681">
        <v>1</v>
      </c>
      <c r="BS2681">
        <v>1</v>
      </c>
      <c r="BT2681">
        <v>9</v>
      </c>
      <c r="BU2681" t="e">
        <f>-- so can you frame this as a question?</f>
        <v>#NAME?</v>
      </c>
    </row>
    <row r="2682" spans="1:73">
      <c r="A2682" t="s">
        <v>2339</v>
      </c>
      <c r="B2682" t="s">
        <v>2340</v>
      </c>
      <c r="C2682">
        <v>323</v>
      </c>
      <c r="D2682" t="s">
        <v>119</v>
      </c>
      <c r="E2682" t="s">
        <v>183</v>
      </c>
      <c r="F2682" t="s">
        <v>184</v>
      </c>
      <c r="G2682">
        <v>0</v>
      </c>
      <c r="H2682">
        <v>0</v>
      </c>
      <c r="I2682">
        <v>0</v>
      </c>
      <c r="J2682">
        <v>0</v>
      </c>
      <c r="K2682">
        <v>0</v>
      </c>
      <c r="L2682">
        <v>0</v>
      </c>
      <c r="M2682">
        <v>0</v>
      </c>
      <c r="N2682">
        <v>1</v>
      </c>
      <c r="O2682">
        <v>0</v>
      </c>
      <c r="P2682">
        <v>0</v>
      </c>
      <c r="Q2682">
        <v>0</v>
      </c>
      <c r="R2682">
        <v>0</v>
      </c>
      <c r="S2682">
        <v>0</v>
      </c>
      <c r="T2682">
        <v>0</v>
      </c>
      <c r="U2682">
        <v>0</v>
      </c>
      <c r="V2682">
        <v>0</v>
      </c>
      <c r="W2682">
        <v>0</v>
      </c>
      <c r="X2682">
        <v>0</v>
      </c>
      <c r="Y2682">
        <v>0</v>
      </c>
      <c r="Z2682">
        <v>0</v>
      </c>
      <c r="AA2682">
        <v>0</v>
      </c>
      <c r="AB2682">
        <v>2</v>
      </c>
      <c r="AC2682">
        <v>0</v>
      </c>
      <c r="AD2682">
        <v>0</v>
      </c>
      <c r="AE2682">
        <v>0</v>
      </c>
      <c r="AF2682">
        <v>0</v>
      </c>
      <c r="AG2682">
        <v>0</v>
      </c>
      <c r="AH2682">
        <v>2</v>
      </c>
      <c r="AI2682">
        <v>0</v>
      </c>
      <c r="AJ2682">
        <v>0</v>
      </c>
      <c r="AK2682">
        <v>0</v>
      </c>
      <c r="AL2682">
        <v>0</v>
      </c>
      <c r="AM2682">
        <v>0</v>
      </c>
      <c r="AN2682">
        <v>0</v>
      </c>
      <c r="AO2682">
        <v>0</v>
      </c>
      <c r="AP2682">
        <v>0</v>
      </c>
      <c r="AQ2682">
        <v>0</v>
      </c>
      <c r="AR2682">
        <v>0</v>
      </c>
      <c r="AS2682">
        <v>0</v>
      </c>
      <c r="AT2682">
        <v>0</v>
      </c>
      <c r="AU2682">
        <v>0</v>
      </c>
      <c r="AV2682">
        <v>0</v>
      </c>
      <c r="AW2682">
        <v>0</v>
      </c>
      <c r="AX2682">
        <v>2</v>
      </c>
      <c r="AY2682">
        <v>0</v>
      </c>
      <c r="AZ2682">
        <v>0</v>
      </c>
      <c r="BA2682">
        <v>2</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1</v>
      </c>
      <c r="BT2682">
        <v>2</v>
      </c>
      <c r="BU2682" t="s">
        <v>1658</v>
      </c>
    </row>
    <row r="2683" spans="1:73">
      <c r="A2683" t="s">
        <v>2339</v>
      </c>
      <c r="B2683" t="s">
        <v>2340</v>
      </c>
      <c r="C2683">
        <v>324</v>
      </c>
      <c r="D2683" t="s">
        <v>119</v>
      </c>
      <c r="E2683" t="s">
        <v>78</v>
      </c>
      <c r="F2683" t="s">
        <v>77</v>
      </c>
      <c r="G2683">
        <v>0</v>
      </c>
      <c r="H2683">
        <v>0</v>
      </c>
      <c r="I2683">
        <v>0</v>
      </c>
      <c r="J2683">
        <v>0</v>
      </c>
      <c r="K2683">
        <v>0</v>
      </c>
      <c r="L2683">
        <v>1</v>
      </c>
      <c r="M2683">
        <v>0</v>
      </c>
      <c r="N2683">
        <v>0</v>
      </c>
      <c r="O2683">
        <v>0</v>
      </c>
      <c r="P2683">
        <v>0</v>
      </c>
      <c r="Q2683">
        <v>0</v>
      </c>
      <c r="R2683">
        <v>0</v>
      </c>
      <c r="S2683">
        <v>0</v>
      </c>
      <c r="T2683">
        <v>1</v>
      </c>
      <c r="U2683">
        <v>0</v>
      </c>
      <c r="V2683">
        <v>0</v>
      </c>
      <c r="W2683">
        <v>0</v>
      </c>
      <c r="X2683">
        <v>0</v>
      </c>
      <c r="Y2683">
        <v>0</v>
      </c>
      <c r="Z2683">
        <v>0</v>
      </c>
      <c r="AA2683">
        <v>0</v>
      </c>
      <c r="AB2683">
        <v>5</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2</v>
      </c>
      <c r="AY2683">
        <v>1</v>
      </c>
      <c r="AZ2683">
        <v>0</v>
      </c>
      <c r="BA2683">
        <v>2</v>
      </c>
      <c r="BB2683">
        <v>0</v>
      </c>
      <c r="BC2683">
        <v>0</v>
      </c>
      <c r="BD2683">
        <v>0</v>
      </c>
      <c r="BE2683">
        <v>0</v>
      </c>
      <c r="BF2683">
        <v>0</v>
      </c>
      <c r="BG2683">
        <v>0</v>
      </c>
      <c r="BH2683">
        <v>0</v>
      </c>
      <c r="BI2683">
        <v>4</v>
      </c>
      <c r="BJ2683">
        <v>0</v>
      </c>
      <c r="BK2683">
        <v>0</v>
      </c>
      <c r="BL2683">
        <v>0</v>
      </c>
      <c r="BM2683">
        <v>0</v>
      </c>
      <c r="BN2683">
        <v>0</v>
      </c>
      <c r="BO2683">
        <v>0</v>
      </c>
      <c r="BP2683">
        <v>0</v>
      </c>
      <c r="BQ2683">
        <v>0</v>
      </c>
      <c r="BR2683">
        <v>2</v>
      </c>
      <c r="BS2683">
        <v>1</v>
      </c>
      <c r="BT2683">
        <v>8</v>
      </c>
      <c r="BU2683" t="s">
        <v>2617</v>
      </c>
    </row>
    <row r="2684" spans="1:73">
      <c r="A2684" t="s">
        <v>2339</v>
      </c>
      <c r="B2684" t="s">
        <v>2340</v>
      </c>
      <c r="C2684">
        <v>325</v>
      </c>
      <c r="D2684" t="s">
        <v>119</v>
      </c>
      <c r="E2684" t="s">
        <v>183</v>
      </c>
      <c r="F2684" t="s">
        <v>184</v>
      </c>
      <c r="G2684">
        <v>0</v>
      </c>
      <c r="H2684">
        <v>7</v>
      </c>
      <c r="I2684">
        <v>1</v>
      </c>
      <c r="J2684">
        <v>0</v>
      </c>
      <c r="K2684">
        <v>0</v>
      </c>
      <c r="L2684">
        <v>3</v>
      </c>
      <c r="M2684">
        <v>0</v>
      </c>
      <c r="N2684">
        <v>6</v>
      </c>
      <c r="O2684">
        <v>0</v>
      </c>
      <c r="P2684">
        <v>0</v>
      </c>
      <c r="Q2684">
        <v>3</v>
      </c>
      <c r="R2684">
        <v>2</v>
      </c>
      <c r="S2684">
        <v>17</v>
      </c>
      <c r="T2684">
        <v>4</v>
      </c>
      <c r="U2684">
        <v>0</v>
      </c>
      <c r="V2684">
        <v>1</v>
      </c>
      <c r="W2684">
        <v>1</v>
      </c>
      <c r="X2684">
        <v>0</v>
      </c>
      <c r="Y2684">
        <v>0</v>
      </c>
      <c r="Z2684">
        <v>0</v>
      </c>
      <c r="AA2684">
        <v>0</v>
      </c>
      <c r="AB2684">
        <v>48</v>
      </c>
      <c r="AC2684">
        <v>1</v>
      </c>
      <c r="AD2684">
        <v>0</v>
      </c>
      <c r="AE2684">
        <v>0</v>
      </c>
      <c r="AF2684">
        <v>0</v>
      </c>
      <c r="AG2684">
        <v>0</v>
      </c>
      <c r="AH2684">
        <v>2</v>
      </c>
      <c r="AI2684">
        <v>3</v>
      </c>
      <c r="AJ2684">
        <v>0</v>
      </c>
      <c r="AK2684">
        <v>0</v>
      </c>
      <c r="AL2684">
        <v>2</v>
      </c>
      <c r="AM2684">
        <v>4</v>
      </c>
      <c r="AN2684">
        <v>2</v>
      </c>
      <c r="AO2684">
        <v>0</v>
      </c>
      <c r="AP2684">
        <v>5</v>
      </c>
      <c r="AQ2684">
        <v>1</v>
      </c>
      <c r="AR2684">
        <v>0</v>
      </c>
      <c r="AS2684">
        <v>0</v>
      </c>
      <c r="AT2684">
        <v>0</v>
      </c>
      <c r="AU2684">
        <v>0</v>
      </c>
      <c r="AV2684">
        <v>0</v>
      </c>
      <c r="AW2684">
        <v>1</v>
      </c>
      <c r="AX2684">
        <v>6</v>
      </c>
      <c r="AY2684">
        <v>16</v>
      </c>
      <c r="AZ2684">
        <v>8</v>
      </c>
      <c r="BA2684">
        <v>11</v>
      </c>
      <c r="BB2684">
        <v>1</v>
      </c>
      <c r="BC2684">
        <v>18</v>
      </c>
      <c r="BD2684">
        <v>0</v>
      </c>
      <c r="BE2684">
        <v>0</v>
      </c>
      <c r="BF2684">
        <v>0</v>
      </c>
      <c r="BG2684">
        <v>0</v>
      </c>
      <c r="BH2684">
        <v>0</v>
      </c>
      <c r="BI2684">
        <v>6</v>
      </c>
      <c r="BJ2684">
        <v>9</v>
      </c>
      <c r="BK2684">
        <v>0</v>
      </c>
      <c r="BL2684">
        <v>2</v>
      </c>
      <c r="BM2684">
        <v>0</v>
      </c>
      <c r="BN2684">
        <v>0</v>
      </c>
      <c r="BO2684">
        <v>9</v>
      </c>
      <c r="BP2684">
        <v>2</v>
      </c>
      <c r="BQ2684">
        <v>2</v>
      </c>
      <c r="BR2684">
        <v>2</v>
      </c>
      <c r="BS2684">
        <v>4</v>
      </c>
      <c r="BT2684">
        <v>76</v>
      </c>
      <c r="BU2684" t="s">
        <v>2618</v>
      </c>
    </row>
    <row r="2685" spans="1:73">
      <c r="A2685" t="s">
        <v>2339</v>
      </c>
      <c r="B2685" t="s">
        <v>2340</v>
      </c>
      <c r="C2685">
        <v>326</v>
      </c>
      <c r="D2685" t="s">
        <v>119</v>
      </c>
      <c r="E2685" t="s">
        <v>78</v>
      </c>
      <c r="F2685" t="s">
        <v>77</v>
      </c>
      <c r="G2685">
        <v>0</v>
      </c>
      <c r="H2685">
        <v>0</v>
      </c>
      <c r="I2685">
        <v>0</v>
      </c>
      <c r="J2685">
        <v>0</v>
      </c>
      <c r="K2685">
        <v>0</v>
      </c>
      <c r="L2685">
        <v>1</v>
      </c>
      <c r="M2685">
        <v>0</v>
      </c>
      <c r="N2685">
        <v>1</v>
      </c>
      <c r="O2685">
        <v>0</v>
      </c>
      <c r="P2685">
        <v>0</v>
      </c>
      <c r="Q2685">
        <v>0</v>
      </c>
      <c r="R2685">
        <v>0</v>
      </c>
      <c r="S2685">
        <v>0</v>
      </c>
      <c r="T2685">
        <v>0</v>
      </c>
      <c r="U2685">
        <v>0</v>
      </c>
      <c r="V2685">
        <v>0</v>
      </c>
      <c r="W2685">
        <v>0</v>
      </c>
      <c r="X2685">
        <v>0</v>
      </c>
      <c r="Y2685">
        <v>0</v>
      </c>
      <c r="Z2685">
        <v>0</v>
      </c>
      <c r="AA2685">
        <v>0</v>
      </c>
      <c r="AB2685">
        <v>3</v>
      </c>
      <c r="AC2685">
        <v>0</v>
      </c>
      <c r="AD2685">
        <v>0</v>
      </c>
      <c r="AE2685">
        <v>0</v>
      </c>
      <c r="AF2685">
        <v>0</v>
      </c>
      <c r="AG2685">
        <v>0</v>
      </c>
      <c r="AH2685">
        <v>0</v>
      </c>
      <c r="AI2685">
        <v>0</v>
      </c>
      <c r="AJ2685">
        <v>0</v>
      </c>
      <c r="AK2685">
        <v>0</v>
      </c>
      <c r="AL2685">
        <v>0</v>
      </c>
      <c r="AM2685">
        <v>2</v>
      </c>
      <c r="AN2685">
        <v>0</v>
      </c>
      <c r="AO2685">
        <v>0</v>
      </c>
      <c r="AP2685">
        <v>0</v>
      </c>
      <c r="AQ2685">
        <v>0</v>
      </c>
      <c r="AR2685">
        <v>0</v>
      </c>
      <c r="AS2685">
        <v>0</v>
      </c>
      <c r="AT2685">
        <v>0</v>
      </c>
      <c r="AU2685">
        <v>0</v>
      </c>
      <c r="AV2685">
        <v>0</v>
      </c>
      <c r="AW2685">
        <v>0</v>
      </c>
      <c r="AX2685">
        <v>0</v>
      </c>
      <c r="AY2685">
        <v>0</v>
      </c>
      <c r="AZ2685">
        <v>1</v>
      </c>
      <c r="BA2685">
        <v>2</v>
      </c>
      <c r="BB2685">
        <v>0</v>
      </c>
      <c r="BC2685">
        <v>0</v>
      </c>
      <c r="BD2685">
        <v>0</v>
      </c>
      <c r="BE2685">
        <v>0</v>
      </c>
      <c r="BF2685">
        <v>0</v>
      </c>
      <c r="BG2685">
        <v>0</v>
      </c>
      <c r="BH2685">
        <v>0</v>
      </c>
      <c r="BI2685">
        <v>0</v>
      </c>
      <c r="BJ2685">
        <v>0</v>
      </c>
      <c r="BK2685">
        <v>0</v>
      </c>
      <c r="BL2685">
        <v>0</v>
      </c>
      <c r="BM2685">
        <v>0</v>
      </c>
      <c r="BN2685">
        <v>0</v>
      </c>
      <c r="BO2685">
        <v>1</v>
      </c>
      <c r="BP2685">
        <v>0</v>
      </c>
      <c r="BQ2685">
        <v>0</v>
      </c>
      <c r="BR2685">
        <v>0</v>
      </c>
      <c r="BS2685">
        <v>1</v>
      </c>
      <c r="BT2685">
        <v>6</v>
      </c>
      <c r="BU2685" t="s">
        <v>2619</v>
      </c>
    </row>
    <row r="2686" spans="1:73">
      <c r="A2686" t="s">
        <v>2339</v>
      </c>
      <c r="B2686" t="s">
        <v>2340</v>
      </c>
      <c r="C2686">
        <v>327</v>
      </c>
      <c r="D2686" t="s">
        <v>119</v>
      </c>
      <c r="E2686" t="s">
        <v>2352</v>
      </c>
      <c r="F2686" t="s">
        <v>92</v>
      </c>
      <c r="G2686">
        <v>1</v>
      </c>
      <c r="H2686">
        <v>3</v>
      </c>
      <c r="I2686">
        <v>2</v>
      </c>
      <c r="J2686">
        <v>1</v>
      </c>
      <c r="K2686">
        <v>0</v>
      </c>
      <c r="L2686">
        <v>12</v>
      </c>
      <c r="M2686">
        <v>0</v>
      </c>
      <c r="N2686">
        <v>23</v>
      </c>
      <c r="O2686">
        <v>0</v>
      </c>
      <c r="P2686">
        <v>0</v>
      </c>
      <c r="Q2686">
        <v>2</v>
      </c>
      <c r="R2686">
        <v>1</v>
      </c>
      <c r="S2686">
        <v>39</v>
      </c>
      <c r="T2686">
        <v>11</v>
      </c>
      <c r="U2686">
        <v>0</v>
      </c>
      <c r="V2686">
        <v>6</v>
      </c>
      <c r="W2686">
        <v>4</v>
      </c>
      <c r="X2686">
        <v>0</v>
      </c>
      <c r="Y2686">
        <v>0</v>
      </c>
      <c r="Z2686">
        <v>0</v>
      </c>
      <c r="AA2686">
        <v>0</v>
      </c>
      <c r="AB2686">
        <v>110</v>
      </c>
      <c r="AC2686">
        <v>3</v>
      </c>
      <c r="AD2686">
        <v>0</v>
      </c>
      <c r="AE2686">
        <v>0</v>
      </c>
      <c r="AF2686">
        <v>0</v>
      </c>
      <c r="AG2686">
        <v>0</v>
      </c>
      <c r="AH2686">
        <v>5</v>
      </c>
      <c r="AI2686">
        <v>20</v>
      </c>
      <c r="AJ2686">
        <v>0</v>
      </c>
      <c r="AK2686">
        <v>0</v>
      </c>
      <c r="AL2686">
        <v>0</v>
      </c>
      <c r="AM2686">
        <v>12</v>
      </c>
      <c r="AN2686">
        <v>0</v>
      </c>
      <c r="AO2686">
        <v>0</v>
      </c>
      <c r="AP2686">
        <v>0</v>
      </c>
      <c r="AQ2686">
        <v>5</v>
      </c>
      <c r="AR2686">
        <v>1</v>
      </c>
      <c r="AS2686">
        <v>0</v>
      </c>
      <c r="AT2686">
        <v>1</v>
      </c>
      <c r="AU2686">
        <v>8</v>
      </c>
      <c r="AV2686">
        <v>1</v>
      </c>
      <c r="AW2686">
        <v>1</v>
      </c>
      <c r="AX2686">
        <v>19</v>
      </c>
      <c r="AY2686">
        <v>24</v>
      </c>
      <c r="AZ2686">
        <v>13</v>
      </c>
      <c r="BA2686">
        <v>33</v>
      </c>
      <c r="BB2686">
        <v>0</v>
      </c>
      <c r="BC2686">
        <v>17</v>
      </c>
      <c r="BD2686">
        <v>1</v>
      </c>
      <c r="BE2686">
        <v>0</v>
      </c>
      <c r="BF2686">
        <v>1</v>
      </c>
      <c r="BG2686">
        <v>0</v>
      </c>
      <c r="BH2686">
        <v>0</v>
      </c>
      <c r="BI2686">
        <v>16</v>
      </c>
      <c r="BJ2686">
        <v>9</v>
      </c>
      <c r="BK2686">
        <v>1</v>
      </c>
      <c r="BL2686">
        <v>4</v>
      </c>
      <c r="BM2686">
        <v>4</v>
      </c>
      <c r="BN2686">
        <v>4</v>
      </c>
      <c r="BO2686">
        <v>28</v>
      </c>
      <c r="BP2686">
        <v>7</v>
      </c>
      <c r="BQ2686">
        <v>0</v>
      </c>
      <c r="BR2686">
        <v>1</v>
      </c>
      <c r="BS2686">
        <v>13</v>
      </c>
      <c r="BT2686">
        <v>168</v>
      </c>
      <c r="BU2686" t="s">
        <v>2620</v>
      </c>
    </row>
    <row r="2687" spans="1:73">
      <c r="A2687" t="s">
        <v>2339</v>
      </c>
      <c r="B2687" t="s">
        <v>2340</v>
      </c>
      <c r="C2687">
        <v>328</v>
      </c>
      <c r="D2687" t="s">
        <v>119</v>
      </c>
      <c r="E2687" t="s">
        <v>78</v>
      </c>
      <c r="F2687" t="s">
        <v>77</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1</v>
      </c>
      <c r="BT2687">
        <v>2</v>
      </c>
      <c r="BU2687" t="s">
        <v>2621</v>
      </c>
    </row>
    <row r="2688" spans="1:73">
      <c r="A2688" t="s">
        <v>2339</v>
      </c>
      <c r="B2688" t="s">
        <v>2340</v>
      </c>
      <c r="C2688">
        <v>329</v>
      </c>
      <c r="D2688" t="s">
        <v>119</v>
      </c>
      <c r="E2688" t="s">
        <v>2352</v>
      </c>
      <c r="F2688" t="s">
        <v>92</v>
      </c>
      <c r="G2688">
        <v>0</v>
      </c>
      <c r="H2688">
        <v>0</v>
      </c>
      <c r="I2688">
        <v>0</v>
      </c>
      <c r="J2688">
        <v>0</v>
      </c>
      <c r="K2688">
        <v>0</v>
      </c>
      <c r="L2688">
        <v>0</v>
      </c>
      <c r="M2688">
        <v>0</v>
      </c>
      <c r="N2688">
        <v>1</v>
      </c>
      <c r="O2688">
        <v>0</v>
      </c>
      <c r="P2688">
        <v>0</v>
      </c>
      <c r="Q2688">
        <v>2</v>
      </c>
      <c r="R2688">
        <v>3</v>
      </c>
      <c r="S2688">
        <v>6</v>
      </c>
      <c r="T2688">
        <v>0</v>
      </c>
      <c r="U2688">
        <v>0</v>
      </c>
      <c r="V2688">
        <v>1</v>
      </c>
      <c r="W2688">
        <v>0</v>
      </c>
      <c r="X2688">
        <v>0</v>
      </c>
      <c r="Y2688">
        <v>0</v>
      </c>
      <c r="Z2688">
        <v>0</v>
      </c>
      <c r="AA2688">
        <v>0</v>
      </c>
      <c r="AB2688">
        <v>8</v>
      </c>
      <c r="AC2688">
        <v>0</v>
      </c>
      <c r="AD2688">
        <v>0</v>
      </c>
      <c r="AE2688">
        <v>0</v>
      </c>
      <c r="AF2688">
        <v>0</v>
      </c>
      <c r="AG2688">
        <v>0</v>
      </c>
      <c r="AH2688">
        <v>0</v>
      </c>
      <c r="AI2688">
        <v>0</v>
      </c>
      <c r="AJ2688">
        <v>0</v>
      </c>
      <c r="AK2688">
        <v>0</v>
      </c>
      <c r="AL2688">
        <v>0</v>
      </c>
      <c r="AM2688">
        <v>2</v>
      </c>
      <c r="AN2688">
        <v>0</v>
      </c>
      <c r="AO2688">
        <v>0</v>
      </c>
      <c r="AP2688">
        <v>0</v>
      </c>
      <c r="AQ2688">
        <v>1</v>
      </c>
      <c r="AR2688">
        <v>0</v>
      </c>
      <c r="AS2688">
        <v>0</v>
      </c>
      <c r="AT2688">
        <v>0</v>
      </c>
      <c r="AU2688">
        <v>0</v>
      </c>
      <c r="AV2688">
        <v>0</v>
      </c>
      <c r="AW2688">
        <v>0</v>
      </c>
      <c r="AX2688">
        <v>0</v>
      </c>
      <c r="AY2688">
        <v>1</v>
      </c>
      <c r="AZ2688">
        <v>4</v>
      </c>
      <c r="BA2688">
        <v>3</v>
      </c>
      <c r="BB2688">
        <v>1</v>
      </c>
      <c r="BC2688">
        <v>2</v>
      </c>
      <c r="BD2688">
        <v>0</v>
      </c>
      <c r="BE2688">
        <v>0</v>
      </c>
      <c r="BF2688">
        <v>0</v>
      </c>
      <c r="BG2688">
        <v>0</v>
      </c>
      <c r="BH2688">
        <v>0</v>
      </c>
      <c r="BI2688">
        <v>0</v>
      </c>
      <c r="BJ2688">
        <v>0</v>
      </c>
      <c r="BK2688">
        <v>0</v>
      </c>
      <c r="BL2688">
        <v>0</v>
      </c>
      <c r="BM2688">
        <v>0</v>
      </c>
      <c r="BN2688">
        <v>2</v>
      </c>
      <c r="BO2688">
        <v>4</v>
      </c>
      <c r="BP2688">
        <v>0</v>
      </c>
      <c r="BQ2688">
        <v>0</v>
      </c>
      <c r="BR2688">
        <v>0</v>
      </c>
      <c r="BS2688">
        <v>1</v>
      </c>
      <c r="BT2688">
        <v>13</v>
      </c>
      <c r="BU2688" t="e">
        <f>-- all I want is to make sure that, that never happens again.</f>
        <v>#NAME?</v>
      </c>
    </row>
    <row r="2689" spans="1:73">
      <c r="A2689" t="s">
        <v>2339</v>
      </c>
      <c r="B2689" t="s">
        <v>2340</v>
      </c>
      <c r="C2689">
        <v>330</v>
      </c>
      <c r="D2689" t="s">
        <v>119</v>
      </c>
      <c r="E2689" t="s">
        <v>78</v>
      </c>
      <c r="F2689" t="s">
        <v>77</v>
      </c>
      <c r="G2689">
        <v>0</v>
      </c>
      <c r="H2689">
        <v>0</v>
      </c>
      <c r="I2689">
        <v>0</v>
      </c>
      <c r="J2689">
        <v>0</v>
      </c>
      <c r="K2689">
        <v>0</v>
      </c>
      <c r="L2689">
        <v>0</v>
      </c>
      <c r="M2689">
        <v>0</v>
      </c>
      <c r="N2689">
        <v>1</v>
      </c>
      <c r="O2689">
        <v>0</v>
      </c>
      <c r="P2689">
        <v>0</v>
      </c>
      <c r="Q2689">
        <v>0</v>
      </c>
      <c r="R2689">
        <v>0</v>
      </c>
      <c r="S2689">
        <v>0</v>
      </c>
      <c r="T2689">
        <v>0</v>
      </c>
      <c r="U2689">
        <v>0</v>
      </c>
      <c r="V2689">
        <v>0</v>
      </c>
      <c r="W2689">
        <v>0</v>
      </c>
      <c r="X2689">
        <v>0</v>
      </c>
      <c r="Y2689">
        <v>0</v>
      </c>
      <c r="Z2689">
        <v>0</v>
      </c>
      <c r="AA2689">
        <v>0</v>
      </c>
      <c r="AB2689">
        <v>2</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2</v>
      </c>
      <c r="AY2689">
        <v>0</v>
      </c>
      <c r="AZ2689">
        <v>1</v>
      </c>
      <c r="BA2689">
        <v>2</v>
      </c>
      <c r="BB2689">
        <v>0</v>
      </c>
      <c r="BC2689">
        <v>0</v>
      </c>
      <c r="BD2689">
        <v>0</v>
      </c>
      <c r="BE2689">
        <v>0</v>
      </c>
      <c r="BF2689">
        <v>0</v>
      </c>
      <c r="BG2689">
        <v>0</v>
      </c>
      <c r="BH2689">
        <v>0</v>
      </c>
      <c r="BI2689">
        <v>2</v>
      </c>
      <c r="BJ2689">
        <v>0</v>
      </c>
      <c r="BK2689">
        <v>0</v>
      </c>
      <c r="BL2689">
        <v>0</v>
      </c>
      <c r="BM2689">
        <v>0</v>
      </c>
      <c r="BN2689">
        <v>0</v>
      </c>
      <c r="BO2689">
        <v>1</v>
      </c>
      <c r="BP2689">
        <v>0</v>
      </c>
      <c r="BQ2689">
        <v>0</v>
      </c>
      <c r="BR2689">
        <v>2</v>
      </c>
      <c r="BS2689">
        <v>1</v>
      </c>
      <c r="BT2689">
        <v>3</v>
      </c>
      <c r="BU2689" t="s">
        <v>2622</v>
      </c>
    </row>
    <row r="2690" spans="1:73">
      <c r="A2690" t="s">
        <v>2339</v>
      </c>
      <c r="B2690" t="s">
        <v>2340</v>
      </c>
      <c r="C2690">
        <v>331</v>
      </c>
      <c r="D2690" t="s">
        <v>119</v>
      </c>
      <c r="E2690" t="s">
        <v>2352</v>
      </c>
      <c r="F2690" t="s">
        <v>92</v>
      </c>
      <c r="G2690">
        <v>0</v>
      </c>
      <c r="H2690">
        <v>0</v>
      </c>
      <c r="I2690">
        <v>0</v>
      </c>
      <c r="J2690">
        <v>0</v>
      </c>
      <c r="K2690">
        <v>0</v>
      </c>
      <c r="L2690">
        <v>0</v>
      </c>
      <c r="M2690">
        <v>0</v>
      </c>
      <c r="N2690">
        <v>3</v>
      </c>
      <c r="O2690">
        <v>0</v>
      </c>
      <c r="P2690">
        <v>0</v>
      </c>
      <c r="Q2690">
        <v>1</v>
      </c>
      <c r="R2690">
        <v>1</v>
      </c>
      <c r="S2690">
        <v>7</v>
      </c>
      <c r="T2690">
        <v>2</v>
      </c>
      <c r="U2690">
        <v>0</v>
      </c>
      <c r="V2690">
        <v>1</v>
      </c>
      <c r="W2690">
        <v>3</v>
      </c>
      <c r="X2690">
        <v>0</v>
      </c>
      <c r="Y2690">
        <v>0</v>
      </c>
      <c r="Z2690">
        <v>0</v>
      </c>
      <c r="AA2690">
        <v>0</v>
      </c>
      <c r="AB2690">
        <v>19</v>
      </c>
      <c r="AC2690">
        <v>1</v>
      </c>
      <c r="AD2690">
        <v>0</v>
      </c>
      <c r="AE2690">
        <v>0</v>
      </c>
      <c r="AF2690">
        <v>0</v>
      </c>
      <c r="AG2690">
        <v>0</v>
      </c>
      <c r="AH2690">
        <v>2</v>
      </c>
      <c r="AI2690">
        <v>0</v>
      </c>
      <c r="AJ2690">
        <v>0</v>
      </c>
      <c r="AK2690">
        <v>0</v>
      </c>
      <c r="AL2690">
        <v>0</v>
      </c>
      <c r="AM2690">
        <v>0</v>
      </c>
      <c r="AN2690">
        <v>0</v>
      </c>
      <c r="AO2690">
        <v>0</v>
      </c>
      <c r="AP2690">
        <v>2</v>
      </c>
      <c r="AQ2690">
        <v>1</v>
      </c>
      <c r="AR2690">
        <v>0</v>
      </c>
      <c r="AS2690">
        <v>0</v>
      </c>
      <c r="AT2690">
        <v>0</v>
      </c>
      <c r="AU2690">
        <v>0</v>
      </c>
      <c r="AV2690">
        <v>0</v>
      </c>
      <c r="AW2690">
        <v>0</v>
      </c>
      <c r="AX2690">
        <v>7</v>
      </c>
      <c r="AY2690">
        <v>4</v>
      </c>
      <c r="AZ2690">
        <v>2</v>
      </c>
      <c r="BA2690">
        <v>8</v>
      </c>
      <c r="BB2690">
        <v>1</v>
      </c>
      <c r="BC2690">
        <v>4</v>
      </c>
      <c r="BD2690">
        <v>0</v>
      </c>
      <c r="BE2690">
        <v>0</v>
      </c>
      <c r="BF2690">
        <v>0</v>
      </c>
      <c r="BG2690">
        <v>0</v>
      </c>
      <c r="BH2690">
        <v>0</v>
      </c>
      <c r="BI2690">
        <v>2</v>
      </c>
      <c r="BJ2690">
        <v>2</v>
      </c>
      <c r="BK2690">
        <v>0</v>
      </c>
      <c r="BL2690">
        <v>2</v>
      </c>
      <c r="BM2690">
        <v>1</v>
      </c>
      <c r="BN2690">
        <v>0</v>
      </c>
      <c r="BO2690">
        <v>3</v>
      </c>
      <c r="BP2690">
        <v>0</v>
      </c>
      <c r="BQ2690">
        <v>0</v>
      </c>
      <c r="BR2690">
        <v>0</v>
      </c>
      <c r="BS2690">
        <v>2</v>
      </c>
      <c r="BT2690">
        <v>25</v>
      </c>
      <c r="BU2690" t="s">
        <v>2623</v>
      </c>
    </row>
    <row r="2691" spans="1:73">
      <c r="A2691" t="s">
        <v>2339</v>
      </c>
      <c r="B2691" t="s">
        <v>2340</v>
      </c>
      <c r="C2691">
        <v>332</v>
      </c>
      <c r="D2691" t="s">
        <v>119</v>
      </c>
      <c r="E2691" t="s">
        <v>78</v>
      </c>
      <c r="F2691" t="s">
        <v>77</v>
      </c>
      <c r="G2691">
        <v>0</v>
      </c>
      <c r="H2691">
        <v>2</v>
      </c>
      <c r="I2691">
        <v>0</v>
      </c>
      <c r="J2691">
        <v>0</v>
      </c>
      <c r="K2691">
        <v>0</v>
      </c>
      <c r="L2691">
        <v>3</v>
      </c>
      <c r="M2691">
        <v>0</v>
      </c>
      <c r="N2691">
        <v>10</v>
      </c>
      <c r="O2691">
        <v>0</v>
      </c>
      <c r="P2691">
        <v>0</v>
      </c>
      <c r="Q2691">
        <v>1</v>
      </c>
      <c r="R2691">
        <v>0</v>
      </c>
      <c r="S2691">
        <v>24</v>
      </c>
      <c r="T2691">
        <v>6</v>
      </c>
      <c r="U2691">
        <v>0</v>
      </c>
      <c r="V2691">
        <v>0</v>
      </c>
      <c r="W2691">
        <v>4</v>
      </c>
      <c r="X2691">
        <v>0</v>
      </c>
      <c r="Y2691">
        <v>0</v>
      </c>
      <c r="Z2691">
        <v>0</v>
      </c>
      <c r="AA2691">
        <v>0</v>
      </c>
      <c r="AB2691">
        <v>56</v>
      </c>
      <c r="AC2691">
        <v>1</v>
      </c>
      <c r="AD2691">
        <v>0</v>
      </c>
      <c r="AE2691">
        <v>1</v>
      </c>
      <c r="AF2691">
        <v>0</v>
      </c>
      <c r="AG2691">
        <v>0</v>
      </c>
      <c r="AH2691">
        <v>2</v>
      </c>
      <c r="AI2691">
        <v>3</v>
      </c>
      <c r="AJ2691">
        <v>0</v>
      </c>
      <c r="AK2691">
        <v>1</v>
      </c>
      <c r="AL2691">
        <v>10</v>
      </c>
      <c r="AM2691">
        <v>15</v>
      </c>
      <c r="AN2691">
        <v>0</v>
      </c>
      <c r="AO2691">
        <v>0</v>
      </c>
      <c r="AP2691">
        <v>0</v>
      </c>
      <c r="AQ2691">
        <v>2</v>
      </c>
      <c r="AR2691">
        <v>0</v>
      </c>
      <c r="AS2691">
        <v>0</v>
      </c>
      <c r="AT2691">
        <v>0</v>
      </c>
      <c r="AU2691">
        <v>6</v>
      </c>
      <c r="AV2691">
        <v>1</v>
      </c>
      <c r="AW2691">
        <v>0</v>
      </c>
      <c r="AX2691">
        <v>11</v>
      </c>
      <c r="AY2691">
        <v>6</v>
      </c>
      <c r="AZ2691">
        <v>8</v>
      </c>
      <c r="BA2691">
        <v>28</v>
      </c>
      <c r="BB2691">
        <v>2</v>
      </c>
      <c r="BC2691">
        <v>5</v>
      </c>
      <c r="BD2691">
        <v>0</v>
      </c>
      <c r="BE2691">
        <v>0</v>
      </c>
      <c r="BF2691">
        <v>0</v>
      </c>
      <c r="BG2691">
        <v>0</v>
      </c>
      <c r="BH2691">
        <v>2</v>
      </c>
      <c r="BI2691">
        <v>13</v>
      </c>
      <c r="BJ2691">
        <v>2</v>
      </c>
      <c r="BK2691">
        <v>0</v>
      </c>
      <c r="BL2691">
        <v>6</v>
      </c>
      <c r="BM2691">
        <v>1</v>
      </c>
      <c r="BN2691">
        <v>2</v>
      </c>
      <c r="BO2691">
        <v>18</v>
      </c>
      <c r="BP2691">
        <v>0</v>
      </c>
      <c r="BQ2691">
        <v>0</v>
      </c>
      <c r="BR2691">
        <v>6</v>
      </c>
      <c r="BS2691">
        <v>5</v>
      </c>
      <c r="BT2691">
        <v>80</v>
      </c>
      <c r="BU2691" t="s">
        <v>2624</v>
      </c>
    </row>
    <row r="2692" spans="1:73">
      <c r="A2692" t="s">
        <v>2339</v>
      </c>
      <c r="B2692" t="s">
        <v>2340</v>
      </c>
      <c r="C2692">
        <v>333</v>
      </c>
      <c r="D2692" t="s">
        <v>119</v>
      </c>
      <c r="E2692" t="s">
        <v>2352</v>
      </c>
      <c r="F2692" t="s">
        <v>92</v>
      </c>
      <c r="G2692">
        <v>0</v>
      </c>
      <c r="H2692">
        <v>3</v>
      </c>
      <c r="I2692">
        <v>1</v>
      </c>
      <c r="J2692">
        <v>0</v>
      </c>
      <c r="K2692">
        <v>0</v>
      </c>
      <c r="L2692">
        <v>3</v>
      </c>
      <c r="M2692">
        <v>0</v>
      </c>
      <c r="N2692">
        <v>5</v>
      </c>
      <c r="O2692">
        <v>0</v>
      </c>
      <c r="P2692">
        <v>0</v>
      </c>
      <c r="Q2692">
        <v>0</v>
      </c>
      <c r="R2692">
        <v>0</v>
      </c>
      <c r="S2692">
        <v>7</v>
      </c>
      <c r="T2692">
        <v>5</v>
      </c>
      <c r="U2692">
        <v>0</v>
      </c>
      <c r="V2692">
        <v>3</v>
      </c>
      <c r="W2692">
        <v>2</v>
      </c>
      <c r="X2692">
        <v>0</v>
      </c>
      <c r="Y2692">
        <v>0</v>
      </c>
      <c r="Z2692">
        <v>0</v>
      </c>
      <c r="AA2692">
        <v>0</v>
      </c>
      <c r="AB2692">
        <v>26</v>
      </c>
      <c r="AC2692">
        <v>1</v>
      </c>
      <c r="AD2692">
        <v>0</v>
      </c>
      <c r="AE2692">
        <v>0</v>
      </c>
      <c r="AF2692">
        <v>0</v>
      </c>
      <c r="AG2692">
        <v>0</v>
      </c>
      <c r="AH2692">
        <v>0</v>
      </c>
      <c r="AI2692">
        <v>2</v>
      </c>
      <c r="AJ2692">
        <v>0</v>
      </c>
      <c r="AK2692">
        <v>0</v>
      </c>
      <c r="AL2692">
        <v>1</v>
      </c>
      <c r="AM2692">
        <v>1</v>
      </c>
      <c r="AN2692">
        <v>1</v>
      </c>
      <c r="AO2692">
        <v>0</v>
      </c>
      <c r="AP2692">
        <v>1</v>
      </c>
      <c r="AQ2692">
        <v>1</v>
      </c>
      <c r="AR2692">
        <v>0</v>
      </c>
      <c r="AS2692">
        <v>0</v>
      </c>
      <c r="AT2692">
        <v>0</v>
      </c>
      <c r="AU2692">
        <v>0</v>
      </c>
      <c r="AV2692">
        <v>0</v>
      </c>
      <c r="AW2692">
        <v>1</v>
      </c>
      <c r="AX2692">
        <v>4</v>
      </c>
      <c r="AY2692">
        <v>5</v>
      </c>
      <c r="AZ2692">
        <v>8</v>
      </c>
      <c r="BA2692">
        <v>5</v>
      </c>
      <c r="BB2692">
        <v>0</v>
      </c>
      <c r="BC2692">
        <v>8</v>
      </c>
      <c r="BD2692">
        <v>0</v>
      </c>
      <c r="BE2692">
        <v>0</v>
      </c>
      <c r="BF2692">
        <v>0</v>
      </c>
      <c r="BG2692">
        <v>0</v>
      </c>
      <c r="BH2692">
        <v>0</v>
      </c>
      <c r="BI2692">
        <v>3</v>
      </c>
      <c r="BJ2692">
        <v>4</v>
      </c>
      <c r="BK2692">
        <v>0</v>
      </c>
      <c r="BL2692">
        <v>1</v>
      </c>
      <c r="BM2692">
        <v>3</v>
      </c>
      <c r="BN2692">
        <v>2</v>
      </c>
      <c r="BO2692">
        <v>9</v>
      </c>
      <c r="BP2692">
        <v>0</v>
      </c>
      <c r="BQ2692">
        <v>0</v>
      </c>
      <c r="BR2692">
        <v>0</v>
      </c>
      <c r="BS2692">
        <v>2</v>
      </c>
      <c r="BT2692">
        <v>43</v>
      </c>
      <c r="BU2692" t="s">
        <v>2625</v>
      </c>
    </row>
    <row r="2693" spans="1:73">
      <c r="A2693" t="s">
        <v>2339</v>
      </c>
      <c r="B2693" t="s">
        <v>2340</v>
      </c>
      <c r="C2693">
        <v>334</v>
      </c>
      <c r="D2693" t="s">
        <v>119</v>
      </c>
      <c r="E2693" t="s">
        <v>183</v>
      </c>
      <c r="F2693" t="s">
        <v>184</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1</v>
      </c>
      <c r="BT2693">
        <v>1</v>
      </c>
      <c r="BU2693" t="s">
        <v>206</v>
      </c>
    </row>
    <row r="2694" spans="1:73">
      <c r="A2694" t="s">
        <v>2339</v>
      </c>
      <c r="B2694" t="s">
        <v>2340</v>
      </c>
      <c r="C2694">
        <v>335</v>
      </c>
      <c r="D2694" t="s">
        <v>119</v>
      </c>
      <c r="E2694" t="s">
        <v>2352</v>
      </c>
      <c r="F2694" t="s">
        <v>92</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1</v>
      </c>
      <c r="BT2694">
        <v>2</v>
      </c>
      <c r="BU2694" t="e">
        <f>-- neck.</f>
        <v>#NAME?</v>
      </c>
    </row>
    <row r="2695" spans="1:73">
      <c r="A2695" t="s">
        <v>2339</v>
      </c>
      <c r="B2695" t="s">
        <v>2340</v>
      </c>
      <c r="C2695">
        <v>336</v>
      </c>
      <c r="D2695" t="s">
        <v>119</v>
      </c>
      <c r="E2695" t="s">
        <v>78</v>
      </c>
      <c r="F2695" t="s">
        <v>77</v>
      </c>
      <c r="G2695">
        <v>0</v>
      </c>
      <c r="H2695">
        <v>0</v>
      </c>
      <c r="I2695">
        <v>0</v>
      </c>
      <c r="J2695">
        <v>0</v>
      </c>
      <c r="K2695">
        <v>0</v>
      </c>
      <c r="L2695">
        <v>1</v>
      </c>
      <c r="M2695">
        <v>0</v>
      </c>
      <c r="N2695">
        <v>0</v>
      </c>
      <c r="O2695">
        <v>0</v>
      </c>
      <c r="P2695">
        <v>0</v>
      </c>
      <c r="Q2695">
        <v>0</v>
      </c>
      <c r="R2695">
        <v>0</v>
      </c>
      <c r="S2695">
        <v>1</v>
      </c>
      <c r="T2695">
        <v>2</v>
      </c>
      <c r="U2695">
        <v>0</v>
      </c>
      <c r="V2695">
        <v>0</v>
      </c>
      <c r="W2695">
        <v>0</v>
      </c>
      <c r="X2695">
        <v>0</v>
      </c>
      <c r="Y2695">
        <v>0</v>
      </c>
      <c r="Z2695">
        <v>0</v>
      </c>
      <c r="AA2695">
        <v>0</v>
      </c>
      <c r="AB2695">
        <v>7</v>
      </c>
      <c r="AC2695">
        <v>0</v>
      </c>
      <c r="AD2695">
        <v>0</v>
      </c>
      <c r="AE2695">
        <v>0</v>
      </c>
      <c r="AF2695">
        <v>0</v>
      </c>
      <c r="AG2695">
        <v>0</v>
      </c>
      <c r="AH2695">
        <v>1</v>
      </c>
      <c r="AI2695">
        <v>1</v>
      </c>
      <c r="AJ2695">
        <v>0</v>
      </c>
      <c r="AK2695">
        <v>0</v>
      </c>
      <c r="AL2695">
        <v>0</v>
      </c>
      <c r="AM2695">
        <v>1</v>
      </c>
      <c r="AN2695">
        <v>0</v>
      </c>
      <c r="AO2695">
        <v>0</v>
      </c>
      <c r="AP2695">
        <v>0</v>
      </c>
      <c r="AQ2695">
        <v>0</v>
      </c>
      <c r="AR2695">
        <v>0</v>
      </c>
      <c r="AS2695">
        <v>0</v>
      </c>
      <c r="AT2695">
        <v>0</v>
      </c>
      <c r="AU2695">
        <v>0</v>
      </c>
      <c r="AV2695">
        <v>0</v>
      </c>
      <c r="AW2695">
        <v>0</v>
      </c>
      <c r="AX2695">
        <v>1</v>
      </c>
      <c r="AY2695">
        <v>0</v>
      </c>
      <c r="AZ2695">
        <v>0</v>
      </c>
      <c r="BA2695">
        <v>2</v>
      </c>
      <c r="BB2695">
        <v>0</v>
      </c>
      <c r="BC2695">
        <v>2</v>
      </c>
      <c r="BD2695">
        <v>0</v>
      </c>
      <c r="BE2695">
        <v>0</v>
      </c>
      <c r="BF2695">
        <v>0</v>
      </c>
      <c r="BG2695">
        <v>0</v>
      </c>
      <c r="BH2695">
        <v>0</v>
      </c>
      <c r="BI2695">
        <v>0</v>
      </c>
      <c r="BJ2695">
        <v>1</v>
      </c>
      <c r="BK2695">
        <v>0</v>
      </c>
      <c r="BL2695">
        <v>0</v>
      </c>
      <c r="BM2695">
        <v>0</v>
      </c>
      <c r="BN2695">
        <v>1</v>
      </c>
      <c r="BO2695">
        <v>0</v>
      </c>
      <c r="BP2695">
        <v>0</v>
      </c>
      <c r="BQ2695">
        <v>0</v>
      </c>
      <c r="BR2695">
        <v>0</v>
      </c>
      <c r="BS2695">
        <v>1</v>
      </c>
      <c r="BT2695">
        <v>12</v>
      </c>
      <c r="BU2695" t="s">
        <v>2626</v>
      </c>
    </row>
    <row r="2696" spans="1:73">
      <c r="A2696" t="s">
        <v>2339</v>
      </c>
      <c r="B2696" t="s">
        <v>2340</v>
      </c>
      <c r="C2696">
        <v>337</v>
      </c>
      <c r="D2696" t="s">
        <v>119</v>
      </c>
      <c r="E2696" t="s">
        <v>183</v>
      </c>
      <c r="F2696" t="s">
        <v>184</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1</v>
      </c>
      <c r="BT2696">
        <v>1</v>
      </c>
      <c r="BU2696" t="s">
        <v>406</v>
      </c>
    </row>
    <row r="2697" spans="1:73">
      <c r="A2697" t="s">
        <v>2339</v>
      </c>
      <c r="B2697" t="s">
        <v>2340</v>
      </c>
      <c r="C2697">
        <v>338</v>
      </c>
      <c r="D2697" t="s">
        <v>119</v>
      </c>
      <c r="E2697" t="s">
        <v>78</v>
      </c>
      <c r="F2697" t="s">
        <v>77</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1</v>
      </c>
      <c r="BT2697">
        <v>4</v>
      </c>
      <c r="BU2697" t="s">
        <v>2627</v>
      </c>
    </row>
    <row r="2698" spans="1:73">
      <c r="A2698" t="s">
        <v>2339</v>
      </c>
      <c r="B2698" t="s">
        <v>2340</v>
      </c>
      <c r="C2698">
        <v>339</v>
      </c>
      <c r="D2698" t="s">
        <v>119</v>
      </c>
      <c r="E2698" t="s">
        <v>2367</v>
      </c>
      <c r="F2698" t="s">
        <v>101</v>
      </c>
      <c r="G2698">
        <v>0</v>
      </c>
      <c r="H2698">
        <v>3</v>
      </c>
      <c r="I2698">
        <v>2</v>
      </c>
      <c r="J2698">
        <v>0</v>
      </c>
      <c r="K2698">
        <v>0</v>
      </c>
      <c r="L2698">
        <v>11</v>
      </c>
      <c r="M2698">
        <v>0</v>
      </c>
      <c r="N2698">
        <v>11</v>
      </c>
      <c r="O2698">
        <v>0</v>
      </c>
      <c r="P2698">
        <v>0</v>
      </c>
      <c r="Q2698">
        <v>1</v>
      </c>
      <c r="R2698">
        <v>2</v>
      </c>
      <c r="S2698">
        <v>19</v>
      </c>
      <c r="T2698">
        <v>3</v>
      </c>
      <c r="U2698">
        <v>0</v>
      </c>
      <c r="V2698">
        <v>2</v>
      </c>
      <c r="W2698">
        <v>1</v>
      </c>
      <c r="X2698">
        <v>0</v>
      </c>
      <c r="Y2698">
        <v>0</v>
      </c>
      <c r="Z2698">
        <v>1</v>
      </c>
      <c r="AA2698">
        <v>0</v>
      </c>
      <c r="AB2698">
        <v>57</v>
      </c>
      <c r="AC2698">
        <v>1</v>
      </c>
      <c r="AD2698">
        <v>0</v>
      </c>
      <c r="AE2698">
        <v>0</v>
      </c>
      <c r="AF2698">
        <v>0</v>
      </c>
      <c r="AG2698">
        <v>0</v>
      </c>
      <c r="AH2698">
        <v>2</v>
      </c>
      <c r="AI2698">
        <v>2</v>
      </c>
      <c r="AJ2698">
        <v>0</v>
      </c>
      <c r="AK2698">
        <v>0</v>
      </c>
      <c r="AL2698">
        <v>0</v>
      </c>
      <c r="AM2698">
        <v>5</v>
      </c>
      <c r="AN2698">
        <v>0</v>
      </c>
      <c r="AO2698">
        <v>0</v>
      </c>
      <c r="AP2698">
        <v>1</v>
      </c>
      <c r="AQ2698">
        <v>1</v>
      </c>
      <c r="AR2698">
        <v>0</v>
      </c>
      <c r="AS2698">
        <v>0</v>
      </c>
      <c r="AT2698">
        <v>2</v>
      </c>
      <c r="AU2698">
        <v>0</v>
      </c>
      <c r="AV2698">
        <v>1</v>
      </c>
      <c r="AW2698">
        <v>2</v>
      </c>
      <c r="AX2698">
        <v>6</v>
      </c>
      <c r="AY2698">
        <v>9</v>
      </c>
      <c r="AZ2698">
        <v>11</v>
      </c>
      <c r="BA2698">
        <v>13</v>
      </c>
      <c r="BB2698">
        <v>1</v>
      </c>
      <c r="BC2698">
        <v>5</v>
      </c>
      <c r="BD2698">
        <v>0</v>
      </c>
      <c r="BE2698">
        <v>0</v>
      </c>
      <c r="BF2698">
        <v>1</v>
      </c>
      <c r="BG2698">
        <v>0</v>
      </c>
      <c r="BH2698">
        <v>0</v>
      </c>
      <c r="BI2698">
        <v>4</v>
      </c>
      <c r="BJ2698">
        <v>1</v>
      </c>
      <c r="BK2698">
        <v>0</v>
      </c>
      <c r="BL2698">
        <v>5</v>
      </c>
      <c r="BM2698">
        <v>2</v>
      </c>
      <c r="BN2698">
        <v>2</v>
      </c>
      <c r="BO2698">
        <v>14</v>
      </c>
      <c r="BP2698">
        <v>0</v>
      </c>
      <c r="BQ2698">
        <v>1</v>
      </c>
      <c r="BR2698">
        <v>2</v>
      </c>
      <c r="BS2698">
        <v>10</v>
      </c>
      <c r="BT2698">
        <v>101</v>
      </c>
      <c r="BU2698" t="s">
        <v>2628</v>
      </c>
    </row>
    <row r="2699" spans="1:73">
      <c r="A2699" t="s">
        <v>2339</v>
      </c>
      <c r="B2699" t="s">
        <v>2340</v>
      </c>
      <c r="C2699">
        <v>340</v>
      </c>
      <c r="D2699" t="s">
        <v>119</v>
      </c>
      <c r="E2699" t="s">
        <v>2352</v>
      </c>
      <c r="F2699" t="s">
        <v>92</v>
      </c>
      <c r="G2699">
        <v>0</v>
      </c>
      <c r="H2699">
        <v>0</v>
      </c>
      <c r="I2699">
        <v>3</v>
      </c>
      <c r="J2699">
        <v>0</v>
      </c>
      <c r="K2699">
        <v>0</v>
      </c>
      <c r="L2699">
        <v>0</v>
      </c>
      <c r="M2699">
        <v>0</v>
      </c>
      <c r="N2699">
        <v>1</v>
      </c>
      <c r="O2699">
        <v>0</v>
      </c>
      <c r="P2699">
        <v>0</v>
      </c>
      <c r="Q2699">
        <v>0</v>
      </c>
      <c r="R2699">
        <v>0</v>
      </c>
      <c r="S2699">
        <v>0</v>
      </c>
      <c r="T2699">
        <v>0</v>
      </c>
      <c r="U2699">
        <v>0</v>
      </c>
      <c r="V2699">
        <v>0</v>
      </c>
      <c r="W2699">
        <v>0</v>
      </c>
      <c r="X2699">
        <v>0</v>
      </c>
      <c r="Y2699">
        <v>0</v>
      </c>
      <c r="Z2699">
        <v>0</v>
      </c>
      <c r="AA2699">
        <v>0</v>
      </c>
      <c r="AB2699">
        <v>6</v>
      </c>
      <c r="AC2699">
        <v>0</v>
      </c>
      <c r="AD2699">
        <v>0</v>
      </c>
      <c r="AE2699">
        <v>1</v>
      </c>
      <c r="AF2699">
        <v>0</v>
      </c>
      <c r="AG2699">
        <v>0</v>
      </c>
      <c r="AH2699">
        <v>3</v>
      </c>
      <c r="AI2699">
        <v>0</v>
      </c>
      <c r="AJ2699">
        <v>0</v>
      </c>
      <c r="AK2699">
        <v>0</v>
      </c>
      <c r="AL2699">
        <v>0</v>
      </c>
      <c r="AM2699">
        <v>0</v>
      </c>
      <c r="AN2699">
        <v>0</v>
      </c>
      <c r="AO2699">
        <v>0</v>
      </c>
      <c r="AP2699">
        <v>0</v>
      </c>
      <c r="AQ2699">
        <v>0</v>
      </c>
      <c r="AR2699">
        <v>0</v>
      </c>
      <c r="AS2699">
        <v>0</v>
      </c>
      <c r="AT2699">
        <v>0</v>
      </c>
      <c r="AU2699">
        <v>0</v>
      </c>
      <c r="AV2699">
        <v>1</v>
      </c>
      <c r="AW2699">
        <v>3</v>
      </c>
      <c r="AX2699">
        <v>4</v>
      </c>
      <c r="AY2699">
        <v>1</v>
      </c>
      <c r="AZ2699">
        <v>3</v>
      </c>
      <c r="BA2699">
        <v>4</v>
      </c>
      <c r="BB2699">
        <v>0</v>
      </c>
      <c r="BC2699">
        <v>0</v>
      </c>
      <c r="BD2699">
        <v>0</v>
      </c>
      <c r="BE2699">
        <v>0</v>
      </c>
      <c r="BF2699">
        <v>0</v>
      </c>
      <c r="BG2699">
        <v>0</v>
      </c>
      <c r="BH2699">
        <v>0</v>
      </c>
      <c r="BI2699">
        <v>2</v>
      </c>
      <c r="BJ2699">
        <v>0</v>
      </c>
      <c r="BK2699">
        <v>0</v>
      </c>
      <c r="BL2699">
        <v>0</v>
      </c>
      <c r="BM2699">
        <v>0</v>
      </c>
      <c r="BN2699">
        <v>0</v>
      </c>
      <c r="BO2699">
        <v>3</v>
      </c>
      <c r="BP2699">
        <v>0</v>
      </c>
      <c r="BQ2699">
        <v>0</v>
      </c>
      <c r="BR2699">
        <v>1</v>
      </c>
      <c r="BS2699">
        <v>1</v>
      </c>
      <c r="BT2699">
        <v>9</v>
      </c>
      <c r="BU2699" t="s">
        <v>2629</v>
      </c>
    </row>
    <row r="2700" spans="1:73">
      <c r="A2700" t="s">
        <v>2339</v>
      </c>
      <c r="B2700" t="s">
        <v>2340</v>
      </c>
      <c r="C2700">
        <v>341</v>
      </c>
      <c r="D2700" t="s">
        <v>119</v>
      </c>
      <c r="E2700" t="s">
        <v>2367</v>
      </c>
      <c r="F2700" t="s">
        <v>101</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1</v>
      </c>
      <c r="BT2700">
        <v>1</v>
      </c>
      <c r="BU2700" t="s">
        <v>2630</v>
      </c>
    </row>
    <row r="2701" spans="1:73">
      <c r="A2701" t="s">
        <v>2339</v>
      </c>
      <c r="B2701" t="s">
        <v>2340</v>
      </c>
      <c r="C2701">
        <v>342</v>
      </c>
      <c r="D2701" t="s">
        <v>119</v>
      </c>
      <c r="E2701" t="s">
        <v>183</v>
      </c>
      <c r="F2701" t="s">
        <v>184</v>
      </c>
      <c r="G2701">
        <v>0</v>
      </c>
      <c r="H2701">
        <v>0</v>
      </c>
      <c r="I2701">
        <v>0</v>
      </c>
      <c r="J2701">
        <v>0</v>
      </c>
      <c r="K2701">
        <v>0</v>
      </c>
      <c r="L2701">
        <v>6</v>
      </c>
      <c r="M2701">
        <v>0</v>
      </c>
      <c r="N2701">
        <v>8</v>
      </c>
      <c r="O2701">
        <v>0</v>
      </c>
      <c r="P2701">
        <v>0</v>
      </c>
      <c r="Q2701">
        <v>1</v>
      </c>
      <c r="R2701">
        <v>0</v>
      </c>
      <c r="S2701">
        <v>9</v>
      </c>
      <c r="T2701">
        <v>5</v>
      </c>
      <c r="U2701">
        <v>0</v>
      </c>
      <c r="V2701">
        <v>1</v>
      </c>
      <c r="W2701">
        <v>2</v>
      </c>
      <c r="X2701">
        <v>0</v>
      </c>
      <c r="Y2701">
        <v>0</v>
      </c>
      <c r="Z2701">
        <v>0</v>
      </c>
      <c r="AA2701">
        <v>0</v>
      </c>
      <c r="AB2701">
        <v>35</v>
      </c>
      <c r="AC2701">
        <v>0</v>
      </c>
      <c r="AD2701">
        <v>0</v>
      </c>
      <c r="AE2701">
        <v>0</v>
      </c>
      <c r="AF2701">
        <v>0</v>
      </c>
      <c r="AG2701">
        <v>0</v>
      </c>
      <c r="AH2701">
        <v>0</v>
      </c>
      <c r="AI2701">
        <v>4</v>
      </c>
      <c r="AJ2701">
        <v>0</v>
      </c>
      <c r="AK2701">
        <v>0</v>
      </c>
      <c r="AL2701">
        <v>0</v>
      </c>
      <c r="AM2701">
        <v>5</v>
      </c>
      <c r="AN2701">
        <v>0</v>
      </c>
      <c r="AO2701">
        <v>0</v>
      </c>
      <c r="AP2701">
        <v>0</v>
      </c>
      <c r="AQ2701">
        <v>2</v>
      </c>
      <c r="AR2701">
        <v>0</v>
      </c>
      <c r="AS2701">
        <v>0</v>
      </c>
      <c r="AT2701">
        <v>0</v>
      </c>
      <c r="AU2701">
        <v>0</v>
      </c>
      <c r="AV2701">
        <v>0</v>
      </c>
      <c r="AW2701">
        <v>0</v>
      </c>
      <c r="AX2701">
        <v>2</v>
      </c>
      <c r="AY2701">
        <v>8</v>
      </c>
      <c r="AZ2701">
        <v>7</v>
      </c>
      <c r="BA2701">
        <v>7</v>
      </c>
      <c r="BB2701">
        <v>1</v>
      </c>
      <c r="BC2701">
        <v>5</v>
      </c>
      <c r="BD2701">
        <v>0</v>
      </c>
      <c r="BE2701">
        <v>0</v>
      </c>
      <c r="BF2701">
        <v>0</v>
      </c>
      <c r="BG2701">
        <v>0</v>
      </c>
      <c r="BH2701">
        <v>0</v>
      </c>
      <c r="BI2701">
        <v>4</v>
      </c>
      <c r="BJ2701">
        <v>4</v>
      </c>
      <c r="BK2701">
        <v>0</v>
      </c>
      <c r="BL2701">
        <v>2</v>
      </c>
      <c r="BM2701">
        <v>0</v>
      </c>
      <c r="BN2701">
        <v>0</v>
      </c>
      <c r="BO2701">
        <v>8</v>
      </c>
      <c r="BP2701">
        <v>1</v>
      </c>
      <c r="BQ2701">
        <v>0</v>
      </c>
      <c r="BR2701">
        <v>0</v>
      </c>
      <c r="BS2701">
        <v>2</v>
      </c>
      <c r="BT2701">
        <v>64</v>
      </c>
      <c r="BU2701" t="s">
        <v>2631</v>
      </c>
    </row>
    <row r="2702" spans="1:73">
      <c r="A2702" t="s">
        <v>2339</v>
      </c>
      <c r="B2702" t="s">
        <v>2340</v>
      </c>
      <c r="C2702">
        <v>343</v>
      </c>
      <c r="D2702" t="s">
        <v>119</v>
      </c>
      <c r="E2702" t="s">
        <v>78</v>
      </c>
      <c r="F2702" t="s">
        <v>77</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1</v>
      </c>
      <c r="BT2702">
        <v>2</v>
      </c>
      <c r="BU2702" t="s">
        <v>2397</v>
      </c>
    </row>
    <row r="2703" spans="1:73">
      <c r="A2703" t="s">
        <v>2339</v>
      </c>
      <c r="B2703" t="s">
        <v>2340</v>
      </c>
      <c r="C2703">
        <v>344</v>
      </c>
      <c r="D2703" t="s">
        <v>119</v>
      </c>
      <c r="E2703" t="s">
        <v>2362</v>
      </c>
      <c r="F2703" t="s">
        <v>101</v>
      </c>
      <c r="G2703">
        <v>0</v>
      </c>
      <c r="H2703">
        <v>13</v>
      </c>
      <c r="I2703">
        <v>2</v>
      </c>
      <c r="J2703">
        <v>0</v>
      </c>
      <c r="K2703">
        <v>0</v>
      </c>
      <c r="L2703">
        <v>5</v>
      </c>
      <c r="M2703">
        <v>0</v>
      </c>
      <c r="N2703">
        <v>21</v>
      </c>
      <c r="O2703">
        <v>0</v>
      </c>
      <c r="P2703">
        <v>0</v>
      </c>
      <c r="Q2703">
        <v>0</v>
      </c>
      <c r="R2703">
        <v>0</v>
      </c>
      <c r="S2703">
        <v>16</v>
      </c>
      <c r="T2703">
        <v>4</v>
      </c>
      <c r="U2703">
        <v>0</v>
      </c>
      <c r="V2703">
        <v>4</v>
      </c>
      <c r="W2703">
        <v>4</v>
      </c>
      <c r="X2703">
        <v>0</v>
      </c>
      <c r="Y2703">
        <v>0</v>
      </c>
      <c r="Z2703">
        <v>0</v>
      </c>
      <c r="AA2703">
        <v>0</v>
      </c>
      <c r="AB2703">
        <v>74</v>
      </c>
      <c r="AC2703">
        <v>2</v>
      </c>
      <c r="AD2703">
        <v>0</v>
      </c>
      <c r="AE2703">
        <v>0</v>
      </c>
      <c r="AF2703">
        <v>0</v>
      </c>
      <c r="AG2703">
        <v>0</v>
      </c>
      <c r="AH2703">
        <v>7</v>
      </c>
      <c r="AI2703">
        <v>3</v>
      </c>
      <c r="AJ2703">
        <v>0</v>
      </c>
      <c r="AK2703">
        <v>0</v>
      </c>
      <c r="AL2703">
        <v>2</v>
      </c>
      <c r="AM2703">
        <v>4</v>
      </c>
      <c r="AN2703">
        <v>0</v>
      </c>
      <c r="AO2703">
        <v>0</v>
      </c>
      <c r="AP2703">
        <v>1</v>
      </c>
      <c r="AQ2703">
        <v>6</v>
      </c>
      <c r="AR2703">
        <v>0</v>
      </c>
      <c r="AS2703">
        <v>0</v>
      </c>
      <c r="AT2703">
        <v>2</v>
      </c>
      <c r="AU2703">
        <v>0</v>
      </c>
      <c r="AV2703">
        <v>1</v>
      </c>
      <c r="AW2703">
        <v>2</v>
      </c>
      <c r="AX2703">
        <v>17</v>
      </c>
      <c r="AY2703">
        <v>7</v>
      </c>
      <c r="AZ2703">
        <v>20</v>
      </c>
      <c r="BA2703">
        <v>22</v>
      </c>
      <c r="BB2703">
        <v>2</v>
      </c>
      <c r="BC2703">
        <v>7</v>
      </c>
      <c r="BD2703">
        <v>0</v>
      </c>
      <c r="BE2703">
        <v>0</v>
      </c>
      <c r="BF2703">
        <v>1</v>
      </c>
      <c r="BG2703">
        <v>0</v>
      </c>
      <c r="BH2703">
        <v>0</v>
      </c>
      <c r="BI2703">
        <v>14</v>
      </c>
      <c r="BJ2703">
        <v>4</v>
      </c>
      <c r="BK2703">
        <v>0</v>
      </c>
      <c r="BL2703">
        <v>1</v>
      </c>
      <c r="BM2703">
        <v>3</v>
      </c>
      <c r="BN2703">
        <v>1</v>
      </c>
      <c r="BO2703">
        <v>25</v>
      </c>
      <c r="BP2703">
        <v>2</v>
      </c>
      <c r="BQ2703">
        <v>0</v>
      </c>
      <c r="BR2703">
        <v>4</v>
      </c>
      <c r="BS2703">
        <v>8</v>
      </c>
      <c r="BT2703">
        <v>104</v>
      </c>
      <c r="BU2703" t="s">
        <v>2632</v>
      </c>
    </row>
    <row r="2704" spans="1:73">
      <c r="A2704" t="s">
        <v>2339</v>
      </c>
      <c r="B2704" t="s">
        <v>2340</v>
      </c>
      <c r="C2704">
        <v>345</v>
      </c>
      <c r="D2704" t="s">
        <v>119</v>
      </c>
      <c r="E2704" t="s">
        <v>2357</v>
      </c>
      <c r="F2704" t="s">
        <v>92</v>
      </c>
      <c r="G2704">
        <v>0</v>
      </c>
      <c r="H2704">
        <v>2</v>
      </c>
      <c r="I2704">
        <v>1</v>
      </c>
      <c r="J2704">
        <v>0</v>
      </c>
      <c r="K2704">
        <v>0</v>
      </c>
      <c r="L2704">
        <v>1</v>
      </c>
      <c r="M2704">
        <v>0</v>
      </c>
      <c r="N2704">
        <v>2</v>
      </c>
      <c r="O2704">
        <v>0</v>
      </c>
      <c r="P2704">
        <v>0</v>
      </c>
      <c r="Q2704">
        <v>0</v>
      </c>
      <c r="R2704">
        <v>0</v>
      </c>
      <c r="S2704">
        <v>4</v>
      </c>
      <c r="T2704">
        <v>0</v>
      </c>
      <c r="U2704">
        <v>0</v>
      </c>
      <c r="V2704">
        <v>0</v>
      </c>
      <c r="W2704">
        <v>1</v>
      </c>
      <c r="X2704">
        <v>0</v>
      </c>
      <c r="Y2704">
        <v>0</v>
      </c>
      <c r="Z2704">
        <v>0</v>
      </c>
      <c r="AA2704">
        <v>0</v>
      </c>
      <c r="AB2704">
        <v>10</v>
      </c>
      <c r="AC2704">
        <v>0</v>
      </c>
      <c r="AD2704">
        <v>0</v>
      </c>
      <c r="AE2704">
        <v>0</v>
      </c>
      <c r="AF2704">
        <v>0</v>
      </c>
      <c r="AG2704">
        <v>0</v>
      </c>
      <c r="AH2704">
        <v>0</v>
      </c>
      <c r="AI2704">
        <v>0</v>
      </c>
      <c r="AJ2704">
        <v>0</v>
      </c>
      <c r="AK2704">
        <v>0</v>
      </c>
      <c r="AL2704">
        <v>2</v>
      </c>
      <c r="AM2704">
        <v>1</v>
      </c>
      <c r="AN2704">
        <v>0</v>
      </c>
      <c r="AO2704">
        <v>0</v>
      </c>
      <c r="AP2704">
        <v>0</v>
      </c>
      <c r="AQ2704">
        <v>0</v>
      </c>
      <c r="AR2704">
        <v>0</v>
      </c>
      <c r="AS2704">
        <v>0</v>
      </c>
      <c r="AT2704">
        <v>0</v>
      </c>
      <c r="AU2704">
        <v>1</v>
      </c>
      <c r="AV2704">
        <v>0</v>
      </c>
      <c r="AW2704">
        <v>1</v>
      </c>
      <c r="AX2704">
        <v>0</v>
      </c>
      <c r="AY2704">
        <v>2</v>
      </c>
      <c r="AZ2704">
        <v>2</v>
      </c>
      <c r="BA2704">
        <v>2</v>
      </c>
      <c r="BB2704">
        <v>0</v>
      </c>
      <c r="BC2704">
        <v>3</v>
      </c>
      <c r="BD2704">
        <v>0</v>
      </c>
      <c r="BE2704">
        <v>0</v>
      </c>
      <c r="BF2704">
        <v>0</v>
      </c>
      <c r="BG2704">
        <v>0</v>
      </c>
      <c r="BH2704">
        <v>0</v>
      </c>
      <c r="BI2704">
        <v>2</v>
      </c>
      <c r="BJ2704">
        <v>3</v>
      </c>
      <c r="BK2704">
        <v>0</v>
      </c>
      <c r="BL2704">
        <v>0</v>
      </c>
      <c r="BM2704">
        <v>0</v>
      </c>
      <c r="BN2704">
        <v>0</v>
      </c>
      <c r="BO2704">
        <v>3</v>
      </c>
      <c r="BP2704">
        <v>0</v>
      </c>
      <c r="BQ2704">
        <v>0</v>
      </c>
      <c r="BR2704">
        <v>0</v>
      </c>
      <c r="BS2704">
        <v>2</v>
      </c>
      <c r="BT2704">
        <v>18</v>
      </c>
      <c r="BU2704" t="s">
        <v>2633</v>
      </c>
    </row>
    <row r="2705" spans="1:73">
      <c r="A2705" t="s">
        <v>2339</v>
      </c>
      <c r="B2705" t="s">
        <v>2340</v>
      </c>
      <c r="C2705">
        <v>346</v>
      </c>
      <c r="D2705" t="s">
        <v>119</v>
      </c>
      <c r="E2705" t="s">
        <v>78</v>
      </c>
      <c r="F2705" t="s">
        <v>77</v>
      </c>
      <c r="G2705">
        <v>0</v>
      </c>
      <c r="H2705">
        <v>6</v>
      </c>
      <c r="I2705">
        <v>0</v>
      </c>
      <c r="J2705">
        <v>0</v>
      </c>
      <c r="K2705">
        <v>0</v>
      </c>
      <c r="L2705">
        <v>1</v>
      </c>
      <c r="M2705">
        <v>0</v>
      </c>
      <c r="N2705">
        <v>5</v>
      </c>
      <c r="O2705">
        <v>0</v>
      </c>
      <c r="P2705">
        <v>0</v>
      </c>
      <c r="Q2705">
        <v>0</v>
      </c>
      <c r="R2705">
        <v>0</v>
      </c>
      <c r="S2705">
        <v>3</v>
      </c>
      <c r="T2705">
        <v>0</v>
      </c>
      <c r="U2705">
        <v>0</v>
      </c>
      <c r="V2705">
        <v>0</v>
      </c>
      <c r="W2705">
        <v>0</v>
      </c>
      <c r="X2705">
        <v>0</v>
      </c>
      <c r="Y2705">
        <v>0</v>
      </c>
      <c r="Z2705">
        <v>0</v>
      </c>
      <c r="AA2705">
        <v>0</v>
      </c>
      <c r="AB2705">
        <v>28</v>
      </c>
      <c r="AC2705">
        <v>0</v>
      </c>
      <c r="AD2705">
        <v>0</v>
      </c>
      <c r="AE2705">
        <v>0</v>
      </c>
      <c r="AF2705">
        <v>0</v>
      </c>
      <c r="AG2705">
        <v>0</v>
      </c>
      <c r="AH2705">
        <v>0</v>
      </c>
      <c r="AI2705">
        <v>3</v>
      </c>
      <c r="AJ2705">
        <v>0</v>
      </c>
      <c r="AK2705">
        <v>0</v>
      </c>
      <c r="AL2705">
        <v>0</v>
      </c>
      <c r="AM2705">
        <v>2</v>
      </c>
      <c r="AN2705">
        <v>0</v>
      </c>
      <c r="AO2705">
        <v>0</v>
      </c>
      <c r="AP2705">
        <v>4</v>
      </c>
      <c r="AQ2705">
        <v>0</v>
      </c>
      <c r="AR2705">
        <v>0</v>
      </c>
      <c r="AS2705">
        <v>0</v>
      </c>
      <c r="AT2705">
        <v>1</v>
      </c>
      <c r="AU2705">
        <v>0</v>
      </c>
      <c r="AV2705">
        <v>0</v>
      </c>
      <c r="AW2705">
        <v>0</v>
      </c>
      <c r="AX2705">
        <v>2</v>
      </c>
      <c r="AY2705">
        <v>8</v>
      </c>
      <c r="AZ2705">
        <v>6</v>
      </c>
      <c r="BA2705">
        <v>4</v>
      </c>
      <c r="BB2705">
        <v>1</v>
      </c>
      <c r="BC2705">
        <v>15</v>
      </c>
      <c r="BD2705">
        <v>0</v>
      </c>
      <c r="BE2705">
        <v>0</v>
      </c>
      <c r="BF2705">
        <v>0</v>
      </c>
      <c r="BG2705">
        <v>0</v>
      </c>
      <c r="BH2705">
        <v>0</v>
      </c>
      <c r="BI2705">
        <v>2</v>
      </c>
      <c r="BJ2705">
        <v>9</v>
      </c>
      <c r="BK2705">
        <v>0</v>
      </c>
      <c r="BL2705">
        <v>0</v>
      </c>
      <c r="BM2705">
        <v>0</v>
      </c>
      <c r="BN2705">
        <v>0</v>
      </c>
      <c r="BO2705">
        <v>6</v>
      </c>
      <c r="BP2705">
        <v>2</v>
      </c>
      <c r="BQ2705">
        <v>0</v>
      </c>
      <c r="BR2705">
        <v>0</v>
      </c>
      <c r="BS2705">
        <v>3</v>
      </c>
      <c r="BT2705">
        <v>48</v>
      </c>
      <c r="BU2705" t="s">
        <v>2634</v>
      </c>
    </row>
    <row r="2706" spans="1:73">
      <c r="A2706" t="s">
        <v>2339</v>
      </c>
      <c r="B2706" t="s">
        <v>2340</v>
      </c>
      <c r="C2706">
        <v>347</v>
      </c>
      <c r="D2706" t="s">
        <v>312</v>
      </c>
      <c r="E2706" t="s">
        <v>78</v>
      </c>
      <c r="F2706" t="s">
        <v>77</v>
      </c>
      <c r="G2706">
        <v>0</v>
      </c>
      <c r="H2706">
        <v>2</v>
      </c>
      <c r="I2706">
        <v>0</v>
      </c>
      <c r="J2706">
        <v>0</v>
      </c>
      <c r="K2706">
        <v>0</v>
      </c>
      <c r="L2706">
        <v>4</v>
      </c>
      <c r="M2706">
        <v>0</v>
      </c>
      <c r="N2706">
        <v>7</v>
      </c>
      <c r="O2706">
        <v>0</v>
      </c>
      <c r="P2706">
        <v>0</v>
      </c>
      <c r="Q2706">
        <v>2</v>
      </c>
      <c r="R2706">
        <v>0</v>
      </c>
      <c r="S2706">
        <v>4</v>
      </c>
      <c r="T2706">
        <v>2</v>
      </c>
      <c r="U2706">
        <v>0</v>
      </c>
      <c r="V2706">
        <v>0</v>
      </c>
      <c r="W2706">
        <v>0</v>
      </c>
      <c r="X2706">
        <v>0</v>
      </c>
      <c r="Y2706">
        <v>0</v>
      </c>
      <c r="Z2706">
        <v>0</v>
      </c>
      <c r="AA2706">
        <v>0</v>
      </c>
      <c r="AB2706">
        <v>44</v>
      </c>
      <c r="AC2706">
        <v>2</v>
      </c>
      <c r="AD2706">
        <v>0</v>
      </c>
      <c r="AE2706">
        <v>0</v>
      </c>
      <c r="AF2706">
        <v>0</v>
      </c>
      <c r="AG2706">
        <v>0</v>
      </c>
      <c r="AH2706">
        <v>0</v>
      </c>
      <c r="AI2706">
        <v>1</v>
      </c>
      <c r="AJ2706">
        <v>0</v>
      </c>
      <c r="AK2706">
        <v>0</v>
      </c>
      <c r="AL2706">
        <v>0</v>
      </c>
      <c r="AM2706">
        <v>5</v>
      </c>
      <c r="AN2706">
        <v>0</v>
      </c>
      <c r="AO2706">
        <v>0</v>
      </c>
      <c r="AP2706">
        <v>3</v>
      </c>
      <c r="AQ2706">
        <v>0</v>
      </c>
      <c r="AR2706">
        <v>0</v>
      </c>
      <c r="AS2706">
        <v>0</v>
      </c>
      <c r="AT2706">
        <v>2</v>
      </c>
      <c r="AU2706">
        <v>1</v>
      </c>
      <c r="AV2706">
        <v>0</v>
      </c>
      <c r="AW2706">
        <v>0</v>
      </c>
      <c r="AX2706">
        <v>4</v>
      </c>
      <c r="AY2706">
        <v>11</v>
      </c>
      <c r="AZ2706">
        <v>3</v>
      </c>
      <c r="BA2706">
        <v>11</v>
      </c>
      <c r="BB2706">
        <v>0</v>
      </c>
      <c r="BC2706">
        <v>14</v>
      </c>
      <c r="BD2706">
        <v>0</v>
      </c>
      <c r="BE2706">
        <v>0</v>
      </c>
      <c r="BF2706">
        <v>0</v>
      </c>
      <c r="BG2706">
        <v>0</v>
      </c>
      <c r="BH2706">
        <v>1</v>
      </c>
      <c r="BI2706">
        <v>5</v>
      </c>
      <c r="BJ2706">
        <v>2</v>
      </c>
      <c r="BK2706">
        <v>0</v>
      </c>
      <c r="BL2706">
        <v>1</v>
      </c>
      <c r="BM2706">
        <v>0</v>
      </c>
      <c r="BN2706">
        <v>6</v>
      </c>
      <c r="BO2706">
        <v>8</v>
      </c>
      <c r="BP2706">
        <v>0</v>
      </c>
      <c r="BQ2706">
        <v>0</v>
      </c>
      <c r="BR2706">
        <v>3</v>
      </c>
      <c r="BS2706">
        <v>8</v>
      </c>
      <c r="BT2706">
        <v>77</v>
      </c>
      <c r="BU2706" t="s">
        <v>2635</v>
      </c>
    </row>
    <row r="2707" spans="1:73">
      <c r="A2707" t="s">
        <v>2339</v>
      </c>
      <c r="B2707" t="s">
        <v>2340</v>
      </c>
      <c r="C2707">
        <v>348</v>
      </c>
      <c r="D2707" t="s">
        <v>312</v>
      </c>
      <c r="E2707" t="s">
        <v>2367</v>
      </c>
      <c r="F2707" t="s">
        <v>101</v>
      </c>
      <c r="G2707">
        <v>3</v>
      </c>
      <c r="H2707">
        <v>12</v>
      </c>
      <c r="I2707">
        <v>15</v>
      </c>
      <c r="J2707">
        <v>0</v>
      </c>
      <c r="K2707">
        <v>1</v>
      </c>
      <c r="L2707">
        <v>24</v>
      </c>
      <c r="M2707">
        <v>3</v>
      </c>
      <c r="N2707">
        <v>26</v>
      </c>
      <c r="O2707">
        <v>0</v>
      </c>
      <c r="P2707">
        <v>0</v>
      </c>
      <c r="Q2707">
        <v>5</v>
      </c>
      <c r="R2707">
        <v>5</v>
      </c>
      <c r="S2707">
        <v>68</v>
      </c>
      <c r="T2707">
        <v>16</v>
      </c>
      <c r="U2707">
        <v>0</v>
      </c>
      <c r="V2707">
        <v>4</v>
      </c>
      <c r="W2707">
        <v>11</v>
      </c>
      <c r="X2707">
        <v>0</v>
      </c>
      <c r="Y2707">
        <v>1</v>
      </c>
      <c r="Z2707">
        <v>0</v>
      </c>
      <c r="AA2707">
        <v>0</v>
      </c>
      <c r="AB2707">
        <v>182</v>
      </c>
      <c r="AC2707">
        <v>3</v>
      </c>
      <c r="AD2707">
        <v>0</v>
      </c>
      <c r="AE2707">
        <v>1</v>
      </c>
      <c r="AF2707">
        <v>0</v>
      </c>
      <c r="AG2707">
        <v>0</v>
      </c>
      <c r="AH2707">
        <v>4</v>
      </c>
      <c r="AI2707">
        <v>24</v>
      </c>
      <c r="AJ2707">
        <v>0</v>
      </c>
      <c r="AK2707">
        <v>1</v>
      </c>
      <c r="AL2707">
        <v>7</v>
      </c>
      <c r="AM2707">
        <v>23</v>
      </c>
      <c r="AN2707">
        <v>0</v>
      </c>
      <c r="AO2707">
        <v>0</v>
      </c>
      <c r="AP2707">
        <v>4</v>
      </c>
      <c r="AQ2707">
        <v>7</v>
      </c>
      <c r="AR2707">
        <v>5</v>
      </c>
      <c r="AS2707">
        <v>0</v>
      </c>
      <c r="AT2707">
        <v>3</v>
      </c>
      <c r="AU2707">
        <v>5</v>
      </c>
      <c r="AV2707">
        <v>2</v>
      </c>
      <c r="AW2707">
        <v>9</v>
      </c>
      <c r="AX2707">
        <v>28</v>
      </c>
      <c r="AY2707">
        <v>35</v>
      </c>
      <c r="AZ2707">
        <v>31</v>
      </c>
      <c r="BA2707">
        <v>54</v>
      </c>
      <c r="BB2707">
        <v>11</v>
      </c>
      <c r="BC2707">
        <v>36</v>
      </c>
      <c r="BD2707">
        <v>0</v>
      </c>
      <c r="BE2707">
        <v>0</v>
      </c>
      <c r="BF2707">
        <v>0</v>
      </c>
      <c r="BG2707">
        <v>0</v>
      </c>
      <c r="BH2707">
        <v>0</v>
      </c>
      <c r="BI2707">
        <v>26</v>
      </c>
      <c r="BJ2707">
        <v>15</v>
      </c>
      <c r="BK2707">
        <v>0</v>
      </c>
      <c r="BL2707">
        <v>8</v>
      </c>
      <c r="BM2707">
        <v>1</v>
      </c>
      <c r="BN2707">
        <v>10</v>
      </c>
      <c r="BO2707">
        <v>42</v>
      </c>
      <c r="BP2707">
        <v>12</v>
      </c>
      <c r="BQ2707">
        <v>0</v>
      </c>
      <c r="BR2707">
        <v>6</v>
      </c>
      <c r="BS2707">
        <v>21</v>
      </c>
      <c r="BT2707">
        <v>328</v>
      </c>
      <c r="BU2707" t="s">
        <v>2636</v>
      </c>
    </row>
    <row r="2708" spans="1:73">
      <c r="A2708" t="s">
        <v>2339</v>
      </c>
      <c r="B2708" t="s">
        <v>2340</v>
      </c>
      <c r="C2708">
        <v>349</v>
      </c>
      <c r="D2708" t="s">
        <v>312</v>
      </c>
      <c r="E2708" t="s">
        <v>78</v>
      </c>
      <c r="F2708" t="s">
        <v>77</v>
      </c>
      <c r="G2708">
        <v>0</v>
      </c>
      <c r="H2708">
        <v>1</v>
      </c>
      <c r="I2708">
        <v>1</v>
      </c>
      <c r="J2708">
        <v>0</v>
      </c>
      <c r="K2708">
        <v>0</v>
      </c>
      <c r="L2708">
        <v>2</v>
      </c>
      <c r="M2708">
        <v>0</v>
      </c>
      <c r="N2708">
        <v>1</v>
      </c>
      <c r="O2708">
        <v>0</v>
      </c>
      <c r="P2708">
        <v>0</v>
      </c>
      <c r="Q2708">
        <v>0</v>
      </c>
      <c r="R2708">
        <v>0</v>
      </c>
      <c r="S2708">
        <v>2</v>
      </c>
      <c r="T2708">
        <v>2</v>
      </c>
      <c r="U2708">
        <v>0</v>
      </c>
      <c r="V2708">
        <v>0</v>
      </c>
      <c r="W2708">
        <v>0</v>
      </c>
      <c r="X2708">
        <v>0</v>
      </c>
      <c r="Y2708">
        <v>0</v>
      </c>
      <c r="Z2708">
        <v>0</v>
      </c>
      <c r="AA2708">
        <v>0</v>
      </c>
      <c r="AB2708">
        <v>15</v>
      </c>
      <c r="AC2708">
        <v>0</v>
      </c>
      <c r="AD2708">
        <v>0</v>
      </c>
      <c r="AE2708">
        <v>1</v>
      </c>
      <c r="AF2708">
        <v>0</v>
      </c>
      <c r="AG2708">
        <v>0</v>
      </c>
      <c r="AH2708">
        <v>0</v>
      </c>
      <c r="AI2708">
        <v>2</v>
      </c>
      <c r="AJ2708">
        <v>0</v>
      </c>
      <c r="AK2708">
        <v>0</v>
      </c>
      <c r="AL2708">
        <v>0</v>
      </c>
      <c r="AM2708">
        <v>1</v>
      </c>
      <c r="AN2708">
        <v>0</v>
      </c>
      <c r="AO2708">
        <v>0</v>
      </c>
      <c r="AP2708">
        <v>0</v>
      </c>
      <c r="AQ2708">
        <v>0</v>
      </c>
      <c r="AR2708">
        <v>0</v>
      </c>
      <c r="AS2708">
        <v>0</v>
      </c>
      <c r="AT2708">
        <v>0</v>
      </c>
      <c r="AU2708">
        <v>0</v>
      </c>
      <c r="AV2708">
        <v>1</v>
      </c>
      <c r="AW2708">
        <v>1</v>
      </c>
      <c r="AX2708">
        <v>0</v>
      </c>
      <c r="AY2708">
        <v>7</v>
      </c>
      <c r="AZ2708">
        <v>2</v>
      </c>
      <c r="BA2708">
        <v>2</v>
      </c>
      <c r="BB2708">
        <v>0</v>
      </c>
      <c r="BC2708">
        <v>7</v>
      </c>
      <c r="BD2708">
        <v>0</v>
      </c>
      <c r="BE2708">
        <v>0</v>
      </c>
      <c r="BF2708">
        <v>0</v>
      </c>
      <c r="BG2708">
        <v>0</v>
      </c>
      <c r="BH2708">
        <v>0</v>
      </c>
      <c r="BI2708">
        <v>2</v>
      </c>
      <c r="BJ2708">
        <v>4</v>
      </c>
      <c r="BK2708">
        <v>0</v>
      </c>
      <c r="BL2708">
        <v>0</v>
      </c>
      <c r="BM2708">
        <v>0</v>
      </c>
      <c r="BN2708">
        <v>0</v>
      </c>
      <c r="BO2708">
        <v>2</v>
      </c>
      <c r="BP2708">
        <v>0</v>
      </c>
      <c r="BQ2708">
        <v>0</v>
      </c>
      <c r="BR2708">
        <v>0</v>
      </c>
      <c r="BS2708">
        <v>3</v>
      </c>
      <c r="BT2708">
        <v>38</v>
      </c>
      <c r="BU2708" t="s">
        <v>2637</v>
      </c>
    </row>
    <row r="2709" spans="1:73">
      <c r="A2709" t="s">
        <v>2339</v>
      </c>
      <c r="B2709" t="s">
        <v>2340</v>
      </c>
      <c r="C2709">
        <v>350</v>
      </c>
      <c r="D2709" t="s">
        <v>312</v>
      </c>
      <c r="E2709" t="s">
        <v>2352</v>
      </c>
      <c r="F2709" t="s">
        <v>92</v>
      </c>
      <c r="G2709">
        <v>0</v>
      </c>
      <c r="H2709">
        <v>4</v>
      </c>
      <c r="I2709">
        <v>4</v>
      </c>
      <c r="J2709">
        <v>0</v>
      </c>
      <c r="K2709">
        <v>0</v>
      </c>
      <c r="L2709">
        <v>7</v>
      </c>
      <c r="M2709">
        <v>0</v>
      </c>
      <c r="N2709">
        <v>6</v>
      </c>
      <c r="O2709">
        <v>0</v>
      </c>
      <c r="P2709">
        <v>0</v>
      </c>
      <c r="Q2709">
        <v>5</v>
      </c>
      <c r="R2709">
        <v>2</v>
      </c>
      <c r="S2709">
        <v>22</v>
      </c>
      <c r="T2709">
        <v>4</v>
      </c>
      <c r="U2709">
        <v>0</v>
      </c>
      <c r="V2709">
        <v>7</v>
      </c>
      <c r="W2709">
        <v>1</v>
      </c>
      <c r="X2709">
        <v>0</v>
      </c>
      <c r="Y2709">
        <v>0</v>
      </c>
      <c r="Z2709">
        <v>0</v>
      </c>
      <c r="AA2709">
        <v>0</v>
      </c>
      <c r="AB2709">
        <v>57</v>
      </c>
      <c r="AC2709">
        <v>4</v>
      </c>
      <c r="AD2709">
        <v>0</v>
      </c>
      <c r="AE2709">
        <v>0</v>
      </c>
      <c r="AF2709">
        <v>0</v>
      </c>
      <c r="AG2709">
        <v>0</v>
      </c>
      <c r="AH2709">
        <v>0</v>
      </c>
      <c r="AI2709">
        <v>5</v>
      </c>
      <c r="AJ2709">
        <v>0</v>
      </c>
      <c r="AK2709">
        <v>0</v>
      </c>
      <c r="AL2709">
        <v>0</v>
      </c>
      <c r="AM2709">
        <v>9</v>
      </c>
      <c r="AN2709">
        <v>1</v>
      </c>
      <c r="AO2709">
        <v>0</v>
      </c>
      <c r="AP2709">
        <v>0</v>
      </c>
      <c r="AQ2709">
        <v>1</v>
      </c>
      <c r="AR2709">
        <v>1</v>
      </c>
      <c r="AS2709">
        <v>0</v>
      </c>
      <c r="AT2709">
        <v>0</v>
      </c>
      <c r="AU2709">
        <v>3</v>
      </c>
      <c r="AV2709">
        <v>0</v>
      </c>
      <c r="AW2709">
        <v>2</v>
      </c>
      <c r="AX2709">
        <v>9</v>
      </c>
      <c r="AY2709">
        <v>13</v>
      </c>
      <c r="AZ2709">
        <v>7</v>
      </c>
      <c r="BA2709">
        <v>20</v>
      </c>
      <c r="BB2709">
        <v>2</v>
      </c>
      <c r="BC2709">
        <v>11</v>
      </c>
      <c r="BD2709">
        <v>0</v>
      </c>
      <c r="BE2709">
        <v>0</v>
      </c>
      <c r="BF2709">
        <v>0</v>
      </c>
      <c r="BG2709">
        <v>0</v>
      </c>
      <c r="BH2709">
        <v>0</v>
      </c>
      <c r="BI2709">
        <v>8</v>
      </c>
      <c r="BJ2709">
        <v>6</v>
      </c>
      <c r="BK2709">
        <v>0</v>
      </c>
      <c r="BL2709">
        <v>0</v>
      </c>
      <c r="BM2709">
        <v>3</v>
      </c>
      <c r="BN2709">
        <v>2</v>
      </c>
      <c r="BO2709">
        <v>14</v>
      </c>
      <c r="BP2709">
        <v>2</v>
      </c>
      <c r="BQ2709">
        <v>0</v>
      </c>
      <c r="BR2709">
        <v>1</v>
      </c>
      <c r="BS2709">
        <v>7</v>
      </c>
      <c r="BT2709">
        <v>113</v>
      </c>
      <c r="BU2709" t="s">
        <v>2638</v>
      </c>
    </row>
    <row r="2710" spans="1:73">
      <c r="A2710" t="s">
        <v>2339</v>
      </c>
      <c r="B2710" t="s">
        <v>2340</v>
      </c>
      <c r="C2710">
        <v>351</v>
      </c>
      <c r="D2710" t="s">
        <v>312</v>
      </c>
      <c r="E2710" t="s">
        <v>78</v>
      </c>
      <c r="F2710" t="s">
        <v>77</v>
      </c>
      <c r="G2710">
        <v>0</v>
      </c>
      <c r="H2710">
        <v>1</v>
      </c>
      <c r="I2710">
        <v>0</v>
      </c>
      <c r="J2710">
        <v>0</v>
      </c>
      <c r="K2710">
        <v>0</v>
      </c>
      <c r="L2710">
        <v>4</v>
      </c>
      <c r="M2710">
        <v>0</v>
      </c>
      <c r="N2710">
        <v>1</v>
      </c>
      <c r="O2710">
        <v>0</v>
      </c>
      <c r="P2710">
        <v>0</v>
      </c>
      <c r="Q2710">
        <v>0</v>
      </c>
      <c r="R2710">
        <v>0</v>
      </c>
      <c r="S2710">
        <v>4</v>
      </c>
      <c r="T2710">
        <v>3</v>
      </c>
      <c r="U2710">
        <v>0</v>
      </c>
      <c r="V2710">
        <v>0</v>
      </c>
      <c r="W2710">
        <v>0</v>
      </c>
      <c r="X2710">
        <v>0</v>
      </c>
      <c r="Y2710">
        <v>0</v>
      </c>
      <c r="Z2710">
        <v>0</v>
      </c>
      <c r="AA2710">
        <v>0</v>
      </c>
      <c r="AB2710">
        <v>18</v>
      </c>
      <c r="AC2710">
        <v>0</v>
      </c>
      <c r="AD2710">
        <v>0</v>
      </c>
      <c r="AE2710">
        <v>1</v>
      </c>
      <c r="AF2710">
        <v>0</v>
      </c>
      <c r="AG2710">
        <v>0</v>
      </c>
      <c r="AH2710">
        <v>0</v>
      </c>
      <c r="AI2710">
        <v>3</v>
      </c>
      <c r="AJ2710">
        <v>0</v>
      </c>
      <c r="AK2710">
        <v>0</v>
      </c>
      <c r="AL2710">
        <v>0</v>
      </c>
      <c r="AM2710">
        <v>1</v>
      </c>
      <c r="AN2710">
        <v>0</v>
      </c>
      <c r="AO2710">
        <v>0</v>
      </c>
      <c r="AP2710">
        <v>3</v>
      </c>
      <c r="AQ2710">
        <v>0</v>
      </c>
      <c r="AR2710">
        <v>0</v>
      </c>
      <c r="AS2710">
        <v>0</v>
      </c>
      <c r="AT2710">
        <v>0</v>
      </c>
      <c r="AU2710">
        <v>0</v>
      </c>
      <c r="AV2710">
        <v>1</v>
      </c>
      <c r="AW2710">
        <v>0</v>
      </c>
      <c r="AX2710">
        <v>2</v>
      </c>
      <c r="AY2710">
        <v>6</v>
      </c>
      <c r="AZ2710">
        <v>1</v>
      </c>
      <c r="BA2710">
        <v>3</v>
      </c>
      <c r="BB2710">
        <v>0</v>
      </c>
      <c r="BC2710">
        <v>9</v>
      </c>
      <c r="BD2710">
        <v>0</v>
      </c>
      <c r="BE2710">
        <v>0</v>
      </c>
      <c r="BF2710">
        <v>0</v>
      </c>
      <c r="BG2710">
        <v>0</v>
      </c>
      <c r="BH2710">
        <v>1</v>
      </c>
      <c r="BI2710">
        <v>4</v>
      </c>
      <c r="BJ2710">
        <v>5</v>
      </c>
      <c r="BK2710">
        <v>0</v>
      </c>
      <c r="BL2710">
        <v>0</v>
      </c>
      <c r="BM2710">
        <v>0</v>
      </c>
      <c r="BN2710">
        <v>0</v>
      </c>
      <c r="BO2710">
        <v>1</v>
      </c>
      <c r="BP2710">
        <v>1</v>
      </c>
      <c r="BQ2710">
        <v>1</v>
      </c>
      <c r="BR2710">
        <v>0</v>
      </c>
      <c r="BS2710">
        <v>3</v>
      </c>
      <c r="BT2710">
        <v>41</v>
      </c>
      <c r="BU2710" t="s">
        <v>2639</v>
      </c>
    </row>
    <row r="2711" spans="1:73">
      <c r="A2711" t="s">
        <v>2339</v>
      </c>
      <c r="B2711" t="s">
        <v>2340</v>
      </c>
      <c r="C2711">
        <v>352</v>
      </c>
      <c r="D2711" t="s">
        <v>312</v>
      </c>
      <c r="E2711" t="s">
        <v>2362</v>
      </c>
      <c r="F2711" t="s">
        <v>101</v>
      </c>
      <c r="G2711">
        <v>5</v>
      </c>
      <c r="H2711">
        <v>9</v>
      </c>
      <c r="I2711">
        <v>6</v>
      </c>
      <c r="J2711">
        <v>0</v>
      </c>
      <c r="K2711">
        <v>0</v>
      </c>
      <c r="L2711">
        <v>19</v>
      </c>
      <c r="M2711">
        <v>2</v>
      </c>
      <c r="N2711">
        <v>25</v>
      </c>
      <c r="O2711">
        <v>0</v>
      </c>
      <c r="P2711">
        <v>0</v>
      </c>
      <c r="Q2711">
        <v>6</v>
      </c>
      <c r="R2711">
        <v>2</v>
      </c>
      <c r="S2711">
        <v>36</v>
      </c>
      <c r="T2711">
        <v>10</v>
      </c>
      <c r="U2711">
        <v>0</v>
      </c>
      <c r="V2711">
        <v>5</v>
      </c>
      <c r="W2711">
        <v>4</v>
      </c>
      <c r="X2711">
        <v>0</v>
      </c>
      <c r="Y2711">
        <v>0</v>
      </c>
      <c r="Z2711">
        <v>0</v>
      </c>
      <c r="AA2711">
        <v>0</v>
      </c>
      <c r="AB2711">
        <v>158</v>
      </c>
      <c r="AC2711">
        <v>3</v>
      </c>
      <c r="AD2711">
        <v>0</v>
      </c>
      <c r="AE2711">
        <v>0</v>
      </c>
      <c r="AF2711">
        <v>0</v>
      </c>
      <c r="AG2711">
        <v>0</v>
      </c>
      <c r="AH2711">
        <v>11</v>
      </c>
      <c r="AI2711">
        <v>11</v>
      </c>
      <c r="AJ2711">
        <v>0</v>
      </c>
      <c r="AK2711">
        <v>0</v>
      </c>
      <c r="AL2711">
        <v>4</v>
      </c>
      <c r="AM2711">
        <v>22</v>
      </c>
      <c r="AN2711">
        <v>0</v>
      </c>
      <c r="AO2711">
        <v>0</v>
      </c>
      <c r="AP2711">
        <v>3</v>
      </c>
      <c r="AQ2711">
        <v>2</v>
      </c>
      <c r="AR2711">
        <v>0</v>
      </c>
      <c r="AS2711">
        <v>0</v>
      </c>
      <c r="AT2711">
        <v>2</v>
      </c>
      <c r="AU2711">
        <v>12</v>
      </c>
      <c r="AV2711">
        <v>1</v>
      </c>
      <c r="AW2711">
        <v>6</v>
      </c>
      <c r="AX2711">
        <v>27</v>
      </c>
      <c r="AY2711">
        <v>35</v>
      </c>
      <c r="AZ2711">
        <v>24</v>
      </c>
      <c r="BA2711">
        <v>52</v>
      </c>
      <c r="BB2711">
        <v>4</v>
      </c>
      <c r="BC2711">
        <v>30</v>
      </c>
      <c r="BD2711">
        <v>0</v>
      </c>
      <c r="BE2711">
        <v>0</v>
      </c>
      <c r="BF2711">
        <v>1</v>
      </c>
      <c r="BG2711">
        <v>0</v>
      </c>
      <c r="BH2711">
        <v>0</v>
      </c>
      <c r="BI2711">
        <v>22</v>
      </c>
      <c r="BJ2711">
        <v>17</v>
      </c>
      <c r="BK2711">
        <v>0</v>
      </c>
      <c r="BL2711">
        <v>6</v>
      </c>
      <c r="BM2711">
        <v>2</v>
      </c>
      <c r="BN2711">
        <v>8</v>
      </c>
      <c r="BO2711">
        <v>42</v>
      </c>
      <c r="BP2711">
        <v>2</v>
      </c>
      <c r="BQ2711">
        <v>2</v>
      </c>
      <c r="BR2711">
        <v>8</v>
      </c>
      <c r="BS2711">
        <v>12</v>
      </c>
      <c r="BT2711">
        <v>259</v>
      </c>
      <c r="BU2711" t="s">
        <v>2640</v>
      </c>
    </row>
    <row r="2712" spans="1:73">
      <c r="A2712" t="s">
        <v>2339</v>
      </c>
      <c r="B2712" t="s">
        <v>2340</v>
      </c>
      <c r="C2712">
        <v>353</v>
      </c>
      <c r="D2712" t="s">
        <v>312</v>
      </c>
      <c r="E2712" t="s">
        <v>78</v>
      </c>
      <c r="F2712" t="s">
        <v>77</v>
      </c>
      <c r="G2712">
        <v>0</v>
      </c>
      <c r="H2712">
        <v>2</v>
      </c>
      <c r="I2712">
        <v>1</v>
      </c>
      <c r="J2712">
        <v>0</v>
      </c>
      <c r="K2712">
        <v>0</v>
      </c>
      <c r="L2712">
        <v>4</v>
      </c>
      <c r="M2712">
        <v>0</v>
      </c>
      <c r="N2712">
        <v>1</v>
      </c>
      <c r="O2712">
        <v>0</v>
      </c>
      <c r="P2712">
        <v>0</v>
      </c>
      <c r="Q2712">
        <v>0</v>
      </c>
      <c r="R2712">
        <v>0</v>
      </c>
      <c r="S2712">
        <v>1</v>
      </c>
      <c r="T2712">
        <v>1</v>
      </c>
      <c r="U2712">
        <v>0</v>
      </c>
      <c r="V2712">
        <v>0</v>
      </c>
      <c r="W2712">
        <v>0</v>
      </c>
      <c r="X2712">
        <v>0</v>
      </c>
      <c r="Y2712">
        <v>0</v>
      </c>
      <c r="Z2712">
        <v>0</v>
      </c>
      <c r="AA2712">
        <v>0</v>
      </c>
      <c r="AB2712">
        <v>24</v>
      </c>
      <c r="AC2712">
        <v>0</v>
      </c>
      <c r="AD2712">
        <v>0</v>
      </c>
      <c r="AE2712">
        <v>0</v>
      </c>
      <c r="AF2712">
        <v>0</v>
      </c>
      <c r="AG2712">
        <v>0</v>
      </c>
      <c r="AH2712">
        <v>0</v>
      </c>
      <c r="AI2712">
        <v>1</v>
      </c>
      <c r="AJ2712">
        <v>0</v>
      </c>
      <c r="AK2712">
        <v>0</v>
      </c>
      <c r="AL2712">
        <v>0</v>
      </c>
      <c r="AM2712">
        <v>1</v>
      </c>
      <c r="AN2712">
        <v>0</v>
      </c>
      <c r="AO2712">
        <v>0</v>
      </c>
      <c r="AP2712">
        <v>0</v>
      </c>
      <c r="AQ2712">
        <v>0</v>
      </c>
      <c r="AR2712">
        <v>0</v>
      </c>
      <c r="AS2712">
        <v>0</v>
      </c>
      <c r="AT2712">
        <v>0</v>
      </c>
      <c r="AU2712">
        <v>0</v>
      </c>
      <c r="AV2712">
        <v>0</v>
      </c>
      <c r="AW2712">
        <v>1</v>
      </c>
      <c r="AX2712">
        <v>3</v>
      </c>
      <c r="AY2712">
        <v>9</v>
      </c>
      <c r="AZ2712">
        <v>2</v>
      </c>
      <c r="BA2712">
        <v>4</v>
      </c>
      <c r="BB2712">
        <v>0</v>
      </c>
      <c r="BC2712">
        <v>13</v>
      </c>
      <c r="BD2712">
        <v>0</v>
      </c>
      <c r="BE2712">
        <v>0</v>
      </c>
      <c r="BF2712">
        <v>0</v>
      </c>
      <c r="BG2712">
        <v>0</v>
      </c>
      <c r="BH2712">
        <v>1</v>
      </c>
      <c r="BI2712">
        <v>3</v>
      </c>
      <c r="BJ2712">
        <v>8</v>
      </c>
      <c r="BK2712">
        <v>0</v>
      </c>
      <c r="BL2712">
        <v>0</v>
      </c>
      <c r="BM2712">
        <v>0</v>
      </c>
      <c r="BN2712">
        <v>0</v>
      </c>
      <c r="BO2712">
        <v>2</v>
      </c>
      <c r="BP2712">
        <v>1</v>
      </c>
      <c r="BQ2712">
        <v>0</v>
      </c>
      <c r="BR2712">
        <v>1</v>
      </c>
      <c r="BS2712">
        <v>4</v>
      </c>
      <c r="BT2712">
        <v>54</v>
      </c>
      <c r="BU2712" t="s">
        <v>2641</v>
      </c>
    </row>
    <row r="2713" spans="1:73">
      <c r="A2713" t="s">
        <v>2339</v>
      </c>
      <c r="B2713" t="s">
        <v>2340</v>
      </c>
      <c r="C2713">
        <v>354</v>
      </c>
      <c r="D2713" t="s">
        <v>312</v>
      </c>
      <c r="E2713" t="s">
        <v>2357</v>
      </c>
      <c r="F2713" t="s">
        <v>92</v>
      </c>
      <c r="G2713">
        <v>2</v>
      </c>
      <c r="H2713">
        <v>6</v>
      </c>
      <c r="I2713">
        <v>9</v>
      </c>
      <c r="J2713">
        <v>0</v>
      </c>
      <c r="K2713">
        <v>0</v>
      </c>
      <c r="L2713">
        <v>23</v>
      </c>
      <c r="M2713">
        <v>0</v>
      </c>
      <c r="N2713">
        <v>25</v>
      </c>
      <c r="O2713">
        <v>0</v>
      </c>
      <c r="P2713">
        <v>0</v>
      </c>
      <c r="Q2713">
        <v>4</v>
      </c>
      <c r="R2713">
        <v>2</v>
      </c>
      <c r="S2713">
        <v>38</v>
      </c>
      <c r="T2713">
        <v>10</v>
      </c>
      <c r="U2713">
        <v>0</v>
      </c>
      <c r="V2713">
        <v>4</v>
      </c>
      <c r="W2713">
        <v>2</v>
      </c>
      <c r="X2713">
        <v>0</v>
      </c>
      <c r="Y2713">
        <v>0</v>
      </c>
      <c r="Z2713">
        <v>1</v>
      </c>
      <c r="AA2713">
        <v>0</v>
      </c>
      <c r="AB2713">
        <v>151</v>
      </c>
      <c r="AC2713">
        <v>3</v>
      </c>
      <c r="AD2713">
        <v>0</v>
      </c>
      <c r="AE2713">
        <v>2</v>
      </c>
      <c r="AF2713">
        <v>0</v>
      </c>
      <c r="AG2713">
        <v>2</v>
      </c>
      <c r="AH2713">
        <v>1</v>
      </c>
      <c r="AI2713">
        <v>12</v>
      </c>
      <c r="AJ2713">
        <v>0</v>
      </c>
      <c r="AK2713">
        <v>1</v>
      </c>
      <c r="AL2713">
        <v>4</v>
      </c>
      <c r="AM2713">
        <v>16</v>
      </c>
      <c r="AN2713">
        <v>0</v>
      </c>
      <c r="AO2713">
        <v>0</v>
      </c>
      <c r="AP2713">
        <v>7</v>
      </c>
      <c r="AQ2713">
        <v>3</v>
      </c>
      <c r="AR2713">
        <v>1</v>
      </c>
      <c r="AS2713">
        <v>0</v>
      </c>
      <c r="AT2713">
        <v>2</v>
      </c>
      <c r="AU2713">
        <v>26</v>
      </c>
      <c r="AV2713">
        <v>3</v>
      </c>
      <c r="AW2713">
        <v>8</v>
      </c>
      <c r="AX2713">
        <v>11</v>
      </c>
      <c r="AY2713">
        <v>39</v>
      </c>
      <c r="AZ2713">
        <v>8</v>
      </c>
      <c r="BA2713">
        <v>32</v>
      </c>
      <c r="BB2713">
        <v>9</v>
      </c>
      <c r="BC2713">
        <v>31</v>
      </c>
      <c r="BD2713">
        <v>0</v>
      </c>
      <c r="BE2713">
        <v>0</v>
      </c>
      <c r="BF2713">
        <v>1</v>
      </c>
      <c r="BG2713">
        <v>0</v>
      </c>
      <c r="BH2713">
        <v>3</v>
      </c>
      <c r="BI2713">
        <v>16</v>
      </c>
      <c r="BJ2713">
        <v>15</v>
      </c>
      <c r="BK2713">
        <v>0</v>
      </c>
      <c r="BL2713">
        <v>6</v>
      </c>
      <c r="BM2713">
        <v>1</v>
      </c>
      <c r="BN2713">
        <v>5</v>
      </c>
      <c r="BO2713">
        <v>43</v>
      </c>
      <c r="BP2713">
        <v>4</v>
      </c>
      <c r="BQ2713">
        <v>1</v>
      </c>
      <c r="BR2713">
        <v>1</v>
      </c>
      <c r="BS2713">
        <v>23</v>
      </c>
      <c r="BT2713">
        <v>272</v>
      </c>
      <c r="BU2713" t="s">
        <v>2642</v>
      </c>
    </row>
    <row r="2714" spans="1:73">
      <c r="A2714" t="s">
        <v>2339</v>
      </c>
      <c r="B2714" t="s">
        <v>2340</v>
      </c>
      <c r="C2714">
        <v>355</v>
      </c>
      <c r="D2714" t="s">
        <v>312</v>
      </c>
      <c r="E2714" t="s">
        <v>78</v>
      </c>
      <c r="F2714" t="s">
        <v>77</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3</v>
      </c>
      <c r="AC2714">
        <v>0</v>
      </c>
      <c r="AD2714">
        <v>0</v>
      </c>
      <c r="AE2714">
        <v>0</v>
      </c>
      <c r="AF2714">
        <v>0</v>
      </c>
      <c r="AG2714">
        <v>0</v>
      </c>
      <c r="AH2714">
        <v>0</v>
      </c>
      <c r="AI2714">
        <v>0</v>
      </c>
      <c r="AJ2714">
        <v>0</v>
      </c>
      <c r="AK2714">
        <v>0</v>
      </c>
      <c r="AL2714">
        <v>0</v>
      </c>
      <c r="AM2714">
        <v>1</v>
      </c>
      <c r="AN2714">
        <v>0</v>
      </c>
      <c r="AO2714">
        <v>0</v>
      </c>
      <c r="AP2714">
        <v>1</v>
      </c>
      <c r="AQ2714">
        <v>0</v>
      </c>
      <c r="AR2714">
        <v>0</v>
      </c>
      <c r="AS2714">
        <v>0</v>
      </c>
      <c r="AT2714">
        <v>0</v>
      </c>
      <c r="AU2714">
        <v>0</v>
      </c>
      <c r="AV2714">
        <v>0</v>
      </c>
      <c r="AW2714">
        <v>0</v>
      </c>
      <c r="AX2714">
        <v>1</v>
      </c>
      <c r="AY2714">
        <v>0</v>
      </c>
      <c r="AZ2714">
        <v>0</v>
      </c>
      <c r="BA2714">
        <v>2</v>
      </c>
      <c r="BB2714">
        <v>0</v>
      </c>
      <c r="BC2714">
        <v>1</v>
      </c>
      <c r="BD2714">
        <v>0</v>
      </c>
      <c r="BE2714">
        <v>0</v>
      </c>
      <c r="BF2714">
        <v>0</v>
      </c>
      <c r="BG2714">
        <v>0</v>
      </c>
      <c r="BH2714">
        <v>0</v>
      </c>
      <c r="BI2714">
        <v>1</v>
      </c>
      <c r="BJ2714">
        <v>0</v>
      </c>
      <c r="BK2714">
        <v>0</v>
      </c>
      <c r="BL2714">
        <v>0</v>
      </c>
      <c r="BM2714">
        <v>0</v>
      </c>
      <c r="BN2714">
        <v>0</v>
      </c>
      <c r="BO2714">
        <v>0</v>
      </c>
      <c r="BP2714">
        <v>1</v>
      </c>
      <c r="BQ2714">
        <v>0</v>
      </c>
      <c r="BR2714">
        <v>0</v>
      </c>
      <c r="BS2714">
        <v>2</v>
      </c>
      <c r="BT2714">
        <v>10</v>
      </c>
      <c r="BU2714" t="s">
        <v>2643</v>
      </c>
    </row>
    <row r="2715" spans="1:73">
      <c r="A2715" t="s">
        <v>2339</v>
      </c>
      <c r="B2715" t="s">
        <v>2340</v>
      </c>
      <c r="C2715">
        <v>356</v>
      </c>
      <c r="D2715" t="s">
        <v>331</v>
      </c>
      <c r="E2715" t="s">
        <v>78</v>
      </c>
      <c r="F2715" t="s">
        <v>77</v>
      </c>
      <c r="G2715">
        <v>7</v>
      </c>
      <c r="H2715">
        <v>22</v>
      </c>
      <c r="I2715">
        <v>26</v>
      </c>
      <c r="J2715">
        <v>0</v>
      </c>
      <c r="K2715">
        <v>1</v>
      </c>
      <c r="L2715">
        <v>77</v>
      </c>
      <c r="M2715">
        <v>0</v>
      </c>
      <c r="N2715">
        <v>84</v>
      </c>
      <c r="O2715">
        <v>8</v>
      </c>
      <c r="P2715">
        <v>1</v>
      </c>
      <c r="Q2715">
        <v>2</v>
      </c>
      <c r="R2715">
        <v>2</v>
      </c>
      <c r="S2715">
        <v>100</v>
      </c>
      <c r="T2715">
        <v>48</v>
      </c>
      <c r="U2715">
        <v>0</v>
      </c>
      <c r="V2715">
        <v>17</v>
      </c>
      <c r="W2715">
        <v>12</v>
      </c>
      <c r="X2715">
        <v>0</v>
      </c>
      <c r="Y2715">
        <v>5</v>
      </c>
      <c r="Z2715">
        <v>1</v>
      </c>
      <c r="AA2715">
        <v>0</v>
      </c>
      <c r="AB2715">
        <v>536</v>
      </c>
      <c r="AC2715">
        <v>6</v>
      </c>
      <c r="AD2715">
        <v>0</v>
      </c>
      <c r="AE2715">
        <v>8</v>
      </c>
      <c r="AF2715">
        <v>0</v>
      </c>
      <c r="AG2715">
        <v>0</v>
      </c>
      <c r="AH2715">
        <v>0</v>
      </c>
      <c r="AI2715">
        <v>42</v>
      </c>
      <c r="AJ2715">
        <v>0</v>
      </c>
      <c r="AK2715">
        <v>0</v>
      </c>
      <c r="AL2715">
        <v>5</v>
      </c>
      <c r="AM2715">
        <v>43</v>
      </c>
      <c r="AN2715">
        <v>0</v>
      </c>
      <c r="AO2715">
        <v>0</v>
      </c>
      <c r="AP2715">
        <v>9</v>
      </c>
      <c r="AQ2715">
        <v>2</v>
      </c>
      <c r="AR2715">
        <v>1</v>
      </c>
      <c r="AS2715">
        <v>0</v>
      </c>
      <c r="AT2715">
        <v>19</v>
      </c>
      <c r="AU2715">
        <v>28</v>
      </c>
      <c r="AV2715">
        <v>14</v>
      </c>
      <c r="AW2715">
        <v>25</v>
      </c>
      <c r="AX2715">
        <v>62</v>
      </c>
      <c r="AY2715">
        <v>120</v>
      </c>
      <c r="AZ2715">
        <v>80</v>
      </c>
      <c r="BA2715">
        <v>120</v>
      </c>
      <c r="BB2715">
        <v>17</v>
      </c>
      <c r="BC2715">
        <v>114</v>
      </c>
      <c r="BD2715">
        <v>0</v>
      </c>
      <c r="BE2715">
        <v>0</v>
      </c>
      <c r="BF2715">
        <v>1</v>
      </c>
      <c r="BG2715">
        <v>4</v>
      </c>
      <c r="BH2715">
        <v>6</v>
      </c>
      <c r="BI2715">
        <v>93</v>
      </c>
      <c r="BJ2715">
        <v>53</v>
      </c>
      <c r="BK2715">
        <v>0</v>
      </c>
      <c r="BL2715">
        <v>16</v>
      </c>
      <c r="BM2715">
        <v>9</v>
      </c>
      <c r="BN2715">
        <v>31</v>
      </c>
      <c r="BO2715">
        <v>125</v>
      </c>
      <c r="BP2715">
        <v>19</v>
      </c>
      <c r="BQ2715">
        <v>4</v>
      </c>
      <c r="BR2715">
        <v>17</v>
      </c>
      <c r="BS2715">
        <v>78</v>
      </c>
      <c r="BT2715">
        <v>924</v>
      </c>
      <c r="BU2715" t="s">
        <v>2644</v>
      </c>
    </row>
    <row r="2716" spans="1:73">
      <c r="A2716" t="s">
        <v>2645</v>
      </c>
      <c r="B2716" t="s">
        <v>2646</v>
      </c>
      <c r="C2716">
        <v>0</v>
      </c>
      <c r="D2716" t="s">
        <v>75</v>
      </c>
      <c r="E2716" t="s">
        <v>76</v>
      </c>
      <c r="F2716" t="s">
        <v>77</v>
      </c>
      <c r="G2716">
        <v>1</v>
      </c>
      <c r="H2716">
        <v>0</v>
      </c>
      <c r="I2716">
        <v>2</v>
      </c>
      <c r="J2716">
        <v>0</v>
      </c>
      <c r="K2716">
        <v>0</v>
      </c>
      <c r="L2716">
        <v>2</v>
      </c>
      <c r="M2716">
        <v>0</v>
      </c>
      <c r="N2716">
        <v>0</v>
      </c>
      <c r="O2716">
        <v>0</v>
      </c>
      <c r="P2716">
        <v>0</v>
      </c>
      <c r="Q2716">
        <v>0</v>
      </c>
      <c r="R2716">
        <v>0</v>
      </c>
      <c r="S2716">
        <v>0</v>
      </c>
      <c r="T2716">
        <v>0</v>
      </c>
      <c r="U2716">
        <v>0</v>
      </c>
      <c r="V2716">
        <v>0</v>
      </c>
      <c r="W2716">
        <v>0</v>
      </c>
      <c r="X2716">
        <v>0</v>
      </c>
      <c r="Y2716">
        <v>0</v>
      </c>
      <c r="Z2716">
        <v>0</v>
      </c>
      <c r="AA2716">
        <v>0</v>
      </c>
      <c r="AB2716">
        <v>4</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1</v>
      </c>
      <c r="AW2716">
        <v>2</v>
      </c>
      <c r="AX2716">
        <v>0</v>
      </c>
      <c r="AY2716">
        <v>2</v>
      </c>
      <c r="AZ2716">
        <v>0</v>
      </c>
      <c r="BA2716">
        <v>0</v>
      </c>
      <c r="BB2716">
        <v>0</v>
      </c>
      <c r="BC2716">
        <v>1</v>
      </c>
      <c r="BD2716">
        <v>0</v>
      </c>
      <c r="BE2716">
        <v>0</v>
      </c>
      <c r="BF2716">
        <v>1</v>
      </c>
      <c r="BG2716">
        <v>0</v>
      </c>
      <c r="BH2716">
        <v>0</v>
      </c>
      <c r="BI2716">
        <v>0</v>
      </c>
      <c r="BJ2716">
        <v>1</v>
      </c>
      <c r="BK2716">
        <v>0</v>
      </c>
      <c r="BL2716">
        <v>0</v>
      </c>
      <c r="BM2716">
        <v>0</v>
      </c>
      <c r="BN2716">
        <v>0</v>
      </c>
      <c r="BO2716">
        <v>0</v>
      </c>
      <c r="BP2716">
        <v>0</v>
      </c>
      <c r="BQ2716">
        <v>0</v>
      </c>
      <c r="BR2716">
        <v>0</v>
      </c>
      <c r="BS2716">
        <v>1</v>
      </c>
      <c r="BT2716">
        <v>9</v>
      </c>
      <c r="BU2716" t="s">
        <v>2645</v>
      </c>
    </row>
    <row r="2717" spans="1:73">
      <c r="A2717" t="s">
        <v>2645</v>
      </c>
      <c r="B2717" t="s">
        <v>2646</v>
      </c>
      <c r="C2717">
        <v>1</v>
      </c>
      <c r="D2717" t="s">
        <v>75</v>
      </c>
      <c r="E2717" t="s">
        <v>78</v>
      </c>
      <c r="F2717" t="s">
        <v>77</v>
      </c>
      <c r="G2717">
        <v>0</v>
      </c>
      <c r="H2717">
        <v>5</v>
      </c>
      <c r="I2717">
        <v>1</v>
      </c>
      <c r="J2717">
        <v>0</v>
      </c>
      <c r="K2717">
        <v>0</v>
      </c>
      <c r="L2717">
        <v>1</v>
      </c>
      <c r="M2717">
        <v>0</v>
      </c>
      <c r="N2717">
        <v>2</v>
      </c>
      <c r="O2717">
        <v>0</v>
      </c>
      <c r="P2717">
        <v>0</v>
      </c>
      <c r="Q2717">
        <v>1</v>
      </c>
      <c r="R2717">
        <v>1</v>
      </c>
      <c r="S2717">
        <v>4</v>
      </c>
      <c r="T2717">
        <v>0</v>
      </c>
      <c r="U2717">
        <v>0</v>
      </c>
      <c r="V2717">
        <v>0</v>
      </c>
      <c r="W2717">
        <v>0</v>
      </c>
      <c r="X2717">
        <v>0</v>
      </c>
      <c r="Y2717">
        <v>0</v>
      </c>
      <c r="Z2717">
        <v>1</v>
      </c>
      <c r="AA2717">
        <v>0</v>
      </c>
      <c r="AB2717">
        <v>17</v>
      </c>
      <c r="AC2717">
        <v>0</v>
      </c>
      <c r="AD2717">
        <v>0</v>
      </c>
      <c r="AE2717">
        <v>0</v>
      </c>
      <c r="AF2717">
        <v>0</v>
      </c>
      <c r="AG2717">
        <v>0</v>
      </c>
      <c r="AH2717">
        <v>1</v>
      </c>
      <c r="AI2717">
        <v>0</v>
      </c>
      <c r="AJ2717">
        <v>0</v>
      </c>
      <c r="AK2717">
        <v>0</v>
      </c>
      <c r="AL2717">
        <v>1</v>
      </c>
      <c r="AM2717">
        <v>3</v>
      </c>
      <c r="AN2717">
        <v>0</v>
      </c>
      <c r="AO2717">
        <v>0</v>
      </c>
      <c r="AP2717">
        <v>1</v>
      </c>
      <c r="AQ2717">
        <v>1</v>
      </c>
      <c r="AR2717">
        <v>0</v>
      </c>
      <c r="AS2717">
        <v>0</v>
      </c>
      <c r="AT2717">
        <v>0</v>
      </c>
      <c r="AU2717">
        <v>1</v>
      </c>
      <c r="AV2717">
        <v>0</v>
      </c>
      <c r="AW2717">
        <v>1</v>
      </c>
      <c r="AX2717">
        <v>3</v>
      </c>
      <c r="AY2717">
        <v>3</v>
      </c>
      <c r="AZ2717">
        <v>2</v>
      </c>
      <c r="BA2717">
        <v>6</v>
      </c>
      <c r="BB2717">
        <v>1</v>
      </c>
      <c r="BC2717">
        <v>4</v>
      </c>
      <c r="BD2717">
        <v>0</v>
      </c>
      <c r="BE2717">
        <v>0</v>
      </c>
      <c r="BF2717">
        <v>0</v>
      </c>
      <c r="BG2717">
        <v>0</v>
      </c>
      <c r="BH2717">
        <v>0</v>
      </c>
      <c r="BI2717">
        <v>3</v>
      </c>
      <c r="BJ2717">
        <v>0</v>
      </c>
      <c r="BK2717">
        <v>0</v>
      </c>
      <c r="BL2717">
        <v>0</v>
      </c>
      <c r="BM2717">
        <v>0</v>
      </c>
      <c r="BN2717">
        <v>2</v>
      </c>
      <c r="BO2717">
        <v>4</v>
      </c>
      <c r="BP2717">
        <v>0</v>
      </c>
      <c r="BQ2717">
        <v>0</v>
      </c>
      <c r="BR2717">
        <v>2</v>
      </c>
      <c r="BS2717">
        <v>2</v>
      </c>
      <c r="BT2717">
        <v>31</v>
      </c>
      <c r="BU2717" t="s">
        <v>2647</v>
      </c>
    </row>
    <row r="2718" spans="1:73">
      <c r="A2718" t="s">
        <v>2645</v>
      </c>
      <c r="B2718" t="s">
        <v>2646</v>
      </c>
      <c r="C2718">
        <v>2</v>
      </c>
      <c r="D2718" t="s">
        <v>75</v>
      </c>
      <c r="E2718" t="s">
        <v>80</v>
      </c>
      <c r="F2718" t="s">
        <v>77</v>
      </c>
      <c r="G2718">
        <v>0</v>
      </c>
      <c r="H2718">
        <v>6</v>
      </c>
      <c r="I2718">
        <v>0</v>
      </c>
      <c r="J2718">
        <v>0</v>
      </c>
      <c r="K2718">
        <v>0</v>
      </c>
      <c r="L2718">
        <v>9</v>
      </c>
      <c r="M2718">
        <v>0</v>
      </c>
      <c r="N2718">
        <v>7</v>
      </c>
      <c r="O2718">
        <v>0</v>
      </c>
      <c r="P2718">
        <v>0</v>
      </c>
      <c r="Q2718">
        <v>0</v>
      </c>
      <c r="R2718">
        <v>1</v>
      </c>
      <c r="S2718">
        <v>18</v>
      </c>
      <c r="T2718">
        <v>4</v>
      </c>
      <c r="U2718">
        <v>0</v>
      </c>
      <c r="V2718">
        <v>2</v>
      </c>
      <c r="W2718">
        <v>2</v>
      </c>
      <c r="X2718">
        <v>0</v>
      </c>
      <c r="Y2718">
        <v>0</v>
      </c>
      <c r="Z2718">
        <v>0</v>
      </c>
      <c r="AA2718">
        <v>0</v>
      </c>
      <c r="AB2718">
        <v>46</v>
      </c>
      <c r="AC2718">
        <v>1</v>
      </c>
      <c r="AD2718">
        <v>0</v>
      </c>
      <c r="AE2718">
        <v>1</v>
      </c>
      <c r="AF2718">
        <v>0</v>
      </c>
      <c r="AG2718">
        <v>0</v>
      </c>
      <c r="AH2718">
        <v>0</v>
      </c>
      <c r="AI2718">
        <v>8</v>
      </c>
      <c r="AJ2718">
        <v>0</v>
      </c>
      <c r="AK2718">
        <v>0</v>
      </c>
      <c r="AL2718">
        <v>2</v>
      </c>
      <c r="AM2718">
        <v>3</v>
      </c>
      <c r="AN2718">
        <v>0</v>
      </c>
      <c r="AO2718">
        <v>0</v>
      </c>
      <c r="AP2718">
        <v>1</v>
      </c>
      <c r="AQ2718">
        <v>0</v>
      </c>
      <c r="AR2718">
        <v>0</v>
      </c>
      <c r="AS2718">
        <v>0</v>
      </c>
      <c r="AT2718">
        <v>1</v>
      </c>
      <c r="AU2718">
        <v>4</v>
      </c>
      <c r="AV2718">
        <v>1</v>
      </c>
      <c r="AW2718">
        <v>0</v>
      </c>
      <c r="AX2718">
        <v>3</v>
      </c>
      <c r="AY2718">
        <v>12</v>
      </c>
      <c r="AZ2718">
        <v>4</v>
      </c>
      <c r="BA2718">
        <v>6</v>
      </c>
      <c r="BB2718">
        <v>2</v>
      </c>
      <c r="BC2718">
        <v>16</v>
      </c>
      <c r="BD2718">
        <v>0</v>
      </c>
      <c r="BE2718">
        <v>0</v>
      </c>
      <c r="BF2718">
        <v>0</v>
      </c>
      <c r="BG2718">
        <v>0</v>
      </c>
      <c r="BH2718">
        <v>0</v>
      </c>
      <c r="BI2718">
        <v>5</v>
      </c>
      <c r="BJ2718">
        <v>11</v>
      </c>
      <c r="BK2718">
        <v>0</v>
      </c>
      <c r="BL2718">
        <v>1</v>
      </c>
      <c r="BM2718">
        <v>1</v>
      </c>
      <c r="BN2718">
        <v>4</v>
      </c>
      <c r="BO2718">
        <v>11</v>
      </c>
      <c r="BP2718">
        <v>1</v>
      </c>
      <c r="BQ2718">
        <v>1</v>
      </c>
      <c r="BR2718">
        <v>0</v>
      </c>
      <c r="BS2718">
        <v>3</v>
      </c>
      <c r="BT2718">
        <v>90</v>
      </c>
      <c r="BU2718" t="s">
        <v>2648</v>
      </c>
    </row>
    <row r="2719" spans="1:73">
      <c r="A2719" t="s">
        <v>2645</v>
      </c>
      <c r="B2719" t="s">
        <v>2646</v>
      </c>
      <c r="C2719">
        <v>3</v>
      </c>
      <c r="D2719" t="s">
        <v>75</v>
      </c>
      <c r="E2719" t="s">
        <v>78</v>
      </c>
      <c r="F2719" t="s">
        <v>77</v>
      </c>
      <c r="G2719">
        <v>1</v>
      </c>
      <c r="H2719">
        <v>3</v>
      </c>
      <c r="I2719">
        <v>5</v>
      </c>
      <c r="J2719">
        <v>0</v>
      </c>
      <c r="K2719">
        <v>0</v>
      </c>
      <c r="L2719">
        <v>7</v>
      </c>
      <c r="M2719">
        <v>0</v>
      </c>
      <c r="N2719">
        <v>6</v>
      </c>
      <c r="O2719">
        <v>0</v>
      </c>
      <c r="P2719">
        <v>0</v>
      </c>
      <c r="Q2719">
        <v>1</v>
      </c>
      <c r="R2719">
        <v>0</v>
      </c>
      <c r="S2719">
        <v>14</v>
      </c>
      <c r="T2719">
        <v>7</v>
      </c>
      <c r="U2719">
        <v>0</v>
      </c>
      <c r="V2719">
        <v>0</v>
      </c>
      <c r="W2719">
        <v>1</v>
      </c>
      <c r="X2719">
        <v>0</v>
      </c>
      <c r="Y2719">
        <v>0</v>
      </c>
      <c r="Z2719">
        <v>0</v>
      </c>
      <c r="AA2719">
        <v>0</v>
      </c>
      <c r="AB2719">
        <v>47</v>
      </c>
      <c r="AC2719">
        <v>0</v>
      </c>
      <c r="AD2719">
        <v>0</v>
      </c>
      <c r="AE2719">
        <v>3</v>
      </c>
      <c r="AF2719">
        <v>0</v>
      </c>
      <c r="AG2719">
        <v>0</v>
      </c>
      <c r="AH2719">
        <v>1</v>
      </c>
      <c r="AI2719">
        <v>11</v>
      </c>
      <c r="AJ2719">
        <v>0</v>
      </c>
      <c r="AK2719">
        <v>0</v>
      </c>
      <c r="AL2719">
        <v>0</v>
      </c>
      <c r="AM2719">
        <v>6</v>
      </c>
      <c r="AN2719">
        <v>0</v>
      </c>
      <c r="AO2719">
        <v>0</v>
      </c>
      <c r="AP2719">
        <v>5</v>
      </c>
      <c r="AQ2719">
        <v>0</v>
      </c>
      <c r="AR2719">
        <v>0</v>
      </c>
      <c r="AS2719">
        <v>0</v>
      </c>
      <c r="AT2719">
        <v>0</v>
      </c>
      <c r="AU2719">
        <v>8</v>
      </c>
      <c r="AV2719">
        <v>3</v>
      </c>
      <c r="AW2719">
        <v>5</v>
      </c>
      <c r="AX2719">
        <v>4</v>
      </c>
      <c r="AY2719">
        <v>11</v>
      </c>
      <c r="AZ2719">
        <v>2</v>
      </c>
      <c r="BA2719">
        <v>11</v>
      </c>
      <c r="BB2719">
        <v>0</v>
      </c>
      <c r="BC2719">
        <v>18</v>
      </c>
      <c r="BD2719">
        <v>0</v>
      </c>
      <c r="BE2719">
        <v>0</v>
      </c>
      <c r="BF2719">
        <v>0</v>
      </c>
      <c r="BG2719">
        <v>0</v>
      </c>
      <c r="BH2719">
        <v>4</v>
      </c>
      <c r="BI2719">
        <v>10</v>
      </c>
      <c r="BJ2719">
        <v>7</v>
      </c>
      <c r="BK2719">
        <v>0</v>
      </c>
      <c r="BL2719">
        <v>0</v>
      </c>
      <c r="BM2719">
        <v>1</v>
      </c>
      <c r="BN2719">
        <v>6</v>
      </c>
      <c r="BO2719">
        <v>12</v>
      </c>
      <c r="BP2719">
        <v>2</v>
      </c>
      <c r="BQ2719">
        <v>0</v>
      </c>
      <c r="BR2719">
        <v>0</v>
      </c>
      <c r="BS2719">
        <v>4</v>
      </c>
      <c r="BT2719">
        <v>87</v>
      </c>
      <c r="BU2719" t="s">
        <v>2649</v>
      </c>
    </row>
    <row r="2720" spans="1:73">
      <c r="A2720" t="s">
        <v>2645</v>
      </c>
      <c r="B2720" t="s">
        <v>2646</v>
      </c>
      <c r="C2720">
        <v>4</v>
      </c>
      <c r="D2720" t="s">
        <v>75</v>
      </c>
      <c r="E2720" t="s">
        <v>80</v>
      </c>
      <c r="F2720" t="s">
        <v>77</v>
      </c>
      <c r="G2720">
        <v>0</v>
      </c>
      <c r="H2720">
        <v>1</v>
      </c>
      <c r="I2720">
        <v>2</v>
      </c>
      <c r="J2720">
        <v>0</v>
      </c>
      <c r="K2720">
        <v>0</v>
      </c>
      <c r="L2720">
        <v>8</v>
      </c>
      <c r="M2720">
        <v>0</v>
      </c>
      <c r="N2720">
        <v>5</v>
      </c>
      <c r="O2720">
        <v>0</v>
      </c>
      <c r="P2720">
        <v>0</v>
      </c>
      <c r="Q2720">
        <v>0</v>
      </c>
      <c r="R2720">
        <v>0</v>
      </c>
      <c r="S2720">
        <v>8</v>
      </c>
      <c r="T2720">
        <v>5</v>
      </c>
      <c r="U2720">
        <v>0</v>
      </c>
      <c r="V2720">
        <v>0</v>
      </c>
      <c r="W2720">
        <v>1</v>
      </c>
      <c r="X2720">
        <v>0</v>
      </c>
      <c r="Y2720">
        <v>0</v>
      </c>
      <c r="Z2720">
        <v>0</v>
      </c>
      <c r="AA2720">
        <v>0</v>
      </c>
      <c r="AB2720">
        <v>39</v>
      </c>
      <c r="AC2720">
        <v>0</v>
      </c>
      <c r="AD2720">
        <v>0</v>
      </c>
      <c r="AE2720">
        <v>1</v>
      </c>
      <c r="AF2720">
        <v>0</v>
      </c>
      <c r="AG2720">
        <v>0</v>
      </c>
      <c r="AH2720">
        <v>0</v>
      </c>
      <c r="AI2720">
        <v>5</v>
      </c>
      <c r="AJ2720">
        <v>0</v>
      </c>
      <c r="AK2720">
        <v>0</v>
      </c>
      <c r="AL2720">
        <v>0</v>
      </c>
      <c r="AM2720">
        <v>3</v>
      </c>
      <c r="AN2720">
        <v>0</v>
      </c>
      <c r="AO2720">
        <v>0</v>
      </c>
      <c r="AP2720">
        <v>4</v>
      </c>
      <c r="AQ2720">
        <v>1</v>
      </c>
      <c r="AR2720">
        <v>0</v>
      </c>
      <c r="AS2720">
        <v>0</v>
      </c>
      <c r="AT2720">
        <v>1</v>
      </c>
      <c r="AU2720">
        <v>6</v>
      </c>
      <c r="AV2720">
        <v>1</v>
      </c>
      <c r="AW2720">
        <v>2</v>
      </c>
      <c r="AX2720">
        <v>2</v>
      </c>
      <c r="AY2720">
        <v>10</v>
      </c>
      <c r="AZ2720">
        <v>2</v>
      </c>
      <c r="BA2720">
        <v>5</v>
      </c>
      <c r="BB2720">
        <v>3</v>
      </c>
      <c r="BC2720">
        <v>16</v>
      </c>
      <c r="BD2720">
        <v>0</v>
      </c>
      <c r="BE2720">
        <v>0</v>
      </c>
      <c r="BF2720">
        <v>0</v>
      </c>
      <c r="BG2720">
        <v>0</v>
      </c>
      <c r="BH2720">
        <v>0</v>
      </c>
      <c r="BI2720">
        <v>3</v>
      </c>
      <c r="BJ2720">
        <v>8</v>
      </c>
      <c r="BK2720">
        <v>0</v>
      </c>
      <c r="BL2720">
        <v>1</v>
      </c>
      <c r="BM2720">
        <v>0</v>
      </c>
      <c r="BN2720">
        <v>4</v>
      </c>
      <c r="BO2720">
        <v>8</v>
      </c>
      <c r="BP2720">
        <v>2</v>
      </c>
      <c r="BQ2720">
        <v>0</v>
      </c>
      <c r="BR2720">
        <v>0</v>
      </c>
      <c r="BS2720">
        <v>2</v>
      </c>
      <c r="BT2720">
        <v>64</v>
      </c>
      <c r="BU2720" t="s">
        <v>2650</v>
      </c>
    </row>
    <row r="2721" spans="1:73">
      <c r="A2721" t="s">
        <v>2645</v>
      </c>
      <c r="B2721" t="s">
        <v>2646</v>
      </c>
      <c r="C2721">
        <v>5</v>
      </c>
      <c r="D2721" t="s">
        <v>75</v>
      </c>
      <c r="E2721" t="s">
        <v>78</v>
      </c>
      <c r="F2721" t="s">
        <v>77</v>
      </c>
      <c r="G2721">
        <v>2</v>
      </c>
      <c r="H2721">
        <v>22</v>
      </c>
      <c r="I2721">
        <v>11</v>
      </c>
      <c r="J2721">
        <v>0</v>
      </c>
      <c r="K2721">
        <v>0</v>
      </c>
      <c r="L2721">
        <v>34</v>
      </c>
      <c r="M2721">
        <v>0</v>
      </c>
      <c r="N2721">
        <v>42</v>
      </c>
      <c r="O2721">
        <v>7</v>
      </c>
      <c r="P2721">
        <v>2</v>
      </c>
      <c r="Q2721">
        <v>4</v>
      </c>
      <c r="R2721">
        <v>2</v>
      </c>
      <c r="S2721">
        <v>75</v>
      </c>
      <c r="T2721">
        <v>34</v>
      </c>
      <c r="U2721">
        <v>0</v>
      </c>
      <c r="V2721">
        <v>4</v>
      </c>
      <c r="W2721">
        <v>11</v>
      </c>
      <c r="X2721">
        <v>0</v>
      </c>
      <c r="Y2721">
        <v>0</v>
      </c>
      <c r="Z2721">
        <v>2</v>
      </c>
      <c r="AA2721">
        <v>0</v>
      </c>
      <c r="AB2721">
        <v>311</v>
      </c>
      <c r="AC2721">
        <v>9</v>
      </c>
      <c r="AD2721">
        <v>2</v>
      </c>
      <c r="AE2721">
        <v>1</v>
      </c>
      <c r="AF2721">
        <v>0</v>
      </c>
      <c r="AG2721">
        <v>0</v>
      </c>
      <c r="AH2721">
        <v>12</v>
      </c>
      <c r="AI2721">
        <v>29</v>
      </c>
      <c r="AJ2721">
        <v>0</v>
      </c>
      <c r="AK2721">
        <v>0</v>
      </c>
      <c r="AL2721">
        <v>9</v>
      </c>
      <c r="AM2721">
        <v>33</v>
      </c>
      <c r="AN2721">
        <v>0</v>
      </c>
      <c r="AO2721">
        <v>1</v>
      </c>
      <c r="AP2721">
        <v>8</v>
      </c>
      <c r="AQ2721">
        <v>4</v>
      </c>
      <c r="AR2721">
        <v>1</v>
      </c>
      <c r="AS2721">
        <v>0</v>
      </c>
      <c r="AT2721">
        <v>3</v>
      </c>
      <c r="AU2721">
        <v>3</v>
      </c>
      <c r="AV2721">
        <v>11</v>
      </c>
      <c r="AW2721">
        <v>9</v>
      </c>
      <c r="AX2721">
        <v>48</v>
      </c>
      <c r="AY2721">
        <v>79</v>
      </c>
      <c r="AZ2721">
        <v>44</v>
      </c>
      <c r="BA2721">
        <v>87</v>
      </c>
      <c r="BB2721">
        <v>8</v>
      </c>
      <c r="BC2721">
        <v>54</v>
      </c>
      <c r="BD2721">
        <v>0</v>
      </c>
      <c r="BE2721">
        <v>1</v>
      </c>
      <c r="BF2721">
        <v>9</v>
      </c>
      <c r="BG2721">
        <v>2</v>
      </c>
      <c r="BH2721">
        <v>1</v>
      </c>
      <c r="BI2721">
        <v>50</v>
      </c>
      <c r="BJ2721">
        <v>35</v>
      </c>
      <c r="BK2721">
        <v>0</v>
      </c>
      <c r="BL2721">
        <v>7</v>
      </c>
      <c r="BM2721">
        <v>5</v>
      </c>
      <c r="BN2721">
        <v>10</v>
      </c>
      <c r="BO2721">
        <v>66</v>
      </c>
      <c r="BP2721">
        <v>12</v>
      </c>
      <c r="BQ2721">
        <v>3</v>
      </c>
      <c r="BR2721">
        <v>12</v>
      </c>
      <c r="BS2721">
        <v>30</v>
      </c>
      <c r="BT2721">
        <v>501</v>
      </c>
      <c r="BU2721" t="s">
        <v>2651</v>
      </c>
    </row>
    <row r="2722" spans="1:73">
      <c r="A2722" t="s">
        <v>2645</v>
      </c>
      <c r="B2722" t="s">
        <v>2646</v>
      </c>
      <c r="C2722">
        <v>6</v>
      </c>
      <c r="D2722" t="s">
        <v>89</v>
      </c>
      <c r="E2722" t="s">
        <v>78</v>
      </c>
      <c r="F2722" t="s">
        <v>77</v>
      </c>
      <c r="G2722">
        <v>0</v>
      </c>
      <c r="H2722">
        <v>1</v>
      </c>
      <c r="I2722">
        <v>0</v>
      </c>
      <c r="J2722">
        <v>0</v>
      </c>
      <c r="K2722">
        <v>0</v>
      </c>
      <c r="L2722">
        <v>7</v>
      </c>
      <c r="M2722">
        <v>0</v>
      </c>
      <c r="N2722">
        <v>1</v>
      </c>
      <c r="O2722">
        <v>0</v>
      </c>
      <c r="P2722">
        <v>0</v>
      </c>
      <c r="Q2722">
        <v>0</v>
      </c>
      <c r="R2722">
        <v>0</v>
      </c>
      <c r="S2722">
        <v>4</v>
      </c>
      <c r="T2722">
        <v>4</v>
      </c>
      <c r="U2722">
        <v>0</v>
      </c>
      <c r="V2722">
        <v>0</v>
      </c>
      <c r="W2722">
        <v>0</v>
      </c>
      <c r="X2722">
        <v>0</v>
      </c>
      <c r="Y2722">
        <v>0</v>
      </c>
      <c r="Z2722">
        <v>0</v>
      </c>
      <c r="AA2722">
        <v>0</v>
      </c>
      <c r="AB2722">
        <v>34</v>
      </c>
      <c r="AC2722">
        <v>0</v>
      </c>
      <c r="AD2722">
        <v>0</v>
      </c>
      <c r="AE2722">
        <v>0</v>
      </c>
      <c r="AF2722">
        <v>0</v>
      </c>
      <c r="AG2722">
        <v>1</v>
      </c>
      <c r="AH2722">
        <v>0</v>
      </c>
      <c r="AI2722">
        <v>3</v>
      </c>
      <c r="AJ2722">
        <v>0</v>
      </c>
      <c r="AK2722">
        <v>0</v>
      </c>
      <c r="AL2722">
        <v>0</v>
      </c>
      <c r="AM2722">
        <v>0</v>
      </c>
      <c r="AN2722">
        <v>0</v>
      </c>
      <c r="AO2722">
        <v>0</v>
      </c>
      <c r="AP2722">
        <v>1</v>
      </c>
      <c r="AQ2722">
        <v>0</v>
      </c>
      <c r="AR2722">
        <v>0</v>
      </c>
      <c r="AS2722">
        <v>0</v>
      </c>
      <c r="AT2722">
        <v>2</v>
      </c>
      <c r="AU2722">
        <v>0</v>
      </c>
      <c r="AV2722">
        <v>1</v>
      </c>
      <c r="AW2722">
        <v>0</v>
      </c>
      <c r="AX2722">
        <v>5</v>
      </c>
      <c r="AY2722">
        <v>9</v>
      </c>
      <c r="AZ2722">
        <v>2</v>
      </c>
      <c r="BA2722">
        <v>5</v>
      </c>
      <c r="BB2722">
        <v>0</v>
      </c>
      <c r="BC2722">
        <v>12</v>
      </c>
      <c r="BD2722">
        <v>0</v>
      </c>
      <c r="BE2722">
        <v>0</v>
      </c>
      <c r="BF2722">
        <v>1</v>
      </c>
      <c r="BG2722">
        <v>0</v>
      </c>
      <c r="BH2722">
        <v>0</v>
      </c>
      <c r="BI2722">
        <v>7</v>
      </c>
      <c r="BJ2722">
        <v>7</v>
      </c>
      <c r="BK2722">
        <v>0</v>
      </c>
      <c r="BL2722">
        <v>0</v>
      </c>
      <c r="BM2722">
        <v>1</v>
      </c>
      <c r="BN2722">
        <v>1</v>
      </c>
      <c r="BO2722">
        <v>2</v>
      </c>
      <c r="BP2722">
        <v>2</v>
      </c>
      <c r="BQ2722">
        <v>0</v>
      </c>
      <c r="BR2722">
        <v>1</v>
      </c>
      <c r="BS2722">
        <v>5</v>
      </c>
      <c r="BT2722">
        <v>61</v>
      </c>
      <c r="BU2722" t="s">
        <v>2652</v>
      </c>
    </row>
    <row r="2723" spans="1:73">
      <c r="A2723" t="s">
        <v>2645</v>
      </c>
      <c r="B2723" t="s">
        <v>2646</v>
      </c>
      <c r="C2723">
        <v>7</v>
      </c>
      <c r="D2723" t="s">
        <v>89</v>
      </c>
      <c r="E2723" t="s">
        <v>2653</v>
      </c>
      <c r="F2723" t="s">
        <v>92</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0</v>
      </c>
      <c r="BP2723">
        <v>0</v>
      </c>
      <c r="BQ2723">
        <v>0</v>
      </c>
      <c r="BR2723">
        <v>0</v>
      </c>
      <c r="BS2723">
        <v>1</v>
      </c>
      <c r="BT2723">
        <v>2</v>
      </c>
      <c r="BU2723" t="s">
        <v>379</v>
      </c>
    </row>
    <row r="2724" spans="1:73">
      <c r="A2724" t="s">
        <v>2645</v>
      </c>
      <c r="B2724" t="s">
        <v>2646</v>
      </c>
      <c r="C2724">
        <v>8</v>
      </c>
      <c r="D2724" t="s">
        <v>89</v>
      </c>
      <c r="E2724" t="s">
        <v>78</v>
      </c>
      <c r="F2724" t="s">
        <v>77</v>
      </c>
      <c r="G2724">
        <v>0</v>
      </c>
      <c r="H2724">
        <v>0</v>
      </c>
      <c r="I2724">
        <v>0</v>
      </c>
      <c r="J2724">
        <v>0</v>
      </c>
      <c r="K2724">
        <v>0</v>
      </c>
      <c r="L2724">
        <v>7</v>
      </c>
      <c r="M2724">
        <v>0</v>
      </c>
      <c r="N2724">
        <v>6</v>
      </c>
      <c r="O2724">
        <v>0</v>
      </c>
      <c r="P2724">
        <v>0</v>
      </c>
      <c r="Q2724">
        <v>0</v>
      </c>
      <c r="R2724">
        <v>0</v>
      </c>
      <c r="S2724">
        <v>3</v>
      </c>
      <c r="T2724">
        <v>2</v>
      </c>
      <c r="U2724">
        <v>0</v>
      </c>
      <c r="V2724">
        <v>0</v>
      </c>
      <c r="W2724">
        <v>1</v>
      </c>
      <c r="X2724">
        <v>0</v>
      </c>
      <c r="Y2724">
        <v>0</v>
      </c>
      <c r="Z2724">
        <v>0</v>
      </c>
      <c r="AA2724">
        <v>0</v>
      </c>
      <c r="AB2724">
        <v>34</v>
      </c>
      <c r="AC2724">
        <v>0</v>
      </c>
      <c r="AD2724">
        <v>0</v>
      </c>
      <c r="AE2724">
        <v>0</v>
      </c>
      <c r="AF2724">
        <v>0</v>
      </c>
      <c r="AG2724">
        <v>0</v>
      </c>
      <c r="AH2724">
        <v>0</v>
      </c>
      <c r="AI2724">
        <v>2</v>
      </c>
      <c r="AJ2724">
        <v>0</v>
      </c>
      <c r="AK2724">
        <v>0</v>
      </c>
      <c r="AL2724">
        <v>0</v>
      </c>
      <c r="AM2724">
        <v>2</v>
      </c>
      <c r="AN2724">
        <v>3</v>
      </c>
      <c r="AO2724">
        <v>0</v>
      </c>
      <c r="AP2724">
        <v>0</v>
      </c>
      <c r="AQ2724">
        <v>0</v>
      </c>
      <c r="AR2724">
        <v>0</v>
      </c>
      <c r="AS2724">
        <v>0</v>
      </c>
      <c r="AT2724">
        <v>0</v>
      </c>
      <c r="AU2724">
        <v>0</v>
      </c>
      <c r="AV2724">
        <v>2</v>
      </c>
      <c r="AW2724">
        <v>0</v>
      </c>
      <c r="AX2724">
        <v>7</v>
      </c>
      <c r="AY2724">
        <v>8</v>
      </c>
      <c r="AZ2724">
        <v>6</v>
      </c>
      <c r="BA2724">
        <v>9</v>
      </c>
      <c r="BB2724">
        <v>0</v>
      </c>
      <c r="BC2724">
        <v>9</v>
      </c>
      <c r="BD2724">
        <v>0</v>
      </c>
      <c r="BE2724">
        <v>0</v>
      </c>
      <c r="BF2724">
        <v>2</v>
      </c>
      <c r="BG2724">
        <v>0</v>
      </c>
      <c r="BH2724">
        <v>0</v>
      </c>
      <c r="BI2724">
        <v>8</v>
      </c>
      <c r="BJ2724">
        <v>8</v>
      </c>
      <c r="BK2724">
        <v>0</v>
      </c>
      <c r="BL2724">
        <v>0</v>
      </c>
      <c r="BM2724">
        <v>0</v>
      </c>
      <c r="BN2724">
        <v>1</v>
      </c>
      <c r="BO2724">
        <v>6</v>
      </c>
      <c r="BP2724">
        <v>1</v>
      </c>
      <c r="BQ2724">
        <v>0</v>
      </c>
      <c r="BR2724">
        <v>6</v>
      </c>
      <c r="BS2724">
        <v>4</v>
      </c>
      <c r="BT2724">
        <v>58</v>
      </c>
      <c r="BU2724" t="s">
        <v>2654</v>
      </c>
    </row>
    <row r="2725" spans="1:73">
      <c r="A2725" t="s">
        <v>2645</v>
      </c>
      <c r="B2725" t="s">
        <v>2646</v>
      </c>
      <c r="C2725">
        <v>9</v>
      </c>
      <c r="D2725" t="s">
        <v>89</v>
      </c>
      <c r="E2725" t="s">
        <v>2653</v>
      </c>
      <c r="F2725" t="s">
        <v>92</v>
      </c>
      <c r="G2725">
        <v>0</v>
      </c>
      <c r="H2725">
        <v>0</v>
      </c>
      <c r="I2725">
        <v>0</v>
      </c>
      <c r="J2725">
        <v>0</v>
      </c>
      <c r="K2725">
        <v>0</v>
      </c>
      <c r="L2725">
        <v>1</v>
      </c>
      <c r="M2725">
        <v>0</v>
      </c>
      <c r="N2725">
        <v>1</v>
      </c>
      <c r="O2725">
        <v>0</v>
      </c>
      <c r="P2725">
        <v>0</v>
      </c>
      <c r="Q2725">
        <v>0</v>
      </c>
      <c r="R2725">
        <v>0</v>
      </c>
      <c r="S2725">
        <v>1</v>
      </c>
      <c r="T2725">
        <v>1</v>
      </c>
      <c r="U2725">
        <v>0</v>
      </c>
      <c r="V2725">
        <v>0</v>
      </c>
      <c r="W2725">
        <v>0</v>
      </c>
      <c r="X2725">
        <v>0</v>
      </c>
      <c r="Y2725">
        <v>0</v>
      </c>
      <c r="Z2725">
        <v>0</v>
      </c>
      <c r="AA2725">
        <v>0</v>
      </c>
      <c r="AB2725">
        <v>7</v>
      </c>
      <c r="AC2725">
        <v>0</v>
      </c>
      <c r="AD2725">
        <v>0</v>
      </c>
      <c r="AE2725">
        <v>0</v>
      </c>
      <c r="AF2725">
        <v>0</v>
      </c>
      <c r="AG2725">
        <v>0</v>
      </c>
      <c r="AH2725">
        <v>0</v>
      </c>
      <c r="AI2725">
        <v>1</v>
      </c>
      <c r="AJ2725">
        <v>0</v>
      </c>
      <c r="AK2725">
        <v>0</v>
      </c>
      <c r="AL2725">
        <v>0</v>
      </c>
      <c r="AM2725">
        <v>1</v>
      </c>
      <c r="AN2725">
        <v>0</v>
      </c>
      <c r="AO2725">
        <v>0</v>
      </c>
      <c r="AP2725">
        <v>2</v>
      </c>
      <c r="AQ2725">
        <v>1</v>
      </c>
      <c r="AR2725">
        <v>0</v>
      </c>
      <c r="AS2725">
        <v>0</v>
      </c>
      <c r="AT2725">
        <v>0</v>
      </c>
      <c r="AU2725">
        <v>1</v>
      </c>
      <c r="AV2725">
        <v>0</v>
      </c>
      <c r="AW2725">
        <v>0</v>
      </c>
      <c r="AX2725">
        <v>0</v>
      </c>
      <c r="AY2725">
        <v>2</v>
      </c>
      <c r="AZ2725">
        <v>0</v>
      </c>
      <c r="BA2725">
        <v>2</v>
      </c>
      <c r="BB2725">
        <v>0</v>
      </c>
      <c r="BC2725">
        <v>4</v>
      </c>
      <c r="BD2725">
        <v>0</v>
      </c>
      <c r="BE2725">
        <v>0</v>
      </c>
      <c r="BF2725">
        <v>0</v>
      </c>
      <c r="BG2725">
        <v>0</v>
      </c>
      <c r="BH2725">
        <v>0</v>
      </c>
      <c r="BI2725">
        <v>1</v>
      </c>
      <c r="BJ2725">
        <v>2</v>
      </c>
      <c r="BK2725">
        <v>0</v>
      </c>
      <c r="BL2725">
        <v>0</v>
      </c>
      <c r="BM2725">
        <v>0</v>
      </c>
      <c r="BN2725">
        <v>0</v>
      </c>
      <c r="BO2725">
        <v>1</v>
      </c>
      <c r="BP2725">
        <v>0</v>
      </c>
      <c r="BQ2725">
        <v>0</v>
      </c>
      <c r="BR2725">
        <v>0</v>
      </c>
      <c r="BS2725">
        <v>2</v>
      </c>
      <c r="BT2725">
        <v>19</v>
      </c>
      <c r="BU2725" t="s">
        <v>2655</v>
      </c>
    </row>
    <row r="2726" spans="1:73">
      <c r="A2726" t="s">
        <v>2645</v>
      </c>
      <c r="B2726" t="s">
        <v>2646</v>
      </c>
      <c r="C2726">
        <v>10</v>
      </c>
      <c r="D2726" t="s">
        <v>89</v>
      </c>
      <c r="E2726" t="s">
        <v>78</v>
      </c>
      <c r="F2726" t="s">
        <v>77</v>
      </c>
      <c r="G2726">
        <v>0</v>
      </c>
      <c r="H2726">
        <v>0</v>
      </c>
      <c r="I2726">
        <v>0</v>
      </c>
      <c r="J2726">
        <v>0</v>
      </c>
      <c r="K2726">
        <v>0</v>
      </c>
      <c r="L2726">
        <v>0</v>
      </c>
      <c r="M2726">
        <v>0</v>
      </c>
      <c r="N2726">
        <v>0</v>
      </c>
      <c r="O2726">
        <v>0</v>
      </c>
      <c r="P2726">
        <v>0</v>
      </c>
      <c r="Q2726">
        <v>0</v>
      </c>
      <c r="R2726">
        <v>0</v>
      </c>
      <c r="S2726">
        <v>1</v>
      </c>
      <c r="T2726">
        <v>1</v>
      </c>
      <c r="U2726">
        <v>0</v>
      </c>
      <c r="V2726">
        <v>0</v>
      </c>
      <c r="W2726">
        <v>0</v>
      </c>
      <c r="X2726">
        <v>0</v>
      </c>
      <c r="Y2726">
        <v>0</v>
      </c>
      <c r="Z2726">
        <v>0</v>
      </c>
      <c r="AA2726">
        <v>0</v>
      </c>
      <c r="AB2726">
        <v>1</v>
      </c>
      <c r="AC2726">
        <v>0</v>
      </c>
      <c r="AD2726">
        <v>0</v>
      </c>
      <c r="AE2726">
        <v>0</v>
      </c>
      <c r="AF2726">
        <v>0</v>
      </c>
      <c r="AG2726">
        <v>0</v>
      </c>
      <c r="AH2726">
        <v>0</v>
      </c>
      <c r="AI2726">
        <v>1</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3</v>
      </c>
      <c r="BT2726">
        <v>12</v>
      </c>
      <c r="BU2726" t="s">
        <v>2656</v>
      </c>
    </row>
    <row r="2727" spans="1:73">
      <c r="A2727" t="s">
        <v>2645</v>
      </c>
      <c r="B2727" t="s">
        <v>2646</v>
      </c>
      <c r="C2727">
        <v>11</v>
      </c>
      <c r="D2727" t="s">
        <v>89</v>
      </c>
      <c r="E2727" t="s">
        <v>2653</v>
      </c>
      <c r="F2727" t="s">
        <v>92</v>
      </c>
      <c r="G2727">
        <v>0</v>
      </c>
      <c r="H2727">
        <v>0</v>
      </c>
      <c r="I2727">
        <v>0</v>
      </c>
      <c r="J2727">
        <v>0</v>
      </c>
      <c r="K2727">
        <v>0</v>
      </c>
      <c r="L2727">
        <v>0</v>
      </c>
      <c r="M2727">
        <v>0</v>
      </c>
      <c r="N2727">
        <v>0</v>
      </c>
      <c r="O2727">
        <v>0</v>
      </c>
      <c r="P2727">
        <v>0</v>
      </c>
      <c r="Q2727">
        <v>0</v>
      </c>
      <c r="R2727">
        <v>1</v>
      </c>
      <c r="S2727">
        <v>2</v>
      </c>
      <c r="T2727">
        <v>1</v>
      </c>
      <c r="U2727">
        <v>0</v>
      </c>
      <c r="V2727">
        <v>0</v>
      </c>
      <c r="W2727">
        <v>0</v>
      </c>
      <c r="X2727">
        <v>0</v>
      </c>
      <c r="Y2727">
        <v>0</v>
      </c>
      <c r="Z2727">
        <v>0</v>
      </c>
      <c r="AA2727">
        <v>0</v>
      </c>
      <c r="AB2727">
        <v>2</v>
      </c>
      <c r="AC2727">
        <v>0</v>
      </c>
      <c r="AD2727">
        <v>0</v>
      </c>
      <c r="AE2727">
        <v>0</v>
      </c>
      <c r="AF2727">
        <v>0</v>
      </c>
      <c r="AG2727">
        <v>0</v>
      </c>
      <c r="AH2727">
        <v>0</v>
      </c>
      <c r="AI2727">
        <v>1</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1</v>
      </c>
      <c r="BD2727">
        <v>0</v>
      </c>
      <c r="BE2727">
        <v>0</v>
      </c>
      <c r="BF2727">
        <v>0</v>
      </c>
      <c r="BG2727">
        <v>0</v>
      </c>
      <c r="BH2727">
        <v>0</v>
      </c>
      <c r="BI2727">
        <v>0</v>
      </c>
      <c r="BJ2727">
        <v>0</v>
      </c>
      <c r="BK2727">
        <v>0</v>
      </c>
      <c r="BL2727">
        <v>0</v>
      </c>
      <c r="BM2727">
        <v>0</v>
      </c>
      <c r="BN2727">
        <v>1</v>
      </c>
      <c r="BO2727">
        <v>0</v>
      </c>
      <c r="BP2727">
        <v>0</v>
      </c>
      <c r="BQ2727">
        <v>0</v>
      </c>
      <c r="BR2727">
        <v>0</v>
      </c>
      <c r="BS2727">
        <v>1</v>
      </c>
      <c r="BT2727">
        <v>8</v>
      </c>
      <c r="BU2727" t="s">
        <v>2657</v>
      </c>
    </row>
    <row r="2728" spans="1:73">
      <c r="A2728" t="s">
        <v>2645</v>
      </c>
      <c r="B2728" t="s">
        <v>2646</v>
      </c>
      <c r="C2728">
        <v>12</v>
      </c>
      <c r="D2728" t="s">
        <v>89</v>
      </c>
      <c r="E2728" t="s">
        <v>78</v>
      </c>
      <c r="F2728" t="s">
        <v>77</v>
      </c>
      <c r="G2728">
        <v>0</v>
      </c>
      <c r="H2728">
        <v>2</v>
      </c>
      <c r="I2728">
        <v>0</v>
      </c>
      <c r="J2728">
        <v>0</v>
      </c>
      <c r="K2728">
        <v>0</v>
      </c>
      <c r="L2728">
        <v>14</v>
      </c>
      <c r="M2728">
        <v>0</v>
      </c>
      <c r="N2728">
        <v>8</v>
      </c>
      <c r="O2728">
        <v>0</v>
      </c>
      <c r="P2728">
        <v>0</v>
      </c>
      <c r="Q2728">
        <v>1</v>
      </c>
      <c r="R2728">
        <v>0</v>
      </c>
      <c r="S2728">
        <v>10</v>
      </c>
      <c r="T2728">
        <v>7</v>
      </c>
      <c r="U2728">
        <v>0</v>
      </c>
      <c r="V2728">
        <v>2</v>
      </c>
      <c r="W2728">
        <v>2</v>
      </c>
      <c r="X2728">
        <v>0</v>
      </c>
      <c r="Y2728">
        <v>0</v>
      </c>
      <c r="Z2728">
        <v>0</v>
      </c>
      <c r="AA2728">
        <v>0</v>
      </c>
      <c r="AB2728">
        <v>58</v>
      </c>
      <c r="AC2728">
        <v>1</v>
      </c>
      <c r="AD2728">
        <v>0</v>
      </c>
      <c r="AE2728">
        <v>0</v>
      </c>
      <c r="AF2728">
        <v>0</v>
      </c>
      <c r="AG2728">
        <v>0</v>
      </c>
      <c r="AH2728">
        <v>0</v>
      </c>
      <c r="AI2728">
        <v>4</v>
      </c>
      <c r="AJ2728">
        <v>0</v>
      </c>
      <c r="AK2728">
        <v>0</v>
      </c>
      <c r="AL2728">
        <v>0</v>
      </c>
      <c r="AM2728">
        <v>4</v>
      </c>
      <c r="AN2728">
        <v>0</v>
      </c>
      <c r="AO2728">
        <v>0</v>
      </c>
      <c r="AP2728">
        <v>5</v>
      </c>
      <c r="AQ2728">
        <v>0</v>
      </c>
      <c r="AR2728">
        <v>0</v>
      </c>
      <c r="AS2728">
        <v>0</v>
      </c>
      <c r="AT2728">
        <v>1</v>
      </c>
      <c r="AU2728">
        <v>3</v>
      </c>
      <c r="AV2728">
        <v>1</v>
      </c>
      <c r="AW2728">
        <v>0</v>
      </c>
      <c r="AX2728">
        <v>6</v>
      </c>
      <c r="AY2728">
        <v>14</v>
      </c>
      <c r="AZ2728">
        <v>5</v>
      </c>
      <c r="BA2728">
        <v>10</v>
      </c>
      <c r="BB2728">
        <v>1</v>
      </c>
      <c r="BC2728">
        <v>12</v>
      </c>
      <c r="BD2728">
        <v>0</v>
      </c>
      <c r="BE2728">
        <v>0</v>
      </c>
      <c r="BF2728">
        <v>1</v>
      </c>
      <c r="BG2728">
        <v>0</v>
      </c>
      <c r="BH2728">
        <v>0</v>
      </c>
      <c r="BI2728">
        <v>8</v>
      </c>
      <c r="BJ2728">
        <v>5</v>
      </c>
      <c r="BK2728">
        <v>0</v>
      </c>
      <c r="BL2728">
        <v>2</v>
      </c>
      <c r="BM2728">
        <v>0</v>
      </c>
      <c r="BN2728">
        <v>0</v>
      </c>
      <c r="BO2728">
        <v>10</v>
      </c>
      <c r="BP2728">
        <v>2</v>
      </c>
      <c r="BQ2728">
        <v>0</v>
      </c>
      <c r="BR2728">
        <v>4</v>
      </c>
      <c r="BS2728">
        <v>6</v>
      </c>
      <c r="BT2728">
        <v>105</v>
      </c>
      <c r="BU2728" t="s">
        <v>2658</v>
      </c>
    </row>
    <row r="2729" spans="1:73">
      <c r="A2729" t="s">
        <v>2645</v>
      </c>
      <c r="B2729" t="s">
        <v>2646</v>
      </c>
      <c r="C2729">
        <v>13</v>
      </c>
      <c r="D2729" t="s">
        <v>89</v>
      </c>
      <c r="E2729" t="s">
        <v>2659</v>
      </c>
      <c r="F2729" t="s">
        <v>92</v>
      </c>
      <c r="G2729">
        <v>0</v>
      </c>
      <c r="H2729">
        <v>2</v>
      </c>
      <c r="I2729">
        <v>2</v>
      </c>
      <c r="J2729">
        <v>0</v>
      </c>
      <c r="K2729">
        <v>0</v>
      </c>
      <c r="L2729">
        <v>4</v>
      </c>
      <c r="M2729">
        <v>0</v>
      </c>
      <c r="N2729">
        <v>2</v>
      </c>
      <c r="O2729">
        <v>0</v>
      </c>
      <c r="P2729">
        <v>0</v>
      </c>
      <c r="Q2729">
        <v>2</v>
      </c>
      <c r="R2729">
        <v>0</v>
      </c>
      <c r="S2729">
        <v>7</v>
      </c>
      <c r="T2729">
        <v>2</v>
      </c>
      <c r="U2729">
        <v>0</v>
      </c>
      <c r="V2729">
        <v>1</v>
      </c>
      <c r="W2729">
        <v>1</v>
      </c>
      <c r="X2729">
        <v>0</v>
      </c>
      <c r="Y2729">
        <v>0</v>
      </c>
      <c r="Z2729">
        <v>1</v>
      </c>
      <c r="AA2729">
        <v>0</v>
      </c>
      <c r="AB2729">
        <v>15</v>
      </c>
      <c r="AC2729">
        <v>0</v>
      </c>
      <c r="AD2729">
        <v>0</v>
      </c>
      <c r="AE2729">
        <v>0</v>
      </c>
      <c r="AF2729">
        <v>0</v>
      </c>
      <c r="AG2729">
        <v>0</v>
      </c>
      <c r="AH2729">
        <v>0</v>
      </c>
      <c r="AI2729">
        <v>1</v>
      </c>
      <c r="AJ2729">
        <v>0</v>
      </c>
      <c r="AK2729">
        <v>0</v>
      </c>
      <c r="AL2729">
        <v>0</v>
      </c>
      <c r="AM2729">
        <v>2</v>
      </c>
      <c r="AN2729">
        <v>0</v>
      </c>
      <c r="AO2729">
        <v>0</v>
      </c>
      <c r="AP2729">
        <v>0</v>
      </c>
      <c r="AQ2729">
        <v>1</v>
      </c>
      <c r="AR2729">
        <v>0</v>
      </c>
      <c r="AS2729">
        <v>0</v>
      </c>
      <c r="AT2729">
        <v>0</v>
      </c>
      <c r="AU2729">
        <v>0</v>
      </c>
      <c r="AV2729">
        <v>2</v>
      </c>
      <c r="AW2729">
        <v>2</v>
      </c>
      <c r="AX2729">
        <v>0</v>
      </c>
      <c r="AY2729">
        <v>3</v>
      </c>
      <c r="AZ2729">
        <v>1</v>
      </c>
      <c r="BA2729">
        <v>3</v>
      </c>
      <c r="BB2729">
        <v>0</v>
      </c>
      <c r="BC2729">
        <v>3</v>
      </c>
      <c r="BD2729">
        <v>0</v>
      </c>
      <c r="BE2729">
        <v>0</v>
      </c>
      <c r="BF2729">
        <v>1</v>
      </c>
      <c r="BG2729">
        <v>0</v>
      </c>
      <c r="BH2729">
        <v>0</v>
      </c>
      <c r="BI2729">
        <v>0</v>
      </c>
      <c r="BJ2729">
        <v>1</v>
      </c>
      <c r="BK2729">
        <v>0</v>
      </c>
      <c r="BL2729">
        <v>0</v>
      </c>
      <c r="BM2729">
        <v>0</v>
      </c>
      <c r="BN2729">
        <v>3</v>
      </c>
      <c r="BO2729">
        <v>2</v>
      </c>
      <c r="BP2729">
        <v>0</v>
      </c>
      <c r="BQ2729">
        <v>0</v>
      </c>
      <c r="BR2729">
        <v>0</v>
      </c>
      <c r="BS2729">
        <v>1</v>
      </c>
      <c r="BT2729">
        <v>25</v>
      </c>
      <c r="BU2729" t="s">
        <v>2660</v>
      </c>
    </row>
    <row r="2730" spans="1:73">
      <c r="A2730" t="s">
        <v>2645</v>
      </c>
      <c r="B2730" t="s">
        <v>2646</v>
      </c>
      <c r="C2730">
        <v>14</v>
      </c>
      <c r="D2730" t="s">
        <v>89</v>
      </c>
      <c r="E2730" t="s">
        <v>78</v>
      </c>
      <c r="F2730" t="s">
        <v>77</v>
      </c>
      <c r="G2730">
        <v>0</v>
      </c>
      <c r="H2730">
        <v>5</v>
      </c>
      <c r="I2730">
        <v>1</v>
      </c>
      <c r="J2730">
        <v>0</v>
      </c>
      <c r="K2730">
        <v>0</v>
      </c>
      <c r="L2730">
        <v>8</v>
      </c>
      <c r="M2730">
        <v>0</v>
      </c>
      <c r="N2730">
        <v>10</v>
      </c>
      <c r="O2730">
        <v>1</v>
      </c>
      <c r="P2730">
        <v>0</v>
      </c>
      <c r="Q2730">
        <v>0</v>
      </c>
      <c r="R2730">
        <v>0</v>
      </c>
      <c r="S2730">
        <v>11</v>
      </c>
      <c r="T2730">
        <v>7</v>
      </c>
      <c r="U2730">
        <v>0</v>
      </c>
      <c r="V2730">
        <v>2</v>
      </c>
      <c r="W2730">
        <v>3</v>
      </c>
      <c r="X2730">
        <v>1</v>
      </c>
      <c r="Y2730">
        <v>0</v>
      </c>
      <c r="Z2730">
        <v>0</v>
      </c>
      <c r="AA2730">
        <v>0</v>
      </c>
      <c r="AB2730">
        <v>68</v>
      </c>
      <c r="AC2730">
        <v>1</v>
      </c>
      <c r="AD2730">
        <v>1</v>
      </c>
      <c r="AE2730">
        <v>0</v>
      </c>
      <c r="AF2730">
        <v>1</v>
      </c>
      <c r="AG2730">
        <v>1</v>
      </c>
      <c r="AH2730">
        <v>2</v>
      </c>
      <c r="AI2730">
        <v>4</v>
      </c>
      <c r="AJ2730">
        <v>0</v>
      </c>
      <c r="AK2730">
        <v>0</v>
      </c>
      <c r="AL2730">
        <v>0</v>
      </c>
      <c r="AM2730">
        <v>3</v>
      </c>
      <c r="AN2730">
        <v>6</v>
      </c>
      <c r="AO2730">
        <v>1</v>
      </c>
      <c r="AP2730">
        <v>5</v>
      </c>
      <c r="AQ2730">
        <v>0</v>
      </c>
      <c r="AR2730">
        <v>0</v>
      </c>
      <c r="AS2730">
        <v>0</v>
      </c>
      <c r="AT2730">
        <v>2</v>
      </c>
      <c r="AU2730">
        <v>6</v>
      </c>
      <c r="AV2730">
        <v>1</v>
      </c>
      <c r="AW2730">
        <v>1</v>
      </c>
      <c r="AX2730">
        <v>16</v>
      </c>
      <c r="AY2730">
        <v>16</v>
      </c>
      <c r="AZ2730">
        <v>8</v>
      </c>
      <c r="BA2730">
        <v>20</v>
      </c>
      <c r="BB2730">
        <v>2</v>
      </c>
      <c r="BC2730">
        <v>14</v>
      </c>
      <c r="BD2730">
        <v>0</v>
      </c>
      <c r="BE2730">
        <v>0</v>
      </c>
      <c r="BF2730">
        <v>1</v>
      </c>
      <c r="BG2730">
        <v>0</v>
      </c>
      <c r="BH2730">
        <v>0</v>
      </c>
      <c r="BI2730">
        <v>23</v>
      </c>
      <c r="BJ2730">
        <v>4</v>
      </c>
      <c r="BK2730">
        <v>0</v>
      </c>
      <c r="BL2730">
        <v>3</v>
      </c>
      <c r="BM2730">
        <v>1</v>
      </c>
      <c r="BN2730">
        <v>2</v>
      </c>
      <c r="BO2730">
        <v>16</v>
      </c>
      <c r="BP2730">
        <v>1</v>
      </c>
      <c r="BQ2730">
        <v>0</v>
      </c>
      <c r="BR2730">
        <v>11</v>
      </c>
      <c r="BS2730">
        <v>7</v>
      </c>
      <c r="BT2730">
        <v>121</v>
      </c>
      <c r="BU2730" t="s">
        <v>2661</v>
      </c>
    </row>
    <row r="2731" spans="1:73">
      <c r="A2731" t="s">
        <v>2645</v>
      </c>
      <c r="B2731" t="s">
        <v>2646</v>
      </c>
      <c r="C2731">
        <v>15</v>
      </c>
      <c r="D2731" t="s">
        <v>89</v>
      </c>
      <c r="E2731" t="s">
        <v>2662</v>
      </c>
      <c r="F2731" t="s">
        <v>101</v>
      </c>
      <c r="G2731">
        <v>1</v>
      </c>
      <c r="H2731">
        <v>6</v>
      </c>
      <c r="I2731">
        <v>6</v>
      </c>
      <c r="J2731">
        <v>0</v>
      </c>
      <c r="K2731">
        <v>0</v>
      </c>
      <c r="L2731">
        <v>3</v>
      </c>
      <c r="M2731">
        <v>1</v>
      </c>
      <c r="N2731">
        <v>6</v>
      </c>
      <c r="O2731">
        <v>0</v>
      </c>
      <c r="P2731">
        <v>0</v>
      </c>
      <c r="Q2731">
        <v>1</v>
      </c>
      <c r="R2731">
        <v>1</v>
      </c>
      <c r="S2731">
        <v>11</v>
      </c>
      <c r="T2731">
        <v>4</v>
      </c>
      <c r="U2731">
        <v>0</v>
      </c>
      <c r="V2731">
        <v>2</v>
      </c>
      <c r="W2731">
        <v>4</v>
      </c>
      <c r="X2731">
        <v>1</v>
      </c>
      <c r="Y2731">
        <v>0</v>
      </c>
      <c r="Z2731">
        <v>0</v>
      </c>
      <c r="AA2731">
        <v>0</v>
      </c>
      <c r="AB2731">
        <v>33</v>
      </c>
      <c r="AC2731">
        <v>1</v>
      </c>
      <c r="AD2731">
        <v>0</v>
      </c>
      <c r="AE2731">
        <v>0</v>
      </c>
      <c r="AF2731">
        <v>1</v>
      </c>
      <c r="AG2731">
        <v>0</v>
      </c>
      <c r="AH2731">
        <v>6</v>
      </c>
      <c r="AI2731">
        <v>3</v>
      </c>
      <c r="AJ2731">
        <v>0</v>
      </c>
      <c r="AK2731">
        <v>0</v>
      </c>
      <c r="AL2731">
        <v>0</v>
      </c>
      <c r="AM2731">
        <v>1</v>
      </c>
      <c r="AN2731">
        <v>3</v>
      </c>
      <c r="AO2731">
        <v>0</v>
      </c>
      <c r="AP2731">
        <v>2</v>
      </c>
      <c r="AQ2731">
        <v>1</v>
      </c>
      <c r="AR2731">
        <v>0</v>
      </c>
      <c r="AS2731">
        <v>0</v>
      </c>
      <c r="AT2731">
        <v>1</v>
      </c>
      <c r="AU2731">
        <v>2</v>
      </c>
      <c r="AV2731">
        <v>0</v>
      </c>
      <c r="AW2731">
        <v>6</v>
      </c>
      <c r="AX2731">
        <v>8</v>
      </c>
      <c r="AY2731">
        <v>6</v>
      </c>
      <c r="AZ2731">
        <v>2</v>
      </c>
      <c r="BA2731">
        <v>9</v>
      </c>
      <c r="BB2731">
        <v>2</v>
      </c>
      <c r="BC2731">
        <v>8</v>
      </c>
      <c r="BD2731">
        <v>0</v>
      </c>
      <c r="BE2731">
        <v>0</v>
      </c>
      <c r="BF2731">
        <v>0</v>
      </c>
      <c r="BG2731">
        <v>0</v>
      </c>
      <c r="BH2731">
        <v>0</v>
      </c>
      <c r="BI2731">
        <v>5</v>
      </c>
      <c r="BJ2731">
        <v>4</v>
      </c>
      <c r="BK2731">
        <v>0</v>
      </c>
      <c r="BL2731">
        <v>2</v>
      </c>
      <c r="BM2731">
        <v>0</v>
      </c>
      <c r="BN2731">
        <v>2</v>
      </c>
      <c r="BO2731">
        <v>7</v>
      </c>
      <c r="BP2731">
        <v>1</v>
      </c>
      <c r="BQ2731">
        <v>0</v>
      </c>
      <c r="BR2731">
        <v>1</v>
      </c>
      <c r="BS2731">
        <v>1</v>
      </c>
      <c r="BT2731">
        <v>60</v>
      </c>
      <c r="BU2731" t="s">
        <v>2663</v>
      </c>
    </row>
    <row r="2732" spans="1:73">
      <c r="A2732" t="s">
        <v>2645</v>
      </c>
      <c r="B2732" t="s">
        <v>2646</v>
      </c>
      <c r="C2732">
        <v>16</v>
      </c>
      <c r="D2732" t="s">
        <v>89</v>
      </c>
      <c r="E2732" t="s">
        <v>78</v>
      </c>
      <c r="F2732" t="s">
        <v>77</v>
      </c>
      <c r="G2732">
        <v>0</v>
      </c>
      <c r="H2732">
        <v>0</v>
      </c>
      <c r="I2732">
        <v>0</v>
      </c>
      <c r="J2732">
        <v>0</v>
      </c>
      <c r="K2732">
        <v>0</v>
      </c>
      <c r="L2732">
        <v>0</v>
      </c>
      <c r="M2732">
        <v>0</v>
      </c>
      <c r="N2732">
        <v>1</v>
      </c>
      <c r="O2732">
        <v>0</v>
      </c>
      <c r="P2732">
        <v>0</v>
      </c>
      <c r="Q2732">
        <v>0</v>
      </c>
      <c r="R2732">
        <v>0</v>
      </c>
      <c r="S2732">
        <v>3</v>
      </c>
      <c r="T2732">
        <v>1</v>
      </c>
      <c r="U2732">
        <v>0</v>
      </c>
      <c r="V2732">
        <v>0</v>
      </c>
      <c r="W2732">
        <v>0</v>
      </c>
      <c r="X2732">
        <v>0</v>
      </c>
      <c r="Y2732">
        <v>0</v>
      </c>
      <c r="Z2732">
        <v>0</v>
      </c>
      <c r="AA2732">
        <v>0</v>
      </c>
      <c r="AB2732">
        <v>6</v>
      </c>
      <c r="AC2732">
        <v>0</v>
      </c>
      <c r="AD2732">
        <v>0</v>
      </c>
      <c r="AE2732">
        <v>0</v>
      </c>
      <c r="AF2732">
        <v>0</v>
      </c>
      <c r="AG2732">
        <v>1</v>
      </c>
      <c r="AH2732">
        <v>0</v>
      </c>
      <c r="AI2732">
        <v>2</v>
      </c>
      <c r="AJ2732">
        <v>0</v>
      </c>
      <c r="AK2732">
        <v>0</v>
      </c>
      <c r="AL2732">
        <v>0</v>
      </c>
      <c r="AM2732">
        <v>0</v>
      </c>
      <c r="AN2732">
        <v>0</v>
      </c>
      <c r="AO2732">
        <v>0</v>
      </c>
      <c r="AP2732">
        <v>0</v>
      </c>
      <c r="AQ2732">
        <v>0</v>
      </c>
      <c r="AR2732">
        <v>0</v>
      </c>
      <c r="AS2732">
        <v>0</v>
      </c>
      <c r="AT2732">
        <v>1</v>
      </c>
      <c r="AU2732">
        <v>0</v>
      </c>
      <c r="AV2732">
        <v>0</v>
      </c>
      <c r="AW2732">
        <v>0</v>
      </c>
      <c r="AX2732">
        <v>1</v>
      </c>
      <c r="AY2732">
        <v>1</v>
      </c>
      <c r="AZ2732">
        <v>1</v>
      </c>
      <c r="BA2732">
        <v>1</v>
      </c>
      <c r="BB2732">
        <v>0</v>
      </c>
      <c r="BC2732">
        <v>0</v>
      </c>
      <c r="BD2732">
        <v>0</v>
      </c>
      <c r="BE2732">
        <v>0</v>
      </c>
      <c r="BF2732">
        <v>0</v>
      </c>
      <c r="BG2732">
        <v>0</v>
      </c>
      <c r="BH2732">
        <v>0</v>
      </c>
      <c r="BI2732">
        <v>2</v>
      </c>
      <c r="BJ2732">
        <v>0</v>
      </c>
      <c r="BK2732">
        <v>0</v>
      </c>
      <c r="BL2732">
        <v>0</v>
      </c>
      <c r="BM2732">
        <v>0</v>
      </c>
      <c r="BN2732">
        <v>0</v>
      </c>
      <c r="BO2732">
        <v>1</v>
      </c>
      <c r="BP2732">
        <v>1</v>
      </c>
      <c r="BQ2732">
        <v>0</v>
      </c>
      <c r="BR2732">
        <v>0</v>
      </c>
      <c r="BS2732">
        <v>2</v>
      </c>
      <c r="BT2732">
        <v>19</v>
      </c>
      <c r="BU2732" t="s">
        <v>2664</v>
      </c>
    </row>
    <row r="2733" spans="1:73">
      <c r="A2733" t="s">
        <v>2645</v>
      </c>
      <c r="B2733" t="s">
        <v>2646</v>
      </c>
      <c r="C2733">
        <v>17</v>
      </c>
      <c r="D2733" t="s">
        <v>89</v>
      </c>
      <c r="E2733" t="s">
        <v>2662</v>
      </c>
      <c r="F2733" t="s">
        <v>101</v>
      </c>
      <c r="G2733">
        <v>0</v>
      </c>
      <c r="H2733">
        <v>0</v>
      </c>
      <c r="I2733">
        <v>0</v>
      </c>
      <c r="J2733">
        <v>0</v>
      </c>
      <c r="K2733">
        <v>0</v>
      </c>
      <c r="L2733">
        <v>1</v>
      </c>
      <c r="M2733">
        <v>0</v>
      </c>
      <c r="N2733">
        <v>2</v>
      </c>
      <c r="O2733">
        <v>0</v>
      </c>
      <c r="P2733">
        <v>0</v>
      </c>
      <c r="Q2733">
        <v>0</v>
      </c>
      <c r="R2733">
        <v>1</v>
      </c>
      <c r="S2733">
        <v>3</v>
      </c>
      <c r="T2733">
        <v>1</v>
      </c>
      <c r="U2733">
        <v>0</v>
      </c>
      <c r="V2733">
        <v>0</v>
      </c>
      <c r="W2733">
        <v>0</v>
      </c>
      <c r="X2733">
        <v>0</v>
      </c>
      <c r="Y2733">
        <v>0</v>
      </c>
      <c r="Z2733">
        <v>0</v>
      </c>
      <c r="AA2733">
        <v>0</v>
      </c>
      <c r="AB2733">
        <v>8</v>
      </c>
      <c r="AC2733">
        <v>1</v>
      </c>
      <c r="AD2733">
        <v>0</v>
      </c>
      <c r="AE2733">
        <v>0</v>
      </c>
      <c r="AF2733">
        <v>0</v>
      </c>
      <c r="AG2733">
        <v>0</v>
      </c>
      <c r="AH2733">
        <v>0</v>
      </c>
      <c r="AI2733">
        <v>2</v>
      </c>
      <c r="AJ2733">
        <v>0</v>
      </c>
      <c r="AK2733">
        <v>0</v>
      </c>
      <c r="AL2733">
        <v>0</v>
      </c>
      <c r="AM2733">
        <v>1</v>
      </c>
      <c r="AN2733">
        <v>0</v>
      </c>
      <c r="AO2733">
        <v>0</v>
      </c>
      <c r="AP2733">
        <v>0</v>
      </c>
      <c r="AQ2733">
        <v>0</v>
      </c>
      <c r="AR2733">
        <v>0</v>
      </c>
      <c r="AS2733">
        <v>0</v>
      </c>
      <c r="AT2733">
        <v>0</v>
      </c>
      <c r="AU2733">
        <v>0</v>
      </c>
      <c r="AV2733">
        <v>0</v>
      </c>
      <c r="AW2733">
        <v>0</v>
      </c>
      <c r="AX2733">
        <v>2</v>
      </c>
      <c r="AY2733">
        <v>1</v>
      </c>
      <c r="AZ2733">
        <v>1</v>
      </c>
      <c r="BA2733">
        <v>3</v>
      </c>
      <c r="BB2733">
        <v>0</v>
      </c>
      <c r="BC2733">
        <v>0</v>
      </c>
      <c r="BD2733">
        <v>0</v>
      </c>
      <c r="BE2733">
        <v>0</v>
      </c>
      <c r="BF2733">
        <v>0</v>
      </c>
      <c r="BG2733">
        <v>0</v>
      </c>
      <c r="BH2733">
        <v>0</v>
      </c>
      <c r="BI2733">
        <v>3</v>
      </c>
      <c r="BJ2733">
        <v>0</v>
      </c>
      <c r="BK2733">
        <v>0</v>
      </c>
      <c r="BL2733">
        <v>0</v>
      </c>
      <c r="BM2733">
        <v>0</v>
      </c>
      <c r="BN2733">
        <v>0</v>
      </c>
      <c r="BO2733">
        <v>2</v>
      </c>
      <c r="BP2733">
        <v>1</v>
      </c>
      <c r="BQ2733">
        <v>0</v>
      </c>
      <c r="BR2733">
        <v>0</v>
      </c>
      <c r="BS2733">
        <v>1</v>
      </c>
      <c r="BT2733">
        <v>15</v>
      </c>
      <c r="BU2733" t="s">
        <v>2665</v>
      </c>
    </row>
    <row r="2734" spans="1:73">
      <c r="A2734" t="s">
        <v>2645</v>
      </c>
      <c r="B2734" t="s">
        <v>2646</v>
      </c>
      <c r="C2734">
        <v>18</v>
      </c>
      <c r="D2734" t="s">
        <v>89</v>
      </c>
      <c r="E2734" t="s">
        <v>78</v>
      </c>
      <c r="F2734" t="s">
        <v>77</v>
      </c>
      <c r="G2734">
        <v>1</v>
      </c>
      <c r="H2734">
        <v>6</v>
      </c>
      <c r="I2734">
        <v>4</v>
      </c>
      <c r="J2734">
        <v>0</v>
      </c>
      <c r="K2734">
        <v>0</v>
      </c>
      <c r="L2734">
        <v>7</v>
      </c>
      <c r="M2734">
        <v>0</v>
      </c>
      <c r="N2734">
        <v>10</v>
      </c>
      <c r="O2734">
        <v>0</v>
      </c>
      <c r="P2734">
        <v>0</v>
      </c>
      <c r="Q2734">
        <v>1</v>
      </c>
      <c r="R2734">
        <v>1</v>
      </c>
      <c r="S2734">
        <v>15</v>
      </c>
      <c r="T2734">
        <v>8</v>
      </c>
      <c r="U2734">
        <v>0</v>
      </c>
      <c r="V2734">
        <v>2</v>
      </c>
      <c r="W2734">
        <v>2</v>
      </c>
      <c r="X2734">
        <v>0</v>
      </c>
      <c r="Y2734">
        <v>0</v>
      </c>
      <c r="Z2734">
        <v>0</v>
      </c>
      <c r="AA2734">
        <v>0</v>
      </c>
      <c r="AB2734">
        <v>55</v>
      </c>
      <c r="AC2734">
        <v>1</v>
      </c>
      <c r="AD2734">
        <v>0</v>
      </c>
      <c r="AE2734">
        <v>1</v>
      </c>
      <c r="AF2734">
        <v>0</v>
      </c>
      <c r="AG2734">
        <v>0</v>
      </c>
      <c r="AH2734">
        <v>0</v>
      </c>
      <c r="AI2734">
        <v>3</v>
      </c>
      <c r="AJ2734">
        <v>0</v>
      </c>
      <c r="AK2734">
        <v>0</v>
      </c>
      <c r="AL2734">
        <v>2</v>
      </c>
      <c r="AM2734">
        <v>5</v>
      </c>
      <c r="AN2734">
        <v>0</v>
      </c>
      <c r="AO2734">
        <v>0</v>
      </c>
      <c r="AP2734">
        <v>2</v>
      </c>
      <c r="AQ2734">
        <v>0</v>
      </c>
      <c r="AR2734">
        <v>0</v>
      </c>
      <c r="AS2734">
        <v>0</v>
      </c>
      <c r="AT2734">
        <v>0</v>
      </c>
      <c r="AU2734">
        <v>1</v>
      </c>
      <c r="AV2734">
        <v>4</v>
      </c>
      <c r="AW2734">
        <v>4</v>
      </c>
      <c r="AX2734">
        <v>9</v>
      </c>
      <c r="AY2734">
        <v>14</v>
      </c>
      <c r="AZ2734">
        <v>12</v>
      </c>
      <c r="BA2734">
        <v>14</v>
      </c>
      <c r="BB2734">
        <v>1</v>
      </c>
      <c r="BC2734">
        <v>12</v>
      </c>
      <c r="BD2734">
        <v>0</v>
      </c>
      <c r="BE2734">
        <v>0</v>
      </c>
      <c r="BF2734">
        <v>2</v>
      </c>
      <c r="BG2734">
        <v>0</v>
      </c>
      <c r="BH2734">
        <v>0</v>
      </c>
      <c r="BI2734">
        <v>11</v>
      </c>
      <c r="BJ2734">
        <v>2</v>
      </c>
      <c r="BK2734">
        <v>0</v>
      </c>
      <c r="BL2734">
        <v>0</v>
      </c>
      <c r="BM2734">
        <v>0</v>
      </c>
      <c r="BN2734">
        <v>4</v>
      </c>
      <c r="BO2734">
        <v>15</v>
      </c>
      <c r="BP2734">
        <v>0</v>
      </c>
      <c r="BQ2734">
        <v>3</v>
      </c>
      <c r="BR2734">
        <v>8</v>
      </c>
      <c r="BS2734">
        <v>4</v>
      </c>
      <c r="BT2734">
        <v>101</v>
      </c>
      <c r="BU2734" t="s">
        <v>2666</v>
      </c>
    </row>
    <row r="2735" spans="1:73">
      <c r="A2735" t="s">
        <v>2645</v>
      </c>
      <c r="B2735" t="s">
        <v>2646</v>
      </c>
      <c r="C2735">
        <v>19</v>
      </c>
      <c r="D2735" t="s">
        <v>89</v>
      </c>
      <c r="E2735" t="s">
        <v>2667</v>
      </c>
      <c r="F2735" t="s">
        <v>101</v>
      </c>
      <c r="G2735">
        <v>0</v>
      </c>
      <c r="H2735">
        <v>2</v>
      </c>
      <c r="I2735">
        <v>4</v>
      </c>
      <c r="J2735">
        <v>0</v>
      </c>
      <c r="K2735">
        <v>0</v>
      </c>
      <c r="L2735">
        <v>4</v>
      </c>
      <c r="M2735">
        <v>0</v>
      </c>
      <c r="N2735">
        <v>1</v>
      </c>
      <c r="O2735">
        <v>3</v>
      </c>
      <c r="P2735">
        <v>0</v>
      </c>
      <c r="Q2735">
        <v>0</v>
      </c>
      <c r="R2735">
        <v>0</v>
      </c>
      <c r="S2735">
        <v>2</v>
      </c>
      <c r="T2735">
        <v>1</v>
      </c>
      <c r="U2735">
        <v>0</v>
      </c>
      <c r="V2735">
        <v>0</v>
      </c>
      <c r="W2735">
        <v>1</v>
      </c>
      <c r="X2735">
        <v>0</v>
      </c>
      <c r="Y2735">
        <v>0</v>
      </c>
      <c r="Z2735">
        <v>0</v>
      </c>
      <c r="AA2735">
        <v>0</v>
      </c>
      <c r="AB2735">
        <v>15</v>
      </c>
      <c r="AC2735">
        <v>0</v>
      </c>
      <c r="AD2735">
        <v>0</v>
      </c>
      <c r="AE2735">
        <v>0</v>
      </c>
      <c r="AF2735">
        <v>0</v>
      </c>
      <c r="AG2735">
        <v>0</v>
      </c>
      <c r="AH2735">
        <v>0</v>
      </c>
      <c r="AI2735">
        <v>0</v>
      </c>
      <c r="AJ2735">
        <v>0</v>
      </c>
      <c r="AK2735">
        <v>0</v>
      </c>
      <c r="AL2735">
        <v>1</v>
      </c>
      <c r="AM2735">
        <v>1</v>
      </c>
      <c r="AN2735">
        <v>0</v>
      </c>
      <c r="AO2735">
        <v>0</v>
      </c>
      <c r="AP2735">
        <v>0</v>
      </c>
      <c r="AQ2735">
        <v>0</v>
      </c>
      <c r="AR2735">
        <v>0</v>
      </c>
      <c r="AS2735">
        <v>0</v>
      </c>
      <c r="AT2735">
        <v>0</v>
      </c>
      <c r="AU2735">
        <v>0</v>
      </c>
      <c r="AV2735">
        <v>0</v>
      </c>
      <c r="AW2735">
        <v>4</v>
      </c>
      <c r="AX2735">
        <v>0</v>
      </c>
      <c r="AY2735">
        <v>5</v>
      </c>
      <c r="AZ2735">
        <v>1</v>
      </c>
      <c r="BA2735">
        <v>2</v>
      </c>
      <c r="BB2735">
        <v>0</v>
      </c>
      <c r="BC2735">
        <v>4</v>
      </c>
      <c r="BD2735">
        <v>0</v>
      </c>
      <c r="BE2735">
        <v>0</v>
      </c>
      <c r="BF2735">
        <v>0</v>
      </c>
      <c r="BG2735">
        <v>2</v>
      </c>
      <c r="BH2735">
        <v>0</v>
      </c>
      <c r="BI2735">
        <v>0</v>
      </c>
      <c r="BJ2735">
        <v>2</v>
      </c>
      <c r="BK2735">
        <v>0</v>
      </c>
      <c r="BL2735">
        <v>0</v>
      </c>
      <c r="BM2735">
        <v>0</v>
      </c>
      <c r="BN2735">
        <v>1</v>
      </c>
      <c r="BO2735">
        <v>2</v>
      </c>
      <c r="BP2735">
        <v>0</v>
      </c>
      <c r="BQ2735">
        <v>0</v>
      </c>
      <c r="BR2735">
        <v>0</v>
      </c>
      <c r="BS2735">
        <v>1</v>
      </c>
      <c r="BT2735">
        <v>29</v>
      </c>
      <c r="BU2735" t="s">
        <v>2668</v>
      </c>
    </row>
    <row r="2736" spans="1:73">
      <c r="A2736" t="s">
        <v>2645</v>
      </c>
      <c r="B2736" t="s">
        <v>2646</v>
      </c>
      <c r="C2736">
        <v>20</v>
      </c>
      <c r="D2736" t="s">
        <v>89</v>
      </c>
      <c r="E2736" t="s">
        <v>78</v>
      </c>
      <c r="F2736" t="s">
        <v>77</v>
      </c>
      <c r="G2736">
        <v>2</v>
      </c>
      <c r="H2736">
        <v>15</v>
      </c>
      <c r="I2736">
        <v>5</v>
      </c>
      <c r="J2736">
        <v>0</v>
      </c>
      <c r="K2736">
        <v>0</v>
      </c>
      <c r="L2736">
        <v>27</v>
      </c>
      <c r="M2736">
        <v>1</v>
      </c>
      <c r="N2736">
        <v>28</v>
      </c>
      <c r="O2736">
        <v>0</v>
      </c>
      <c r="P2736">
        <v>0</v>
      </c>
      <c r="Q2736">
        <v>4</v>
      </c>
      <c r="R2736">
        <v>1</v>
      </c>
      <c r="S2736">
        <v>30</v>
      </c>
      <c r="T2736">
        <v>17</v>
      </c>
      <c r="U2736">
        <v>0</v>
      </c>
      <c r="V2736">
        <v>1</v>
      </c>
      <c r="W2736">
        <v>2</v>
      </c>
      <c r="X2736">
        <v>0</v>
      </c>
      <c r="Y2736">
        <v>0</v>
      </c>
      <c r="Z2736">
        <v>0</v>
      </c>
      <c r="AA2736">
        <v>0</v>
      </c>
      <c r="AB2736">
        <v>167</v>
      </c>
      <c r="AC2736">
        <v>8</v>
      </c>
      <c r="AD2736">
        <v>0</v>
      </c>
      <c r="AE2736">
        <v>0</v>
      </c>
      <c r="AF2736">
        <v>0</v>
      </c>
      <c r="AG2736">
        <v>0</v>
      </c>
      <c r="AH2736">
        <v>0</v>
      </c>
      <c r="AI2736">
        <v>14</v>
      </c>
      <c r="AJ2736">
        <v>0</v>
      </c>
      <c r="AK2736">
        <v>0</v>
      </c>
      <c r="AL2736">
        <v>2</v>
      </c>
      <c r="AM2736">
        <v>20</v>
      </c>
      <c r="AN2736">
        <v>0</v>
      </c>
      <c r="AO2736">
        <v>0</v>
      </c>
      <c r="AP2736">
        <v>3</v>
      </c>
      <c r="AQ2736">
        <v>0</v>
      </c>
      <c r="AR2736">
        <v>0</v>
      </c>
      <c r="AS2736">
        <v>1</v>
      </c>
      <c r="AT2736">
        <v>8</v>
      </c>
      <c r="AU2736">
        <v>5</v>
      </c>
      <c r="AV2736">
        <v>3</v>
      </c>
      <c r="AW2736">
        <v>5</v>
      </c>
      <c r="AX2736">
        <v>22</v>
      </c>
      <c r="AY2736">
        <v>32</v>
      </c>
      <c r="AZ2736">
        <v>21</v>
      </c>
      <c r="BA2736">
        <v>42</v>
      </c>
      <c r="BB2736">
        <v>2</v>
      </c>
      <c r="BC2736">
        <v>38</v>
      </c>
      <c r="BD2736">
        <v>0</v>
      </c>
      <c r="BE2736">
        <v>0</v>
      </c>
      <c r="BF2736">
        <v>3</v>
      </c>
      <c r="BG2736">
        <v>0</v>
      </c>
      <c r="BH2736">
        <v>0</v>
      </c>
      <c r="BI2736">
        <v>24</v>
      </c>
      <c r="BJ2736">
        <v>21</v>
      </c>
      <c r="BK2736">
        <v>0</v>
      </c>
      <c r="BL2736">
        <v>2</v>
      </c>
      <c r="BM2736">
        <v>2</v>
      </c>
      <c r="BN2736">
        <v>6</v>
      </c>
      <c r="BO2736">
        <v>38</v>
      </c>
      <c r="BP2736">
        <v>5</v>
      </c>
      <c r="BQ2736">
        <v>0</v>
      </c>
      <c r="BR2736">
        <v>13</v>
      </c>
      <c r="BS2736">
        <v>12</v>
      </c>
      <c r="BT2736">
        <v>270</v>
      </c>
      <c r="BU2736" t="s">
        <v>2669</v>
      </c>
    </row>
    <row r="2737" spans="1:73">
      <c r="A2737" t="s">
        <v>2645</v>
      </c>
      <c r="B2737" t="s">
        <v>2646</v>
      </c>
      <c r="C2737">
        <v>21</v>
      </c>
      <c r="D2737" t="s">
        <v>109</v>
      </c>
      <c r="E2737" t="s">
        <v>78</v>
      </c>
      <c r="F2737" t="s">
        <v>77</v>
      </c>
      <c r="G2737">
        <v>2</v>
      </c>
      <c r="H2737">
        <v>1</v>
      </c>
      <c r="I2737">
        <v>2</v>
      </c>
      <c r="J2737">
        <v>0</v>
      </c>
      <c r="K2737">
        <v>0</v>
      </c>
      <c r="L2737">
        <v>7</v>
      </c>
      <c r="M2737">
        <v>0</v>
      </c>
      <c r="N2737">
        <v>3</v>
      </c>
      <c r="O2737">
        <v>0</v>
      </c>
      <c r="P2737">
        <v>0</v>
      </c>
      <c r="Q2737">
        <v>2</v>
      </c>
      <c r="R2737">
        <v>0</v>
      </c>
      <c r="S2737">
        <v>6</v>
      </c>
      <c r="T2737">
        <v>3</v>
      </c>
      <c r="U2737">
        <v>0</v>
      </c>
      <c r="V2737">
        <v>0</v>
      </c>
      <c r="W2737">
        <v>0</v>
      </c>
      <c r="X2737">
        <v>0</v>
      </c>
      <c r="Y2737">
        <v>0</v>
      </c>
      <c r="Z2737">
        <v>0</v>
      </c>
      <c r="AA2737">
        <v>0</v>
      </c>
      <c r="AB2737">
        <v>36</v>
      </c>
      <c r="AC2737">
        <v>0</v>
      </c>
      <c r="AD2737">
        <v>0</v>
      </c>
      <c r="AE2737">
        <v>1</v>
      </c>
      <c r="AF2737">
        <v>0</v>
      </c>
      <c r="AG2737">
        <v>1</v>
      </c>
      <c r="AH2737">
        <v>0</v>
      </c>
      <c r="AI2737">
        <v>4</v>
      </c>
      <c r="AJ2737">
        <v>0</v>
      </c>
      <c r="AK2737">
        <v>0</v>
      </c>
      <c r="AL2737">
        <v>0</v>
      </c>
      <c r="AM2737">
        <v>2</v>
      </c>
      <c r="AN2737">
        <v>0</v>
      </c>
      <c r="AO2737">
        <v>0</v>
      </c>
      <c r="AP2737">
        <v>0</v>
      </c>
      <c r="AQ2737">
        <v>0</v>
      </c>
      <c r="AR2737">
        <v>0</v>
      </c>
      <c r="AS2737">
        <v>0</v>
      </c>
      <c r="AT2737">
        <v>1</v>
      </c>
      <c r="AU2737">
        <v>0</v>
      </c>
      <c r="AV2737">
        <v>2</v>
      </c>
      <c r="AW2737">
        <v>2</v>
      </c>
      <c r="AX2737">
        <v>3</v>
      </c>
      <c r="AY2737">
        <v>11</v>
      </c>
      <c r="AZ2737">
        <v>4</v>
      </c>
      <c r="BA2737">
        <v>5</v>
      </c>
      <c r="BB2737">
        <v>1</v>
      </c>
      <c r="BC2737">
        <v>11</v>
      </c>
      <c r="BD2737">
        <v>0</v>
      </c>
      <c r="BE2737">
        <v>0</v>
      </c>
      <c r="BF2737">
        <v>1</v>
      </c>
      <c r="BG2737">
        <v>0</v>
      </c>
      <c r="BH2737">
        <v>1</v>
      </c>
      <c r="BI2737">
        <v>6</v>
      </c>
      <c r="BJ2737">
        <v>6</v>
      </c>
      <c r="BK2737">
        <v>0</v>
      </c>
      <c r="BL2737">
        <v>0</v>
      </c>
      <c r="BM2737">
        <v>0</v>
      </c>
      <c r="BN2737">
        <v>2</v>
      </c>
      <c r="BO2737">
        <v>4</v>
      </c>
      <c r="BP2737">
        <v>1</v>
      </c>
      <c r="BQ2737">
        <v>0</v>
      </c>
      <c r="BR2737">
        <v>0</v>
      </c>
      <c r="BS2737">
        <v>3</v>
      </c>
      <c r="BT2737">
        <v>70</v>
      </c>
      <c r="BU2737" t="s">
        <v>2670</v>
      </c>
    </row>
    <row r="2738" spans="1:73">
      <c r="A2738" t="s">
        <v>2645</v>
      </c>
      <c r="B2738" t="s">
        <v>2646</v>
      </c>
      <c r="C2738">
        <v>22</v>
      </c>
      <c r="D2738" t="s">
        <v>109</v>
      </c>
      <c r="E2738" t="s">
        <v>2659</v>
      </c>
      <c r="F2738" t="s">
        <v>92</v>
      </c>
      <c r="G2738">
        <v>11</v>
      </c>
      <c r="H2738">
        <v>78</v>
      </c>
      <c r="I2738">
        <v>72</v>
      </c>
      <c r="J2738">
        <v>0</v>
      </c>
      <c r="K2738">
        <v>0</v>
      </c>
      <c r="L2738">
        <v>93</v>
      </c>
      <c r="M2738">
        <v>2</v>
      </c>
      <c r="N2738">
        <v>109</v>
      </c>
      <c r="O2738">
        <v>16</v>
      </c>
      <c r="P2738">
        <v>0</v>
      </c>
      <c r="Q2738">
        <v>19</v>
      </c>
      <c r="R2738">
        <v>17</v>
      </c>
      <c r="S2738">
        <v>172</v>
      </c>
      <c r="T2738">
        <v>85</v>
      </c>
      <c r="U2738">
        <v>0</v>
      </c>
      <c r="V2738">
        <v>15</v>
      </c>
      <c r="W2738">
        <v>36</v>
      </c>
      <c r="X2738">
        <v>0</v>
      </c>
      <c r="Y2738">
        <v>0</v>
      </c>
      <c r="Z2738">
        <v>12</v>
      </c>
      <c r="AA2738">
        <v>0</v>
      </c>
      <c r="AB2738">
        <v>699</v>
      </c>
      <c r="AC2738">
        <v>6</v>
      </c>
      <c r="AD2738">
        <v>12</v>
      </c>
      <c r="AE2738">
        <v>1</v>
      </c>
      <c r="AF2738">
        <v>0</v>
      </c>
      <c r="AG2738">
        <v>1</v>
      </c>
      <c r="AH2738">
        <v>4</v>
      </c>
      <c r="AI2738">
        <v>52</v>
      </c>
      <c r="AJ2738">
        <v>0</v>
      </c>
      <c r="AK2738">
        <v>0</v>
      </c>
      <c r="AL2738">
        <v>6</v>
      </c>
      <c r="AM2738">
        <v>78</v>
      </c>
      <c r="AN2738">
        <v>0</v>
      </c>
      <c r="AO2738">
        <v>10</v>
      </c>
      <c r="AP2738">
        <v>31</v>
      </c>
      <c r="AQ2738">
        <v>20</v>
      </c>
      <c r="AR2738">
        <v>4</v>
      </c>
      <c r="AS2738">
        <v>2</v>
      </c>
      <c r="AT2738">
        <v>24</v>
      </c>
      <c r="AU2738">
        <v>24</v>
      </c>
      <c r="AV2738">
        <v>27</v>
      </c>
      <c r="AW2738">
        <v>63</v>
      </c>
      <c r="AX2738">
        <v>44</v>
      </c>
      <c r="AY2738">
        <v>163</v>
      </c>
      <c r="AZ2738">
        <v>116</v>
      </c>
      <c r="BA2738">
        <v>130</v>
      </c>
      <c r="BB2738">
        <v>26</v>
      </c>
      <c r="BC2738">
        <v>200</v>
      </c>
      <c r="BD2738">
        <v>0</v>
      </c>
      <c r="BE2738">
        <v>3</v>
      </c>
      <c r="BF2738">
        <v>24</v>
      </c>
      <c r="BG2738">
        <v>4</v>
      </c>
      <c r="BH2738">
        <v>2</v>
      </c>
      <c r="BI2738">
        <v>73</v>
      </c>
      <c r="BJ2738">
        <v>103</v>
      </c>
      <c r="BK2738">
        <v>1</v>
      </c>
      <c r="BL2738">
        <v>27</v>
      </c>
      <c r="BM2738">
        <v>10</v>
      </c>
      <c r="BN2738">
        <v>56</v>
      </c>
      <c r="BO2738">
        <v>153</v>
      </c>
      <c r="BP2738">
        <v>8</v>
      </c>
      <c r="BQ2738">
        <v>8</v>
      </c>
      <c r="BR2738">
        <v>18</v>
      </c>
      <c r="BS2738">
        <v>46</v>
      </c>
      <c r="BT2738">
        <v>1238</v>
      </c>
      <c r="BU2738" t="s">
        <v>2671</v>
      </c>
    </row>
    <row r="2739" spans="1:73">
      <c r="A2739" t="s">
        <v>2645</v>
      </c>
      <c r="B2739" t="s">
        <v>2646</v>
      </c>
      <c r="C2739">
        <v>23</v>
      </c>
      <c r="D2739" t="s">
        <v>109</v>
      </c>
      <c r="E2739" t="s">
        <v>78</v>
      </c>
      <c r="F2739" t="s">
        <v>77</v>
      </c>
      <c r="G2739">
        <v>0</v>
      </c>
      <c r="H2739">
        <v>1</v>
      </c>
      <c r="I2739">
        <v>0</v>
      </c>
      <c r="J2739">
        <v>0</v>
      </c>
      <c r="K2739">
        <v>0</v>
      </c>
      <c r="L2739">
        <v>0</v>
      </c>
      <c r="M2739">
        <v>0</v>
      </c>
      <c r="N2739">
        <v>1</v>
      </c>
      <c r="O2739">
        <v>0</v>
      </c>
      <c r="P2739">
        <v>0</v>
      </c>
      <c r="Q2739">
        <v>0</v>
      </c>
      <c r="R2739">
        <v>0</v>
      </c>
      <c r="S2739">
        <v>0</v>
      </c>
      <c r="T2739">
        <v>0</v>
      </c>
      <c r="U2739">
        <v>0</v>
      </c>
      <c r="V2739">
        <v>0</v>
      </c>
      <c r="W2739">
        <v>0</v>
      </c>
      <c r="X2739">
        <v>0</v>
      </c>
      <c r="Y2739">
        <v>0</v>
      </c>
      <c r="Z2739">
        <v>0</v>
      </c>
      <c r="AA2739">
        <v>0</v>
      </c>
      <c r="AB2739">
        <v>6</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1</v>
      </c>
      <c r="AY2739">
        <v>0</v>
      </c>
      <c r="AZ2739">
        <v>1</v>
      </c>
      <c r="BA2739">
        <v>1</v>
      </c>
      <c r="BB2739">
        <v>0</v>
      </c>
      <c r="BC2739">
        <v>0</v>
      </c>
      <c r="BD2739">
        <v>0</v>
      </c>
      <c r="BE2739">
        <v>0</v>
      </c>
      <c r="BF2739">
        <v>0</v>
      </c>
      <c r="BG2739">
        <v>0</v>
      </c>
      <c r="BH2739">
        <v>0</v>
      </c>
      <c r="BI2739">
        <v>1</v>
      </c>
      <c r="BJ2739">
        <v>0</v>
      </c>
      <c r="BK2739">
        <v>0</v>
      </c>
      <c r="BL2739">
        <v>0</v>
      </c>
      <c r="BM2739">
        <v>0</v>
      </c>
      <c r="BN2739">
        <v>0</v>
      </c>
      <c r="BO2739">
        <v>1</v>
      </c>
      <c r="BP2739">
        <v>0</v>
      </c>
      <c r="BQ2739">
        <v>0</v>
      </c>
      <c r="BR2739">
        <v>1</v>
      </c>
      <c r="BS2739">
        <v>2</v>
      </c>
      <c r="BT2739">
        <v>10</v>
      </c>
      <c r="BU2739" t="s">
        <v>2672</v>
      </c>
    </row>
    <row r="2740" spans="1:73">
      <c r="A2740" t="s">
        <v>2645</v>
      </c>
      <c r="B2740" t="s">
        <v>2646</v>
      </c>
      <c r="C2740">
        <v>24</v>
      </c>
      <c r="D2740" t="s">
        <v>109</v>
      </c>
      <c r="E2740" t="s">
        <v>2659</v>
      </c>
      <c r="F2740" t="s">
        <v>92</v>
      </c>
      <c r="G2740">
        <v>0</v>
      </c>
      <c r="H2740">
        <v>1</v>
      </c>
      <c r="I2740">
        <v>0</v>
      </c>
      <c r="J2740">
        <v>0</v>
      </c>
      <c r="K2740">
        <v>0</v>
      </c>
      <c r="L2740">
        <v>0</v>
      </c>
      <c r="M2740">
        <v>0</v>
      </c>
      <c r="N2740">
        <v>0</v>
      </c>
      <c r="O2740">
        <v>0</v>
      </c>
      <c r="P2740">
        <v>0</v>
      </c>
      <c r="Q2740">
        <v>2</v>
      </c>
      <c r="R2740">
        <v>0</v>
      </c>
      <c r="S2740">
        <v>3</v>
      </c>
      <c r="T2740">
        <v>0</v>
      </c>
      <c r="U2740">
        <v>0</v>
      </c>
      <c r="V2740">
        <v>0</v>
      </c>
      <c r="W2740">
        <v>1</v>
      </c>
      <c r="X2740">
        <v>0</v>
      </c>
      <c r="Y2740">
        <v>0</v>
      </c>
      <c r="Z2740">
        <v>0</v>
      </c>
      <c r="AA2740">
        <v>0</v>
      </c>
      <c r="AB2740">
        <v>5</v>
      </c>
      <c r="AC2740">
        <v>0</v>
      </c>
      <c r="AD2740">
        <v>0</v>
      </c>
      <c r="AE2740">
        <v>0</v>
      </c>
      <c r="AF2740">
        <v>0</v>
      </c>
      <c r="AG2740">
        <v>0</v>
      </c>
      <c r="AH2740">
        <v>1</v>
      </c>
      <c r="AI2740">
        <v>0</v>
      </c>
      <c r="AJ2740">
        <v>0</v>
      </c>
      <c r="AK2740">
        <v>0</v>
      </c>
      <c r="AL2740">
        <v>0</v>
      </c>
      <c r="AM2740">
        <v>0</v>
      </c>
      <c r="AN2740">
        <v>0</v>
      </c>
      <c r="AO2740">
        <v>0</v>
      </c>
      <c r="AP2740">
        <v>0</v>
      </c>
      <c r="AQ2740">
        <v>0</v>
      </c>
      <c r="AR2740">
        <v>0</v>
      </c>
      <c r="AS2740">
        <v>0</v>
      </c>
      <c r="AT2740">
        <v>1</v>
      </c>
      <c r="AU2740">
        <v>0</v>
      </c>
      <c r="AV2740">
        <v>0</v>
      </c>
      <c r="AW2740">
        <v>0</v>
      </c>
      <c r="AX2740">
        <v>1</v>
      </c>
      <c r="AY2740">
        <v>0</v>
      </c>
      <c r="AZ2740">
        <v>1</v>
      </c>
      <c r="BA2740">
        <v>1</v>
      </c>
      <c r="BB2740">
        <v>1</v>
      </c>
      <c r="BC2740">
        <v>1</v>
      </c>
      <c r="BD2740">
        <v>0</v>
      </c>
      <c r="BE2740">
        <v>0</v>
      </c>
      <c r="BF2740">
        <v>0</v>
      </c>
      <c r="BG2740">
        <v>0</v>
      </c>
      <c r="BH2740">
        <v>0</v>
      </c>
      <c r="BI2740">
        <v>0</v>
      </c>
      <c r="BJ2740">
        <v>1</v>
      </c>
      <c r="BK2740">
        <v>0</v>
      </c>
      <c r="BL2740">
        <v>0</v>
      </c>
      <c r="BM2740">
        <v>0</v>
      </c>
      <c r="BN2740">
        <v>0</v>
      </c>
      <c r="BO2740">
        <v>2</v>
      </c>
      <c r="BP2740">
        <v>0</v>
      </c>
      <c r="BQ2740">
        <v>0</v>
      </c>
      <c r="BR2740">
        <v>0</v>
      </c>
      <c r="BS2740">
        <v>1</v>
      </c>
      <c r="BT2740">
        <v>9</v>
      </c>
      <c r="BU2740" t="s">
        <v>2673</v>
      </c>
    </row>
    <row r="2741" spans="1:73">
      <c r="A2741" t="s">
        <v>2645</v>
      </c>
      <c r="B2741" t="s">
        <v>2646</v>
      </c>
      <c r="C2741">
        <v>25</v>
      </c>
      <c r="D2741" t="s">
        <v>109</v>
      </c>
      <c r="E2741" t="s">
        <v>78</v>
      </c>
      <c r="F2741" t="s">
        <v>77</v>
      </c>
      <c r="G2741">
        <v>0</v>
      </c>
      <c r="H2741">
        <v>0</v>
      </c>
      <c r="I2741">
        <v>0</v>
      </c>
      <c r="J2741">
        <v>0</v>
      </c>
      <c r="K2741">
        <v>0</v>
      </c>
      <c r="L2741">
        <v>0</v>
      </c>
      <c r="M2741">
        <v>0</v>
      </c>
      <c r="N2741">
        <v>1</v>
      </c>
      <c r="O2741">
        <v>0</v>
      </c>
      <c r="P2741">
        <v>0</v>
      </c>
      <c r="Q2741">
        <v>0</v>
      </c>
      <c r="R2741">
        <v>0</v>
      </c>
      <c r="S2741">
        <v>1</v>
      </c>
      <c r="T2741">
        <v>0</v>
      </c>
      <c r="U2741">
        <v>0</v>
      </c>
      <c r="V2741">
        <v>0</v>
      </c>
      <c r="W2741">
        <v>0</v>
      </c>
      <c r="X2741">
        <v>0</v>
      </c>
      <c r="Y2741">
        <v>0</v>
      </c>
      <c r="Z2741">
        <v>0</v>
      </c>
      <c r="AA2741">
        <v>0</v>
      </c>
      <c r="AB2741">
        <v>3</v>
      </c>
      <c r="AC2741">
        <v>0</v>
      </c>
      <c r="AD2741">
        <v>0</v>
      </c>
      <c r="AE2741">
        <v>0</v>
      </c>
      <c r="AF2741">
        <v>0</v>
      </c>
      <c r="AG2741">
        <v>0</v>
      </c>
      <c r="AH2741">
        <v>1</v>
      </c>
      <c r="AI2741">
        <v>1</v>
      </c>
      <c r="AJ2741">
        <v>0</v>
      </c>
      <c r="AK2741">
        <v>0</v>
      </c>
      <c r="AL2741">
        <v>0</v>
      </c>
      <c r="AM2741">
        <v>0</v>
      </c>
      <c r="AN2741">
        <v>0</v>
      </c>
      <c r="AO2741">
        <v>0</v>
      </c>
      <c r="AP2741">
        <v>0</v>
      </c>
      <c r="AQ2741">
        <v>0</v>
      </c>
      <c r="AR2741">
        <v>0</v>
      </c>
      <c r="AS2741">
        <v>0</v>
      </c>
      <c r="AT2741">
        <v>0</v>
      </c>
      <c r="AU2741">
        <v>1</v>
      </c>
      <c r="AV2741">
        <v>0</v>
      </c>
      <c r="AW2741">
        <v>0</v>
      </c>
      <c r="AX2741">
        <v>2</v>
      </c>
      <c r="AY2741">
        <v>1</v>
      </c>
      <c r="AZ2741">
        <v>1</v>
      </c>
      <c r="BA2741">
        <v>2</v>
      </c>
      <c r="BB2741">
        <v>0</v>
      </c>
      <c r="BC2741">
        <v>0</v>
      </c>
      <c r="BD2741">
        <v>0</v>
      </c>
      <c r="BE2741">
        <v>0</v>
      </c>
      <c r="BF2741">
        <v>0</v>
      </c>
      <c r="BG2741">
        <v>0</v>
      </c>
      <c r="BH2741">
        <v>0</v>
      </c>
      <c r="BI2741">
        <v>1</v>
      </c>
      <c r="BJ2741">
        <v>0</v>
      </c>
      <c r="BK2741">
        <v>0</v>
      </c>
      <c r="BL2741">
        <v>0</v>
      </c>
      <c r="BM2741">
        <v>0</v>
      </c>
      <c r="BN2741">
        <v>0</v>
      </c>
      <c r="BO2741">
        <v>2</v>
      </c>
      <c r="BP2741">
        <v>1</v>
      </c>
      <c r="BQ2741">
        <v>0</v>
      </c>
      <c r="BR2741">
        <v>0</v>
      </c>
      <c r="BS2741">
        <v>1</v>
      </c>
      <c r="BT2741">
        <v>8</v>
      </c>
      <c r="BU2741" t="s">
        <v>2674</v>
      </c>
    </row>
    <row r="2742" spans="1:73">
      <c r="A2742" t="s">
        <v>2645</v>
      </c>
      <c r="B2742" t="s">
        <v>2646</v>
      </c>
      <c r="C2742">
        <v>26</v>
      </c>
      <c r="D2742" t="s">
        <v>109</v>
      </c>
      <c r="E2742" t="s">
        <v>2659</v>
      </c>
      <c r="F2742" t="s">
        <v>92</v>
      </c>
      <c r="G2742">
        <v>0</v>
      </c>
      <c r="H2742">
        <v>1</v>
      </c>
      <c r="I2742">
        <v>0</v>
      </c>
      <c r="J2742">
        <v>0</v>
      </c>
      <c r="K2742">
        <v>0</v>
      </c>
      <c r="L2742">
        <v>0</v>
      </c>
      <c r="M2742">
        <v>0</v>
      </c>
      <c r="N2742">
        <v>1</v>
      </c>
      <c r="O2742">
        <v>0</v>
      </c>
      <c r="P2742">
        <v>0</v>
      </c>
      <c r="Q2742">
        <v>0</v>
      </c>
      <c r="R2742">
        <v>0</v>
      </c>
      <c r="S2742">
        <v>0</v>
      </c>
      <c r="T2742">
        <v>0</v>
      </c>
      <c r="U2742">
        <v>0</v>
      </c>
      <c r="V2742">
        <v>0</v>
      </c>
      <c r="W2742">
        <v>0</v>
      </c>
      <c r="X2742">
        <v>0</v>
      </c>
      <c r="Y2742">
        <v>0</v>
      </c>
      <c r="Z2742">
        <v>0</v>
      </c>
      <c r="AA2742">
        <v>0</v>
      </c>
      <c r="AB2742">
        <v>4</v>
      </c>
      <c r="AC2742">
        <v>0</v>
      </c>
      <c r="AD2742">
        <v>0</v>
      </c>
      <c r="AE2742">
        <v>0</v>
      </c>
      <c r="AF2742">
        <v>0</v>
      </c>
      <c r="AG2742">
        <v>0</v>
      </c>
      <c r="AH2742">
        <v>0</v>
      </c>
      <c r="AI2742">
        <v>0</v>
      </c>
      <c r="AJ2742">
        <v>0</v>
      </c>
      <c r="AK2742">
        <v>0</v>
      </c>
      <c r="AL2742">
        <v>0</v>
      </c>
      <c r="AM2742">
        <v>0</v>
      </c>
      <c r="AN2742">
        <v>0</v>
      </c>
      <c r="AO2742">
        <v>0</v>
      </c>
      <c r="AP2742">
        <v>0</v>
      </c>
      <c r="AQ2742">
        <v>2</v>
      </c>
      <c r="AR2742">
        <v>0</v>
      </c>
      <c r="AS2742">
        <v>0</v>
      </c>
      <c r="AT2742">
        <v>0</v>
      </c>
      <c r="AU2742">
        <v>0</v>
      </c>
      <c r="AV2742">
        <v>0</v>
      </c>
      <c r="AW2742">
        <v>0</v>
      </c>
      <c r="AX2742">
        <v>0</v>
      </c>
      <c r="AY2742">
        <v>0</v>
      </c>
      <c r="AZ2742">
        <v>1</v>
      </c>
      <c r="BA2742">
        <v>0</v>
      </c>
      <c r="BB2742">
        <v>0</v>
      </c>
      <c r="BC2742">
        <v>0</v>
      </c>
      <c r="BD2742">
        <v>0</v>
      </c>
      <c r="BE2742">
        <v>0</v>
      </c>
      <c r="BF2742">
        <v>0</v>
      </c>
      <c r="BG2742">
        <v>0</v>
      </c>
      <c r="BH2742">
        <v>0</v>
      </c>
      <c r="BI2742">
        <v>0</v>
      </c>
      <c r="BJ2742">
        <v>0</v>
      </c>
      <c r="BK2742">
        <v>0</v>
      </c>
      <c r="BL2742">
        <v>0</v>
      </c>
      <c r="BM2742">
        <v>0</v>
      </c>
      <c r="BN2742">
        <v>0</v>
      </c>
      <c r="BO2742">
        <v>1</v>
      </c>
      <c r="BP2742">
        <v>0</v>
      </c>
      <c r="BQ2742">
        <v>0</v>
      </c>
      <c r="BR2742">
        <v>0</v>
      </c>
      <c r="BS2742">
        <v>1</v>
      </c>
      <c r="BT2742">
        <v>5</v>
      </c>
      <c r="BU2742" t="s">
        <v>2675</v>
      </c>
    </row>
    <row r="2743" spans="1:73">
      <c r="A2743" t="s">
        <v>2645</v>
      </c>
      <c r="B2743" t="s">
        <v>2646</v>
      </c>
      <c r="C2743">
        <v>27</v>
      </c>
      <c r="D2743" t="s">
        <v>109</v>
      </c>
      <c r="E2743" t="s">
        <v>78</v>
      </c>
      <c r="F2743" t="s">
        <v>77</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1</v>
      </c>
      <c r="BT2743">
        <v>2</v>
      </c>
      <c r="BU2743" t="s">
        <v>2676</v>
      </c>
    </row>
    <row r="2744" spans="1:73">
      <c r="A2744" t="s">
        <v>2645</v>
      </c>
      <c r="B2744" t="s">
        <v>2646</v>
      </c>
      <c r="C2744">
        <v>28</v>
      </c>
      <c r="D2744" t="s">
        <v>109</v>
      </c>
      <c r="E2744" t="s">
        <v>2659</v>
      </c>
      <c r="F2744" t="s">
        <v>92</v>
      </c>
      <c r="G2744">
        <v>0</v>
      </c>
      <c r="H2744">
        <v>0</v>
      </c>
      <c r="I2744">
        <v>2</v>
      </c>
      <c r="J2744">
        <v>0</v>
      </c>
      <c r="K2744">
        <v>0</v>
      </c>
      <c r="L2744">
        <v>1</v>
      </c>
      <c r="M2744">
        <v>0</v>
      </c>
      <c r="N2744">
        <v>1</v>
      </c>
      <c r="O2744">
        <v>0</v>
      </c>
      <c r="P2744">
        <v>0</v>
      </c>
      <c r="Q2744">
        <v>0</v>
      </c>
      <c r="R2744">
        <v>0</v>
      </c>
      <c r="S2744">
        <v>3</v>
      </c>
      <c r="T2744">
        <v>0</v>
      </c>
      <c r="U2744">
        <v>0</v>
      </c>
      <c r="V2744">
        <v>2</v>
      </c>
      <c r="W2744">
        <v>0</v>
      </c>
      <c r="X2744">
        <v>0</v>
      </c>
      <c r="Y2744">
        <v>0</v>
      </c>
      <c r="Z2744">
        <v>1</v>
      </c>
      <c r="AA2744">
        <v>0</v>
      </c>
      <c r="AB2744">
        <v>6</v>
      </c>
      <c r="AC2744">
        <v>0</v>
      </c>
      <c r="AD2744">
        <v>0</v>
      </c>
      <c r="AE2744">
        <v>0</v>
      </c>
      <c r="AF2744">
        <v>0</v>
      </c>
      <c r="AG2744">
        <v>0</v>
      </c>
      <c r="AH2744">
        <v>0</v>
      </c>
      <c r="AI2744">
        <v>0</v>
      </c>
      <c r="AJ2744">
        <v>0</v>
      </c>
      <c r="AK2744">
        <v>0</v>
      </c>
      <c r="AL2744">
        <v>0</v>
      </c>
      <c r="AM2744">
        <v>0</v>
      </c>
      <c r="AN2744">
        <v>0</v>
      </c>
      <c r="AO2744">
        <v>0</v>
      </c>
      <c r="AP2744">
        <v>0</v>
      </c>
      <c r="AQ2744">
        <v>1</v>
      </c>
      <c r="AR2744">
        <v>0</v>
      </c>
      <c r="AS2744">
        <v>0</v>
      </c>
      <c r="AT2744">
        <v>0</v>
      </c>
      <c r="AU2744">
        <v>0</v>
      </c>
      <c r="AV2744">
        <v>0</v>
      </c>
      <c r="AW2744">
        <v>2</v>
      </c>
      <c r="AX2744">
        <v>1</v>
      </c>
      <c r="AY2744">
        <v>2</v>
      </c>
      <c r="AZ2744">
        <v>2</v>
      </c>
      <c r="BA2744">
        <v>1</v>
      </c>
      <c r="BB2744">
        <v>0</v>
      </c>
      <c r="BC2744">
        <v>2</v>
      </c>
      <c r="BD2744">
        <v>0</v>
      </c>
      <c r="BE2744">
        <v>0</v>
      </c>
      <c r="BF2744">
        <v>0</v>
      </c>
      <c r="BG2744">
        <v>0</v>
      </c>
      <c r="BH2744">
        <v>0</v>
      </c>
      <c r="BI2744">
        <v>1</v>
      </c>
      <c r="BJ2744">
        <v>2</v>
      </c>
      <c r="BK2744">
        <v>0</v>
      </c>
      <c r="BL2744">
        <v>0</v>
      </c>
      <c r="BM2744">
        <v>0</v>
      </c>
      <c r="BN2744">
        <v>1</v>
      </c>
      <c r="BO2744">
        <v>2</v>
      </c>
      <c r="BP2744">
        <v>0</v>
      </c>
      <c r="BQ2744">
        <v>0</v>
      </c>
      <c r="BR2744">
        <v>1</v>
      </c>
      <c r="BS2744">
        <v>1</v>
      </c>
      <c r="BT2744">
        <v>12</v>
      </c>
      <c r="BU2744" t="s">
        <v>2677</v>
      </c>
    </row>
    <row r="2745" spans="1:73">
      <c r="A2745" t="s">
        <v>2645</v>
      </c>
      <c r="B2745" t="s">
        <v>2646</v>
      </c>
      <c r="C2745">
        <v>29</v>
      </c>
      <c r="D2745" t="s">
        <v>109</v>
      </c>
      <c r="E2745" t="s">
        <v>78</v>
      </c>
      <c r="F2745" t="s">
        <v>77</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1</v>
      </c>
      <c r="BT2745">
        <v>4</v>
      </c>
      <c r="BU2745" t="e">
        <f>-- Stephen Moore, Stephen.</f>
        <v>#NAME?</v>
      </c>
    </row>
    <row r="2746" spans="1:73">
      <c r="A2746" t="s">
        <v>2645</v>
      </c>
      <c r="B2746" t="s">
        <v>2646</v>
      </c>
      <c r="C2746">
        <v>30</v>
      </c>
      <c r="D2746" t="s">
        <v>109</v>
      </c>
      <c r="E2746" t="s">
        <v>2659</v>
      </c>
      <c r="F2746" t="s">
        <v>92</v>
      </c>
      <c r="G2746">
        <v>0</v>
      </c>
      <c r="H2746">
        <v>0</v>
      </c>
      <c r="I2746">
        <v>0</v>
      </c>
      <c r="J2746">
        <v>0</v>
      </c>
      <c r="K2746">
        <v>0</v>
      </c>
      <c r="L2746">
        <v>1</v>
      </c>
      <c r="M2746">
        <v>0</v>
      </c>
      <c r="N2746">
        <v>0</v>
      </c>
      <c r="O2746">
        <v>0</v>
      </c>
      <c r="P2746">
        <v>0</v>
      </c>
      <c r="Q2746">
        <v>0</v>
      </c>
      <c r="R2746">
        <v>0</v>
      </c>
      <c r="S2746">
        <v>0</v>
      </c>
      <c r="T2746">
        <v>0</v>
      </c>
      <c r="U2746">
        <v>0</v>
      </c>
      <c r="V2746">
        <v>0</v>
      </c>
      <c r="W2746">
        <v>0</v>
      </c>
      <c r="X2746">
        <v>0</v>
      </c>
      <c r="Y2746">
        <v>0</v>
      </c>
      <c r="Z2746">
        <v>0</v>
      </c>
      <c r="AA2746">
        <v>0</v>
      </c>
      <c r="AB2746">
        <v>2</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1</v>
      </c>
      <c r="AW2746">
        <v>0</v>
      </c>
      <c r="AX2746">
        <v>0</v>
      </c>
      <c r="AY2746">
        <v>1</v>
      </c>
      <c r="AZ2746">
        <v>1</v>
      </c>
      <c r="BA2746">
        <v>0</v>
      </c>
      <c r="BB2746">
        <v>0</v>
      </c>
      <c r="BC2746">
        <v>0</v>
      </c>
      <c r="BD2746">
        <v>0</v>
      </c>
      <c r="BE2746">
        <v>0</v>
      </c>
      <c r="BF2746">
        <v>1</v>
      </c>
      <c r="BG2746">
        <v>0</v>
      </c>
      <c r="BH2746">
        <v>0</v>
      </c>
      <c r="BI2746">
        <v>0</v>
      </c>
      <c r="BJ2746">
        <v>0</v>
      </c>
      <c r="BK2746">
        <v>0</v>
      </c>
      <c r="BL2746">
        <v>0</v>
      </c>
      <c r="BM2746">
        <v>0</v>
      </c>
      <c r="BN2746">
        <v>0</v>
      </c>
      <c r="BO2746">
        <v>1</v>
      </c>
      <c r="BP2746">
        <v>0</v>
      </c>
      <c r="BQ2746">
        <v>0</v>
      </c>
      <c r="BR2746">
        <v>0</v>
      </c>
      <c r="BS2746">
        <v>1</v>
      </c>
      <c r="BT2746">
        <v>6</v>
      </c>
      <c r="BU2746" t="e">
        <f>-- get to a red state.</f>
        <v>#NAME?</v>
      </c>
    </row>
    <row r="2747" spans="1:73">
      <c r="A2747" t="s">
        <v>2645</v>
      </c>
      <c r="B2747" t="s">
        <v>2646</v>
      </c>
      <c r="C2747">
        <v>31</v>
      </c>
      <c r="D2747" t="s">
        <v>109</v>
      </c>
      <c r="E2747" t="s">
        <v>78</v>
      </c>
      <c r="F2747" t="s">
        <v>77</v>
      </c>
      <c r="G2747">
        <v>0</v>
      </c>
      <c r="H2747">
        <v>11</v>
      </c>
      <c r="I2747">
        <v>5</v>
      </c>
      <c r="J2747">
        <v>0</v>
      </c>
      <c r="K2747">
        <v>0</v>
      </c>
      <c r="L2747">
        <v>11</v>
      </c>
      <c r="M2747">
        <v>0</v>
      </c>
      <c r="N2747">
        <v>14</v>
      </c>
      <c r="O2747">
        <v>0</v>
      </c>
      <c r="P2747">
        <v>0</v>
      </c>
      <c r="Q2747">
        <v>1</v>
      </c>
      <c r="R2747">
        <v>0</v>
      </c>
      <c r="S2747">
        <v>23</v>
      </c>
      <c r="T2747">
        <v>13</v>
      </c>
      <c r="U2747">
        <v>0</v>
      </c>
      <c r="V2747">
        <v>7</v>
      </c>
      <c r="W2747">
        <v>6</v>
      </c>
      <c r="X2747">
        <v>0</v>
      </c>
      <c r="Y2747">
        <v>0</v>
      </c>
      <c r="Z2747">
        <v>2</v>
      </c>
      <c r="AA2747">
        <v>0</v>
      </c>
      <c r="AB2747">
        <v>88</v>
      </c>
      <c r="AC2747">
        <v>2</v>
      </c>
      <c r="AD2747">
        <v>0</v>
      </c>
      <c r="AE2747">
        <v>0</v>
      </c>
      <c r="AF2747">
        <v>0</v>
      </c>
      <c r="AG2747">
        <v>0</v>
      </c>
      <c r="AH2747">
        <v>2</v>
      </c>
      <c r="AI2747">
        <v>9</v>
      </c>
      <c r="AJ2747">
        <v>0</v>
      </c>
      <c r="AK2747">
        <v>0</v>
      </c>
      <c r="AL2747">
        <v>0</v>
      </c>
      <c r="AM2747">
        <v>5</v>
      </c>
      <c r="AN2747">
        <v>0</v>
      </c>
      <c r="AO2747">
        <v>0</v>
      </c>
      <c r="AP2747">
        <v>3</v>
      </c>
      <c r="AQ2747">
        <v>1</v>
      </c>
      <c r="AR2747">
        <v>0</v>
      </c>
      <c r="AS2747">
        <v>0</v>
      </c>
      <c r="AT2747">
        <v>0</v>
      </c>
      <c r="AU2747">
        <v>6</v>
      </c>
      <c r="AV2747">
        <v>2</v>
      </c>
      <c r="AW2747">
        <v>3</v>
      </c>
      <c r="AX2747">
        <v>14</v>
      </c>
      <c r="AY2747">
        <v>16</v>
      </c>
      <c r="AZ2747">
        <v>14</v>
      </c>
      <c r="BA2747">
        <v>21</v>
      </c>
      <c r="BB2747">
        <v>0</v>
      </c>
      <c r="BC2747">
        <v>24</v>
      </c>
      <c r="BD2747">
        <v>0</v>
      </c>
      <c r="BE2747">
        <v>0</v>
      </c>
      <c r="BF2747">
        <v>2</v>
      </c>
      <c r="BG2747">
        <v>0</v>
      </c>
      <c r="BH2747">
        <v>2</v>
      </c>
      <c r="BI2747">
        <v>15</v>
      </c>
      <c r="BJ2747">
        <v>7</v>
      </c>
      <c r="BK2747">
        <v>0</v>
      </c>
      <c r="BL2747">
        <v>4</v>
      </c>
      <c r="BM2747">
        <v>5</v>
      </c>
      <c r="BN2747">
        <v>9</v>
      </c>
      <c r="BO2747">
        <v>24</v>
      </c>
      <c r="BP2747">
        <v>3</v>
      </c>
      <c r="BQ2747">
        <v>0</v>
      </c>
      <c r="BR2747">
        <v>3</v>
      </c>
      <c r="BS2747">
        <v>13</v>
      </c>
      <c r="BT2747">
        <v>157</v>
      </c>
      <c r="BU2747" t="s">
        <v>2678</v>
      </c>
    </row>
    <row r="2748" spans="1:73">
      <c r="A2748" t="s">
        <v>2645</v>
      </c>
      <c r="B2748" t="s">
        <v>2646</v>
      </c>
      <c r="C2748">
        <v>32</v>
      </c>
      <c r="D2748" t="s">
        <v>109</v>
      </c>
      <c r="E2748" t="s">
        <v>2662</v>
      </c>
      <c r="F2748" t="s">
        <v>101</v>
      </c>
      <c r="G2748">
        <v>6</v>
      </c>
      <c r="H2748">
        <v>15</v>
      </c>
      <c r="I2748">
        <v>11</v>
      </c>
      <c r="J2748">
        <v>0</v>
      </c>
      <c r="K2748">
        <v>0</v>
      </c>
      <c r="L2748">
        <v>26</v>
      </c>
      <c r="M2748">
        <v>0</v>
      </c>
      <c r="N2748">
        <v>43</v>
      </c>
      <c r="O2748">
        <v>0</v>
      </c>
      <c r="P2748">
        <v>0</v>
      </c>
      <c r="Q2748">
        <v>2</v>
      </c>
      <c r="R2748">
        <v>5</v>
      </c>
      <c r="S2748">
        <v>60</v>
      </c>
      <c r="T2748">
        <v>20</v>
      </c>
      <c r="U2748">
        <v>0</v>
      </c>
      <c r="V2748">
        <v>3</v>
      </c>
      <c r="W2748">
        <v>8</v>
      </c>
      <c r="X2748">
        <v>0</v>
      </c>
      <c r="Y2748">
        <v>0</v>
      </c>
      <c r="Z2748">
        <v>0</v>
      </c>
      <c r="AA2748">
        <v>0</v>
      </c>
      <c r="AB2748">
        <v>263</v>
      </c>
      <c r="AC2748">
        <v>1</v>
      </c>
      <c r="AD2748">
        <v>0</v>
      </c>
      <c r="AE2748">
        <v>0</v>
      </c>
      <c r="AF2748">
        <v>0</v>
      </c>
      <c r="AG2748">
        <v>0</v>
      </c>
      <c r="AH2748">
        <v>3</v>
      </c>
      <c r="AI2748">
        <v>20</v>
      </c>
      <c r="AJ2748">
        <v>0</v>
      </c>
      <c r="AK2748">
        <v>0</v>
      </c>
      <c r="AL2748">
        <v>9</v>
      </c>
      <c r="AM2748">
        <v>27</v>
      </c>
      <c r="AN2748">
        <v>0</v>
      </c>
      <c r="AO2748">
        <v>0</v>
      </c>
      <c r="AP2748">
        <v>11</v>
      </c>
      <c r="AQ2748">
        <v>3</v>
      </c>
      <c r="AR2748">
        <v>0</v>
      </c>
      <c r="AS2748">
        <v>0</v>
      </c>
      <c r="AT2748">
        <v>7</v>
      </c>
      <c r="AU2748">
        <v>5</v>
      </c>
      <c r="AV2748">
        <v>12</v>
      </c>
      <c r="AW2748">
        <v>11</v>
      </c>
      <c r="AX2748">
        <v>33</v>
      </c>
      <c r="AY2748">
        <v>65</v>
      </c>
      <c r="AZ2748">
        <v>54</v>
      </c>
      <c r="BA2748">
        <v>64</v>
      </c>
      <c r="BB2748">
        <v>19</v>
      </c>
      <c r="BC2748">
        <v>65</v>
      </c>
      <c r="BD2748">
        <v>0</v>
      </c>
      <c r="BE2748">
        <v>0</v>
      </c>
      <c r="BF2748">
        <v>12</v>
      </c>
      <c r="BG2748">
        <v>0</v>
      </c>
      <c r="BH2748">
        <v>1</v>
      </c>
      <c r="BI2748">
        <v>39</v>
      </c>
      <c r="BJ2748">
        <v>38</v>
      </c>
      <c r="BK2748">
        <v>0</v>
      </c>
      <c r="BL2748">
        <v>4</v>
      </c>
      <c r="BM2748">
        <v>6</v>
      </c>
      <c r="BN2748">
        <v>3</v>
      </c>
      <c r="BO2748">
        <v>64</v>
      </c>
      <c r="BP2748">
        <v>7</v>
      </c>
      <c r="BQ2748">
        <v>1</v>
      </c>
      <c r="BR2748">
        <v>15</v>
      </c>
      <c r="BS2748">
        <v>31</v>
      </c>
      <c r="BT2748">
        <v>479</v>
      </c>
      <c r="BU2748" t="s">
        <v>2679</v>
      </c>
    </row>
    <row r="2749" spans="1:73">
      <c r="A2749" t="s">
        <v>2645</v>
      </c>
      <c r="B2749" t="s">
        <v>2646</v>
      </c>
      <c r="C2749">
        <v>33</v>
      </c>
      <c r="D2749" t="s">
        <v>109</v>
      </c>
      <c r="E2749" t="s">
        <v>78</v>
      </c>
      <c r="F2749" t="s">
        <v>77</v>
      </c>
      <c r="G2749">
        <v>0</v>
      </c>
      <c r="H2749">
        <v>4</v>
      </c>
      <c r="I2749">
        <v>0</v>
      </c>
      <c r="J2749">
        <v>0</v>
      </c>
      <c r="K2749">
        <v>0</v>
      </c>
      <c r="L2749">
        <v>11</v>
      </c>
      <c r="M2749">
        <v>0</v>
      </c>
      <c r="N2749">
        <v>4</v>
      </c>
      <c r="O2749">
        <v>0</v>
      </c>
      <c r="P2749">
        <v>0</v>
      </c>
      <c r="Q2749">
        <v>0</v>
      </c>
      <c r="R2749">
        <v>0</v>
      </c>
      <c r="S2749">
        <v>8</v>
      </c>
      <c r="T2749">
        <v>3</v>
      </c>
      <c r="U2749">
        <v>0</v>
      </c>
      <c r="V2749">
        <v>0</v>
      </c>
      <c r="W2749">
        <v>0</v>
      </c>
      <c r="X2749">
        <v>0</v>
      </c>
      <c r="Y2749">
        <v>0</v>
      </c>
      <c r="Z2749">
        <v>0</v>
      </c>
      <c r="AA2749">
        <v>0</v>
      </c>
      <c r="AB2749">
        <v>47</v>
      </c>
      <c r="AC2749">
        <v>0</v>
      </c>
      <c r="AD2749">
        <v>0</v>
      </c>
      <c r="AE2749">
        <v>1</v>
      </c>
      <c r="AF2749">
        <v>0</v>
      </c>
      <c r="AG2749">
        <v>1</v>
      </c>
      <c r="AH2749">
        <v>0</v>
      </c>
      <c r="AI2749">
        <v>7</v>
      </c>
      <c r="AJ2749">
        <v>0</v>
      </c>
      <c r="AK2749">
        <v>0</v>
      </c>
      <c r="AL2749">
        <v>0</v>
      </c>
      <c r="AM2749">
        <v>3</v>
      </c>
      <c r="AN2749">
        <v>0</v>
      </c>
      <c r="AO2749">
        <v>0</v>
      </c>
      <c r="AP2749">
        <v>0</v>
      </c>
      <c r="AQ2749">
        <v>0</v>
      </c>
      <c r="AR2749">
        <v>0</v>
      </c>
      <c r="AS2749">
        <v>0</v>
      </c>
      <c r="AT2749">
        <v>2</v>
      </c>
      <c r="AU2749">
        <v>1</v>
      </c>
      <c r="AV2749">
        <v>1</v>
      </c>
      <c r="AW2749">
        <v>0</v>
      </c>
      <c r="AX2749">
        <v>1</v>
      </c>
      <c r="AY2749">
        <v>15</v>
      </c>
      <c r="AZ2749">
        <v>4</v>
      </c>
      <c r="BA2749">
        <v>5</v>
      </c>
      <c r="BB2749">
        <v>0</v>
      </c>
      <c r="BC2749">
        <v>14</v>
      </c>
      <c r="BD2749">
        <v>0</v>
      </c>
      <c r="BE2749">
        <v>0</v>
      </c>
      <c r="BF2749">
        <v>0</v>
      </c>
      <c r="BG2749">
        <v>0</v>
      </c>
      <c r="BH2749">
        <v>0</v>
      </c>
      <c r="BI2749">
        <v>5</v>
      </c>
      <c r="BJ2749">
        <v>11</v>
      </c>
      <c r="BK2749">
        <v>0</v>
      </c>
      <c r="BL2749">
        <v>0</v>
      </c>
      <c r="BM2749">
        <v>0</v>
      </c>
      <c r="BN2749">
        <v>1</v>
      </c>
      <c r="BO2749">
        <v>5</v>
      </c>
      <c r="BP2749">
        <v>1</v>
      </c>
      <c r="BQ2749">
        <v>0</v>
      </c>
      <c r="BR2749">
        <v>0</v>
      </c>
      <c r="BS2749">
        <v>5</v>
      </c>
      <c r="BT2749">
        <v>90</v>
      </c>
      <c r="BU2749" t="s">
        <v>2680</v>
      </c>
    </row>
    <row r="2750" spans="1:73">
      <c r="A2750" t="s">
        <v>2645</v>
      </c>
      <c r="B2750" t="s">
        <v>2646</v>
      </c>
      <c r="C2750">
        <v>34</v>
      </c>
      <c r="D2750" t="s">
        <v>109</v>
      </c>
      <c r="E2750" t="s">
        <v>2653</v>
      </c>
      <c r="F2750" t="s">
        <v>92</v>
      </c>
      <c r="G2750">
        <v>5</v>
      </c>
      <c r="H2750">
        <v>39</v>
      </c>
      <c r="I2750">
        <v>24</v>
      </c>
      <c r="J2750">
        <v>0</v>
      </c>
      <c r="K2750">
        <v>0</v>
      </c>
      <c r="L2750">
        <v>93</v>
      </c>
      <c r="M2750">
        <v>1</v>
      </c>
      <c r="N2750">
        <v>114</v>
      </c>
      <c r="O2750">
        <v>6</v>
      </c>
      <c r="P2750">
        <v>0</v>
      </c>
      <c r="Q2750">
        <v>16</v>
      </c>
      <c r="R2750">
        <v>1</v>
      </c>
      <c r="S2750">
        <v>177</v>
      </c>
      <c r="T2750">
        <v>75</v>
      </c>
      <c r="U2750">
        <v>0</v>
      </c>
      <c r="V2750">
        <v>18</v>
      </c>
      <c r="W2750">
        <v>39</v>
      </c>
      <c r="X2750">
        <v>6</v>
      </c>
      <c r="Y2750">
        <v>2</v>
      </c>
      <c r="Z2750">
        <v>0</v>
      </c>
      <c r="AA2750">
        <v>0</v>
      </c>
      <c r="AB2750">
        <v>671</v>
      </c>
      <c r="AC2750">
        <v>11</v>
      </c>
      <c r="AD2750">
        <v>4</v>
      </c>
      <c r="AE2750">
        <v>4</v>
      </c>
      <c r="AF2750">
        <v>0</v>
      </c>
      <c r="AG2750">
        <v>2</v>
      </c>
      <c r="AH2750">
        <v>20</v>
      </c>
      <c r="AI2750">
        <v>57</v>
      </c>
      <c r="AJ2750">
        <v>0</v>
      </c>
      <c r="AK2750">
        <v>0</v>
      </c>
      <c r="AL2750">
        <v>16</v>
      </c>
      <c r="AM2750">
        <v>49</v>
      </c>
      <c r="AN2750">
        <v>4</v>
      </c>
      <c r="AO2750">
        <v>1</v>
      </c>
      <c r="AP2750">
        <v>30</v>
      </c>
      <c r="AQ2750">
        <v>17</v>
      </c>
      <c r="AR2750">
        <v>0</v>
      </c>
      <c r="AS2750">
        <v>0</v>
      </c>
      <c r="AT2750">
        <v>6</v>
      </c>
      <c r="AU2750">
        <v>26</v>
      </c>
      <c r="AV2750">
        <v>25</v>
      </c>
      <c r="AW2750">
        <v>21</v>
      </c>
      <c r="AX2750">
        <v>87</v>
      </c>
      <c r="AY2750">
        <v>154</v>
      </c>
      <c r="AZ2750">
        <v>132</v>
      </c>
      <c r="BA2750">
        <v>142</v>
      </c>
      <c r="BB2750">
        <v>21</v>
      </c>
      <c r="BC2750">
        <v>167</v>
      </c>
      <c r="BD2750">
        <v>0</v>
      </c>
      <c r="BE2750">
        <v>0</v>
      </c>
      <c r="BF2750">
        <v>19</v>
      </c>
      <c r="BG2750">
        <v>2</v>
      </c>
      <c r="BH2750">
        <v>8</v>
      </c>
      <c r="BI2750">
        <v>103</v>
      </c>
      <c r="BJ2750">
        <v>75</v>
      </c>
      <c r="BK2750">
        <v>0</v>
      </c>
      <c r="BL2750">
        <v>29</v>
      </c>
      <c r="BM2750">
        <v>9</v>
      </c>
      <c r="BN2750">
        <v>41</v>
      </c>
      <c r="BO2750">
        <v>186</v>
      </c>
      <c r="BP2750">
        <v>3</v>
      </c>
      <c r="BQ2750">
        <v>0</v>
      </c>
      <c r="BR2750">
        <v>34</v>
      </c>
      <c r="BS2750">
        <v>68</v>
      </c>
      <c r="BT2750">
        <v>1220</v>
      </c>
      <c r="BU2750" t="s">
        <v>2681</v>
      </c>
    </row>
    <row r="2751" spans="1:73">
      <c r="A2751" t="s">
        <v>2645</v>
      </c>
      <c r="B2751" t="s">
        <v>2646</v>
      </c>
      <c r="C2751">
        <v>35</v>
      </c>
      <c r="D2751" t="s">
        <v>109</v>
      </c>
      <c r="E2751" t="s">
        <v>78</v>
      </c>
      <c r="F2751" t="s">
        <v>77</v>
      </c>
      <c r="G2751">
        <v>1</v>
      </c>
      <c r="H2751">
        <v>2</v>
      </c>
      <c r="I2751">
        <v>2</v>
      </c>
      <c r="J2751">
        <v>0</v>
      </c>
      <c r="K2751">
        <v>0</v>
      </c>
      <c r="L2751">
        <v>6</v>
      </c>
      <c r="M2751">
        <v>0</v>
      </c>
      <c r="N2751">
        <v>5</v>
      </c>
      <c r="O2751">
        <v>0</v>
      </c>
      <c r="P2751">
        <v>0</v>
      </c>
      <c r="Q2751">
        <v>0</v>
      </c>
      <c r="R2751">
        <v>0</v>
      </c>
      <c r="S2751">
        <v>5</v>
      </c>
      <c r="T2751">
        <v>3</v>
      </c>
      <c r="U2751">
        <v>0</v>
      </c>
      <c r="V2751">
        <v>0</v>
      </c>
      <c r="W2751">
        <v>0</v>
      </c>
      <c r="X2751">
        <v>0</v>
      </c>
      <c r="Y2751">
        <v>0</v>
      </c>
      <c r="Z2751">
        <v>0</v>
      </c>
      <c r="AA2751">
        <v>0</v>
      </c>
      <c r="AB2751">
        <v>25</v>
      </c>
      <c r="AC2751">
        <v>1</v>
      </c>
      <c r="AD2751">
        <v>0</v>
      </c>
      <c r="AE2751">
        <v>1</v>
      </c>
      <c r="AF2751">
        <v>0</v>
      </c>
      <c r="AG2751">
        <v>0</v>
      </c>
      <c r="AH2751">
        <v>0</v>
      </c>
      <c r="AI2751">
        <v>3</v>
      </c>
      <c r="AJ2751">
        <v>0</v>
      </c>
      <c r="AK2751">
        <v>0</v>
      </c>
      <c r="AL2751">
        <v>0</v>
      </c>
      <c r="AM2751">
        <v>1</v>
      </c>
      <c r="AN2751">
        <v>0</v>
      </c>
      <c r="AO2751">
        <v>0</v>
      </c>
      <c r="AP2751">
        <v>0</v>
      </c>
      <c r="AQ2751">
        <v>0</v>
      </c>
      <c r="AR2751">
        <v>0</v>
      </c>
      <c r="AS2751">
        <v>0</v>
      </c>
      <c r="AT2751">
        <v>0</v>
      </c>
      <c r="AU2751">
        <v>0</v>
      </c>
      <c r="AV2751">
        <v>2</v>
      </c>
      <c r="AW2751">
        <v>2</v>
      </c>
      <c r="AX2751">
        <v>3</v>
      </c>
      <c r="AY2751">
        <v>5</v>
      </c>
      <c r="AZ2751">
        <v>3</v>
      </c>
      <c r="BA2751">
        <v>4</v>
      </c>
      <c r="BB2751">
        <v>0</v>
      </c>
      <c r="BC2751">
        <v>8</v>
      </c>
      <c r="BD2751">
        <v>0</v>
      </c>
      <c r="BE2751">
        <v>0</v>
      </c>
      <c r="BF2751">
        <v>1</v>
      </c>
      <c r="BG2751">
        <v>0</v>
      </c>
      <c r="BH2751">
        <v>2</v>
      </c>
      <c r="BI2751">
        <v>7</v>
      </c>
      <c r="BJ2751">
        <v>2</v>
      </c>
      <c r="BK2751">
        <v>0</v>
      </c>
      <c r="BL2751">
        <v>0</v>
      </c>
      <c r="BM2751">
        <v>0</v>
      </c>
      <c r="BN2751">
        <v>0</v>
      </c>
      <c r="BO2751">
        <v>5</v>
      </c>
      <c r="BP2751">
        <v>2</v>
      </c>
      <c r="BQ2751">
        <v>3</v>
      </c>
      <c r="BR2751">
        <v>1</v>
      </c>
      <c r="BS2751">
        <v>4</v>
      </c>
      <c r="BT2751">
        <v>59</v>
      </c>
      <c r="BU2751" t="s">
        <v>2682</v>
      </c>
    </row>
    <row r="2752" spans="1:73">
      <c r="A2752" t="s">
        <v>2645</v>
      </c>
      <c r="B2752" t="s">
        <v>2646</v>
      </c>
      <c r="C2752">
        <v>36</v>
      </c>
      <c r="D2752" t="s">
        <v>109</v>
      </c>
      <c r="E2752" t="s">
        <v>2667</v>
      </c>
      <c r="F2752" t="s">
        <v>101</v>
      </c>
      <c r="G2752">
        <v>5</v>
      </c>
      <c r="H2752">
        <v>27</v>
      </c>
      <c r="I2752">
        <v>28</v>
      </c>
      <c r="J2752">
        <v>0</v>
      </c>
      <c r="K2752">
        <v>0</v>
      </c>
      <c r="L2752">
        <v>69</v>
      </c>
      <c r="M2752">
        <v>4</v>
      </c>
      <c r="N2752">
        <v>64</v>
      </c>
      <c r="O2752">
        <v>11</v>
      </c>
      <c r="P2752">
        <v>1</v>
      </c>
      <c r="Q2752">
        <v>6</v>
      </c>
      <c r="R2752">
        <v>9</v>
      </c>
      <c r="S2752">
        <v>119</v>
      </c>
      <c r="T2752">
        <v>55</v>
      </c>
      <c r="U2752">
        <v>0</v>
      </c>
      <c r="V2752">
        <v>12</v>
      </c>
      <c r="W2752">
        <v>21</v>
      </c>
      <c r="X2752">
        <v>0</v>
      </c>
      <c r="Y2752">
        <v>0</v>
      </c>
      <c r="Z2752">
        <v>3</v>
      </c>
      <c r="AA2752">
        <v>0</v>
      </c>
      <c r="AB2752">
        <v>487</v>
      </c>
      <c r="AC2752">
        <v>7</v>
      </c>
      <c r="AD2752">
        <v>7</v>
      </c>
      <c r="AE2752">
        <v>2</v>
      </c>
      <c r="AF2752">
        <v>4</v>
      </c>
      <c r="AG2752">
        <v>0</v>
      </c>
      <c r="AH2752">
        <v>6</v>
      </c>
      <c r="AI2752">
        <v>37</v>
      </c>
      <c r="AJ2752">
        <v>0</v>
      </c>
      <c r="AK2752">
        <v>0</v>
      </c>
      <c r="AL2752">
        <v>5</v>
      </c>
      <c r="AM2752">
        <v>39</v>
      </c>
      <c r="AN2752">
        <v>0</v>
      </c>
      <c r="AO2752">
        <v>6</v>
      </c>
      <c r="AP2752">
        <v>20</v>
      </c>
      <c r="AQ2752">
        <v>7</v>
      </c>
      <c r="AR2752">
        <v>1</v>
      </c>
      <c r="AS2752">
        <v>0</v>
      </c>
      <c r="AT2752">
        <v>6</v>
      </c>
      <c r="AU2752">
        <v>17</v>
      </c>
      <c r="AV2752">
        <v>17</v>
      </c>
      <c r="AW2752">
        <v>25</v>
      </c>
      <c r="AX2752">
        <v>31</v>
      </c>
      <c r="AY2752">
        <v>148</v>
      </c>
      <c r="AZ2752">
        <v>73</v>
      </c>
      <c r="BA2752">
        <v>79</v>
      </c>
      <c r="BB2752">
        <v>30</v>
      </c>
      <c r="BC2752">
        <v>124</v>
      </c>
      <c r="BD2752">
        <v>0</v>
      </c>
      <c r="BE2752">
        <v>0</v>
      </c>
      <c r="BF2752">
        <v>15</v>
      </c>
      <c r="BG2752">
        <v>2</v>
      </c>
      <c r="BH2752">
        <v>0</v>
      </c>
      <c r="BI2752">
        <v>39</v>
      </c>
      <c r="BJ2752">
        <v>76</v>
      </c>
      <c r="BK2752">
        <v>0</v>
      </c>
      <c r="BL2752">
        <v>24</v>
      </c>
      <c r="BM2752">
        <v>4</v>
      </c>
      <c r="BN2752">
        <v>14</v>
      </c>
      <c r="BO2752">
        <v>99</v>
      </c>
      <c r="BP2752">
        <v>5</v>
      </c>
      <c r="BQ2752">
        <v>15</v>
      </c>
      <c r="BR2752">
        <v>12</v>
      </c>
      <c r="BS2752">
        <v>53</v>
      </c>
      <c r="BT2752">
        <v>901</v>
      </c>
      <c r="BU2752" t="s">
        <v>2683</v>
      </c>
    </row>
    <row r="2753" spans="1:73">
      <c r="A2753" t="s">
        <v>2645</v>
      </c>
      <c r="B2753" t="s">
        <v>2646</v>
      </c>
      <c r="C2753">
        <v>37</v>
      </c>
      <c r="D2753" t="s">
        <v>109</v>
      </c>
      <c r="E2753" t="s">
        <v>78</v>
      </c>
      <c r="F2753" t="s">
        <v>77</v>
      </c>
      <c r="G2753">
        <v>0</v>
      </c>
      <c r="H2753">
        <v>2</v>
      </c>
      <c r="I2753">
        <v>0</v>
      </c>
      <c r="J2753">
        <v>0</v>
      </c>
      <c r="K2753">
        <v>0</v>
      </c>
      <c r="L2753">
        <v>4</v>
      </c>
      <c r="M2753">
        <v>0</v>
      </c>
      <c r="N2753">
        <v>0</v>
      </c>
      <c r="O2753">
        <v>0</v>
      </c>
      <c r="P2753">
        <v>0</v>
      </c>
      <c r="Q2753">
        <v>1</v>
      </c>
      <c r="R2753">
        <v>0</v>
      </c>
      <c r="S2753">
        <v>3</v>
      </c>
      <c r="T2753">
        <v>1</v>
      </c>
      <c r="U2753">
        <v>0</v>
      </c>
      <c r="V2753">
        <v>0</v>
      </c>
      <c r="W2753">
        <v>0</v>
      </c>
      <c r="X2753">
        <v>0</v>
      </c>
      <c r="Y2753">
        <v>0</v>
      </c>
      <c r="Z2753">
        <v>0</v>
      </c>
      <c r="AA2753">
        <v>0</v>
      </c>
      <c r="AB2753">
        <v>19</v>
      </c>
      <c r="AC2753">
        <v>0</v>
      </c>
      <c r="AD2753">
        <v>0</v>
      </c>
      <c r="AE2753">
        <v>0</v>
      </c>
      <c r="AF2753">
        <v>0</v>
      </c>
      <c r="AG2753">
        <v>0</v>
      </c>
      <c r="AH2753">
        <v>0</v>
      </c>
      <c r="AI2753">
        <v>0</v>
      </c>
      <c r="AJ2753">
        <v>0</v>
      </c>
      <c r="AK2753">
        <v>0</v>
      </c>
      <c r="AL2753">
        <v>0</v>
      </c>
      <c r="AM2753">
        <v>2</v>
      </c>
      <c r="AN2753">
        <v>0</v>
      </c>
      <c r="AO2753">
        <v>0</v>
      </c>
      <c r="AP2753">
        <v>0</v>
      </c>
      <c r="AQ2753">
        <v>0</v>
      </c>
      <c r="AR2753">
        <v>0</v>
      </c>
      <c r="AS2753">
        <v>0</v>
      </c>
      <c r="AT2753">
        <v>1</v>
      </c>
      <c r="AU2753">
        <v>0</v>
      </c>
      <c r="AV2753">
        <v>0</v>
      </c>
      <c r="AW2753">
        <v>0</v>
      </c>
      <c r="AX2753">
        <v>2</v>
      </c>
      <c r="AY2753">
        <v>6</v>
      </c>
      <c r="AZ2753">
        <v>0</v>
      </c>
      <c r="BA2753">
        <v>4</v>
      </c>
      <c r="BB2753">
        <v>0</v>
      </c>
      <c r="BC2753">
        <v>5</v>
      </c>
      <c r="BD2753">
        <v>0</v>
      </c>
      <c r="BE2753">
        <v>0</v>
      </c>
      <c r="BF2753">
        <v>0</v>
      </c>
      <c r="BG2753">
        <v>0</v>
      </c>
      <c r="BH2753">
        <v>0</v>
      </c>
      <c r="BI2753">
        <v>2</v>
      </c>
      <c r="BJ2753">
        <v>4</v>
      </c>
      <c r="BK2753">
        <v>0</v>
      </c>
      <c r="BL2753">
        <v>0</v>
      </c>
      <c r="BM2753">
        <v>0</v>
      </c>
      <c r="BN2753">
        <v>0</v>
      </c>
      <c r="BO2753">
        <v>0</v>
      </c>
      <c r="BP2753">
        <v>1</v>
      </c>
      <c r="BQ2753">
        <v>0</v>
      </c>
      <c r="BR2753">
        <v>1</v>
      </c>
      <c r="BS2753">
        <v>3</v>
      </c>
      <c r="BT2753">
        <v>40</v>
      </c>
      <c r="BU2753" t="s">
        <v>2684</v>
      </c>
    </row>
    <row r="2754" spans="1:73">
      <c r="A2754" t="s">
        <v>2645</v>
      </c>
      <c r="B2754" t="s">
        <v>2646</v>
      </c>
      <c r="C2754">
        <v>38</v>
      </c>
      <c r="D2754" t="s">
        <v>119</v>
      </c>
      <c r="E2754" t="s">
        <v>78</v>
      </c>
      <c r="F2754" t="s">
        <v>77</v>
      </c>
      <c r="G2754">
        <v>1</v>
      </c>
      <c r="H2754">
        <v>11</v>
      </c>
      <c r="I2754">
        <v>4</v>
      </c>
      <c r="J2754">
        <v>0</v>
      </c>
      <c r="K2754">
        <v>0</v>
      </c>
      <c r="L2754">
        <v>47</v>
      </c>
      <c r="M2754">
        <v>0</v>
      </c>
      <c r="N2754">
        <v>39</v>
      </c>
      <c r="O2754">
        <v>1</v>
      </c>
      <c r="P2754">
        <v>0</v>
      </c>
      <c r="Q2754">
        <v>8</v>
      </c>
      <c r="R2754">
        <v>4</v>
      </c>
      <c r="S2754">
        <v>59</v>
      </c>
      <c r="T2754">
        <v>27</v>
      </c>
      <c r="U2754">
        <v>0</v>
      </c>
      <c r="V2754">
        <v>4</v>
      </c>
      <c r="W2754">
        <v>9</v>
      </c>
      <c r="X2754">
        <v>0</v>
      </c>
      <c r="Y2754">
        <v>0</v>
      </c>
      <c r="Z2754">
        <v>1</v>
      </c>
      <c r="AA2754">
        <v>0</v>
      </c>
      <c r="AB2754">
        <v>269</v>
      </c>
      <c r="AC2754">
        <v>5</v>
      </c>
      <c r="AD2754">
        <v>1</v>
      </c>
      <c r="AE2754">
        <v>0</v>
      </c>
      <c r="AF2754">
        <v>1</v>
      </c>
      <c r="AG2754">
        <v>0</v>
      </c>
      <c r="AH2754">
        <v>0</v>
      </c>
      <c r="AI2754">
        <v>23</v>
      </c>
      <c r="AJ2754">
        <v>0</v>
      </c>
      <c r="AK2754">
        <v>0</v>
      </c>
      <c r="AL2754">
        <v>0</v>
      </c>
      <c r="AM2754">
        <v>32</v>
      </c>
      <c r="AN2754">
        <v>3</v>
      </c>
      <c r="AO2754">
        <v>3</v>
      </c>
      <c r="AP2754">
        <v>11</v>
      </c>
      <c r="AQ2754">
        <v>2</v>
      </c>
      <c r="AR2754">
        <v>0</v>
      </c>
      <c r="AS2754">
        <v>0</v>
      </c>
      <c r="AT2754">
        <v>2</v>
      </c>
      <c r="AU2754">
        <v>3</v>
      </c>
      <c r="AV2754">
        <v>9</v>
      </c>
      <c r="AW2754">
        <v>4</v>
      </c>
      <c r="AX2754">
        <v>26</v>
      </c>
      <c r="AY2754">
        <v>70</v>
      </c>
      <c r="AZ2754">
        <v>34</v>
      </c>
      <c r="BA2754">
        <v>63</v>
      </c>
      <c r="BB2754">
        <v>15</v>
      </c>
      <c r="BC2754">
        <v>57</v>
      </c>
      <c r="BD2754">
        <v>0</v>
      </c>
      <c r="BE2754">
        <v>0</v>
      </c>
      <c r="BF2754">
        <v>7</v>
      </c>
      <c r="BG2754">
        <v>0</v>
      </c>
      <c r="BH2754">
        <v>0</v>
      </c>
      <c r="BI2754">
        <v>41</v>
      </c>
      <c r="BJ2754">
        <v>33</v>
      </c>
      <c r="BK2754">
        <v>0</v>
      </c>
      <c r="BL2754">
        <v>6</v>
      </c>
      <c r="BM2754">
        <v>2</v>
      </c>
      <c r="BN2754">
        <v>7</v>
      </c>
      <c r="BO2754">
        <v>48</v>
      </c>
      <c r="BP2754">
        <v>6</v>
      </c>
      <c r="BQ2754">
        <v>0</v>
      </c>
      <c r="BR2754">
        <v>11</v>
      </c>
      <c r="BS2754">
        <v>17</v>
      </c>
      <c r="BT2754">
        <v>455</v>
      </c>
      <c r="BU2754" t="s">
        <v>2685</v>
      </c>
    </row>
    <row r="2755" spans="1:73">
      <c r="A2755" t="s">
        <v>2645</v>
      </c>
      <c r="B2755" t="s">
        <v>2646</v>
      </c>
      <c r="C2755">
        <v>39</v>
      </c>
      <c r="D2755" t="s">
        <v>119</v>
      </c>
      <c r="E2755" t="s">
        <v>2667</v>
      </c>
      <c r="F2755" t="s">
        <v>101</v>
      </c>
      <c r="G2755">
        <v>3</v>
      </c>
      <c r="H2755">
        <v>11</v>
      </c>
      <c r="I2755">
        <v>12</v>
      </c>
      <c r="J2755">
        <v>0</v>
      </c>
      <c r="K2755">
        <v>0</v>
      </c>
      <c r="L2755">
        <v>25</v>
      </c>
      <c r="M2755">
        <v>0</v>
      </c>
      <c r="N2755">
        <v>26</v>
      </c>
      <c r="O2755">
        <v>0</v>
      </c>
      <c r="P2755">
        <v>0</v>
      </c>
      <c r="Q2755">
        <v>2</v>
      </c>
      <c r="R2755">
        <v>1</v>
      </c>
      <c r="S2755">
        <v>33</v>
      </c>
      <c r="T2755">
        <v>14</v>
      </c>
      <c r="U2755">
        <v>0</v>
      </c>
      <c r="V2755">
        <v>2</v>
      </c>
      <c r="W2755">
        <v>9</v>
      </c>
      <c r="X2755">
        <v>0</v>
      </c>
      <c r="Y2755">
        <v>0</v>
      </c>
      <c r="Z2755">
        <v>1</v>
      </c>
      <c r="AA2755">
        <v>0</v>
      </c>
      <c r="AB2755">
        <v>143</v>
      </c>
      <c r="AC2755">
        <v>2</v>
      </c>
      <c r="AD2755">
        <v>0</v>
      </c>
      <c r="AE2755">
        <v>0</v>
      </c>
      <c r="AF2755">
        <v>0</v>
      </c>
      <c r="AG2755">
        <v>0</v>
      </c>
      <c r="AH2755">
        <v>0</v>
      </c>
      <c r="AI2755">
        <v>5</v>
      </c>
      <c r="AJ2755">
        <v>0</v>
      </c>
      <c r="AK2755">
        <v>0</v>
      </c>
      <c r="AL2755">
        <v>1</v>
      </c>
      <c r="AM2755">
        <v>17</v>
      </c>
      <c r="AN2755">
        <v>0</v>
      </c>
      <c r="AO2755">
        <v>8</v>
      </c>
      <c r="AP2755">
        <v>2</v>
      </c>
      <c r="AQ2755">
        <v>1</v>
      </c>
      <c r="AR2755">
        <v>0</v>
      </c>
      <c r="AS2755">
        <v>0</v>
      </c>
      <c r="AT2755">
        <v>2</v>
      </c>
      <c r="AU2755">
        <v>6</v>
      </c>
      <c r="AV2755">
        <v>1</v>
      </c>
      <c r="AW2755">
        <v>6</v>
      </c>
      <c r="AX2755">
        <v>7</v>
      </c>
      <c r="AY2755">
        <v>33</v>
      </c>
      <c r="AZ2755">
        <v>21</v>
      </c>
      <c r="BA2755">
        <v>25</v>
      </c>
      <c r="BB2755">
        <v>6</v>
      </c>
      <c r="BC2755">
        <v>35</v>
      </c>
      <c r="BD2755">
        <v>0</v>
      </c>
      <c r="BE2755">
        <v>0</v>
      </c>
      <c r="BF2755">
        <v>1</v>
      </c>
      <c r="BG2755">
        <v>0</v>
      </c>
      <c r="BH2755">
        <v>0</v>
      </c>
      <c r="BI2755">
        <v>11</v>
      </c>
      <c r="BJ2755">
        <v>14</v>
      </c>
      <c r="BK2755">
        <v>0</v>
      </c>
      <c r="BL2755">
        <v>9</v>
      </c>
      <c r="BM2755">
        <v>0</v>
      </c>
      <c r="BN2755">
        <v>13</v>
      </c>
      <c r="BO2755">
        <v>31</v>
      </c>
      <c r="BP2755">
        <v>3</v>
      </c>
      <c r="BQ2755">
        <v>7</v>
      </c>
      <c r="BR2755">
        <v>2</v>
      </c>
      <c r="BS2755">
        <v>12</v>
      </c>
      <c r="BT2755">
        <v>244</v>
      </c>
      <c r="BU2755" t="s">
        <v>2686</v>
      </c>
    </row>
    <row r="2756" spans="1:73">
      <c r="A2756" t="s">
        <v>2645</v>
      </c>
      <c r="B2756" t="s">
        <v>2646</v>
      </c>
      <c r="C2756">
        <v>40</v>
      </c>
      <c r="D2756" t="s">
        <v>119</v>
      </c>
      <c r="E2756" t="s">
        <v>78</v>
      </c>
      <c r="F2756" t="s">
        <v>77</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1</v>
      </c>
      <c r="BT2756">
        <v>2</v>
      </c>
      <c r="BU2756" t="s">
        <v>2687</v>
      </c>
    </row>
    <row r="2757" spans="1:73">
      <c r="A2757" t="s">
        <v>2645</v>
      </c>
      <c r="B2757" t="s">
        <v>2646</v>
      </c>
      <c r="C2757">
        <v>41</v>
      </c>
      <c r="D2757" t="s">
        <v>119</v>
      </c>
      <c r="E2757" t="s">
        <v>2659</v>
      </c>
      <c r="F2757" t="s">
        <v>92</v>
      </c>
      <c r="G2757">
        <v>1</v>
      </c>
      <c r="H2757">
        <v>2</v>
      </c>
      <c r="I2757">
        <v>2</v>
      </c>
      <c r="J2757">
        <v>0</v>
      </c>
      <c r="K2757">
        <v>0</v>
      </c>
      <c r="L2757">
        <v>7</v>
      </c>
      <c r="M2757">
        <v>0</v>
      </c>
      <c r="N2757">
        <v>21</v>
      </c>
      <c r="O2757">
        <v>0</v>
      </c>
      <c r="P2757">
        <v>0</v>
      </c>
      <c r="Q2757">
        <v>2</v>
      </c>
      <c r="R2757">
        <v>2</v>
      </c>
      <c r="S2757">
        <v>23</v>
      </c>
      <c r="T2757">
        <v>8</v>
      </c>
      <c r="U2757">
        <v>0</v>
      </c>
      <c r="V2757">
        <v>3</v>
      </c>
      <c r="W2757">
        <v>9</v>
      </c>
      <c r="X2757">
        <v>0</v>
      </c>
      <c r="Y2757">
        <v>0</v>
      </c>
      <c r="Z2757">
        <v>0</v>
      </c>
      <c r="AA2757">
        <v>0</v>
      </c>
      <c r="AB2757">
        <v>91</v>
      </c>
      <c r="AC2757">
        <v>2</v>
      </c>
      <c r="AD2757">
        <v>0</v>
      </c>
      <c r="AE2757">
        <v>1</v>
      </c>
      <c r="AF2757">
        <v>0</v>
      </c>
      <c r="AG2757">
        <v>3</v>
      </c>
      <c r="AH2757">
        <v>1</v>
      </c>
      <c r="AI2757">
        <v>2</v>
      </c>
      <c r="AJ2757">
        <v>0</v>
      </c>
      <c r="AK2757">
        <v>0</v>
      </c>
      <c r="AL2757">
        <v>2</v>
      </c>
      <c r="AM2757">
        <v>13</v>
      </c>
      <c r="AN2757">
        <v>0</v>
      </c>
      <c r="AO2757">
        <v>0</v>
      </c>
      <c r="AP2757">
        <v>3</v>
      </c>
      <c r="AQ2757">
        <v>4</v>
      </c>
      <c r="AR2757">
        <v>0</v>
      </c>
      <c r="AS2757">
        <v>0</v>
      </c>
      <c r="AT2757">
        <v>2</v>
      </c>
      <c r="AU2757">
        <v>2</v>
      </c>
      <c r="AV2757">
        <v>4</v>
      </c>
      <c r="AW2757">
        <v>2</v>
      </c>
      <c r="AX2757">
        <v>15</v>
      </c>
      <c r="AY2757">
        <v>20</v>
      </c>
      <c r="AZ2757">
        <v>25</v>
      </c>
      <c r="BA2757">
        <v>29</v>
      </c>
      <c r="BB2757">
        <v>4</v>
      </c>
      <c r="BC2757">
        <v>16</v>
      </c>
      <c r="BD2757">
        <v>0</v>
      </c>
      <c r="BE2757">
        <v>0</v>
      </c>
      <c r="BF2757">
        <v>2</v>
      </c>
      <c r="BG2757">
        <v>0</v>
      </c>
      <c r="BH2757">
        <v>0</v>
      </c>
      <c r="BI2757">
        <v>20</v>
      </c>
      <c r="BJ2757">
        <v>11</v>
      </c>
      <c r="BK2757">
        <v>0</v>
      </c>
      <c r="BL2757">
        <v>6</v>
      </c>
      <c r="BM2757">
        <v>2</v>
      </c>
      <c r="BN2757">
        <v>0</v>
      </c>
      <c r="BO2757">
        <v>31</v>
      </c>
      <c r="BP2757">
        <v>1</v>
      </c>
      <c r="BQ2757">
        <v>0</v>
      </c>
      <c r="BR2757">
        <v>9</v>
      </c>
      <c r="BS2757">
        <v>5</v>
      </c>
      <c r="BT2757">
        <v>145</v>
      </c>
      <c r="BU2757" t="s">
        <v>2688</v>
      </c>
    </row>
    <row r="2758" spans="1:73">
      <c r="A2758" t="s">
        <v>2645</v>
      </c>
      <c r="B2758" t="s">
        <v>2646</v>
      </c>
      <c r="C2758">
        <v>42</v>
      </c>
      <c r="D2758" t="s">
        <v>119</v>
      </c>
      <c r="E2758" t="s">
        <v>183</v>
      </c>
      <c r="F2758" t="s">
        <v>184</v>
      </c>
      <c r="G2758">
        <v>0</v>
      </c>
      <c r="H2758">
        <v>1</v>
      </c>
      <c r="I2758">
        <v>0</v>
      </c>
      <c r="J2758">
        <v>0</v>
      </c>
      <c r="K2758">
        <v>0</v>
      </c>
      <c r="L2758">
        <v>0</v>
      </c>
      <c r="M2758">
        <v>0</v>
      </c>
      <c r="N2758">
        <v>1</v>
      </c>
      <c r="O2758">
        <v>0</v>
      </c>
      <c r="P2758">
        <v>0</v>
      </c>
      <c r="Q2758">
        <v>1</v>
      </c>
      <c r="R2758">
        <v>0</v>
      </c>
      <c r="S2758">
        <v>2</v>
      </c>
      <c r="T2758">
        <v>1</v>
      </c>
      <c r="U2758">
        <v>0</v>
      </c>
      <c r="V2758">
        <v>1</v>
      </c>
      <c r="W2758">
        <v>0</v>
      </c>
      <c r="X2758">
        <v>0</v>
      </c>
      <c r="Y2758">
        <v>0</v>
      </c>
      <c r="Z2758">
        <v>0</v>
      </c>
      <c r="AA2758">
        <v>0</v>
      </c>
      <c r="AB2758">
        <v>2</v>
      </c>
      <c r="AC2758">
        <v>1</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1</v>
      </c>
      <c r="BP2758">
        <v>0</v>
      </c>
      <c r="BQ2758">
        <v>0</v>
      </c>
      <c r="BR2758">
        <v>0</v>
      </c>
      <c r="BS2758">
        <v>1</v>
      </c>
      <c r="BT2758">
        <v>4</v>
      </c>
      <c r="BU2758" t="s">
        <v>2689</v>
      </c>
    </row>
    <row r="2759" spans="1:73">
      <c r="A2759" t="s">
        <v>2645</v>
      </c>
      <c r="B2759" t="s">
        <v>2646</v>
      </c>
      <c r="C2759">
        <v>43</v>
      </c>
      <c r="D2759" t="s">
        <v>119</v>
      </c>
      <c r="E2759" t="s">
        <v>2659</v>
      </c>
      <c r="F2759" t="s">
        <v>92</v>
      </c>
      <c r="G2759">
        <v>1</v>
      </c>
      <c r="H2759">
        <v>7</v>
      </c>
      <c r="I2759">
        <v>3</v>
      </c>
      <c r="J2759">
        <v>0</v>
      </c>
      <c r="K2759">
        <v>0</v>
      </c>
      <c r="L2759">
        <v>6</v>
      </c>
      <c r="M2759">
        <v>0</v>
      </c>
      <c r="N2759">
        <v>20</v>
      </c>
      <c r="O2759">
        <v>0</v>
      </c>
      <c r="P2759">
        <v>0</v>
      </c>
      <c r="Q2759">
        <v>2</v>
      </c>
      <c r="R2759">
        <v>0</v>
      </c>
      <c r="S2759">
        <v>19</v>
      </c>
      <c r="T2759">
        <v>5</v>
      </c>
      <c r="U2759">
        <v>0</v>
      </c>
      <c r="V2759">
        <v>0</v>
      </c>
      <c r="W2759">
        <v>3</v>
      </c>
      <c r="X2759">
        <v>0</v>
      </c>
      <c r="Y2759">
        <v>0</v>
      </c>
      <c r="Z2759">
        <v>2</v>
      </c>
      <c r="AA2759">
        <v>0</v>
      </c>
      <c r="AB2759">
        <v>72</v>
      </c>
      <c r="AC2759">
        <v>0</v>
      </c>
      <c r="AD2759">
        <v>0</v>
      </c>
      <c r="AE2759">
        <v>0</v>
      </c>
      <c r="AF2759">
        <v>0</v>
      </c>
      <c r="AG2759">
        <v>0</v>
      </c>
      <c r="AH2759">
        <v>5</v>
      </c>
      <c r="AI2759">
        <v>4</v>
      </c>
      <c r="AJ2759">
        <v>0</v>
      </c>
      <c r="AK2759">
        <v>0</v>
      </c>
      <c r="AL2759">
        <v>4</v>
      </c>
      <c r="AM2759">
        <v>8</v>
      </c>
      <c r="AN2759">
        <v>0</v>
      </c>
      <c r="AO2759">
        <v>0</v>
      </c>
      <c r="AP2759">
        <v>4</v>
      </c>
      <c r="AQ2759">
        <v>2</v>
      </c>
      <c r="AR2759">
        <v>0</v>
      </c>
      <c r="AS2759">
        <v>1</v>
      </c>
      <c r="AT2759">
        <v>1</v>
      </c>
      <c r="AU2759">
        <v>4</v>
      </c>
      <c r="AV2759">
        <v>0</v>
      </c>
      <c r="AW2759">
        <v>3</v>
      </c>
      <c r="AX2759">
        <v>13</v>
      </c>
      <c r="AY2759">
        <v>10</v>
      </c>
      <c r="AZ2759">
        <v>23</v>
      </c>
      <c r="BA2759">
        <v>23</v>
      </c>
      <c r="BB2759">
        <v>1</v>
      </c>
      <c r="BC2759">
        <v>11</v>
      </c>
      <c r="BD2759">
        <v>0</v>
      </c>
      <c r="BE2759">
        <v>0</v>
      </c>
      <c r="BF2759">
        <v>0</v>
      </c>
      <c r="BG2759">
        <v>0</v>
      </c>
      <c r="BH2759">
        <v>0</v>
      </c>
      <c r="BI2759">
        <v>10</v>
      </c>
      <c r="BJ2759">
        <v>2</v>
      </c>
      <c r="BK2759">
        <v>0</v>
      </c>
      <c r="BL2759">
        <v>0</v>
      </c>
      <c r="BM2759">
        <v>0</v>
      </c>
      <c r="BN2759">
        <v>4</v>
      </c>
      <c r="BO2759">
        <v>28</v>
      </c>
      <c r="BP2759">
        <v>0</v>
      </c>
      <c r="BQ2759">
        <v>0</v>
      </c>
      <c r="BR2759">
        <v>8</v>
      </c>
      <c r="BS2759">
        <v>6</v>
      </c>
      <c r="BT2759">
        <v>137</v>
      </c>
      <c r="BU2759" t="s">
        <v>2690</v>
      </c>
    </row>
    <row r="2760" spans="1:73">
      <c r="A2760" t="s">
        <v>2645</v>
      </c>
      <c r="B2760" t="s">
        <v>2646</v>
      </c>
      <c r="C2760">
        <v>44</v>
      </c>
      <c r="D2760" t="s">
        <v>119</v>
      </c>
      <c r="E2760" t="s">
        <v>78</v>
      </c>
      <c r="F2760" t="s">
        <v>77</v>
      </c>
      <c r="G2760">
        <v>0</v>
      </c>
      <c r="H2760">
        <v>7</v>
      </c>
      <c r="I2760">
        <v>1</v>
      </c>
      <c r="J2760">
        <v>0</v>
      </c>
      <c r="K2760">
        <v>0</v>
      </c>
      <c r="L2760">
        <v>2</v>
      </c>
      <c r="M2760">
        <v>0</v>
      </c>
      <c r="N2760">
        <v>3</v>
      </c>
      <c r="O2760">
        <v>0</v>
      </c>
      <c r="P2760">
        <v>0</v>
      </c>
      <c r="Q2760">
        <v>0</v>
      </c>
      <c r="R2760">
        <v>0</v>
      </c>
      <c r="S2760">
        <v>8</v>
      </c>
      <c r="T2760">
        <v>4</v>
      </c>
      <c r="U2760">
        <v>0</v>
      </c>
      <c r="V2760">
        <v>0</v>
      </c>
      <c r="W2760">
        <v>3</v>
      </c>
      <c r="X2760">
        <v>0</v>
      </c>
      <c r="Y2760">
        <v>0</v>
      </c>
      <c r="Z2760">
        <v>1</v>
      </c>
      <c r="AA2760">
        <v>0</v>
      </c>
      <c r="AB2760">
        <v>25</v>
      </c>
      <c r="AC2760">
        <v>0</v>
      </c>
      <c r="AD2760">
        <v>0</v>
      </c>
      <c r="AE2760">
        <v>0</v>
      </c>
      <c r="AF2760">
        <v>0</v>
      </c>
      <c r="AG2760">
        <v>0</v>
      </c>
      <c r="AH2760">
        <v>0</v>
      </c>
      <c r="AI2760">
        <v>2</v>
      </c>
      <c r="AJ2760">
        <v>0</v>
      </c>
      <c r="AK2760">
        <v>0</v>
      </c>
      <c r="AL2760">
        <v>0</v>
      </c>
      <c r="AM2760">
        <v>3</v>
      </c>
      <c r="AN2760">
        <v>0</v>
      </c>
      <c r="AO2760">
        <v>0</v>
      </c>
      <c r="AP2760">
        <v>0</v>
      </c>
      <c r="AQ2760">
        <v>0</v>
      </c>
      <c r="AR2760">
        <v>0</v>
      </c>
      <c r="AS2760">
        <v>0</v>
      </c>
      <c r="AT2760">
        <v>0</v>
      </c>
      <c r="AU2760">
        <v>0</v>
      </c>
      <c r="AV2760">
        <v>0</v>
      </c>
      <c r="AW2760">
        <v>1</v>
      </c>
      <c r="AX2760">
        <v>3</v>
      </c>
      <c r="AY2760">
        <v>6</v>
      </c>
      <c r="AZ2760">
        <v>3</v>
      </c>
      <c r="BA2760">
        <v>6</v>
      </c>
      <c r="BB2760">
        <v>0</v>
      </c>
      <c r="BC2760">
        <v>5</v>
      </c>
      <c r="BD2760">
        <v>0</v>
      </c>
      <c r="BE2760">
        <v>0</v>
      </c>
      <c r="BF2760">
        <v>0</v>
      </c>
      <c r="BG2760">
        <v>0</v>
      </c>
      <c r="BH2760">
        <v>0</v>
      </c>
      <c r="BI2760">
        <v>6</v>
      </c>
      <c r="BJ2760">
        <v>3</v>
      </c>
      <c r="BK2760">
        <v>0</v>
      </c>
      <c r="BL2760">
        <v>3</v>
      </c>
      <c r="BM2760">
        <v>0</v>
      </c>
      <c r="BN2760">
        <v>3</v>
      </c>
      <c r="BO2760">
        <v>4</v>
      </c>
      <c r="BP2760">
        <v>0</v>
      </c>
      <c r="BQ2760">
        <v>0</v>
      </c>
      <c r="BR2760">
        <v>3</v>
      </c>
      <c r="BS2760">
        <v>1</v>
      </c>
      <c r="BT2760">
        <v>43</v>
      </c>
      <c r="BU2760" t="s">
        <v>2691</v>
      </c>
    </row>
    <row r="2761" spans="1:73">
      <c r="A2761" t="s">
        <v>2645</v>
      </c>
      <c r="B2761" t="s">
        <v>2646</v>
      </c>
      <c r="C2761">
        <v>45</v>
      </c>
      <c r="D2761" t="s">
        <v>119</v>
      </c>
      <c r="E2761" t="s">
        <v>2659</v>
      </c>
      <c r="F2761" t="s">
        <v>92</v>
      </c>
      <c r="G2761">
        <v>0</v>
      </c>
      <c r="H2761">
        <v>9</v>
      </c>
      <c r="I2761">
        <v>0</v>
      </c>
      <c r="J2761">
        <v>0</v>
      </c>
      <c r="K2761">
        <v>0</v>
      </c>
      <c r="L2761">
        <v>13</v>
      </c>
      <c r="M2761">
        <v>0</v>
      </c>
      <c r="N2761">
        <v>13</v>
      </c>
      <c r="O2761">
        <v>0</v>
      </c>
      <c r="P2761">
        <v>0</v>
      </c>
      <c r="Q2761">
        <v>3</v>
      </c>
      <c r="R2761">
        <v>2</v>
      </c>
      <c r="S2761">
        <v>15</v>
      </c>
      <c r="T2761">
        <v>7</v>
      </c>
      <c r="U2761">
        <v>0</v>
      </c>
      <c r="V2761">
        <v>2</v>
      </c>
      <c r="W2761">
        <v>2</v>
      </c>
      <c r="X2761">
        <v>0</v>
      </c>
      <c r="Y2761">
        <v>0</v>
      </c>
      <c r="Z2761">
        <v>0</v>
      </c>
      <c r="AA2761">
        <v>0</v>
      </c>
      <c r="AB2761">
        <v>82</v>
      </c>
      <c r="AC2761">
        <v>1</v>
      </c>
      <c r="AD2761">
        <v>0</v>
      </c>
      <c r="AE2761">
        <v>0</v>
      </c>
      <c r="AF2761">
        <v>0</v>
      </c>
      <c r="AG2761">
        <v>0</v>
      </c>
      <c r="AH2761">
        <v>3</v>
      </c>
      <c r="AI2761">
        <v>3</v>
      </c>
      <c r="AJ2761">
        <v>0</v>
      </c>
      <c r="AK2761">
        <v>0</v>
      </c>
      <c r="AL2761">
        <v>2</v>
      </c>
      <c r="AM2761">
        <v>5</v>
      </c>
      <c r="AN2761">
        <v>0</v>
      </c>
      <c r="AO2761">
        <v>6</v>
      </c>
      <c r="AP2761">
        <v>8</v>
      </c>
      <c r="AQ2761">
        <v>7</v>
      </c>
      <c r="AR2761">
        <v>0</v>
      </c>
      <c r="AS2761">
        <v>0</v>
      </c>
      <c r="AT2761">
        <v>0</v>
      </c>
      <c r="AU2761">
        <v>0</v>
      </c>
      <c r="AV2761">
        <v>0</v>
      </c>
      <c r="AW2761">
        <v>0</v>
      </c>
      <c r="AX2761">
        <v>11</v>
      </c>
      <c r="AY2761">
        <v>23</v>
      </c>
      <c r="AZ2761">
        <v>20</v>
      </c>
      <c r="BA2761">
        <v>16</v>
      </c>
      <c r="BB2761">
        <v>0</v>
      </c>
      <c r="BC2761">
        <v>44</v>
      </c>
      <c r="BD2761">
        <v>0</v>
      </c>
      <c r="BE2761">
        <v>0</v>
      </c>
      <c r="BF2761">
        <v>0</v>
      </c>
      <c r="BG2761">
        <v>0</v>
      </c>
      <c r="BH2761">
        <v>0</v>
      </c>
      <c r="BI2761">
        <v>9</v>
      </c>
      <c r="BJ2761">
        <v>23</v>
      </c>
      <c r="BK2761">
        <v>0</v>
      </c>
      <c r="BL2761">
        <v>3</v>
      </c>
      <c r="BM2761">
        <v>0</v>
      </c>
      <c r="BN2761">
        <v>9</v>
      </c>
      <c r="BO2761">
        <v>22</v>
      </c>
      <c r="BP2761">
        <v>0</v>
      </c>
      <c r="BQ2761">
        <v>6</v>
      </c>
      <c r="BR2761">
        <v>8</v>
      </c>
      <c r="BS2761">
        <v>4</v>
      </c>
      <c r="BT2761">
        <v>145</v>
      </c>
      <c r="BU2761" t="s">
        <v>2692</v>
      </c>
    </row>
    <row r="2762" spans="1:73">
      <c r="A2762" t="s">
        <v>2645</v>
      </c>
      <c r="B2762" t="s">
        <v>2646</v>
      </c>
      <c r="C2762">
        <v>46</v>
      </c>
      <c r="D2762" t="s">
        <v>119</v>
      </c>
      <c r="E2762" t="s">
        <v>78</v>
      </c>
      <c r="F2762" t="s">
        <v>77</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2</v>
      </c>
      <c r="AC2762">
        <v>0</v>
      </c>
      <c r="AD2762">
        <v>0</v>
      </c>
      <c r="AE2762">
        <v>0</v>
      </c>
      <c r="AF2762">
        <v>0</v>
      </c>
      <c r="AG2762">
        <v>0</v>
      </c>
      <c r="AH2762">
        <v>0</v>
      </c>
      <c r="AI2762">
        <v>0</v>
      </c>
      <c r="AJ2762">
        <v>0</v>
      </c>
      <c r="AK2762">
        <v>0</v>
      </c>
      <c r="AL2762">
        <v>0</v>
      </c>
      <c r="AM2762">
        <v>0</v>
      </c>
      <c r="AN2762">
        <v>0</v>
      </c>
      <c r="AO2762">
        <v>0</v>
      </c>
      <c r="AP2762">
        <v>1</v>
      </c>
      <c r="AQ2762">
        <v>0</v>
      </c>
      <c r="AR2762">
        <v>0</v>
      </c>
      <c r="AS2762">
        <v>0</v>
      </c>
      <c r="AT2762">
        <v>0</v>
      </c>
      <c r="AU2762">
        <v>0</v>
      </c>
      <c r="AV2762">
        <v>0</v>
      </c>
      <c r="AW2762">
        <v>0</v>
      </c>
      <c r="AX2762">
        <v>0</v>
      </c>
      <c r="AY2762">
        <v>1</v>
      </c>
      <c r="AZ2762">
        <v>2</v>
      </c>
      <c r="BA2762">
        <v>0</v>
      </c>
      <c r="BB2762">
        <v>0</v>
      </c>
      <c r="BC2762">
        <v>2</v>
      </c>
      <c r="BD2762">
        <v>0</v>
      </c>
      <c r="BE2762">
        <v>0</v>
      </c>
      <c r="BF2762">
        <v>0</v>
      </c>
      <c r="BG2762">
        <v>0</v>
      </c>
      <c r="BH2762">
        <v>0</v>
      </c>
      <c r="BI2762">
        <v>0</v>
      </c>
      <c r="BJ2762">
        <v>1</v>
      </c>
      <c r="BK2762">
        <v>0</v>
      </c>
      <c r="BL2762">
        <v>0</v>
      </c>
      <c r="BM2762">
        <v>0</v>
      </c>
      <c r="BN2762">
        <v>0</v>
      </c>
      <c r="BO2762">
        <v>2</v>
      </c>
      <c r="BP2762">
        <v>0</v>
      </c>
      <c r="BQ2762">
        <v>0</v>
      </c>
      <c r="BR2762">
        <v>0</v>
      </c>
      <c r="BS2762">
        <v>1</v>
      </c>
      <c r="BT2762">
        <v>5</v>
      </c>
      <c r="BU2762" t="s">
        <v>2693</v>
      </c>
    </row>
    <row r="2763" spans="1:73">
      <c r="A2763" t="s">
        <v>2645</v>
      </c>
      <c r="B2763" t="s">
        <v>2646</v>
      </c>
      <c r="C2763">
        <v>47</v>
      </c>
      <c r="D2763" t="s">
        <v>119</v>
      </c>
      <c r="E2763" t="s">
        <v>2662</v>
      </c>
      <c r="F2763" t="s">
        <v>101</v>
      </c>
      <c r="G2763">
        <v>2</v>
      </c>
      <c r="H2763">
        <v>5</v>
      </c>
      <c r="I2763">
        <v>1</v>
      </c>
      <c r="J2763">
        <v>0</v>
      </c>
      <c r="K2763">
        <v>0</v>
      </c>
      <c r="L2763">
        <v>16</v>
      </c>
      <c r="M2763">
        <v>0</v>
      </c>
      <c r="N2763">
        <v>19</v>
      </c>
      <c r="O2763">
        <v>0</v>
      </c>
      <c r="P2763">
        <v>0</v>
      </c>
      <c r="Q2763">
        <v>6</v>
      </c>
      <c r="R2763">
        <v>2</v>
      </c>
      <c r="S2763">
        <v>31</v>
      </c>
      <c r="T2763">
        <v>12</v>
      </c>
      <c r="U2763">
        <v>0</v>
      </c>
      <c r="V2763">
        <v>4</v>
      </c>
      <c r="W2763">
        <v>1</v>
      </c>
      <c r="X2763">
        <v>0</v>
      </c>
      <c r="Y2763">
        <v>0</v>
      </c>
      <c r="Z2763">
        <v>0</v>
      </c>
      <c r="AA2763">
        <v>0</v>
      </c>
      <c r="AB2763">
        <v>121</v>
      </c>
      <c r="AC2763">
        <v>1</v>
      </c>
      <c r="AD2763">
        <v>0</v>
      </c>
      <c r="AE2763">
        <v>2</v>
      </c>
      <c r="AF2763">
        <v>2</v>
      </c>
      <c r="AG2763">
        <v>0</v>
      </c>
      <c r="AH2763">
        <v>4</v>
      </c>
      <c r="AI2763">
        <v>12</v>
      </c>
      <c r="AJ2763">
        <v>0</v>
      </c>
      <c r="AK2763">
        <v>0</v>
      </c>
      <c r="AL2763">
        <v>1</v>
      </c>
      <c r="AM2763">
        <v>7</v>
      </c>
      <c r="AN2763">
        <v>0</v>
      </c>
      <c r="AO2763">
        <v>0</v>
      </c>
      <c r="AP2763">
        <v>5</v>
      </c>
      <c r="AQ2763">
        <v>0</v>
      </c>
      <c r="AR2763">
        <v>0</v>
      </c>
      <c r="AS2763">
        <v>0</v>
      </c>
      <c r="AT2763">
        <v>5</v>
      </c>
      <c r="AU2763">
        <v>5</v>
      </c>
      <c r="AV2763">
        <v>5</v>
      </c>
      <c r="AW2763">
        <v>1</v>
      </c>
      <c r="AX2763">
        <v>15</v>
      </c>
      <c r="AY2763">
        <v>27</v>
      </c>
      <c r="AZ2763">
        <v>28</v>
      </c>
      <c r="BA2763">
        <v>24</v>
      </c>
      <c r="BB2763">
        <v>4</v>
      </c>
      <c r="BC2763">
        <v>38</v>
      </c>
      <c r="BD2763">
        <v>0</v>
      </c>
      <c r="BE2763">
        <v>0</v>
      </c>
      <c r="BF2763">
        <v>3</v>
      </c>
      <c r="BG2763">
        <v>0</v>
      </c>
      <c r="BH2763">
        <v>0</v>
      </c>
      <c r="BI2763">
        <v>14</v>
      </c>
      <c r="BJ2763">
        <v>13</v>
      </c>
      <c r="BK2763">
        <v>0</v>
      </c>
      <c r="BL2763">
        <v>4</v>
      </c>
      <c r="BM2763">
        <v>1</v>
      </c>
      <c r="BN2763">
        <v>17</v>
      </c>
      <c r="BO2763">
        <v>37</v>
      </c>
      <c r="BP2763">
        <v>2</v>
      </c>
      <c r="BQ2763">
        <v>0</v>
      </c>
      <c r="BR2763">
        <v>6</v>
      </c>
      <c r="BS2763">
        <v>14</v>
      </c>
      <c r="BT2763">
        <v>245</v>
      </c>
      <c r="BU2763" t="s">
        <v>2694</v>
      </c>
    </row>
    <row r="2764" spans="1:73">
      <c r="A2764" t="s">
        <v>2645</v>
      </c>
      <c r="B2764" t="s">
        <v>2646</v>
      </c>
      <c r="C2764">
        <v>48</v>
      </c>
      <c r="D2764" t="s">
        <v>119</v>
      </c>
      <c r="E2764" t="s">
        <v>78</v>
      </c>
      <c r="F2764" t="s">
        <v>77</v>
      </c>
      <c r="G2764">
        <v>0</v>
      </c>
      <c r="H2764">
        <v>0</v>
      </c>
      <c r="I2764">
        <v>0</v>
      </c>
      <c r="J2764">
        <v>0</v>
      </c>
      <c r="K2764">
        <v>0</v>
      </c>
      <c r="L2764">
        <v>0</v>
      </c>
      <c r="M2764">
        <v>0</v>
      </c>
      <c r="N2764">
        <v>3</v>
      </c>
      <c r="O2764">
        <v>0</v>
      </c>
      <c r="P2764">
        <v>0</v>
      </c>
      <c r="Q2764">
        <v>0</v>
      </c>
      <c r="R2764">
        <v>0</v>
      </c>
      <c r="S2764">
        <v>3</v>
      </c>
      <c r="T2764">
        <v>0</v>
      </c>
      <c r="U2764">
        <v>0</v>
      </c>
      <c r="V2764">
        <v>0</v>
      </c>
      <c r="W2764">
        <v>0</v>
      </c>
      <c r="X2764">
        <v>0</v>
      </c>
      <c r="Y2764">
        <v>0</v>
      </c>
      <c r="Z2764">
        <v>0</v>
      </c>
      <c r="AA2764">
        <v>0</v>
      </c>
      <c r="AB2764">
        <v>17</v>
      </c>
      <c r="AC2764">
        <v>0</v>
      </c>
      <c r="AD2764">
        <v>0</v>
      </c>
      <c r="AE2764">
        <v>0</v>
      </c>
      <c r="AF2764">
        <v>0</v>
      </c>
      <c r="AG2764">
        <v>0</v>
      </c>
      <c r="AH2764">
        <v>0</v>
      </c>
      <c r="AI2764">
        <v>1</v>
      </c>
      <c r="AJ2764">
        <v>0</v>
      </c>
      <c r="AK2764">
        <v>0</v>
      </c>
      <c r="AL2764">
        <v>0</v>
      </c>
      <c r="AM2764">
        <v>4</v>
      </c>
      <c r="AN2764">
        <v>0</v>
      </c>
      <c r="AO2764">
        <v>0</v>
      </c>
      <c r="AP2764">
        <v>0</v>
      </c>
      <c r="AQ2764">
        <v>0</v>
      </c>
      <c r="AR2764">
        <v>0</v>
      </c>
      <c r="AS2764">
        <v>0</v>
      </c>
      <c r="AT2764">
        <v>0</v>
      </c>
      <c r="AU2764">
        <v>0</v>
      </c>
      <c r="AV2764">
        <v>0</v>
      </c>
      <c r="AW2764">
        <v>0</v>
      </c>
      <c r="AX2764">
        <v>2</v>
      </c>
      <c r="AY2764">
        <v>4</v>
      </c>
      <c r="AZ2764">
        <v>3</v>
      </c>
      <c r="BA2764">
        <v>7</v>
      </c>
      <c r="BB2764">
        <v>2</v>
      </c>
      <c r="BC2764">
        <v>3</v>
      </c>
      <c r="BD2764">
        <v>0</v>
      </c>
      <c r="BE2764">
        <v>0</v>
      </c>
      <c r="BF2764">
        <v>0</v>
      </c>
      <c r="BG2764">
        <v>0</v>
      </c>
      <c r="BH2764">
        <v>1</v>
      </c>
      <c r="BI2764">
        <v>2</v>
      </c>
      <c r="BJ2764">
        <v>2</v>
      </c>
      <c r="BK2764">
        <v>0</v>
      </c>
      <c r="BL2764">
        <v>1</v>
      </c>
      <c r="BM2764">
        <v>0</v>
      </c>
      <c r="BN2764">
        <v>0</v>
      </c>
      <c r="BO2764">
        <v>3</v>
      </c>
      <c r="BP2764">
        <v>0</v>
      </c>
      <c r="BQ2764">
        <v>1</v>
      </c>
      <c r="BR2764">
        <v>1</v>
      </c>
      <c r="BS2764">
        <v>2</v>
      </c>
      <c r="BT2764">
        <v>31</v>
      </c>
      <c r="BU2764" t="s">
        <v>2695</v>
      </c>
    </row>
    <row r="2765" spans="1:73">
      <c r="A2765" t="s">
        <v>2645</v>
      </c>
      <c r="B2765" t="s">
        <v>2646</v>
      </c>
      <c r="C2765">
        <v>49</v>
      </c>
      <c r="D2765" t="s">
        <v>119</v>
      </c>
      <c r="E2765" t="s">
        <v>2653</v>
      </c>
      <c r="F2765" t="s">
        <v>92</v>
      </c>
      <c r="G2765">
        <v>4</v>
      </c>
      <c r="H2765">
        <v>13</v>
      </c>
      <c r="I2765">
        <v>7</v>
      </c>
      <c r="J2765">
        <v>0</v>
      </c>
      <c r="K2765">
        <v>0</v>
      </c>
      <c r="L2765">
        <v>20</v>
      </c>
      <c r="M2765">
        <v>0</v>
      </c>
      <c r="N2765">
        <v>25</v>
      </c>
      <c r="O2765">
        <v>1</v>
      </c>
      <c r="P2765">
        <v>1</v>
      </c>
      <c r="Q2765">
        <v>7</v>
      </c>
      <c r="R2765">
        <v>4</v>
      </c>
      <c r="S2765">
        <v>45</v>
      </c>
      <c r="T2765">
        <v>16</v>
      </c>
      <c r="U2765">
        <v>0</v>
      </c>
      <c r="V2765">
        <v>5</v>
      </c>
      <c r="W2765">
        <v>9</v>
      </c>
      <c r="X2765">
        <v>0</v>
      </c>
      <c r="Y2765">
        <v>1</v>
      </c>
      <c r="Z2765">
        <v>0</v>
      </c>
      <c r="AA2765">
        <v>0</v>
      </c>
      <c r="AB2765">
        <v>146</v>
      </c>
      <c r="AC2765">
        <v>4</v>
      </c>
      <c r="AD2765">
        <v>0</v>
      </c>
      <c r="AE2765">
        <v>0</v>
      </c>
      <c r="AF2765">
        <v>1</v>
      </c>
      <c r="AG2765">
        <v>0</v>
      </c>
      <c r="AH2765">
        <v>3</v>
      </c>
      <c r="AI2765">
        <v>10</v>
      </c>
      <c r="AJ2765">
        <v>0</v>
      </c>
      <c r="AK2765">
        <v>1</v>
      </c>
      <c r="AL2765">
        <v>6</v>
      </c>
      <c r="AM2765">
        <v>20</v>
      </c>
      <c r="AN2765">
        <v>0</v>
      </c>
      <c r="AO2765">
        <v>0</v>
      </c>
      <c r="AP2765">
        <v>3</v>
      </c>
      <c r="AQ2765">
        <v>8</v>
      </c>
      <c r="AR2765">
        <v>0</v>
      </c>
      <c r="AS2765">
        <v>0</v>
      </c>
      <c r="AT2765">
        <v>2</v>
      </c>
      <c r="AU2765">
        <v>5</v>
      </c>
      <c r="AV2765">
        <v>1</v>
      </c>
      <c r="AW2765">
        <v>7</v>
      </c>
      <c r="AX2765">
        <v>11</v>
      </c>
      <c r="AY2765">
        <v>34</v>
      </c>
      <c r="AZ2765">
        <v>27</v>
      </c>
      <c r="BA2765">
        <v>35</v>
      </c>
      <c r="BB2765">
        <v>3</v>
      </c>
      <c r="BC2765">
        <v>23</v>
      </c>
      <c r="BD2765">
        <v>0</v>
      </c>
      <c r="BE2765">
        <v>0</v>
      </c>
      <c r="BF2765">
        <v>0</v>
      </c>
      <c r="BG2765">
        <v>0</v>
      </c>
      <c r="BH2765">
        <v>3</v>
      </c>
      <c r="BI2765">
        <v>15</v>
      </c>
      <c r="BJ2765">
        <v>14</v>
      </c>
      <c r="BK2765">
        <v>0</v>
      </c>
      <c r="BL2765">
        <v>3</v>
      </c>
      <c r="BM2765">
        <v>2</v>
      </c>
      <c r="BN2765">
        <v>6</v>
      </c>
      <c r="BO2765">
        <v>39</v>
      </c>
      <c r="BP2765">
        <v>0</v>
      </c>
      <c r="BQ2765">
        <v>2</v>
      </c>
      <c r="BR2765">
        <v>3</v>
      </c>
      <c r="BS2765">
        <v>9</v>
      </c>
      <c r="BT2765">
        <v>243</v>
      </c>
      <c r="BU2765" t="s">
        <v>2696</v>
      </c>
    </row>
    <row r="2766" spans="1:73">
      <c r="A2766" t="s">
        <v>2645</v>
      </c>
      <c r="B2766" t="s">
        <v>2646</v>
      </c>
      <c r="C2766">
        <v>50</v>
      </c>
      <c r="D2766" t="s">
        <v>119</v>
      </c>
      <c r="E2766" t="s">
        <v>78</v>
      </c>
      <c r="F2766" t="s">
        <v>77</v>
      </c>
      <c r="G2766">
        <v>0</v>
      </c>
      <c r="H2766">
        <v>1</v>
      </c>
      <c r="I2766">
        <v>0</v>
      </c>
      <c r="J2766">
        <v>0</v>
      </c>
      <c r="K2766">
        <v>0</v>
      </c>
      <c r="L2766">
        <v>0</v>
      </c>
      <c r="M2766">
        <v>0</v>
      </c>
      <c r="N2766">
        <v>0</v>
      </c>
      <c r="O2766">
        <v>0</v>
      </c>
      <c r="P2766">
        <v>0</v>
      </c>
      <c r="Q2766">
        <v>0</v>
      </c>
      <c r="R2766">
        <v>0</v>
      </c>
      <c r="S2766">
        <v>2</v>
      </c>
      <c r="T2766">
        <v>1</v>
      </c>
      <c r="U2766">
        <v>0</v>
      </c>
      <c r="V2766">
        <v>0</v>
      </c>
      <c r="W2766">
        <v>0</v>
      </c>
      <c r="X2766">
        <v>0</v>
      </c>
      <c r="Y2766">
        <v>0</v>
      </c>
      <c r="Z2766">
        <v>0</v>
      </c>
      <c r="AA2766">
        <v>0</v>
      </c>
      <c r="AB2766">
        <v>7</v>
      </c>
      <c r="AC2766">
        <v>0</v>
      </c>
      <c r="AD2766">
        <v>0</v>
      </c>
      <c r="AE2766">
        <v>0</v>
      </c>
      <c r="AF2766">
        <v>0</v>
      </c>
      <c r="AG2766">
        <v>0</v>
      </c>
      <c r="AH2766">
        <v>0</v>
      </c>
      <c r="AI2766">
        <v>2</v>
      </c>
      <c r="AJ2766">
        <v>0</v>
      </c>
      <c r="AK2766">
        <v>0</v>
      </c>
      <c r="AL2766">
        <v>0</v>
      </c>
      <c r="AM2766">
        <v>0</v>
      </c>
      <c r="AN2766">
        <v>0</v>
      </c>
      <c r="AO2766">
        <v>0</v>
      </c>
      <c r="AP2766">
        <v>1</v>
      </c>
      <c r="AQ2766">
        <v>0</v>
      </c>
      <c r="AR2766">
        <v>0</v>
      </c>
      <c r="AS2766">
        <v>0</v>
      </c>
      <c r="AT2766">
        <v>0</v>
      </c>
      <c r="AU2766">
        <v>0</v>
      </c>
      <c r="AV2766">
        <v>0</v>
      </c>
      <c r="AW2766">
        <v>0</v>
      </c>
      <c r="AX2766">
        <v>0</v>
      </c>
      <c r="AY2766">
        <v>2</v>
      </c>
      <c r="AZ2766">
        <v>2</v>
      </c>
      <c r="BA2766">
        <v>0</v>
      </c>
      <c r="BB2766">
        <v>0</v>
      </c>
      <c r="BC2766">
        <v>2</v>
      </c>
      <c r="BD2766">
        <v>0</v>
      </c>
      <c r="BE2766">
        <v>0</v>
      </c>
      <c r="BF2766">
        <v>0</v>
      </c>
      <c r="BG2766">
        <v>0</v>
      </c>
      <c r="BH2766">
        <v>0</v>
      </c>
      <c r="BI2766">
        <v>0</v>
      </c>
      <c r="BJ2766">
        <v>1</v>
      </c>
      <c r="BK2766">
        <v>0</v>
      </c>
      <c r="BL2766">
        <v>0</v>
      </c>
      <c r="BM2766">
        <v>0</v>
      </c>
      <c r="BN2766">
        <v>0</v>
      </c>
      <c r="BO2766">
        <v>3</v>
      </c>
      <c r="BP2766">
        <v>0</v>
      </c>
      <c r="BQ2766">
        <v>0</v>
      </c>
      <c r="BR2766">
        <v>0</v>
      </c>
      <c r="BS2766">
        <v>1</v>
      </c>
      <c r="BT2766">
        <v>11</v>
      </c>
      <c r="BU2766" t="s">
        <v>2697</v>
      </c>
    </row>
    <row r="2767" spans="1:73">
      <c r="A2767" t="s">
        <v>2645</v>
      </c>
      <c r="B2767" t="s">
        <v>2646</v>
      </c>
      <c r="C2767">
        <v>51</v>
      </c>
      <c r="D2767" t="s">
        <v>119</v>
      </c>
      <c r="E2767" t="s">
        <v>2667</v>
      </c>
      <c r="F2767" t="s">
        <v>101</v>
      </c>
      <c r="G2767">
        <v>0</v>
      </c>
      <c r="H2767">
        <v>4</v>
      </c>
      <c r="I2767">
        <v>9</v>
      </c>
      <c r="J2767">
        <v>0</v>
      </c>
      <c r="K2767">
        <v>0</v>
      </c>
      <c r="L2767">
        <v>14</v>
      </c>
      <c r="M2767">
        <v>0</v>
      </c>
      <c r="N2767">
        <v>15</v>
      </c>
      <c r="O2767">
        <v>2</v>
      </c>
      <c r="P2767">
        <v>0</v>
      </c>
      <c r="Q2767">
        <v>0</v>
      </c>
      <c r="R2767">
        <v>1</v>
      </c>
      <c r="S2767">
        <v>23</v>
      </c>
      <c r="T2767">
        <v>11</v>
      </c>
      <c r="U2767">
        <v>0</v>
      </c>
      <c r="V2767">
        <v>1</v>
      </c>
      <c r="W2767">
        <v>8</v>
      </c>
      <c r="X2767">
        <v>0</v>
      </c>
      <c r="Y2767">
        <v>0</v>
      </c>
      <c r="Z2767">
        <v>0</v>
      </c>
      <c r="AA2767">
        <v>0</v>
      </c>
      <c r="AB2767">
        <v>102</v>
      </c>
      <c r="AC2767">
        <v>1</v>
      </c>
      <c r="AD2767">
        <v>2</v>
      </c>
      <c r="AE2767">
        <v>0</v>
      </c>
      <c r="AF2767">
        <v>5</v>
      </c>
      <c r="AG2767">
        <v>0</v>
      </c>
      <c r="AH2767">
        <v>0</v>
      </c>
      <c r="AI2767">
        <v>5</v>
      </c>
      <c r="AJ2767">
        <v>0</v>
      </c>
      <c r="AK2767">
        <v>0</v>
      </c>
      <c r="AL2767">
        <v>5</v>
      </c>
      <c r="AM2767">
        <v>12</v>
      </c>
      <c r="AN2767">
        <v>0</v>
      </c>
      <c r="AO2767">
        <v>0</v>
      </c>
      <c r="AP2767">
        <v>3</v>
      </c>
      <c r="AQ2767">
        <v>7</v>
      </c>
      <c r="AR2767">
        <v>0</v>
      </c>
      <c r="AS2767">
        <v>2</v>
      </c>
      <c r="AT2767">
        <v>3</v>
      </c>
      <c r="AU2767">
        <v>3</v>
      </c>
      <c r="AV2767">
        <v>4</v>
      </c>
      <c r="AW2767">
        <v>4</v>
      </c>
      <c r="AX2767">
        <v>7</v>
      </c>
      <c r="AY2767">
        <v>27</v>
      </c>
      <c r="AZ2767">
        <v>17</v>
      </c>
      <c r="BA2767">
        <v>20</v>
      </c>
      <c r="BB2767">
        <v>5</v>
      </c>
      <c r="BC2767">
        <v>26</v>
      </c>
      <c r="BD2767">
        <v>0</v>
      </c>
      <c r="BE2767">
        <v>0</v>
      </c>
      <c r="BF2767">
        <v>4</v>
      </c>
      <c r="BG2767">
        <v>0</v>
      </c>
      <c r="BH2767">
        <v>0</v>
      </c>
      <c r="BI2767">
        <v>7</v>
      </c>
      <c r="BJ2767">
        <v>20</v>
      </c>
      <c r="BK2767">
        <v>0</v>
      </c>
      <c r="BL2767">
        <v>3</v>
      </c>
      <c r="BM2767">
        <v>0</v>
      </c>
      <c r="BN2767">
        <v>2</v>
      </c>
      <c r="BO2767">
        <v>23</v>
      </c>
      <c r="BP2767">
        <v>0</v>
      </c>
      <c r="BQ2767">
        <v>1</v>
      </c>
      <c r="BR2767">
        <v>6</v>
      </c>
      <c r="BS2767">
        <v>6</v>
      </c>
      <c r="BT2767">
        <v>185</v>
      </c>
      <c r="BU2767" t="s">
        <v>2698</v>
      </c>
    </row>
    <row r="2768" spans="1:73">
      <c r="A2768" t="s">
        <v>2645</v>
      </c>
      <c r="B2768" t="s">
        <v>2646</v>
      </c>
      <c r="C2768">
        <v>52</v>
      </c>
      <c r="D2768" t="s">
        <v>119</v>
      </c>
      <c r="E2768" t="s">
        <v>78</v>
      </c>
      <c r="F2768" t="s">
        <v>77</v>
      </c>
      <c r="G2768">
        <v>0</v>
      </c>
      <c r="H2768">
        <v>1</v>
      </c>
      <c r="I2768">
        <v>0</v>
      </c>
      <c r="J2768">
        <v>0</v>
      </c>
      <c r="K2768">
        <v>0</v>
      </c>
      <c r="L2768">
        <v>6</v>
      </c>
      <c r="M2768">
        <v>0</v>
      </c>
      <c r="N2768">
        <v>4</v>
      </c>
      <c r="O2768">
        <v>0</v>
      </c>
      <c r="P2768">
        <v>0</v>
      </c>
      <c r="Q2768">
        <v>0</v>
      </c>
      <c r="R2768">
        <v>1</v>
      </c>
      <c r="S2768">
        <v>4</v>
      </c>
      <c r="T2768">
        <v>1</v>
      </c>
      <c r="U2768">
        <v>0</v>
      </c>
      <c r="V2768">
        <v>0</v>
      </c>
      <c r="W2768">
        <v>0</v>
      </c>
      <c r="X2768">
        <v>0</v>
      </c>
      <c r="Y2768">
        <v>0</v>
      </c>
      <c r="Z2768">
        <v>0</v>
      </c>
      <c r="AA2768">
        <v>0</v>
      </c>
      <c r="AB2768">
        <v>31</v>
      </c>
      <c r="AC2768">
        <v>0</v>
      </c>
      <c r="AD2768">
        <v>0</v>
      </c>
      <c r="AE2768">
        <v>0</v>
      </c>
      <c r="AF2768">
        <v>0</v>
      </c>
      <c r="AG2768">
        <v>0</v>
      </c>
      <c r="AH2768">
        <v>0</v>
      </c>
      <c r="AI2768">
        <v>2</v>
      </c>
      <c r="AJ2768">
        <v>0</v>
      </c>
      <c r="AK2768">
        <v>0</v>
      </c>
      <c r="AL2768">
        <v>0</v>
      </c>
      <c r="AM2768">
        <v>5</v>
      </c>
      <c r="AN2768">
        <v>0</v>
      </c>
      <c r="AO2768">
        <v>0</v>
      </c>
      <c r="AP2768">
        <v>2</v>
      </c>
      <c r="AQ2768">
        <v>0</v>
      </c>
      <c r="AR2768">
        <v>0</v>
      </c>
      <c r="AS2768">
        <v>0</v>
      </c>
      <c r="AT2768">
        <v>0</v>
      </c>
      <c r="AU2768">
        <v>0</v>
      </c>
      <c r="AV2768">
        <v>0</v>
      </c>
      <c r="AW2768">
        <v>0</v>
      </c>
      <c r="AX2768">
        <v>0</v>
      </c>
      <c r="AY2768">
        <v>11</v>
      </c>
      <c r="AZ2768">
        <v>4</v>
      </c>
      <c r="BA2768">
        <v>6</v>
      </c>
      <c r="BB2768">
        <v>0</v>
      </c>
      <c r="BC2768">
        <v>14</v>
      </c>
      <c r="BD2768">
        <v>0</v>
      </c>
      <c r="BE2768">
        <v>0</v>
      </c>
      <c r="BF2768">
        <v>0</v>
      </c>
      <c r="BG2768">
        <v>0</v>
      </c>
      <c r="BH2768">
        <v>0</v>
      </c>
      <c r="BI2768">
        <v>0</v>
      </c>
      <c r="BJ2768">
        <v>11</v>
      </c>
      <c r="BK2768">
        <v>0</v>
      </c>
      <c r="BL2768">
        <v>0</v>
      </c>
      <c r="BM2768">
        <v>0</v>
      </c>
      <c r="BN2768">
        <v>0</v>
      </c>
      <c r="BO2768">
        <v>4</v>
      </c>
      <c r="BP2768">
        <v>0</v>
      </c>
      <c r="BQ2768">
        <v>0</v>
      </c>
      <c r="BR2768">
        <v>0</v>
      </c>
      <c r="BS2768">
        <v>3</v>
      </c>
      <c r="BT2768">
        <v>55</v>
      </c>
      <c r="BU2768" t="s">
        <v>2699</v>
      </c>
    </row>
    <row r="2769" spans="1:73">
      <c r="A2769" t="s">
        <v>2645</v>
      </c>
      <c r="B2769" t="s">
        <v>2646</v>
      </c>
      <c r="C2769">
        <v>53</v>
      </c>
      <c r="D2769" t="s">
        <v>119</v>
      </c>
      <c r="E2769" t="s">
        <v>2667</v>
      </c>
      <c r="F2769" t="s">
        <v>101</v>
      </c>
      <c r="G2769">
        <v>1</v>
      </c>
      <c r="H2769">
        <v>2</v>
      </c>
      <c r="I2769">
        <v>0</v>
      </c>
      <c r="J2769">
        <v>0</v>
      </c>
      <c r="K2769">
        <v>0</v>
      </c>
      <c r="L2769">
        <v>10</v>
      </c>
      <c r="M2769">
        <v>0</v>
      </c>
      <c r="N2769">
        <v>3</v>
      </c>
      <c r="O2769">
        <v>0</v>
      </c>
      <c r="P2769">
        <v>0</v>
      </c>
      <c r="Q2769">
        <v>0</v>
      </c>
      <c r="R2769">
        <v>0</v>
      </c>
      <c r="S2769">
        <v>7</v>
      </c>
      <c r="T2769">
        <v>1</v>
      </c>
      <c r="U2769">
        <v>0</v>
      </c>
      <c r="V2769">
        <v>0</v>
      </c>
      <c r="W2769">
        <v>2</v>
      </c>
      <c r="X2769">
        <v>0</v>
      </c>
      <c r="Y2769">
        <v>0</v>
      </c>
      <c r="Z2769">
        <v>0</v>
      </c>
      <c r="AA2769">
        <v>0</v>
      </c>
      <c r="AB2769">
        <v>41</v>
      </c>
      <c r="AC2769">
        <v>0</v>
      </c>
      <c r="AD2769">
        <v>0</v>
      </c>
      <c r="AE2769">
        <v>0</v>
      </c>
      <c r="AF2769">
        <v>0</v>
      </c>
      <c r="AG2769">
        <v>1</v>
      </c>
      <c r="AH2769">
        <v>0</v>
      </c>
      <c r="AI2769">
        <v>4</v>
      </c>
      <c r="AJ2769">
        <v>0</v>
      </c>
      <c r="AK2769">
        <v>0</v>
      </c>
      <c r="AL2769">
        <v>0</v>
      </c>
      <c r="AM2769">
        <v>0</v>
      </c>
      <c r="AN2769">
        <v>0</v>
      </c>
      <c r="AO2769">
        <v>0</v>
      </c>
      <c r="AP2769">
        <v>0</v>
      </c>
      <c r="AQ2769">
        <v>2</v>
      </c>
      <c r="AR2769">
        <v>0</v>
      </c>
      <c r="AS2769">
        <v>0</v>
      </c>
      <c r="AT2769">
        <v>2</v>
      </c>
      <c r="AU2769">
        <v>0</v>
      </c>
      <c r="AV2769">
        <v>6</v>
      </c>
      <c r="AW2769">
        <v>0</v>
      </c>
      <c r="AX2769">
        <v>1</v>
      </c>
      <c r="AY2769">
        <v>14</v>
      </c>
      <c r="AZ2769">
        <v>4</v>
      </c>
      <c r="BA2769">
        <v>1</v>
      </c>
      <c r="BB2769">
        <v>0</v>
      </c>
      <c r="BC2769">
        <v>15</v>
      </c>
      <c r="BD2769">
        <v>0</v>
      </c>
      <c r="BE2769">
        <v>0</v>
      </c>
      <c r="BF2769">
        <v>6</v>
      </c>
      <c r="BG2769">
        <v>0</v>
      </c>
      <c r="BH2769">
        <v>0</v>
      </c>
      <c r="BI2769">
        <v>2</v>
      </c>
      <c r="BJ2769">
        <v>12</v>
      </c>
      <c r="BK2769">
        <v>0</v>
      </c>
      <c r="BL2769">
        <v>0</v>
      </c>
      <c r="BM2769">
        <v>0</v>
      </c>
      <c r="BN2769">
        <v>0</v>
      </c>
      <c r="BO2769">
        <v>4</v>
      </c>
      <c r="BP2769">
        <v>0</v>
      </c>
      <c r="BQ2769">
        <v>0</v>
      </c>
      <c r="BR2769">
        <v>1</v>
      </c>
      <c r="BS2769">
        <v>6</v>
      </c>
      <c r="BT2769">
        <v>88</v>
      </c>
      <c r="BU2769" t="s">
        <v>2700</v>
      </c>
    </row>
    <row r="2770" spans="1:73">
      <c r="A2770" t="s">
        <v>2645</v>
      </c>
      <c r="B2770" t="s">
        <v>2646</v>
      </c>
      <c r="C2770">
        <v>54</v>
      </c>
      <c r="D2770" t="s">
        <v>119</v>
      </c>
      <c r="E2770" t="s">
        <v>78</v>
      </c>
      <c r="F2770" t="s">
        <v>77</v>
      </c>
      <c r="G2770">
        <v>0</v>
      </c>
      <c r="H2770">
        <v>1</v>
      </c>
      <c r="I2770">
        <v>0</v>
      </c>
      <c r="J2770">
        <v>0</v>
      </c>
      <c r="K2770">
        <v>0</v>
      </c>
      <c r="L2770">
        <v>0</v>
      </c>
      <c r="M2770">
        <v>0</v>
      </c>
      <c r="N2770">
        <v>1</v>
      </c>
      <c r="O2770">
        <v>0</v>
      </c>
      <c r="P2770">
        <v>0</v>
      </c>
      <c r="Q2770">
        <v>0</v>
      </c>
      <c r="R2770">
        <v>0</v>
      </c>
      <c r="S2770">
        <v>0</v>
      </c>
      <c r="T2770">
        <v>1</v>
      </c>
      <c r="U2770">
        <v>0</v>
      </c>
      <c r="V2770">
        <v>0</v>
      </c>
      <c r="W2770">
        <v>0</v>
      </c>
      <c r="X2770">
        <v>0</v>
      </c>
      <c r="Y2770">
        <v>0</v>
      </c>
      <c r="Z2770">
        <v>0</v>
      </c>
      <c r="AA2770">
        <v>0</v>
      </c>
      <c r="AB2770">
        <v>4</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1</v>
      </c>
      <c r="BA2770">
        <v>0</v>
      </c>
      <c r="BB2770">
        <v>0</v>
      </c>
      <c r="BC2770">
        <v>2</v>
      </c>
      <c r="BD2770">
        <v>0</v>
      </c>
      <c r="BE2770">
        <v>0</v>
      </c>
      <c r="BF2770">
        <v>0</v>
      </c>
      <c r="BG2770">
        <v>0</v>
      </c>
      <c r="BH2770">
        <v>0</v>
      </c>
      <c r="BI2770">
        <v>0</v>
      </c>
      <c r="BJ2770">
        <v>2</v>
      </c>
      <c r="BK2770">
        <v>0</v>
      </c>
      <c r="BL2770">
        <v>0</v>
      </c>
      <c r="BM2770">
        <v>0</v>
      </c>
      <c r="BN2770">
        <v>0</v>
      </c>
      <c r="BO2770">
        <v>1</v>
      </c>
      <c r="BP2770">
        <v>0</v>
      </c>
      <c r="BQ2770">
        <v>0</v>
      </c>
      <c r="BR2770">
        <v>0</v>
      </c>
      <c r="BS2770">
        <v>1</v>
      </c>
      <c r="BT2770">
        <v>10</v>
      </c>
      <c r="BU2770" t="s">
        <v>2701</v>
      </c>
    </row>
    <row r="2771" spans="1:73">
      <c r="A2771" t="s">
        <v>2645</v>
      </c>
      <c r="B2771" t="s">
        <v>2646</v>
      </c>
      <c r="C2771">
        <v>55</v>
      </c>
      <c r="D2771" t="s">
        <v>119</v>
      </c>
      <c r="E2771" t="s">
        <v>2659</v>
      </c>
      <c r="F2771" t="s">
        <v>92</v>
      </c>
      <c r="G2771">
        <v>1</v>
      </c>
      <c r="H2771">
        <v>11</v>
      </c>
      <c r="I2771">
        <v>0</v>
      </c>
      <c r="J2771">
        <v>0</v>
      </c>
      <c r="K2771">
        <v>0</v>
      </c>
      <c r="L2771">
        <v>16</v>
      </c>
      <c r="M2771">
        <v>0</v>
      </c>
      <c r="N2771">
        <v>17</v>
      </c>
      <c r="O2771">
        <v>0</v>
      </c>
      <c r="P2771">
        <v>0</v>
      </c>
      <c r="Q2771">
        <v>1</v>
      </c>
      <c r="R2771">
        <v>1</v>
      </c>
      <c r="S2771">
        <v>20</v>
      </c>
      <c r="T2771">
        <v>11</v>
      </c>
      <c r="U2771">
        <v>0</v>
      </c>
      <c r="V2771">
        <v>6</v>
      </c>
      <c r="W2771">
        <v>5</v>
      </c>
      <c r="X2771">
        <v>0</v>
      </c>
      <c r="Y2771">
        <v>0</v>
      </c>
      <c r="Z2771">
        <v>0</v>
      </c>
      <c r="AA2771">
        <v>0</v>
      </c>
      <c r="AB2771">
        <v>121</v>
      </c>
      <c r="AC2771">
        <v>1</v>
      </c>
      <c r="AD2771">
        <v>0</v>
      </c>
      <c r="AE2771">
        <v>0</v>
      </c>
      <c r="AF2771">
        <v>0</v>
      </c>
      <c r="AG2771">
        <v>0</v>
      </c>
      <c r="AH2771">
        <v>0</v>
      </c>
      <c r="AI2771">
        <v>4</v>
      </c>
      <c r="AJ2771">
        <v>0</v>
      </c>
      <c r="AK2771">
        <v>0</v>
      </c>
      <c r="AL2771">
        <v>4</v>
      </c>
      <c r="AM2771">
        <v>9</v>
      </c>
      <c r="AN2771">
        <v>0</v>
      </c>
      <c r="AO2771">
        <v>6</v>
      </c>
      <c r="AP2771">
        <v>4</v>
      </c>
      <c r="AQ2771">
        <v>4</v>
      </c>
      <c r="AR2771">
        <v>0</v>
      </c>
      <c r="AS2771">
        <v>0</v>
      </c>
      <c r="AT2771">
        <v>3</v>
      </c>
      <c r="AU2771">
        <v>4</v>
      </c>
      <c r="AV2771">
        <v>4</v>
      </c>
      <c r="AW2771">
        <v>0</v>
      </c>
      <c r="AX2771">
        <v>19</v>
      </c>
      <c r="AY2771">
        <v>34</v>
      </c>
      <c r="AZ2771">
        <v>22</v>
      </c>
      <c r="BA2771">
        <v>29</v>
      </c>
      <c r="BB2771">
        <v>0</v>
      </c>
      <c r="BC2771">
        <v>33</v>
      </c>
      <c r="BD2771">
        <v>0</v>
      </c>
      <c r="BE2771">
        <v>0</v>
      </c>
      <c r="BF2771">
        <v>4</v>
      </c>
      <c r="BG2771">
        <v>0</v>
      </c>
      <c r="BH2771">
        <v>0</v>
      </c>
      <c r="BI2771">
        <v>20</v>
      </c>
      <c r="BJ2771">
        <v>19</v>
      </c>
      <c r="BK2771">
        <v>0</v>
      </c>
      <c r="BL2771">
        <v>3</v>
      </c>
      <c r="BM2771">
        <v>2</v>
      </c>
      <c r="BN2771">
        <v>6</v>
      </c>
      <c r="BO2771">
        <v>28</v>
      </c>
      <c r="BP2771">
        <v>1</v>
      </c>
      <c r="BQ2771">
        <v>6</v>
      </c>
      <c r="BR2771">
        <v>11</v>
      </c>
      <c r="BS2771">
        <v>8</v>
      </c>
      <c r="BT2771">
        <v>208</v>
      </c>
      <c r="BU2771" t="s">
        <v>2702</v>
      </c>
    </row>
    <row r="2772" spans="1:73">
      <c r="A2772" t="s">
        <v>2645</v>
      </c>
      <c r="B2772" t="s">
        <v>2646</v>
      </c>
      <c r="C2772">
        <v>56</v>
      </c>
      <c r="D2772" t="s">
        <v>119</v>
      </c>
      <c r="E2772" t="s">
        <v>78</v>
      </c>
      <c r="F2772" t="s">
        <v>77</v>
      </c>
      <c r="G2772">
        <v>0</v>
      </c>
      <c r="H2772">
        <v>0</v>
      </c>
      <c r="I2772">
        <v>0</v>
      </c>
      <c r="J2772">
        <v>0</v>
      </c>
      <c r="K2772">
        <v>0</v>
      </c>
      <c r="L2772">
        <v>1</v>
      </c>
      <c r="M2772">
        <v>0</v>
      </c>
      <c r="N2772">
        <v>2</v>
      </c>
      <c r="O2772">
        <v>0</v>
      </c>
      <c r="P2772">
        <v>0</v>
      </c>
      <c r="Q2772">
        <v>0</v>
      </c>
      <c r="R2772">
        <v>0</v>
      </c>
      <c r="S2772">
        <v>0</v>
      </c>
      <c r="T2772">
        <v>0</v>
      </c>
      <c r="U2772">
        <v>0</v>
      </c>
      <c r="V2772">
        <v>0</v>
      </c>
      <c r="W2772">
        <v>0</v>
      </c>
      <c r="X2772">
        <v>0</v>
      </c>
      <c r="Y2772">
        <v>0</v>
      </c>
      <c r="Z2772">
        <v>0</v>
      </c>
      <c r="AA2772">
        <v>0</v>
      </c>
      <c r="AB2772">
        <v>3</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2</v>
      </c>
      <c r="BA2772">
        <v>0</v>
      </c>
      <c r="BB2772">
        <v>0</v>
      </c>
      <c r="BC2772">
        <v>0</v>
      </c>
      <c r="BD2772">
        <v>0</v>
      </c>
      <c r="BE2772">
        <v>0</v>
      </c>
      <c r="BF2772">
        <v>0</v>
      </c>
      <c r="BG2772">
        <v>0</v>
      </c>
      <c r="BH2772">
        <v>0</v>
      </c>
      <c r="BI2772">
        <v>0</v>
      </c>
      <c r="BJ2772">
        <v>0</v>
      </c>
      <c r="BK2772">
        <v>0</v>
      </c>
      <c r="BL2772">
        <v>0</v>
      </c>
      <c r="BM2772">
        <v>0</v>
      </c>
      <c r="BN2772">
        <v>0</v>
      </c>
      <c r="BO2772">
        <v>2</v>
      </c>
      <c r="BP2772">
        <v>0</v>
      </c>
      <c r="BQ2772">
        <v>0</v>
      </c>
      <c r="BR2772">
        <v>0</v>
      </c>
      <c r="BS2772">
        <v>1</v>
      </c>
      <c r="BT2772">
        <v>8</v>
      </c>
      <c r="BU2772" t="s">
        <v>2703</v>
      </c>
    </row>
    <row r="2773" spans="1:73">
      <c r="A2773" t="s">
        <v>2645</v>
      </c>
      <c r="B2773" t="s">
        <v>2646</v>
      </c>
      <c r="C2773">
        <v>57</v>
      </c>
      <c r="D2773" t="s">
        <v>119</v>
      </c>
      <c r="E2773" t="s">
        <v>2659</v>
      </c>
      <c r="F2773" t="s">
        <v>92</v>
      </c>
      <c r="G2773">
        <v>0</v>
      </c>
      <c r="H2773">
        <v>1</v>
      </c>
      <c r="I2773">
        <v>0</v>
      </c>
      <c r="J2773">
        <v>0</v>
      </c>
      <c r="K2773">
        <v>0</v>
      </c>
      <c r="L2773">
        <v>1</v>
      </c>
      <c r="M2773">
        <v>1</v>
      </c>
      <c r="N2773">
        <v>1</v>
      </c>
      <c r="O2773">
        <v>0</v>
      </c>
      <c r="P2773">
        <v>0</v>
      </c>
      <c r="Q2773">
        <v>1</v>
      </c>
      <c r="R2773">
        <v>1</v>
      </c>
      <c r="S2773">
        <v>5</v>
      </c>
      <c r="T2773">
        <v>1</v>
      </c>
      <c r="U2773">
        <v>0</v>
      </c>
      <c r="V2773">
        <v>0</v>
      </c>
      <c r="W2773">
        <v>2</v>
      </c>
      <c r="X2773">
        <v>0</v>
      </c>
      <c r="Y2773">
        <v>0</v>
      </c>
      <c r="Z2773">
        <v>0</v>
      </c>
      <c r="AA2773">
        <v>0</v>
      </c>
      <c r="AB2773">
        <v>8</v>
      </c>
      <c r="AC2773">
        <v>0</v>
      </c>
      <c r="AD2773">
        <v>0</v>
      </c>
      <c r="AE2773">
        <v>0</v>
      </c>
      <c r="AF2773">
        <v>0</v>
      </c>
      <c r="AG2773">
        <v>0</v>
      </c>
      <c r="AH2773">
        <v>0</v>
      </c>
      <c r="AI2773">
        <v>0</v>
      </c>
      <c r="AJ2773">
        <v>0</v>
      </c>
      <c r="AK2773">
        <v>0</v>
      </c>
      <c r="AL2773">
        <v>1</v>
      </c>
      <c r="AM2773">
        <v>0</v>
      </c>
      <c r="AN2773">
        <v>0</v>
      </c>
      <c r="AO2773">
        <v>0</v>
      </c>
      <c r="AP2773">
        <v>1</v>
      </c>
      <c r="AQ2773">
        <v>0</v>
      </c>
      <c r="AR2773">
        <v>0</v>
      </c>
      <c r="AS2773">
        <v>0</v>
      </c>
      <c r="AT2773">
        <v>0</v>
      </c>
      <c r="AU2773">
        <v>0</v>
      </c>
      <c r="AV2773">
        <v>0</v>
      </c>
      <c r="AW2773">
        <v>0</v>
      </c>
      <c r="AX2773">
        <v>0</v>
      </c>
      <c r="AY2773">
        <v>1</v>
      </c>
      <c r="AZ2773">
        <v>3</v>
      </c>
      <c r="BA2773">
        <v>0</v>
      </c>
      <c r="BB2773">
        <v>1</v>
      </c>
      <c r="BC2773">
        <v>1</v>
      </c>
      <c r="BD2773">
        <v>0</v>
      </c>
      <c r="BE2773">
        <v>0</v>
      </c>
      <c r="BF2773">
        <v>0</v>
      </c>
      <c r="BG2773">
        <v>0</v>
      </c>
      <c r="BH2773">
        <v>0</v>
      </c>
      <c r="BI2773">
        <v>0</v>
      </c>
      <c r="BJ2773">
        <v>0</v>
      </c>
      <c r="BK2773">
        <v>0</v>
      </c>
      <c r="BL2773">
        <v>1</v>
      </c>
      <c r="BM2773">
        <v>0</v>
      </c>
      <c r="BN2773">
        <v>0</v>
      </c>
      <c r="BO2773">
        <v>3</v>
      </c>
      <c r="BP2773">
        <v>0</v>
      </c>
      <c r="BQ2773">
        <v>0</v>
      </c>
      <c r="BR2773">
        <v>0</v>
      </c>
      <c r="BS2773">
        <v>1</v>
      </c>
      <c r="BT2773">
        <v>16</v>
      </c>
      <c r="BU2773" t="s">
        <v>2704</v>
      </c>
    </row>
    <row r="2774" spans="1:73">
      <c r="A2774" t="s">
        <v>2645</v>
      </c>
      <c r="B2774" t="s">
        <v>2646</v>
      </c>
      <c r="C2774">
        <v>58</v>
      </c>
      <c r="D2774" t="s">
        <v>119</v>
      </c>
      <c r="E2774" t="s">
        <v>78</v>
      </c>
      <c r="F2774" t="s">
        <v>77</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0</v>
      </c>
      <c r="BP2774">
        <v>0</v>
      </c>
      <c r="BQ2774">
        <v>0</v>
      </c>
      <c r="BR2774">
        <v>0</v>
      </c>
      <c r="BS2774">
        <v>1</v>
      </c>
      <c r="BT2774">
        <v>2</v>
      </c>
      <c r="BU2774" t="s">
        <v>2705</v>
      </c>
    </row>
    <row r="2775" spans="1:73">
      <c r="A2775" t="s">
        <v>2645</v>
      </c>
      <c r="B2775" t="s">
        <v>2646</v>
      </c>
      <c r="C2775">
        <v>59</v>
      </c>
      <c r="D2775" t="s">
        <v>119</v>
      </c>
      <c r="E2775" t="s">
        <v>2659</v>
      </c>
      <c r="F2775" t="s">
        <v>92</v>
      </c>
      <c r="G2775">
        <v>0</v>
      </c>
      <c r="H2775">
        <v>0</v>
      </c>
      <c r="I2775">
        <v>3</v>
      </c>
      <c r="J2775">
        <v>0</v>
      </c>
      <c r="K2775">
        <v>0</v>
      </c>
      <c r="L2775">
        <v>0</v>
      </c>
      <c r="M2775">
        <v>0</v>
      </c>
      <c r="N2775">
        <v>3</v>
      </c>
      <c r="O2775">
        <v>0</v>
      </c>
      <c r="P2775">
        <v>0</v>
      </c>
      <c r="Q2775">
        <v>0</v>
      </c>
      <c r="R2775">
        <v>0</v>
      </c>
      <c r="S2775">
        <v>4</v>
      </c>
      <c r="T2775">
        <v>1</v>
      </c>
      <c r="U2775">
        <v>0</v>
      </c>
      <c r="V2775">
        <v>0</v>
      </c>
      <c r="W2775">
        <v>0</v>
      </c>
      <c r="X2775">
        <v>0</v>
      </c>
      <c r="Y2775">
        <v>0</v>
      </c>
      <c r="Z2775">
        <v>3</v>
      </c>
      <c r="AA2775">
        <v>0</v>
      </c>
      <c r="AB2775">
        <v>6</v>
      </c>
      <c r="AC2775">
        <v>0</v>
      </c>
      <c r="AD2775">
        <v>0</v>
      </c>
      <c r="AE2775">
        <v>0</v>
      </c>
      <c r="AF2775">
        <v>0</v>
      </c>
      <c r="AG2775">
        <v>0</v>
      </c>
      <c r="AH2775">
        <v>0</v>
      </c>
      <c r="AI2775">
        <v>1</v>
      </c>
      <c r="AJ2775">
        <v>0</v>
      </c>
      <c r="AK2775">
        <v>0</v>
      </c>
      <c r="AL2775">
        <v>0</v>
      </c>
      <c r="AM2775">
        <v>0</v>
      </c>
      <c r="AN2775">
        <v>0</v>
      </c>
      <c r="AO2775">
        <v>0</v>
      </c>
      <c r="AP2775">
        <v>0</v>
      </c>
      <c r="AQ2775">
        <v>0</v>
      </c>
      <c r="AR2775">
        <v>0</v>
      </c>
      <c r="AS2775">
        <v>0</v>
      </c>
      <c r="AT2775">
        <v>0</v>
      </c>
      <c r="AU2775">
        <v>0</v>
      </c>
      <c r="AV2775">
        <v>0</v>
      </c>
      <c r="AW2775">
        <v>3</v>
      </c>
      <c r="AX2775">
        <v>2</v>
      </c>
      <c r="AY2775">
        <v>0</v>
      </c>
      <c r="AZ2775">
        <v>3</v>
      </c>
      <c r="BA2775">
        <v>2</v>
      </c>
      <c r="BB2775">
        <v>0</v>
      </c>
      <c r="BC2775">
        <v>0</v>
      </c>
      <c r="BD2775">
        <v>0</v>
      </c>
      <c r="BE2775">
        <v>0</v>
      </c>
      <c r="BF2775">
        <v>0</v>
      </c>
      <c r="BG2775">
        <v>0</v>
      </c>
      <c r="BH2775">
        <v>0</v>
      </c>
      <c r="BI2775">
        <v>3</v>
      </c>
      <c r="BJ2775">
        <v>0</v>
      </c>
      <c r="BK2775">
        <v>0</v>
      </c>
      <c r="BL2775">
        <v>0</v>
      </c>
      <c r="BM2775">
        <v>2</v>
      </c>
      <c r="BN2775">
        <v>3</v>
      </c>
      <c r="BO2775">
        <v>3</v>
      </c>
      <c r="BP2775">
        <v>0</v>
      </c>
      <c r="BQ2775">
        <v>0</v>
      </c>
      <c r="BR2775">
        <v>0</v>
      </c>
      <c r="BS2775">
        <v>1</v>
      </c>
      <c r="BT2775">
        <v>14</v>
      </c>
      <c r="BU2775" t="s">
        <v>2706</v>
      </c>
    </row>
    <row r="2776" spans="1:73">
      <c r="A2776" t="s">
        <v>2645</v>
      </c>
      <c r="B2776" t="s">
        <v>2646</v>
      </c>
      <c r="C2776">
        <v>60</v>
      </c>
      <c r="D2776" t="s">
        <v>119</v>
      </c>
      <c r="E2776" t="s">
        <v>78</v>
      </c>
      <c r="F2776" t="s">
        <v>77</v>
      </c>
      <c r="G2776">
        <v>0</v>
      </c>
      <c r="H2776">
        <v>0</v>
      </c>
      <c r="I2776">
        <v>0</v>
      </c>
      <c r="J2776">
        <v>0</v>
      </c>
      <c r="K2776">
        <v>0</v>
      </c>
      <c r="L2776">
        <v>1</v>
      </c>
      <c r="M2776">
        <v>0</v>
      </c>
      <c r="N2776">
        <v>0</v>
      </c>
      <c r="O2776">
        <v>0</v>
      </c>
      <c r="P2776">
        <v>0</v>
      </c>
      <c r="Q2776">
        <v>0</v>
      </c>
      <c r="R2776">
        <v>0</v>
      </c>
      <c r="S2776">
        <v>0</v>
      </c>
      <c r="T2776">
        <v>0</v>
      </c>
      <c r="U2776">
        <v>0</v>
      </c>
      <c r="V2776">
        <v>0</v>
      </c>
      <c r="W2776">
        <v>0</v>
      </c>
      <c r="X2776">
        <v>0</v>
      </c>
      <c r="Y2776">
        <v>0</v>
      </c>
      <c r="Z2776">
        <v>0</v>
      </c>
      <c r="AA2776">
        <v>0</v>
      </c>
      <c r="AB2776">
        <v>3</v>
      </c>
      <c r="AC2776">
        <v>0</v>
      </c>
      <c r="AD2776">
        <v>0</v>
      </c>
      <c r="AE2776">
        <v>0</v>
      </c>
      <c r="AF2776">
        <v>0</v>
      </c>
      <c r="AG2776">
        <v>0</v>
      </c>
      <c r="AH2776">
        <v>0</v>
      </c>
      <c r="AI2776">
        <v>0</v>
      </c>
      <c r="AJ2776">
        <v>0</v>
      </c>
      <c r="AK2776">
        <v>0</v>
      </c>
      <c r="AL2776">
        <v>0</v>
      </c>
      <c r="AM2776">
        <v>1</v>
      </c>
      <c r="AN2776">
        <v>0</v>
      </c>
      <c r="AO2776">
        <v>0</v>
      </c>
      <c r="AP2776">
        <v>0</v>
      </c>
      <c r="AQ2776">
        <v>0</v>
      </c>
      <c r="AR2776">
        <v>0</v>
      </c>
      <c r="AS2776">
        <v>0</v>
      </c>
      <c r="AT2776">
        <v>0</v>
      </c>
      <c r="AU2776">
        <v>0</v>
      </c>
      <c r="AV2776">
        <v>0</v>
      </c>
      <c r="AW2776">
        <v>0</v>
      </c>
      <c r="AX2776">
        <v>0</v>
      </c>
      <c r="AY2776">
        <v>0</v>
      </c>
      <c r="AZ2776">
        <v>0</v>
      </c>
      <c r="BA2776">
        <v>1</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1</v>
      </c>
      <c r="BT2776">
        <v>7</v>
      </c>
      <c r="BU2776" t="s">
        <v>2707</v>
      </c>
    </row>
    <row r="2777" spans="1:73">
      <c r="A2777" t="s">
        <v>2645</v>
      </c>
      <c r="B2777" t="s">
        <v>2646</v>
      </c>
      <c r="C2777">
        <v>61</v>
      </c>
      <c r="D2777" t="s">
        <v>119</v>
      </c>
      <c r="E2777" t="s">
        <v>2662</v>
      </c>
      <c r="F2777" t="s">
        <v>101</v>
      </c>
      <c r="G2777">
        <v>0</v>
      </c>
      <c r="H2777">
        <v>3</v>
      </c>
      <c r="I2777">
        <v>1</v>
      </c>
      <c r="J2777">
        <v>0</v>
      </c>
      <c r="K2777">
        <v>0</v>
      </c>
      <c r="L2777">
        <v>10</v>
      </c>
      <c r="M2777">
        <v>0</v>
      </c>
      <c r="N2777">
        <v>10</v>
      </c>
      <c r="O2777">
        <v>0</v>
      </c>
      <c r="P2777">
        <v>0</v>
      </c>
      <c r="Q2777">
        <v>3</v>
      </c>
      <c r="R2777">
        <v>2</v>
      </c>
      <c r="S2777">
        <v>21</v>
      </c>
      <c r="T2777">
        <v>10</v>
      </c>
      <c r="U2777">
        <v>0</v>
      </c>
      <c r="V2777">
        <v>1</v>
      </c>
      <c r="W2777">
        <v>4</v>
      </c>
      <c r="X2777">
        <v>0</v>
      </c>
      <c r="Y2777">
        <v>0</v>
      </c>
      <c r="Z2777">
        <v>0</v>
      </c>
      <c r="AA2777">
        <v>0</v>
      </c>
      <c r="AB2777">
        <v>76</v>
      </c>
      <c r="AC2777">
        <v>0</v>
      </c>
      <c r="AD2777">
        <v>0</v>
      </c>
      <c r="AE2777">
        <v>1</v>
      </c>
      <c r="AF2777">
        <v>0</v>
      </c>
      <c r="AG2777">
        <v>0</v>
      </c>
      <c r="AH2777">
        <v>3</v>
      </c>
      <c r="AI2777">
        <v>9</v>
      </c>
      <c r="AJ2777">
        <v>0</v>
      </c>
      <c r="AK2777">
        <v>1</v>
      </c>
      <c r="AL2777">
        <v>2</v>
      </c>
      <c r="AM2777">
        <v>8</v>
      </c>
      <c r="AN2777">
        <v>0</v>
      </c>
      <c r="AO2777">
        <v>1</v>
      </c>
      <c r="AP2777">
        <v>0</v>
      </c>
      <c r="AQ2777">
        <v>2</v>
      </c>
      <c r="AR2777">
        <v>0</v>
      </c>
      <c r="AS2777">
        <v>0</v>
      </c>
      <c r="AT2777">
        <v>0</v>
      </c>
      <c r="AU2777">
        <v>1</v>
      </c>
      <c r="AV2777">
        <v>1</v>
      </c>
      <c r="AW2777">
        <v>1</v>
      </c>
      <c r="AX2777">
        <v>9</v>
      </c>
      <c r="AY2777">
        <v>21</v>
      </c>
      <c r="AZ2777">
        <v>13</v>
      </c>
      <c r="BA2777">
        <v>17</v>
      </c>
      <c r="BB2777">
        <v>7</v>
      </c>
      <c r="BC2777">
        <v>14</v>
      </c>
      <c r="BD2777">
        <v>0</v>
      </c>
      <c r="BE2777">
        <v>0</v>
      </c>
      <c r="BF2777">
        <v>0</v>
      </c>
      <c r="BG2777">
        <v>0</v>
      </c>
      <c r="BH2777">
        <v>0</v>
      </c>
      <c r="BI2777">
        <v>8</v>
      </c>
      <c r="BJ2777">
        <v>12</v>
      </c>
      <c r="BK2777">
        <v>0</v>
      </c>
      <c r="BL2777">
        <v>2</v>
      </c>
      <c r="BM2777">
        <v>0</v>
      </c>
      <c r="BN2777">
        <v>1</v>
      </c>
      <c r="BO2777">
        <v>16</v>
      </c>
      <c r="BP2777">
        <v>0</v>
      </c>
      <c r="BQ2777">
        <v>0</v>
      </c>
      <c r="BR2777">
        <v>3</v>
      </c>
      <c r="BS2777">
        <v>10</v>
      </c>
      <c r="BT2777">
        <v>157</v>
      </c>
      <c r="BU2777" t="s">
        <v>2708</v>
      </c>
    </row>
    <row r="2778" spans="1:73">
      <c r="A2778" t="s">
        <v>2645</v>
      </c>
      <c r="B2778" t="s">
        <v>2646</v>
      </c>
      <c r="C2778">
        <v>62</v>
      </c>
      <c r="D2778" t="s">
        <v>119</v>
      </c>
      <c r="E2778" t="s">
        <v>78</v>
      </c>
      <c r="F2778" t="s">
        <v>77</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1</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1</v>
      </c>
      <c r="AY2778">
        <v>0</v>
      </c>
      <c r="AZ2778">
        <v>1</v>
      </c>
      <c r="BA2778">
        <v>1</v>
      </c>
      <c r="BB2778">
        <v>0</v>
      </c>
      <c r="BC2778">
        <v>0</v>
      </c>
      <c r="BD2778">
        <v>0</v>
      </c>
      <c r="BE2778">
        <v>0</v>
      </c>
      <c r="BF2778">
        <v>0</v>
      </c>
      <c r="BG2778">
        <v>0</v>
      </c>
      <c r="BH2778">
        <v>0</v>
      </c>
      <c r="BI2778">
        <v>1</v>
      </c>
      <c r="BJ2778">
        <v>0</v>
      </c>
      <c r="BK2778">
        <v>0</v>
      </c>
      <c r="BL2778">
        <v>0</v>
      </c>
      <c r="BM2778">
        <v>0</v>
      </c>
      <c r="BN2778">
        <v>0</v>
      </c>
      <c r="BO2778">
        <v>1</v>
      </c>
      <c r="BP2778">
        <v>1</v>
      </c>
      <c r="BQ2778">
        <v>0</v>
      </c>
      <c r="BR2778">
        <v>0</v>
      </c>
      <c r="BS2778">
        <v>1</v>
      </c>
      <c r="BT2778">
        <v>5</v>
      </c>
      <c r="BU2778" t="s">
        <v>2709</v>
      </c>
    </row>
    <row r="2779" spans="1:73">
      <c r="A2779" t="s">
        <v>2645</v>
      </c>
      <c r="B2779" t="s">
        <v>2646</v>
      </c>
      <c r="C2779">
        <v>63</v>
      </c>
      <c r="D2779" t="s">
        <v>119</v>
      </c>
      <c r="E2779" t="s">
        <v>2659</v>
      </c>
      <c r="F2779" t="s">
        <v>92</v>
      </c>
      <c r="G2779">
        <v>0</v>
      </c>
      <c r="H2779">
        <v>3</v>
      </c>
      <c r="I2779">
        <v>0</v>
      </c>
      <c r="J2779">
        <v>0</v>
      </c>
      <c r="K2779">
        <v>0</v>
      </c>
      <c r="L2779">
        <v>1</v>
      </c>
      <c r="M2779">
        <v>0</v>
      </c>
      <c r="N2779">
        <v>9</v>
      </c>
      <c r="O2779">
        <v>0</v>
      </c>
      <c r="P2779">
        <v>0</v>
      </c>
      <c r="Q2779">
        <v>1</v>
      </c>
      <c r="R2779">
        <v>0</v>
      </c>
      <c r="S2779">
        <v>6</v>
      </c>
      <c r="T2779">
        <v>2</v>
      </c>
      <c r="U2779">
        <v>0</v>
      </c>
      <c r="V2779">
        <v>0</v>
      </c>
      <c r="W2779">
        <v>1</v>
      </c>
      <c r="X2779">
        <v>0</v>
      </c>
      <c r="Y2779">
        <v>0</v>
      </c>
      <c r="Z2779">
        <v>0</v>
      </c>
      <c r="AA2779">
        <v>0</v>
      </c>
      <c r="AB2779">
        <v>28</v>
      </c>
      <c r="AC2779">
        <v>0</v>
      </c>
      <c r="AD2779">
        <v>0</v>
      </c>
      <c r="AE2779">
        <v>0</v>
      </c>
      <c r="AF2779">
        <v>0</v>
      </c>
      <c r="AG2779">
        <v>0</v>
      </c>
      <c r="AH2779">
        <v>0</v>
      </c>
      <c r="AI2779">
        <v>1</v>
      </c>
      <c r="AJ2779">
        <v>0</v>
      </c>
      <c r="AK2779">
        <v>0</v>
      </c>
      <c r="AL2779">
        <v>2</v>
      </c>
      <c r="AM2779">
        <v>5</v>
      </c>
      <c r="AN2779">
        <v>0</v>
      </c>
      <c r="AO2779">
        <v>0</v>
      </c>
      <c r="AP2779">
        <v>0</v>
      </c>
      <c r="AQ2779">
        <v>2</v>
      </c>
      <c r="AR2779">
        <v>0</v>
      </c>
      <c r="AS2779">
        <v>0</v>
      </c>
      <c r="AT2779">
        <v>1</v>
      </c>
      <c r="AU2779">
        <v>0</v>
      </c>
      <c r="AV2779">
        <v>0</v>
      </c>
      <c r="AW2779">
        <v>0</v>
      </c>
      <c r="AX2779">
        <v>5</v>
      </c>
      <c r="AY2779">
        <v>2</v>
      </c>
      <c r="AZ2779">
        <v>11</v>
      </c>
      <c r="BA2779">
        <v>11</v>
      </c>
      <c r="BB2779">
        <v>1</v>
      </c>
      <c r="BC2779">
        <v>2</v>
      </c>
      <c r="BD2779">
        <v>0</v>
      </c>
      <c r="BE2779">
        <v>0</v>
      </c>
      <c r="BF2779">
        <v>0</v>
      </c>
      <c r="BG2779">
        <v>0</v>
      </c>
      <c r="BH2779">
        <v>0</v>
      </c>
      <c r="BI2779">
        <v>5</v>
      </c>
      <c r="BJ2779">
        <v>2</v>
      </c>
      <c r="BK2779">
        <v>0</v>
      </c>
      <c r="BL2779">
        <v>1</v>
      </c>
      <c r="BM2779">
        <v>2</v>
      </c>
      <c r="BN2779">
        <v>0</v>
      </c>
      <c r="BO2779">
        <v>11</v>
      </c>
      <c r="BP2779">
        <v>0</v>
      </c>
      <c r="BQ2779">
        <v>0</v>
      </c>
      <c r="BR2779">
        <v>1</v>
      </c>
      <c r="BS2779">
        <v>3</v>
      </c>
      <c r="BT2779">
        <v>41</v>
      </c>
      <c r="BU2779" t="s">
        <v>2710</v>
      </c>
    </row>
    <row r="2780" spans="1:73">
      <c r="A2780" t="s">
        <v>2645</v>
      </c>
      <c r="B2780" t="s">
        <v>2646</v>
      </c>
      <c r="C2780">
        <v>64</v>
      </c>
      <c r="D2780" t="s">
        <v>119</v>
      </c>
      <c r="E2780" t="s">
        <v>2662</v>
      </c>
      <c r="F2780" t="s">
        <v>101</v>
      </c>
      <c r="G2780">
        <v>0</v>
      </c>
      <c r="H2780">
        <v>0</v>
      </c>
      <c r="I2780">
        <v>0</v>
      </c>
      <c r="J2780">
        <v>0</v>
      </c>
      <c r="K2780">
        <v>0</v>
      </c>
      <c r="L2780">
        <v>2</v>
      </c>
      <c r="M2780">
        <v>0</v>
      </c>
      <c r="N2780">
        <v>1</v>
      </c>
      <c r="O2780">
        <v>0</v>
      </c>
      <c r="P2780">
        <v>0</v>
      </c>
      <c r="Q2780">
        <v>0</v>
      </c>
      <c r="R2780">
        <v>0</v>
      </c>
      <c r="S2780">
        <v>2</v>
      </c>
      <c r="T2780">
        <v>1</v>
      </c>
      <c r="U2780">
        <v>0</v>
      </c>
      <c r="V2780">
        <v>0</v>
      </c>
      <c r="W2780">
        <v>0</v>
      </c>
      <c r="X2780">
        <v>0</v>
      </c>
      <c r="Y2780">
        <v>0</v>
      </c>
      <c r="Z2780">
        <v>0</v>
      </c>
      <c r="AA2780">
        <v>0</v>
      </c>
      <c r="AB2780">
        <v>8</v>
      </c>
      <c r="AC2780">
        <v>0</v>
      </c>
      <c r="AD2780">
        <v>0</v>
      </c>
      <c r="AE2780">
        <v>0</v>
      </c>
      <c r="AF2780">
        <v>0</v>
      </c>
      <c r="AG2780">
        <v>0</v>
      </c>
      <c r="AH2780">
        <v>0</v>
      </c>
      <c r="AI2780">
        <v>2</v>
      </c>
      <c r="AJ2780">
        <v>0</v>
      </c>
      <c r="AK2780">
        <v>0</v>
      </c>
      <c r="AL2780">
        <v>0</v>
      </c>
      <c r="AM2780">
        <v>0</v>
      </c>
      <c r="AN2780">
        <v>0</v>
      </c>
      <c r="AO2780">
        <v>0</v>
      </c>
      <c r="AP2780">
        <v>0</v>
      </c>
      <c r="AQ2780">
        <v>0</v>
      </c>
      <c r="AR2780">
        <v>0</v>
      </c>
      <c r="AS2780">
        <v>0</v>
      </c>
      <c r="AT2780">
        <v>0</v>
      </c>
      <c r="AU2780">
        <v>0</v>
      </c>
      <c r="AV2780">
        <v>0</v>
      </c>
      <c r="AW2780">
        <v>0</v>
      </c>
      <c r="AX2780">
        <v>0</v>
      </c>
      <c r="AY2780">
        <v>3</v>
      </c>
      <c r="AZ2780">
        <v>1</v>
      </c>
      <c r="BA2780">
        <v>0</v>
      </c>
      <c r="BB2780">
        <v>0</v>
      </c>
      <c r="BC2780">
        <v>4</v>
      </c>
      <c r="BD2780">
        <v>0</v>
      </c>
      <c r="BE2780">
        <v>0</v>
      </c>
      <c r="BF2780">
        <v>0</v>
      </c>
      <c r="BG2780">
        <v>0</v>
      </c>
      <c r="BH2780">
        <v>0</v>
      </c>
      <c r="BI2780">
        <v>0</v>
      </c>
      <c r="BJ2780">
        <v>2</v>
      </c>
      <c r="BK2780">
        <v>0</v>
      </c>
      <c r="BL2780">
        <v>0</v>
      </c>
      <c r="BM2780">
        <v>0</v>
      </c>
      <c r="BN2780">
        <v>0</v>
      </c>
      <c r="BO2780">
        <v>1</v>
      </c>
      <c r="BP2780">
        <v>0</v>
      </c>
      <c r="BQ2780">
        <v>1</v>
      </c>
      <c r="BR2780">
        <v>0</v>
      </c>
      <c r="BS2780">
        <v>1</v>
      </c>
      <c r="BT2780">
        <v>17</v>
      </c>
      <c r="BU2780" t="s">
        <v>2711</v>
      </c>
    </row>
    <row r="2781" spans="1:73">
      <c r="A2781" t="s">
        <v>2645</v>
      </c>
      <c r="B2781" t="s">
        <v>2646</v>
      </c>
      <c r="C2781">
        <v>65</v>
      </c>
      <c r="D2781" t="s">
        <v>119</v>
      </c>
      <c r="E2781" t="s">
        <v>2659</v>
      </c>
      <c r="F2781" t="s">
        <v>92</v>
      </c>
      <c r="G2781">
        <v>1</v>
      </c>
      <c r="H2781">
        <v>0</v>
      </c>
      <c r="I2781">
        <v>1</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3</v>
      </c>
      <c r="AC2781">
        <v>0</v>
      </c>
      <c r="AD2781">
        <v>0</v>
      </c>
      <c r="AE2781">
        <v>0</v>
      </c>
      <c r="AF2781">
        <v>0</v>
      </c>
      <c r="AG2781">
        <v>0</v>
      </c>
      <c r="AH2781">
        <v>0</v>
      </c>
      <c r="AI2781">
        <v>0</v>
      </c>
      <c r="AJ2781">
        <v>0</v>
      </c>
      <c r="AK2781">
        <v>0</v>
      </c>
      <c r="AL2781">
        <v>0</v>
      </c>
      <c r="AM2781">
        <v>0</v>
      </c>
      <c r="AN2781">
        <v>0</v>
      </c>
      <c r="AO2781">
        <v>0</v>
      </c>
      <c r="AP2781">
        <v>0</v>
      </c>
      <c r="AQ2781">
        <v>0</v>
      </c>
      <c r="AR2781">
        <v>1</v>
      </c>
      <c r="AS2781">
        <v>0</v>
      </c>
      <c r="AT2781">
        <v>0</v>
      </c>
      <c r="AU2781">
        <v>0</v>
      </c>
      <c r="AV2781">
        <v>0</v>
      </c>
      <c r="AW2781">
        <v>0</v>
      </c>
      <c r="AX2781">
        <v>2</v>
      </c>
      <c r="AY2781">
        <v>1</v>
      </c>
      <c r="AZ2781">
        <v>0</v>
      </c>
      <c r="BA2781">
        <v>2</v>
      </c>
      <c r="BB2781">
        <v>0</v>
      </c>
      <c r="BC2781">
        <v>0</v>
      </c>
      <c r="BD2781">
        <v>0</v>
      </c>
      <c r="BE2781">
        <v>1</v>
      </c>
      <c r="BF2781">
        <v>0</v>
      </c>
      <c r="BG2781">
        <v>0</v>
      </c>
      <c r="BH2781">
        <v>0</v>
      </c>
      <c r="BI2781">
        <v>2</v>
      </c>
      <c r="BJ2781">
        <v>0</v>
      </c>
      <c r="BK2781">
        <v>0</v>
      </c>
      <c r="BL2781">
        <v>0</v>
      </c>
      <c r="BM2781">
        <v>1</v>
      </c>
      <c r="BN2781">
        <v>0</v>
      </c>
      <c r="BO2781">
        <v>0</v>
      </c>
      <c r="BP2781">
        <v>0</v>
      </c>
      <c r="BQ2781">
        <v>0</v>
      </c>
      <c r="BR2781">
        <v>0</v>
      </c>
      <c r="BS2781">
        <v>1</v>
      </c>
      <c r="BT2781">
        <v>5</v>
      </c>
      <c r="BU2781" t="s">
        <v>2712</v>
      </c>
    </row>
    <row r="2782" spans="1:73">
      <c r="A2782" t="s">
        <v>2645</v>
      </c>
      <c r="B2782" t="s">
        <v>2646</v>
      </c>
      <c r="C2782">
        <v>66</v>
      </c>
      <c r="D2782" t="s">
        <v>119</v>
      </c>
      <c r="E2782" t="s">
        <v>2662</v>
      </c>
      <c r="F2782" t="s">
        <v>101</v>
      </c>
      <c r="G2782">
        <v>1</v>
      </c>
      <c r="H2782">
        <v>2</v>
      </c>
      <c r="I2782">
        <v>0</v>
      </c>
      <c r="J2782">
        <v>0</v>
      </c>
      <c r="K2782">
        <v>0</v>
      </c>
      <c r="L2782">
        <v>4</v>
      </c>
      <c r="M2782">
        <v>0</v>
      </c>
      <c r="N2782">
        <v>5</v>
      </c>
      <c r="O2782">
        <v>1</v>
      </c>
      <c r="P2782">
        <v>0</v>
      </c>
      <c r="Q2782">
        <v>0</v>
      </c>
      <c r="R2782">
        <v>0</v>
      </c>
      <c r="S2782">
        <v>9</v>
      </c>
      <c r="T2782">
        <v>3</v>
      </c>
      <c r="U2782">
        <v>0</v>
      </c>
      <c r="V2782">
        <v>0</v>
      </c>
      <c r="W2782">
        <v>3</v>
      </c>
      <c r="X2782">
        <v>0</v>
      </c>
      <c r="Y2782">
        <v>0</v>
      </c>
      <c r="Z2782">
        <v>0</v>
      </c>
      <c r="AA2782">
        <v>0</v>
      </c>
      <c r="AB2782">
        <v>25</v>
      </c>
      <c r="AC2782">
        <v>0</v>
      </c>
      <c r="AD2782">
        <v>1</v>
      </c>
      <c r="AE2782">
        <v>0</v>
      </c>
      <c r="AF2782">
        <v>0</v>
      </c>
      <c r="AG2782">
        <v>0</v>
      </c>
      <c r="AH2782">
        <v>0</v>
      </c>
      <c r="AI2782">
        <v>2</v>
      </c>
      <c r="AJ2782">
        <v>0</v>
      </c>
      <c r="AK2782">
        <v>0</v>
      </c>
      <c r="AL2782">
        <v>0</v>
      </c>
      <c r="AM2782">
        <v>1</v>
      </c>
      <c r="AN2782">
        <v>0</v>
      </c>
      <c r="AO2782">
        <v>0</v>
      </c>
      <c r="AP2782">
        <v>1</v>
      </c>
      <c r="AQ2782">
        <v>2</v>
      </c>
      <c r="AR2782">
        <v>0</v>
      </c>
      <c r="AS2782">
        <v>0</v>
      </c>
      <c r="AT2782">
        <v>0</v>
      </c>
      <c r="AU2782">
        <v>2</v>
      </c>
      <c r="AV2782">
        <v>0</v>
      </c>
      <c r="AW2782">
        <v>0</v>
      </c>
      <c r="AX2782">
        <v>1</v>
      </c>
      <c r="AY2782">
        <v>4</v>
      </c>
      <c r="AZ2782">
        <v>4</v>
      </c>
      <c r="BA2782">
        <v>2</v>
      </c>
      <c r="BB2782">
        <v>0</v>
      </c>
      <c r="BC2782">
        <v>4</v>
      </c>
      <c r="BD2782">
        <v>0</v>
      </c>
      <c r="BE2782">
        <v>0</v>
      </c>
      <c r="BF2782">
        <v>0</v>
      </c>
      <c r="BG2782">
        <v>0</v>
      </c>
      <c r="BH2782">
        <v>0</v>
      </c>
      <c r="BI2782">
        <v>3</v>
      </c>
      <c r="BJ2782">
        <v>1</v>
      </c>
      <c r="BK2782">
        <v>0</v>
      </c>
      <c r="BL2782">
        <v>2</v>
      </c>
      <c r="BM2782">
        <v>0</v>
      </c>
      <c r="BN2782">
        <v>2</v>
      </c>
      <c r="BO2782">
        <v>6</v>
      </c>
      <c r="BP2782">
        <v>1</v>
      </c>
      <c r="BQ2782">
        <v>0</v>
      </c>
      <c r="BR2782">
        <v>0</v>
      </c>
      <c r="BS2782">
        <v>4</v>
      </c>
      <c r="BT2782">
        <v>52</v>
      </c>
      <c r="BU2782" t="s">
        <v>2713</v>
      </c>
    </row>
    <row r="2783" spans="1:73">
      <c r="A2783" t="s">
        <v>2645</v>
      </c>
      <c r="B2783" t="s">
        <v>2646</v>
      </c>
      <c r="C2783">
        <v>67</v>
      </c>
      <c r="D2783" t="s">
        <v>119</v>
      </c>
      <c r="E2783" t="s">
        <v>78</v>
      </c>
      <c r="F2783" t="s">
        <v>77</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1</v>
      </c>
      <c r="BT2783">
        <v>2</v>
      </c>
      <c r="BU2783" t="s">
        <v>2714</v>
      </c>
    </row>
    <row r="2784" spans="1:73">
      <c r="A2784" t="s">
        <v>2645</v>
      </c>
      <c r="B2784" t="s">
        <v>2646</v>
      </c>
      <c r="C2784">
        <v>68</v>
      </c>
      <c r="D2784" t="s">
        <v>119</v>
      </c>
      <c r="E2784" t="s">
        <v>2653</v>
      </c>
      <c r="F2784" t="s">
        <v>92</v>
      </c>
      <c r="G2784">
        <v>3</v>
      </c>
      <c r="H2784">
        <v>4</v>
      </c>
      <c r="I2784">
        <v>1</v>
      </c>
      <c r="J2784">
        <v>0</v>
      </c>
      <c r="K2784">
        <v>0</v>
      </c>
      <c r="L2784">
        <v>6</v>
      </c>
      <c r="M2784">
        <v>0</v>
      </c>
      <c r="N2784">
        <v>6</v>
      </c>
      <c r="O2784">
        <v>0</v>
      </c>
      <c r="P2784">
        <v>0</v>
      </c>
      <c r="Q2784">
        <v>4</v>
      </c>
      <c r="R2784">
        <v>0</v>
      </c>
      <c r="S2784">
        <v>16</v>
      </c>
      <c r="T2784">
        <v>8</v>
      </c>
      <c r="U2784">
        <v>0</v>
      </c>
      <c r="V2784">
        <v>2</v>
      </c>
      <c r="W2784">
        <v>2</v>
      </c>
      <c r="X2784">
        <v>0</v>
      </c>
      <c r="Y2784">
        <v>0</v>
      </c>
      <c r="Z2784">
        <v>0</v>
      </c>
      <c r="AA2784">
        <v>0</v>
      </c>
      <c r="AB2784">
        <v>49</v>
      </c>
      <c r="AC2784">
        <v>0</v>
      </c>
      <c r="AD2784">
        <v>0</v>
      </c>
      <c r="AE2784">
        <v>0</v>
      </c>
      <c r="AF2784">
        <v>0</v>
      </c>
      <c r="AG2784">
        <v>0</v>
      </c>
      <c r="AH2784">
        <v>0</v>
      </c>
      <c r="AI2784">
        <v>6</v>
      </c>
      <c r="AJ2784">
        <v>0</v>
      </c>
      <c r="AK2784">
        <v>0</v>
      </c>
      <c r="AL2784">
        <v>0</v>
      </c>
      <c r="AM2784">
        <v>6</v>
      </c>
      <c r="AN2784">
        <v>0</v>
      </c>
      <c r="AO2784">
        <v>0</v>
      </c>
      <c r="AP2784">
        <v>2</v>
      </c>
      <c r="AQ2784">
        <v>1</v>
      </c>
      <c r="AR2784">
        <v>0</v>
      </c>
      <c r="AS2784">
        <v>0</v>
      </c>
      <c r="AT2784">
        <v>0</v>
      </c>
      <c r="AU2784">
        <v>0</v>
      </c>
      <c r="AV2784">
        <v>0</v>
      </c>
      <c r="AW2784">
        <v>1</v>
      </c>
      <c r="AX2784">
        <v>1</v>
      </c>
      <c r="AY2784">
        <v>12</v>
      </c>
      <c r="AZ2784">
        <v>8</v>
      </c>
      <c r="BA2784">
        <v>11</v>
      </c>
      <c r="BB2784">
        <v>0</v>
      </c>
      <c r="BC2784">
        <v>13</v>
      </c>
      <c r="BD2784">
        <v>0</v>
      </c>
      <c r="BE2784">
        <v>0</v>
      </c>
      <c r="BF2784">
        <v>0</v>
      </c>
      <c r="BG2784">
        <v>0</v>
      </c>
      <c r="BH2784">
        <v>3</v>
      </c>
      <c r="BI2784">
        <v>4</v>
      </c>
      <c r="BJ2784">
        <v>8</v>
      </c>
      <c r="BK2784">
        <v>0</v>
      </c>
      <c r="BL2784">
        <v>1</v>
      </c>
      <c r="BM2784">
        <v>0</v>
      </c>
      <c r="BN2784">
        <v>0</v>
      </c>
      <c r="BO2784">
        <v>9</v>
      </c>
      <c r="BP2784">
        <v>0</v>
      </c>
      <c r="BQ2784">
        <v>0</v>
      </c>
      <c r="BR2784">
        <v>0</v>
      </c>
      <c r="BS2784">
        <v>8</v>
      </c>
      <c r="BT2784">
        <v>92</v>
      </c>
      <c r="BU2784" t="s">
        <v>2715</v>
      </c>
    </row>
    <row r="2785" spans="1:73">
      <c r="A2785" t="s">
        <v>2645</v>
      </c>
      <c r="B2785" t="s">
        <v>2646</v>
      </c>
      <c r="C2785">
        <v>69</v>
      </c>
      <c r="D2785" t="s">
        <v>119</v>
      </c>
      <c r="E2785" t="s">
        <v>78</v>
      </c>
      <c r="F2785" t="s">
        <v>77</v>
      </c>
      <c r="G2785">
        <v>0</v>
      </c>
      <c r="H2785">
        <v>0</v>
      </c>
      <c r="I2785">
        <v>0</v>
      </c>
      <c r="J2785">
        <v>0</v>
      </c>
      <c r="K2785">
        <v>0</v>
      </c>
      <c r="L2785">
        <v>0</v>
      </c>
      <c r="M2785">
        <v>0</v>
      </c>
      <c r="N2785">
        <v>1</v>
      </c>
      <c r="O2785">
        <v>0</v>
      </c>
      <c r="P2785">
        <v>0</v>
      </c>
      <c r="Q2785">
        <v>1</v>
      </c>
      <c r="R2785">
        <v>0</v>
      </c>
      <c r="S2785">
        <v>1</v>
      </c>
      <c r="T2785">
        <v>0</v>
      </c>
      <c r="U2785">
        <v>0</v>
      </c>
      <c r="V2785">
        <v>0</v>
      </c>
      <c r="W2785">
        <v>0</v>
      </c>
      <c r="X2785">
        <v>0</v>
      </c>
      <c r="Y2785">
        <v>0</v>
      </c>
      <c r="Z2785">
        <v>0</v>
      </c>
      <c r="AA2785">
        <v>0</v>
      </c>
      <c r="AB2785">
        <v>3</v>
      </c>
      <c r="AC2785">
        <v>0</v>
      </c>
      <c r="AD2785">
        <v>0</v>
      </c>
      <c r="AE2785">
        <v>0</v>
      </c>
      <c r="AF2785">
        <v>0</v>
      </c>
      <c r="AG2785">
        <v>0</v>
      </c>
      <c r="AH2785">
        <v>0</v>
      </c>
      <c r="AI2785">
        <v>0</v>
      </c>
      <c r="AJ2785">
        <v>0</v>
      </c>
      <c r="AK2785">
        <v>0</v>
      </c>
      <c r="AL2785">
        <v>0</v>
      </c>
      <c r="AM2785">
        <v>1</v>
      </c>
      <c r="AN2785">
        <v>0</v>
      </c>
      <c r="AO2785">
        <v>0</v>
      </c>
      <c r="AP2785">
        <v>0</v>
      </c>
      <c r="AQ2785">
        <v>0</v>
      </c>
      <c r="AR2785">
        <v>0</v>
      </c>
      <c r="AS2785">
        <v>0</v>
      </c>
      <c r="AT2785">
        <v>0</v>
      </c>
      <c r="AU2785">
        <v>0</v>
      </c>
      <c r="AV2785">
        <v>0</v>
      </c>
      <c r="AW2785">
        <v>0</v>
      </c>
      <c r="AX2785">
        <v>0</v>
      </c>
      <c r="AY2785">
        <v>0</v>
      </c>
      <c r="AZ2785">
        <v>1</v>
      </c>
      <c r="BA2785">
        <v>2</v>
      </c>
      <c r="BB2785">
        <v>0</v>
      </c>
      <c r="BC2785">
        <v>0</v>
      </c>
      <c r="BD2785">
        <v>0</v>
      </c>
      <c r="BE2785">
        <v>0</v>
      </c>
      <c r="BF2785">
        <v>0</v>
      </c>
      <c r="BG2785">
        <v>0</v>
      </c>
      <c r="BH2785">
        <v>0</v>
      </c>
      <c r="BI2785">
        <v>0</v>
      </c>
      <c r="BJ2785">
        <v>0</v>
      </c>
      <c r="BK2785">
        <v>0</v>
      </c>
      <c r="BL2785">
        <v>0</v>
      </c>
      <c r="BM2785">
        <v>0</v>
      </c>
      <c r="BN2785">
        <v>0</v>
      </c>
      <c r="BO2785">
        <v>1</v>
      </c>
      <c r="BP2785">
        <v>0</v>
      </c>
      <c r="BQ2785">
        <v>0</v>
      </c>
      <c r="BR2785">
        <v>0</v>
      </c>
      <c r="BS2785">
        <v>1</v>
      </c>
      <c r="BT2785">
        <v>7</v>
      </c>
      <c r="BU2785" t="s">
        <v>2716</v>
      </c>
    </row>
    <row r="2786" spans="1:73">
      <c r="A2786" t="s">
        <v>2645</v>
      </c>
      <c r="B2786" t="s">
        <v>2646</v>
      </c>
      <c r="C2786">
        <v>70</v>
      </c>
      <c r="D2786" t="s">
        <v>119</v>
      </c>
      <c r="E2786" t="s">
        <v>2653</v>
      </c>
      <c r="F2786" t="s">
        <v>92</v>
      </c>
      <c r="G2786">
        <v>0</v>
      </c>
      <c r="H2786">
        <v>4</v>
      </c>
      <c r="I2786">
        <v>0</v>
      </c>
      <c r="J2786">
        <v>0</v>
      </c>
      <c r="K2786">
        <v>0</v>
      </c>
      <c r="L2786">
        <v>4</v>
      </c>
      <c r="M2786">
        <v>0</v>
      </c>
      <c r="N2786">
        <v>15</v>
      </c>
      <c r="O2786">
        <v>0</v>
      </c>
      <c r="P2786">
        <v>0</v>
      </c>
      <c r="Q2786">
        <v>0</v>
      </c>
      <c r="R2786">
        <v>0</v>
      </c>
      <c r="S2786">
        <v>12</v>
      </c>
      <c r="T2786">
        <v>4</v>
      </c>
      <c r="U2786">
        <v>0</v>
      </c>
      <c r="V2786">
        <v>0</v>
      </c>
      <c r="W2786">
        <v>2</v>
      </c>
      <c r="X2786">
        <v>0</v>
      </c>
      <c r="Y2786">
        <v>0</v>
      </c>
      <c r="Z2786">
        <v>0</v>
      </c>
      <c r="AA2786">
        <v>0</v>
      </c>
      <c r="AB2786">
        <v>64</v>
      </c>
      <c r="AC2786">
        <v>0</v>
      </c>
      <c r="AD2786">
        <v>0</v>
      </c>
      <c r="AE2786">
        <v>1</v>
      </c>
      <c r="AF2786">
        <v>0</v>
      </c>
      <c r="AG2786">
        <v>0</v>
      </c>
      <c r="AH2786">
        <v>2</v>
      </c>
      <c r="AI2786">
        <v>6</v>
      </c>
      <c r="AJ2786">
        <v>0</v>
      </c>
      <c r="AK2786">
        <v>0</v>
      </c>
      <c r="AL2786">
        <v>0</v>
      </c>
      <c r="AM2786">
        <v>6</v>
      </c>
      <c r="AN2786">
        <v>0</v>
      </c>
      <c r="AO2786">
        <v>3</v>
      </c>
      <c r="AP2786">
        <v>1</v>
      </c>
      <c r="AQ2786">
        <v>4</v>
      </c>
      <c r="AR2786">
        <v>0</v>
      </c>
      <c r="AS2786">
        <v>0</v>
      </c>
      <c r="AT2786">
        <v>5</v>
      </c>
      <c r="AU2786">
        <v>6</v>
      </c>
      <c r="AV2786">
        <v>1</v>
      </c>
      <c r="AW2786">
        <v>0</v>
      </c>
      <c r="AX2786">
        <v>11</v>
      </c>
      <c r="AY2786">
        <v>17</v>
      </c>
      <c r="AZ2786">
        <v>11</v>
      </c>
      <c r="BA2786">
        <v>17</v>
      </c>
      <c r="BB2786">
        <v>1</v>
      </c>
      <c r="BC2786">
        <v>11</v>
      </c>
      <c r="BD2786">
        <v>0</v>
      </c>
      <c r="BE2786">
        <v>0</v>
      </c>
      <c r="BF2786">
        <v>0</v>
      </c>
      <c r="BG2786">
        <v>0</v>
      </c>
      <c r="BH2786">
        <v>0</v>
      </c>
      <c r="BI2786">
        <v>12</v>
      </c>
      <c r="BJ2786">
        <v>8</v>
      </c>
      <c r="BK2786">
        <v>0</v>
      </c>
      <c r="BL2786">
        <v>1</v>
      </c>
      <c r="BM2786">
        <v>2</v>
      </c>
      <c r="BN2786">
        <v>1</v>
      </c>
      <c r="BO2786">
        <v>19</v>
      </c>
      <c r="BP2786">
        <v>1</v>
      </c>
      <c r="BQ2786">
        <v>0</v>
      </c>
      <c r="BR2786">
        <v>4</v>
      </c>
      <c r="BS2786">
        <v>5</v>
      </c>
      <c r="BT2786">
        <v>98</v>
      </c>
      <c r="BU2786" t="s">
        <v>2717</v>
      </c>
    </row>
    <row r="2787" spans="1:73">
      <c r="A2787" t="s">
        <v>2645</v>
      </c>
      <c r="B2787" t="s">
        <v>2646</v>
      </c>
      <c r="C2787">
        <v>71</v>
      </c>
      <c r="D2787" t="s">
        <v>119</v>
      </c>
      <c r="E2787" t="s">
        <v>78</v>
      </c>
      <c r="F2787" t="s">
        <v>77</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1</v>
      </c>
      <c r="BT2787">
        <v>2</v>
      </c>
      <c r="BU2787" t="s">
        <v>2718</v>
      </c>
    </row>
    <row r="2788" spans="1:73">
      <c r="A2788" t="s">
        <v>2645</v>
      </c>
      <c r="B2788" t="s">
        <v>2646</v>
      </c>
      <c r="C2788">
        <v>72</v>
      </c>
      <c r="D2788" t="s">
        <v>119</v>
      </c>
      <c r="E2788" t="s">
        <v>2667</v>
      </c>
      <c r="F2788" t="s">
        <v>101</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1</v>
      </c>
      <c r="BT2788">
        <v>3</v>
      </c>
      <c r="BU2788" t="s">
        <v>2719</v>
      </c>
    </row>
    <row r="2789" spans="1:73">
      <c r="A2789" t="s">
        <v>2645</v>
      </c>
      <c r="B2789" t="s">
        <v>2646</v>
      </c>
      <c r="C2789">
        <v>73</v>
      </c>
      <c r="D2789" t="s">
        <v>119</v>
      </c>
      <c r="E2789" t="s">
        <v>2653</v>
      </c>
      <c r="F2789" t="s">
        <v>92</v>
      </c>
      <c r="G2789">
        <v>0</v>
      </c>
      <c r="H2789">
        <v>0</v>
      </c>
      <c r="I2789">
        <v>0</v>
      </c>
      <c r="J2789">
        <v>0</v>
      </c>
      <c r="K2789">
        <v>0</v>
      </c>
      <c r="L2789">
        <v>1</v>
      </c>
      <c r="M2789">
        <v>0</v>
      </c>
      <c r="N2789">
        <v>1</v>
      </c>
      <c r="O2789">
        <v>0</v>
      </c>
      <c r="P2789">
        <v>0</v>
      </c>
      <c r="Q2789">
        <v>0</v>
      </c>
      <c r="R2789">
        <v>0</v>
      </c>
      <c r="S2789">
        <v>2</v>
      </c>
      <c r="T2789">
        <v>0</v>
      </c>
      <c r="U2789">
        <v>0</v>
      </c>
      <c r="V2789">
        <v>1</v>
      </c>
      <c r="W2789">
        <v>0</v>
      </c>
      <c r="X2789">
        <v>0</v>
      </c>
      <c r="Y2789">
        <v>0</v>
      </c>
      <c r="Z2789">
        <v>0</v>
      </c>
      <c r="AA2789">
        <v>0</v>
      </c>
      <c r="AB2789">
        <v>8</v>
      </c>
      <c r="AC2789">
        <v>0</v>
      </c>
      <c r="AD2789">
        <v>0</v>
      </c>
      <c r="AE2789">
        <v>0</v>
      </c>
      <c r="AF2789">
        <v>0</v>
      </c>
      <c r="AG2789">
        <v>0</v>
      </c>
      <c r="AH2789">
        <v>0</v>
      </c>
      <c r="AI2789">
        <v>1</v>
      </c>
      <c r="AJ2789">
        <v>0</v>
      </c>
      <c r="AK2789">
        <v>0</v>
      </c>
      <c r="AL2789">
        <v>0</v>
      </c>
      <c r="AM2789">
        <v>1</v>
      </c>
      <c r="AN2789">
        <v>0</v>
      </c>
      <c r="AO2789">
        <v>0</v>
      </c>
      <c r="AP2789">
        <v>1</v>
      </c>
      <c r="AQ2789">
        <v>0</v>
      </c>
      <c r="AR2789">
        <v>0</v>
      </c>
      <c r="AS2789">
        <v>0</v>
      </c>
      <c r="AT2789">
        <v>0</v>
      </c>
      <c r="AU2789">
        <v>1</v>
      </c>
      <c r="AV2789">
        <v>0</v>
      </c>
      <c r="AW2789">
        <v>0</v>
      </c>
      <c r="AX2789">
        <v>0</v>
      </c>
      <c r="AY2789">
        <v>2</v>
      </c>
      <c r="AZ2789">
        <v>0</v>
      </c>
      <c r="BA2789">
        <v>2</v>
      </c>
      <c r="BB2789">
        <v>0</v>
      </c>
      <c r="BC2789">
        <v>3</v>
      </c>
      <c r="BD2789">
        <v>0</v>
      </c>
      <c r="BE2789">
        <v>0</v>
      </c>
      <c r="BF2789">
        <v>0</v>
      </c>
      <c r="BG2789">
        <v>0</v>
      </c>
      <c r="BH2789">
        <v>0</v>
      </c>
      <c r="BI2789">
        <v>0</v>
      </c>
      <c r="BJ2789">
        <v>1</v>
      </c>
      <c r="BK2789">
        <v>0</v>
      </c>
      <c r="BL2789">
        <v>0</v>
      </c>
      <c r="BM2789">
        <v>0</v>
      </c>
      <c r="BN2789">
        <v>0</v>
      </c>
      <c r="BO2789">
        <v>2</v>
      </c>
      <c r="BP2789">
        <v>0</v>
      </c>
      <c r="BQ2789">
        <v>0</v>
      </c>
      <c r="BR2789">
        <v>0</v>
      </c>
      <c r="BS2789">
        <v>2</v>
      </c>
      <c r="BT2789">
        <v>11</v>
      </c>
      <c r="BU2789" t="s">
        <v>2720</v>
      </c>
    </row>
    <row r="2790" spans="1:73">
      <c r="A2790" t="s">
        <v>2645</v>
      </c>
      <c r="B2790" t="s">
        <v>2646</v>
      </c>
      <c r="C2790">
        <v>74</v>
      </c>
      <c r="D2790" t="s">
        <v>119</v>
      </c>
      <c r="E2790" t="s">
        <v>78</v>
      </c>
      <c r="F2790" t="s">
        <v>77</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3</v>
      </c>
      <c r="AC2790">
        <v>0</v>
      </c>
      <c r="AD2790">
        <v>0</v>
      </c>
      <c r="AE2790">
        <v>1</v>
      </c>
      <c r="AF2790">
        <v>0</v>
      </c>
      <c r="AG2790">
        <v>0</v>
      </c>
      <c r="AH2790">
        <v>0</v>
      </c>
      <c r="AI2790">
        <v>0</v>
      </c>
      <c r="AJ2790">
        <v>0</v>
      </c>
      <c r="AK2790">
        <v>0</v>
      </c>
      <c r="AL2790">
        <v>0</v>
      </c>
      <c r="AM2790">
        <v>0</v>
      </c>
      <c r="AN2790">
        <v>0</v>
      </c>
      <c r="AO2790">
        <v>0</v>
      </c>
      <c r="AP2790">
        <v>0</v>
      </c>
      <c r="AQ2790">
        <v>0</v>
      </c>
      <c r="AR2790">
        <v>0</v>
      </c>
      <c r="AS2790">
        <v>0</v>
      </c>
      <c r="AT2790">
        <v>0</v>
      </c>
      <c r="AU2790">
        <v>0</v>
      </c>
      <c r="AV2790">
        <v>1</v>
      </c>
      <c r="AW2790">
        <v>0</v>
      </c>
      <c r="AX2790">
        <v>0</v>
      </c>
      <c r="AY2790">
        <v>1</v>
      </c>
      <c r="AZ2790">
        <v>2</v>
      </c>
      <c r="BA2790">
        <v>0</v>
      </c>
      <c r="BB2790">
        <v>0</v>
      </c>
      <c r="BC2790">
        <v>0</v>
      </c>
      <c r="BD2790">
        <v>0</v>
      </c>
      <c r="BE2790">
        <v>0</v>
      </c>
      <c r="BF2790">
        <v>0</v>
      </c>
      <c r="BG2790">
        <v>0</v>
      </c>
      <c r="BH2790">
        <v>0</v>
      </c>
      <c r="BI2790">
        <v>2</v>
      </c>
      <c r="BJ2790">
        <v>0</v>
      </c>
      <c r="BK2790">
        <v>0</v>
      </c>
      <c r="BL2790">
        <v>0</v>
      </c>
      <c r="BM2790">
        <v>0</v>
      </c>
      <c r="BN2790">
        <v>0</v>
      </c>
      <c r="BO2790">
        <v>2</v>
      </c>
      <c r="BP2790">
        <v>0</v>
      </c>
      <c r="BQ2790">
        <v>0</v>
      </c>
      <c r="BR2790">
        <v>0</v>
      </c>
      <c r="BS2790">
        <v>1</v>
      </c>
      <c r="BT2790">
        <v>5</v>
      </c>
      <c r="BU2790" t="s">
        <v>2721</v>
      </c>
    </row>
    <row r="2791" spans="1:73">
      <c r="A2791" t="s">
        <v>2645</v>
      </c>
      <c r="B2791" t="s">
        <v>2646</v>
      </c>
      <c r="C2791">
        <v>75</v>
      </c>
      <c r="D2791" t="s">
        <v>119</v>
      </c>
      <c r="E2791" t="s">
        <v>2667</v>
      </c>
      <c r="F2791" t="s">
        <v>101</v>
      </c>
      <c r="G2791">
        <v>2</v>
      </c>
      <c r="H2791">
        <v>5</v>
      </c>
      <c r="I2791">
        <v>6</v>
      </c>
      <c r="J2791">
        <v>0</v>
      </c>
      <c r="K2791">
        <v>0</v>
      </c>
      <c r="L2791">
        <v>15</v>
      </c>
      <c r="M2791">
        <v>0</v>
      </c>
      <c r="N2791">
        <v>18</v>
      </c>
      <c r="O2791">
        <v>0</v>
      </c>
      <c r="P2791">
        <v>0</v>
      </c>
      <c r="Q2791">
        <v>4</v>
      </c>
      <c r="R2791">
        <v>0</v>
      </c>
      <c r="S2791">
        <v>19</v>
      </c>
      <c r="T2791">
        <v>9</v>
      </c>
      <c r="U2791">
        <v>0</v>
      </c>
      <c r="V2791">
        <v>1</v>
      </c>
      <c r="W2791">
        <v>10</v>
      </c>
      <c r="X2791">
        <v>0</v>
      </c>
      <c r="Y2791">
        <v>0</v>
      </c>
      <c r="Z2791">
        <v>3</v>
      </c>
      <c r="AA2791">
        <v>0</v>
      </c>
      <c r="AB2791">
        <v>92</v>
      </c>
      <c r="AC2791">
        <v>0</v>
      </c>
      <c r="AD2791">
        <v>0</v>
      </c>
      <c r="AE2791">
        <v>1</v>
      </c>
      <c r="AF2791">
        <v>0</v>
      </c>
      <c r="AG2791">
        <v>1</v>
      </c>
      <c r="AH2791">
        <v>2</v>
      </c>
      <c r="AI2791">
        <v>3</v>
      </c>
      <c r="AJ2791">
        <v>0</v>
      </c>
      <c r="AK2791">
        <v>0</v>
      </c>
      <c r="AL2791">
        <v>0</v>
      </c>
      <c r="AM2791">
        <v>15</v>
      </c>
      <c r="AN2791">
        <v>0</v>
      </c>
      <c r="AO2791">
        <v>0</v>
      </c>
      <c r="AP2791">
        <v>0</v>
      </c>
      <c r="AQ2791">
        <v>4</v>
      </c>
      <c r="AR2791">
        <v>0</v>
      </c>
      <c r="AS2791">
        <v>0</v>
      </c>
      <c r="AT2791">
        <v>0</v>
      </c>
      <c r="AU2791">
        <v>2</v>
      </c>
      <c r="AV2791">
        <v>5</v>
      </c>
      <c r="AW2791">
        <v>5</v>
      </c>
      <c r="AX2791">
        <v>8</v>
      </c>
      <c r="AY2791">
        <v>20</v>
      </c>
      <c r="AZ2791">
        <v>13</v>
      </c>
      <c r="BA2791">
        <v>25</v>
      </c>
      <c r="BB2791">
        <v>1</v>
      </c>
      <c r="BC2791">
        <v>11</v>
      </c>
      <c r="BD2791">
        <v>0</v>
      </c>
      <c r="BE2791">
        <v>0</v>
      </c>
      <c r="BF2791">
        <v>4</v>
      </c>
      <c r="BG2791">
        <v>0</v>
      </c>
      <c r="BH2791">
        <v>0</v>
      </c>
      <c r="BI2791">
        <v>11</v>
      </c>
      <c r="BJ2791">
        <v>10</v>
      </c>
      <c r="BK2791">
        <v>0</v>
      </c>
      <c r="BL2791">
        <v>7</v>
      </c>
      <c r="BM2791">
        <v>0</v>
      </c>
      <c r="BN2791">
        <v>2</v>
      </c>
      <c r="BO2791">
        <v>19</v>
      </c>
      <c r="BP2791">
        <v>1</v>
      </c>
      <c r="BQ2791">
        <v>2</v>
      </c>
      <c r="BR2791">
        <v>5</v>
      </c>
      <c r="BS2791">
        <v>7</v>
      </c>
      <c r="BT2791">
        <v>150</v>
      </c>
      <c r="BU2791" t="s">
        <v>2722</v>
      </c>
    </row>
    <row r="2792" spans="1:73">
      <c r="A2792" t="s">
        <v>2645</v>
      </c>
      <c r="B2792" t="s">
        <v>2646</v>
      </c>
      <c r="C2792">
        <v>76</v>
      </c>
      <c r="D2792" t="s">
        <v>119</v>
      </c>
      <c r="E2792" t="s">
        <v>78</v>
      </c>
      <c r="F2792" t="s">
        <v>77</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4</v>
      </c>
      <c r="AC2792">
        <v>0</v>
      </c>
      <c r="AD2792">
        <v>0</v>
      </c>
      <c r="AE2792">
        <v>0</v>
      </c>
      <c r="AF2792">
        <v>0</v>
      </c>
      <c r="AG2792">
        <v>0</v>
      </c>
      <c r="AH2792">
        <v>1</v>
      </c>
      <c r="AI2792">
        <v>0</v>
      </c>
      <c r="AJ2792">
        <v>0</v>
      </c>
      <c r="AK2792">
        <v>0</v>
      </c>
      <c r="AL2792">
        <v>0</v>
      </c>
      <c r="AM2792">
        <v>0</v>
      </c>
      <c r="AN2792">
        <v>0</v>
      </c>
      <c r="AO2792">
        <v>0</v>
      </c>
      <c r="AP2792">
        <v>0</v>
      </c>
      <c r="AQ2792">
        <v>0</v>
      </c>
      <c r="AR2792">
        <v>0</v>
      </c>
      <c r="AS2792">
        <v>0</v>
      </c>
      <c r="AT2792">
        <v>0</v>
      </c>
      <c r="AU2792">
        <v>0</v>
      </c>
      <c r="AV2792">
        <v>0</v>
      </c>
      <c r="AW2792">
        <v>0</v>
      </c>
      <c r="AX2792">
        <v>2</v>
      </c>
      <c r="AY2792">
        <v>0</v>
      </c>
      <c r="AZ2792">
        <v>1</v>
      </c>
      <c r="BA2792">
        <v>3</v>
      </c>
      <c r="BB2792">
        <v>0</v>
      </c>
      <c r="BC2792">
        <v>0</v>
      </c>
      <c r="BD2792">
        <v>0</v>
      </c>
      <c r="BE2792">
        <v>0</v>
      </c>
      <c r="BF2792">
        <v>0</v>
      </c>
      <c r="BG2792">
        <v>0</v>
      </c>
      <c r="BH2792">
        <v>0</v>
      </c>
      <c r="BI2792">
        <v>1</v>
      </c>
      <c r="BJ2792">
        <v>0</v>
      </c>
      <c r="BK2792">
        <v>0</v>
      </c>
      <c r="BL2792">
        <v>0</v>
      </c>
      <c r="BM2792">
        <v>0</v>
      </c>
      <c r="BN2792">
        <v>0</v>
      </c>
      <c r="BO2792">
        <v>2</v>
      </c>
      <c r="BP2792">
        <v>0</v>
      </c>
      <c r="BQ2792">
        <v>0</v>
      </c>
      <c r="BR2792">
        <v>1</v>
      </c>
      <c r="BS2792">
        <v>1</v>
      </c>
      <c r="BT2792">
        <v>6</v>
      </c>
      <c r="BU2792" t="s">
        <v>2723</v>
      </c>
    </row>
    <row r="2793" spans="1:73">
      <c r="A2793" t="s">
        <v>2645</v>
      </c>
      <c r="B2793" t="s">
        <v>2646</v>
      </c>
      <c r="C2793">
        <v>77</v>
      </c>
      <c r="D2793" t="s">
        <v>119</v>
      </c>
      <c r="E2793" t="s">
        <v>2667</v>
      </c>
      <c r="F2793" t="s">
        <v>101</v>
      </c>
      <c r="G2793">
        <v>0</v>
      </c>
      <c r="H2793">
        <v>1</v>
      </c>
      <c r="I2793">
        <v>0</v>
      </c>
      <c r="J2793">
        <v>0</v>
      </c>
      <c r="K2793">
        <v>0</v>
      </c>
      <c r="L2793">
        <v>1</v>
      </c>
      <c r="M2793">
        <v>0</v>
      </c>
      <c r="N2793">
        <v>0</v>
      </c>
      <c r="O2793">
        <v>0</v>
      </c>
      <c r="P2793">
        <v>0</v>
      </c>
      <c r="Q2793">
        <v>0</v>
      </c>
      <c r="R2793">
        <v>0</v>
      </c>
      <c r="S2793">
        <v>0</v>
      </c>
      <c r="T2793">
        <v>0</v>
      </c>
      <c r="U2793">
        <v>0</v>
      </c>
      <c r="V2793">
        <v>0</v>
      </c>
      <c r="W2793">
        <v>0</v>
      </c>
      <c r="X2793">
        <v>0</v>
      </c>
      <c r="Y2793">
        <v>0</v>
      </c>
      <c r="Z2793">
        <v>0</v>
      </c>
      <c r="AA2793">
        <v>0</v>
      </c>
      <c r="AB2793">
        <v>4</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1</v>
      </c>
      <c r="AZ2793">
        <v>0</v>
      </c>
      <c r="BA2793">
        <v>0</v>
      </c>
      <c r="BB2793">
        <v>1</v>
      </c>
      <c r="BC2793">
        <v>1</v>
      </c>
      <c r="BD2793">
        <v>0</v>
      </c>
      <c r="BE2793">
        <v>0</v>
      </c>
      <c r="BF2793">
        <v>0</v>
      </c>
      <c r="BG2793">
        <v>0</v>
      </c>
      <c r="BH2793">
        <v>0</v>
      </c>
      <c r="BI2793">
        <v>0</v>
      </c>
      <c r="BJ2793">
        <v>1</v>
      </c>
      <c r="BK2793">
        <v>0</v>
      </c>
      <c r="BL2793">
        <v>0</v>
      </c>
      <c r="BM2793">
        <v>0</v>
      </c>
      <c r="BN2793">
        <v>0</v>
      </c>
      <c r="BO2793">
        <v>0</v>
      </c>
      <c r="BP2793">
        <v>0</v>
      </c>
      <c r="BQ2793">
        <v>0</v>
      </c>
      <c r="BR2793">
        <v>0</v>
      </c>
      <c r="BS2793">
        <v>1</v>
      </c>
      <c r="BT2793">
        <v>6</v>
      </c>
      <c r="BU2793" t="s">
        <v>2724</v>
      </c>
    </row>
    <row r="2794" spans="1:73">
      <c r="A2794" t="s">
        <v>2645</v>
      </c>
      <c r="B2794" t="s">
        <v>2646</v>
      </c>
      <c r="C2794">
        <v>78</v>
      </c>
      <c r="D2794" t="s">
        <v>119</v>
      </c>
      <c r="E2794" t="s">
        <v>78</v>
      </c>
      <c r="F2794" t="s">
        <v>77</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1</v>
      </c>
      <c r="BT2794">
        <v>1</v>
      </c>
      <c r="BU2794" t="s">
        <v>477</v>
      </c>
    </row>
    <row r="2795" spans="1:73">
      <c r="A2795" t="s">
        <v>2645</v>
      </c>
      <c r="B2795" t="s">
        <v>2646</v>
      </c>
      <c r="C2795">
        <v>79</v>
      </c>
      <c r="D2795" t="s">
        <v>119</v>
      </c>
      <c r="E2795" t="s">
        <v>2667</v>
      </c>
      <c r="F2795" t="s">
        <v>101</v>
      </c>
      <c r="G2795">
        <v>0</v>
      </c>
      <c r="H2795">
        <v>2</v>
      </c>
      <c r="I2795">
        <v>4</v>
      </c>
      <c r="J2795">
        <v>0</v>
      </c>
      <c r="K2795">
        <v>0</v>
      </c>
      <c r="L2795">
        <v>6</v>
      </c>
      <c r="M2795">
        <v>0</v>
      </c>
      <c r="N2795">
        <v>5</v>
      </c>
      <c r="O2795">
        <v>0</v>
      </c>
      <c r="P2795">
        <v>0</v>
      </c>
      <c r="Q2795">
        <v>1</v>
      </c>
      <c r="R2795">
        <v>1</v>
      </c>
      <c r="S2795">
        <v>11</v>
      </c>
      <c r="T2795">
        <v>10</v>
      </c>
      <c r="U2795">
        <v>0</v>
      </c>
      <c r="V2795">
        <v>2</v>
      </c>
      <c r="W2795">
        <v>3</v>
      </c>
      <c r="X2795">
        <v>0</v>
      </c>
      <c r="Y2795">
        <v>0</v>
      </c>
      <c r="Z2795">
        <v>1</v>
      </c>
      <c r="AA2795">
        <v>0</v>
      </c>
      <c r="AB2795">
        <v>55</v>
      </c>
      <c r="AC2795">
        <v>0</v>
      </c>
      <c r="AD2795">
        <v>0</v>
      </c>
      <c r="AE2795">
        <v>0</v>
      </c>
      <c r="AF2795">
        <v>1</v>
      </c>
      <c r="AG2795">
        <v>0</v>
      </c>
      <c r="AH2795">
        <v>0</v>
      </c>
      <c r="AI2795">
        <v>3</v>
      </c>
      <c r="AJ2795">
        <v>0</v>
      </c>
      <c r="AK2795">
        <v>0</v>
      </c>
      <c r="AL2795">
        <v>0</v>
      </c>
      <c r="AM2795">
        <v>4</v>
      </c>
      <c r="AN2795">
        <v>0</v>
      </c>
      <c r="AO2795">
        <v>11</v>
      </c>
      <c r="AP2795">
        <v>0</v>
      </c>
      <c r="AQ2795">
        <v>1</v>
      </c>
      <c r="AR2795">
        <v>0</v>
      </c>
      <c r="AS2795">
        <v>0</v>
      </c>
      <c r="AT2795">
        <v>0</v>
      </c>
      <c r="AU2795">
        <v>0</v>
      </c>
      <c r="AV2795">
        <v>0</v>
      </c>
      <c r="AW2795">
        <v>4</v>
      </c>
      <c r="AX2795">
        <v>7</v>
      </c>
      <c r="AY2795">
        <v>15</v>
      </c>
      <c r="AZ2795">
        <v>7</v>
      </c>
      <c r="BA2795">
        <v>12</v>
      </c>
      <c r="BB2795">
        <v>3</v>
      </c>
      <c r="BC2795">
        <v>10</v>
      </c>
      <c r="BD2795">
        <v>0</v>
      </c>
      <c r="BE2795">
        <v>0</v>
      </c>
      <c r="BF2795">
        <v>0</v>
      </c>
      <c r="BG2795">
        <v>0</v>
      </c>
      <c r="BH2795">
        <v>0</v>
      </c>
      <c r="BI2795">
        <v>7</v>
      </c>
      <c r="BJ2795">
        <v>9</v>
      </c>
      <c r="BK2795">
        <v>0</v>
      </c>
      <c r="BL2795">
        <v>0</v>
      </c>
      <c r="BM2795">
        <v>0</v>
      </c>
      <c r="BN2795">
        <v>1</v>
      </c>
      <c r="BO2795">
        <v>7</v>
      </c>
      <c r="BP2795">
        <v>0</v>
      </c>
      <c r="BQ2795">
        <v>3</v>
      </c>
      <c r="BR2795">
        <v>7</v>
      </c>
      <c r="BS2795">
        <v>5</v>
      </c>
      <c r="BT2795">
        <v>101</v>
      </c>
      <c r="BU2795" t="s">
        <v>2725</v>
      </c>
    </row>
    <row r="2796" spans="1:73">
      <c r="A2796" t="s">
        <v>2645</v>
      </c>
      <c r="B2796" t="s">
        <v>2646</v>
      </c>
      <c r="C2796">
        <v>80</v>
      </c>
      <c r="D2796" t="s">
        <v>119</v>
      </c>
      <c r="E2796" t="s">
        <v>2659</v>
      </c>
      <c r="F2796" t="s">
        <v>92</v>
      </c>
      <c r="G2796">
        <v>0</v>
      </c>
      <c r="H2796">
        <v>6</v>
      </c>
      <c r="I2796">
        <v>0</v>
      </c>
      <c r="J2796">
        <v>0</v>
      </c>
      <c r="K2796">
        <v>0</v>
      </c>
      <c r="L2796">
        <v>4</v>
      </c>
      <c r="M2796">
        <v>0</v>
      </c>
      <c r="N2796">
        <v>6</v>
      </c>
      <c r="O2796">
        <v>0</v>
      </c>
      <c r="P2796">
        <v>0</v>
      </c>
      <c r="Q2796">
        <v>1</v>
      </c>
      <c r="R2796">
        <v>1</v>
      </c>
      <c r="S2796">
        <v>11</v>
      </c>
      <c r="T2796">
        <v>4</v>
      </c>
      <c r="U2796">
        <v>0</v>
      </c>
      <c r="V2796">
        <v>1</v>
      </c>
      <c r="W2796">
        <v>3</v>
      </c>
      <c r="X2796">
        <v>0</v>
      </c>
      <c r="Y2796">
        <v>0</v>
      </c>
      <c r="Z2796">
        <v>0</v>
      </c>
      <c r="AA2796">
        <v>0</v>
      </c>
      <c r="AB2796">
        <v>37</v>
      </c>
      <c r="AC2796">
        <v>0</v>
      </c>
      <c r="AD2796">
        <v>0</v>
      </c>
      <c r="AE2796">
        <v>1</v>
      </c>
      <c r="AF2796">
        <v>0</v>
      </c>
      <c r="AG2796">
        <v>0</v>
      </c>
      <c r="AH2796">
        <v>0</v>
      </c>
      <c r="AI2796">
        <v>2</v>
      </c>
      <c r="AJ2796">
        <v>0</v>
      </c>
      <c r="AK2796">
        <v>0</v>
      </c>
      <c r="AL2796">
        <v>0</v>
      </c>
      <c r="AM2796">
        <v>9</v>
      </c>
      <c r="AN2796">
        <v>0</v>
      </c>
      <c r="AO2796">
        <v>0</v>
      </c>
      <c r="AP2796">
        <v>3</v>
      </c>
      <c r="AQ2796">
        <v>0</v>
      </c>
      <c r="AR2796">
        <v>0</v>
      </c>
      <c r="AS2796">
        <v>0</v>
      </c>
      <c r="AT2796">
        <v>0</v>
      </c>
      <c r="AU2796">
        <v>1</v>
      </c>
      <c r="AV2796">
        <v>1</v>
      </c>
      <c r="AW2796">
        <v>0</v>
      </c>
      <c r="AX2796">
        <v>2</v>
      </c>
      <c r="AY2796">
        <v>7</v>
      </c>
      <c r="AZ2796">
        <v>6</v>
      </c>
      <c r="BA2796">
        <v>11</v>
      </c>
      <c r="BB2796">
        <v>0</v>
      </c>
      <c r="BC2796">
        <v>10</v>
      </c>
      <c r="BD2796">
        <v>0</v>
      </c>
      <c r="BE2796">
        <v>0</v>
      </c>
      <c r="BF2796">
        <v>0</v>
      </c>
      <c r="BG2796">
        <v>0</v>
      </c>
      <c r="BH2796">
        <v>0</v>
      </c>
      <c r="BI2796">
        <v>8</v>
      </c>
      <c r="BJ2796">
        <v>4</v>
      </c>
      <c r="BK2796">
        <v>0</v>
      </c>
      <c r="BL2796">
        <v>1</v>
      </c>
      <c r="BM2796">
        <v>1</v>
      </c>
      <c r="BN2796">
        <v>1</v>
      </c>
      <c r="BO2796">
        <v>7</v>
      </c>
      <c r="BP2796">
        <v>0</v>
      </c>
      <c r="BQ2796">
        <v>1</v>
      </c>
      <c r="BR2796">
        <v>1</v>
      </c>
      <c r="BS2796">
        <v>4</v>
      </c>
      <c r="BT2796">
        <v>59</v>
      </c>
      <c r="BU2796" t="s">
        <v>2726</v>
      </c>
    </row>
    <row r="2797" spans="1:73">
      <c r="A2797" t="s">
        <v>2645</v>
      </c>
      <c r="B2797" t="s">
        <v>2646</v>
      </c>
      <c r="C2797">
        <v>81</v>
      </c>
      <c r="D2797" t="s">
        <v>119</v>
      </c>
      <c r="E2797" t="s">
        <v>78</v>
      </c>
      <c r="F2797" t="s">
        <v>77</v>
      </c>
      <c r="G2797">
        <v>0</v>
      </c>
      <c r="H2797">
        <v>0</v>
      </c>
      <c r="I2797">
        <v>1</v>
      </c>
      <c r="J2797">
        <v>0</v>
      </c>
      <c r="K2797">
        <v>0</v>
      </c>
      <c r="L2797">
        <v>1</v>
      </c>
      <c r="M2797">
        <v>0</v>
      </c>
      <c r="N2797">
        <v>1</v>
      </c>
      <c r="O2797">
        <v>0</v>
      </c>
      <c r="P2797">
        <v>0</v>
      </c>
      <c r="Q2797">
        <v>0</v>
      </c>
      <c r="R2797">
        <v>0</v>
      </c>
      <c r="S2797">
        <v>5</v>
      </c>
      <c r="T2797">
        <v>1</v>
      </c>
      <c r="U2797">
        <v>0</v>
      </c>
      <c r="V2797">
        <v>2</v>
      </c>
      <c r="W2797">
        <v>0</v>
      </c>
      <c r="X2797">
        <v>0</v>
      </c>
      <c r="Y2797">
        <v>0</v>
      </c>
      <c r="Z2797">
        <v>0</v>
      </c>
      <c r="AA2797">
        <v>0</v>
      </c>
      <c r="AB2797">
        <v>14</v>
      </c>
      <c r="AC2797">
        <v>0</v>
      </c>
      <c r="AD2797">
        <v>0</v>
      </c>
      <c r="AE2797">
        <v>3</v>
      </c>
      <c r="AF2797">
        <v>0</v>
      </c>
      <c r="AG2797">
        <v>0</v>
      </c>
      <c r="AH2797">
        <v>0</v>
      </c>
      <c r="AI2797">
        <v>1</v>
      </c>
      <c r="AJ2797">
        <v>0</v>
      </c>
      <c r="AK2797">
        <v>0</v>
      </c>
      <c r="AL2797">
        <v>0</v>
      </c>
      <c r="AM2797">
        <v>3</v>
      </c>
      <c r="AN2797">
        <v>0</v>
      </c>
      <c r="AO2797">
        <v>0</v>
      </c>
      <c r="AP2797">
        <v>0</v>
      </c>
      <c r="AQ2797">
        <v>0</v>
      </c>
      <c r="AR2797">
        <v>0</v>
      </c>
      <c r="AS2797">
        <v>0</v>
      </c>
      <c r="AT2797">
        <v>0</v>
      </c>
      <c r="AU2797">
        <v>0</v>
      </c>
      <c r="AV2797">
        <v>3</v>
      </c>
      <c r="AW2797">
        <v>1</v>
      </c>
      <c r="AX2797">
        <v>0</v>
      </c>
      <c r="AY2797">
        <v>3</v>
      </c>
      <c r="AZ2797">
        <v>7</v>
      </c>
      <c r="BA2797">
        <v>6</v>
      </c>
      <c r="BB2797">
        <v>0</v>
      </c>
      <c r="BC2797">
        <v>0</v>
      </c>
      <c r="BD2797">
        <v>0</v>
      </c>
      <c r="BE2797">
        <v>0</v>
      </c>
      <c r="BF2797">
        <v>0</v>
      </c>
      <c r="BG2797">
        <v>0</v>
      </c>
      <c r="BH2797">
        <v>0</v>
      </c>
      <c r="BI2797">
        <v>5</v>
      </c>
      <c r="BJ2797">
        <v>0</v>
      </c>
      <c r="BK2797">
        <v>0</v>
      </c>
      <c r="BL2797">
        <v>0</v>
      </c>
      <c r="BM2797">
        <v>0</v>
      </c>
      <c r="BN2797">
        <v>0</v>
      </c>
      <c r="BO2797">
        <v>7</v>
      </c>
      <c r="BP2797">
        <v>0</v>
      </c>
      <c r="BQ2797">
        <v>0</v>
      </c>
      <c r="BR2797">
        <v>0</v>
      </c>
      <c r="BS2797">
        <v>1</v>
      </c>
      <c r="BT2797">
        <v>24</v>
      </c>
      <c r="BU2797" t="s">
        <v>2727</v>
      </c>
    </row>
    <row r="2798" spans="1:73">
      <c r="A2798" t="s">
        <v>2645</v>
      </c>
      <c r="B2798" t="s">
        <v>2646</v>
      </c>
      <c r="C2798">
        <v>82</v>
      </c>
      <c r="D2798" t="s">
        <v>119</v>
      </c>
      <c r="E2798" t="s">
        <v>2667</v>
      </c>
      <c r="F2798" t="s">
        <v>101</v>
      </c>
      <c r="G2798">
        <v>0</v>
      </c>
      <c r="H2798">
        <v>0</v>
      </c>
      <c r="I2798">
        <v>0</v>
      </c>
      <c r="J2798">
        <v>0</v>
      </c>
      <c r="K2798">
        <v>0</v>
      </c>
      <c r="L2798">
        <v>2</v>
      </c>
      <c r="M2798">
        <v>0</v>
      </c>
      <c r="N2798">
        <v>2</v>
      </c>
      <c r="O2798">
        <v>0</v>
      </c>
      <c r="P2798">
        <v>0</v>
      </c>
      <c r="Q2798">
        <v>0</v>
      </c>
      <c r="R2798">
        <v>0</v>
      </c>
      <c r="S2798">
        <v>3</v>
      </c>
      <c r="T2798">
        <v>1</v>
      </c>
      <c r="U2798">
        <v>0</v>
      </c>
      <c r="V2798">
        <v>0</v>
      </c>
      <c r="W2798">
        <v>1</v>
      </c>
      <c r="X2798">
        <v>0</v>
      </c>
      <c r="Y2798">
        <v>0</v>
      </c>
      <c r="Z2798">
        <v>0</v>
      </c>
      <c r="AA2798">
        <v>0</v>
      </c>
      <c r="AB2798">
        <v>9</v>
      </c>
      <c r="AC2798">
        <v>0</v>
      </c>
      <c r="AD2798">
        <v>0</v>
      </c>
      <c r="AE2798">
        <v>0</v>
      </c>
      <c r="AF2798">
        <v>0</v>
      </c>
      <c r="AG2798">
        <v>0</v>
      </c>
      <c r="AH2798">
        <v>0</v>
      </c>
      <c r="AI2798">
        <v>1</v>
      </c>
      <c r="AJ2798">
        <v>0</v>
      </c>
      <c r="AK2798">
        <v>0</v>
      </c>
      <c r="AL2798">
        <v>0</v>
      </c>
      <c r="AM2798">
        <v>1</v>
      </c>
      <c r="AN2798">
        <v>0</v>
      </c>
      <c r="AO2798">
        <v>0</v>
      </c>
      <c r="AP2798">
        <v>0</v>
      </c>
      <c r="AQ2798">
        <v>1</v>
      </c>
      <c r="AR2798">
        <v>0</v>
      </c>
      <c r="AS2798">
        <v>0</v>
      </c>
      <c r="AT2798">
        <v>0</v>
      </c>
      <c r="AU2798">
        <v>0</v>
      </c>
      <c r="AV2798">
        <v>0</v>
      </c>
      <c r="AW2798">
        <v>0</v>
      </c>
      <c r="AX2798">
        <v>0</v>
      </c>
      <c r="AY2798">
        <v>1</v>
      </c>
      <c r="AZ2798">
        <v>2</v>
      </c>
      <c r="BA2798">
        <v>1</v>
      </c>
      <c r="BB2798">
        <v>0</v>
      </c>
      <c r="BC2798">
        <v>0</v>
      </c>
      <c r="BD2798">
        <v>0</v>
      </c>
      <c r="BE2798">
        <v>0</v>
      </c>
      <c r="BF2798">
        <v>0</v>
      </c>
      <c r="BG2798">
        <v>0</v>
      </c>
      <c r="BH2798">
        <v>0</v>
      </c>
      <c r="BI2798">
        <v>0</v>
      </c>
      <c r="BJ2798">
        <v>0</v>
      </c>
      <c r="BK2798">
        <v>0</v>
      </c>
      <c r="BL2798">
        <v>0</v>
      </c>
      <c r="BM2798">
        <v>0</v>
      </c>
      <c r="BN2798">
        <v>0</v>
      </c>
      <c r="BO2798">
        <v>2</v>
      </c>
      <c r="BP2798">
        <v>0</v>
      </c>
      <c r="BQ2798">
        <v>0</v>
      </c>
      <c r="BR2798">
        <v>0</v>
      </c>
      <c r="BS2798">
        <v>2</v>
      </c>
      <c r="BT2798">
        <v>12</v>
      </c>
      <c r="BU2798" t="s">
        <v>2728</v>
      </c>
    </row>
    <row r="2799" spans="1:73">
      <c r="A2799" t="s">
        <v>2645</v>
      </c>
      <c r="B2799" t="s">
        <v>2646</v>
      </c>
      <c r="C2799">
        <v>83</v>
      </c>
      <c r="D2799" t="s">
        <v>119</v>
      </c>
      <c r="E2799" t="s">
        <v>2659</v>
      </c>
      <c r="F2799" t="s">
        <v>92</v>
      </c>
      <c r="G2799">
        <v>0</v>
      </c>
      <c r="H2799">
        <v>0</v>
      </c>
      <c r="I2799">
        <v>0</v>
      </c>
      <c r="J2799">
        <v>0</v>
      </c>
      <c r="K2799">
        <v>0</v>
      </c>
      <c r="L2799">
        <v>0</v>
      </c>
      <c r="M2799">
        <v>0</v>
      </c>
      <c r="N2799">
        <v>1</v>
      </c>
      <c r="O2799">
        <v>0</v>
      </c>
      <c r="P2799">
        <v>0</v>
      </c>
      <c r="Q2799">
        <v>0</v>
      </c>
      <c r="R2799">
        <v>0</v>
      </c>
      <c r="S2799">
        <v>0</v>
      </c>
      <c r="T2799">
        <v>0</v>
      </c>
      <c r="U2799">
        <v>0</v>
      </c>
      <c r="V2799">
        <v>0</v>
      </c>
      <c r="W2799">
        <v>0</v>
      </c>
      <c r="X2799">
        <v>0</v>
      </c>
      <c r="Y2799">
        <v>0</v>
      </c>
      <c r="Z2799">
        <v>0</v>
      </c>
      <c r="AA2799">
        <v>0</v>
      </c>
      <c r="AB2799">
        <v>4</v>
      </c>
      <c r="AC2799">
        <v>0</v>
      </c>
      <c r="AD2799">
        <v>0</v>
      </c>
      <c r="AE2799">
        <v>0</v>
      </c>
      <c r="AF2799">
        <v>1</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1</v>
      </c>
      <c r="AZ2799">
        <v>1</v>
      </c>
      <c r="BA2799">
        <v>0</v>
      </c>
      <c r="BB2799">
        <v>0</v>
      </c>
      <c r="BC2799">
        <v>0</v>
      </c>
      <c r="BD2799">
        <v>0</v>
      </c>
      <c r="BE2799">
        <v>0</v>
      </c>
      <c r="BF2799">
        <v>0</v>
      </c>
      <c r="BG2799">
        <v>0</v>
      </c>
      <c r="BH2799">
        <v>0</v>
      </c>
      <c r="BI2799">
        <v>0</v>
      </c>
      <c r="BJ2799">
        <v>0</v>
      </c>
      <c r="BK2799">
        <v>0</v>
      </c>
      <c r="BL2799">
        <v>0</v>
      </c>
      <c r="BM2799">
        <v>0</v>
      </c>
      <c r="BN2799">
        <v>0</v>
      </c>
      <c r="BO2799">
        <v>1</v>
      </c>
      <c r="BP2799">
        <v>0</v>
      </c>
      <c r="BQ2799">
        <v>0</v>
      </c>
      <c r="BR2799">
        <v>0</v>
      </c>
      <c r="BS2799">
        <v>2</v>
      </c>
      <c r="BT2799">
        <v>7</v>
      </c>
      <c r="BU2799" t="s">
        <v>2729</v>
      </c>
    </row>
    <row r="2800" spans="1:73">
      <c r="A2800" t="s">
        <v>2645</v>
      </c>
      <c r="B2800" t="s">
        <v>2646</v>
      </c>
      <c r="C2800">
        <v>84</v>
      </c>
      <c r="D2800" t="s">
        <v>119</v>
      </c>
      <c r="E2800" t="s">
        <v>2667</v>
      </c>
      <c r="F2800" t="s">
        <v>101</v>
      </c>
      <c r="G2800">
        <v>0</v>
      </c>
      <c r="H2800">
        <v>0</v>
      </c>
      <c r="I2800">
        <v>0</v>
      </c>
      <c r="J2800">
        <v>0</v>
      </c>
      <c r="K2800">
        <v>0</v>
      </c>
      <c r="L2800">
        <v>1</v>
      </c>
      <c r="M2800">
        <v>0</v>
      </c>
      <c r="N2800">
        <v>1</v>
      </c>
      <c r="O2800">
        <v>0</v>
      </c>
      <c r="P2800">
        <v>0</v>
      </c>
      <c r="Q2800">
        <v>0</v>
      </c>
      <c r="R2800">
        <v>0</v>
      </c>
      <c r="S2800">
        <v>5</v>
      </c>
      <c r="T2800">
        <v>3</v>
      </c>
      <c r="U2800">
        <v>0</v>
      </c>
      <c r="V2800">
        <v>0</v>
      </c>
      <c r="W2800">
        <v>1</v>
      </c>
      <c r="X2800">
        <v>0</v>
      </c>
      <c r="Y2800">
        <v>0</v>
      </c>
      <c r="Z2800">
        <v>0</v>
      </c>
      <c r="AA2800">
        <v>0</v>
      </c>
      <c r="AB2800">
        <v>12</v>
      </c>
      <c r="AC2800">
        <v>0</v>
      </c>
      <c r="AD2800">
        <v>0</v>
      </c>
      <c r="AE2800">
        <v>0</v>
      </c>
      <c r="AF2800">
        <v>0</v>
      </c>
      <c r="AG2800">
        <v>0</v>
      </c>
      <c r="AH2800">
        <v>0</v>
      </c>
      <c r="AI2800">
        <v>4</v>
      </c>
      <c r="AJ2800">
        <v>0</v>
      </c>
      <c r="AK2800">
        <v>0</v>
      </c>
      <c r="AL2800">
        <v>0</v>
      </c>
      <c r="AM2800">
        <v>0</v>
      </c>
      <c r="AN2800">
        <v>0</v>
      </c>
      <c r="AO2800">
        <v>0</v>
      </c>
      <c r="AP2800">
        <v>1</v>
      </c>
      <c r="AQ2800">
        <v>1</v>
      </c>
      <c r="AR2800">
        <v>0</v>
      </c>
      <c r="AS2800">
        <v>0</v>
      </c>
      <c r="AT2800">
        <v>0</v>
      </c>
      <c r="AU2800">
        <v>0</v>
      </c>
      <c r="AV2800">
        <v>1</v>
      </c>
      <c r="AW2800">
        <v>0</v>
      </c>
      <c r="AX2800">
        <v>0</v>
      </c>
      <c r="AY2800">
        <v>5</v>
      </c>
      <c r="AZ2800">
        <v>2</v>
      </c>
      <c r="BA2800">
        <v>0</v>
      </c>
      <c r="BB2800">
        <v>0</v>
      </c>
      <c r="BC2800">
        <v>4</v>
      </c>
      <c r="BD2800">
        <v>0</v>
      </c>
      <c r="BE2800">
        <v>0</v>
      </c>
      <c r="BF2800">
        <v>1</v>
      </c>
      <c r="BG2800">
        <v>0</v>
      </c>
      <c r="BH2800">
        <v>0</v>
      </c>
      <c r="BI2800">
        <v>0</v>
      </c>
      <c r="BJ2800">
        <v>2</v>
      </c>
      <c r="BK2800">
        <v>0</v>
      </c>
      <c r="BL2800">
        <v>0</v>
      </c>
      <c r="BM2800">
        <v>0</v>
      </c>
      <c r="BN2800">
        <v>0</v>
      </c>
      <c r="BO2800">
        <v>2</v>
      </c>
      <c r="BP2800">
        <v>0</v>
      </c>
      <c r="BQ2800">
        <v>0</v>
      </c>
      <c r="BR2800">
        <v>0</v>
      </c>
      <c r="BS2800">
        <v>1</v>
      </c>
      <c r="BT2800">
        <v>24</v>
      </c>
      <c r="BU2800" t="s">
        <v>2730</v>
      </c>
    </row>
    <row r="2801" spans="1:73">
      <c r="A2801" t="s">
        <v>2645</v>
      </c>
      <c r="B2801" t="s">
        <v>2646</v>
      </c>
      <c r="C2801">
        <v>85</v>
      </c>
      <c r="D2801" t="s">
        <v>119</v>
      </c>
      <c r="E2801" t="s">
        <v>78</v>
      </c>
      <c r="F2801" t="s">
        <v>77</v>
      </c>
      <c r="G2801">
        <v>0</v>
      </c>
      <c r="H2801">
        <v>0</v>
      </c>
      <c r="I2801">
        <v>0</v>
      </c>
      <c r="J2801">
        <v>0</v>
      </c>
      <c r="K2801">
        <v>0</v>
      </c>
      <c r="L2801">
        <v>2</v>
      </c>
      <c r="M2801">
        <v>0</v>
      </c>
      <c r="N2801">
        <v>3</v>
      </c>
      <c r="O2801">
        <v>0</v>
      </c>
      <c r="P2801">
        <v>0</v>
      </c>
      <c r="Q2801">
        <v>0</v>
      </c>
      <c r="R2801">
        <v>0</v>
      </c>
      <c r="S2801">
        <v>5</v>
      </c>
      <c r="T2801">
        <v>0</v>
      </c>
      <c r="U2801">
        <v>0</v>
      </c>
      <c r="V2801">
        <v>2</v>
      </c>
      <c r="W2801">
        <v>0</v>
      </c>
      <c r="X2801">
        <v>0</v>
      </c>
      <c r="Y2801">
        <v>0</v>
      </c>
      <c r="Z2801">
        <v>0</v>
      </c>
      <c r="AA2801">
        <v>0</v>
      </c>
      <c r="AB2801">
        <v>16</v>
      </c>
      <c r="AC2801">
        <v>1</v>
      </c>
      <c r="AD2801">
        <v>0</v>
      </c>
      <c r="AE2801">
        <v>0</v>
      </c>
      <c r="AF2801">
        <v>0</v>
      </c>
      <c r="AG2801">
        <v>0</v>
      </c>
      <c r="AH2801">
        <v>0</v>
      </c>
      <c r="AI2801">
        <v>2</v>
      </c>
      <c r="AJ2801">
        <v>0</v>
      </c>
      <c r="AK2801">
        <v>0</v>
      </c>
      <c r="AL2801">
        <v>1</v>
      </c>
      <c r="AM2801">
        <v>1</v>
      </c>
      <c r="AN2801">
        <v>0</v>
      </c>
      <c r="AO2801">
        <v>0</v>
      </c>
      <c r="AP2801">
        <v>1</v>
      </c>
      <c r="AQ2801">
        <v>0</v>
      </c>
      <c r="AR2801">
        <v>0</v>
      </c>
      <c r="AS2801">
        <v>0</v>
      </c>
      <c r="AT2801">
        <v>2</v>
      </c>
      <c r="AU2801">
        <v>1</v>
      </c>
      <c r="AV2801">
        <v>1</v>
      </c>
      <c r="AW2801">
        <v>0</v>
      </c>
      <c r="AX2801">
        <v>3</v>
      </c>
      <c r="AY2801">
        <v>3</v>
      </c>
      <c r="AZ2801">
        <v>2</v>
      </c>
      <c r="BA2801">
        <v>4</v>
      </c>
      <c r="BB2801">
        <v>0</v>
      </c>
      <c r="BC2801">
        <v>3</v>
      </c>
      <c r="BD2801">
        <v>0</v>
      </c>
      <c r="BE2801">
        <v>0</v>
      </c>
      <c r="BF2801">
        <v>1</v>
      </c>
      <c r="BG2801">
        <v>0</v>
      </c>
      <c r="BH2801">
        <v>0</v>
      </c>
      <c r="BI2801">
        <v>3</v>
      </c>
      <c r="BJ2801">
        <v>2</v>
      </c>
      <c r="BK2801">
        <v>0</v>
      </c>
      <c r="BL2801">
        <v>0</v>
      </c>
      <c r="BM2801">
        <v>0</v>
      </c>
      <c r="BN2801">
        <v>0</v>
      </c>
      <c r="BO2801">
        <v>5</v>
      </c>
      <c r="BP2801">
        <v>0</v>
      </c>
      <c r="BQ2801">
        <v>0</v>
      </c>
      <c r="BR2801">
        <v>3</v>
      </c>
      <c r="BS2801">
        <v>3</v>
      </c>
      <c r="BT2801">
        <v>26</v>
      </c>
      <c r="BU2801" t="s">
        <v>2731</v>
      </c>
    </row>
    <row r="2802" spans="1:73">
      <c r="A2802" t="s">
        <v>2645</v>
      </c>
      <c r="B2802" t="s">
        <v>2646</v>
      </c>
      <c r="C2802">
        <v>86</v>
      </c>
      <c r="D2802" t="s">
        <v>119</v>
      </c>
      <c r="E2802" t="s">
        <v>2667</v>
      </c>
      <c r="F2802" t="s">
        <v>101</v>
      </c>
      <c r="G2802">
        <v>0</v>
      </c>
      <c r="H2802">
        <v>0</v>
      </c>
      <c r="I2802">
        <v>0</v>
      </c>
      <c r="J2802">
        <v>0</v>
      </c>
      <c r="K2802">
        <v>0</v>
      </c>
      <c r="L2802">
        <v>4</v>
      </c>
      <c r="M2802">
        <v>0</v>
      </c>
      <c r="N2802">
        <v>4</v>
      </c>
      <c r="O2802">
        <v>0</v>
      </c>
      <c r="P2802">
        <v>0</v>
      </c>
      <c r="Q2802">
        <v>1</v>
      </c>
      <c r="R2802">
        <v>0</v>
      </c>
      <c r="S2802">
        <v>3</v>
      </c>
      <c r="T2802">
        <v>0</v>
      </c>
      <c r="U2802">
        <v>0</v>
      </c>
      <c r="V2802">
        <v>0</v>
      </c>
      <c r="W2802">
        <v>0</v>
      </c>
      <c r="X2802">
        <v>0</v>
      </c>
      <c r="Y2802">
        <v>0</v>
      </c>
      <c r="Z2802">
        <v>0</v>
      </c>
      <c r="AA2802">
        <v>0</v>
      </c>
      <c r="AB2802">
        <v>21</v>
      </c>
      <c r="AC2802">
        <v>0</v>
      </c>
      <c r="AD2802">
        <v>0</v>
      </c>
      <c r="AE2802">
        <v>0</v>
      </c>
      <c r="AF2802">
        <v>0</v>
      </c>
      <c r="AG2802">
        <v>0</v>
      </c>
      <c r="AH2802">
        <v>0</v>
      </c>
      <c r="AI2802">
        <v>2</v>
      </c>
      <c r="AJ2802">
        <v>0</v>
      </c>
      <c r="AK2802">
        <v>0</v>
      </c>
      <c r="AL2802">
        <v>0</v>
      </c>
      <c r="AM2802">
        <v>0</v>
      </c>
      <c r="AN2802">
        <v>0</v>
      </c>
      <c r="AO2802">
        <v>0</v>
      </c>
      <c r="AP2802">
        <v>1</v>
      </c>
      <c r="AQ2802">
        <v>0</v>
      </c>
      <c r="AR2802">
        <v>0</v>
      </c>
      <c r="AS2802">
        <v>0</v>
      </c>
      <c r="AT2802">
        <v>1</v>
      </c>
      <c r="AU2802">
        <v>2</v>
      </c>
      <c r="AV2802">
        <v>1</v>
      </c>
      <c r="AW2802">
        <v>0</v>
      </c>
      <c r="AX2802">
        <v>1</v>
      </c>
      <c r="AY2802">
        <v>7</v>
      </c>
      <c r="AZ2802">
        <v>3</v>
      </c>
      <c r="BA2802">
        <v>1</v>
      </c>
      <c r="BB2802">
        <v>0</v>
      </c>
      <c r="BC2802">
        <v>7</v>
      </c>
      <c r="BD2802">
        <v>0</v>
      </c>
      <c r="BE2802">
        <v>0</v>
      </c>
      <c r="BF2802">
        <v>1</v>
      </c>
      <c r="BG2802">
        <v>0</v>
      </c>
      <c r="BH2802">
        <v>0</v>
      </c>
      <c r="BI2802">
        <v>1</v>
      </c>
      <c r="BJ2802">
        <v>3</v>
      </c>
      <c r="BK2802">
        <v>0</v>
      </c>
      <c r="BL2802">
        <v>0</v>
      </c>
      <c r="BM2802">
        <v>0</v>
      </c>
      <c r="BN2802">
        <v>2</v>
      </c>
      <c r="BO2802">
        <v>5</v>
      </c>
      <c r="BP2802">
        <v>1</v>
      </c>
      <c r="BQ2802">
        <v>1</v>
      </c>
      <c r="BR2802">
        <v>0</v>
      </c>
      <c r="BS2802">
        <v>3</v>
      </c>
      <c r="BT2802">
        <v>38</v>
      </c>
      <c r="BU2802" t="s">
        <v>2732</v>
      </c>
    </row>
    <row r="2803" spans="1:73">
      <c r="A2803" t="s">
        <v>2645</v>
      </c>
      <c r="B2803" t="s">
        <v>2646</v>
      </c>
      <c r="C2803">
        <v>87</v>
      </c>
      <c r="D2803" t="s">
        <v>119</v>
      </c>
      <c r="E2803" t="s">
        <v>78</v>
      </c>
      <c r="F2803" t="s">
        <v>77</v>
      </c>
      <c r="G2803">
        <v>0</v>
      </c>
      <c r="H2803">
        <v>0</v>
      </c>
      <c r="I2803">
        <v>0</v>
      </c>
      <c r="J2803">
        <v>0</v>
      </c>
      <c r="K2803">
        <v>0</v>
      </c>
      <c r="L2803">
        <v>0</v>
      </c>
      <c r="M2803">
        <v>0</v>
      </c>
      <c r="N2803">
        <v>1</v>
      </c>
      <c r="O2803">
        <v>0</v>
      </c>
      <c r="P2803">
        <v>0</v>
      </c>
      <c r="Q2803">
        <v>0</v>
      </c>
      <c r="R2803">
        <v>0</v>
      </c>
      <c r="S2803">
        <v>0</v>
      </c>
      <c r="T2803">
        <v>0</v>
      </c>
      <c r="U2803">
        <v>0</v>
      </c>
      <c r="V2803">
        <v>0</v>
      </c>
      <c r="W2803">
        <v>0</v>
      </c>
      <c r="X2803">
        <v>0</v>
      </c>
      <c r="Y2803">
        <v>0</v>
      </c>
      <c r="Z2803">
        <v>0</v>
      </c>
      <c r="AA2803">
        <v>0</v>
      </c>
      <c r="AB2803">
        <v>2</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1</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1</v>
      </c>
      <c r="BP2803">
        <v>0</v>
      </c>
      <c r="BQ2803">
        <v>0</v>
      </c>
      <c r="BR2803">
        <v>0</v>
      </c>
      <c r="BS2803">
        <v>1</v>
      </c>
      <c r="BT2803">
        <v>5</v>
      </c>
      <c r="BU2803" t="s">
        <v>2733</v>
      </c>
    </row>
    <row r="2804" spans="1:73">
      <c r="A2804" t="s">
        <v>2645</v>
      </c>
      <c r="B2804" t="s">
        <v>2646</v>
      </c>
      <c r="C2804">
        <v>88</v>
      </c>
      <c r="D2804" t="s">
        <v>119</v>
      </c>
      <c r="E2804" t="s">
        <v>2667</v>
      </c>
      <c r="F2804" t="s">
        <v>101</v>
      </c>
      <c r="G2804">
        <v>0</v>
      </c>
      <c r="H2804">
        <v>0</v>
      </c>
      <c r="I2804">
        <v>0</v>
      </c>
      <c r="J2804">
        <v>0</v>
      </c>
      <c r="K2804">
        <v>0</v>
      </c>
      <c r="L2804">
        <v>0</v>
      </c>
      <c r="M2804">
        <v>0</v>
      </c>
      <c r="N2804">
        <v>0</v>
      </c>
      <c r="O2804">
        <v>0</v>
      </c>
      <c r="P2804">
        <v>0</v>
      </c>
      <c r="Q2804">
        <v>0</v>
      </c>
      <c r="R2804">
        <v>0</v>
      </c>
      <c r="S2804">
        <v>1</v>
      </c>
      <c r="T2804">
        <v>1</v>
      </c>
      <c r="U2804">
        <v>0</v>
      </c>
      <c r="V2804">
        <v>0</v>
      </c>
      <c r="W2804">
        <v>0</v>
      </c>
      <c r="X2804">
        <v>0</v>
      </c>
      <c r="Y2804">
        <v>0</v>
      </c>
      <c r="Z2804">
        <v>0</v>
      </c>
      <c r="AA2804">
        <v>0</v>
      </c>
      <c r="AB2804">
        <v>2</v>
      </c>
      <c r="AC2804">
        <v>0</v>
      </c>
      <c r="AD2804">
        <v>0</v>
      </c>
      <c r="AE2804">
        <v>0</v>
      </c>
      <c r="AF2804">
        <v>0</v>
      </c>
      <c r="AG2804">
        <v>0</v>
      </c>
      <c r="AH2804">
        <v>0</v>
      </c>
      <c r="AI2804">
        <v>1</v>
      </c>
      <c r="AJ2804">
        <v>0</v>
      </c>
      <c r="AK2804">
        <v>0</v>
      </c>
      <c r="AL2804">
        <v>0</v>
      </c>
      <c r="AM2804">
        <v>0</v>
      </c>
      <c r="AN2804">
        <v>0</v>
      </c>
      <c r="AO2804">
        <v>0</v>
      </c>
      <c r="AP2804">
        <v>0</v>
      </c>
      <c r="AQ2804">
        <v>0</v>
      </c>
      <c r="AR2804">
        <v>0</v>
      </c>
      <c r="AS2804">
        <v>0</v>
      </c>
      <c r="AT2804">
        <v>0</v>
      </c>
      <c r="AU2804">
        <v>0</v>
      </c>
      <c r="AV2804">
        <v>0</v>
      </c>
      <c r="AW2804">
        <v>0</v>
      </c>
      <c r="AX2804">
        <v>0</v>
      </c>
      <c r="AY2804">
        <v>1</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0</v>
      </c>
      <c r="BS2804">
        <v>1</v>
      </c>
      <c r="BT2804">
        <v>9</v>
      </c>
      <c r="BU2804" t="e">
        <f>-- and Federal food stamps for poor southern states.</f>
        <v>#NAME?</v>
      </c>
    </row>
    <row r="2805" spans="1:73">
      <c r="A2805" t="s">
        <v>2645</v>
      </c>
      <c r="B2805" t="s">
        <v>2646</v>
      </c>
      <c r="C2805">
        <v>89</v>
      </c>
      <c r="D2805" t="s">
        <v>119</v>
      </c>
      <c r="E2805" t="s">
        <v>78</v>
      </c>
      <c r="F2805" t="s">
        <v>77</v>
      </c>
      <c r="G2805">
        <v>0</v>
      </c>
      <c r="H2805">
        <v>0</v>
      </c>
      <c r="I2805">
        <v>0</v>
      </c>
      <c r="J2805">
        <v>0</v>
      </c>
      <c r="K2805">
        <v>0</v>
      </c>
      <c r="L2805">
        <v>4</v>
      </c>
      <c r="M2805">
        <v>0</v>
      </c>
      <c r="N2805">
        <v>2</v>
      </c>
      <c r="O2805">
        <v>0</v>
      </c>
      <c r="P2805">
        <v>0</v>
      </c>
      <c r="Q2805">
        <v>0</v>
      </c>
      <c r="R2805">
        <v>0</v>
      </c>
      <c r="S2805">
        <v>3</v>
      </c>
      <c r="T2805">
        <v>0</v>
      </c>
      <c r="U2805">
        <v>0</v>
      </c>
      <c r="V2805">
        <v>2</v>
      </c>
      <c r="W2805">
        <v>0</v>
      </c>
      <c r="X2805">
        <v>0</v>
      </c>
      <c r="Y2805">
        <v>0</v>
      </c>
      <c r="Z2805">
        <v>0</v>
      </c>
      <c r="AA2805">
        <v>0</v>
      </c>
      <c r="AB2805">
        <v>16</v>
      </c>
      <c r="AC2805">
        <v>1</v>
      </c>
      <c r="AD2805">
        <v>0</v>
      </c>
      <c r="AE2805">
        <v>0</v>
      </c>
      <c r="AF2805">
        <v>0</v>
      </c>
      <c r="AG2805">
        <v>0</v>
      </c>
      <c r="AH2805">
        <v>0</v>
      </c>
      <c r="AI2805">
        <v>1</v>
      </c>
      <c r="AJ2805">
        <v>0</v>
      </c>
      <c r="AK2805">
        <v>0</v>
      </c>
      <c r="AL2805">
        <v>0</v>
      </c>
      <c r="AM2805">
        <v>1</v>
      </c>
      <c r="AN2805">
        <v>0</v>
      </c>
      <c r="AO2805">
        <v>0</v>
      </c>
      <c r="AP2805">
        <v>2</v>
      </c>
      <c r="AQ2805">
        <v>0</v>
      </c>
      <c r="AR2805">
        <v>0</v>
      </c>
      <c r="AS2805">
        <v>0</v>
      </c>
      <c r="AT2805">
        <v>0</v>
      </c>
      <c r="AU2805">
        <v>2</v>
      </c>
      <c r="AV2805">
        <v>2</v>
      </c>
      <c r="AW2805">
        <v>0</v>
      </c>
      <c r="AX2805">
        <v>1</v>
      </c>
      <c r="AY2805">
        <v>6</v>
      </c>
      <c r="AZ2805">
        <v>1</v>
      </c>
      <c r="BA2805">
        <v>2</v>
      </c>
      <c r="BB2805">
        <v>0</v>
      </c>
      <c r="BC2805">
        <v>5</v>
      </c>
      <c r="BD2805">
        <v>0</v>
      </c>
      <c r="BE2805">
        <v>0</v>
      </c>
      <c r="BF2805">
        <v>2</v>
      </c>
      <c r="BG2805">
        <v>0</v>
      </c>
      <c r="BH2805">
        <v>0</v>
      </c>
      <c r="BI2805">
        <v>1</v>
      </c>
      <c r="BJ2805">
        <v>3</v>
      </c>
      <c r="BK2805">
        <v>0</v>
      </c>
      <c r="BL2805">
        <v>0</v>
      </c>
      <c r="BM2805">
        <v>0</v>
      </c>
      <c r="BN2805">
        <v>0</v>
      </c>
      <c r="BO2805">
        <v>4</v>
      </c>
      <c r="BP2805">
        <v>0</v>
      </c>
      <c r="BQ2805">
        <v>0</v>
      </c>
      <c r="BR2805">
        <v>1</v>
      </c>
      <c r="BS2805">
        <v>2</v>
      </c>
      <c r="BT2805">
        <v>29</v>
      </c>
      <c r="BU2805" t="s">
        <v>2734</v>
      </c>
    </row>
    <row r="2806" spans="1:73">
      <c r="A2806" t="s">
        <v>2645</v>
      </c>
      <c r="B2806" t="s">
        <v>2646</v>
      </c>
      <c r="C2806">
        <v>90</v>
      </c>
      <c r="D2806" t="s">
        <v>119</v>
      </c>
      <c r="E2806" t="s">
        <v>2667</v>
      </c>
      <c r="F2806" t="s">
        <v>101</v>
      </c>
      <c r="G2806">
        <v>0</v>
      </c>
      <c r="H2806">
        <v>3</v>
      </c>
      <c r="I2806">
        <v>0</v>
      </c>
      <c r="J2806">
        <v>0</v>
      </c>
      <c r="K2806">
        <v>0</v>
      </c>
      <c r="L2806">
        <v>4</v>
      </c>
      <c r="M2806">
        <v>0</v>
      </c>
      <c r="N2806">
        <v>1</v>
      </c>
      <c r="O2806">
        <v>0</v>
      </c>
      <c r="P2806">
        <v>0</v>
      </c>
      <c r="Q2806">
        <v>0</v>
      </c>
      <c r="R2806">
        <v>0</v>
      </c>
      <c r="S2806">
        <v>2</v>
      </c>
      <c r="T2806">
        <v>2</v>
      </c>
      <c r="U2806">
        <v>0</v>
      </c>
      <c r="V2806">
        <v>0</v>
      </c>
      <c r="W2806">
        <v>0</v>
      </c>
      <c r="X2806">
        <v>0</v>
      </c>
      <c r="Y2806">
        <v>0</v>
      </c>
      <c r="Z2806">
        <v>0</v>
      </c>
      <c r="AA2806">
        <v>0</v>
      </c>
      <c r="AB2806">
        <v>13</v>
      </c>
      <c r="AC2806">
        <v>0</v>
      </c>
      <c r="AD2806">
        <v>0</v>
      </c>
      <c r="AE2806">
        <v>0</v>
      </c>
      <c r="AF2806">
        <v>0</v>
      </c>
      <c r="AG2806">
        <v>0</v>
      </c>
      <c r="AH2806">
        <v>0</v>
      </c>
      <c r="AI2806">
        <v>2</v>
      </c>
      <c r="AJ2806">
        <v>0</v>
      </c>
      <c r="AK2806">
        <v>0</v>
      </c>
      <c r="AL2806">
        <v>0</v>
      </c>
      <c r="AM2806">
        <v>1</v>
      </c>
      <c r="AN2806">
        <v>0</v>
      </c>
      <c r="AO2806">
        <v>0</v>
      </c>
      <c r="AP2806">
        <v>0</v>
      </c>
      <c r="AQ2806">
        <v>0</v>
      </c>
      <c r="AR2806">
        <v>0</v>
      </c>
      <c r="AS2806">
        <v>0</v>
      </c>
      <c r="AT2806">
        <v>0</v>
      </c>
      <c r="AU2806">
        <v>2</v>
      </c>
      <c r="AV2806">
        <v>1</v>
      </c>
      <c r="AW2806">
        <v>0</v>
      </c>
      <c r="AX2806">
        <v>1</v>
      </c>
      <c r="AY2806">
        <v>2</v>
      </c>
      <c r="AZ2806">
        <v>0</v>
      </c>
      <c r="BA2806">
        <v>2</v>
      </c>
      <c r="BB2806">
        <v>0</v>
      </c>
      <c r="BC2806">
        <v>3</v>
      </c>
      <c r="BD2806">
        <v>0</v>
      </c>
      <c r="BE2806">
        <v>0</v>
      </c>
      <c r="BF2806">
        <v>1</v>
      </c>
      <c r="BG2806">
        <v>0</v>
      </c>
      <c r="BH2806">
        <v>0</v>
      </c>
      <c r="BI2806">
        <v>1</v>
      </c>
      <c r="BJ2806">
        <v>1</v>
      </c>
      <c r="BK2806">
        <v>0</v>
      </c>
      <c r="BL2806">
        <v>0</v>
      </c>
      <c r="BM2806">
        <v>0</v>
      </c>
      <c r="BN2806">
        <v>2</v>
      </c>
      <c r="BO2806">
        <v>2</v>
      </c>
      <c r="BP2806">
        <v>1</v>
      </c>
      <c r="BQ2806">
        <v>0</v>
      </c>
      <c r="BR2806">
        <v>0</v>
      </c>
      <c r="BS2806">
        <v>1</v>
      </c>
      <c r="BT2806">
        <v>22</v>
      </c>
      <c r="BU2806" t="s">
        <v>2735</v>
      </c>
    </row>
    <row r="2807" spans="1:73">
      <c r="A2807" t="s">
        <v>2645</v>
      </c>
      <c r="B2807" t="s">
        <v>2646</v>
      </c>
      <c r="C2807">
        <v>91</v>
      </c>
      <c r="D2807" t="s">
        <v>119</v>
      </c>
      <c r="E2807" t="s">
        <v>78</v>
      </c>
      <c r="F2807" t="s">
        <v>77</v>
      </c>
      <c r="G2807">
        <v>0</v>
      </c>
      <c r="H2807">
        <v>0</v>
      </c>
      <c r="I2807">
        <v>0</v>
      </c>
      <c r="J2807">
        <v>0</v>
      </c>
      <c r="K2807">
        <v>0</v>
      </c>
      <c r="L2807">
        <v>0</v>
      </c>
      <c r="M2807">
        <v>0</v>
      </c>
      <c r="N2807">
        <v>0</v>
      </c>
      <c r="O2807">
        <v>0</v>
      </c>
      <c r="P2807">
        <v>0</v>
      </c>
      <c r="Q2807">
        <v>0</v>
      </c>
      <c r="R2807">
        <v>0</v>
      </c>
      <c r="S2807">
        <v>1</v>
      </c>
      <c r="T2807">
        <v>0</v>
      </c>
      <c r="U2807">
        <v>0</v>
      </c>
      <c r="V2807">
        <v>1</v>
      </c>
      <c r="W2807">
        <v>0</v>
      </c>
      <c r="X2807">
        <v>0</v>
      </c>
      <c r="Y2807">
        <v>0</v>
      </c>
      <c r="Z2807">
        <v>0</v>
      </c>
      <c r="AA2807">
        <v>0</v>
      </c>
      <c r="AB2807">
        <v>3</v>
      </c>
      <c r="AC2807">
        <v>0</v>
      </c>
      <c r="AD2807">
        <v>0</v>
      </c>
      <c r="AE2807">
        <v>0</v>
      </c>
      <c r="AF2807">
        <v>0</v>
      </c>
      <c r="AG2807">
        <v>0</v>
      </c>
      <c r="AH2807">
        <v>0</v>
      </c>
      <c r="AI2807">
        <v>0</v>
      </c>
      <c r="AJ2807">
        <v>0</v>
      </c>
      <c r="AK2807">
        <v>0</v>
      </c>
      <c r="AL2807">
        <v>0</v>
      </c>
      <c r="AM2807">
        <v>0</v>
      </c>
      <c r="AN2807">
        <v>0</v>
      </c>
      <c r="AO2807">
        <v>0</v>
      </c>
      <c r="AP2807">
        <v>1</v>
      </c>
      <c r="AQ2807">
        <v>0</v>
      </c>
      <c r="AR2807">
        <v>0</v>
      </c>
      <c r="AS2807">
        <v>0</v>
      </c>
      <c r="AT2807">
        <v>0</v>
      </c>
      <c r="AU2807">
        <v>0</v>
      </c>
      <c r="AV2807">
        <v>0</v>
      </c>
      <c r="AW2807">
        <v>0</v>
      </c>
      <c r="AX2807">
        <v>0</v>
      </c>
      <c r="AY2807">
        <v>2</v>
      </c>
      <c r="AZ2807">
        <v>2</v>
      </c>
      <c r="BA2807">
        <v>0</v>
      </c>
      <c r="BB2807">
        <v>0</v>
      </c>
      <c r="BC2807">
        <v>1</v>
      </c>
      <c r="BD2807">
        <v>0</v>
      </c>
      <c r="BE2807">
        <v>0</v>
      </c>
      <c r="BF2807">
        <v>0</v>
      </c>
      <c r="BG2807">
        <v>0</v>
      </c>
      <c r="BH2807">
        <v>0</v>
      </c>
      <c r="BI2807">
        <v>0</v>
      </c>
      <c r="BJ2807">
        <v>0</v>
      </c>
      <c r="BK2807">
        <v>0</v>
      </c>
      <c r="BL2807">
        <v>0</v>
      </c>
      <c r="BM2807">
        <v>0</v>
      </c>
      <c r="BN2807">
        <v>0</v>
      </c>
      <c r="BO2807">
        <v>2</v>
      </c>
      <c r="BP2807">
        <v>0</v>
      </c>
      <c r="BQ2807">
        <v>0</v>
      </c>
      <c r="BR2807">
        <v>0</v>
      </c>
      <c r="BS2807">
        <v>2</v>
      </c>
      <c r="BT2807">
        <v>10</v>
      </c>
      <c r="BU2807" t="s">
        <v>2736</v>
      </c>
    </row>
    <row r="2808" spans="1:73">
      <c r="A2808" t="s">
        <v>2645</v>
      </c>
      <c r="B2808" t="s">
        <v>2646</v>
      </c>
      <c r="C2808">
        <v>92</v>
      </c>
      <c r="D2808" t="s">
        <v>119</v>
      </c>
      <c r="E2808" t="s">
        <v>2659</v>
      </c>
      <c r="F2808" t="s">
        <v>92</v>
      </c>
      <c r="G2808">
        <v>1</v>
      </c>
      <c r="H2808">
        <v>6</v>
      </c>
      <c r="I2808">
        <v>3</v>
      </c>
      <c r="J2808">
        <v>0</v>
      </c>
      <c r="K2808">
        <v>0</v>
      </c>
      <c r="L2808">
        <v>4</v>
      </c>
      <c r="M2808">
        <v>1</v>
      </c>
      <c r="N2808">
        <v>11</v>
      </c>
      <c r="O2808">
        <v>0</v>
      </c>
      <c r="P2808">
        <v>0</v>
      </c>
      <c r="Q2808">
        <v>6</v>
      </c>
      <c r="R2808">
        <v>1</v>
      </c>
      <c r="S2808">
        <v>16</v>
      </c>
      <c r="T2808">
        <v>6</v>
      </c>
      <c r="U2808">
        <v>0</v>
      </c>
      <c r="V2808">
        <v>0</v>
      </c>
      <c r="W2808">
        <v>2</v>
      </c>
      <c r="X2808">
        <v>0</v>
      </c>
      <c r="Y2808">
        <v>0</v>
      </c>
      <c r="Z2808">
        <v>0</v>
      </c>
      <c r="AA2808">
        <v>0</v>
      </c>
      <c r="AB2808">
        <v>61</v>
      </c>
      <c r="AC2808">
        <v>0</v>
      </c>
      <c r="AD2808">
        <v>0</v>
      </c>
      <c r="AE2808">
        <v>0</v>
      </c>
      <c r="AF2808">
        <v>0</v>
      </c>
      <c r="AG2808">
        <v>1</v>
      </c>
      <c r="AH2808">
        <v>2</v>
      </c>
      <c r="AI2808">
        <v>2</v>
      </c>
      <c r="AJ2808">
        <v>0</v>
      </c>
      <c r="AK2808">
        <v>0</v>
      </c>
      <c r="AL2808">
        <v>0</v>
      </c>
      <c r="AM2808">
        <v>9</v>
      </c>
      <c r="AN2808">
        <v>0</v>
      </c>
      <c r="AO2808">
        <v>0</v>
      </c>
      <c r="AP2808">
        <v>2</v>
      </c>
      <c r="AQ2808">
        <v>1</v>
      </c>
      <c r="AR2808">
        <v>0</v>
      </c>
      <c r="AS2808">
        <v>0</v>
      </c>
      <c r="AT2808">
        <v>3</v>
      </c>
      <c r="AU2808">
        <v>1</v>
      </c>
      <c r="AV2808">
        <v>1</v>
      </c>
      <c r="AW2808">
        <v>3</v>
      </c>
      <c r="AX2808">
        <v>8</v>
      </c>
      <c r="AY2808">
        <v>12</v>
      </c>
      <c r="AZ2808">
        <v>13</v>
      </c>
      <c r="BA2808">
        <v>18</v>
      </c>
      <c r="BB2808">
        <v>2</v>
      </c>
      <c r="BC2808">
        <v>12</v>
      </c>
      <c r="BD2808">
        <v>0</v>
      </c>
      <c r="BE2808">
        <v>0</v>
      </c>
      <c r="BF2808">
        <v>1</v>
      </c>
      <c r="BG2808">
        <v>0</v>
      </c>
      <c r="BH2808">
        <v>0</v>
      </c>
      <c r="BI2808">
        <v>7</v>
      </c>
      <c r="BJ2808">
        <v>5</v>
      </c>
      <c r="BK2808">
        <v>0</v>
      </c>
      <c r="BL2808">
        <v>4</v>
      </c>
      <c r="BM2808">
        <v>1</v>
      </c>
      <c r="BN2808">
        <v>5</v>
      </c>
      <c r="BO2808">
        <v>15</v>
      </c>
      <c r="BP2808">
        <v>2</v>
      </c>
      <c r="BQ2808">
        <v>2</v>
      </c>
      <c r="BR2808">
        <v>2</v>
      </c>
      <c r="BS2808">
        <v>6</v>
      </c>
      <c r="BT2808">
        <v>98</v>
      </c>
      <c r="BU2808" t="s">
        <v>2737</v>
      </c>
    </row>
    <row r="2809" spans="1:73">
      <c r="A2809" t="s">
        <v>2645</v>
      </c>
      <c r="B2809" t="s">
        <v>2646</v>
      </c>
      <c r="C2809">
        <v>93</v>
      </c>
      <c r="D2809" t="s">
        <v>119</v>
      </c>
      <c r="E2809" t="s">
        <v>183</v>
      </c>
      <c r="F2809" t="s">
        <v>184</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1</v>
      </c>
      <c r="BT2809">
        <v>1</v>
      </c>
      <c r="BU2809" t="s">
        <v>2738</v>
      </c>
    </row>
    <row r="2810" spans="1:73">
      <c r="A2810" t="s">
        <v>2645</v>
      </c>
      <c r="B2810" t="s">
        <v>2646</v>
      </c>
      <c r="C2810">
        <v>94</v>
      </c>
      <c r="D2810" t="s">
        <v>119</v>
      </c>
      <c r="E2810" t="s">
        <v>2659</v>
      </c>
      <c r="F2810" t="s">
        <v>92</v>
      </c>
      <c r="G2810">
        <v>0</v>
      </c>
      <c r="H2810">
        <v>8</v>
      </c>
      <c r="I2810">
        <v>1</v>
      </c>
      <c r="J2810">
        <v>0</v>
      </c>
      <c r="K2810">
        <v>0</v>
      </c>
      <c r="L2810">
        <v>15</v>
      </c>
      <c r="M2810">
        <v>0</v>
      </c>
      <c r="N2810">
        <v>19</v>
      </c>
      <c r="O2810">
        <v>0</v>
      </c>
      <c r="P2810">
        <v>0</v>
      </c>
      <c r="Q2810">
        <v>8</v>
      </c>
      <c r="R2810">
        <v>0</v>
      </c>
      <c r="S2810">
        <v>21</v>
      </c>
      <c r="T2810">
        <v>8</v>
      </c>
      <c r="U2810">
        <v>0</v>
      </c>
      <c r="V2810">
        <v>0</v>
      </c>
      <c r="W2810">
        <v>2</v>
      </c>
      <c r="X2810">
        <v>0</v>
      </c>
      <c r="Y2810">
        <v>0</v>
      </c>
      <c r="Z2810">
        <v>0</v>
      </c>
      <c r="AA2810">
        <v>0</v>
      </c>
      <c r="AB2810">
        <v>99</v>
      </c>
      <c r="AC2810">
        <v>1</v>
      </c>
      <c r="AD2810">
        <v>0</v>
      </c>
      <c r="AE2810">
        <v>0</v>
      </c>
      <c r="AF2810">
        <v>0</v>
      </c>
      <c r="AG2810">
        <v>0</v>
      </c>
      <c r="AH2810">
        <v>0</v>
      </c>
      <c r="AI2810">
        <v>3</v>
      </c>
      <c r="AJ2810">
        <v>0</v>
      </c>
      <c r="AK2810">
        <v>0</v>
      </c>
      <c r="AL2810">
        <v>4</v>
      </c>
      <c r="AM2810">
        <v>9</v>
      </c>
      <c r="AN2810">
        <v>0</v>
      </c>
      <c r="AO2810">
        <v>4</v>
      </c>
      <c r="AP2810">
        <v>5</v>
      </c>
      <c r="AQ2810">
        <v>5</v>
      </c>
      <c r="AR2810">
        <v>0</v>
      </c>
      <c r="AS2810">
        <v>0</v>
      </c>
      <c r="AT2810">
        <v>3</v>
      </c>
      <c r="AU2810">
        <v>3</v>
      </c>
      <c r="AV2810">
        <v>0</v>
      </c>
      <c r="AW2810">
        <v>1</v>
      </c>
      <c r="AX2810">
        <v>12</v>
      </c>
      <c r="AY2810">
        <v>20</v>
      </c>
      <c r="AZ2810">
        <v>20</v>
      </c>
      <c r="BA2810">
        <v>22</v>
      </c>
      <c r="BB2810">
        <v>3</v>
      </c>
      <c r="BC2810">
        <v>24</v>
      </c>
      <c r="BD2810">
        <v>0</v>
      </c>
      <c r="BE2810">
        <v>0</v>
      </c>
      <c r="BF2810">
        <v>0</v>
      </c>
      <c r="BG2810">
        <v>0</v>
      </c>
      <c r="BH2810">
        <v>0</v>
      </c>
      <c r="BI2810">
        <v>13</v>
      </c>
      <c r="BJ2810">
        <v>10</v>
      </c>
      <c r="BK2810">
        <v>0</v>
      </c>
      <c r="BL2810">
        <v>2</v>
      </c>
      <c r="BM2810">
        <v>3</v>
      </c>
      <c r="BN2810">
        <v>2</v>
      </c>
      <c r="BO2810">
        <v>27</v>
      </c>
      <c r="BP2810">
        <v>0</v>
      </c>
      <c r="BQ2810">
        <v>3</v>
      </c>
      <c r="BR2810">
        <v>7</v>
      </c>
      <c r="BS2810">
        <v>13</v>
      </c>
      <c r="BT2810">
        <v>173</v>
      </c>
      <c r="BU2810" t="s">
        <v>2739</v>
      </c>
    </row>
    <row r="2811" spans="1:73">
      <c r="A2811" t="s">
        <v>2645</v>
      </c>
      <c r="B2811" t="s">
        <v>2646</v>
      </c>
      <c r="C2811">
        <v>95</v>
      </c>
      <c r="D2811" t="s">
        <v>119</v>
      </c>
      <c r="E2811" t="s">
        <v>78</v>
      </c>
      <c r="F2811" t="s">
        <v>77</v>
      </c>
      <c r="G2811">
        <v>1</v>
      </c>
      <c r="H2811">
        <v>4</v>
      </c>
      <c r="I2811">
        <v>2</v>
      </c>
      <c r="J2811">
        <v>0</v>
      </c>
      <c r="K2811">
        <v>0</v>
      </c>
      <c r="L2811">
        <v>3</v>
      </c>
      <c r="M2811">
        <v>0</v>
      </c>
      <c r="N2811">
        <v>13</v>
      </c>
      <c r="O2811">
        <v>6</v>
      </c>
      <c r="P2811">
        <v>1</v>
      </c>
      <c r="Q2811">
        <v>2</v>
      </c>
      <c r="R2811">
        <v>0</v>
      </c>
      <c r="S2811">
        <v>23</v>
      </c>
      <c r="T2811">
        <v>11</v>
      </c>
      <c r="U2811">
        <v>0</v>
      </c>
      <c r="V2811">
        <v>7</v>
      </c>
      <c r="W2811">
        <v>6</v>
      </c>
      <c r="X2811">
        <v>0</v>
      </c>
      <c r="Y2811">
        <v>1</v>
      </c>
      <c r="Z2811">
        <v>1</v>
      </c>
      <c r="AA2811">
        <v>0</v>
      </c>
      <c r="AB2811">
        <v>78</v>
      </c>
      <c r="AC2811">
        <v>2</v>
      </c>
      <c r="AD2811">
        <v>0</v>
      </c>
      <c r="AE2811">
        <v>0</v>
      </c>
      <c r="AF2811">
        <v>0</v>
      </c>
      <c r="AG2811">
        <v>0</v>
      </c>
      <c r="AH2811">
        <v>2</v>
      </c>
      <c r="AI2811">
        <v>5</v>
      </c>
      <c r="AJ2811">
        <v>0</v>
      </c>
      <c r="AK2811">
        <v>0</v>
      </c>
      <c r="AL2811">
        <v>1</v>
      </c>
      <c r="AM2811">
        <v>4</v>
      </c>
      <c r="AN2811">
        <v>0</v>
      </c>
      <c r="AO2811">
        <v>0</v>
      </c>
      <c r="AP2811">
        <v>6</v>
      </c>
      <c r="AQ2811">
        <v>0</v>
      </c>
      <c r="AR2811">
        <v>0</v>
      </c>
      <c r="AS2811">
        <v>0</v>
      </c>
      <c r="AT2811">
        <v>4</v>
      </c>
      <c r="AU2811">
        <v>1</v>
      </c>
      <c r="AV2811">
        <v>1</v>
      </c>
      <c r="AW2811">
        <v>2</v>
      </c>
      <c r="AX2811">
        <v>19</v>
      </c>
      <c r="AY2811">
        <v>21</v>
      </c>
      <c r="AZ2811">
        <v>16</v>
      </c>
      <c r="BA2811">
        <v>24</v>
      </c>
      <c r="BB2811">
        <v>1</v>
      </c>
      <c r="BC2811">
        <v>19</v>
      </c>
      <c r="BD2811">
        <v>0</v>
      </c>
      <c r="BE2811">
        <v>0</v>
      </c>
      <c r="BF2811">
        <v>0</v>
      </c>
      <c r="BG2811">
        <v>0</v>
      </c>
      <c r="BH2811">
        <v>0</v>
      </c>
      <c r="BI2811">
        <v>19</v>
      </c>
      <c r="BJ2811">
        <v>7</v>
      </c>
      <c r="BK2811">
        <v>0</v>
      </c>
      <c r="BL2811">
        <v>8</v>
      </c>
      <c r="BM2811">
        <v>0</v>
      </c>
      <c r="BN2811">
        <v>4</v>
      </c>
      <c r="BO2811">
        <v>23</v>
      </c>
      <c r="BP2811">
        <v>3</v>
      </c>
      <c r="BQ2811">
        <v>0</v>
      </c>
      <c r="BR2811">
        <v>9</v>
      </c>
      <c r="BS2811">
        <v>4</v>
      </c>
      <c r="BT2811">
        <v>116</v>
      </c>
      <c r="BU2811" t="s">
        <v>2740</v>
      </c>
    </row>
    <row r="2812" spans="1:73">
      <c r="A2812" t="s">
        <v>2645</v>
      </c>
      <c r="B2812" t="s">
        <v>2646</v>
      </c>
      <c r="C2812">
        <v>96</v>
      </c>
      <c r="D2812" t="s">
        <v>119</v>
      </c>
      <c r="E2812" t="s">
        <v>2662</v>
      </c>
      <c r="F2812" t="s">
        <v>101</v>
      </c>
      <c r="G2812">
        <v>2</v>
      </c>
      <c r="H2812">
        <v>12</v>
      </c>
      <c r="I2812">
        <v>4</v>
      </c>
      <c r="J2812">
        <v>0</v>
      </c>
      <c r="K2812">
        <v>0</v>
      </c>
      <c r="L2812">
        <v>17</v>
      </c>
      <c r="M2812">
        <v>0</v>
      </c>
      <c r="N2812">
        <v>26</v>
      </c>
      <c r="O2812">
        <v>0</v>
      </c>
      <c r="P2812">
        <v>0</v>
      </c>
      <c r="Q2812">
        <v>10</v>
      </c>
      <c r="R2812">
        <v>5</v>
      </c>
      <c r="S2812">
        <v>35</v>
      </c>
      <c r="T2812">
        <v>16</v>
      </c>
      <c r="U2812">
        <v>0</v>
      </c>
      <c r="V2812">
        <v>3</v>
      </c>
      <c r="W2812">
        <v>5</v>
      </c>
      <c r="X2812">
        <v>0</v>
      </c>
      <c r="Y2812">
        <v>0</v>
      </c>
      <c r="Z2812">
        <v>0</v>
      </c>
      <c r="AA2812">
        <v>0</v>
      </c>
      <c r="AB2812">
        <v>139</v>
      </c>
      <c r="AC2812">
        <v>2</v>
      </c>
      <c r="AD2812">
        <v>0</v>
      </c>
      <c r="AE2812">
        <v>0</v>
      </c>
      <c r="AF2812">
        <v>0</v>
      </c>
      <c r="AG2812">
        <v>0</v>
      </c>
      <c r="AH2812">
        <v>0</v>
      </c>
      <c r="AI2812">
        <v>9</v>
      </c>
      <c r="AJ2812">
        <v>0</v>
      </c>
      <c r="AK2812">
        <v>0</v>
      </c>
      <c r="AL2812">
        <v>4</v>
      </c>
      <c r="AM2812">
        <v>11</v>
      </c>
      <c r="AN2812">
        <v>0</v>
      </c>
      <c r="AO2812">
        <v>1</v>
      </c>
      <c r="AP2812">
        <v>5</v>
      </c>
      <c r="AQ2812">
        <v>2</v>
      </c>
      <c r="AR2812">
        <v>0</v>
      </c>
      <c r="AS2812">
        <v>0</v>
      </c>
      <c r="AT2812">
        <v>3</v>
      </c>
      <c r="AU2812">
        <v>5</v>
      </c>
      <c r="AV2812">
        <v>5</v>
      </c>
      <c r="AW2812">
        <v>4</v>
      </c>
      <c r="AX2812">
        <v>19</v>
      </c>
      <c r="AY2812">
        <v>28</v>
      </c>
      <c r="AZ2812">
        <v>29</v>
      </c>
      <c r="BA2812">
        <v>30</v>
      </c>
      <c r="BB2812">
        <v>11</v>
      </c>
      <c r="BC2812">
        <v>29</v>
      </c>
      <c r="BD2812">
        <v>0</v>
      </c>
      <c r="BE2812">
        <v>0</v>
      </c>
      <c r="BF2812">
        <v>5</v>
      </c>
      <c r="BG2812">
        <v>0</v>
      </c>
      <c r="BH2812">
        <v>0</v>
      </c>
      <c r="BI2812">
        <v>22</v>
      </c>
      <c r="BJ2812">
        <v>16</v>
      </c>
      <c r="BK2812">
        <v>0</v>
      </c>
      <c r="BL2812">
        <v>1</v>
      </c>
      <c r="BM2812">
        <v>8</v>
      </c>
      <c r="BN2812">
        <v>3</v>
      </c>
      <c r="BO2812">
        <v>38</v>
      </c>
      <c r="BP2812">
        <v>6</v>
      </c>
      <c r="BQ2812">
        <v>2</v>
      </c>
      <c r="BR2812">
        <v>2</v>
      </c>
      <c r="BS2812">
        <v>11</v>
      </c>
      <c r="BT2812">
        <v>250</v>
      </c>
      <c r="BU2812" t="s">
        <v>2741</v>
      </c>
    </row>
    <row r="2813" spans="1:73">
      <c r="A2813" t="s">
        <v>2645</v>
      </c>
      <c r="B2813" t="s">
        <v>2646</v>
      </c>
      <c r="C2813">
        <v>97</v>
      </c>
      <c r="D2813" t="s">
        <v>119</v>
      </c>
      <c r="E2813" t="s">
        <v>78</v>
      </c>
      <c r="F2813" t="s">
        <v>77</v>
      </c>
      <c r="G2813">
        <v>0</v>
      </c>
      <c r="H2813">
        <v>6</v>
      </c>
      <c r="I2813">
        <v>1</v>
      </c>
      <c r="J2813">
        <v>0</v>
      </c>
      <c r="K2813">
        <v>0</v>
      </c>
      <c r="L2813">
        <v>11</v>
      </c>
      <c r="M2813">
        <v>0</v>
      </c>
      <c r="N2813">
        <v>10</v>
      </c>
      <c r="O2813">
        <v>0</v>
      </c>
      <c r="P2813">
        <v>0</v>
      </c>
      <c r="Q2813">
        <v>2</v>
      </c>
      <c r="R2813">
        <v>0</v>
      </c>
      <c r="S2813">
        <v>19</v>
      </c>
      <c r="T2813">
        <v>10</v>
      </c>
      <c r="U2813">
        <v>0</v>
      </c>
      <c r="V2813">
        <v>3</v>
      </c>
      <c r="W2813">
        <v>4</v>
      </c>
      <c r="X2813">
        <v>0</v>
      </c>
      <c r="Y2813">
        <v>0</v>
      </c>
      <c r="Z2813">
        <v>1</v>
      </c>
      <c r="AA2813">
        <v>0</v>
      </c>
      <c r="AB2813">
        <v>72</v>
      </c>
      <c r="AC2813">
        <v>1</v>
      </c>
      <c r="AD2813">
        <v>0</v>
      </c>
      <c r="AE2813">
        <v>0</v>
      </c>
      <c r="AF2813">
        <v>0</v>
      </c>
      <c r="AG2813">
        <v>0</v>
      </c>
      <c r="AH2813">
        <v>1</v>
      </c>
      <c r="AI2813">
        <v>8</v>
      </c>
      <c r="AJ2813">
        <v>0</v>
      </c>
      <c r="AK2813">
        <v>0</v>
      </c>
      <c r="AL2813">
        <v>0</v>
      </c>
      <c r="AM2813">
        <v>13</v>
      </c>
      <c r="AN2813">
        <v>2</v>
      </c>
      <c r="AO2813">
        <v>0</v>
      </c>
      <c r="AP2813">
        <v>7</v>
      </c>
      <c r="AQ2813">
        <v>1</v>
      </c>
      <c r="AR2813">
        <v>0</v>
      </c>
      <c r="AS2813">
        <v>0</v>
      </c>
      <c r="AT2813">
        <v>2</v>
      </c>
      <c r="AU2813">
        <v>3</v>
      </c>
      <c r="AV2813">
        <v>4</v>
      </c>
      <c r="AW2813">
        <v>1</v>
      </c>
      <c r="AX2813">
        <v>4</v>
      </c>
      <c r="AY2813">
        <v>18</v>
      </c>
      <c r="AZ2813">
        <v>10</v>
      </c>
      <c r="BA2813">
        <v>19</v>
      </c>
      <c r="BB2813">
        <v>4</v>
      </c>
      <c r="BC2813">
        <v>19</v>
      </c>
      <c r="BD2813">
        <v>0</v>
      </c>
      <c r="BE2813">
        <v>0</v>
      </c>
      <c r="BF2813">
        <v>4</v>
      </c>
      <c r="BG2813">
        <v>0</v>
      </c>
      <c r="BH2813">
        <v>0</v>
      </c>
      <c r="BI2813">
        <v>4</v>
      </c>
      <c r="BJ2813">
        <v>10</v>
      </c>
      <c r="BK2813">
        <v>0</v>
      </c>
      <c r="BL2813">
        <v>5</v>
      </c>
      <c r="BM2813">
        <v>1</v>
      </c>
      <c r="BN2813">
        <v>2</v>
      </c>
      <c r="BO2813">
        <v>17</v>
      </c>
      <c r="BP2813">
        <v>0</v>
      </c>
      <c r="BQ2813">
        <v>0</v>
      </c>
      <c r="BR2813">
        <v>2</v>
      </c>
      <c r="BS2813">
        <v>4</v>
      </c>
      <c r="BT2813">
        <v>122</v>
      </c>
      <c r="BU2813" t="s">
        <v>2742</v>
      </c>
    </row>
    <row r="2814" spans="1:73">
      <c r="A2814" t="s">
        <v>2645</v>
      </c>
      <c r="B2814" t="s">
        <v>2646</v>
      </c>
      <c r="C2814">
        <v>98</v>
      </c>
      <c r="D2814" t="s">
        <v>119</v>
      </c>
      <c r="E2814" t="s">
        <v>2653</v>
      </c>
      <c r="F2814" t="s">
        <v>92</v>
      </c>
      <c r="G2814">
        <v>0</v>
      </c>
      <c r="H2814">
        <v>7</v>
      </c>
      <c r="I2814">
        <v>9</v>
      </c>
      <c r="J2814">
        <v>0</v>
      </c>
      <c r="K2814">
        <v>0</v>
      </c>
      <c r="L2814">
        <v>9</v>
      </c>
      <c r="M2814">
        <v>0</v>
      </c>
      <c r="N2814">
        <v>28</v>
      </c>
      <c r="O2814">
        <v>0</v>
      </c>
      <c r="P2814">
        <v>0</v>
      </c>
      <c r="Q2814">
        <v>4</v>
      </c>
      <c r="R2814">
        <v>2</v>
      </c>
      <c r="S2814">
        <v>38</v>
      </c>
      <c r="T2814">
        <v>13</v>
      </c>
      <c r="U2814">
        <v>0</v>
      </c>
      <c r="V2814">
        <v>0</v>
      </c>
      <c r="W2814">
        <v>6</v>
      </c>
      <c r="X2814">
        <v>0</v>
      </c>
      <c r="Y2814">
        <v>0</v>
      </c>
      <c r="Z2814">
        <v>2</v>
      </c>
      <c r="AA2814">
        <v>0</v>
      </c>
      <c r="AB2814">
        <v>122</v>
      </c>
      <c r="AC2814">
        <v>2</v>
      </c>
      <c r="AD2814">
        <v>0</v>
      </c>
      <c r="AE2814">
        <v>0</v>
      </c>
      <c r="AF2814">
        <v>1</v>
      </c>
      <c r="AG2814">
        <v>0</v>
      </c>
      <c r="AH2814">
        <v>4</v>
      </c>
      <c r="AI2814">
        <v>12</v>
      </c>
      <c r="AJ2814">
        <v>0</v>
      </c>
      <c r="AK2814">
        <v>0</v>
      </c>
      <c r="AL2814">
        <v>7</v>
      </c>
      <c r="AM2814">
        <v>22</v>
      </c>
      <c r="AN2814">
        <v>0</v>
      </c>
      <c r="AO2814">
        <v>2</v>
      </c>
      <c r="AP2814">
        <v>5</v>
      </c>
      <c r="AQ2814">
        <v>6</v>
      </c>
      <c r="AR2814">
        <v>0</v>
      </c>
      <c r="AS2814">
        <v>0</v>
      </c>
      <c r="AT2814">
        <v>0</v>
      </c>
      <c r="AU2814">
        <v>2</v>
      </c>
      <c r="AV2814">
        <v>9</v>
      </c>
      <c r="AW2814">
        <v>10</v>
      </c>
      <c r="AX2814">
        <v>23</v>
      </c>
      <c r="AY2814">
        <v>22</v>
      </c>
      <c r="AZ2814">
        <v>31</v>
      </c>
      <c r="BA2814">
        <v>45</v>
      </c>
      <c r="BB2814">
        <v>3</v>
      </c>
      <c r="BC2814">
        <v>24</v>
      </c>
      <c r="BD2814">
        <v>0</v>
      </c>
      <c r="BE2814">
        <v>0</v>
      </c>
      <c r="BF2814">
        <v>7</v>
      </c>
      <c r="BG2814">
        <v>0</v>
      </c>
      <c r="BH2814">
        <v>0</v>
      </c>
      <c r="BI2814">
        <v>24</v>
      </c>
      <c r="BJ2814">
        <v>12</v>
      </c>
      <c r="BK2814">
        <v>0</v>
      </c>
      <c r="BL2814">
        <v>2</v>
      </c>
      <c r="BM2814">
        <v>6</v>
      </c>
      <c r="BN2814">
        <v>9</v>
      </c>
      <c r="BO2814">
        <v>37</v>
      </c>
      <c r="BP2814">
        <v>5</v>
      </c>
      <c r="BQ2814">
        <v>4</v>
      </c>
      <c r="BR2814">
        <v>4</v>
      </c>
      <c r="BS2814">
        <v>7</v>
      </c>
      <c r="BT2814">
        <v>225</v>
      </c>
      <c r="BU2814" t="s">
        <v>2743</v>
      </c>
    </row>
    <row r="2815" spans="1:73">
      <c r="A2815" t="s">
        <v>2645</v>
      </c>
      <c r="B2815" t="s">
        <v>2646</v>
      </c>
      <c r="C2815">
        <v>99</v>
      </c>
      <c r="D2815" t="s">
        <v>119</v>
      </c>
      <c r="E2815" t="s">
        <v>78</v>
      </c>
      <c r="F2815" t="s">
        <v>77</v>
      </c>
      <c r="G2815">
        <v>0</v>
      </c>
      <c r="H2815">
        <v>0</v>
      </c>
      <c r="I2815">
        <v>0</v>
      </c>
      <c r="J2815">
        <v>0</v>
      </c>
      <c r="K2815">
        <v>0</v>
      </c>
      <c r="L2815">
        <v>3</v>
      </c>
      <c r="M2815">
        <v>0</v>
      </c>
      <c r="N2815">
        <v>5</v>
      </c>
      <c r="O2815">
        <v>0</v>
      </c>
      <c r="P2815">
        <v>0</v>
      </c>
      <c r="Q2815">
        <v>1</v>
      </c>
      <c r="R2815">
        <v>0</v>
      </c>
      <c r="S2815">
        <v>5</v>
      </c>
      <c r="T2815">
        <v>2</v>
      </c>
      <c r="U2815">
        <v>0</v>
      </c>
      <c r="V2815">
        <v>2</v>
      </c>
      <c r="W2815">
        <v>1</v>
      </c>
      <c r="X2815">
        <v>0</v>
      </c>
      <c r="Y2815">
        <v>0</v>
      </c>
      <c r="Z2815">
        <v>0</v>
      </c>
      <c r="AA2815">
        <v>0</v>
      </c>
      <c r="AB2815">
        <v>17</v>
      </c>
      <c r="AC2815">
        <v>1</v>
      </c>
      <c r="AD2815">
        <v>0</v>
      </c>
      <c r="AE2815">
        <v>0</v>
      </c>
      <c r="AF2815">
        <v>0</v>
      </c>
      <c r="AG2815">
        <v>0</v>
      </c>
      <c r="AH2815">
        <v>0</v>
      </c>
      <c r="AI2815">
        <v>0</v>
      </c>
      <c r="AJ2815">
        <v>0</v>
      </c>
      <c r="AK2815">
        <v>0</v>
      </c>
      <c r="AL2815">
        <v>0</v>
      </c>
      <c r="AM2815">
        <v>2</v>
      </c>
      <c r="AN2815">
        <v>0</v>
      </c>
      <c r="AO2815">
        <v>0</v>
      </c>
      <c r="AP2815">
        <v>0</v>
      </c>
      <c r="AQ2815">
        <v>2</v>
      </c>
      <c r="AR2815">
        <v>0</v>
      </c>
      <c r="AS2815">
        <v>0</v>
      </c>
      <c r="AT2815">
        <v>0</v>
      </c>
      <c r="AU2815">
        <v>0</v>
      </c>
      <c r="AV2815">
        <v>1</v>
      </c>
      <c r="AW2815">
        <v>0</v>
      </c>
      <c r="AX2815">
        <v>2</v>
      </c>
      <c r="AY2815">
        <v>3</v>
      </c>
      <c r="AZ2815">
        <v>4</v>
      </c>
      <c r="BA2815">
        <v>4</v>
      </c>
      <c r="BB2815">
        <v>0</v>
      </c>
      <c r="BC2815">
        <v>0</v>
      </c>
      <c r="BD2815">
        <v>0</v>
      </c>
      <c r="BE2815">
        <v>0</v>
      </c>
      <c r="BF2815">
        <v>1</v>
      </c>
      <c r="BG2815">
        <v>0</v>
      </c>
      <c r="BH2815">
        <v>0</v>
      </c>
      <c r="BI2815">
        <v>3</v>
      </c>
      <c r="BJ2815">
        <v>0</v>
      </c>
      <c r="BK2815">
        <v>0</v>
      </c>
      <c r="BL2815">
        <v>0</v>
      </c>
      <c r="BM2815">
        <v>0</v>
      </c>
      <c r="BN2815">
        <v>0</v>
      </c>
      <c r="BO2815">
        <v>6</v>
      </c>
      <c r="BP2815">
        <v>0</v>
      </c>
      <c r="BQ2815">
        <v>0</v>
      </c>
      <c r="BR2815">
        <v>2</v>
      </c>
      <c r="BS2815">
        <v>1</v>
      </c>
      <c r="BT2815">
        <v>26</v>
      </c>
      <c r="BU2815" t="s">
        <v>2744</v>
      </c>
    </row>
    <row r="2816" spans="1:73">
      <c r="A2816" t="s">
        <v>2645</v>
      </c>
      <c r="B2816" t="s">
        <v>2646</v>
      </c>
      <c r="C2816">
        <v>100</v>
      </c>
      <c r="D2816" t="s">
        <v>119</v>
      </c>
      <c r="E2816" t="s">
        <v>2653</v>
      </c>
      <c r="F2816" t="s">
        <v>92</v>
      </c>
      <c r="G2816">
        <v>0</v>
      </c>
      <c r="H2816">
        <v>2</v>
      </c>
      <c r="I2816">
        <v>0</v>
      </c>
      <c r="J2816">
        <v>0</v>
      </c>
      <c r="K2816">
        <v>0</v>
      </c>
      <c r="L2816">
        <v>7</v>
      </c>
      <c r="M2816">
        <v>0</v>
      </c>
      <c r="N2816">
        <v>3</v>
      </c>
      <c r="O2816">
        <v>0</v>
      </c>
      <c r="P2816">
        <v>0</v>
      </c>
      <c r="Q2816">
        <v>2</v>
      </c>
      <c r="R2816">
        <v>0</v>
      </c>
      <c r="S2816">
        <v>5</v>
      </c>
      <c r="T2816">
        <v>2</v>
      </c>
      <c r="U2816">
        <v>0</v>
      </c>
      <c r="V2816">
        <v>0</v>
      </c>
      <c r="W2816">
        <v>0</v>
      </c>
      <c r="X2816">
        <v>0</v>
      </c>
      <c r="Y2816">
        <v>0</v>
      </c>
      <c r="Z2816">
        <v>0</v>
      </c>
      <c r="AA2816">
        <v>0</v>
      </c>
      <c r="AB2816">
        <v>33</v>
      </c>
      <c r="AC2816">
        <v>0</v>
      </c>
      <c r="AD2816">
        <v>0</v>
      </c>
      <c r="AE2816">
        <v>0</v>
      </c>
      <c r="AF2816">
        <v>0</v>
      </c>
      <c r="AG2816">
        <v>3</v>
      </c>
      <c r="AH2816">
        <v>1</v>
      </c>
      <c r="AI2816">
        <v>1</v>
      </c>
      <c r="AJ2816">
        <v>0</v>
      </c>
      <c r="AK2816">
        <v>0</v>
      </c>
      <c r="AL2816">
        <v>0</v>
      </c>
      <c r="AM2816">
        <v>2</v>
      </c>
      <c r="AN2816">
        <v>0</v>
      </c>
      <c r="AO2816">
        <v>0</v>
      </c>
      <c r="AP2816">
        <v>3</v>
      </c>
      <c r="AQ2816">
        <v>2</v>
      </c>
      <c r="AR2816">
        <v>0</v>
      </c>
      <c r="AS2816">
        <v>0</v>
      </c>
      <c r="AT2816">
        <v>0</v>
      </c>
      <c r="AU2816">
        <v>2</v>
      </c>
      <c r="AV2816">
        <v>0</v>
      </c>
      <c r="AW2816">
        <v>0</v>
      </c>
      <c r="AX2816">
        <v>4</v>
      </c>
      <c r="AY2816">
        <v>11</v>
      </c>
      <c r="AZ2816">
        <v>4</v>
      </c>
      <c r="BA2816">
        <v>8</v>
      </c>
      <c r="BB2816">
        <v>1</v>
      </c>
      <c r="BC2816">
        <v>9</v>
      </c>
      <c r="BD2816">
        <v>0</v>
      </c>
      <c r="BE2816">
        <v>0</v>
      </c>
      <c r="BF2816">
        <v>0</v>
      </c>
      <c r="BG2816">
        <v>0</v>
      </c>
      <c r="BH2816">
        <v>0</v>
      </c>
      <c r="BI2816">
        <v>6</v>
      </c>
      <c r="BJ2816">
        <v>2</v>
      </c>
      <c r="BK2816">
        <v>0</v>
      </c>
      <c r="BL2816">
        <v>1</v>
      </c>
      <c r="BM2816">
        <v>0</v>
      </c>
      <c r="BN2816">
        <v>3</v>
      </c>
      <c r="BO2816">
        <v>6</v>
      </c>
      <c r="BP2816">
        <v>0</v>
      </c>
      <c r="BQ2816">
        <v>0</v>
      </c>
      <c r="BR2816">
        <v>3</v>
      </c>
      <c r="BS2816">
        <v>3</v>
      </c>
      <c r="BT2816">
        <v>58</v>
      </c>
      <c r="BU2816" t="s">
        <v>2745</v>
      </c>
    </row>
    <row r="2817" spans="1:73">
      <c r="A2817" t="s">
        <v>2645</v>
      </c>
      <c r="B2817" t="s">
        <v>2646</v>
      </c>
      <c r="C2817">
        <v>101</v>
      </c>
      <c r="D2817" t="s">
        <v>119</v>
      </c>
      <c r="E2817" t="s">
        <v>78</v>
      </c>
      <c r="F2817" t="s">
        <v>77</v>
      </c>
      <c r="G2817">
        <v>0</v>
      </c>
      <c r="H2817">
        <v>2</v>
      </c>
      <c r="I2817">
        <v>0</v>
      </c>
      <c r="J2817">
        <v>0</v>
      </c>
      <c r="K2817">
        <v>0</v>
      </c>
      <c r="L2817">
        <v>0</v>
      </c>
      <c r="M2817">
        <v>0</v>
      </c>
      <c r="N2817">
        <v>0</v>
      </c>
      <c r="O2817">
        <v>0</v>
      </c>
      <c r="P2817">
        <v>0</v>
      </c>
      <c r="Q2817">
        <v>0</v>
      </c>
      <c r="R2817">
        <v>0</v>
      </c>
      <c r="S2817">
        <v>3</v>
      </c>
      <c r="T2817">
        <v>3</v>
      </c>
      <c r="U2817">
        <v>0</v>
      </c>
      <c r="V2817">
        <v>0</v>
      </c>
      <c r="W2817">
        <v>0</v>
      </c>
      <c r="X2817">
        <v>0</v>
      </c>
      <c r="Y2817">
        <v>0</v>
      </c>
      <c r="Z2817">
        <v>0</v>
      </c>
      <c r="AA2817">
        <v>0</v>
      </c>
      <c r="AB2817">
        <v>5</v>
      </c>
      <c r="AC2817">
        <v>0</v>
      </c>
      <c r="AD2817">
        <v>0</v>
      </c>
      <c r="AE2817">
        <v>0</v>
      </c>
      <c r="AF2817">
        <v>0</v>
      </c>
      <c r="AG2817">
        <v>0</v>
      </c>
      <c r="AH2817">
        <v>0</v>
      </c>
      <c r="AI2817">
        <v>3</v>
      </c>
      <c r="AJ2817">
        <v>0</v>
      </c>
      <c r="AK2817">
        <v>0</v>
      </c>
      <c r="AL2817">
        <v>0</v>
      </c>
      <c r="AM2817">
        <v>0</v>
      </c>
      <c r="AN2817">
        <v>0</v>
      </c>
      <c r="AO2817">
        <v>0</v>
      </c>
      <c r="AP2817">
        <v>2</v>
      </c>
      <c r="AQ2817">
        <v>0</v>
      </c>
      <c r="AR2817">
        <v>0</v>
      </c>
      <c r="AS2817">
        <v>0</v>
      </c>
      <c r="AT2817">
        <v>0</v>
      </c>
      <c r="AU2817">
        <v>0</v>
      </c>
      <c r="AV2817">
        <v>0</v>
      </c>
      <c r="AW2817">
        <v>0</v>
      </c>
      <c r="AX2817">
        <v>0</v>
      </c>
      <c r="AY2817">
        <v>1</v>
      </c>
      <c r="AZ2817">
        <v>2</v>
      </c>
      <c r="BA2817">
        <v>0</v>
      </c>
      <c r="BB2817">
        <v>0</v>
      </c>
      <c r="BC2817">
        <v>5</v>
      </c>
      <c r="BD2817">
        <v>0</v>
      </c>
      <c r="BE2817">
        <v>0</v>
      </c>
      <c r="BF2817">
        <v>0</v>
      </c>
      <c r="BG2817">
        <v>0</v>
      </c>
      <c r="BH2817">
        <v>0</v>
      </c>
      <c r="BI2817">
        <v>0</v>
      </c>
      <c r="BJ2817">
        <v>3</v>
      </c>
      <c r="BK2817">
        <v>0</v>
      </c>
      <c r="BL2817">
        <v>0</v>
      </c>
      <c r="BM2817">
        <v>0</v>
      </c>
      <c r="BN2817">
        <v>0</v>
      </c>
      <c r="BO2817">
        <v>2</v>
      </c>
      <c r="BP2817">
        <v>0</v>
      </c>
      <c r="BQ2817">
        <v>0</v>
      </c>
      <c r="BR2817">
        <v>0</v>
      </c>
      <c r="BS2817">
        <v>1</v>
      </c>
      <c r="BT2817">
        <v>13</v>
      </c>
      <c r="BU2817" t="s">
        <v>2746</v>
      </c>
    </row>
    <row r="2818" spans="1:73">
      <c r="A2818" t="s">
        <v>2645</v>
      </c>
      <c r="B2818" t="s">
        <v>2646</v>
      </c>
      <c r="C2818">
        <v>102</v>
      </c>
      <c r="D2818" t="s">
        <v>119</v>
      </c>
      <c r="E2818" t="s">
        <v>2653</v>
      </c>
      <c r="F2818" t="s">
        <v>92</v>
      </c>
      <c r="G2818">
        <v>0</v>
      </c>
      <c r="H2818">
        <v>2</v>
      </c>
      <c r="I2818">
        <v>0</v>
      </c>
      <c r="J2818">
        <v>0</v>
      </c>
      <c r="K2818">
        <v>0</v>
      </c>
      <c r="L2818">
        <v>2</v>
      </c>
      <c r="M2818">
        <v>0</v>
      </c>
      <c r="N2818">
        <v>4</v>
      </c>
      <c r="O2818">
        <v>0</v>
      </c>
      <c r="P2818">
        <v>0</v>
      </c>
      <c r="Q2818">
        <v>0</v>
      </c>
      <c r="R2818">
        <v>0</v>
      </c>
      <c r="S2818">
        <v>4</v>
      </c>
      <c r="T2818">
        <v>3</v>
      </c>
      <c r="U2818">
        <v>0</v>
      </c>
      <c r="V2818">
        <v>1</v>
      </c>
      <c r="W2818">
        <v>2</v>
      </c>
      <c r="X2818">
        <v>0</v>
      </c>
      <c r="Y2818">
        <v>0</v>
      </c>
      <c r="Z2818">
        <v>0</v>
      </c>
      <c r="AA2818">
        <v>0</v>
      </c>
      <c r="AB2818">
        <v>16</v>
      </c>
      <c r="AC2818">
        <v>1</v>
      </c>
      <c r="AD2818">
        <v>0</v>
      </c>
      <c r="AE2818">
        <v>0</v>
      </c>
      <c r="AF2818">
        <v>0</v>
      </c>
      <c r="AG2818">
        <v>0</v>
      </c>
      <c r="AH2818">
        <v>0</v>
      </c>
      <c r="AI2818">
        <v>1</v>
      </c>
      <c r="AJ2818">
        <v>0</v>
      </c>
      <c r="AK2818">
        <v>0</v>
      </c>
      <c r="AL2818">
        <v>0</v>
      </c>
      <c r="AM2818">
        <v>1</v>
      </c>
      <c r="AN2818">
        <v>0</v>
      </c>
      <c r="AO2818">
        <v>0</v>
      </c>
      <c r="AP2818">
        <v>1</v>
      </c>
      <c r="AQ2818">
        <v>1</v>
      </c>
      <c r="AR2818">
        <v>0</v>
      </c>
      <c r="AS2818">
        <v>0</v>
      </c>
      <c r="AT2818">
        <v>0</v>
      </c>
      <c r="AU2818">
        <v>0</v>
      </c>
      <c r="AV2818">
        <v>0</v>
      </c>
      <c r="AW2818">
        <v>0</v>
      </c>
      <c r="AX2818">
        <v>1</v>
      </c>
      <c r="AY2818">
        <v>5</v>
      </c>
      <c r="AZ2818">
        <v>4</v>
      </c>
      <c r="BA2818">
        <v>2</v>
      </c>
      <c r="BB2818">
        <v>1</v>
      </c>
      <c r="BC2818">
        <v>1</v>
      </c>
      <c r="BD2818">
        <v>0</v>
      </c>
      <c r="BE2818">
        <v>0</v>
      </c>
      <c r="BF2818">
        <v>0</v>
      </c>
      <c r="BG2818">
        <v>0</v>
      </c>
      <c r="BH2818">
        <v>0</v>
      </c>
      <c r="BI2818">
        <v>1</v>
      </c>
      <c r="BJ2818">
        <v>0</v>
      </c>
      <c r="BK2818">
        <v>0</v>
      </c>
      <c r="BL2818">
        <v>0</v>
      </c>
      <c r="BM2818">
        <v>0</v>
      </c>
      <c r="BN2818">
        <v>0</v>
      </c>
      <c r="BO2818">
        <v>6</v>
      </c>
      <c r="BP2818">
        <v>1</v>
      </c>
      <c r="BQ2818">
        <v>0</v>
      </c>
      <c r="BR2818">
        <v>0</v>
      </c>
      <c r="BS2818">
        <v>1</v>
      </c>
      <c r="BT2818">
        <v>25</v>
      </c>
      <c r="BU2818" t="s">
        <v>2747</v>
      </c>
    </row>
    <row r="2819" spans="1:73">
      <c r="A2819" t="s">
        <v>2645</v>
      </c>
      <c r="B2819" t="s">
        <v>2646</v>
      </c>
      <c r="C2819">
        <v>103</v>
      </c>
      <c r="D2819" t="s">
        <v>119</v>
      </c>
      <c r="E2819" t="s">
        <v>2659</v>
      </c>
      <c r="F2819" t="s">
        <v>92</v>
      </c>
      <c r="G2819">
        <v>0</v>
      </c>
      <c r="H2819">
        <v>3</v>
      </c>
      <c r="I2819">
        <v>0</v>
      </c>
      <c r="J2819">
        <v>0</v>
      </c>
      <c r="K2819">
        <v>0</v>
      </c>
      <c r="L2819">
        <v>0</v>
      </c>
      <c r="M2819">
        <v>0</v>
      </c>
      <c r="N2819">
        <v>0</v>
      </c>
      <c r="O2819">
        <v>0</v>
      </c>
      <c r="P2819">
        <v>0</v>
      </c>
      <c r="Q2819">
        <v>0</v>
      </c>
      <c r="R2819">
        <v>0</v>
      </c>
      <c r="S2819">
        <v>2</v>
      </c>
      <c r="T2819">
        <v>1</v>
      </c>
      <c r="U2819">
        <v>0</v>
      </c>
      <c r="V2819">
        <v>0</v>
      </c>
      <c r="W2819">
        <v>0</v>
      </c>
      <c r="X2819">
        <v>0</v>
      </c>
      <c r="Y2819">
        <v>0</v>
      </c>
      <c r="Z2819">
        <v>0</v>
      </c>
      <c r="AA2819">
        <v>0</v>
      </c>
      <c r="AB2819">
        <v>5</v>
      </c>
      <c r="AC2819">
        <v>0</v>
      </c>
      <c r="AD2819">
        <v>0</v>
      </c>
      <c r="AE2819">
        <v>0</v>
      </c>
      <c r="AF2819">
        <v>0</v>
      </c>
      <c r="AG2819">
        <v>0</v>
      </c>
      <c r="AH2819">
        <v>0</v>
      </c>
      <c r="AI2819">
        <v>1</v>
      </c>
      <c r="AJ2819">
        <v>0</v>
      </c>
      <c r="AK2819">
        <v>0</v>
      </c>
      <c r="AL2819">
        <v>0</v>
      </c>
      <c r="AM2819">
        <v>0</v>
      </c>
      <c r="AN2819">
        <v>0</v>
      </c>
      <c r="AO2819">
        <v>0</v>
      </c>
      <c r="AP2819">
        <v>0</v>
      </c>
      <c r="AQ2819">
        <v>0</v>
      </c>
      <c r="AR2819">
        <v>0</v>
      </c>
      <c r="AS2819">
        <v>0</v>
      </c>
      <c r="AT2819">
        <v>1</v>
      </c>
      <c r="AU2819">
        <v>0</v>
      </c>
      <c r="AV2819">
        <v>0</v>
      </c>
      <c r="AW2819">
        <v>0</v>
      </c>
      <c r="AX2819">
        <v>0</v>
      </c>
      <c r="AY2819">
        <v>1</v>
      </c>
      <c r="AZ2819">
        <v>0</v>
      </c>
      <c r="BA2819">
        <v>0</v>
      </c>
      <c r="BB2819">
        <v>0</v>
      </c>
      <c r="BC2819">
        <v>2</v>
      </c>
      <c r="BD2819">
        <v>0</v>
      </c>
      <c r="BE2819">
        <v>0</v>
      </c>
      <c r="BF2819">
        <v>0</v>
      </c>
      <c r="BG2819">
        <v>0</v>
      </c>
      <c r="BH2819">
        <v>0</v>
      </c>
      <c r="BI2819">
        <v>0</v>
      </c>
      <c r="BJ2819">
        <v>1</v>
      </c>
      <c r="BK2819">
        <v>0</v>
      </c>
      <c r="BL2819">
        <v>0</v>
      </c>
      <c r="BM2819">
        <v>0</v>
      </c>
      <c r="BN2819">
        <v>0</v>
      </c>
      <c r="BO2819">
        <v>0</v>
      </c>
      <c r="BP2819">
        <v>0</v>
      </c>
      <c r="BQ2819">
        <v>0</v>
      </c>
      <c r="BR2819">
        <v>0</v>
      </c>
      <c r="BS2819">
        <v>1</v>
      </c>
      <c r="BT2819">
        <v>9</v>
      </c>
      <c r="BU2819" t="s">
        <v>2748</v>
      </c>
    </row>
    <row r="2820" spans="1:73">
      <c r="A2820" t="s">
        <v>2645</v>
      </c>
      <c r="B2820" t="s">
        <v>2646</v>
      </c>
      <c r="C2820">
        <v>104</v>
      </c>
      <c r="D2820" t="s">
        <v>119</v>
      </c>
      <c r="E2820" t="s">
        <v>78</v>
      </c>
      <c r="F2820" t="s">
        <v>77</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1</v>
      </c>
      <c r="BT2820">
        <v>2</v>
      </c>
      <c r="BU2820" t="s">
        <v>2749</v>
      </c>
    </row>
    <row r="2821" spans="1:73">
      <c r="A2821" t="s">
        <v>2645</v>
      </c>
      <c r="B2821" t="s">
        <v>2646</v>
      </c>
      <c r="C2821">
        <v>105</v>
      </c>
      <c r="D2821" t="s">
        <v>119</v>
      </c>
      <c r="E2821" t="s">
        <v>2659</v>
      </c>
      <c r="F2821" t="s">
        <v>92</v>
      </c>
      <c r="G2821">
        <v>0</v>
      </c>
      <c r="H2821">
        <v>11</v>
      </c>
      <c r="I2821">
        <v>4</v>
      </c>
      <c r="J2821">
        <v>2</v>
      </c>
      <c r="K2821">
        <v>0</v>
      </c>
      <c r="L2821">
        <v>18</v>
      </c>
      <c r="M2821">
        <v>0</v>
      </c>
      <c r="N2821">
        <v>15</v>
      </c>
      <c r="O2821">
        <v>0</v>
      </c>
      <c r="P2821">
        <v>0</v>
      </c>
      <c r="Q2821">
        <v>1</v>
      </c>
      <c r="R2821">
        <v>1</v>
      </c>
      <c r="S2821">
        <v>27</v>
      </c>
      <c r="T2821">
        <v>11</v>
      </c>
      <c r="U2821">
        <v>0</v>
      </c>
      <c r="V2821">
        <v>2</v>
      </c>
      <c r="W2821">
        <v>5</v>
      </c>
      <c r="X2821">
        <v>0</v>
      </c>
      <c r="Y2821">
        <v>0</v>
      </c>
      <c r="Z2821">
        <v>2</v>
      </c>
      <c r="AA2821">
        <v>0</v>
      </c>
      <c r="AB2821">
        <v>97</v>
      </c>
      <c r="AC2821">
        <v>1</v>
      </c>
      <c r="AD2821">
        <v>0</v>
      </c>
      <c r="AE2821">
        <v>0</v>
      </c>
      <c r="AF2821">
        <v>0</v>
      </c>
      <c r="AG2821">
        <v>0</v>
      </c>
      <c r="AH2821">
        <v>1</v>
      </c>
      <c r="AI2821">
        <v>10</v>
      </c>
      <c r="AJ2821">
        <v>0</v>
      </c>
      <c r="AK2821">
        <v>1</v>
      </c>
      <c r="AL2821">
        <v>4</v>
      </c>
      <c r="AM2821">
        <v>10</v>
      </c>
      <c r="AN2821">
        <v>0</v>
      </c>
      <c r="AO2821">
        <v>0</v>
      </c>
      <c r="AP2821">
        <v>4</v>
      </c>
      <c r="AQ2821">
        <v>1</v>
      </c>
      <c r="AR2821">
        <v>2</v>
      </c>
      <c r="AS2821">
        <v>0</v>
      </c>
      <c r="AT2821">
        <v>2</v>
      </c>
      <c r="AU2821">
        <v>3</v>
      </c>
      <c r="AV2821">
        <v>0</v>
      </c>
      <c r="AW2821">
        <v>2</v>
      </c>
      <c r="AX2821">
        <v>8</v>
      </c>
      <c r="AY2821">
        <v>23</v>
      </c>
      <c r="AZ2821">
        <v>20</v>
      </c>
      <c r="BA2821">
        <v>20</v>
      </c>
      <c r="BB2821">
        <v>4</v>
      </c>
      <c r="BC2821">
        <v>29</v>
      </c>
      <c r="BD2821">
        <v>0</v>
      </c>
      <c r="BE2821">
        <v>0</v>
      </c>
      <c r="BF2821">
        <v>0</v>
      </c>
      <c r="BG2821">
        <v>0</v>
      </c>
      <c r="BH2821">
        <v>1</v>
      </c>
      <c r="BI2821">
        <v>11</v>
      </c>
      <c r="BJ2821">
        <v>15</v>
      </c>
      <c r="BK2821">
        <v>0</v>
      </c>
      <c r="BL2821">
        <v>3</v>
      </c>
      <c r="BM2821">
        <v>1</v>
      </c>
      <c r="BN2821">
        <v>5</v>
      </c>
      <c r="BO2821">
        <v>25</v>
      </c>
      <c r="BP2821">
        <v>1</v>
      </c>
      <c r="BQ2821">
        <v>0</v>
      </c>
      <c r="BR2821">
        <v>4</v>
      </c>
      <c r="BS2821">
        <v>7</v>
      </c>
      <c r="BT2821">
        <v>178</v>
      </c>
      <c r="BU2821" t="s">
        <v>2750</v>
      </c>
    </row>
    <row r="2822" spans="1:73">
      <c r="A2822" t="s">
        <v>2645</v>
      </c>
      <c r="B2822" t="s">
        <v>2646</v>
      </c>
      <c r="C2822">
        <v>106</v>
      </c>
      <c r="D2822" t="s">
        <v>119</v>
      </c>
      <c r="E2822" t="s">
        <v>78</v>
      </c>
      <c r="F2822" t="s">
        <v>77</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1</v>
      </c>
      <c r="BT2822">
        <v>1</v>
      </c>
      <c r="BU2822" t="s">
        <v>2751</v>
      </c>
    </row>
    <row r="2823" spans="1:73">
      <c r="A2823" t="s">
        <v>2645</v>
      </c>
      <c r="B2823" t="s">
        <v>2646</v>
      </c>
      <c r="C2823">
        <v>107</v>
      </c>
      <c r="D2823" t="s">
        <v>119</v>
      </c>
      <c r="E2823" t="s">
        <v>2659</v>
      </c>
      <c r="F2823" t="s">
        <v>92</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1</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1</v>
      </c>
      <c r="AZ2823">
        <v>0</v>
      </c>
      <c r="BA2823">
        <v>0</v>
      </c>
      <c r="BB2823">
        <v>0</v>
      </c>
      <c r="BC2823">
        <v>2</v>
      </c>
      <c r="BD2823">
        <v>0</v>
      </c>
      <c r="BE2823">
        <v>0</v>
      </c>
      <c r="BF2823">
        <v>0</v>
      </c>
      <c r="BG2823">
        <v>0</v>
      </c>
      <c r="BH2823">
        <v>0</v>
      </c>
      <c r="BI2823">
        <v>0</v>
      </c>
      <c r="BJ2823">
        <v>1</v>
      </c>
      <c r="BK2823">
        <v>0</v>
      </c>
      <c r="BL2823">
        <v>0</v>
      </c>
      <c r="BM2823">
        <v>0</v>
      </c>
      <c r="BN2823">
        <v>0</v>
      </c>
      <c r="BO2823">
        <v>0</v>
      </c>
      <c r="BP2823">
        <v>0</v>
      </c>
      <c r="BQ2823">
        <v>0</v>
      </c>
      <c r="BR2823">
        <v>0</v>
      </c>
      <c r="BS2823">
        <v>1</v>
      </c>
      <c r="BT2823">
        <v>6</v>
      </c>
      <c r="BU2823" t="s">
        <v>2752</v>
      </c>
    </row>
    <row r="2824" spans="1:73">
      <c r="A2824" t="s">
        <v>2645</v>
      </c>
      <c r="B2824" t="s">
        <v>2646</v>
      </c>
      <c r="C2824">
        <v>108</v>
      </c>
      <c r="D2824" t="s">
        <v>119</v>
      </c>
      <c r="E2824" t="s">
        <v>78</v>
      </c>
      <c r="F2824" t="s">
        <v>77</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1</v>
      </c>
      <c r="BT2824">
        <v>1</v>
      </c>
      <c r="BU2824" t="s">
        <v>2751</v>
      </c>
    </row>
    <row r="2825" spans="1:73">
      <c r="A2825" t="s">
        <v>2645</v>
      </c>
      <c r="B2825" t="s">
        <v>2646</v>
      </c>
      <c r="C2825">
        <v>109</v>
      </c>
      <c r="D2825" t="s">
        <v>119</v>
      </c>
      <c r="E2825" t="s">
        <v>2659</v>
      </c>
      <c r="F2825" t="s">
        <v>92</v>
      </c>
      <c r="G2825">
        <v>0</v>
      </c>
      <c r="H2825">
        <v>0</v>
      </c>
      <c r="I2825">
        <v>2</v>
      </c>
      <c r="J2825">
        <v>0</v>
      </c>
      <c r="K2825">
        <v>0</v>
      </c>
      <c r="L2825">
        <v>0</v>
      </c>
      <c r="M2825">
        <v>0</v>
      </c>
      <c r="N2825">
        <v>1</v>
      </c>
      <c r="O2825">
        <v>2</v>
      </c>
      <c r="P2825">
        <v>0</v>
      </c>
      <c r="Q2825">
        <v>0</v>
      </c>
      <c r="R2825">
        <v>1</v>
      </c>
      <c r="S2825">
        <v>5</v>
      </c>
      <c r="T2825">
        <v>3</v>
      </c>
      <c r="U2825">
        <v>0</v>
      </c>
      <c r="V2825">
        <v>0</v>
      </c>
      <c r="W2825">
        <v>0</v>
      </c>
      <c r="X2825">
        <v>0</v>
      </c>
      <c r="Y2825">
        <v>0</v>
      </c>
      <c r="Z2825">
        <v>0</v>
      </c>
      <c r="AA2825">
        <v>0</v>
      </c>
      <c r="AB2825">
        <v>8</v>
      </c>
      <c r="AC2825">
        <v>0</v>
      </c>
      <c r="AD2825">
        <v>0</v>
      </c>
      <c r="AE2825">
        <v>0</v>
      </c>
      <c r="AF2825">
        <v>0</v>
      </c>
      <c r="AG2825">
        <v>0</v>
      </c>
      <c r="AH2825">
        <v>0</v>
      </c>
      <c r="AI2825">
        <v>4</v>
      </c>
      <c r="AJ2825">
        <v>0</v>
      </c>
      <c r="AK2825">
        <v>0</v>
      </c>
      <c r="AL2825">
        <v>0</v>
      </c>
      <c r="AM2825">
        <v>1</v>
      </c>
      <c r="AN2825">
        <v>0</v>
      </c>
      <c r="AO2825">
        <v>0</v>
      </c>
      <c r="AP2825">
        <v>0</v>
      </c>
      <c r="AQ2825">
        <v>0</v>
      </c>
      <c r="AR2825">
        <v>0</v>
      </c>
      <c r="AS2825">
        <v>0</v>
      </c>
      <c r="AT2825">
        <v>0</v>
      </c>
      <c r="AU2825">
        <v>0</v>
      </c>
      <c r="AV2825">
        <v>0</v>
      </c>
      <c r="AW2825">
        <v>2</v>
      </c>
      <c r="AX2825">
        <v>0</v>
      </c>
      <c r="AY2825">
        <v>1</v>
      </c>
      <c r="AZ2825">
        <v>3</v>
      </c>
      <c r="BA2825">
        <v>2</v>
      </c>
      <c r="BB2825">
        <v>1</v>
      </c>
      <c r="BC2825">
        <v>1</v>
      </c>
      <c r="BD2825">
        <v>0</v>
      </c>
      <c r="BE2825">
        <v>0</v>
      </c>
      <c r="BF2825">
        <v>0</v>
      </c>
      <c r="BG2825">
        <v>2</v>
      </c>
      <c r="BH2825">
        <v>0</v>
      </c>
      <c r="BI2825">
        <v>4</v>
      </c>
      <c r="BJ2825">
        <v>1</v>
      </c>
      <c r="BK2825">
        <v>0</v>
      </c>
      <c r="BL2825">
        <v>0</v>
      </c>
      <c r="BM2825">
        <v>0</v>
      </c>
      <c r="BN2825">
        <v>0</v>
      </c>
      <c r="BO2825">
        <v>3</v>
      </c>
      <c r="BP2825">
        <v>0</v>
      </c>
      <c r="BQ2825">
        <v>0</v>
      </c>
      <c r="BR2825">
        <v>0</v>
      </c>
      <c r="BS2825">
        <v>1</v>
      </c>
      <c r="BT2825">
        <v>15</v>
      </c>
      <c r="BU2825" t="s">
        <v>2753</v>
      </c>
    </row>
    <row r="2826" spans="1:73">
      <c r="A2826" t="s">
        <v>2645</v>
      </c>
      <c r="B2826" t="s">
        <v>2646</v>
      </c>
      <c r="C2826">
        <v>110</v>
      </c>
      <c r="D2826" t="s">
        <v>119</v>
      </c>
      <c r="E2826" t="s">
        <v>78</v>
      </c>
      <c r="F2826" t="s">
        <v>77</v>
      </c>
      <c r="G2826">
        <v>0</v>
      </c>
      <c r="H2826">
        <v>4</v>
      </c>
      <c r="I2826">
        <v>0</v>
      </c>
      <c r="J2826">
        <v>0</v>
      </c>
      <c r="K2826">
        <v>0</v>
      </c>
      <c r="L2826">
        <v>2</v>
      </c>
      <c r="M2826">
        <v>0</v>
      </c>
      <c r="N2826">
        <v>6</v>
      </c>
      <c r="O2826">
        <v>0</v>
      </c>
      <c r="P2826">
        <v>0</v>
      </c>
      <c r="Q2826">
        <v>0</v>
      </c>
      <c r="R2826">
        <v>0</v>
      </c>
      <c r="S2826">
        <v>11</v>
      </c>
      <c r="T2826">
        <v>7</v>
      </c>
      <c r="U2826">
        <v>0</v>
      </c>
      <c r="V2826">
        <v>4</v>
      </c>
      <c r="W2826">
        <v>4</v>
      </c>
      <c r="X2826">
        <v>0</v>
      </c>
      <c r="Y2826">
        <v>0</v>
      </c>
      <c r="Z2826">
        <v>0</v>
      </c>
      <c r="AA2826">
        <v>0</v>
      </c>
      <c r="AB2826">
        <v>34</v>
      </c>
      <c r="AC2826">
        <v>1</v>
      </c>
      <c r="AD2826">
        <v>0</v>
      </c>
      <c r="AE2826">
        <v>0</v>
      </c>
      <c r="AF2826">
        <v>0</v>
      </c>
      <c r="AG2826">
        <v>0</v>
      </c>
      <c r="AH2826">
        <v>0</v>
      </c>
      <c r="AI2826">
        <v>3</v>
      </c>
      <c r="AJ2826">
        <v>0</v>
      </c>
      <c r="AK2826">
        <v>0</v>
      </c>
      <c r="AL2826">
        <v>0</v>
      </c>
      <c r="AM2826">
        <v>2</v>
      </c>
      <c r="AN2826">
        <v>0</v>
      </c>
      <c r="AO2826">
        <v>0</v>
      </c>
      <c r="AP2826">
        <v>0</v>
      </c>
      <c r="AQ2826">
        <v>0</v>
      </c>
      <c r="AR2826">
        <v>0</v>
      </c>
      <c r="AS2826">
        <v>0</v>
      </c>
      <c r="AT2826">
        <v>0</v>
      </c>
      <c r="AU2826">
        <v>1</v>
      </c>
      <c r="AV2826">
        <v>0</v>
      </c>
      <c r="AW2826">
        <v>0</v>
      </c>
      <c r="AX2826">
        <v>8</v>
      </c>
      <c r="AY2826">
        <v>4</v>
      </c>
      <c r="AZ2826">
        <v>5</v>
      </c>
      <c r="BA2826">
        <v>10</v>
      </c>
      <c r="BB2826">
        <v>2</v>
      </c>
      <c r="BC2826">
        <v>7</v>
      </c>
      <c r="BD2826">
        <v>0</v>
      </c>
      <c r="BE2826">
        <v>0</v>
      </c>
      <c r="BF2826">
        <v>0</v>
      </c>
      <c r="BG2826">
        <v>0</v>
      </c>
      <c r="BH2826">
        <v>0</v>
      </c>
      <c r="BI2826">
        <v>6</v>
      </c>
      <c r="BJ2826">
        <v>3</v>
      </c>
      <c r="BK2826">
        <v>0</v>
      </c>
      <c r="BL2826">
        <v>1</v>
      </c>
      <c r="BM2826">
        <v>0</v>
      </c>
      <c r="BN2826">
        <v>4</v>
      </c>
      <c r="BO2826">
        <v>9</v>
      </c>
      <c r="BP2826">
        <v>2</v>
      </c>
      <c r="BQ2826">
        <v>0</v>
      </c>
      <c r="BR2826">
        <v>3</v>
      </c>
      <c r="BS2826">
        <v>2</v>
      </c>
      <c r="BT2826">
        <v>57</v>
      </c>
      <c r="BU2826" t="s">
        <v>2754</v>
      </c>
    </row>
    <row r="2827" spans="1:73">
      <c r="A2827" t="s">
        <v>2645</v>
      </c>
      <c r="B2827" t="s">
        <v>2646</v>
      </c>
      <c r="C2827">
        <v>111</v>
      </c>
      <c r="D2827" t="s">
        <v>119</v>
      </c>
      <c r="E2827" t="s">
        <v>2667</v>
      </c>
      <c r="F2827" t="s">
        <v>101</v>
      </c>
      <c r="G2827">
        <v>0</v>
      </c>
      <c r="H2827">
        <v>2</v>
      </c>
      <c r="I2827">
        <v>5</v>
      </c>
      <c r="J2827">
        <v>0</v>
      </c>
      <c r="K2827">
        <v>0</v>
      </c>
      <c r="L2827">
        <v>5</v>
      </c>
      <c r="M2827">
        <v>1</v>
      </c>
      <c r="N2827">
        <v>8</v>
      </c>
      <c r="O2827">
        <v>0</v>
      </c>
      <c r="P2827">
        <v>0</v>
      </c>
      <c r="Q2827">
        <v>0</v>
      </c>
      <c r="R2827">
        <v>0</v>
      </c>
      <c r="S2827">
        <v>10</v>
      </c>
      <c r="T2827">
        <v>2</v>
      </c>
      <c r="U2827">
        <v>0</v>
      </c>
      <c r="V2827">
        <v>1</v>
      </c>
      <c r="W2827">
        <v>4</v>
      </c>
      <c r="X2827">
        <v>0</v>
      </c>
      <c r="Y2827">
        <v>0</v>
      </c>
      <c r="Z2827">
        <v>0</v>
      </c>
      <c r="AA2827">
        <v>0</v>
      </c>
      <c r="AB2827">
        <v>50</v>
      </c>
      <c r="AC2827">
        <v>1</v>
      </c>
      <c r="AD2827">
        <v>0</v>
      </c>
      <c r="AE2827">
        <v>0</v>
      </c>
      <c r="AF2827">
        <v>0</v>
      </c>
      <c r="AG2827">
        <v>0</v>
      </c>
      <c r="AH2827">
        <v>2</v>
      </c>
      <c r="AI2827">
        <v>1</v>
      </c>
      <c r="AJ2827">
        <v>0</v>
      </c>
      <c r="AK2827">
        <v>0</v>
      </c>
      <c r="AL2827">
        <v>1</v>
      </c>
      <c r="AM2827">
        <v>7</v>
      </c>
      <c r="AN2827">
        <v>0</v>
      </c>
      <c r="AO2827">
        <v>3</v>
      </c>
      <c r="AP2827">
        <v>3</v>
      </c>
      <c r="AQ2827">
        <v>0</v>
      </c>
      <c r="AR2827">
        <v>0</v>
      </c>
      <c r="AS2827">
        <v>0</v>
      </c>
      <c r="AT2827">
        <v>0</v>
      </c>
      <c r="AU2827">
        <v>1</v>
      </c>
      <c r="AV2827">
        <v>0</v>
      </c>
      <c r="AW2827">
        <v>3</v>
      </c>
      <c r="AX2827">
        <v>6</v>
      </c>
      <c r="AY2827">
        <v>17</v>
      </c>
      <c r="AZ2827">
        <v>7</v>
      </c>
      <c r="BA2827">
        <v>13</v>
      </c>
      <c r="BB2827">
        <v>2</v>
      </c>
      <c r="BC2827">
        <v>13</v>
      </c>
      <c r="BD2827">
        <v>0</v>
      </c>
      <c r="BE2827">
        <v>0</v>
      </c>
      <c r="BF2827">
        <v>0</v>
      </c>
      <c r="BG2827">
        <v>0</v>
      </c>
      <c r="BH2827">
        <v>0</v>
      </c>
      <c r="BI2827">
        <v>4</v>
      </c>
      <c r="BJ2827">
        <v>9</v>
      </c>
      <c r="BK2827">
        <v>0</v>
      </c>
      <c r="BL2827">
        <v>3</v>
      </c>
      <c r="BM2827">
        <v>0</v>
      </c>
      <c r="BN2827">
        <v>0</v>
      </c>
      <c r="BO2827">
        <v>9</v>
      </c>
      <c r="BP2827">
        <v>1</v>
      </c>
      <c r="BQ2827">
        <v>8</v>
      </c>
      <c r="BR2827">
        <v>2</v>
      </c>
      <c r="BS2827">
        <v>4</v>
      </c>
      <c r="BT2827">
        <v>96</v>
      </c>
      <c r="BU2827" t="s">
        <v>2755</v>
      </c>
    </row>
    <row r="2828" spans="1:73">
      <c r="A2828" t="s">
        <v>2645</v>
      </c>
      <c r="B2828" t="s">
        <v>2646</v>
      </c>
      <c r="C2828">
        <v>112</v>
      </c>
      <c r="D2828" t="s">
        <v>119</v>
      </c>
      <c r="E2828" t="s">
        <v>78</v>
      </c>
      <c r="F2828" t="s">
        <v>77</v>
      </c>
      <c r="G2828">
        <v>0</v>
      </c>
      <c r="H2828">
        <v>0</v>
      </c>
      <c r="I2828">
        <v>0</v>
      </c>
      <c r="J2828">
        <v>0</v>
      </c>
      <c r="K2828">
        <v>0</v>
      </c>
      <c r="L2828">
        <v>1</v>
      </c>
      <c r="M2828">
        <v>0</v>
      </c>
      <c r="N2828">
        <v>0</v>
      </c>
      <c r="O2828">
        <v>0</v>
      </c>
      <c r="P2828">
        <v>0</v>
      </c>
      <c r="Q2828">
        <v>0</v>
      </c>
      <c r="R2828">
        <v>0</v>
      </c>
      <c r="S2828">
        <v>2</v>
      </c>
      <c r="T2828">
        <v>1</v>
      </c>
      <c r="U2828">
        <v>0</v>
      </c>
      <c r="V2828">
        <v>0</v>
      </c>
      <c r="W2828">
        <v>0</v>
      </c>
      <c r="X2828">
        <v>0</v>
      </c>
      <c r="Y2828">
        <v>0</v>
      </c>
      <c r="Z2828">
        <v>0</v>
      </c>
      <c r="AA2828">
        <v>0</v>
      </c>
      <c r="AB2828">
        <v>6</v>
      </c>
      <c r="AC2828">
        <v>0</v>
      </c>
      <c r="AD2828">
        <v>0</v>
      </c>
      <c r="AE2828">
        <v>0</v>
      </c>
      <c r="AF2828">
        <v>0</v>
      </c>
      <c r="AG2828">
        <v>0</v>
      </c>
      <c r="AH2828">
        <v>0</v>
      </c>
      <c r="AI2828">
        <v>1</v>
      </c>
      <c r="AJ2828">
        <v>0</v>
      </c>
      <c r="AK2828">
        <v>0</v>
      </c>
      <c r="AL2828">
        <v>0</v>
      </c>
      <c r="AM2828">
        <v>0</v>
      </c>
      <c r="AN2828">
        <v>0</v>
      </c>
      <c r="AO2828">
        <v>0</v>
      </c>
      <c r="AP2828">
        <v>1</v>
      </c>
      <c r="AQ2828">
        <v>0</v>
      </c>
      <c r="AR2828">
        <v>0</v>
      </c>
      <c r="AS2828">
        <v>0</v>
      </c>
      <c r="AT2828">
        <v>0</v>
      </c>
      <c r="AU2828">
        <v>0</v>
      </c>
      <c r="AV2828">
        <v>0</v>
      </c>
      <c r="AW2828">
        <v>0</v>
      </c>
      <c r="AX2828">
        <v>0</v>
      </c>
      <c r="AY2828">
        <v>2</v>
      </c>
      <c r="AZ2828">
        <v>2</v>
      </c>
      <c r="BA2828">
        <v>0</v>
      </c>
      <c r="BB2828">
        <v>1</v>
      </c>
      <c r="BC2828">
        <v>1</v>
      </c>
      <c r="BD2828">
        <v>0</v>
      </c>
      <c r="BE2828">
        <v>0</v>
      </c>
      <c r="BF2828">
        <v>0</v>
      </c>
      <c r="BG2828">
        <v>0</v>
      </c>
      <c r="BH2828">
        <v>0</v>
      </c>
      <c r="BI2828">
        <v>0</v>
      </c>
      <c r="BJ2828">
        <v>0</v>
      </c>
      <c r="BK2828">
        <v>0</v>
      </c>
      <c r="BL2828">
        <v>1</v>
      </c>
      <c r="BM2828">
        <v>0</v>
      </c>
      <c r="BN2828">
        <v>0</v>
      </c>
      <c r="BO2828">
        <v>2</v>
      </c>
      <c r="BP2828">
        <v>0</v>
      </c>
      <c r="BQ2828">
        <v>0</v>
      </c>
      <c r="BR2828">
        <v>0</v>
      </c>
      <c r="BS2828">
        <v>1</v>
      </c>
      <c r="BT2828">
        <v>10</v>
      </c>
      <c r="BU2828" t="s">
        <v>2756</v>
      </c>
    </row>
    <row r="2829" spans="1:73">
      <c r="A2829" t="s">
        <v>2645</v>
      </c>
      <c r="B2829" t="s">
        <v>2646</v>
      </c>
      <c r="C2829">
        <v>113</v>
      </c>
      <c r="D2829" t="s">
        <v>119</v>
      </c>
      <c r="E2829" t="s">
        <v>2659</v>
      </c>
      <c r="F2829" t="s">
        <v>92</v>
      </c>
      <c r="G2829">
        <v>0</v>
      </c>
      <c r="H2829">
        <v>0</v>
      </c>
      <c r="I2829">
        <v>1</v>
      </c>
      <c r="J2829">
        <v>0</v>
      </c>
      <c r="K2829">
        <v>0</v>
      </c>
      <c r="L2829">
        <v>2</v>
      </c>
      <c r="M2829">
        <v>0</v>
      </c>
      <c r="N2829">
        <v>3</v>
      </c>
      <c r="O2829">
        <v>0</v>
      </c>
      <c r="P2829">
        <v>0</v>
      </c>
      <c r="Q2829">
        <v>0</v>
      </c>
      <c r="R2829">
        <v>0</v>
      </c>
      <c r="S2829">
        <v>0</v>
      </c>
      <c r="T2829">
        <v>0</v>
      </c>
      <c r="U2829">
        <v>0</v>
      </c>
      <c r="V2829">
        <v>0</v>
      </c>
      <c r="W2829">
        <v>0</v>
      </c>
      <c r="X2829">
        <v>0</v>
      </c>
      <c r="Y2829">
        <v>0</v>
      </c>
      <c r="Z2829">
        <v>1</v>
      </c>
      <c r="AA2829">
        <v>0</v>
      </c>
      <c r="AB2829">
        <v>11</v>
      </c>
      <c r="AC2829">
        <v>0</v>
      </c>
      <c r="AD2829">
        <v>0</v>
      </c>
      <c r="AE2829">
        <v>0</v>
      </c>
      <c r="AF2829">
        <v>0</v>
      </c>
      <c r="AG2829">
        <v>0</v>
      </c>
      <c r="AH2829">
        <v>0</v>
      </c>
      <c r="AI2829">
        <v>0</v>
      </c>
      <c r="AJ2829">
        <v>0</v>
      </c>
      <c r="AK2829">
        <v>0</v>
      </c>
      <c r="AL2829">
        <v>0</v>
      </c>
      <c r="AM2829">
        <v>5</v>
      </c>
      <c r="AN2829">
        <v>0</v>
      </c>
      <c r="AO2829">
        <v>0</v>
      </c>
      <c r="AP2829">
        <v>1</v>
      </c>
      <c r="AQ2829">
        <v>0</v>
      </c>
      <c r="AR2829">
        <v>0</v>
      </c>
      <c r="AS2829">
        <v>0</v>
      </c>
      <c r="AT2829">
        <v>0</v>
      </c>
      <c r="AU2829">
        <v>0</v>
      </c>
      <c r="AV2829">
        <v>0</v>
      </c>
      <c r="AW2829">
        <v>1</v>
      </c>
      <c r="AX2829">
        <v>0</v>
      </c>
      <c r="AY2829">
        <v>1</v>
      </c>
      <c r="AZ2829">
        <v>6</v>
      </c>
      <c r="BA2829">
        <v>5</v>
      </c>
      <c r="BB2829">
        <v>1</v>
      </c>
      <c r="BC2829">
        <v>2</v>
      </c>
      <c r="BD2829">
        <v>0</v>
      </c>
      <c r="BE2829">
        <v>0</v>
      </c>
      <c r="BF2829">
        <v>0</v>
      </c>
      <c r="BG2829">
        <v>0</v>
      </c>
      <c r="BH2829">
        <v>0</v>
      </c>
      <c r="BI2829">
        <v>0</v>
      </c>
      <c r="BJ2829">
        <v>0</v>
      </c>
      <c r="BK2829">
        <v>0</v>
      </c>
      <c r="BL2829">
        <v>0</v>
      </c>
      <c r="BM2829">
        <v>0</v>
      </c>
      <c r="BN2829">
        <v>1</v>
      </c>
      <c r="BO2829">
        <v>6</v>
      </c>
      <c r="BP2829">
        <v>0</v>
      </c>
      <c r="BQ2829">
        <v>0</v>
      </c>
      <c r="BR2829">
        <v>0</v>
      </c>
      <c r="BS2829">
        <v>1</v>
      </c>
      <c r="BT2829">
        <v>22</v>
      </c>
      <c r="BU2829" t="s">
        <v>2757</v>
      </c>
    </row>
    <row r="2830" spans="1:73">
      <c r="A2830" t="s">
        <v>2645</v>
      </c>
      <c r="B2830" t="s">
        <v>2646</v>
      </c>
      <c r="C2830">
        <v>114</v>
      </c>
      <c r="D2830" t="s">
        <v>119</v>
      </c>
      <c r="E2830" t="s">
        <v>78</v>
      </c>
      <c r="F2830" t="s">
        <v>77</v>
      </c>
      <c r="G2830">
        <v>0</v>
      </c>
      <c r="H2830">
        <v>0</v>
      </c>
      <c r="I2830">
        <v>0</v>
      </c>
      <c r="J2830">
        <v>0</v>
      </c>
      <c r="K2830">
        <v>0</v>
      </c>
      <c r="L2830">
        <v>1</v>
      </c>
      <c r="M2830">
        <v>0</v>
      </c>
      <c r="N2830">
        <v>1</v>
      </c>
      <c r="O2830">
        <v>0</v>
      </c>
      <c r="P2830">
        <v>0</v>
      </c>
      <c r="Q2830">
        <v>0</v>
      </c>
      <c r="R2830">
        <v>0</v>
      </c>
      <c r="S2830">
        <v>0</v>
      </c>
      <c r="T2830">
        <v>0</v>
      </c>
      <c r="U2830">
        <v>0</v>
      </c>
      <c r="V2830">
        <v>0</v>
      </c>
      <c r="W2830">
        <v>0</v>
      </c>
      <c r="X2830">
        <v>0</v>
      </c>
      <c r="Y2830">
        <v>0</v>
      </c>
      <c r="Z2830">
        <v>0</v>
      </c>
      <c r="AA2830">
        <v>0</v>
      </c>
      <c r="AB2830">
        <v>3</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2</v>
      </c>
      <c r="BA2830">
        <v>0</v>
      </c>
      <c r="BB2830">
        <v>0</v>
      </c>
      <c r="BC2830">
        <v>2</v>
      </c>
      <c r="BD2830">
        <v>0</v>
      </c>
      <c r="BE2830">
        <v>0</v>
      </c>
      <c r="BF2830">
        <v>0</v>
      </c>
      <c r="BG2830">
        <v>0</v>
      </c>
      <c r="BH2830">
        <v>0</v>
      </c>
      <c r="BI2830">
        <v>0</v>
      </c>
      <c r="BJ2830">
        <v>0</v>
      </c>
      <c r="BK2830">
        <v>0</v>
      </c>
      <c r="BL2830">
        <v>0</v>
      </c>
      <c r="BM2830">
        <v>0</v>
      </c>
      <c r="BN2830">
        <v>1</v>
      </c>
      <c r="BO2830">
        <v>2</v>
      </c>
      <c r="BP2830">
        <v>0</v>
      </c>
      <c r="BQ2830">
        <v>0</v>
      </c>
      <c r="BR2830">
        <v>0</v>
      </c>
      <c r="BS2830">
        <v>1</v>
      </c>
      <c r="BT2830">
        <v>9</v>
      </c>
      <c r="BU2830" t="s">
        <v>2758</v>
      </c>
    </row>
    <row r="2831" spans="1:73">
      <c r="A2831" t="s">
        <v>2645</v>
      </c>
      <c r="B2831" t="s">
        <v>2646</v>
      </c>
      <c r="C2831">
        <v>115</v>
      </c>
      <c r="D2831" t="s">
        <v>119</v>
      </c>
      <c r="E2831" t="s">
        <v>2653</v>
      </c>
      <c r="F2831" t="s">
        <v>92</v>
      </c>
      <c r="G2831">
        <v>0</v>
      </c>
      <c r="H2831">
        <v>0</v>
      </c>
      <c r="I2831">
        <v>0</v>
      </c>
      <c r="J2831">
        <v>0</v>
      </c>
      <c r="K2831">
        <v>0</v>
      </c>
      <c r="L2831">
        <v>1</v>
      </c>
      <c r="M2831">
        <v>0</v>
      </c>
      <c r="N2831">
        <v>3</v>
      </c>
      <c r="O2831">
        <v>0</v>
      </c>
      <c r="P2831">
        <v>0</v>
      </c>
      <c r="Q2831">
        <v>1</v>
      </c>
      <c r="R2831">
        <v>0</v>
      </c>
      <c r="S2831">
        <v>5</v>
      </c>
      <c r="T2831">
        <v>0</v>
      </c>
      <c r="U2831">
        <v>0</v>
      </c>
      <c r="V2831">
        <v>0</v>
      </c>
      <c r="W2831">
        <v>2</v>
      </c>
      <c r="X2831">
        <v>0</v>
      </c>
      <c r="Y2831">
        <v>0</v>
      </c>
      <c r="Z2831">
        <v>0</v>
      </c>
      <c r="AA2831">
        <v>0</v>
      </c>
      <c r="AB2831">
        <v>13</v>
      </c>
      <c r="AC2831">
        <v>0</v>
      </c>
      <c r="AD2831">
        <v>0</v>
      </c>
      <c r="AE2831">
        <v>0</v>
      </c>
      <c r="AF2831">
        <v>0</v>
      </c>
      <c r="AG2831">
        <v>0</v>
      </c>
      <c r="AH2831">
        <v>0</v>
      </c>
      <c r="AI2831">
        <v>0</v>
      </c>
      <c r="AJ2831">
        <v>0</v>
      </c>
      <c r="AK2831">
        <v>0</v>
      </c>
      <c r="AL2831">
        <v>0</v>
      </c>
      <c r="AM2831">
        <v>4</v>
      </c>
      <c r="AN2831">
        <v>0</v>
      </c>
      <c r="AO2831">
        <v>0</v>
      </c>
      <c r="AP2831">
        <v>0</v>
      </c>
      <c r="AQ2831">
        <v>1</v>
      </c>
      <c r="AR2831">
        <v>0</v>
      </c>
      <c r="AS2831">
        <v>0</v>
      </c>
      <c r="AT2831">
        <v>0</v>
      </c>
      <c r="AU2831">
        <v>0</v>
      </c>
      <c r="AV2831">
        <v>0</v>
      </c>
      <c r="AW2831">
        <v>0</v>
      </c>
      <c r="AX2831">
        <v>2</v>
      </c>
      <c r="AY2831">
        <v>1</v>
      </c>
      <c r="AZ2831">
        <v>4</v>
      </c>
      <c r="BA2831">
        <v>6</v>
      </c>
      <c r="BB2831">
        <v>0</v>
      </c>
      <c r="BC2831">
        <v>3</v>
      </c>
      <c r="BD2831">
        <v>0</v>
      </c>
      <c r="BE2831">
        <v>0</v>
      </c>
      <c r="BF2831">
        <v>0</v>
      </c>
      <c r="BG2831">
        <v>0</v>
      </c>
      <c r="BH2831">
        <v>0</v>
      </c>
      <c r="BI2831">
        <v>3</v>
      </c>
      <c r="BJ2831">
        <v>3</v>
      </c>
      <c r="BK2831">
        <v>0</v>
      </c>
      <c r="BL2831">
        <v>1</v>
      </c>
      <c r="BM2831">
        <v>0</v>
      </c>
      <c r="BN2831">
        <v>0</v>
      </c>
      <c r="BO2831">
        <v>4</v>
      </c>
      <c r="BP2831">
        <v>0</v>
      </c>
      <c r="BQ2831">
        <v>0</v>
      </c>
      <c r="BR2831">
        <v>2</v>
      </c>
      <c r="BS2831">
        <v>2</v>
      </c>
      <c r="BT2831">
        <v>23</v>
      </c>
      <c r="BU2831" t="s">
        <v>2759</v>
      </c>
    </row>
    <row r="2832" spans="1:73">
      <c r="A2832" t="s">
        <v>2645</v>
      </c>
      <c r="B2832" t="s">
        <v>2646</v>
      </c>
      <c r="C2832">
        <v>116</v>
      </c>
      <c r="D2832" t="s">
        <v>119</v>
      </c>
      <c r="E2832" t="s">
        <v>78</v>
      </c>
      <c r="F2832" t="s">
        <v>77</v>
      </c>
      <c r="G2832">
        <v>0</v>
      </c>
      <c r="H2832">
        <v>1</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1</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1</v>
      </c>
      <c r="BT2832">
        <v>3</v>
      </c>
      <c r="BU2832" t="s">
        <v>2760</v>
      </c>
    </row>
    <row r="2833" spans="1:73">
      <c r="A2833" t="s">
        <v>2645</v>
      </c>
      <c r="B2833" t="s">
        <v>2646</v>
      </c>
      <c r="C2833">
        <v>117</v>
      </c>
      <c r="D2833" t="s">
        <v>119</v>
      </c>
      <c r="E2833" t="s">
        <v>2662</v>
      </c>
      <c r="F2833" t="s">
        <v>101</v>
      </c>
      <c r="G2833">
        <v>0</v>
      </c>
      <c r="H2833">
        <v>8</v>
      </c>
      <c r="I2833">
        <v>0</v>
      </c>
      <c r="J2833">
        <v>0</v>
      </c>
      <c r="K2833">
        <v>0</v>
      </c>
      <c r="L2833">
        <v>18</v>
      </c>
      <c r="M2833">
        <v>0</v>
      </c>
      <c r="N2833">
        <v>20</v>
      </c>
      <c r="O2833">
        <v>0</v>
      </c>
      <c r="P2833">
        <v>0</v>
      </c>
      <c r="Q2833">
        <v>1</v>
      </c>
      <c r="R2833">
        <v>0</v>
      </c>
      <c r="S2833">
        <v>19</v>
      </c>
      <c r="T2833">
        <v>10</v>
      </c>
      <c r="U2833">
        <v>0</v>
      </c>
      <c r="V2833">
        <v>1</v>
      </c>
      <c r="W2833">
        <v>3</v>
      </c>
      <c r="X2833">
        <v>0</v>
      </c>
      <c r="Y2833">
        <v>0</v>
      </c>
      <c r="Z2833">
        <v>0</v>
      </c>
      <c r="AA2833">
        <v>0</v>
      </c>
      <c r="AB2833">
        <v>126</v>
      </c>
      <c r="AC2833">
        <v>1</v>
      </c>
      <c r="AD2833">
        <v>0</v>
      </c>
      <c r="AE2833">
        <v>3</v>
      </c>
      <c r="AF2833">
        <v>1</v>
      </c>
      <c r="AG2833">
        <v>0</v>
      </c>
      <c r="AH2833">
        <v>3</v>
      </c>
      <c r="AI2833">
        <v>11</v>
      </c>
      <c r="AJ2833">
        <v>0</v>
      </c>
      <c r="AK2833">
        <v>1</v>
      </c>
      <c r="AL2833">
        <v>1</v>
      </c>
      <c r="AM2833">
        <v>7</v>
      </c>
      <c r="AN2833">
        <v>0</v>
      </c>
      <c r="AO2833">
        <v>4</v>
      </c>
      <c r="AP2833">
        <v>3</v>
      </c>
      <c r="AQ2833">
        <v>3</v>
      </c>
      <c r="AR2833">
        <v>0</v>
      </c>
      <c r="AS2833">
        <v>0</v>
      </c>
      <c r="AT2833">
        <v>1</v>
      </c>
      <c r="AU2833">
        <v>12</v>
      </c>
      <c r="AV2833">
        <v>3</v>
      </c>
      <c r="AW2833">
        <v>0</v>
      </c>
      <c r="AX2833">
        <v>19</v>
      </c>
      <c r="AY2833">
        <v>29</v>
      </c>
      <c r="AZ2833">
        <v>20</v>
      </c>
      <c r="BA2833">
        <v>28</v>
      </c>
      <c r="BB2833">
        <v>2</v>
      </c>
      <c r="BC2833">
        <v>23</v>
      </c>
      <c r="BD2833">
        <v>0</v>
      </c>
      <c r="BE2833">
        <v>0</v>
      </c>
      <c r="BF2833">
        <v>0</v>
      </c>
      <c r="BG2833">
        <v>0</v>
      </c>
      <c r="BH2833">
        <v>4</v>
      </c>
      <c r="BI2833">
        <v>28</v>
      </c>
      <c r="BJ2833">
        <v>14</v>
      </c>
      <c r="BK2833">
        <v>0</v>
      </c>
      <c r="BL2833">
        <v>3</v>
      </c>
      <c r="BM2833">
        <v>0</v>
      </c>
      <c r="BN2833">
        <v>3</v>
      </c>
      <c r="BO2833">
        <v>35</v>
      </c>
      <c r="BP2833">
        <v>4</v>
      </c>
      <c r="BQ2833">
        <v>3</v>
      </c>
      <c r="BR2833">
        <v>3</v>
      </c>
      <c r="BS2833">
        <v>14</v>
      </c>
      <c r="BT2833">
        <v>223</v>
      </c>
      <c r="BU2833" t="s">
        <v>2761</v>
      </c>
    </row>
    <row r="2834" spans="1:73">
      <c r="A2834" t="s">
        <v>2645</v>
      </c>
      <c r="B2834" t="s">
        <v>2646</v>
      </c>
      <c r="C2834">
        <v>118</v>
      </c>
      <c r="D2834" t="s">
        <v>119</v>
      </c>
      <c r="E2834" t="s">
        <v>78</v>
      </c>
      <c r="F2834" t="s">
        <v>77</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1</v>
      </c>
      <c r="BT2834">
        <v>3</v>
      </c>
      <c r="BU2834" t="s">
        <v>2762</v>
      </c>
    </row>
    <row r="2835" spans="1:73">
      <c r="A2835" t="s">
        <v>2645</v>
      </c>
      <c r="B2835" t="s">
        <v>2646</v>
      </c>
      <c r="C2835">
        <v>119</v>
      </c>
      <c r="D2835" t="s">
        <v>119</v>
      </c>
      <c r="E2835" t="s">
        <v>245</v>
      </c>
      <c r="F2835" t="s">
        <v>184</v>
      </c>
      <c r="G2835">
        <v>0</v>
      </c>
      <c r="H2835">
        <v>0</v>
      </c>
      <c r="I2835">
        <v>0</v>
      </c>
      <c r="J2835">
        <v>0</v>
      </c>
      <c r="K2835">
        <v>0</v>
      </c>
      <c r="L2835">
        <v>3</v>
      </c>
      <c r="M2835">
        <v>0</v>
      </c>
      <c r="N2835">
        <v>2</v>
      </c>
      <c r="O2835">
        <v>0</v>
      </c>
      <c r="P2835">
        <v>0</v>
      </c>
      <c r="Q2835">
        <v>0</v>
      </c>
      <c r="R2835">
        <v>0</v>
      </c>
      <c r="S2835">
        <v>4</v>
      </c>
      <c r="T2835">
        <v>2</v>
      </c>
      <c r="U2835">
        <v>0</v>
      </c>
      <c r="V2835">
        <v>2</v>
      </c>
      <c r="W2835">
        <v>2</v>
      </c>
      <c r="X2835">
        <v>0</v>
      </c>
      <c r="Y2835">
        <v>0</v>
      </c>
      <c r="Z2835">
        <v>0</v>
      </c>
      <c r="AA2835">
        <v>0</v>
      </c>
      <c r="AB2835">
        <v>12</v>
      </c>
      <c r="AC2835">
        <v>1</v>
      </c>
      <c r="AD2835">
        <v>0</v>
      </c>
      <c r="AE2835">
        <v>0</v>
      </c>
      <c r="AF2835">
        <v>0</v>
      </c>
      <c r="AG2835">
        <v>0</v>
      </c>
      <c r="AH2835">
        <v>0</v>
      </c>
      <c r="AI2835">
        <v>0</v>
      </c>
      <c r="AJ2835">
        <v>0</v>
      </c>
      <c r="AK2835">
        <v>0</v>
      </c>
      <c r="AL2835">
        <v>0</v>
      </c>
      <c r="AM2835">
        <v>1</v>
      </c>
      <c r="AN2835">
        <v>0</v>
      </c>
      <c r="AO2835">
        <v>0</v>
      </c>
      <c r="AP2835">
        <v>1</v>
      </c>
      <c r="AQ2835">
        <v>0</v>
      </c>
      <c r="AR2835">
        <v>0</v>
      </c>
      <c r="AS2835">
        <v>0</v>
      </c>
      <c r="AT2835">
        <v>0</v>
      </c>
      <c r="AU2835">
        <v>1</v>
      </c>
      <c r="AV2835">
        <v>2</v>
      </c>
      <c r="AW2835">
        <v>0</v>
      </c>
      <c r="AX2835">
        <v>2</v>
      </c>
      <c r="AY2835">
        <v>2</v>
      </c>
      <c r="AZ2835">
        <v>1</v>
      </c>
      <c r="BA2835">
        <v>3</v>
      </c>
      <c r="BB2835">
        <v>0</v>
      </c>
      <c r="BC2835">
        <v>3</v>
      </c>
      <c r="BD2835">
        <v>0</v>
      </c>
      <c r="BE2835">
        <v>0</v>
      </c>
      <c r="BF2835">
        <v>2</v>
      </c>
      <c r="BG2835">
        <v>0</v>
      </c>
      <c r="BH2835">
        <v>0</v>
      </c>
      <c r="BI2835">
        <v>2</v>
      </c>
      <c r="BJ2835">
        <v>1</v>
      </c>
      <c r="BK2835">
        <v>0</v>
      </c>
      <c r="BL2835">
        <v>2</v>
      </c>
      <c r="BM2835">
        <v>0</v>
      </c>
      <c r="BN2835">
        <v>1</v>
      </c>
      <c r="BO2835">
        <v>3</v>
      </c>
      <c r="BP2835">
        <v>0</v>
      </c>
      <c r="BQ2835">
        <v>0</v>
      </c>
      <c r="BR2835">
        <v>2</v>
      </c>
      <c r="BS2835">
        <v>2</v>
      </c>
      <c r="BT2835">
        <v>22</v>
      </c>
      <c r="BU2835" t="s">
        <v>2763</v>
      </c>
    </row>
    <row r="2836" spans="1:73">
      <c r="A2836" t="s">
        <v>2645</v>
      </c>
      <c r="B2836" t="s">
        <v>2646</v>
      </c>
      <c r="C2836">
        <v>120</v>
      </c>
      <c r="D2836" t="s">
        <v>119</v>
      </c>
      <c r="E2836" t="s">
        <v>78</v>
      </c>
      <c r="F2836" t="s">
        <v>77</v>
      </c>
      <c r="G2836">
        <v>0</v>
      </c>
      <c r="H2836">
        <v>0</v>
      </c>
      <c r="I2836">
        <v>1</v>
      </c>
      <c r="J2836">
        <v>0</v>
      </c>
      <c r="K2836">
        <v>0</v>
      </c>
      <c r="L2836">
        <v>2</v>
      </c>
      <c r="M2836">
        <v>0</v>
      </c>
      <c r="N2836">
        <v>2</v>
      </c>
      <c r="O2836">
        <v>0</v>
      </c>
      <c r="P2836">
        <v>0</v>
      </c>
      <c r="Q2836">
        <v>0</v>
      </c>
      <c r="R2836">
        <v>0</v>
      </c>
      <c r="S2836">
        <v>6</v>
      </c>
      <c r="T2836">
        <v>1</v>
      </c>
      <c r="U2836">
        <v>0</v>
      </c>
      <c r="V2836">
        <v>1</v>
      </c>
      <c r="W2836">
        <v>1</v>
      </c>
      <c r="X2836">
        <v>0</v>
      </c>
      <c r="Y2836">
        <v>0</v>
      </c>
      <c r="Z2836">
        <v>0</v>
      </c>
      <c r="AA2836">
        <v>0</v>
      </c>
      <c r="AB2836">
        <v>18</v>
      </c>
      <c r="AC2836">
        <v>1</v>
      </c>
      <c r="AD2836">
        <v>0</v>
      </c>
      <c r="AE2836">
        <v>0</v>
      </c>
      <c r="AF2836">
        <v>0</v>
      </c>
      <c r="AG2836">
        <v>0</v>
      </c>
      <c r="AH2836">
        <v>0</v>
      </c>
      <c r="AI2836">
        <v>1</v>
      </c>
      <c r="AJ2836">
        <v>0</v>
      </c>
      <c r="AK2836">
        <v>0</v>
      </c>
      <c r="AL2836">
        <v>0</v>
      </c>
      <c r="AM2836">
        <v>1</v>
      </c>
      <c r="AN2836">
        <v>0</v>
      </c>
      <c r="AO2836">
        <v>0</v>
      </c>
      <c r="AP2836">
        <v>0</v>
      </c>
      <c r="AQ2836">
        <v>0</v>
      </c>
      <c r="AR2836">
        <v>0</v>
      </c>
      <c r="AS2836">
        <v>0</v>
      </c>
      <c r="AT2836">
        <v>0</v>
      </c>
      <c r="AU2836">
        <v>0</v>
      </c>
      <c r="AV2836">
        <v>0</v>
      </c>
      <c r="AW2836">
        <v>1</v>
      </c>
      <c r="AX2836">
        <v>2</v>
      </c>
      <c r="AY2836">
        <v>4</v>
      </c>
      <c r="AZ2836">
        <v>2</v>
      </c>
      <c r="BA2836">
        <v>5</v>
      </c>
      <c r="BB2836">
        <v>1</v>
      </c>
      <c r="BC2836">
        <v>0</v>
      </c>
      <c r="BD2836">
        <v>0</v>
      </c>
      <c r="BE2836">
        <v>0</v>
      </c>
      <c r="BF2836">
        <v>0</v>
      </c>
      <c r="BG2836">
        <v>0</v>
      </c>
      <c r="BH2836">
        <v>0</v>
      </c>
      <c r="BI2836">
        <v>6</v>
      </c>
      <c r="BJ2836">
        <v>0</v>
      </c>
      <c r="BK2836">
        <v>0</v>
      </c>
      <c r="BL2836">
        <v>3</v>
      </c>
      <c r="BM2836">
        <v>0</v>
      </c>
      <c r="BN2836">
        <v>0</v>
      </c>
      <c r="BO2836">
        <v>4</v>
      </c>
      <c r="BP2836">
        <v>0</v>
      </c>
      <c r="BQ2836">
        <v>0</v>
      </c>
      <c r="BR2836">
        <v>2</v>
      </c>
      <c r="BS2836">
        <v>4</v>
      </c>
      <c r="BT2836">
        <v>28</v>
      </c>
      <c r="BU2836" t="s">
        <v>2764</v>
      </c>
    </row>
    <row r="2837" spans="1:73">
      <c r="A2837" t="s">
        <v>2645</v>
      </c>
      <c r="B2837" t="s">
        <v>2646</v>
      </c>
      <c r="C2837">
        <v>121</v>
      </c>
      <c r="D2837" t="s">
        <v>119</v>
      </c>
      <c r="E2837" t="s">
        <v>2653</v>
      </c>
      <c r="F2837" t="s">
        <v>92</v>
      </c>
      <c r="G2837">
        <v>0</v>
      </c>
      <c r="H2837">
        <v>6</v>
      </c>
      <c r="I2837">
        <v>1</v>
      </c>
      <c r="J2837">
        <v>0</v>
      </c>
      <c r="K2837">
        <v>0</v>
      </c>
      <c r="L2837">
        <v>5</v>
      </c>
      <c r="M2837">
        <v>0</v>
      </c>
      <c r="N2837">
        <v>9</v>
      </c>
      <c r="O2837">
        <v>0</v>
      </c>
      <c r="P2837">
        <v>0</v>
      </c>
      <c r="Q2837">
        <v>0</v>
      </c>
      <c r="R2837">
        <v>0</v>
      </c>
      <c r="S2837">
        <v>17</v>
      </c>
      <c r="T2837">
        <v>5</v>
      </c>
      <c r="U2837">
        <v>0</v>
      </c>
      <c r="V2837">
        <v>6</v>
      </c>
      <c r="W2837">
        <v>5</v>
      </c>
      <c r="X2837">
        <v>0</v>
      </c>
      <c r="Y2837">
        <v>0</v>
      </c>
      <c r="Z2837">
        <v>0</v>
      </c>
      <c r="AA2837">
        <v>0</v>
      </c>
      <c r="AB2837">
        <v>53</v>
      </c>
      <c r="AC2837">
        <v>2</v>
      </c>
      <c r="AD2837">
        <v>0</v>
      </c>
      <c r="AE2837">
        <v>0</v>
      </c>
      <c r="AF2837">
        <v>0</v>
      </c>
      <c r="AG2837">
        <v>0</v>
      </c>
      <c r="AH2837">
        <v>3</v>
      </c>
      <c r="AI2837">
        <v>1</v>
      </c>
      <c r="AJ2837">
        <v>0</v>
      </c>
      <c r="AK2837">
        <v>0</v>
      </c>
      <c r="AL2837">
        <v>2</v>
      </c>
      <c r="AM2837">
        <v>2</v>
      </c>
      <c r="AN2837">
        <v>0</v>
      </c>
      <c r="AO2837">
        <v>0</v>
      </c>
      <c r="AP2837">
        <v>3</v>
      </c>
      <c r="AQ2837">
        <v>1</v>
      </c>
      <c r="AR2837">
        <v>0</v>
      </c>
      <c r="AS2837">
        <v>0</v>
      </c>
      <c r="AT2837">
        <v>1</v>
      </c>
      <c r="AU2837">
        <v>1</v>
      </c>
      <c r="AV2837">
        <v>1</v>
      </c>
      <c r="AW2837">
        <v>1</v>
      </c>
      <c r="AX2837">
        <v>11</v>
      </c>
      <c r="AY2837">
        <v>11</v>
      </c>
      <c r="AZ2837">
        <v>14</v>
      </c>
      <c r="BA2837">
        <v>15</v>
      </c>
      <c r="BB2837">
        <v>1</v>
      </c>
      <c r="BC2837">
        <v>12</v>
      </c>
      <c r="BD2837">
        <v>0</v>
      </c>
      <c r="BE2837">
        <v>0</v>
      </c>
      <c r="BF2837">
        <v>1</v>
      </c>
      <c r="BG2837">
        <v>0</v>
      </c>
      <c r="BH2837">
        <v>0</v>
      </c>
      <c r="BI2837">
        <v>8</v>
      </c>
      <c r="BJ2837">
        <v>4</v>
      </c>
      <c r="BK2837">
        <v>0</v>
      </c>
      <c r="BL2837">
        <v>5</v>
      </c>
      <c r="BM2837">
        <v>1</v>
      </c>
      <c r="BN2837">
        <v>4</v>
      </c>
      <c r="BO2837">
        <v>19</v>
      </c>
      <c r="BP2837">
        <v>0</v>
      </c>
      <c r="BQ2837">
        <v>0</v>
      </c>
      <c r="BR2837">
        <v>4</v>
      </c>
      <c r="BS2837">
        <v>5</v>
      </c>
      <c r="BT2837">
        <v>91</v>
      </c>
      <c r="BU2837" t="s">
        <v>2765</v>
      </c>
    </row>
    <row r="2838" spans="1:73">
      <c r="A2838" t="s">
        <v>2645</v>
      </c>
      <c r="B2838" t="s">
        <v>2646</v>
      </c>
      <c r="C2838">
        <v>122</v>
      </c>
      <c r="D2838" t="s">
        <v>119</v>
      </c>
      <c r="E2838" t="s">
        <v>78</v>
      </c>
      <c r="F2838" t="s">
        <v>77</v>
      </c>
      <c r="G2838">
        <v>1</v>
      </c>
      <c r="H2838">
        <v>6</v>
      </c>
      <c r="I2838">
        <v>1</v>
      </c>
      <c r="J2838">
        <v>0</v>
      </c>
      <c r="K2838">
        <v>0</v>
      </c>
      <c r="L2838">
        <v>4</v>
      </c>
      <c r="M2838">
        <v>0</v>
      </c>
      <c r="N2838">
        <v>8</v>
      </c>
      <c r="O2838">
        <v>0</v>
      </c>
      <c r="P2838">
        <v>0</v>
      </c>
      <c r="Q2838">
        <v>0</v>
      </c>
      <c r="R2838">
        <v>0</v>
      </c>
      <c r="S2838">
        <v>11</v>
      </c>
      <c r="T2838">
        <v>3</v>
      </c>
      <c r="U2838">
        <v>0</v>
      </c>
      <c r="V2838">
        <v>1</v>
      </c>
      <c r="W2838">
        <v>7</v>
      </c>
      <c r="X2838">
        <v>0</v>
      </c>
      <c r="Y2838">
        <v>0</v>
      </c>
      <c r="Z2838">
        <v>0</v>
      </c>
      <c r="AA2838">
        <v>0</v>
      </c>
      <c r="AB2838">
        <v>41</v>
      </c>
      <c r="AC2838">
        <v>0</v>
      </c>
      <c r="AD2838">
        <v>0</v>
      </c>
      <c r="AE2838">
        <v>3</v>
      </c>
      <c r="AF2838">
        <v>0</v>
      </c>
      <c r="AG2838">
        <v>0</v>
      </c>
      <c r="AH2838">
        <v>0</v>
      </c>
      <c r="AI2838">
        <v>2</v>
      </c>
      <c r="AJ2838">
        <v>0</v>
      </c>
      <c r="AK2838">
        <v>0</v>
      </c>
      <c r="AL2838">
        <v>0</v>
      </c>
      <c r="AM2838">
        <v>5</v>
      </c>
      <c r="AN2838">
        <v>0</v>
      </c>
      <c r="AO2838">
        <v>0</v>
      </c>
      <c r="AP2838">
        <v>0</v>
      </c>
      <c r="AQ2838">
        <v>2</v>
      </c>
      <c r="AR2838">
        <v>0</v>
      </c>
      <c r="AS2838">
        <v>0</v>
      </c>
      <c r="AT2838">
        <v>0</v>
      </c>
      <c r="AU2838">
        <v>2</v>
      </c>
      <c r="AV2838">
        <v>3</v>
      </c>
      <c r="AW2838">
        <v>1</v>
      </c>
      <c r="AX2838">
        <v>3</v>
      </c>
      <c r="AY2838">
        <v>10</v>
      </c>
      <c r="AZ2838">
        <v>11</v>
      </c>
      <c r="BA2838">
        <v>8</v>
      </c>
      <c r="BB2838">
        <v>0</v>
      </c>
      <c r="BC2838">
        <v>6</v>
      </c>
      <c r="BD2838">
        <v>0</v>
      </c>
      <c r="BE2838">
        <v>0</v>
      </c>
      <c r="BF2838">
        <v>0</v>
      </c>
      <c r="BG2838">
        <v>0</v>
      </c>
      <c r="BH2838">
        <v>0</v>
      </c>
      <c r="BI2838">
        <v>5</v>
      </c>
      <c r="BJ2838">
        <v>5</v>
      </c>
      <c r="BK2838">
        <v>0</v>
      </c>
      <c r="BL2838">
        <v>1</v>
      </c>
      <c r="BM2838">
        <v>0</v>
      </c>
      <c r="BN2838">
        <v>1</v>
      </c>
      <c r="BO2838">
        <v>13</v>
      </c>
      <c r="BP2838">
        <v>0</v>
      </c>
      <c r="BQ2838">
        <v>0</v>
      </c>
      <c r="BR2838">
        <v>1</v>
      </c>
      <c r="BS2838">
        <v>2</v>
      </c>
      <c r="BT2838">
        <v>60</v>
      </c>
      <c r="BU2838" t="s">
        <v>2766</v>
      </c>
    </row>
    <row r="2839" spans="1:73">
      <c r="A2839" t="s">
        <v>2645</v>
      </c>
      <c r="B2839" t="s">
        <v>2646</v>
      </c>
      <c r="C2839">
        <v>123</v>
      </c>
      <c r="D2839" t="s">
        <v>119</v>
      </c>
      <c r="E2839" t="s">
        <v>183</v>
      </c>
      <c r="F2839" t="s">
        <v>184</v>
      </c>
      <c r="G2839">
        <v>0</v>
      </c>
      <c r="H2839">
        <v>0</v>
      </c>
      <c r="I2839">
        <v>0</v>
      </c>
      <c r="J2839">
        <v>0</v>
      </c>
      <c r="K2839">
        <v>0</v>
      </c>
      <c r="L2839">
        <v>0</v>
      </c>
      <c r="M2839">
        <v>0</v>
      </c>
      <c r="N2839">
        <v>1</v>
      </c>
      <c r="O2839">
        <v>0</v>
      </c>
      <c r="P2839">
        <v>0</v>
      </c>
      <c r="Q2839">
        <v>2</v>
      </c>
      <c r="R2839">
        <v>0</v>
      </c>
      <c r="S2839">
        <v>3</v>
      </c>
      <c r="T2839">
        <v>0</v>
      </c>
      <c r="U2839">
        <v>0</v>
      </c>
      <c r="V2839">
        <v>0</v>
      </c>
      <c r="W2839">
        <v>0</v>
      </c>
      <c r="X2839">
        <v>0</v>
      </c>
      <c r="Y2839">
        <v>0</v>
      </c>
      <c r="Z2839">
        <v>0</v>
      </c>
      <c r="AA2839">
        <v>0</v>
      </c>
      <c r="AB2839">
        <v>5</v>
      </c>
      <c r="AC2839">
        <v>0</v>
      </c>
      <c r="AD2839">
        <v>0</v>
      </c>
      <c r="AE2839">
        <v>0</v>
      </c>
      <c r="AF2839">
        <v>0</v>
      </c>
      <c r="AG2839">
        <v>0</v>
      </c>
      <c r="AH2839">
        <v>0</v>
      </c>
      <c r="AI2839">
        <v>1</v>
      </c>
      <c r="AJ2839">
        <v>0</v>
      </c>
      <c r="AK2839">
        <v>0</v>
      </c>
      <c r="AL2839">
        <v>0</v>
      </c>
      <c r="AM2839">
        <v>3</v>
      </c>
      <c r="AN2839">
        <v>0</v>
      </c>
      <c r="AO2839">
        <v>0</v>
      </c>
      <c r="AP2839">
        <v>0</v>
      </c>
      <c r="AQ2839">
        <v>0</v>
      </c>
      <c r="AR2839">
        <v>0</v>
      </c>
      <c r="AS2839">
        <v>0</v>
      </c>
      <c r="AT2839">
        <v>0</v>
      </c>
      <c r="AU2839">
        <v>0</v>
      </c>
      <c r="AV2839">
        <v>0</v>
      </c>
      <c r="AW2839">
        <v>0</v>
      </c>
      <c r="AX2839">
        <v>1</v>
      </c>
      <c r="AY2839">
        <v>0</v>
      </c>
      <c r="AZ2839">
        <v>2</v>
      </c>
      <c r="BA2839">
        <v>4</v>
      </c>
      <c r="BB2839">
        <v>0</v>
      </c>
      <c r="BC2839">
        <v>0</v>
      </c>
      <c r="BD2839">
        <v>0</v>
      </c>
      <c r="BE2839">
        <v>0</v>
      </c>
      <c r="BF2839">
        <v>0</v>
      </c>
      <c r="BG2839">
        <v>0</v>
      </c>
      <c r="BH2839">
        <v>0</v>
      </c>
      <c r="BI2839">
        <v>1</v>
      </c>
      <c r="BJ2839">
        <v>0</v>
      </c>
      <c r="BK2839">
        <v>0</v>
      </c>
      <c r="BL2839">
        <v>0</v>
      </c>
      <c r="BM2839">
        <v>0</v>
      </c>
      <c r="BN2839">
        <v>0</v>
      </c>
      <c r="BO2839">
        <v>2</v>
      </c>
      <c r="BP2839">
        <v>1</v>
      </c>
      <c r="BQ2839">
        <v>0</v>
      </c>
      <c r="BR2839">
        <v>0</v>
      </c>
      <c r="BS2839">
        <v>1</v>
      </c>
      <c r="BT2839">
        <v>8</v>
      </c>
      <c r="BU2839" t="s">
        <v>2767</v>
      </c>
    </row>
    <row r="2840" spans="1:73">
      <c r="A2840" t="s">
        <v>2645</v>
      </c>
      <c r="B2840" t="s">
        <v>2646</v>
      </c>
      <c r="C2840">
        <v>124</v>
      </c>
      <c r="D2840" t="s">
        <v>119</v>
      </c>
      <c r="E2840" t="s">
        <v>78</v>
      </c>
      <c r="F2840" t="s">
        <v>77</v>
      </c>
      <c r="G2840">
        <v>0</v>
      </c>
      <c r="H2840">
        <v>2</v>
      </c>
      <c r="I2840">
        <v>0</v>
      </c>
      <c r="J2840">
        <v>0</v>
      </c>
      <c r="K2840">
        <v>0</v>
      </c>
      <c r="L2840">
        <v>0</v>
      </c>
      <c r="M2840">
        <v>0</v>
      </c>
      <c r="N2840">
        <v>2</v>
      </c>
      <c r="O2840">
        <v>0</v>
      </c>
      <c r="P2840">
        <v>0</v>
      </c>
      <c r="Q2840">
        <v>0</v>
      </c>
      <c r="R2840">
        <v>0</v>
      </c>
      <c r="S2840">
        <v>1</v>
      </c>
      <c r="T2840">
        <v>0</v>
      </c>
      <c r="U2840">
        <v>0</v>
      </c>
      <c r="V2840">
        <v>0</v>
      </c>
      <c r="W2840">
        <v>0</v>
      </c>
      <c r="X2840">
        <v>0</v>
      </c>
      <c r="Y2840">
        <v>0</v>
      </c>
      <c r="Z2840">
        <v>0</v>
      </c>
      <c r="AA2840">
        <v>0</v>
      </c>
      <c r="AB2840">
        <v>5</v>
      </c>
      <c r="AC2840">
        <v>0</v>
      </c>
      <c r="AD2840">
        <v>0</v>
      </c>
      <c r="AE2840">
        <v>0</v>
      </c>
      <c r="AF2840">
        <v>0</v>
      </c>
      <c r="AG2840">
        <v>0</v>
      </c>
      <c r="AH2840">
        <v>0</v>
      </c>
      <c r="AI2840">
        <v>1</v>
      </c>
      <c r="AJ2840">
        <v>0</v>
      </c>
      <c r="AK2840">
        <v>0</v>
      </c>
      <c r="AL2840">
        <v>0</v>
      </c>
      <c r="AM2840">
        <v>0</v>
      </c>
      <c r="AN2840">
        <v>0</v>
      </c>
      <c r="AO2840">
        <v>0</v>
      </c>
      <c r="AP2840">
        <v>0</v>
      </c>
      <c r="AQ2840">
        <v>0</v>
      </c>
      <c r="AR2840">
        <v>0</v>
      </c>
      <c r="AS2840">
        <v>0</v>
      </c>
      <c r="AT2840">
        <v>0</v>
      </c>
      <c r="AU2840">
        <v>1</v>
      </c>
      <c r="AV2840">
        <v>0</v>
      </c>
      <c r="AW2840">
        <v>0</v>
      </c>
      <c r="AX2840">
        <v>1</v>
      </c>
      <c r="AY2840">
        <v>1</v>
      </c>
      <c r="AZ2840">
        <v>1</v>
      </c>
      <c r="BA2840">
        <v>1</v>
      </c>
      <c r="BB2840">
        <v>0</v>
      </c>
      <c r="BC2840">
        <v>2</v>
      </c>
      <c r="BD2840">
        <v>0</v>
      </c>
      <c r="BE2840">
        <v>0</v>
      </c>
      <c r="BF2840">
        <v>0</v>
      </c>
      <c r="BG2840">
        <v>0</v>
      </c>
      <c r="BH2840">
        <v>0</v>
      </c>
      <c r="BI2840">
        <v>1</v>
      </c>
      <c r="BJ2840">
        <v>0</v>
      </c>
      <c r="BK2840">
        <v>0</v>
      </c>
      <c r="BL2840">
        <v>0</v>
      </c>
      <c r="BM2840">
        <v>0</v>
      </c>
      <c r="BN2840">
        <v>1</v>
      </c>
      <c r="BO2840">
        <v>2</v>
      </c>
      <c r="BP2840">
        <v>0</v>
      </c>
      <c r="BQ2840">
        <v>0</v>
      </c>
      <c r="BR2840">
        <v>1</v>
      </c>
      <c r="BS2840">
        <v>1</v>
      </c>
      <c r="BT2840">
        <v>8</v>
      </c>
      <c r="BU2840" t="s">
        <v>2768</v>
      </c>
    </row>
    <row r="2841" spans="1:73">
      <c r="A2841" t="s">
        <v>2645</v>
      </c>
      <c r="B2841" t="s">
        <v>2646</v>
      </c>
      <c r="C2841">
        <v>125</v>
      </c>
      <c r="D2841" t="s">
        <v>119</v>
      </c>
      <c r="E2841" t="s">
        <v>2659</v>
      </c>
      <c r="F2841" t="s">
        <v>92</v>
      </c>
      <c r="G2841">
        <v>0</v>
      </c>
      <c r="H2841">
        <v>4</v>
      </c>
      <c r="I2841">
        <v>3</v>
      </c>
      <c r="J2841">
        <v>1</v>
      </c>
      <c r="K2841">
        <v>0</v>
      </c>
      <c r="L2841">
        <v>3</v>
      </c>
      <c r="M2841">
        <v>0</v>
      </c>
      <c r="N2841">
        <v>4</v>
      </c>
      <c r="O2841">
        <v>0</v>
      </c>
      <c r="P2841">
        <v>0</v>
      </c>
      <c r="Q2841">
        <v>0</v>
      </c>
      <c r="R2841">
        <v>0</v>
      </c>
      <c r="S2841">
        <v>11</v>
      </c>
      <c r="T2841">
        <v>4</v>
      </c>
      <c r="U2841">
        <v>2</v>
      </c>
      <c r="V2841">
        <v>2</v>
      </c>
      <c r="W2841">
        <v>5</v>
      </c>
      <c r="X2841">
        <v>0</v>
      </c>
      <c r="Y2841">
        <v>0</v>
      </c>
      <c r="Z2841">
        <v>0</v>
      </c>
      <c r="AA2841">
        <v>0</v>
      </c>
      <c r="AB2841">
        <v>28</v>
      </c>
      <c r="AC2841">
        <v>0</v>
      </c>
      <c r="AD2841">
        <v>0</v>
      </c>
      <c r="AE2841">
        <v>0</v>
      </c>
      <c r="AF2841">
        <v>0</v>
      </c>
      <c r="AG2841">
        <v>0</v>
      </c>
      <c r="AH2841">
        <v>0</v>
      </c>
      <c r="AI2841">
        <v>1</v>
      </c>
      <c r="AJ2841">
        <v>0</v>
      </c>
      <c r="AK2841">
        <v>0</v>
      </c>
      <c r="AL2841">
        <v>1</v>
      </c>
      <c r="AM2841">
        <v>0</v>
      </c>
      <c r="AN2841">
        <v>0</v>
      </c>
      <c r="AO2841">
        <v>0</v>
      </c>
      <c r="AP2841">
        <v>1</v>
      </c>
      <c r="AQ2841">
        <v>2</v>
      </c>
      <c r="AR2841">
        <v>1</v>
      </c>
      <c r="AS2841">
        <v>0</v>
      </c>
      <c r="AT2841">
        <v>1</v>
      </c>
      <c r="AU2841">
        <v>0</v>
      </c>
      <c r="AV2841">
        <v>1</v>
      </c>
      <c r="AW2841">
        <v>0</v>
      </c>
      <c r="AX2841">
        <v>4</v>
      </c>
      <c r="AY2841">
        <v>9</v>
      </c>
      <c r="AZ2841">
        <v>7</v>
      </c>
      <c r="BA2841">
        <v>5</v>
      </c>
      <c r="BB2841">
        <v>1</v>
      </c>
      <c r="BC2841">
        <v>6</v>
      </c>
      <c r="BD2841">
        <v>1</v>
      </c>
      <c r="BE2841">
        <v>0</v>
      </c>
      <c r="BF2841">
        <v>1</v>
      </c>
      <c r="BG2841">
        <v>0</v>
      </c>
      <c r="BH2841">
        <v>0</v>
      </c>
      <c r="BI2841">
        <v>6</v>
      </c>
      <c r="BJ2841">
        <v>4</v>
      </c>
      <c r="BK2841">
        <v>1</v>
      </c>
      <c r="BL2841">
        <v>3</v>
      </c>
      <c r="BM2841">
        <v>0</v>
      </c>
      <c r="BN2841">
        <v>0</v>
      </c>
      <c r="BO2841">
        <v>7</v>
      </c>
      <c r="BP2841">
        <v>0</v>
      </c>
      <c r="BQ2841">
        <v>0</v>
      </c>
      <c r="BR2841">
        <v>3</v>
      </c>
      <c r="BS2841">
        <v>2</v>
      </c>
      <c r="BT2841">
        <v>47</v>
      </c>
      <c r="BU2841" t="s">
        <v>2769</v>
      </c>
    </row>
    <row r="2842" spans="1:73">
      <c r="A2842" t="s">
        <v>2645</v>
      </c>
      <c r="B2842" t="s">
        <v>2646</v>
      </c>
      <c r="C2842">
        <v>126</v>
      </c>
      <c r="D2842" t="s">
        <v>119</v>
      </c>
      <c r="E2842" t="s">
        <v>78</v>
      </c>
      <c r="F2842" t="s">
        <v>77</v>
      </c>
      <c r="G2842">
        <v>0</v>
      </c>
      <c r="H2842">
        <v>1</v>
      </c>
      <c r="I2842">
        <v>1</v>
      </c>
      <c r="J2842">
        <v>0</v>
      </c>
      <c r="K2842">
        <v>0</v>
      </c>
      <c r="L2842">
        <v>1</v>
      </c>
      <c r="M2842">
        <v>0</v>
      </c>
      <c r="N2842">
        <v>3</v>
      </c>
      <c r="O2842">
        <v>0</v>
      </c>
      <c r="P2842">
        <v>0</v>
      </c>
      <c r="Q2842">
        <v>0</v>
      </c>
      <c r="R2842">
        <v>0</v>
      </c>
      <c r="S2842">
        <v>3</v>
      </c>
      <c r="T2842">
        <v>0</v>
      </c>
      <c r="U2842">
        <v>1</v>
      </c>
      <c r="V2842">
        <v>3</v>
      </c>
      <c r="W2842">
        <v>0</v>
      </c>
      <c r="X2842">
        <v>0</v>
      </c>
      <c r="Y2842">
        <v>0</v>
      </c>
      <c r="Z2842">
        <v>0</v>
      </c>
      <c r="AA2842">
        <v>0</v>
      </c>
      <c r="AB2842">
        <v>9</v>
      </c>
      <c r="AC2842">
        <v>2</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1</v>
      </c>
      <c r="AX2842">
        <v>1</v>
      </c>
      <c r="AY2842">
        <v>1</v>
      </c>
      <c r="AZ2842">
        <v>0</v>
      </c>
      <c r="BA2842">
        <v>1</v>
      </c>
      <c r="BB2842">
        <v>0</v>
      </c>
      <c r="BC2842">
        <v>0</v>
      </c>
      <c r="BD2842">
        <v>0</v>
      </c>
      <c r="BE2842">
        <v>0</v>
      </c>
      <c r="BF2842">
        <v>0</v>
      </c>
      <c r="BG2842">
        <v>0</v>
      </c>
      <c r="BH2842">
        <v>0</v>
      </c>
      <c r="BI2842">
        <v>1</v>
      </c>
      <c r="BJ2842">
        <v>0</v>
      </c>
      <c r="BK2842">
        <v>0</v>
      </c>
      <c r="BL2842">
        <v>0</v>
      </c>
      <c r="BM2842">
        <v>0</v>
      </c>
      <c r="BN2842">
        <v>0</v>
      </c>
      <c r="BO2842">
        <v>3</v>
      </c>
      <c r="BP2842">
        <v>0</v>
      </c>
      <c r="BQ2842">
        <v>0</v>
      </c>
      <c r="BR2842">
        <v>1</v>
      </c>
      <c r="BS2842">
        <v>2</v>
      </c>
      <c r="BT2842">
        <v>12</v>
      </c>
      <c r="BU2842" t="s">
        <v>2770</v>
      </c>
    </row>
    <row r="2843" spans="1:73">
      <c r="A2843" t="s">
        <v>2645</v>
      </c>
      <c r="B2843" t="s">
        <v>2646</v>
      </c>
      <c r="C2843">
        <v>127</v>
      </c>
      <c r="D2843" t="s">
        <v>119</v>
      </c>
      <c r="E2843" t="s">
        <v>2653</v>
      </c>
      <c r="F2843" t="s">
        <v>92</v>
      </c>
      <c r="G2843">
        <v>0</v>
      </c>
      <c r="H2843">
        <v>0</v>
      </c>
      <c r="I2843">
        <v>0</v>
      </c>
      <c r="J2843">
        <v>0</v>
      </c>
      <c r="K2843">
        <v>0</v>
      </c>
      <c r="L2843">
        <v>2</v>
      </c>
      <c r="M2843">
        <v>0</v>
      </c>
      <c r="N2843">
        <v>1</v>
      </c>
      <c r="O2843">
        <v>0</v>
      </c>
      <c r="P2843">
        <v>0</v>
      </c>
      <c r="Q2843">
        <v>0</v>
      </c>
      <c r="R2843">
        <v>0</v>
      </c>
      <c r="S2843">
        <v>2</v>
      </c>
      <c r="T2843">
        <v>2</v>
      </c>
      <c r="U2843">
        <v>1</v>
      </c>
      <c r="V2843">
        <v>0</v>
      </c>
      <c r="W2843">
        <v>2</v>
      </c>
      <c r="X2843">
        <v>0</v>
      </c>
      <c r="Y2843">
        <v>0</v>
      </c>
      <c r="Z2843">
        <v>0</v>
      </c>
      <c r="AA2843">
        <v>0</v>
      </c>
      <c r="AB2843">
        <v>12</v>
      </c>
      <c r="AC2843">
        <v>0</v>
      </c>
      <c r="AD2843">
        <v>0</v>
      </c>
      <c r="AE2843">
        <v>0</v>
      </c>
      <c r="AF2843">
        <v>0</v>
      </c>
      <c r="AG2843">
        <v>0</v>
      </c>
      <c r="AH2843">
        <v>0</v>
      </c>
      <c r="AI2843">
        <v>0</v>
      </c>
      <c r="AJ2843">
        <v>0</v>
      </c>
      <c r="AK2843">
        <v>0</v>
      </c>
      <c r="AL2843">
        <v>0</v>
      </c>
      <c r="AM2843">
        <v>2</v>
      </c>
      <c r="AN2843">
        <v>0</v>
      </c>
      <c r="AO2843">
        <v>0</v>
      </c>
      <c r="AP2843">
        <v>2</v>
      </c>
      <c r="AQ2843">
        <v>0</v>
      </c>
      <c r="AR2843">
        <v>0</v>
      </c>
      <c r="AS2843">
        <v>0</v>
      </c>
      <c r="AT2843">
        <v>0</v>
      </c>
      <c r="AU2843">
        <v>0</v>
      </c>
      <c r="AV2843">
        <v>2</v>
      </c>
      <c r="AW2843">
        <v>0</v>
      </c>
      <c r="AX2843">
        <v>2</v>
      </c>
      <c r="AY2843">
        <v>3</v>
      </c>
      <c r="AZ2843">
        <v>1</v>
      </c>
      <c r="BA2843">
        <v>4</v>
      </c>
      <c r="BB2843">
        <v>0</v>
      </c>
      <c r="BC2843">
        <v>5</v>
      </c>
      <c r="BD2843">
        <v>0</v>
      </c>
      <c r="BE2843">
        <v>0</v>
      </c>
      <c r="BF2843">
        <v>2</v>
      </c>
      <c r="BG2843">
        <v>0</v>
      </c>
      <c r="BH2843">
        <v>0</v>
      </c>
      <c r="BI2843">
        <v>1</v>
      </c>
      <c r="BJ2843">
        <v>2</v>
      </c>
      <c r="BK2843">
        <v>0</v>
      </c>
      <c r="BL2843">
        <v>0</v>
      </c>
      <c r="BM2843">
        <v>0</v>
      </c>
      <c r="BN2843">
        <v>1</v>
      </c>
      <c r="BO2843">
        <v>1</v>
      </c>
      <c r="BP2843">
        <v>0</v>
      </c>
      <c r="BQ2843">
        <v>0</v>
      </c>
      <c r="BR2843">
        <v>1</v>
      </c>
      <c r="BS2843">
        <v>1</v>
      </c>
      <c r="BT2843">
        <v>20</v>
      </c>
      <c r="BU2843" t="s">
        <v>2771</v>
      </c>
    </row>
    <row r="2844" spans="1:73">
      <c r="A2844" t="s">
        <v>2645</v>
      </c>
      <c r="B2844" t="s">
        <v>2646</v>
      </c>
      <c r="C2844">
        <v>128</v>
      </c>
      <c r="D2844" t="s">
        <v>119</v>
      </c>
      <c r="E2844" t="s">
        <v>78</v>
      </c>
      <c r="F2844" t="s">
        <v>77</v>
      </c>
      <c r="G2844">
        <v>0</v>
      </c>
      <c r="H2844">
        <v>0</v>
      </c>
      <c r="I2844">
        <v>0</v>
      </c>
      <c r="J2844">
        <v>0</v>
      </c>
      <c r="K2844">
        <v>0</v>
      </c>
      <c r="L2844">
        <v>3</v>
      </c>
      <c r="M2844">
        <v>0</v>
      </c>
      <c r="N2844">
        <v>0</v>
      </c>
      <c r="O2844">
        <v>0</v>
      </c>
      <c r="P2844">
        <v>0</v>
      </c>
      <c r="Q2844">
        <v>2</v>
      </c>
      <c r="R2844">
        <v>0</v>
      </c>
      <c r="S2844">
        <v>3</v>
      </c>
      <c r="T2844">
        <v>0</v>
      </c>
      <c r="U2844">
        <v>0</v>
      </c>
      <c r="V2844">
        <v>0</v>
      </c>
      <c r="W2844">
        <v>0</v>
      </c>
      <c r="X2844">
        <v>0</v>
      </c>
      <c r="Y2844">
        <v>0</v>
      </c>
      <c r="Z2844">
        <v>0</v>
      </c>
      <c r="AA2844">
        <v>0</v>
      </c>
      <c r="AB2844">
        <v>7</v>
      </c>
      <c r="AC2844">
        <v>0</v>
      </c>
      <c r="AD2844">
        <v>0</v>
      </c>
      <c r="AE2844">
        <v>1</v>
      </c>
      <c r="AF2844">
        <v>0</v>
      </c>
      <c r="AG2844">
        <v>0</v>
      </c>
      <c r="AH2844">
        <v>0</v>
      </c>
      <c r="AI2844">
        <v>0</v>
      </c>
      <c r="AJ2844">
        <v>0</v>
      </c>
      <c r="AK2844">
        <v>0</v>
      </c>
      <c r="AL2844">
        <v>0</v>
      </c>
      <c r="AM2844">
        <v>1</v>
      </c>
      <c r="AN2844">
        <v>0</v>
      </c>
      <c r="AO2844">
        <v>0</v>
      </c>
      <c r="AP2844">
        <v>0</v>
      </c>
      <c r="AQ2844">
        <v>0</v>
      </c>
      <c r="AR2844">
        <v>0</v>
      </c>
      <c r="AS2844">
        <v>0</v>
      </c>
      <c r="AT2844">
        <v>0</v>
      </c>
      <c r="AU2844">
        <v>0</v>
      </c>
      <c r="AV2844">
        <v>1</v>
      </c>
      <c r="AW2844">
        <v>0</v>
      </c>
      <c r="AX2844">
        <v>0</v>
      </c>
      <c r="AY2844">
        <v>2</v>
      </c>
      <c r="AZ2844">
        <v>2</v>
      </c>
      <c r="BA2844">
        <v>2</v>
      </c>
      <c r="BB2844">
        <v>0</v>
      </c>
      <c r="BC2844">
        <v>2</v>
      </c>
      <c r="BD2844">
        <v>0</v>
      </c>
      <c r="BE2844">
        <v>0</v>
      </c>
      <c r="BF2844">
        <v>0</v>
      </c>
      <c r="BG2844">
        <v>0</v>
      </c>
      <c r="BH2844">
        <v>0</v>
      </c>
      <c r="BI2844">
        <v>3</v>
      </c>
      <c r="BJ2844">
        <v>2</v>
      </c>
      <c r="BK2844">
        <v>0</v>
      </c>
      <c r="BL2844">
        <v>0</v>
      </c>
      <c r="BM2844">
        <v>0</v>
      </c>
      <c r="BN2844">
        <v>0</v>
      </c>
      <c r="BO2844">
        <v>2</v>
      </c>
      <c r="BP2844">
        <v>0</v>
      </c>
      <c r="BQ2844">
        <v>0</v>
      </c>
      <c r="BR2844">
        <v>0</v>
      </c>
      <c r="BS2844">
        <v>2</v>
      </c>
      <c r="BT2844">
        <v>14</v>
      </c>
      <c r="BU2844" t="s">
        <v>2772</v>
      </c>
    </row>
    <row r="2845" spans="1:73">
      <c r="A2845" t="s">
        <v>2645</v>
      </c>
      <c r="B2845" t="s">
        <v>2646</v>
      </c>
      <c r="C2845">
        <v>129</v>
      </c>
      <c r="D2845" t="s">
        <v>119</v>
      </c>
      <c r="E2845" t="s">
        <v>2662</v>
      </c>
      <c r="F2845" t="s">
        <v>101</v>
      </c>
      <c r="G2845">
        <v>0</v>
      </c>
      <c r="H2845">
        <v>2</v>
      </c>
      <c r="I2845">
        <v>2</v>
      </c>
      <c r="J2845">
        <v>0</v>
      </c>
      <c r="K2845">
        <v>0</v>
      </c>
      <c r="L2845">
        <v>2</v>
      </c>
      <c r="M2845">
        <v>0</v>
      </c>
      <c r="N2845">
        <v>0</v>
      </c>
      <c r="O2845">
        <v>0</v>
      </c>
      <c r="P2845">
        <v>0</v>
      </c>
      <c r="Q2845">
        <v>0</v>
      </c>
      <c r="R2845">
        <v>0</v>
      </c>
      <c r="S2845">
        <v>3</v>
      </c>
      <c r="T2845">
        <v>1</v>
      </c>
      <c r="U2845">
        <v>0</v>
      </c>
      <c r="V2845">
        <v>1</v>
      </c>
      <c r="W2845">
        <v>1</v>
      </c>
      <c r="X2845">
        <v>0</v>
      </c>
      <c r="Y2845">
        <v>0</v>
      </c>
      <c r="Z2845">
        <v>0</v>
      </c>
      <c r="AA2845">
        <v>0</v>
      </c>
      <c r="AB2845">
        <v>13</v>
      </c>
      <c r="AC2845">
        <v>0</v>
      </c>
      <c r="AD2845">
        <v>0</v>
      </c>
      <c r="AE2845">
        <v>0</v>
      </c>
      <c r="AF2845">
        <v>0</v>
      </c>
      <c r="AG2845">
        <v>0</v>
      </c>
      <c r="AH2845">
        <v>2</v>
      </c>
      <c r="AI2845">
        <v>1</v>
      </c>
      <c r="AJ2845">
        <v>0</v>
      </c>
      <c r="AK2845">
        <v>0</v>
      </c>
      <c r="AL2845">
        <v>0</v>
      </c>
      <c r="AM2845">
        <v>1</v>
      </c>
      <c r="AN2845">
        <v>0</v>
      </c>
      <c r="AO2845">
        <v>0</v>
      </c>
      <c r="AP2845">
        <v>0</v>
      </c>
      <c r="AQ2845">
        <v>0</v>
      </c>
      <c r="AR2845">
        <v>0</v>
      </c>
      <c r="AS2845">
        <v>0</v>
      </c>
      <c r="AT2845">
        <v>0</v>
      </c>
      <c r="AU2845">
        <v>0</v>
      </c>
      <c r="AV2845">
        <v>0</v>
      </c>
      <c r="AW2845">
        <v>2</v>
      </c>
      <c r="AX2845">
        <v>2</v>
      </c>
      <c r="AY2845">
        <v>4</v>
      </c>
      <c r="AZ2845">
        <v>1</v>
      </c>
      <c r="BA2845">
        <v>3</v>
      </c>
      <c r="BB2845">
        <v>1</v>
      </c>
      <c r="BC2845">
        <v>3</v>
      </c>
      <c r="BD2845">
        <v>0</v>
      </c>
      <c r="BE2845">
        <v>0</v>
      </c>
      <c r="BF2845">
        <v>0</v>
      </c>
      <c r="BG2845">
        <v>0</v>
      </c>
      <c r="BH2845">
        <v>0</v>
      </c>
      <c r="BI2845">
        <v>0</v>
      </c>
      <c r="BJ2845">
        <v>2</v>
      </c>
      <c r="BK2845">
        <v>0</v>
      </c>
      <c r="BL2845">
        <v>0</v>
      </c>
      <c r="BM2845">
        <v>0</v>
      </c>
      <c r="BN2845">
        <v>0</v>
      </c>
      <c r="BO2845">
        <v>1</v>
      </c>
      <c r="BP2845">
        <v>0</v>
      </c>
      <c r="BQ2845">
        <v>0</v>
      </c>
      <c r="BR2845">
        <v>0</v>
      </c>
      <c r="BS2845">
        <v>2</v>
      </c>
      <c r="BT2845">
        <v>21</v>
      </c>
      <c r="BU2845" t="s">
        <v>2773</v>
      </c>
    </row>
    <row r="2846" spans="1:73">
      <c r="A2846" t="s">
        <v>2645</v>
      </c>
      <c r="B2846" t="s">
        <v>2646</v>
      </c>
      <c r="C2846">
        <v>130</v>
      </c>
      <c r="D2846" t="s">
        <v>119</v>
      </c>
      <c r="E2846" t="s">
        <v>78</v>
      </c>
      <c r="F2846" t="s">
        <v>77</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v>0</v>
      </c>
      <c r="BQ2846">
        <v>0</v>
      </c>
      <c r="BR2846">
        <v>0</v>
      </c>
      <c r="BS2846">
        <v>1</v>
      </c>
      <c r="BT2846">
        <v>2</v>
      </c>
      <c r="BU2846" t="s">
        <v>2774</v>
      </c>
    </row>
    <row r="2847" spans="1:73">
      <c r="A2847" t="s">
        <v>2645</v>
      </c>
      <c r="B2847" t="s">
        <v>2646</v>
      </c>
      <c r="C2847">
        <v>131</v>
      </c>
      <c r="D2847" t="s">
        <v>119</v>
      </c>
      <c r="E2847" t="s">
        <v>2667</v>
      </c>
      <c r="F2847" t="s">
        <v>101</v>
      </c>
      <c r="G2847">
        <v>0</v>
      </c>
      <c r="H2847">
        <v>0</v>
      </c>
      <c r="I2847">
        <v>0</v>
      </c>
      <c r="J2847">
        <v>0</v>
      </c>
      <c r="K2847">
        <v>0</v>
      </c>
      <c r="L2847">
        <v>2</v>
      </c>
      <c r="M2847">
        <v>0</v>
      </c>
      <c r="N2847">
        <v>1</v>
      </c>
      <c r="O2847">
        <v>0</v>
      </c>
      <c r="P2847">
        <v>0</v>
      </c>
      <c r="Q2847">
        <v>0</v>
      </c>
      <c r="R2847">
        <v>0</v>
      </c>
      <c r="S2847">
        <v>2</v>
      </c>
      <c r="T2847">
        <v>0</v>
      </c>
      <c r="U2847">
        <v>0</v>
      </c>
      <c r="V2847">
        <v>0</v>
      </c>
      <c r="W2847">
        <v>0</v>
      </c>
      <c r="X2847">
        <v>0</v>
      </c>
      <c r="Y2847">
        <v>0</v>
      </c>
      <c r="Z2847">
        <v>0</v>
      </c>
      <c r="AA2847">
        <v>0</v>
      </c>
      <c r="AB2847">
        <v>8</v>
      </c>
      <c r="AC2847">
        <v>0</v>
      </c>
      <c r="AD2847">
        <v>0</v>
      </c>
      <c r="AE2847">
        <v>0</v>
      </c>
      <c r="AF2847">
        <v>0</v>
      </c>
      <c r="AG2847">
        <v>0</v>
      </c>
      <c r="AH2847">
        <v>0</v>
      </c>
      <c r="AI2847">
        <v>1</v>
      </c>
      <c r="AJ2847">
        <v>0</v>
      </c>
      <c r="AK2847">
        <v>0</v>
      </c>
      <c r="AL2847">
        <v>0</v>
      </c>
      <c r="AM2847">
        <v>0</v>
      </c>
      <c r="AN2847">
        <v>0</v>
      </c>
      <c r="AO2847">
        <v>0</v>
      </c>
      <c r="AP2847">
        <v>0</v>
      </c>
      <c r="AQ2847">
        <v>1</v>
      </c>
      <c r="AR2847">
        <v>0</v>
      </c>
      <c r="AS2847">
        <v>0</v>
      </c>
      <c r="AT2847">
        <v>0</v>
      </c>
      <c r="AU2847">
        <v>0</v>
      </c>
      <c r="AV2847">
        <v>0</v>
      </c>
      <c r="AW2847">
        <v>0</v>
      </c>
      <c r="AX2847">
        <v>0</v>
      </c>
      <c r="AY2847">
        <v>3</v>
      </c>
      <c r="AZ2847">
        <v>1</v>
      </c>
      <c r="BA2847">
        <v>0</v>
      </c>
      <c r="BB2847">
        <v>0</v>
      </c>
      <c r="BC2847">
        <v>0</v>
      </c>
      <c r="BD2847">
        <v>0</v>
      </c>
      <c r="BE2847">
        <v>0</v>
      </c>
      <c r="BF2847">
        <v>0</v>
      </c>
      <c r="BG2847">
        <v>0</v>
      </c>
      <c r="BH2847">
        <v>0</v>
      </c>
      <c r="BI2847">
        <v>0</v>
      </c>
      <c r="BJ2847">
        <v>0</v>
      </c>
      <c r="BK2847">
        <v>0</v>
      </c>
      <c r="BL2847">
        <v>0</v>
      </c>
      <c r="BM2847">
        <v>0</v>
      </c>
      <c r="BN2847">
        <v>0</v>
      </c>
      <c r="BO2847">
        <v>1</v>
      </c>
      <c r="BP2847">
        <v>0</v>
      </c>
      <c r="BQ2847">
        <v>0</v>
      </c>
      <c r="BR2847">
        <v>0</v>
      </c>
      <c r="BS2847">
        <v>1</v>
      </c>
      <c r="BT2847">
        <v>14</v>
      </c>
      <c r="BU2847" t="s">
        <v>2775</v>
      </c>
    </row>
    <row r="2848" spans="1:73">
      <c r="A2848" t="s">
        <v>2645</v>
      </c>
      <c r="B2848" t="s">
        <v>2646</v>
      </c>
      <c r="C2848">
        <v>132</v>
      </c>
      <c r="D2848" t="s">
        <v>119</v>
      </c>
      <c r="E2848" t="s">
        <v>78</v>
      </c>
      <c r="F2848" t="s">
        <v>77</v>
      </c>
      <c r="G2848">
        <v>0</v>
      </c>
      <c r="H2848">
        <v>2</v>
      </c>
      <c r="I2848">
        <v>1</v>
      </c>
      <c r="J2848">
        <v>0</v>
      </c>
      <c r="K2848">
        <v>0</v>
      </c>
      <c r="L2848">
        <v>0</v>
      </c>
      <c r="M2848">
        <v>0</v>
      </c>
      <c r="N2848">
        <v>3</v>
      </c>
      <c r="O2848">
        <v>0</v>
      </c>
      <c r="P2848">
        <v>0</v>
      </c>
      <c r="Q2848">
        <v>0</v>
      </c>
      <c r="R2848">
        <v>0</v>
      </c>
      <c r="S2848">
        <v>1</v>
      </c>
      <c r="T2848">
        <v>0</v>
      </c>
      <c r="U2848">
        <v>0</v>
      </c>
      <c r="V2848">
        <v>0</v>
      </c>
      <c r="W2848">
        <v>0</v>
      </c>
      <c r="X2848">
        <v>0</v>
      </c>
      <c r="Y2848">
        <v>0</v>
      </c>
      <c r="Z2848">
        <v>0</v>
      </c>
      <c r="AA2848">
        <v>0</v>
      </c>
      <c r="AB2848">
        <v>13</v>
      </c>
      <c r="AC2848">
        <v>0</v>
      </c>
      <c r="AD2848">
        <v>0</v>
      </c>
      <c r="AE2848">
        <v>0</v>
      </c>
      <c r="AF2848">
        <v>0</v>
      </c>
      <c r="AG2848">
        <v>0</v>
      </c>
      <c r="AH2848">
        <v>1</v>
      </c>
      <c r="AI2848">
        <v>0</v>
      </c>
      <c r="AJ2848">
        <v>0</v>
      </c>
      <c r="AK2848">
        <v>0</v>
      </c>
      <c r="AL2848">
        <v>0</v>
      </c>
      <c r="AM2848">
        <v>2</v>
      </c>
      <c r="AN2848">
        <v>0</v>
      </c>
      <c r="AO2848">
        <v>0</v>
      </c>
      <c r="AP2848">
        <v>1</v>
      </c>
      <c r="AQ2848">
        <v>0</v>
      </c>
      <c r="AR2848">
        <v>1</v>
      </c>
      <c r="AS2848">
        <v>0</v>
      </c>
      <c r="AT2848">
        <v>0</v>
      </c>
      <c r="AU2848">
        <v>0</v>
      </c>
      <c r="AV2848">
        <v>0</v>
      </c>
      <c r="AW2848">
        <v>0</v>
      </c>
      <c r="AX2848">
        <v>1</v>
      </c>
      <c r="AY2848">
        <v>1</v>
      </c>
      <c r="AZ2848">
        <v>4</v>
      </c>
      <c r="BA2848">
        <v>4</v>
      </c>
      <c r="BB2848">
        <v>2</v>
      </c>
      <c r="BC2848">
        <v>3</v>
      </c>
      <c r="BD2848">
        <v>0</v>
      </c>
      <c r="BE2848">
        <v>0</v>
      </c>
      <c r="BF2848">
        <v>0</v>
      </c>
      <c r="BG2848">
        <v>0</v>
      </c>
      <c r="BH2848">
        <v>1</v>
      </c>
      <c r="BI2848">
        <v>2</v>
      </c>
      <c r="BJ2848">
        <v>0</v>
      </c>
      <c r="BK2848">
        <v>0</v>
      </c>
      <c r="BL2848">
        <v>1</v>
      </c>
      <c r="BM2848">
        <v>0</v>
      </c>
      <c r="BN2848">
        <v>1</v>
      </c>
      <c r="BO2848">
        <v>4</v>
      </c>
      <c r="BP2848">
        <v>0</v>
      </c>
      <c r="BQ2848">
        <v>0</v>
      </c>
      <c r="BR2848">
        <v>0</v>
      </c>
      <c r="BS2848">
        <v>5</v>
      </c>
      <c r="BT2848">
        <v>28</v>
      </c>
      <c r="BU2848" t="s">
        <v>2776</v>
      </c>
    </row>
    <row r="2849" spans="1:73">
      <c r="A2849" t="s">
        <v>2645</v>
      </c>
      <c r="B2849" t="s">
        <v>2646</v>
      </c>
      <c r="C2849">
        <v>133</v>
      </c>
      <c r="D2849" t="s">
        <v>119</v>
      </c>
      <c r="E2849" t="s">
        <v>245</v>
      </c>
      <c r="F2849" t="s">
        <v>184</v>
      </c>
      <c r="G2849">
        <v>0</v>
      </c>
      <c r="H2849">
        <v>2</v>
      </c>
      <c r="I2849">
        <v>3</v>
      </c>
      <c r="J2849">
        <v>0</v>
      </c>
      <c r="K2849">
        <v>0</v>
      </c>
      <c r="L2849">
        <v>16</v>
      </c>
      <c r="M2849">
        <v>0</v>
      </c>
      <c r="N2849">
        <v>13</v>
      </c>
      <c r="O2849">
        <v>2</v>
      </c>
      <c r="P2849">
        <v>0</v>
      </c>
      <c r="Q2849">
        <v>2</v>
      </c>
      <c r="R2849">
        <v>1</v>
      </c>
      <c r="S2849">
        <v>22</v>
      </c>
      <c r="T2849">
        <v>9</v>
      </c>
      <c r="U2849">
        <v>0</v>
      </c>
      <c r="V2849">
        <v>0</v>
      </c>
      <c r="W2849">
        <v>2</v>
      </c>
      <c r="X2849">
        <v>0</v>
      </c>
      <c r="Y2849">
        <v>0</v>
      </c>
      <c r="Z2849">
        <v>0</v>
      </c>
      <c r="AA2849">
        <v>0</v>
      </c>
      <c r="AB2849">
        <v>80</v>
      </c>
      <c r="AC2849">
        <v>1</v>
      </c>
      <c r="AD2849">
        <v>2</v>
      </c>
      <c r="AE2849">
        <v>0</v>
      </c>
      <c r="AF2849">
        <v>1</v>
      </c>
      <c r="AG2849">
        <v>0</v>
      </c>
      <c r="AH2849">
        <v>0</v>
      </c>
      <c r="AI2849">
        <v>10</v>
      </c>
      <c r="AJ2849">
        <v>0</v>
      </c>
      <c r="AK2849">
        <v>0</v>
      </c>
      <c r="AL2849">
        <v>1</v>
      </c>
      <c r="AM2849">
        <v>15</v>
      </c>
      <c r="AN2849">
        <v>0</v>
      </c>
      <c r="AO2849">
        <v>0</v>
      </c>
      <c r="AP2849">
        <v>1</v>
      </c>
      <c r="AQ2849">
        <v>3</v>
      </c>
      <c r="AR2849">
        <v>0</v>
      </c>
      <c r="AS2849">
        <v>1</v>
      </c>
      <c r="AT2849">
        <v>0</v>
      </c>
      <c r="AU2849">
        <v>1</v>
      </c>
      <c r="AV2849">
        <v>8</v>
      </c>
      <c r="AW2849">
        <v>2</v>
      </c>
      <c r="AX2849">
        <v>4</v>
      </c>
      <c r="AY2849">
        <v>17</v>
      </c>
      <c r="AZ2849">
        <v>14</v>
      </c>
      <c r="BA2849">
        <v>20</v>
      </c>
      <c r="BB2849">
        <v>0</v>
      </c>
      <c r="BC2849">
        <v>14</v>
      </c>
      <c r="BD2849">
        <v>0</v>
      </c>
      <c r="BE2849">
        <v>0</v>
      </c>
      <c r="BF2849">
        <v>8</v>
      </c>
      <c r="BG2849">
        <v>0</v>
      </c>
      <c r="BH2849">
        <v>2</v>
      </c>
      <c r="BI2849">
        <v>7</v>
      </c>
      <c r="BJ2849">
        <v>8</v>
      </c>
      <c r="BK2849">
        <v>0</v>
      </c>
      <c r="BL2849">
        <v>1</v>
      </c>
      <c r="BM2849">
        <v>1</v>
      </c>
      <c r="BN2849">
        <v>5</v>
      </c>
      <c r="BO2849">
        <v>17</v>
      </c>
      <c r="BP2849">
        <v>1</v>
      </c>
      <c r="BQ2849">
        <v>0</v>
      </c>
      <c r="BR2849">
        <v>0</v>
      </c>
      <c r="BS2849">
        <v>4</v>
      </c>
      <c r="BT2849">
        <v>141</v>
      </c>
      <c r="BU2849" t="s">
        <v>2777</v>
      </c>
    </row>
    <row r="2850" spans="1:73">
      <c r="A2850" t="s">
        <v>2645</v>
      </c>
      <c r="B2850" t="s">
        <v>2646</v>
      </c>
      <c r="C2850">
        <v>134</v>
      </c>
      <c r="D2850" t="s">
        <v>119</v>
      </c>
      <c r="E2850" t="s">
        <v>78</v>
      </c>
      <c r="F2850" t="s">
        <v>77</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1</v>
      </c>
      <c r="BT2850">
        <v>2</v>
      </c>
      <c r="BU2850" t="s">
        <v>2718</v>
      </c>
    </row>
    <row r="2851" spans="1:73">
      <c r="A2851" t="s">
        <v>2645</v>
      </c>
      <c r="B2851" t="s">
        <v>2646</v>
      </c>
      <c r="C2851">
        <v>135</v>
      </c>
      <c r="D2851" t="s">
        <v>119</v>
      </c>
      <c r="E2851" t="s">
        <v>2667</v>
      </c>
      <c r="F2851" t="s">
        <v>101</v>
      </c>
      <c r="G2851">
        <v>3</v>
      </c>
      <c r="H2851">
        <v>13</v>
      </c>
      <c r="I2851">
        <v>2</v>
      </c>
      <c r="J2851">
        <v>0</v>
      </c>
      <c r="K2851">
        <v>0</v>
      </c>
      <c r="L2851">
        <v>35</v>
      </c>
      <c r="M2851">
        <v>0</v>
      </c>
      <c r="N2851">
        <v>25</v>
      </c>
      <c r="O2851">
        <v>0</v>
      </c>
      <c r="P2851">
        <v>0</v>
      </c>
      <c r="Q2851">
        <v>2</v>
      </c>
      <c r="R2851">
        <v>4</v>
      </c>
      <c r="S2851">
        <v>38</v>
      </c>
      <c r="T2851">
        <v>18</v>
      </c>
      <c r="U2851">
        <v>0</v>
      </c>
      <c r="V2851">
        <v>1</v>
      </c>
      <c r="W2851">
        <v>6</v>
      </c>
      <c r="X2851">
        <v>0</v>
      </c>
      <c r="Y2851">
        <v>0</v>
      </c>
      <c r="Z2851">
        <v>0</v>
      </c>
      <c r="AA2851">
        <v>0</v>
      </c>
      <c r="AB2851">
        <v>168</v>
      </c>
      <c r="AC2851">
        <v>0</v>
      </c>
      <c r="AD2851">
        <v>0</v>
      </c>
      <c r="AE2851">
        <v>0</v>
      </c>
      <c r="AF2851">
        <v>0</v>
      </c>
      <c r="AG2851">
        <v>0</v>
      </c>
      <c r="AH2851">
        <v>1</v>
      </c>
      <c r="AI2851">
        <v>12</v>
      </c>
      <c r="AJ2851">
        <v>0</v>
      </c>
      <c r="AK2851">
        <v>0</v>
      </c>
      <c r="AL2851">
        <v>6</v>
      </c>
      <c r="AM2851">
        <v>12</v>
      </c>
      <c r="AN2851">
        <v>0</v>
      </c>
      <c r="AO2851">
        <v>3</v>
      </c>
      <c r="AP2851">
        <v>3</v>
      </c>
      <c r="AQ2851">
        <v>3</v>
      </c>
      <c r="AR2851">
        <v>2</v>
      </c>
      <c r="AS2851">
        <v>0</v>
      </c>
      <c r="AT2851">
        <v>1</v>
      </c>
      <c r="AU2851">
        <v>6</v>
      </c>
      <c r="AV2851">
        <v>2</v>
      </c>
      <c r="AW2851">
        <v>0</v>
      </c>
      <c r="AX2851">
        <v>12</v>
      </c>
      <c r="AY2851">
        <v>39</v>
      </c>
      <c r="AZ2851">
        <v>30</v>
      </c>
      <c r="BA2851">
        <v>27</v>
      </c>
      <c r="BB2851">
        <v>9</v>
      </c>
      <c r="BC2851">
        <v>42</v>
      </c>
      <c r="BD2851">
        <v>0</v>
      </c>
      <c r="BE2851">
        <v>2</v>
      </c>
      <c r="BF2851">
        <v>2</v>
      </c>
      <c r="BG2851">
        <v>0</v>
      </c>
      <c r="BH2851">
        <v>0</v>
      </c>
      <c r="BI2851">
        <v>11</v>
      </c>
      <c r="BJ2851">
        <v>22</v>
      </c>
      <c r="BK2851">
        <v>0</v>
      </c>
      <c r="BL2851">
        <v>3</v>
      </c>
      <c r="BM2851">
        <v>1</v>
      </c>
      <c r="BN2851">
        <v>11</v>
      </c>
      <c r="BO2851">
        <v>36</v>
      </c>
      <c r="BP2851">
        <v>4</v>
      </c>
      <c r="BQ2851">
        <v>4</v>
      </c>
      <c r="BR2851">
        <v>4</v>
      </c>
      <c r="BS2851">
        <v>13</v>
      </c>
      <c r="BT2851">
        <v>276</v>
      </c>
      <c r="BU2851" t="s">
        <v>2778</v>
      </c>
    </row>
    <row r="2852" spans="1:73">
      <c r="A2852" t="s">
        <v>2645</v>
      </c>
      <c r="B2852" t="s">
        <v>2646</v>
      </c>
      <c r="C2852">
        <v>136</v>
      </c>
      <c r="D2852" t="s">
        <v>119</v>
      </c>
      <c r="E2852" t="s">
        <v>2659</v>
      </c>
      <c r="F2852" t="s">
        <v>92</v>
      </c>
      <c r="G2852">
        <v>0</v>
      </c>
      <c r="H2852">
        <v>1</v>
      </c>
      <c r="I2852">
        <v>2</v>
      </c>
      <c r="J2852">
        <v>0</v>
      </c>
      <c r="K2852">
        <v>0</v>
      </c>
      <c r="L2852">
        <v>3</v>
      </c>
      <c r="M2852">
        <v>0</v>
      </c>
      <c r="N2852">
        <v>3</v>
      </c>
      <c r="O2852">
        <v>0</v>
      </c>
      <c r="P2852">
        <v>0</v>
      </c>
      <c r="Q2852">
        <v>0</v>
      </c>
      <c r="R2852">
        <v>2</v>
      </c>
      <c r="S2852">
        <v>12</v>
      </c>
      <c r="T2852">
        <v>2</v>
      </c>
      <c r="U2852">
        <v>0</v>
      </c>
      <c r="V2852">
        <v>0</v>
      </c>
      <c r="W2852">
        <v>1</v>
      </c>
      <c r="X2852">
        <v>0</v>
      </c>
      <c r="Y2852">
        <v>0</v>
      </c>
      <c r="Z2852">
        <v>0</v>
      </c>
      <c r="AA2852">
        <v>0</v>
      </c>
      <c r="AB2852">
        <v>32</v>
      </c>
      <c r="AC2852">
        <v>0</v>
      </c>
      <c r="AD2852">
        <v>0</v>
      </c>
      <c r="AE2852">
        <v>0</v>
      </c>
      <c r="AF2852">
        <v>0</v>
      </c>
      <c r="AG2852">
        <v>0</v>
      </c>
      <c r="AH2852">
        <v>1</v>
      </c>
      <c r="AI2852">
        <v>4</v>
      </c>
      <c r="AJ2852">
        <v>0</v>
      </c>
      <c r="AK2852">
        <v>0</v>
      </c>
      <c r="AL2852">
        <v>2</v>
      </c>
      <c r="AM2852">
        <v>4</v>
      </c>
      <c r="AN2852">
        <v>0</v>
      </c>
      <c r="AO2852">
        <v>0</v>
      </c>
      <c r="AP2852">
        <v>0</v>
      </c>
      <c r="AQ2852">
        <v>1</v>
      </c>
      <c r="AR2852">
        <v>0</v>
      </c>
      <c r="AS2852">
        <v>0</v>
      </c>
      <c r="AT2852">
        <v>1</v>
      </c>
      <c r="AU2852">
        <v>0</v>
      </c>
      <c r="AV2852">
        <v>0</v>
      </c>
      <c r="AW2852">
        <v>2</v>
      </c>
      <c r="AX2852">
        <v>3</v>
      </c>
      <c r="AY2852">
        <v>10</v>
      </c>
      <c r="AZ2852">
        <v>5</v>
      </c>
      <c r="BA2852">
        <v>7</v>
      </c>
      <c r="BB2852">
        <v>2</v>
      </c>
      <c r="BC2852">
        <v>5</v>
      </c>
      <c r="BD2852">
        <v>0</v>
      </c>
      <c r="BE2852">
        <v>0</v>
      </c>
      <c r="BF2852">
        <v>0</v>
      </c>
      <c r="BG2852">
        <v>0</v>
      </c>
      <c r="BH2852">
        <v>0</v>
      </c>
      <c r="BI2852">
        <v>2</v>
      </c>
      <c r="BJ2852">
        <v>3</v>
      </c>
      <c r="BK2852">
        <v>0</v>
      </c>
      <c r="BL2852">
        <v>1</v>
      </c>
      <c r="BM2852">
        <v>0</v>
      </c>
      <c r="BN2852">
        <v>0</v>
      </c>
      <c r="BO2852">
        <v>5</v>
      </c>
      <c r="BP2852">
        <v>0</v>
      </c>
      <c r="BQ2852">
        <v>0</v>
      </c>
      <c r="BR2852">
        <v>1</v>
      </c>
      <c r="BS2852">
        <v>3</v>
      </c>
      <c r="BT2852">
        <v>49</v>
      </c>
      <c r="BU2852" t="s">
        <v>2779</v>
      </c>
    </row>
    <row r="2853" spans="1:73">
      <c r="A2853" t="s">
        <v>2645</v>
      </c>
      <c r="B2853" t="s">
        <v>2646</v>
      </c>
      <c r="C2853">
        <v>137</v>
      </c>
      <c r="D2853" t="s">
        <v>119</v>
      </c>
      <c r="E2853" t="s">
        <v>2667</v>
      </c>
      <c r="F2853" t="s">
        <v>101</v>
      </c>
      <c r="G2853">
        <v>0</v>
      </c>
      <c r="H2853">
        <v>0</v>
      </c>
      <c r="I2853">
        <v>0</v>
      </c>
      <c r="J2853">
        <v>0</v>
      </c>
      <c r="K2853">
        <v>0</v>
      </c>
      <c r="L2853">
        <v>0</v>
      </c>
      <c r="M2853">
        <v>0</v>
      </c>
      <c r="N2853">
        <v>1</v>
      </c>
      <c r="O2853">
        <v>0</v>
      </c>
      <c r="P2853">
        <v>0</v>
      </c>
      <c r="Q2853">
        <v>0</v>
      </c>
      <c r="R2853">
        <v>0</v>
      </c>
      <c r="S2853">
        <v>1</v>
      </c>
      <c r="T2853">
        <v>0</v>
      </c>
      <c r="U2853">
        <v>0</v>
      </c>
      <c r="V2853">
        <v>0</v>
      </c>
      <c r="W2853">
        <v>0</v>
      </c>
      <c r="X2853">
        <v>0</v>
      </c>
      <c r="Y2853">
        <v>0</v>
      </c>
      <c r="Z2853">
        <v>0</v>
      </c>
      <c r="AA2853">
        <v>0</v>
      </c>
      <c r="AB2853">
        <v>3</v>
      </c>
      <c r="AC2853">
        <v>0</v>
      </c>
      <c r="AD2853">
        <v>0</v>
      </c>
      <c r="AE2853">
        <v>0</v>
      </c>
      <c r="AF2853">
        <v>0</v>
      </c>
      <c r="AG2853">
        <v>0</v>
      </c>
      <c r="AH2853">
        <v>0</v>
      </c>
      <c r="AI2853">
        <v>0</v>
      </c>
      <c r="AJ2853">
        <v>0</v>
      </c>
      <c r="AK2853">
        <v>0</v>
      </c>
      <c r="AL2853">
        <v>1</v>
      </c>
      <c r="AM2853">
        <v>0</v>
      </c>
      <c r="AN2853">
        <v>0</v>
      </c>
      <c r="AO2853">
        <v>0</v>
      </c>
      <c r="AP2853">
        <v>0</v>
      </c>
      <c r="AQ2853">
        <v>1</v>
      </c>
      <c r="AR2853">
        <v>0</v>
      </c>
      <c r="AS2853">
        <v>0</v>
      </c>
      <c r="AT2853">
        <v>0</v>
      </c>
      <c r="AU2853">
        <v>0</v>
      </c>
      <c r="AV2853">
        <v>0</v>
      </c>
      <c r="AW2853">
        <v>0</v>
      </c>
      <c r="AX2853">
        <v>0</v>
      </c>
      <c r="AY2853">
        <v>0</v>
      </c>
      <c r="AZ2853">
        <v>2</v>
      </c>
      <c r="BA2853">
        <v>0</v>
      </c>
      <c r="BB2853">
        <v>0</v>
      </c>
      <c r="BC2853">
        <v>0</v>
      </c>
      <c r="BD2853">
        <v>0</v>
      </c>
      <c r="BE2853">
        <v>0</v>
      </c>
      <c r="BF2853">
        <v>0</v>
      </c>
      <c r="BG2853">
        <v>0</v>
      </c>
      <c r="BH2853">
        <v>0</v>
      </c>
      <c r="BI2853">
        <v>0</v>
      </c>
      <c r="BJ2853">
        <v>0</v>
      </c>
      <c r="BK2853">
        <v>0</v>
      </c>
      <c r="BL2853">
        <v>0</v>
      </c>
      <c r="BM2853">
        <v>0</v>
      </c>
      <c r="BN2853">
        <v>0</v>
      </c>
      <c r="BO2853">
        <v>2</v>
      </c>
      <c r="BP2853">
        <v>0</v>
      </c>
      <c r="BQ2853">
        <v>0</v>
      </c>
      <c r="BR2853">
        <v>0</v>
      </c>
      <c r="BS2853">
        <v>1</v>
      </c>
      <c r="BT2853">
        <v>4</v>
      </c>
      <c r="BU2853" t="s">
        <v>2780</v>
      </c>
    </row>
    <row r="2854" spans="1:73">
      <c r="A2854" t="s">
        <v>2645</v>
      </c>
      <c r="B2854" t="s">
        <v>2646</v>
      </c>
      <c r="C2854">
        <v>138</v>
      </c>
      <c r="D2854" t="s">
        <v>119</v>
      </c>
      <c r="E2854" t="s">
        <v>2659</v>
      </c>
      <c r="F2854" t="s">
        <v>92</v>
      </c>
      <c r="G2854">
        <v>0</v>
      </c>
      <c r="H2854">
        <v>1</v>
      </c>
      <c r="I2854">
        <v>0</v>
      </c>
      <c r="J2854">
        <v>0</v>
      </c>
      <c r="K2854">
        <v>0</v>
      </c>
      <c r="L2854">
        <v>4</v>
      </c>
      <c r="M2854">
        <v>0</v>
      </c>
      <c r="N2854">
        <v>5</v>
      </c>
      <c r="O2854">
        <v>0</v>
      </c>
      <c r="P2854">
        <v>0</v>
      </c>
      <c r="Q2854">
        <v>0</v>
      </c>
      <c r="R2854">
        <v>0</v>
      </c>
      <c r="S2854">
        <v>6</v>
      </c>
      <c r="T2854">
        <v>0</v>
      </c>
      <c r="U2854">
        <v>0</v>
      </c>
      <c r="V2854">
        <v>0</v>
      </c>
      <c r="W2854">
        <v>1</v>
      </c>
      <c r="X2854">
        <v>0</v>
      </c>
      <c r="Y2854">
        <v>0</v>
      </c>
      <c r="Z2854">
        <v>0</v>
      </c>
      <c r="AA2854">
        <v>0</v>
      </c>
      <c r="AB2854">
        <v>25</v>
      </c>
      <c r="AC2854">
        <v>0</v>
      </c>
      <c r="AD2854">
        <v>0</v>
      </c>
      <c r="AE2854">
        <v>0</v>
      </c>
      <c r="AF2854">
        <v>0</v>
      </c>
      <c r="AG2854">
        <v>0</v>
      </c>
      <c r="AH2854">
        <v>0</v>
      </c>
      <c r="AI2854">
        <v>1</v>
      </c>
      <c r="AJ2854">
        <v>0</v>
      </c>
      <c r="AK2854">
        <v>0</v>
      </c>
      <c r="AL2854">
        <v>3</v>
      </c>
      <c r="AM2854">
        <v>2</v>
      </c>
      <c r="AN2854">
        <v>0</v>
      </c>
      <c r="AO2854">
        <v>0</v>
      </c>
      <c r="AP2854">
        <v>0</v>
      </c>
      <c r="AQ2854">
        <v>0</v>
      </c>
      <c r="AR2854">
        <v>0</v>
      </c>
      <c r="AS2854">
        <v>0</v>
      </c>
      <c r="AT2854">
        <v>1</v>
      </c>
      <c r="AU2854">
        <v>0</v>
      </c>
      <c r="AV2854">
        <v>0</v>
      </c>
      <c r="AW2854">
        <v>0</v>
      </c>
      <c r="AX2854">
        <v>3</v>
      </c>
      <c r="AY2854">
        <v>5</v>
      </c>
      <c r="AZ2854">
        <v>7</v>
      </c>
      <c r="BA2854">
        <v>6</v>
      </c>
      <c r="BB2854">
        <v>0</v>
      </c>
      <c r="BC2854">
        <v>2</v>
      </c>
      <c r="BD2854">
        <v>0</v>
      </c>
      <c r="BE2854">
        <v>0</v>
      </c>
      <c r="BF2854">
        <v>0</v>
      </c>
      <c r="BG2854">
        <v>0</v>
      </c>
      <c r="BH2854">
        <v>0</v>
      </c>
      <c r="BI2854">
        <v>3</v>
      </c>
      <c r="BJ2854">
        <v>2</v>
      </c>
      <c r="BK2854">
        <v>0</v>
      </c>
      <c r="BL2854">
        <v>0</v>
      </c>
      <c r="BM2854">
        <v>0</v>
      </c>
      <c r="BN2854">
        <v>0</v>
      </c>
      <c r="BO2854">
        <v>8</v>
      </c>
      <c r="BP2854">
        <v>0</v>
      </c>
      <c r="BQ2854">
        <v>0</v>
      </c>
      <c r="BR2854">
        <v>1</v>
      </c>
      <c r="BS2854">
        <v>3</v>
      </c>
      <c r="BT2854">
        <v>45</v>
      </c>
      <c r="BU2854" t="s">
        <v>2781</v>
      </c>
    </row>
    <row r="2855" spans="1:73">
      <c r="A2855" t="s">
        <v>2645</v>
      </c>
      <c r="B2855" t="s">
        <v>2646</v>
      </c>
      <c r="C2855">
        <v>139</v>
      </c>
      <c r="D2855" t="s">
        <v>119</v>
      </c>
      <c r="E2855" t="s">
        <v>2667</v>
      </c>
      <c r="F2855" t="s">
        <v>101</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0</v>
      </c>
      <c r="BP2855">
        <v>0</v>
      </c>
      <c r="BQ2855">
        <v>0</v>
      </c>
      <c r="BR2855">
        <v>0</v>
      </c>
      <c r="BS2855">
        <v>1</v>
      </c>
      <c r="BT2855">
        <v>1</v>
      </c>
    </row>
    <row r="2856" spans="1:73">
      <c r="A2856" t="s">
        <v>2645</v>
      </c>
      <c r="B2856" t="s">
        <v>2646</v>
      </c>
      <c r="C2856">
        <v>140</v>
      </c>
      <c r="D2856" t="s">
        <v>119</v>
      </c>
      <c r="E2856" t="s">
        <v>2659</v>
      </c>
      <c r="F2856" t="s">
        <v>92</v>
      </c>
      <c r="G2856">
        <v>1</v>
      </c>
      <c r="H2856">
        <v>4</v>
      </c>
      <c r="I2856">
        <v>0</v>
      </c>
      <c r="J2856">
        <v>0</v>
      </c>
      <c r="K2856">
        <v>0</v>
      </c>
      <c r="L2856">
        <v>6</v>
      </c>
      <c r="M2856">
        <v>0</v>
      </c>
      <c r="N2856">
        <v>9</v>
      </c>
      <c r="O2856">
        <v>0</v>
      </c>
      <c r="P2856">
        <v>0</v>
      </c>
      <c r="Q2856">
        <v>1</v>
      </c>
      <c r="R2856">
        <v>1</v>
      </c>
      <c r="S2856">
        <v>11</v>
      </c>
      <c r="T2856">
        <v>5</v>
      </c>
      <c r="U2856">
        <v>0</v>
      </c>
      <c r="V2856">
        <v>0</v>
      </c>
      <c r="W2856">
        <v>3</v>
      </c>
      <c r="X2856">
        <v>0</v>
      </c>
      <c r="Y2856">
        <v>0</v>
      </c>
      <c r="Z2856">
        <v>0</v>
      </c>
      <c r="AA2856">
        <v>0</v>
      </c>
      <c r="AB2856">
        <v>48</v>
      </c>
      <c r="AC2856">
        <v>0</v>
      </c>
      <c r="AD2856">
        <v>0</v>
      </c>
      <c r="AE2856">
        <v>0</v>
      </c>
      <c r="AF2856">
        <v>0</v>
      </c>
      <c r="AG2856">
        <v>0</v>
      </c>
      <c r="AH2856">
        <v>3</v>
      </c>
      <c r="AI2856">
        <v>3</v>
      </c>
      <c r="AJ2856">
        <v>0</v>
      </c>
      <c r="AK2856">
        <v>0</v>
      </c>
      <c r="AL2856">
        <v>1</v>
      </c>
      <c r="AM2856">
        <v>4</v>
      </c>
      <c r="AN2856">
        <v>0</v>
      </c>
      <c r="AO2856">
        <v>2</v>
      </c>
      <c r="AP2856">
        <v>1</v>
      </c>
      <c r="AQ2856">
        <v>1</v>
      </c>
      <c r="AR2856">
        <v>0</v>
      </c>
      <c r="AS2856">
        <v>0</v>
      </c>
      <c r="AT2856">
        <v>2</v>
      </c>
      <c r="AU2856">
        <v>4</v>
      </c>
      <c r="AV2856">
        <v>0</v>
      </c>
      <c r="AW2856">
        <v>0</v>
      </c>
      <c r="AX2856">
        <v>9</v>
      </c>
      <c r="AY2856">
        <v>8</v>
      </c>
      <c r="AZ2856">
        <v>8</v>
      </c>
      <c r="BA2856">
        <v>14</v>
      </c>
      <c r="BB2856">
        <v>2</v>
      </c>
      <c r="BC2856">
        <v>7</v>
      </c>
      <c r="BD2856">
        <v>0</v>
      </c>
      <c r="BE2856">
        <v>0</v>
      </c>
      <c r="BF2856">
        <v>0</v>
      </c>
      <c r="BG2856">
        <v>0</v>
      </c>
      <c r="BH2856">
        <v>0</v>
      </c>
      <c r="BI2856">
        <v>7</v>
      </c>
      <c r="BJ2856">
        <v>2</v>
      </c>
      <c r="BK2856">
        <v>0</v>
      </c>
      <c r="BL2856">
        <v>2</v>
      </c>
      <c r="BM2856">
        <v>0</v>
      </c>
      <c r="BN2856">
        <v>4</v>
      </c>
      <c r="BO2856">
        <v>12</v>
      </c>
      <c r="BP2856">
        <v>1</v>
      </c>
      <c r="BQ2856">
        <v>3</v>
      </c>
      <c r="BR2856">
        <v>4</v>
      </c>
      <c r="BS2856">
        <v>2</v>
      </c>
      <c r="BT2856">
        <v>71</v>
      </c>
      <c r="BU2856" t="s">
        <v>2782</v>
      </c>
    </row>
    <row r="2857" spans="1:73">
      <c r="A2857" t="s">
        <v>2645</v>
      </c>
      <c r="B2857" t="s">
        <v>2646</v>
      </c>
      <c r="C2857">
        <v>141</v>
      </c>
      <c r="D2857" t="s">
        <v>119</v>
      </c>
      <c r="E2857" t="s">
        <v>78</v>
      </c>
      <c r="F2857" t="s">
        <v>77</v>
      </c>
      <c r="G2857">
        <v>0</v>
      </c>
      <c r="H2857">
        <v>0</v>
      </c>
      <c r="I2857">
        <v>0</v>
      </c>
      <c r="J2857">
        <v>0</v>
      </c>
      <c r="K2857">
        <v>0</v>
      </c>
      <c r="L2857">
        <v>0</v>
      </c>
      <c r="M2857">
        <v>0</v>
      </c>
      <c r="N2857">
        <v>2</v>
      </c>
      <c r="O2857">
        <v>0</v>
      </c>
      <c r="P2857">
        <v>0</v>
      </c>
      <c r="Q2857">
        <v>0</v>
      </c>
      <c r="R2857">
        <v>0</v>
      </c>
      <c r="S2857">
        <v>0</v>
      </c>
      <c r="T2857">
        <v>0</v>
      </c>
      <c r="U2857">
        <v>0</v>
      </c>
      <c r="V2857">
        <v>0</v>
      </c>
      <c r="W2857">
        <v>0</v>
      </c>
      <c r="X2857">
        <v>0</v>
      </c>
      <c r="Y2857">
        <v>0</v>
      </c>
      <c r="Z2857">
        <v>0</v>
      </c>
      <c r="AA2857">
        <v>0</v>
      </c>
      <c r="AB2857">
        <v>3</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1</v>
      </c>
      <c r="AY2857">
        <v>0</v>
      </c>
      <c r="AZ2857">
        <v>2</v>
      </c>
      <c r="BA2857">
        <v>1</v>
      </c>
      <c r="BB2857">
        <v>0</v>
      </c>
      <c r="BC2857">
        <v>0</v>
      </c>
      <c r="BD2857">
        <v>0</v>
      </c>
      <c r="BE2857">
        <v>0</v>
      </c>
      <c r="BF2857">
        <v>0</v>
      </c>
      <c r="BG2857">
        <v>0</v>
      </c>
      <c r="BH2857">
        <v>0</v>
      </c>
      <c r="BI2857">
        <v>3</v>
      </c>
      <c r="BJ2857">
        <v>0</v>
      </c>
      <c r="BK2857">
        <v>0</v>
      </c>
      <c r="BL2857">
        <v>0</v>
      </c>
      <c r="BM2857">
        <v>0</v>
      </c>
      <c r="BN2857">
        <v>0</v>
      </c>
      <c r="BO2857">
        <v>2</v>
      </c>
      <c r="BP2857">
        <v>0</v>
      </c>
      <c r="BQ2857">
        <v>0</v>
      </c>
      <c r="BR2857">
        <v>1</v>
      </c>
      <c r="BS2857">
        <v>1</v>
      </c>
      <c r="BT2857">
        <v>4</v>
      </c>
      <c r="BU2857" t="s">
        <v>2783</v>
      </c>
    </row>
    <row r="2858" spans="1:73">
      <c r="A2858" t="s">
        <v>2645</v>
      </c>
      <c r="B2858" t="s">
        <v>2646</v>
      </c>
      <c r="C2858">
        <v>142</v>
      </c>
      <c r="D2858" t="s">
        <v>119</v>
      </c>
      <c r="E2858" t="s">
        <v>2659</v>
      </c>
      <c r="F2858" t="s">
        <v>92</v>
      </c>
      <c r="G2858">
        <v>0</v>
      </c>
      <c r="H2858">
        <v>3</v>
      </c>
      <c r="I2858">
        <v>1</v>
      </c>
      <c r="J2858">
        <v>0</v>
      </c>
      <c r="K2858">
        <v>0</v>
      </c>
      <c r="L2858">
        <v>1</v>
      </c>
      <c r="M2858">
        <v>0</v>
      </c>
      <c r="N2858">
        <v>0</v>
      </c>
      <c r="O2858">
        <v>0</v>
      </c>
      <c r="P2858">
        <v>0</v>
      </c>
      <c r="Q2858">
        <v>0</v>
      </c>
      <c r="R2858">
        <v>0</v>
      </c>
      <c r="S2858">
        <v>0</v>
      </c>
      <c r="T2858">
        <v>1</v>
      </c>
      <c r="U2858">
        <v>0</v>
      </c>
      <c r="V2858">
        <v>0</v>
      </c>
      <c r="W2858">
        <v>0</v>
      </c>
      <c r="X2858">
        <v>0</v>
      </c>
      <c r="Y2858">
        <v>0</v>
      </c>
      <c r="Z2858">
        <v>0</v>
      </c>
      <c r="AA2858">
        <v>0</v>
      </c>
      <c r="AB2858">
        <v>7</v>
      </c>
      <c r="AC2858">
        <v>0</v>
      </c>
      <c r="AD2858">
        <v>0</v>
      </c>
      <c r="AE2858">
        <v>0</v>
      </c>
      <c r="AF2858">
        <v>0</v>
      </c>
      <c r="AG2858">
        <v>0</v>
      </c>
      <c r="AH2858">
        <v>0</v>
      </c>
      <c r="AI2858">
        <v>0</v>
      </c>
      <c r="AJ2858">
        <v>0</v>
      </c>
      <c r="AK2858">
        <v>0</v>
      </c>
      <c r="AL2858">
        <v>0</v>
      </c>
      <c r="AM2858">
        <v>0</v>
      </c>
      <c r="AN2858">
        <v>0</v>
      </c>
      <c r="AO2858">
        <v>0</v>
      </c>
      <c r="AP2858">
        <v>0</v>
      </c>
      <c r="AQ2858">
        <v>1</v>
      </c>
      <c r="AR2858">
        <v>1</v>
      </c>
      <c r="AS2858">
        <v>0</v>
      </c>
      <c r="AT2858">
        <v>0</v>
      </c>
      <c r="AU2858">
        <v>0</v>
      </c>
      <c r="AV2858">
        <v>0</v>
      </c>
      <c r="AW2858">
        <v>0</v>
      </c>
      <c r="AX2858">
        <v>0</v>
      </c>
      <c r="AY2858">
        <v>1</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0</v>
      </c>
      <c r="BS2858">
        <v>1</v>
      </c>
      <c r="BT2858">
        <v>8</v>
      </c>
      <c r="BU2858" t="s">
        <v>2784</v>
      </c>
    </row>
    <row r="2859" spans="1:73">
      <c r="A2859" t="s">
        <v>2645</v>
      </c>
      <c r="B2859" t="s">
        <v>2646</v>
      </c>
      <c r="C2859">
        <v>143</v>
      </c>
      <c r="D2859" t="s">
        <v>119</v>
      </c>
      <c r="E2859" t="s">
        <v>78</v>
      </c>
      <c r="F2859" t="s">
        <v>77</v>
      </c>
      <c r="G2859">
        <v>0</v>
      </c>
      <c r="H2859">
        <v>1</v>
      </c>
      <c r="I2859">
        <v>0</v>
      </c>
      <c r="J2859">
        <v>0</v>
      </c>
      <c r="K2859">
        <v>0</v>
      </c>
      <c r="L2859">
        <v>0</v>
      </c>
      <c r="M2859">
        <v>0</v>
      </c>
      <c r="N2859">
        <v>3</v>
      </c>
      <c r="O2859">
        <v>0</v>
      </c>
      <c r="P2859">
        <v>0</v>
      </c>
      <c r="Q2859">
        <v>0</v>
      </c>
      <c r="R2859">
        <v>0</v>
      </c>
      <c r="S2859">
        <v>3</v>
      </c>
      <c r="T2859">
        <v>0</v>
      </c>
      <c r="U2859">
        <v>0</v>
      </c>
      <c r="V2859">
        <v>0</v>
      </c>
      <c r="W2859">
        <v>1</v>
      </c>
      <c r="X2859">
        <v>0</v>
      </c>
      <c r="Y2859">
        <v>1</v>
      </c>
      <c r="Z2859">
        <v>0</v>
      </c>
      <c r="AA2859">
        <v>0</v>
      </c>
      <c r="AB2859">
        <v>7</v>
      </c>
      <c r="AC2859">
        <v>0</v>
      </c>
      <c r="AD2859">
        <v>0</v>
      </c>
      <c r="AE2859">
        <v>0</v>
      </c>
      <c r="AF2859">
        <v>0</v>
      </c>
      <c r="AG2859">
        <v>0</v>
      </c>
      <c r="AH2859">
        <v>0</v>
      </c>
      <c r="AI2859">
        <v>0</v>
      </c>
      <c r="AJ2859">
        <v>0</v>
      </c>
      <c r="AK2859">
        <v>0</v>
      </c>
      <c r="AL2859">
        <v>2</v>
      </c>
      <c r="AM2859">
        <v>1</v>
      </c>
      <c r="AN2859">
        <v>0</v>
      </c>
      <c r="AO2859">
        <v>0</v>
      </c>
      <c r="AP2859">
        <v>0</v>
      </c>
      <c r="AQ2859">
        <v>0</v>
      </c>
      <c r="AR2859">
        <v>0</v>
      </c>
      <c r="AS2859">
        <v>0</v>
      </c>
      <c r="AT2859">
        <v>0</v>
      </c>
      <c r="AU2859">
        <v>1</v>
      </c>
      <c r="AV2859">
        <v>1</v>
      </c>
      <c r="AW2859">
        <v>0</v>
      </c>
      <c r="AX2859">
        <v>2</v>
      </c>
      <c r="AY2859">
        <v>0</v>
      </c>
      <c r="AZ2859">
        <v>3</v>
      </c>
      <c r="BA2859">
        <v>3</v>
      </c>
      <c r="BB2859">
        <v>0</v>
      </c>
      <c r="BC2859">
        <v>0</v>
      </c>
      <c r="BD2859">
        <v>0</v>
      </c>
      <c r="BE2859">
        <v>0</v>
      </c>
      <c r="BF2859">
        <v>0</v>
      </c>
      <c r="BG2859">
        <v>0</v>
      </c>
      <c r="BH2859">
        <v>0</v>
      </c>
      <c r="BI2859">
        <v>5</v>
      </c>
      <c r="BJ2859">
        <v>0</v>
      </c>
      <c r="BK2859">
        <v>0</v>
      </c>
      <c r="BL2859">
        <v>0</v>
      </c>
      <c r="BM2859">
        <v>0</v>
      </c>
      <c r="BN2859">
        <v>0</v>
      </c>
      <c r="BO2859">
        <v>4</v>
      </c>
      <c r="BP2859">
        <v>0</v>
      </c>
      <c r="BQ2859">
        <v>0</v>
      </c>
      <c r="BR2859">
        <v>2</v>
      </c>
      <c r="BS2859">
        <v>1</v>
      </c>
      <c r="BT2859">
        <v>10</v>
      </c>
      <c r="BU2859" t="s">
        <v>2785</v>
      </c>
    </row>
    <row r="2860" spans="1:73">
      <c r="A2860" t="s">
        <v>2645</v>
      </c>
      <c r="B2860" t="s">
        <v>2646</v>
      </c>
      <c r="C2860">
        <v>144</v>
      </c>
      <c r="D2860" t="s">
        <v>119</v>
      </c>
      <c r="E2860" t="s">
        <v>245</v>
      </c>
      <c r="F2860" t="s">
        <v>184</v>
      </c>
      <c r="G2860">
        <v>0</v>
      </c>
      <c r="H2860">
        <v>0</v>
      </c>
      <c r="I2860">
        <v>0</v>
      </c>
      <c r="J2860">
        <v>0</v>
      </c>
      <c r="K2860">
        <v>0</v>
      </c>
      <c r="L2860">
        <v>1</v>
      </c>
      <c r="M2860">
        <v>0</v>
      </c>
      <c r="N2860">
        <v>1</v>
      </c>
      <c r="O2860">
        <v>0</v>
      </c>
      <c r="P2860">
        <v>0</v>
      </c>
      <c r="Q2860">
        <v>0</v>
      </c>
      <c r="R2860">
        <v>0</v>
      </c>
      <c r="S2860">
        <v>0</v>
      </c>
      <c r="T2860">
        <v>0</v>
      </c>
      <c r="U2860">
        <v>0</v>
      </c>
      <c r="V2860">
        <v>0</v>
      </c>
      <c r="W2860">
        <v>0</v>
      </c>
      <c r="X2860">
        <v>0</v>
      </c>
      <c r="Y2860">
        <v>0</v>
      </c>
      <c r="Z2860">
        <v>0</v>
      </c>
      <c r="AA2860">
        <v>0</v>
      </c>
      <c r="AB2860">
        <v>5</v>
      </c>
      <c r="AC2860">
        <v>0</v>
      </c>
      <c r="AD2860">
        <v>0</v>
      </c>
      <c r="AE2860">
        <v>0</v>
      </c>
      <c r="AF2860">
        <v>0</v>
      </c>
      <c r="AG2860">
        <v>0</v>
      </c>
      <c r="AH2860">
        <v>2</v>
      </c>
      <c r="AI2860">
        <v>0</v>
      </c>
      <c r="AJ2860">
        <v>0</v>
      </c>
      <c r="AK2860">
        <v>0</v>
      </c>
      <c r="AL2860">
        <v>0</v>
      </c>
      <c r="AM2860">
        <v>1</v>
      </c>
      <c r="AN2860">
        <v>0</v>
      </c>
      <c r="AO2860">
        <v>0</v>
      </c>
      <c r="AP2860">
        <v>0</v>
      </c>
      <c r="AQ2860">
        <v>0</v>
      </c>
      <c r="AR2860">
        <v>0</v>
      </c>
      <c r="AS2860">
        <v>0</v>
      </c>
      <c r="AT2860">
        <v>0</v>
      </c>
      <c r="AU2860">
        <v>0</v>
      </c>
      <c r="AV2860">
        <v>0</v>
      </c>
      <c r="AW2860">
        <v>0</v>
      </c>
      <c r="AX2860">
        <v>2</v>
      </c>
      <c r="AY2860">
        <v>1</v>
      </c>
      <c r="AZ2860">
        <v>0</v>
      </c>
      <c r="BA2860">
        <v>3</v>
      </c>
      <c r="BB2860">
        <v>0</v>
      </c>
      <c r="BC2860">
        <v>0</v>
      </c>
      <c r="BD2860">
        <v>0</v>
      </c>
      <c r="BE2860">
        <v>0</v>
      </c>
      <c r="BF2860">
        <v>0</v>
      </c>
      <c r="BG2860">
        <v>0</v>
      </c>
      <c r="BH2860">
        <v>0</v>
      </c>
      <c r="BI2860">
        <v>0</v>
      </c>
      <c r="BJ2860">
        <v>0</v>
      </c>
      <c r="BK2860">
        <v>0</v>
      </c>
      <c r="BL2860">
        <v>0</v>
      </c>
      <c r="BM2860">
        <v>0</v>
      </c>
      <c r="BN2860">
        <v>0</v>
      </c>
      <c r="BO2860">
        <v>0</v>
      </c>
      <c r="BP2860">
        <v>0</v>
      </c>
      <c r="BQ2860">
        <v>0</v>
      </c>
      <c r="BR2860">
        <v>0</v>
      </c>
      <c r="BS2860">
        <v>1</v>
      </c>
      <c r="BT2860">
        <v>5</v>
      </c>
      <c r="BU2860" t="s">
        <v>2786</v>
      </c>
    </row>
    <row r="2861" spans="1:73">
      <c r="A2861" t="s">
        <v>2645</v>
      </c>
      <c r="B2861" t="s">
        <v>2646</v>
      </c>
      <c r="C2861">
        <v>145</v>
      </c>
      <c r="D2861" t="s">
        <v>119</v>
      </c>
      <c r="E2861" t="s">
        <v>78</v>
      </c>
      <c r="F2861" t="s">
        <v>77</v>
      </c>
      <c r="G2861">
        <v>0</v>
      </c>
      <c r="H2861">
        <v>0</v>
      </c>
      <c r="I2861">
        <v>2</v>
      </c>
      <c r="J2861">
        <v>0</v>
      </c>
      <c r="K2861">
        <v>0</v>
      </c>
      <c r="L2861">
        <v>4</v>
      </c>
      <c r="M2861">
        <v>0</v>
      </c>
      <c r="N2861">
        <v>4</v>
      </c>
      <c r="O2861">
        <v>0</v>
      </c>
      <c r="P2861">
        <v>0</v>
      </c>
      <c r="Q2861">
        <v>0</v>
      </c>
      <c r="R2861">
        <v>0</v>
      </c>
      <c r="S2861">
        <v>8</v>
      </c>
      <c r="T2861">
        <v>3</v>
      </c>
      <c r="U2861">
        <v>0</v>
      </c>
      <c r="V2861">
        <v>0</v>
      </c>
      <c r="W2861">
        <v>1</v>
      </c>
      <c r="X2861">
        <v>0</v>
      </c>
      <c r="Y2861">
        <v>0</v>
      </c>
      <c r="Z2861">
        <v>1</v>
      </c>
      <c r="AA2861">
        <v>0</v>
      </c>
      <c r="AB2861">
        <v>24</v>
      </c>
      <c r="AC2861">
        <v>0</v>
      </c>
      <c r="AD2861">
        <v>0</v>
      </c>
      <c r="AE2861">
        <v>0</v>
      </c>
      <c r="AF2861">
        <v>1</v>
      </c>
      <c r="AG2861">
        <v>0</v>
      </c>
      <c r="AH2861">
        <v>3</v>
      </c>
      <c r="AI2861">
        <v>3</v>
      </c>
      <c r="AJ2861">
        <v>0</v>
      </c>
      <c r="AK2861">
        <v>0</v>
      </c>
      <c r="AL2861">
        <v>2</v>
      </c>
      <c r="AM2861">
        <v>4</v>
      </c>
      <c r="AN2861">
        <v>0</v>
      </c>
      <c r="AO2861">
        <v>0</v>
      </c>
      <c r="AP2861">
        <v>2</v>
      </c>
      <c r="AQ2861">
        <v>0</v>
      </c>
      <c r="AR2861">
        <v>0</v>
      </c>
      <c r="AS2861">
        <v>0</v>
      </c>
      <c r="AT2861">
        <v>0</v>
      </c>
      <c r="AU2861">
        <v>3</v>
      </c>
      <c r="AV2861">
        <v>0</v>
      </c>
      <c r="AW2861">
        <v>2</v>
      </c>
      <c r="AX2861">
        <v>4</v>
      </c>
      <c r="AY2861">
        <v>6</v>
      </c>
      <c r="AZ2861">
        <v>4</v>
      </c>
      <c r="BA2861">
        <v>9</v>
      </c>
      <c r="BB2861">
        <v>0</v>
      </c>
      <c r="BC2861">
        <v>5</v>
      </c>
      <c r="BD2861">
        <v>0</v>
      </c>
      <c r="BE2861">
        <v>0</v>
      </c>
      <c r="BF2861">
        <v>0</v>
      </c>
      <c r="BG2861">
        <v>0</v>
      </c>
      <c r="BH2861">
        <v>0</v>
      </c>
      <c r="BI2861">
        <v>0</v>
      </c>
      <c r="BJ2861">
        <v>2</v>
      </c>
      <c r="BK2861">
        <v>0</v>
      </c>
      <c r="BL2861">
        <v>0</v>
      </c>
      <c r="BM2861">
        <v>0</v>
      </c>
      <c r="BN2861">
        <v>2</v>
      </c>
      <c r="BO2861">
        <v>8</v>
      </c>
      <c r="BP2861">
        <v>0</v>
      </c>
      <c r="BQ2861">
        <v>0</v>
      </c>
      <c r="BR2861">
        <v>0</v>
      </c>
      <c r="BS2861">
        <v>3</v>
      </c>
      <c r="BT2861">
        <v>42</v>
      </c>
      <c r="BU2861" t="s">
        <v>2787</v>
      </c>
    </row>
    <row r="2862" spans="1:73">
      <c r="A2862" t="s">
        <v>2645</v>
      </c>
      <c r="B2862" t="s">
        <v>2646</v>
      </c>
      <c r="C2862">
        <v>146</v>
      </c>
      <c r="D2862" t="s">
        <v>119</v>
      </c>
      <c r="E2862" t="s">
        <v>2653</v>
      </c>
      <c r="F2862" t="s">
        <v>92</v>
      </c>
      <c r="G2862">
        <v>0</v>
      </c>
      <c r="H2862">
        <v>0</v>
      </c>
      <c r="I2862">
        <v>0</v>
      </c>
      <c r="J2862">
        <v>0</v>
      </c>
      <c r="K2862">
        <v>0</v>
      </c>
      <c r="L2862">
        <v>7</v>
      </c>
      <c r="M2862">
        <v>0</v>
      </c>
      <c r="N2862">
        <v>3</v>
      </c>
      <c r="O2862">
        <v>0</v>
      </c>
      <c r="P2862">
        <v>0</v>
      </c>
      <c r="Q2862">
        <v>0</v>
      </c>
      <c r="R2862">
        <v>0</v>
      </c>
      <c r="S2862">
        <v>4</v>
      </c>
      <c r="T2862">
        <v>0</v>
      </c>
      <c r="U2862">
        <v>0</v>
      </c>
      <c r="V2862">
        <v>0</v>
      </c>
      <c r="W2862">
        <v>0</v>
      </c>
      <c r="X2862">
        <v>0</v>
      </c>
      <c r="Y2862">
        <v>0</v>
      </c>
      <c r="Z2862">
        <v>0</v>
      </c>
      <c r="AA2862">
        <v>0</v>
      </c>
      <c r="AB2862">
        <v>22</v>
      </c>
      <c r="AC2862">
        <v>2</v>
      </c>
      <c r="AD2862">
        <v>0</v>
      </c>
      <c r="AE2862">
        <v>0</v>
      </c>
      <c r="AF2862">
        <v>0</v>
      </c>
      <c r="AG2862">
        <v>0</v>
      </c>
      <c r="AH2862">
        <v>0</v>
      </c>
      <c r="AI2862">
        <v>1</v>
      </c>
      <c r="AJ2862">
        <v>0</v>
      </c>
      <c r="AK2862">
        <v>0</v>
      </c>
      <c r="AL2862">
        <v>0</v>
      </c>
      <c r="AM2862">
        <v>1</v>
      </c>
      <c r="AN2862">
        <v>0</v>
      </c>
      <c r="AO2862">
        <v>0</v>
      </c>
      <c r="AP2862">
        <v>2</v>
      </c>
      <c r="AQ2862">
        <v>0</v>
      </c>
      <c r="AR2862">
        <v>0</v>
      </c>
      <c r="AS2862">
        <v>0</v>
      </c>
      <c r="AT2862">
        <v>0</v>
      </c>
      <c r="AU2862">
        <v>0</v>
      </c>
      <c r="AV2862">
        <v>0</v>
      </c>
      <c r="AW2862">
        <v>0</v>
      </c>
      <c r="AX2862">
        <v>1</v>
      </c>
      <c r="AY2862">
        <v>5</v>
      </c>
      <c r="AZ2862">
        <v>1</v>
      </c>
      <c r="BA2862">
        <v>4</v>
      </c>
      <c r="BB2862">
        <v>0</v>
      </c>
      <c r="BC2862">
        <v>4</v>
      </c>
      <c r="BD2862">
        <v>0</v>
      </c>
      <c r="BE2862">
        <v>0</v>
      </c>
      <c r="BF2862">
        <v>0</v>
      </c>
      <c r="BG2862">
        <v>0</v>
      </c>
      <c r="BH2862">
        <v>0</v>
      </c>
      <c r="BI2862">
        <v>2</v>
      </c>
      <c r="BJ2862">
        <v>0</v>
      </c>
      <c r="BK2862">
        <v>0</v>
      </c>
      <c r="BL2862">
        <v>0</v>
      </c>
      <c r="BM2862">
        <v>0</v>
      </c>
      <c r="BN2862">
        <v>0</v>
      </c>
      <c r="BO2862">
        <v>3</v>
      </c>
      <c r="BP2862">
        <v>0</v>
      </c>
      <c r="BQ2862">
        <v>0</v>
      </c>
      <c r="BR2862">
        <v>1</v>
      </c>
      <c r="BS2862">
        <v>3</v>
      </c>
      <c r="BT2862">
        <v>37</v>
      </c>
      <c r="BU2862" t="s">
        <v>2788</v>
      </c>
    </row>
    <row r="2863" spans="1:73">
      <c r="A2863" t="s">
        <v>2645</v>
      </c>
      <c r="B2863" t="s">
        <v>2646</v>
      </c>
      <c r="C2863">
        <v>147</v>
      </c>
      <c r="D2863" t="s">
        <v>119</v>
      </c>
      <c r="E2863" t="s">
        <v>2662</v>
      </c>
      <c r="F2863" t="s">
        <v>101</v>
      </c>
      <c r="G2863">
        <v>0</v>
      </c>
      <c r="H2863">
        <v>10</v>
      </c>
      <c r="I2863">
        <v>0</v>
      </c>
      <c r="J2863">
        <v>0</v>
      </c>
      <c r="K2863">
        <v>0</v>
      </c>
      <c r="L2863">
        <v>7</v>
      </c>
      <c r="M2863">
        <v>0</v>
      </c>
      <c r="N2863">
        <v>17</v>
      </c>
      <c r="O2863">
        <v>4</v>
      </c>
      <c r="P2863">
        <v>0</v>
      </c>
      <c r="Q2863">
        <v>3</v>
      </c>
      <c r="R2863">
        <v>1</v>
      </c>
      <c r="S2863">
        <v>30</v>
      </c>
      <c r="T2863">
        <v>13</v>
      </c>
      <c r="U2863">
        <v>0</v>
      </c>
      <c r="V2863">
        <v>5</v>
      </c>
      <c r="W2863">
        <v>11</v>
      </c>
      <c r="X2863">
        <v>0</v>
      </c>
      <c r="Y2863">
        <v>0</v>
      </c>
      <c r="Z2863">
        <v>0</v>
      </c>
      <c r="AA2863">
        <v>0</v>
      </c>
      <c r="AB2863">
        <v>94</v>
      </c>
      <c r="AC2863">
        <v>1</v>
      </c>
      <c r="AD2863">
        <v>4</v>
      </c>
      <c r="AE2863">
        <v>1</v>
      </c>
      <c r="AF2863">
        <v>2</v>
      </c>
      <c r="AG2863">
        <v>0</v>
      </c>
      <c r="AH2863">
        <v>13</v>
      </c>
      <c r="AI2863">
        <v>8</v>
      </c>
      <c r="AJ2863">
        <v>0</v>
      </c>
      <c r="AK2863">
        <v>0</v>
      </c>
      <c r="AL2863">
        <v>3</v>
      </c>
      <c r="AM2863">
        <v>6</v>
      </c>
      <c r="AN2863">
        <v>0</v>
      </c>
      <c r="AO2863">
        <v>0</v>
      </c>
      <c r="AP2863">
        <v>7</v>
      </c>
      <c r="AQ2863">
        <v>4</v>
      </c>
      <c r="AR2863">
        <v>0</v>
      </c>
      <c r="AS2863">
        <v>0</v>
      </c>
      <c r="AT2863">
        <v>1</v>
      </c>
      <c r="AU2863">
        <v>7</v>
      </c>
      <c r="AV2863">
        <v>1</v>
      </c>
      <c r="AW2863">
        <v>0</v>
      </c>
      <c r="AX2863">
        <v>28</v>
      </c>
      <c r="AY2863">
        <v>14</v>
      </c>
      <c r="AZ2863">
        <v>13</v>
      </c>
      <c r="BA2863">
        <v>34</v>
      </c>
      <c r="BB2863">
        <v>2</v>
      </c>
      <c r="BC2863">
        <v>17</v>
      </c>
      <c r="BD2863">
        <v>0</v>
      </c>
      <c r="BE2863">
        <v>0</v>
      </c>
      <c r="BF2863">
        <v>0</v>
      </c>
      <c r="BG2863">
        <v>0</v>
      </c>
      <c r="BH2863">
        <v>3</v>
      </c>
      <c r="BI2863">
        <v>24</v>
      </c>
      <c r="BJ2863">
        <v>6</v>
      </c>
      <c r="BK2863">
        <v>0</v>
      </c>
      <c r="BL2863">
        <v>7</v>
      </c>
      <c r="BM2863">
        <v>0</v>
      </c>
      <c r="BN2863">
        <v>1</v>
      </c>
      <c r="BO2863">
        <v>26</v>
      </c>
      <c r="BP2863">
        <v>4</v>
      </c>
      <c r="BQ2863">
        <v>0</v>
      </c>
      <c r="BR2863">
        <v>10</v>
      </c>
      <c r="BS2863">
        <v>8</v>
      </c>
      <c r="BT2863">
        <v>149</v>
      </c>
      <c r="BU2863" t="s">
        <v>2789</v>
      </c>
    </row>
    <row r="2864" spans="1:73">
      <c r="A2864" t="s">
        <v>2645</v>
      </c>
      <c r="B2864" t="s">
        <v>2646</v>
      </c>
      <c r="C2864">
        <v>148</v>
      </c>
      <c r="D2864" t="s">
        <v>119</v>
      </c>
      <c r="E2864" t="s">
        <v>78</v>
      </c>
      <c r="F2864" t="s">
        <v>77</v>
      </c>
      <c r="G2864">
        <v>0</v>
      </c>
      <c r="H2864">
        <v>0</v>
      </c>
      <c r="I2864">
        <v>0</v>
      </c>
      <c r="J2864">
        <v>0</v>
      </c>
      <c r="K2864">
        <v>0</v>
      </c>
      <c r="L2864">
        <v>1</v>
      </c>
      <c r="M2864">
        <v>0</v>
      </c>
      <c r="N2864">
        <v>1</v>
      </c>
      <c r="O2864">
        <v>0</v>
      </c>
      <c r="P2864">
        <v>0</v>
      </c>
      <c r="Q2864">
        <v>0</v>
      </c>
      <c r="R2864">
        <v>0</v>
      </c>
      <c r="S2864">
        <v>0</v>
      </c>
      <c r="T2864">
        <v>0</v>
      </c>
      <c r="U2864">
        <v>0</v>
      </c>
      <c r="V2864">
        <v>0</v>
      </c>
      <c r="W2864">
        <v>0</v>
      </c>
      <c r="X2864">
        <v>0</v>
      </c>
      <c r="Y2864">
        <v>0</v>
      </c>
      <c r="Z2864">
        <v>0</v>
      </c>
      <c r="AA2864">
        <v>0</v>
      </c>
      <c r="AB2864">
        <v>3</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1</v>
      </c>
      <c r="AV2864">
        <v>0</v>
      </c>
      <c r="AW2864">
        <v>0</v>
      </c>
      <c r="AX2864">
        <v>0</v>
      </c>
      <c r="AY2864">
        <v>0</v>
      </c>
      <c r="AZ2864">
        <v>0</v>
      </c>
      <c r="BA2864">
        <v>0</v>
      </c>
      <c r="BB2864">
        <v>0</v>
      </c>
      <c r="BC2864">
        <v>0</v>
      </c>
      <c r="BD2864">
        <v>0</v>
      </c>
      <c r="BE2864">
        <v>0</v>
      </c>
      <c r="BF2864">
        <v>0</v>
      </c>
      <c r="BG2864">
        <v>0</v>
      </c>
      <c r="BH2864">
        <v>1</v>
      </c>
      <c r="BI2864">
        <v>1</v>
      </c>
      <c r="BJ2864">
        <v>0</v>
      </c>
      <c r="BK2864">
        <v>0</v>
      </c>
      <c r="BL2864">
        <v>0</v>
      </c>
      <c r="BM2864">
        <v>0</v>
      </c>
      <c r="BN2864">
        <v>0</v>
      </c>
      <c r="BO2864">
        <v>1</v>
      </c>
      <c r="BP2864">
        <v>0</v>
      </c>
      <c r="BQ2864">
        <v>0</v>
      </c>
      <c r="BR2864">
        <v>0</v>
      </c>
      <c r="BS2864">
        <v>1</v>
      </c>
      <c r="BT2864">
        <v>6</v>
      </c>
      <c r="BU2864" t="s">
        <v>2790</v>
      </c>
    </row>
    <row r="2865" spans="1:73">
      <c r="A2865" t="s">
        <v>2645</v>
      </c>
      <c r="B2865" t="s">
        <v>2646</v>
      </c>
      <c r="C2865">
        <v>149</v>
      </c>
      <c r="D2865" t="s">
        <v>119</v>
      </c>
      <c r="E2865" t="s">
        <v>2662</v>
      </c>
      <c r="F2865" t="s">
        <v>101</v>
      </c>
      <c r="G2865">
        <v>0</v>
      </c>
      <c r="H2865">
        <v>0</v>
      </c>
      <c r="I2865">
        <v>0</v>
      </c>
      <c r="J2865">
        <v>0</v>
      </c>
      <c r="K2865">
        <v>0</v>
      </c>
      <c r="L2865">
        <v>2</v>
      </c>
      <c r="M2865">
        <v>0</v>
      </c>
      <c r="N2865">
        <v>1</v>
      </c>
      <c r="O2865">
        <v>0</v>
      </c>
      <c r="P2865">
        <v>0</v>
      </c>
      <c r="Q2865">
        <v>0</v>
      </c>
      <c r="R2865">
        <v>0</v>
      </c>
      <c r="S2865">
        <v>1</v>
      </c>
      <c r="T2865">
        <v>0</v>
      </c>
      <c r="U2865">
        <v>0</v>
      </c>
      <c r="V2865">
        <v>0</v>
      </c>
      <c r="W2865">
        <v>1</v>
      </c>
      <c r="X2865">
        <v>0</v>
      </c>
      <c r="Y2865">
        <v>0</v>
      </c>
      <c r="Z2865">
        <v>0</v>
      </c>
      <c r="AA2865">
        <v>0</v>
      </c>
      <c r="AB2865">
        <v>5</v>
      </c>
      <c r="AC2865">
        <v>0</v>
      </c>
      <c r="AD2865">
        <v>0</v>
      </c>
      <c r="AE2865">
        <v>0</v>
      </c>
      <c r="AF2865">
        <v>0</v>
      </c>
      <c r="AG2865">
        <v>0</v>
      </c>
      <c r="AH2865">
        <v>0</v>
      </c>
      <c r="AI2865">
        <v>0</v>
      </c>
      <c r="AJ2865">
        <v>0</v>
      </c>
      <c r="AK2865">
        <v>0</v>
      </c>
      <c r="AL2865">
        <v>0</v>
      </c>
      <c r="AM2865">
        <v>0</v>
      </c>
      <c r="AN2865">
        <v>0</v>
      </c>
      <c r="AO2865">
        <v>0</v>
      </c>
      <c r="AP2865">
        <v>0</v>
      </c>
      <c r="AQ2865">
        <v>1</v>
      </c>
      <c r="AR2865">
        <v>0</v>
      </c>
      <c r="AS2865">
        <v>0</v>
      </c>
      <c r="AT2865">
        <v>0</v>
      </c>
      <c r="AU2865">
        <v>1</v>
      </c>
      <c r="AV2865">
        <v>0</v>
      </c>
      <c r="AW2865">
        <v>0</v>
      </c>
      <c r="AX2865">
        <v>0</v>
      </c>
      <c r="AY2865">
        <v>1</v>
      </c>
      <c r="AZ2865">
        <v>0</v>
      </c>
      <c r="BA2865">
        <v>0</v>
      </c>
      <c r="BB2865">
        <v>0</v>
      </c>
      <c r="BC2865">
        <v>1</v>
      </c>
      <c r="BD2865">
        <v>0</v>
      </c>
      <c r="BE2865">
        <v>0</v>
      </c>
      <c r="BF2865">
        <v>0</v>
      </c>
      <c r="BG2865">
        <v>0</v>
      </c>
      <c r="BH2865">
        <v>0</v>
      </c>
      <c r="BI2865">
        <v>0</v>
      </c>
      <c r="BJ2865">
        <v>1</v>
      </c>
      <c r="BK2865">
        <v>0</v>
      </c>
      <c r="BL2865">
        <v>0</v>
      </c>
      <c r="BM2865">
        <v>0</v>
      </c>
      <c r="BN2865">
        <v>0</v>
      </c>
      <c r="BO2865">
        <v>1</v>
      </c>
      <c r="BP2865">
        <v>0</v>
      </c>
      <c r="BQ2865">
        <v>0</v>
      </c>
      <c r="BR2865">
        <v>0</v>
      </c>
      <c r="BS2865">
        <v>3</v>
      </c>
      <c r="BT2865">
        <v>11</v>
      </c>
      <c r="BU2865" t="s">
        <v>2791</v>
      </c>
    </row>
    <row r="2866" spans="1:73">
      <c r="A2866" t="s">
        <v>2645</v>
      </c>
      <c r="B2866" t="s">
        <v>2646</v>
      </c>
      <c r="C2866">
        <v>150</v>
      </c>
      <c r="D2866" t="s">
        <v>119</v>
      </c>
      <c r="E2866" t="s">
        <v>78</v>
      </c>
      <c r="F2866" t="s">
        <v>77</v>
      </c>
      <c r="G2866">
        <v>0</v>
      </c>
      <c r="H2866">
        <v>0</v>
      </c>
      <c r="I2866">
        <v>0</v>
      </c>
      <c r="J2866">
        <v>0</v>
      </c>
      <c r="K2866">
        <v>0</v>
      </c>
      <c r="L2866">
        <v>0</v>
      </c>
      <c r="M2866">
        <v>0</v>
      </c>
      <c r="N2866">
        <v>1</v>
      </c>
      <c r="O2866">
        <v>0</v>
      </c>
      <c r="P2866">
        <v>0</v>
      </c>
      <c r="Q2866">
        <v>0</v>
      </c>
      <c r="R2866">
        <v>0</v>
      </c>
      <c r="S2866">
        <v>0</v>
      </c>
      <c r="T2866">
        <v>0</v>
      </c>
      <c r="U2866">
        <v>0</v>
      </c>
      <c r="V2866">
        <v>0</v>
      </c>
      <c r="W2866">
        <v>0</v>
      </c>
      <c r="X2866">
        <v>0</v>
      </c>
      <c r="Y2866">
        <v>0</v>
      </c>
      <c r="Z2866">
        <v>0</v>
      </c>
      <c r="AA2866">
        <v>0</v>
      </c>
      <c r="AB2866">
        <v>2</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1</v>
      </c>
      <c r="AV2866">
        <v>0</v>
      </c>
      <c r="AW2866">
        <v>0</v>
      </c>
      <c r="AX2866">
        <v>0</v>
      </c>
      <c r="AY2866">
        <v>0</v>
      </c>
      <c r="AZ2866">
        <v>0</v>
      </c>
      <c r="BA2866">
        <v>0</v>
      </c>
      <c r="BB2866">
        <v>0</v>
      </c>
      <c r="BC2866">
        <v>0</v>
      </c>
      <c r="BD2866">
        <v>0</v>
      </c>
      <c r="BE2866">
        <v>0</v>
      </c>
      <c r="BF2866">
        <v>0</v>
      </c>
      <c r="BG2866">
        <v>0</v>
      </c>
      <c r="BH2866">
        <v>1</v>
      </c>
      <c r="BI2866">
        <v>1</v>
      </c>
      <c r="BJ2866">
        <v>0</v>
      </c>
      <c r="BK2866">
        <v>0</v>
      </c>
      <c r="BL2866">
        <v>0</v>
      </c>
      <c r="BM2866">
        <v>0</v>
      </c>
      <c r="BN2866">
        <v>0</v>
      </c>
      <c r="BO2866">
        <v>1</v>
      </c>
      <c r="BP2866">
        <v>0</v>
      </c>
      <c r="BQ2866">
        <v>0</v>
      </c>
      <c r="BR2866">
        <v>0</v>
      </c>
      <c r="BS2866">
        <v>2</v>
      </c>
      <c r="BT2866">
        <v>5</v>
      </c>
      <c r="BU2866" t="s">
        <v>2792</v>
      </c>
    </row>
    <row r="2867" spans="1:73">
      <c r="A2867" t="s">
        <v>2645</v>
      </c>
      <c r="B2867" t="s">
        <v>2646</v>
      </c>
      <c r="C2867">
        <v>151</v>
      </c>
      <c r="D2867" t="s">
        <v>119</v>
      </c>
      <c r="E2867" t="s">
        <v>2662</v>
      </c>
      <c r="F2867" t="s">
        <v>101</v>
      </c>
      <c r="G2867">
        <v>0</v>
      </c>
      <c r="H2867">
        <v>0</v>
      </c>
      <c r="I2867">
        <v>0</v>
      </c>
      <c r="J2867">
        <v>0</v>
      </c>
      <c r="K2867">
        <v>0</v>
      </c>
      <c r="L2867">
        <v>1</v>
      </c>
      <c r="M2867">
        <v>0</v>
      </c>
      <c r="N2867">
        <v>0</v>
      </c>
      <c r="O2867">
        <v>0</v>
      </c>
      <c r="P2867">
        <v>0</v>
      </c>
      <c r="Q2867">
        <v>0</v>
      </c>
      <c r="R2867">
        <v>0</v>
      </c>
      <c r="S2867">
        <v>0</v>
      </c>
      <c r="T2867">
        <v>0</v>
      </c>
      <c r="U2867">
        <v>0</v>
      </c>
      <c r="V2867">
        <v>0</v>
      </c>
      <c r="W2867">
        <v>0</v>
      </c>
      <c r="X2867">
        <v>0</v>
      </c>
      <c r="Y2867">
        <v>0</v>
      </c>
      <c r="Z2867">
        <v>0</v>
      </c>
      <c r="AA2867">
        <v>0</v>
      </c>
      <c r="AB2867">
        <v>3</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1</v>
      </c>
      <c r="AZ2867">
        <v>0</v>
      </c>
      <c r="BA2867">
        <v>0</v>
      </c>
      <c r="BB2867">
        <v>0</v>
      </c>
      <c r="BC2867">
        <v>1</v>
      </c>
      <c r="BD2867">
        <v>0</v>
      </c>
      <c r="BE2867">
        <v>0</v>
      </c>
      <c r="BF2867">
        <v>0</v>
      </c>
      <c r="BG2867">
        <v>0</v>
      </c>
      <c r="BH2867">
        <v>0</v>
      </c>
      <c r="BI2867">
        <v>0</v>
      </c>
      <c r="BJ2867">
        <v>1</v>
      </c>
      <c r="BK2867">
        <v>0</v>
      </c>
      <c r="BL2867">
        <v>0</v>
      </c>
      <c r="BM2867">
        <v>0</v>
      </c>
      <c r="BN2867">
        <v>0</v>
      </c>
      <c r="BO2867">
        <v>0</v>
      </c>
      <c r="BP2867">
        <v>0</v>
      </c>
      <c r="BQ2867">
        <v>0</v>
      </c>
      <c r="BR2867">
        <v>0</v>
      </c>
      <c r="BS2867">
        <v>1</v>
      </c>
      <c r="BT2867">
        <v>5</v>
      </c>
      <c r="BU2867" t="s">
        <v>2793</v>
      </c>
    </row>
    <row r="2868" spans="1:73">
      <c r="A2868" t="s">
        <v>2645</v>
      </c>
      <c r="B2868" t="s">
        <v>2646</v>
      </c>
      <c r="C2868">
        <v>152</v>
      </c>
      <c r="D2868" t="s">
        <v>119</v>
      </c>
      <c r="E2868" t="s">
        <v>78</v>
      </c>
      <c r="F2868" t="s">
        <v>77</v>
      </c>
      <c r="G2868">
        <v>0</v>
      </c>
      <c r="H2868">
        <v>1</v>
      </c>
      <c r="I2868">
        <v>0</v>
      </c>
      <c r="J2868">
        <v>0</v>
      </c>
      <c r="K2868">
        <v>0</v>
      </c>
      <c r="L2868">
        <v>0</v>
      </c>
      <c r="M2868">
        <v>0</v>
      </c>
      <c r="N2868">
        <v>0</v>
      </c>
      <c r="O2868">
        <v>0</v>
      </c>
      <c r="P2868">
        <v>0</v>
      </c>
      <c r="Q2868">
        <v>0</v>
      </c>
      <c r="R2868">
        <v>0</v>
      </c>
      <c r="S2868">
        <v>3</v>
      </c>
      <c r="T2868">
        <v>0</v>
      </c>
      <c r="U2868">
        <v>0</v>
      </c>
      <c r="V2868">
        <v>1</v>
      </c>
      <c r="W2868">
        <v>1</v>
      </c>
      <c r="X2868">
        <v>0</v>
      </c>
      <c r="Y2868">
        <v>0</v>
      </c>
      <c r="Z2868">
        <v>0</v>
      </c>
      <c r="AA2868">
        <v>0</v>
      </c>
      <c r="AB2868">
        <v>5</v>
      </c>
      <c r="AC2868">
        <v>0</v>
      </c>
      <c r="AD2868">
        <v>0</v>
      </c>
      <c r="AE2868">
        <v>0</v>
      </c>
      <c r="AF2868">
        <v>0</v>
      </c>
      <c r="AG2868">
        <v>0</v>
      </c>
      <c r="AH2868">
        <v>0</v>
      </c>
      <c r="AI2868">
        <v>0</v>
      </c>
      <c r="AJ2868">
        <v>0</v>
      </c>
      <c r="AK2868">
        <v>1</v>
      </c>
      <c r="AL2868">
        <v>0</v>
      </c>
      <c r="AM2868">
        <v>1</v>
      </c>
      <c r="AN2868">
        <v>0</v>
      </c>
      <c r="AO2868">
        <v>0</v>
      </c>
      <c r="AP2868">
        <v>0</v>
      </c>
      <c r="AQ2868">
        <v>0</v>
      </c>
      <c r="AR2868">
        <v>0</v>
      </c>
      <c r="AS2868">
        <v>0</v>
      </c>
      <c r="AT2868">
        <v>0</v>
      </c>
      <c r="AU2868">
        <v>1</v>
      </c>
      <c r="AV2868">
        <v>0</v>
      </c>
      <c r="AW2868">
        <v>0</v>
      </c>
      <c r="AX2868">
        <v>0</v>
      </c>
      <c r="AY2868">
        <v>2</v>
      </c>
      <c r="AZ2868">
        <v>1</v>
      </c>
      <c r="BA2868">
        <v>2</v>
      </c>
      <c r="BB2868">
        <v>0</v>
      </c>
      <c r="BC2868">
        <v>2</v>
      </c>
      <c r="BD2868">
        <v>0</v>
      </c>
      <c r="BE2868">
        <v>0</v>
      </c>
      <c r="BF2868">
        <v>0</v>
      </c>
      <c r="BG2868">
        <v>0</v>
      </c>
      <c r="BH2868">
        <v>0</v>
      </c>
      <c r="BI2868">
        <v>0</v>
      </c>
      <c r="BJ2868">
        <v>2</v>
      </c>
      <c r="BK2868">
        <v>0</v>
      </c>
      <c r="BL2868">
        <v>0</v>
      </c>
      <c r="BM2868">
        <v>0</v>
      </c>
      <c r="BN2868">
        <v>0</v>
      </c>
      <c r="BO2868">
        <v>2</v>
      </c>
      <c r="BP2868">
        <v>0</v>
      </c>
      <c r="BQ2868">
        <v>0</v>
      </c>
      <c r="BR2868">
        <v>0</v>
      </c>
      <c r="BS2868">
        <v>1</v>
      </c>
      <c r="BT2868">
        <v>8</v>
      </c>
      <c r="BU2868" t="s">
        <v>2794</v>
      </c>
    </row>
    <row r="2869" spans="1:73">
      <c r="A2869" t="s">
        <v>2645</v>
      </c>
      <c r="B2869" t="s">
        <v>2646</v>
      </c>
      <c r="C2869">
        <v>153</v>
      </c>
      <c r="D2869" t="s">
        <v>119</v>
      </c>
      <c r="E2869" t="s">
        <v>2662</v>
      </c>
      <c r="F2869" t="s">
        <v>101</v>
      </c>
      <c r="G2869">
        <v>0</v>
      </c>
      <c r="H2869">
        <v>3</v>
      </c>
      <c r="I2869">
        <v>0</v>
      </c>
      <c r="J2869">
        <v>0</v>
      </c>
      <c r="K2869">
        <v>0</v>
      </c>
      <c r="L2869">
        <v>3</v>
      </c>
      <c r="M2869">
        <v>0</v>
      </c>
      <c r="N2869">
        <v>4</v>
      </c>
      <c r="O2869">
        <v>0</v>
      </c>
      <c r="P2869">
        <v>0</v>
      </c>
      <c r="Q2869">
        <v>0</v>
      </c>
      <c r="R2869">
        <v>0</v>
      </c>
      <c r="S2869">
        <v>7</v>
      </c>
      <c r="T2869">
        <v>4</v>
      </c>
      <c r="U2869">
        <v>0</v>
      </c>
      <c r="V2869">
        <v>0</v>
      </c>
      <c r="W2869">
        <v>0</v>
      </c>
      <c r="X2869">
        <v>1</v>
      </c>
      <c r="Y2869">
        <v>0</v>
      </c>
      <c r="Z2869">
        <v>0</v>
      </c>
      <c r="AA2869">
        <v>0</v>
      </c>
      <c r="AB2869">
        <v>32</v>
      </c>
      <c r="AC2869">
        <v>0</v>
      </c>
      <c r="AD2869">
        <v>0</v>
      </c>
      <c r="AE2869">
        <v>0</v>
      </c>
      <c r="AF2869">
        <v>1</v>
      </c>
      <c r="AG2869">
        <v>0</v>
      </c>
      <c r="AH2869">
        <v>5</v>
      </c>
      <c r="AI2869">
        <v>2</v>
      </c>
      <c r="AJ2869">
        <v>0</v>
      </c>
      <c r="AK2869">
        <v>0</v>
      </c>
      <c r="AL2869">
        <v>2</v>
      </c>
      <c r="AM2869">
        <v>5</v>
      </c>
      <c r="AN2869">
        <v>1</v>
      </c>
      <c r="AO2869">
        <v>0</v>
      </c>
      <c r="AP2869">
        <v>0</v>
      </c>
      <c r="AQ2869">
        <v>1</v>
      </c>
      <c r="AR2869">
        <v>0</v>
      </c>
      <c r="AS2869">
        <v>0</v>
      </c>
      <c r="AT2869">
        <v>0</v>
      </c>
      <c r="AU2869">
        <v>3</v>
      </c>
      <c r="AV2869">
        <v>0</v>
      </c>
      <c r="AW2869">
        <v>0</v>
      </c>
      <c r="AX2869">
        <v>6</v>
      </c>
      <c r="AY2869">
        <v>8</v>
      </c>
      <c r="AZ2869">
        <v>3</v>
      </c>
      <c r="BA2869">
        <v>11</v>
      </c>
      <c r="BB2869">
        <v>0</v>
      </c>
      <c r="BC2869">
        <v>5</v>
      </c>
      <c r="BD2869">
        <v>0</v>
      </c>
      <c r="BE2869">
        <v>0</v>
      </c>
      <c r="BF2869">
        <v>0</v>
      </c>
      <c r="BG2869">
        <v>0</v>
      </c>
      <c r="BH2869">
        <v>0</v>
      </c>
      <c r="BI2869">
        <v>5</v>
      </c>
      <c r="BJ2869">
        <v>5</v>
      </c>
      <c r="BK2869">
        <v>0</v>
      </c>
      <c r="BL2869">
        <v>0</v>
      </c>
      <c r="BM2869">
        <v>0</v>
      </c>
      <c r="BN2869">
        <v>0</v>
      </c>
      <c r="BO2869">
        <v>6</v>
      </c>
      <c r="BP2869">
        <v>0</v>
      </c>
      <c r="BQ2869">
        <v>0</v>
      </c>
      <c r="BR2869">
        <v>0</v>
      </c>
      <c r="BS2869">
        <v>1</v>
      </c>
      <c r="BT2869">
        <v>42</v>
      </c>
      <c r="BU2869" t="s">
        <v>2795</v>
      </c>
    </row>
    <row r="2870" spans="1:73">
      <c r="A2870" t="s">
        <v>2645</v>
      </c>
      <c r="B2870" t="s">
        <v>2646</v>
      </c>
      <c r="C2870">
        <v>154</v>
      </c>
      <c r="D2870" t="s">
        <v>119</v>
      </c>
      <c r="E2870" t="s">
        <v>78</v>
      </c>
      <c r="F2870" t="s">
        <v>77</v>
      </c>
      <c r="G2870">
        <v>0</v>
      </c>
      <c r="H2870">
        <v>1</v>
      </c>
      <c r="I2870">
        <v>0</v>
      </c>
      <c r="J2870">
        <v>0</v>
      </c>
      <c r="K2870">
        <v>0</v>
      </c>
      <c r="L2870">
        <v>1</v>
      </c>
      <c r="M2870">
        <v>0</v>
      </c>
      <c r="N2870">
        <v>1</v>
      </c>
      <c r="O2870">
        <v>0</v>
      </c>
      <c r="P2870">
        <v>0</v>
      </c>
      <c r="Q2870">
        <v>0</v>
      </c>
      <c r="R2870">
        <v>0</v>
      </c>
      <c r="S2870">
        <v>3</v>
      </c>
      <c r="T2870">
        <v>1</v>
      </c>
      <c r="U2870">
        <v>0</v>
      </c>
      <c r="V2870">
        <v>0</v>
      </c>
      <c r="W2870">
        <v>1</v>
      </c>
      <c r="X2870">
        <v>0</v>
      </c>
      <c r="Y2870">
        <v>0</v>
      </c>
      <c r="Z2870">
        <v>0</v>
      </c>
      <c r="AA2870">
        <v>0</v>
      </c>
      <c r="AB2870">
        <v>5</v>
      </c>
      <c r="AC2870">
        <v>0</v>
      </c>
      <c r="AD2870">
        <v>0</v>
      </c>
      <c r="AE2870">
        <v>0</v>
      </c>
      <c r="AF2870">
        <v>0</v>
      </c>
      <c r="AG2870">
        <v>0</v>
      </c>
      <c r="AH2870">
        <v>0</v>
      </c>
      <c r="AI2870">
        <v>0</v>
      </c>
      <c r="AJ2870">
        <v>0</v>
      </c>
      <c r="AK2870">
        <v>0</v>
      </c>
      <c r="AL2870">
        <v>0</v>
      </c>
      <c r="AM2870">
        <v>1</v>
      </c>
      <c r="AN2870">
        <v>0</v>
      </c>
      <c r="AO2870">
        <v>0</v>
      </c>
      <c r="AP2870">
        <v>0</v>
      </c>
      <c r="AQ2870">
        <v>1</v>
      </c>
      <c r="AR2870">
        <v>0</v>
      </c>
      <c r="AS2870">
        <v>0</v>
      </c>
      <c r="AT2870">
        <v>0</v>
      </c>
      <c r="AU2870">
        <v>0</v>
      </c>
      <c r="AV2870">
        <v>0</v>
      </c>
      <c r="AW2870">
        <v>0</v>
      </c>
      <c r="AX2870">
        <v>0</v>
      </c>
      <c r="AY2870">
        <v>0</v>
      </c>
      <c r="AZ2870">
        <v>1</v>
      </c>
      <c r="BA2870">
        <v>1</v>
      </c>
      <c r="BB2870">
        <v>0</v>
      </c>
      <c r="BC2870">
        <v>0</v>
      </c>
      <c r="BD2870">
        <v>0</v>
      </c>
      <c r="BE2870">
        <v>0</v>
      </c>
      <c r="BF2870">
        <v>0</v>
      </c>
      <c r="BG2870">
        <v>0</v>
      </c>
      <c r="BH2870">
        <v>0</v>
      </c>
      <c r="BI2870">
        <v>0</v>
      </c>
      <c r="BJ2870">
        <v>0</v>
      </c>
      <c r="BK2870">
        <v>0</v>
      </c>
      <c r="BL2870">
        <v>0</v>
      </c>
      <c r="BM2870">
        <v>0</v>
      </c>
      <c r="BN2870">
        <v>0</v>
      </c>
      <c r="BO2870">
        <v>1</v>
      </c>
      <c r="BP2870">
        <v>0</v>
      </c>
      <c r="BQ2870">
        <v>0</v>
      </c>
      <c r="BR2870">
        <v>0</v>
      </c>
      <c r="BS2870">
        <v>1</v>
      </c>
      <c r="BT2870">
        <v>8</v>
      </c>
      <c r="BU2870" t="s">
        <v>2796</v>
      </c>
    </row>
    <row r="2871" spans="1:73">
      <c r="A2871" t="s">
        <v>2645</v>
      </c>
      <c r="B2871" t="s">
        <v>2646</v>
      </c>
      <c r="C2871">
        <v>155</v>
      </c>
      <c r="D2871" t="s">
        <v>119</v>
      </c>
      <c r="E2871" t="s">
        <v>2653</v>
      </c>
      <c r="F2871" t="s">
        <v>92</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4</v>
      </c>
      <c r="AC2871">
        <v>0</v>
      </c>
      <c r="AD2871">
        <v>0</v>
      </c>
      <c r="AE2871">
        <v>0</v>
      </c>
      <c r="AF2871">
        <v>0</v>
      </c>
      <c r="AG2871">
        <v>0</v>
      </c>
      <c r="AH2871">
        <v>0</v>
      </c>
      <c r="AI2871">
        <v>0</v>
      </c>
      <c r="AJ2871">
        <v>0</v>
      </c>
      <c r="AK2871">
        <v>0</v>
      </c>
      <c r="AL2871">
        <v>0</v>
      </c>
      <c r="AM2871">
        <v>2</v>
      </c>
      <c r="AN2871">
        <v>0</v>
      </c>
      <c r="AO2871">
        <v>0</v>
      </c>
      <c r="AP2871">
        <v>0</v>
      </c>
      <c r="AQ2871">
        <v>0</v>
      </c>
      <c r="AR2871">
        <v>0</v>
      </c>
      <c r="AS2871">
        <v>0</v>
      </c>
      <c r="AT2871">
        <v>0</v>
      </c>
      <c r="AU2871">
        <v>0</v>
      </c>
      <c r="AV2871">
        <v>0</v>
      </c>
      <c r="AW2871">
        <v>0</v>
      </c>
      <c r="AX2871">
        <v>0</v>
      </c>
      <c r="AY2871">
        <v>0</v>
      </c>
      <c r="AZ2871">
        <v>0</v>
      </c>
      <c r="BA2871">
        <v>2</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2</v>
      </c>
      <c r="BT2871">
        <v>6</v>
      </c>
      <c r="BU2871" t="s">
        <v>2797</v>
      </c>
    </row>
    <row r="2872" spans="1:73">
      <c r="A2872" t="s">
        <v>2645</v>
      </c>
      <c r="B2872" t="s">
        <v>2646</v>
      </c>
      <c r="C2872">
        <v>156</v>
      </c>
      <c r="D2872" t="s">
        <v>119</v>
      </c>
      <c r="E2872" t="s">
        <v>2662</v>
      </c>
      <c r="F2872" t="s">
        <v>101</v>
      </c>
      <c r="G2872">
        <v>5</v>
      </c>
      <c r="H2872">
        <v>2</v>
      </c>
      <c r="I2872">
        <v>7</v>
      </c>
      <c r="J2872">
        <v>0</v>
      </c>
      <c r="K2872">
        <v>0</v>
      </c>
      <c r="L2872">
        <v>5</v>
      </c>
      <c r="M2872">
        <v>1</v>
      </c>
      <c r="N2872">
        <v>12</v>
      </c>
      <c r="O2872">
        <v>0</v>
      </c>
      <c r="P2872">
        <v>0</v>
      </c>
      <c r="Q2872">
        <v>0</v>
      </c>
      <c r="R2872">
        <v>2</v>
      </c>
      <c r="S2872">
        <v>16</v>
      </c>
      <c r="T2872">
        <v>4</v>
      </c>
      <c r="U2872">
        <v>0</v>
      </c>
      <c r="V2872">
        <v>0</v>
      </c>
      <c r="W2872">
        <v>0</v>
      </c>
      <c r="X2872">
        <v>0</v>
      </c>
      <c r="Y2872">
        <v>0</v>
      </c>
      <c r="Z2872">
        <v>0</v>
      </c>
      <c r="AA2872">
        <v>0</v>
      </c>
      <c r="AB2872">
        <v>69</v>
      </c>
      <c r="AC2872">
        <v>2</v>
      </c>
      <c r="AD2872">
        <v>0</v>
      </c>
      <c r="AE2872">
        <v>0</v>
      </c>
      <c r="AF2872">
        <v>0</v>
      </c>
      <c r="AG2872">
        <v>3</v>
      </c>
      <c r="AH2872">
        <v>6</v>
      </c>
      <c r="AI2872">
        <v>6</v>
      </c>
      <c r="AJ2872">
        <v>0</v>
      </c>
      <c r="AK2872">
        <v>0</v>
      </c>
      <c r="AL2872">
        <v>3</v>
      </c>
      <c r="AM2872">
        <v>5</v>
      </c>
      <c r="AN2872">
        <v>1</v>
      </c>
      <c r="AO2872">
        <v>0</v>
      </c>
      <c r="AP2872">
        <v>3</v>
      </c>
      <c r="AQ2872">
        <v>1</v>
      </c>
      <c r="AR2872">
        <v>0</v>
      </c>
      <c r="AS2872">
        <v>0</v>
      </c>
      <c r="AT2872">
        <v>2</v>
      </c>
      <c r="AU2872">
        <v>5</v>
      </c>
      <c r="AV2872">
        <v>0</v>
      </c>
      <c r="AW2872">
        <v>6</v>
      </c>
      <c r="AX2872">
        <v>11</v>
      </c>
      <c r="AY2872">
        <v>15</v>
      </c>
      <c r="AZ2872">
        <v>9</v>
      </c>
      <c r="BA2872">
        <v>17</v>
      </c>
      <c r="BB2872">
        <v>3</v>
      </c>
      <c r="BC2872">
        <v>14</v>
      </c>
      <c r="BD2872">
        <v>0</v>
      </c>
      <c r="BE2872">
        <v>0</v>
      </c>
      <c r="BF2872">
        <v>0</v>
      </c>
      <c r="BG2872">
        <v>0</v>
      </c>
      <c r="BH2872">
        <v>1</v>
      </c>
      <c r="BI2872">
        <v>11</v>
      </c>
      <c r="BJ2872">
        <v>5</v>
      </c>
      <c r="BK2872">
        <v>0</v>
      </c>
      <c r="BL2872">
        <v>0</v>
      </c>
      <c r="BM2872">
        <v>2</v>
      </c>
      <c r="BN2872">
        <v>5</v>
      </c>
      <c r="BO2872">
        <v>17</v>
      </c>
      <c r="BP2872">
        <v>0</v>
      </c>
      <c r="BQ2872">
        <v>0</v>
      </c>
      <c r="BR2872">
        <v>0</v>
      </c>
      <c r="BS2872">
        <v>13</v>
      </c>
      <c r="BT2872">
        <v>131</v>
      </c>
      <c r="BU2872" t="s">
        <v>2798</v>
      </c>
    </row>
    <row r="2873" spans="1:73">
      <c r="A2873" t="s">
        <v>2645</v>
      </c>
      <c r="B2873" t="s">
        <v>2646</v>
      </c>
      <c r="C2873">
        <v>157</v>
      </c>
      <c r="D2873" t="s">
        <v>119</v>
      </c>
      <c r="E2873" t="s">
        <v>78</v>
      </c>
      <c r="F2873" t="s">
        <v>77</v>
      </c>
      <c r="G2873">
        <v>0</v>
      </c>
      <c r="H2873">
        <v>0</v>
      </c>
      <c r="I2873">
        <v>0</v>
      </c>
      <c r="J2873">
        <v>0</v>
      </c>
      <c r="K2873">
        <v>0</v>
      </c>
      <c r="L2873">
        <v>3</v>
      </c>
      <c r="M2873">
        <v>0</v>
      </c>
      <c r="N2873">
        <v>3</v>
      </c>
      <c r="O2873">
        <v>0</v>
      </c>
      <c r="P2873">
        <v>0</v>
      </c>
      <c r="Q2873">
        <v>0</v>
      </c>
      <c r="R2873">
        <v>0</v>
      </c>
      <c r="S2873">
        <v>5</v>
      </c>
      <c r="T2873">
        <v>1</v>
      </c>
      <c r="U2873">
        <v>0</v>
      </c>
      <c r="V2873">
        <v>1</v>
      </c>
      <c r="W2873">
        <v>0</v>
      </c>
      <c r="X2873">
        <v>0</v>
      </c>
      <c r="Y2873">
        <v>0</v>
      </c>
      <c r="Z2873">
        <v>0</v>
      </c>
      <c r="AA2873">
        <v>0</v>
      </c>
      <c r="AB2873">
        <v>26</v>
      </c>
      <c r="AC2873">
        <v>0</v>
      </c>
      <c r="AD2873">
        <v>0</v>
      </c>
      <c r="AE2873">
        <v>0</v>
      </c>
      <c r="AF2873">
        <v>0</v>
      </c>
      <c r="AG2873">
        <v>0</v>
      </c>
      <c r="AH2873">
        <v>2</v>
      </c>
      <c r="AI2873">
        <v>2</v>
      </c>
      <c r="AJ2873">
        <v>0</v>
      </c>
      <c r="AK2873">
        <v>0</v>
      </c>
      <c r="AL2873">
        <v>0</v>
      </c>
      <c r="AM2873">
        <v>3</v>
      </c>
      <c r="AN2873">
        <v>0</v>
      </c>
      <c r="AO2873">
        <v>0</v>
      </c>
      <c r="AP2873">
        <v>0</v>
      </c>
      <c r="AQ2873">
        <v>0</v>
      </c>
      <c r="AR2873">
        <v>0</v>
      </c>
      <c r="AS2873">
        <v>0</v>
      </c>
      <c r="AT2873">
        <v>3</v>
      </c>
      <c r="AU2873">
        <v>0</v>
      </c>
      <c r="AV2873">
        <v>0</v>
      </c>
      <c r="AW2873">
        <v>0</v>
      </c>
      <c r="AX2873">
        <v>6</v>
      </c>
      <c r="AY2873">
        <v>6</v>
      </c>
      <c r="AZ2873">
        <v>3</v>
      </c>
      <c r="BA2873">
        <v>10</v>
      </c>
      <c r="BB2873">
        <v>1</v>
      </c>
      <c r="BC2873">
        <v>5</v>
      </c>
      <c r="BD2873">
        <v>0</v>
      </c>
      <c r="BE2873">
        <v>0</v>
      </c>
      <c r="BF2873">
        <v>0</v>
      </c>
      <c r="BG2873">
        <v>0</v>
      </c>
      <c r="BH2873">
        <v>0</v>
      </c>
      <c r="BI2873">
        <v>3</v>
      </c>
      <c r="BJ2873">
        <v>4</v>
      </c>
      <c r="BK2873">
        <v>0</v>
      </c>
      <c r="BL2873">
        <v>0</v>
      </c>
      <c r="BM2873">
        <v>0</v>
      </c>
      <c r="BN2873">
        <v>0</v>
      </c>
      <c r="BO2873">
        <v>3</v>
      </c>
      <c r="BP2873">
        <v>1</v>
      </c>
      <c r="BQ2873">
        <v>0</v>
      </c>
      <c r="BR2873">
        <v>1</v>
      </c>
      <c r="BS2873">
        <v>5</v>
      </c>
      <c r="BT2873">
        <v>46</v>
      </c>
      <c r="BU2873" t="s">
        <v>2799</v>
      </c>
    </row>
    <row r="2874" spans="1:73">
      <c r="A2874" t="s">
        <v>2645</v>
      </c>
      <c r="B2874" t="s">
        <v>2646</v>
      </c>
      <c r="C2874">
        <v>158</v>
      </c>
      <c r="D2874" t="s">
        <v>119</v>
      </c>
      <c r="E2874" t="s">
        <v>183</v>
      </c>
      <c r="F2874" t="s">
        <v>184</v>
      </c>
      <c r="G2874">
        <v>0</v>
      </c>
      <c r="H2874">
        <v>0</v>
      </c>
      <c r="I2874">
        <v>0</v>
      </c>
      <c r="J2874">
        <v>0</v>
      </c>
      <c r="K2874">
        <v>0</v>
      </c>
      <c r="L2874">
        <v>1</v>
      </c>
      <c r="M2874">
        <v>0</v>
      </c>
      <c r="N2874">
        <v>1</v>
      </c>
      <c r="O2874">
        <v>0</v>
      </c>
      <c r="P2874">
        <v>0</v>
      </c>
      <c r="Q2874">
        <v>0</v>
      </c>
      <c r="R2874">
        <v>0</v>
      </c>
      <c r="S2874">
        <v>0</v>
      </c>
      <c r="T2874">
        <v>0</v>
      </c>
      <c r="U2874">
        <v>0</v>
      </c>
      <c r="V2874">
        <v>0</v>
      </c>
      <c r="W2874">
        <v>0</v>
      </c>
      <c r="X2874">
        <v>0</v>
      </c>
      <c r="Y2874">
        <v>0</v>
      </c>
      <c r="Z2874">
        <v>0</v>
      </c>
      <c r="AA2874">
        <v>0</v>
      </c>
      <c r="AB2874">
        <v>3</v>
      </c>
      <c r="AC2874">
        <v>0</v>
      </c>
      <c r="AD2874">
        <v>0</v>
      </c>
      <c r="AE2874">
        <v>0</v>
      </c>
      <c r="AF2874">
        <v>0</v>
      </c>
      <c r="AG2874">
        <v>0</v>
      </c>
      <c r="AH2874">
        <v>2</v>
      </c>
      <c r="AI2874">
        <v>0</v>
      </c>
      <c r="AJ2874">
        <v>0</v>
      </c>
      <c r="AK2874">
        <v>0</v>
      </c>
      <c r="AL2874">
        <v>0</v>
      </c>
      <c r="AM2874">
        <v>0</v>
      </c>
      <c r="AN2874">
        <v>0</v>
      </c>
      <c r="AO2874">
        <v>0</v>
      </c>
      <c r="AP2874">
        <v>0</v>
      </c>
      <c r="AQ2874">
        <v>0</v>
      </c>
      <c r="AR2874">
        <v>0</v>
      </c>
      <c r="AS2874">
        <v>0</v>
      </c>
      <c r="AT2874">
        <v>0</v>
      </c>
      <c r="AU2874">
        <v>0</v>
      </c>
      <c r="AV2874">
        <v>0</v>
      </c>
      <c r="AW2874">
        <v>0</v>
      </c>
      <c r="AX2874">
        <v>2</v>
      </c>
      <c r="AY2874">
        <v>0</v>
      </c>
      <c r="AZ2874">
        <v>0</v>
      </c>
      <c r="BA2874">
        <v>2</v>
      </c>
      <c r="BB2874">
        <v>0</v>
      </c>
      <c r="BC2874">
        <v>0</v>
      </c>
      <c r="BD2874">
        <v>0</v>
      </c>
      <c r="BE2874">
        <v>0</v>
      </c>
      <c r="BF2874">
        <v>0</v>
      </c>
      <c r="BG2874">
        <v>0</v>
      </c>
      <c r="BH2874">
        <v>0</v>
      </c>
      <c r="BI2874">
        <v>0</v>
      </c>
      <c r="BJ2874">
        <v>0</v>
      </c>
      <c r="BK2874">
        <v>0</v>
      </c>
      <c r="BL2874">
        <v>0</v>
      </c>
      <c r="BM2874">
        <v>0</v>
      </c>
      <c r="BN2874">
        <v>0</v>
      </c>
      <c r="BO2874">
        <v>0</v>
      </c>
      <c r="BP2874">
        <v>0</v>
      </c>
      <c r="BQ2874">
        <v>0</v>
      </c>
      <c r="BR2874">
        <v>0</v>
      </c>
      <c r="BS2874">
        <v>1</v>
      </c>
      <c r="BT2874">
        <v>7</v>
      </c>
      <c r="BU2874" t="s">
        <v>2800</v>
      </c>
    </row>
    <row r="2875" spans="1:73">
      <c r="A2875" t="s">
        <v>2645</v>
      </c>
      <c r="B2875" t="s">
        <v>2646</v>
      </c>
      <c r="C2875">
        <v>159</v>
      </c>
      <c r="D2875" t="s">
        <v>119</v>
      </c>
      <c r="E2875" t="s">
        <v>78</v>
      </c>
      <c r="F2875" t="s">
        <v>77</v>
      </c>
      <c r="G2875">
        <v>0</v>
      </c>
      <c r="H2875">
        <v>5</v>
      </c>
      <c r="I2875">
        <v>4</v>
      </c>
      <c r="J2875">
        <v>0</v>
      </c>
      <c r="K2875">
        <v>0</v>
      </c>
      <c r="L2875">
        <v>4</v>
      </c>
      <c r="M2875">
        <v>0</v>
      </c>
      <c r="N2875">
        <v>8</v>
      </c>
      <c r="O2875">
        <v>0</v>
      </c>
      <c r="P2875">
        <v>0</v>
      </c>
      <c r="Q2875">
        <v>1</v>
      </c>
      <c r="R2875">
        <v>0</v>
      </c>
      <c r="S2875">
        <v>14</v>
      </c>
      <c r="T2875">
        <v>8</v>
      </c>
      <c r="U2875">
        <v>0</v>
      </c>
      <c r="V2875">
        <v>5</v>
      </c>
      <c r="W2875">
        <v>3</v>
      </c>
      <c r="X2875">
        <v>1</v>
      </c>
      <c r="Y2875">
        <v>0</v>
      </c>
      <c r="Z2875">
        <v>0</v>
      </c>
      <c r="AA2875">
        <v>0</v>
      </c>
      <c r="AB2875">
        <v>42</v>
      </c>
      <c r="AC2875">
        <v>3</v>
      </c>
      <c r="AD2875">
        <v>0</v>
      </c>
      <c r="AE2875">
        <v>0</v>
      </c>
      <c r="AF2875">
        <v>0</v>
      </c>
      <c r="AG2875">
        <v>0</v>
      </c>
      <c r="AH2875">
        <v>0</v>
      </c>
      <c r="AI2875">
        <v>6</v>
      </c>
      <c r="AJ2875">
        <v>0</v>
      </c>
      <c r="AK2875">
        <v>0</v>
      </c>
      <c r="AL2875">
        <v>0</v>
      </c>
      <c r="AM2875">
        <v>3</v>
      </c>
      <c r="AN2875">
        <v>0</v>
      </c>
      <c r="AO2875">
        <v>0</v>
      </c>
      <c r="AP2875">
        <v>1</v>
      </c>
      <c r="AQ2875">
        <v>1</v>
      </c>
      <c r="AR2875">
        <v>0</v>
      </c>
      <c r="AS2875">
        <v>0</v>
      </c>
      <c r="AT2875">
        <v>1</v>
      </c>
      <c r="AU2875">
        <v>0</v>
      </c>
      <c r="AV2875">
        <v>2</v>
      </c>
      <c r="AW2875">
        <v>2</v>
      </c>
      <c r="AX2875">
        <v>10</v>
      </c>
      <c r="AY2875">
        <v>4</v>
      </c>
      <c r="AZ2875">
        <v>7</v>
      </c>
      <c r="BA2875">
        <v>13</v>
      </c>
      <c r="BB2875">
        <v>0</v>
      </c>
      <c r="BC2875">
        <v>7</v>
      </c>
      <c r="BD2875">
        <v>0</v>
      </c>
      <c r="BE2875">
        <v>0</v>
      </c>
      <c r="BF2875">
        <v>1</v>
      </c>
      <c r="BG2875">
        <v>0</v>
      </c>
      <c r="BH2875">
        <v>0</v>
      </c>
      <c r="BI2875">
        <v>12</v>
      </c>
      <c r="BJ2875">
        <v>3</v>
      </c>
      <c r="BK2875">
        <v>0</v>
      </c>
      <c r="BL2875">
        <v>2</v>
      </c>
      <c r="BM2875">
        <v>0</v>
      </c>
      <c r="BN2875">
        <v>3</v>
      </c>
      <c r="BO2875">
        <v>11</v>
      </c>
      <c r="BP2875">
        <v>3</v>
      </c>
      <c r="BQ2875">
        <v>0</v>
      </c>
      <c r="BR2875">
        <v>7</v>
      </c>
      <c r="BS2875">
        <v>1</v>
      </c>
      <c r="BT2875">
        <v>61</v>
      </c>
      <c r="BU2875" t="s">
        <v>2801</v>
      </c>
    </row>
    <row r="2876" spans="1:73">
      <c r="A2876" t="s">
        <v>2645</v>
      </c>
      <c r="B2876" t="s">
        <v>2646</v>
      </c>
      <c r="C2876">
        <v>160</v>
      </c>
      <c r="D2876" t="s">
        <v>119</v>
      </c>
      <c r="E2876" t="s">
        <v>183</v>
      </c>
      <c r="F2876" t="s">
        <v>184</v>
      </c>
      <c r="G2876">
        <v>0</v>
      </c>
      <c r="H2876">
        <v>5</v>
      </c>
      <c r="I2876">
        <v>0</v>
      </c>
      <c r="J2876">
        <v>0</v>
      </c>
      <c r="K2876">
        <v>0</v>
      </c>
      <c r="L2876">
        <v>7</v>
      </c>
      <c r="M2876">
        <v>0</v>
      </c>
      <c r="N2876">
        <v>5</v>
      </c>
      <c r="O2876">
        <v>0</v>
      </c>
      <c r="P2876">
        <v>0</v>
      </c>
      <c r="Q2876">
        <v>0</v>
      </c>
      <c r="R2876">
        <v>0</v>
      </c>
      <c r="S2876">
        <v>9</v>
      </c>
      <c r="T2876">
        <v>4</v>
      </c>
      <c r="U2876">
        <v>0</v>
      </c>
      <c r="V2876">
        <v>1</v>
      </c>
      <c r="W2876">
        <v>3</v>
      </c>
      <c r="X2876">
        <v>0</v>
      </c>
      <c r="Y2876">
        <v>0</v>
      </c>
      <c r="Z2876">
        <v>0</v>
      </c>
      <c r="AA2876">
        <v>0</v>
      </c>
      <c r="AB2876">
        <v>40</v>
      </c>
      <c r="AC2876">
        <v>0</v>
      </c>
      <c r="AD2876">
        <v>0</v>
      </c>
      <c r="AE2876">
        <v>0</v>
      </c>
      <c r="AF2876">
        <v>0</v>
      </c>
      <c r="AG2876">
        <v>0</v>
      </c>
      <c r="AH2876">
        <v>3</v>
      </c>
      <c r="AI2876">
        <v>4</v>
      </c>
      <c r="AJ2876">
        <v>0</v>
      </c>
      <c r="AK2876">
        <v>0</v>
      </c>
      <c r="AL2876">
        <v>1</v>
      </c>
      <c r="AM2876">
        <v>4</v>
      </c>
      <c r="AN2876">
        <v>0</v>
      </c>
      <c r="AO2876">
        <v>0</v>
      </c>
      <c r="AP2876">
        <v>0</v>
      </c>
      <c r="AQ2876">
        <v>0</v>
      </c>
      <c r="AR2876">
        <v>0</v>
      </c>
      <c r="AS2876">
        <v>0</v>
      </c>
      <c r="AT2876">
        <v>1</v>
      </c>
      <c r="AU2876">
        <v>1</v>
      </c>
      <c r="AV2876">
        <v>0</v>
      </c>
      <c r="AW2876">
        <v>0</v>
      </c>
      <c r="AX2876">
        <v>6</v>
      </c>
      <c r="AY2876">
        <v>9</v>
      </c>
      <c r="AZ2876">
        <v>5</v>
      </c>
      <c r="BA2876">
        <v>10</v>
      </c>
      <c r="BB2876">
        <v>4</v>
      </c>
      <c r="BC2876">
        <v>12</v>
      </c>
      <c r="BD2876">
        <v>0</v>
      </c>
      <c r="BE2876">
        <v>0</v>
      </c>
      <c r="BF2876">
        <v>0</v>
      </c>
      <c r="BG2876">
        <v>0</v>
      </c>
      <c r="BH2876">
        <v>0</v>
      </c>
      <c r="BI2876">
        <v>4</v>
      </c>
      <c r="BJ2876">
        <v>9</v>
      </c>
      <c r="BK2876">
        <v>0</v>
      </c>
      <c r="BL2876">
        <v>3</v>
      </c>
      <c r="BM2876">
        <v>0</v>
      </c>
      <c r="BN2876">
        <v>1</v>
      </c>
      <c r="BO2876">
        <v>6</v>
      </c>
      <c r="BP2876">
        <v>1</v>
      </c>
      <c r="BQ2876">
        <v>0</v>
      </c>
      <c r="BR2876">
        <v>2</v>
      </c>
      <c r="BS2876">
        <v>3</v>
      </c>
      <c r="BT2876">
        <v>75</v>
      </c>
      <c r="BU2876" t="s">
        <v>2802</v>
      </c>
    </row>
    <row r="2877" spans="1:73">
      <c r="A2877" t="s">
        <v>2645</v>
      </c>
      <c r="B2877" t="s">
        <v>2646</v>
      </c>
      <c r="C2877">
        <v>161</v>
      </c>
      <c r="D2877" t="s">
        <v>119</v>
      </c>
      <c r="E2877" t="s">
        <v>78</v>
      </c>
      <c r="F2877" t="s">
        <v>77</v>
      </c>
      <c r="G2877">
        <v>0</v>
      </c>
      <c r="H2877">
        <v>1</v>
      </c>
      <c r="I2877">
        <v>0</v>
      </c>
      <c r="J2877">
        <v>0</v>
      </c>
      <c r="K2877">
        <v>0</v>
      </c>
      <c r="L2877">
        <v>1</v>
      </c>
      <c r="M2877">
        <v>0</v>
      </c>
      <c r="N2877">
        <v>1</v>
      </c>
      <c r="O2877">
        <v>0</v>
      </c>
      <c r="P2877">
        <v>0</v>
      </c>
      <c r="Q2877">
        <v>0</v>
      </c>
      <c r="R2877">
        <v>0</v>
      </c>
      <c r="S2877">
        <v>3</v>
      </c>
      <c r="T2877">
        <v>0</v>
      </c>
      <c r="U2877">
        <v>0</v>
      </c>
      <c r="V2877">
        <v>1</v>
      </c>
      <c r="W2877">
        <v>1</v>
      </c>
      <c r="X2877">
        <v>0</v>
      </c>
      <c r="Y2877">
        <v>0</v>
      </c>
      <c r="Z2877">
        <v>0</v>
      </c>
      <c r="AA2877">
        <v>0</v>
      </c>
      <c r="AB2877">
        <v>5</v>
      </c>
      <c r="AC2877">
        <v>0</v>
      </c>
      <c r="AD2877">
        <v>0</v>
      </c>
      <c r="AE2877">
        <v>0</v>
      </c>
      <c r="AF2877">
        <v>0</v>
      </c>
      <c r="AG2877">
        <v>0</v>
      </c>
      <c r="AH2877">
        <v>0</v>
      </c>
      <c r="AI2877">
        <v>0</v>
      </c>
      <c r="AJ2877">
        <v>0</v>
      </c>
      <c r="AK2877">
        <v>0</v>
      </c>
      <c r="AL2877">
        <v>0</v>
      </c>
      <c r="AM2877">
        <v>0</v>
      </c>
      <c r="AN2877">
        <v>0</v>
      </c>
      <c r="AO2877">
        <v>0</v>
      </c>
      <c r="AP2877">
        <v>1</v>
      </c>
      <c r="AQ2877">
        <v>0</v>
      </c>
      <c r="AR2877">
        <v>0</v>
      </c>
      <c r="AS2877">
        <v>0</v>
      </c>
      <c r="AT2877">
        <v>0</v>
      </c>
      <c r="AU2877">
        <v>0</v>
      </c>
      <c r="AV2877">
        <v>0</v>
      </c>
      <c r="AW2877">
        <v>0</v>
      </c>
      <c r="AX2877">
        <v>1</v>
      </c>
      <c r="AY2877">
        <v>1</v>
      </c>
      <c r="AZ2877">
        <v>2</v>
      </c>
      <c r="BA2877">
        <v>1</v>
      </c>
      <c r="BB2877">
        <v>0</v>
      </c>
      <c r="BC2877">
        <v>1</v>
      </c>
      <c r="BD2877">
        <v>0</v>
      </c>
      <c r="BE2877">
        <v>0</v>
      </c>
      <c r="BF2877">
        <v>0</v>
      </c>
      <c r="BG2877">
        <v>0</v>
      </c>
      <c r="BH2877">
        <v>0</v>
      </c>
      <c r="BI2877">
        <v>3</v>
      </c>
      <c r="BJ2877">
        <v>0</v>
      </c>
      <c r="BK2877">
        <v>0</v>
      </c>
      <c r="BL2877">
        <v>0</v>
      </c>
      <c r="BM2877">
        <v>0</v>
      </c>
      <c r="BN2877">
        <v>0</v>
      </c>
      <c r="BO2877">
        <v>3</v>
      </c>
      <c r="BP2877">
        <v>0</v>
      </c>
      <c r="BQ2877">
        <v>0</v>
      </c>
      <c r="BR2877">
        <v>1</v>
      </c>
      <c r="BS2877">
        <v>1</v>
      </c>
      <c r="BT2877">
        <v>9</v>
      </c>
      <c r="BU2877" t="s">
        <v>2803</v>
      </c>
    </row>
    <row r="2878" spans="1:73">
      <c r="A2878" t="s">
        <v>2645</v>
      </c>
      <c r="B2878" t="s">
        <v>2646</v>
      </c>
      <c r="C2878">
        <v>162</v>
      </c>
      <c r="D2878" t="s">
        <v>119</v>
      </c>
      <c r="E2878" t="s">
        <v>183</v>
      </c>
      <c r="F2878" t="s">
        <v>184</v>
      </c>
      <c r="G2878">
        <v>0</v>
      </c>
      <c r="H2878">
        <v>1</v>
      </c>
      <c r="I2878">
        <v>1</v>
      </c>
      <c r="J2878">
        <v>0</v>
      </c>
      <c r="K2878">
        <v>0</v>
      </c>
      <c r="L2878">
        <v>5</v>
      </c>
      <c r="M2878">
        <v>0</v>
      </c>
      <c r="N2878">
        <v>3</v>
      </c>
      <c r="O2878">
        <v>0</v>
      </c>
      <c r="P2878">
        <v>0</v>
      </c>
      <c r="Q2878">
        <v>0</v>
      </c>
      <c r="R2878">
        <v>0</v>
      </c>
      <c r="S2878">
        <v>3</v>
      </c>
      <c r="T2878">
        <v>2</v>
      </c>
      <c r="U2878">
        <v>0</v>
      </c>
      <c r="V2878">
        <v>0</v>
      </c>
      <c r="W2878">
        <v>1</v>
      </c>
      <c r="X2878">
        <v>0</v>
      </c>
      <c r="Y2878">
        <v>0</v>
      </c>
      <c r="Z2878">
        <v>0</v>
      </c>
      <c r="AA2878">
        <v>0</v>
      </c>
      <c r="AB2878">
        <v>12</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1</v>
      </c>
      <c r="AX2878">
        <v>0</v>
      </c>
      <c r="AY2878">
        <v>1</v>
      </c>
      <c r="AZ2878">
        <v>3</v>
      </c>
      <c r="BA2878">
        <v>0</v>
      </c>
      <c r="BB2878">
        <v>0</v>
      </c>
      <c r="BC2878">
        <v>4</v>
      </c>
      <c r="BD2878">
        <v>0</v>
      </c>
      <c r="BE2878">
        <v>0</v>
      </c>
      <c r="BF2878">
        <v>0</v>
      </c>
      <c r="BG2878">
        <v>0</v>
      </c>
      <c r="BH2878">
        <v>0</v>
      </c>
      <c r="BI2878">
        <v>0</v>
      </c>
      <c r="BJ2878">
        <v>4</v>
      </c>
      <c r="BK2878">
        <v>0</v>
      </c>
      <c r="BL2878">
        <v>0</v>
      </c>
      <c r="BM2878">
        <v>0</v>
      </c>
      <c r="BN2878">
        <v>0</v>
      </c>
      <c r="BO2878">
        <v>3</v>
      </c>
      <c r="BP2878">
        <v>0</v>
      </c>
      <c r="BQ2878">
        <v>0</v>
      </c>
      <c r="BR2878">
        <v>0</v>
      </c>
      <c r="BS2878">
        <v>1</v>
      </c>
      <c r="BT2878">
        <v>21</v>
      </c>
      <c r="BU2878" t="s">
        <v>2804</v>
      </c>
    </row>
    <row r="2879" spans="1:73">
      <c r="A2879" t="s">
        <v>2645</v>
      </c>
      <c r="B2879" t="s">
        <v>2646</v>
      </c>
      <c r="C2879">
        <v>163</v>
      </c>
      <c r="D2879" t="s">
        <v>119</v>
      </c>
      <c r="E2879" t="s">
        <v>2662</v>
      </c>
      <c r="F2879" t="s">
        <v>101</v>
      </c>
      <c r="G2879">
        <v>0</v>
      </c>
      <c r="H2879">
        <v>0</v>
      </c>
      <c r="I2879">
        <v>0</v>
      </c>
      <c r="J2879">
        <v>0</v>
      </c>
      <c r="K2879">
        <v>0</v>
      </c>
      <c r="L2879">
        <v>0</v>
      </c>
      <c r="M2879">
        <v>0</v>
      </c>
      <c r="N2879">
        <v>0</v>
      </c>
      <c r="O2879">
        <v>0</v>
      </c>
      <c r="P2879">
        <v>0</v>
      </c>
      <c r="Q2879">
        <v>0</v>
      </c>
      <c r="R2879">
        <v>0</v>
      </c>
      <c r="S2879">
        <v>1</v>
      </c>
      <c r="T2879">
        <v>0</v>
      </c>
      <c r="U2879">
        <v>0</v>
      </c>
      <c r="V2879">
        <v>1</v>
      </c>
      <c r="W2879">
        <v>0</v>
      </c>
      <c r="X2879">
        <v>0</v>
      </c>
      <c r="Y2879">
        <v>0</v>
      </c>
      <c r="Z2879">
        <v>0</v>
      </c>
      <c r="AA2879">
        <v>0</v>
      </c>
      <c r="AB2879">
        <v>3</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1</v>
      </c>
      <c r="AZ2879">
        <v>1</v>
      </c>
      <c r="BA2879">
        <v>0</v>
      </c>
      <c r="BB2879">
        <v>0</v>
      </c>
      <c r="BC2879">
        <v>0</v>
      </c>
      <c r="BD2879">
        <v>0</v>
      </c>
      <c r="BE2879">
        <v>0</v>
      </c>
      <c r="BF2879">
        <v>0</v>
      </c>
      <c r="BG2879">
        <v>0</v>
      </c>
      <c r="BH2879">
        <v>0</v>
      </c>
      <c r="BI2879">
        <v>0</v>
      </c>
      <c r="BJ2879">
        <v>0</v>
      </c>
      <c r="BK2879">
        <v>0</v>
      </c>
      <c r="BL2879">
        <v>0</v>
      </c>
      <c r="BM2879">
        <v>0</v>
      </c>
      <c r="BN2879">
        <v>0</v>
      </c>
      <c r="BO2879">
        <v>1</v>
      </c>
      <c r="BP2879">
        <v>0</v>
      </c>
      <c r="BQ2879">
        <v>0</v>
      </c>
      <c r="BR2879">
        <v>0</v>
      </c>
      <c r="BS2879">
        <v>1</v>
      </c>
      <c r="BT2879">
        <v>5</v>
      </c>
      <c r="BU2879" t="s">
        <v>2805</v>
      </c>
    </row>
    <row r="2880" spans="1:73">
      <c r="A2880" t="s">
        <v>2645</v>
      </c>
      <c r="B2880" t="s">
        <v>2646</v>
      </c>
      <c r="C2880">
        <v>164</v>
      </c>
      <c r="D2880" t="s">
        <v>119</v>
      </c>
      <c r="E2880" t="s">
        <v>78</v>
      </c>
      <c r="F2880" t="s">
        <v>77</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1</v>
      </c>
      <c r="BT2880">
        <v>2</v>
      </c>
      <c r="BU2880" t="s">
        <v>2806</v>
      </c>
    </row>
    <row r="2881" spans="1:73">
      <c r="A2881" t="s">
        <v>2645</v>
      </c>
      <c r="B2881" t="s">
        <v>2646</v>
      </c>
      <c r="C2881">
        <v>165</v>
      </c>
      <c r="D2881" t="s">
        <v>119</v>
      </c>
      <c r="E2881" t="s">
        <v>2662</v>
      </c>
      <c r="F2881" t="s">
        <v>101</v>
      </c>
      <c r="G2881">
        <v>0</v>
      </c>
      <c r="H2881">
        <v>3</v>
      </c>
      <c r="I2881">
        <v>8</v>
      </c>
      <c r="J2881">
        <v>0</v>
      </c>
      <c r="K2881">
        <v>0</v>
      </c>
      <c r="L2881">
        <v>4</v>
      </c>
      <c r="M2881">
        <v>0</v>
      </c>
      <c r="N2881">
        <v>11</v>
      </c>
      <c r="O2881">
        <v>0</v>
      </c>
      <c r="P2881">
        <v>0</v>
      </c>
      <c r="Q2881">
        <v>4</v>
      </c>
      <c r="R2881">
        <v>0</v>
      </c>
      <c r="S2881">
        <v>18</v>
      </c>
      <c r="T2881">
        <v>8</v>
      </c>
      <c r="U2881">
        <v>0</v>
      </c>
      <c r="V2881">
        <v>1</v>
      </c>
      <c r="W2881">
        <v>2</v>
      </c>
      <c r="X2881">
        <v>0</v>
      </c>
      <c r="Y2881">
        <v>0</v>
      </c>
      <c r="Z2881">
        <v>0</v>
      </c>
      <c r="AA2881">
        <v>0</v>
      </c>
      <c r="AB2881">
        <v>59</v>
      </c>
      <c r="AC2881">
        <v>1</v>
      </c>
      <c r="AD2881">
        <v>0</v>
      </c>
      <c r="AE2881">
        <v>0</v>
      </c>
      <c r="AF2881">
        <v>0</v>
      </c>
      <c r="AG2881">
        <v>0</v>
      </c>
      <c r="AH2881">
        <v>3</v>
      </c>
      <c r="AI2881">
        <v>6</v>
      </c>
      <c r="AJ2881">
        <v>0</v>
      </c>
      <c r="AK2881">
        <v>0</v>
      </c>
      <c r="AL2881">
        <v>3</v>
      </c>
      <c r="AM2881">
        <v>4</v>
      </c>
      <c r="AN2881">
        <v>0</v>
      </c>
      <c r="AO2881">
        <v>0</v>
      </c>
      <c r="AP2881">
        <v>2</v>
      </c>
      <c r="AQ2881">
        <v>1</v>
      </c>
      <c r="AR2881">
        <v>0</v>
      </c>
      <c r="AS2881">
        <v>0</v>
      </c>
      <c r="AT2881">
        <v>0</v>
      </c>
      <c r="AU2881">
        <v>4</v>
      </c>
      <c r="AV2881">
        <v>2</v>
      </c>
      <c r="AW2881">
        <v>6</v>
      </c>
      <c r="AX2881">
        <v>12</v>
      </c>
      <c r="AY2881">
        <v>16</v>
      </c>
      <c r="AZ2881">
        <v>13</v>
      </c>
      <c r="BA2881">
        <v>16</v>
      </c>
      <c r="BB2881">
        <v>3</v>
      </c>
      <c r="BC2881">
        <v>16</v>
      </c>
      <c r="BD2881">
        <v>0</v>
      </c>
      <c r="BE2881">
        <v>0</v>
      </c>
      <c r="BF2881">
        <v>2</v>
      </c>
      <c r="BG2881">
        <v>0</v>
      </c>
      <c r="BH2881">
        <v>0</v>
      </c>
      <c r="BI2881">
        <v>12</v>
      </c>
      <c r="BJ2881">
        <v>9</v>
      </c>
      <c r="BK2881">
        <v>0</v>
      </c>
      <c r="BL2881">
        <v>0</v>
      </c>
      <c r="BM2881">
        <v>2</v>
      </c>
      <c r="BN2881">
        <v>3</v>
      </c>
      <c r="BO2881">
        <v>18</v>
      </c>
      <c r="BP2881">
        <v>1</v>
      </c>
      <c r="BQ2881">
        <v>0</v>
      </c>
      <c r="BR2881">
        <v>6</v>
      </c>
      <c r="BS2881">
        <v>2</v>
      </c>
      <c r="BT2881">
        <v>106</v>
      </c>
      <c r="BU2881" t="s">
        <v>2807</v>
      </c>
    </row>
    <row r="2882" spans="1:73">
      <c r="A2882" t="s">
        <v>2645</v>
      </c>
      <c r="B2882" t="s">
        <v>2646</v>
      </c>
      <c r="C2882">
        <v>166</v>
      </c>
      <c r="D2882" t="s">
        <v>119</v>
      </c>
      <c r="E2882" t="s">
        <v>78</v>
      </c>
      <c r="F2882" t="s">
        <v>77</v>
      </c>
      <c r="G2882">
        <v>1</v>
      </c>
      <c r="H2882">
        <v>2</v>
      </c>
      <c r="I2882">
        <v>1</v>
      </c>
      <c r="J2882">
        <v>0</v>
      </c>
      <c r="K2882">
        <v>0</v>
      </c>
      <c r="L2882">
        <v>2</v>
      </c>
      <c r="M2882">
        <v>0</v>
      </c>
      <c r="N2882">
        <v>4</v>
      </c>
      <c r="O2882">
        <v>0</v>
      </c>
      <c r="P2882">
        <v>0</v>
      </c>
      <c r="Q2882">
        <v>1</v>
      </c>
      <c r="R2882">
        <v>0</v>
      </c>
      <c r="S2882">
        <v>8</v>
      </c>
      <c r="T2882">
        <v>5</v>
      </c>
      <c r="U2882">
        <v>0</v>
      </c>
      <c r="V2882">
        <v>1</v>
      </c>
      <c r="W2882">
        <v>2</v>
      </c>
      <c r="X2882">
        <v>0</v>
      </c>
      <c r="Y2882">
        <v>0</v>
      </c>
      <c r="Z2882">
        <v>0</v>
      </c>
      <c r="AA2882">
        <v>0</v>
      </c>
      <c r="AB2882">
        <v>23</v>
      </c>
      <c r="AC2882">
        <v>0</v>
      </c>
      <c r="AD2882">
        <v>0</v>
      </c>
      <c r="AE2882">
        <v>0</v>
      </c>
      <c r="AF2882">
        <v>0</v>
      </c>
      <c r="AG2882">
        <v>0</v>
      </c>
      <c r="AH2882">
        <v>2</v>
      </c>
      <c r="AI2882">
        <v>2</v>
      </c>
      <c r="AJ2882">
        <v>0</v>
      </c>
      <c r="AK2882">
        <v>1</v>
      </c>
      <c r="AL2882">
        <v>0</v>
      </c>
      <c r="AM2882">
        <v>1</v>
      </c>
      <c r="AN2882">
        <v>0</v>
      </c>
      <c r="AO2882">
        <v>0</v>
      </c>
      <c r="AP2882">
        <v>0</v>
      </c>
      <c r="AQ2882">
        <v>0</v>
      </c>
      <c r="AR2882">
        <v>0</v>
      </c>
      <c r="AS2882">
        <v>0</v>
      </c>
      <c r="AT2882">
        <v>0</v>
      </c>
      <c r="AU2882">
        <v>1</v>
      </c>
      <c r="AV2882">
        <v>0</v>
      </c>
      <c r="AW2882">
        <v>1</v>
      </c>
      <c r="AX2882">
        <v>4</v>
      </c>
      <c r="AY2882">
        <v>5</v>
      </c>
      <c r="AZ2882">
        <v>5</v>
      </c>
      <c r="BA2882">
        <v>5</v>
      </c>
      <c r="BB2882">
        <v>0</v>
      </c>
      <c r="BC2882">
        <v>7</v>
      </c>
      <c r="BD2882">
        <v>0</v>
      </c>
      <c r="BE2882">
        <v>0</v>
      </c>
      <c r="BF2882">
        <v>0</v>
      </c>
      <c r="BG2882">
        <v>0</v>
      </c>
      <c r="BH2882">
        <v>1</v>
      </c>
      <c r="BI2882">
        <v>3</v>
      </c>
      <c r="BJ2882">
        <v>3</v>
      </c>
      <c r="BK2882">
        <v>0</v>
      </c>
      <c r="BL2882">
        <v>0</v>
      </c>
      <c r="BM2882">
        <v>0</v>
      </c>
      <c r="BN2882">
        <v>2</v>
      </c>
      <c r="BO2882">
        <v>6</v>
      </c>
      <c r="BP2882">
        <v>1</v>
      </c>
      <c r="BQ2882">
        <v>0</v>
      </c>
      <c r="BR2882">
        <v>0</v>
      </c>
      <c r="BS2882">
        <v>2</v>
      </c>
      <c r="BT2882">
        <v>39</v>
      </c>
      <c r="BU2882" t="s">
        <v>2808</v>
      </c>
    </row>
    <row r="2883" spans="1:73">
      <c r="A2883" t="s">
        <v>2645</v>
      </c>
      <c r="B2883" t="s">
        <v>2646</v>
      </c>
      <c r="C2883">
        <v>167</v>
      </c>
      <c r="D2883" t="s">
        <v>119</v>
      </c>
      <c r="E2883" t="s">
        <v>2662</v>
      </c>
      <c r="F2883" t="s">
        <v>101</v>
      </c>
      <c r="G2883">
        <v>1</v>
      </c>
      <c r="H2883">
        <v>4</v>
      </c>
      <c r="I2883">
        <v>0</v>
      </c>
      <c r="J2883">
        <v>0</v>
      </c>
      <c r="K2883">
        <v>0</v>
      </c>
      <c r="L2883">
        <v>3</v>
      </c>
      <c r="M2883">
        <v>0</v>
      </c>
      <c r="N2883">
        <v>12</v>
      </c>
      <c r="O2883">
        <v>0</v>
      </c>
      <c r="P2883">
        <v>0</v>
      </c>
      <c r="Q2883">
        <v>0</v>
      </c>
      <c r="R2883">
        <v>1</v>
      </c>
      <c r="S2883">
        <v>12</v>
      </c>
      <c r="T2883">
        <v>7</v>
      </c>
      <c r="U2883">
        <v>0</v>
      </c>
      <c r="V2883">
        <v>0</v>
      </c>
      <c r="W2883">
        <v>4</v>
      </c>
      <c r="X2883">
        <v>0</v>
      </c>
      <c r="Y2883">
        <v>2</v>
      </c>
      <c r="Z2883">
        <v>0</v>
      </c>
      <c r="AA2883">
        <v>0</v>
      </c>
      <c r="AB2883">
        <v>48</v>
      </c>
      <c r="AC2883">
        <v>1</v>
      </c>
      <c r="AD2883">
        <v>0</v>
      </c>
      <c r="AE2883">
        <v>0</v>
      </c>
      <c r="AF2883">
        <v>0</v>
      </c>
      <c r="AG2883">
        <v>0</v>
      </c>
      <c r="AH2883">
        <v>0</v>
      </c>
      <c r="AI2883">
        <v>4</v>
      </c>
      <c r="AJ2883">
        <v>0</v>
      </c>
      <c r="AK2883">
        <v>0</v>
      </c>
      <c r="AL2883">
        <v>2</v>
      </c>
      <c r="AM2883">
        <v>6</v>
      </c>
      <c r="AN2883">
        <v>0</v>
      </c>
      <c r="AO2883">
        <v>0</v>
      </c>
      <c r="AP2883">
        <v>0</v>
      </c>
      <c r="AQ2883">
        <v>2</v>
      </c>
      <c r="AR2883">
        <v>0</v>
      </c>
      <c r="AS2883">
        <v>1</v>
      </c>
      <c r="AT2883">
        <v>0</v>
      </c>
      <c r="AU2883">
        <v>2</v>
      </c>
      <c r="AV2883">
        <v>6</v>
      </c>
      <c r="AW2883">
        <v>0</v>
      </c>
      <c r="AX2883">
        <v>3</v>
      </c>
      <c r="AY2883">
        <v>6</v>
      </c>
      <c r="AZ2883">
        <v>12</v>
      </c>
      <c r="BA2883">
        <v>11</v>
      </c>
      <c r="BB2883">
        <v>4</v>
      </c>
      <c r="BC2883">
        <v>6</v>
      </c>
      <c r="BD2883">
        <v>0</v>
      </c>
      <c r="BE2883">
        <v>0</v>
      </c>
      <c r="BF2883">
        <v>4</v>
      </c>
      <c r="BG2883">
        <v>0</v>
      </c>
      <c r="BH2883">
        <v>0</v>
      </c>
      <c r="BI2883">
        <v>4</v>
      </c>
      <c r="BJ2883">
        <v>2</v>
      </c>
      <c r="BK2883">
        <v>0</v>
      </c>
      <c r="BL2883">
        <v>0</v>
      </c>
      <c r="BM2883">
        <v>1</v>
      </c>
      <c r="BN2883">
        <v>3</v>
      </c>
      <c r="BO2883">
        <v>16</v>
      </c>
      <c r="BP2883">
        <v>0</v>
      </c>
      <c r="BQ2883">
        <v>0</v>
      </c>
      <c r="BR2883">
        <v>1</v>
      </c>
      <c r="BS2883">
        <v>4</v>
      </c>
      <c r="BT2883">
        <v>86</v>
      </c>
      <c r="BU2883" t="s">
        <v>2809</v>
      </c>
    </row>
    <row r="2884" spans="1:73">
      <c r="A2884" t="s">
        <v>2645</v>
      </c>
      <c r="B2884" t="s">
        <v>2646</v>
      </c>
      <c r="C2884">
        <v>168</v>
      </c>
      <c r="D2884" t="s">
        <v>119</v>
      </c>
      <c r="E2884" t="s">
        <v>78</v>
      </c>
      <c r="F2884" t="s">
        <v>77</v>
      </c>
      <c r="G2884">
        <v>0</v>
      </c>
      <c r="H2884">
        <v>0</v>
      </c>
      <c r="I2884">
        <v>0</v>
      </c>
      <c r="J2884">
        <v>0</v>
      </c>
      <c r="K2884">
        <v>0</v>
      </c>
      <c r="L2884">
        <v>0</v>
      </c>
      <c r="M2884">
        <v>0</v>
      </c>
      <c r="N2884">
        <v>2</v>
      </c>
      <c r="O2884">
        <v>0</v>
      </c>
      <c r="P2884">
        <v>0</v>
      </c>
      <c r="Q2884">
        <v>0</v>
      </c>
      <c r="R2884">
        <v>0</v>
      </c>
      <c r="S2884">
        <v>2</v>
      </c>
      <c r="T2884">
        <v>2</v>
      </c>
      <c r="U2884">
        <v>0</v>
      </c>
      <c r="V2884">
        <v>1</v>
      </c>
      <c r="W2884">
        <v>0</v>
      </c>
      <c r="X2884">
        <v>0</v>
      </c>
      <c r="Y2884">
        <v>0</v>
      </c>
      <c r="Z2884">
        <v>0</v>
      </c>
      <c r="AA2884">
        <v>0</v>
      </c>
      <c r="AB2884">
        <v>13</v>
      </c>
      <c r="AC2884">
        <v>0</v>
      </c>
      <c r="AD2884">
        <v>0</v>
      </c>
      <c r="AE2884">
        <v>0</v>
      </c>
      <c r="AF2884">
        <v>0</v>
      </c>
      <c r="AG2884">
        <v>0</v>
      </c>
      <c r="AH2884">
        <v>0</v>
      </c>
      <c r="AI2884">
        <v>1</v>
      </c>
      <c r="AJ2884">
        <v>0</v>
      </c>
      <c r="AK2884">
        <v>0</v>
      </c>
      <c r="AL2884">
        <v>0</v>
      </c>
      <c r="AM2884">
        <v>2</v>
      </c>
      <c r="AN2884">
        <v>0</v>
      </c>
      <c r="AO2884">
        <v>0</v>
      </c>
      <c r="AP2884">
        <v>2</v>
      </c>
      <c r="AQ2884">
        <v>0</v>
      </c>
      <c r="AR2884">
        <v>0</v>
      </c>
      <c r="AS2884">
        <v>0</v>
      </c>
      <c r="AT2884">
        <v>0</v>
      </c>
      <c r="AU2884">
        <v>1</v>
      </c>
      <c r="AV2884">
        <v>0</v>
      </c>
      <c r="AW2884">
        <v>0</v>
      </c>
      <c r="AX2884">
        <v>0</v>
      </c>
      <c r="AY2884">
        <v>3</v>
      </c>
      <c r="AZ2884">
        <v>4</v>
      </c>
      <c r="BA2884">
        <v>5</v>
      </c>
      <c r="BB2884">
        <v>1</v>
      </c>
      <c r="BC2884">
        <v>4</v>
      </c>
      <c r="BD2884">
        <v>0</v>
      </c>
      <c r="BE2884">
        <v>0</v>
      </c>
      <c r="BF2884">
        <v>0</v>
      </c>
      <c r="BG2884">
        <v>0</v>
      </c>
      <c r="BH2884">
        <v>0</v>
      </c>
      <c r="BI2884">
        <v>3</v>
      </c>
      <c r="BJ2884">
        <v>0</v>
      </c>
      <c r="BK2884">
        <v>0</v>
      </c>
      <c r="BL2884">
        <v>0</v>
      </c>
      <c r="BM2884">
        <v>0</v>
      </c>
      <c r="BN2884">
        <v>1</v>
      </c>
      <c r="BO2884">
        <v>5</v>
      </c>
      <c r="BP2884">
        <v>0</v>
      </c>
      <c r="BQ2884">
        <v>0</v>
      </c>
      <c r="BR2884">
        <v>0</v>
      </c>
      <c r="BS2884">
        <v>1</v>
      </c>
      <c r="BT2884">
        <v>24</v>
      </c>
      <c r="BU2884" t="s">
        <v>2810</v>
      </c>
    </row>
    <row r="2885" spans="1:73">
      <c r="A2885" t="s">
        <v>2645</v>
      </c>
      <c r="B2885" t="s">
        <v>2646</v>
      </c>
      <c r="C2885">
        <v>169</v>
      </c>
      <c r="D2885" t="s">
        <v>119</v>
      </c>
      <c r="E2885" t="s">
        <v>2667</v>
      </c>
      <c r="F2885" t="s">
        <v>101</v>
      </c>
      <c r="G2885">
        <v>1</v>
      </c>
      <c r="H2885">
        <v>13</v>
      </c>
      <c r="I2885">
        <v>12</v>
      </c>
      <c r="J2885">
        <v>0</v>
      </c>
      <c r="K2885">
        <v>0</v>
      </c>
      <c r="L2885">
        <v>17</v>
      </c>
      <c r="M2885">
        <v>0</v>
      </c>
      <c r="N2885">
        <v>20</v>
      </c>
      <c r="O2885">
        <v>2</v>
      </c>
      <c r="P2885">
        <v>1</v>
      </c>
      <c r="Q2885">
        <v>5</v>
      </c>
      <c r="R2885">
        <v>2</v>
      </c>
      <c r="S2885">
        <v>38</v>
      </c>
      <c r="T2885">
        <v>20</v>
      </c>
      <c r="U2885">
        <v>0</v>
      </c>
      <c r="V2885">
        <v>3</v>
      </c>
      <c r="W2885">
        <v>4</v>
      </c>
      <c r="X2885">
        <v>0</v>
      </c>
      <c r="Y2885">
        <v>0</v>
      </c>
      <c r="Z2885">
        <v>1</v>
      </c>
      <c r="AA2885">
        <v>0</v>
      </c>
      <c r="AB2885">
        <v>123</v>
      </c>
      <c r="AC2885">
        <v>1</v>
      </c>
      <c r="AD2885">
        <v>0</v>
      </c>
      <c r="AE2885">
        <v>0</v>
      </c>
      <c r="AF2885">
        <v>0</v>
      </c>
      <c r="AG2885">
        <v>0</v>
      </c>
      <c r="AH2885">
        <v>0</v>
      </c>
      <c r="AI2885">
        <v>14</v>
      </c>
      <c r="AJ2885">
        <v>0</v>
      </c>
      <c r="AK2885">
        <v>0</v>
      </c>
      <c r="AL2885">
        <v>2</v>
      </c>
      <c r="AM2885">
        <v>13</v>
      </c>
      <c r="AN2885">
        <v>0</v>
      </c>
      <c r="AO2885">
        <v>0</v>
      </c>
      <c r="AP2885">
        <v>2</v>
      </c>
      <c r="AQ2885">
        <v>2</v>
      </c>
      <c r="AR2885">
        <v>2</v>
      </c>
      <c r="AS2885">
        <v>0</v>
      </c>
      <c r="AT2885">
        <v>0</v>
      </c>
      <c r="AU2885">
        <v>0</v>
      </c>
      <c r="AV2885">
        <v>3</v>
      </c>
      <c r="AW2885">
        <v>7</v>
      </c>
      <c r="AX2885">
        <v>6</v>
      </c>
      <c r="AY2885">
        <v>30</v>
      </c>
      <c r="AZ2885">
        <v>21</v>
      </c>
      <c r="BA2885">
        <v>20</v>
      </c>
      <c r="BB2885">
        <v>3</v>
      </c>
      <c r="BC2885">
        <v>21</v>
      </c>
      <c r="BD2885">
        <v>0</v>
      </c>
      <c r="BE2885">
        <v>0</v>
      </c>
      <c r="BF2885">
        <v>3</v>
      </c>
      <c r="BG2885">
        <v>0</v>
      </c>
      <c r="BH2885">
        <v>0</v>
      </c>
      <c r="BI2885">
        <v>11</v>
      </c>
      <c r="BJ2885">
        <v>14</v>
      </c>
      <c r="BK2885">
        <v>0</v>
      </c>
      <c r="BL2885">
        <v>1</v>
      </c>
      <c r="BM2885">
        <v>0</v>
      </c>
      <c r="BN2885">
        <v>5</v>
      </c>
      <c r="BO2885">
        <v>24</v>
      </c>
      <c r="BP2885">
        <v>2</v>
      </c>
      <c r="BQ2885">
        <v>4</v>
      </c>
      <c r="BR2885">
        <v>3</v>
      </c>
      <c r="BS2885">
        <v>8</v>
      </c>
      <c r="BT2885">
        <v>206</v>
      </c>
      <c r="BU2885" t="s">
        <v>2811</v>
      </c>
    </row>
    <row r="2886" spans="1:73">
      <c r="A2886" t="s">
        <v>2645</v>
      </c>
      <c r="B2886" t="s">
        <v>2646</v>
      </c>
      <c r="C2886">
        <v>170</v>
      </c>
      <c r="D2886" t="s">
        <v>119</v>
      </c>
      <c r="E2886" t="s">
        <v>78</v>
      </c>
      <c r="F2886" t="s">
        <v>77</v>
      </c>
      <c r="G2886">
        <v>0</v>
      </c>
      <c r="H2886">
        <v>3</v>
      </c>
      <c r="I2886">
        <v>3</v>
      </c>
      <c r="J2886">
        <v>0</v>
      </c>
      <c r="K2886">
        <v>0</v>
      </c>
      <c r="L2886">
        <v>5</v>
      </c>
      <c r="M2886">
        <v>0</v>
      </c>
      <c r="N2886">
        <v>7</v>
      </c>
      <c r="O2886">
        <v>0</v>
      </c>
      <c r="P2886">
        <v>0</v>
      </c>
      <c r="Q2886">
        <v>0</v>
      </c>
      <c r="R2886">
        <v>0</v>
      </c>
      <c r="S2886">
        <v>13</v>
      </c>
      <c r="T2886">
        <v>6</v>
      </c>
      <c r="U2886">
        <v>0</v>
      </c>
      <c r="V2886">
        <v>5</v>
      </c>
      <c r="W2886">
        <v>6</v>
      </c>
      <c r="X2886">
        <v>0</v>
      </c>
      <c r="Y2886">
        <v>0</v>
      </c>
      <c r="Z2886">
        <v>0</v>
      </c>
      <c r="AA2886">
        <v>0</v>
      </c>
      <c r="AB2886">
        <v>41</v>
      </c>
      <c r="AC2886">
        <v>0</v>
      </c>
      <c r="AD2886">
        <v>0</v>
      </c>
      <c r="AE2886">
        <v>0</v>
      </c>
      <c r="AF2886">
        <v>0</v>
      </c>
      <c r="AG2886">
        <v>0</v>
      </c>
      <c r="AH2886">
        <v>1</v>
      </c>
      <c r="AI2886">
        <v>1</v>
      </c>
      <c r="AJ2886">
        <v>0</v>
      </c>
      <c r="AK2886">
        <v>0</v>
      </c>
      <c r="AL2886">
        <v>0</v>
      </c>
      <c r="AM2886">
        <v>4</v>
      </c>
      <c r="AN2886">
        <v>0</v>
      </c>
      <c r="AO2886">
        <v>0</v>
      </c>
      <c r="AP2886">
        <v>0</v>
      </c>
      <c r="AQ2886">
        <v>2</v>
      </c>
      <c r="AR2886">
        <v>0</v>
      </c>
      <c r="AS2886">
        <v>0</v>
      </c>
      <c r="AT2886">
        <v>2</v>
      </c>
      <c r="AU2886">
        <v>0</v>
      </c>
      <c r="AV2886">
        <v>0</v>
      </c>
      <c r="AW2886">
        <v>3</v>
      </c>
      <c r="AX2886">
        <v>6</v>
      </c>
      <c r="AY2886">
        <v>6</v>
      </c>
      <c r="AZ2886">
        <v>11</v>
      </c>
      <c r="BA2886">
        <v>12</v>
      </c>
      <c r="BB2886">
        <v>1</v>
      </c>
      <c r="BC2886">
        <v>4</v>
      </c>
      <c r="BD2886">
        <v>0</v>
      </c>
      <c r="BE2886">
        <v>0</v>
      </c>
      <c r="BF2886">
        <v>0</v>
      </c>
      <c r="BG2886">
        <v>0</v>
      </c>
      <c r="BH2886">
        <v>0</v>
      </c>
      <c r="BI2886">
        <v>6</v>
      </c>
      <c r="BJ2886">
        <v>4</v>
      </c>
      <c r="BK2886">
        <v>0</v>
      </c>
      <c r="BL2886">
        <v>4</v>
      </c>
      <c r="BM2886">
        <v>0</v>
      </c>
      <c r="BN2886">
        <v>0</v>
      </c>
      <c r="BO2886">
        <v>12</v>
      </c>
      <c r="BP2886">
        <v>0</v>
      </c>
      <c r="BQ2886">
        <v>0</v>
      </c>
      <c r="BR2886">
        <v>5</v>
      </c>
      <c r="BS2886">
        <v>4</v>
      </c>
      <c r="BT2886">
        <v>63</v>
      </c>
      <c r="BU2886" t="s">
        <v>2812</v>
      </c>
    </row>
    <row r="2887" spans="1:73">
      <c r="A2887" t="s">
        <v>2645</v>
      </c>
      <c r="B2887" t="s">
        <v>2646</v>
      </c>
      <c r="C2887">
        <v>171</v>
      </c>
      <c r="D2887" t="s">
        <v>119</v>
      </c>
      <c r="E2887" t="s">
        <v>2653</v>
      </c>
      <c r="F2887" t="s">
        <v>92</v>
      </c>
      <c r="G2887">
        <v>2</v>
      </c>
      <c r="H2887">
        <v>0</v>
      </c>
      <c r="I2887">
        <v>3</v>
      </c>
      <c r="J2887">
        <v>0</v>
      </c>
      <c r="K2887">
        <v>0</v>
      </c>
      <c r="L2887">
        <v>6</v>
      </c>
      <c r="M2887">
        <v>0</v>
      </c>
      <c r="N2887">
        <v>11</v>
      </c>
      <c r="O2887">
        <v>0</v>
      </c>
      <c r="P2887">
        <v>0</v>
      </c>
      <c r="Q2887">
        <v>0</v>
      </c>
      <c r="R2887">
        <v>1</v>
      </c>
      <c r="S2887">
        <v>4</v>
      </c>
      <c r="T2887">
        <v>1</v>
      </c>
      <c r="U2887">
        <v>1</v>
      </c>
      <c r="V2887">
        <v>0</v>
      </c>
      <c r="W2887">
        <v>1</v>
      </c>
      <c r="X2887">
        <v>0</v>
      </c>
      <c r="Y2887">
        <v>0</v>
      </c>
      <c r="Z2887">
        <v>0</v>
      </c>
      <c r="AA2887">
        <v>0</v>
      </c>
      <c r="AB2887">
        <v>41</v>
      </c>
      <c r="AC2887">
        <v>0</v>
      </c>
      <c r="AD2887">
        <v>0</v>
      </c>
      <c r="AE2887">
        <v>0</v>
      </c>
      <c r="AF2887">
        <v>0</v>
      </c>
      <c r="AG2887">
        <v>0</v>
      </c>
      <c r="AH2887">
        <v>0</v>
      </c>
      <c r="AI2887">
        <v>1</v>
      </c>
      <c r="AJ2887">
        <v>0</v>
      </c>
      <c r="AK2887">
        <v>0</v>
      </c>
      <c r="AL2887">
        <v>0</v>
      </c>
      <c r="AM2887">
        <v>6</v>
      </c>
      <c r="AN2887">
        <v>1</v>
      </c>
      <c r="AO2887">
        <v>1</v>
      </c>
      <c r="AP2887">
        <v>1</v>
      </c>
      <c r="AQ2887">
        <v>0</v>
      </c>
      <c r="AR2887">
        <v>2</v>
      </c>
      <c r="AS2887">
        <v>0</v>
      </c>
      <c r="AT2887">
        <v>0</v>
      </c>
      <c r="AU2887">
        <v>2</v>
      </c>
      <c r="AV2887">
        <v>0</v>
      </c>
      <c r="AW2887">
        <v>1</v>
      </c>
      <c r="AX2887">
        <v>2</v>
      </c>
      <c r="AY2887">
        <v>11</v>
      </c>
      <c r="AZ2887">
        <v>9</v>
      </c>
      <c r="BA2887">
        <v>10</v>
      </c>
      <c r="BB2887">
        <v>2</v>
      </c>
      <c r="BC2887">
        <v>12</v>
      </c>
      <c r="BD2887">
        <v>0</v>
      </c>
      <c r="BE2887">
        <v>2</v>
      </c>
      <c r="BF2887">
        <v>0</v>
      </c>
      <c r="BG2887">
        <v>0</v>
      </c>
      <c r="BH2887">
        <v>2</v>
      </c>
      <c r="BI2887">
        <v>5</v>
      </c>
      <c r="BJ2887">
        <v>7</v>
      </c>
      <c r="BK2887">
        <v>0</v>
      </c>
      <c r="BL2887">
        <v>0</v>
      </c>
      <c r="BM2887">
        <v>0</v>
      </c>
      <c r="BN2887">
        <v>4</v>
      </c>
      <c r="BO2887">
        <v>13</v>
      </c>
      <c r="BP2887">
        <v>0</v>
      </c>
      <c r="BQ2887">
        <v>0</v>
      </c>
      <c r="BR2887">
        <v>0</v>
      </c>
      <c r="BS2887">
        <v>5</v>
      </c>
      <c r="BT2887">
        <v>83</v>
      </c>
      <c r="BU2887" t="s">
        <v>2813</v>
      </c>
    </row>
    <row r="2888" spans="1:73">
      <c r="A2888" t="s">
        <v>2645</v>
      </c>
      <c r="B2888" t="s">
        <v>2646</v>
      </c>
      <c r="C2888">
        <v>172</v>
      </c>
      <c r="D2888" t="s">
        <v>119</v>
      </c>
      <c r="E2888" t="s">
        <v>78</v>
      </c>
      <c r="F2888" t="s">
        <v>77</v>
      </c>
      <c r="G2888">
        <v>0</v>
      </c>
      <c r="H2888">
        <v>0</v>
      </c>
      <c r="I2888">
        <v>0</v>
      </c>
      <c r="J2888">
        <v>0</v>
      </c>
      <c r="K2888">
        <v>0</v>
      </c>
      <c r="L2888">
        <v>0</v>
      </c>
      <c r="M2888">
        <v>0</v>
      </c>
      <c r="N2888">
        <v>1</v>
      </c>
      <c r="O2888">
        <v>0</v>
      </c>
      <c r="P2888">
        <v>0</v>
      </c>
      <c r="Q2888">
        <v>0</v>
      </c>
      <c r="R2888">
        <v>0</v>
      </c>
      <c r="S2888">
        <v>2</v>
      </c>
      <c r="T2888">
        <v>1</v>
      </c>
      <c r="U2888">
        <v>0</v>
      </c>
      <c r="V2888">
        <v>1</v>
      </c>
      <c r="W2888">
        <v>1</v>
      </c>
      <c r="X2888">
        <v>0</v>
      </c>
      <c r="Y2888">
        <v>0</v>
      </c>
      <c r="Z2888">
        <v>0</v>
      </c>
      <c r="AA2888">
        <v>0</v>
      </c>
      <c r="AB2888">
        <v>8</v>
      </c>
      <c r="AC2888">
        <v>0</v>
      </c>
      <c r="AD2888">
        <v>0</v>
      </c>
      <c r="AE2888">
        <v>0</v>
      </c>
      <c r="AF2888">
        <v>0</v>
      </c>
      <c r="AG2888">
        <v>0</v>
      </c>
      <c r="AH2888">
        <v>0</v>
      </c>
      <c r="AI2888">
        <v>0</v>
      </c>
      <c r="AJ2888">
        <v>0</v>
      </c>
      <c r="AK2888">
        <v>0</v>
      </c>
      <c r="AL2888">
        <v>0</v>
      </c>
      <c r="AM2888">
        <v>1</v>
      </c>
      <c r="AN2888">
        <v>0</v>
      </c>
      <c r="AO2888">
        <v>0</v>
      </c>
      <c r="AP2888">
        <v>2</v>
      </c>
      <c r="AQ2888">
        <v>0</v>
      </c>
      <c r="AR2888">
        <v>0</v>
      </c>
      <c r="AS2888">
        <v>0</v>
      </c>
      <c r="AT2888">
        <v>0</v>
      </c>
      <c r="AU2888">
        <v>0</v>
      </c>
      <c r="AV2888">
        <v>0</v>
      </c>
      <c r="AW2888">
        <v>0</v>
      </c>
      <c r="AX2888">
        <v>1</v>
      </c>
      <c r="AY2888">
        <v>4</v>
      </c>
      <c r="AZ2888">
        <v>3</v>
      </c>
      <c r="BA2888">
        <v>2</v>
      </c>
      <c r="BB2888">
        <v>0</v>
      </c>
      <c r="BC2888">
        <v>4</v>
      </c>
      <c r="BD2888">
        <v>0</v>
      </c>
      <c r="BE2888">
        <v>0</v>
      </c>
      <c r="BF2888">
        <v>0</v>
      </c>
      <c r="BG2888">
        <v>0</v>
      </c>
      <c r="BH2888">
        <v>0</v>
      </c>
      <c r="BI2888">
        <v>1</v>
      </c>
      <c r="BJ2888">
        <v>2</v>
      </c>
      <c r="BK2888">
        <v>0</v>
      </c>
      <c r="BL2888">
        <v>1</v>
      </c>
      <c r="BM2888">
        <v>0</v>
      </c>
      <c r="BN2888">
        <v>0</v>
      </c>
      <c r="BO2888">
        <v>3</v>
      </c>
      <c r="BP2888">
        <v>0</v>
      </c>
      <c r="BQ2888">
        <v>0</v>
      </c>
      <c r="BR2888">
        <v>1</v>
      </c>
      <c r="BS2888">
        <v>1</v>
      </c>
      <c r="BT2888">
        <v>14</v>
      </c>
      <c r="BU2888" t="s">
        <v>2814</v>
      </c>
    </row>
    <row r="2889" spans="1:73">
      <c r="A2889" t="s">
        <v>2645</v>
      </c>
      <c r="B2889" t="s">
        <v>2646</v>
      </c>
      <c r="C2889">
        <v>173</v>
      </c>
      <c r="D2889" t="s">
        <v>119</v>
      </c>
      <c r="E2889" t="s">
        <v>2659</v>
      </c>
      <c r="F2889" t="s">
        <v>92</v>
      </c>
      <c r="G2889">
        <v>0</v>
      </c>
      <c r="H2889">
        <v>4</v>
      </c>
      <c r="I2889">
        <v>4</v>
      </c>
      <c r="J2889">
        <v>0</v>
      </c>
      <c r="K2889">
        <v>0</v>
      </c>
      <c r="L2889">
        <v>12</v>
      </c>
      <c r="M2889">
        <v>0</v>
      </c>
      <c r="N2889">
        <v>14</v>
      </c>
      <c r="O2889">
        <v>0</v>
      </c>
      <c r="P2889">
        <v>0</v>
      </c>
      <c r="Q2889">
        <v>1</v>
      </c>
      <c r="R2889">
        <v>2</v>
      </c>
      <c r="S2889">
        <v>19</v>
      </c>
      <c r="T2889">
        <v>5</v>
      </c>
      <c r="U2889">
        <v>0</v>
      </c>
      <c r="V2889">
        <v>2</v>
      </c>
      <c r="W2889">
        <v>3</v>
      </c>
      <c r="X2889">
        <v>0</v>
      </c>
      <c r="Y2889">
        <v>0</v>
      </c>
      <c r="Z2889">
        <v>0</v>
      </c>
      <c r="AA2889">
        <v>0</v>
      </c>
      <c r="AB2889">
        <v>71</v>
      </c>
      <c r="AC2889">
        <v>0</v>
      </c>
      <c r="AD2889">
        <v>0</v>
      </c>
      <c r="AE2889">
        <v>0</v>
      </c>
      <c r="AF2889">
        <v>0</v>
      </c>
      <c r="AG2889">
        <v>0</v>
      </c>
      <c r="AH2889">
        <v>0</v>
      </c>
      <c r="AI2889">
        <v>6</v>
      </c>
      <c r="AJ2889">
        <v>0</v>
      </c>
      <c r="AK2889">
        <v>0</v>
      </c>
      <c r="AL2889">
        <v>2</v>
      </c>
      <c r="AM2889">
        <v>9</v>
      </c>
      <c r="AN2889">
        <v>1</v>
      </c>
      <c r="AO2889">
        <v>0</v>
      </c>
      <c r="AP2889">
        <v>0</v>
      </c>
      <c r="AQ2889">
        <v>3</v>
      </c>
      <c r="AR2889">
        <v>0</v>
      </c>
      <c r="AS2889">
        <v>0</v>
      </c>
      <c r="AT2889">
        <v>0</v>
      </c>
      <c r="AU2889">
        <v>2</v>
      </c>
      <c r="AV2889">
        <v>0</v>
      </c>
      <c r="AW2889">
        <v>3</v>
      </c>
      <c r="AX2889">
        <v>6</v>
      </c>
      <c r="AY2889">
        <v>16</v>
      </c>
      <c r="AZ2889">
        <v>16</v>
      </c>
      <c r="BA2889">
        <v>16</v>
      </c>
      <c r="BB2889">
        <v>2</v>
      </c>
      <c r="BC2889">
        <v>17</v>
      </c>
      <c r="BD2889">
        <v>0</v>
      </c>
      <c r="BE2889">
        <v>0</v>
      </c>
      <c r="BF2889">
        <v>0</v>
      </c>
      <c r="BG2889">
        <v>0</v>
      </c>
      <c r="BH2889">
        <v>0</v>
      </c>
      <c r="BI2889">
        <v>5</v>
      </c>
      <c r="BJ2889">
        <v>11</v>
      </c>
      <c r="BK2889">
        <v>0</v>
      </c>
      <c r="BL2889">
        <v>1</v>
      </c>
      <c r="BM2889">
        <v>0</v>
      </c>
      <c r="BN2889">
        <v>4</v>
      </c>
      <c r="BO2889">
        <v>19</v>
      </c>
      <c r="BP2889">
        <v>2</v>
      </c>
      <c r="BQ2889">
        <v>0</v>
      </c>
      <c r="BR2889">
        <v>1</v>
      </c>
      <c r="BS2889">
        <v>5</v>
      </c>
      <c r="BT2889">
        <v>124</v>
      </c>
      <c r="BU2889" t="s">
        <v>2815</v>
      </c>
    </row>
    <row r="2890" spans="1:73">
      <c r="A2890" t="s">
        <v>2645</v>
      </c>
      <c r="B2890" t="s">
        <v>2646</v>
      </c>
      <c r="C2890">
        <v>174</v>
      </c>
      <c r="D2890" t="s">
        <v>119</v>
      </c>
      <c r="E2890" t="s">
        <v>78</v>
      </c>
      <c r="F2890" t="s">
        <v>77</v>
      </c>
      <c r="G2890">
        <v>1</v>
      </c>
      <c r="H2890">
        <v>0</v>
      </c>
      <c r="I2890">
        <v>2</v>
      </c>
      <c r="J2890">
        <v>0</v>
      </c>
      <c r="K2890">
        <v>0</v>
      </c>
      <c r="L2890">
        <v>4</v>
      </c>
      <c r="M2890">
        <v>0</v>
      </c>
      <c r="N2890">
        <v>2</v>
      </c>
      <c r="O2890">
        <v>0</v>
      </c>
      <c r="P2890">
        <v>0</v>
      </c>
      <c r="Q2890">
        <v>0</v>
      </c>
      <c r="R2890">
        <v>0</v>
      </c>
      <c r="S2890">
        <v>0</v>
      </c>
      <c r="T2890">
        <v>2</v>
      </c>
      <c r="U2890">
        <v>0</v>
      </c>
      <c r="V2890">
        <v>0</v>
      </c>
      <c r="W2890">
        <v>0</v>
      </c>
      <c r="X2890">
        <v>0</v>
      </c>
      <c r="Y2890">
        <v>0</v>
      </c>
      <c r="Z2890">
        <v>1</v>
      </c>
      <c r="AA2890">
        <v>0</v>
      </c>
      <c r="AB2890">
        <v>21</v>
      </c>
      <c r="AC2890">
        <v>0</v>
      </c>
      <c r="AD2890">
        <v>0</v>
      </c>
      <c r="AE2890">
        <v>0</v>
      </c>
      <c r="AF2890">
        <v>0</v>
      </c>
      <c r="AG2890">
        <v>0</v>
      </c>
      <c r="AH2890">
        <v>0</v>
      </c>
      <c r="AI2890">
        <v>0</v>
      </c>
      <c r="AJ2890">
        <v>0</v>
      </c>
      <c r="AK2890">
        <v>0</v>
      </c>
      <c r="AL2890">
        <v>0</v>
      </c>
      <c r="AM2890">
        <v>6</v>
      </c>
      <c r="AN2890">
        <v>0</v>
      </c>
      <c r="AO2890">
        <v>0</v>
      </c>
      <c r="AP2890">
        <v>0</v>
      </c>
      <c r="AQ2890">
        <v>2</v>
      </c>
      <c r="AR2890">
        <v>0</v>
      </c>
      <c r="AS2890">
        <v>0</v>
      </c>
      <c r="AT2890">
        <v>0</v>
      </c>
      <c r="AU2890">
        <v>0</v>
      </c>
      <c r="AV2890">
        <v>2</v>
      </c>
      <c r="AW2890">
        <v>2</v>
      </c>
      <c r="AX2890">
        <v>0</v>
      </c>
      <c r="AY2890">
        <v>6</v>
      </c>
      <c r="AZ2890">
        <v>2</v>
      </c>
      <c r="BA2890">
        <v>6</v>
      </c>
      <c r="BB2890">
        <v>1</v>
      </c>
      <c r="BC2890">
        <v>5</v>
      </c>
      <c r="BD2890">
        <v>0</v>
      </c>
      <c r="BE2890">
        <v>0</v>
      </c>
      <c r="BF2890">
        <v>2</v>
      </c>
      <c r="BG2890">
        <v>0</v>
      </c>
      <c r="BH2890">
        <v>0</v>
      </c>
      <c r="BI2890">
        <v>0</v>
      </c>
      <c r="BJ2890">
        <v>5</v>
      </c>
      <c r="BK2890">
        <v>0</v>
      </c>
      <c r="BL2890">
        <v>0</v>
      </c>
      <c r="BM2890">
        <v>0</v>
      </c>
      <c r="BN2890">
        <v>1</v>
      </c>
      <c r="BO2890">
        <v>2</v>
      </c>
      <c r="BP2890">
        <v>0</v>
      </c>
      <c r="BQ2890">
        <v>0</v>
      </c>
      <c r="BR2890">
        <v>0</v>
      </c>
      <c r="BS2890">
        <v>1</v>
      </c>
      <c r="BT2890">
        <v>33</v>
      </c>
      <c r="BU2890" t="s">
        <v>2816</v>
      </c>
    </row>
    <row r="2891" spans="1:73">
      <c r="A2891" t="s">
        <v>2645</v>
      </c>
      <c r="B2891" t="s">
        <v>2646</v>
      </c>
      <c r="C2891">
        <v>175</v>
      </c>
      <c r="D2891" t="s">
        <v>119</v>
      </c>
      <c r="E2891" t="s">
        <v>2659</v>
      </c>
      <c r="F2891" t="s">
        <v>92</v>
      </c>
      <c r="G2891">
        <v>0</v>
      </c>
      <c r="H2891">
        <v>1</v>
      </c>
      <c r="I2891">
        <v>0</v>
      </c>
      <c r="J2891">
        <v>0</v>
      </c>
      <c r="K2891">
        <v>0</v>
      </c>
      <c r="L2891">
        <v>0</v>
      </c>
      <c r="M2891">
        <v>0</v>
      </c>
      <c r="N2891">
        <v>0</v>
      </c>
      <c r="O2891">
        <v>0</v>
      </c>
      <c r="P2891">
        <v>0</v>
      </c>
      <c r="Q2891">
        <v>2</v>
      </c>
      <c r="R2891">
        <v>1</v>
      </c>
      <c r="S2891">
        <v>7</v>
      </c>
      <c r="T2891">
        <v>0</v>
      </c>
      <c r="U2891">
        <v>0</v>
      </c>
      <c r="V2891">
        <v>1</v>
      </c>
      <c r="W2891">
        <v>1</v>
      </c>
      <c r="X2891">
        <v>0</v>
      </c>
      <c r="Y2891">
        <v>0</v>
      </c>
      <c r="Z2891">
        <v>0</v>
      </c>
      <c r="AA2891">
        <v>0</v>
      </c>
      <c r="AB2891">
        <v>5</v>
      </c>
      <c r="AC2891">
        <v>0</v>
      </c>
      <c r="AD2891">
        <v>0</v>
      </c>
      <c r="AE2891">
        <v>0</v>
      </c>
      <c r="AF2891">
        <v>0</v>
      </c>
      <c r="AG2891">
        <v>0</v>
      </c>
      <c r="AH2891">
        <v>0</v>
      </c>
      <c r="AI2891">
        <v>0</v>
      </c>
      <c r="AJ2891">
        <v>0</v>
      </c>
      <c r="AK2891">
        <v>0</v>
      </c>
      <c r="AL2891">
        <v>0</v>
      </c>
      <c r="AM2891">
        <v>1</v>
      </c>
      <c r="AN2891">
        <v>0</v>
      </c>
      <c r="AO2891">
        <v>0</v>
      </c>
      <c r="AP2891">
        <v>0</v>
      </c>
      <c r="AQ2891">
        <v>0</v>
      </c>
      <c r="AR2891">
        <v>0</v>
      </c>
      <c r="AS2891">
        <v>0</v>
      </c>
      <c r="AT2891">
        <v>0</v>
      </c>
      <c r="AU2891">
        <v>0</v>
      </c>
      <c r="AV2891">
        <v>0</v>
      </c>
      <c r="AW2891">
        <v>0</v>
      </c>
      <c r="AX2891">
        <v>0</v>
      </c>
      <c r="AY2891">
        <v>2</v>
      </c>
      <c r="AZ2891">
        <v>2</v>
      </c>
      <c r="BA2891">
        <v>2</v>
      </c>
      <c r="BB2891">
        <v>0</v>
      </c>
      <c r="BC2891">
        <v>0</v>
      </c>
      <c r="BD2891">
        <v>0</v>
      </c>
      <c r="BE2891">
        <v>0</v>
      </c>
      <c r="BF2891">
        <v>0</v>
      </c>
      <c r="BG2891">
        <v>0</v>
      </c>
      <c r="BH2891">
        <v>0</v>
      </c>
      <c r="BI2891">
        <v>0</v>
      </c>
      <c r="BJ2891">
        <v>0</v>
      </c>
      <c r="BK2891">
        <v>0</v>
      </c>
      <c r="BL2891">
        <v>1</v>
      </c>
      <c r="BM2891">
        <v>0</v>
      </c>
      <c r="BN2891">
        <v>0</v>
      </c>
      <c r="BO2891">
        <v>2</v>
      </c>
      <c r="BP2891">
        <v>0</v>
      </c>
      <c r="BQ2891">
        <v>0</v>
      </c>
      <c r="BR2891">
        <v>0</v>
      </c>
      <c r="BS2891">
        <v>1</v>
      </c>
      <c r="BT2891">
        <v>11</v>
      </c>
      <c r="BU2891" t="s">
        <v>2817</v>
      </c>
    </row>
    <row r="2892" spans="1:73">
      <c r="A2892" t="s">
        <v>2645</v>
      </c>
      <c r="B2892" t="s">
        <v>2646</v>
      </c>
      <c r="C2892">
        <v>176</v>
      </c>
      <c r="D2892" t="s">
        <v>119</v>
      </c>
      <c r="E2892" t="s">
        <v>78</v>
      </c>
      <c r="F2892" t="s">
        <v>77</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1</v>
      </c>
      <c r="BT2892">
        <v>2</v>
      </c>
      <c r="BU2892" t="s">
        <v>2749</v>
      </c>
    </row>
    <row r="2893" spans="1:73">
      <c r="A2893" t="s">
        <v>2645</v>
      </c>
      <c r="B2893" t="s">
        <v>2646</v>
      </c>
      <c r="C2893">
        <v>177</v>
      </c>
      <c r="D2893" t="s">
        <v>119</v>
      </c>
      <c r="E2893" t="s">
        <v>2659</v>
      </c>
      <c r="F2893" t="s">
        <v>92</v>
      </c>
      <c r="G2893">
        <v>1</v>
      </c>
      <c r="H2893">
        <v>2</v>
      </c>
      <c r="I2893">
        <v>2</v>
      </c>
      <c r="J2893">
        <v>0</v>
      </c>
      <c r="K2893">
        <v>0</v>
      </c>
      <c r="L2893">
        <v>1</v>
      </c>
      <c r="M2893">
        <v>0</v>
      </c>
      <c r="N2893">
        <v>0</v>
      </c>
      <c r="O2893">
        <v>0</v>
      </c>
      <c r="P2893">
        <v>0</v>
      </c>
      <c r="Q2893">
        <v>5</v>
      </c>
      <c r="R2893">
        <v>0</v>
      </c>
      <c r="S2893">
        <v>7</v>
      </c>
      <c r="T2893">
        <v>7</v>
      </c>
      <c r="U2893">
        <v>0</v>
      </c>
      <c r="V2893">
        <v>0</v>
      </c>
      <c r="W2893">
        <v>0</v>
      </c>
      <c r="X2893">
        <v>0</v>
      </c>
      <c r="Y2893">
        <v>0</v>
      </c>
      <c r="Z2893">
        <v>1</v>
      </c>
      <c r="AA2893">
        <v>0</v>
      </c>
      <c r="AB2893">
        <v>20</v>
      </c>
      <c r="AC2893">
        <v>0</v>
      </c>
      <c r="AD2893">
        <v>0</v>
      </c>
      <c r="AE2893">
        <v>0</v>
      </c>
      <c r="AF2893">
        <v>0</v>
      </c>
      <c r="AG2893">
        <v>0</v>
      </c>
      <c r="AH2893">
        <v>0</v>
      </c>
      <c r="AI2893">
        <v>2</v>
      </c>
      <c r="AJ2893">
        <v>0</v>
      </c>
      <c r="AK2893">
        <v>0</v>
      </c>
      <c r="AL2893">
        <v>0</v>
      </c>
      <c r="AM2893">
        <v>1</v>
      </c>
      <c r="AN2893">
        <v>0</v>
      </c>
      <c r="AO2893">
        <v>0</v>
      </c>
      <c r="AP2893">
        <v>0</v>
      </c>
      <c r="AQ2893">
        <v>0</v>
      </c>
      <c r="AR2893">
        <v>0</v>
      </c>
      <c r="AS2893">
        <v>0</v>
      </c>
      <c r="AT2893">
        <v>0</v>
      </c>
      <c r="AU2893">
        <v>0</v>
      </c>
      <c r="AV2893">
        <v>0</v>
      </c>
      <c r="AW2893">
        <v>1</v>
      </c>
      <c r="AX2893">
        <v>9</v>
      </c>
      <c r="AY2893">
        <v>2</v>
      </c>
      <c r="AZ2893">
        <v>3</v>
      </c>
      <c r="BA2893">
        <v>10</v>
      </c>
      <c r="BB2893">
        <v>0</v>
      </c>
      <c r="BC2893">
        <v>3</v>
      </c>
      <c r="BD2893">
        <v>0</v>
      </c>
      <c r="BE2893">
        <v>0</v>
      </c>
      <c r="BF2893">
        <v>0</v>
      </c>
      <c r="BG2893">
        <v>0</v>
      </c>
      <c r="BH2893">
        <v>0</v>
      </c>
      <c r="BI2893">
        <v>9</v>
      </c>
      <c r="BJ2893">
        <v>1</v>
      </c>
      <c r="BK2893">
        <v>0</v>
      </c>
      <c r="BL2893">
        <v>0</v>
      </c>
      <c r="BM2893">
        <v>3</v>
      </c>
      <c r="BN2893">
        <v>3</v>
      </c>
      <c r="BO2893">
        <v>3</v>
      </c>
      <c r="BP2893">
        <v>0</v>
      </c>
      <c r="BQ2893">
        <v>0</v>
      </c>
      <c r="BR2893">
        <v>6</v>
      </c>
      <c r="BS2893">
        <v>2</v>
      </c>
      <c r="BT2893">
        <v>44</v>
      </c>
      <c r="BU2893" t="s">
        <v>2818</v>
      </c>
    </row>
    <row r="2894" spans="1:73">
      <c r="A2894" t="s">
        <v>2645</v>
      </c>
      <c r="B2894" t="s">
        <v>2646</v>
      </c>
      <c r="C2894">
        <v>178</v>
      </c>
      <c r="D2894" t="s">
        <v>119</v>
      </c>
      <c r="E2894" t="s">
        <v>2662</v>
      </c>
      <c r="F2894" t="s">
        <v>101</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2</v>
      </c>
      <c r="AC2894">
        <v>0</v>
      </c>
      <c r="AD2894">
        <v>0</v>
      </c>
      <c r="AE2894">
        <v>0</v>
      </c>
      <c r="AF2894">
        <v>0</v>
      </c>
      <c r="AG2894">
        <v>0</v>
      </c>
      <c r="AH2894">
        <v>0</v>
      </c>
      <c r="AI2894">
        <v>0</v>
      </c>
      <c r="AJ2894">
        <v>0</v>
      </c>
      <c r="AK2894">
        <v>0</v>
      </c>
      <c r="AL2894">
        <v>0</v>
      </c>
      <c r="AM2894">
        <v>0</v>
      </c>
      <c r="AN2894">
        <v>0</v>
      </c>
      <c r="AO2894">
        <v>2</v>
      </c>
      <c r="AP2894">
        <v>0</v>
      </c>
      <c r="AQ2894">
        <v>0</v>
      </c>
      <c r="AR2894">
        <v>0</v>
      </c>
      <c r="AS2894">
        <v>0</v>
      </c>
      <c r="AT2894">
        <v>0</v>
      </c>
      <c r="AU2894">
        <v>0</v>
      </c>
      <c r="AV2894">
        <v>0</v>
      </c>
      <c r="AW2894">
        <v>0</v>
      </c>
      <c r="AX2894">
        <v>2</v>
      </c>
      <c r="AY2894">
        <v>0</v>
      </c>
      <c r="AZ2894">
        <v>0</v>
      </c>
      <c r="BA2894">
        <v>2</v>
      </c>
      <c r="BB2894">
        <v>0</v>
      </c>
      <c r="BC2894">
        <v>0</v>
      </c>
      <c r="BD2894">
        <v>0</v>
      </c>
      <c r="BE2894">
        <v>0</v>
      </c>
      <c r="BF2894">
        <v>0</v>
      </c>
      <c r="BG2894">
        <v>0</v>
      </c>
      <c r="BH2894">
        <v>0</v>
      </c>
      <c r="BI2894">
        <v>2</v>
      </c>
      <c r="BJ2894">
        <v>0</v>
      </c>
      <c r="BK2894">
        <v>0</v>
      </c>
      <c r="BL2894">
        <v>0</v>
      </c>
      <c r="BM2894">
        <v>0</v>
      </c>
      <c r="BN2894">
        <v>0</v>
      </c>
      <c r="BO2894">
        <v>0</v>
      </c>
      <c r="BP2894">
        <v>2</v>
      </c>
      <c r="BQ2894">
        <v>1</v>
      </c>
      <c r="BR2894">
        <v>0</v>
      </c>
      <c r="BS2894">
        <v>1</v>
      </c>
      <c r="BT2894">
        <v>6</v>
      </c>
      <c r="BU2894" t="s">
        <v>2819</v>
      </c>
    </row>
    <row r="2895" spans="1:73">
      <c r="A2895" t="s">
        <v>2645</v>
      </c>
      <c r="B2895" t="s">
        <v>2646</v>
      </c>
      <c r="C2895">
        <v>179</v>
      </c>
      <c r="D2895" t="s">
        <v>119</v>
      </c>
      <c r="E2895" t="s">
        <v>78</v>
      </c>
      <c r="F2895" t="s">
        <v>77</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1</v>
      </c>
      <c r="BT2895">
        <v>2</v>
      </c>
      <c r="BU2895" t="s">
        <v>2806</v>
      </c>
    </row>
    <row r="2896" spans="1:73">
      <c r="A2896" t="s">
        <v>2645</v>
      </c>
      <c r="B2896" t="s">
        <v>2646</v>
      </c>
      <c r="C2896">
        <v>180</v>
      </c>
      <c r="D2896" t="s">
        <v>119</v>
      </c>
      <c r="E2896" t="s">
        <v>2662</v>
      </c>
      <c r="F2896" t="s">
        <v>101</v>
      </c>
      <c r="G2896">
        <v>3</v>
      </c>
      <c r="H2896">
        <v>0</v>
      </c>
      <c r="I2896">
        <v>3</v>
      </c>
      <c r="J2896">
        <v>0</v>
      </c>
      <c r="K2896">
        <v>0</v>
      </c>
      <c r="L2896">
        <v>2</v>
      </c>
      <c r="M2896">
        <v>1</v>
      </c>
      <c r="N2896">
        <v>4</v>
      </c>
      <c r="O2896">
        <v>0</v>
      </c>
      <c r="P2896">
        <v>0</v>
      </c>
      <c r="Q2896">
        <v>0</v>
      </c>
      <c r="R2896">
        <v>1</v>
      </c>
      <c r="S2896">
        <v>6</v>
      </c>
      <c r="T2896">
        <v>1</v>
      </c>
      <c r="U2896">
        <v>0</v>
      </c>
      <c r="V2896">
        <v>0</v>
      </c>
      <c r="W2896">
        <v>1</v>
      </c>
      <c r="X2896">
        <v>0</v>
      </c>
      <c r="Y2896">
        <v>0</v>
      </c>
      <c r="Z2896">
        <v>0</v>
      </c>
      <c r="AA2896">
        <v>0</v>
      </c>
      <c r="AB2896">
        <v>18</v>
      </c>
      <c r="AC2896">
        <v>1</v>
      </c>
      <c r="AD2896">
        <v>0</v>
      </c>
      <c r="AE2896">
        <v>0</v>
      </c>
      <c r="AF2896">
        <v>0</v>
      </c>
      <c r="AG2896">
        <v>0</v>
      </c>
      <c r="AH2896">
        <v>0</v>
      </c>
      <c r="AI2896">
        <v>0</v>
      </c>
      <c r="AJ2896">
        <v>0</v>
      </c>
      <c r="AK2896">
        <v>0</v>
      </c>
      <c r="AL2896">
        <v>1</v>
      </c>
      <c r="AM2896">
        <v>2</v>
      </c>
      <c r="AN2896">
        <v>0</v>
      </c>
      <c r="AO2896">
        <v>0</v>
      </c>
      <c r="AP2896">
        <v>0</v>
      </c>
      <c r="AQ2896">
        <v>0</v>
      </c>
      <c r="AR2896">
        <v>0</v>
      </c>
      <c r="AS2896">
        <v>0</v>
      </c>
      <c r="AT2896">
        <v>0</v>
      </c>
      <c r="AU2896">
        <v>2</v>
      </c>
      <c r="AV2896">
        <v>0</v>
      </c>
      <c r="AW2896">
        <v>3</v>
      </c>
      <c r="AX2896">
        <v>0</v>
      </c>
      <c r="AY2896">
        <v>6</v>
      </c>
      <c r="AZ2896">
        <v>1</v>
      </c>
      <c r="BA2896">
        <v>3</v>
      </c>
      <c r="BB2896">
        <v>1</v>
      </c>
      <c r="BC2896">
        <v>2</v>
      </c>
      <c r="BD2896">
        <v>0</v>
      </c>
      <c r="BE2896">
        <v>0</v>
      </c>
      <c r="BF2896">
        <v>0</v>
      </c>
      <c r="BG2896">
        <v>0</v>
      </c>
      <c r="BH2896">
        <v>0</v>
      </c>
      <c r="BI2896">
        <v>0</v>
      </c>
      <c r="BJ2896">
        <v>1</v>
      </c>
      <c r="BK2896">
        <v>0</v>
      </c>
      <c r="BL2896">
        <v>1</v>
      </c>
      <c r="BM2896">
        <v>0</v>
      </c>
      <c r="BN2896">
        <v>0</v>
      </c>
      <c r="BO2896">
        <v>5</v>
      </c>
      <c r="BP2896">
        <v>0</v>
      </c>
      <c r="BQ2896">
        <v>0</v>
      </c>
      <c r="BR2896">
        <v>0</v>
      </c>
      <c r="BS2896">
        <v>2</v>
      </c>
      <c r="BT2896">
        <v>30</v>
      </c>
      <c r="BU2896" t="s">
        <v>2820</v>
      </c>
    </row>
    <row r="2897" spans="1:73">
      <c r="A2897" t="s">
        <v>2645</v>
      </c>
      <c r="B2897" t="s">
        <v>2646</v>
      </c>
      <c r="C2897">
        <v>181</v>
      </c>
      <c r="D2897" t="s">
        <v>119</v>
      </c>
      <c r="E2897" t="s">
        <v>2667</v>
      </c>
      <c r="F2897" t="s">
        <v>101</v>
      </c>
      <c r="G2897">
        <v>0</v>
      </c>
      <c r="H2897">
        <v>5</v>
      </c>
      <c r="I2897">
        <v>4</v>
      </c>
      <c r="J2897">
        <v>0</v>
      </c>
      <c r="K2897">
        <v>0</v>
      </c>
      <c r="L2897">
        <v>14</v>
      </c>
      <c r="M2897">
        <v>0</v>
      </c>
      <c r="N2897">
        <v>17</v>
      </c>
      <c r="O2897">
        <v>0</v>
      </c>
      <c r="P2897">
        <v>0</v>
      </c>
      <c r="Q2897">
        <v>1</v>
      </c>
      <c r="R2897">
        <v>2</v>
      </c>
      <c r="S2897">
        <v>23</v>
      </c>
      <c r="T2897">
        <v>8</v>
      </c>
      <c r="U2897">
        <v>0</v>
      </c>
      <c r="V2897">
        <v>3</v>
      </c>
      <c r="W2897">
        <v>7</v>
      </c>
      <c r="X2897">
        <v>0</v>
      </c>
      <c r="Y2897">
        <v>0</v>
      </c>
      <c r="Z2897">
        <v>0</v>
      </c>
      <c r="AA2897">
        <v>0</v>
      </c>
      <c r="AB2897">
        <v>88</v>
      </c>
      <c r="AC2897">
        <v>1</v>
      </c>
      <c r="AD2897">
        <v>0</v>
      </c>
      <c r="AE2897">
        <v>0</v>
      </c>
      <c r="AF2897">
        <v>0</v>
      </c>
      <c r="AG2897">
        <v>0</v>
      </c>
      <c r="AH2897">
        <v>0</v>
      </c>
      <c r="AI2897">
        <v>8</v>
      </c>
      <c r="AJ2897">
        <v>0</v>
      </c>
      <c r="AK2897">
        <v>0</v>
      </c>
      <c r="AL2897">
        <v>1</v>
      </c>
      <c r="AM2897">
        <v>10</v>
      </c>
      <c r="AN2897">
        <v>2</v>
      </c>
      <c r="AO2897">
        <v>7</v>
      </c>
      <c r="AP2897">
        <v>0</v>
      </c>
      <c r="AQ2897">
        <v>4</v>
      </c>
      <c r="AR2897">
        <v>1</v>
      </c>
      <c r="AS2897">
        <v>0</v>
      </c>
      <c r="AT2897">
        <v>1</v>
      </c>
      <c r="AU2897">
        <v>2</v>
      </c>
      <c r="AV2897">
        <v>0</v>
      </c>
      <c r="AW2897">
        <v>2</v>
      </c>
      <c r="AX2897">
        <v>4</v>
      </c>
      <c r="AY2897">
        <v>16</v>
      </c>
      <c r="AZ2897">
        <v>12</v>
      </c>
      <c r="BA2897">
        <v>16</v>
      </c>
      <c r="BB2897">
        <v>5</v>
      </c>
      <c r="BC2897">
        <v>19</v>
      </c>
      <c r="BD2897">
        <v>0</v>
      </c>
      <c r="BE2897">
        <v>0</v>
      </c>
      <c r="BF2897">
        <v>0</v>
      </c>
      <c r="BG2897">
        <v>0</v>
      </c>
      <c r="BH2897">
        <v>0</v>
      </c>
      <c r="BI2897">
        <v>9</v>
      </c>
      <c r="BJ2897">
        <v>12</v>
      </c>
      <c r="BK2897">
        <v>0</v>
      </c>
      <c r="BL2897">
        <v>2</v>
      </c>
      <c r="BM2897">
        <v>1</v>
      </c>
      <c r="BN2897">
        <v>2</v>
      </c>
      <c r="BO2897">
        <v>19</v>
      </c>
      <c r="BP2897">
        <v>1</v>
      </c>
      <c r="BQ2897">
        <v>4</v>
      </c>
      <c r="BR2897">
        <v>1</v>
      </c>
      <c r="BS2897">
        <v>9</v>
      </c>
      <c r="BT2897">
        <v>152</v>
      </c>
      <c r="BU2897" t="s">
        <v>2821</v>
      </c>
    </row>
    <row r="2898" spans="1:73">
      <c r="A2898" t="s">
        <v>2645</v>
      </c>
      <c r="B2898" t="s">
        <v>2646</v>
      </c>
      <c r="C2898">
        <v>182</v>
      </c>
      <c r="D2898" t="s">
        <v>119</v>
      </c>
      <c r="E2898" t="s">
        <v>2653</v>
      </c>
      <c r="F2898" t="s">
        <v>92</v>
      </c>
      <c r="G2898">
        <v>0</v>
      </c>
      <c r="H2898">
        <v>1</v>
      </c>
      <c r="I2898">
        <v>0</v>
      </c>
      <c r="J2898">
        <v>0</v>
      </c>
      <c r="K2898">
        <v>0</v>
      </c>
      <c r="L2898">
        <v>4</v>
      </c>
      <c r="M2898">
        <v>0</v>
      </c>
      <c r="N2898">
        <v>3</v>
      </c>
      <c r="O2898">
        <v>0</v>
      </c>
      <c r="P2898">
        <v>0</v>
      </c>
      <c r="Q2898">
        <v>0</v>
      </c>
      <c r="R2898">
        <v>0</v>
      </c>
      <c r="S2898">
        <v>3</v>
      </c>
      <c r="T2898">
        <v>1</v>
      </c>
      <c r="U2898">
        <v>0</v>
      </c>
      <c r="V2898">
        <v>0</v>
      </c>
      <c r="W2898">
        <v>1</v>
      </c>
      <c r="X2898">
        <v>0</v>
      </c>
      <c r="Y2898">
        <v>0</v>
      </c>
      <c r="Z2898">
        <v>0</v>
      </c>
      <c r="AA2898">
        <v>0</v>
      </c>
      <c r="AB2898">
        <v>15</v>
      </c>
      <c r="AC2898">
        <v>0</v>
      </c>
      <c r="AD2898">
        <v>0</v>
      </c>
      <c r="AE2898">
        <v>0</v>
      </c>
      <c r="AF2898">
        <v>0</v>
      </c>
      <c r="AG2898">
        <v>0</v>
      </c>
      <c r="AH2898">
        <v>0</v>
      </c>
      <c r="AI2898">
        <v>0</v>
      </c>
      <c r="AJ2898">
        <v>0</v>
      </c>
      <c r="AK2898">
        <v>0</v>
      </c>
      <c r="AL2898">
        <v>0</v>
      </c>
      <c r="AM2898">
        <v>2</v>
      </c>
      <c r="AN2898">
        <v>0</v>
      </c>
      <c r="AO2898">
        <v>4</v>
      </c>
      <c r="AP2898">
        <v>0</v>
      </c>
      <c r="AQ2898">
        <v>1</v>
      </c>
      <c r="AR2898">
        <v>0</v>
      </c>
      <c r="AS2898">
        <v>0</v>
      </c>
      <c r="AT2898">
        <v>0</v>
      </c>
      <c r="AU2898">
        <v>1</v>
      </c>
      <c r="AV2898">
        <v>0</v>
      </c>
      <c r="AW2898">
        <v>0</v>
      </c>
      <c r="AX2898">
        <v>0</v>
      </c>
      <c r="AY2898">
        <v>2</v>
      </c>
      <c r="AZ2898">
        <v>2</v>
      </c>
      <c r="BA2898">
        <v>2</v>
      </c>
      <c r="BB2898">
        <v>1</v>
      </c>
      <c r="BC2898">
        <v>3</v>
      </c>
      <c r="BD2898">
        <v>0</v>
      </c>
      <c r="BE2898">
        <v>0</v>
      </c>
      <c r="BF2898">
        <v>0</v>
      </c>
      <c r="BG2898">
        <v>0</v>
      </c>
      <c r="BH2898">
        <v>0</v>
      </c>
      <c r="BI2898">
        <v>0</v>
      </c>
      <c r="BJ2898">
        <v>3</v>
      </c>
      <c r="BK2898">
        <v>0</v>
      </c>
      <c r="BL2898">
        <v>1</v>
      </c>
      <c r="BM2898">
        <v>0</v>
      </c>
      <c r="BN2898">
        <v>0</v>
      </c>
      <c r="BO2898">
        <v>3</v>
      </c>
      <c r="BP2898">
        <v>0</v>
      </c>
      <c r="BQ2898">
        <v>2</v>
      </c>
      <c r="BR2898">
        <v>0</v>
      </c>
      <c r="BS2898">
        <v>2</v>
      </c>
      <c r="BT2898">
        <v>26</v>
      </c>
      <c r="BU2898" t="s">
        <v>2822</v>
      </c>
    </row>
    <row r="2899" spans="1:73">
      <c r="A2899" t="s">
        <v>2645</v>
      </c>
      <c r="B2899" t="s">
        <v>2646</v>
      </c>
      <c r="C2899">
        <v>183</v>
      </c>
      <c r="D2899" t="s">
        <v>119</v>
      </c>
      <c r="E2899" t="s">
        <v>78</v>
      </c>
      <c r="F2899" t="s">
        <v>77</v>
      </c>
      <c r="G2899">
        <v>0</v>
      </c>
      <c r="H2899">
        <v>2</v>
      </c>
      <c r="I2899">
        <v>0</v>
      </c>
      <c r="J2899">
        <v>0</v>
      </c>
      <c r="K2899">
        <v>0</v>
      </c>
      <c r="L2899">
        <v>0</v>
      </c>
      <c r="M2899">
        <v>0</v>
      </c>
      <c r="N2899">
        <v>2</v>
      </c>
      <c r="O2899">
        <v>0</v>
      </c>
      <c r="P2899">
        <v>0</v>
      </c>
      <c r="Q2899">
        <v>0</v>
      </c>
      <c r="R2899">
        <v>0</v>
      </c>
      <c r="S2899">
        <v>4</v>
      </c>
      <c r="T2899">
        <v>1</v>
      </c>
      <c r="U2899">
        <v>0</v>
      </c>
      <c r="V2899">
        <v>0</v>
      </c>
      <c r="W2899">
        <v>1</v>
      </c>
      <c r="X2899">
        <v>0</v>
      </c>
      <c r="Y2899">
        <v>0</v>
      </c>
      <c r="Z2899">
        <v>0</v>
      </c>
      <c r="AA2899">
        <v>0</v>
      </c>
      <c r="AB2899">
        <v>17</v>
      </c>
      <c r="AC2899">
        <v>0</v>
      </c>
      <c r="AD2899">
        <v>0</v>
      </c>
      <c r="AE2899">
        <v>0</v>
      </c>
      <c r="AF2899">
        <v>0</v>
      </c>
      <c r="AG2899">
        <v>1</v>
      </c>
      <c r="AH2899">
        <v>1</v>
      </c>
      <c r="AI2899">
        <v>2</v>
      </c>
      <c r="AJ2899">
        <v>0</v>
      </c>
      <c r="AK2899">
        <v>0</v>
      </c>
      <c r="AL2899">
        <v>0</v>
      </c>
      <c r="AM2899">
        <v>3</v>
      </c>
      <c r="AN2899">
        <v>0</v>
      </c>
      <c r="AO2899">
        <v>0</v>
      </c>
      <c r="AP2899">
        <v>2</v>
      </c>
      <c r="AQ2899">
        <v>0</v>
      </c>
      <c r="AR2899">
        <v>0</v>
      </c>
      <c r="AS2899">
        <v>0</v>
      </c>
      <c r="AT2899">
        <v>0</v>
      </c>
      <c r="AU2899">
        <v>0</v>
      </c>
      <c r="AV2899">
        <v>0</v>
      </c>
      <c r="AW2899">
        <v>0</v>
      </c>
      <c r="AX2899">
        <v>5</v>
      </c>
      <c r="AY2899">
        <v>4</v>
      </c>
      <c r="AZ2899">
        <v>3</v>
      </c>
      <c r="BA2899">
        <v>8</v>
      </c>
      <c r="BB2899">
        <v>1</v>
      </c>
      <c r="BC2899">
        <v>4</v>
      </c>
      <c r="BD2899">
        <v>0</v>
      </c>
      <c r="BE2899">
        <v>0</v>
      </c>
      <c r="BF2899">
        <v>0</v>
      </c>
      <c r="BG2899">
        <v>0</v>
      </c>
      <c r="BH2899">
        <v>0</v>
      </c>
      <c r="BI2899">
        <v>7</v>
      </c>
      <c r="BJ2899">
        <v>2</v>
      </c>
      <c r="BK2899">
        <v>0</v>
      </c>
      <c r="BL2899">
        <v>1</v>
      </c>
      <c r="BM2899">
        <v>0</v>
      </c>
      <c r="BN2899">
        <v>0</v>
      </c>
      <c r="BO2899">
        <v>3</v>
      </c>
      <c r="BP2899">
        <v>2</v>
      </c>
      <c r="BQ2899">
        <v>0</v>
      </c>
      <c r="BR2899">
        <v>2</v>
      </c>
      <c r="BS2899">
        <v>4</v>
      </c>
      <c r="BT2899">
        <v>29</v>
      </c>
      <c r="BU2899" t="s">
        <v>2823</v>
      </c>
    </row>
    <row r="2900" spans="1:73">
      <c r="A2900" t="s">
        <v>2645</v>
      </c>
      <c r="B2900" t="s">
        <v>2646</v>
      </c>
      <c r="C2900">
        <v>184</v>
      </c>
      <c r="D2900" t="s">
        <v>119</v>
      </c>
      <c r="E2900" t="s">
        <v>183</v>
      </c>
      <c r="F2900" t="s">
        <v>184</v>
      </c>
      <c r="G2900">
        <v>0</v>
      </c>
      <c r="H2900">
        <v>4</v>
      </c>
      <c r="I2900">
        <v>8</v>
      </c>
      <c r="J2900">
        <v>0</v>
      </c>
      <c r="K2900">
        <v>0</v>
      </c>
      <c r="L2900">
        <v>8</v>
      </c>
      <c r="M2900">
        <v>0</v>
      </c>
      <c r="N2900">
        <v>13</v>
      </c>
      <c r="O2900">
        <v>0</v>
      </c>
      <c r="P2900">
        <v>0</v>
      </c>
      <c r="Q2900">
        <v>0</v>
      </c>
      <c r="R2900">
        <v>0</v>
      </c>
      <c r="S2900">
        <v>12</v>
      </c>
      <c r="T2900">
        <v>6</v>
      </c>
      <c r="U2900">
        <v>0</v>
      </c>
      <c r="V2900">
        <v>3</v>
      </c>
      <c r="W2900">
        <v>0</v>
      </c>
      <c r="X2900">
        <v>0</v>
      </c>
      <c r="Y2900">
        <v>0</v>
      </c>
      <c r="Z2900">
        <v>2</v>
      </c>
      <c r="AA2900">
        <v>0</v>
      </c>
      <c r="AB2900">
        <v>66</v>
      </c>
      <c r="AC2900">
        <v>0</v>
      </c>
      <c r="AD2900">
        <v>0</v>
      </c>
      <c r="AE2900">
        <v>0</v>
      </c>
      <c r="AF2900">
        <v>0</v>
      </c>
      <c r="AG2900">
        <v>2</v>
      </c>
      <c r="AH2900">
        <v>5</v>
      </c>
      <c r="AI2900">
        <v>8</v>
      </c>
      <c r="AJ2900">
        <v>0</v>
      </c>
      <c r="AK2900">
        <v>0</v>
      </c>
      <c r="AL2900">
        <v>0</v>
      </c>
      <c r="AM2900">
        <v>4</v>
      </c>
      <c r="AN2900">
        <v>5</v>
      </c>
      <c r="AO2900">
        <v>0</v>
      </c>
      <c r="AP2900">
        <v>1</v>
      </c>
      <c r="AQ2900">
        <v>1</v>
      </c>
      <c r="AR2900">
        <v>0</v>
      </c>
      <c r="AS2900">
        <v>0</v>
      </c>
      <c r="AT2900">
        <v>0</v>
      </c>
      <c r="AU2900">
        <v>2</v>
      </c>
      <c r="AV2900">
        <v>0</v>
      </c>
      <c r="AW2900">
        <v>8</v>
      </c>
      <c r="AX2900">
        <v>10</v>
      </c>
      <c r="AY2900">
        <v>21</v>
      </c>
      <c r="AZ2900">
        <v>15</v>
      </c>
      <c r="BA2900">
        <v>15</v>
      </c>
      <c r="BB2900">
        <v>0</v>
      </c>
      <c r="BC2900">
        <v>13</v>
      </c>
      <c r="BD2900">
        <v>0</v>
      </c>
      <c r="BE2900">
        <v>0</v>
      </c>
      <c r="BF2900">
        <v>0</v>
      </c>
      <c r="BG2900">
        <v>0</v>
      </c>
      <c r="BH2900">
        <v>1</v>
      </c>
      <c r="BI2900">
        <v>14</v>
      </c>
      <c r="BJ2900">
        <v>9</v>
      </c>
      <c r="BK2900">
        <v>0</v>
      </c>
      <c r="BL2900">
        <v>0</v>
      </c>
      <c r="BM2900">
        <v>0</v>
      </c>
      <c r="BN2900">
        <v>2</v>
      </c>
      <c r="BO2900">
        <v>19</v>
      </c>
      <c r="BP2900">
        <v>2</v>
      </c>
      <c r="BQ2900">
        <v>3</v>
      </c>
      <c r="BR2900">
        <v>2</v>
      </c>
      <c r="BS2900">
        <v>6</v>
      </c>
      <c r="BT2900">
        <v>117</v>
      </c>
      <c r="BU2900" t="s">
        <v>2824</v>
      </c>
    </row>
    <row r="2901" spans="1:73">
      <c r="A2901" t="s">
        <v>2645</v>
      </c>
      <c r="B2901" t="s">
        <v>2646</v>
      </c>
      <c r="C2901">
        <v>185</v>
      </c>
      <c r="D2901" t="s">
        <v>119</v>
      </c>
      <c r="E2901" t="s">
        <v>78</v>
      </c>
      <c r="F2901" t="s">
        <v>77</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1</v>
      </c>
      <c r="BT2901">
        <v>5</v>
      </c>
      <c r="BU2901" t="s">
        <v>2825</v>
      </c>
    </row>
    <row r="2902" spans="1:73">
      <c r="A2902" t="s">
        <v>2645</v>
      </c>
      <c r="B2902" t="s">
        <v>2646</v>
      </c>
      <c r="C2902">
        <v>186</v>
      </c>
      <c r="D2902" t="s">
        <v>119</v>
      </c>
      <c r="E2902" t="s">
        <v>183</v>
      </c>
      <c r="F2902" t="s">
        <v>184</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1</v>
      </c>
      <c r="BT2902">
        <v>1</v>
      </c>
      <c r="BU2902" t="s">
        <v>2527</v>
      </c>
    </row>
    <row r="2903" spans="1:73">
      <c r="A2903" t="s">
        <v>2645</v>
      </c>
      <c r="B2903" t="s">
        <v>2646</v>
      </c>
      <c r="C2903">
        <v>187</v>
      </c>
      <c r="D2903" t="s">
        <v>119</v>
      </c>
      <c r="E2903" t="s">
        <v>78</v>
      </c>
      <c r="F2903" t="s">
        <v>77</v>
      </c>
      <c r="G2903">
        <v>2</v>
      </c>
      <c r="H2903">
        <v>0</v>
      </c>
      <c r="I2903">
        <v>3</v>
      </c>
      <c r="J2903">
        <v>0</v>
      </c>
      <c r="K2903">
        <v>0</v>
      </c>
      <c r="L2903">
        <v>6</v>
      </c>
      <c r="M2903">
        <v>0</v>
      </c>
      <c r="N2903">
        <v>4</v>
      </c>
      <c r="O2903">
        <v>0</v>
      </c>
      <c r="P2903">
        <v>0</v>
      </c>
      <c r="Q2903">
        <v>0</v>
      </c>
      <c r="R2903">
        <v>0</v>
      </c>
      <c r="S2903">
        <v>5</v>
      </c>
      <c r="T2903">
        <v>1</v>
      </c>
      <c r="U2903">
        <v>0</v>
      </c>
      <c r="V2903">
        <v>0</v>
      </c>
      <c r="W2903">
        <v>1</v>
      </c>
      <c r="X2903">
        <v>0</v>
      </c>
      <c r="Y2903">
        <v>0</v>
      </c>
      <c r="Z2903">
        <v>0</v>
      </c>
      <c r="AA2903">
        <v>0</v>
      </c>
      <c r="AB2903">
        <v>25</v>
      </c>
      <c r="AC2903">
        <v>0</v>
      </c>
      <c r="AD2903">
        <v>0</v>
      </c>
      <c r="AE2903">
        <v>0</v>
      </c>
      <c r="AF2903">
        <v>0</v>
      </c>
      <c r="AG2903">
        <v>0</v>
      </c>
      <c r="AH2903">
        <v>0</v>
      </c>
      <c r="AI2903">
        <v>3</v>
      </c>
      <c r="AJ2903">
        <v>0</v>
      </c>
      <c r="AK2903">
        <v>0</v>
      </c>
      <c r="AL2903">
        <v>0</v>
      </c>
      <c r="AM2903">
        <v>3</v>
      </c>
      <c r="AN2903">
        <v>0</v>
      </c>
      <c r="AO2903">
        <v>0</v>
      </c>
      <c r="AP2903">
        <v>0</v>
      </c>
      <c r="AQ2903">
        <v>0</v>
      </c>
      <c r="AR2903">
        <v>0</v>
      </c>
      <c r="AS2903">
        <v>0</v>
      </c>
      <c r="AT2903">
        <v>0</v>
      </c>
      <c r="AU2903">
        <v>1</v>
      </c>
      <c r="AV2903">
        <v>2</v>
      </c>
      <c r="AW2903">
        <v>3</v>
      </c>
      <c r="AX2903">
        <v>1</v>
      </c>
      <c r="AY2903">
        <v>7</v>
      </c>
      <c r="AZ2903">
        <v>3</v>
      </c>
      <c r="BA2903">
        <v>4</v>
      </c>
      <c r="BB2903">
        <v>0</v>
      </c>
      <c r="BC2903">
        <v>6</v>
      </c>
      <c r="BD2903">
        <v>0</v>
      </c>
      <c r="BE2903">
        <v>0</v>
      </c>
      <c r="BF2903">
        <v>2</v>
      </c>
      <c r="BG2903">
        <v>0</v>
      </c>
      <c r="BH2903">
        <v>0</v>
      </c>
      <c r="BI2903">
        <v>1</v>
      </c>
      <c r="BJ2903">
        <v>4</v>
      </c>
      <c r="BK2903">
        <v>0</v>
      </c>
      <c r="BL2903">
        <v>1</v>
      </c>
      <c r="BM2903">
        <v>0</v>
      </c>
      <c r="BN2903">
        <v>0</v>
      </c>
      <c r="BO2903">
        <v>4</v>
      </c>
      <c r="BP2903">
        <v>1</v>
      </c>
      <c r="BQ2903">
        <v>3</v>
      </c>
      <c r="BR2903">
        <v>0</v>
      </c>
      <c r="BS2903">
        <v>3</v>
      </c>
      <c r="BT2903">
        <v>45</v>
      </c>
      <c r="BU2903" t="s">
        <v>2826</v>
      </c>
    </row>
    <row r="2904" spans="1:73">
      <c r="A2904" t="s">
        <v>2645</v>
      </c>
      <c r="B2904" t="s">
        <v>2646</v>
      </c>
      <c r="C2904">
        <v>188</v>
      </c>
      <c r="D2904" t="s">
        <v>119</v>
      </c>
      <c r="E2904" t="s">
        <v>183</v>
      </c>
      <c r="F2904" t="s">
        <v>184</v>
      </c>
      <c r="G2904">
        <v>0</v>
      </c>
      <c r="H2904">
        <v>1</v>
      </c>
      <c r="I2904">
        <v>1</v>
      </c>
      <c r="J2904">
        <v>0</v>
      </c>
      <c r="K2904">
        <v>0</v>
      </c>
      <c r="L2904">
        <v>6</v>
      </c>
      <c r="M2904">
        <v>0</v>
      </c>
      <c r="N2904">
        <v>2</v>
      </c>
      <c r="O2904">
        <v>0</v>
      </c>
      <c r="P2904">
        <v>0</v>
      </c>
      <c r="Q2904">
        <v>0</v>
      </c>
      <c r="R2904">
        <v>0</v>
      </c>
      <c r="S2904">
        <v>6</v>
      </c>
      <c r="T2904">
        <v>4</v>
      </c>
      <c r="U2904">
        <v>0</v>
      </c>
      <c r="V2904">
        <v>1</v>
      </c>
      <c r="W2904">
        <v>2</v>
      </c>
      <c r="X2904">
        <v>0</v>
      </c>
      <c r="Y2904">
        <v>0</v>
      </c>
      <c r="Z2904">
        <v>1</v>
      </c>
      <c r="AA2904">
        <v>0</v>
      </c>
      <c r="AB2904">
        <v>18</v>
      </c>
      <c r="AC2904">
        <v>1</v>
      </c>
      <c r="AD2904">
        <v>0</v>
      </c>
      <c r="AE2904">
        <v>0</v>
      </c>
      <c r="AF2904">
        <v>1</v>
      </c>
      <c r="AG2904">
        <v>0</v>
      </c>
      <c r="AH2904">
        <v>0</v>
      </c>
      <c r="AI2904">
        <v>0</v>
      </c>
      <c r="AJ2904">
        <v>0</v>
      </c>
      <c r="AK2904">
        <v>0</v>
      </c>
      <c r="AL2904">
        <v>0</v>
      </c>
      <c r="AM2904">
        <v>0</v>
      </c>
      <c r="AN2904">
        <v>0</v>
      </c>
      <c r="AO2904">
        <v>0</v>
      </c>
      <c r="AP2904">
        <v>1</v>
      </c>
      <c r="AQ2904">
        <v>0</v>
      </c>
      <c r="AR2904">
        <v>0</v>
      </c>
      <c r="AS2904">
        <v>0</v>
      </c>
      <c r="AT2904">
        <v>0</v>
      </c>
      <c r="AU2904">
        <v>0</v>
      </c>
      <c r="AV2904">
        <v>2</v>
      </c>
      <c r="AW2904">
        <v>1</v>
      </c>
      <c r="AX2904">
        <v>1</v>
      </c>
      <c r="AY2904">
        <v>4</v>
      </c>
      <c r="AZ2904">
        <v>1</v>
      </c>
      <c r="BA2904">
        <v>1</v>
      </c>
      <c r="BB2904">
        <v>1</v>
      </c>
      <c r="BC2904">
        <v>3</v>
      </c>
      <c r="BD2904">
        <v>0</v>
      </c>
      <c r="BE2904">
        <v>0</v>
      </c>
      <c r="BF2904">
        <v>2</v>
      </c>
      <c r="BG2904">
        <v>0</v>
      </c>
      <c r="BH2904">
        <v>0</v>
      </c>
      <c r="BI2904">
        <v>1</v>
      </c>
      <c r="BJ2904">
        <v>1</v>
      </c>
      <c r="BK2904">
        <v>0</v>
      </c>
      <c r="BL2904">
        <v>1</v>
      </c>
      <c r="BM2904">
        <v>0</v>
      </c>
      <c r="BN2904">
        <v>1</v>
      </c>
      <c r="BO2904">
        <v>2</v>
      </c>
      <c r="BP2904">
        <v>0</v>
      </c>
      <c r="BQ2904">
        <v>1</v>
      </c>
      <c r="BR2904">
        <v>1</v>
      </c>
      <c r="BS2904">
        <v>2</v>
      </c>
      <c r="BT2904">
        <v>32</v>
      </c>
      <c r="BU2904" t="s">
        <v>2827</v>
      </c>
    </row>
    <row r="2905" spans="1:73">
      <c r="A2905" t="s">
        <v>2645</v>
      </c>
      <c r="B2905" t="s">
        <v>2646</v>
      </c>
      <c r="C2905">
        <v>189</v>
      </c>
      <c r="D2905" t="s">
        <v>119</v>
      </c>
      <c r="E2905" t="s">
        <v>78</v>
      </c>
      <c r="F2905" t="s">
        <v>77</v>
      </c>
      <c r="G2905">
        <v>0</v>
      </c>
      <c r="H2905">
        <v>1</v>
      </c>
      <c r="I2905">
        <v>0</v>
      </c>
      <c r="J2905">
        <v>0</v>
      </c>
      <c r="K2905">
        <v>0</v>
      </c>
      <c r="L2905">
        <v>0</v>
      </c>
      <c r="M2905">
        <v>0</v>
      </c>
      <c r="N2905">
        <v>0</v>
      </c>
      <c r="O2905">
        <v>0</v>
      </c>
      <c r="P2905">
        <v>0</v>
      </c>
      <c r="Q2905">
        <v>1</v>
      </c>
      <c r="R2905">
        <v>0</v>
      </c>
      <c r="S2905">
        <v>2</v>
      </c>
      <c r="T2905">
        <v>1</v>
      </c>
      <c r="U2905">
        <v>0</v>
      </c>
      <c r="V2905">
        <v>1</v>
      </c>
      <c r="W2905">
        <v>0</v>
      </c>
      <c r="X2905">
        <v>0</v>
      </c>
      <c r="Y2905">
        <v>0</v>
      </c>
      <c r="Z2905">
        <v>0</v>
      </c>
      <c r="AA2905">
        <v>0</v>
      </c>
      <c r="AB2905">
        <v>5</v>
      </c>
      <c r="AC2905">
        <v>0</v>
      </c>
      <c r="AD2905">
        <v>0</v>
      </c>
      <c r="AE2905">
        <v>1</v>
      </c>
      <c r="AF2905">
        <v>0</v>
      </c>
      <c r="AG2905">
        <v>0</v>
      </c>
      <c r="AH2905">
        <v>0</v>
      </c>
      <c r="AI2905">
        <v>0</v>
      </c>
      <c r="AJ2905">
        <v>0</v>
      </c>
      <c r="AK2905">
        <v>0</v>
      </c>
      <c r="AL2905">
        <v>0</v>
      </c>
      <c r="AM2905">
        <v>0</v>
      </c>
      <c r="AN2905">
        <v>0</v>
      </c>
      <c r="AO2905">
        <v>0</v>
      </c>
      <c r="AP2905">
        <v>0</v>
      </c>
      <c r="AQ2905">
        <v>0</v>
      </c>
      <c r="AR2905">
        <v>0</v>
      </c>
      <c r="AS2905">
        <v>0</v>
      </c>
      <c r="AT2905">
        <v>0</v>
      </c>
      <c r="AU2905">
        <v>1</v>
      </c>
      <c r="AV2905">
        <v>1</v>
      </c>
      <c r="AW2905">
        <v>0</v>
      </c>
      <c r="AX2905">
        <v>0</v>
      </c>
      <c r="AY2905">
        <v>1</v>
      </c>
      <c r="AZ2905">
        <v>2</v>
      </c>
      <c r="BA2905">
        <v>0</v>
      </c>
      <c r="BB2905">
        <v>0</v>
      </c>
      <c r="BC2905">
        <v>0</v>
      </c>
      <c r="BD2905">
        <v>0</v>
      </c>
      <c r="BE2905">
        <v>0</v>
      </c>
      <c r="BF2905">
        <v>0</v>
      </c>
      <c r="BG2905">
        <v>0</v>
      </c>
      <c r="BH2905">
        <v>0</v>
      </c>
      <c r="BI2905">
        <v>1</v>
      </c>
      <c r="BJ2905">
        <v>0</v>
      </c>
      <c r="BK2905">
        <v>0</v>
      </c>
      <c r="BL2905">
        <v>0</v>
      </c>
      <c r="BM2905">
        <v>0</v>
      </c>
      <c r="BN2905">
        <v>0</v>
      </c>
      <c r="BO2905">
        <v>3</v>
      </c>
      <c r="BP2905">
        <v>0</v>
      </c>
      <c r="BQ2905">
        <v>0</v>
      </c>
      <c r="BR2905">
        <v>0</v>
      </c>
      <c r="BS2905">
        <v>2</v>
      </c>
      <c r="BT2905">
        <v>9</v>
      </c>
      <c r="BU2905" t="s">
        <v>2828</v>
      </c>
    </row>
    <row r="2906" spans="1:73">
      <c r="A2906" t="s">
        <v>2645</v>
      </c>
      <c r="B2906" t="s">
        <v>2646</v>
      </c>
      <c r="C2906">
        <v>190</v>
      </c>
      <c r="D2906" t="s">
        <v>119</v>
      </c>
      <c r="E2906" t="s">
        <v>2653</v>
      </c>
      <c r="F2906" t="s">
        <v>92</v>
      </c>
      <c r="G2906">
        <v>0</v>
      </c>
      <c r="H2906">
        <v>4</v>
      </c>
      <c r="I2906">
        <v>0</v>
      </c>
      <c r="J2906">
        <v>0</v>
      </c>
      <c r="K2906">
        <v>0</v>
      </c>
      <c r="L2906">
        <v>13</v>
      </c>
      <c r="M2906">
        <v>0</v>
      </c>
      <c r="N2906">
        <v>7</v>
      </c>
      <c r="O2906">
        <v>0</v>
      </c>
      <c r="P2906">
        <v>0</v>
      </c>
      <c r="Q2906">
        <v>1</v>
      </c>
      <c r="R2906">
        <v>2</v>
      </c>
      <c r="S2906">
        <v>23</v>
      </c>
      <c r="T2906">
        <v>11</v>
      </c>
      <c r="U2906">
        <v>0</v>
      </c>
      <c r="V2906">
        <v>2</v>
      </c>
      <c r="W2906">
        <v>3</v>
      </c>
      <c r="X2906">
        <v>0</v>
      </c>
      <c r="Y2906">
        <v>0</v>
      </c>
      <c r="Z2906">
        <v>0</v>
      </c>
      <c r="AA2906">
        <v>0</v>
      </c>
      <c r="AB2906">
        <v>78</v>
      </c>
      <c r="AC2906">
        <v>2</v>
      </c>
      <c r="AD2906">
        <v>0</v>
      </c>
      <c r="AE2906">
        <v>0</v>
      </c>
      <c r="AF2906">
        <v>0</v>
      </c>
      <c r="AG2906">
        <v>0</v>
      </c>
      <c r="AH2906">
        <v>2</v>
      </c>
      <c r="AI2906">
        <v>8</v>
      </c>
      <c r="AJ2906">
        <v>0</v>
      </c>
      <c r="AK2906">
        <v>0</v>
      </c>
      <c r="AL2906">
        <v>2</v>
      </c>
      <c r="AM2906">
        <v>7</v>
      </c>
      <c r="AN2906">
        <v>0</v>
      </c>
      <c r="AO2906">
        <v>0</v>
      </c>
      <c r="AP2906">
        <v>4</v>
      </c>
      <c r="AQ2906">
        <v>0</v>
      </c>
      <c r="AR2906">
        <v>0</v>
      </c>
      <c r="AS2906">
        <v>0</v>
      </c>
      <c r="AT2906">
        <v>0</v>
      </c>
      <c r="AU2906">
        <v>3</v>
      </c>
      <c r="AV2906">
        <v>1</v>
      </c>
      <c r="AW2906">
        <v>0</v>
      </c>
      <c r="AX2906">
        <v>11</v>
      </c>
      <c r="AY2906">
        <v>20</v>
      </c>
      <c r="AZ2906">
        <v>5</v>
      </c>
      <c r="BA2906">
        <v>18</v>
      </c>
      <c r="BB2906">
        <v>9</v>
      </c>
      <c r="BC2906">
        <v>13</v>
      </c>
      <c r="BD2906">
        <v>0</v>
      </c>
      <c r="BE2906">
        <v>0</v>
      </c>
      <c r="BF2906">
        <v>1</v>
      </c>
      <c r="BG2906">
        <v>0</v>
      </c>
      <c r="BH2906">
        <v>1</v>
      </c>
      <c r="BI2906">
        <v>14</v>
      </c>
      <c r="BJ2906">
        <v>8</v>
      </c>
      <c r="BK2906">
        <v>0</v>
      </c>
      <c r="BL2906">
        <v>2</v>
      </c>
      <c r="BM2906">
        <v>3</v>
      </c>
      <c r="BN2906">
        <v>0</v>
      </c>
      <c r="BO2906">
        <v>12</v>
      </c>
      <c r="BP2906">
        <v>4</v>
      </c>
      <c r="BQ2906">
        <v>6</v>
      </c>
      <c r="BR2906">
        <v>0</v>
      </c>
      <c r="BS2906">
        <v>5</v>
      </c>
      <c r="BT2906">
        <v>131</v>
      </c>
      <c r="BU2906" t="s">
        <v>2829</v>
      </c>
    </row>
    <row r="2907" spans="1:73">
      <c r="A2907" t="s">
        <v>2645</v>
      </c>
      <c r="B2907" t="s">
        <v>2646</v>
      </c>
      <c r="C2907">
        <v>191</v>
      </c>
      <c r="D2907" t="s">
        <v>119</v>
      </c>
      <c r="E2907" t="s">
        <v>78</v>
      </c>
      <c r="F2907" t="s">
        <v>77</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v>0</v>
      </c>
      <c r="BR2907">
        <v>0</v>
      </c>
      <c r="BS2907">
        <v>2</v>
      </c>
      <c r="BT2907">
        <v>3</v>
      </c>
      <c r="BU2907" t="s">
        <v>2830</v>
      </c>
    </row>
    <row r="2908" spans="1:73">
      <c r="A2908" t="s">
        <v>2645</v>
      </c>
      <c r="B2908" t="s">
        <v>2646</v>
      </c>
      <c r="C2908">
        <v>192</v>
      </c>
      <c r="D2908" t="s">
        <v>119</v>
      </c>
      <c r="E2908" t="s">
        <v>2653</v>
      </c>
      <c r="F2908" t="s">
        <v>92</v>
      </c>
      <c r="G2908">
        <v>0</v>
      </c>
      <c r="H2908">
        <v>0</v>
      </c>
      <c r="I2908">
        <v>0</v>
      </c>
      <c r="J2908">
        <v>0</v>
      </c>
      <c r="K2908">
        <v>0</v>
      </c>
      <c r="L2908">
        <v>3</v>
      </c>
      <c r="M2908">
        <v>0</v>
      </c>
      <c r="N2908">
        <v>4</v>
      </c>
      <c r="O2908">
        <v>0</v>
      </c>
      <c r="P2908">
        <v>0</v>
      </c>
      <c r="Q2908">
        <v>1</v>
      </c>
      <c r="R2908">
        <v>0</v>
      </c>
      <c r="S2908">
        <v>2</v>
      </c>
      <c r="T2908">
        <v>1</v>
      </c>
      <c r="U2908">
        <v>0</v>
      </c>
      <c r="V2908">
        <v>0</v>
      </c>
      <c r="W2908">
        <v>1</v>
      </c>
      <c r="X2908">
        <v>0</v>
      </c>
      <c r="Y2908">
        <v>0</v>
      </c>
      <c r="Z2908">
        <v>0</v>
      </c>
      <c r="AA2908">
        <v>0</v>
      </c>
      <c r="AB2908">
        <v>20</v>
      </c>
      <c r="AC2908">
        <v>0</v>
      </c>
      <c r="AD2908">
        <v>0</v>
      </c>
      <c r="AE2908">
        <v>0</v>
      </c>
      <c r="AF2908">
        <v>0</v>
      </c>
      <c r="AG2908">
        <v>0</v>
      </c>
      <c r="AH2908">
        <v>0</v>
      </c>
      <c r="AI2908">
        <v>0</v>
      </c>
      <c r="AJ2908">
        <v>0</v>
      </c>
      <c r="AK2908">
        <v>0</v>
      </c>
      <c r="AL2908">
        <v>0</v>
      </c>
      <c r="AM2908">
        <v>0</v>
      </c>
      <c r="AN2908">
        <v>0</v>
      </c>
      <c r="AO2908">
        <v>0</v>
      </c>
      <c r="AP2908">
        <v>0</v>
      </c>
      <c r="AQ2908">
        <v>1</v>
      </c>
      <c r="AR2908">
        <v>0</v>
      </c>
      <c r="AS2908">
        <v>0</v>
      </c>
      <c r="AT2908">
        <v>0</v>
      </c>
      <c r="AU2908">
        <v>0</v>
      </c>
      <c r="AV2908">
        <v>0</v>
      </c>
      <c r="AW2908">
        <v>0</v>
      </c>
      <c r="AX2908">
        <v>4</v>
      </c>
      <c r="AY2908">
        <v>3</v>
      </c>
      <c r="AZ2908">
        <v>4</v>
      </c>
      <c r="BA2908">
        <v>4</v>
      </c>
      <c r="BB2908">
        <v>3</v>
      </c>
      <c r="BC2908">
        <v>0</v>
      </c>
      <c r="BD2908">
        <v>0</v>
      </c>
      <c r="BE2908">
        <v>0</v>
      </c>
      <c r="BF2908">
        <v>0</v>
      </c>
      <c r="BG2908">
        <v>0</v>
      </c>
      <c r="BH2908">
        <v>0</v>
      </c>
      <c r="BI2908">
        <v>4</v>
      </c>
      <c r="BJ2908">
        <v>0</v>
      </c>
      <c r="BK2908">
        <v>0</v>
      </c>
      <c r="BL2908">
        <v>0</v>
      </c>
      <c r="BM2908">
        <v>4</v>
      </c>
      <c r="BN2908">
        <v>0</v>
      </c>
      <c r="BO2908">
        <v>4</v>
      </c>
      <c r="BP2908">
        <v>0</v>
      </c>
      <c r="BQ2908">
        <v>1</v>
      </c>
      <c r="BR2908">
        <v>0</v>
      </c>
      <c r="BS2908">
        <v>3</v>
      </c>
      <c r="BT2908">
        <v>33</v>
      </c>
      <c r="BU2908" t="s">
        <v>2831</v>
      </c>
    </row>
    <row r="2909" spans="1:73">
      <c r="A2909" t="s">
        <v>2645</v>
      </c>
      <c r="B2909" t="s">
        <v>2646</v>
      </c>
      <c r="C2909">
        <v>193</v>
      </c>
      <c r="D2909" t="s">
        <v>119</v>
      </c>
      <c r="E2909" t="s">
        <v>78</v>
      </c>
      <c r="F2909" t="s">
        <v>77</v>
      </c>
      <c r="G2909">
        <v>0</v>
      </c>
      <c r="H2909">
        <v>0</v>
      </c>
      <c r="I2909">
        <v>0</v>
      </c>
      <c r="J2909">
        <v>0</v>
      </c>
      <c r="K2909">
        <v>0</v>
      </c>
      <c r="L2909">
        <v>0</v>
      </c>
      <c r="M2909">
        <v>0</v>
      </c>
      <c r="N2909">
        <v>0</v>
      </c>
      <c r="O2909">
        <v>0</v>
      </c>
      <c r="P2909">
        <v>0</v>
      </c>
      <c r="Q2909">
        <v>0</v>
      </c>
      <c r="R2909">
        <v>0</v>
      </c>
      <c r="S2909">
        <v>2</v>
      </c>
      <c r="T2909">
        <v>2</v>
      </c>
      <c r="U2909">
        <v>0</v>
      </c>
      <c r="V2909">
        <v>0</v>
      </c>
      <c r="W2909">
        <v>0</v>
      </c>
      <c r="X2909">
        <v>0</v>
      </c>
      <c r="Y2909">
        <v>0</v>
      </c>
      <c r="Z2909">
        <v>0</v>
      </c>
      <c r="AA2909">
        <v>0</v>
      </c>
      <c r="AB2909">
        <v>9</v>
      </c>
      <c r="AC2909">
        <v>0</v>
      </c>
      <c r="AD2909">
        <v>0</v>
      </c>
      <c r="AE2909">
        <v>0</v>
      </c>
      <c r="AF2909">
        <v>0</v>
      </c>
      <c r="AG2909">
        <v>0</v>
      </c>
      <c r="AH2909">
        <v>1</v>
      </c>
      <c r="AI2909">
        <v>2</v>
      </c>
      <c r="AJ2909">
        <v>0</v>
      </c>
      <c r="AK2909">
        <v>0</v>
      </c>
      <c r="AL2909">
        <v>0</v>
      </c>
      <c r="AM2909">
        <v>0</v>
      </c>
      <c r="AN2909">
        <v>0</v>
      </c>
      <c r="AO2909">
        <v>0</v>
      </c>
      <c r="AP2909">
        <v>2</v>
      </c>
      <c r="AQ2909">
        <v>0</v>
      </c>
      <c r="AR2909">
        <v>0</v>
      </c>
      <c r="AS2909">
        <v>0</v>
      </c>
      <c r="AT2909">
        <v>0</v>
      </c>
      <c r="AU2909">
        <v>0</v>
      </c>
      <c r="AV2909">
        <v>0</v>
      </c>
      <c r="AW2909">
        <v>0</v>
      </c>
      <c r="AX2909">
        <v>2</v>
      </c>
      <c r="AY2909">
        <v>2</v>
      </c>
      <c r="AZ2909">
        <v>2</v>
      </c>
      <c r="BA2909">
        <v>3</v>
      </c>
      <c r="BB2909">
        <v>0</v>
      </c>
      <c r="BC2909">
        <v>5</v>
      </c>
      <c r="BD2909">
        <v>0</v>
      </c>
      <c r="BE2909">
        <v>0</v>
      </c>
      <c r="BF2909">
        <v>0</v>
      </c>
      <c r="BG2909">
        <v>0</v>
      </c>
      <c r="BH2909">
        <v>0</v>
      </c>
      <c r="BI2909">
        <v>1</v>
      </c>
      <c r="BJ2909">
        <v>0</v>
      </c>
      <c r="BK2909">
        <v>0</v>
      </c>
      <c r="BL2909">
        <v>0</v>
      </c>
      <c r="BM2909">
        <v>0</v>
      </c>
      <c r="BN2909">
        <v>2</v>
      </c>
      <c r="BO2909">
        <v>3</v>
      </c>
      <c r="BP2909">
        <v>0</v>
      </c>
      <c r="BQ2909">
        <v>0</v>
      </c>
      <c r="BR2909">
        <v>1</v>
      </c>
      <c r="BS2909">
        <v>1</v>
      </c>
      <c r="BT2909">
        <v>16</v>
      </c>
      <c r="BU2909" t="s">
        <v>2832</v>
      </c>
    </row>
    <row r="2910" spans="1:73">
      <c r="A2910" t="s">
        <v>2645</v>
      </c>
      <c r="B2910" t="s">
        <v>2646</v>
      </c>
      <c r="C2910">
        <v>194</v>
      </c>
      <c r="D2910" t="s">
        <v>119</v>
      </c>
      <c r="E2910" t="s">
        <v>2667</v>
      </c>
      <c r="F2910" t="s">
        <v>101</v>
      </c>
      <c r="G2910">
        <v>1</v>
      </c>
      <c r="H2910">
        <v>5</v>
      </c>
      <c r="I2910">
        <v>4</v>
      </c>
      <c r="J2910">
        <v>0</v>
      </c>
      <c r="K2910">
        <v>0</v>
      </c>
      <c r="L2910">
        <v>16</v>
      </c>
      <c r="M2910">
        <v>0</v>
      </c>
      <c r="N2910">
        <v>15</v>
      </c>
      <c r="O2910">
        <v>0</v>
      </c>
      <c r="P2910">
        <v>0</v>
      </c>
      <c r="Q2910">
        <v>3</v>
      </c>
      <c r="R2910">
        <v>0</v>
      </c>
      <c r="S2910">
        <v>21</v>
      </c>
      <c r="T2910">
        <v>11</v>
      </c>
      <c r="U2910">
        <v>0</v>
      </c>
      <c r="V2910">
        <v>1</v>
      </c>
      <c r="W2910">
        <v>1</v>
      </c>
      <c r="X2910">
        <v>0</v>
      </c>
      <c r="Y2910">
        <v>0</v>
      </c>
      <c r="Z2910">
        <v>0</v>
      </c>
      <c r="AA2910">
        <v>0</v>
      </c>
      <c r="AB2910">
        <v>89</v>
      </c>
      <c r="AC2910">
        <v>0</v>
      </c>
      <c r="AD2910">
        <v>0</v>
      </c>
      <c r="AE2910">
        <v>0</v>
      </c>
      <c r="AF2910">
        <v>0</v>
      </c>
      <c r="AG2910">
        <v>0</v>
      </c>
      <c r="AH2910">
        <v>0</v>
      </c>
      <c r="AI2910">
        <v>8</v>
      </c>
      <c r="AJ2910">
        <v>0</v>
      </c>
      <c r="AK2910">
        <v>0</v>
      </c>
      <c r="AL2910">
        <v>5</v>
      </c>
      <c r="AM2910">
        <v>6</v>
      </c>
      <c r="AN2910">
        <v>0</v>
      </c>
      <c r="AO2910">
        <v>0</v>
      </c>
      <c r="AP2910">
        <v>2</v>
      </c>
      <c r="AQ2910">
        <v>3</v>
      </c>
      <c r="AR2910">
        <v>1</v>
      </c>
      <c r="AS2910">
        <v>0</v>
      </c>
      <c r="AT2910">
        <v>0</v>
      </c>
      <c r="AU2910">
        <v>3</v>
      </c>
      <c r="AV2910">
        <v>3</v>
      </c>
      <c r="AW2910">
        <v>3</v>
      </c>
      <c r="AX2910">
        <v>10</v>
      </c>
      <c r="AY2910">
        <v>17</v>
      </c>
      <c r="AZ2910">
        <v>19</v>
      </c>
      <c r="BA2910">
        <v>16</v>
      </c>
      <c r="BB2910">
        <v>11</v>
      </c>
      <c r="BC2910">
        <v>10</v>
      </c>
      <c r="BD2910">
        <v>0</v>
      </c>
      <c r="BE2910">
        <v>1</v>
      </c>
      <c r="BF2910">
        <v>3</v>
      </c>
      <c r="BG2910">
        <v>0</v>
      </c>
      <c r="BH2910">
        <v>0</v>
      </c>
      <c r="BI2910">
        <v>14</v>
      </c>
      <c r="BJ2910">
        <v>6</v>
      </c>
      <c r="BK2910">
        <v>0</v>
      </c>
      <c r="BL2910">
        <v>3</v>
      </c>
      <c r="BM2910">
        <v>2</v>
      </c>
      <c r="BN2910">
        <v>0</v>
      </c>
      <c r="BO2910">
        <v>23</v>
      </c>
      <c r="BP2910">
        <v>0</v>
      </c>
      <c r="BQ2910">
        <v>2</v>
      </c>
      <c r="BR2910">
        <v>6</v>
      </c>
      <c r="BS2910">
        <v>7</v>
      </c>
      <c r="BT2910">
        <v>157</v>
      </c>
      <c r="BU2910" t="s">
        <v>2833</v>
      </c>
    </row>
    <row r="2911" spans="1:73">
      <c r="A2911" t="s">
        <v>2645</v>
      </c>
      <c r="B2911" t="s">
        <v>2646</v>
      </c>
      <c r="C2911">
        <v>195</v>
      </c>
      <c r="D2911" t="s">
        <v>119</v>
      </c>
      <c r="E2911" t="s">
        <v>78</v>
      </c>
      <c r="F2911" t="s">
        <v>77</v>
      </c>
      <c r="G2911">
        <v>0</v>
      </c>
      <c r="H2911">
        <v>1</v>
      </c>
      <c r="I2911">
        <v>0</v>
      </c>
      <c r="J2911">
        <v>0</v>
      </c>
      <c r="K2911">
        <v>0</v>
      </c>
      <c r="L2911">
        <v>1</v>
      </c>
      <c r="M2911">
        <v>0</v>
      </c>
      <c r="N2911">
        <v>2</v>
      </c>
      <c r="O2911">
        <v>0</v>
      </c>
      <c r="P2911">
        <v>0</v>
      </c>
      <c r="Q2911">
        <v>1</v>
      </c>
      <c r="R2911">
        <v>0</v>
      </c>
      <c r="S2911">
        <v>4</v>
      </c>
      <c r="T2911">
        <v>1</v>
      </c>
      <c r="U2911">
        <v>0</v>
      </c>
      <c r="V2911">
        <v>0</v>
      </c>
      <c r="W2911">
        <v>1</v>
      </c>
      <c r="X2911">
        <v>0</v>
      </c>
      <c r="Y2911">
        <v>0</v>
      </c>
      <c r="Z2911">
        <v>0</v>
      </c>
      <c r="AA2911">
        <v>0</v>
      </c>
      <c r="AB2911">
        <v>5</v>
      </c>
      <c r="AC2911">
        <v>0</v>
      </c>
      <c r="AD2911">
        <v>0</v>
      </c>
      <c r="AE2911">
        <v>0</v>
      </c>
      <c r="AF2911">
        <v>0</v>
      </c>
      <c r="AG2911">
        <v>1</v>
      </c>
      <c r="AH2911">
        <v>1</v>
      </c>
      <c r="AI2911">
        <v>0</v>
      </c>
      <c r="AJ2911">
        <v>0</v>
      </c>
      <c r="AK2911">
        <v>0</v>
      </c>
      <c r="AL2911">
        <v>0</v>
      </c>
      <c r="AM2911">
        <v>0</v>
      </c>
      <c r="AN2911">
        <v>0</v>
      </c>
      <c r="AO2911">
        <v>0</v>
      </c>
      <c r="AP2911">
        <v>0</v>
      </c>
      <c r="AQ2911">
        <v>1</v>
      </c>
      <c r="AR2911">
        <v>0</v>
      </c>
      <c r="AS2911">
        <v>0</v>
      </c>
      <c r="AT2911">
        <v>0</v>
      </c>
      <c r="AU2911">
        <v>0</v>
      </c>
      <c r="AV2911">
        <v>0</v>
      </c>
      <c r="AW2911">
        <v>0</v>
      </c>
      <c r="AX2911">
        <v>2</v>
      </c>
      <c r="AY2911">
        <v>0</v>
      </c>
      <c r="AZ2911">
        <v>2</v>
      </c>
      <c r="BA2911">
        <v>2</v>
      </c>
      <c r="BB2911">
        <v>0</v>
      </c>
      <c r="BC2911">
        <v>0</v>
      </c>
      <c r="BD2911">
        <v>0</v>
      </c>
      <c r="BE2911">
        <v>0</v>
      </c>
      <c r="BF2911">
        <v>0</v>
      </c>
      <c r="BG2911">
        <v>0</v>
      </c>
      <c r="BH2911">
        <v>0</v>
      </c>
      <c r="BI2911">
        <v>3</v>
      </c>
      <c r="BJ2911">
        <v>0</v>
      </c>
      <c r="BK2911">
        <v>0</v>
      </c>
      <c r="BL2911">
        <v>0</v>
      </c>
      <c r="BM2911">
        <v>0</v>
      </c>
      <c r="BN2911">
        <v>0</v>
      </c>
      <c r="BO2911">
        <v>2</v>
      </c>
      <c r="BP2911">
        <v>0</v>
      </c>
      <c r="BQ2911">
        <v>0</v>
      </c>
      <c r="BR2911">
        <v>1</v>
      </c>
      <c r="BS2911">
        <v>1</v>
      </c>
      <c r="BT2911">
        <v>11</v>
      </c>
      <c r="BU2911" t="s">
        <v>2834</v>
      </c>
    </row>
    <row r="2912" spans="1:73">
      <c r="A2912" t="s">
        <v>2645</v>
      </c>
      <c r="B2912" t="s">
        <v>2646</v>
      </c>
      <c r="C2912">
        <v>196</v>
      </c>
      <c r="D2912" t="s">
        <v>119</v>
      </c>
      <c r="E2912" t="s">
        <v>2667</v>
      </c>
      <c r="F2912" t="s">
        <v>101</v>
      </c>
      <c r="G2912">
        <v>0</v>
      </c>
      <c r="H2912">
        <v>3</v>
      </c>
      <c r="I2912">
        <v>2</v>
      </c>
      <c r="J2912">
        <v>0</v>
      </c>
      <c r="K2912">
        <v>0</v>
      </c>
      <c r="L2912">
        <v>6</v>
      </c>
      <c r="M2912">
        <v>0</v>
      </c>
      <c r="N2912">
        <v>9</v>
      </c>
      <c r="O2912">
        <v>0</v>
      </c>
      <c r="P2912">
        <v>0</v>
      </c>
      <c r="Q2912">
        <v>0</v>
      </c>
      <c r="R2912">
        <v>0</v>
      </c>
      <c r="S2912">
        <v>16</v>
      </c>
      <c r="T2912">
        <v>10</v>
      </c>
      <c r="U2912">
        <v>0</v>
      </c>
      <c r="V2912">
        <v>3</v>
      </c>
      <c r="W2912">
        <v>5</v>
      </c>
      <c r="X2912">
        <v>0</v>
      </c>
      <c r="Y2912">
        <v>0</v>
      </c>
      <c r="Z2912">
        <v>1</v>
      </c>
      <c r="AA2912">
        <v>0</v>
      </c>
      <c r="AB2912">
        <v>53</v>
      </c>
      <c r="AC2912">
        <v>1</v>
      </c>
      <c r="AD2912">
        <v>0</v>
      </c>
      <c r="AE2912">
        <v>0</v>
      </c>
      <c r="AF2912">
        <v>0</v>
      </c>
      <c r="AG2912">
        <v>0</v>
      </c>
      <c r="AH2912">
        <v>0</v>
      </c>
      <c r="AI2912">
        <v>4</v>
      </c>
      <c r="AJ2912">
        <v>0</v>
      </c>
      <c r="AK2912">
        <v>0</v>
      </c>
      <c r="AL2912">
        <v>0</v>
      </c>
      <c r="AM2912">
        <v>7</v>
      </c>
      <c r="AN2912">
        <v>0</v>
      </c>
      <c r="AO2912">
        <v>0</v>
      </c>
      <c r="AP2912">
        <v>1</v>
      </c>
      <c r="AQ2912">
        <v>1</v>
      </c>
      <c r="AR2912">
        <v>0</v>
      </c>
      <c r="AS2912">
        <v>0</v>
      </c>
      <c r="AT2912">
        <v>0</v>
      </c>
      <c r="AU2912">
        <v>2</v>
      </c>
      <c r="AV2912">
        <v>1</v>
      </c>
      <c r="AW2912">
        <v>2</v>
      </c>
      <c r="AX2912">
        <v>5</v>
      </c>
      <c r="AY2912">
        <v>11</v>
      </c>
      <c r="AZ2912">
        <v>9</v>
      </c>
      <c r="BA2912">
        <v>13</v>
      </c>
      <c r="BB2912">
        <v>3</v>
      </c>
      <c r="BC2912">
        <v>11</v>
      </c>
      <c r="BD2912">
        <v>0</v>
      </c>
      <c r="BE2912">
        <v>0</v>
      </c>
      <c r="BF2912">
        <v>1</v>
      </c>
      <c r="BG2912">
        <v>0</v>
      </c>
      <c r="BH2912">
        <v>0</v>
      </c>
      <c r="BI2912">
        <v>7</v>
      </c>
      <c r="BJ2912">
        <v>8</v>
      </c>
      <c r="BK2912">
        <v>0</v>
      </c>
      <c r="BL2912">
        <v>9</v>
      </c>
      <c r="BM2912">
        <v>1</v>
      </c>
      <c r="BN2912">
        <v>2</v>
      </c>
      <c r="BO2912">
        <v>12</v>
      </c>
      <c r="BP2912">
        <v>0</v>
      </c>
      <c r="BQ2912">
        <v>0</v>
      </c>
      <c r="BR2912">
        <v>4</v>
      </c>
      <c r="BS2912">
        <v>3</v>
      </c>
      <c r="BT2912">
        <v>88</v>
      </c>
      <c r="BU2912" t="s">
        <v>2835</v>
      </c>
    </row>
    <row r="2913" spans="1:73">
      <c r="A2913" t="s">
        <v>2645</v>
      </c>
      <c r="B2913" t="s">
        <v>2646</v>
      </c>
      <c r="C2913">
        <v>197</v>
      </c>
      <c r="D2913" t="s">
        <v>119</v>
      </c>
      <c r="E2913" t="s">
        <v>78</v>
      </c>
      <c r="F2913" t="s">
        <v>77</v>
      </c>
      <c r="G2913">
        <v>0</v>
      </c>
      <c r="H2913">
        <v>1</v>
      </c>
      <c r="I2913">
        <v>1</v>
      </c>
      <c r="J2913">
        <v>0</v>
      </c>
      <c r="K2913">
        <v>0</v>
      </c>
      <c r="L2913">
        <v>0</v>
      </c>
      <c r="M2913">
        <v>0</v>
      </c>
      <c r="N2913">
        <v>5</v>
      </c>
      <c r="O2913">
        <v>0</v>
      </c>
      <c r="P2913">
        <v>0</v>
      </c>
      <c r="Q2913">
        <v>1</v>
      </c>
      <c r="R2913">
        <v>0</v>
      </c>
      <c r="S2913">
        <v>3</v>
      </c>
      <c r="T2913">
        <v>1</v>
      </c>
      <c r="U2913">
        <v>0</v>
      </c>
      <c r="V2913">
        <v>0</v>
      </c>
      <c r="W2913">
        <v>0</v>
      </c>
      <c r="X2913">
        <v>0</v>
      </c>
      <c r="Y2913">
        <v>0</v>
      </c>
      <c r="Z2913">
        <v>0</v>
      </c>
      <c r="AA2913">
        <v>0</v>
      </c>
      <c r="AB2913">
        <v>14</v>
      </c>
      <c r="AC2913">
        <v>0</v>
      </c>
      <c r="AD2913">
        <v>0</v>
      </c>
      <c r="AE2913">
        <v>0</v>
      </c>
      <c r="AF2913">
        <v>0</v>
      </c>
      <c r="AG2913">
        <v>0</v>
      </c>
      <c r="AH2913">
        <v>1</v>
      </c>
      <c r="AI2913">
        <v>1</v>
      </c>
      <c r="AJ2913">
        <v>0</v>
      </c>
      <c r="AK2913">
        <v>0</v>
      </c>
      <c r="AL2913">
        <v>0</v>
      </c>
      <c r="AM2913">
        <v>0</v>
      </c>
      <c r="AN2913">
        <v>0</v>
      </c>
      <c r="AO2913">
        <v>0</v>
      </c>
      <c r="AP2913">
        <v>0</v>
      </c>
      <c r="AQ2913">
        <v>0</v>
      </c>
      <c r="AR2913">
        <v>1</v>
      </c>
      <c r="AS2913">
        <v>0</v>
      </c>
      <c r="AT2913">
        <v>1</v>
      </c>
      <c r="AU2913">
        <v>1</v>
      </c>
      <c r="AV2913">
        <v>0</v>
      </c>
      <c r="AW2913">
        <v>0</v>
      </c>
      <c r="AX2913">
        <v>2</v>
      </c>
      <c r="AY2913">
        <v>3</v>
      </c>
      <c r="AZ2913">
        <v>3</v>
      </c>
      <c r="BA2913">
        <v>2</v>
      </c>
      <c r="BB2913">
        <v>1</v>
      </c>
      <c r="BC2913">
        <v>3</v>
      </c>
      <c r="BD2913">
        <v>0</v>
      </c>
      <c r="BE2913">
        <v>0</v>
      </c>
      <c r="BF2913">
        <v>0</v>
      </c>
      <c r="BG2913">
        <v>0</v>
      </c>
      <c r="BH2913">
        <v>0</v>
      </c>
      <c r="BI2913">
        <v>1</v>
      </c>
      <c r="BJ2913">
        <v>1</v>
      </c>
      <c r="BK2913">
        <v>0</v>
      </c>
      <c r="BL2913">
        <v>1</v>
      </c>
      <c r="BM2913">
        <v>0</v>
      </c>
      <c r="BN2913">
        <v>0</v>
      </c>
      <c r="BO2913">
        <v>5</v>
      </c>
      <c r="BP2913">
        <v>0</v>
      </c>
      <c r="BQ2913">
        <v>0</v>
      </c>
      <c r="BR2913">
        <v>1</v>
      </c>
      <c r="BS2913">
        <v>3</v>
      </c>
      <c r="BT2913">
        <v>21</v>
      </c>
      <c r="BU2913" t="s">
        <v>2836</v>
      </c>
    </row>
    <row r="2914" spans="1:73">
      <c r="A2914" t="s">
        <v>2645</v>
      </c>
      <c r="B2914" t="s">
        <v>2646</v>
      </c>
      <c r="C2914">
        <v>198</v>
      </c>
      <c r="D2914" t="s">
        <v>119</v>
      </c>
      <c r="E2914" t="s">
        <v>2662</v>
      </c>
      <c r="F2914" t="s">
        <v>101</v>
      </c>
      <c r="G2914">
        <v>5</v>
      </c>
      <c r="H2914">
        <v>5</v>
      </c>
      <c r="I2914">
        <v>6</v>
      </c>
      <c r="J2914">
        <v>0</v>
      </c>
      <c r="K2914">
        <v>0</v>
      </c>
      <c r="L2914">
        <v>15</v>
      </c>
      <c r="M2914">
        <v>1</v>
      </c>
      <c r="N2914">
        <v>19</v>
      </c>
      <c r="O2914">
        <v>0</v>
      </c>
      <c r="P2914">
        <v>0</v>
      </c>
      <c r="Q2914">
        <v>2</v>
      </c>
      <c r="R2914">
        <v>3</v>
      </c>
      <c r="S2914">
        <v>21</v>
      </c>
      <c r="T2914">
        <v>7</v>
      </c>
      <c r="U2914">
        <v>0</v>
      </c>
      <c r="V2914">
        <v>2</v>
      </c>
      <c r="W2914">
        <v>3</v>
      </c>
      <c r="X2914">
        <v>1</v>
      </c>
      <c r="Y2914">
        <v>0</v>
      </c>
      <c r="Z2914">
        <v>0</v>
      </c>
      <c r="AA2914">
        <v>0</v>
      </c>
      <c r="AB2914">
        <v>99</v>
      </c>
      <c r="AC2914">
        <v>1</v>
      </c>
      <c r="AD2914">
        <v>0</v>
      </c>
      <c r="AE2914">
        <v>0</v>
      </c>
      <c r="AF2914">
        <v>0</v>
      </c>
      <c r="AG2914">
        <v>0</v>
      </c>
      <c r="AH2914">
        <v>0</v>
      </c>
      <c r="AI2914">
        <v>5</v>
      </c>
      <c r="AJ2914">
        <v>0</v>
      </c>
      <c r="AK2914">
        <v>0</v>
      </c>
      <c r="AL2914">
        <v>2</v>
      </c>
      <c r="AM2914">
        <v>4</v>
      </c>
      <c r="AN2914">
        <v>0</v>
      </c>
      <c r="AO2914">
        <v>0</v>
      </c>
      <c r="AP2914">
        <v>0</v>
      </c>
      <c r="AQ2914">
        <v>1</v>
      </c>
      <c r="AR2914">
        <v>0</v>
      </c>
      <c r="AS2914">
        <v>0</v>
      </c>
      <c r="AT2914">
        <v>0</v>
      </c>
      <c r="AU2914">
        <v>4</v>
      </c>
      <c r="AV2914">
        <v>0</v>
      </c>
      <c r="AW2914">
        <v>5</v>
      </c>
      <c r="AX2914">
        <v>9</v>
      </c>
      <c r="AY2914">
        <v>22</v>
      </c>
      <c r="AZ2914">
        <v>15</v>
      </c>
      <c r="BA2914">
        <v>19</v>
      </c>
      <c r="BB2914">
        <v>10</v>
      </c>
      <c r="BC2914">
        <v>11</v>
      </c>
      <c r="BD2914">
        <v>0</v>
      </c>
      <c r="BE2914">
        <v>0</v>
      </c>
      <c r="BF2914">
        <v>0</v>
      </c>
      <c r="BG2914">
        <v>0</v>
      </c>
      <c r="BH2914">
        <v>0</v>
      </c>
      <c r="BI2914">
        <v>14</v>
      </c>
      <c r="BJ2914">
        <v>9</v>
      </c>
      <c r="BK2914">
        <v>0</v>
      </c>
      <c r="BL2914">
        <v>1</v>
      </c>
      <c r="BM2914">
        <v>1</v>
      </c>
      <c r="BN2914">
        <v>0</v>
      </c>
      <c r="BO2914">
        <v>23</v>
      </c>
      <c r="BP2914">
        <v>1</v>
      </c>
      <c r="BQ2914">
        <v>7</v>
      </c>
      <c r="BR2914">
        <v>6</v>
      </c>
      <c r="BS2914">
        <v>11</v>
      </c>
      <c r="BT2914">
        <v>170</v>
      </c>
      <c r="BU2914" t="s">
        <v>2837</v>
      </c>
    </row>
    <row r="2915" spans="1:73">
      <c r="A2915" t="s">
        <v>2645</v>
      </c>
      <c r="B2915" t="s">
        <v>2646</v>
      </c>
      <c r="C2915">
        <v>199</v>
      </c>
      <c r="D2915" t="s">
        <v>119</v>
      </c>
      <c r="E2915" t="s">
        <v>78</v>
      </c>
      <c r="F2915" t="s">
        <v>77</v>
      </c>
      <c r="G2915">
        <v>0</v>
      </c>
      <c r="H2915">
        <v>1</v>
      </c>
      <c r="I2915">
        <v>1</v>
      </c>
      <c r="J2915">
        <v>0</v>
      </c>
      <c r="K2915">
        <v>0</v>
      </c>
      <c r="L2915">
        <v>0</v>
      </c>
      <c r="M2915">
        <v>0</v>
      </c>
      <c r="N2915">
        <v>4</v>
      </c>
      <c r="O2915">
        <v>0</v>
      </c>
      <c r="P2915">
        <v>0</v>
      </c>
      <c r="Q2915">
        <v>0</v>
      </c>
      <c r="R2915">
        <v>0</v>
      </c>
      <c r="S2915">
        <v>1</v>
      </c>
      <c r="T2915">
        <v>0</v>
      </c>
      <c r="U2915">
        <v>0</v>
      </c>
      <c r="V2915">
        <v>0</v>
      </c>
      <c r="W2915">
        <v>0</v>
      </c>
      <c r="X2915">
        <v>0</v>
      </c>
      <c r="Y2915">
        <v>0</v>
      </c>
      <c r="Z2915">
        <v>0</v>
      </c>
      <c r="AA2915">
        <v>0</v>
      </c>
      <c r="AB2915">
        <v>12</v>
      </c>
      <c r="AC2915">
        <v>0</v>
      </c>
      <c r="AD2915">
        <v>0</v>
      </c>
      <c r="AE2915">
        <v>0</v>
      </c>
      <c r="AF2915">
        <v>0</v>
      </c>
      <c r="AG2915">
        <v>0</v>
      </c>
      <c r="AH2915">
        <v>0</v>
      </c>
      <c r="AI2915">
        <v>1</v>
      </c>
      <c r="AJ2915">
        <v>0</v>
      </c>
      <c r="AK2915">
        <v>0</v>
      </c>
      <c r="AL2915">
        <v>0</v>
      </c>
      <c r="AM2915">
        <v>0</v>
      </c>
      <c r="AN2915">
        <v>0</v>
      </c>
      <c r="AO2915">
        <v>0</v>
      </c>
      <c r="AP2915">
        <v>1</v>
      </c>
      <c r="AQ2915">
        <v>0</v>
      </c>
      <c r="AR2915">
        <v>0</v>
      </c>
      <c r="AS2915">
        <v>0</v>
      </c>
      <c r="AT2915">
        <v>0</v>
      </c>
      <c r="AU2915">
        <v>0</v>
      </c>
      <c r="AV2915">
        <v>1</v>
      </c>
      <c r="AW2915">
        <v>1</v>
      </c>
      <c r="AX2915">
        <v>5</v>
      </c>
      <c r="AY2915">
        <v>1</v>
      </c>
      <c r="AZ2915">
        <v>5</v>
      </c>
      <c r="BA2915">
        <v>7</v>
      </c>
      <c r="BB2915">
        <v>0</v>
      </c>
      <c r="BC2915">
        <v>4</v>
      </c>
      <c r="BD2915">
        <v>0</v>
      </c>
      <c r="BE2915">
        <v>0</v>
      </c>
      <c r="BF2915">
        <v>1</v>
      </c>
      <c r="BG2915">
        <v>0</v>
      </c>
      <c r="BH2915">
        <v>0</v>
      </c>
      <c r="BI2915">
        <v>6</v>
      </c>
      <c r="BJ2915">
        <v>3</v>
      </c>
      <c r="BK2915">
        <v>0</v>
      </c>
      <c r="BL2915">
        <v>0</v>
      </c>
      <c r="BM2915">
        <v>0</v>
      </c>
      <c r="BN2915">
        <v>0</v>
      </c>
      <c r="BO2915">
        <v>5</v>
      </c>
      <c r="BP2915">
        <v>1</v>
      </c>
      <c r="BQ2915">
        <v>0</v>
      </c>
      <c r="BR2915">
        <v>4</v>
      </c>
      <c r="BS2915">
        <v>3</v>
      </c>
      <c r="BT2915">
        <v>16</v>
      </c>
      <c r="BU2915" t="s">
        <v>2838</v>
      </c>
    </row>
    <row r="2916" spans="1:73">
      <c r="A2916" t="s">
        <v>2645</v>
      </c>
      <c r="B2916" t="s">
        <v>2646</v>
      </c>
      <c r="C2916">
        <v>200</v>
      </c>
      <c r="D2916" t="s">
        <v>119</v>
      </c>
      <c r="E2916" t="s">
        <v>183</v>
      </c>
      <c r="F2916" t="s">
        <v>184</v>
      </c>
      <c r="G2916">
        <v>1</v>
      </c>
      <c r="H2916">
        <v>0</v>
      </c>
      <c r="I2916">
        <v>0</v>
      </c>
      <c r="J2916">
        <v>0</v>
      </c>
      <c r="K2916">
        <v>0</v>
      </c>
      <c r="L2916">
        <v>1</v>
      </c>
      <c r="M2916">
        <v>0</v>
      </c>
      <c r="N2916">
        <v>1</v>
      </c>
      <c r="O2916">
        <v>0</v>
      </c>
      <c r="P2916">
        <v>0</v>
      </c>
      <c r="Q2916">
        <v>0</v>
      </c>
      <c r="R2916">
        <v>0</v>
      </c>
      <c r="S2916">
        <v>3</v>
      </c>
      <c r="T2916">
        <v>1</v>
      </c>
      <c r="U2916">
        <v>0</v>
      </c>
      <c r="V2916">
        <v>1</v>
      </c>
      <c r="W2916">
        <v>1</v>
      </c>
      <c r="X2916">
        <v>0</v>
      </c>
      <c r="Y2916">
        <v>0</v>
      </c>
      <c r="Z2916">
        <v>0</v>
      </c>
      <c r="AA2916">
        <v>0</v>
      </c>
      <c r="AB2916">
        <v>8</v>
      </c>
      <c r="AC2916">
        <v>0</v>
      </c>
      <c r="AD2916">
        <v>0</v>
      </c>
      <c r="AE2916">
        <v>0</v>
      </c>
      <c r="AF2916">
        <v>0</v>
      </c>
      <c r="AG2916">
        <v>0</v>
      </c>
      <c r="AH2916">
        <v>3</v>
      </c>
      <c r="AI2916">
        <v>0</v>
      </c>
      <c r="AJ2916">
        <v>0</v>
      </c>
      <c r="AK2916">
        <v>0</v>
      </c>
      <c r="AL2916">
        <v>0</v>
      </c>
      <c r="AM2916">
        <v>0</v>
      </c>
      <c r="AN2916">
        <v>0</v>
      </c>
      <c r="AO2916">
        <v>0</v>
      </c>
      <c r="AP2916">
        <v>0</v>
      </c>
      <c r="AQ2916">
        <v>0</v>
      </c>
      <c r="AR2916">
        <v>0</v>
      </c>
      <c r="AS2916">
        <v>0</v>
      </c>
      <c r="AT2916">
        <v>1</v>
      </c>
      <c r="AU2916">
        <v>1</v>
      </c>
      <c r="AV2916">
        <v>0</v>
      </c>
      <c r="AW2916">
        <v>0</v>
      </c>
      <c r="AX2916">
        <v>3</v>
      </c>
      <c r="AY2916">
        <v>2</v>
      </c>
      <c r="AZ2916">
        <v>2</v>
      </c>
      <c r="BA2916">
        <v>3</v>
      </c>
      <c r="BB2916">
        <v>0</v>
      </c>
      <c r="BC2916">
        <v>1</v>
      </c>
      <c r="BD2916">
        <v>0</v>
      </c>
      <c r="BE2916">
        <v>0</v>
      </c>
      <c r="BF2916">
        <v>0</v>
      </c>
      <c r="BG2916">
        <v>0</v>
      </c>
      <c r="BH2916">
        <v>0</v>
      </c>
      <c r="BI2916">
        <v>0</v>
      </c>
      <c r="BJ2916">
        <v>0</v>
      </c>
      <c r="BK2916">
        <v>0</v>
      </c>
      <c r="BL2916">
        <v>0</v>
      </c>
      <c r="BM2916">
        <v>0</v>
      </c>
      <c r="BN2916">
        <v>1</v>
      </c>
      <c r="BO2916">
        <v>3</v>
      </c>
      <c r="BP2916">
        <v>0</v>
      </c>
      <c r="BQ2916">
        <v>0</v>
      </c>
      <c r="BR2916">
        <v>0</v>
      </c>
      <c r="BS2916">
        <v>2</v>
      </c>
      <c r="BT2916">
        <v>18</v>
      </c>
      <c r="BU2916" t="s">
        <v>2839</v>
      </c>
    </row>
    <row r="2917" spans="1:73">
      <c r="A2917" t="s">
        <v>2645</v>
      </c>
      <c r="B2917" t="s">
        <v>2646</v>
      </c>
      <c r="C2917">
        <v>201</v>
      </c>
      <c r="D2917" t="s">
        <v>119</v>
      </c>
      <c r="E2917" t="s">
        <v>78</v>
      </c>
      <c r="F2917" t="s">
        <v>77</v>
      </c>
      <c r="G2917">
        <v>0</v>
      </c>
      <c r="H2917">
        <v>0</v>
      </c>
      <c r="I2917">
        <v>0</v>
      </c>
      <c r="J2917">
        <v>0</v>
      </c>
      <c r="K2917">
        <v>0</v>
      </c>
      <c r="L2917">
        <v>0</v>
      </c>
      <c r="M2917">
        <v>0</v>
      </c>
      <c r="N2917">
        <v>2</v>
      </c>
      <c r="O2917">
        <v>0</v>
      </c>
      <c r="P2917">
        <v>0</v>
      </c>
      <c r="Q2917">
        <v>0</v>
      </c>
      <c r="R2917">
        <v>0</v>
      </c>
      <c r="S2917">
        <v>0</v>
      </c>
      <c r="T2917">
        <v>0</v>
      </c>
      <c r="U2917">
        <v>0</v>
      </c>
      <c r="V2917">
        <v>0</v>
      </c>
      <c r="W2917">
        <v>0</v>
      </c>
      <c r="X2917">
        <v>0</v>
      </c>
      <c r="Y2917">
        <v>0</v>
      </c>
      <c r="Z2917">
        <v>0</v>
      </c>
      <c r="AA2917">
        <v>0</v>
      </c>
      <c r="AB2917">
        <v>5</v>
      </c>
      <c r="AC2917">
        <v>0</v>
      </c>
      <c r="AD2917">
        <v>0</v>
      </c>
      <c r="AE2917">
        <v>0</v>
      </c>
      <c r="AF2917">
        <v>0</v>
      </c>
      <c r="AG2917">
        <v>0</v>
      </c>
      <c r="AH2917">
        <v>0</v>
      </c>
      <c r="AI2917">
        <v>0</v>
      </c>
      <c r="AJ2917">
        <v>0</v>
      </c>
      <c r="AK2917">
        <v>0</v>
      </c>
      <c r="AL2917">
        <v>0</v>
      </c>
      <c r="AM2917">
        <v>0</v>
      </c>
      <c r="AN2917">
        <v>0</v>
      </c>
      <c r="AO2917">
        <v>0</v>
      </c>
      <c r="AP2917">
        <v>0</v>
      </c>
      <c r="AQ2917">
        <v>1</v>
      </c>
      <c r="AR2917">
        <v>0</v>
      </c>
      <c r="AS2917">
        <v>0</v>
      </c>
      <c r="AT2917">
        <v>0</v>
      </c>
      <c r="AU2917">
        <v>0</v>
      </c>
      <c r="AV2917">
        <v>0</v>
      </c>
      <c r="AW2917">
        <v>0</v>
      </c>
      <c r="AX2917">
        <v>2</v>
      </c>
      <c r="AY2917">
        <v>1</v>
      </c>
      <c r="AZ2917">
        <v>3</v>
      </c>
      <c r="BA2917">
        <v>2</v>
      </c>
      <c r="BB2917">
        <v>0</v>
      </c>
      <c r="BC2917">
        <v>0</v>
      </c>
      <c r="BD2917">
        <v>0</v>
      </c>
      <c r="BE2917">
        <v>0</v>
      </c>
      <c r="BF2917">
        <v>0</v>
      </c>
      <c r="BG2917">
        <v>0</v>
      </c>
      <c r="BH2917">
        <v>0</v>
      </c>
      <c r="BI2917">
        <v>3</v>
      </c>
      <c r="BJ2917">
        <v>0</v>
      </c>
      <c r="BK2917">
        <v>0</v>
      </c>
      <c r="BL2917">
        <v>0</v>
      </c>
      <c r="BM2917">
        <v>0</v>
      </c>
      <c r="BN2917">
        <v>0</v>
      </c>
      <c r="BO2917">
        <v>3</v>
      </c>
      <c r="BP2917">
        <v>0</v>
      </c>
      <c r="BQ2917">
        <v>0</v>
      </c>
      <c r="BR2917">
        <v>1</v>
      </c>
      <c r="BS2917">
        <v>2</v>
      </c>
      <c r="BT2917">
        <v>11</v>
      </c>
      <c r="BU2917" t="s">
        <v>2840</v>
      </c>
    </row>
    <row r="2918" spans="1:73">
      <c r="A2918" t="s">
        <v>2645</v>
      </c>
      <c r="B2918" t="s">
        <v>2646</v>
      </c>
      <c r="C2918">
        <v>202</v>
      </c>
      <c r="D2918" t="s">
        <v>119</v>
      </c>
      <c r="E2918" t="s">
        <v>183</v>
      </c>
      <c r="F2918" t="s">
        <v>184</v>
      </c>
      <c r="G2918">
        <v>0</v>
      </c>
      <c r="H2918">
        <v>0</v>
      </c>
      <c r="I2918">
        <v>0</v>
      </c>
      <c r="J2918">
        <v>0</v>
      </c>
      <c r="K2918">
        <v>0</v>
      </c>
      <c r="L2918">
        <v>0</v>
      </c>
      <c r="M2918">
        <v>0</v>
      </c>
      <c r="N2918">
        <v>1</v>
      </c>
      <c r="O2918">
        <v>0</v>
      </c>
      <c r="P2918">
        <v>0</v>
      </c>
      <c r="Q2918">
        <v>0</v>
      </c>
      <c r="R2918">
        <v>0</v>
      </c>
      <c r="S2918">
        <v>0</v>
      </c>
      <c r="T2918">
        <v>0</v>
      </c>
      <c r="U2918">
        <v>0</v>
      </c>
      <c r="V2918">
        <v>0</v>
      </c>
      <c r="W2918">
        <v>0</v>
      </c>
      <c r="X2918">
        <v>0</v>
      </c>
      <c r="Y2918">
        <v>0</v>
      </c>
      <c r="Z2918">
        <v>0</v>
      </c>
      <c r="AA2918">
        <v>0</v>
      </c>
      <c r="AB2918">
        <v>5</v>
      </c>
      <c r="AC2918">
        <v>1</v>
      </c>
      <c r="AD2918">
        <v>0</v>
      </c>
      <c r="AE2918">
        <v>0</v>
      </c>
      <c r="AF2918">
        <v>0</v>
      </c>
      <c r="AG2918">
        <v>0</v>
      </c>
      <c r="AH2918">
        <v>3</v>
      </c>
      <c r="AI2918">
        <v>0</v>
      </c>
      <c r="AJ2918">
        <v>0</v>
      </c>
      <c r="AK2918">
        <v>0</v>
      </c>
      <c r="AL2918">
        <v>0</v>
      </c>
      <c r="AM2918">
        <v>0</v>
      </c>
      <c r="AN2918">
        <v>0</v>
      </c>
      <c r="AO2918">
        <v>0</v>
      </c>
      <c r="AP2918">
        <v>0</v>
      </c>
      <c r="AQ2918">
        <v>0</v>
      </c>
      <c r="AR2918">
        <v>0</v>
      </c>
      <c r="AS2918">
        <v>0</v>
      </c>
      <c r="AT2918">
        <v>1</v>
      </c>
      <c r="AU2918">
        <v>0</v>
      </c>
      <c r="AV2918">
        <v>0</v>
      </c>
      <c r="AW2918">
        <v>0</v>
      </c>
      <c r="AX2918">
        <v>4</v>
      </c>
      <c r="AY2918">
        <v>0</v>
      </c>
      <c r="AZ2918">
        <v>1</v>
      </c>
      <c r="BA2918">
        <v>4</v>
      </c>
      <c r="BB2918">
        <v>0</v>
      </c>
      <c r="BC2918">
        <v>0</v>
      </c>
      <c r="BD2918">
        <v>0</v>
      </c>
      <c r="BE2918">
        <v>0</v>
      </c>
      <c r="BF2918">
        <v>0</v>
      </c>
      <c r="BG2918">
        <v>0</v>
      </c>
      <c r="BH2918">
        <v>0</v>
      </c>
      <c r="BI2918">
        <v>3</v>
      </c>
      <c r="BJ2918">
        <v>0</v>
      </c>
      <c r="BK2918">
        <v>0</v>
      </c>
      <c r="BL2918">
        <v>0</v>
      </c>
      <c r="BM2918">
        <v>0</v>
      </c>
      <c r="BN2918">
        <v>0</v>
      </c>
      <c r="BO2918">
        <v>2</v>
      </c>
      <c r="BP2918">
        <v>0</v>
      </c>
      <c r="BQ2918">
        <v>0</v>
      </c>
      <c r="BR2918">
        <v>1</v>
      </c>
      <c r="BS2918">
        <v>2</v>
      </c>
      <c r="BT2918">
        <v>8</v>
      </c>
      <c r="BU2918" t="s">
        <v>2841</v>
      </c>
    </row>
    <row r="2919" spans="1:73">
      <c r="A2919" t="s">
        <v>2645</v>
      </c>
      <c r="B2919" t="s">
        <v>2646</v>
      </c>
      <c r="C2919">
        <v>203</v>
      </c>
      <c r="D2919" t="s">
        <v>119</v>
      </c>
      <c r="E2919" t="s">
        <v>78</v>
      </c>
      <c r="F2919" t="s">
        <v>77</v>
      </c>
      <c r="G2919">
        <v>0</v>
      </c>
      <c r="H2919">
        <v>2</v>
      </c>
      <c r="I2919">
        <v>0</v>
      </c>
      <c r="J2919">
        <v>0</v>
      </c>
      <c r="K2919">
        <v>0</v>
      </c>
      <c r="L2919">
        <v>2</v>
      </c>
      <c r="M2919">
        <v>0</v>
      </c>
      <c r="N2919">
        <v>2</v>
      </c>
      <c r="O2919">
        <v>0</v>
      </c>
      <c r="P2919">
        <v>0</v>
      </c>
      <c r="Q2919">
        <v>0</v>
      </c>
      <c r="R2919">
        <v>0</v>
      </c>
      <c r="S2919">
        <v>6</v>
      </c>
      <c r="T2919">
        <v>1</v>
      </c>
      <c r="U2919">
        <v>0</v>
      </c>
      <c r="V2919">
        <v>1</v>
      </c>
      <c r="W2919">
        <v>1</v>
      </c>
      <c r="X2919">
        <v>0</v>
      </c>
      <c r="Y2919">
        <v>0</v>
      </c>
      <c r="Z2919">
        <v>0</v>
      </c>
      <c r="AA2919">
        <v>0</v>
      </c>
      <c r="AB2919">
        <v>13</v>
      </c>
      <c r="AC2919">
        <v>0</v>
      </c>
      <c r="AD2919">
        <v>0</v>
      </c>
      <c r="AE2919">
        <v>0</v>
      </c>
      <c r="AF2919">
        <v>0</v>
      </c>
      <c r="AG2919">
        <v>0</v>
      </c>
      <c r="AH2919">
        <v>0</v>
      </c>
      <c r="AI2919">
        <v>3</v>
      </c>
      <c r="AJ2919">
        <v>0</v>
      </c>
      <c r="AK2919">
        <v>0</v>
      </c>
      <c r="AL2919">
        <v>0</v>
      </c>
      <c r="AM2919">
        <v>0</v>
      </c>
      <c r="AN2919">
        <v>0</v>
      </c>
      <c r="AO2919">
        <v>0</v>
      </c>
      <c r="AP2919">
        <v>0</v>
      </c>
      <c r="AQ2919">
        <v>1</v>
      </c>
      <c r="AR2919">
        <v>0</v>
      </c>
      <c r="AS2919">
        <v>0</v>
      </c>
      <c r="AT2919">
        <v>0</v>
      </c>
      <c r="AU2919">
        <v>0</v>
      </c>
      <c r="AV2919">
        <v>0</v>
      </c>
      <c r="AW2919">
        <v>0</v>
      </c>
      <c r="AX2919">
        <v>5</v>
      </c>
      <c r="AY2919">
        <v>1</v>
      </c>
      <c r="AZ2919">
        <v>5</v>
      </c>
      <c r="BA2919">
        <v>5</v>
      </c>
      <c r="BB2919">
        <v>0</v>
      </c>
      <c r="BC2919">
        <v>0</v>
      </c>
      <c r="BD2919">
        <v>0</v>
      </c>
      <c r="BE2919">
        <v>0</v>
      </c>
      <c r="BF2919">
        <v>0</v>
      </c>
      <c r="BG2919">
        <v>0</v>
      </c>
      <c r="BH2919">
        <v>0</v>
      </c>
      <c r="BI2919">
        <v>7</v>
      </c>
      <c r="BJ2919">
        <v>0</v>
      </c>
      <c r="BK2919">
        <v>0</v>
      </c>
      <c r="BL2919">
        <v>0</v>
      </c>
      <c r="BM2919">
        <v>0</v>
      </c>
      <c r="BN2919">
        <v>0</v>
      </c>
      <c r="BO2919">
        <v>5</v>
      </c>
      <c r="BP2919">
        <v>3</v>
      </c>
      <c r="BQ2919">
        <v>0</v>
      </c>
      <c r="BR2919">
        <v>1</v>
      </c>
      <c r="BS2919">
        <v>2</v>
      </c>
      <c r="BT2919">
        <v>18</v>
      </c>
      <c r="BU2919" t="s">
        <v>2842</v>
      </c>
    </row>
    <row r="2920" spans="1:73">
      <c r="A2920" t="s">
        <v>2645</v>
      </c>
      <c r="B2920" t="s">
        <v>2646</v>
      </c>
      <c r="C2920">
        <v>204</v>
      </c>
      <c r="D2920" t="s">
        <v>119</v>
      </c>
      <c r="E2920" t="s">
        <v>183</v>
      </c>
      <c r="F2920" t="s">
        <v>184</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1</v>
      </c>
      <c r="BT2920">
        <v>1</v>
      </c>
      <c r="BU2920" t="s">
        <v>213</v>
      </c>
    </row>
    <row r="2921" spans="1:73">
      <c r="A2921" t="s">
        <v>2645</v>
      </c>
      <c r="B2921" t="s">
        <v>2646</v>
      </c>
      <c r="C2921">
        <v>205</v>
      </c>
      <c r="D2921" t="s">
        <v>119</v>
      </c>
      <c r="E2921" t="s">
        <v>78</v>
      </c>
      <c r="F2921" t="s">
        <v>77</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O2921">
        <v>0</v>
      </c>
      <c r="BP2921">
        <v>0</v>
      </c>
      <c r="BQ2921">
        <v>0</v>
      </c>
      <c r="BR2921">
        <v>0</v>
      </c>
      <c r="BS2921">
        <v>1</v>
      </c>
      <c r="BT2921">
        <v>1</v>
      </c>
      <c r="BU2921" t="s">
        <v>1892</v>
      </c>
    </row>
    <row r="2922" spans="1:73">
      <c r="A2922" t="s">
        <v>2645</v>
      </c>
      <c r="B2922" t="s">
        <v>2646</v>
      </c>
      <c r="C2922">
        <v>206</v>
      </c>
      <c r="D2922" t="s">
        <v>119</v>
      </c>
      <c r="E2922" t="s">
        <v>183</v>
      </c>
      <c r="F2922" t="s">
        <v>184</v>
      </c>
      <c r="G2922">
        <v>0</v>
      </c>
      <c r="H2922">
        <v>5</v>
      </c>
      <c r="I2922">
        <v>0</v>
      </c>
      <c r="J2922">
        <v>0</v>
      </c>
      <c r="K2922">
        <v>0</v>
      </c>
      <c r="L2922">
        <v>3</v>
      </c>
      <c r="M2922">
        <v>0</v>
      </c>
      <c r="N2922">
        <v>4</v>
      </c>
      <c r="O2922">
        <v>0</v>
      </c>
      <c r="P2922">
        <v>0</v>
      </c>
      <c r="Q2922">
        <v>0</v>
      </c>
      <c r="R2922">
        <v>0</v>
      </c>
      <c r="S2922">
        <v>7</v>
      </c>
      <c r="T2922">
        <v>2</v>
      </c>
      <c r="U2922">
        <v>0</v>
      </c>
      <c r="V2922">
        <v>0</v>
      </c>
      <c r="W2922">
        <v>3</v>
      </c>
      <c r="X2922">
        <v>0</v>
      </c>
      <c r="Y2922">
        <v>0</v>
      </c>
      <c r="Z2922">
        <v>0</v>
      </c>
      <c r="AA2922">
        <v>0</v>
      </c>
      <c r="AB2922">
        <v>25</v>
      </c>
      <c r="AC2922">
        <v>0</v>
      </c>
      <c r="AD2922">
        <v>0</v>
      </c>
      <c r="AE2922">
        <v>0</v>
      </c>
      <c r="AF2922">
        <v>0</v>
      </c>
      <c r="AG2922">
        <v>0</v>
      </c>
      <c r="AH2922">
        <v>0</v>
      </c>
      <c r="AI2922">
        <v>3</v>
      </c>
      <c r="AJ2922">
        <v>0</v>
      </c>
      <c r="AK2922">
        <v>0</v>
      </c>
      <c r="AL2922">
        <v>0</v>
      </c>
      <c r="AM2922">
        <v>4</v>
      </c>
      <c r="AN2922">
        <v>0</v>
      </c>
      <c r="AO2922">
        <v>0</v>
      </c>
      <c r="AP2922">
        <v>1</v>
      </c>
      <c r="AQ2922">
        <v>1</v>
      </c>
      <c r="AR2922">
        <v>0</v>
      </c>
      <c r="AS2922">
        <v>0</v>
      </c>
      <c r="AT2922">
        <v>0</v>
      </c>
      <c r="AU2922">
        <v>0</v>
      </c>
      <c r="AV2922">
        <v>0</v>
      </c>
      <c r="AW2922">
        <v>0</v>
      </c>
      <c r="AX2922">
        <v>0</v>
      </c>
      <c r="AY2922">
        <v>8</v>
      </c>
      <c r="AZ2922">
        <v>4</v>
      </c>
      <c r="BA2922">
        <v>4</v>
      </c>
      <c r="BB2922">
        <v>1</v>
      </c>
      <c r="BC2922">
        <v>4</v>
      </c>
      <c r="BD2922">
        <v>0</v>
      </c>
      <c r="BE2922">
        <v>0</v>
      </c>
      <c r="BF2922">
        <v>0</v>
      </c>
      <c r="BG2922">
        <v>0</v>
      </c>
      <c r="BH2922">
        <v>0</v>
      </c>
      <c r="BI2922">
        <v>2</v>
      </c>
      <c r="BJ2922">
        <v>2</v>
      </c>
      <c r="BK2922">
        <v>0</v>
      </c>
      <c r="BL2922">
        <v>3</v>
      </c>
      <c r="BM2922">
        <v>0</v>
      </c>
      <c r="BN2922">
        <v>1</v>
      </c>
      <c r="BO2922">
        <v>4</v>
      </c>
      <c r="BP2922">
        <v>0</v>
      </c>
      <c r="BQ2922">
        <v>1</v>
      </c>
      <c r="BR2922">
        <v>0</v>
      </c>
      <c r="BS2922">
        <v>3</v>
      </c>
      <c r="BT2922">
        <v>40</v>
      </c>
      <c r="BU2922" t="s">
        <v>2843</v>
      </c>
    </row>
    <row r="2923" spans="1:73">
      <c r="A2923" t="s">
        <v>2645</v>
      </c>
      <c r="B2923" t="s">
        <v>2646</v>
      </c>
      <c r="C2923">
        <v>207</v>
      </c>
      <c r="D2923" t="s">
        <v>119</v>
      </c>
      <c r="E2923" t="s">
        <v>78</v>
      </c>
      <c r="F2923" t="s">
        <v>77</v>
      </c>
      <c r="G2923">
        <v>0</v>
      </c>
      <c r="H2923">
        <v>1</v>
      </c>
      <c r="I2923">
        <v>1</v>
      </c>
      <c r="J2923">
        <v>0</v>
      </c>
      <c r="K2923">
        <v>0</v>
      </c>
      <c r="L2923">
        <v>3</v>
      </c>
      <c r="M2923">
        <v>0</v>
      </c>
      <c r="N2923">
        <v>4</v>
      </c>
      <c r="O2923">
        <v>0</v>
      </c>
      <c r="P2923">
        <v>0</v>
      </c>
      <c r="Q2923">
        <v>1</v>
      </c>
      <c r="R2923">
        <v>1</v>
      </c>
      <c r="S2923">
        <v>11</v>
      </c>
      <c r="T2923">
        <v>4</v>
      </c>
      <c r="U2923">
        <v>0</v>
      </c>
      <c r="V2923">
        <v>2</v>
      </c>
      <c r="W2923">
        <v>3</v>
      </c>
      <c r="X2923">
        <v>0</v>
      </c>
      <c r="Y2923">
        <v>0</v>
      </c>
      <c r="Z2923">
        <v>0</v>
      </c>
      <c r="AA2923">
        <v>0</v>
      </c>
      <c r="AB2923">
        <v>27</v>
      </c>
      <c r="AC2923">
        <v>0</v>
      </c>
      <c r="AD2923">
        <v>0</v>
      </c>
      <c r="AE2923">
        <v>0</v>
      </c>
      <c r="AF2923">
        <v>0</v>
      </c>
      <c r="AG2923">
        <v>0</v>
      </c>
      <c r="AH2923">
        <v>3</v>
      </c>
      <c r="AI2923">
        <v>0</v>
      </c>
      <c r="AJ2923">
        <v>0</v>
      </c>
      <c r="AK2923">
        <v>0</v>
      </c>
      <c r="AL2923">
        <v>3</v>
      </c>
      <c r="AM2923">
        <v>3</v>
      </c>
      <c r="AN2923">
        <v>0</v>
      </c>
      <c r="AO2923">
        <v>1</v>
      </c>
      <c r="AP2923">
        <v>2</v>
      </c>
      <c r="AQ2923">
        <v>2</v>
      </c>
      <c r="AR2923">
        <v>0</v>
      </c>
      <c r="AS2923">
        <v>0</v>
      </c>
      <c r="AT2923">
        <v>0</v>
      </c>
      <c r="AU2923">
        <v>0</v>
      </c>
      <c r="AV2923">
        <v>1</v>
      </c>
      <c r="AW2923">
        <v>1</v>
      </c>
      <c r="AX2923">
        <v>7</v>
      </c>
      <c r="AY2923">
        <v>4</v>
      </c>
      <c r="AZ2923">
        <v>9</v>
      </c>
      <c r="BA2923">
        <v>10</v>
      </c>
      <c r="BB2923">
        <v>0</v>
      </c>
      <c r="BC2923">
        <v>4</v>
      </c>
      <c r="BD2923">
        <v>0</v>
      </c>
      <c r="BE2923">
        <v>0</v>
      </c>
      <c r="BF2923">
        <v>1</v>
      </c>
      <c r="BG2923">
        <v>0</v>
      </c>
      <c r="BH2923">
        <v>0</v>
      </c>
      <c r="BI2923">
        <v>5</v>
      </c>
      <c r="BJ2923">
        <v>2</v>
      </c>
      <c r="BK2923">
        <v>0</v>
      </c>
      <c r="BL2923">
        <v>1</v>
      </c>
      <c r="BM2923">
        <v>0</v>
      </c>
      <c r="BN2923">
        <v>0</v>
      </c>
      <c r="BO2923">
        <v>9</v>
      </c>
      <c r="BP2923">
        <v>1</v>
      </c>
      <c r="BQ2923">
        <v>0</v>
      </c>
      <c r="BR2923">
        <v>2</v>
      </c>
      <c r="BS2923">
        <v>3</v>
      </c>
      <c r="BT2923">
        <v>43</v>
      </c>
      <c r="BU2923" t="s">
        <v>2844</v>
      </c>
    </row>
    <row r="2924" spans="1:73">
      <c r="A2924" t="s">
        <v>2645</v>
      </c>
      <c r="B2924" t="s">
        <v>2646</v>
      </c>
      <c r="C2924">
        <v>208</v>
      </c>
      <c r="D2924" t="s">
        <v>119</v>
      </c>
      <c r="E2924" t="s">
        <v>245</v>
      </c>
      <c r="F2924" t="s">
        <v>184</v>
      </c>
      <c r="G2924">
        <v>0</v>
      </c>
      <c r="H2924">
        <v>0</v>
      </c>
      <c r="I2924">
        <v>0</v>
      </c>
      <c r="J2924">
        <v>0</v>
      </c>
      <c r="K2924">
        <v>0</v>
      </c>
      <c r="L2924">
        <v>1</v>
      </c>
      <c r="M2924">
        <v>0</v>
      </c>
      <c r="N2924">
        <v>0</v>
      </c>
      <c r="O2924">
        <v>0</v>
      </c>
      <c r="P2924">
        <v>0</v>
      </c>
      <c r="Q2924">
        <v>0</v>
      </c>
      <c r="R2924">
        <v>0</v>
      </c>
      <c r="S2924">
        <v>1</v>
      </c>
      <c r="T2924">
        <v>1</v>
      </c>
      <c r="U2924">
        <v>0</v>
      </c>
      <c r="V2924">
        <v>0</v>
      </c>
      <c r="W2924">
        <v>1</v>
      </c>
      <c r="X2924">
        <v>0</v>
      </c>
      <c r="Y2924">
        <v>0</v>
      </c>
      <c r="Z2924">
        <v>0</v>
      </c>
      <c r="AA2924">
        <v>0</v>
      </c>
      <c r="AB2924">
        <v>2</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1</v>
      </c>
      <c r="AW2924">
        <v>0</v>
      </c>
      <c r="AX2924">
        <v>0</v>
      </c>
      <c r="AY2924">
        <v>0</v>
      </c>
      <c r="AZ2924">
        <v>0</v>
      </c>
      <c r="BA2924">
        <v>0</v>
      </c>
      <c r="BB2924">
        <v>0</v>
      </c>
      <c r="BC2924">
        <v>0</v>
      </c>
      <c r="BD2924">
        <v>0</v>
      </c>
      <c r="BE2924">
        <v>0</v>
      </c>
      <c r="BF2924">
        <v>1</v>
      </c>
      <c r="BG2924">
        <v>0</v>
      </c>
      <c r="BH2924">
        <v>0</v>
      </c>
      <c r="BI2924">
        <v>0</v>
      </c>
      <c r="BJ2924">
        <v>0</v>
      </c>
      <c r="BK2924">
        <v>0</v>
      </c>
      <c r="BL2924">
        <v>1</v>
      </c>
      <c r="BM2924">
        <v>0</v>
      </c>
      <c r="BN2924">
        <v>0</v>
      </c>
      <c r="BO2924">
        <v>0</v>
      </c>
      <c r="BP2924">
        <v>0</v>
      </c>
      <c r="BQ2924">
        <v>0</v>
      </c>
      <c r="BR2924">
        <v>0</v>
      </c>
      <c r="BS2924">
        <v>1</v>
      </c>
      <c r="BT2924">
        <v>6</v>
      </c>
      <c r="BU2924" t="s">
        <v>2845</v>
      </c>
    </row>
    <row r="2925" spans="1:73">
      <c r="A2925" t="s">
        <v>2645</v>
      </c>
      <c r="B2925" t="s">
        <v>2646</v>
      </c>
      <c r="C2925">
        <v>209</v>
      </c>
      <c r="D2925" t="s">
        <v>119</v>
      </c>
      <c r="E2925" t="s">
        <v>78</v>
      </c>
      <c r="F2925" t="s">
        <v>77</v>
      </c>
      <c r="G2925">
        <v>0</v>
      </c>
      <c r="H2925">
        <v>2</v>
      </c>
      <c r="I2925">
        <v>2</v>
      </c>
      <c r="J2925">
        <v>0</v>
      </c>
      <c r="K2925">
        <v>0</v>
      </c>
      <c r="L2925">
        <v>1</v>
      </c>
      <c r="M2925">
        <v>0</v>
      </c>
      <c r="N2925">
        <v>6</v>
      </c>
      <c r="O2925">
        <v>0</v>
      </c>
      <c r="P2925">
        <v>0</v>
      </c>
      <c r="Q2925">
        <v>1</v>
      </c>
      <c r="R2925">
        <v>0</v>
      </c>
      <c r="S2925">
        <v>8</v>
      </c>
      <c r="T2925">
        <v>1</v>
      </c>
      <c r="U2925">
        <v>0</v>
      </c>
      <c r="V2925">
        <v>3</v>
      </c>
      <c r="W2925">
        <v>1</v>
      </c>
      <c r="X2925">
        <v>0</v>
      </c>
      <c r="Y2925">
        <v>0</v>
      </c>
      <c r="Z2925">
        <v>1</v>
      </c>
      <c r="AA2925">
        <v>0</v>
      </c>
      <c r="AB2925">
        <v>22</v>
      </c>
      <c r="AC2925">
        <v>1</v>
      </c>
      <c r="AD2925">
        <v>0</v>
      </c>
      <c r="AE2925">
        <v>0</v>
      </c>
      <c r="AF2925">
        <v>0</v>
      </c>
      <c r="AG2925">
        <v>0</v>
      </c>
      <c r="AH2925">
        <v>0</v>
      </c>
      <c r="AI2925">
        <v>2</v>
      </c>
      <c r="AJ2925">
        <v>0</v>
      </c>
      <c r="AK2925">
        <v>0</v>
      </c>
      <c r="AL2925">
        <v>0</v>
      </c>
      <c r="AM2925">
        <v>2</v>
      </c>
      <c r="AN2925">
        <v>0</v>
      </c>
      <c r="AO2925">
        <v>0</v>
      </c>
      <c r="AP2925">
        <v>3</v>
      </c>
      <c r="AQ2925">
        <v>0</v>
      </c>
      <c r="AR2925">
        <v>0</v>
      </c>
      <c r="AS2925">
        <v>0</v>
      </c>
      <c r="AT2925">
        <v>2</v>
      </c>
      <c r="AU2925">
        <v>0</v>
      </c>
      <c r="AV2925">
        <v>1</v>
      </c>
      <c r="AW2925">
        <v>2</v>
      </c>
      <c r="AX2925">
        <v>3</v>
      </c>
      <c r="AY2925">
        <v>4</v>
      </c>
      <c r="AZ2925">
        <v>2</v>
      </c>
      <c r="BA2925">
        <v>5</v>
      </c>
      <c r="BB2925">
        <v>0</v>
      </c>
      <c r="BC2925">
        <v>5</v>
      </c>
      <c r="BD2925">
        <v>0</v>
      </c>
      <c r="BE2925">
        <v>0</v>
      </c>
      <c r="BF2925">
        <v>1</v>
      </c>
      <c r="BG2925">
        <v>0</v>
      </c>
      <c r="BH2925">
        <v>0</v>
      </c>
      <c r="BI2925">
        <v>5</v>
      </c>
      <c r="BJ2925">
        <v>2</v>
      </c>
      <c r="BK2925">
        <v>0</v>
      </c>
      <c r="BL2925">
        <v>0</v>
      </c>
      <c r="BM2925">
        <v>0</v>
      </c>
      <c r="BN2925">
        <v>1</v>
      </c>
      <c r="BO2925">
        <v>7</v>
      </c>
      <c r="BP2925">
        <v>1</v>
      </c>
      <c r="BQ2925">
        <v>0</v>
      </c>
      <c r="BR2925">
        <v>1</v>
      </c>
      <c r="BS2925">
        <v>4</v>
      </c>
      <c r="BT2925">
        <v>32</v>
      </c>
      <c r="BU2925" t="s">
        <v>2846</v>
      </c>
    </row>
    <row r="2926" spans="1:73">
      <c r="A2926" t="s">
        <v>2645</v>
      </c>
      <c r="B2926" t="s">
        <v>2646</v>
      </c>
      <c r="C2926">
        <v>210</v>
      </c>
      <c r="D2926" t="s">
        <v>119</v>
      </c>
      <c r="E2926" t="s">
        <v>245</v>
      </c>
      <c r="F2926" t="s">
        <v>184</v>
      </c>
      <c r="G2926">
        <v>0</v>
      </c>
      <c r="H2926">
        <v>2</v>
      </c>
      <c r="I2926">
        <v>2</v>
      </c>
      <c r="J2926">
        <v>0</v>
      </c>
      <c r="K2926">
        <v>0</v>
      </c>
      <c r="L2926">
        <v>9</v>
      </c>
      <c r="M2926">
        <v>0</v>
      </c>
      <c r="N2926">
        <v>4</v>
      </c>
      <c r="O2926">
        <v>0</v>
      </c>
      <c r="P2926">
        <v>0</v>
      </c>
      <c r="Q2926">
        <v>1</v>
      </c>
      <c r="R2926">
        <v>1</v>
      </c>
      <c r="S2926">
        <v>10</v>
      </c>
      <c r="T2926">
        <v>6</v>
      </c>
      <c r="U2926">
        <v>0</v>
      </c>
      <c r="V2926">
        <v>0</v>
      </c>
      <c r="W2926">
        <v>3</v>
      </c>
      <c r="X2926">
        <v>0</v>
      </c>
      <c r="Y2926">
        <v>0</v>
      </c>
      <c r="Z2926">
        <v>0</v>
      </c>
      <c r="AA2926">
        <v>0</v>
      </c>
      <c r="AB2926">
        <v>39</v>
      </c>
      <c r="AC2926">
        <v>0</v>
      </c>
      <c r="AD2926">
        <v>0</v>
      </c>
      <c r="AE2926">
        <v>0</v>
      </c>
      <c r="AF2926">
        <v>0</v>
      </c>
      <c r="AG2926">
        <v>0</v>
      </c>
      <c r="AH2926">
        <v>0</v>
      </c>
      <c r="AI2926">
        <v>3</v>
      </c>
      <c r="AJ2926">
        <v>0</v>
      </c>
      <c r="AK2926">
        <v>0</v>
      </c>
      <c r="AL2926">
        <v>0</v>
      </c>
      <c r="AM2926">
        <v>3</v>
      </c>
      <c r="AN2926">
        <v>0</v>
      </c>
      <c r="AO2926">
        <v>0</v>
      </c>
      <c r="AP2926">
        <v>1</v>
      </c>
      <c r="AQ2926">
        <v>2</v>
      </c>
      <c r="AR2926">
        <v>0</v>
      </c>
      <c r="AS2926">
        <v>0</v>
      </c>
      <c r="AT2926">
        <v>0</v>
      </c>
      <c r="AU2926">
        <v>2</v>
      </c>
      <c r="AV2926">
        <v>3</v>
      </c>
      <c r="AW2926">
        <v>2</v>
      </c>
      <c r="AX2926">
        <v>2</v>
      </c>
      <c r="AY2926">
        <v>7</v>
      </c>
      <c r="AZ2926">
        <v>5</v>
      </c>
      <c r="BA2926">
        <v>5</v>
      </c>
      <c r="BB2926">
        <v>1</v>
      </c>
      <c r="BC2926">
        <v>11</v>
      </c>
      <c r="BD2926">
        <v>0</v>
      </c>
      <c r="BE2926">
        <v>0</v>
      </c>
      <c r="BF2926">
        <v>3</v>
      </c>
      <c r="BG2926">
        <v>0</v>
      </c>
      <c r="BH2926">
        <v>0</v>
      </c>
      <c r="BI2926">
        <v>3</v>
      </c>
      <c r="BJ2926">
        <v>5</v>
      </c>
      <c r="BK2926">
        <v>0</v>
      </c>
      <c r="BL2926">
        <v>1</v>
      </c>
      <c r="BM2926">
        <v>1</v>
      </c>
      <c r="BN2926">
        <v>1</v>
      </c>
      <c r="BO2926">
        <v>7</v>
      </c>
      <c r="BP2926">
        <v>1</v>
      </c>
      <c r="BQ2926">
        <v>0</v>
      </c>
      <c r="BR2926">
        <v>0</v>
      </c>
      <c r="BS2926">
        <v>4</v>
      </c>
      <c r="BT2926">
        <v>66</v>
      </c>
      <c r="BU2926" t="s">
        <v>2847</v>
      </c>
    </row>
    <row r="2927" spans="1:73">
      <c r="A2927" t="s">
        <v>2645</v>
      </c>
      <c r="B2927" t="s">
        <v>2646</v>
      </c>
      <c r="C2927">
        <v>211</v>
      </c>
      <c r="D2927" t="s">
        <v>119</v>
      </c>
      <c r="E2927" t="s">
        <v>78</v>
      </c>
      <c r="F2927" t="s">
        <v>77</v>
      </c>
      <c r="G2927">
        <v>0</v>
      </c>
      <c r="H2927">
        <v>0</v>
      </c>
      <c r="I2927">
        <v>0</v>
      </c>
      <c r="J2927">
        <v>0</v>
      </c>
      <c r="K2927">
        <v>0</v>
      </c>
      <c r="L2927">
        <v>0</v>
      </c>
      <c r="M2927">
        <v>0</v>
      </c>
      <c r="N2927">
        <v>1</v>
      </c>
      <c r="O2927">
        <v>0</v>
      </c>
      <c r="P2927">
        <v>0</v>
      </c>
      <c r="Q2927">
        <v>0</v>
      </c>
      <c r="R2927">
        <v>0</v>
      </c>
      <c r="S2927">
        <v>0</v>
      </c>
      <c r="T2927">
        <v>0</v>
      </c>
      <c r="U2927">
        <v>0</v>
      </c>
      <c r="V2927">
        <v>0</v>
      </c>
      <c r="W2927">
        <v>0</v>
      </c>
      <c r="X2927">
        <v>0</v>
      </c>
      <c r="Y2927">
        <v>0</v>
      </c>
      <c r="Z2927">
        <v>0</v>
      </c>
      <c r="AA2927">
        <v>0</v>
      </c>
      <c r="AB2927">
        <v>4</v>
      </c>
      <c r="AC2927">
        <v>0</v>
      </c>
      <c r="AD2927">
        <v>0</v>
      </c>
      <c r="AE2927">
        <v>0</v>
      </c>
      <c r="AF2927">
        <v>0</v>
      </c>
      <c r="AG2927">
        <v>0</v>
      </c>
      <c r="AH2927">
        <v>0</v>
      </c>
      <c r="AI2927">
        <v>0</v>
      </c>
      <c r="AJ2927">
        <v>0</v>
      </c>
      <c r="AK2927">
        <v>0</v>
      </c>
      <c r="AL2927">
        <v>0</v>
      </c>
      <c r="AM2927">
        <v>1</v>
      </c>
      <c r="AN2927">
        <v>0</v>
      </c>
      <c r="AO2927">
        <v>0</v>
      </c>
      <c r="AP2927">
        <v>0</v>
      </c>
      <c r="AQ2927">
        <v>0</v>
      </c>
      <c r="AR2927">
        <v>0</v>
      </c>
      <c r="AS2927">
        <v>0</v>
      </c>
      <c r="AT2927">
        <v>0</v>
      </c>
      <c r="AU2927">
        <v>0</v>
      </c>
      <c r="AV2927">
        <v>0</v>
      </c>
      <c r="AW2927">
        <v>0</v>
      </c>
      <c r="AX2927">
        <v>0</v>
      </c>
      <c r="AY2927">
        <v>0</v>
      </c>
      <c r="AZ2927">
        <v>1</v>
      </c>
      <c r="BA2927">
        <v>2</v>
      </c>
      <c r="BB2927">
        <v>0</v>
      </c>
      <c r="BC2927">
        <v>0</v>
      </c>
      <c r="BD2927">
        <v>0</v>
      </c>
      <c r="BE2927">
        <v>0</v>
      </c>
      <c r="BF2927">
        <v>0</v>
      </c>
      <c r="BG2927">
        <v>0</v>
      </c>
      <c r="BH2927">
        <v>0</v>
      </c>
      <c r="BI2927">
        <v>0</v>
      </c>
      <c r="BJ2927">
        <v>0</v>
      </c>
      <c r="BK2927">
        <v>0</v>
      </c>
      <c r="BL2927">
        <v>0</v>
      </c>
      <c r="BM2927">
        <v>0</v>
      </c>
      <c r="BN2927">
        <v>0</v>
      </c>
      <c r="BO2927">
        <v>1</v>
      </c>
      <c r="BP2927">
        <v>0</v>
      </c>
      <c r="BQ2927">
        <v>0</v>
      </c>
      <c r="BR2927">
        <v>0</v>
      </c>
      <c r="BS2927">
        <v>1</v>
      </c>
      <c r="BT2927">
        <v>5</v>
      </c>
      <c r="BU2927" t="s">
        <v>2848</v>
      </c>
    </row>
    <row r="2928" spans="1:73">
      <c r="A2928" t="s">
        <v>2645</v>
      </c>
      <c r="B2928" t="s">
        <v>2646</v>
      </c>
      <c r="C2928">
        <v>212</v>
      </c>
      <c r="D2928" t="s">
        <v>119</v>
      </c>
      <c r="E2928" t="s">
        <v>245</v>
      </c>
      <c r="F2928" t="s">
        <v>184</v>
      </c>
      <c r="G2928">
        <v>0</v>
      </c>
      <c r="H2928">
        <v>2</v>
      </c>
      <c r="I2928">
        <v>0</v>
      </c>
      <c r="J2928">
        <v>0</v>
      </c>
      <c r="K2928">
        <v>0</v>
      </c>
      <c r="L2928">
        <v>1</v>
      </c>
      <c r="M2928">
        <v>0</v>
      </c>
      <c r="N2928">
        <v>1</v>
      </c>
      <c r="O2928">
        <v>0</v>
      </c>
      <c r="P2928">
        <v>0</v>
      </c>
      <c r="Q2928">
        <v>1</v>
      </c>
      <c r="R2928">
        <v>0</v>
      </c>
      <c r="S2928">
        <v>3</v>
      </c>
      <c r="T2928">
        <v>3</v>
      </c>
      <c r="U2928">
        <v>0</v>
      </c>
      <c r="V2928">
        <v>0</v>
      </c>
      <c r="W2928">
        <v>1</v>
      </c>
      <c r="X2928">
        <v>0</v>
      </c>
      <c r="Y2928">
        <v>0</v>
      </c>
      <c r="Z2928">
        <v>0</v>
      </c>
      <c r="AA2928">
        <v>0</v>
      </c>
      <c r="AB2928">
        <v>12</v>
      </c>
      <c r="AC2928">
        <v>0</v>
      </c>
      <c r="AD2928">
        <v>0</v>
      </c>
      <c r="AE2928">
        <v>0</v>
      </c>
      <c r="AF2928">
        <v>0</v>
      </c>
      <c r="AG2928">
        <v>0</v>
      </c>
      <c r="AH2928">
        <v>0</v>
      </c>
      <c r="AI2928">
        <v>1</v>
      </c>
      <c r="AJ2928">
        <v>0</v>
      </c>
      <c r="AK2928">
        <v>0</v>
      </c>
      <c r="AL2928">
        <v>0</v>
      </c>
      <c r="AM2928">
        <v>0</v>
      </c>
      <c r="AN2928">
        <v>0</v>
      </c>
      <c r="AO2928">
        <v>0</v>
      </c>
      <c r="AP2928">
        <v>2</v>
      </c>
      <c r="AQ2928">
        <v>0</v>
      </c>
      <c r="AR2928">
        <v>0</v>
      </c>
      <c r="AS2928">
        <v>0</v>
      </c>
      <c r="AT2928">
        <v>1</v>
      </c>
      <c r="AU2928">
        <v>0</v>
      </c>
      <c r="AV2928">
        <v>0</v>
      </c>
      <c r="AW2928">
        <v>0</v>
      </c>
      <c r="AX2928">
        <v>1</v>
      </c>
      <c r="AY2928">
        <v>2</v>
      </c>
      <c r="AZ2928">
        <v>1</v>
      </c>
      <c r="BA2928">
        <v>1</v>
      </c>
      <c r="BB2928">
        <v>0</v>
      </c>
      <c r="BC2928">
        <v>2</v>
      </c>
      <c r="BD2928">
        <v>0</v>
      </c>
      <c r="BE2928">
        <v>0</v>
      </c>
      <c r="BF2928">
        <v>0</v>
      </c>
      <c r="BG2928">
        <v>0</v>
      </c>
      <c r="BH2928">
        <v>0</v>
      </c>
      <c r="BI2928">
        <v>1</v>
      </c>
      <c r="BJ2928">
        <v>0</v>
      </c>
      <c r="BK2928">
        <v>0</v>
      </c>
      <c r="BL2928">
        <v>1</v>
      </c>
      <c r="BM2928">
        <v>0</v>
      </c>
      <c r="BN2928">
        <v>0</v>
      </c>
      <c r="BO2928">
        <v>1</v>
      </c>
      <c r="BP2928">
        <v>1</v>
      </c>
      <c r="BQ2928">
        <v>0</v>
      </c>
      <c r="BR2928">
        <v>0</v>
      </c>
      <c r="BS2928">
        <v>2</v>
      </c>
      <c r="BT2928">
        <v>19</v>
      </c>
      <c r="BU2928" t="s">
        <v>2849</v>
      </c>
    </row>
    <row r="2929" spans="1:73">
      <c r="A2929" t="s">
        <v>2645</v>
      </c>
      <c r="B2929" t="s">
        <v>2646</v>
      </c>
      <c r="C2929">
        <v>213</v>
      </c>
      <c r="D2929" t="s">
        <v>119</v>
      </c>
      <c r="E2929" t="s">
        <v>78</v>
      </c>
      <c r="F2929" t="s">
        <v>77</v>
      </c>
      <c r="G2929">
        <v>1</v>
      </c>
      <c r="H2929">
        <v>8</v>
      </c>
      <c r="I2929">
        <v>2</v>
      </c>
      <c r="J2929">
        <v>0</v>
      </c>
      <c r="K2929">
        <v>0</v>
      </c>
      <c r="L2929">
        <v>3</v>
      </c>
      <c r="M2929">
        <v>0</v>
      </c>
      <c r="N2929">
        <v>16</v>
      </c>
      <c r="O2929">
        <v>0</v>
      </c>
      <c r="P2929">
        <v>0</v>
      </c>
      <c r="Q2929">
        <v>2</v>
      </c>
      <c r="R2929">
        <v>0</v>
      </c>
      <c r="S2929">
        <v>24</v>
      </c>
      <c r="T2929">
        <v>6</v>
      </c>
      <c r="U2929">
        <v>0</v>
      </c>
      <c r="V2929">
        <v>7</v>
      </c>
      <c r="W2929">
        <v>5</v>
      </c>
      <c r="X2929">
        <v>0</v>
      </c>
      <c r="Y2929">
        <v>0</v>
      </c>
      <c r="Z2929">
        <v>0</v>
      </c>
      <c r="AA2929">
        <v>0</v>
      </c>
      <c r="AB2929">
        <v>77</v>
      </c>
      <c r="AC2929">
        <v>1</v>
      </c>
      <c r="AD2929">
        <v>0</v>
      </c>
      <c r="AE2929">
        <v>0</v>
      </c>
      <c r="AF2929">
        <v>0</v>
      </c>
      <c r="AG2929">
        <v>0</v>
      </c>
      <c r="AH2929">
        <v>3</v>
      </c>
      <c r="AI2929">
        <v>7</v>
      </c>
      <c r="AJ2929">
        <v>0</v>
      </c>
      <c r="AK2929">
        <v>0</v>
      </c>
      <c r="AL2929">
        <v>4</v>
      </c>
      <c r="AM2929">
        <v>16</v>
      </c>
      <c r="AN2929">
        <v>0</v>
      </c>
      <c r="AO2929">
        <v>0</v>
      </c>
      <c r="AP2929">
        <v>6</v>
      </c>
      <c r="AQ2929">
        <v>3</v>
      </c>
      <c r="AR2929">
        <v>1</v>
      </c>
      <c r="AS2929">
        <v>0</v>
      </c>
      <c r="AT2929">
        <v>0</v>
      </c>
      <c r="AU2929">
        <v>0</v>
      </c>
      <c r="AV2929">
        <v>0</v>
      </c>
      <c r="AW2929">
        <v>0</v>
      </c>
      <c r="AX2929">
        <v>15</v>
      </c>
      <c r="AY2929">
        <v>12</v>
      </c>
      <c r="AZ2929">
        <v>22</v>
      </c>
      <c r="BA2929">
        <v>34</v>
      </c>
      <c r="BB2929">
        <v>1</v>
      </c>
      <c r="BC2929">
        <v>18</v>
      </c>
      <c r="BD2929">
        <v>0</v>
      </c>
      <c r="BE2929">
        <v>0</v>
      </c>
      <c r="BF2929">
        <v>0</v>
      </c>
      <c r="BG2929">
        <v>0</v>
      </c>
      <c r="BH2929">
        <v>0</v>
      </c>
      <c r="BI2929">
        <v>16</v>
      </c>
      <c r="BJ2929">
        <v>7</v>
      </c>
      <c r="BK2929">
        <v>0</v>
      </c>
      <c r="BL2929">
        <v>1</v>
      </c>
      <c r="BM2929">
        <v>0</v>
      </c>
      <c r="BN2929">
        <v>3</v>
      </c>
      <c r="BO2929">
        <v>25</v>
      </c>
      <c r="BP2929">
        <v>4</v>
      </c>
      <c r="BQ2929">
        <v>0</v>
      </c>
      <c r="BR2929">
        <v>7</v>
      </c>
      <c r="BS2929">
        <v>7</v>
      </c>
      <c r="BT2929">
        <v>103</v>
      </c>
      <c r="BU2929" t="s">
        <v>2850</v>
      </c>
    </row>
    <row r="2930" spans="1:73">
      <c r="A2930" t="s">
        <v>2645</v>
      </c>
      <c r="B2930" t="s">
        <v>2646</v>
      </c>
      <c r="C2930">
        <v>214</v>
      </c>
      <c r="D2930" t="s">
        <v>119</v>
      </c>
      <c r="E2930" t="s">
        <v>183</v>
      </c>
      <c r="F2930" t="s">
        <v>184</v>
      </c>
      <c r="G2930">
        <v>0</v>
      </c>
      <c r="H2930">
        <v>0</v>
      </c>
      <c r="I2930">
        <v>1</v>
      </c>
      <c r="J2930">
        <v>0</v>
      </c>
      <c r="K2930">
        <v>0</v>
      </c>
      <c r="L2930">
        <v>0</v>
      </c>
      <c r="M2930">
        <v>1</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1</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2</v>
      </c>
      <c r="BT2930">
        <v>6</v>
      </c>
      <c r="BU2930" t="s">
        <v>2851</v>
      </c>
    </row>
    <row r="2931" spans="1:73">
      <c r="A2931" t="s">
        <v>2645</v>
      </c>
      <c r="B2931" t="s">
        <v>2646</v>
      </c>
      <c r="C2931">
        <v>215</v>
      </c>
      <c r="D2931" t="s">
        <v>119</v>
      </c>
      <c r="E2931" t="s">
        <v>78</v>
      </c>
      <c r="F2931" t="s">
        <v>77</v>
      </c>
      <c r="G2931">
        <v>1</v>
      </c>
      <c r="H2931">
        <v>1</v>
      </c>
      <c r="I2931">
        <v>0</v>
      </c>
      <c r="J2931">
        <v>0</v>
      </c>
      <c r="K2931">
        <v>0</v>
      </c>
      <c r="L2931">
        <v>0</v>
      </c>
      <c r="M2931">
        <v>0</v>
      </c>
      <c r="N2931">
        <v>2</v>
      </c>
      <c r="O2931">
        <v>0</v>
      </c>
      <c r="P2931">
        <v>0</v>
      </c>
      <c r="Q2931">
        <v>0</v>
      </c>
      <c r="R2931">
        <v>0</v>
      </c>
      <c r="S2931">
        <v>2</v>
      </c>
      <c r="T2931">
        <v>0</v>
      </c>
      <c r="U2931">
        <v>0</v>
      </c>
      <c r="V2931">
        <v>0</v>
      </c>
      <c r="W2931">
        <v>1</v>
      </c>
      <c r="X2931">
        <v>0</v>
      </c>
      <c r="Y2931">
        <v>0</v>
      </c>
      <c r="Z2931">
        <v>0</v>
      </c>
      <c r="AA2931">
        <v>0</v>
      </c>
      <c r="AB2931">
        <v>11</v>
      </c>
      <c r="AC2931">
        <v>0</v>
      </c>
      <c r="AD2931">
        <v>0</v>
      </c>
      <c r="AE2931">
        <v>0</v>
      </c>
      <c r="AF2931">
        <v>0</v>
      </c>
      <c r="AG2931">
        <v>0</v>
      </c>
      <c r="AH2931">
        <v>0</v>
      </c>
      <c r="AI2931">
        <v>1</v>
      </c>
      <c r="AJ2931">
        <v>0</v>
      </c>
      <c r="AK2931">
        <v>0</v>
      </c>
      <c r="AL2931">
        <v>0</v>
      </c>
      <c r="AM2931">
        <v>4</v>
      </c>
      <c r="AN2931">
        <v>0</v>
      </c>
      <c r="AO2931">
        <v>0</v>
      </c>
      <c r="AP2931">
        <v>0</v>
      </c>
      <c r="AQ2931">
        <v>0</v>
      </c>
      <c r="AR2931">
        <v>0</v>
      </c>
      <c r="AS2931">
        <v>0</v>
      </c>
      <c r="AT2931">
        <v>0</v>
      </c>
      <c r="AU2931">
        <v>0</v>
      </c>
      <c r="AV2931">
        <v>2</v>
      </c>
      <c r="AW2931">
        <v>0</v>
      </c>
      <c r="AX2931">
        <v>2</v>
      </c>
      <c r="AY2931">
        <v>3</v>
      </c>
      <c r="AZ2931">
        <v>4</v>
      </c>
      <c r="BA2931">
        <v>6</v>
      </c>
      <c r="BB2931">
        <v>0</v>
      </c>
      <c r="BC2931">
        <v>2</v>
      </c>
      <c r="BD2931">
        <v>0</v>
      </c>
      <c r="BE2931">
        <v>0</v>
      </c>
      <c r="BF2931">
        <v>2</v>
      </c>
      <c r="BG2931">
        <v>0</v>
      </c>
      <c r="BH2931">
        <v>0</v>
      </c>
      <c r="BI2931">
        <v>2</v>
      </c>
      <c r="BJ2931">
        <v>2</v>
      </c>
      <c r="BK2931">
        <v>0</v>
      </c>
      <c r="BL2931">
        <v>0</v>
      </c>
      <c r="BM2931">
        <v>0</v>
      </c>
      <c r="BN2931">
        <v>0</v>
      </c>
      <c r="BO2931">
        <v>4</v>
      </c>
      <c r="BP2931">
        <v>0</v>
      </c>
      <c r="BQ2931">
        <v>0</v>
      </c>
      <c r="BR2931">
        <v>2</v>
      </c>
      <c r="BS2931">
        <v>2</v>
      </c>
      <c r="BT2931">
        <v>18</v>
      </c>
      <c r="BU2931" t="s">
        <v>2852</v>
      </c>
    </row>
    <row r="2932" spans="1:73">
      <c r="A2932" t="s">
        <v>2645</v>
      </c>
      <c r="B2932" t="s">
        <v>2646</v>
      </c>
      <c r="C2932">
        <v>216</v>
      </c>
      <c r="D2932" t="s">
        <v>119</v>
      </c>
      <c r="E2932" t="s">
        <v>183</v>
      </c>
      <c r="F2932" t="s">
        <v>184</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2</v>
      </c>
      <c r="AC2932">
        <v>0</v>
      </c>
      <c r="AD2932">
        <v>0</v>
      </c>
      <c r="AE2932">
        <v>0</v>
      </c>
      <c r="AF2932">
        <v>0</v>
      </c>
      <c r="AG2932">
        <v>0</v>
      </c>
      <c r="AH2932">
        <v>2</v>
      </c>
      <c r="AI2932">
        <v>0</v>
      </c>
      <c r="AJ2932">
        <v>0</v>
      </c>
      <c r="AK2932">
        <v>0</v>
      </c>
      <c r="AL2932">
        <v>0</v>
      </c>
      <c r="AM2932">
        <v>0</v>
      </c>
      <c r="AN2932">
        <v>0</v>
      </c>
      <c r="AO2932">
        <v>0</v>
      </c>
      <c r="AP2932">
        <v>0</v>
      </c>
      <c r="AQ2932">
        <v>0</v>
      </c>
      <c r="AR2932">
        <v>0</v>
      </c>
      <c r="AS2932">
        <v>0</v>
      </c>
      <c r="AT2932">
        <v>0</v>
      </c>
      <c r="AU2932">
        <v>0</v>
      </c>
      <c r="AV2932">
        <v>0</v>
      </c>
      <c r="AW2932">
        <v>0</v>
      </c>
      <c r="AX2932">
        <v>2</v>
      </c>
      <c r="AY2932">
        <v>0</v>
      </c>
      <c r="AZ2932">
        <v>0</v>
      </c>
      <c r="BA2932">
        <v>2</v>
      </c>
      <c r="BB2932">
        <v>0</v>
      </c>
      <c r="BC2932">
        <v>0</v>
      </c>
      <c r="BD2932">
        <v>0</v>
      </c>
      <c r="BE2932">
        <v>0</v>
      </c>
      <c r="BF2932">
        <v>0</v>
      </c>
      <c r="BG2932">
        <v>0</v>
      </c>
      <c r="BH2932">
        <v>0</v>
      </c>
      <c r="BI2932">
        <v>0</v>
      </c>
      <c r="BJ2932">
        <v>0</v>
      </c>
      <c r="BK2932">
        <v>0</v>
      </c>
      <c r="BL2932">
        <v>0</v>
      </c>
      <c r="BM2932">
        <v>0</v>
      </c>
      <c r="BN2932">
        <v>0</v>
      </c>
      <c r="BO2932">
        <v>0</v>
      </c>
      <c r="BP2932">
        <v>0</v>
      </c>
      <c r="BQ2932">
        <v>0</v>
      </c>
      <c r="BR2932">
        <v>0</v>
      </c>
      <c r="BS2932">
        <v>1</v>
      </c>
      <c r="BT2932">
        <v>4</v>
      </c>
      <c r="BU2932" t="s">
        <v>2853</v>
      </c>
    </row>
    <row r="2933" spans="1:73">
      <c r="A2933" t="s">
        <v>2645</v>
      </c>
      <c r="B2933" t="s">
        <v>2646</v>
      </c>
      <c r="C2933">
        <v>217</v>
      </c>
      <c r="D2933" t="s">
        <v>119</v>
      </c>
      <c r="E2933" t="s">
        <v>78</v>
      </c>
      <c r="F2933" t="s">
        <v>77</v>
      </c>
      <c r="G2933">
        <v>0</v>
      </c>
      <c r="H2933">
        <v>0</v>
      </c>
      <c r="I2933">
        <v>0</v>
      </c>
      <c r="J2933">
        <v>0</v>
      </c>
      <c r="K2933">
        <v>0</v>
      </c>
      <c r="L2933">
        <v>0</v>
      </c>
      <c r="M2933">
        <v>0</v>
      </c>
      <c r="N2933">
        <v>1</v>
      </c>
      <c r="O2933">
        <v>0</v>
      </c>
      <c r="P2933">
        <v>0</v>
      </c>
      <c r="Q2933">
        <v>0</v>
      </c>
      <c r="R2933">
        <v>0</v>
      </c>
      <c r="S2933">
        <v>0</v>
      </c>
      <c r="T2933">
        <v>0</v>
      </c>
      <c r="U2933">
        <v>0</v>
      </c>
      <c r="V2933">
        <v>0</v>
      </c>
      <c r="W2933">
        <v>0</v>
      </c>
      <c r="X2933">
        <v>0</v>
      </c>
      <c r="Y2933">
        <v>0</v>
      </c>
      <c r="Z2933">
        <v>0</v>
      </c>
      <c r="AA2933">
        <v>0</v>
      </c>
      <c r="AB2933">
        <v>2</v>
      </c>
      <c r="AC2933">
        <v>0</v>
      </c>
      <c r="AD2933">
        <v>0</v>
      </c>
      <c r="AE2933">
        <v>0</v>
      </c>
      <c r="AF2933">
        <v>0</v>
      </c>
      <c r="AG2933">
        <v>0</v>
      </c>
      <c r="AH2933">
        <v>2</v>
      </c>
      <c r="AI2933">
        <v>0</v>
      </c>
      <c r="AJ2933">
        <v>0</v>
      </c>
      <c r="AK2933">
        <v>0</v>
      </c>
      <c r="AL2933">
        <v>0</v>
      </c>
      <c r="AM2933">
        <v>0</v>
      </c>
      <c r="AN2933">
        <v>0</v>
      </c>
      <c r="AO2933">
        <v>0</v>
      </c>
      <c r="AP2933">
        <v>0</v>
      </c>
      <c r="AQ2933">
        <v>0</v>
      </c>
      <c r="AR2933">
        <v>0</v>
      </c>
      <c r="AS2933">
        <v>0</v>
      </c>
      <c r="AT2933">
        <v>0</v>
      </c>
      <c r="AU2933">
        <v>0</v>
      </c>
      <c r="AV2933">
        <v>0</v>
      </c>
      <c r="AW2933">
        <v>0</v>
      </c>
      <c r="AX2933">
        <v>2</v>
      </c>
      <c r="AY2933">
        <v>0</v>
      </c>
      <c r="AZ2933">
        <v>0</v>
      </c>
      <c r="BA2933">
        <v>2</v>
      </c>
      <c r="BB2933">
        <v>0</v>
      </c>
      <c r="BC2933">
        <v>0</v>
      </c>
      <c r="BD2933">
        <v>0</v>
      </c>
      <c r="BE2933">
        <v>0</v>
      </c>
      <c r="BF2933">
        <v>0</v>
      </c>
      <c r="BG2933">
        <v>0</v>
      </c>
      <c r="BH2933">
        <v>0</v>
      </c>
      <c r="BI2933">
        <v>0</v>
      </c>
      <c r="BJ2933">
        <v>0</v>
      </c>
      <c r="BK2933">
        <v>0</v>
      </c>
      <c r="BL2933">
        <v>0</v>
      </c>
      <c r="BM2933">
        <v>0</v>
      </c>
      <c r="BN2933">
        <v>0</v>
      </c>
      <c r="BO2933">
        <v>0</v>
      </c>
      <c r="BP2933">
        <v>0</v>
      </c>
      <c r="BQ2933">
        <v>0</v>
      </c>
      <c r="BR2933">
        <v>0</v>
      </c>
      <c r="BS2933">
        <v>1</v>
      </c>
      <c r="BT2933">
        <v>2</v>
      </c>
      <c r="BU2933" t="s">
        <v>2854</v>
      </c>
    </row>
    <row r="2934" spans="1:73">
      <c r="A2934" t="s">
        <v>2645</v>
      </c>
      <c r="B2934" t="s">
        <v>2646</v>
      </c>
      <c r="C2934">
        <v>218</v>
      </c>
      <c r="D2934" t="s">
        <v>119</v>
      </c>
      <c r="E2934" t="s">
        <v>183</v>
      </c>
      <c r="F2934" t="s">
        <v>184</v>
      </c>
      <c r="G2934">
        <v>0</v>
      </c>
      <c r="H2934">
        <v>3</v>
      </c>
      <c r="I2934">
        <v>0</v>
      </c>
      <c r="J2934">
        <v>0</v>
      </c>
      <c r="K2934">
        <v>0</v>
      </c>
      <c r="L2934">
        <v>1</v>
      </c>
      <c r="M2934">
        <v>0</v>
      </c>
      <c r="N2934">
        <v>5</v>
      </c>
      <c r="O2934">
        <v>0</v>
      </c>
      <c r="P2934">
        <v>0</v>
      </c>
      <c r="Q2934">
        <v>1</v>
      </c>
      <c r="R2934">
        <v>0</v>
      </c>
      <c r="S2934">
        <v>8</v>
      </c>
      <c r="T2934">
        <v>4</v>
      </c>
      <c r="U2934">
        <v>0</v>
      </c>
      <c r="V2934">
        <v>1</v>
      </c>
      <c r="W2934">
        <v>1</v>
      </c>
      <c r="X2934">
        <v>0</v>
      </c>
      <c r="Y2934">
        <v>2</v>
      </c>
      <c r="Z2934">
        <v>0</v>
      </c>
      <c r="AA2934">
        <v>0</v>
      </c>
      <c r="AB2934">
        <v>29</v>
      </c>
      <c r="AC2934">
        <v>0</v>
      </c>
      <c r="AD2934">
        <v>0</v>
      </c>
      <c r="AE2934">
        <v>0</v>
      </c>
      <c r="AF2934">
        <v>0</v>
      </c>
      <c r="AG2934">
        <v>0</v>
      </c>
      <c r="AH2934">
        <v>0</v>
      </c>
      <c r="AI2934">
        <v>2</v>
      </c>
      <c r="AJ2934">
        <v>0</v>
      </c>
      <c r="AK2934">
        <v>0</v>
      </c>
      <c r="AL2934">
        <v>1</v>
      </c>
      <c r="AM2934">
        <v>3</v>
      </c>
      <c r="AN2934">
        <v>0</v>
      </c>
      <c r="AO2934">
        <v>0</v>
      </c>
      <c r="AP2934">
        <v>0</v>
      </c>
      <c r="AQ2934">
        <v>0</v>
      </c>
      <c r="AR2934">
        <v>0</v>
      </c>
      <c r="AS2934">
        <v>0</v>
      </c>
      <c r="AT2934">
        <v>0</v>
      </c>
      <c r="AU2934">
        <v>0</v>
      </c>
      <c r="AV2934">
        <v>4</v>
      </c>
      <c r="AW2934">
        <v>0</v>
      </c>
      <c r="AX2934">
        <v>6</v>
      </c>
      <c r="AY2934">
        <v>8</v>
      </c>
      <c r="AZ2934">
        <v>7</v>
      </c>
      <c r="BA2934">
        <v>9</v>
      </c>
      <c r="BB2934">
        <v>2</v>
      </c>
      <c r="BC2934">
        <v>4</v>
      </c>
      <c r="BD2934">
        <v>0</v>
      </c>
      <c r="BE2934">
        <v>0</v>
      </c>
      <c r="BF2934">
        <v>2</v>
      </c>
      <c r="BG2934">
        <v>0</v>
      </c>
      <c r="BH2934">
        <v>0</v>
      </c>
      <c r="BI2934">
        <v>11</v>
      </c>
      <c r="BJ2934">
        <v>4</v>
      </c>
      <c r="BK2934">
        <v>0</v>
      </c>
      <c r="BL2934">
        <v>0</v>
      </c>
      <c r="BM2934">
        <v>0</v>
      </c>
      <c r="BN2934">
        <v>0</v>
      </c>
      <c r="BO2934">
        <v>8</v>
      </c>
      <c r="BP2934">
        <v>2</v>
      </c>
      <c r="BQ2934">
        <v>1</v>
      </c>
      <c r="BR2934">
        <v>4</v>
      </c>
      <c r="BS2934">
        <v>5</v>
      </c>
      <c r="BT2934">
        <v>51</v>
      </c>
      <c r="BU2934" t="s">
        <v>2855</v>
      </c>
    </row>
    <row r="2935" spans="1:73">
      <c r="A2935" t="s">
        <v>2645</v>
      </c>
      <c r="B2935" t="s">
        <v>2646</v>
      </c>
      <c r="C2935">
        <v>219</v>
      </c>
      <c r="D2935" t="s">
        <v>119</v>
      </c>
      <c r="E2935" t="s">
        <v>78</v>
      </c>
      <c r="F2935" t="s">
        <v>77</v>
      </c>
      <c r="G2935">
        <v>0</v>
      </c>
      <c r="H2935">
        <v>0</v>
      </c>
      <c r="I2935">
        <v>0</v>
      </c>
      <c r="J2935">
        <v>0</v>
      </c>
      <c r="K2935">
        <v>0</v>
      </c>
      <c r="L2935">
        <v>2</v>
      </c>
      <c r="M2935">
        <v>0</v>
      </c>
      <c r="N2935">
        <v>2</v>
      </c>
      <c r="O2935">
        <v>0</v>
      </c>
      <c r="P2935">
        <v>0</v>
      </c>
      <c r="Q2935">
        <v>0</v>
      </c>
      <c r="R2935">
        <v>0</v>
      </c>
      <c r="S2935">
        <v>6</v>
      </c>
      <c r="T2935">
        <v>1</v>
      </c>
      <c r="U2935">
        <v>0</v>
      </c>
      <c r="V2935">
        <v>1</v>
      </c>
      <c r="W2935">
        <v>2</v>
      </c>
      <c r="X2935">
        <v>0</v>
      </c>
      <c r="Y2935">
        <v>0</v>
      </c>
      <c r="Z2935">
        <v>0</v>
      </c>
      <c r="AA2935">
        <v>0</v>
      </c>
      <c r="AB2935">
        <v>11</v>
      </c>
      <c r="AC2935">
        <v>0</v>
      </c>
      <c r="AD2935">
        <v>0</v>
      </c>
      <c r="AE2935">
        <v>0</v>
      </c>
      <c r="AF2935">
        <v>0</v>
      </c>
      <c r="AG2935">
        <v>0</v>
      </c>
      <c r="AH2935">
        <v>0</v>
      </c>
      <c r="AI2935">
        <v>0</v>
      </c>
      <c r="AJ2935">
        <v>0</v>
      </c>
      <c r="AK2935">
        <v>0</v>
      </c>
      <c r="AL2935">
        <v>2</v>
      </c>
      <c r="AM2935">
        <v>2</v>
      </c>
      <c r="AN2935">
        <v>0</v>
      </c>
      <c r="AO2935">
        <v>0</v>
      </c>
      <c r="AP2935">
        <v>0</v>
      </c>
      <c r="AQ2935">
        <v>1</v>
      </c>
      <c r="AR2935">
        <v>0</v>
      </c>
      <c r="AS2935">
        <v>0</v>
      </c>
      <c r="AT2935">
        <v>0</v>
      </c>
      <c r="AU2935">
        <v>0</v>
      </c>
      <c r="AV2935">
        <v>0</v>
      </c>
      <c r="AW2935">
        <v>0</v>
      </c>
      <c r="AX2935">
        <v>2</v>
      </c>
      <c r="AY2935">
        <v>0</v>
      </c>
      <c r="AZ2935">
        <v>2</v>
      </c>
      <c r="BA2935">
        <v>4</v>
      </c>
      <c r="BB2935">
        <v>0</v>
      </c>
      <c r="BC2935">
        <v>0</v>
      </c>
      <c r="BD2935">
        <v>0</v>
      </c>
      <c r="BE2935">
        <v>0</v>
      </c>
      <c r="BF2935">
        <v>0</v>
      </c>
      <c r="BG2935">
        <v>0</v>
      </c>
      <c r="BH2935">
        <v>0</v>
      </c>
      <c r="BI2935">
        <v>3</v>
      </c>
      <c r="BJ2935">
        <v>0</v>
      </c>
      <c r="BK2935">
        <v>0</v>
      </c>
      <c r="BL2935">
        <v>0</v>
      </c>
      <c r="BM2935">
        <v>0</v>
      </c>
      <c r="BN2935">
        <v>0</v>
      </c>
      <c r="BO2935">
        <v>3</v>
      </c>
      <c r="BP2935">
        <v>0</v>
      </c>
      <c r="BQ2935">
        <v>0</v>
      </c>
      <c r="BR2935">
        <v>1</v>
      </c>
      <c r="BS2935">
        <v>2</v>
      </c>
      <c r="BT2935">
        <v>14</v>
      </c>
      <c r="BU2935" t="s">
        <v>2856</v>
      </c>
    </row>
    <row r="2936" spans="1:73">
      <c r="A2936" t="s">
        <v>2645</v>
      </c>
      <c r="B2936" t="s">
        <v>2646</v>
      </c>
      <c r="C2936">
        <v>220</v>
      </c>
      <c r="D2936" t="s">
        <v>119</v>
      </c>
      <c r="E2936" t="s">
        <v>183</v>
      </c>
      <c r="F2936" t="s">
        <v>184</v>
      </c>
      <c r="G2936">
        <v>0</v>
      </c>
      <c r="H2936">
        <v>0</v>
      </c>
      <c r="I2936">
        <v>0</v>
      </c>
      <c r="J2936">
        <v>0</v>
      </c>
      <c r="K2936">
        <v>0</v>
      </c>
      <c r="L2936">
        <v>0</v>
      </c>
      <c r="M2936">
        <v>0</v>
      </c>
      <c r="N2936">
        <v>2</v>
      </c>
      <c r="O2936">
        <v>0</v>
      </c>
      <c r="P2936">
        <v>0</v>
      </c>
      <c r="Q2936">
        <v>0</v>
      </c>
      <c r="R2936">
        <v>0</v>
      </c>
      <c r="S2936">
        <v>1</v>
      </c>
      <c r="T2936">
        <v>1</v>
      </c>
      <c r="U2936">
        <v>0</v>
      </c>
      <c r="V2936">
        <v>0</v>
      </c>
      <c r="W2936">
        <v>1</v>
      </c>
      <c r="X2936">
        <v>0</v>
      </c>
      <c r="Y2936">
        <v>0</v>
      </c>
      <c r="Z2936">
        <v>0</v>
      </c>
      <c r="AA2936">
        <v>0</v>
      </c>
      <c r="AB2936">
        <v>6</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2</v>
      </c>
      <c r="AW2936">
        <v>0</v>
      </c>
      <c r="AX2936">
        <v>0</v>
      </c>
      <c r="AY2936">
        <v>1</v>
      </c>
      <c r="AZ2936">
        <v>2</v>
      </c>
      <c r="BA2936">
        <v>0</v>
      </c>
      <c r="BB2936">
        <v>0</v>
      </c>
      <c r="BC2936">
        <v>0</v>
      </c>
      <c r="BD2936">
        <v>0</v>
      </c>
      <c r="BE2936">
        <v>0</v>
      </c>
      <c r="BF2936">
        <v>2</v>
      </c>
      <c r="BG2936">
        <v>0</v>
      </c>
      <c r="BH2936">
        <v>0</v>
      </c>
      <c r="BI2936">
        <v>0</v>
      </c>
      <c r="BJ2936">
        <v>0</v>
      </c>
      <c r="BK2936">
        <v>0</v>
      </c>
      <c r="BL2936">
        <v>1</v>
      </c>
      <c r="BM2936">
        <v>0</v>
      </c>
      <c r="BN2936">
        <v>0</v>
      </c>
      <c r="BO2936">
        <v>2</v>
      </c>
      <c r="BP2936">
        <v>0</v>
      </c>
      <c r="BQ2936">
        <v>0</v>
      </c>
      <c r="BR2936">
        <v>0</v>
      </c>
      <c r="BS2936">
        <v>2</v>
      </c>
      <c r="BT2936">
        <v>15</v>
      </c>
      <c r="BU2936" t="s">
        <v>2857</v>
      </c>
    </row>
    <row r="2937" spans="1:73">
      <c r="A2937" t="s">
        <v>2645</v>
      </c>
      <c r="B2937" t="s">
        <v>2646</v>
      </c>
      <c r="C2937">
        <v>221</v>
      </c>
      <c r="D2937" t="s">
        <v>119</v>
      </c>
      <c r="E2937" t="s">
        <v>78</v>
      </c>
      <c r="F2937" t="s">
        <v>77</v>
      </c>
      <c r="G2937">
        <v>1</v>
      </c>
      <c r="H2937">
        <v>1</v>
      </c>
      <c r="I2937">
        <v>1</v>
      </c>
      <c r="J2937">
        <v>0</v>
      </c>
      <c r="K2937">
        <v>0</v>
      </c>
      <c r="L2937">
        <v>2</v>
      </c>
      <c r="M2937">
        <v>0</v>
      </c>
      <c r="N2937">
        <v>3</v>
      </c>
      <c r="O2937">
        <v>3</v>
      </c>
      <c r="P2937">
        <v>0</v>
      </c>
      <c r="Q2937">
        <v>0</v>
      </c>
      <c r="R2937">
        <v>0</v>
      </c>
      <c r="S2937">
        <v>4</v>
      </c>
      <c r="T2937">
        <v>2</v>
      </c>
      <c r="U2937">
        <v>0</v>
      </c>
      <c r="V2937">
        <v>2</v>
      </c>
      <c r="W2937">
        <v>2</v>
      </c>
      <c r="X2937">
        <v>0</v>
      </c>
      <c r="Y2937">
        <v>0</v>
      </c>
      <c r="Z2937">
        <v>0</v>
      </c>
      <c r="AA2937">
        <v>0</v>
      </c>
      <c r="AB2937">
        <v>16</v>
      </c>
      <c r="AC2937">
        <v>0</v>
      </c>
      <c r="AD2937">
        <v>3</v>
      </c>
      <c r="AE2937">
        <v>0</v>
      </c>
      <c r="AF2937">
        <v>0</v>
      </c>
      <c r="AG2937">
        <v>0</v>
      </c>
      <c r="AH2937">
        <v>0</v>
      </c>
      <c r="AI2937">
        <v>0</v>
      </c>
      <c r="AJ2937">
        <v>0</v>
      </c>
      <c r="AK2937">
        <v>0</v>
      </c>
      <c r="AL2937">
        <v>1</v>
      </c>
      <c r="AM2937">
        <v>2</v>
      </c>
      <c r="AN2937">
        <v>0</v>
      </c>
      <c r="AO2937">
        <v>0</v>
      </c>
      <c r="AP2937">
        <v>0</v>
      </c>
      <c r="AQ2937">
        <v>0</v>
      </c>
      <c r="AR2937">
        <v>0</v>
      </c>
      <c r="AS2937">
        <v>0</v>
      </c>
      <c r="AT2937">
        <v>0</v>
      </c>
      <c r="AU2937">
        <v>0</v>
      </c>
      <c r="AV2937">
        <v>0</v>
      </c>
      <c r="AW2937">
        <v>1</v>
      </c>
      <c r="AX2937">
        <v>4</v>
      </c>
      <c r="AY2937">
        <v>3</v>
      </c>
      <c r="AZ2937">
        <v>3</v>
      </c>
      <c r="BA2937">
        <v>6</v>
      </c>
      <c r="BB2937">
        <v>0</v>
      </c>
      <c r="BC2937">
        <v>5</v>
      </c>
      <c r="BD2937">
        <v>0</v>
      </c>
      <c r="BE2937">
        <v>0</v>
      </c>
      <c r="BF2937">
        <v>0</v>
      </c>
      <c r="BG2937">
        <v>0</v>
      </c>
      <c r="BH2937">
        <v>0</v>
      </c>
      <c r="BI2937">
        <v>4</v>
      </c>
      <c r="BJ2937">
        <v>4</v>
      </c>
      <c r="BK2937">
        <v>0</v>
      </c>
      <c r="BL2937">
        <v>3</v>
      </c>
      <c r="BM2937">
        <v>0</v>
      </c>
      <c r="BN2937">
        <v>0</v>
      </c>
      <c r="BO2937">
        <v>3</v>
      </c>
      <c r="BP2937">
        <v>0</v>
      </c>
      <c r="BQ2937">
        <v>0</v>
      </c>
      <c r="BR2937">
        <v>4</v>
      </c>
      <c r="BS2937">
        <v>1</v>
      </c>
      <c r="BT2937">
        <v>25</v>
      </c>
      <c r="BU2937" t="s">
        <v>2858</v>
      </c>
    </row>
    <row r="2938" spans="1:73">
      <c r="A2938" t="s">
        <v>2645</v>
      </c>
      <c r="B2938" t="s">
        <v>2646</v>
      </c>
      <c r="C2938">
        <v>222</v>
      </c>
      <c r="D2938" t="s">
        <v>119</v>
      </c>
      <c r="E2938" t="s">
        <v>183</v>
      </c>
      <c r="F2938" t="s">
        <v>184</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1</v>
      </c>
      <c r="BT2938">
        <v>1</v>
      </c>
      <c r="BU2938" t="s">
        <v>243</v>
      </c>
    </row>
    <row r="2939" spans="1:73">
      <c r="A2939" t="s">
        <v>2645</v>
      </c>
      <c r="B2939" t="s">
        <v>2646</v>
      </c>
      <c r="C2939">
        <v>223</v>
      </c>
      <c r="D2939" t="s">
        <v>119</v>
      </c>
      <c r="E2939" t="s">
        <v>78</v>
      </c>
      <c r="F2939" t="s">
        <v>77</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3</v>
      </c>
      <c r="BT2939">
        <v>4</v>
      </c>
      <c r="BU2939" t="s">
        <v>2859</v>
      </c>
    </row>
    <row r="2940" spans="1:73">
      <c r="A2940" t="s">
        <v>2645</v>
      </c>
      <c r="B2940" t="s">
        <v>2646</v>
      </c>
      <c r="C2940">
        <v>224</v>
      </c>
      <c r="D2940" t="s">
        <v>119</v>
      </c>
      <c r="E2940" t="s">
        <v>2659</v>
      </c>
      <c r="F2940" t="s">
        <v>92</v>
      </c>
      <c r="G2940">
        <v>0</v>
      </c>
      <c r="H2940">
        <v>5</v>
      </c>
      <c r="I2940">
        <v>5</v>
      </c>
      <c r="J2940">
        <v>0</v>
      </c>
      <c r="K2940">
        <v>0</v>
      </c>
      <c r="L2940">
        <v>15</v>
      </c>
      <c r="M2940">
        <v>0</v>
      </c>
      <c r="N2940">
        <v>17</v>
      </c>
      <c r="O2940">
        <v>0</v>
      </c>
      <c r="P2940">
        <v>0</v>
      </c>
      <c r="Q2940">
        <v>4</v>
      </c>
      <c r="R2940">
        <v>0</v>
      </c>
      <c r="S2940">
        <v>32</v>
      </c>
      <c r="T2940">
        <v>12</v>
      </c>
      <c r="U2940">
        <v>0</v>
      </c>
      <c r="V2940">
        <v>1</v>
      </c>
      <c r="W2940">
        <v>4</v>
      </c>
      <c r="X2940">
        <v>0</v>
      </c>
      <c r="Y2940">
        <v>0</v>
      </c>
      <c r="Z2940">
        <v>2</v>
      </c>
      <c r="AA2940">
        <v>0</v>
      </c>
      <c r="AB2940">
        <v>98</v>
      </c>
      <c r="AC2940">
        <v>1</v>
      </c>
      <c r="AD2940">
        <v>0</v>
      </c>
      <c r="AE2940">
        <v>0</v>
      </c>
      <c r="AF2940">
        <v>0</v>
      </c>
      <c r="AG2940">
        <v>3</v>
      </c>
      <c r="AH2940">
        <v>5</v>
      </c>
      <c r="AI2940">
        <v>11</v>
      </c>
      <c r="AJ2940">
        <v>0</v>
      </c>
      <c r="AK2940">
        <v>0</v>
      </c>
      <c r="AL2940">
        <v>6</v>
      </c>
      <c r="AM2940">
        <v>13</v>
      </c>
      <c r="AN2940">
        <v>0</v>
      </c>
      <c r="AO2940">
        <v>0</v>
      </c>
      <c r="AP2940">
        <v>6</v>
      </c>
      <c r="AQ2940">
        <v>2</v>
      </c>
      <c r="AR2940">
        <v>0</v>
      </c>
      <c r="AS2940">
        <v>0</v>
      </c>
      <c r="AT2940">
        <v>2</v>
      </c>
      <c r="AU2940">
        <v>8</v>
      </c>
      <c r="AV2940">
        <v>2</v>
      </c>
      <c r="AW2940">
        <v>5</v>
      </c>
      <c r="AX2940">
        <v>13</v>
      </c>
      <c r="AY2940">
        <v>21</v>
      </c>
      <c r="AZ2940">
        <v>18</v>
      </c>
      <c r="BA2940">
        <v>27</v>
      </c>
      <c r="BB2940">
        <v>3</v>
      </c>
      <c r="BC2940">
        <v>30</v>
      </c>
      <c r="BD2940">
        <v>0</v>
      </c>
      <c r="BE2940">
        <v>0</v>
      </c>
      <c r="BF2940">
        <v>2</v>
      </c>
      <c r="BG2940">
        <v>0</v>
      </c>
      <c r="BH2940">
        <v>0</v>
      </c>
      <c r="BI2940">
        <v>14</v>
      </c>
      <c r="BJ2940">
        <v>14</v>
      </c>
      <c r="BK2940">
        <v>0</v>
      </c>
      <c r="BL2940">
        <v>5</v>
      </c>
      <c r="BM2940">
        <v>3</v>
      </c>
      <c r="BN2940">
        <v>10</v>
      </c>
      <c r="BO2940">
        <v>29</v>
      </c>
      <c r="BP2940">
        <v>0</v>
      </c>
      <c r="BQ2940">
        <v>9</v>
      </c>
      <c r="BR2940">
        <v>3</v>
      </c>
      <c r="BS2940">
        <v>7</v>
      </c>
      <c r="BT2940">
        <v>186</v>
      </c>
      <c r="BU2940" t="s">
        <v>2860</v>
      </c>
    </row>
    <row r="2941" spans="1:73">
      <c r="A2941" t="s">
        <v>2645</v>
      </c>
      <c r="B2941" t="s">
        <v>2646</v>
      </c>
      <c r="C2941">
        <v>225</v>
      </c>
      <c r="D2941" t="s">
        <v>119</v>
      </c>
      <c r="E2941" t="s">
        <v>78</v>
      </c>
      <c r="F2941" t="s">
        <v>77</v>
      </c>
      <c r="G2941">
        <v>0</v>
      </c>
      <c r="H2941">
        <v>0</v>
      </c>
      <c r="I2941">
        <v>0</v>
      </c>
      <c r="J2941">
        <v>0</v>
      </c>
      <c r="K2941">
        <v>0</v>
      </c>
      <c r="L2941">
        <v>0</v>
      </c>
      <c r="M2941">
        <v>0</v>
      </c>
      <c r="N2941">
        <v>0</v>
      </c>
      <c r="O2941">
        <v>0</v>
      </c>
      <c r="P2941">
        <v>0</v>
      </c>
      <c r="Q2941">
        <v>0</v>
      </c>
      <c r="R2941">
        <v>0</v>
      </c>
      <c r="S2941">
        <v>3</v>
      </c>
      <c r="T2941">
        <v>2</v>
      </c>
      <c r="U2941">
        <v>0</v>
      </c>
      <c r="V2941">
        <v>1</v>
      </c>
      <c r="W2941">
        <v>0</v>
      </c>
      <c r="X2941">
        <v>0</v>
      </c>
      <c r="Y2941">
        <v>0</v>
      </c>
      <c r="Z2941">
        <v>0</v>
      </c>
      <c r="AA2941">
        <v>0</v>
      </c>
      <c r="AB2941">
        <v>5</v>
      </c>
      <c r="AC2941">
        <v>0</v>
      </c>
      <c r="AD2941">
        <v>0</v>
      </c>
      <c r="AE2941">
        <v>0</v>
      </c>
      <c r="AF2941">
        <v>0</v>
      </c>
      <c r="AG2941">
        <v>0</v>
      </c>
      <c r="AH2941">
        <v>0</v>
      </c>
      <c r="AI2941">
        <v>1</v>
      </c>
      <c r="AJ2941">
        <v>0</v>
      </c>
      <c r="AK2941">
        <v>0</v>
      </c>
      <c r="AL2941">
        <v>0</v>
      </c>
      <c r="AM2941">
        <v>0</v>
      </c>
      <c r="AN2941">
        <v>0</v>
      </c>
      <c r="AO2941">
        <v>0</v>
      </c>
      <c r="AP2941">
        <v>0</v>
      </c>
      <c r="AQ2941">
        <v>0</v>
      </c>
      <c r="AR2941">
        <v>0</v>
      </c>
      <c r="AS2941">
        <v>0</v>
      </c>
      <c r="AT2941">
        <v>0</v>
      </c>
      <c r="AU2941">
        <v>0</v>
      </c>
      <c r="AV2941">
        <v>0</v>
      </c>
      <c r="AW2941">
        <v>0</v>
      </c>
      <c r="AX2941">
        <v>0</v>
      </c>
      <c r="AY2941">
        <v>1</v>
      </c>
      <c r="AZ2941">
        <v>1</v>
      </c>
      <c r="BA2941">
        <v>0</v>
      </c>
      <c r="BB2941">
        <v>0</v>
      </c>
      <c r="BC2941">
        <v>1</v>
      </c>
      <c r="BD2941">
        <v>0</v>
      </c>
      <c r="BE2941">
        <v>0</v>
      </c>
      <c r="BF2941">
        <v>0</v>
      </c>
      <c r="BG2941">
        <v>0</v>
      </c>
      <c r="BH2941">
        <v>0</v>
      </c>
      <c r="BI2941">
        <v>0</v>
      </c>
      <c r="BJ2941">
        <v>0</v>
      </c>
      <c r="BK2941">
        <v>0</v>
      </c>
      <c r="BL2941">
        <v>0</v>
      </c>
      <c r="BM2941">
        <v>0</v>
      </c>
      <c r="BN2941">
        <v>1</v>
      </c>
      <c r="BO2941">
        <v>1</v>
      </c>
      <c r="BP2941">
        <v>0</v>
      </c>
      <c r="BQ2941">
        <v>0</v>
      </c>
      <c r="BR2941">
        <v>0</v>
      </c>
      <c r="BS2941">
        <v>3</v>
      </c>
      <c r="BT2941">
        <v>14</v>
      </c>
      <c r="BU2941" t="s">
        <v>2861</v>
      </c>
    </row>
    <row r="2942" spans="1:73">
      <c r="A2942" t="s">
        <v>2645</v>
      </c>
      <c r="B2942" t="s">
        <v>2646</v>
      </c>
      <c r="C2942">
        <v>226</v>
      </c>
      <c r="D2942" t="s">
        <v>119</v>
      </c>
      <c r="E2942" t="s">
        <v>2662</v>
      </c>
      <c r="F2942" t="s">
        <v>101</v>
      </c>
      <c r="G2942">
        <v>0</v>
      </c>
      <c r="H2942">
        <v>0</v>
      </c>
      <c r="I2942">
        <v>2</v>
      </c>
      <c r="J2942">
        <v>0</v>
      </c>
      <c r="K2942">
        <v>0</v>
      </c>
      <c r="L2942">
        <v>3</v>
      </c>
      <c r="M2942">
        <v>0</v>
      </c>
      <c r="N2942">
        <v>2</v>
      </c>
      <c r="O2942">
        <v>0</v>
      </c>
      <c r="P2942">
        <v>0</v>
      </c>
      <c r="Q2942">
        <v>0</v>
      </c>
      <c r="R2942">
        <v>1</v>
      </c>
      <c r="S2942">
        <v>2</v>
      </c>
      <c r="T2942">
        <v>1</v>
      </c>
      <c r="U2942">
        <v>0</v>
      </c>
      <c r="V2942">
        <v>0</v>
      </c>
      <c r="W2942">
        <v>1</v>
      </c>
      <c r="X2942">
        <v>0</v>
      </c>
      <c r="Y2942">
        <v>0</v>
      </c>
      <c r="Z2942">
        <v>0</v>
      </c>
      <c r="AA2942">
        <v>0</v>
      </c>
      <c r="AB2942">
        <v>23</v>
      </c>
      <c r="AC2942">
        <v>0</v>
      </c>
      <c r="AD2942">
        <v>0</v>
      </c>
      <c r="AE2942">
        <v>0</v>
      </c>
      <c r="AF2942">
        <v>0</v>
      </c>
      <c r="AG2942">
        <v>0</v>
      </c>
      <c r="AH2942">
        <v>0</v>
      </c>
      <c r="AI2942">
        <v>0</v>
      </c>
      <c r="AJ2942">
        <v>0</v>
      </c>
      <c r="AK2942">
        <v>0</v>
      </c>
      <c r="AL2942">
        <v>0</v>
      </c>
      <c r="AM2942">
        <v>3</v>
      </c>
      <c r="AN2942">
        <v>0</v>
      </c>
      <c r="AO2942">
        <v>0</v>
      </c>
      <c r="AP2942">
        <v>0</v>
      </c>
      <c r="AQ2942">
        <v>0</v>
      </c>
      <c r="AR2942">
        <v>0</v>
      </c>
      <c r="AS2942">
        <v>0</v>
      </c>
      <c r="AT2942">
        <v>1</v>
      </c>
      <c r="AU2942">
        <v>0</v>
      </c>
      <c r="AV2942">
        <v>0</v>
      </c>
      <c r="AW2942">
        <v>2</v>
      </c>
      <c r="AX2942">
        <v>1</v>
      </c>
      <c r="AY2942">
        <v>9</v>
      </c>
      <c r="AZ2942">
        <v>4</v>
      </c>
      <c r="BA2942">
        <v>4</v>
      </c>
      <c r="BB2942">
        <v>2</v>
      </c>
      <c r="BC2942">
        <v>6</v>
      </c>
      <c r="BD2942">
        <v>0</v>
      </c>
      <c r="BE2942">
        <v>0</v>
      </c>
      <c r="BF2942">
        <v>0</v>
      </c>
      <c r="BG2942">
        <v>0</v>
      </c>
      <c r="BH2942">
        <v>0</v>
      </c>
      <c r="BI2942">
        <v>2</v>
      </c>
      <c r="BJ2942">
        <v>5</v>
      </c>
      <c r="BK2942">
        <v>0</v>
      </c>
      <c r="BL2942">
        <v>0</v>
      </c>
      <c r="BM2942">
        <v>1</v>
      </c>
      <c r="BN2942">
        <v>0</v>
      </c>
      <c r="BO2942">
        <v>4</v>
      </c>
      <c r="BP2942">
        <v>0</v>
      </c>
      <c r="BQ2942">
        <v>0</v>
      </c>
      <c r="BR2942">
        <v>0</v>
      </c>
      <c r="BS2942">
        <v>2</v>
      </c>
      <c r="BT2942">
        <v>47</v>
      </c>
      <c r="BU2942" t="s">
        <v>2862</v>
      </c>
    </row>
    <row r="2943" spans="1:73">
      <c r="A2943" t="s">
        <v>2645</v>
      </c>
      <c r="B2943" t="s">
        <v>2646</v>
      </c>
      <c r="C2943">
        <v>227</v>
      </c>
      <c r="D2943" t="s">
        <v>119</v>
      </c>
      <c r="E2943" t="s">
        <v>2667</v>
      </c>
      <c r="F2943" t="s">
        <v>101</v>
      </c>
      <c r="G2943">
        <v>1</v>
      </c>
      <c r="H2943">
        <v>7</v>
      </c>
      <c r="I2943">
        <v>2</v>
      </c>
      <c r="J2943">
        <v>0</v>
      </c>
      <c r="K2943">
        <v>0</v>
      </c>
      <c r="L2943">
        <v>9</v>
      </c>
      <c r="M2943">
        <v>0</v>
      </c>
      <c r="N2943">
        <v>9</v>
      </c>
      <c r="O2943">
        <v>0</v>
      </c>
      <c r="P2943">
        <v>0</v>
      </c>
      <c r="Q2943">
        <v>1</v>
      </c>
      <c r="R2943">
        <v>0</v>
      </c>
      <c r="S2943">
        <v>9</v>
      </c>
      <c r="T2943">
        <v>6</v>
      </c>
      <c r="U2943">
        <v>0</v>
      </c>
      <c r="V2943">
        <v>1</v>
      </c>
      <c r="W2943">
        <v>1</v>
      </c>
      <c r="X2943">
        <v>0</v>
      </c>
      <c r="Y2943">
        <v>0</v>
      </c>
      <c r="Z2943">
        <v>0</v>
      </c>
      <c r="AA2943">
        <v>0</v>
      </c>
      <c r="AB2943">
        <v>53</v>
      </c>
      <c r="AC2943">
        <v>0</v>
      </c>
      <c r="AD2943">
        <v>0</v>
      </c>
      <c r="AE2943">
        <v>0</v>
      </c>
      <c r="AF2943">
        <v>0</v>
      </c>
      <c r="AG2943">
        <v>0</v>
      </c>
      <c r="AH2943">
        <v>0</v>
      </c>
      <c r="AI2943">
        <v>2</v>
      </c>
      <c r="AJ2943">
        <v>0</v>
      </c>
      <c r="AK2943">
        <v>0</v>
      </c>
      <c r="AL2943">
        <v>1</v>
      </c>
      <c r="AM2943">
        <v>4</v>
      </c>
      <c r="AN2943">
        <v>0</v>
      </c>
      <c r="AO2943">
        <v>0</v>
      </c>
      <c r="AP2943">
        <v>1</v>
      </c>
      <c r="AQ2943">
        <v>0</v>
      </c>
      <c r="AR2943">
        <v>0</v>
      </c>
      <c r="AS2943">
        <v>0</v>
      </c>
      <c r="AT2943">
        <v>0</v>
      </c>
      <c r="AU2943">
        <v>0</v>
      </c>
      <c r="AV2943">
        <v>2</v>
      </c>
      <c r="AW2943">
        <v>2</v>
      </c>
      <c r="AX2943">
        <v>0</v>
      </c>
      <c r="AY2943">
        <v>16</v>
      </c>
      <c r="AZ2943">
        <v>10</v>
      </c>
      <c r="BA2943">
        <v>4</v>
      </c>
      <c r="BB2943">
        <v>7</v>
      </c>
      <c r="BC2943">
        <v>18</v>
      </c>
      <c r="BD2943">
        <v>0</v>
      </c>
      <c r="BE2943">
        <v>0</v>
      </c>
      <c r="BF2943">
        <v>2</v>
      </c>
      <c r="BG2943">
        <v>0</v>
      </c>
      <c r="BH2943">
        <v>0</v>
      </c>
      <c r="BI2943">
        <v>0</v>
      </c>
      <c r="BJ2943">
        <v>16</v>
      </c>
      <c r="BK2943">
        <v>0</v>
      </c>
      <c r="BL2943">
        <v>2</v>
      </c>
      <c r="BM2943">
        <v>0</v>
      </c>
      <c r="BN2943">
        <v>0</v>
      </c>
      <c r="BO2943">
        <v>11</v>
      </c>
      <c r="BP2943">
        <v>0</v>
      </c>
      <c r="BQ2943">
        <v>4</v>
      </c>
      <c r="BR2943">
        <v>0</v>
      </c>
      <c r="BS2943">
        <v>4</v>
      </c>
      <c r="BT2943">
        <v>106</v>
      </c>
      <c r="BU2943" t="s">
        <v>2863</v>
      </c>
    </row>
    <row r="2944" spans="1:73">
      <c r="A2944" t="s">
        <v>2645</v>
      </c>
      <c r="B2944" t="s">
        <v>2646</v>
      </c>
      <c r="C2944">
        <v>228</v>
      </c>
      <c r="D2944" t="s">
        <v>119</v>
      </c>
      <c r="E2944" t="s">
        <v>78</v>
      </c>
      <c r="F2944" t="s">
        <v>77</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1</v>
      </c>
      <c r="BT2944">
        <v>2</v>
      </c>
      <c r="BU2944" t="s">
        <v>2749</v>
      </c>
    </row>
    <row r="2945" spans="1:73">
      <c r="A2945" t="s">
        <v>2645</v>
      </c>
      <c r="B2945" t="s">
        <v>2646</v>
      </c>
      <c r="C2945">
        <v>229</v>
      </c>
      <c r="D2945" t="s">
        <v>119</v>
      </c>
      <c r="E2945" t="s">
        <v>2667</v>
      </c>
      <c r="F2945" t="s">
        <v>101</v>
      </c>
      <c r="G2945">
        <v>0</v>
      </c>
      <c r="H2945">
        <v>1</v>
      </c>
      <c r="I2945">
        <v>0</v>
      </c>
      <c r="J2945">
        <v>0</v>
      </c>
      <c r="K2945">
        <v>0</v>
      </c>
      <c r="L2945">
        <v>2</v>
      </c>
      <c r="M2945">
        <v>0</v>
      </c>
      <c r="N2945">
        <v>3</v>
      </c>
      <c r="O2945">
        <v>0</v>
      </c>
      <c r="P2945">
        <v>0</v>
      </c>
      <c r="Q2945">
        <v>0</v>
      </c>
      <c r="R2945">
        <v>0</v>
      </c>
      <c r="S2945">
        <v>2</v>
      </c>
      <c r="T2945">
        <v>0</v>
      </c>
      <c r="U2945">
        <v>0</v>
      </c>
      <c r="V2945">
        <v>2</v>
      </c>
      <c r="W2945">
        <v>0</v>
      </c>
      <c r="X2945">
        <v>0</v>
      </c>
      <c r="Y2945">
        <v>0</v>
      </c>
      <c r="Z2945">
        <v>0</v>
      </c>
      <c r="AA2945">
        <v>0</v>
      </c>
      <c r="AB2945">
        <v>13</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1</v>
      </c>
      <c r="AW2945">
        <v>0</v>
      </c>
      <c r="AX2945">
        <v>1</v>
      </c>
      <c r="AY2945">
        <v>3</v>
      </c>
      <c r="AZ2945">
        <v>5</v>
      </c>
      <c r="BA2945">
        <v>1</v>
      </c>
      <c r="BB2945">
        <v>1</v>
      </c>
      <c r="BC2945">
        <v>4</v>
      </c>
      <c r="BD2945">
        <v>0</v>
      </c>
      <c r="BE2945">
        <v>0</v>
      </c>
      <c r="BF2945">
        <v>1</v>
      </c>
      <c r="BG2945">
        <v>0</v>
      </c>
      <c r="BH2945">
        <v>0</v>
      </c>
      <c r="BI2945">
        <v>4</v>
      </c>
      <c r="BJ2945">
        <v>4</v>
      </c>
      <c r="BK2945">
        <v>0</v>
      </c>
      <c r="BL2945">
        <v>0</v>
      </c>
      <c r="BM2945">
        <v>0</v>
      </c>
      <c r="BN2945">
        <v>0</v>
      </c>
      <c r="BO2945">
        <v>5</v>
      </c>
      <c r="BP2945">
        <v>0</v>
      </c>
      <c r="BQ2945">
        <v>0</v>
      </c>
      <c r="BR2945">
        <v>1</v>
      </c>
      <c r="BS2945">
        <v>2</v>
      </c>
      <c r="BT2945">
        <v>23</v>
      </c>
      <c r="BU2945" t="s">
        <v>2864</v>
      </c>
    </row>
    <row r="2946" spans="1:73">
      <c r="A2946" t="s">
        <v>2645</v>
      </c>
      <c r="B2946" t="s">
        <v>2646</v>
      </c>
      <c r="C2946">
        <v>230</v>
      </c>
      <c r="D2946" t="s">
        <v>119</v>
      </c>
      <c r="E2946" t="s">
        <v>2659</v>
      </c>
      <c r="F2946" t="s">
        <v>92</v>
      </c>
      <c r="G2946">
        <v>2</v>
      </c>
      <c r="H2946">
        <v>4</v>
      </c>
      <c r="I2946">
        <v>2</v>
      </c>
      <c r="J2946">
        <v>0</v>
      </c>
      <c r="K2946">
        <v>0</v>
      </c>
      <c r="L2946">
        <v>6</v>
      </c>
      <c r="M2946">
        <v>0</v>
      </c>
      <c r="N2946">
        <v>12</v>
      </c>
      <c r="O2946">
        <v>0</v>
      </c>
      <c r="P2946">
        <v>0</v>
      </c>
      <c r="Q2946">
        <v>1</v>
      </c>
      <c r="R2946">
        <v>0</v>
      </c>
      <c r="S2946">
        <v>18</v>
      </c>
      <c r="T2946">
        <v>11</v>
      </c>
      <c r="U2946">
        <v>0</v>
      </c>
      <c r="V2946">
        <v>4</v>
      </c>
      <c r="W2946">
        <v>5</v>
      </c>
      <c r="X2946">
        <v>0</v>
      </c>
      <c r="Y2946">
        <v>0</v>
      </c>
      <c r="Z2946">
        <v>0</v>
      </c>
      <c r="AA2946">
        <v>0</v>
      </c>
      <c r="AB2946">
        <v>55</v>
      </c>
      <c r="AC2946">
        <v>1</v>
      </c>
      <c r="AD2946">
        <v>0</v>
      </c>
      <c r="AE2946">
        <v>2</v>
      </c>
      <c r="AF2946">
        <v>0</v>
      </c>
      <c r="AG2946">
        <v>1</v>
      </c>
      <c r="AH2946">
        <v>0</v>
      </c>
      <c r="AI2946">
        <v>5</v>
      </c>
      <c r="AJ2946">
        <v>0</v>
      </c>
      <c r="AK2946">
        <v>0</v>
      </c>
      <c r="AL2946">
        <v>3</v>
      </c>
      <c r="AM2946">
        <v>6</v>
      </c>
      <c r="AN2946">
        <v>0</v>
      </c>
      <c r="AO2946">
        <v>0</v>
      </c>
      <c r="AP2946">
        <v>0</v>
      </c>
      <c r="AQ2946">
        <v>3</v>
      </c>
      <c r="AR2946">
        <v>0</v>
      </c>
      <c r="AS2946">
        <v>0</v>
      </c>
      <c r="AT2946">
        <v>0</v>
      </c>
      <c r="AU2946">
        <v>1</v>
      </c>
      <c r="AV2946">
        <v>7</v>
      </c>
      <c r="AW2946">
        <v>2</v>
      </c>
      <c r="AX2946">
        <v>6</v>
      </c>
      <c r="AY2946">
        <v>11</v>
      </c>
      <c r="AZ2946">
        <v>11</v>
      </c>
      <c r="BA2946">
        <v>12</v>
      </c>
      <c r="BB2946">
        <v>1</v>
      </c>
      <c r="BC2946">
        <v>9</v>
      </c>
      <c r="BD2946">
        <v>0</v>
      </c>
      <c r="BE2946">
        <v>0</v>
      </c>
      <c r="BF2946">
        <v>5</v>
      </c>
      <c r="BG2946">
        <v>0</v>
      </c>
      <c r="BH2946">
        <v>0</v>
      </c>
      <c r="BI2946">
        <v>8</v>
      </c>
      <c r="BJ2946">
        <v>8</v>
      </c>
      <c r="BK2946">
        <v>0</v>
      </c>
      <c r="BL2946">
        <v>6</v>
      </c>
      <c r="BM2946">
        <v>0</v>
      </c>
      <c r="BN2946">
        <v>0</v>
      </c>
      <c r="BO2946">
        <v>17</v>
      </c>
      <c r="BP2946">
        <v>0</v>
      </c>
      <c r="BQ2946">
        <v>0</v>
      </c>
      <c r="BR2946">
        <v>4</v>
      </c>
      <c r="BS2946">
        <v>1</v>
      </c>
      <c r="BT2946">
        <v>97</v>
      </c>
      <c r="BU2946" t="s">
        <v>2865</v>
      </c>
    </row>
    <row r="2947" spans="1:73">
      <c r="A2947" t="s">
        <v>2645</v>
      </c>
      <c r="B2947" t="s">
        <v>2646</v>
      </c>
      <c r="C2947">
        <v>231</v>
      </c>
      <c r="D2947" t="s">
        <v>119</v>
      </c>
      <c r="E2947" t="s">
        <v>78</v>
      </c>
      <c r="F2947" t="s">
        <v>77</v>
      </c>
      <c r="G2947">
        <v>3</v>
      </c>
      <c r="H2947">
        <v>5</v>
      </c>
      <c r="I2947">
        <v>4</v>
      </c>
      <c r="J2947">
        <v>0</v>
      </c>
      <c r="K2947">
        <v>0</v>
      </c>
      <c r="L2947">
        <v>8</v>
      </c>
      <c r="M2947">
        <v>0</v>
      </c>
      <c r="N2947">
        <v>11</v>
      </c>
      <c r="O2947">
        <v>0</v>
      </c>
      <c r="P2947">
        <v>0</v>
      </c>
      <c r="Q2947">
        <v>2</v>
      </c>
      <c r="R2947">
        <v>0</v>
      </c>
      <c r="S2947">
        <v>12</v>
      </c>
      <c r="T2947">
        <v>5</v>
      </c>
      <c r="U2947">
        <v>0</v>
      </c>
      <c r="V2947">
        <v>0</v>
      </c>
      <c r="W2947">
        <v>0</v>
      </c>
      <c r="X2947">
        <v>0</v>
      </c>
      <c r="Y2947">
        <v>0</v>
      </c>
      <c r="Z2947">
        <v>0</v>
      </c>
      <c r="AA2947">
        <v>0</v>
      </c>
      <c r="AB2947">
        <v>71</v>
      </c>
      <c r="AC2947">
        <v>3</v>
      </c>
      <c r="AD2947">
        <v>0</v>
      </c>
      <c r="AE2947">
        <v>0</v>
      </c>
      <c r="AF2947">
        <v>0</v>
      </c>
      <c r="AG2947">
        <v>0</v>
      </c>
      <c r="AH2947">
        <v>0</v>
      </c>
      <c r="AI2947">
        <v>7</v>
      </c>
      <c r="AJ2947">
        <v>0</v>
      </c>
      <c r="AK2947">
        <v>0</v>
      </c>
      <c r="AL2947">
        <v>0</v>
      </c>
      <c r="AM2947">
        <v>5</v>
      </c>
      <c r="AN2947">
        <v>0</v>
      </c>
      <c r="AO2947">
        <v>0</v>
      </c>
      <c r="AP2947">
        <v>6</v>
      </c>
      <c r="AQ2947">
        <v>0</v>
      </c>
      <c r="AR2947">
        <v>0</v>
      </c>
      <c r="AS2947">
        <v>0</v>
      </c>
      <c r="AT2947">
        <v>4</v>
      </c>
      <c r="AU2947">
        <v>2</v>
      </c>
      <c r="AV2947">
        <v>4</v>
      </c>
      <c r="AW2947">
        <v>4</v>
      </c>
      <c r="AX2947">
        <v>8</v>
      </c>
      <c r="AY2947">
        <v>19</v>
      </c>
      <c r="AZ2947">
        <v>8</v>
      </c>
      <c r="BA2947">
        <v>13</v>
      </c>
      <c r="BB2947">
        <v>2</v>
      </c>
      <c r="BC2947">
        <v>24</v>
      </c>
      <c r="BD2947">
        <v>0</v>
      </c>
      <c r="BE2947">
        <v>0</v>
      </c>
      <c r="BF2947">
        <v>4</v>
      </c>
      <c r="BG2947">
        <v>0</v>
      </c>
      <c r="BH2947">
        <v>1</v>
      </c>
      <c r="BI2947">
        <v>11</v>
      </c>
      <c r="BJ2947">
        <v>8</v>
      </c>
      <c r="BK2947">
        <v>0</v>
      </c>
      <c r="BL2947">
        <v>2</v>
      </c>
      <c r="BM2947">
        <v>0</v>
      </c>
      <c r="BN2947">
        <v>4</v>
      </c>
      <c r="BO2947">
        <v>15</v>
      </c>
      <c r="BP2947">
        <v>4</v>
      </c>
      <c r="BQ2947">
        <v>0</v>
      </c>
      <c r="BR2947">
        <v>2</v>
      </c>
      <c r="BS2947">
        <v>7</v>
      </c>
      <c r="BT2947">
        <v>124</v>
      </c>
      <c r="BU2947" t="s">
        <v>2866</v>
      </c>
    </row>
    <row r="2948" spans="1:73">
      <c r="A2948" t="s">
        <v>2645</v>
      </c>
      <c r="B2948" t="s">
        <v>2646</v>
      </c>
      <c r="C2948">
        <v>232</v>
      </c>
      <c r="D2948" t="s">
        <v>312</v>
      </c>
      <c r="E2948" t="s">
        <v>78</v>
      </c>
      <c r="F2948" t="s">
        <v>77</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0</v>
      </c>
    </row>
    <row r="2949" spans="1:73">
      <c r="A2949" t="s">
        <v>2645</v>
      </c>
      <c r="B2949" t="s">
        <v>2646</v>
      </c>
      <c r="C2949">
        <v>233</v>
      </c>
      <c r="D2949" t="s">
        <v>312</v>
      </c>
      <c r="E2949" t="s">
        <v>2662</v>
      </c>
      <c r="F2949" t="s">
        <v>101</v>
      </c>
      <c r="G2949">
        <v>3</v>
      </c>
      <c r="H2949">
        <v>3</v>
      </c>
      <c r="I2949">
        <v>6</v>
      </c>
      <c r="J2949">
        <v>0</v>
      </c>
      <c r="K2949">
        <v>0</v>
      </c>
      <c r="L2949">
        <v>12</v>
      </c>
      <c r="M2949">
        <v>0</v>
      </c>
      <c r="N2949">
        <v>9</v>
      </c>
      <c r="O2949">
        <v>0</v>
      </c>
      <c r="P2949">
        <v>0</v>
      </c>
      <c r="Q2949">
        <v>4</v>
      </c>
      <c r="R2949">
        <v>2</v>
      </c>
      <c r="S2949">
        <v>18</v>
      </c>
      <c r="T2949">
        <v>7</v>
      </c>
      <c r="U2949">
        <v>0</v>
      </c>
      <c r="V2949">
        <v>2</v>
      </c>
      <c r="W2949">
        <v>4</v>
      </c>
      <c r="X2949">
        <v>2</v>
      </c>
      <c r="Y2949">
        <v>0</v>
      </c>
      <c r="Z2949">
        <v>0</v>
      </c>
      <c r="AA2949">
        <v>0</v>
      </c>
      <c r="AB2949">
        <v>66</v>
      </c>
      <c r="AC2949">
        <v>1</v>
      </c>
      <c r="AD2949">
        <v>0</v>
      </c>
      <c r="AE2949">
        <v>3</v>
      </c>
      <c r="AF2949">
        <v>0</v>
      </c>
      <c r="AG2949">
        <v>0</v>
      </c>
      <c r="AH2949">
        <v>2</v>
      </c>
      <c r="AI2949">
        <v>4</v>
      </c>
      <c r="AJ2949">
        <v>0</v>
      </c>
      <c r="AK2949">
        <v>1</v>
      </c>
      <c r="AL2949">
        <v>0</v>
      </c>
      <c r="AM2949">
        <v>5</v>
      </c>
      <c r="AN2949">
        <v>0</v>
      </c>
      <c r="AO2949">
        <v>0</v>
      </c>
      <c r="AP2949">
        <v>2</v>
      </c>
      <c r="AQ2949">
        <v>0</v>
      </c>
      <c r="AR2949">
        <v>0</v>
      </c>
      <c r="AS2949">
        <v>0</v>
      </c>
      <c r="AT2949">
        <v>0</v>
      </c>
      <c r="AU2949">
        <v>4</v>
      </c>
      <c r="AV2949">
        <v>6</v>
      </c>
      <c r="AW2949">
        <v>6</v>
      </c>
      <c r="AX2949">
        <v>9</v>
      </c>
      <c r="AY2949">
        <v>12</v>
      </c>
      <c r="AZ2949">
        <v>10</v>
      </c>
      <c r="BA2949">
        <v>16</v>
      </c>
      <c r="BB2949">
        <v>4</v>
      </c>
      <c r="BC2949">
        <v>16</v>
      </c>
      <c r="BD2949">
        <v>0</v>
      </c>
      <c r="BE2949">
        <v>0</v>
      </c>
      <c r="BF2949">
        <v>2</v>
      </c>
      <c r="BG2949">
        <v>0</v>
      </c>
      <c r="BH2949">
        <v>2</v>
      </c>
      <c r="BI2949">
        <v>15</v>
      </c>
      <c r="BJ2949">
        <v>12</v>
      </c>
      <c r="BK2949">
        <v>0</v>
      </c>
      <c r="BL2949">
        <v>3</v>
      </c>
      <c r="BM2949">
        <v>2</v>
      </c>
      <c r="BN2949">
        <v>0</v>
      </c>
      <c r="BO2949">
        <v>16</v>
      </c>
      <c r="BP2949">
        <v>1</v>
      </c>
      <c r="BQ2949">
        <v>0</v>
      </c>
      <c r="BR2949">
        <v>1</v>
      </c>
      <c r="BS2949">
        <v>7</v>
      </c>
      <c r="BT2949">
        <v>130</v>
      </c>
      <c r="BU2949" t="s">
        <v>2867</v>
      </c>
    </row>
    <row r="2950" spans="1:73">
      <c r="A2950" t="s">
        <v>2645</v>
      </c>
      <c r="B2950" t="s">
        <v>2646</v>
      </c>
      <c r="C2950">
        <v>234</v>
      </c>
      <c r="D2950" t="s">
        <v>312</v>
      </c>
      <c r="E2950" t="s">
        <v>78</v>
      </c>
      <c r="F2950" t="s">
        <v>77</v>
      </c>
      <c r="G2950">
        <v>1</v>
      </c>
      <c r="H2950">
        <v>1</v>
      </c>
      <c r="I2950">
        <v>3</v>
      </c>
      <c r="J2950">
        <v>0</v>
      </c>
      <c r="K2950">
        <v>0</v>
      </c>
      <c r="L2950">
        <v>5</v>
      </c>
      <c r="M2950">
        <v>0</v>
      </c>
      <c r="N2950">
        <v>1</v>
      </c>
      <c r="O2950">
        <v>0</v>
      </c>
      <c r="P2950">
        <v>0</v>
      </c>
      <c r="Q2950">
        <v>0</v>
      </c>
      <c r="R2950">
        <v>0</v>
      </c>
      <c r="S2950">
        <v>2</v>
      </c>
      <c r="T2950">
        <v>2</v>
      </c>
      <c r="U2950">
        <v>0</v>
      </c>
      <c r="V2950">
        <v>0</v>
      </c>
      <c r="W2950">
        <v>0</v>
      </c>
      <c r="X2950">
        <v>0</v>
      </c>
      <c r="Y2950">
        <v>0</v>
      </c>
      <c r="Z2950">
        <v>0</v>
      </c>
      <c r="AA2950">
        <v>0</v>
      </c>
      <c r="AB2950">
        <v>17</v>
      </c>
      <c r="AC2950">
        <v>0</v>
      </c>
      <c r="AD2950">
        <v>0</v>
      </c>
      <c r="AE2950">
        <v>0</v>
      </c>
      <c r="AF2950">
        <v>0</v>
      </c>
      <c r="AG2950">
        <v>0</v>
      </c>
      <c r="AH2950">
        <v>0</v>
      </c>
      <c r="AI2950">
        <v>2</v>
      </c>
      <c r="AJ2950">
        <v>0</v>
      </c>
      <c r="AK2950">
        <v>0</v>
      </c>
      <c r="AL2950">
        <v>0</v>
      </c>
      <c r="AM2950">
        <v>0</v>
      </c>
      <c r="AN2950">
        <v>0</v>
      </c>
      <c r="AO2950">
        <v>0</v>
      </c>
      <c r="AP2950">
        <v>0</v>
      </c>
      <c r="AQ2950">
        <v>0</v>
      </c>
      <c r="AR2950">
        <v>0</v>
      </c>
      <c r="AS2950">
        <v>0</v>
      </c>
      <c r="AT2950">
        <v>0</v>
      </c>
      <c r="AU2950">
        <v>0</v>
      </c>
      <c r="AV2950">
        <v>1</v>
      </c>
      <c r="AW2950">
        <v>3</v>
      </c>
      <c r="AX2950">
        <v>2</v>
      </c>
      <c r="AY2950">
        <v>6</v>
      </c>
      <c r="AZ2950">
        <v>2</v>
      </c>
      <c r="BA2950">
        <v>2</v>
      </c>
      <c r="BB2950">
        <v>0</v>
      </c>
      <c r="BC2950">
        <v>9</v>
      </c>
      <c r="BD2950">
        <v>0</v>
      </c>
      <c r="BE2950">
        <v>0</v>
      </c>
      <c r="BF2950">
        <v>1</v>
      </c>
      <c r="BG2950">
        <v>0</v>
      </c>
      <c r="BH2950">
        <v>1</v>
      </c>
      <c r="BI2950">
        <v>2</v>
      </c>
      <c r="BJ2950">
        <v>5</v>
      </c>
      <c r="BK2950">
        <v>0</v>
      </c>
      <c r="BL2950">
        <v>0</v>
      </c>
      <c r="BM2950">
        <v>0</v>
      </c>
      <c r="BN2950">
        <v>0</v>
      </c>
      <c r="BO2950">
        <v>2</v>
      </c>
      <c r="BP2950">
        <v>0</v>
      </c>
      <c r="BQ2950">
        <v>0</v>
      </c>
      <c r="BR2950">
        <v>0</v>
      </c>
      <c r="BS2950">
        <v>2</v>
      </c>
      <c r="BT2950">
        <v>42</v>
      </c>
      <c r="BU2950" t="s">
        <v>2868</v>
      </c>
    </row>
    <row r="2951" spans="1:73">
      <c r="A2951" t="s">
        <v>2645</v>
      </c>
      <c r="B2951" t="s">
        <v>2646</v>
      </c>
      <c r="C2951">
        <v>235</v>
      </c>
      <c r="D2951" t="s">
        <v>312</v>
      </c>
      <c r="E2951" t="s">
        <v>2659</v>
      </c>
      <c r="F2951" t="s">
        <v>92</v>
      </c>
      <c r="G2951">
        <v>0</v>
      </c>
      <c r="H2951">
        <v>18</v>
      </c>
      <c r="I2951">
        <v>35</v>
      </c>
      <c r="J2951">
        <v>0</v>
      </c>
      <c r="K2951">
        <v>0</v>
      </c>
      <c r="L2951">
        <v>26</v>
      </c>
      <c r="M2951">
        <v>1</v>
      </c>
      <c r="N2951">
        <v>36</v>
      </c>
      <c r="O2951">
        <v>0</v>
      </c>
      <c r="P2951">
        <v>0</v>
      </c>
      <c r="Q2951">
        <v>5</v>
      </c>
      <c r="R2951">
        <v>6</v>
      </c>
      <c r="S2951">
        <v>67</v>
      </c>
      <c r="T2951">
        <v>26</v>
      </c>
      <c r="U2951">
        <v>0</v>
      </c>
      <c r="V2951">
        <v>8</v>
      </c>
      <c r="W2951">
        <v>11</v>
      </c>
      <c r="X2951">
        <v>0</v>
      </c>
      <c r="Y2951">
        <v>0</v>
      </c>
      <c r="Z2951">
        <v>5</v>
      </c>
      <c r="AA2951">
        <v>0</v>
      </c>
      <c r="AB2951">
        <v>239</v>
      </c>
      <c r="AC2951">
        <v>6</v>
      </c>
      <c r="AD2951">
        <v>0</v>
      </c>
      <c r="AE2951">
        <v>0</v>
      </c>
      <c r="AF2951">
        <v>1</v>
      </c>
      <c r="AG2951">
        <v>0</v>
      </c>
      <c r="AH2951">
        <v>0</v>
      </c>
      <c r="AI2951">
        <v>17</v>
      </c>
      <c r="AJ2951">
        <v>0</v>
      </c>
      <c r="AK2951">
        <v>0</v>
      </c>
      <c r="AL2951">
        <v>6</v>
      </c>
      <c r="AM2951">
        <v>26</v>
      </c>
      <c r="AN2951">
        <v>0</v>
      </c>
      <c r="AO2951">
        <v>10</v>
      </c>
      <c r="AP2951">
        <v>13</v>
      </c>
      <c r="AQ2951">
        <v>0</v>
      </c>
      <c r="AR2951">
        <v>0</v>
      </c>
      <c r="AS2951">
        <v>0</v>
      </c>
      <c r="AT2951">
        <v>5</v>
      </c>
      <c r="AU2951">
        <v>4</v>
      </c>
      <c r="AV2951">
        <v>4</v>
      </c>
      <c r="AW2951">
        <v>39</v>
      </c>
      <c r="AX2951">
        <v>31</v>
      </c>
      <c r="AY2951">
        <v>60</v>
      </c>
      <c r="AZ2951">
        <v>47</v>
      </c>
      <c r="BA2951">
        <v>58</v>
      </c>
      <c r="BB2951">
        <v>13</v>
      </c>
      <c r="BC2951">
        <v>53</v>
      </c>
      <c r="BD2951">
        <v>0</v>
      </c>
      <c r="BE2951">
        <v>0</v>
      </c>
      <c r="BF2951">
        <v>4</v>
      </c>
      <c r="BG2951">
        <v>0</v>
      </c>
      <c r="BH2951">
        <v>0</v>
      </c>
      <c r="BI2951">
        <v>31</v>
      </c>
      <c r="BJ2951">
        <v>30</v>
      </c>
      <c r="BK2951">
        <v>0</v>
      </c>
      <c r="BL2951">
        <v>12</v>
      </c>
      <c r="BM2951">
        <v>4</v>
      </c>
      <c r="BN2951">
        <v>5</v>
      </c>
      <c r="BO2951">
        <v>62</v>
      </c>
      <c r="BP2951">
        <v>3</v>
      </c>
      <c r="BQ2951">
        <v>4</v>
      </c>
      <c r="BR2951">
        <v>18</v>
      </c>
      <c r="BS2951">
        <v>13</v>
      </c>
      <c r="BT2951">
        <v>409</v>
      </c>
      <c r="BU2951" t="s">
        <v>2869</v>
      </c>
    </row>
    <row r="2952" spans="1:73">
      <c r="A2952" t="s">
        <v>2645</v>
      </c>
      <c r="B2952" t="s">
        <v>2646</v>
      </c>
      <c r="C2952">
        <v>236</v>
      </c>
      <c r="D2952" t="s">
        <v>312</v>
      </c>
      <c r="E2952" t="s">
        <v>78</v>
      </c>
      <c r="F2952" t="s">
        <v>77</v>
      </c>
      <c r="G2952">
        <v>1</v>
      </c>
      <c r="H2952">
        <v>1</v>
      </c>
      <c r="I2952">
        <v>2</v>
      </c>
      <c r="J2952">
        <v>0</v>
      </c>
      <c r="K2952">
        <v>0</v>
      </c>
      <c r="L2952">
        <v>3</v>
      </c>
      <c r="M2952">
        <v>0</v>
      </c>
      <c r="N2952">
        <v>1</v>
      </c>
      <c r="O2952">
        <v>0</v>
      </c>
      <c r="P2952">
        <v>0</v>
      </c>
      <c r="Q2952">
        <v>0</v>
      </c>
      <c r="R2952">
        <v>0</v>
      </c>
      <c r="S2952">
        <v>2</v>
      </c>
      <c r="T2952">
        <v>1</v>
      </c>
      <c r="U2952">
        <v>0</v>
      </c>
      <c r="V2952">
        <v>0</v>
      </c>
      <c r="W2952">
        <v>0</v>
      </c>
      <c r="X2952">
        <v>0</v>
      </c>
      <c r="Y2952">
        <v>0</v>
      </c>
      <c r="Z2952">
        <v>0</v>
      </c>
      <c r="AA2952">
        <v>0</v>
      </c>
      <c r="AB2952">
        <v>14</v>
      </c>
      <c r="AC2952">
        <v>0</v>
      </c>
      <c r="AD2952">
        <v>0</v>
      </c>
      <c r="AE2952">
        <v>0</v>
      </c>
      <c r="AF2952">
        <v>0</v>
      </c>
      <c r="AG2952">
        <v>0</v>
      </c>
      <c r="AH2952">
        <v>0</v>
      </c>
      <c r="AI2952">
        <v>1</v>
      </c>
      <c r="AJ2952">
        <v>0</v>
      </c>
      <c r="AK2952">
        <v>0</v>
      </c>
      <c r="AL2952">
        <v>0</v>
      </c>
      <c r="AM2952">
        <v>1</v>
      </c>
      <c r="AN2952">
        <v>0</v>
      </c>
      <c r="AO2952">
        <v>0</v>
      </c>
      <c r="AP2952">
        <v>0</v>
      </c>
      <c r="AQ2952">
        <v>0</v>
      </c>
      <c r="AR2952">
        <v>0</v>
      </c>
      <c r="AS2952">
        <v>0</v>
      </c>
      <c r="AT2952">
        <v>0</v>
      </c>
      <c r="AU2952">
        <v>0</v>
      </c>
      <c r="AV2952">
        <v>1</v>
      </c>
      <c r="AW2952">
        <v>2</v>
      </c>
      <c r="AX2952">
        <v>2</v>
      </c>
      <c r="AY2952">
        <v>5</v>
      </c>
      <c r="AZ2952">
        <v>1</v>
      </c>
      <c r="BA2952">
        <v>3</v>
      </c>
      <c r="BB2952">
        <v>0</v>
      </c>
      <c r="BC2952">
        <v>7</v>
      </c>
      <c r="BD2952">
        <v>0</v>
      </c>
      <c r="BE2952">
        <v>0</v>
      </c>
      <c r="BF2952">
        <v>1</v>
      </c>
      <c r="BG2952">
        <v>0</v>
      </c>
      <c r="BH2952">
        <v>1</v>
      </c>
      <c r="BI2952">
        <v>2</v>
      </c>
      <c r="BJ2952">
        <v>2</v>
      </c>
      <c r="BK2952">
        <v>0</v>
      </c>
      <c r="BL2952">
        <v>0</v>
      </c>
      <c r="BM2952">
        <v>0</v>
      </c>
      <c r="BN2952">
        <v>0</v>
      </c>
      <c r="BO2952">
        <v>1</v>
      </c>
      <c r="BP2952">
        <v>0</v>
      </c>
      <c r="BQ2952">
        <v>3</v>
      </c>
      <c r="BR2952">
        <v>0</v>
      </c>
      <c r="BS2952">
        <v>2</v>
      </c>
      <c r="BT2952">
        <v>37</v>
      </c>
      <c r="BU2952" t="s">
        <v>2870</v>
      </c>
    </row>
    <row r="2953" spans="1:73">
      <c r="A2953" t="s">
        <v>2645</v>
      </c>
      <c r="B2953" t="s">
        <v>2646</v>
      </c>
      <c r="C2953">
        <v>237</v>
      </c>
      <c r="D2953" t="s">
        <v>312</v>
      </c>
      <c r="E2953" t="s">
        <v>2667</v>
      </c>
      <c r="F2953" t="s">
        <v>101</v>
      </c>
      <c r="G2953">
        <v>1</v>
      </c>
      <c r="H2953">
        <v>9</v>
      </c>
      <c r="I2953">
        <v>8</v>
      </c>
      <c r="J2953">
        <v>1</v>
      </c>
      <c r="K2953">
        <v>0</v>
      </c>
      <c r="L2953">
        <v>20</v>
      </c>
      <c r="M2953">
        <v>0</v>
      </c>
      <c r="N2953">
        <v>23</v>
      </c>
      <c r="O2953">
        <v>0</v>
      </c>
      <c r="P2953">
        <v>0</v>
      </c>
      <c r="Q2953">
        <v>1</v>
      </c>
      <c r="R2953">
        <v>2</v>
      </c>
      <c r="S2953">
        <v>45</v>
      </c>
      <c r="T2953">
        <v>24</v>
      </c>
      <c r="U2953">
        <v>0</v>
      </c>
      <c r="V2953">
        <v>2</v>
      </c>
      <c r="W2953">
        <v>9</v>
      </c>
      <c r="X2953">
        <v>0</v>
      </c>
      <c r="Y2953">
        <v>0</v>
      </c>
      <c r="Z2953">
        <v>4</v>
      </c>
      <c r="AA2953">
        <v>0</v>
      </c>
      <c r="AB2953">
        <v>149</v>
      </c>
      <c r="AC2953">
        <v>3</v>
      </c>
      <c r="AD2953">
        <v>0</v>
      </c>
      <c r="AE2953">
        <v>0</v>
      </c>
      <c r="AF2953">
        <v>0</v>
      </c>
      <c r="AG2953">
        <v>0</v>
      </c>
      <c r="AH2953">
        <v>4</v>
      </c>
      <c r="AI2953">
        <v>17</v>
      </c>
      <c r="AJ2953">
        <v>0</v>
      </c>
      <c r="AK2953">
        <v>0</v>
      </c>
      <c r="AL2953">
        <v>4</v>
      </c>
      <c r="AM2953">
        <v>14</v>
      </c>
      <c r="AN2953">
        <v>0</v>
      </c>
      <c r="AO2953">
        <v>0</v>
      </c>
      <c r="AP2953">
        <v>9</v>
      </c>
      <c r="AQ2953">
        <v>4</v>
      </c>
      <c r="AR2953">
        <v>2</v>
      </c>
      <c r="AS2953">
        <v>0</v>
      </c>
      <c r="AT2953">
        <v>0</v>
      </c>
      <c r="AU2953">
        <v>4</v>
      </c>
      <c r="AV2953">
        <v>11</v>
      </c>
      <c r="AW2953">
        <v>6</v>
      </c>
      <c r="AX2953">
        <v>9</v>
      </c>
      <c r="AY2953">
        <v>42</v>
      </c>
      <c r="AZ2953">
        <v>26</v>
      </c>
      <c r="BA2953">
        <v>23</v>
      </c>
      <c r="BB2953">
        <v>7</v>
      </c>
      <c r="BC2953">
        <v>45</v>
      </c>
      <c r="BD2953">
        <v>0</v>
      </c>
      <c r="BE2953">
        <v>0</v>
      </c>
      <c r="BF2953">
        <v>10</v>
      </c>
      <c r="BG2953">
        <v>0</v>
      </c>
      <c r="BH2953">
        <v>0</v>
      </c>
      <c r="BI2953">
        <v>6</v>
      </c>
      <c r="BJ2953">
        <v>23</v>
      </c>
      <c r="BK2953">
        <v>0</v>
      </c>
      <c r="BL2953">
        <v>2</v>
      </c>
      <c r="BM2953">
        <v>2</v>
      </c>
      <c r="BN2953">
        <v>15</v>
      </c>
      <c r="BO2953">
        <v>35</v>
      </c>
      <c r="BP2953">
        <v>0</v>
      </c>
      <c r="BQ2953">
        <v>1</v>
      </c>
      <c r="BR2953">
        <v>1</v>
      </c>
      <c r="BS2953">
        <v>9</v>
      </c>
      <c r="BT2953">
        <v>298</v>
      </c>
      <c r="BU2953" t="s">
        <v>2871</v>
      </c>
    </row>
    <row r="2954" spans="1:73">
      <c r="A2954" t="s">
        <v>2645</v>
      </c>
      <c r="B2954" t="s">
        <v>2646</v>
      </c>
      <c r="C2954">
        <v>238</v>
      </c>
      <c r="D2954" t="s">
        <v>312</v>
      </c>
      <c r="E2954" t="s">
        <v>78</v>
      </c>
      <c r="F2954" t="s">
        <v>77</v>
      </c>
      <c r="G2954">
        <v>1</v>
      </c>
      <c r="H2954">
        <v>1</v>
      </c>
      <c r="I2954">
        <v>3</v>
      </c>
      <c r="J2954">
        <v>0</v>
      </c>
      <c r="K2954">
        <v>0</v>
      </c>
      <c r="L2954">
        <v>3</v>
      </c>
      <c r="M2954">
        <v>0</v>
      </c>
      <c r="N2954">
        <v>1</v>
      </c>
      <c r="O2954">
        <v>0</v>
      </c>
      <c r="P2954">
        <v>0</v>
      </c>
      <c r="Q2954">
        <v>0</v>
      </c>
      <c r="R2954">
        <v>0</v>
      </c>
      <c r="S2954">
        <v>3</v>
      </c>
      <c r="T2954">
        <v>2</v>
      </c>
      <c r="U2954">
        <v>0</v>
      </c>
      <c r="V2954">
        <v>0</v>
      </c>
      <c r="W2954">
        <v>0</v>
      </c>
      <c r="X2954">
        <v>0</v>
      </c>
      <c r="Y2954">
        <v>0</v>
      </c>
      <c r="Z2954">
        <v>0</v>
      </c>
      <c r="AA2954">
        <v>0</v>
      </c>
      <c r="AB2954">
        <v>18</v>
      </c>
      <c r="AC2954">
        <v>0</v>
      </c>
      <c r="AD2954">
        <v>0</v>
      </c>
      <c r="AE2954">
        <v>0</v>
      </c>
      <c r="AF2954">
        <v>0</v>
      </c>
      <c r="AG2954">
        <v>0</v>
      </c>
      <c r="AH2954">
        <v>0</v>
      </c>
      <c r="AI2954">
        <v>2</v>
      </c>
      <c r="AJ2954">
        <v>0</v>
      </c>
      <c r="AK2954">
        <v>0</v>
      </c>
      <c r="AL2954">
        <v>0</v>
      </c>
      <c r="AM2954">
        <v>1</v>
      </c>
      <c r="AN2954">
        <v>0</v>
      </c>
      <c r="AO2954">
        <v>0</v>
      </c>
      <c r="AP2954">
        <v>0</v>
      </c>
      <c r="AQ2954">
        <v>0</v>
      </c>
      <c r="AR2954">
        <v>0</v>
      </c>
      <c r="AS2954">
        <v>0</v>
      </c>
      <c r="AT2954">
        <v>0</v>
      </c>
      <c r="AU2954">
        <v>0</v>
      </c>
      <c r="AV2954">
        <v>1</v>
      </c>
      <c r="AW2954">
        <v>3</v>
      </c>
      <c r="AX2954">
        <v>3</v>
      </c>
      <c r="AY2954">
        <v>7</v>
      </c>
      <c r="AZ2954">
        <v>2</v>
      </c>
      <c r="BA2954">
        <v>4</v>
      </c>
      <c r="BB2954">
        <v>0</v>
      </c>
      <c r="BC2954">
        <v>6</v>
      </c>
      <c r="BD2954">
        <v>0</v>
      </c>
      <c r="BE2954">
        <v>0</v>
      </c>
      <c r="BF2954">
        <v>1</v>
      </c>
      <c r="BG2954">
        <v>0</v>
      </c>
      <c r="BH2954">
        <v>1</v>
      </c>
      <c r="BI2954">
        <v>3</v>
      </c>
      <c r="BJ2954">
        <v>4</v>
      </c>
      <c r="BK2954">
        <v>0</v>
      </c>
      <c r="BL2954">
        <v>0</v>
      </c>
      <c r="BM2954">
        <v>0</v>
      </c>
      <c r="BN2954">
        <v>0</v>
      </c>
      <c r="BO2954">
        <v>2</v>
      </c>
      <c r="BP2954">
        <v>0</v>
      </c>
      <c r="BQ2954">
        <v>0</v>
      </c>
      <c r="BR2954">
        <v>1</v>
      </c>
      <c r="BS2954">
        <v>2</v>
      </c>
      <c r="BT2954">
        <v>42</v>
      </c>
      <c r="BU2954" t="s">
        <v>2872</v>
      </c>
    </row>
    <row r="2955" spans="1:73">
      <c r="A2955" t="s">
        <v>2645</v>
      </c>
      <c r="B2955" t="s">
        <v>2646</v>
      </c>
      <c r="C2955">
        <v>239</v>
      </c>
      <c r="D2955" t="s">
        <v>312</v>
      </c>
      <c r="E2955" t="s">
        <v>2653</v>
      </c>
      <c r="F2955" t="s">
        <v>92</v>
      </c>
      <c r="G2955">
        <v>3</v>
      </c>
      <c r="H2955">
        <v>11</v>
      </c>
      <c r="I2955">
        <v>11</v>
      </c>
      <c r="J2955">
        <v>0</v>
      </c>
      <c r="K2955">
        <v>0</v>
      </c>
      <c r="L2955">
        <v>20</v>
      </c>
      <c r="M2955">
        <v>0</v>
      </c>
      <c r="N2955">
        <v>31</v>
      </c>
      <c r="O2955">
        <v>0</v>
      </c>
      <c r="P2955">
        <v>0</v>
      </c>
      <c r="Q2955">
        <v>6</v>
      </c>
      <c r="R2955">
        <v>3</v>
      </c>
      <c r="S2955">
        <v>50</v>
      </c>
      <c r="T2955">
        <v>19</v>
      </c>
      <c r="U2955">
        <v>0</v>
      </c>
      <c r="V2955">
        <v>7</v>
      </c>
      <c r="W2955">
        <v>5</v>
      </c>
      <c r="X2955">
        <v>0</v>
      </c>
      <c r="Y2955">
        <v>1</v>
      </c>
      <c r="Z2955">
        <v>1</v>
      </c>
      <c r="AA2955">
        <v>0</v>
      </c>
      <c r="AB2955">
        <v>172</v>
      </c>
      <c r="AC2955">
        <v>7</v>
      </c>
      <c r="AD2955">
        <v>0</v>
      </c>
      <c r="AE2955">
        <v>0</v>
      </c>
      <c r="AF2955">
        <v>0</v>
      </c>
      <c r="AG2955">
        <v>2</v>
      </c>
      <c r="AH2955">
        <v>7</v>
      </c>
      <c r="AI2955">
        <v>22</v>
      </c>
      <c r="AJ2955">
        <v>0</v>
      </c>
      <c r="AK2955">
        <v>0</v>
      </c>
      <c r="AL2955">
        <v>3</v>
      </c>
      <c r="AM2955">
        <v>19</v>
      </c>
      <c r="AN2955">
        <v>0</v>
      </c>
      <c r="AO2955">
        <v>5</v>
      </c>
      <c r="AP2955">
        <v>7</v>
      </c>
      <c r="AQ2955">
        <v>2</v>
      </c>
      <c r="AR2955">
        <v>0</v>
      </c>
      <c r="AS2955">
        <v>0</v>
      </c>
      <c r="AT2955">
        <v>1</v>
      </c>
      <c r="AU2955">
        <v>7</v>
      </c>
      <c r="AV2955">
        <v>9</v>
      </c>
      <c r="AW2955">
        <v>11</v>
      </c>
      <c r="AX2955">
        <v>24</v>
      </c>
      <c r="AY2955">
        <v>38</v>
      </c>
      <c r="AZ2955">
        <v>30</v>
      </c>
      <c r="BA2955">
        <v>49</v>
      </c>
      <c r="BB2955">
        <v>3</v>
      </c>
      <c r="BC2955">
        <v>32</v>
      </c>
      <c r="BD2955">
        <v>0</v>
      </c>
      <c r="BE2955">
        <v>0</v>
      </c>
      <c r="BF2955">
        <v>8</v>
      </c>
      <c r="BG2955">
        <v>0</v>
      </c>
      <c r="BH2955">
        <v>1</v>
      </c>
      <c r="BI2955">
        <v>23</v>
      </c>
      <c r="BJ2955">
        <v>12</v>
      </c>
      <c r="BK2955">
        <v>0</v>
      </c>
      <c r="BL2955">
        <v>2</v>
      </c>
      <c r="BM2955">
        <v>4</v>
      </c>
      <c r="BN2955">
        <v>6</v>
      </c>
      <c r="BO2955">
        <v>46</v>
      </c>
      <c r="BP2955">
        <v>5</v>
      </c>
      <c r="BQ2955">
        <v>3</v>
      </c>
      <c r="BR2955">
        <v>6</v>
      </c>
      <c r="BS2955">
        <v>21</v>
      </c>
      <c r="BT2955">
        <v>336</v>
      </c>
      <c r="BU2955" t="s">
        <v>2873</v>
      </c>
    </row>
    <row r="2956" spans="1:73">
      <c r="A2956" t="s">
        <v>2645</v>
      </c>
      <c r="B2956" t="s">
        <v>2646</v>
      </c>
      <c r="C2956">
        <v>240</v>
      </c>
      <c r="D2956" t="s">
        <v>331</v>
      </c>
      <c r="E2956" t="s">
        <v>2653</v>
      </c>
      <c r="F2956" t="s">
        <v>92</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row>
    <row r="2957" spans="1:73">
      <c r="A2957" t="s">
        <v>2645</v>
      </c>
      <c r="B2957" t="s">
        <v>2646</v>
      </c>
      <c r="C2957">
        <v>241</v>
      </c>
      <c r="D2957" t="s">
        <v>331</v>
      </c>
      <c r="E2957" t="s">
        <v>78</v>
      </c>
      <c r="F2957" t="s">
        <v>77</v>
      </c>
      <c r="G2957">
        <v>4</v>
      </c>
      <c r="H2957">
        <v>21</v>
      </c>
      <c r="I2957">
        <v>19</v>
      </c>
      <c r="J2957">
        <v>0</v>
      </c>
      <c r="K2957">
        <v>0</v>
      </c>
      <c r="L2957">
        <v>63</v>
      </c>
      <c r="M2957">
        <v>2</v>
      </c>
      <c r="N2957">
        <v>59</v>
      </c>
      <c r="O2957">
        <v>3</v>
      </c>
      <c r="P2957">
        <v>0</v>
      </c>
      <c r="Q2957">
        <v>2</v>
      </c>
      <c r="R2957">
        <v>7</v>
      </c>
      <c r="S2957">
        <v>88</v>
      </c>
      <c r="T2957">
        <v>32</v>
      </c>
      <c r="U2957">
        <v>0</v>
      </c>
      <c r="V2957">
        <v>13</v>
      </c>
      <c r="W2957">
        <v>19</v>
      </c>
      <c r="X2957">
        <v>0</v>
      </c>
      <c r="Y2957">
        <v>1</v>
      </c>
      <c r="Z2957">
        <v>2</v>
      </c>
      <c r="AA2957">
        <v>0</v>
      </c>
      <c r="AB2957">
        <v>472</v>
      </c>
      <c r="AC2957">
        <v>7</v>
      </c>
      <c r="AD2957">
        <v>0</v>
      </c>
      <c r="AE2957">
        <v>3</v>
      </c>
      <c r="AF2957">
        <v>0</v>
      </c>
      <c r="AG2957">
        <v>0</v>
      </c>
      <c r="AH2957">
        <v>1</v>
      </c>
      <c r="AI2957">
        <v>31</v>
      </c>
      <c r="AJ2957">
        <v>0</v>
      </c>
      <c r="AK2957">
        <v>1</v>
      </c>
      <c r="AL2957">
        <v>6</v>
      </c>
      <c r="AM2957">
        <v>47</v>
      </c>
      <c r="AN2957">
        <v>0</v>
      </c>
      <c r="AO2957">
        <v>1</v>
      </c>
      <c r="AP2957">
        <v>19</v>
      </c>
      <c r="AQ2957">
        <v>4</v>
      </c>
      <c r="AR2957">
        <v>1</v>
      </c>
      <c r="AS2957">
        <v>0</v>
      </c>
      <c r="AT2957">
        <v>5</v>
      </c>
      <c r="AU2957">
        <v>16</v>
      </c>
      <c r="AV2957">
        <v>7</v>
      </c>
      <c r="AW2957">
        <v>17</v>
      </c>
      <c r="AX2957">
        <v>64</v>
      </c>
      <c r="AY2957">
        <v>125</v>
      </c>
      <c r="AZ2957">
        <v>63</v>
      </c>
      <c r="BA2957">
        <v>114</v>
      </c>
      <c r="BB2957">
        <v>22</v>
      </c>
      <c r="BC2957">
        <v>93</v>
      </c>
      <c r="BD2957">
        <v>0</v>
      </c>
      <c r="BE2957">
        <v>1</v>
      </c>
      <c r="BF2957">
        <v>3</v>
      </c>
      <c r="BG2957">
        <v>2</v>
      </c>
      <c r="BH2957">
        <v>0</v>
      </c>
      <c r="BI2957">
        <v>77</v>
      </c>
      <c r="BJ2957">
        <v>49</v>
      </c>
      <c r="BK2957">
        <v>0</v>
      </c>
      <c r="BL2957">
        <v>24</v>
      </c>
      <c r="BM2957">
        <v>3</v>
      </c>
      <c r="BN2957">
        <v>18</v>
      </c>
      <c r="BO2957">
        <v>93</v>
      </c>
      <c r="BP2957">
        <v>21</v>
      </c>
      <c r="BQ2957">
        <v>1</v>
      </c>
      <c r="BR2957">
        <v>26</v>
      </c>
      <c r="BS2957">
        <v>58</v>
      </c>
      <c r="BT2957">
        <v>783</v>
      </c>
      <c r="BU2957" t="s">
        <v>2874</v>
      </c>
    </row>
    <row r="2958" spans="1:73">
      <c r="A2958" t="s">
        <v>2875</v>
      </c>
      <c r="B2958" t="s">
        <v>2876</v>
      </c>
      <c r="C2958">
        <v>0</v>
      </c>
      <c r="D2958" t="s">
        <v>75</v>
      </c>
      <c r="E2958" t="s">
        <v>76</v>
      </c>
      <c r="F2958" t="s">
        <v>77</v>
      </c>
      <c r="G2958">
        <v>0</v>
      </c>
      <c r="H2958">
        <v>0</v>
      </c>
      <c r="I2958">
        <v>0</v>
      </c>
      <c r="J2958">
        <v>0</v>
      </c>
      <c r="K2958">
        <v>0</v>
      </c>
      <c r="L2958">
        <v>0</v>
      </c>
      <c r="M2958">
        <v>0</v>
      </c>
      <c r="N2958">
        <v>1</v>
      </c>
      <c r="O2958">
        <v>0</v>
      </c>
      <c r="P2958">
        <v>0</v>
      </c>
      <c r="Q2958">
        <v>0</v>
      </c>
      <c r="R2958">
        <v>0</v>
      </c>
      <c r="S2958">
        <v>0</v>
      </c>
      <c r="T2958">
        <v>0</v>
      </c>
      <c r="U2958">
        <v>0</v>
      </c>
      <c r="V2958">
        <v>0</v>
      </c>
      <c r="W2958">
        <v>0</v>
      </c>
      <c r="X2958">
        <v>0</v>
      </c>
      <c r="Y2958">
        <v>0</v>
      </c>
      <c r="Z2958">
        <v>0</v>
      </c>
      <c r="AA2958">
        <v>0</v>
      </c>
      <c r="AB2958">
        <v>3</v>
      </c>
      <c r="AC2958">
        <v>0</v>
      </c>
      <c r="AD2958">
        <v>0</v>
      </c>
      <c r="AE2958">
        <v>0</v>
      </c>
      <c r="AF2958">
        <v>0</v>
      </c>
      <c r="AG2958">
        <v>0</v>
      </c>
      <c r="AH2958">
        <v>0</v>
      </c>
      <c r="AI2958">
        <v>0</v>
      </c>
      <c r="AJ2958">
        <v>0</v>
      </c>
      <c r="AK2958">
        <v>0</v>
      </c>
      <c r="AL2958">
        <v>0</v>
      </c>
      <c r="AM2958">
        <v>0</v>
      </c>
      <c r="AN2958">
        <v>0</v>
      </c>
      <c r="AO2958">
        <v>2</v>
      </c>
      <c r="AP2958">
        <v>0</v>
      </c>
      <c r="AQ2958">
        <v>0</v>
      </c>
      <c r="AR2958">
        <v>0</v>
      </c>
      <c r="AS2958">
        <v>0</v>
      </c>
      <c r="AT2958">
        <v>0</v>
      </c>
      <c r="AU2958">
        <v>0</v>
      </c>
      <c r="AV2958">
        <v>0</v>
      </c>
      <c r="AW2958">
        <v>0</v>
      </c>
      <c r="AX2958">
        <v>0</v>
      </c>
      <c r="AY2958">
        <v>0</v>
      </c>
      <c r="AZ2958">
        <v>1</v>
      </c>
      <c r="BA2958">
        <v>0</v>
      </c>
      <c r="BB2958">
        <v>1</v>
      </c>
      <c r="BC2958">
        <v>0</v>
      </c>
      <c r="BD2958">
        <v>0</v>
      </c>
      <c r="BE2958">
        <v>0</v>
      </c>
      <c r="BF2958">
        <v>0</v>
      </c>
      <c r="BG2958">
        <v>0</v>
      </c>
      <c r="BH2958">
        <v>0</v>
      </c>
      <c r="BI2958">
        <v>0</v>
      </c>
      <c r="BJ2958">
        <v>0</v>
      </c>
      <c r="BK2958">
        <v>0</v>
      </c>
      <c r="BL2958">
        <v>0</v>
      </c>
      <c r="BM2958">
        <v>0</v>
      </c>
      <c r="BN2958">
        <v>0</v>
      </c>
      <c r="BO2958">
        <v>1</v>
      </c>
      <c r="BP2958">
        <v>0</v>
      </c>
      <c r="BQ2958">
        <v>1</v>
      </c>
      <c r="BR2958">
        <v>0</v>
      </c>
      <c r="BS2958">
        <v>1</v>
      </c>
      <c r="BT2958">
        <v>5</v>
      </c>
      <c r="BU2958" t="s">
        <v>2875</v>
      </c>
    </row>
    <row r="2959" spans="1:73">
      <c r="A2959" t="s">
        <v>2875</v>
      </c>
      <c r="B2959" t="s">
        <v>2876</v>
      </c>
      <c r="C2959">
        <v>1</v>
      </c>
      <c r="D2959" t="s">
        <v>75</v>
      </c>
      <c r="E2959" t="s">
        <v>78</v>
      </c>
      <c r="F2959" t="s">
        <v>77</v>
      </c>
      <c r="G2959">
        <v>2</v>
      </c>
      <c r="H2959">
        <v>7</v>
      </c>
      <c r="I2959">
        <v>5</v>
      </c>
      <c r="J2959">
        <v>0</v>
      </c>
      <c r="K2959">
        <v>0</v>
      </c>
      <c r="L2959">
        <v>17</v>
      </c>
      <c r="M2959">
        <v>0</v>
      </c>
      <c r="N2959">
        <v>9</v>
      </c>
      <c r="O2959">
        <v>0</v>
      </c>
      <c r="P2959">
        <v>0</v>
      </c>
      <c r="Q2959">
        <v>6</v>
      </c>
      <c r="R2959">
        <v>2</v>
      </c>
      <c r="S2959">
        <v>31</v>
      </c>
      <c r="T2959">
        <v>14</v>
      </c>
      <c r="U2959">
        <v>0</v>
      </c>
      <c r="V2959">
        <v>2</v>
      </c>
      <c r="W2959">
        <v>1</v>
      </c>
      <c r="X2959">
        <v>0</v>
      </c>
      <c r="Y2959">
        <v>0</v>
      </c>
      <c r="Z2959">
        <v>0</v>
      </c>
      <c r="AA2959">
        <v>0</v>
      </c>
      <c r="AB2959">
        <v>108</v>
      </c>
      <c r="AC2959">
        <v>0</v>
      </c>
      <c r="AD2959">
        <v>0</v>
      </c>
      <c r="AE2959">
        <v>0</v>
      </c>
      <c r="AF2959">
        <v>0</v>
      </c>
      <c r="AG2959">
        <v>0</v>
      </c>
      <c r="AH2959">
        <v>0</v>
      </c>
      <c r="AI2959">
        <v>17</v>
      </c>
      <c r="AJ2959">
        <v>0</v>
      </c>
      <c r="AK2959">
        <v>0</v>
      </c>
      <c r="AL2959">
        <v>0</v>
      </c>
      <c r="AM2959">
        <v>11</v>
      </c>
      <c r="AN2959">
        <v>0</v>
      </c>
      <c r="AO2959">
        <v>0</v>
      </c>
      <c r="AP2959">
        <v>2</v>
      </c>
      <c r="AQ2959">
        <v>0</v>
      </c>
      <c r="AR2959">
        <v>0</v>
      </c>
      <c r="AS2959">
        <v>0</v>
      </c>
      <c r="AT2959">
        <v>1</v>
      </c>
      <c r="AU2959">
        <v>0</v>
      </c>
      <c r="AV2959">
        <v>1</v>
      </c>
      <c r="AW2959">
        <v>5</v>
      </c>
      <c r="AX2959">
        <v>20</v>
      </c>
      <c r="AY2959">
        <v>24</v>
      </c>
      <c r="AZ2959">
        <v>17</v>
      </c>
      <c r="BA2959">
        <v>33</v>
      </c>
      <c r="BB2959">
        <v>0</v>
      </c>
      <c r="BC2959">
        <v>21</v>
      </c>
      <c r="BD2959">
        <v>0</v>
      </c>
      <c r="BE2959">
        <v>0</v>
      </c>
      <c r="BF2959">
        <v>1</v>
      </c>
      <c r="BG2959">
        <v>0</v>
      </c>
      <c r="BH2959">
        <v>0</v>
      </c>
      <c r="BI2959">
        <v>27</v>
      </c>
      <c r="BJ2959">
        <v>9</v>
      </c>
      <c r="BK2959">
        <v>0</v>
      </c>
      <c r="BL2959">
        <v>0</v>
      </c>
      <c r="BM2959">
        <v>5</v>
      </c>
      <c r="BN2959">
        <v>9</v>
      </c>
      <c r="BO2959">
        <v>18</v>
      </c>
      <c r="BP2959">
        <v>10</v>
      </c>
      <c r="BQ2959">
        <v>0</v>
      </c>
      <c r="BR2959">
        <v>1</v>
      </c>
      <c r="BS2959">
        <v>7</v>
      </c>
      <c r="BT2959">
        <v>185</v>
      </c>
      <c r="BU2959" t="s">
        <v>2877</v>
      </c>
    </row>
    <row r="2960" spans="1:73">
      <c r="A2960" t="s">
        <v>2875</v>
      </c>
      <c r="B2960" t="s">
        <v>2876</v>
      </c>
      <c r="C2960">
        <v>2</v>
      </c>
      <c r="D2960" t="s">
        <v>75</v>
      </c>
      <c r="E2960" t="s">
        <v>80</v>
      </c>
      <c r="F2960" t="s">
        <v>77</v>
      </c>
      <c r="G2960">
        <v>1</v>
      </c>
      <c r="H2960">
        <v>5</v>
      </c>
      <c r="I2960">
        <v>0</v>
      </c>
      <c r="J2960">
        <v>0</v>
      </c>
      <c r="K2960">
        <v>0</v>
      </c>
      <c r="L2960">
        <v>6</v>
      </c>
      <c r="M2960">
        <v>0</v>
      </c>
      <c r="N2960">
        <v>3</v>
      </c>
      <c r="O2960">
        <v>0</v>
      </c>
      <c r="P2960">
        <v>0</v>
      </c>
      <c r="Q2960">
        <v>3</v>
      </c>
      <c r="R2960">
        <v>0</v>
      </c>
      <c r="S2960">
        <v>8</v>
      </c>
      <c r="T2960">
        <v>4</v>
      </c>
      <c r="U2960">
        <v>0</v>
      </c>
      <c r="V2960">
        <v>0</v>
      </c>
      <c r="W2960">
        <v>0</v>
      </c>
      <c r="X2960">
        <v>0</v>
      </c>
      <c r="Y2960">
        <v>0</v>
      </c>
      <c r="Z2960">
        <v>0</v>
      </c>
      <c r="AA2960">
        <v>0</v>
      </c>
      <c r="AB2960">
        <v>25</v>
      </c>
      <c r="AC2960">
        <v>0</v>
      </c>
      <c r="AD2960">
        <v>0</v>
      </c>
      <c r="AE2960">
        <v>0</v>
      </c>
      <c r="AF2960">
        <v>0</v>
      </c>
      <c r="AG2960">
        <v>0</v>
      </c>
      <c r="AH2960">
        <v>0</v>
      </c>
      <c r="AI2960">
        <v>4</v>
      </c>
      <c r="AJ2960">
        <v>0</v>
      </c>
      <c r="AK2960">
        <v>0</v>
      </c>
      <c r="AL2960">
        <v>0</v>
      </c>
      <c r="AM2960">
        <v>1</v>
      </c>
      <c r="AN2960">
        <v>0</v>
      </c>
      <c r="AO2960">
        <v>3</v>
      </c>
      <c r="AP2960">
        <v>1</v>
      </c>
      <c r="AQ2960">
        <v>0</v>
      </c>
      <c r="AR2960">
        <v>0</v>
      </c>
      <c r="AS2960">
        <v>0</v>
      </c>
      <c r="AT2960">
        <v>0</v>
      </c>
      <c r="AU2960">
        <v>1</v>
      </c>
      <c r="AV2960">
        <v>0</v>
      </c>
      <c r="AW2960">
        <v>0</v>
      </c>
      <c r="AX2960">
        <v>2</v>
      </c>
      <c r="AY2960">
        <v>3</v>
      </c>
      <c r="AZ2960">
        <v>4</v>
      </c>
      <c r="BA2960">
        <v>3</v>
      </c>
      <c r="BB2960">
        <v>1</v>
      </c>
      <c r="BC2960">
        <v>4</v>
      </c>
      <c r="BD2960">
        <v>0</v>
      </c>
      <c r="BE2960">
        <v>0</v>
      </c>
      <c r="BF2960">
        <v>0</v>
      </c>
      <c r="BG2960">
        <v>0</v>
      </c>
      <c r="BH2960">
        <v>0</v>
      </c>
      <c r="BI2960">
        <v>2</v>
      </c>
      <c r="BJ2960">
        <v>1</v>
      </c>
      <c r="BK2960">
        <v>0</v>
      </c>
      <c r="BL2960">
        <v>1</v>
      </c>
      <c r="BM2960">
        <v>0</v>
      </c>
      <c r="BN2960">
        <v>2</v>
      </c>
      <c r="BO2960">
        <v>5</v>
      </c>
      <c r="BP2960">
        <v>2</v>
      </c>
      <c r="BQ2960">
        <v>4</v>
      </c>
      <c r="BR2960">
        <v>0</v>
      </c>
      <c r="BS2960">
        <v>1</v>
      </c>
      <c r="BT2960">
        <v>43</v>
      </c>
      <c r="BU2960" t="s">
        <v>2878</v>
      </c>
    </row>
    <row r="2961" spans="1:73">
      <c r="A2961" t="s">
        <v>2875</v>
      </c>
      <c r="B2961" t="s">
        <v>2876</v>
      </c>
      <c r="C2961">
        <v>3</v>
      </c>
      <c r="D2961" t="s">
        <v>75</v>
      </c>
      <c r="E2961" t="s">
        <v>78</v>
      </c>
      <c r="F2961" t="s">
        <v>77</v>
      </c>
      <c r="G2961">
        <v>0</v>
      </c>
      <c r="H2961">
        <v>0</v>
      </c>
      <c r="I2961">
        <v>0</v>
      </c>
      <c r="J2961">
        <v>0</v>
      </c>
      <c r="K2961">
        <v>0</v>
      </c>
      <c r="L2961">
        <v>2</v>
      </c>
      <c r="M2961">
        <v>0</v>
      </c>
      <c r="N2961">
        <v>2</v>
      </c>
      <c r="O2961">
        <v>0</v>
      </c>
      <c r="P2961">
        <v>0</v>
      </c>
      <c r="Q2961">
        <v>0</v>
      </c>
      <c r="R2961">
        <v>0</v>
      </c>
      <c r="S2961">
        <v>6</v>
      </c>
      <c r="T2961">
        <v>0</v>
      </c>
      <c r="U2961">
        <v>0</v>
      </c>
      <c r="V2961">
        <v>0</v>
      </c>
      <c r="W2961">
        <v>0</v>
      </c>
      <c r="X2961">
        <v>0</v>
      </c>
      <c r="Y2961">
        <v>0</v>
      </c>
      <c r="Z2961">
        <v>0</v>
      </c>
      <c r="AA2961">
        <v>0</v>
      </c>
      <c r="AB2961">
        <v>13</v>
      </c>
      <c r="AC2961">
        <v>0</v>
      </c>
      <c r="AD2961">
        <v>0</v>
      </c>
      <c r="AE2961">
        <v>0</v>
      </c>
      <c r="AF2961">
        <v>0</v>
      </c>
      <c r="AG2961">
        <v>0</v>
      </c>
      <c r="AH2961">
        <v>0</v>
      </c>
      <c r="AI2961">
        <v>3</v>
      </c>
      <c r="AJ2961">
        <v>0</v>
      </c>
      <c r="AK2961">
        <v>0</v>
      </c>
      <c r="AL2961">
        <v>0</v>
      </c>
      <c r="AM2961">
        <v>3</v>
      </c>
      <c r="AN2961">
        <v>0</v>
      </c>
      <c r="AO2961">
        <v>0</v>
      </c>
      <c r="AP2961">
        <v>3</v>
      </c>
      <c r="AQ2961">
        <v>0</v>
      </c>
      <c r="AR2961">
        <v>0</v>
      </c>
      <c r="AS2961">
        <v>0</v>
      </c>
      <c r="AT2961">
        <v>0</v>
      </c>
      <c r="AU2961">
        <v>0</v>
      </c>
      <c r="AV2961">
        <v>0</v>
      </c>
      <c r="AW2961">
        <v>0</v>
      </c>
      <c r="AX2961">
        <v>1</v>
      </c>
      <c r="AY2961">
        <v>2</v>
      </c>
      <c r="AZ2961">
        <v>2</v>
      </c>
      <c r="BA2961">
        <v>4</v>
      </c>
      <c r="BB2961">
        <v>0</v>
      </c>
      <c r="BC2961">
        <v>4</v>
      </c>
      <c r="BD2961">
        <v>0</v>
      </c>
      <c r="BE2961">
        <v>0</v>
      </c>
      <c r="BF2961">
        <v>0</v>
      </c>
      <c r="BG2961">
        <v>0</v>
      </c>
      <c r="BH2961">
        <v>0</v>
      </c>
      <c r="BI2961">
        <v>1</v>
      </c>
      <c r="BJ2961">
        <v>1</v>
      </c>
      <c r="BK2961">
        <v>0</v>
      </c>
      <c r="BL2961">
        <v>0</v>
      </c>
      <c r="BM2961">
        <v>0</v>
      </c>
      <c r="BN2961">
        <v>0</v>
      </c>
      <c r="BO2961">
        <v>2</v>
      </c>
      <c r="BP2961">
        <v>1</v>
      </c>
      <c r="BQ2961">
        <v>0</v>
      </c>
      <c r="BR2961">
        <v>0</v>
      </c>
      <c r="BS2961">
        <v>1</v>
      </c>
      <c r="BT2961">
        <v>20</v>
      </c>
      <c r="BU2961" t="s">
        <v>2879</v>
      </c>
    </row>
    <row r="2962" spans="1:73">
      <c r="A2962" t="s">
        <v>2875</v>
      </c>
      <c r="B2962" t="s">
        <v>2876</v>
      </c>
      <c r="C2962">
        <v>4</v>
      </c>
      <c r="D2962" t="s">
        <v>75</v>
      </c>
      <c r="E2962" t="s">
        <v>80</v>
      </c>
      <c r="F2962" t="s">
        <v>77</v>
      </c>
      <c r="G2962">
        <v>0</v>
      </c>
      <c r="H2962">
        <v>3</v>
      </c>
      <c r="I2962">
        <v>0</v>
      </c>
      <c r="J2962">
        <v>0</v>
      </c>
      <c r="K2962">
        <v>0</v>
      </c>
      <c r="L2962">
        <v>1</v>
      </c>
      <c r="M2962">
        <v>0</v>
      </c>
      <c r="N2962">
        <v>6</v>
      </c>
      <c r="O2962">
        <v>0</v>
      </c>
      <c r="P2962">
        <v>0</v>
      </c>
      <c r="Q2962">
        <v>0</v>
      </c>
      <c r="R2962">
        <v>0</v>
      </c>
      <c r="S2962">
        <v>6</v>
      </c>
      <c r="T2962">
        <v>1</v>
      </c>
      <c r="U2962">
        <v>0</v>
      </c>
      <c r="V2962">
        <v>1</v>
      </c>
      <c r="W2962">
        <v>1</v>
      </c>
      <c r="X2962">
        <v>0</v>
      </c>
      <c r="Y2962">
        <v>0</v>
      </c>
      <c r="Z2962">
        <v>0</v>
      </c>
      <c r="AA2962">
        <v>0</v>
      </c>
      <c r="AB2962">
        <v>22</v>
      </c>
      <c r="AC2962">
        <v>2</v>
      </c>
      <c r="AD2962">
        <v>0</v>
      </c>
      <c r="AE2962">
        <v>0</v>
      </c>
      <c r="AF2962">
        <v>0</v>
      </c>
      <c r="AG2962">
        <v>0</v>
      </c>
      <c r="AH2962">
        <v>0</v>
      </c>
      <c r="AI2962">
        <v>1</v>
      </c>
      <c r="AJ2962">
        <v>0</v>
      </c>
      <c r="AK2962">
        <v>0</v>
      </c>
      <c r="AL2962">
        <v>1</v>
      </c>
      <c r="AM2962">
        <v>3</v>
      </c>
      <c r="AN2962">
        <v>0</v>
      </c>
      <c r="AO2962">
        <v>0</v>
      </c>
      <c r="AP2962">
        <v>0</v>
      </c>
      <c r="AQ2962">
        <v>0</v>
      </c>
      <c r="AR2962">
        <v>0</v>
      </c>
      <c r="AS2962">
        <v>0</v>
      </c>
      <c r="AT2962">
        <v>5</v>
      </c>
      <c r="AU2962">
        <v>1</v>
      </c>
      <c r="AV2962">
        <v>0</v>
      </c>
      <c r="AW2962">
        <v>0</v>
      </c>
      <c r="AX2962">
        <v>0</v>
      </c>
      <c r="AY2962">
        <v>2</v>
      </c>
      <c r="AZ2962">
        <v>3</v>
      </c>
      <c r="BA2962">
        <v>4</v>
      </c>
      <c r="BB2962">
        <v>0</v>
      </c>
      <c r="BC2962">
        <v>0</v>
      </c>
      <c r="BD2962">
        <v>0</v>
      </c>
      <c r="BE2962">
        <v>0</v>
      </c>
      <c r="BF2962">
        <v>0</v>
      </c>
      <c r="BG2962">
        <v>0</v>
      </c>
      <c r="BH2962">
        <v>0</v>
      </c>
      <c r="BI2962">
        <v>0</v>
      </c>
      <c r="BJ2962">
        <v>0</v>
      </c>
      <c r="BK2962">
        <v>0</v>
      </c>
      <c r="BL2962">
        <v>1</v>
      </c>
      <c r="BM2962">
        <v>0</v>
      </c>
      <c r="BN2962">
        <v>0</v>
      </c>
      <c r="BO2962">
        <v>7</v>
      </c>
      <c r="BP2962">
        <v>0</v>
      </c>
      <c r="BQ2962">
        <v>0</v>
      </c>
      <c r="BR2962">
        <v>0</v>
      </c>
      <c r="BS2962">
        <v>2</v>
      </c>
      <c r="BT2962">
        <v>29</v>
      </c>
      <c r="BU2962" t="s">
        <v>2880</v>
      </c>
    </row>
    <row r="2963" spans="1:73">
      <c r="A2963" t="s">
        <v>2875</v>
      </c>
      <c r="B2963" t="s">
        <v>2876</v>
      </c>
      <c r="C2963">
        <v>5</v>
      </c>
      <c r="D2963" t="s">
        <v>75</v>
      </c>
      <c r="E2963" t="s">
        <v>78</v>
      </c>
      <c r="F2963" t="s">
        <v>77</v>
      </c>
      <c r="G2963">
        <v>0</v>
      </c>
      <c r="H2963">
        <v>0</v>
      </c>
      <c r="I2963">
        <v>0</v>
      </c>
      <c r="J2963">
        <v>0</v>
      </c>
      <c r="K2963">
        <v>0</v>
      </c>
      <c r="L2963">
        <v>0</v>
      </c>
      <c r="M2963">
        <v>0</v>
      </c>
      <c r="N2963">
        <v>0</v>
      </c>
      <c r="O2963">
        <v>0</v>
      </c>
      <c r="P2963">
        <v>0</v>
      </c>
      <c r="Q2963">
        <v>0</v>
      </c>
      <c r="R2963">
        <v>0</v>
      </c>
      <c r="S2963">
        <v>2</v>
      </c>
      <c r="T2963">
        <v>0</v>
      </c>
      <c r="U2963">
        <v>0</v>
      </c>
      <c r="V2963">
        <v>0</v>
      </c>
      <c r="W2963">
        <v>0</v>
      </c>
      <c r="X2963">
        <v>0</v>
      </c>
      <c r="Y2963">
        <v>0</v>
      </c>
      <c r="Z2963">
        <v>0</v>
      </c>
      <c r="AA2963">
        <v>0</v>
      </c>
      <c r="AB2963">
        <v>6</v>
      </c>
      <c r="AC2963">
        <v>0</v>
      </c>
      <c r="AD2963">
        <v>0</v>
      </c>
      <c r="AE2963">
        <v>0</v>
      </c>
      <c r="AF2963">
        <v>0</v>
      </c>
      <c r="AG2963">
        <v>0</v>
      </c>
      <c r="AH2963">
        <v>0</v>
      </c>
      <c r="AI2963">
        <v>1</v>
      </c>
      <c r="AJ2963">
        <v>0</v>
      </c>
      <c r="AK2963">
        <v>0</v>
      </c>
      <c r="AL2963">
        <v>1</v>
      </c>
      <c r="AM2963">
        <v>2</v>
      </c>
      <c r="AN2963">
        <v>0</v>
      </c>
      <c r="AO2963">
        <v>0</v>
      </c>
      <c r="AP2963">
        <v>0</v>
      </c>
      <c r="AQ2963">
        <v>0</v>
      </c>
      <c r="AR2963">
        <v>0</v>
      </c>
      <c r="AS2963">
        <v>0</v>
      </c>
      <c r="AT2963">
        <v>0</v>
      </c>
      <c r="AU2963">
        <v>0</v>
      </c>
      <c r="AV2963">
        <v>0</v>
      </c>
      <c r="AW2963">
        <v>0</v>
      </c>
      <c r="AX2963">
        <v>1</v>
      </c>
      <c r="AY2963">
        <v>2</v>
      </c>
      <c r="AZ2963">
        <v>2</v>
      </c>
      <c r="BA2963">
        <v>3</v>
      </c>
      <c r="BB2963">
        <v>1</v>
      </c>
      <c r="BC2963">
        <v>0</v>
      </c>
      <c r="BD2963">
        <v>0</v>
      </c>
      <c r="BE2963">
        <v>0</v>
      </c>
      <c r="BF2963">
        <v>0</v>
      </c>
      <c r="BG2963">
        <v>0</v>
      </c>
      <c r="BH2963">
        <v>0</v>
      </c>
      <c r="BI2963">
        <v>1</v>
      </c>
      <c r="BJ2963">
        <v>0</v>
      </c>
      <c r="BK2963">
        <v>0</v>
      </c>
      <c r="BL2963">
        <v>0</v>
      </c>
      <c r="BM2963">
        <v>0</v>
      </c>
      <c r="BN2963">
        <v>0</v>
      </c>
      <c r="BO2963">
        <v>2</v>
      </c>
      <c r="BP2963">
        <v>1</v>
      </c>
      <c r="BQ2963">
        <v>0</v>
      </c>
      <c r="BR2963">
        <v>0</v>
      </c>
      <c r="BS2963">
        <v>1</v>
      </c>
      <c r="BT2963">
        <v>11</v>
      </c>
      <c r="BU2963" t="s">
        <v>2881</v>
      </c>
    </row>
    <row r="2964" spans="1:73">
      <c r="A2964" t="s">
        <v>2875</v>
      </c>
      <c r="B2964" t="s">
        <v>2876</v>
      </c>
      <c r="C2964">
        <v>6</v>
      </c>
      <c r="D2964" t="s">
        <v>75</v>
      </c>
      <c r="E2964" t="s">
        <v>80</v>
      </c>
      <c r="F2964" t="s">
        <v>77</v>
      </c>
      <c r="G2964">
        <v>2</v>
      </c>
      <c r="H2964">
        <v>0</v>
      </c>
      <c r="I2964">
        <v>0</v>
      </c>
      <c r="J2964">
        <v>0</v>
      </c>
      <c r="K2964">
        <v>0</v>
      </c>
      <c r="L2964">
        <v>10</v>
      </c>
      <c r="M2964">
        <v>0</v>
      </c>
      <c r="N2964">
        <v>6</v>
      </c>
      <c r="O2964">
        <v>0</v>
      </c>
      <c r="P2964">
        <v>0</v>
      </c>
      <c r="Q2964">
        <v>0</v>
      </c>
      <c r="R2964">
        <v>1</v>
      </c>
      <c r="S2964">
        <v>5</v>
      </c>
      <c r="T2964">
        <v>4</v>
      </c>
      <c r="U2964">
        <v>0</v>
      </c>
      <c r="V2964">
        <v>2</v>
      </c>
      <c r="W2964">
        <v>3</v>
      </c>
      <c r="X2964">
        <v>0</v>
      </c>
      <c r="Y2964">
        <v>0</v>
      </c>
      <c r="Z2964">
        <v>0</v>
      </c>
      <c r="AA2964">
        <v>0</v>
      </c>
      <c r="AB2964">
        <v>43</v>
      </c>
      <c r="AC2964">
        <v>1</v>
      </c>
      <c r="AD2964">
        <v>0</v>
      </c>
      <c r="AE2964">
        <v>0</v>
      </c>
      <c r="AF2964">
        <v>0</v>
      </c>
      <c r="AG2964">
        <v>0</v>
      </c>
      <c r="AH2964">
        <v>0</v>
      </c>
      <c r="AI2964">
        <v>0</v>
      </c>
      <c r="AJ2964">
        <v>0</v>
      </c>
      <c r="AK2964">
        <v>0</v>
      </c>
      <c r="AL2964">
        <v>0</v>
      </c>
      <c r="AM2964">
        <v>5</v>
      </c>
      <c r="AN2964">
        <v>0</v>
      </c>
      <c r="AO2964">
        <v>3</v>
      </c>
      <c r="AP2964">
        <v>3</v>
      </c>
      <c r="AQ2964">
        <v>1</v>
      </c>
      <c r="AR2964">
        <v>0</v>
      </c>
      <c r="AS2964">
        <v>0</v>
      </c>
      <c r="AT2964">
        <v>0</v>
      </c>
      <c r="AU2964">
        <v>0</v>
      </c>
      <c r="AV2964">
        <v>4</v>
      </c>
      <c r="AW2964">
        <v>0</v>
      </c>
      <c r="AX2964">
        <v>4</v>
      </c>
      <c r="AY2964">
        <v>13</v>
      </c>
      <c r="AZ2964">
        <v>8</v>
      </c>
      <c r="BA2964">
        <v>10</v>
      </c>
      <c r="BB2964">
        <v>5</v>
      </c>
      <c r="BC2964">
        <v>12</v>
      </c>
      <c r="BD2964">
        <v>0</v>
      </c>
      <c r="BE2964">
        <v>0</v>
      </c>
      <c r="BF2964">
        <v>3</v>
      </c>
      <c r="BG2964">
        <v>0</v>
      </c>
      <c r="BH2964">
        <v>0</v>
      </c>
      <c r="BI2964">
        <v>10</v>
      </c>
      <c r="BJ2964">
        <v>6</v>
      </c>
      <c r="BK2964">
        <v>0</v>
      </c>
      <c r="BL2964">
        <v>2</v>
      </c>
      <c r="BM2964">
        <v>0</v>
      </c>
      <c r="BN2964">
        <v>0</v>
      </c>
      <c r="BO2964">
        <v>10</v>
      </c>
      <c r="BP2964">
        <v>0</v>
      </c>
      <c r="BQ2964">
        <v>4</v>
      </c>
      <c r="BR2964">
        <v>4</v>
      </c>
      <c r="BS2964">
        <v>2</v>
      </c>
      <c r="BT2964">
        <v>76</v>
      </c>
      <c r="BU2964" t="s">
        <v>2882</v>
      </c>
    </row>
    <row r="2965" spans="1:73">
      <c r="A2965" t="s">
        <v>2875</v>
      </c>
      <c r="B2965" t="s">
        <v>2876</v>
      </c>
      <c r="C2965">
        <v>7</v>
      </c>
      <c r="D2965" t="s">
        <v>75</v>
      </c>
      <c r="E2965" t="s">
        <v>78</v>
      </c>
      <c r="F2965" t="s">
        <v>77</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0</v>
      </c>
      <c r="BJ2965">
        <v>0</v>
      </c>
      <c r="BK2965">
        <v>0</v>
      </c>
      <c r="BL2965">
        <v>0</v>
      </c>
      <c r="BM2965">
        <v>0</v>
      </c>
      <c r="BN2965">
        <v>0</v>
      </c>
      <c r="BO2965">
        <v>0</v>
      </c>
      <c r="BP2965">
        <v>0</v>
      </c>
      <c r="BQ2965">
        <v>0</v>
      </c>
      <c r="BR2965">
        <v>0</v>
      </c>
      <c r="BS2965">
        <v>1</v>
      </c>
      <c r="BT2965">
        <v>2</v>
      </c>
      <c r="BU2965" t="s">
        <v>2883</v>
      </c>
    </row>
    <row r="2966" spans="1:73">
      <c r="A2966" t="s">
        <v>2875</v>
      </c>
      <c r="B2966" t="s">
        <v>2876</v>
      </c>
      <c r="C2966">
        <v>8</v>
      </c>
      <c r="D2966" t="s">
        <v>75</v>
      </c>
      <c r="E2966" t="s">
        <v>80</v>
      </c>
      <c r="F2966" t="s">
        <v>77</v>
      </c>
      <c r="G2966">
        <v>0</v>
      </c>
      <c r="H2966">
        <v>7</v>
      </c>
      <c r="I2966">
        <v>0</v>
      </c>
      <c r="J2966">
        <v>0</v>
      </c>
      <c r="K2966">
        <v>0</v>
      </c>
      <c r="L2966">
        <v>11</v>
      </c>
      <c r="M2966">
        <v>0</v>
      </c>
      <c r="N2966">
        <v>8</v>
      </c>
      <c r="O2966">
        <v>0</v>
      </c>
      <c r="P2966">
        <v>0</v>
      </c>
      <c r="Q2966">
        <v>1</v>
      </c>
      <c r="R2966">
        <v>1</v>
      </c>
      <c r="S2966">
        <v>19</v>
      </c>
      <c r="T2966">
        <v>3</v>
      </c>
      <c r="U2966">
        <v>0</v>
      </c>
      <c r="V2966">
        <v>2</v>
      </c>
      <c r="W2966">
        <v>3</v>
      </c>
      <c r="X2966">
        <v>0</v>
      </c>
      <c r="Y2966">
        <v>0</v>
      </c>
      <c r="Z2966">
        <v>0</v>
      </c>
      <c r="AA2966">
        <v>0</v>
      </c>
      <c r="AB2966">
        <v>62</v>
      </c>
      <c r="AC2966">
        <v>0</v>
      </c>
      <c r="AD2966">
        <v>0</v>
      </c>
      <c r="AE2966">
        <v>0</v>
      </c>
      <c r="AF2966">
        <v>0</v>
      </c>
      <c r="AG2966">
        <v>0</v>
      </c>
      <c r="AH2966">
        <v>0</v>
      </c>
      <c r="AI2966">
        <v>5</v>
      </c>
      <c r="AJ2966">
        <v>0</v>
      </c>
      <c r="AK2966">
        <v>0</v>
      </c>
      <c r="AL2966">
        <v>1</v>
      </c>
      <c r="AM2966">
        <v>7</v>
      </c>
      <c r="AN2966">
        <v>0</v>
      </c>
      <c r="AO2966">
        <v>3</v>
      </c>
      <c r="AP2966">
        <v>4</v>
      </c>
      <c r="AQ2966">
        <v>0</v>
      </c>
      <c r="AR2966">
        <v>0</v>
      </c>
      <c r="AS2966">
        <v>0</v>
      </c>
      <c r="AT2966">
        <v>0</v>
      </c>
      <c r="AU2966">
        <v>3</v>
      </c>
      <c r="AV2966">
        <v>0</v>
      </c>
      <c r="AW2966">
        <v>0</v>
      </c>
      <c r="AX2966">
        <v>4</v>
      </c>
      <c r="AY2966">
        <v>17</v>
      </c>
      <c r="AZ2966">
        <v>13</v>
      </c>
      <c r="BA2966">
        <v>12</v>
      </c>
      <c r="BB2966">
        <v>6</v>
      </c>
      <c r="BC2966">
        <v>16</v>
      </c>
      <c r="BD2966">
        <v>0</v>
      </c>
      <c r="BE2966">
        <v>0</v>
      </c>
      <c r="BF2966">
        <v>0</v>
      </c>
      <c r="BG2966">
        <v>0</v>
      </c>
      <c r="BH2966">
        <v>0</v>
      </c>
      <c r="BI2966">
        <v>4</v>
      </c>
      <c r="BJ2966">
        <v>9</v>
      </c>
      <c r="BK2966">
        <v>0</v>
      </c>
      <c r="BL2966">
        <v>2</v>
      </c>
      <c r="BM2966">
        <v>0</v>
      </c>
      <c r="BN2966">
        <v>2</v>
      </c>
      <c r="BO2966">
        <v>16</v>
      </c>
      <c r="BP2966">
        <v>4</v>
      </c>
      <c r="BQ2966">
        <v>0</v>
      </c>
      <c r="BR2966">
        <v>0</v>
      </c>
      <c r="BS2966">
        <v>9</v>
      </c>
      <c r="BT2966">
        <v>117</v>
      </c>
      <c r="BU2966" t="s">
        <v>2884</v>
      </c>
    </row>
    <row r="2967" spans="1:73">
      <c r="A2967" t="s">
        <v>2875</v>
      </c>
      <c r="B2967" t="s">
        <v>2876</v>
      </c>
      <c r="C2967">
        <v>9</v>
      </c>
      <c r="D2967" t="s">
        <v>75</v>
      </c>
      <c r="E2967" t="s">
        <v>78</v>
      </c>
      <c r="F2967" t="s">
        <v>77</v>
      </c>
      <c r="G2967">
        <v>0</v>
      </c>
      <c r="H2967">
        <v>0</v>
      </c>
      <c r="I2967">
        <v>0</v>
      </c>
      <c r="J2967">
        <v>0</v>
      </c>
      <c r="K2967">
        <v>0</v>
      </c>
      <c r="L2967">
        <v>1</v>
      </c>
      <c r="M2967">
        <v>0</v>
      </c>
      <c r="N2967">
        <v>1</v>
      </c>
      <c r="O2967">
        <v>0</v>
      </c>
      <c r="P2967">
        <v>0</v>
      </c>
      <c r="Q2967">
        <v>0</v>
      </c>
      <c r="R2967">
        <v>0</v>
      </c>
      <c r="S2967">
        <v>0</v>
      </c>
      <c r="T2967">
        <v>0</v>
      </c>
      <c r="U2967">
        <v>0</v>
      </c>
      <c r="V2967">
        <v>0</v>
      </c>
      <c r="W2967">
        <v>0</v>
      </c>
      <c r="X2967">
        <v>0</v>
      </c>
      <c r="Y2967">
        <v>0</v>
      </c>
      <c r="Z2967">
        <v>0</v>
      </c>
      <c r="AA2967">
        <v>0</v>
      </c>
      <c r="AB2967">
        <v>7</v>
      </c>
      <c r="AC2967">
        <v>0</v>
      </c>
      <c r="AD2967">
        <v>0</v>
      </c>
      <c r="AE2967">
        <v>0</v>
      </c>
      <c r="AF2967">
        <v>0</v>
      </c>
      <c r="AG2967">
        <v>0</v>
      </c>
      <c r="AH2967">
        <v>0</v>
      </c>
      <c r="AI2967">
        <v>0</v>
      </c>
      <c r="AJ2967">
        <v>0</v>
      </c>
      <c r="AK2967">
        <v>0</v>
      </c>
      <c r="AL2967">
        <v>0</v>
      </c>
      <c r="AM2967">
        <v>1</v>
      </c>
      <c r="AN2967">
        <v>0</v>
      </c>
      <c r="AO2967">
        <v>0</v>
      </c>
      <c r="AP2967">
        <v>0</v>
      </c>
      <c r="AQ2967">
        <v>0</v>
      </c>
      <c r="AR2967">
        <v>0</v>
      </c>
      <c r="AS2967">
        <v>0</v>
      </c>
      <c r="AT2967">
        <v>0</v>
      </c>
      <c r="AU2967">
        <v>1</v>
      </c>
      <c r="AV2967">
        <v>0</v>
      </c>
      <c r="AW2967">
        <v>0</v>
      </c>
      <c r="AX2967">
        <v>1</v>
      </c>
      <c r="AY2967">
        <v>1</v>
      </c>
      <c r="AZ2967">
        <v>0</v>
      </c>
      <c r="BA2967">
        <v>2</v>
      </c>
      <c r="BB2967">
        <v>1</v>
      </c>
      <c r="BC2967">
        <v>0</v>
      </c>
      <c r="BD2967">
        <v>0</v>
      </c>
      <c r="BE2967">
        <v>0</v>
      </c>
      <c r="BF2967">
        <v>0</v>
      </c>
      <c r="BG2967">
        <v>0</v>
      </c>
      <c r="BH2967">
        <v>0</v>
      </c>
      <c r="BI2967">
        <v>2</v>
      </c>
      <c r="BJ2967">
        <v>0</v>
      </c>
      <c r="BK2967">
        <v>0</v>
      </c>
      <c r="BL2967">
        <v>0</v>
      </c>
      <c r="BM2967">
        <v>0</v>
      </c>
      <c r="BN2967">
        <v>0</v>
      </c>
      <c r="BO2967">
        <v>1</v>
      </c>
      <c r="BP2967">
        <v>0</v>
      </c>
      <c r="BQ2967">
        <v>0</v>
      </c>
      <c r="BR2967">
        <v>1</v>
      </c>
      <c r="BS2967">
        <v>1</v>
      </c>
      <c r="BT2967">
        <v>10</v>
      </c>
      <c r="BU2967" t="s">
        <v>2885</v>
      </c>
    </row>
    <row r="2968" spans="1:73">
      <c r="A2968" t="s">
        <v>2875</v>
      </c>
      <c r="B2968" t="s">
        <v>2876</v>
      </c>
      <c r="C2968">
        <v>10</v>
      </c>
      <c r="D2968" t="s">
        <v>75</v>
      </c>
      <c r="E2968" t="s">
        <v>80</v>
      </c>
      <c r="F2968" t="s">
        <v>77</v>
      </c>
      <c r="G2968">
        <v>1</v>
      </c>
      <c r="H2968">
        <v>5</v>
      </c>
      <c r="I2968">
        <v>3</v>
      </c>
      <c r="J2968">
        <v>0</v>
      </c>
      <c r="K2968">
        <v>0</v>
      </c>
      <c r="L2968">
        <v>17</v>
      </c>
      <c r="M2968">
        <v>0</v>
      </c>
      <c r="N2968">
        <v>9</v>
      </c>
      <c r="O2968">
        <v>5</v>
      </c>
      <c r="P2968">
        <v>2</v>
      </c>
      <c r="Q2968">
        <v>0</v>
      </c>
      <c r="R2968">
        <v>1</v>
      </c>
      <c r="S2968">
        <v>12</v>
      </c>
      <c r="T2968">
        <v>2</v>
      </c>
      <c r="U2968">
        <v>0</v>
      </c>
      <c r="V2968">
        <v>1</v>
      </c>
      <c r="W2968">
        <v>1</v>
      </c>
      <c r="X2968">
        <v>1</v>
      </c>
      <c r="Y2968">
        <v>2</v>
      </c>
      <c r="Z2968">
        <v>0</v>
      </c>
      <c r="AA2968">
        <v>0</v>
      </c>
      <c r="AB2968">
        <v>61</v>
      </c>
      <c r="AC2968">
        <v>2</v>
      </c>
      <c r="AD2968">
        <v>0</v>
      </c>
      <c r="AE2968">
        <v>0</v>
      </c>
      <c r="AF2968">
        <v>1</v>
      </c>
      <c r="AG2968">
        <v>1</v>
      </c>
      <c r="AH2968">
        <v>0</v>
      </c>
      <c r="AI2968">
        <v>1</v>
      </c>
      <c r="AJ2968">
        <v>0</v>
      </c>
      <c r="AK2968">
        <v>0</v>
      </c>
      <c r="AL2968">
        <v>2</v>
      </c>
      <c r="AM2968">
        <v>6</v>
      </c>
      <c r="AN2968">
        <v>4</v>
      </c>
      <c r="AO2968">
        <v>2</v>
      </c>
      <c r="AP2968">
        <v>6</v>
      </c>
      <c r="AQ2968">
        <v>0</v>
      </c>
      <c r="AR2968">
        <v>0</v>
      </c>
      <c r="AS2968">
        <v>0</v>
      </c>
      <c r="AT2968">
        <v>0</v>
      </c>
      <c r="AU2968">
        <v>0</v>
      </c>
      <c r="AV2968">
        <v>2</v>
      </c>
      <c r="AW2968">
        <v>3</v>
      </c>
      <c r="AX2968">
        <v>0</v>
      </c>
      <c r="AY2968">
        <v>18</v>
      </c>
      <c r="AZ2968">
        <v>7</v>
      </c>
      <c r="BA2968">
        <v>7</v>
      </c>
      <c r="BB2968">
        <v>0</v>
      </c>
      <c r="BC2968">
        <v>16</v>
      </c>
      <c r="BD2968">
        <v>0</v>
      </c>
      <c r="BE2968">
        <v>0</v>
      </c>
      <c r="BF2968">
        <v>0</v>
      </c>
      <c r="BG2968">
        <v>0</v>
      </c>
      <c r="BH2968">
        <v>0</v>
      </c>
      <c r="BI2968">
        <v>2</v>
      </c>
      <c r="BJ2968">
        <v>7</v>
      </c>
      <c r="BK2968">
        <v>0</v>
      </c>
      <c r="BL2968">
        <v>2</v>
      </c>
      <c r="BM2968">
        <v>0</v>
      </c>
      <c r="BN2968">
        <v>0</v>
      </c>
      <c r="BO2968">
        <v>11</v>
      </c>
      <c r="BP2968">
        <v>0</v>
      </c>
      <c r="BQ2968">
        <v>3</v>
      </c>
      <c r="BR2968">
        <v>0</v>
      </c>
      <c r="BS2968">
        <v>4</v>
      </c>
      <c r="BT2968">
        <v>110</v>
      </c>
      <c r="BU2968" t="s">
        <v>2886</v>
      </c>
    </row>
    <row r="2969" spans="1:73">
      <c r="A2969" t="s">
        <v>2875</v>
      </c>
      <c r="B2969" t="s">
        <v>2876</v>
      </c>
      <c r="C2969">
        <v>11</v>
      </c>
      <c r="D2969" t="s">
        <v>75</v>
      </c>
      <c r="E2969" t="s">
        <v>78</v>
      </c>
      <c r="F2969" t="s">
        <v>77</v>
      </c>
      <c r="G2969">
        <v>0</v>
      </c>
      <c r="H2969">
        <v>1</v>
      </c>
      <c r="I2969">
        <v>3</v>
      </c>
      <c r="J2969">
        <v>0</v>
      </c>
      <c r="K2969">
        <v>0</v>
      </c>
      <c r="L2969">
        <v>3</v>
      </c>
      <c r="M2969">
        <v>0</v>
      </c>
      <c r="N2969">
        <v>1</v>
      </c>
      <c r="O2969">
        <v>0</v>
      </c>
      <c r="P2969">
        <v>0</v>
      </c>
      <c r="Q2969">
        <v>0</v>
      </c>
      <c r="R2969">
        <v>0</v>
      </c>
      <c r="S2969">
        <v>4</v>
      </c>
      <c r="T2969">
        <v>1</v>
      </c>
      <c r="U2969">
        <v>0</v>
      </c>
      <c r="V2969">
        <v>0</v>
      </c>
      <c r="W2969">
        <v>0</v>
      </c>
      <c r="X2969">
        <v>0</v>
      </c>
      <c r="Y2969">
        <v>0</v>
      </c>
      <c r="Z2969">
        <v>0</v>
      </c>
      <c r="AA2969">
        <v>0</v>
      </c>
      <c r="AB2969">
        <v>24</v>
      </c>
      <c r="AC2969">
        <v>0</v>
      </c>
      <c r="AD2969">
        <v>0</v>
      </c>
      <c r="AE2969">
        <v>0</v>
      </c>
      <c r="AF2969">
        <v>0</v>
      </c>
      <c r="AG2969">
        <v>0</v>
      </c>
      <c r="AH2969">
        <v>0</v>
      </c>
      <c r="AI2969">
        <v>1</v>
      </c>
      <c r="AJ2969">
        <v>0</v>
      </c>
      <c r="AK2969">
        <v>0</v>
      </c>
      <c r="AL2969">
        <v>0</v>
      </c>
      <c r="AM2969">
        <v>2</v>
      </c>
      <c r="AN2969">
        <v>0</v>
      </c>
      <c r="AO2969">
        <v>0</v>
      </c>
      <c r="AP2969">
        <v>0</v>
      </c>
      <c r="AQ2969">
        <v>0</v>
      </c>
      <c r="AR2969">
        <v>0</v>
      </c>
      <c r="AS2969">
        <v>0</v>
      </c>
      <c r="AT2969">
        <v>0</v>
      </c>
      <c r="AU2969">
        <v>0</v>
      </c>
      <c r="AV2969">
        <v>0</v>
      </c>
      <c r="AW2969">
        <v>3</v>
      </c>
      <c r="AX2969">
        <v>4</v>
      </c>
      <c r="AY2969">
        <v>5</v>
      </c>
      <c r="AZ2969">
        <v>4</v>
      </c>
      <c r="BA2969">
        <v>6</v>
      </c>
      <c r="BB2969">
        <v>5</v>
      </c>
      <c r="BC2969">
        <v>2</v>
      </c>
      <c r="BD2969">
        <v>0</v>
      </c>
      <c r="BE2969">
        <v>0</v>
      </c>
      <c r="BF2969">
        <v>0</v>
      </c>
      <c r="BG2969">
        <v>0</v>
      </c>
      <c r="BH2969">
        <v>0</v>
      </c>
      <c r="BI2969">
        <v>4</v>
      </c>
      <c r="BJ2969">
        <v>2</v>
      </c>
      <c r="BK2969">
        <v>0</v>
      </c>
      <c r="BL2969">
        <v>1</v>
      </c>
      <c r="BM2969">
        <v>0</v>
      </c>
      <c r="BN2969">
        <v>0</v>
      </c>
      <c r="BO2969">
        <v>4</v>
      </c>
      <c r="BP2969">
        <v>2</v>
      </c>
      <c r="BQ2969">
        <v>0</v>
      </c>
      <c r="BR2969">
        <v>1</v>
      </c>
      <c r="BS2969">
        <v>2</v>
      </c>
      <c r="BT2969">
        <v>34</v>
      </c>
      <c r="BU2969" t="s">
        <v>2887</v>
      </c>
    </row>
    <row r="2970" spans="1:73">
      <c r="A2970" t="s">
        <v>2875</v>
      </c>
      <c r="B2970" t="s">
        <v>2876</v>
      </c>
      <c r="C2970">
        <v>12</v>
      </c>
      <c r="D2970" t="s">
        <v>75</v>
      </c>
      <c r="E2970" t="s">
        <v>80</v>
      </c>
      <c r="F2970" t="s">
        <v>77</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1</v>
      </c>
      <c r="BT2970">
        <v>1</v>
      </c>
      <c r="BU2970" t="s">
        <v>341</v>
      </c>
    </row>
    <row r="2971" spans="1:73">
      <c r="A2971" t="s">
        <v>2875</v>
      </c>
      <c r="B2971" t="s">
        <v>2876</v>
      </c>
      <c r="C2971">
        <v>13</v>
      </c>
      <c r="D2971" t="s">
        <v>75</v>
      </c>
      <c r="E2971" t="s">
        <v>78</v>
      </c>
      <c r="F2971" t="s">
        <v>77</v>
      </c>
      <c r="G2971">
        <v>0</v>
      </c>
      <c r="H2971">
        <v>0</v>
      </c>
      <c r="I2971">
        <v>4</v>
      </c>
      <c r="J2971">
        <v>0</v>
      </c>
      <c r="K2971">
        <v>0</v>
      </c>
      <c r="L2971">
        <v>1</v>
      </c>
      <c r="M2971">
        <v>0</v>
      </c>
      <c r="N2971">
        <v>1</v>
      </c>
      <c r="O2971">
        <v>0</v>
      </c>
      <c r="P2971">
        <v>0</v>
      </c>
      <c r="Q2971">
        <v>0</v>
      </c>
      <c r="R2971">
        <v>0</v>
      </c>
      <c r="S2971">
        <v>2</v>
      </c>
      <c r="T2971">
        <v>0</v>
      </c>
      <c r="U2971">
        <v>0</v>
      </c>
      <c r="V2971">
        <v>0</v>
      </c>
      <c r="W2971">
        <v>0</v>
      </c>
      <c r="X2971">
        <v>0</v>
      </c>
      <c r="Y2971">
        <v>0</v>
      </c>
      <c r="Z2971">
        <v>0</v>
      </c>
      <c r="AA2971">
        <v>0</v>
      </c>
      <c r="AB2971">
        <v>17</v>
      </c>
      <c r="AC2971">
        <v>1</v>
      </c>
      <c r="AD2971">
        <v>0</v>
      </c>
      <c r="AE2971">
        <v>0</v>
      </c>
      <c r="AF2971">
        <v>0</v>
      </c>
      <c r="AG2971">
        <v>0</v>
      </c>
      <c r="AH2971">
        <v>0</v>
      </c>
      <c r="AI2971">
        <v>0</v>
      </c>
      <c r="AJ2971">
        <v>0</v>
      </c>
      <c r="AK2971">
        <v>0</v>
      </c>
      <c r="AL2971">
        <v>0</v>
      </c>
      <c r="AM2971">
        <v>1</v>
      </c>
      <c r="AN2971">
        <v>0</v>
      </c>
      <c r="AO2971">
        <v>0</v>
      </c>
      <c r="AP2971">
        <v>1</v>
      </c>
      <c r="AQ2971">
        <v>0</v>
      </c>
      <c r="AR2971">
        <v>0</v>
      </c>
      <c r="AS2971">
        <v>0</v>
      </c>
      <c r="AT2971">
        <v>1</v>
      </c>
      <c r="AU2971">
        <v>0</v>
      </c>
      <c r="AV2971">
        <v>0</v>
      </c>
      <c r="AW2971">
        <v>4</v>
      </c>
      <c r="AX2971">
        <v>2</v>
      </c>
      <c r="AY2971">
        <v>5</v>
      </c>
      <c r="AZ2971">
        <v>2</v>
      </c>
      <c r="BA2971">
        <v>5</v>
      </c>
      <c r="BB2971">
        <v>1</v>
      </c>
      <c r="BC2971">
        <v>2</v>
      </c>
      <c r="BD2971">
        <v>0</v>
      </c>
      <c r="BE2971">
        <v>0</v>
      </c>
      <c r="BF2971">
        <v>0</v>
      </c>
      <c r="BG2971">
        <v>0</v>
      </c>
      <c r="BH2971">
        <v>0</v>
      </c>
      <c r="BI2971">
        <v>3</v>
      </c>
      <c r="BJ2971">
        <v>1</v>
      </c>
      <c r="BK2971">
        <v>0</v>
      </c>
      <c r="BL2971">
        <v>1</v>
      </c>
      <c r="BM2971">
        <v>0</v>
      </c>
      <c r="BN2971">
        <v>0</v>
      </c>
      <c r="BO2971">
        <v>3</v>
      </c>
      <c r="BP2971">
        <v>0</v>
      </c>
      <c r="BQ2971">
        <v>0</v>
      </c>
      <c r="BR2971">
        <v>1</v>
      </c>
      <c r="BS2971">
        <v>3</v>
      </c>
      <c r="BT2971">
        <v>32</v>
      </c>
      <c r="BU2971" t="s">
        <v>2888</v>
      </c>
    </row>
    <row r="2972" spans="1:73">
      <c r="A2972" t="s">
        <v>2875</v>
      </c>
      <c r="B2972" t="s">
        <v>2876</v>
      </c>
      <c r="C2972">
        <v>14</v>
      </c>
      <c r="D2972" t="s">
        <v>89</v>
      </c>
      <c r="E2972" t="s">
        <v>78</v>
      </c>
      <c r="F2972" t="s">
        <v>77</v>
      </c>
      <c r="G2972">
        <v>2</v>
      </c>
      <c r="H2972">
        <v>8</v>
      </c>
      <c r="I2972">
        <v>2</v>
      </c>
      <c r="J2972">
        <v>0</v>
      </c>
      <c r="K2972">
        <v>0</v>
      </c>
      <c r="L2972">
        <v>20</v>
      </c>
      <c r="M2972">
        <v>0</v>
      </c>
      <c r="N2972">
        <v>29</v>
      </c>
      <c r="O2972">
        <v>0</v>
      </c>
      <c r="P2972">
        <v>0</v>
      </c>
      <c r="Q2972">
        <v>5</v>
      </c>
      <c r="R2972">
        <v>1</v>
      </c>
      <c r="S2972">
        <v>30</v>
      </c>
      <c r="T2972">
        <v>18</v>
      </c>
      <c r="U2972">
        <v>0</v>
      </c>
      <c r="V2972">
        <v>4</v>
      </c>
      <c r="W2972">
        <v>2</v>
      </c>
      <c r="X2972">
        <v>0</v>
      </c>
      <c r="Y2972">
        <v>0</v>
      </c>
      <c r="Z2972">
        <v>0</v>
      </c>
      <c r="AA2972">
        <v>0</v>
      </c>
      <c r="AB2972">
        <v>186</v>
      </c>
      <c r="AC2972">
        <v>1</v>
      </c>
      <c r="AD2972">
        <v>0</v>
      </c>
      <c r="AE2972">
        <v>0</v>
      </c>
      <c r="AF2972">
        <v>0</v>
      </c>
      <c r="AG2972">
        <v>0</v>
      </c>
      <c r="AH2972">
        <v>2</v>
      </c>
      <c r="AI2972">
        <v>13</v>
      </c>
      <c r="AJ2972">
        <v>0</v>
      </c>
      <c r="AK2972">
        <v>0</v>
      </c>
      <c r="AL2972">
        <v>4</v>
      </c>
      <c r="AM2972">
        <v>14</v>
      </c>
      <c r="AN2972">
        <v>0</v>
      </c>
      <c r="AO2972">
        <v>5</v>
      </c>
      <c r="AP2972">
        <v>2</v>
      </c>
      <c r="AQ2972">
        <v>0</v>
      </c>
      <c r="AR2972">
        <v>0</v>
      </c>
      <c r="AS2972">
        <v>0</v>
      </c>
      <c r="AT2972">
        <v>5</v>
      </c>
      <c r="AU2972">
        <v>5</v>
      </c>
      <c r="AV2972">
        <v>0</v>
      </c>
      <c r="AW2972">
        <v>2</v>
      </c>
      <c r="AX2972">
        <v>22</v>
      </c>
      <c r="AY2972">
        <v>42</v>
      </c>
      <c r="AZ2972">
        <v>32</v>
      </c>
      <c r="BA2972">
        <v>39</v>
      </c>
      <c r="BB2972">
        <v>11</v>
      </c>
      <c r="BC2972">
        <v>22</v>
      </c>
      <c r="BD2972">
        <v>0</v>
      </c>
      <c r="BE2972">
        <v>0</v>
      </c>
      <c r="BF2972">
        <v>0</v>
      </c>
      <c r="BG2972">
        <v>0</v>
      </c>
      <c r="BH2972">
        <v>6</v>
      </c>
      <c r="BI2972">
        <v>31</v>
      </c>
      <c r="BJ2972">
        <v>14</v>
      </c>
      <c r="BK2972">
        <v>0</v>
      </c>
      <c r="BL2972">
        <v>1</v>
      </c>
      <c r="BM2972">
        <v>0</v>
      </c>
      <c r="BN2972">
        <v>1</v>
      </c>
      <c r="BO2972">
        <v>43</v>
      </c>
      <c r="BP2972">
        <v>5</v>
      </c>
      <c r="BQ2972">
        <v>4</v>
      </c>
      <c r="BR2972">
        <v>12</v>
      </c>
      <c r="BS2972">
        <v>24</v>
      </c>
      <c r="BT2972">
        <v>330</v>
      </c>
      <c r="BU2972" t="s">
        <v>2889</v>
      </c>
    </row>
    <row r="2973" spans="1:73">
      <c r="A2973" t="s">
        <v>2875</v>
      </c>
      <c r="B2973" t="s">
        <v>2876</v>
      </c>
      <c r="C2973">
        <v>15</v>
      </c>
      <c r="D2973" t="s">
        <v>89</v>
      </c>
      <c r="E2973" t="s">
        <v>2890</v>
      </c>
      <c r="F2973" t="s">
        <v>92</v>
      </c>
      <c r="G2973">
        <v>2</v>
      </c>
      <c r="H2973">
        <v>2</v>
      </c>
      <c r="I2973">
        <v>0</v>
      </c>
      <c r="J2973">
        <v>0</v>
      </c>
      <c r="K2973">
        <v>0</v>
      </c>
      <c r="L2973">
        <v>3</v>
      </c>
      <c r="M2973">
        <v>0</v>
      </c>
      <c r="N2973">
        <v>3</v>
      </c>
      <c r="O2973">
        <v>0</v>
      </c>
      <c r="P2973">
        <v>0</v>
      </c>
      <c r="Q2973">
        <v>0</v>
      </c>
      <c r="R2973">
        <v>1</v>
      </c>
      <c r="S2973">
        <v>8</v>
      </c>
      <c r="T2973">
        <v>4</v>
      </c>
      <c r="U2973">
        <v>0</v>
      </c>
      <c r="V2973">
        <v>0</v>
      </c>
      <c r="W2973">
        <v>1</v>
      </c>
      <c r="X2973">
        <v>0</v>
      </c>
      <c r="Y2973">
        <v>0</v>
      </c>
      <c r="Z2973">
        <v>0</v>
      </c>
      <c r="AA2973">
        <v>0</v>
      </c>
      <c r="AB2973">
        <v>27</v>
      </c>
      <c r="AC2973">
        <v>0</v>
      </c>
      <c r="AD2973">
        <v>0</v>
      </c>
      <c r="AE2973">
        <v>0</v>
      </c>
      <c r="AF2973">
        <v>1</v>
      </c>
      <c r="AG2973">
        <v>0</v>
      </c>
      <c r="AH2973">
        <v>5</v>
      </c>
      <c r="AI2973">
        <v>3</v>
      </c>
      <c r="AJ2973">
        <v>0</v>
      </c>
      <c r="AK2973">
        <v>0</v>
      </c>
      <c r="AL2973">
        <v>1</v>
      </c>
      <c r="AM2973">
        <v>2</v>
      </c>
      <c r="AN2973">
        <v>0</v>
      </c>
      <c r="AO2973">
        <v>0</v>
      </c>
      <c r="AP2973">
        <v>1</v>
      </c>
      <c r="AQ2973">
        <v>1</v>
      </c>
      <c r="AR2973">
        <v>0</v>
      </c>
      <c r="AS2973">
        <v>0</v>
      </c>
      <c r="AT2973">
        <v>0</v>
      </c>
      <c r="AU2973">
        <v>0</v>
      </c>
      <c r="AV2973">
        <v>0</v>
      </c>
      <c r="AW2973">
        <v>0</v>
      </c>
      <c r="AX2973">
        <v>5</v>
      </c>
      <c r="AY2973">
        <v>7</v>
      </c>
      <c r="AZ2973">
        <v>5</v>
      </c>
      <c r="BA2973">
        <v>7</v>
      </c>
      <c r="BB2973">
        <v>1</v>
      </c>
      <c r="BC2973">
        <v>8</v>
      </c>
      <c r="BD2973">
        <v>0</v>
      </c>
      <c r="BE2973">
        <v>0</v>
      </c>
      <c r="BF2973">
        <v>0</v>
      </c>
      <c r="BG2973">
        <v>0</v>
      </c>
      <c r="BH2973">
        <v>0</v>
      </c>
      <c r="BI2973">
        <v>0</v>
      </c>
      <c r="BJ2973">
        <v>3</v>
      </c>
      <c r="BK2973">
        <v>0</v>
      </c>
      <c r="BL2973">
        <v>1</v>
      </c>
      <c r="BM2973">
        <v>0</v>
      </c>
      <c r="BN2973">
        <v>4</v>
      </c>
      <c r="BO2973">
        <v>5</v>
      </c>
      <c r="BP2973">
        <v>0</v>
      </c>
      <c r="BQ2973">
        <v>0</v>
      </c>
      <c r="BR2973">
        <v>0</v>
      </c>
      <c r="BS2973">
        <v>3</v>
      </c>
      <c r="BT2973">
        <v>46</v>
      </c>
      <c r="BU2973" t="s">
        <v>2891</v>
      </c>
    </row>
    <row r="2974" spans="1:73">
      <c r="A2974" t="s">
        <v>2875</v>
      </c>
      <c r="B2974" t="s">
        <v>2876</v>
      </c>
      <c r="C2974">
        <v>16</v>
      </c>
      <c r="D2974" t="s">
        <v>89</v>
      </c>
      <c r="E2974" t="s">
        <v>78</v>
      </c>
      <c r="F2974" t="s">
        <v>77</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1</v>
      </c>
      <c r="BT2974">
        <v>4</v>
      </c>
      <c r="BU2974" t="s">
        <v>2892</v>
      </c>
    </row>
    <row r="2975" spans="1:73">
      <c r="A2975" t="s">
        <v>2875</v>
      </c>
      <c r="B2975" t="s">
        <v>2876</v>
      </c>
      <c r="C2975">
        <v>17</v>
      </c>
      <c r="D2975" t="s">
        <v>89</v>
      </c>
      <c r="E2975" t="s">
        <v>2890</v>
      </c>
      <c r="F2975" t="s">
        <v>92</v>
      </c>
      <c r="G2975">
        <v>0</v>
      </c>
      <c r="H2975">
        <v>0</v>
      </c>
      <c r="I2975">
        <v>0</v>
      </c>
      <c r="J2975">
        <v>0</v>
      </c>
      <c r="K2975">
        <v>0</v>
      </c>
      <c r="L2975">
        <v>0</v>
      </c>
      <c r="M2975">
        <v>0</v>
      </c>
      <c r="N2975">
        <v>1</v>
      </c>
      <c r="O2975">
        <v>0</v>
      </c>
      <c r="P2975">
        <v>0</v>
      </c>
      <c r="Q2975">
        <v>0</v>
      </c>
      <c r="R2975">
        <v>0</v>
      </c>
      <c r="S2975">
        <v>0</v>
      </c>
      <c r="T2975">
        <v>0</v>
      </c>
      <c r="U2975">
        <v>0</v>
      </c>
      <c r="V2975">
        <v>0</v>
      </c>
      <c r="W2975">
        <v>0</v>
      </c>
      <c r="X2975">
        <v>0</v>
      </c>
      <c r="Y2975">
        <v>0</v>
      </c>
      <c r="Z2975">
        <v>0</v>
      </c>
      <c r="AA2975">
        <v>0</v>
      </c>
      <c r="AB2975">
        <v>2</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1</v>
      </c>
      <c r="BA2975">
        <v>0</v>
      </c>
      <c r="BB2975">
        <v>0</v>
      </c>
      <c r="BC2975">
        <v>0</v>
      </c>
      <c r="BD2975">
        <v>0</v>
      </c>
      <c r="BE2975">
        <v>0</v>
      </c>
      <c r="BF2975">
        <v>0</v>
      </c>
      <c r="BG2975">
        <v>0</v>
      </c>
      <c r="BH2975">
        <v>0</v>
      </c>
      <c r="BI2975">
        <v>0</v>
      </c>
      <c r="BJ2975">
        <v>0</v>
      </c>
      <c r="BK2975">
        <v>0</v>
      </c>
      <c r="BL2975">
        <v>0</v>
      </c>
      <c r="BM2975">
        <v>0</v>
      </c>
      <c r="BN2975">
        <v>0</v>
      </c>
      <c r="BO2975">
        <v>1</v>
      </c>
      <c r="BP2975">
        <v>0</v>
      </c>
      <c r="BQ2975">
        <v>0</v>
      </c>
      <c r="BR2975">
        <v>0</v>
      </c>
      <c r="BS2975">
        <v>1</v>
      </c>
      <c r="BT2975">
        <v>5</v>
      </c>
      <c r="BU2975" t="s">
        <v>2893</v>
      </c>
    </row>
    <row r="2976" spans="1:73">
      <c r="A2976" t="s">
        <v>2875</v>
      </c>
      <c r="B2976" t="s">
        <v>2876</v>
      </c>
      <c r="C2976">
        <v>18</v>
      </c>
      <c r="D2976" t="s">
        <v>89</v>
      </c>
      <c r="E2976" t="s">
        <v>78</v>
      </c>
      <c r="F2976" t="s">
        <v>77</v>
      </c>
      <c r="G2976">
        <v>1</v>
      </c>
      <c r="H2976">
        <v>1</v>
      </c>
      <c r="I2976">
        <v>1</v>
      </c>
      <c r="J2976">
        <v>0</v>
      </c>
      <c r="K2976">
        <v>0</v>
      </c>
      <c r="L2976">
        <v>8</v>
      </c>
      <c r="M2976">
        <v>0</v>
      </c>
      <c r="N2976">
        <v>9</v>
      </c>
      <c r="O2976">
        <v>0</v>
      </c>
      <c r="P2976">
        <v>0</v>
      </c>
      <c r="Q2976">
        <v>2</v>
      </c>
      <c r="R2976">
        <v>0</v>
      </c>
      <c r="S2976">
        <v>17</v>
      </c>
      <c r="T2976">
        <v>10</v>
      </c>
      <c r="U2976">
        <v>0</v>
      </c>
      <c r="V2976">
        <v>1</v>
      </c>
      <c r="W2976">
        <v>4</v>
      </c>
      <c r="X2976">
        <v>0</v>
      </c>
      <c r="Y2976">
        <v>0</v>
      </c>
      <c r="Z2976">
        <v>0</v>
      </c>
      <c r="AA2976">
        <v>0</v>
      </c>
      <c r="AB2976">
        <v>56</v>
      </c>
      <c r="AC2976">
        <v>1</v>
      </c>
      <c r="AD2976">
        <v>0</v>
      </c>
      <c r="AE2976">
        <v>0</v>
      </c>
      <c r="AF2976">
        <v>0</v>
      </c>
      <c r="AG2976">
        <v>0</v>
      </c>
      <c r="AH2976">
        <v>0</v>
      </c>
      <c r="AI2976">
        <v>4</v>
      </c>
      <c r="AJ2976">
        <v>0</v>
      </c>
      <c r="AK2976">
        <v>0</v>
      </c>
      <c r="AL2976">
        <v>2</v>
      </c>
      <c r="AM2976">
        <v>5</v>
      </c>
      <c r="AN2976">
        <v>0</v>
      </c>
      <c r="AO2976">
        <v>0</v>
      </c>
      <c r="AP2976">
        <v>0</v>
      </c>
      <c r="AQ2976">
        <v>1</v>
      </c>
      <c r="AR2976">
        <v>0</v>
      </c>
      <c r="AS2976">
        <v>0</v>
      </c>
      <c r="AT2976">
        <v>1</v>
      </c>
      <c r="AU2976">
        <v>2</v>
      </c>
      <c r="AV2976">
        <v>0</v>
      </c>
      <c r="AW2976">
        <v>1</v>
      </c>
      <c r="AX2976">
        <v>8</v>
      </c>
      <c r="AY2976">
        <v>10</v>
      </c>
      <c r="AZ2976">
        <v>6</v>
      </c>
      <c r="BA2976">
        <v>16</v>
      </c>
      <c r="BB2976">
        <v>0</v>
      </c>
      <c r="BC2976">
        <v>3</v>
      </c>
      <c r="BD2976">
        <v>0</v>
      </c>
      <c r="BE2976">
        <v>0</v>
      </c>
      <c r="BF2976">
        <v>0</v>
      </c>
      <c r="BG2976">
        <v>0</v>
      </c>
      <c r="BH2976">
        <v>0</v>
      </c>
      <c r="BI2976">
        <v>11</v>
      </c>
      <c r="BJ2976">
        <v>2</v>
      </c>
      <c r="BK2976">
        <v>0</v>
      </c>
      <c r="BL2976">
        <v>3</v>
      </c>
      <c r="BM2976">
        <v>0</v>
      </c>
      <c r="BN2976">
        <v>1</v>
      </c>
      <c r="BO2976">
        <v>10</v>
      </c>
      <c r="BP2976">
        <v>1</v>
      </c>
      <c r="BQ2976">
        <v>0</v>
      </c>
      <c r="BR2976">
        <v>5</v>
      </c>
      <c r="BS2976">
        <v>6</v>
      </c>
      <c r="BT2976">
        <v>97</v>
      </c>
      <c r="BU2976" t="s">
        <v>2894</v>
      </c>
    </row>
    <row r="2977" spans="1:73">
      <c r="A2977" t="s">
        <v>2875</v>
      </c>
      <c r="B2977" t="s">
        <v>2876</v>
      </c>
      <c r="C2977">
        <v>19</v>
      </c>
      <c r="D2977" t="s">
        <v>89</v>
      </c>
      <c r="E2977" t="s">
        <v>2895</v>
      </c>
      <c r="F2977" t="s">
        <v>92</v>
      </c>
      <c r="G2977">
        <v>0</v>
      </c>
      <c r="H2977">
        <v>3</v>
      </c>
      <c r="I2977">
        <v>0</v>
      </c>
      <c r="J2977">
        <v>0</v>
      </c>
      <c r="K2977">
        <v>0</v>
      </c>
      <c r="L2977">
        <v>3</v>
      </c>
      <c r="M2977">
        <v>0</v>
      </c>
      <c r="N2977">
        <v>3</v>
      </c>
      <c r="O2977">
        <v>0</v>
      </c>
      <c r="P2977">
        <v>0</v>
      </c>
      <c r="Q2977">
        <v>0</v>
      </c>
      <c r="R2977">
        <v>0</v>
      </c>
      <c r="S2977">
        <v>1</v>
      </c>
      <c r="T2977">
        <v>0</v>
      </c>
      <c r="U2977">
        <v>0</v>
      </c>
      <c r="V2977">
        <v>0</v>
      </c>
      <c r="W2977">
        <v>1</v>
      </c>
      <c r="X2977">
        <v>0</v>
      </c>
      <c r="Y2977">
        <v>0</v>
      </c>
      <c r="Z2977">
        <v>0</v>
      </c>
      <c r="AA2977">
        <v>0</v>
      </c>
      <c r="AB2977">
        <v>17</v>
      </c>
      <c r="AC2977">
        <v>0</v>
      </c>
      <c r="AD2977">
        <v>0</v>
      </c>
      <c r="AE2977">
        <v>0</v>
      </c>
      <c r="AF2977">
        <v>0</v>
      </c>
      <c r="AG2977">
        <v>0</v>
      </c>
      <c r="AH2977">
        <v>3</v>
      </c>
      <c r="AI2977">
        <v>0</v>
      </c>
      <c r="AJ2977">
        <v>0</v>
      </c>
      <c r="AK2977">
        <v>0</v>
      </c>
      <c r="AL2977">
        <v>0</v>
      </c>
      <c r="AM2977">
        <v>2</v>
      </c>
      <c r="AN2977">
        <v>0</v>
      </c>
      <c r="AO2977">
        <v>0</v>
      </c>
      <c r="AP2977">
        <v>0</v>
      </c>
      <c r="AQ2977">
        <v>0</v>
      </c>
      <c r="AR2977">
        <v>0</v>
      </c>
      <c r="AS2977">
        <v>0</v>
      </c>
      <c r="AT2977">
        <v>0</v>
      </c>
      <c r="AU2977">
        <v>0</v>
      </c>
      <c r="AV2977">
        <v>0</v>
      </c>
      <c r="AW2977">
        <v>0</v>
      </c>
      <c r="AX2977">
        <v>3</v>
      </c>
      <c r="AY2977">
        <v>2</v>
      </c>
      <c r="AZ2977">
        <v>3</v>
      </c>
      <c r="BA2977">
        <v>5</v>
      </c>
      <c r="BB2977">
        <v>0</v>
      </c>
      <c r="BC2977">
        <v>1</v>
      </c>
      <c r="BD2977">
        <v>0</v>
      </c>
      <c r="BE2977">
        <v>0</v>
      </c>
      <c r="BF2977">
        <v>0</v>
      </c>
      <c r="BG2977">
        <v>0</v>
      </c>
      <c r="BH2977">
        <v>0</v>
      </c>
      <c r="BI2977">
        <v>0</v>
      </c>
      <c r="BJ2977">
        <v>1</v>
      </c>
      <c r="BK2977">
        <v>0</v>
      </c>
      <c r="BL2977">
        <v>0</v>
      </c>
      <c r="BM2977">
        <v>0</v>
      </c>
      <c r="BN2977">
        <v>0</v>
      </c>
      <c r="BO2977">
        <v>3</v>
      </c>
      <c r="BP2977">
        <v>0</v>
      </c>
      <c r="BQ2977">
        <v>0</v>
      </c>
      <c r="BR2977">
        <v>0</v>
      </c>
      <c r="BS2977">
        <v>2</v>
      </c>
      <c r="BT2977">
        <v>27</v>
      </c>
      <c r="BU2977" t="s">
        <v>2896</v>
      </c>
    </row>
    <row r="2978" spans="1:73">
      <c r="A2978" t="s">
        <v>2875</v>
      </c>
      <c r="B2978" t="s">
        <v>2876</v>
      </c>
      <c r="C2978">
        <v>20</v>
      </c>
      <c r="D2978" t="s">
        <v>89</v>
      </c>
      <c r="E2978" t="s">
        <v>78</v>
      </c>
      <c r="F2978" t="s">
        <v>77</v>
      </c>
      <c r="G2978">
        <v>0</v>
      </c>
      <c r="H2978">
        <v>3</v>
      </c>
      <c r="I2978">
        <v>0</v>
      </c>
      <c r="J2978">
        <v>0</v>
      </c>
      <c r="K2978">
        <v>0</v>
      </c>
      <c r="L2978">
        <v>6</v>
      </c>
      <c r="M2978">
        <v>0</v>
      </c>
      <c r="N2978">
        <v>9</v>
      </c>
      <c r="O2978">
        <v>1</v>
      </c>
      <c r="P2978">
        <v>0</v>
      </c>
      <c r="Q2978">
        <v>0</v>
      </c>
      <c r="R2978">
        <v>0</v>
      </c>
      <c r="S2978">
        <v>4</v>
      </c>
      <c r="T2978">
        <v>2</v>
      </c>
      <c r="U2978">
        <v>0</v>
      </c>
      <c r="V2978">
        <v>0</v>
      </c>
      <c r="W2978">
        <v>1</v>
      </c>
      <c r="X2978">
        <v>0</v>
      </c>
      <c r="Y2978">
        <v>0</v>
      </c>
      <c r="Z2978">
        <v>0</v>
      </c>
      <c r="AA2978">
        <v>0</v>
      </c>
      <c r="AB2978">
        <v>46</v>
      </c>
      <c r="AC2978">
        <v>0</v>
      </c>
      <c r="AD2978">
        <v>0</v>
      </c>
      <c r="AE2978">
        <v>1</v>
      </c>
      <c r="AF2978">
        <v>0</v>
      </c>
      <c r="AG2978">
        <v>0</v>
      </c>
      <c r="AH2978">
        <v>0</v>
      </c>
      <c r="AI2978">
        <v>2</v>
      </c>
      <c r="AJ2978">
        <v>1</v>
      </c>
      <c r="AK2978">
        <v>0</v>
      </c>
      <c r="AL2978">
        <v>0</v>
      </c>
      <c r="AM2978">
        <v>4</v>
      </c>
      <c r="AN2978">
        <v>0</v>
      </c>
      <c r="AO2978">
        <v>0</v>
      </c>
      <c r="AP2978">
        <v>0</v>
      </c>
      <c r="AQ2978">
        <v>0</v>
      </c>
      <c r="AR2978">
        <v>0</v>
      </c>
      <c r="AS2978">
        <v>0</v>
      </c>
      <c r="AT2978">
        <v>0</v>
      </c>
      <c r="AU2978">
        <v>4</v>
      </c>
      <c r="AV2978">
        <v>1</v>
      </c>
      <c r="AW2978">
        <v>0</v>
      </c>
      <c r="AX2978">
        <v>4</v>
      </c>
      <c r="AY2978">
        <v>9</v>
      </c>
      <c r="AZ2978">
        <v>8</v>
      </c>
      <c r="BA2978">
        <v>9</v>
      </c>
      <c r="BB2978">
        <v>0</v>
      </c>
      <c r="BC2978">
        <v>3</v>
      </c>
      <c r="BD2978">
        <v>0</v>
      </c>
      <c r="BE2978">
        <v>0</v>
      </c>
      <c r="BF2978">
        <v>0</v>
      </c>
      <c r="BG2978">
        <v>0</v>
      </c>
      <c r="BH2978">
        <v>0</v>
      </c>
      <c r="BI2978">
        <v>10</v>
      </c>
      <c r="BJ2978">
        <v>2</v>
      </c>
      <c r="BK2978">
        <v>0</v>
      </c>
      <c r="BL2978">
        <v>0</v>
      </c>
      <c r="BM2978">
        <v>0</v>
      </c>
      <c r="BN2978">
        <v>0</v>
      </c>
      <c r="BO2978">
        <v>12</v>
      </c>
      <c r="BP2978">
        <v>0</v>
      </c>
      <c r="BQ2978">
        <v>3</v>
      </c>
      <c r="BR2978">
        <v>4</v>
      </c>
      <c r="BS2978">
        <v>9</v>
      </c>
      <c r="BT2978">
        <v>90</v>
      </c>
      <c r="BU2978" t="s">
        <v>2897</v>
      </c>
    </row>
    <row r="2979" spans="1:73">
      <c r="A2979" t="s">
        <v>2875</v>
      </c>
      <c r="B2979" t="s">
        <v>2876</v>
      </c>
      <c r="C2979">
        <v>21</v>
      </c>
      <c r="D2979" t="s">
        <v>89</v>
      </c>
      <c r="E2979" t="s">
        <v>2898</v>
      </c>
      <c r="F2979" t="s">
        <v>101</v>
      </c>
      <c r="G2979">
        <v>0</v>
      </c>
      <c r="H2979">
        <v>2</v>
      </c>
      <c r="I2979">
        <v>0</v>
      </c>
      <c r="J2979">
        <v>0</v>
      </c>
      <c r="K2979">
        <v>0</v>
      </c>
      <c r="L2979">
        <v>2</v>
      </c>
      <c r="M2979">
        <v>0</v>
      </c>
      <c r="N2979">
        <v>3</v>
      </c>
      <c r="O2979">
        <v>0</v>
      </c>
      <c r="P2979">
        <v>0</v>
      </c>
      <c r="Q2979">
        <v>2</v>
      </c>
      <c r="R2979">
        <v>1</v>
      </c>
      <c r="S2979">
        <v>8</v>
      </c>
      <c r="T2979">
        <v>2</v>
      </c>
      <c r="U2979">
        <v>0</v>
      </c>
      <c r="V2979">
        <v>0</v>
      </c>
      <c r="W2979">
        <v>1</v>
      </c>
      <c r="X2979">
        <v>0</v>
      </c>
      <c r="Y2979">
        <v>0</v>
      </c>
      <c r="Z2979">
        <v>0</v>
      </c>
      <c r="AA2979">
        <v>0</v>
      </c>
      <c r="AB2979">
        <v>18</v>
      </c>
      <c r="AC2979">
        <v>0</v>
      </c>
      <c r="AD2979">
        <v>0</v>
      </c>
      <c r="AE2979">
        <v>0</v>
      </c>
      <c r="AF2979">
        <v>0</v>
      </c>
      <c r="AG2979">
        <v>0</v>
      </c>
      <c r="AH2979">
        <v>0</v>
      </c>
      <c r="AI2979">
        <v>0</v>
      </c>
      <c r="AJ2979">
        <v>0</v>
      </c>
      <c r="AK2979">
        <v>0</v>
      </c>
      <c r="AL2979">
        <v>4</v>
      </c>
      <c r="AM2979">
        <v>2</v>
      </c>
      <c r="AN2979">
        <v>0</v>
      </c>
      <c r="AO2979">
        <v>0</v>
      </c>
      <c r="AP2979">
        <v>0</v>
      </c>
      <c r="AQ2979">
        <v>4</v>
      </c>
      <c r="AR2979">
        <v>0</v>
      </c>
      <c r="AS2979">
        <v>0</v>
      </c>
      <c r="AT2979">
        <v>0</v>
      </c>
      <c r="AU2979">
        <v>3</v>
      </c>
      <c r="AV2979">
        <v>0</v>
      </c>
      <c r="AW2979">
        <v>0</v>
      </c>
      <c r="AX2979">
        <v>0</v>
      </c>
      <c r="AY2979">
        <v>2</v>
      </c>
      <c r="AZ2979">
        <v>2</v>
      </c>
      <c r="BA2979">
        <v>4</v>
      </c>
      <c r="BB2979">
        <v>1</v>
      </c>
      <c r="BC2979">
        <v>1</v>
      </c>
      <c r="BD2979">
        <v>0</v>
      </c>
      <c r="BE2979">
        <v>0</v>
      </c>
      <c r="BF2979">
        <v>0</v>
      </c>
      <c r="BG2979">
        <v>0</v>
      </c>
      <c r="BH2979">
        <v>0</v>
      </c>
      <c r="BI2979">
        <v>2</v>
      </c>
      <c r="BJ2979">
        <v>1</v>
      </c>
      <c r="BK2979">
        <v>0</v>
      </c>
      <c r="BL2979">
        <v>0</v>
      </c>
      <c r="BM2979">
        <v>0</v>
      </c>
      <c r="BN2979">
        <v>0</v>
      </c>
      <c r="BO2979">
        <v>5</v>
      </c>
      <c r="BP2979">
        <v>0</v>
      </c>
      <c r="BQ2979">
        <v>0</v>
      </c>
      <c r="BR2979">
        <v>0</v>
      </c>
      <c r="BS2979">
        <v>2</v>
      </c>
      <c r="BT2979">
        <v>28</v>
      </c>
      <c r="BU2979" t="s">
        <v>2899</v>
      </c>
    </row>
    <row r="2980" spans="1:73">
      <c r="A2980" t="s">
        <v>2875</v>
      </c>
      <c r="B2980" t="s">
        <v>2876</v>
      </c>
      <c r="C2980">
        <v>22</v>
      </c>
      <c r="D2980" t="s">
        <v>89</v>
      </c>
      <c r="E2980" t="s">
        <v>78</v>
      </c>
      <c r="F2980" t="s">
        <v>77</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1</v>
      </c>
      <c r="BT2980">
        <v>2</v>
      </c>
      <c r="BU2980" t="s">
        <v>2900</v>
      </c>
    </row>
    <row r="2981" spans="1:73">
      <c r="A2981" t="s">
        <v>2875</v>
      </c>
      <c r="B2981" t="s">
        <v>2876</v>
      </c>
      <c r="C2981">
        <v>23</v>
      </c>
      <c r="D2981" t="s">
        <v>89</v>
      </c>
      <c r="E2981" t="s">
        <v>2898</v>
      </c>
      <c r="F2981" t="s">
        <v>101</v>
      </c>
      <c r="G2981">
        <v>0</v>
      </c>
      <c r="H2981">
        <v>0</v>
      </c>
      <c r="I2981">
        <v>0</v>
      </c>
      <c r="J2981">
        <v>0</v>
      </c>
      <c r="K2981">
        <v>0</v>
      </c>
      <c r="L2981">
        <v>1</v>
      </c>
      <c r="M2981">
        <v>0</v>
      </c>
      <c r="N2981">
        <v>0</v>
      </c>
      <c r="O2981">
        <v>0</v>
      </c>
      <c r="P2981">
        <v>0</v>
      </c>
      <c r="Q2981">
        <v>0</v>
      </c>
      <c r="R2981">
        <v>0</v>
      </c>
      <c r="S2981">
        <v>0</v>
      </c>
      <c r="T2981">
        <v>0</v>
      </c>
      <c r="U2981">
        <v>0</v>
      </c>
      <c r="V2981">
        <v>0</v>
      </c>
      <c r="W2981">
        <v>0</v>
      </c>
      <c r="X2981">
        <v>0</v>
      </c>
      <c r="Y2981">
        <v>0</v>
      </c>
      <c r="Z2981">
        <v>0</v>
      </c>
      <c r="AA2981">
        <v>0</v>
      </c>
      <c r="AB2981">
        <v>4</v>
      </c>
      <c r="AC2981">
        <v>0</v>
      </c>
      <c r="AD2981">
        <v>0</v>
      </c>
      <c r="AE2981">
        <v>0</v>
      </c>
      <c r="AF2981">
        <v>0</v>
      </c>
      <c r="AG2981">
        <v>0</v>
      </c>
      <c r="AH2981">
        <v>0</v>
      </c>
      <c r="AI2981">
        <v>0</v>
      </c>
      <c r="AJ2981">
        <v>0</v>
      </c>
      <c r="AK2981">
        <v>0</v>
      </c>
      <c r="AL2981">
        <v>0</v>
      </c>
      <c r="AM2981">
        <v>1</v>
      </c>
      <c r="AN2981">
        <v>0</v>
      </c>
      <c r="AO2981">
        <v>0</v>
      </c>
      <c r="AP2981">
        <v>0</v>
      </c>
      <c r="AQ2981">
        <v>0</v>
      </c>
      <c r="AR2981">
        <v>0</v>
      </c>
      <c r="AS2981">
        <v>0</v>
      </c>
      <c r="AT2981">
        <v>0</v>
      </c>
      <c r="AU2981">
        <v>0</v>
      </c>
      <c r="AV2981">
        <v>0</v>
      </c>
      <c r="AW2981">
        <v>0</v>
      </c>
      <c r="AX2981">
        <v>0</v>
      </c>
      <c r="AY2981">
        <v>2</v>
      </c>
      <c r="AZ2981">
        <v>0</v>
      </c>
      <c r="BA2981">
        <v>1</v>
      </c>
      <c r="BB2981">
        <v>0</v>
      </c>
      <c r="BC2981">
        <v>2</v>
      </c>
      <c r="BD2981">
        <v>0</v>
      </c>
      <c r="BE2981">
        <v>0</v>
      </c>
      <c r="BF2981">
        <v>0</v>
      </c>
      <c r="BG2981">
        <v>0</v>
      </c>
      <c r="BH2981">
        <v>0</v>
      </c>
      <c r="BI2981">
        <v>0</v>
      </c>
      <c r="BJ2981">
        <v>2</v>
      </c>
      <c r="BK2981">
        <v>0</v>
      </c>
      <c r="BL2981">
        <v>0</v>
      </c>
      <c r="BM2981">
        <v>0</v>
      </c>
      <c r="BN2981">
        <v>0</v>
      </c>
      <c r="BO2981">
        <v>0</v>
      </c>
      <c r="BP2981">
        <v>0</v>
      </c>
      <c r="BQ2981">
        <v>0</v>
      </c>
      <c r="BR2981">
        <v>0</v>
      </c>
      <c r="BS2981">
        <v>1</v>
      </c>
      <c r="BT2981">
        <v>7</v>
      </c>
      <c r="BU2981" t="s">
        <v>2901</v>
      </c>
    </row>
    <row r="2982" spans="1:73">
      <c r="A2982" t="s">
        <v>2875</v>
      </c>
      <c r="B2982" t="s">
        <v>2876</v>
      </c>
      <c r="C2982">
        <v>24</v>
      </c>
      <c r="D2982" t="s">
        <v>89</v>
      </c>
      <c r="E2982" t="s">
        <v>78</v>
      </c>
      <c r="F2982" t="s">
        <v>77</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1</v>
      </c>
      <c r="BT2982">
        <v>4</v>
      </c>
      <c r="BU2982" t="s">
        <v>2892</v>
      </c>
    </row>
    <row r="2983" spans="1:73">
      <c r="A2983" t="s">
        <v>2875</v>
      </c>
      <c r="B2983" t="s">
        <v>2876</v>
      </c>
      <c r="C2983">
        <v>25</v>
      </c>
      <c r="D2983" t="s">
        <v>89</v>
      </c>
      <c r="E2983" t="s">
        <v>2898</v>
      </c>
      <c r="F2983" t="s">
        <v>101</v>
      </c>
      <c r="G2983">
        <v>0</v>
      </c>
      <c r="H2983">
        <v>0</v>
      </c>
      <c r="I2983">
        <v>0</v>
      </c>
      <c r="J2983">
        <v>0</v>
      </c>
      <c r="K2983">
        <v>0</v>
      </c>
      <c r="L2983">
        <v>1</v>
      </c>
      <c r="M2983">
        <v>0</v>
      </c>
      <c r="N2983">
        <v>1</v>
      </c>
      <c r="O2983">
        <v>0</v>
      </c>
      <c r="P2983">
        <v>0</v>
      </c>
      <c r="Q2983">
        <v>0</v>
      </c>
      <c r="R2983">
        <v>0</v>
      </c>
      <c r="S2983">
        <v>0</v>
      </c>
      <c r="T2983">
        <v>0</v>
      </c>
      <c r="U2983">
        <v>0</v>
      </c>
      <c r="V2983">
        <v>0</v>
      </c>
      <c r="W2983">
        <v>0</v>
      </c>
      <c r="X2983">
        <v>0</v>
      </c>
      <c r="Y2983">
        <v>0</v>
      </c>
      <c r="Z2983">
        <v>0</v>
      </c>
      <c r="AA2983">
        <v>0</v>
      </c>
      <c r="AB2983">
        <v>3</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1</v>
      </c>
      <c r="BA2983">
        <v>0</v>
      </c>
      <c r="BB2983">
        <v>0</v>
      </c>
      <c r="BC2983">
        <v>0</v>
      </c>
      <c r="BD2983">
        <v>0</v>
      </c>
      <c r="BE2983">
        <v>0</v>
      </c>
      <c r="BF2983">
        <v>0</v>
      </c>
      <c r="BG2983">
        <v>0</v>
      </c>
      <c r="BH2983">
        <v>0</v>
      </c>
      <c r="BI2983">
        <v>0</v>
      </c>
      <c r="BJ2983">
        <v>0</v>
      </c>
      <c r="BK2983">
        <v>0</v>
      </c>
      <c r="BL2983">
        <v>0</v>
      </c>
      <c r="BM2983">
        <v>0</v>
      </c>
      <c r="BN2983">
        <v>0</v>
      </c>
      <c r="BO2983">
        <v>1</v>
      </c>
      <c r="BP2983">
        <v>0</v>
      </c>
      <c r="BQ2983">
        <v>0</v>
      </c>
      <c r="BR2983">
        <v>0</v>
      </c>
      <c r="BS2983">
        <v>1</v>
      </c>
      <c r="BT2983">
        <v>7</v>
      </c>
      <c r="BU2983" t="s">
        <v>2902</v>
      </c>
    </row>
    <row r="2984" spans="1:73">
      <c r="A2984" t="s">
        <v>2875</v>
      </c>
      <c r="B2984" t="s">
        <v>2876</v>
      </c>
      <c r="C2984">
        <v>26</v>
      </c>
      <c r="D2984" t="s">
        <v>89</v>
      </c>
      <c r="E2984" t="s">
        <v>78</v>
      </c>
      <c r="F2984" t="s">
        <v>77</v>
      </c>
      <c r="G2984">
        <v>0</v>
      </c>
      <c r="H2984">
        <v>0</v>
      </c>
      <c r="I2984">
        <v>0</v>
      </c>
      <c r="J2984">
        <v>0</v>
      </c>
      <c r="K2984">
        <v>0</v>
      </c>
      <c r="L2984">
        <v>0</v>
      </c>
      <c r="M2984">
        <v>0</v>
      </c>
      <c r="N2984">
        <v>1</v>
      </c>
      <c r="O2984">
        <v>0</v>
      </c>
      <c r="P2984">
        <v>0</v>
      </c>
      <c r="Q2984">
        <v>0</v>
      </c>
      <c r="R2984">
        <v>0</v>
      </c>
      <c r="S2984">
        <v>1</v>
      </c>
      <c r="T2984">
        <v>1</v>
      </c>
      <c r="U2984">
        <v>0</v>
      </c>
      <c r="V2984">
        <v>0</v>
      </c>
      <c r="W2984">
        <v>0</v>
      </c>
      <c r="X2984">
        <v>0</v>
      </c>
      <c r="Y2984">
        <v>0</v>
      </c>
      <c r="Z2984">
        <v>0</v>
      </c>
      <c r="AA2984">
        <v>0</v>
      </c>
      <c r="AB2984">
        <v>2</v>
      </c>
      <c r="AC2984">
        <v>0</v>
      </c>
      <c r="AD2984">
        <v>0</v>
      </c>
      <c r="AE2984">
        <v>0</v>
      </c>
      <c r="AF2984">
        <v>0</v>
      </c>
      <c r="AG2984">
        <v>0</v>
      </c>
      <c r="AH2984">
        <v>0</v>
      </c>
      <c r="AI2984">
        <v>1</v>
      </c>
      <c r="AJ2984">
        <v>0</v>
      </c>
      <c r="AK2984">
        <v>0</v>
      </c>
      <c r="AL2984">
        <v>0</v>
      </c>
      <c r="AM2984">
        <v>0</v>
      </c>
      <c r="AN2984">
        <v>0</v>
      </c>
      <c r="AO2984">
        <v>0</v>
      </c>
      <c r="AP2984">
        <v>0</v>
      </c>
      <c r="AQ2984">
        <v>0</v>
      </c>
      <c r="AR2984">
        <v>0</v>
      </c>
      <c r="AS2984">
        <v>0</v>
      </c>
      <c r="AT2984">
        <v>0</v>
      </c>
      <c r="AU2984">
        <v>0</v>
      </c>
      <c r="AV2984">
        <v>0</v>
      </c>
      <c r="AW2984">
        <v>0</v>
      </c>
      <c r="AX2984">
        <v>0</v>
      </c>
      <c r="AY2984">
        <v>0</v>
      </c>
      <c r="AZ2984">
        <v>1</v>
      </c>
      <c r="BA2984">
        <v>0</v>
      </c>
      <c r="BB2984">
        <v>0</v>
      </c>
      <c r="BC2984">
        <v>0</v>
      </c>
      <c r="BD2984">
        <v>0</v>
      </c>
      <c r="BE2984">
        <v>0</v>
      </c>
      <c r="BF2984">
        <v>0</v>
      </c>
      <c r="BG2984">
        <v>0</v>
      </c>
      <c r="BH2984">
        <v>0</v>
      </c>
      <c r="BI2984">
        <v>0</v>
      </c>
      <c r="BJ2984">
        <v>0</v>
      </c>
      <c r="BK2984">
        <v>0</v>
      </c>
      <c r="BL2984">
        <v>0</v>
      </c>
      <c r="BM2984">
        <v>0</v>
      </c>
      <c r="BN2984">
        <v>0</v>
      </c>
      <c r="BO2984">
        <v>1</v>
      </c>
      <c r="BP2984">
        <v>0</v>
      </c>
      <c r="BQ2984">
        <v>0</v>
      </c>
      <c r="BR2984">
        <v>0</v>
      </c>
      <c r="BS2984">
        <v>2</v>
      </c>
      <c r="BT2984">
        <v>8</v>
      </c>
      <c r="BU2984" t="s">
        <v>2903</v>
      </c>
    </row>
    <row r="2985" spans="1:73">
      <c r="A2985" t="s">
        <v>2875</v>
      </c>
      <c r="B2985" t="s">
        <v>2876</v>
      </c>
      <c r="C2985">
        <v>27</v>
      </c>
      <c r="D2985" t="s">
        <v>89</v>
      </c>
      <c r="E2985" t="s">
        <v>2904</v>
      </c>
      <c r="F2985" t="s">
        <v>101</v>
      </c>
      <c r="G2985">
        <v>0</v>
      </c>
      <c r="H2985">
        <v>2</v>
      </c>
      <c r="I2985">
        <v>0</v>
      </c>
      <c r="J2985">
        <v>0</v>
      </c>
      <c r="K2985">
        <v>0</v>
      </c>
      <c r="L2985">
        <v>0</v>
      </c>
      <c r="M2985">
        <v>0</v>
      </c>
      <c r="N2985">
        <v>5</v>
      </c>
      <c r="O2985">
        <v>0</v>
      </c>
      <c r="P2985">
        <v>0</v>
      </c>
      <c r="Q2985">
        <v>0</v>
      </c>
      <c r="R2985">
        <v>0</v>
      </c>
      <c r="S2985">
        <v>0</v>
      </c>
      <c r="T2985">
        <v>0</v>
      </c>
      <c r="U2985">
        <v>0</v>
      </c>
      <c r="V2985">
        <v>0</v>
      </c>
      <c r="W2985">
        <v>0</v>
      </c>
      <c r="X2985">
        <v>0</v>
      </c>
      <c r="Y2985">
        <v>0</v>
      </c>
      <c r="Z2985">
        <v>0</v>
      </c>
      <c r="AA2985">
        <v>0</v>
      </c>
      <c r="AB2985">
        <v>13</v>
      </c>
      <c r="AC2985">
        <v>0</v>
      </c>
      <c r="AD2985">
        <v>0</v>
      </c>
      <c r="AE2985">
        <v>0</v>
      </c>
      <c r="AF2985">
        <v>0</v>
      </c>
      <c r="AG2985">
        <v>0</v>
      </c>
      <c r="AH2985">
        <v>2</v>
      </c>
      <c r="AI2985">
        <v>0</v>
      </c>
      <c r="AJ2985">
        <v>0</v>
      </c>
      <c r="AK2985">
        <v>0</v>
      </c>
      <c r="AL2985">
        <v>0</v>
      </c>
      <c r="AM2985">
        <v>1</v>
      </c>
      <c r="AN2985">
        <v>0</v>
      </c>
      <c r="AO2985">
        <v>0</v>
      </c>
      <c r="AP2985">
        <v>2</v>
      </c>
      <c r="AQ2985">
        <v>0</v>
      </c>
      <c r="AR2985">
        <v>0</v>
      </c>
      <c r="AS2985">
        <v>0</v>
      </c>
      <c r="AT2985">
        <v>0</v>
      </c>
      <c r="AU2985">
        <v>0</v>
      </c>
      <c r="AV2985">
        <v>0</v>
      </c>
      <c r="AW2985">
        <v>0</v>
      </c>
      <c r="AX2985">
        <v>2</v>
      </c>
      <c r="AY2985">
        <v>3</v>
      </c>
      <c r="AZ2985">
        <v>0</v>
      </c>
      <c r="BA2985">
        <v>3</v>
      </c>
      <c r="BB2985">
        <v>0</v>
      </c>
      <c r="BC2985">
        <v>3</v>
      </c>
      <c r="BD2985">
        <v>0</v>
      </c>
      <c r="BE2985">
        <v>0</v>
      </c>
      <c r="BF2985">
        <v>0</v>
      </c>
      <c r="BG2985">
        <v>0</v>
      </c>
      <c r="BH2985">
        <v>0</v>
      </c>
      <c r="BI2985">
        <v>0</v>
      </c>
      <c r="BJ2985">
        <v>0</v>
      </c>
      <c r="BK2985">
        <v>0</v>
      </c>
      <c r="BL2985">
        <v>0</v>
      </c>
      <c r="BM2985">
        <v>0</v>
      </c>
      <c r="BN2985">
        <v>0</v>
      </c>
      <c r="BO2985">
        <v>4</v>
      </c>
      <c r="BP2985">
        <v>0</v>
      </c>
      <c r="BQ2985">
        <v>0</v>
      </c>
      <c r="BR2985">
        <v>0</v>
      </c>
      <c r="BS2985">
        <v>3</v>
      </c>
      <c r="BT2985">
        <v>16</v>
      </c>
      <c r="BU2985" t="s">
        <v>2905</v>
      </c>
    </row>
    <row r="2986" spans="1:73">
      <c r="A2986" t="s">
        <v>2875</v>
      </c>
      <c r="B2986" t="s">
        <v>2876</v>
      </c>
      <c r="C2986">
        <v>28</v>
      </c>
      <c r="D2986" t="s">
        <v>89</v>
      </c>
      <c r="E2986" t="s">
        <v>78</v>
      </c>
      <c r="F2986" t="s">
        <v>77</v>
      </c>
      <c r="G2986">
        <v>0</v>
      </c>
      <c r="H2986">
        <v>1</v>
      </c>
      <c r="I2986">
        <v>0</v>
      </c>
      <c r="J2986">
        <v>0</v>
      </c>
      <c r="K2986">
        <v>0</v>
      </c>
      <c r="L2986">
        <v>0</v>
      </c>
      <c r="M2986">
        <v>0</v>
      </c>
      <c r="N2986">
        <v>1</v>
      </c>
      <c r="O2986">
        <v>0</v>
      </c>
      <c r="P2986">
        <v>0</v>
      </c>
      <c r="Q2986">
        <v>0</v>
      </c>
      <c r="R2986">
        <v>0</v>
      </c>
      <c r="S2986">
        <v>0</v>
      </c>
      <c r="T2986">
        <v>1</v>
      </c>
      <c r="U2986">
        <v>0</v>
      </c>
      <c r="V2986">
        <v>0</v>
      </c>
      <c r="W2986">
        <v>0</v>
      </c>
      <c r="X2986">
        <v>0</v>
      </c>
      <c r="Y2986">
        <v>0</v>
      </c>
      <c r="Z2986">
        <v>0</v>
      </c>
      <c r="AA2986">
        <v>0</v>
      </c>
      <c r="AB2986">
        <v>3</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1</v>
      </c>
      <c r="BA2986">
        <v>0</v>
      </c>
      <c r="BB2986">
        <v>0</v>
      </c>
      <c r="BC2986">
        <v>0</v>
      </c>
      <c r="BD2986">
        <v>0</v>
      </c>
      <c r="BE2986">
        <v>0</v>
      </c>
      <c r="BF2986">
        <v>0</v>
      </c>
      <c r="BG2986">
        <v>0</v>
      </c>
      <c r="BH2986">
        <v>0</v>
      </c>
      <c r="BI2986">
        <v>0</v>
      </c>
      <c r="BJ2986">
        <v>0</v>
      </c>
      <c r="BK2986">
        <v>0</v>
      </c>
      <c r="BL2986">
        <v>0</v>
      </c>
      <c r="BM2986">
        <v>0</v>
      </c>
      <c r="BN2986">
        <v>0</v>
      </c>
      <c r="BO2986">
        <v>1</v>
      </c>
      <c r="BP2986">
        <v>0</v>
      </c>
      <c r="BQ2986">
        <v>0</v>
      </c>
      <c r="BR2986">
        <v>0</v>
      </c>
      <c r="BS2986">
        <v>1</v>
      </c>
      <c r="BT2986">
        <v>4</v>
      </c>
      <c r="BU2986" t="s">
        <v>2906</v>
      </c>
    </row>
    <row r="2987" spans="1:73">
      <c r="A2987" t="s">
        <v>2875</v>
      </c>
      <c r="B2987" t="s">
        <v>2876</v>
      </c>
      <c r="C2987">
        <v>29</v>
      </c>
      <c r="D2987" t="s">
        <v>89</v>
      </c>
      <c r="E2987" t="s">
        <v>2904</v>
      </c>
      <c r="F2987" t="s">
        <v>101</v>
      </c>
      <c r="G2987">
        <v>0</v>
      </c>
      <c r="H2987">
        <v>0</v>
      </c>
      <c r="I2987">
        <v>0</v>
      </c>
      <c r="J2987">
        <v>0</v>
      </c>
      <c r="K2987">
        <v>0</v>
      </c>
      <c r="L2987">
        <v>0</v>
      </c>
      <c r="M2987">
        <v>0</v>
      </c>
      <c r="N2987">
        <v>0</v>
      </c>
      <c r="O2987">
        <v>0</v>
      </c>
      <c r="P2987">
        <v>0</v>
      </c>
      <c r="Q2987">
        <v>0</v>
      </c>
      <c r="R2987">
        <v>1</v>
      </c>
      <c r="S2987">
        <v>1</v>
      </c>
      <c r="T2987">
        <v>0</v>
      </c>
      <c r="U2987">
        <v>0</v>
      </c>
      <c r="V2987">
        <v>0</v>
      </c>
      <c r="W2987">
        <v>0</v>
      </c>
      <c r="X2987">
        <v>0</v>
      </c>
      <c r="Y2987">
        <v>0</v>
      </c>
      <c r="Z2987">
        <v>0</v>
      </c>
      <c r="AA2987">
        <v>0</v>
      </c>
      <c r="AB2987">
        <v>1</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1</v>
      </c>
      <c r="BC2987">
        <v>0</v>
      </c>
      <c r="BD2987">
        <v>0</v>
      </c>
      <c r="BE2987">
        <v>0</v>
      </c>
      <c r="BF2987">
        <v>0</v>
      </c>
      <c r="BG2987">
        <v>0</v>
      </c>
      <c r="BH2987">
        <v>0</v>
      </c>
      <c r="BI2987">
        <v>0</v>
      </c>
      <c r="BJ2987">
        <v>0</v>
      </c>
      <c r="BK2987">
        <v>0</v>
      </c>
      <c r="BL2987">
        <v>0</v>
      </c>
      <c r="BM2987">
        <v>0</v>
      </c>
      <c r="BN2987">
        <v>0</v>
      </c>
      <c r="BO2987">
        <v>0</v>
      </c>
      <c r="BP2987">
        <v>0</v>
      </c>
      <c r="BQ2987">
        <v>0</v>
      </c>
      <c r="BR2987">
        <v>0</v>
      </c>
      <c r="BS2987">
        <v>1</v>
      </c>
      <c r="BT2987">
        <v>4</v>
      </c>
      <c r="BU2987" t="s">
        <v>2907</v>
      </c>
    </row>
    <row r="2988" spans="1:73">
      <c r="A2988" t="s">
        <v>2875</v>
      </c>
      <c r="B2988" t="s">
        <v>2876</v>
      </c>
      <c r="C2988">
        <v>30</v>
      </c>
      <c r="D2988" t="s">
        <v>89</v>
      </c>
      <c r="E2988" t="s">
        <v>78</v>
      </c>
      <c r="F2988" t="s">
        <v>77</v>
      </c>
      <c r="G2988">
        <v>0</v>
      </c>
      <c r="H2988">
        <v>0</v>
      </c>
      <c r="I2988">
        <v>0</v>
      </c>
      <c r="J2988">
        <v>0</v>
      </c>
      <c r="K2988">
        <v>0</v>
      </c>
      <c r="L2988">
        <v>2</v>
      </c>
      <c r="M2988">
        <v>0</v>
      </c>
      <c r="N2988">
        <v>3</v>
      </c>
      <c r="O2988">
        <v>0</v>
      </c>
      <c r="P2988">
        <v>0</v>
      </c>
      <c r="Q2988">
        <v>0</v>
      </c>
      <c r="R2988">
        <v>0</v>
      </c>
      <c r="S2988">
        <v>2</v>
      </c>
      <c r="T2988">
        <v>1</v>
      </c>
      <c r="U2988">
        <v>0</v>
      </c>
      <c r="V2988">
        <v>0</v>
      </c>
      <c r="W2988">
        <v>0</v>
      </c>
      <c r="X2988">
        <v>0</v>
      </c>
      <c r="Y2988">
        <v>0</v>
      </c>
      <c r="Z2988">
        <v>0</v>
      </c>
      <c r="AA2988">
        <v>0</v>
      </c>
      <c r="AB2988">
        <v>13</v>
      </c>
      <c r="AC2988">
        <v>0</v>
      </c>
      <c r="AD2988">
        <v>0</v>
      </c>
      <c r="AE2988">
        <v>0</v>
      </c>
      <c r="AF2988">
        <v>0</v>
      </c>
      <c r="AG2988">
        <v>0</v>
      </c>
      <c r="AH2988">
        <v>0</v>
      </c>
      <c r="AI2988">
        <v>1</v>
      </c>
      <c r="AJ2988">
        <v>0</v>
      </c>
      <c r="AK2988">
        <v>0</v>
      </c>
      <c r="AL2988">
        <v>0</v>
      </c>
      <c r="AM2988">
        <v>0</v>
      </c>
      <c r="AN2988">
        <v>0</v>
      </c>
      <c r="AO2988">
        <v>0</v>
      </c>
      <c r="AP2988">
        <v>1</v>
      </c>
      <c r="AQ2988">
        <v>0</v>
      </c>
      <c r="AR2988">
        <v>0</v>
      </c>
      <c r="AS2988">
        <v>0</v>
      </c>
      <c r="AT2988">
        <v>1</v>
      </c>
      <c r="AU2988">
        <v>2</v>
      </c>
      <c r="AV2988">
        <v>0</v>
      </c>
      <c r="AW2988">
        <v>0</v>
      </c>
      <c r="AX2988">
        <v>2</v>
      </c>
      <c r="AY2988">
        <v>2</v>
      </c>
      <c r="AZ2988">
        <v>2</v>
      </c>
      <c r="BA2988">
        <v>2</v>
      </c>
      <c r="BB2988">
        <v>1</v>
      </c>
      <c r="BC2988">
        <v>2</v>
      </c>
      <c r="BD2988">
        <v>0</v>
      </c>
      <c r="BE2988">
        <v>0</v>
      </c>
      <c r="BF2988">
        <v>0</v>
      </c>
      <c r="BG2988">
        <v>0</v>
      </c>
      <c r="BH2988">
        <v>0</v>
      </c>
      <c r="BI2988">
        <v>2</v>
      </c>
      <c r="BJ2988">
        <v>0</v>
      </c>
      <c r="BK2988">
        <v>0</v>
      </c>
      <c r="BL2988">
        <v>1</v>
      </c>
      <c r="BM2988">
        <v>0</v>
      </c>
      <c r="BN2988">
        <v>0</v>
      </c>
      <c r="BO2988">
        <v>4</v>
      </c>
      <c r="BP2988">
        <v>0</v>
      </c>
      <c r="BQ2988">
        <v>0</v>
      </c>
      <c r="BR2988">
        <v>2</v>
      </c>
      <c r="BS2988">
        <v>2</v>
      </c>
      <c r="BT2988">
        <v>22</v>
      </c>
      <c r="BU2988" t="s">
        <v>2908</v>
      </c>
    </row>
    <row r="2989" spans="1:73">
      <c r="A2989" t="s">
        <v>2875</v>
      </c>
      <c r="B2989" t="s">
        <v>2876</v>
      </c>
      <c r="C2989">
        <v>31</v>
      </c>
      <c r="D2989" t="s">
        <v>89</v>
      </c>
      <c r="E2989" t="s">
        <v>2904</v>
      </c>
      <c r="F2989" t="s">
        <v>101</v>
      </c>
      <c r="G2989">
        <v>0</v>
      </c>
      <c r="H2989">
        <v>0</v>
      </c>
      <c r="I2989">
        <v>0</v>
      </c>
      <c r="J2989">
        <v>0</v>
      </c>
      <c r="K2989">
        <v>0</v>
      </c>
      <c r="L2989">
        <v>0</v>
      </c>
      <c r="M2989">
        <v>0</v>
      </c>
      <c r="N2989">
        <v>1</v>
      </c>
      <c r="O2989">
        <v>0</v>
      </c>
      <c r="P2989">
        <v>0</v>
      </c>
      <c r="Q2989">
        <v>0</v>
      </c>
      <c r="R2989">
        <v>0</v>
      </c>
      <c r="S2989">
        <v>0</v>
      </c>
      <c r="T2989">
        <v>0</v>
      </c>
      <c r="U2989">
        <v>0</v>
      </c>
      <c r="V2989">
        <v>0</v>
      </c>
      <c r="W2989">
        <v>0</v>
      </c>
      <c r="X2989">
        <v>0</v>
      </c>
      <c r="Y2989">
        <v>0</v>
      </c>
      <c r="Z2989">
        <v>0</v>
      </c>
      <c r="AA2989">
        <v>0</v>
      </c>
      <c r="AB2989">
        <v>2</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1</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1</v>
      </c>
      <c r="BP2989">
        <v>0</v>
      </c>
      <c r="BQ2989">
        <v>0</v>
      </c>
      <c r="BR2989">
        <v>0</v>
      </c>
      <c r="BS2989">
        <v>1</v>
      </c>
      <c r="BT2989">
        <v>4</v>
      </c>
      <c r="BU2989" t="s">
        <v>2909</v>
      </c>
    </row>
    <row r="2990" spans="1:73">
      <c r="A2990" t="s">
        <v>2875</v>
      </c>
      <c r="B2990" t="s">
        <v>2876</v>
      </c>
      <c r="C2990">
        <v>32</v>
      </c>
      <c r="D2990" t="s">
        <v>89</v>
      </c>
      <c r="E2990" t="s">
        <v>78</v>
      </c>
      <c r="F2990" t="s">
        <v>77</v>
      </c>
      <c r="G2990">
        <v>0</v>
      </c>
      <c r="H2990">
        <v>1</v>
      </c>
      <c r="I2990">
        <v>0</v>
      </c>
      <c r="J2990">
        <v>0</v>
      </c>
      <c r="K2990">
        <v>0</v>
      </c>
      <c r="L2990">
        <v>0</v>
      </c>
      <c r="M2990">
        <v>0</v>
      </c>
      <c r="N2990">
        <v>1</v>
      </c>
      <c r="O2990">
        <v>0</v>
      </c>
      <c r="P2990">
        <v>0</v>
      </c>
      <c r="Q2990">
        <v>0</v>
      </c>
      <c r="R2990">
        <v>0</v>
      </c>
      <c r="S2990">
        <v>0</v>
      </c>
      <c r="T2990">
        <v>0</v>
      </c>
      <c r="U2990">
        <v>0</v>
      </c>
      <c r="V2990">
        <v>0</v>
      </c>
      <c r="W2990">
        <v>0</v>
      </c>
      <c r="X2990">
        <v>0</v>
      </c>
      <c r="Y2990">
        <v>0</v>
      </c>
      <c r="Z2990">
        <v>0</v>
      </c>
      <c r="AA2990">
        <v>0</v>
      </c>
      <c r="AB2990">
        <v>3</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1</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1</v>
      </c>
      <c r="BP2990">
        <v>0</v>
      </c>
      <c r="BQ2990">
        <v>0</v>
      </c>
      <c r="BR2990">
        <v>0</v>
      </c>
      <c r="BS2990">
        <v>1</v>
      </c>
      <c r="BT2990">
        <v>4</v>
      </c>
      <c r="BU2990" t="s">
        <v>2910</v>
      </c>
    </row>
    <row r="2991" spans="1:73">
      <c r="A2991" t="s">
        <v>2875</v>
      </c>
      <c r="B2991" t="s">
        <v>2876</v>
      </c>
      <c r="C2991">
        <v>33</v>
      </c>
      <c r="D2991" t="s">
        <v>89</v>
      </c>
      <c r="E2991" t="s">
        <v>2904</v>
      </c>
      <c r="F2991" t="s">
        <v>101</v>
      </c>
      <c r="G2991">
        <v>0</v>
      </c>
      <c r="H2991">
        <v>0</v>
      </c>
      <c r="I2991">
        <v>1</v>
      </c>
      <c r="J2991">
        <v>0</v>
      </c>
      <c r="K2991">
        <v>0</v>
      </c>
      <c r="L2991">
        <v>1</v>
      </c>
      <c r="M2991">
        <v>0</v>
      </c>
      <c r="N2991">
        <v>2</v>
      </c>
      <c r="O2991">
        <v>0</v>
      </c>
      <c r="P2991">
        <v>0</v>
      </c>
      <c r="Q2991">
        <v>0</v>
      </c>
      <c r="R2991">
        <v>0</v>
      </c>
      <c r="S2991">
        <v>0</v>
      </c>
      <c r="T2991">
        <v>0</v>
      </c>
      <c r="U2991">
        <v>0</v>
      </c>
      <c r="V2991">
        <v>0</v>
      </c>
      <c r="W2991">
        <v>0</v>
      </c>
      <c r="X2991">
        <v>0</v>
      </c>
      <c r="Y2991">
        <v>0</v>
      </c>
      <c r="Z2991">
        <v>0</v>
      </c>
      <c r="AA2991">
        <v>0</v>
      </c>
      <c r="AB2991">
        <v>7</v>
      </c>
      <c r="AC2991">
        <v>1</v>
      </c>
      <c r="AD2991">
        <v>0</v>
      </c>
      <c r="AE2991">
        <v>0</v>
      </c>
      <c r="AF2991">
        <v>0</v>
      </c>
      <c r="AG2991">
        <v>0</v>
      </c>
      <c r="AH2991">
        <v>4</v>
      </c>
      <c r="AI2991">
        <v>0</v>
      </c>
      <c r="AJ2991">
        <v>0</v>
      </c>
      <c r="AK2991">
        <v>0</v>
      </c>
      <c r="AL2991">
        <v>0</v>
      </c>
      <c r="AM2991">
        <v>0</v>
      </c>
      <c r="AN2991">
        <v>0</v>
      </c>
      <c r="AO2991">
        <v>0</v>
      </c>
      <c r="AP2991">
        <v>0</v>
      </c>
      <c r="AQ2991">
        <v>0</v>
      </c>
      <c r="AR2991">
        <v>0</v>
      </c>
      <c r="AS2991">
        <v>0</v>
      </c>
      <c r="AT2991">
        <v>0</v>
      </c>
      <c r="AU2991">
        <v>0</v>
      </c>
      <c r="AV2991">
        <v>0</v>
      </c>
      <c r="AW2991">
        <v>1</v>
      </c>
      <c r="AX2991">
        <v>4</v>
      </c>
      <c r="AY2991">
        <v>0</v>
      </c>
      <c r="AZ2991">
        <v>1</v>
      </c>
      <c r="BA2991">
        <v>5</v>
      </c>
      <c r="BB2991">
        <v>0</v>
      </c>
      <c r="BC2991">
        <v>0</v>
      </c>
      <c r="BD2991">
        <v>0</v>
      </c>
      <c r="BE2991">
        <v>0</v>
      </c>
      <c r="BF2991">
        <v>0</v>
      </c>
      <c r="BG2991">
        <v>0</v>
      </c>
      <c r="BH2991">
        <v>0</v>
      </c>
      <c r="BI2991">
        <v>0</v>
      </c>
      <c r="BJ2991">
        <v>0</v>
      </c>
      <c r="BK2991">
        <v>0</v>
      </c>
      <c r="BL2991">
        <v>0</v>
      </c>
      <c r="BM2991">
        <v>0</v>
      </c>
      <c r="BN2991">
        <v>0</v>
      </c>
      <c r="BO2991">
        <v>2</v>
      </c>
      <c r="BP2991">
        <v>0</v>
      </c>
      <c r="BQ2991">
        <v>0</v>
      </c>
      <c r="BR2991">
        <v>0</v>
      </c>
      <c r="BS2991">
        <v>3</v>
      </c>
      <c r="BT2991">
        <v>9</v>
      </c>
      <c r="BU2991" t="s">
        <v>2911</v>
      </c>
    </row>
    <row r="2992" spans="1:73">
      <c r="A2992" t="s">
        <v>2875</v>
      </c>
      <c r="B2992" t="s">
        <v>2876</v>
      </c>
      <c r="C2992">
        <v>34</v>
      </c>
      <c r="D2992" t="s">
        <v>89</v>
      </c>
      <c r="E2992" t="s">
        <v>78</v>
      </c>
      <c r="F2992" t="s">
        <v>77</v>
      </c>
      <c r="G2992">
        <v>0</v>
      </c>
      <c r="H2992">
        <v>0</v>
      </c>
      <c r="I2992">
        <v>0</v>
      </c>
      <c r="J2992">
        <v>0</v>
      </c>
      <c r="K2992">
        <v>0</v>
      </c>
      <c r="L2992">
        <v>2</v>
      </c>
      <c r="M2992">
        <v>0</v>
      </c>
      <c r="N2992">
        <v>1</v>
      </c>
      <c r="O2992">
        <v>0</v>
      </c>
      <c r="P2992">
        <v>0</v>
      </c>
      <c r="Q2992">
        <v>0</v>
      </c>
      <c r="R2992">
        <v>0</v>
      </c>
      <c r="S2992">
        <v>0</v>
      </c>
      <c r="T2992">
        <v>0</v>
      </c>
      <c r="U2992">
        <v>0</v>
      </c>
      <c r="V2992">
        <v>0</v>
      </c>
      <c r="W2992">
        <v>0</v>
      </c>
      <c r="X2992">
        <v>0</v>
      </c>
      <c r="Y2992">
        <v>0</v>
      </c>
      <c r="Z2992">
        <v>0</v>
      </c>
      <c r="AA2992">
        <v>0</v>
      </c>
      <c r="AB2992">
        <v>17</v>
      </c>
      <c r="AC2992">
        <v>0</v>
      </c>
      <c r="AD2992">
        <v>0</v>
      </c>
      <c r="AE2992">
        <v>0</v>
      </c>
      <c r="AF2992">
        <v>0</v>
      </c>
      <c r="AG2992">
        <v>0</v>
      </c>
      <c r="AH2992">
        <v>0</v>
      </c>
      <c r="AI2992">
        <v>0</v>
      </c>
      <c r="AJ2992">
        <v>0</v>
      </c>
      <c r="AK2992">
        <v>0</v>
      </c>
      <c r="AL2992">
        <v>0</v>
      </c>
      <c r="AM2992">
        <v>3</v>
      </c>
      <c r="AN2992">
        <v>0</v>
      </c>
      <c r="AO2992">
        <v>0</v>
      </c>
      <c r="AP2992">
        <v>0</v>
      </c>
      <c r="AQ2992">
        <v>0</v>
      </c>
      <c r="AR2992">
        <v>0</v>
      </c>
      <c r="AS2992">
        <v>0</v>
      </c>
      <c r="AT2992">
        <v>0</v>
      </c>
      <c r="AU2992">
        <v>1</v>
      </c>
      <c r="AV2992">
        <v>0</v>
      </c>
      <c r="AW2992">
        <v>0</v>
      </c>
      <c r="AX2992">
        <v>2</v>
      </c>
      <c r="AY2992">
        <v>5</v>
      </c>
      <c r="AZ2992">
        <v>0</v>
      </c>
      <c r="BA2992">
        <v>5</v>
      </c>
      <c r="BB2992">
        <v>1</v>
      </c>
      <c r="BC2992">
        <v>6</v>
      </c>
      <c r="BD2992">
        <v>0</v>
      </c>
      <c r="BE2992">
        <v>0</v>
      </c>
      <c r="BF2992">
        <v>0</v>
      </c>
      <c r="BG2992">
        <v>0</v>
      </c>
      <c r="BH2992">
        <v>0</v>
      </c>
      <c r="BI2992">
        <v>2</v>
      </c>
      <c r="BJ2992">
        <v>4</v>
      </c>
      <c r="BK2992">
        <v>0</v>
      </c>
      <c r="BL2992">
        <v>0</v>
      </c>
      <c r="BM2992">
        <v>0</v>
      </c>
      <c r="BN2992">
        <v>0</v>
      </c>
      <c r="BO2992">
        <v>1</v>
      </c>
      <c r="BP2992">
        <v>0</v>
      </c>
      <c r="BQ2992">
        <v>0</v>
      </c>
      <c r="BR2992">
        <v>1</v>
      </c>
      <c r="BS2992">
        <v>2</v>
      </c>
      <c r="BT2992">
        <v>25</v>
      </c>
      <c r="BU2992" t="s">
        <v>2912</v>
      </c>
    </row>
    <row r="2993" spans="1:73">
      <c r="A2993" t="s">
        <v>2875</v>
      </c>
      <c r="B2993" t="s">
        <v>2876</v>
      </c>
      <c r="C2993">
        <v>35</v>
      </c>
      <c r="D2993" t="s">
        <v>89</v>
      </c>
      <c r="E2993" t="s">
        <v>2904</v>
      </c>
      <c r="F2993" t="s">
        <v>101</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1</v>
      </c>
      <c r="BT2993">
        <v>4</v>
      </c>
      <c r="BU2993" t="s">
        <v>2913</v>
      </c>
    </row>
    <row r="2994" spans="1:73">
      <c r="A2994" t="s">
        <v>2875</v>
      </c>
      <c r="B2994" t="s">
        <v>2876</v>
      </c>
      <c r="C2994">
        <v>36</v>
      </c>
      <c r="D2994" t="s">
        <v>89</v>
      </c>
      <c r="E2994" t="s">
        <v>78</v>
      </c>
      <c r="F2994" t="s">
        <v>77</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1</v>
      </c>
      <c r="BT2994">
        <v>1</v>
      </c>
      <c r="BU2994" t="s">
        <v>2914</v>
      </c>
    </row>
    <row r="2995" spans="1:73">
      <c r="A2995" t="s">
        <v>2875</v>
      </c>
      <c r="B2995" t="s">
        <v>2876</v>
      </c>
      <c r="C2995">
        <v>37</v>
      </c>
      <c r="D2995" t="s">
        <v>89</v>
      </c>
      <c r="E2995" t="s">
        <v>2904</v>
      </c>
      <c r="F2995" t="s">
        <v>101</v>
      </c>
      <c r="G2995">
        <v>0</v>
      </c>
      <c r="H2995">
        <v>0</v>
      </c>
      <c r="I2995">
        <v>0</v>
      </c>
      <c r="J2995">
        <v>0</v>
      </c>
      <c r="K2995">
        <v>0</v>
      </c>
      <c r="L2995">
        <v>3</v>
      </c>
      <c r="M2995">
        <v>0</v>
      </c>
      <c r="N2995">
        <v>1</v>
      </c>
      <c r="O2995">
        <v>0</v>
      </c>
      <c r="P2995">
        <v>0</v>
      </c>
      <c r="Q2995">
        <v>0</v>
      </c>
      <c r="R2995">
        <v>0</v>
      </c>
      <c r="S2995">
        <v>2</v>
      </c>
      <c r="T2995">
        <v>0</v>
      </c>
      <c r="U2995">
        <v>0</v>
      </c>
      <c r="V2995">
        <v>0</v>
      </c>
      <c r="W2995">
        <v>0</v>
      </c>
      <c r="X2995">
        <v>0</v>
      </c>
      <c r="Y2995">
        <v>0</v>
      </c>
      <c r="Z2995">
        <v>0</v>
      </c>
      <c r="AA2995">
        <v>0</v>
      </c>
      <c r="AB2995">
        <v>7</v>
      </c>
      <c r="AC2995">
        <v>0</v>
      </c>
      <c r="AD2995">
        <v>0</v>
      </c>
      <c r="AE2995">
        <v>0</v>
      </c>
      <c r="AF2995">
        <v>0</v>
      </c>
      <c r="AG2995">
        <v>0</v>
      </c>
      <c r="AH2995">
        <v>0</v>
      </c>
      <c r="AI2995">
        <v>0</v>
      </c>
      <c r="AJ2995">
        <v>0</v>
      </c>
      <c r="AK2995">
        <v>0</v>
      </c>
      <c r="AL2995">
        <v>1</v>
      </c>
      <c r="AM2995">
        <v>0</v>
      </c>
      <c r="AN2995">
        <v>0</v>
      </c>
      <c r="AO2995">
        <v>3</v>
      </c>
      <c r="AP2995">
        <v>0</v>
      </c>
      <c r="AQ2995">
        <v>0</v>
      </c>
      <c r="AR2995">
        <v>0</v>
      </c>
      <c r="AS2995">
        <v>0</v>
      </c>
      <c r="AT2995">
        <v>0</v>
      </c>
      <c r="AU2995">
        <v>0</v>
      </c>
      <c r="AV2995">
        <v>0</v>
      </c>
      <c r="AW2995">
        <v>0</v>
      </c>
      <c r="AX2995">
        <v>0</v>
      </c>
      <c r="AY2995">
        <v>2</v>
      </c>
      <c r="AZ2995">
        <v>2</v>
      </c>
      <c r="BA2995">
        <v>0</v>
      </c>
      <c r="BB2995">
        <v>0</v>
      </c>
      <c r="BC2995">
        <v>1</v>
      </c>
      <c r="BD2995">
        <v>0</v>
      </c>
      <c r="BE2995">
        <v>0</v>
      </c>
      <c r="BF2995">
        <v>0</v>
      </c>
      <c r="BG2995">
        <v>0</v>
      </c>
      <c r="BH2995">
        <v>0</v>
      </c>
      <c r="BI2995">
        <v>0</v>
      </c>
      <c r="BJ2995">
        <v>1</v>
      </c>
      <c r="BK2995">
        <v>0</v>
      </c>
      <c r="BL2995">
        <v>0</v>
      </c>
      <c r="BM2995">
        <v>0</v>
      </c>
      <c r="BN2995">
        <v>0</v>
      </c>
      <c r="BO2995">
        <v>2</v>
      </c>
      <c r="BP2995">
        <v>0</v>
      </c>
      <c r="BQ2995">
        <v>3</v>
      </c>
      <c r="BR2995">
        <v>0</v>
      </c>
      <c r="BS2995">
        <v>1</v>
      </c>
      <c r="BT2995">
        <v>19</v>
      </c>
      <c r="BU2995" t="s">
        <v>2915</v>
      </c>
    </row>
    <row r="2996" spans="1:73">
      <c r="A2996" t="s">
        <v>2875</v>
      </c>
      <c r="B2996" t="s">
        <v>2876</v>
      </c>
      <c r="C2996">
        <v>38</v>
      </c>
      <c r="D2996" t="s">
        <v>89</v>
      </c>
      <c r="E2996" t="s">
        <v>78</v>
      </c>
      <c r="F2996" t="s">
        <v>77</v>
      </c>
      <c r="G2996">
        <v>0</v>
      </c>
      <c r="H2996">
        <v>0</v>
      </c>
      <c r="I2996">
        <v>0</v>
      </c>
      <c r="J2996">
        <v>0</v>
      </c>
      <c r="K2996">
        <v>0</v>
      </c>
      <c r="L2996">
        <v>0</v>
      </c>
      <c r="M2996">
        <v>0</v>
      </c>
      <c r="N2996">
        <v>1</v>
      </c>
      <c r="O2996">
        <v>0</v>
      </c>
      <c r="P2996">
        <v>0</v>
      </c>
      <c r="Q2996">
        <v>1</v>
      </c>
      <c r="R2996">
        <v>0</v>
      </c>
      <c r="S2996">
        <v>2</v>
      </c>
      <c r="T2996">
        <v>0</v>
      </c>
      <c r="U2996">
        <v>0</v>
      </c>
      <c r="V2996">
        <v>0</v>
      </c>
      <c r="W2996">
        <v>0</v>
      </c>
      <c r="X2996">
        <v>0</v>
      </c>
      <c r="Y2996">
        <v>0</v>
      </c>
      <c r="Z2996">
        <v>0</v>
      </c>
      <c r="AA2996">
        <v>0</v>
      </c>
      <c r="AB2996">
        <v>5</v>
      </c>
      <c r="AC2996">
        <v>0</v>
      </c>
      <c r="AD2996">
        <v>0</v>
      </c>
      <c r="AE2996">
        <v>0</v>
      </c>
      <c r="AF2996">
        <v>0</v>
      </c>
      <c r="AG2996">
        <v>0</v>
      </c>
      <c r="AH2996">
        <v>0</v>
      </c>
      <c r="AI2996">
        <v>0</v>
      </c>
      <c r="AJ2996">
        <v>0</v>
      </c>
      <c r="AK2996">
        <v>0</v>
      </c>
      <c r="AL2996">
        <v>0</v>
      </c>
      <c r="AM2996">
        <v>0</v>
      </c>
      <c r="AN2996">
        <v>0</v>
      </c>
      <c r="AO2996">
        <v>0</v>
      </c>
      <c r="AP2996">
        <v>1</v>
      </c>
      <c r="AQ2996">
        <v>0</v>
      </c>
      <c r="AR2996">
        <v>0</v>
      </c>
      <c r="AS2996">
        <v>0</v>
      </c>
      <c r="AT2996">
        <v>0</v>
      </c>
      <c r="AU2996">
        <v>0</v>
      </c>
      <c r="AV2996">
        <v>0</v>
      </c>
      <c r="AW2996">
        <v>0</v>
      </c>
      <c r="AX2996">
        <v>2</v>
      </c>
      <c r="AY2996">
        <v>1</v>
      </c>
      <c r="AZ2996">
        <v>2</v>
      </c>
      <c r="BA2996">
        <v>2</v>
      </c>
      <c r="BB2996">
        <v>0</v>
      </c>
      <c r="BC2996">
        <v>1</v>
      </c>
      <c r="BD2996">
        <v>0</v>
      </c>
      <c r="BE2996">
        <v>0</v>
      </c>
      <c r="BF2996">
        <v>0</v>
      </c>
      <c r="BG2996">
        <v>0</v>
      </c>
      <c r="BH2996">
        <v>0</v>
      </c>
      <c r="BI2996">
        <v>2</v>
      </c>
      <c r="BJ2996">
        <v>0</v>
      </c>
      <c r="BK2996">
        <v>0</v>
      </c>
      <c r="BL2996">
        <v>0</v>
      </c>
      <c r="BM2996">
        <v>0</v>
      </c>
      <c r="BN2996">
        <v>0</v>
      </c>
      <c r="BO2996">
        <v>2</v>
      </c>
      <c r="BP2996">
        <v>0</v>
      </c>
      <c r="BQ2996">
        <v>0</v>
      </c>
      <c r="BR2996">
        <v>2</v>
      </c>
      <c r="BS2996">
        <v>1</v>
      </c>
      <c r="BT2996">
        <v>8</v>
      </c>
      <c r="BU2996" t="s">
        <v>2916</v>
      </c>
    </row>
    <row r="2997" spans="1:73">
      <c r="A2997" t="s">
        <v>2875</v>
      </c>
      <c r="B2997" t="s">
        <v>2876</v>
      </c>
      <c r="C2997">
        <v>39</v>
      </c>
      <c r="D2997" t="s">
        <v>89</v>
      </c>
      <c r="E2997" t="s">
        <v>2904</v>
      </c>
      <c r="F2997" t="s">
        <v>101</v>
      </c>
      <c r="G2997">
        <v>0</v>
      </c>
      <c r="H2997">
        <v>2</v>
      </c>
      <c r="I2997">
        <v>0</v>
      </c>
      <c r="J2997">
        <v>0</v>
      </c>
      <c r="K2997">
        <v>0</v>
      </c>
      <c r="L2997">
        <v>4</v>
      </c>
      <c r="M2997">
        <v>0</v>
      </c>
      <c r="N2997">
        <v>3</v>
      </c>
      <c r="O2997">
        <v>0</v>
      </c>
      <c r="P2997">
        <v>0</v>
      </c>
      <c r="Q2997">
        <v>1</v>
      </c>
      <c r="R2997">
        <v>0</v>
      </c>
      <c r="S2997">
        <v>4</v>
      </c>
      <c r="T2997">
        <v>1</v>
      </c>
      <c r="U2997">
        <v>0</v>
      </c>
      <c r="V2997">
        <v>0</v>
      </c>
      <c r="W2997">
        <v>0</v>
      </c>
      <c r="X2997">
        <v>0</v>
      </c>
      <c r="Y2997">
        <v>0</v>
      </c>
      <c r="Z2997">
        <v>0</v>
      </c>
      <c r="AA2997">
        <v>0</v>
      </c>
      <c r="AB2997">
        <v>20</v>
      </c>
      <c r="AC2997">
        <v>0</v>
      </c>
      <c r="AD2997">
        <v>0</v>
      </c>
      <c r="AE2997">
        <v>0</v>
      </c>
      <c r="AF2997">
        <v>1</v>
      </c>
      <c r="AG2997">
        <v>0</v>
      </c>
      <c r="AH2997">
        <v>0</v>
      </c>
      <c r="AI2997">
        <v>2</v>
      </c>
      <c r="AJ2997">
        <v>0</v>
      </c>
      <c r="AK2997">
        <v>0</v>
      </c>
      <c r="AL2997">
        <v>1</v>
      </c>
      <c r="AM2997">
        <v>2</v>
      </c>
      <c r="AN2997">
        <v>0</v>
      </c>
      <c r="AO2997">
        <v>0</v>
      </c>
      <c r="AP2997">
        <v>0</v>
      </c>
      <c r="AQ2997">
        <v>0</v>
      </c>
      <c r="AR2997">
        <v>0</v>
      </c>
      <c r="AS2997">
        <v>0</v>
      </c>
      <c r="AT2997">
        <v>0</v>
      </c>
      <c r="AU2997">
        <v>2</v>
      </c>
      <c r="AV2997">
        <v>0</v>
      </c>
      <c r="AW2997">
        <v>0</v>
      </c>
      <c r="AX2997">
        <v>5</v>
      </c>
      <c r="AY2997">
        <v>3</v>
      </c>
      <c r="AZ2997">
        <v>3</v>
      </c>
      <c r="BA2997">
        <v>7</v>
      </c>
      <c r="BB2997">
        <v>0</v>
      </c>
      <c r="BC2997">
        <v>4</v>
      </c>
      <c r="BD2997">
        <v>0</v>
      </c>
      <c r="BE2997">
        <v>0</v>
      </c>
      <c r="BF2997">
        <v>0</v>
      </c>
      <c r="BG2997">
        <v>0</v>
      </c>
      <c r="BH2997">
        <v>0</v>
      </c>
      <c r="BI2997">
        <v>3</v>
      </c>
      <c r="BJ2997">
        <v>3</v>
      </c>
      <c r="BK2997">
        <v>0</v>
      </c>
      <c r="BL2997">
        <v>1</v>
      </c>
      <c r="BM2997">
        <v>0</v>
      </c>
      <c r="BN2997">
        <v>1</v>
      </c>
      <c r="BO2997">
        <v>5</v>
      </c>
      <c r="BP2997">
        <v>3</v>
      </c>
      <c r="BQ2997">
        <v>0</v>
      </c>
      <c r="BR2997">
        <v>0</v>
      </c>
      <c r="BS2997">
        <v>1</v>
      </c>
      <c r="BT2997">
        <v>30</v>
      </c>
      <c r="BU2997" t="s">
        <v>2917</v>
      </c>
    </row>
    <row r="2998" spans="1:73">
      <c r="A2998" t="s">
        <v>2875</v>
      </c>
      <c r="B2998" t="s">
        <v>2876</v>
      </c>
      <c r="C2998">
        <v>40</v>
      </c>
      <c r="D2998" t="s">
        <v>89</v>
      </c>
      <c r="E2998" t="s">
        <v>78</v>
      </c>
      <c r="F2998" t="s">
        <v>77</v>
      </c>
      <c r="G2998">
        <v>1</v>
      </c>
      <c r="H2998">
        <v>2</v>
      </c>
      <c r="I2998">
        <v>2</v>
      </c>
      <c r="J2998">
        <v>0</v>
      </c>
      <c r="K2998">
        <v>0</v>
      </c>
      <c r="L2998">
        <v>13</v>
      </c>
      <c r="M2998">
        <v>1</v>
      </c>
      <c r="N2998">
        <v>15</v>
      </c>
      <c r="O2998">
        <v>2</v>
      </c>
      <c r="P2998">
        <v>1</v>
      </c>
      <c r="Q2998">
        <v>0</v>
      </c>
      <c r="R2998">
        <v>0</v>
      </c>
      <c r="S2998">
        <v>11</v>
      </c>
      <c r="T2998">
        <v>9</v>
      </c>
      <c r="U2998">
        <v>0</v>
      </c>
      <c r="V2998">
        <v>1</v>
      </c>
      <c r="W2998">
        <v>1</v>
      </c>
      <c r="X2998">
        <v>0</v>
      </c>
      <c r="Y2998">
        <v>1</v>
      </c>
      <c r="Z2998">
        <v>0</v>
      </c>
      <c r="AA2998">
        <v>0</v>
      </c>
      <c r="AB2998">
        <v>94</v>
      </c>
      <c r="AC2998">
        <v>2</v>
      </c>
      <c r="AD2998">
        <v>0</v>
      </c>
      <c r="AE2998">
        <v>2</v>
      </c>
      <c r="AF2998">
        <v>0</v>
      </c>
      <c r="AG2998">
        <v>0</v>
      </c>
      <c r="AH2998">
        <v>0</v>
      </c>
      <c r="AI2998">
        <v>6</v>
      </c>
      <c r="AJ2998">
        <v>0</v>
      </c>
      <c r="AK2998">
        <v>0</v>
      </c>
      <c r="AL2998">
        <v>0</v>
      </c>
      <c r="AM2998">
        <v>8</v>
      </c>
      <c r="AN2998">
        <v>0</v>
      </c>
      <c r="AO2998">
        <v>0</v>
      </c>
      <c r="AP2998">
        <v>7</v>
      </c>
      <c r="AQ2998">
        <v>0</v>
      </c>
      <c r="AR2998">
        <v>0</v>
      </c>
      <c r="AS2998">
        <v>0</v>
      </c>
      <c r="AT2998">
        <v>4</v>
      </c>
      <c r="AU2998">
        <v>5</v>
      </c>
      <c r="AV2998">
        <v>3</v>
      </c>
      <c r="AW2998">
        <v>2</v>
      </c>
      <c r="AX2998">
        <v>25</v>
      </c>
      <c r="AY2998">
        <v>17</v>
      </c>
      <c r="AZ2998">
        <v>15</v>
      </c>
      <c r="BA2998">
        <v>33</v>
      </c>
      <c r="BB2998">
        <v>1</v>
      </c>
      <c r="BC2998">
        <v>24</v>
      </c>
      <c r="BD2998">
        <v>0</v>
      </c>
      <c r="BE2998">
        <v>0</v>
      </c>
      <c r="BF2998">
        <v>0</v>
      </c>
      <c r="BG2998">
        <v>0</v>
      </c>
      <c r="BH2998">
        <v>0</v>
      </c>
      <c r="BI2998">
        <v>31</v>
      </c>
      <c r="BJ2998">
        <v>7</v>
      </c>
      <c r="BK2998">
        <v>0</v>
      </c>
      <c r="BL2998">
        <v>2</v>
      </c>
      <c r="BM2998">
        <v>0</v>
      </c>
      <c r="BN2998">
        <v>9</v>
      </c>
      <c r="BO2998">
        <v>23</v>
      </c>
      <c r="BP2998">
        <v>7</v>
      </c>
      <c r="BQ2998">
        <v>0</v>
      </c>
      <c r="BR2998">
        <v>17</v>
      </c>
      <c r="BS2998">
        <v>12</v>
      </c>
      <c r="BT2998">
        <v>152</v>
      </c>
      <c r="BU2998" t="s">
        <v>2918</v>
      </c>
    </row>
    <row r="2999" spans="1:73">
      <c r="A2999" t="s">
        <v>2875</v>
      </c>
      <c r="B2999" t="s">
        <v>2876</v>
      </c>
      <c r="C2999">
        <v>41</v>
      </c>
      <c r="D2999" t="s">
        <v>109</v>
      </c>
      <c r="E2999" t="s">
        <v>78</v>
      </c>
      <c r="F2999" t="s">
        <v>77</v>
      </c>
      <c r="G2999">
        <v>1</v>
      </c>
      <c r="H2999">
        <v>4</v>
      </c>
      <c r="I2999">
        <v>0</v>
      </c>
      <c r="J2999">
        <v>0</v>
      </c>
      <c r="K2999">
        <v>0</v>
      </c>
      <c r="L2999">
        <v>10</v>
      </c>
      <c r="M2999">
        <v>0</v>
      </c>
      <c r="N2999">
        <v>12</v>
      </c>
      <c r="O2999">
        <v>0</v>
      </c>
      <c r="P2999">
        <v>0</v>
      </c>
      <c r="Q2999">
        <v>0</v>
      </c>
      <c r="R2999">
        <v>1</v>
      </c>
      <c r="S2999">
        <v>7</v>
      </c>
      <c r="T2999">
        <v>10</v>
      </c>
      <c r="U2999">
        <v>0</v>
      </c>
      <c r="V2999">
        <v>0</v>
      </c>
      <c r="W2999">
        <v>0</v>
      </c>
      <c r="X2999">
        <v>0</v>
      </c>
      <c r="Y2999">
        <v>0</v>
      </c>
      <c r="Z2999">
        <v>0</v>
      </c>
      <c r="AA2999">
        <v>0</v>
      </c>
      <c r="AB2999">
        <v>67</v>
      </c>
      <c r="AC2999">
        <v>1</v>
      </c>
      <c r="AD2999">
        <v>0</v>
      </c>
      <c r="AE2999">
        <v>1</v>
      </c>
      <c r="AF2999">
        <v>0</v>
      </c>
      <c r="AG2999">
        <v>1</v>
      </c>
      <c r="AH2999">
        <v>1</v>
      </c>
      <c r="AI2999">
        <v>6</v>
      </c>
      <c r="AJ2999">
        <v>0</v>
      </c>
      <c r="AK2999">
        <v>0</v>
      </c>
      <c r="AL2999">
        <v>0</v>
      </c>
      <c r="AM2999">
        <v>6</v>
      </c>
      <c r="AN2999">
        <v>0</v>
      </c>
      <c r="AO2999">
        <v>2</v>
      </c>
      <c r="AP2999">
        <v>0</v>
      </c>
      <c r="AQ2999">
        <v>0</v>
      </c>
      <c r="AR2999">
        <v>0</v>
      </c>
      <c r="AS2999">
        <v>0</v>
      </c>
      <c r="AT2999">
        <v>2</v>
      </c>
      <c r="AU2999">
        <v>1</v>
      </c>
      <c r="AV2999">
        <v>2</v>
      </c>
      <c r="AW2999">
        <v>0</v>
      </c>
      <c r="AX2999">
        <v>4</v>
      </c>
      <c r="AY2999">
        <v>17</v>
      </c>
      <c r="AZ2999">
        <v>11</v>
      </c>
      <c r="BA2999">
        <v>11</v>
      </c>
      <c r="BB2999">
        <v>3</v>
      </c>
      <c r="BC2999">
        <v>16</v>
      </c>
      <c r="BD2999">
        <v>0</v>
      </c>
      <c r="BE2999">
        <v>0</v>
      </c>
      <c r="BF2999">
        <v>0</v>
      </c>
      <c r="BG2999">
        <v>0</v>
      </c>
      <c r="BH2999">
        <v>0</v>
      </c>
      <c r="BI2999">
        <v>9</v>
      </c>
      <c r="BJ2999">
        <v>3</v>
      </c>
      <c r="BK2999">
        <v>0</v>
      </c>
      <c r="BL2999">
        <v>0</v>
      </c>
      <c r="BM2999">
        <v>0</v>
      </c>
      <c r="BN2999">
        <v>8</v>
      </c>
      <c r="BO2999">
        <v>15</v>
      </c>
      <c r="BP2999">
        <v>3</v>
      </c>
      <c r="BQ2999">
        <v>4</v>
      </c>
      <c r="BR2999">
        <v>0</v>
      </c>
      <c r="BS2999">
        <v>7</v>
      </c>
      <c r="BT2999">
        <v>126</v>
      </c>
      <c r="BU2999" t="s">
        <v>2919</v>
      </c>
    </row>
    <row r="3000" spans="1:73">
      <c r="A3000" t="s">
        <v>2875</v>
      </c>
      <c r="B3000" t="s">
        <v>2876</v>
      </c>
      <c r="C3000">
        <v>42</v>
      </c>
      <c r="D3000" t="s">
        <v>109</v>
      </c>
      <c r="E3000" t="s">
        <v>2890</v>
      </c>
      <c r="F3000" t="s">
        <v>92</v>
      </c>
      <c r="G3000">
        <v>4</v>
      </c>
      <c r="H3000">
        <v>40</v>
      </c>
      <c r="I3000">
        <v>22</v>
      </c>
      <c r="J3000">
        <v>0</v>
      </c>
      <c r="K3000">
        <v>0</v>
      </c>
      <c r="L3000">
        <v>84</v>
      </c>
      <c r="M3000">
        <v>1</v>
      </c>
      <c r="N3000">
        <v>89</v>
      </c>
      <c r="O3000">
        <v>2</v>
      </c>
      <c r="P3000">
        <v>0</v>
      </c>
      <c r="Q3000">
        <v>13</v>
      </c>
      <c r="R3000">
        <v>8</v>
      </c>
      <c r="S3000">
        <v>178</v>
      </c>
      <c r="T3000">
        <v>63</v>
      </c>
      <c r="U3000">
        <v>0</v>
      </c>
      <c r="V3000">
        <v>24</v>
      </c>
      <c r="W3000">
        <v>28</v>
      </c>
      <c r="X3000">
        <v>0</v>
      </c>
      <c r="Y3000">
        <v>0</v>
      </c>
      <c r="Z3000">
        <v>5</v>
      </c>
      <c r="AA3000">
        <v>0</v>
      </c>
      <c r="AB3000">
        <v>600</v>
      </c>
      <c r="AC3000">
        <v>15</v>
      </c>
      <c r="AD3000">
        <v>2</v>
      </c>
      <c r="AE3000">
        <v>1</v>
      </c>
      <c r="AF3000">
        <v>0</v>
      </c>
      <c r="AG3000">
        <v>1</v>
      </c>
      <c r="AH3000">
        <v>12</v>
      </c>
      <c r="AI3000">
        <v>59</v>
      </c>
      <c r="AJ3000">
        <v>0</v>
      </c>
      <c r="AK3000">
        <v>0</v>
      </c>
      <c r="AL3000">
        <v>7</v>
      </c>
      <c r="AM3000">
        <v>72</v>
      </c>
      <c r="AN3000">
        <v>0</v>
      </c>
      <c r="AO3000">
        <v>102</v>
      </c>
      <c r="AP3000">
        <v>11</v>
      </c>
      <c r="AQ3000">
        <v>9</v>
      </c>
      <c r="AR3000">
        <v>1</v>
      </c>
      <c r="AS3000">
        <v>0</v>
      </c>
      <c r="AT3000">
        <v>7</v>
      </c>
      <c r="AU3000">
        <v>12</v>
      </c>
      <c r="AV3000">
        <v>4</v>
      </c>
      <c r="AW3000">
        <v>19</v>
      </c>
      <c r="AX3000">
        <v>57</v>
      </c>
      <c r="AY3000">
        <v>137</v>
      </c>
      <c r="AZ3000">
        <v>90</v>
      </c>
      <c r="BA3000">
        <v>134</v>
      </c>
      <c r="BB3000">
        <v>47</v>
      </c>
      <c r="BC3000">
        <v>127</v>
      </c>
      <c r="BD3000">
        <v>0</v>
      </c>
      <c r="BE3000">
        <v>1</v>
      </c>
      <c r="BF3000">
        <v>3</v>
      </c>
      <c r="BG3000">
        <v>0</v>
      </c>
      <c r="BH3000">
        <v>0</v>
      </c>
      <c r="BI3000">
        <v>58</v>
      </c>
      <c r="BJ3000">
        <v>73</v>
      </c>
      <c r="BK3000">
        <v>0</v>
      </c>
      <c r="BL3000">
        <v>30</v>
      </c>
      <c r="BM3000">
        <v>3</v>
      </c>
      <c r="BN3000">
        <v>28</v>
      </c>
      <c r="BO3000">
        <v>129</v>
      </c>
      <c r="BP3000">
        <v>18</v>
      </c>
      <c r="BQ3000">
        <v>97</v>
      </c>
      <c r="BR3000">
        <v>22</v>
      </c>
      <c r="BS3000">
        <v>58</v>
      </c>
      <c r="BT3000">
        <v>1089</v>
      </c>
      <c r="BU3000" t="s">
        <v>2920</v>
      </c>
    </row>
    <row r="3001" spans="1:73">
      <c r="A3001" t="s">
        <v>2875</v>
      </c>
      <c r="B3001" t="s">
        <v>2876</v>
      </c>
      <c r="C3001">
        <v>43</v>
      </c>
      <c r="D3001" t="s">
        <v>109</v>
      </c>
      <c r="E3001" t="s">
        <v>78</v>
      </c>
      <c r="F3001" t="s">
        <v>77</v>
      </c>
      <c r="G3001">
        <v>0</v>
      </c>
      <c r="H3001">
        <v>2</v>
      </c>
      <c r="I3001">
        <v>3</v>
      </c>
      <c r="J3001">
        <v>0</v>
      </c>
      <c r="K3001">
        <v>0</v>
      </c>
      <c r="L3001">
        <v>6</v>
      </c>
      <c r="M3001">
        <v>0</v>
      </c>
      <c r="N3001">
        <v>4</v>
      </c>
      <c r="O3001">
        <v>0</v>
      </c>
      <c r="P3001">
        <v>0</v>
      </c>
      <c r="Q3001">
        <v>0</v>
      </c>
      <c r="R3001">
        <v>0</v>
      </c>
      <c r="S3001">
        <v>4</v>
      </c>
      <c r="T3001">
        <v>3</v>
      </c>
      <c r="U3001">
        <v>0</v>
      </c>
      <c r="V3001">
        <v>0</v>
      </c>
      <c r="W3001">
        <v>0</v>
      </c>
      <c r="X3001">
        <v>0</v>
      </c>
      <c r="Y3001">
        <v>0</v>
      </c>
      <c r="Z3001">
        <v>1</v>
      </c>
      <c r="AA3001">
        <v>0</v>
      </c>
      <c r="AB3001">
        <v>27</v>
      </c>
      <c r="AC3001">
        <v>0</v>
      </c>
      <c r="AD3001">
        <v>0</v>
      </c>
      <c r="AE3001">
        <v>1</v>
      </c>
      <c r="AF3001">
        <v>0</v>
      </c>
      <c r="AG3001">
        <v>0</v>
      </c>
      <c r="AH3001">
        <v>2</v>
      </c>
      <c r="AI3001">
        <v>3</v>
      </c>
      <c r="AJ3001">
        <v>0</v>
      </c>
      <c r="AK3001">
        <v>0</v>
      </c>
      <c r="AL3001">
        <v>0</v>
      </c>
      <c r="AM3001">
        <v>0</v>
      </c>
      <c r="AN3001">
        <v>0</v>
      </c>
      <c r="AO3001">
        <v>0</v>
      </c>
      <c r="AP3001">
        <v>0</v>
      </c>
      <c r="AQ3001">
        <v>0</v>
      </c>
      <c r="AR3001">
        <v>0</v>
      </c>
      <c r="AS3001">
        <v>0</v>
      </c>
      <c r="AT3001">
        <v>0</v>
      </c>
      <c r="AU3001">
        <v>0</v>
      </c>
      <c r="AV3001">
        <v>1</v>
      </c>
      <c r="AW3001">
        <v>3</v>
      </c>
      <c r="AX3001">
        <v>3</v>
      </c>
      <c r="AY3001">
        <v>9</v>
      </c>
      <c r="AZ3001">
        <v>3</v>
      </c>
      <c r="BA3001">
        <v>3</v>
      </c>
      <c r="BB3001">
        <v>0</v>
      </c>
      <c r="BC3001">
        <v>8</v>
      </c>
      <c r="BD3001">
        <v>0</v>
      </c>
      <c r="BE3001">
        <v>0</v>
      </c>
      <c r="BF3001">
        <v>0</v>
      </c>
      <c r="BG3001">
        <v>0</v>
      </c>
      <c r="BH3001">
        <v>1</v>
      </c>
      <c r="BI3001">
        <v>4</v>
      </c>
      <c r="BJ3001">
        <v>4</v>
      </c>
      <c r="BK3001">
        <v>0</v>
      </c>
      <c r="BL3001">
        <v>0</v>
      </c>
      <c r="BM3001">
        <v>0</v>
      </c>
      <c r="BN3001">
        <v>3</v>
      </c>
      <c r="BO3001">
        <v>4</v>
      </c>
      <c r="BP3001">
        <v>0</v>
      </c>
      <c r="BQ3001">
        <v>4</v>
      </c>
      <c r="BR3001">
        <v>0</v>
      </c>
      <c r="BS3001">
        <v>3</v>
      </c>
      <c r="BT3001">
        <v>56</v>
      </c>
      <c r="BU3001" t="s">
        <v>2921</v>
      </c>
    </row>
    <row r="3002" spans="1:73">
      <c r="A3002" t="s">
        <v>2875</v>
      </c>
      <c r="B3002" t="s">
        <v>2876</v>
      </c>
      <c r="C3002">
        <v>44</v>
      </c>
      <c r="D3002" t="s">
        <v>109</v>
      </c>
      <c r="E3002" t="s">
        <v>2898</v>
      </c>
      <c r="F3002" t="s">
        <v>101</v>
      </c>
      <c r="G3002">
        <v>9</v>
      </c>
      <c r="H3002">
        <v>43</v>
      </c>
      <c r="I3002">
        <v>9</v>
      </c>
      <c r="J3002">
        <v>0</v>
      </c>
      <c r="K3002">
        <v>0</v>
      </c>
      <c r="L3002">
        <v>73</v>
      </c>
      <c r="M3002">
        <v>0</v>
      </c>
      <c r="N3002">
        <v>94</v>
      </c>
      <c r="O3002">
        <v>1</v>
      </c>
      <c r="P3002">
        <v>0</v>
      </c>
      <c r="Q3002">
        <v>5</v>
      </c>
      <c r="R3002">
        <v>8</v>
      </c>
      <c r="S3002">
        <v>120</v>
      </c>
      <c r="T3002">
        <v>40</v>
      </c>
      <c r="U3002">
        <v>0</v>
      </c>
      <c r="V3002">
        <v>15</v>
      </c>
      <c r="W3002">
        <v>21</v>
      </c>
      <c r="X3002">
        <v>1</v>
      </c>
      <c r="Y3002">
        <v>0</v>
      </c>
      <c r="Z3002">
        <v>0</v>
      </c>
      <c r="AA3002">
        <v>0</v>
      </c>
      <c r="AB3002">
        <v>567</v>
      </c>
      <c r="AC3002">
        <v>7</v>
      </c>
      <c r="AD3002">
        <v>1</v>
      </c>
      <c r="AE3002">
        <v>1</v>
      </c>
      <c r="AF3002">
        <v>1</v>
      </c>
      <c r="AG3002">
        <v>0</v>
      </c>
      <c r="AH3002">
        <v>3</v>
      </c>
      <c r="AI3002">
        <v>37</v>
      </c>
      <c r="AJ3002">
        <v>0</v>
      </c>
      <c r="AK3002">
        <v>0</v>
      </c>
      <c r="AL3002">
        <v>3</v>
      </c>
      <c r="AM3002">
        <v>46</v>
      </c>
      <c r="AN3002">
        <v>1</v>
      </c>
      <c r="AO3002">
        <v>40</v>
      </c>
      <c r="AP3002">
        <v>18</v>
      </c>
      <c r="AQ3002">
        <v>16</v>
      </c>
      <c r="AR3002">
        <v>0</v>
      </c>
      <c r="AS3002">
        <v>1</v>
      </c>
      <c r="AT3002">
        <v>8</v>
      </c>
      <c r="AU3002">
        <v>32</v>
      </c>
      <c r="AV3002">
        <v>2</v>
      </c>
      <c r="AW3002">
        <v>9</v>
      </c>
      <c r="AX3002">
        <v>57</v>
      </c>
      <c r="AY3002">
        <v>138</v>
      </c>
      <c r="AZ3002">
        <v>82</v>
      </c>
      <c r="BA3002">
        <v>110</v>
      </c>
      <c r="BB3002">
        <v>30</v>
      </c>
      <c r="BC3002">
        <v>143</v>
      </c>
      <c r="BD3002">
        <v>0</v>
      </c>
      <c r="BE3002">
        <v>0</v>
      </c>
      <c r="BF3002">
        <v>1</v>
      </c>
      <c r="BG3002">
        <v>0</v>
      </c>
      <c r="BH3002">
        <v>2</v>
      </c>
      <c r="BI3002">
        <v>79</v>
      </c>
      <c r="BJ3002">
        <v>76</v>
      </c>
      <c r="BK3002">
        <v>0</v>
      </c>
      <c r="BL3002">
        <v>23</v>
      </c>
      <c r="BM3002">
        <v>3</v>
      </c>
      <c r="BN3002">
        <v>33</v>
      </c>
      <c r="BO3002">
        <v>131</v>
      </c>
      <c r="BP3002">
        <v>25</v>
      </c>
      <c r="BQ3002">
        <v>34</v>
      </c>
      <c r="BR3002">
        <v>17</v>
      </c>
      <c r="BS3002">
        <v>68</v>
      </c>
      <c r="BT3002">
        <v>1015</v>
      </c>
      <c r="BU3002" t="s">
        <v>2922</v>
      </c>
    </row>
    <row r="3003" spans="1:73">
      <c r="A3003" t="s">
        <v>2875</v>
      </c>
      <c r="B3003" t="s">
        <v>2876</v>
      </c>
      <c r="C3003">
        <v>45</v>
      </c>
      <c r="D3003" t="s">
        <v>109</v>
      </c>
      <c r="E3003" t="s">
        <v>78</v>
      </c>
      <c r="F3003" t="s">
        <v>77</v>
      </c>
      <c r="G3003">
        <v>1</v>
      </c>
      <c r="H3003">
        <v>2</v>
      </c>
      <c r="I3003">
        <v>1</v>
      </c>
      <c r="J3003">
        <v>0</v>
      </c>
      <c r="K3003">
        <v>0</v>
      </c>
      <c r="L3003">
        <v>7</v>
      </c>
      <c r="M3003">
        <v>0</v>
      </c>
      <c r="N3003">
        <v>10</v>
      </c>
      <c r="O3003">
        <v>0</v>
      </c>
      <c r="P3003">
        <v>0</v>
      </c>
      <c r="Q3003">
        <v>0</v>
      </c>
      <c r="R3003">
        <v>0</v>
      </c>
      <c r="S3003">
        <v>13</v>
      </c>
      <c r="T3003">
        <v>6</v>
      </c>
      <c r="U3003">
        <v>0</v>
      </c>
      <c r="V3003">
        <v>0</v>
      </c>
      <c r="W3003">
        <v>0</v>
      </c>
      <c r="X3003">
        <v>0</v>
      </c>
      <c r="Y3003">
        <v>0</v>
      </c>
      <c r="Z3003">
        <v>1</v>
      </c>
      <c r="AA3003">
        <v>0</v>
      </c>
      <c r="AB3003">
        <v>60</v>
      </c>
      <c r="AC3003">
        <v>0</v>
      </c>
      <c r="AD3003">
        <v>0</v>
      </c>
      <c r="AE3003">
        <v>1</v>
      </c>
      <c r="AF3003">
        <v>0</v>
      </c>
      <c r="AG3003">
        <v>0</v>
      </c>
      <c r="AH3003">
        <v>2</v>
      </c>
      <c r="AI3003">
        <v>9</v>
      </c>
      <c r="AJ3003">
        <v>0</v>
      </c>
      <c r="AK3003">
        <v>0</v>
      </c>
      <c r="AL3003">
        <v>1</v>
      </c>
      <c r="AM3003">
        <v>4</v>
      </c>
      <c r="AN3003">
        <v>0</v>
      </c>
      <c r="AO3003">
        <v>0</v>
      </c>
      <c r="AP3003">
        <v>1</v>
      </c>
      <c r="AQ3003">
        <v>0</v>
      </c>
      <c r="AR3003">
        <v>0</v>
      </c>
      <c r="AS3003">
        <v>0</v>
      </c>
      <c r="AT3003">
        <v>6</v>
      </c>
      <c r="AU3003">
        <v>2</v>
      </c>
      <c r="AV3003">
        <v>1</v>
      </c>
      <c r="AW3003">
        <v>1</v>
      </c>
      <c r="AX3003">
        <v>5</v>
      </c>
      <c r="AY3003">
        <v>14</v>
      </c>
      <c r="AZ3003">
        <v>9</v>
      </c>
      <c r="BA3003">
        <v>11</v>
      </c>
      <c r="BB3003">
        <v>0</v>
      </c>
      <c r="BC3003">
        <v>13</v>
      </c>
      <c r="BD3003">
        <v>0</v>
      </c>
      <c r="BE3003">
        <v>0</v>
      </c>
      <c r="BF3003">
        <v>0</v>
      </c>
      <c r="BG3003">
        <v>0</v>
      </c>
      <c r="BH3003">
        <v>0</v>
      </c>
      <c r="BI3003">
        <v>7</v>
      </c>
      <c r="BJ3003">
        <v>8</v>
      </c>
      <c r="BK3003">
        <v>0</v>
      </c>
      <c r="BL3003">
        <v>0</v>
      </c>
      <c r="BM3003">
        <v>0</v>
      </c>
      <c r="BN3003">
        <v>3</v>
      </c>
      <c r="BO3003">
        <v>12</v>
      </c>
      <c r="BP3003">
        <v>1</v>
      </c>
      <c r="BQ3003">
        <v>0</v>
      </c>
      <c r="BR3003">
        <v>1</v>
      </c>
      <c r="BS3003">
        <v>11</v>
      </c>
      <c r="BT3003">
        <v>110</v>
      </c>
      <c r="BU3003" t="s">
        <v>2923</v>
      </c>
    </row>
    <row r="3004" spans="1:73">
      <c r="A3004" t="s">
        <v>2875</v>
      </c>
      <c r="B3004" t="s">
        <v>2876</v>
      </c>
      <c r="C3004">
        <v>46</v>
      </c>
      <c r="D3004" t="s">
        <v>109</v>
      </c>
      <c r="E3004" t="s">
        <v>2895</v>
      </c>
      <c r="F3004" t="s">
        <v>92</v>
      </c>
      <c r="G3004">
        <v>15</v>
      </c>
      <c r="H3004">
        <v>31</v>
      </c>
      <c r="I3004">
        <v>55</v>
      </c>
      <c r="J3004">
        <v>15</v>
      </c>
      <c r="K3004">
        <v>0</v>
      </c>
      <c r="L3004">
        <v>109</v>
      </c>
      <c r="M3004">
        <v>1</v>
      </c>
      <c r="N3004">
        <v>91</v>
      </c>
      <c r="O3004">
        <v>2</v>
      </c>
      <c r="P3004">
        <v>0</v>
      </c>
      <c r="Q3004">
        <v>4</v>
      </c>
      <c r="R3004">
        <v>8</v>
      </c>
      <c r="S3004">
        <v>145</v>
      </c>
      <c r="T3004">
        <v>67</v>
      </c>
      <c r="U3004">
        <v>0</v>
      </c>
      <c r="V3004">
        <v>16</v>
      </c>
      <c r="W3004">
        <v>26</v>
      </c>
      <c r="X3004">
        <v>0</v>
      </c>
      <c r="Y3004">
        <v>0</v>
      </c>
      <c r="Z3004">
        <v>3</v>
      </c>
      <c r="AA3004">
        <v>0</v>
      </c>
      <c r="AB3004">
        <v>691</v>
      </c>
      <c r="AC3004">
        <v>4</v>
      </c>
      <c r="AD3004">
        <v>0</v>
      </c>
      <c r="AE3004">
        <v>0</v>
      </c>
      <c r="AF3004">
        <v>1</v>
      </c>
      <c r="AG3004">
        <v>1</v>
      </c>
      <c r="AH3004">
        <v>11</v>
      </c>
      <c r="AI3004">
        <v>58</v>
      </c>
      <c r="AJ3004">
        <v>0</v>
      </c>
      <c r="AK3004">
        <v>0</v>
      </c>
      <c r="AL3004">
        <v>5</v>
      </c>
      <c r="AM3004">
        <v>49</v>
      </c>
      <c r="AN3004">
        <v>0</v>
      </c>
      <c r="AO3004">
        <v>68</v>
      </c>
      <c r="AP3004">
        <v>22</v>
      </c>
      <c r="AQ3004">
        <v>15</v>
      </c>
      <c r="AR3004">
        <v>15</v>
      </c>
      <c r="AS3004">
        <v>1</v>
      </c>
      <c r="AT3004">
        <v>7</v>
      </c>
      <c r="AU3004">
        <v>53</v>
      </c>
      <c r="AV3004">
        <v>14</v>
      </c>
      <c r="AW3004">
        <v>26</v>
      </c>
      <c r="AX3004">
        <v>109</v>
      </c>
      <c r="AY3004">
        <v>175</v>
      </c>
      <c r="AZ3004">
        <v>83</v>
      </c>
      <c r="BA3004">
        <v>167</v>
      </c>
      <c r="BB3004">
        <v>42</v>
      </c>
      <c r="BC3004">
        <v>143</v>
      </c>
      <c r="BD3004">
        <v>0</v>
      </c>
      <c r="BE3004">
        <v>0</v>
      </c>
      <c r="BF3004">
        <v>12</v>
      </c>
      <c r="BG3004">
        <v>2</v>
      </c>
      <c r="BH3004">
        <v>11</v>
      </c>
      <c r="BI3004">
        <v>129</v>
      </c>
      <c r="BJ3004">
        <v>77</v>
      </c>
      <c r="BK3004">
        <v>0</v>
      </c>
      <c r="BL3004">
        <v>17</v>
      </c>
      <c r="BM3004">
        <v>16</v>
      </c>
      <c r="BN3004">
        <v>33</v>
      </c>
      <c r="BO3004">
        <v>153</v>
      </c>
      <c r="BP3004">
        <v>24</v>
      </c>
      <c r="BQ3004">
        <v>65</v>
      </c>
      <c r="BR3004">
        <v>40</v>
      </c>
      <c r="BS3004">
        <v>68</v>
      </c>
      <c r="BT3004">
        <v>1253</v>
      </c>
      <c r="BU3004" t="s">
        <v>2924</v>
      </c>
    </row>
    <row r="3005" spans="1:73">
      <c r="A3005" t="s">
        <v>2875</v>
      </c>
      <c r="B3005" t="s">
        <v>2876</v>
      </c>
      <c r="C3005">
        <v>47</v>
      </c>
      <c r="D3005" t="s">
        <v>109</v>
      </c>
      <c r="E3005" t="s">
        <v>78</v>
      </c>
      <c r="F3005" t="s">
        <v>77</v>
      </c>
      <c r="G3005">
        <v>0</v>
      </c>
      <c r="H3005">
        <v>3</v>
      </c>
      <c r="I3005">
        <v>0</v>
      </c>
      <c r="J3005">
        <v>0</v>
      </c>
      <c r="K3005">
        <v>0</v>
      </c>
      <c r="L3005">
        <v>6</v>
      </c>
      <c r="M3005">
        <v>0</v>
      </c>
      <c r="N3005">
        <v>6</v>
      </c>
      <c r="O3005">
        <v>0</v>
      </c>
      <c r="P3005">
        <v>0</v>
      </c>
      <c r="Q3005">
        <v>1</v>
      </c>
      <c r="R3005">
        <v>0</v>
      </c>
      <c r="S3005">
        <v>7</v>
      </c>
      <c r="T3005">
        <v>4</v>
      </c>
      <c r="U3005">
        <v>0</v>
      </c>
      <c r="V3005">
        <v>0</v>
      </c>
      <c r="W3005">
        <v>0</v>
      </c>
      <c r="X3005">
        <v>0</v>
      </c>
      <c r="Y3005">
        <v>0</v>
      </c>
      <c r="Z3005">
        <v>0</v>
      </c>
      <c r="AA3005">
        <v>0</v>
      </c>
      <c r="AB3005">
        <v>31</v>
      </c>
      <c r="AC3005">
        <v>0</v>
      </c>
      <c r="AD3005">
        <v>0</v>
      </c>
      <c r="AE3005">
        <v>0</v>
      </c>
      <c r="AF3005">
        <v>0</v>
      </c>
      <c r="AG3005">
        <v>0</v>
      </c>
      <c r="AH3005">
        <v>0</v>
      </c>
      <c r="AI3005">
        <v>3</v>
      </c>
      <c r="AJ3005">
        <v>0</v>
      </c>
      <c r="AK3005">
        <v>0</v>
      </c>
      <c r="AL3005">
        <v>0</v>
      </c>
      <c r="AM3005">
        <v>1</v>
      </c>
      <c r="AN3005">
        <v>0</v>
      </c>
      <c r="AO3005">
        <v>0</v>
      </c>
      <c r="AP3005">
        <v>0</v>
      </c>
      <c r="AQ3005">
        <v>0</v>
      </c>
      <c r="AR3005">
        <v>0</v>
      </c>
      <c r="AS3005">
        <v>0</v>
      </c>
      <c r="AT3005">
        <v>1</v>
      </c>
      <c r="AU3005">
        <v>0</v>
      </c>
      <c r="AV3005">
        <v>0</v>
      </c>
      <c r="AW3005">
        <v>0</v>
      </c>
      <c r="AX3005">
        <v>3</v>
      </c>
      <c r="AY3005">
        <v>4</v>
      </c>
      <c r="AZ3005">
        <v>6</v>
      </c>
      <c r="BA3005">
        <v>4</v>
      </c>
      <c r="BB3005">
        <v>1</v>
      </c>
      <c r="BC3005">
        <v>4</v>
      </c>
      <c r="BD3005">
        <v>0</v>
      </c>
      <c r="BE3005">
        <v>0</v>
      </c>
      <c r="BF3005">
        <v>0</v>
      </c>
      <c r="BG3005">
        <v>0</v>
      </c>
      <c r="BH3005">
        <v>3</v>
      </c>
      <c r="BI3005">
        <v>4</v>
      </c>
      <c r="BJ3005">
        <v>1</v>
      </c>
      <c r="BK3005">
        <v>0</v>
      </c>
      <c r="BL3005">
        <v>1</v>
      </c>
      <c r="BM3005">
        <v>0</v>
      </c>
      <c r="BN3005">
        <v>3</v>
      </c>
      <c r="BO3005">
        <v>6</v>
      </c>
      <c r="BP3005">
        <v>1</v>
      </c>
      <c r="BQ3005">
        <v>0</v>
      </c>
      <c r="BR3005">
        <v>0</v>
      </c>
      <c r="BS3005">
        <v>6</v>
      </c>
      <c r="BT3005">
        <v>73</v>
      </c>
      <c r="BU3005" t="s">
        <v>2925</v>
      </c>
    </row>
    <row r="3006" spans="1:73">
      <c r="A3006" t="s">
        <v>2875</v>
      </c>
      <c r="B3006" t="s">
        <v>2876</v>
      </c>
      <c r="C3006">
        <v>48</v>
      </c>
      <c r="D3006" t="s">
        <v>109</v>
      </c>
      <c r="E3006" t="s">
        <v>2904</v>
      </c>
      <c r="F3006" t="s">
        <v>101</v>
      </c>
      <c r="G3006">
        <v>13</v>
      </c>
      <c r="H3006">
        <v>36</v>
      </c>
      <c r="I3006">
        <v>40</v>
      </c>
      <c r="J3006">
        <v>3</v>
      </c>
      <c r="K3006">
        <v>0</v>
      </c>
      <c r="L3006">
        <v>97</v>
      </c>
      <c r="M3006">
        <v>0</v>
      </c>
      <c r="N3006">
        <v>108</v>
      </c>
      <c r="O3006">
        <v>2</v>
      </c>
      <c r="P3006">
        <v>0</v>
      </c>
      <c r="Q3006">
        <v>12</v>
      </c>
      <c r="R3006">
        <v>8</v>
      </c>
      <c r="S3006">
        <v>174</v>
      </c>
      <c r="T3006">
        <v>70</v>
      </c>
      <c r="U3006">
        <v>0</v>
      </c>
      <c r="V3006">
        <v>21</v>
      </c>
      <c r="W3006">
        <v>26</v>
      </c>
      <c r="X3006">
        <v>0</v>
      </c>
      <c r="Y3006">
        <v>0</v>
      </c>
      <c r="Z3006">
        <v>2</v>
      </c>
      <c r="AA3006">
        <v>0</v>
      </c>
      <c r="AB3006">
        <v>718</v>
      </c>
      <c r="AC3006">
        <v>9</v>
      </c>
      <c r="AD3006">
        <v>2</v>
      </c>
      <c r="AE3006">
        <v>0</v>
      </c>
      <c r="AF3006">
        <v>6</v>
      </c>
      <c r="AG3006">
        <v>1</v>
      </c>
      <c r="AH3006">
        <v>33</v>
      </c>
      <c r="AI3006">
        <v>68</v>
      </c>
      <c r="AJ3006">
        <v>0</v>
      </c>
      <c r="AK3006">
        <v>1</v>
      </c>
      <c r="AL3006">
        <v>9</v>
      </c>
      <c r="AM3006">
        <v>69</v>
      </c>
      <c r="AN3006">
        <v>2</v>
      </c>
      <c r="AO3006">
        <v>22</v>
      </c>
      <c r="AP3006">
        <v>35</v>
      </c>
      <c r="AQ3006">
        <v>21</v>
      </c>
      <c r="AR3006">
        <v>10</v>
      </c>
      <c r="AS3006">
        <v>0</v>
      </c>
      <c r="AT3006">
        <v>6</v>
      </c>
      <c r="AU3006">
        <v>21</v>
      </c>
      <c r="AV3006">
        <v>2</v>
      </c>
      <c r="AW3006">
        <v>26</v>
      </c>
      <c r="AX3006">
        <v>104</v>
      </c>
      <c r="AY3006">
        <v>150</v>
      </c>
      <c r="AZ3006">
        <v>133</v>
      </c>
      <c r="BA3006">
        <v>192</v>
      </c>
      <c r="BB3006">
        <v>31</v>
      </c>
      <c r="BC3006">
        <v>150</v>
      </c>
      <c r="BD3006">
        <v>0</v>
      </c>
      <c r="BE3006">
        <v>2</v>
      </c>
      <c r="BF3006">
        <v>2</v>
      </c>
      <c r="BG3006">
        <v>0</v>
      </c>
      <c r="BH3006">
        <v>0</v>
      </c>
      <c r="BI3006">
        <v>87</v>
      </c>
      <c r="BJ3006">
        <v>62</v>
      </c>
      <c r="BK3006">
        <v>0</v>
      </c>
      <c r="BL3006">
        <v>18</v>
      </c>
      <c r="BM3006">
        <v>14</v>
      </c>
      <c r="BN3006">
        <v>32</v>
      </c>
      <c r="BO3006">
        <v>169</v>
      </c>
      <c r="BP3006">
        <v>35</v>
      </c>
      <c r="BQ3006">
        <v>18</v>
      </c>
      <c r="BR3006">
        <v>13</v>
      </c>
      <c r="BS3006">
        <v>93</v>
      </c>
      <c r="BT3006">
        <v>1225</v>
      </c>
      <c r="BU3006" t="s">
        <v>2926</v>
      </c>
    </row>
    <row r="3007" spans="1:73">
      <c r="A3007" t="s">
        <v>2875</v>
      </c>
      <c r="B3007" t="s">
        <v>2876</v>
      </c>
      <c r="C3007">
        <v>49</v>
      </c>
      <c r="D3007" t="s">
        <v>109</v>
      </c>
      <c r="E3007" t="s">
        <v>78</v>
      </c>
      <c r="F3007" t="s">
        <v>77</v>
      </c>
      <c r="G3007">
        <v>0</v>
      </c>
      <c r="H3007">
        <v>8</v>
      </c>
      <c r="I3007">
        <v>2</v>
      </c>
      <c r="J3007">
        <v>0</v>
      </c>
      <c r="K3007">
        <v>0</v>
      </c>
      <c r="L3007">
        <v>12</v>
      </c>
      <c r="M3007">
        <v>1</v>
      </c>
      <c r="N3007">
        <v>21</v>
      </c>
      <c r="O3007">
        <v>0</v>
      </c>
      <c r="P3007">
        <v>0</v>
      </c>
      <c r="Q3007">
        <v>0</v>
      </c>
      <c r="R3007">
        <v>1</v>
      </c>
      <c r="S3007">
        <v>21</v>
      </c>
      <c r="T3007">
        <v>13</v>
      </c>
      <c r="U3007">
        <v>0</v>
      </c>
      <c r="V3007">
        <v>4</v>
      </c>
      <c r="W3007">
        <v>3</v>
      </c>
      <c r="X3007">
        <v>0</v>
      </c>
      <c r="Y3007">
        <v>0</v>
      </c>
      <c r="Z3007">
        <v>0</v>
      </c>
      <c r="AA3007">
        <v>0</v>
      </c>
      <c r="AB3007">
        <v>107</v>
      </c>
      <c r="AC3007">
        <v>5</v>
      </c>
      <c r="AD3007">
        <v>0</v>
      </c>
      <c r="AE3007">
        <v>1</v>
      </c>
      <c r="AF3007">
        <v>1</v>
      </c>
      <c r="AG3007">
        <v>0</v>
      </c>
      <c r="AH3007">
        <v>1</v>
      </c>
      <c r="AI3007">
        <v>11</v>
      </c>
      <c r="AJ3007">
        <v>0</v>
      </c>
      <c r="AK3007">
        <v>0</v>
      </c>
      <c r="AL3007">
        <v>0</v>
      </c>
      <c r="AM3007">
        <v>15</v>
      </c>
      <c r="AN3007">
        <v>0</v>
      </c>
      <c r="AO3007">
        <v>6</v>
      </c>
      <c r="AP3007">
        <v>4</v>
      </c>
      <c r="AQ3007">
        <v>2</v>
      </c>
      <c r="AR3007">
        <v>0</v>
      </c>
      <c r="AS3007">
        <v>0</v>
      </c>
      <c r="AT3007">
        <v>2</v>
      </c>
      <c r="AU3007">
        <v>1</v>
      </c>
      <c r="AV3007">
        <v>1</v>
      </c>
      <c r="AW3007">
        <v>2</v>
      </c>
      <c r="AX3007">
        <v>6</v>
      </c>
      <c r="AY3007">
        <v>24</v>
      </c>
      <c r="AZ3007">
        <v>11</v>
      </c>
      <c r="BA3007">
        <v>22</v>
      </c>
      <c r="BB3007">
        <v>1</v>
      </c>
      <c r="BC3007">
        <v>17</v>
      </c>
      <c r="BD3007">
        <v>0</v>
      </c>
      <c r="BE3007">
        <v>0</v>
      </c>
      <c r="BF3007">
        <v>0</v>
      </c>
      <c r="BG3007">
        <v>0</v>
      </c>
      <c r="BH3007">
        <v>1</v>
      </c>
      <c r="BI3007">
        <v>13</v>
      </c>
      <c r="BJ3007">
        <v>11</v>
      </c>
      <c r="BK3007">
        <v>0</v>
      </c>
      <c r="BL3007">
        <v>0</v>
      </c>
      <c r="BM3007">
        <v>3</v>
      </c>
      <c r="BN3007">
        <v>0</v>
      </c>
      <c r="BO3007">
        <v>23</v>
      </c>
      <c r="BP3007">
        <v>1</v>
      </c>
      <c r="BQ3007">
        <v>9</v>
      </c>
      <c r="BR3007">
        <v>1</v>
      </c>
      <c r="BS3007">
        <v>9</v>
      </c>
      <c r="BT3007">
        <v>181</v>
      </c>
      <c r="BU3007" t="s">
        <v>2927</v>
      </c>
    </row>
    <row r="3008" spans="1:73">
      <c r="A3008" t="s">
        <v>2875</v>
      </c>
      <c r="B3008" t="s">
        <v>2876</v>
      </c>
      <c r="C3008">
        <v>50</v>
      </c>
      <c r="D3008" t="s">
        <v>119</v>
      </c>
      <c r="E3008" t="s">
        <v>78</v>
      </c>
      <c r="F3008" t="s">
        <v>77</v>
      </c>
      <c r="G3008">
        <v>0</v>
      </c>
      <c r="H3008">
        <v>3</v>
      </c>
      <c r="I3008">
        <v>0</v>
      </c>
      <c r="J3008">
        <v>0</v>
      </c>
      <c r="K3008">
        <v>0</v>
      </c>
      <c r="L3008">
        <v>12</v>
      </c>
      <c r="M3008">
        <v>1</v>
      </c>
      <c r="N3008">
        <v>11</v>
      </c>
      <c r="O3008">
        <v>0</v>
      </c>
      <c r="P3008">
        <v>0</v>
      </c>
      <c r="Q3008">
        <v>2</v>
      </c>
      <c r="R3008">
        <v>3</v>
      </c>
      <c r="S3008">
        <v>25</v>
      </c>
      <c r="T3008">
        <v>8</v>
      </c>
      <c r="U3008">
        <v>0</v>
      </c>
      <c r="V3008">
        <v>1</v>
      </c>
      <c r="W3008">
        <v>2</v>
      </c>
      <c r="X3008">
        <v>0</v>
      </c>
      <c r="Y3008">
        <v>0</v>
      </c>
      <c r="Z3008">
        <v>0</v>
      </c>
      <c r="AA3008">
        <v>0</v>
      </c>
      <c r="AB3008">
        <v>78</v>
      </c>
      <c r="AC3008">
        <v>1</v>
      </c>
      <c r="AD3008">
        <v>0</v>
      </c>
      <c r="AE3008">
        <v>0</v>
      </c>
      <c r="AF3008">
        <v>0</v>
      </c>
      <c r="AG3008">
        <v>0</v>
      </c>
      <c r="AH3008">
        <v>0</v>
      </c>
      <c r="AI3008">
        <v>12</v>
      </c>
      <c r="AJ3008">
        <v>0</v>
      </c>
      <c r="AK3008">
        <v>0</v>
      </c>
      <c r="AL3008">
        <v>3</v>
      </c>
      <c r="AM3008">
        <v>7</v>
      </c>
      <c r="AN3008">
        <v>0</v>
      </c>
      <c r="AO3008">
        <v>7</v>
      </c>
      <c r="AP3008">
        <v>5</v>
      </c>
      <c r="AQ3008">
        <v>2</v>
      </c>
      <c r="AR3008">
        <v>0</v>
      </c>
      <c r="AS3008">
        <v>0</v>
      </c>
      <c r="AT3008">
        <v>0</v>
      </c>
      <c r="AU3008">
        <v>1</v>
      </c>
      <c r="AV3008">
        <v>0</v>
      </c>
      <c r="AW3008">
        <v>0</v>
      </c>
      <c r="AX3008">
        <v>9</v>
      </c>
      <c r="AY3008">
        <v>23</v>
      </c>
      <c r="AZ3008">
        <v>15</v>
      </c>
      <c r="BA3008">
        <v>16</v>
      </c>
      <c r="BB3008">
        <v>5</v>
      </c>
      <c r="BC3008">
        <v>24</v>
      </c>
      <c r="BD3008">
        <v>0</v>
      </c>
      <c r="BE3008">
        <v>0</v>
      </c>
      <c r="BF3008">
        <v>0</v>
      </c>
      <c r="BG3008">
        <v>0</v>
      </c>
      <c r="BH3008">
        <v>0</v>
      </c>
      <c r="BI3008">
        <v>8</v>
      </c>
      <c r="BJ3008">
        <v>12</v>
      </c>
      <c r="BK3008">
        <v>0</v>
      </c>
      <c r="BL3008">
        <v>1</v>
      </c>
      <c r="BM3008">
        <v>2</v>
      </c>
      <c r="BN3008">
        <v>7</v>
      </c>
      <c r="BO3008">
        <v>17</v>
      </c>
      <c r="BP3008">
        <v>2</v>
      </c>
      <c r="BQ3008">
        <v>4</v>
      </c>
      <c r="BR3008">
        <v>2</v>
      </c>
      <c r="BS3008">
        <v>2</v>
      </c>
      <c r="BT3008">
        <v>134</v>
      </c>
      <c r="BU3008" t="s">
        <v>2928</v>
      </c>
    </row>
    <row r="3009" spans="1:73">
      <c r="A3009" t="s">
        <v>2875</v>
      </c>
      <c r="B3009" t="s">
        <v>2876</v>
      </c>
      <c r="C3009">
        <v>51</v>
      </c>
      <c r="D3009" t="s">
        <v>119</v>
      </c>
      <c r="E3009" t="s">
        <v>183</v>
      </c>
      <c r="F3009" t="s">
        <v>184</v>
      </c>
      <c r="G3009">
        <v>0</v>
      </c>
      <c r="H3009">
        <v>0</v>
      </c>
      <c r="I3009">
        <v>0</v>
      </c>
      <c r="J3009">
        <v>0</v>
      </c>
      <c r="K3009">
        <v>0</v>
      </c>
      <c r="L3009">
        <v>0</v>
      </c>
      <c r="M3009">
        <v>0</v>
      </c>
      <c r="N3009">
        <v>2</v>
      </c>
      <c r="O3009">
        <v>0</v>
      </c>
      <c r="P3009">
        <v>0</v>
      </c>
      <c r="Q3009">
        <v>0</v>
      </c>
      <c r="R3009">
        <v>0</v>
      </c>
      <c r="S3009">
        <v>0</v>
      </c>
      <c r="T3009">
        <v>0</v>
      </c>
      <c r="U3009">
        <v>0</v>
      </c>
      <c r="V3009">
        <v>0</v>
      </c>
      <c r="W3009">
        <v>0</v>
      </c>
      <c r="X3009">
        <v>0</v>
      </c>
      <c r="Y3009">
        <v>0</v>
      </c>
      <c r="Z3009">
        <v>0</v>
      </c>
      <c r="AA3009">
        <v>0</v>
      </c>
      <c r="AB3009">
        <v>5</v>
      </c>
      <c r="AC3009">
        <v>0</v>
      </c>
      <c r="AD3009">
        <v>0</v>
      </c>
      <c r="AE3009">
        <v>0</v>
      </c>
      <c r="AF3009">
        <v>0</v>
      </c>
      <c r="AG3009">
        <v>0</v>
      </c>
      <c r="AH3009">
        <v>0</v>
      </c>
      <c r="AI3009">
        <v>0</v>
      </c>
      <c r="AJ3009">
        <v>0</v>
      </c>
      <c r="AK3009">
        <v>0</v>
      </c>
      <c r="AL3009">
        <v>0</v>
      </c>
      <c r="AM3009">
        <v>3</v>
      </c>
      <c r="AN3009">
        <v>0</v>
      </c>
      <c r="AO3009">
        <v>0</v>
      </c>
      <c r="AP3009">
        <v>0</v>
      </c>
      <c r="AQ3009">
        <v>0</v>
      </c>
      <c r="AR3009">
        <v>0</v>
      </c>
      <c r="AS3009">
        <v>0</v>
      </c>
      <c r="AT3009">
        <v>0</v>
      </c>
      <c r="AU3009">
        <v>0</v>
      </c>
      <c r="AV3009">
        <v>0</v>
      </c>
      <c r="AW3009">
        <v>0</v>
      </c>
      <c r="AX3009">
        <v>0</v>
      </c>
      <c r="AY3009">
        <v>0</v>
      </c>
      <c r="AZ3009">
        <v>2</v>
      </c>
      <c r="BA3009">
        <v>3</v>
      </c>
      <c r="BB3009">
        <v>0</v>
      </c>
      <c r="BC3009">
        <v>0</v>
      </c>
      <c r="BD3009">
        <v>0</v>
      </c>
      <c r="BE3009">
        <v>0</v>
      </c>
      <c r="BF3009">
        <v>0</v>
      </c>
      <c r="BG3009">
        <v>0</v>
      </c>
      <c r="BH3009">
        <v>0</v>
      </c>
      <c r="BI3009">
        <v>0</v>
      </c>
      <c r="BJ3009">
        <v>0</v>
      </c>
      <c r="BK3009">
        <v>0</v>
      </c>
      <c r="BL3009">
        <v>0</v>
      </c>
      <c r="BM3009">
        <v>0</v>
      </c>
      <c r="BN3009">
        <v>0</v>
      </c>
      <c r="BO3009">
        <v>2</v>
      </c>
      <c r="BP3009">
        <v>0</v>
      </c>
      <c r="BQ3009">
        <v>0</v>
      </c>
      <c r="BR3009">
        <v>0</v>
      </c>
      <c r="BS3009">
        <v>1</v>
      </c>
      <c r="BT3009">
        <v>6</v>
      </c>
      <c r="BU3009" t="s">
        <v>2929</v>
      </c>
    </row>
    <row r="3010" spans="1:73">
      <c r="A3010" t="s">
        <v>2875</v>
      </c>
      <c r="B3010" t="s">
        <v>2876</v>
      </c>
      <c r="C3010">
        <v>52</v>
      </c>
      <c r="D3010" t="s">
        <v>119</v>
      </c>
      <c r="E3010" t="s">
        <v>78</v>
      </c>
      <c r="F3010" t="s">
        <v>77</v>
      </c>
      <c r="G3010">
        <v>0</v>
      </c>
      <c r="H3010">
        <v>4</v>
      </c>
      <c r="I3010">
        <v>0</v>
      </c>
      <c r="J3010">
        <v>0</v>
      </c>
      <c r="K3010">
        <v>0</v>
      </c>
      <c r="L3010">
        <v>12</v>
      </c>
      <c r="M3010">
        <v>0</v>
      </c>
      <c r="N3010">
        <v>15</v>
      </c>
      <c r="O3010">
        <v>0</v>
      </c>
      <c r="P3010">
        <v>0</v>
      </c>
      <c r="Q3010">
        <v>0</v>
      </c>
      <c r="R3010">
        <v>0</v>
      </c>
      <c r="S3010">
        <v>13</v>
      </c>
      <c r="T3010">
        <v>4</v>
      </c>
      <c r="U3010">
        <v>0</v>
      </c>
      <c r="V3010">
        <v>2</v>
      </c>
      <c r="W3010">
        <v>0</v>
      </c>
      <c r="X3010">
        <v>0</v>
      </c>
      <c r="Y3010">
        <v>0</v>
      </c>
      <c r="Z3010">
        <v>0</v>
      </c>
      <c r="AA3010">
        <v>0</v>
      </c>
      <c r="AB3010">
        <v>86</v>
      </c>
      <c r="AC3010">
        <v>0</v>
      </c>
      <c r="AD3010">
        <v>0</v>
      </c>
      <c r="AE3010">
        <v>0</v>
      </c>
      <c r="AF3010">
        <v>0</v>
      </c>
      <c r="AG3010">
        <v>0</v>
      </c>
      <c r="AH3010">
        <v>0</v>
      </c>
      <c r="AI3010">
        <v>5</v>
      </c>
      <c r="AJ3010">
        <v>0</v>
      </c>
      <c r="AK3010">
        <v>0</v>
      </c>
      <c r="AL3010">
        <v>1</v>
      </c>
      <c r="AM3010">
        <v>12</v>
      </c>
      <c r="AN3010">
        <v>0</v>
      </c>
      <c r="AO3010">
        <v>2</v>
      </c>
      <c r="AP3010">
        <v>3</v>
      </c>
      <c r="AQ3010">
        <v>0</v>
      </c>
      <c r="AR3010">
        <v>0</v>
      </c>
      <c r="AS3010">
        <v>0</v>
      </c>
      <c r="AT3010">
        <v>2</v>
      </c>
      <c r="AU3010">
        <v>2</v>
      </c>
      <c r="AV3010">
        <v>0</v>
      </c>
      <c r="AW3010">
        <v>0</v>
      </c>
      <c r="AX3010">
        <v>4</v>
      </c>
      <c r="AY3010">
        <v>23</v>
      </c>
      <c r="AZ3010">
        <v>17</v>
      </c>
      <c r="BA3010">
        <v>17</v>
      </c>
      <c r="BB3010">
        <v>5</v>
      </c>
      <c r="BC3010">
        <v>13</v>
      </c>
      <c r="BD3010">
        <v>0</v>
      </c>
      <c r="BE3010">
        <v>0</v>
      </c>
      <c r="BF3010">
        <v>0</v>
      </c>
      <c r="BG3010">
        <v>0</v>
      </c>
      <c r="BH3010">
        <v>0</v>
      </c>
      <c r="BI3010">
        <v>6</v>
      </c>
      <c r="BJ3010">
        <v>5</v>
      </c>
      <c r="BK3010">
        <v>0</v>
      </c>
      <c r="BL3010">
        <v>3</v>
      </c>
      <c r="BM3010">
        <v>0</v>
      </c>
      <c r="BN3010">
        <v>1</v>
      </c>
      <c r="BO3010">
        <v>21</v>
      </c>
      <c r="BP3010">
        <v>2</v>
      </c>
      <c r="BQ3010">
        <v>2</v>
      </c>
      <c r="BR3010">
        <v>0</v>
      </c>
      <c r="BS3010">
        <v>7</v>
      </c>
      <c r="BT3010">
        <v>124</v>
      </c>
      <c r="BU3010" t="s">
        <v>2930</v>
      </c>
    </row>
    <row r="3011" spans="1:73">
      <c r="A3011" t="s">
        <v>2875</v>
      </c>
      <c r="B3011" t="s">
        <v>2876</v>
      </c>
      <c r="C3011">
        <v>53</v>
      </c>
      <c r="D3011" t="s">
        <v>119</v>
      </c>
      <c r="E3011" t="s">
        <v>2895</v>
      </c>
      <c r="F3011" t="s">
        <v>92</v>
      </c>
      <c r="G3011">
        <v>0</v>
      </c>
      <c r="H3011">
        <v>5</v>
      </c>
      <c r="I3011">
        <v>1</v>
      </c>
      <c r="J3011">
        <v>0</v>
      </c>
      <c r="K3011">
        <v>0</v>
      </c>
      <c r="L3011">
        <v>17</v>
      </c>
      <c r="M3011">
        <v>0</v>
      </c>
      <c r="N3011">
        <v>18</v>
      </c>
      <c r="O3011">
        <v>0</v>
      </c>
      <c r="P3011">
        <v>0</v>
      </c>
      <c r="Q3011">
        <v>3</v>
      </c>
      <c r="R3011">
        <v>6</v>
      </c>
      <c r="S3011">
        <v>45</v>
      </c>
      <c r="T3011">
        <v>22</v>
      </c>
      <c r="U3011">
        <v>0</v>
      </c>
      <c r="V3011">
        <v>6</v>
      </c>
      <c r="W3011">
        <v>9</v>
      </c>
      <c r="X3011">
        <v>2</v>
      </c>
      <c r="Y3011">
        <v>0</v>
      </c>
      <c r="Z3011">
        <v>0</v>
      </c>
      <c r="AA3011">
        <v>0</v>
      </c>
      <c r="AB3011">
        <v>179</v>
      </c>
      <c r="AC3011">
        <v>1</v>
      </c>
      <c r="AD3011">
        <v>0</v>
      </c>
      <c r="AE3011">
        <v>2</v>
      </c>
      <c r="AF3011">
        <v>0</v>
      </c>
      <c r="AG3011">
        <v>0</v>
      </c>
      <c r="AH3011">
        <v>10</v>
      </c>
      <c r="AI3011">
        <v>13</v>
      </c>
      <c r="AJ3011">
        <v>0</v>
      </c>
      <c r="AK3011">
        <v>0</v>
      </c>
      <c r="AL3011">
        <v>2</v>
      </c>
      <c r="AM3011">
        <v>22</v>
      </c>
      <c r="AN3011">
        <v>2</v>
      </c>
      <c r="AO3011">
        <v>23</v>
      </c>
      <c r="AP3011">
        <v>4</v>
      </c>
      <c r="AQ3011">
        <v>3</v>
      </c>
      <c r="AR3011">
        <v>0</v>
      </c>
      <c r="AS3011">
        <v>0</v>
      </c>
      <c r="AT3011">
        <v>1</v>
      </c>
      <c r="AU3011">
        <v>18</v>
      </c>
      <c r="AV3011">
        <v>8</v>
      </c>
      <c r="AW3011">
        <v>1</v>
      </c>
      <c r="AX3011">
        <v>31</v>
      </c>
      <c r="AY3011">
        <v>36</v>
      </c>
      <c r="AZ3011">
        <v>21</v>
      </c>
      <c r="BA3011">
        <v>56</v>
      </c>
      <c r="BB3011">
        <v>8</v>
      </c>
      <c r="BC3011">
        <v>26</v>
      </c>
      <c r="BD3011">
        <v>0</v>
      </c>
      <c r="BE3011">
        <v>0</v>
      </c>
      <c r="BF3011">
        <v>6</v>
      </c>
      <c r="BG3011">
        <v>0</v>
      </c>
      <c r="BH3011">
        <v>12</v>
      </c>
      <c r="BI3011">
        <v>39</v>
      </c>
      <c r="BJ3011">
        <v>14</v>
      </c>
      <c r="BK3011">
        <v>0</v>
      </c>
      <c r="BL3011">
        <v>6</v>
      </c>
      <c r="BM3011">
        <v>2</v>
      </c>
      <c r="BN3011">
        <v>1</v>
      </c>
      <c r="BO3011">
        <v>43</v>
      </c>
      <c r="BP3011">
        <v>2</v>
      </c>
      <c r="BQ3011">
        <v>19</v>
      </c>
      <c r="BR3011">
        <v>9</v>
      </c>
      <c r="BS3011">
        <v>19</v>
      </c>
      <c r="BT3011">
        <v>310</v>
      </c>
      <c r="BU3011" t="s">
        <v>2931</v>
      </c>
    </row>
    <row r="3012" spans="1:73">
      <c r="A3012" t="s">
        <v>2875</v>
      </c>
      <c r="B3012" t="s">
        <v>2876</v>
      </c>
      <c r="C3012">
        <v>54</v>
      </c>
      <c r="D3012" t="s">
        <v>119</v>
      </c>
      <c r="E3012" t="s">
        <v>78</v>
      </c>
      <c r="F3012" t="s">
        <v>77</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3</v>
      </c>
      <c r="AC3012">
        <v>0</v>
      </c>
      <c r="AD3012">
        <v>0</v>
      </c>
      <c r="AE3012">
        <v>0</v>
      </c>
      <c r="AF3012">
        <v>0</v>
      </c>
      <c r="AG3012">
        <v>0</v>
      </c>
      <c r="AH3012">
        <v>1</v>
      </c>
      <c r="AI3012">
        <v>0</v>
      </c>
      <c r="AJ3012">
        <v>0</v>
      </c>
      <c r="AK3012">
        <v>0</v>
      </c>
      <c r="AL3012">
        <v>0</v>
      </c>
      <c r="AM3012">
        <v>0</v>
      </c>
      <c r="AN3012">
        <v>0</v>
      </c>
      <c r="AO3012">
        <v>0</v>
      </c>
      <c r="AP3012">
        <v>1</v>
      </c>
      <c r="AQ3012">
        <v>0</v>
      </c>
      <c r="AR3012">
        <v>0</v>
      </c>
      <c r="AS3012">
        <v>0</v>
      </c>
      <c r="AT3012">
        <v>0</v>
      </c>
      <c r="AU3012">
        <v>0</v>
      </c>
      <c r="AV3012">
        <v>0</v>
      </c>
      <c r="AW3012">
        <v>0</v>
      </c>
      <c r="AX3012">
        <v>1</v>
      </c>
      <c r="AY3012">
        <v>1</v>
      </c>
      <c r="AZ3012">
        <v>1</v>
      </c>
      <c r="BA3012">
        <v>1</v>
      </c>
      <c r="BB3012">
        <v>0</v>
      </c>
      <c r="BC3012">
        <v>1</v>
      </c>
      <c r="BD3012">
        <v>0</v>
      </c>
      <c r="BE3012">
        <v>0</v>
      </c>
      <c r="BF3012">
        <v>0</v>
      </c>
      <c r="BG3012">
        <v>0</v>
      </c>
      <c r="BH3012">
        <v>0</v>
      </c>
      <c r="BI3012">
        <v>0</v>
      </c>
      <c r="BJ3012">
        <v>0</v>
      </c>
      <c r="BK3012">
        <v>0</v>
      </c>
      <c r="BL3012">
        <v>0</v>
      </c>
      <c r="BM3012">
        <v>0</v>
      </c>
      <c r="BN3012">
        <v>0</v>
      </c>
      <c r="BO3012">
        <v>2</v>
      </c>
      <c r="BP3012">
        <v>0</v>
      </c>
      <c r="BQ3012">
        <v>0</v>
      </c>
      <c r="BR3012">
        <v>0</v>
      </c>
      <c r="BS3012">
        <v>2</v>
      </c>
      <c r="BT3012">
        <v>9</v>
      </c>
      <c r="BU3012" t="s">
        <v>2932</v>
      </c>
    </row>
    <row r="3013" spans="1:73">
      <c r="A3013" t="s">
        <v>2875</v>
      </c>
      <c r="B3013" t="s">
        <v>2876</v>
      </c>
      <c r="C3013">
        <v>55</v>
      </c>
      <c r="D3013" t="s">
        <v>119</v>
      </c>
      <c r="E3013" t="s">
        <v>2898</v>
      </c>
      <c r="F3013" t="s">
        <v>101</v>
      </c>
      <c r="G3013">
        <v>0</v>
      </c>
      <c r="H3013">
        <v>7</v>
      </c>
      <c r="I3013">
        <v>4</v>
      </c>
      <c r="J3013">
        <v>0</v>
      </c>
      <c r="K3013">
        <v>0</v>
      </c>
      <c r="L3013">
        <v>5</v>
      </c>
      <c r="M3013">
        <v>0</v>
      </c>
      <c r="N3013">
        <v>6</v>
      </c>
      <c r="O3013">
        <v>0</v>
      </c>
      <c r="P3013">
        <v>0</v>
      </c>
      <c r="Q3013">
        <v>0</v>
      </c>
      <c r="R3013">
        <v>0</v>
      </c>
      <c r="S3013">
        <v>7</v>
      </c>
      <c r="T3013">
        <v>1</v>
      </c>
      <c r="U3013">
        <v>0</v>
      </c>
      <c r="V3013">
        <v>2</v>
      </c>
      <c r="W3013">
        <v>0</v>
      </c>
      <c r="X3013">
        <v>0</v>
      </c>
      <c r="Y3013">
        <v>0</v>
      </c>
      <c r="Z3013">
        <v>0</v>
      </c>
      <c r="AA3013">
        <v>0</v>
      </c>
      <c r="AB3013">
        <v>37</v>
      </c>
      <c r="AC3013">
        <v>0</v>
      </c>
      <c r="AD3013">
        <v>0</v>
      </c>
      <c r="AE3013">
        <v>1</v>
      </c>
      <c r="AF3013">
        <v>0</v>
      </c>
      <c r="AG3013">
        <v>0</v>
      </c>
      <c r="AH3013">
        <v>2</v>
      </c>
      <c r="AI3013">
        <v>1</v>
      </c>
      <c r="AJ3013">
        <v>0</v>
      </c>
      <c r="AK3013">
        <v>1</v>
      </c>
      <c r="AL3013">
        <v>1</v>
      </c>
      <c r="AM3013">
        <v>4</v>
      </c>
      <c r="AN3013">
        <v>0</v>
      </c>
      <c r="AO3013">
        <v>0</v>
      </c>
      <c r="AP3013">
        <v>0</v>
      </c>
      <c r="AQ3013">
        <v>1</v>
      </c>
      <c r="AR3013">
        <v>0</v>
      </c>
      <c r="AS3013">
        <v>0</v>
      </c>
      <c r="AT3013">
        <v>0</v>
      </c>
      <c r="AU3013">
        <v>0</v>
      </c>
      <c r="AV3013">
        <v>1</v>
      </c>
      <c r="AW3013">
        <v>2</v>
      </c>
      <c r="AX3013">
        <v>8</v>
      </c>
      <c r="AY3013">
        <v>8</v>
      </c>
      <c r="AZ3013">
        <v>12</v>
      </c>
      <c r="BA3013">
        <v>12</v>
      </c>
      <c r="BB3013">
        <v>0</v>
      </c>
      <c r="BC3013">
        <v>6</v>
      </c>
      <c r="BD3013">
        <v>0</v>
      </c>
      <c r="BE3013">
        <v>0</v>
      </c>
      <c r="BF3013">
        <v>0</v>
      </c>
      <c r="BG3013">
        <v>0</v>
      </c>
      <c r="BH3013">
        <v>3</v>
      </c>
      <c r="BI3013">
        <v>13</v>
      </c>
      <c r="BJ3013">
        <v>4</v>
      </c>
      <c r="BK3013">
        <v>0</v>
      </c>
      <c r="BL3013">
        <v>1</v>
      </c>
      <c r="BM3013">
        <v>0</v>
      </c>
      <c r="BN3013">
        <v>2</v>
      </c>
      <c r="BO3013">
        <v>13</v>
      </c>
      <c r="BP3013">
        <v>1</v>
      </c>
      <c r="BQ3013">
        <v>0</v>
      </c>
      <c r="BR3013">
        <v>3</v>
      </c>
      <c r="BS3013">
        <v>6</v>
      </c>
      <c r="BT3013">
        <v>70</v>
      </c>
      <c r="BU3013" t="s">
        <v>2933</v>
      </c>
    </row>
    <row r="3014" spans="1:73">
      <c r="A3014" t="s">
        <v>2875</v>
      </c>
      <c r="B3014" t="s">
        <v>2876</v>
      </c>
      <c r="C3014">
        <v>56</v>
      </c>
      <c r="D3014" t="s">
        <v>119</v>
      </c>
      <c r="E3014" t="s">
        <v>2895</v>
      </c>
      <c r="F3014" t="s">
        <v>92</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1</v>
      </c>
      <c r="BT3014">
        <v>1</v>
      </c>
      <c r="BU3014" t="s">
        <v>243</v>
      </c>
    </row>
    <row r="3015" spans="1:73">
      <c r="A3015" t="s">
        <v>2875</v>
      </c>
      <c r="B3015" t="s">
        <v>2876</v>
      </c>
      <c r="C3015">
        <v>57</v>
      </c>
      <c r="D3015" t="s">
        <v>119</v>
      </c>
      <c r="E3015" t="s">
        <v>2898</v>
      </c>
      <c r="F3015" t="s">
        <v>101</v>
      </c>
      <c r="G3015">
        <v>0</v>
      </c>
      <c r="H3015">
        <v>0</v>
      </c>
      <c r="I3015">
        <v>0</v>
      </c>
      <c r="J3015">
        <v>0</v>
      </c>
      <c r="K3015">
        <v>0</v>
      </c>
      <c r="L3015">
        <v>3</v>
      </c>
      <c r="M3015">
        <v>0</v>
      </c>
      <c r="N3015">
        <v>2</v>
      </c>
      <c r="O3015">
        <v>0</v>
      </c>
      <c r="P3015">
        <v>0</v>
      </c>
      <c r="Q3015">
        <v>0</v>
      </c>
      <c r="R3015">
        <v>0</v>
      </c>
      <c r="S3015">
        <v>2</v>
      </c>
      <c r="T3015">
        <v>0</v>
      </c>
      <c r="U3015">
        <v>0</v>
      </c>
      <c r="V3015">
        <v>0</v>
      </c>
      <c r="W3015">
        <v>0</v>
      </c>
      <c r="X3015">
        <v>0</v>
      </c>
      <c r="Y3015">
        <v>0</v>
      </c>
      <c r="Z3015">
        <v>0</v>
      </c>
      <c r="AA3015">
        <v>0</v>
      </c>
      <c r="AB3015">
        <v>8</v>
      </c>
      <c r="AC3015">
        <v>0</v>
      </c>
      <c r="AD3015">
        <v>0</v>
      </c>
      <c r="AE3015">
        <v>0</v>
      </c>
      <c r="AF3015">
        <v>0</v>
      </c>
      <c r="AG3015">
        <v>0</v>
      </c>
      <c r="AH3015">
        <v>0</v>
      </c>
      <c r="AI3015">
        <v>0</v>
      </c>
      <c r="AJ3015">
        <v>0</v>
      </c>
      <c r="AK3015">
        <v>1</v>
      </c>
      <c r="AL3015">
        <v>1</v>
      </c>
      <c r="AM3015">
        <v>2</v>
      </c>
      <c r="AN3015">
        <v>0</v>
      </c>
      <c r="AO3015">
        <v>2</v>
      </c>
      <c r="AP3015">
        <v>0</v>
      </c>
      <c r="AQ3015">
        <v>2</v>
      </c>
      <c r="AR3015">
        <v>0</v>
      </c>
      <c r="AS3015">
        <v>0</v>
      </c>
      <c r="AT3015">
        <v>0</v>
      </c>
      <c r="AU3015">
        <v>0</v>
      </c>
      <c r="AV3015">
        <v>0</v>
      </c>
      <c r="AW3015">
        <v>0</v>
      </c>
      <c r="AX3015">
        <v>0</v>
      </c>
      <c r="AY3015">
        <v>0</v>
      </c>
      <c r="AZ3015">
        <v>4</v>
      </c>
      <c r="BA3015">
        <v>2</v>
      </c>
      <c r="BB3015">
        <v>0</v>
      </c>
      <c r="BC3015">
        <v>0</v>
      </c>
      <c r="BD3015">
        <v>0</v>
      </c>
      <c r="BE3015">
        <v>0</v>
      </c>
      <c r="BF3015">
        <v>0</v>
      </c>
      <c r="BG3015">
        <v>0</v>
      </c>
      <c r="BH3015">
        <v>0</v>
      </c>
      <c r="BI3015">
        <v>0</v>
      </c>
      <c r="BJ3015">
        <v>0</v>
      </c>
      <c r="BK3015">
        <v>0</v>
      </c>
      <c r="BL3015">
        <v>0</v>
      </c>
      <c r="BM3015">
        <v>0</v>
      </c>
      <c r="BN3015">
        <v>0</v>
      </c>
      <c r="BO3015">
        <v>4</v>
      </c>
      <c r="BP3015">
        <v>0</v>
      </c>
      <c r="BQ3015">
        <v>2</v>
      </c>
      <c r="BR3015">
        <v>0</v>
      </c>
      <c r="BS3015">
        <v>2</v>
      </c>
      <c r="BT3015">
        <v>16</v>
      </c>
      <c r="BU3015" t="s">
        <v>2934</v>
      </c>
    </row>
    <row r="3016" spans="1:73">
      <c r="A3016" t="s">
        <v>2875</v>
      </c>
      <c r="B3016" t="s">
        <v>2876</v>
      </c>
      <c r="C3016">
        <v>58</v>
      </c>
      <c r="D3016" t="s">
        <v>119</v>
      </c>
      <c r="E3016" t="s">
        <v>2895</v>
      </c>
      <c r="F3016" t="s">
        <v>92</v>
      </c>
      <c r="G3016">
        <v>0</v>
      </c>
      <c r="H3016">
        <v>2</v>
      </c>
      <c r="I3016">
        <v>0</v>
      </c>
      <c r="J3016">
        <v>0</v>
      </c>
      <c r="K3016">
        <v>0</v>
      </c>
      <c r="L3016">
        <v>0</v>
      </c>
      <c r="M3016">
        <v>0</v>
      </c>
      <c r="N3016">
        <v>5</v>
      </c>
      <c r="O3016">
        <v>0</v>
      </c>
      <c r="P3016">
        <v>0</v>
      </c>
      <c r="Q3016">
        <v>0</v>
      </c>
      <c r="R3016">
        <v>1</v>
      </c>
      <c r="S3016">
        <v>9</v>
      </c>
      <c r="T3016">
        <v>0</v>
      </c>
      <c r="U3016">
        <v>0</v>
      </c>
      <c r="V3016">
        <v>2</v>
      </c>
      <c r="W3016">
        <v>2</v>
      </c>
      <c r="X3016">
        <v>0</v>
      </c>
      <c r="Y3016">
        <v>0</v>
      </c>
      <c r="Z3016">
        <v>0</v>
      </c>
      <c r="AA3016">
        <v>0</v>
      </c>
      <c r="AB3016">
        <v>26</v>
      </c>
      <c r="AC3016">
        <v>1</v>
      </c>
      <c r="AD3016">
        <v>0</v>
      </c>
      <c r="AE3016">
        <v>0</v>
      </c>
      <c r="AF3016">
        <v>0</v>
      </c>
      <c r="AG3016">
        <v>0</v>
      </c>
      <c r="AH3016">
        <v>3</v>
      </c>
      <c r="AI3016">
        <v>0</v>
      </c>
      <c r="AJ3016">
        <v>0</v>
      </c>
      <c r="AK3016">
        <v>0</v>
      </c>
      <c r="AL3016">
        <v>1</v>
      </c>
      <c r="AM3016">
        <v>5</v>
      </c>
      <c r="AN3016">
        <v>0</v>
      </c>
      <c r="AO3016">
        <v>5</v>
      </c>
      <c r="AP3016">
        <v>1</v>
      </c>
      <c r="AQ3016">
        <v>2</v>
      </c>
      <c r="AR3016">
        <v>0</v>
      </c>
      <c r="AS3016">
        <v>0</v>
      </c>
      <c r="AT3016">
        <v>0</v>
      </c>
      <c r="AU3016">
        <v>3</v>
      </c>
      <c r="AV3016">
        <v>0</v>
      </c>
      <c r="AW3016">
        <v>0</v>
      </c>
      <c r="AX3016">
        <v>9</v>
      </c>
      <c r="AY3016">
        <v>6</v>
      </c>
      <c r="AZ3016">
        <v>5</v>
      </c>
      <c r="BA3016">
        <v>14</v>
      </c>
      <c r="BB3016">
        <v>1</v>
      </c>
      <c r="BC3016">
        <v>1</v>
      </c>
      <c r="BD3016">
        <v>0</v>
      </c>
      <c r="BE3016">
        <v>0</v>
      </c>
      <c r="BF3016">
        <v>0</v>
      </c>
      <c r="BG3016">
        <v>0</v>
      </c>
      <c r="BH3016">
        <v>0</v>
      </c>
      <c r="BI3016">
        <v>8</v>
      </c>
      <c r="BJ3016">
        <v>0</v>
      </c>
      <c r="BK3016">
        <v>0</v>
      </c>
      <c r="BL3016">
        <v>0</v>
      </c>
      <c r="BM3016">
        <v>0</v>
      </c>
      <c r="BN3016">
        <v>0</v>
      </c>
      <c r="BO3016">
        <v>10</v>
      </c>
      <c r="BP3016">
        <v>6</v>
      </c>
      <c r="BQ3016">
        <v>5</v>
      </c>
      <c r="BR3016">
        <v>0</v>
      </c>
      <c r="BS3016">
        <v>4</v>
      </c>
      <c r="BT3016">
        <v>38</v>
      </c>
      <c r="BU3016" t="s">
        <v>2935</v>
      </c>
    </row>
    <row r="3017" spans="1:73">
      <c r="A3017" t="s">
        <v>2875</v>
      </c>
      <c r="B3017" t="s">
        <v>2876</v>
      </c>
      <c r="C3017">
        <v>59</v>
      </c>
      <c r="D3017" t="s">
        <v>119</v>
      </c>
      <c r="E3017" t="s">
        <v>2898</v>
      </c>
      <c r="F3017" t="s">
        <v>101</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1</v>
      </c>
      <c r="BT3017">
        <v>3</v>
      </c>
      <c r="BU3017" t="s">
        <v>2936</v>
      </c>
    </row>
    <row r="3018" spans="1:73">
      <c r="A3018" t="s">
        <v>2875</v>
      </c>
      <c r="B3018" t="s">
        <v>2876</v>
      </c>
      <c r="C3018">
        <v>60</v>
      </c>
      <c r="D3018" t="s">
        <v>119</v>
      </c>
      <c r="E3018" t="s">
        <v>2895</v>
      </c>
      <c r="F3018" t="s">
        <v>92</v>
      </c>
      <c r="G3018">
        <v>0</v>
      </c>
      <c r="H3018">
        <v>2</v>
      </c>
      <c r="I3018">
        <v>0</v>
      </c>
      <c r="J3018">
        <v>0</v>
      </c>
      <c r="K3018">
        <v>0</v>
      </c>
      <c r="L3018">
        <v>0</v>
      </c>
      <c r="M3018">
        <v>0</v>
      </c>
      <c r="N3018">
        <v>1</v>
      </c>
      <c r="O3018">
        <v>0</v>
      </c>
      <c r="P3018">
        <v>0</v>
      </c>
      <c r="Q3018">
        <v>0</v>
      </c>
      <c r="R3018">
        <v>0</v>
      </c>
      <c r="S3018">
        <v>0</v>
      </c>
      <c r="T3018">
        <v>0</v>
      </c>
      <c r="U3018">
        <v>0</v>
      </c>
      <c r="V3018">
        <v>0</v>
      </c>
      <c r="W3018">
        <v>0</v>
      </c>
      <c r="X3018">
        <v>0</v>
      </c>
      <c r="Y3018">
        <v>0</v>
      </c>
      <c r="Z3018">
        <v>0</v>
      </c>
      <c r="AA3018">
        <v>0</v>
      </c>
      <c r="AB3018">
        <v>7</v>
      </c>
      <c r="AC3018">
        <v>0</v>
      </c>
      <c r="AD3018">
        <v>0</v>
      </c>
      <c r="AE3018">
        <v>0</v>
      </c>
      <c r="AF3018">
        <v>0</v>
      </c>
      <c r="AG3018">
        <v>0</v>
      </c>
      <c r="AH3018">
        <v>0</v>
      </c>
      <c r="AI3018">
        <v>0</v>
      </c>
      <c r="AJ3018">
        <v>0</v>
      </c>
      <c r="AK3018">
        <v>0</v>
      </c>
      <c r="AL3018">
        <v>0</v>
      </c>
      <c r="AM3018">
        <v>0</v>
      </c>
      <c r="AN3018">
        <v>0</v>
      </c>
      <c r="AO3018">
        <v>2</v>
      </c>
      <c r="AP3018">
        <v>0</v>
      </c>
      <c r="AQ3018">
        <v>0</v>
      </c>
      <c r="AR3018">
        <v>0</v>
      </c>
      <c r="AS3018">
        <v>0</v>
      </c>
      <c r="AT3018">
        <v>0</v>
      </c>
      <c r="AU3018">
        <v>0</v>
      </c>
      <c r="AV3018">
        <v>0</v>
      </c>
      <c r="AW3018">
        <v>0</v>
      </c>
      <c r="AX3018">
        <v>0</v>
      </c>
      <c r="AY3018">
        <v>1</v>
      </c>
      <c r="AZ3018">
        <v>1</v>
      </c>
      <c r="BA3018">
        <v>0</v>
      </c>
      <c r="BB3018">
        <v>1</v>
      </c>
      <c r="BC3018">
        <v>0</v>
      </c>
      <c r="BD3018">
        <v>0</v>
      </c>
      <c r="BE3018">
        <v>0</v>
      </c>
      <c r="BF3018">
        <v>0</v>
      </c>
      <c r="BG3018">
        <v>0</v>
      </c>
      <c r="BH3018">
        <v>0</v>
      </c>
      <c r="BI3018">
        <v>2</v>
      </c>
      <c r="BJ3018">
        <v>0</v>
      </c>
      <c r="BK3018">
        <v>0</v>
      </c>
      <c r="BL3018">
        <v>0</v>
      </c>
      <c r="BM3018">
        <v>0</v>
      </c>
      <c r="BN3018">
        <v>0</v>
      </c>
      <c r="BO3018">
        <v>1</v>
      </c>
      <c r="BP3018">
        <v>0</v>
      </c>
      <c r="BQ3018">
        <v>2</v>
      </c>
      <c r="BR3018">
        <v>0</v>
      </c>
      <c r="BS3018">
        <v>2</v>
      </c>
      <c r="BT3018">
        <v>10</v>
      </c>
      <c r="BU3018" t="s">
        <v>2937</v>
      </c>
    </row>
    <row r="3019" spans="1:73">
      <c r="A3019" t="s">
        <v>2875</v>
      </c>
      <c r="B3019" t="s">
        <v>2876</v>
      </c>
      <c r="C3019">
        <v>61</v>
      </c>
      <c r="D3019" t="s">
        <v>119</v>
      </c>
      <c r="E3019" t="s">
        <v>2904</v>
      </c>
      <c r="F3019" t="s">
        <v>101</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1</v>
      </c>
      <c r="BT3019">
        <v>8</v>
      </c>
      <c r="BU3019" t="s">
        <v>2938</v>
      </c>
    </row>
    <row r="3020" spans="1:73">
      <c r="A3020" t="s">
        <v>2875</v>
      </c>
      <c r="B3020" t="s">
        <v>2876</v>
      </c>
      <c r="C3020">
        <v>62</v>
      </c>
      <c r="D3020" t="s">
        <v>119</v>
      </c>
      <c r="E3020" t="s">
        <v>78</v>
      </c>
      <c r="F3020" t="s">
        <v>77</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1</v>
      </c>
      <c r="BT3020">
        <v>2</v>
      </c>
      <c r="BU3020" t="s">
        <v>2939</v>
      </c>
    </row>
    <row r="3021" spans="1:73">
      <c r="A3021" t="s">
        <v>2875</v>
      </c>
      <c r="B3021" t="s">
        <v>2876</v>
      </c>
      <c r="C3021">
        <v>63</v>
      </c>
      <c r="D3021" t="s">
        <v>119</v>
      </c>
      <c r="E3021" t="s">
        <v>2904</v>
      </c>
      <c r="F3021" t="s">
        <v>101</v>
      </c>
      <c r="G3021">
        <v>0</v>
      </c>
      <c r="H3021">
        <v>1</v>
      </c>
      <c r="I3021">
        <v>3</v>
      </c>
      <c r="J3021">
        <v>0</v>
      </c>
      <c r="K3021">
        <v>0</v>
      </c>
      <c r="L3021">
        <v>4</v>
      </c>
      <c r="M3021">
        <v>1</v>
      </c>
      <c r="N3021">
        <v>12</v>
      </c>
      <c r="O3021">
        <v>3</v>
      </c>
      <c r="P3021">
        <v>0</v>
      </c>
      <c r="Q3021">
        <v>0</v>
      </c>
      <c r="R3021">
        <v>1</v>
      </c>
      <c r="S3021">
        <v>23</v>
      </c>
      <c r="T3021">
        <v>7</v>
      </c>
      <c r="U3021">
        <v>0</v>
      </c>
      <c r="V3021">
        <v>6</v>
      </c>
      <c r="W3021">
        <v>4</v>
      </c>
      <c r="X3021">
        <v>0</v>
      </c>
      <c r="Y3021">
        <v>0</v>
      </c>
      <c r="Z3021">
        <v>0</v>
      </c>
      <c r="AA3021">
        <v>0</v>
      </c>
      <c r="AB3021">
        <v>63</v>
      </c>
      <c r="AC3021">
        <v>2</v>
      </c>
      <c r="AD3021">
        <v>0</v>
      </c>
      <c r="AE3021">
        <v>0</v>
      </c>
      <c r="AF3021">
        <v>0</v>
      </c>
      <c r="AG3021">
        <v>0</v>
      </c>
      <c r="AH3021">
        <v>0</v>
      </c>
      <c r="AI3021">
        <v>12</v>
      </c>
      <c r="AJ3021">
        <v>0</v>
      </c>
      <c r="AK3021">
        <v>0</v>
      </c>
      <c r="AL3021">
        <v>0</v>
      </c>
      <c r="AM3021">
        <v>8</v>
      </c>
      <c r="AN3021">
        <v>0</v>
      </c>
      <c r="AO3021">
        <v>10</v>
      </c>
      <c r="AP3021">
        <v>0</v>
      </c>
      <c r="AQ3021">
        <v>0</v>
      </c>
      <c r="AR3021">
        <v>0</v>
      </c>
      <c r="AS3021">
        <v>0</v>
      </c>
      <c r="AT3021">
        <v>2</v>
      </c>
      <c r="AU3021">
        <v>4</v>
      </c>
      <c r="AV3021">
        <v>1</v>
      </c>
      <c r="AW3021">
        <v>3</v>
      </c>
      <c r="AX3021">
        <v>13</v>
      </c>
      <c r="AY3021">
        <v>11</v>
      </c>
      <c r="AZ3021">
        <v>11</v>
      </c>
      <c r="BA3021">
        <v>23</v>
      </c>
      <c r="BB3021">
        <v>1</v>
      </c>
      <c r="BC3021">
        <v>4</v>
      </c>
      <c r="BD3021">
        <v>0</v>
      </c>
      <c r="BE3021">
        <v>0</v>
      </c>
      <c r="BF3021">
        <v>1</v>
      </c>
      <c r="BG3021">
        <v>2</v>
      </c>
      <c r="BH3021">
        <v>0</v>
      </c>
      <c r="BI3021">
        <v>14</v>
      </c>
      <c r="BJ3021">
        <v>1</v>
      </c>
      <c r="BK3021">
        <v>0</v>
      </c>
      <c r="BL3021">
        <v>2</v>
      </c>
      <c r="BM3021">
        <v>0</v>
      </c>
      <c r="BN3021">
        <v>2</v>
      </c>
      <c r="BO3021">
        <v>19</v>
      </c>
      <c r="BP3021">
        <v>13</v>
      </c>
      <c r="BQ3021">
        <v>8</v>
      </c>
      <c r="BR3021">
        <v>0</v>
      </c>
      <c r="BS3021">
        <v>10</v>
      </c>
      <c r="BT3021">
        <v>100</v>
      </c>
      <c r="BU3021" t="s">
        <v>2940</v>
      </c>
    </row>
    <row r="3022" spans="1:73">
      <c r="A3022" t="s">
        <v>2875</v>
      </c>
      <c r="B3022" t="s">
        <v>2876</v>
      </c>
      <c r="C3022">
        <v>64</v>
      </c>
      <c r="D3022" t="s">
        <v>119</v>
      </c>
      <c r="E3022" t="s">
        <v>78</v>
      </c>
      <c r="F3022" t="s">
        <v>77</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3</v>
      </c>
      <c r="AC3022">
        <v>0</v>
      </c>
      <c r="AD3022">
        <v>0</v>
      </c>
      <c r="AE3022">
        <v>0</v>
      </c>
      <c r="AF3022">
        <v>0</v>
      </c>
      <c r="AG3022">
        <v>0</v>
      </c>
      <c r="AH3022">
        <v>0</v>
      </c>
      <c r="AI3022">
        <v>0</v>
      </c>
      <c r="AJ3022">
        <v>0</v>
      </c>
      <c r="AK3022">
        <v>0</v>
      </c>
      <c r="AL3022">
        <v>0</v>
      </c>
      <c r="AM3022">
        <v>0</v>
      </c>
      <c r="AN3022">
        <v>0</v>
      </c>
      <c r="AO3022">
        <v>0</v>
      </c>
      <c r="AP3022">
        <v>1</v>
      </c>
      <c r="AQ3022">
        <v>0</v>
      </c>
      <c r="AR3022">
        <v>0</v>
      </c>
      <c r="AS3022">
        <v>0</v>
      </c>
      <c r="AT3022">
        <v>0</v>
      </c>
      <c r="AU3022">
        <v>0</v>
      </c>
      <c r="AV3022">
        <v>0</v>
      </c>
      <c r="AW3022">
        <v>0</v>
      </c>
      <c r="AX3022">
        <v>0</v>
      </c>
      <c r="AY3022">
        <v>1</v>
      </c>
      <c r="AZ3022">
        <v>2</v>
      </c>
      <c r="BA3022">
        <v>0</v>
      </c>
      <c r="BB3022">
        <v>0</v>
      </c>
      <c r="BC3022">
        <v>2</v>
      </c>
      <c r="BD3022">
        <v>0</v>
      </c>
      <c r="BE3022">
        <v>0</v>
      </c>
      <c r="BF3022">
        <v>0</v>
      </c>
      <c r="BG3022">
        <v>0</v>
      </c>
      <c r="BH3022">
        <v>0</v>
      </c>
      <c r="BI3022">
        <v>0</v>
      </c>
      <c r="BJ3022">
        <v>1</v>
      </c>
      <c r="BK3022">
        <v>0</v>
      </c>
      <c r="BL3022">
        <v>0</v>
      </c>
      <c r="BM3022">
        <v>0</v>
      </c>
      <c r="BN3022">
        <v>0</v>
      </c>
      <c r="BO3022">
        <v>2</v>
      </c>
      <c r="BP3022">
        <v>0</v>
      </c>
      <c r="BQ3022">
        <v>0</v>
      </c>
      <c r="BR3022">
        <v>0</v>
      </c>
      <c r="BS3022">
        <v>1</v>
      </c>
      <c r="BT3022">
        <v>5</v>
      </c>
      <c r="BU3022" t="s">
        <v>2941</v>
      </c>
    </row>
    <row r="3023" spans="1:73">
      <c r="A3023" t="s">
        <v>2875</v>
      </c>
      <c r="B3023" t="s">
        <v>2876</v>
      </c>
      <c r="C3023">
        <v>65</v>
      </c>
      <c r="D3023" t="s">
        <v>119</v>
      </c>
      <c r="E3023" t="s">
        <v>2890</v>
      </c>
      <c r="F3023" t="s">
        <v>92</v>
      </c>
      <c r="G3023">
        <v>3</v>
      </c>
      <c r="H3023">
        <v>5</v>
      </c>
      <c r="I3023">
        <v>2</v>
      </c>
      <c r="J3023">
        <v>0</v>
      </c>
      <c r="K3023">
        <v>0</v>
      </c>
      <c r="L3023">
        <v>18</v>
      </c>
      <c r="M3023">
        <v>0</v>
      </c>
      <c r="N3023">
        <v>18</v>
      </c>
      <c r="O3023">
        <v>0</v>
      </c>
      <c r="P3023">
        <v>0</v>
      </c>
      <c r="Q3023">
        <v>2</v>
      </c>
      <c r="R3023">
        <v>1</v>
      </c>
      <c r="S3023">
        <v>29</v>
      </c>
      <c r="T3023">
        <v>7</v>
      </c>
      <c r="U3023">
        <v>0</v>
      </c>
      <c r="V3023">
        <v>4</v>
      </c>
      <c r="W3023">
        <v>5</v>
      </c>
      <c r="X3023">
        <v>0</v>
      </c>
      <c r="Y3023">
        <v>0</v>
      </c>
      <c r="Z3023">
        <v>0</v>
      </c>
      <c r="AA3023">
        <v>0</v>
      </c>
      <c r="AB3023">
        <v>114</v>
      </c>
      <c r="AC3023">
        <v>1</v>
      </c>
      <c r="AD3023">
        <v>0</v>
      </c>
      <c r="AE3023">
        <v>0</v>
      </c>
      <c r="AF3023">
        <v>0</v>
      </c>
      <c r="AG3023">
        <v>0</v>
      </c>
      <c r="AH3023">
        <v>0</v>
      </c>
      <c r="AI3023">
        <v>8</v>
      </c>
      <c r="AJ3023">
        <v>0</v>
      </c>
      <c r="AK3023">
        <v>0</v>
      </c>
      <c r="AL3023">
        <v>3</v>
      </c>
      <c r="AM3023">
        <v>18</v>
      </c>
      <c r="AN3023">
        <v>0</v>
      </c>
      <c r="AO3023">
        <v>19</v>
      </c>
      <c r="AP3023">
        <v>3</v>
      </c>
      <c r="AQ3023">
        <v>2</v>
      </c>
      <c r="AR3023">
        <v>2</v>
      </c>
      <c r="AS3023">
        <v>0</v>
      </c>
      <c r="AT3023">
        <v>1</v>
      </c>
      <c r="AU3023">
        <v>1</v>
      </c>
      <c r="AV3023">
        <v>1</v>
      </c>
      <c r="AW3023">
        <v>0</v>
      </c>
      <c r="AX3023">
        <v>11</v>
      </c>
      <c r="AY3023">
        <v>28</v>
      </c>
      <c r="AZ3023">
        <v>23</v>
      </c>
      <c r="BA3023">
        <v>31</v>
      </c>
      <c r="BB3023">
        <v>8</v>
      </c>
      <c r="BC3023">
        <v>33</v>
      </c>
      <c r="BD3023">
        <v>0</v>
      </c>
      <c r="BE3023">
        <v>1</v>
      </c>
      <c r="BF3023">
        <v>1</v>
      </c>
      <c r="BG3023">
        <v>0</v>
      </c>
      <c r="BH3023">
        <v>0</v>
      </c>
      <c r="BI3023">
        <v>14</v>
      </c>
      <c r="BJ3023">
        <v>22</v>
      </c>
      <c r="BK3023">
        <v>0</v>
      </c>
      <c r="BL3023">
        <v>6</v>
      </c>
      <c r="BM3023">
        <v>0</v>
      </c>
      <c r="BN3023">
        <v>0</v>
      </c>
      <c r="BO3023">
        <v>28</v>
      </c>
      <c r="BP3023">
        <v>4</v>
      </c>
      <c r="BQ3023">
        <v>16</v>
      </c>
      <c r="BR3023">
        <v>4</v>
      </c>
      <c r="BS3023">
        <v>11</v>
      </c>
      <c r="BT3023">
        <v>208</v>
      </c>
      <c r="BU3023" t="s">
        <v>2942</v>
      </c>
    </row>
    <row r="3024" spans="1:73">
      <c r="A3024" t="s">
        <v>2875</v>
      </c>
      <c r="B3024" t="s">
        <v>2876</v>
      </c>
      <c r="C3024">
        <v>66</v>
      </c>
      <c r="D3024" t="s">
        <v>119</v>
      </c>
      <c r="E3024" t="s">
        <v>2904</v>
      </c>
      <c r="F3024" t="s">
        <v>101</v>
      </c>
      <c r="G3024">
        <v>0</v>
      </c>
      <c r="H3024">
        <v>1</v>
      </c>
      <c r="I3024">
        <v>0</v>
      </c>
      <c r="J3024">
        <v>0</v>
      </c>
      <c r="K3024">
        <v>0</v>
      </c>
      <c r="L3024">
        <v>1</v>
      </c>
      <c r="M3024">
        <v>0</v>
      </c>
      <c r="N3024">
        <v>3</v>
      </c>
      <c r="O3024">
        <v>0</v>
      </c>
      <c r="P3024">
        <v>0</v>
      </c>
      <c r="Q3024">
        <v>0</v>
      </c>
      <c r="R3024">
        <v>0</v>
      </c>
      <c r="S3024">
        <v>2</v>
      </c>
      <c r="T3024">
        <v>0</v>
      </c>
      <c r="U3024">
        <v>0</v>
      </c>
      <c r="V3024">
        <v>0</v>
      </c>
      <c r="W3024">
        <v>1</v>
      </c>
      <c r="X3024">
        <v>0</v>
      </c>
      <c r="Y3024">
        <v>0</v>
      </c>
      <c r="Z3024">
        <v>0</v>
      </c>
      <c r="AA3024">
        <v>0</v>
      </c>
      <c r="AB3024">
        <v>14</v>
      </c>
      <c r="AC3024">
        <v>0</v>
      </c>
      <c r="AD3024">
        <v>0</v>
      </c>
      <c r="AE3024">
        <v>0</v>
      </c>
      <c r="AF3024">
        <v>0</v>
      </c>
      <c r="AG3024">
        <v>0</v>
      </c>
      <c r="AH3024">
        <v>0</v>
      </c>
      <c r="AI3024">
        <v>0</v>
      </c>
      <c r="AJ3024">
        <v>0</v>
      </c>
      <c r="AK3024">
        <v>0</v>
      </c>
      <c r="AL3024">
        <v>0</v>
      </c>
      <c r="AM3024">
        <v>1</v>
      </c>
      <c r="AN3024">
        <v>0</v>
      </c>
      <c r="AO3024">
        <v>2</v>
      </c>
      <c r="AP3024">
        <v>0</v>
      </c>
      <c r="AQ3024">
        <v>0</v>
      </c>
      <c r="AR3024">
        <v>0</v>
      </c>
      <c r="AS3024">
        <v>0</v>
      </c>
      <c r="AT3024">
        <v>1</v>
      </c>
      <c r="AU3024">
        <v>0</v>
      </c>
      <c r="AV3024">
        <v>0</v>
      </c>
      <c r="AW3024">
        <v>0</v>
      </c>
      <c r="AX3024">
        <v>2</v>
      </c>
      <c r="AY3024">
        <v>2</v>
      </c>
      <c r="AZ3024">
        <v>3</v>
      </c>
      <c r="BA3024">
        <v>3</v>
      </c>
      <c r="BB3024">
        <v>2</v>
      </c>
      <c r="BC3024">
        <v>5</v>
      </c>
      <c r="BD3024">
        <v>0</v>
      </c>
      <c r="BE3024">
        <v>0</v>
      </c>
      <c r="BF3024">
        <v>0</v>
      </c>
      <c r="BG3024">
        <v>0</v>
      </c>
      <c r="BH3024">
        <v>0</v>
      </c>
      <c r="BI3024">
        <v>2</v>
      </c>
      <c r="BJ3024">
        <v>0</v>
      </c>
      <c r="BK3024">
        <v>0</v>
      </c>
      <c r="BL3024">
        <v>1</v>
      </c>
      <c r="BM3024">
        <v>0</v>
      </c>
      <c r="BN3024">
        <v>1</v>
      </c>
      <c r="BO3024">
        <v>3</v>
      </c>
      <c r="BP3024">
        <v>0</v>
      </c>
      <c r="BQ3024">
        <v>2</v>
      </c>
      <c r="BR3024">
        <v>2</v>
      </c>
      <c r="BS3024">
        <v>2</v>
      </c>
      <c r="BT3024">
        <v>29</v>
      </c>
      <c r="BU3024" t="s">
        <v>2943</v>
      </c>
    </row>
    <row r="3025" spans="1:73">
      <c r="A3025" t="s">
        <v>2875</v>
      </c>
      <c r="B3025" t="s">
        <v>2876</v>
      </c>
      <c r="C3025">
        <v>67</v>
      </c>
      <c r="D3025" t="s">
        <v>119</v>
      </c>
      <c r="E3025" t="s">
        <v>2890</v>
      </c>
      <c r="F3025" t="s">
        <v>92</v>
      </c>
      <c r="G3025">
        <v>0</v>
      </c>
      <c r="H3025">
        <v>0</v>
      </c>
      <c r="I3025">
        <v>0</v>
      </c>
      <c r="J3025">
        <v>0</v>
      </c>
      <c r="K3025">
        <v>0</v>
      </c>
      <c r="L3025">
        <v>0</v>
      </c>
      <c r="M3025">
        <v>0</v>
      </c>
      <c r="N3025">
        <v>3</v>
      </c>
      <c r="O3025">
        <v>0</v>
      </c>
      <c r="P3025">
        <v>0</v>
      </c>
      <c r="Q3025">
        <v>0</v>
      </c>
      <c r="R3025">
        <v>0</v>
      </c>
      <c r="S3025">
        <v>1</v>
      </c>
      <c r="T3025">
        <v>0</v>
      </c>
      <c r="U3025">
        <v>0</v>
      </c>
      <c r="V3025">
        <v>0</v>
      </c>
      <c r="W3025">
        <v>0</v>
      </c>
      <c r="X3025">
        <v>0</v>
      </c>
      <c r="Y3025">
        <v>0</v>
      </c>
      <c r="Z3025">
        <v>0</v>
      </c>
      <c r="AA3025">
        <v>0</v>
      </c>
      <c r="AB3025">
        <v>8</v>
      </c>
      <c r="AC3025">
        <v>0</v>
      </c>
      <c r="AD3025">
        <v>0</v>
      </c>
      <c r="AE3025">
        <v>0</v>
      </c>
      <c r="AF3025">
        <v>0</v>
      </c>
      <c r="AG3025">
        <v>0</v>
      </c>
      <c r="AH3025">
        <v>3</v>
      </c>
      <c r="AI3025">
        <v>0</v>
      </c>
      <c r="AJ3025">
        <v>0</v>
      </c>
      <c r="AK3025">
        <v>0</v>
      </c>
      <c r="AL3025">
        <v>1</v>
      </c>
      <c r="AM3025">
        <v>4</v>
      </c>
      <c r="AN3025">
        <v>0</v>
      </c>
      <c r="AO3025">
        <v>0</v>
      </c>
      <c r="AP3025">
        <v>0</v>
      </c>
      <c r="AQ3025">
        <v>0</v>
      </c>
      <c r="AR3025">
        <v>0</v>
      </c>
      <c r="AS3025">
        <v>0</v>
      </c>
      <c r="AT3025">
        <v>0</v>
      </c>
      <c r="AU3025">
        <v>0</v>
      </c>
      <c r="AV3025">
        <v>0</v>
      </c>
      <c r="AW3025">
        <v>0</v>
      </c>
      <c r="AX3025">
        <v>3</v>
      </c>
      <c r="AY3025">
        <v>0</v>
      </c>
      <c r="AZ3025">
        <v>4</v>
      </c>
      <c r="BA3025">
        <v>7</v>
      </c>
      <c r="BB3025">
        <v>1</v>
      </c>
      <c r="BC3025">
        <v>0</v>
      </c>
      <c r="BD3025">
        <v>0</v>
      </c>
      <c r="BE3025">
        <v>0</v>
      </c>
      <c r="BF3025">
        <v>0</v>
      </c>
      <c r="BG3025">
        <v>0</v>
      </c>
      <c r="BH3025">
        <v>0</v>
      </c>
      <c r="BI3025">
        <v>0</v>
      </c>
      <c r="BJ3025">
        <v>0</v>
      </c>
      <c r="BK3025">
        <v>0</v>
      </c>
      <c r="BL3025">
        <v>0</v>
      </c>
      <c r="BM3025">
        <v>0</v>
      </c>
      <c r="BN3025">
        <v>0</v>
      </c>
      <c r="BO3025">
        <v>4</v>
      </c>
      <c r="BP3025">
        <v>0</v>
      </c>
      <c r="BQ3025">
        <v>0</v>
      </c>
      <c r="BR3025">
        <v>0</v>
      </c>
      <c r="BS3025">
        <v>1</v>
      </c>
      <c r="BT3025">
        <v>9</v>
      </c>
      <c r="BU3025" t="s">
        <v>2944</v>
      </c>
    </row>
    <row r="3026" spans="1:73">
      <c r="A3026" t="s">
        <v>2875</v>
      </c>
      <c r="B3026" t="s">
        <v>2876</v>
      </c>
      <c r="C3026">
        <v>68</v>
      </c>
      <c r="D3026" t="s">
        <v>119</v>
      </c>
      <c r="E3026" t="s">
        <v>2904</v>
      </c>
      <c r="F3026" t="s">
        <v>101</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1</v>
      </c>
      <c r="BT3026">
        <v>3</v>
      </c>
      <c r="BU3026" t="s">
        <v>2945</v>
      </c>
    </row>
    <row r="3027" spans="1:73">
      <c r="A3027" t="s">
        <v>2875</v>
      </c>
      <c r="B3027" t="s">
        <v>2876</v>
      </c>
      <c r="C3027">
        <v>69</v>
      </c>
      <c r="D3027" t="s">
        <v>119</v>
      </c>
      <c r="E3027" t="s">
        <v>2890</v>
      </c>
      <c r="F3027" t="s">
        <v>92</v>
      </c>
      <c r="G3027">
        <v>0</v>
      </c>
      <c r="H3027">
        <v>1</v>
      </c>
      <c r="I3027">
        <v>1</v>
      </c>
      <c r="J3027">
        <v>0</v>
      </c>
      <c r="K3027">
        <v>0</v>
      </c>
      <c r="L3027">
        <v>1</v>
      </c>
      <c r="M3027">
        <v>0</v>
      </c>
      <c r="N3027">
        <v>2</v>
      </c>
      <c r="O3027">
        <v>0</v>
      </c>
      <c r="P3027">
        <v>0</v>
      </c>
      <c r="Q3027">
        <v>0</v>
      </c>
      <c r="R3027">
        <v>1</v>
      </c>
      <c r="S3027">
        <v>7</v>
      </c>
      <c r="T3027">
        <v>1</v>
      </c>
      <c r="U3027">
        <v>0</v>
      </c>
      <c r="V3027">
        <v>1</v>
      </c>
      <c r="W3027">
        <v>0</v>
      </c>
      <c r="X3027">
        <v>0</v>
      </c>
      <c r="Y3027">
        <v>0</v>
      </c>
      <c r="Z3027">
        <v>0</v>
      </c>
      <c r="AA3027">
        <v>0</v>
      </c>
      <c r="AB3027">
        <v>10</v>
      </c>
      <c r="AC3027">
        <v>0</v>
      </c>
      <c r="AD3027">
        <v>0</v>
      </c>
      <c r="AE3027">
        <v>0</v>
      </c>
      <c r="AF3027">
        <v>0</v>
      </c>
      <c r="AG3027">
        <v>0</v>
      </c>
      <c r="AH3027">
        <v>0</v>
      </c>
      <c r="AI3027">
        <v>2</v>
      </c>
      <c r="AJ3027">
        <v>0</v>
      </c>
      <c r="AK3027">
        <v>0</v>
      </c>
      <c r="AL3027">
        <v>0</v>
      </c>
      <c r="AM3027">
        <v>0</v>
      </c>
      <c r="AN3027">
        <v>0</v>
      </c>
      <c r="AO3027">
        <v>2</v>
      </c>
      <c r="AP3027">
        <v>0</v>
      </c>
      <c r="AQ3027">
        <v>0</v>
      </c>
      <c r="AR3027">
        <v>0</v>
      </c>
      <c r="AS3027">
        <v>0</v>
      </c>
      <c r="AT3027">
        <v>0</v>
      </c>
      <c r="AU3027">
        <v>0</v>
      </c>
      <c r="AV3027">
        <v>0</v>
      </c>
      <c r="AW3027">
        <v>1</v>
      </c>
      <c r="AX3027">
        <v>1</v>
      </c>
      <c r="AY3027">
        <v>0</v>
      </c>
      <c r="AZ3027">
        <v>3</v>
      </c>
      <c r="BA3027">
        <v>1</v>
      </c>
      <c r="BB3027">
        <v>0</v>
      </c>
      <c r="BC3027">
        <v>0</v>
      </c>
      <c r="BD3027">
        <v>0</v>
      </c>
      <c r="BE3027">
        <v>0</v>
      </c>
      <c r="BF3027">
        <v>0</v>
      </c>
      <c r="BG3027">
        <v>0</v>
      </c>
      <c r="BH3027">
        <v>0</v>
      </c>
      <c r="BI3027">
        <v>2</v>
      </c>
      <c r="BJ3027">
        <v>0</v>
      </c>
      <c r="BK3027">
        <v>0</v>
      </c>
      <c r="BL3027">
        <v>0</v>
      </c>
      <c r="BM3027">
        <v>0</v>
      </c>
      <c r="BN3027">
        <v>0</v>
      </c>
      <c r="BO3027">
        <v>3</v>
      </c>
      <c r="BP3027">
        <v>1</v>
      </c>
      <c r="BQ3027">
        <v>2</v>
      </c>
      <c r="BR3027">
        <v>0</v>
      </c>
      <c r="BS3027">
        <v>3</v>
      </c>
      <c r="BT3027">
        <v>18</v>
      </c>
      <c r="BU3027" t="s">
        <v>2946</v>
      </c>
    </row>
    <row r="3028" spans="1:73">
      <c r="A3028" t="s">
        <v>2875</v>
      </c>
      <c r="B3028" t="s">
        <v>2876</v>
      </c>
      <c r="C3028">
        <v>70</v>
      </c>
      <c r="D3028" t="s">
        <v>119</v>
      </c>
      <c r="E3028" t="s">
        <v>78</v>
      </c>
      <c r="F3028" t="s">
        <v>77</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1</v>
      </c>
      <c r="BT3028">
        <v>2</v>
      </c>
      <c r="BU3028" t="s">
        <v>2947</v>
      </c>
    </row>
    <row r="3029" spans="1:73">
      <c r="A3029" t="s">
        <v>2875</v>
      </c>
      <c r="B3029" t="s">
        <v>2876</v>
      </c>
      <c r="C3029">
        <v>71</v>
      </c>
      <c r="D3029" t="s">
        <v>119</v>
      </c>
      <c r="E3029" t="s">
        <v>2898</v>
      </c>
      <c r="F3029" t="s">
        <v>101</v>
      </c>
      <c r="G3029">
        <v>0</v>
      </c>
      <c r="H3029">
        <v>5</v>
      </c>
      <c r="I3029">
        <v>7</v>
      </c>
      <c r="J3029">
        <v>0</v>
      </c>
      <c r="K3029">
        <v>0</v>
      </c>
      <c r="L3029">
        <v>15</v>
      </c>
      <c r="M3029">
        <v>0</v>
      </c>
      <c r="N3029">
        <v>16</v>
      </c>
      <c r="O3029">
        <v>0</v>
      </c>
      <c r="P3029">
        <v>0</v>
      </c>
      <c r="Q3029">
        <v>3</v>
      </c>
      <c r="R3029">
        <v>0</v>
      </c>
      <c r="S3029">
        <v>25</v>
      </c>
      <c r="T3029">
        <v>10</v>
      </c>
      <c r="U3029">
        <v>0</v>
      </c>
      <c r="V3029">
        <v>1</v>
      </c>
      <c r="W3029">
        <v>5</v>
      </c>
      <c r="X3029">
        <v>0</v>
      </c>
      <c r="Y3029">
        <v>0</v>
      </c>
      <c r="Z3029">
        <v>0</v>
      </c>
      <c r="AA3029">
        <v>0</v>
      </c>
      <c r="AB3029">
        <v>102</v>
      </c>
      <c r="AC3029">
        <v>1</v>
      </c>
      <c r="AD3029">
        <v>0</v>
      </c>
      <c r="AE3029">
        <v>0</v>
      </c>
      <c r="AF3029">
        <v>0</v>
      </c>
      <c r="AG3029">
        <v>0</v>
      </c>
      <c r="AH3029">
        <v>0</v>
      </c>
      <c r="AI3029">
        <v>9</v>
      </c>
      <c r="AJ3029">
        <v>0</v>
      </c>
      <c r="AK3029">
        <v>0</v>
      </c>
      <c r="AL3029">
        <v>2</v>
      </c>
      <c r="AM3029">
        <v>12</v>
      </c>
      <c r="AN3029">
        <v>0</v>
      </c>
      <c r="AO3029">
        <v>13</v>
      </c>
      <c r="AP3029">
        <v>1</v>
      </c>
      <c r="AQ3029">
        <v>2</v>
      </c>
      <c r="AR3029">
        <v>0</v>
      </c>
      <c r="AS3029">
        <v>0</v>
      </c>
      <c r="AT3029">
        <v>1</v>
      </c>
      <c r="AU3029">
        <v>4</v>
      </c>
      <c r="AV3029">
        <v>1</v>
      </c>
      <c r="AW3029">
        <v>7</v>
      </c>
      <c r="AX3029">
        <v>9</v>
      </c>
      <c r="AY3029">
        <v>20</v>
      </c>
      <c r="AZ3029">
        <v>19</v>
      </c>
      <c r="BA3029">
        <v>23</v>
      </c>
      <c r="BB3029">
        <v>7</v>
      </c>
      <c r="BC3029">
        <v>15</v>
      </c>
      <c r="BD3029">
        <v>0</v>
      </c>
      <c r="BE3029">
        <v>0</v>
      </c>
      <c r="BF3029">
        <v>1</v>
      </c>
      <c r="BG3029">
        <v>0</v>
      </c>
      <c r="BH3029">
        <v>1</v>
      </c>
      <c r="BI3029">
        <v>12</v>
      </c>
      <c r="BJ3029">
        <v>9</v>
      </c>
      <c r="BK3029">
        <v>0</v>
      </c>
      <c r="BL3029">
        <v>4</v>
      </c>
      <c r="BM3029">
        <v>0</v>
      </c>
      <c r="BN3029">
        <v>1</v>
      </c>
      <c r="BO3029">
        <v>25</v>
      </c>
      <c r="BP3029">
        <v>3</v>
      </c>
      <c r="BQ3029">
        <v>8</v>
      </c>
      <c r="BR3029">
        <v>3</v>
      </c>
      <c r="BS3029">
        <v>10</v>
      </c>
      <c r="BT3029">
        <v>169</v>
      </c>
      <c r="BU3029" t="s">
        <v>2948</v>
      </c>
    </row>
    <row r="3030" spans="1:73">
      <c r="A3030" t="s">
        <v>2875</v>
      </c>
      <c r="B3030" t="s">
        <v>2876</v>
      </c>
      <c r="C3030">
        <v>72</v>
      </c>
      <c r="D3030" t="s">
        <v>119</v>
      </c>
      <c r="E3030" t="s">
        <v>78</v>
      </c>
      <c r="F3030" t="s">
        <v>77</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1</v>
      </c>
      <c r="BT3030">
        <v>2</v>
      </c>
      <c r="BU3030" t="s">
        <v>2949</v>
      </c>
    </row>
    <row r="3031" spans="1:73">
      <c r="A3031" t="s">
        <v>2875</v>
      </c>
      <c r="B3031" t="s">
        <v>2876</v>
      </c>
      <c r="C3031">
        <v>73</v>
      </c>
      <c r="D3031" t="s">
        <v>119</v>
      </c>
      <c r="E3031" t="s">
        <v>2895</v>
      </c>
      <c r="F3031" t="s">
        <v>92</v>
      </c>
      <c r="G3031">
        <v>0</v>
      </c>
      <c r="H3031">
        <v>1</v>
      </c>
      <c r="I3031">
        <v>0</v>
      </c>
      <c r="J3031">
        <v>0</v>
      </c>
      <c r="K3031">
        <v>0</v>
      </c>
      <c r="L3031">
        <v>6</v>
      </c>
      <c r="M3031">
        <v>0</v>
      </c>
      <c r="N3031">
        <v>5</v>
      </c>
      <c r="O3031">
        <v>0</v>
      </c>
      <c r="P3031">
        <v>0</v>
      </c>
      <c r="Q3031">
        <v>0</v>
      </c>
      <c r="R3031">
        <v>1</v>
      </c>
      <c r="S3031">
        <v>13</v>
      </c>
      <c r="T3031">
        <v>6</v>
      </c>
      <c r="U3031">
        <v>0</v>
      </c>
      <c r="V3031">
        <v>4</v>
      </c>
      <c r="W3031">
        <v>0</v>
      </c>
      <c r="X3031">
        <v>0</v>
      </c>
      <c r="Y3031">
        <v>0</v>
      </c>
      <c r="Z3031">
        <v>0</v>
      </c>
      <c r="AA3031">
        <v>0</v>
      </c>
      <c r="AB3031">
        <v>41</v>
      </c>
      <c r="AC3031">
        <v>0</v>
      </c>
      <c r="AD3031">
        <v>0</v>
      </c>
      <c r="AE3031">
        <v>0</v>
      </c>
      <c r="AF3031">
        <v>0</v>
      </c>
      <c r="AG3031">
        <v>0</v>
      </c>
      <c r="AH3031">
        <v>0</v>
      </c>
      <c r="AI3031">
        <v>7</v>
      </c>
      <c r="AJ3031">
        <v>0</v>
      </c>
      <c r="AK3031">
        <v>0</v>
      </c>
      <c r="AL3031">
        <v>0</v>
      </c>
      <c r="AM3031">
        <v>4</v>
      </c>
      <c r="AN3031">
        <v>0</v>
      </c>
      <c r="AO3031">
        <v>8</v>
      </c>
      <c r="AP3031">
        <v>0</v>
      </c>
      <c r="AQ3031">
        <v>2</v>
      </c>
      <c r="AR3031">
        <v>0</v>
      </c>
      <c r="AS3031">
        <v>0</v>
      </c>
      <c r="AT3031">
        <v>1</v>
      </c>
      <c r="AU3031">
        <v>3</v>
      </c>
      <c r="AV3031">
        <v>0</v>
      </c>
      <c r="AW3031">
        <v>0</v>
      </c>
      <c r="AX3031">
        <v>6</v>
      </c>
      <c r="AY3031">
        <v>4</v>
      </c>
      <c r="AZ3031">
        <v>9</v>
      </c>
      <c r="BA3031">
        <v>12</v>
      </c>
      <c r="BB3031">
        <v>2</v>
      </c>
      <c r="BC3031">
        <v>3</v>
      </c>
      <c r="BD3031">
        <v>0</v>
      </c>
      <c r="BE3031">
        <v>0</v>
      </c>
      <c r="BF3031">
        <v>0</v>
      </c>
      <c r="BG3031">
        <v>0</v>
      </c>
      <c r="BH3031">
        <v>0</v>
      </c>
      <c r="BI3031">
        <v>6</v>
      </c>
      <c r="BJ3031">
        <v>2</v>
      </c>
      <c r="BK3031">
        <v>0</v>
      </c>
      <c r="BL3031">
        <v>0</v>
      </c>
      <c r="BM3031">
        <v>0</v>
      </c>
      <c r="BN3031">
        <v>0</v>
      </c>
      <c r="BO3031">
        <v>12</v>
      </c>
      <c r="BP3031">
        <v>2</v>
      </c>
      <c r="BQ3031">
        <v>9</v>
      </c>
      <c r="BR3031">
        <v>4</v>
      </c>
      <c r="BS3031">
        <v>8</v>
      </c>
      <c r="BT3031">
        <v>84</v>
      </c>
      <c r="BU3031" t="s">
        <v>2950</v>
      </c>
    </row>
    <row r="3032" spans="1:73">
      <c r="A3032" t="s">
        <v>2875</v>
      </c>
      <c r="B3032" t="s">
        <v>2876</v>
      </c>
      <c r="C3032">
        <v>74</v>
      </c>
      <c r="D3032" t="s">
        <v>119</v>
      </c>
      <c r="E3032" t="s">
        <v>2898</v>
      </c>
      <c r="F3032" t="s">
        <v>101</v>
      </c>
      <c r="G3032">
        <v>0</v>
      </c>
      <c r="H3032">
        <v>0</v>
      </c>
      <c r="I3032">
        <v>0</v>
      </c>
      <c r="J3032">
        <v>0</v>
      </c>
      <c r="K3032">
        <v>0</v>
      </c>
      <c r="L3032">
        <v>1</v>
      </c>
      <c r="M3032">
        <v>0</v>
      </c>
      <c r="N3032">
        <v>1</v>
      </c>
      <c r="O3032">
        <v>0</v>
      </c>
      <c r="P3032">
        <v>0</v>
      </c>
      <c r="Q3032">
        <v>0</v>
      </c>
      <c r="R3032">
        <v>0</v>
      </c>
      <c r="S3032">
        <v>0</v>
      </c>
      <c r="T3032">
        <v>0</v>
      </c>
      <c r="U3032">
        <v>0</v>
      </c>
      <c r="V3032">
        <v>0</v>
      </c>
      <c r="W3032">
        <v>0</v>
      </c>
      <c r="X3032">
        <v>0</v>
      </c>
      <c r="Y3032">
        <v>0</v>
      </c>
      <c r="Z3032">
        <v>0</v>
      </c>
      <c r="AA3032">
        <v>0</v>
      </c>
      <c r="AB3032">
        <v>6</v>
      </c>
      <c r="AC3032">
        <v>0</v>
      </c>
      <c r="AD3032">
        <v>0</v>
      </c>
      <c r="AE3032">
        <v>0</v>
      </c>
      <c r="AF3032">
        <v>0</v>
      </c>
      <c r="AG3032">
        <v>0</v>
      </c>
      <c r="AH3032">
        <v>0</v>
      </c>
      <c r="AI3032">
        <v>0</v>
      </c>
      <c r="AJ3032">
        <v>0</v>
      </c>
      <c r="AK3032">
        <v>0</v>
      </c>
      <c r="AL3032">
        <v>0</v>
      </c>
      <c r="AM3032">
        <v>1</v>
      </c>
      <c r="AN3032">
        <v>0</v>
      </c>
      <c r="AO3032">
        <v>0</v>
      </c>
      <c r="AP3032">
        <v>1</v>
      </c>
      <c r="AQ3032">
        <v>0</v>
      </c>
      <c r="AR3032">
        <v>0</v>
      </c>
      <c r="AS3032">
        <v>0</v>
      </c>
      <c r="AT3032">
        <v>0</v>
      </c>
      <c r="AU3032">
        <v>0</v>
      </c>
      <c r="AV3032">
        <v>0</v>
      </c>
      <c r="AW3032">
        <v>0</v>
      </c>
      <c r="AX3032">
        <v>0</v>
      </c>
      <c r="AY3032">
        <v>3</v>
      </c>
      <c r="AZ3032">
        <v>1</v>
      </c>
      <c r="BA3032">
        <v>1</v>
      </c>
      <c r="BB3032">
        <v>0</v>
      </c>
      <c r="BC3032">
        <v>4</v>
      </c>
      <c r="BD3032">
        <v>0</v>
      </c>
      <c r="BE3032">
        <v>0</v>
      </c>
      <c r="BF3032">
        <v>0</v>
      </c>
      <c r="BG3032">
        <v>0</v>
      </c>
      <c r="BH3032">
        <v>0</v>
      </c>
      <c r="BI3032">
        <v>0</v>
      </c>
      <c r="BJ3032">
        <v>3</v>
      </c>
      <c r="BK3032">
        <v>0</v>
      </c>
      <c r="BL3032">
        <v>0</v>
      </c>
      <c r="BM3032">
        <v>0</v>
      </c>
      <c r="BN3032">
        <v>0</v>
      </c>
      <c r="BO3032">
        <v>1</v>
      </c>
      <c r="BP3032">
        <v>0</v>
      </c>
      <c r="BQ3032">
        <v>0</v>
      </c>
      <c r="BR3032">
        <v>0</v>
      </c>
      <c r="BS3032">
        <v>1</v>
      </c>
      <c r="BT3032">
        <v>12</v>
      </c>
      <c r="BU3032" t="e">
        <f>-- logical avoidance is going On On that side of the aisle.</f>
        <v>#NAME?</v>
      </c>
    </row>
    <row r="3033" spans="1:73">
      <c r="A3033" t="s">
        <v>2875</v>
      </c>
      <c r="B3033" t="s">
        <v>2876</v>
      </c>
      <c r="C3033">
        <v>75</v>
      </c>
      <c r="D3033" t="s">
        <v>119</v>
      </c>
      <c r="E3033" t="s">
        <v>78</v>
      </c>
      <c r="F3033" t="s">
        <v>77</v>
      </c>
      <c r="G3033">
        <v>0</v>
      </c>
      <c r="H3033">
        <v>0</v>
      </c>
      <c r="I3033">
        <v>0</v>
      </c>
      <c r="J3033">
        <v>0</v>
      </c>
      <c r="K3033">
        <v>0</v>
      </c>
      <c r="L3033">
        <v>0</v>
      </c>
      <c r="M3033">
        <v>0</v>
      </c>
      <c r="N3033">
        <v>0</v>
      </c>
      <c r="O3033">
        <v>0</v>
      </c>
      <c r="P3033">
        <v>0</v>
      </c>
      <c r="Q3033">
        <v>0</v>
      </c>
      <c r="R3033">
        <v>0</v>
      </c>
      <c r="S3033">
        <v>2</v>
      </c>
      <c r="T3033">
        <v>0</v>
      </c>
      <c r="U3033">
        <v>0</v>
      </c>
      <c r="V3033">
        <v>1</v>
      </c>
      <c r="W3033">
        <v>0</v>
      </c>
      <c r="X3033">
        <v>0</v>
      </c>
      <c r="Y3033">
        <v>0</v>
      </c>
      <c r="Z3033">
        <v>0</v>
      </c>
      <c r="AA3033">
        <v>0</v>
      </c>
      <c r="AB3033">
        <v>6</v>
      </c>
      <c r="AC3033">
        <v>0</v>
      </c>
      <c r="AD3033">
        <v>0</v>
      </c>
      <c r="AE3033">
        <v>0</v>
      </c>
      <c r="AF3033">
        <v>0</v>
      </c>
      <c r="AG3033">
        <v>0</v>
      </c>
      <c r="AH3033">
        <v>0</v>
      </c>
      <c r="AI3033">
        <v>0</v>
      </c>
      <c r="AJ3033">
        <v>0</v>
      </c>
      <c r="AK3033">
        <v>0</v>
      </c>
      <c r="AL3033">
        <v>0</v>
      </c>
      <c r="AM3033">
        <v>1</v>
      </c>
      <c r="AN3033">
        <v>0</v>
      </c>
      <c r="AO3033">
        <v>0</v>
      </c>
      <c r="AP3033">
        <v>1</v>
      </c>
      <c r="AQ3033">
        <v>0</v>
      </c>
      <c r="AR3033">
        <v>0</v>
      </c>
      <c r="AS3033">
        <v>0</v>
      </c>
      <c r="AT3033">
        <v>0</v>
      </c>
      <c r="AU3033">
        <v>0</v>
      </c>
      <c r="AV3033">
        <v>0</v>
      </c>
      <c r="AW3033">
        <v>0</v>
      </c>
      <c r="AX3033">
        <v>0</v>
      </c>
      <c r="AY3033">
        <v>2</v>
      </c>
      <c r="AZ3033">
        <v>1</v>
      </c>
      <c r="BA3033">
        <v>3</v>
      </c>
      <c r="BB3033">
        <v>0</v>
      </c>
      <c r="BC3033">
        <v>1</v>
      </c>
      <c r="BD3033">
        <v>0</v>
      </c>
      <c r="BE3033">
        <v>0</v>
      </c>
      <c r="BF3033">
        <v>0</v>
      </c>
      <c r="BG3033">
        <v>0</v>
      </c>
      <c r="BH3033">
        <v>0</v>
      </c>
      <c r="BI3033">
        <v>0</v>
      </c>
      <c r="BJ3033">
        <v>0</v>
      </c>
      <c r="BK3033">
        <v>0</v>
      </c>
      <c r="BL3033">
        <v>0</v>
      </c>
      <c r="BM3033">
        <v>0</v>
      </c>
      <c r="BN3033">
        <v>0</v>
      </c>
      <c r="BO3033">
        <v>1</v>
      </c>
      <c r="BP3033">
        <v>0</v>
      </c>
      <c r="BQ3033">
        <v>0</v>
      </c>
      <c r="BR3033">
        <v>0</v>
      </c>
      <c r="BS3033">
        <v>1</v>
      </c>
      <c r="BT3033">
        <v>10</v>
      </c>
      <c r="BU3033" t="s">
        <v>2951</v>
      </c>
    </row>
    <row r="3034" spans="1:73">
      <c r="A3034" t="s">
        <v>2875</v>
      </c>
      <c r="B3034" t="s">
        <v>2876</v>
      </c>
      <c r="C3034">
        <v>76</v>
      </c>
      <c r="D3034" t="s">
        <v>119</v>
      </c>
      <c r="E3034" t="s">
        <v>2895</v>
      </c>
      <c r="F3034" t="s">
        <v>92</v>
      </c>
      <c r="G3034">
        <v>0</v>
      </c>
      <c r="H3034">
        <v>0</v>
      </c>
      <c r="I3034">
        <v>0</v>
      </c>
      <c r="J3034">
        <v>0</v>
      </c>
      <c r="K3034">
        <v>0</v>
      </c>
      <c r="L3034">
        <v>0</v>
      </c>
      <c r="M3034">
        <v>0</v>
      </c>
      <c r="N3034">
        <v>2</v>
      </c>
      <c r="O3034">
        <v>0</v>
      </c>
      <c r="P3034">
        <v>0</v>
      </c>
      <c r="Q3034">
        <v>0</v>
      </c>
      <c r="R3034">
        <v>0</v>
      </c>
      <c r="S3034">
        <v>0</v>
      </c>
      <c r="T3034">
        <v>0</v>
      </c>
      <c r="U3034">
        <v>0</v>
      </c>
      <c r="V3034">
        <v>0</v>
      </c>
      <c r="W3034">
        <v>0</v>
      </c>
      <c r="X3034">
        <v>0</v>
      </c>
      <c r="Y3034">
        <v>0</v>
      </c>
      <c r="Z3034">
        <v>0</v>
      </c>
      <c r="AA3034">
        <v>0</v>
      </c>
      <c r="AB3034">
        <v>4</v>
      </c>
      <c r="AC3034">
        <v>0</v>
      </c>
      <c r="AD3034">
        <v>0</v>
      </c>
      <c r="AE3034">
        <v>0</v>
      </c>
      <c r="AF3034">
        <v>0</v>
      </c>
      <c r="AG3034">
        <v>0</v>
      </c>
      <c r="AH3034">
        <v>1</v>
      </c>
      <c r="AI3034">
        <v>0</v>
      </c>
      <c r="AJ3034">
        <v>0</v>
      </c>
      <c r="AK3034">
        <v>0</v>
      </c>
      <c r="AL3034">
        <v>0</v>
      </c>
      <c r="AM3034">
        <v>0</v>
      </c>
      <c r="AN3034">
        <v>0</v>
      </c>
      <c r="AO3034">
        <v>0</v>
      </c>
      <c r="AP3034">
        <v>0</v>
      </c>
      <c r="AQ3034">
        <v>0</v>
      </c>
      <c r="AR3034">
        <v>0</v>
      </c>
      <c r="AS3034">
        <v>0</v>
      </c>
      <c r="AT3034">
        <v>0</v>
      </c>
      <c r="AU3034">
        <v>0</v>
      </c>
      <c r="AV3034">
        <v>0</v>
      </c>
      <c r="AW3034">
        <v>0</v>
      </c>
      <c r="AX3034">
        <v>2</v>
      </c>
      <c r="AY3034">
        <v>1</v>
      </c>
      <c r="AZ3034">
        <v>2</v>
      </c>
      <c r="BA3034">
        <v>2</v>
      </c>
      <c r="BB3034">
        <v>0</v>
      </c>
      <c r="BC3034">
        <v>2</v>
      </c>
      <c r="BD3034">
        <v>0</v>
      </c>
      <c r="BE3034">
        <v>0</v>
      </c>
      <c r="BF3034">
        <v>0</v>
      </c>
      <c r="BG3034">
        <v>0</v>
      </c>
      <c r="BH3034">
        <v>0</v>
      </c>
      <c r="BI3034">
        <v>1</v>
      </c>
      <c r="BJ3034">
        <v>2</v>
      </c>
      <c r="BK3034">
        <v>0</v>
      </c>
      <c r="BL3034">
        <v>0</v>
      </c>
      <c r="BM3034">
        <v>0</v>
      </c>
      <c r="BN3034">
        <v>0</v>
      </c>
      <c r="BO3034">
        <v>2</v>
      </c>
      <c r="BP3034">
        <v>0</v>
      </c>
      <c r="BQ3034">
        <v>0</v>
      </c>
      <c r="BR3034">
        <v>1</v>
      </c>
      <c r="BS3034">
        <v>1</v>
      </c>
      <c r="BT3034">
        <v>5</v>
      </c>
      <c r="BU3034" t="s">
        <v>2952</v>
      </c>
    </row>
    <row r="3035" spans="1:73">
      <c r="A3035" t="s">
        <v>2875</v>
      </c>
      <c r="B3035" t="s">
        <v>2876</v>
      </c>
      <c r="C3035">
        <v>77</v>
      </c>
      <c r="D3035" t="s">
        <v>119</v>
      </c>
      <c r="E3035" t="s">
        <v>2898</v>
      </c>
      <c r="F3035" t="s">
        <v>101</v>
      </c>
      <c r="G3035">
        <v>0</v>
      </c>
      <c r="H3035">
        <v>1</v>
      </c>
      <c r="I3035">
        <v>0</v>
      </c>
      <c r="J3035">
        <v>0</v>
      </c>
      <c r="K3035">
        <v>0</v>
      </c>
      <c r="L3035">
        <v>0</v>
      </c>
      <c r="M3035">
        <v>0</v>
      </c>
      <c r="N3035">
        <v>0</v>
      </c>
      <c r="O3035">
        <v>0</v>
      </c>
      <c r="P3035">
        <v>0</v>
      </c>
      <c r="Q3035">
        <v>0</v>
      </c>
      <c r="R3035">
        <v>0</v>
      </c>
      <c r="S3035">
        <v>3</v>
      </c>
      <c r="T3035">
        <v>0</v>
      </c>
      <c r="U3035">
        <v>0</v>
      </c>
      <c r="V3035">
        <v>0</v>
      </c>
      <c r="W3035">
        <v>2</v>
      </c>
      <c r="X3035">
        <v>0</v>
      </c>
      <c r="Y3035">
        <v>0</v>
      </c>
      <c r="Z3035">
        <v>0</v>
      </c>
      <c r="AA3035">
        <v>0</v>
      </c>
      <c r="AB3035">
        <v>2</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1</v>
      </c>
      <c r="BT3035">
        <v>3</v>
      </c>
      <c r="BU3035" t="s">
        <v>2953</v>
      </c>
    </row>
    <row r="3036" spans="1:73">
      <c r="A3036" t="s">
        <v>2875</v>
      </c>
      <c r="B3036" t="s">
        <v>2876</v>
      </c>
      <c r="C3036">
        <v>78</v>
      </c>
      <c r="D3036" t="s">
        <v>119</v>
      </c>
      <c r="E3036" t="s">
        <v>78</v>
      </c>
      <c r="F3036" t="s">
        <v>77</v>
      </c>
      <c r="G3036">
        <v>0</v>
      </c>
      <c r="H3036">
        <v>1</v>
      </c>
      <c r="I3036">
        <v>0</v>
      </c>
      <c r="J3036">
        <v>0</v>
      </c>
      <c r="K3036">
        <v>0</v>
      </c>
      <c r="L3036">
        <v>1</v>
      </c>
      <c r="M3036">
        <v>0</v>
      </c>
      <c r="N3036">
        <v>8</v>
      </c>
      <c r="O3036">
        <v>0</v>
      </c>
      <c r="P3036">
        <v>0</v>
      </c>
      <c r="Q3036">
        <v>2</v>
      </c>
      <c r="R3036">
        <v>0</v>
      </c>
      <c r="S3036">
        <v>4</v>
      </c>
      <c r="T3036">
        <v>1</v>
      </c>
      <c r="U3036">
        <v>0</v>
      </c>
      <c r="V3036">
        <v>2</v>
      </c>
      <c r="W3036">
        <v>0</v>
      </c>
      <c r="X3036">
        <v>0</v>
      </c>
      <c r="Y3036">
        <v>0</v>
      </c>
      <c r="Z3036">
        <v>0</v>
      </c>
      <c r="AA3036">
        <v>0</v>
      </c>
      <c r="AB3036">
        <v>27</v>
      </c>
      <c r="AC3036">
        <v>2</v>
      </c>
      <c r="AD3036">
        <v>0</v>
      </c>
      <c r="AE3036">
        <v>0</v>
      </c>
      <c r="AF3036">
        <v>0</v>
      </c>
      <c r="AG3036">
        <v>0</v>
      </c>
      <c r="AH3036">
        <v>0</v>
      </c>
      <c r="AI3036">
        <v>0</v>
      </c>
      <c r="AJ3036">
        <v>0</v>
      </c>
      <c r="AK3036">
        <v>0</v>
      </c>
      <c r="AL3036">
        <v>0</v>
      </c>
      <c r="AM3036">
        <v>4</v>
      </c>
      <c r="AN3036">
        <v>0</v>
      </c>
      <c r="AO3036">
        <v>2</v>
      </c>
      <c r="AP3036">
        <v>1</v>
      </c>
      <c r="AQ3036">
        <v>0</v>
      </c>
      <c r="AR3036">
        <v>0</v>
      </c>
      <c r="AS3036">
        <v>0</v>
      </c>
      <c r="AT3036">
        <v>0</v>
      </c>
      <c r="AU3036">
        <v>0</v>
      </c>
      <c r="AV3036">
        <v>0</v>
      </c>
      <c r="AW3036">
        <v>0</v>
      </c>
      <c r="AX3036">
        <v>6</v>
      </c>
      <c r="AY3036">
        <v>4</v>
      </c>
      <c r="AZ3036">
        <v>5</v>
      </c>
      <c r="BA3036">
        <v>10</v>
      </c>
      <c r="BB3036">
        <v>2</v>
      </c>
      <c r="BC3036">
        <v>6</v>
      </c>
      <c r="BD3036">
        <v>0</v>
      </c>
      <c r="BE3036">
        <v>0</v>
      </c>
      <c r="BF3036">
        <v>0</v>
      </c>
      <c r="BG3036">
        <v>0</v>
      </c>
      <c r="BH3036">
        <v>2</v>
      </c>
      <c r="BI3036">
        <v>7</v>
      </c>
      <c r="BJ3036">
        <v>3</v>
      </c>
      <c r="BK3036">
        <v>0</v>
      </c>
      <c r="BL3036">
        <v>0</v>
      </c>
      <c r="BM3036">
        <v>2</v>
      </c>
      <c r="BN3036">
        <v>1</v>
      </c>
      <c r="BO3036">
        <v>8</v>
      </c>
      <c r="BP3036">
        <v>0</v>
      </c>
      <c r="BQ3036">
        <v>2</v>
      </c>
      <c r="BR3036">
        <v>2</v>
      </c>
      <c r="BS3036">
        <v>3</v>
      </c>
      <c r="BT3036">
        <v>45</v>
      </c>
      <c r="BU3036" t="s">
        <v>2954</v>
      </c>
    </row>
    <row r="3037" spans="1:73">
      <c r="A3037" t="s">
        <v>2875</v>
      </c>
      <c r="B3037" t="s">
        <v>2876</v>
      </c>
      <c r="C3037">
        <v>79</v>
      </c>
      <c r="D3037" t="s">
        <v>119</v>
      </c>
      <c r="E3037" t="s">
        <v>2890</v>
      </c>
      <c r="F3037" t="s">
        <v>92</v>
      </c>
      <c r="G3037">
        <v>0</v>
      </c>
      <c r="H3037">
        <v>4</v>
      </c>
      <c r="I3037">
        <v>0</v>
      </c>
      <c r="J3037">
        <v>0</v>
      </c>
      <c r="K3037">
        <v>0</v>
      </c>
      <c r="L3037">
        <v>7</v>
      </c>
      <c r="M3037">
        <v>0</v>
      </c>
      <c r="N3037">
        <v>12</v>
      </c>
      <c r="O3037">
        <v>0</v>
      </c>
      <c r="P3037">
        <v>0</v>
      </c>
      <c r="Q3037">
        <v>1</v>
      </c>
      <c r="R3037">
        <v>0</v>
      </c>
      <c r="S3037">
        <v>16</v>
      </c>
      <c r="T3037">
        <v>5</v>
      </c>
      <c r="U3037">
        <v>0</v>
      </c>
      <c r="V3037">
        <v>1</v>
      </c>
      <c r="W3037">
        <v>7</v>
      </c>
      <c r="X3037">
        <v>0</v>
      </c>
      <c r="Y3037">
        <v>0</v>
      </c>
      <c r="Z3037">
        <v>0</v>
      </c>
      <c r="AA3037">
        <v>0</v>
      </c>
      <c r="AB3037">
        <v>48</v>
      </c>
      <c r="AC3037">
        <v>2</v>
      </c>
      <c r="AD3037">
        <v>0</v>
      </c>
      <c r="AE3037">
        <v>0</v>
      </c>
      <c r="AF3037">
        <v>0</v>
      </c>
      <c r="AG3037">
        <v>0</v>
      </c>
      <c r="AH3037">
        <v>0</v>
      </c>
      <c r="AI3037">
        <v>2</v>
      </c>
      <c r="AJ3037">
        <v>0</v>
      </c>
      <c r="AK3037">
        <v>0</v>
      </c>
      <c r="AL3037">
        <v>0</v>
      </c>
      <c r="AM3037">
        <v>9</v>
      </c>
      <c r="AN3037">
        <v>0</v>
      </c>
      <c r="AO3037">
        <v>6</v>
      </c>
      <c r="AP3037">
        <v>1</v>
      </c>
      <c r="AQ3037">
        <v>2</v>
      </c>
      <c r="AR3037">
        <v>0</v>
      </c>
      <c r="AS3037">
        <v>0</v>
      </c>
      <c r="AT3037">
        <v>0</v>
      </c>
      <c r="AU3037">
        <v>1</v>
      </c>
      <c r="AV3037">
        <v>0</v>
      </c>
      <c r="AW3037">
        <v>0</v>
      </c>
      <c r="AX3037">
        <v>2</v>
      </c>
      <c r="AY3037">
        <v>5</v>
      </c>
      <c r="AZ3037">
        <v>8</v>
      </c>
      <c r="BA3037">
        <v>11</v>
      </c>
      <c r="BB3037">
        <v>2</v>
      </c>
      <c r="BC3037">
        <v>6</v>
      </c>
      <c r="BD3037">
        <v>0</v>
      </c>
      <c r="BE3037">
        <v>0</v>
      </c>
      <c r="BF3037">
        <v>0</v>
      </c>
      <c r="BG3037">
        <v>0</v>
      </c>
      <c r="BH3037">
        <v>0</v>
      </c>
      <c r="BI3037">
        <v>2</v>
      </c>
      <c r="BJ3037">
        <v>4</v>
      </c>
      <c r="BK3037">
        <v>0</v>
      </c>
      <c r="BL3037">
        <v>3</v>
      </c>
      <c r="BM3037">
        <v>0</v>
      </c>
      <c r="BN3037">
        <v>0</v>
      </c>
      <c r="BO3037">
        <v>12</v>
      </c>
      <c r="BP3037">
        <v>0</v>
      </c>
      <c r="BQ3037">
        <v>6</v>
      </c>
      <c r="BR3037">
        <v>2</v>
      </c>
      <c r="BS3037">
        <v>5</v>
      </c>
      <c r="BT3037">
        <v>72</v>
      </c>
      <c r="BU3037" t="s">
        <v>2955</v>
      </c>
    </row>
    <row r="3038" spans="1:73">
      <c r="A3038" t="s">
        <v>2875</v>
      </c>
      <c r="B3038" t="s">
        <v>2876</v>
      </c>
      <c r="C3038">
        <v>80</v>
      </c>
      <c r="D3038" t="s">
        <v>119</v>
      </c>
      <c r="E3038" t="s">
        <v>183</v>
      </c>
      <c r="F3038" t="s">
        <v>184</v>
      </c>
      <c r="G3038">
        <v>0</v>
      </c>
      <c r="H3038">
        <v>0</v>
      </c>
      <c r="I3038">
        <v>0</v>
      </c>
      <c r="J3038">
        <v>0</v>
      </c>
      <c r="K3038">
        <v>0</v>
      </c>
      <c r="L3038">
        <v>0</v>
      </c>
      <c r="M3038">
        <v>0</v>
      </c>
      <c r="N3038">
        <v>1</v>
      </c>
      <c r="O3038">
        <v>0</v>
      </c>
      <c r="P3038">
        <v>0</v>
      </c>
      <c r="Q3038">
        <v>0</v>
      </c>
      <c r="R3038">
        <v>0</v>
      </c>
      <c r="S3038">
        <v>0</v>
      </c>
      <c r="T3038">
        <v>0</v>
      </c>
      <c r="U3038">
        <v>0</v>
      </c>
      <c r="V3038">
        <v>0</v>
      </c>
      <c r="W3038">
        <v>0</v>
      </c>
      <c r="X3038">
        <v>0</v>
      </c>
      <c r="Y3038">
        <v>0</v>
      </c>
      <c r="Z3038">
        <v>0</v>
      </c>
      <c r="AA3038">
        <v>0</v>
      </c>
      <c r="AB3038">
        <v>3</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1</v>
      </c>
      <c r="BA3038">
        <v>0</v>
      </c>
      <c r="BB3038">
        <v>0</v>
      </c>
      <c r="BC3038">
        <v>0</v>
      </c>
      <c r="BD3038">
        <v>0</v>
      </c>
      <c r="BE3038">
        <v>0</v>
      </c>
      <c r="BF3038">
        <v>0</v>
      </c>
      <c r="BG3038">
        <v>0</v>
      </c>
      <c r="BH3038">
        <v>0</v>
      </c>
      <c r="BI3038">
        <v>0</v>
      </c>
      <c r="BJ3038">
        <v>0</v>
      </c>
      <c r="BK3038">
        <v>0</v>
      </c>
      <c r="BL3038">
        <v>0</v>
      </c>
      <c r="BM3038">
        <v>0</v>
      </c>
      <c r="BN3038">
        <v>0</v>
      </c>
      <c r="BO3038">
        <v>1</v>
      </c>
      <c r="BP3038">
        <v>0</v>
      </c>
      <c r="BQ3038">
        <v>0</v>
      </c>
      <c r="BR3038">
        <v>0</v>
      </c>
      <c r="BS3038">
        <v>1</v>
      </c>
      <c r="BT3038">
        <v>4</v>
      </c>
      <c r="BU3038" t="s">
        <v>2956</v>
      </c>
    </row>
    <row r="3039" spans="1:73">
      <c r="A3039" t="s">
        <v>2875</v>
      </c>
      <c r="B3039" t="s">
        <v>2876</v>
      </c>
      <c r="C3039">
        <v>81</v>
      </c>
      <c r="D3039" t="s">
        <v>119</v>
      </c>
      <c r="E3039" t="s">
        <v>2895</v>
      </c>
      <c r="F3039" t="s">
        <v>92</v>
      </c>
      <c r="G3039">
        <v>0</v>
      </c>
      <c r="H3039">
        <v>0</v>
      </c>
      <c r="I3039">
        <v>2</v>
      </c>
      <c r="J3039">
        <v>0</v>
      </c>
      <c r="K3039">
        <v>0</v>
      </c>
      <c r="L3039">
        <v>1</v>
      </c>
      <c r="M3039">
        <v>1</v>
      </c>
      <c r="N3039">
        <v>2</v>
      </c>
      <c r="O3039">
        <v>0</v>
      </c>
      <c r="P3039">
        <v>0</v>
      </c>
      <c r="Q3039">
        <v>0</v>
      </c>
      <c r="R3039">
        <v>0</v>
      </c>
      <c r="S3039">
        <v>2</v>
      </c>
      <c r="T3039">
        <v>0</v>
      </c>
      <c r="U3039">
        <v>0</v>
      </c>
      <c r="V3039">
        <v>1</v>
      </c>
      <c r="W3039">
        <v>0</v>
      </c>
      <c r="X3039">
        <v>0</v>
      </c>
      <c r="Y3039">
        <v>0</v>
      </c>
      <c r="Z3039">
        <v>0</v>
      </c>
      <c r="AA3039">
        <v>0</v>
      </c>
      <c r="AB3039">
        <v>7</v>
      </c>
      <c r="AC3039">
        <v>1</v>
      </c>
      <c r="AD3039">
        <v>0</v>
      </c>
      <c r="AE3039">
        <v>0</v>
      </c>
      <c r="AF3039">
        <v>0</v>
      </c>
      <c r="AG3039">
        <v>0</v>
      </c>
      <c r="AH3039">
        <v>0</v>
      </c>
      <c r="AI3039">
        <v>1</v>
      </c>
      <c r="AJ3039">
        <v>0</v>
      </c>
      <c r="AK3039">
        <v>0</v>
      </c>
      <c r="AL3039">
        <v>0</v>
      </c>
      <c r="AM3039">
        <v>1</v>
      </c>
      <c r="AN3039">
        <v>0</v>
      </c>
      <c r="AO3039">
        <v>3</v>
      </c>
      <c r="AP3039">
        <v>0</v>
      </c>
      <c r="AQ3039">
        <v>0</v>
      </c>
      <c r="AR3039">
        <v>0</v>
      </c>
      <c r="AS3039">
        <v>0</v>
      </c>
      <c r="AT3039">
        <v>0</v>
      </c>
      <c r="AU3039">
        <v>0</v>
      </c>
      <c r="AV3039">
        <v>0</v>
      </c>
      <c r="AW3039">
        <v>2</v>
      </c>
      <c r="AX3039">
        <v>2</v>
      </c>
      <c r="AY3039">
        <v>1</v>
      </c>
      <c r="AZ3039">
        <v>0</v>
      </c>
      <c r="BA3039">
        <v>3</v>
      </c>
      <c r="BB3039">
        <v>0</v>
      </c>
      <c r="BC3039">
        <v>1</v>
      </c>
      <c r="BD3039">
        <v>0</v>
      </c>
      <c r="BE3039">
        <v>0</v>
      </c>
      <c r="BF3039">
        <v>0</v>
      </c>
      <c r="BG3039">
        <v>0</v>
      </c>
      <c r="BH3039">
        <v>0</v>
      </c>
      <c r="BI3039">
        <v>2</v>
      </c>
      <c r="BJ3039">
        <v>1</v>
      </c>
      <c r="BK3039">
        <v>0</v>
      </c>
      <c r="BL3039">
        <v>0</v>
      </c>
      <c r="BM3039">
        <v>0</v>
      </c>
      <c r="BN3039">
        <v>0</v>
      </c>
      <c r="BO3039">
        <v>2</v>
      </c>
      <c r="BP3039">
        <v>1</v>
      </c>
      <c r="BQ3039">
        <v>2</v>
      </c>
      <c r="BR3039">
        <v>1</v>
      </c>
      <c r="BS3039">
        <v>1</v>
      </c>
      <c r="BT3039">
        <v>12</v>
      </c>
      <c r="BU3039" t="s">
        <v>2957</v>
      </c>
    </row>
    <row r="3040" spans="1:73">
      <c r="A3040" t="s">
        <v>2875</v>
      </c>
      <c r="B3040" t="s">
        <v>2876</v>
      </c>
      <c r="C3040">
        <v>82</v>
      </c>
      <c r="D3040" t="s">
        <v>119</v>
      </c>
      <c r="E3040" t="s">
        <v>2904</v>
      </c>
      <c r="F3040" t="s">
        <v>101</v>
      </c>
      <c r="G3040">
        <v>0</v>
      </c>
      <c r="H3040">
        <v>0</v>
      </c>
      <c r="I3040">
        <v>0</v>
      </c>
      <c r="J3040">
        <v>0</v>
      </c>
      <c r="K3040">
        <v>0</v>
      </c>
      <c r="L3040">
        <v>0</v>
      </c>
      <c r="M3040">
        <v>0</v>
      </c>
      <c r="N3040">
        <v>0</v>
      </c>
      <c r="O3040">
        <v>0</v>
      </c>
      <c r="P3040">
        <v>0</v>
      </c>
      <c r="Q3040">
        <v>0</v>
      </c>
      <c r="R3040">
        <v>0</v>
      </c>
      <c r="S3040">
        <v>3</v>
      </c>
      <c r="T3040">
        <v>0</v>
      </c>
      <c r="U3040">
        <v>0</v>
      </c>
      <c r="V3040">
        <v>0</v>
      </c>
      <c r="W3040">
        <v>0</v>
      </c>
      <c r="X3040">
        <v>0</v>
      </c>
      <c r="Y3040">
        <v>0</v>
      </c>
      <c r="Z3040">
        <v>0</v>
      </c>
      <c r="AA3040">
        <v>0</v>
      </c>
      <c r="AB3040">
        <v>2</v>
      </c>
      <c r="AC3040">
        <v>0</v>
      </c>
      <c r="AD3040">
        <v>0</v>
      </c>
      <c r="AE3040">
        <v>0</v>
      </c>
      <c r="AF3040">
        <v>0</v>
      </c>
      <c r="AG3040">
        <v>0</v>
      </c>
      <c r="AH3040">
        <v>0</v>
      </c>
      <c r="AI3040">
        <v>1</v>
      </c>
      <c r="AJ3040">
        <v>0</v>
      </c>
      <c r="AK3040">
        <v>0</v>
      </c>
      <c r="AL3040">
        <v>0</v>
      </c>
      <c r="AM3040">
        <v>0</v>
      </c>
      <c r="AN3040">
        <v>0</v>
      </c>
      <c r="AO3040">
        <v>3</v>
      </c>
      <c r="AP3040">
        <v>0</v>
      </c>
      <c r="AQ3040">
        <v>0</v>
      </c>
      <c r="AR3040">
        <v>0</v>
      </c>
      <c r="AS3040">
        <v>0</v>
      </c>
      <c r="AT3040">
        <v>0</v>
      </c>
      <c r="AU3040">
        <v>0</v>
      </c>
      <c r="AV3040">
        <v>0</v>
      </c>
      <c r="AW3040">
        <v>0</v>
      </c>
      <c r="AX3040">
        <v>1</v>
      </c>
      <c r="AY3040">
        <v>0</v>
      </c>
      <c r="AZ3040">
        <v>0</v>
      </c>
      <c r="BA3040">
        <v>1</v>
      </c>
      <c r="BB3040">
        <v>0</v>
      </c>
      <c r="BC3040">
        <v>0</v>
      </c>
      <c r="BD3040">
        <v>0</v>
      </c>
      <c r="BE3040">
        <v>0</v>
      </c>
      <c r="BF3040">
        <v>0</v>
      </c>
      <c r="BG3040">
        <v>0</v>
      </c>
      <c r="BH3040">
        <v>0</v>
      </c>
      <c r="BI3040">
        <v>1</v>
      </c>
      <c r="BJ3040">
        <v>0</v>
      </c>
      <c r="BK3040">
        <v>0</v>
      </c>
      <c r="BL3040">
        <v>0</v>
      </c>
      <c r="BM3040">
        <v>0</v>
      </c>
      <c r="BN3040">
        <v>0</v>
      </c>
      <c r="BO3040">
        <v>0</v>
      </c>
      <c r="BP3040">
        <v>1</v>
      </c>
      <c r="BQ3040">
        <v>2</v>
      </c>
      <c r="BR3040">
        <v>0</v>
      </c>
      <c r="BS3040">
        <v>1</v>
      </c>
      <c r="BT3040">
        <v>5</v>
      </c>
      <c r="BU3040" t="s">
        <v>2958</v>
      </c>
    </row>
    <row r="3041" spans="1:73">
      <c r="A3041" t="s">
        <v>2875</v>
      </c>
      <c r="B3041" t="s">
        <v>2876</v>
      </c>
      <c r="C3041">
        <v>83</v>
      </c>
      <c r="D3041" t="s">
        <v>119</v>
      </c>
      <c r="E3041" t="s">
        <v>2895</v>
      </c>
      <c r="F3041" t="s">
        <v>92</v>
      </c>
      <c r="G3041">
        <v>0</v>
      </c>
      <c r="H3041">
        <v>1</v>
      </c>
      <c r="I3041">
        <v>1</v>
      </c>
      <c r="J3041">
        <v>0</v>
      </c>
      <c r="K3041">
        <v>0</v>
      </c>
      <c r="L3041">
        <v>0</v>
      </c>
      <c r="M3041">
        <v>0</v>
      </c>
      <c r="N3041">
        <v>0</v>
      </c>
      <c r="O3041">
        <v>0</v>
      </c>
      <c r="P3041">
        <v>0</v>
      </c>
      <c r="Q3041">
        <v>0</v>
      </c>
      <c r="R3041">
        <v>0</v>
      </c>
      <c r="S3041">
        <v>3</v>
      </c>
      <c r="T3041">
        <v>0</v>
      </c>
      <c r="U3041">
        <v>0</v>
      </c>
      <c r="V3041">
        <v>0</v>
      </c>
      <c r="W3041">
        <v>1</v>
      </c>
      <c r="X3041">
        <v>0</v>
      </c>
      <c r="Y3041">
        <v>0</v>
      </c>
      <c r="Z3041">
        <v>0</v>
      </c>
      <c r="AA3041">
        <v>0</v>
      </c>
      <c r="AB3041">
        <v>5</v>
      </c>
      <c r="AC3041">
        <v>0</v>
      </c>
      <c r="AD3041">
        <v>0</v>
      </c>
      <c r="AE3041">
        <v>0</v>
      </c>
      <c r="AF3041">
        <v>0</v>
      </c>
      <c r="AG3041">
        <v>0</v>
      </c>
      <c r="AH3041">
        <v>0</v>
      </c>
      <c r="AI3041">
        <v>1</v>
      </c>
      <c r="AJ3041">
        <v>0</v>
      </c>
      <c r="AK3041">
        <v>0</v>
      </c>
      <c r="AL3041">
        <v>1</v>
      </c>
      <c r="AM3041">
        <v>0</v>
      </c>
      <c r="AN3041">
        <v>0</v>
      </c>
      <c r="AO3041">
        <v>0</v>
      </c>
      <c r="AP3041">
        <v>0</v>
      </c>
      <c r="AQ3041">
        <v>0</v>
      </c>
      <c r="AR3041">
        <v>0</v>
      </c>
      <c r="AS3041">
        <v>0</v>
      </c>
      <c r="AT3041">
        <v>0</v>
      </c>
      <c r="AU3041">
        <v>0</v>
      </c>
      <c r="AV3041">
        <v>0</v>
      </c>
      <c r="AW3041">
        <v>1</v>
      </c>
      <c r="AX3041">
        <v>3</v>
      </c>
      <c r="AY3041">
        <v>1</v>
      </c>
      <c r="AZ3041">
        <v>1</v>
      </c>
      <c r="BA3041">
        <v>3</v>
      </c>
      <c r="BB3041">
        <v>0</v>
      </c>
      <c r="BC3041">
        <v>0</v>
      </c>
      <c r="BD3041">
        <v>0</v>
      </c>
      <c r="BE3041">
        <v>0</v>
      </c>
      <c r="BF3041">
        <v>0</v>
      </c>
      <c r="BG3041">
        <v>0</v>
      </c>
      <c r="BH3041">
        <v>0</v>
      </c>
      <c r="BI3041">
        <v>2</v>
      </c>
      <c r="BJ3041">
        <v>0</v>
      </c>
      <c r="BK3041">
        <v>0</v>
      </c>
      <c r="BL3041">
        <v>0</v>
      </c>
      <c r="BM3041">
        <v>0</v>
      </c>
      <c r="BN3041">
        <v>0</v>
      </c>
      <c r="BO3041">
        <v>1</v>
      </c>
      <c r="BP3041">
        <v>0</v>
      </c>
      <c r="BQ3041">
        <v>0</v>
      </c>
      <c r="BR3041">
        <v>1</v>
      </c>
      <c r="BS3041">
        <v>2</v>
      </c>
      <c r="BT3041">
        <v>8</v>
      </c>
      <c r="BU3041" t="s">
        <v>2959</v>
      </c>
    </row>
    <row r="3042" spans="1:73">
      <c r="A3042" t="s">
        <v>2875</v>
      </c>
      <c r="B3042" t="s">
        <v>2876</v>
      </c>
      <c r="C3042">
        <v>84</v>
      </c>
      <c r="D3042" t="s">
        <v>119</v>
      </c>
      <c r="E3042" t="s">
        <v>2904</v>
      </c>
      <c r="F3042" t="s">
        <v>101</v>
      </c>
      <c r="G3042">
        <v>0</v>
      </c>
      <c r="H3042">
        <v>0</v>
      </c>
      <c r="I3042">
        <v>0</v>
      </c>
      <c r="J3042">
        <v>0</v>
      </c>
      <c r="K3042">
        <v>0</v>
      </c>
      <c r="L3042">
        <v>1</v>
      </c>
      <c r="M3042">
        <v>0</v>
      </c>
      <c r="N3042">
        <v>0</v>
      </c>
      <c r="O3042">
        <v>0</v>
      </c>
      <c r="P3042">
        <v>0</v>
      </c>
      <c r="Q3042">
        <v>2</v>
      </c>
      <c r="R3042">
        <v>0</v>
      </c>
      <c r="S3042">
        <v>0</v>
      </c>
      <c r="T3042">
        <v>0</v>
      </c>
      <c r="U3042">
        <v>0</v>
      </c>
      <c r="V3042">
        <v>0</v>
      </c>
      <c r="W3042">
        <v>0</v>
      </c>
      <c r="X3042">
        <v>0</v>
      </c>
      <c r="Y3042">
        <v>0</v>
      </c>
      <c r="Z3042">
        <v>0</v>
      </c>
      <c r="AA3042">
        <v>0</v>
      </c>
      <c r="AB3042">
        <v>4</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2</v>
      </c>
      <c r="BA3042">
        <v>0</v>
      </c>
      <c r="BB3042">
        <v>0</v>
      </c>
      <c r="BC3042">
        <v>0</v>
      </c>
      <c r="BD3042">
        <v>0</v>
      </c>
      <c r="BE3042">
        <v>0</v>
      </c>
      <c r="BF3042">
        <v>0</v>
      </c>
      <c r="BG3042">
        <v>0</v>
      </c>
      <c r="BH3042">
        <v>0</v>
      </c>
      <c r="BI3042">
        <v>0</v>
      </c>
      <c r="BJ3042">
        <v>0</v>
      </c>
      <c r="BK3042">
        <v>0</v>
      </c>
      <c r="BL3042">
        <v>0</v>
      </c>
      <c r="BM3042">
        <v>0</v>
      </c>
      <c r="BN3042">
        <v>0</v>
      </c>
      <c r="BO3042">
        <v>2</v>
      </c>
      <c r="BP3042">
        <v>0</v>
      </c>
      <c r="BQ3042">
        <v>0</v>
      </c>
      <c r="BR3042">
        <v>0</v>
      </c>
      <c r="BS3042">
        <v>1</v>
      </c>
      <c r="BT3042">
        <v>7</v>
      </c>
      <c r="BU3042" t="s">
        <v>2960</v>
      </c>
    </row>
    <row r="3043" spans="1:73">
      <c r="A3043" t="s">
        <v>2875</v>
      </c>
      <c r="B3043" t="s">
        <v>2876</v>
      </c>
      <c r="C3043">
        <v>85</v>
      </c>
      <c r="D3043" t="s">
        <v>119</v>
      </c>
      <c r="E3043" t="s">
        <v>78</v>
      </c>
      <c r="F3043" t="s">
        <v>77</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1</v>
      </c>
      <c r="BT3043">
        <v>3</v>
      </c>
      <c r="BU3043" t="s">
        <v>2961</v>
      </c>
    </row>
    <row r="3044" spans="1:73">
      <c r="A3044" t="s">
        <v>2875</v>
      </c>
      <c r="B3044" t="s">
        <v>2876</v>
      </c>
      <c r="C3044">
        <v>86</v>
      </c>
      <c r="D3044" t="s">
        <v>119</v>
      </c>
      <c r="E3044" t="s">
        <v>2904</v>
      </c>
      <c r="F3044" t="s">
        <v>101</v>
      </c>
      <c r="G3044">
        <v>0</v>
      </c>
      <c r="H3044">
        <v>12</v>
      </c>
      <c r="I3044">
        <v>6</v>
      </c>
      <c r="J3044">
        <v>1</v>
      </c>
      <c r="K3044">
        <v>0</v>
      </c>
      <c r="L3044">
        <v>17</v>
      </c>
      <c r="M3044">
        <v>0</v>
      </c>
      <c r="N3044">
        <v>27</v>
      </c>
      <c r="O3044">
        <v>0</v>
      </c>
      <c r="P3044">
        <v>0</v>
      </c>
      <c r="Q3044">
        <v>4</v>
      </c>
      <c r="R3044">
        <v>3</v>
      </c>
      <c r="S3044">
        <v>57</v>
      </c>
      <c r="T3044">
        <v>19</v>
      </c>
      <c r="U3044">
        <v>1</v>
      </c>
      <c r="V3044">
        <v>6</v>
      </c>
      <c r="W3044">
        <v>6</v>
      </c>
      <c r="X3044">
        <v>0</v>
      </c>
      <c r="Y3044">
        <v>2</v>
      </c>
      <c r="Z3044">
        <v>0</v>
      </c>
      <c r="AA3044">
        <v>0</v>
      </c>
      <c r="AB3044">
        <v>181</v>
      </c>
      <c r="AC3044">
        <v>3</v>
      </c>
      <c r="AD3044">
        <v>0</v>
      </c>
      <c r="AE3044">
        <v>0</v>
      </c>
      <c r="AF3044">
        <v>2</v>
      </c>
      <c r="AG3044">
        <v>0</v>
      </c>
      <c r="AH3044">
        <v>5</v>
      </c>
      <c r="AI3044">
        <v>21</v>
      </c>
      <c r="AJ3044">
        <v>0</v>
      </c>
      <c r="AK3044">
        <v>0</v>
      </c>
      <c r="AL3044">
        <v>7</v>
      </c>
      <c r="AM3044">
        <v>26</v>
      </c>
      <c r="AN3044">
        <v>0</v>
      </c>
      <c r="AO3044">
        <v>11</v>
      </c>
      <c r="AP3044">
        <v>4</v>
      </c>
      <c r="AQ3044">
        <v>2</v>
      </c>
      <c r="AR3044">
        <v>1</v>
      </c>
      <c r="AS3044">
        <v>0</v>
      </c>
      <c r="AT3044">
        <v>1</v>
      </c>
      <c r="AU3044">
        <v>4</v>
      </c>
      <c r="AV3044">
        <v>3</v>
      </c>
      <c r="AW3044">
        <v>2</v>
      </c>
      <c r="AX3044">
        <v>26</v>
      </c>
      <c r="AY3044">
        <v>42</v>
      </c>
      <c r="AZ3044">
        <v>33</v>
      </c>
      <c r="BA3044">
        <v>55</v>
      </c>
      <c r="BB3044">
        <v>7</v>
      </c>
      <c r="BC3044">
        <v>30</v>
      </c>
      <c r="BD3044">
        <v>0</v>
      </c>
      <c r="BE3044">
        <v>0</v>
      </c>
      <c r="BF3044">
        <v>1</v>
      </c>
      <c r="BG3044">
        <v>0</v>
      </c>
      <c r="BH3044">
        <v>0</v>
      </c>
      <c r="BI3044">
        <v>20</v>
      </c>
      <c r="BJ3044">
        <v>21</v>
      </c>
      <c r="BK3044">
        <v>0</v>
      </c>
      <c r="BL3044">
        <v>9</v>
      </c>
      <c r="BM3044">
        <v>0</v>
      </c>
      <c r="BN3044">
        <v>1</v>
      </c>
      <c r="BO3044">
        <v>43</v>
      </c>
      <c r="BP3044">
        <v>14</v>
      </c>
      <c r="BQ3044">
        <v>8</v>
      </c>
      <c r="BR3044">
        <v>3</v>
      </c>
      <c r="BS3044">
        <v>17</v>
      </c>
      <c r="BT3044">
        <v>288</v>
      </c>
      <c r="BU3044" t="s">
        <v>2962</v>
      </c>
    </row>
    <row r="3045" spans="1:73">
      <c r="A3045" t="s">
        <v>2875</v>
      </c>
      <c r="B3045" t="s">
        <v>2876</v>
      </c>
      <c r="C3045">
        <v>87</v>
      </c>
      <c r="D3045" t="s">
        <v>119</v>
      </c>
      <c r="E3045" t="s">
        <v>78</v>
      </c>
      <c r="F3045" t="s">
        <v>77</v>
      </c>
      <c r="G3045">
        <v>0</v>
      </c>
      <c r="H3045">
        <v>0</v>
      </c>
      <c r="I3045">
        <v>0</v>
      </c>
      <c r="J3045">
        <v>0</v>
      </c>
      <c r="K3045">
        <v>0</v>
      </c>
      <c r="L3045">
        <v>3</v>
      </c>
      <c r="M3045">
        <v>0</v>
      </c>
      <c r="N3045">
        <v>0</v>
      </c>
      <c r="O3045">
        <v>0</v>
      </c>
      <c r="P3045">
        <v>0</v>
      </c>
      <c r="Q3045">
        <v>0</v>
      </c>
      <c r="R3045">
        <v>0</v>
      </c>
      <c r="S3045">
        <v>1</v>
      </c>
      <c r="T3045">
        <v>2</v>
      </c>
      <c r="U3045">
        <v>0</v>
      </c>
      <c r="V3045">
        <v>0</v>
      </c>
      <c r="W3045">
        <v>1</v>
      </c>
      <c r="X3045">
        <v>0</v>
      </c>
      <c r="Y3045">
        <v>0</v>
      </c>
      <c r="Z3045">
        <v>0</v>
      </c>
      <c r="AA3045">
        <v>0</v>
      </c>
      <c r="AB3045">
        <v>8</v>
      </c>
      <c r="AC3045">
        <v>0</v>
      </c>
      <c r="AD3045">
        <v>0</v>
      </c>
      <c r="AE3045">
        <v>0</v>
      </c>
      <c r="AF3045">
        <v>0</v>
      </c>
      <c r="AG3045">
        <v>0</v>
      </c>
      <c r="AH3045">
        <v>0</v>
      </c>
      <c r="AI3045">
        <v>0</v>
      </c>
      <c r="AJ3045">
        <v>0</v>
      </c>
      <c r="AK3045">
        <v>0</v>
      </c>
      <c r="AL3045">
        <v>0</v>
      </c>
      <c r="AM3045">
        <v>0</v>
      </c>
      <c r="AN3045">
        <v>0</v>
      </c>
      <c r="AO3045">
        <v>0</v>
      </c>
      <c r="AP3045">
        <v>0</v>
      </c>
      <c r="AQ3045">
        <v>1</v>
      </c>
      <c r="AR3045">
        <v>0</v>
      </c>
      <c r="AS3045">
        <v>0</v>
      </c>
      <c r="AT3045">
        <v>0</v>
      </c>
      <c r="AU3045">
        <v>0</v>
      </c>
      <c r="AV3045">
        <v>0</v>
      </c>
      <c r="AW3045">
        <v>0</v>
      </c>
      <c r="AX3045">
        <v>0</v>
      </c>
      <c r="AY3045">
        <v>3</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1</v>
      </c>
      <c r="BT3045">
        <v>13</v>
      </c>
      <c r="BU3045" t="s">
        <v>2963</v>
      </c>
    </row>
    <row r="3046" spans="1:73">
      <c r="A3046" t="s">
        <v>2875</v>
      </c>
      <c r="B3046" t="s">
        <v>2876</v>
      </c>
      <c r="C3046">
        <v>88</v>
      </c>
      <c r="D3046" t="s">
        <v>119</v>
      </c>
      <c r="E3046" t="s">
        <v>2904</v>
      </c>
      <c r="F3046" t="s">
        <v>101</v>
      </c>
      <c r="G3046">
        <v>0</v>
      </c>
      <c r="H3046">
        <v>0</v>
      </c>
      <c r="I3046">
        <v>0</v>
      </c>
      <c r="J3046">
        <v>0</v>
      </c>
      <c r="K3046">
        <v>0</v>
      </c>
      <c r="L3046">
        <v>0</v>
      </c>
      <c r="M3046">
        <v>0</v>
      </c>
      <c r="N3046">
        <v>2</v>
      </c>
      <c r="O3046">
        <v>0</v>
      </c>
      <c r="P3046">
        <v>0</v>
      </c>
      <c r="Q3046">
        <v>0</v>
      </c>
      <c r="R3046">
        <v>0</v>
      </c>
      <c r="S3046">
        <v>0</v>
      </c>
      <c r="T3046">
        <v>0</v>
      </c>
      <c r="U3046">
        <v>0</v>
      </c>
      <c r="V3046">
        <v>0</v>
      </c>
      <c r="W3046">
        <v>0</v>
      </c>
      <c r="X3046">
        <v>0</v>
      </c>
      <c r="Y3046">
        <v>0</v>
      </c>
      <c r="Z3046">
        <v>0</v>
      </c>
      <c r="AA3046">
        <v>0</v>
      </c>
      <c r="AB3046">
        <v>3</v>
      </c>
      <c r="AC3046">
        <v>0</v>
      </c>
      <c r="AD3046">
        <v>0</v>
      </c>
      <c r="AE3046">
        <v>0</v>
      </c>
      <c r="AF3046">
        <v>0</v>
      </c>
      <c r="AG3046">
        <v>0</v>
      </c>
      <c r="AH3046">
        <v>0</v>
      </c>
      <c r="AI3046">
        <v>0</v>
      </c>
      <c r="AJ3046">
        <v>0</v>
      </c>
      <c r="AK3046">
        <v>0</v>
      </c>
      <c r="AL3046">
        <v>0</v>
      </c>
      <c r="AM3046">
        <v>0</v>
      </c>
      <c r="AN3046">
        <v>0</v>
      </c>
      <c r="AO3046">
        <v>0</v>
      </c>
      <c r="AP3046">
        <v>0</v>
      </c>
      <c r="AQ3046">
        <v>1</v>
      </c>
      <c r="AR3046">
        <v>0</v>
      </c>
      <c r="AS3046">
        <v>0</v>
      </c>
      <c r="AT3046">
        <v>0</v>
      </c>
      <c r="AU3046">
        <v>0</v>
      </c>
      <c r="AV3046">
        <v>0</v>
      </c>
      <c r="AW3046">
        <v>0</v>
      </c>
      <c r="AX3046">
        <v>0</v>
      </c>
      <c r="AY3046">
        <v>0</v>
      </c>
      <c r="AZ3046">
        <v>2</v>
      </c>
      <c r="BA3046">
        <v>0</v>
      </c>
      <c r="BB3046">
        <v>0</v>
      </c>
      <c r="BC3046">
        <v>0</v>
      </c>
      <c r="BD3046">
        <v>0</v>
      </c>
      <c r="BE3046">
        <v>0</v>
      </c>
      <c r="BF3046">
        <v>0</v>
      </c>
      <c r="BG3046">
        <v>0</v>
      </c>
      <c r="BH3046">
        <v>0</v>
      </c>
      <c r="BI3046">
        <v>0</v>
      </c>
      <c r="BJ3046">
        <v>0</v>
      </c>
      <c r="BK3046">
        <v>0</v>
      </c>
      <c r="BL3046">
        <v>0</v>
      </c>
      <c r="BM3046">
        <v>0</v>
      </c>
      <c r="BN3046">
        <v>0</v>
      </c>
      <c r="BO3046">
        <v>2</v>
      </c>
      <c r="BP3046">
        <v>0</v>
      </c>
      <c r="BQ3046">
        <v>0</v>
      </c>
      <c r="BR3046">
        <v>0</v>
      </c>
      <c r="BS3046">
        <v>2</v>
      </c>
      <c r="BT3046">
        <v>6</v>
      </c>
      <c r="BU3046" t="s">
        <v>2964</v>
      </c>
    </row>
    <row r="3047" spans="1:73">
      <c r="A3047" t="s">
        <v>2875</v>
      </c>
      <c r="B3047" t="s">
        <v>2876</v>
      </c>
      <c r="C3047">
        <v>89</v>
      </c>
      <c r="D3047" t="s">
        <v>119</v>
      </c>
      <c r="E3047" t="s">
        <v>78</v>
      </c>
      <c r="F3047" t="s">
        <v>77</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3</v>
      </c>
      <c r="AC3047">
        <v>0</v>
      </c>
      <c r="AD3047">
        <v>0</v>
      </c>
      <c r="AE3047">
        <v>0</v>
      </c>
      <c r="AF3047">
        <v>0</v>
      </c>
      <c r="AG3047">
        <v>0</v>
      </c>
      <c r="AH3047">
        <v>0</v>
      </c>
      <c r="AI3047">
        <v>0</v>
      </c>
      <c r="AJ3047">
        <v>0</v>
      </c>
      <c r="AK3047">
        <v>0</v>
      </c>
      <c r="AL3047">
        <v>0</v>
      </c>
      <c r="AM3047">
        <v>0</v>
      </c>
      <c r="AN3047">
        <v>0</v>
      </c>
      <c r="AO3047">
        <v>0</v>
      </c>
      <c r="AP3047">
        <v>1</v>
      </c>
      <c r="AQ3047">
        <v>0</v>
      </c>
      <c r="AR3047">
        <v>0</v>
      </c>
      <c r="AS3047">
        <v>0</v>
      </c>
      <c r="AT3047">
        <v>0</v>
      </c>
      <c r="AU3047">
        <v>0</v>
      </c>
      <c r="AV3047">
        <v>0</v>
      </c>
      <c r="AW3047">
        <v>0</v>
      </c>
      <c r="AX3047">
        <v>0</v>
      </c>
      <c r="AY3047">
        <v>1</v>
      </c>
      <c r="AZ3047">
        <v>2</v>
      </c>
      <c r="BA3047">
        <v>0</v>
      </c>
      <c r="BB3047">
        <v>0</v>
      </c>
      <c r="BC3047">
        <v>2</v>
      </c>
      <c r="BD3047">
        <v>0</v>
      </c>
      <c r="BE3047">
        <v>0</v>
      </c>
      <c r="BF3047">
        <v>0</v>
      </c>
      <c r="BG3047">
        <v>0</v>
      </c>
      <c r="BH3047">
        <v>0</v>
      </c>
      <c r="BI3047">
        <v>0</v>
      </c>
      <c r="BJ3047">
        <v>1</v>
      </c>
      <c r="BK3047">
        <v>0</v>
      </c>
      <c r="BL3047">
        <v>0</v>
      </c>
      <c r="BM3047">
        <v>0</v>
      </c>
      <c r="BN3047">
        <v>0</v>
      </c>
      <c r="BO3047">
        <v>2</v>
      </c>
      <c r="BP3047">
        <v>0</v>
      </c>
      <c r="BQ3047">
        <v>0</v>
      </c>
      <c r="BR3047">
        <v>0</v>
      </c>
      <c r="BS3047">
        <v>1</v>
      </c>
      <c r="BT3047">
        <v>6</v>
      </c>
      <c r="BU3047" t="s">
        <v>2965</v>
      </c>
    </row>
    <row r="3048" spans="1:73">
      <c r="A3048" t="s">
        <v>2875</v>
      </c>
      <c r="B3048" t="s">
        <v>2876</v>
      </c>
      <c r="C3048">
        <v>90</v>
      </c>
      <c r="D3048" t="s">
        <v>119</v>
      </c>
      <c r="E3048" t="s">
        <v>2890</v>
      </c>
      <c r="F3048" t="s">
        <v>92</v>
      </c>
      <c r="G3048">
        <v>0</v>
      </c>
      <c r="H3048">
        <v>5</v>
      </c>
      <c r="I3048">
        <v>1</v>
      </c>
      <c r="J3048">
        <v>0</v>
      </c>
      <c r="K3048">
        <v>0</v>
      </c>
      <c r="L3048">
        <v>12</v>
      </c>
      <c r="M3048">
        <v>0</v>
      </c>
      <c r="N3048">
        <v>14</v>
      </c>
      <c r="O3048">
        <v>0</v>
      </c>
      <c r="P3048">
        <v>0</v>
      </c>
      <c r="Q3048">
        <v>0</v>
      </c>
      <c r="R3048">
        <v>0</v>
      </c>
      <c r="S3048">
        <v>11</v>
      </c>
      <c r="T3048">
        <v>4</v>
      </c>
      <c r="U3048">
        <v>0</v>
      </c>
      <c r="V3048">
        <v>1</v>
      </c>
      <c r="W3048">
        <v>4</v>
      </c>
      <c r="X3048">
        <v>0</v>
      </c>
      <c r="Y3048">
        <v>0</v>
      </c>
      <c r="Z3048">
        <v>0</v>
      </c>
      <c r="AA3048">
        <v>0</v>
      </c>
      <c r="AB3048">
        <v>74</v>
      </c>
      <c r="AC3048">
        <v>1</v>
      </c>
      <c r="AD3048">
        <v>0</v>
      </c>
      <c r="AE3048">
        <v>0</v>
      </c>
      <c r="AF3048">
        <v>0</v>
      </c>
      <c r="AG3048">
        <v>0</v>
      </c>
      <c r="AH3048">
        <v>2</v>
      </c>
      <c r="AI3048">
        <v>3</v>
      </c>
      <c r="AJ3048">
        <v>0</v>
      </c>
      <c r="AK3048">
        <v>0</v>
      </c>
      <c r="AL3048">
        <v>1</v>
      </c>
      <c r="AM3048">
        <v>8</v>
      </c>
      <c r="AN3048">
        <v>0</v>
      </c>
      <c r="AO3048">
        <v>8</v>
      </c>
      <c r="AP3048">
        <v>1</v>
      </c>
      <c r="AQ3048">
        <v>3</v>
      </c>
      <c r="AR3048">
        <v>1</v>
      </c>
      <c r="AS3048">
        <v>0</v>
      </c>
      <c r="AT3048">
        <v>1</v>
      </c>
      <c r="AU3048">
        <v>0</v>
      </c>
      <c r="AV3048">
        <v>0</v>
      </c>
      <c r="AW3048">
        <v>0</v>
      </c>
      <c r="AX3048">
        <v>7</v>
      </c>
      <c r="AY3048">
        <v>16</v>
      </c>
      <c r="AZ3048">
        <v>16</v>
      </c>
      <c r="BA3048">
        <v>16</v>
      </c>
      <c r="BB3048">
        <v>8</v>
      </c>
      <c r="BC3048">
        <v>19</v>
      </c>
      <c r="BD3048">
        <v>0</v>
      </c>
      <c r="BE3048">
        <v>1</v>
      </c>
      <c r="BF3048">
        <v>0</v>
      </c>
      <c r="BG3048">
        <v>0</v>
      </c>
      <c r="BH3048">
        <v>0</v>
      </c>
      <c r="BI3048">
        <v>7</v>
      </c>
      <c r="BJ3048">
        <v>10</v>
      </c>
      <c r="BK3048">
        <v>0</v>
      </c>
      <c r="BL3048">
        <v>2</v>
      </c>
      <c r="BM3048">
        <v>3</v>
      </c>
      <c r="BN3048">
        <v>2</v>
      </c>
      <c r="BO3048">
        <v>19</v>
      </c>
      <c r="BP3048">
        <v>2</v>
      </c>
      <c r="BQ3048">
        <v>5</v>
      </c>
      <c r="BR3048">
        <v>0</v>
      </c>
      <c r="BS3048">
        <v>7</v>
      </c>
      <c r="BT3048">
        <v>116</v>
      </c>
      <c r="BU3048" t="s">
        <v>2966</v>
      </c>
    </row>
    <row r="3049" spans="1:73">
      <c r="A3049" t="s">
        <v>2875</v>
      </c>
      <c r="B3049" t="s">
        <v>2876</v>
      </c>
      <c r="C3049">
        <v>91</v>
      </c>
      <c r="D3049" t="s">
        <v>119</v>
      </c>
      <c r="E3049" t="s">
        <v>78</v>
      </c>
      <c r="F3049" t="s">
        <v>77</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1</v>
      </c>
      <c r="BT3049">
        <v>2</v>
      </c>
      <c r="BU3049" t="s">
        <v>2947</v>
      </c>
    </row>
    <row r="3050" spans="1:73">
      <c r="A3050" t="s">
        <v>2875</v>
      </c>
      <c r="B3050" t="s">
        <v>2876</v>
      </c>
      <c r="C3050">
        <v>92</v>
      </c>
      <c r="D3050" t="s">
        <v>119</v>
      </c>
      <c r="E3050" t="s">
        <v>2898</v>
      </c>
      <c r="F3050" t="s">
        <v>101</v>
      </c>
      <c r="G3050">
        <v>0</v>
      </c>
      <c r="H3050">
        <v>8</v>
      </c>
      <c r="I3050">
        <v>0</v>
      </c>
      <c r="J3050">
        <v>0</v>
      </c>
      <c r="K3050">
        <v>0</v>
      </c>
      <c r="L3050">
        <v>13</v>
      </c>
      <c r="M3050">
        <v>0</v>
      </c>
      <c r="N3050">
        <v>22</v>
      </c>
      <c r="O3050">
        <v>0</v>
      </c>
      <c r="P3050">
        <v>0</v>
      </c>
      <c r="Q3050">
        <v>0</v>
      </c>
      <c r="R3050">
        <v>1</v>
      </c>
      <c r="S3050">
        <v>38</v>
      </c>
      <c r="T3050">
        <v>16</v>
      </c>
      <c r="U3050">
        <v>0</v>
      </c>
      <c r="V3050">
        <v>4</v>
      </c>
      <c r="W3050">
        <v>8</v>
      </c>
      <c r="X3050">
        <v>0</v>
      </c>
      <c r="Y3050">
        <v>0</v>
      </c>
      <c r="Z3050">
        <v>0</v>
      </c>
      <c r="AA3050">
        <v>0</v>
      </c>
      <c r="AB3050">
        <v>120</v>
      </c>
      <c r="AC3050">
        <v>2</v>
      </c>
      <c r="AD3050">
        <v>0</v>
      </c>
      <c r="AE3050">
        <v>0</v>
      </c>
      <c r="AF3050">
        <v>0</v>
      </c>
      <c r="AG3050">
        <v>0</v>
      </c>
      <c r="AH3050">
        <v>0</v>
      </c>
      <c r="AI3050">
        <v>10</v>
      </c>
      <c r="AJ3050">
        <v>0</v>
      </c>
      <c r="AK3050">
        <v>0</v>
      </c>
      <c r="AL3050">
        <v>0</v>
      </c>
      <c r="AM3050">
        <v>4</v>
      </c>
      <c r="AN3050">
        <v>0</v>
      </c>
      <c r="AO3050">
        <v>5</v>
      </c>
      <c r="AP3050">
        <v>6</v>
      </c>
      <c r="AQ3050">
        <v>0</v>
      </c>
      <c r="AR3050">
        <v>0</v>
      </c>
      <c r="AS3050">
        <v>0</v>
      </c>
      <c r="AT3050">
        <v>5</v>
      </c>
      <c r="AU3050">
        <v>4</v>
      </c>
      <c r="AV3050">
        <v>0</v>
      </c>
      <c r="AW3050">
        <v>0</v>
      </c>
      <c r="AX3050">
        <v>16</v>
      </c>
      <c r="AY3050">
        <v>30</v>
      </c>
      <c r="AZ3050">
        <v>20</v>
      </c>
      <c r="BA3050">
        <v>21</v>
      </c>
      <c r="BB3050">
        <v>10</v>
      </c>
      <c r="BC3050">
        <v>18</v>
      </c>
      <c r="BD3050">
        <v>0</v>
      </c>
      <c r="BE3050">
        <v>0</v>
      </c>
      <c r="BF3050">
        <v>0</v>
      </c>
      <c r="BG3050">
        <v>0</v>
      </c>
      <c r="BH3050">
        <v>0</v>
      </c>
      <c r="BI3050">
        <v>15</v>
      </c>
      <c r="BJ3050">
        <v>7</v>
      </c>
      <c r="BK3050">
        <v>0</v>
      </c>
      <c r="BL3050">
        <v>12</v>
      </c>
      <c r="BM3050">
        <v>0</v>
      </c>
      <c r="BN3050">
        <v>5</v>
      </c>
      <c r="BO3050">
        <v>29</v>
      </c>
      <c r="BP3050">
        <v>10</v>
      </c>
      <c r="BQ3050">
        <v>6</v>
      </c>
      <c r="BR3050">
        <v>3</v>
      </c>
      <c r="BS3050">
        <v>8</v>
      </c>
      <c r="BT3050">
        <v>183</v>
      </c>
      <c r="BU3050" t="s">
        <v>2967</v>
      </c>
    </row>
    <row r="3051" spans="1:73">
      <c r="A3051" t="s">
        <v>2875</v>
      </c>
      <c r="B3051" t="s">
        <v>2876</v>
      </c>
      <c r="C3051">
        <v>93</v>
      </c>
      <c r="D3051" t="s">
        <v>119</v>
      </c>
      <c r="E3051" t="s">
        <v>78</v>
      </c>
      <c r="F3051" t="s">
        <v>77</v>
      </c>
      <c r="G3051">
        <v>0</v>
      </c>
      <c r="H3051">
        <v>3</v>
      </c>
      <c r="I3051">
        <v>0</v>
      </c>
      <c r="J3051">
        <v>0</v>
      </c>
      <c r="K3051">
        <v>0</v>
      </c>
      <c r="L3051">
        <v>3</v>
      </c>
      <c r="M3051">
        <v>0</v>
      </c>
      <c r="N3051">
        <v>5</v>
      </c>
      <c r="O3051">
        <v>0</v>
      </c>
      <c r="P3051">
        <v>0</v>
      </c>
      <c r="Q3051">
        <v>0</v>
      </c>
      <c r="R3051">
        <v>0</v>
      </c>
      <c r="S3051">
        <v>6</v>
      </c>
      <c r="T3051">
        <v>2</v>
      </c>
      <c r="U3051">
        <v>0</v>
      </c>
      <c r="V3051">
        <v>1</v>
      </c>
      <c r="W3051">
        <v>0</v>
      </c>
      <c r="X3051">
        <v>0</v>
      </c>
      <c r="Y3051">
        <v>0</v>
      </c>
      <c r="Z3051">
        <v>0</v>
      </c>
      <c r="AA3051">
        <v>0</v>
      </c>
      <c r="AB3051">
        <v>24</v>
      </c>
      <c r="AC3051">
        <v>0</v>
      </c>
      <c r="AD3051">
        <v>0</v>
      </c>
      <c r="AE3051">
        <v>0</v>
      </c>
      <c r="AF3051">
        <v>0</v>
      </c>
      <c r="AG3051">
        <v>0</v>
      </c>
      <c r="AH3051">
        <v>0</v>
      </c>
      <c r="AI3051">
        <v>5</v>
      </c>
      <c r="AJ3051">
        <v>0</v>
      </c>
      <c r="AK3051">
        <v>0</v>
      </c>
      <c r="AL3051">
        <v>0</v>
      </c>
      <c r="AM3051">
        <v>5</v>
      </c>
      <c r="AN3051">
        <v>0</v>
      </c>
      <c r="AO3051">
        <v>0</v>
      </c>
      <c r="AP3051">
        <v>3</v>
      </c>
      <c r="AQ3051">
        <v>0</v>
      </c>
      <c r="AR3051">
        <v>0</v>
      </c>
      <c r="AS3051">
        <v>0</v>
      </c>
      <c r="AT3051">
        <v>0</v>
      </c>
      <c r="AU3051">
        <v>0</v>
      </c>
      <c r="AV3051">
        <v>0</v>
      </c>
      <c r="AW3051">
        <v>0</v>
      </c>
      <c r="AX3051">
        <v>2</v>
      </c>
      <c r="AY3051">
        <v>8</v>
      </c>
      <c r="AZ3051">
        <v>8</v>
      </c>
      <c r="BA3051">
        <v>7</v>
      </c>
      <c r="BB3051">
        <v>0</v>
      </c>
      <c r="BC3051">
        <v>5</v>
      </c>
      <c r="BD3051">
        <v>0</v>
      </c>
      <c r="BE3051">
        <v>0</v>
      </c>
      <c r="BF3051">
        <v>0</v>
      </c>
      <c r="BG3051">
        <v>0</v>
      </c>
      <c r="BH3051">
        <v>2</v>
      </c>
      <c r="BI3051">
        <v>4</v>
      </c>
      <c r="BJ3051">
        <v>2</v>
      </c>
      <c r="BK3051">
        <v>0</v>
      </c>
      <c r="BL3051">
        <v>0</v>
      </c>
      <c r="BM3051">
        <v>0</v>
      </c>
      <c r="BN3051">
        <v>0</v>
      </c>
      <c r="BO3051">
        <v>8</v>
      </c>
      <c r="BP3051">
        <v>0</v>
      </c>
      <c r="BQ3051">
        <v>0</v>
      </c>
      <c r="BR3051">
        <v>0</v>
      </c>
      <c r="BS3051">
        <v>2</v>
      </c>
      <c r="BT3051">
        <v>43</v>
      </c>
      <c r="BU3051" t="s">
        <v>2968</v>
      </c>
    </row>
    <row r="3052" spans="1:73">
      <c r="A3052" t="s">
        <v>2875</v>
      </c>
      <c r="B3052" t="s">
        <v>2876</v>
      </c>
      <c r="C3052">
        <v>94</v>
      </c>
      <c r="D3052" t="s">
        <v>119</v>
      </c>
      <c r="E3052" t="s">
        <v>2895</v>
      </c>
      <c r="F3052" t="s">
        <v>92</v>
      </c>
      <c r="G3052">
        <v>0</v>
      </c>
      <c r="H3052">
        <v>7</v>
      </c>
      <c r="I3052">
        <v>4</v>
      </c>
      <c r="J3052">
        <v>0</v>
      </c>
      <c r="K3052">
        <v>0</v>
      </c>
      <c r="L3052">
        <v>17</v>
      </c>
      <c r="M3052">
        <v>0</v>
      </c>
      <c r="N3052">
        <v>8</v>
      </c>
      <c r="O3052">
        <v>0</v>
      </c>
      <c r="P3052">
        <v>0</v>
      </c>
      <c r="Q3052">
        <v>0</v>
      </c>
      <c r="R3052">
        <v>0</v>
      </c>
      <c r="S3052">
        <v>13</v>
      </c>
      <c r="T3052">
        <v>7</v>
      </c>
      <c r="U3052">
        <v>0</v>
      </c>
      <c r="V3052">
        <v>1</v>
      </c>
      <c r="W3052">
        <v>3</v>
      </c>
      <c r="X3052">
        <v>0</v>
      </c>
      <c r="Y3052">
        <v>0</v>
      </c>
      <c r="Z3052">
        <v>0</v>
      </c>
      <c r="AA3052">
        <v>0</v>
      </c>
      <c r="AB3052">
        <v>83</v>
      </c>
      <c r="AC3052">
        <v>0</v>
      </c>
      <c r="AD3052">
        <v>0</v>
      </c>
      <c r="AE3052">
        <v>0</v>
      </c>
      <c r="AF3052">
        <v>0</v>
      </c>
      <c r="AG3052">
        <v>0</v>
      </c>
      <c r="AH3052">
        <v>0</v>
      </c>
      <c r="AI3052">
        <v>6</v>
      </c>
      <c r="AJ3052">
        <v>0</v>
      </c>
      <c r="AK3052">
        <v>0</v>
      </c>
      <c r="AL3052">
        <v>1</v>
      </c>
      <c r="AM3052">
        <v>9</v>
      </c>
      <c r="AN3052">
        <v>0</v>
      </c>
      <c r="AO3052">
        <v>8</v>
      </c>
      <c r="AP3052">
        <v>0</v>
      </c>
      <c r="AQ3052">
        <v>2</v>
      </c>
      <c r="AR3052">
        <v>0</v>
      </c>
      <c r="AS3052">
        <v>0</v>
      </c>
      <c r="AT3052">
        <v>0</v>
      </c>
      <c r="AU3052">
        <v>5</v>
      </c>
      <c r="AV3052">
        <v>1</v>
      </c>
      <c r="AW3052">
        <v>4</v>
      </c>
      <c r="AX3052">
        <v>4</v>
      </c>
      <c r="AY3052">
        <v>18</v>
      </c>
      <c r="AZ3052">
        <v>11</v>
      </c>
      <c r="BA3052">
        <v>15</v>
      </c>
      <c r="BB3052">
        <v>6</v>
      </c>
      <c r="BC3052">
        <v>7</v>
      </c>
      <c r="BD3052">
        <v>0</v>
      </c>
      <c r="BE3052">
        <v>0</v>
      </c>
      <c r="BF3052">
        <v>1</v>
      </c>
      <c r="BG3052">
        <v>0</v>
      </c>
      <c r="BH3052">
        <v>0</v>
      </c>
      <c r="BI3052">
        <v>8</v>
      </c>
      <c r="BJ3052">
        <v>5</v>
      </c>
      <c r="BK3052">
        <v>0</v>
      </c>
      <c r="BL3052">
        <v>4</v>
      </c>
      <c r="BM3052">
        <v>0</v>
      </c>
      <c r="BN3052">
        <v>0</v>
      </c>
      <c r="BO3052">
        <v>16</v>
      </c>
      <c r="BP3052">
        <v>1</v>
      </c>
      <c r="BQ3052">
        <v>1</v>
      </c>
      <c r="BR3052">
        <v>3</v>
      </c>
      <c r="BS3052">
        <v>10</v>
      </c>
      <c r="BT3052">
        <v>127</v>
      </c>
      <c r="BU3052" t="s">
        <v>2969</v>
      </c>
    </row>
    <row r="3053" spans="1:73">
      <c r="A3053" t="s">
        <v>2875</v>
      </c>
      <c r="B3053" t="s">
        <v>2876</v>
      </c>
      <c r="C3053">
        <v>95</v>
      </c>
      <c r="D3053" t="s">
        <v>119</v>
      </c>
      <c r="E3053" t="s">
        <v>78</v>
      </c>
      <c r="F3053" t="s">
        <v>77</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1</v>
      </c>
      <c r="BT3053">
        <v>2</v>
      </c>
      <c r="BU3053" t="s">
        <v>2947</v>
      </c>
    </row>
    <row r="3054" spans="1:73">
      <c r="A3054" t="s">
        <v>2875</v>
      </c>
      <c r="B3054" t="s">
        <v>2876</v>
      </c>
      <c r="C3054">
        <v>96</v>
      </c>
      <c r="D3054" t="s">
        <v>119</v>
      </c>
      <c r="E3054" t="s">
        <v>2898</v>
      </c>
      <c r="F3054" t="s">
        <v>101</v>
      </c>
      <c r="G3054">
        <v>0</v>
      </c>
      <c r="H3054">
        <v>3</v>
      </c>
      <c r="I3054">
        <v>0</v>
      </c>
      <c r="J3054">
        <v>0</v>
      </c>
      <c r="K3054">
        <v>0</v>
      </c>
      <c r="L3054">
        <v>0</v>
      </c>
      <c r="M3054">
        <v>0</v>
      </c>
      <c r="N3054">
        <v>0</v>
      </c>
      <c r="O3054">
        <v>0</v>
      </c>
      <c r="P3054">
        <v>0</v>
      </c>
      <c r="Q3054">
        <v>0</v>
      </c>
      <c r="R3054">
        <v>0</v>
      </c>
      <c r="S3054">
        <v>2</v>
      </c>
      <c r="T3054">
        <v>2</v>
      </c>
      <c r="U3054">
        <v>0</v>
      </c>
      <c r="V3054">
        <v>0</v>
      </c>
      <c r="W3054">
        <v>1</v>
      </c>
      <c r="X3054">
        <v>0</v>
      </c>
      <c r="Y3054">
        <v>0</v>
      </c>
      <c r="Z3054">
        <v>0</v>
      </c>
      <c r="AA3054">
        <v>0</v>
      </c>
      <c r="AB3054">
        <v>7</v>
      </c>
      <c r="AC3054">
        <v>0</v>
      </c>
      <c r="AD3054">
        <v>0</v>
      </c>
      <c r="AE3054">
        <v>1</v>
      </c>
      <c r="AF3054">
        <v>0</v>
      </c>
      <c r="AG3054">
        <v>0</v>
      </c>
      <c r="AH3054">
        <v>2</v>
      </c>
      <c r="AI3054">
        <v>0</v>
      </c>
      <c r="AJ3054">
        <v>0</v>
      </c>
      <c r="AK3054">
        <v>0</v>
      </c>
      <c r="AL3054">
        <v>1</v>
      </c>
      <c r="AM3054">
        <v>1</v>
      </c>
      <c r="AN3054">
        <v>0</v>
      </c>
      <c r="AO3054">
        <v>0</v>
      </c>
      <c r="AP3054">
        <v>0</v>
      </c>
      <c r="AQ3054">
        <v>0</v>
      </c>
      <c r="AR3054">
        <v>0</v>
      </c>
      <c r="AS3054">
        <v>0</v>
      </c>
      <c r="AT3054">
        <v>0</v>
      </c>
      <c r="AU3054">
        <v>1</v>
      </c>
      <c r="AV3054">
        <v>1</v>
      </c>
      <c r="AW3054">
        <v>0</v>
      </c>
      <c r="AX3054">
        <v>3</v>
      </c>
      <c r="AY3054">
        <v>0</v>
      </c>
      <c r="AZ3054">
        <v>1</v>
      </c>
      <c r="BA3054">
        <v>4</v>
      </c>
      <c r="BB3054">
        <v>0</v>
      </c>
      <c r="BC3054">
        <v>2</v>
      </c>
      <c r="BD3054">
        <v>0</v>
      </c>
      <c r="BE3054">
        <v>0</v>
      </c>
      <c r="BF3054">
        <v>0</v>
      </c>
      <c r="BG3054">
        <v>0</v>
      </c>
      <c r="BH3054">
        <v>0</v>
      </c>
      <c r="BI3054">
        <v>3</v>
      </c>
      <c r="BJ3054">
        <v>0</v>
      </c>
      <c r="BK3054">
        <v>0</v>
      </c>
      <c r="BL3054">
        <v>0</v>
      </c>
      <c r="BM3054">
        <v>0</v>
      </c>
      <c r="BN3054">
        <v>2</v>
      </c>
      <c r="BO3054">
        <v>2</v>
      </c>
      <c r="BP3054">
        <v>0</v>
      </c>
      <c r="BQ3054">
        <v>0</v>
      </c>
      <c r="BR3054">
        <v>1</v>
      </c>
      <c r="BS3054">
        <v>1</v>
      </c>
      <c r="BT3054">
        <v>14</v>
      </c>
      <c r="BU3054" t="s">
        <v>2970</v>
      </c>
    </row>
    <row r="3055" spans="1:73">
      <c r="A3055" t="s">
        <v>2875</v>
      </c>
      <c r="B3055" t="s">
        <v>2876</v>
      </c>
      <c r="C3055">
        <v>97</v>
      </c>
      <c r="D3055" t="s">
        <v>119</v>
      </c>
      <c r="E3055" t="s">
        <v>78</v>
      </c>
      <c r="F3055" t="s">
        <v>77</v>
      </c>
      <c r="G3055">
        <v>0</v>
      </c>
      <c r="H3055">
        <v>1</v>
      </c>
      <c r="I3055">
        <v>3</v>
      </c>
      <c r="J3055">
        <v>0</v>
      </c>
      <c r="K3055">
        <v>0</v>
      </c>
      <c r="L3055">
        <v>1</v>
      </c>
      <c r="M3055">
        <v>0</v>
      </c>
      <c r="N3055">
        <v>1</v>
      </c>
      <c r="O3055">
        <v>0</v>
      </c>
      <c r="P3055">
        <v>0</v>
      </c>
      <c r="Q3055">
        <v>0</v>
      </c>
      <c r="R3055">
        <v>0</v>
      </c>
      <c r="S3055">
        <v>0</v>
      </c>
      <c r="T3055">
        <v>0</v>
      </c>
      <c r="U3055">
        <v>0</v>
      </c>
      <c r="V3055">
        <v>0</v>
      </c>
      <c r="W3055">
        <v>0</v>
      </c>
      <c r="X3055">
        <v>0</v>
      </c>
      <c r="Y3055">
        <v>0</v>
      </c>
      <c r="Z3055">
        <v>0</v>
      </c>
      <c r="AA3055">
        <v>0</v>
      </c>
      <c r="AB3055">
        <v>5</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3</v>
      </c>
      <c r="AX3055">
        <v>0</v>
      </c>
      <c r="AY3055">
        <v>1</v>
      </c>
      <c r="AZ3055">
        <v>1</v>
      </c>
      <c r="BA3055">
        <v>0</v>
      </c>
      <c r="BB3055">
        <v>1</v>
      </c>
      <c r="BC3055">
        <v>0</v>
      </c>
      <c r="BD3055">
        <v>0</v>
      </c>
      <c r="BE3055">
        <v>0</v>
      </c>
      <c r="BF3055">
        <v>0</v>
      </c>
      <c r="BG3055">
        <v>0</v>
      </c>
      <c r="BH3055">
        <v>0</v>
      </c>
      <c r="BI3055">
        <v>0</v>
      </c>
      <c r="BJ3055">
        <v>0</v>
      </c>
      <c r="BK3055">
        <v>0</v>
      </c>
      <c r="BL3055">
        <v>0</v>
      </c>
      <c r="BM3055">
        <v>0</v>
      </c>
      <c r="BN3055">
        <v>0</v>
      </c>
      <c r="BO3055">
        <v>1</v>
      </c>
      <c r="BP3055">
        <v>0</v>
      </c>
      <c r="BQ3055">
        <v>0</v>
      </c>
      <c r="BR3055">
        <v>0</v>
      </c>
      <c r="BS3055">
        <v>1</v>
      </c>
      <c r="BT3055">
        <v>10</v>
      </c>
      <c r="BU3055" t="s">
        <v>2971</v>
      </c>
    </row>
    <row r="3056" spans="1:73">
      <c r="A3056" t="s">
        <v>2875</v>
      </c>
      <c r="B3056" t="s">
        <v>2876</v>
      </c>
      <c r="C3056">
        <v>98</v>
      </c>
      <c r="D3056" t="s">
        <v>119</v>
      </c>
      <c r="E3056" t="s">
        <v>2898</v>
      </c>
      <c r="F3056" t="s">
        <v>101</v>
      </c>
      <c r="G3056">
        <v>1</v>
      </c>
      <c r="H3056">
        <v>12</v>
      </c>
      <c r="I3056">
        <v>4</v>
      </c>
      <c r="J3056">
        <v>0</v>
      </c>
      <c r="K3056">
        <v>0</v>
      </c>
      <c r="L3056">
        <v>12</v>
      </c>
      <c r="M3056">
        <v>0</v>
      </c>
      <c r="N3056">
        <v>11</v>
      </c>
      <c r="O3056">
        <v>0</v>
      </c>
      <c r="P3056">
        <v>0</v>
      </c>
      <c r="Q3056">
        <v>0</v>
      </c>
      <c r="R3056">
        <v>2</v>
      </c>
      <c r="S3056">
        <v>15</v>
      </c>
      <c r="T3056">
        <v>7</v>
      </c>
      <c r="U3056">
        <v>0</v>
      </c>
      <c r="V3056">
        <v>1</v>
      </c>
      <c r="W3056">
        <v>4</v>
      </c>
      <c r="X3056">
        <v>0</v>
      </c>
      <c r="Y3056">
        <v>0</v>
      </c>
      <c r="Z3056">
        <v>0</v>
      </c>
      <c r="AA3056">
        <v>0</v>
      </c>
      <c r="AB3056">
        <v>76</v>
      </c>
      <c r="AC3056">
        <v>2</v>
      </c>
      <c r="AD3056">
        <v>0</v>
      </c>
      <c r="AE3056">
        <v>1</v>
      </c>
      <c r="AF3056">
        <v>2</v>
      </c>
      <c r="AG3056">
        <v>0</v>
      </c>
      <c r="AH3056">
        <v>0</v>
      </c>
      <c r="AI3056">
        <v>1</v>
      </c>
      <c r="AJ3056">
        <v>0</v>
      </c>
      <c r="AK3056">
        <v>1</v>
      </c>
      <c r="AL3056">
        <v>1</v>
      </c>
      <c r="AM3056">
        <v>12</v>
      </c>
      <c r="AN3056">
        <v>0</v>
      </c>
      <c r="AO3056">
        <v>0</v>
      </c>
      <c r="AP3056">
        <v>3</v>
      </c>
      <c r="AQ3056">
        <v>0</v>
      </c>
      <c r="AR3056">
        <v>1</v>
      </c>
      <c r="AS3056">
        <v>0</v>
      </c>
      <c r="AT3056">
        <v>3</v>
      </c>
      <c r="AU3056">
        <v>5</v>
      </c>
      <c r="AV3056">
        <v>1</v>
      </c>
      <c r="AW3056">
        <v>3</v>
      </c>
      <c r="AX3056">
        <v>5</v>
      </c>
      <c r="AY3056">
        <v>14</v>
      </c>
      <c r="AZ3056">
        <v>10</v>
      </c>
      <c r="BA3056">
        <v>17</v>
      </c>
      <c r="BB3056">
        <v>5</v>
      </c>
      <c r="BC3056">
        <v>17</v>
      </c>
      <c r="BD3056">
        <v>0</v>
      </c>
      <c r="BE3056">
        <v>1</v>
      </c>
      <c r="BF3056">
        <v>0</v>
      </c>
      <c r="BG3056">
        <v>0</v>
      </c>
      <c r="BH3056">
        <v>0</v>
      </c>
      <c r="BI3056">
        <v>4</v>
      </c>
      <c r="BJ3056">
        <v>6</v>
      </c>
      <c r="BK3056">
        <v>0</v>
      </c>
      <c r="BL3056">
        <v>2</v>
      </c>
      <c r="BM3056">
        <v>0</v>
      </c>
      <c r="BN3056">
        <v>8</v>
      </c>
      <c r="BO3056">
        <v>19</v>
      </c>
      <c r="BP3056">
        <v>0</v>
      </c>
      <c r="BQ3056">
        <v>0</v>
      </c>
      <c r="BR3056">
        <v>3</v>
      </c>
      <c r="BS3056">
        <v>5</v>
      </c>
      <c r="BT3056">
        <v>129</v>
      </c>
      <c r="BU3056" t="s">
        <v>2972</v>
      </c>
    </row>
    <row r="3057" spans="1:73">
      <c r="A3057" t="s">
        <v>2875</v>
      </c>
      <c r="B3057" t="s">
        <v>2876</v>
      </c>
      <c r="C3057">
        <v>99</v>
      </c>
      <c r="D3057" t="s">
        <v>119</v>
      </c>
      <c r="E3057" t="s">
        <v>78</v>
      </c>
      <c r="F3057" t="s">
        <v>77</v>
      </c>
      <c r="G3057">
        <v>0</v>
      </c>
      <c r="H3057">
        <v>1</v>
      </c>
      <c r="I3057">
        <v>0</v>
      </c>
      <c r="J3057">
        <v>0</v>
      </c>
      <c r="K3057">
        <v>0</v>
      </c>
      <c r="L3057">
        <v>0</v>
      </c>
      <c r="M3057">
        <v>0</v>
      </c>
      <c r="N3057">
        <v>1</v>
      </c>
      <c r="O3057">
        <v>0</v>
      </c>
      <c r="P3057">
        <v>0</v>
      </c>
      <c r="Q3057">
        <v>1</v>
      </c>
      <c r="R3057">
        <v>0</v>
      </c>
      <c r="S3057">
        <v>3</v>
      </c>
      <c r="T3057">
        <v>2</v>
      </c>
      <c r="U3057">
        <v>0</v>
      </c>
      <c r="V3057">
        <v>0</v>
      </c>
      <c r="W3057">
        <v>0</v>
      </c>
      <c r="X3057">
        <v>0</v>
      </c>
      <c r="Y3057">
        <v>0</v>
      </c>
      <c r="Z3057">
        <v>0</v>
      </c>
      <c r="AA3057">
        <v>0</v>
      </c>
      <c r="AB3057">
        <v>10</v>
      </c>
      <c r="AC3057">
        <v>0</v>
      </c>
      <c r="AD3057">
        <v>0</v>
      </c>
      <c r="AE3057">
        <v>0</v>
      </c>
      <c r="AF3057">
        <v>0</v>
      </c>
      <c r="AG3057">
        <v>0</v>
      </c>
      <c r="AH3057">
        <v>0</v>
      </c>
      <c r="AI3057">
        <v>0</v>
      </c>
      <c r="AJ3057">
        <v>0</v>
      </c>
      <c r="AK3057">
        <v>0</v>
      </c>
      <c r="AL3057">
        <v>0</v>
      </c>
      <c r="AM3057">
        <v>4</v>
      </c>
      <c r="AN3057">
        <v>0</v>
      </c>
      <c r="AO3057">
        <v>0</v>
      </c>
      <c r="AP3057">
        <v>0</v>
      </c>
      <c r="AQ3057">
        <v>0</v>
      </c>
      <c r="AR3057">
        <v>0</v>
      </c>
      <c r="AS3057">
        <v>0</v>
      </c>
      <c r="AT3057">
        <v>0</v>
      </c>
      <c r="AU3057">
        <v>0</v>
      </c>
      <c r="AV3057">
        <v>0</v>
      </c>
      <c r="AW3057">
        <v>0</v>
      </c>
      <c r="AX3057">
        <v>1</v>
      </c>
      <c r="AY3057">
        <v>2</v>
      </c>
      <c r="AZ3057">
        <v>1</v>
      </c>
      <c r="BA3057">
        <v>5</v>
      </c>
      <c r="BB3057">
        <v>0</v>
      </c>
      <c r="BC3057">
        <v>3</v>
      </c>
      <c r="BD3057">
        <v>0</v>
      </c>
      <c r="BE3057">
        <v>0</v>
      </c>
      <c r="BF3057">
        <v>0</v>
      </c>
      <c r="BG3057">
        <v>0</v>
      </c>
      <c r="BH3057">
        <v>0</v>
      </c>
      <c r="BI3057">
        <v>1</v>
      </c>
      <c r="BJ3057">
        <v>2</v>
      </c>
      <c r="BK3057">
        <v>0</v>
      </c>
      <c r="BL3057">
        <v>0</v>
      </c>
      <c r="BM3057">
        <v>0</v>
      </c>
      <c r="BN3057">
        <v>0</v>
      </c>
      <c r="BO3057">
        <v>1</v>
      </c>
      <c r="BP3057">
        <v>0</v>
      </c>
      <c r="BQ3057">
        <v>0</v>
      </c>
      <c r="BR3057">
        <v>1</v>
      </c>
      <c r="BS3057">
        <v>2</v>
      </c>
      <c r="BT3057">
        <v>15</v>
      </c>
      <c r="BU3057" t="s">
        <v>2973</v>
      </c>
    </row>
    <row r="3058" spans="1:73">
      <c r="A3058" t="s">
        <v>2875</v>
      </c>
      <c r="B3058" t="s">
        <v>2876</v>
      </c>
      <c r="C3058">
        <v>100</v>
      </c>
      <c r="D3058" t="s">
        <v>119</v>
      </c>
      <c r="E3058" t="s">
        <v>2898</v>
      </c>
      <c r="F3058" t="s">
        <v>101</v>
      </c>
      <c r="G3058">
        <v>0</v>
      </c>
      <c r="H3058">
        <v>0</v>
      </c>
      <c r="I3058">
        <v>0</v>
      </c>
      <c r="J3058">
        <v>0</v>
      </c>
      <c r="K3058">
        <v>0</v>
      </c>
      <c r="L3058">
        <v>0</v>
      </c>
      <c r="M3058">
        <v>0</v>
      </c>
      <c r="N3058">
        <v>1</v>
      </c>
      <c r="O3058">
        <v>0</v>
      </c>
      <c r="P3058">
        <v>0</v>
      </c>
      <c r="Q3058">
        <v>0</v>
      </c>
      <c r="R3058">
        <v>0</v>
      </c>
      <c r="S3058">
        <v>0</v>
      </c>
      <c r="T3058">
        <v>0</v>
      </c>
      <c r="U3058">
        <v>0</v>
      </c>
      <c r="V3058">
        <v>0</v>
      </c>
      <c r="W3058">
        <v>0</v>
      </c>
      <c r="X3058">
        <v>0</v>
      </c>
      <c r="Y3058">
        <v>0</v>
      </c>
      <c r="Z3058">
        <v>0</v>
      </c>
      <c r="AA3058">
        <v>0</v>
      </c>
      <c r="AB3058">
        <v>2</v>
      </c>
      <c r="AC3058">
        <v>0</v>
      </c>
      <c r="AD3058">
        <v>0</v>
      </c>
      <c r="AE3058">
        <v>0</v>
      </c>
      <c r="AF3058">
        <v>0</v>
      </c>
      <c r="AG3058">
        <v>0</v>
      </c>
      <c r="AH3058">
        <v>2</v>
      </c>
      <c r="AI3058">
        <v>0</v>
      </c>
      <c r="AJ3058">
        <v>0</v>
      </c>
      <c r="AK3058">
        <v>0</v>
      </c>
      <c r="AL3058">
        <v>0</v>
      </c>
      <c r="AM3058">
        <v>0</v>
      </c>
      <c r="AN3058">
        <v>0</v>
      </c>
      <c r="AO3058">
        <v>0</v>
      </c>
      <c r="AP3058">
        <v>0</v>
      </c>
      <c r="AQ3058">
        <v>0</v>
      </c>
      <c r="AR3058">
        <v>0</v>
      </c>
      <c r="AS3058">
        <v>0</v>
      </c>
      <c r="AT3058">
        <v>0</v>
      </c>
      <c r="AU3058">
        <v>0</v>
      </c>
      <c r="AV3058">
        <v>0</v>
      </c>
      <c r="AW3058">
        <v>0</v>
      </c>
      <c r="AX3058">
        <v>2</v>
      </c>
      <c r="AY3058">
        <v>0</v>
      </c>
      <c r="AZ3058">
        <v>0</v>
      </c>
      <c r="BA3058">
        <v>2</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1</v>
      </c>
      <c r="BT3058">
        <v>2</v>
      </c>
      <c r="BU3058" t="s">
        <v>1658</v>
      </c>
    </row>
    <row r="3059" spans="1:73">
      <c r="A3059" t="s">
        <v>2875</v>
      </c>
      <c r="B3059" t="s">
        <v>2876</v>
      </c>
      <c r="C3059">
        <v>101</v>
      </c>
      <c r="D3059" t="s">
        <v>119</v>
      </c>
      <c r="E3059" t="s">
        <v>78</v>
      </c>
      <c r="F3059" t="s">
        <v>77</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3</v>
      </c>
      <c r="AC3059">
        <v>0</v>
      </c>
      <c r="AD3059">
        <v>0</v>
      </c>
      <c r="AE3059">
        <v>0</v>
      </c>
      <c r="AF3059">
        <v>0</v>
      </c>
      <c r="AG3059">
        <v>0</v>
      </c>
      <c r="AH3059">
        <v>0</v>
      </c>
      <c r="AI3059">
        <v>0</v>
      </c>
      <c r="AJ3059">
        <v>0</v>
      </c>
      <c r="AK3059">
        <v>0</v>
      </c>
      <c r="AL3059">
        <v>0</v>
      </c>
      <c r="AM3059">
        <v>2</v>
      </c>
      <c r="AN3059">
        <v>0</v>
      </c>
      <c r="AO3059">
        <v>0</v>
      </c>
      <c r="AP3059">
        <v>0</v>
      </c>
      <c r="AQ3059">
        <v>0</v>
      </c>
      <c r="AR3059">
        <v>0</v>
      </c>
      <c r="AS3059">
        <v>0</v>
      </c>
      <c r="AT3059">
        <v>0</v>
      </c>
      <c r="AU3059">
        <v>0</v>
      </c>
      <c r="AV3059">
        <v>0</v>
      </c>
      <c r="AW3059">
        <v>0</v>
      </c>
      <c r="AX3059">
        <v>0</v>
      </c>
      <c r="AY3059">
        <v>1</v>
      </c>
      <c r="AZ3059">
        <v>0</v>
      </c>
      <c r="BA3059">
        <v>2</v>
      </c>
      <c r="BB3059">
        <v>0</v>
      </c>
      <c r="BC3059">
        <v>2</v>
      </c>
      <c r="BD3059">
        <v>0</v>
      </c>
      <c r="BE3059">
        <v>0</v>
      </c>
      <c r="BF3059">
        <v>0</v>
      </c>
      <c r="BG3059">
        <v>0</v>
      </c>
      <c r="BH3059">
        <v>0</v>
      </c>
      <c r="BI3059">
        <v>0</v>
      </c>
      <c r="BJ3059">
        <v>1</v>
      </c>
      <c r="BK3059">
        <v>0</v>
      </c>
      <c r="BL3059">
        <v>0</v>
      </c>
      <c r="BM3059">
        <v>0</v>
      </c>
      <c r="BN3059">
        <v>0</v>
      </c>
      <c r="BO3059">
        <v>0</v>
      </c>
      <c r="BP3059">
        <v>0</v>
      </c>
      <c r="BQ3059">
        <v>0</v>
      </c>
      <c r="BR3059">
        <v>0</v>
      </c>
      <c r="BS3059">
        <v>1</v>
      </c>
      <c r="BT3059">
        <v>6</v>
      </c>
      <c r="BU3059" t="s">
        <v>2974</v>
      </c>
    </row>
    <row r="3060" spans="1:73">
      <c r="A3060" t="s">
        <v>2875</v>
      </c>
      <c r="B3060" t="s">
        <v>2876</v>
      </c>
      <c r="C3060">
        <v>102</v>
      </c>
      <c r="D3060" t="s">
        <v>119</v>
      </c>
      <c r="E3060" t="s">
        <v>2898</v>
      </c>
      <c r="F3060" t="s">
        <v>101</v>
      </c>
      <c r="G3060">
        <v>0</v>
      </c>
      <c r="H3060">
        <v>0</v>
      </c>
      <c r="I3060">
        <v>0</v>
      </c>
      <c r="J3060">
        <v>0</v>
      </c>
      <c r="K3060">
        <v>0</v>
      </c>
      <c r="L3060">
        <v>1</v>
      </c>
      <c r="M3060">
        <v>0</v>
      </c>
      <c r="N3060">
        <v>2</v>
      </c>
      <c r="O3060">
        <v>0</v>
      </c>
      <c r="P3060">
        <v>0</v>
      </c>
      <c r="Q3060">
        <v>0</v>
      </c>
      <c r="R3060">
        <v>0</v>
      </c>
      <c r="S3060">
        <v>2</v>
      </c>
      <c r="T3060">
        <v>0</v>
      </c>
      <c r="U3060">
        <v>0</v>
      </c>
      <c r="V3060">
        <v>1</v>
      </c>
      <c r="W3060">
        <v>1</v>
      </c>
      <c r="X3060">
        <v>0</v>
      </c>
      <c r="Y3060">
        <v>0</v>
      </c>
      <c r="Z3060">
        <v>0</v>
      </c>
      <c r="AA3060">
        <v>0</v>
      </c>
      <c r="AB3060">
        <v>8</v>
      </c>
      <c r="AC3060">
        <v>1</v>
      </c>
      <c r="AD3060">
        <v>0</v>
      </c>
      <c r="AE3060">
        <v>0</v>
      </c>
      <c r="AF3060">
        <v>0</v>
      </c>
      <c r="AG3060">
        <v>0</v>
      </c>
      <c r="AH3060">
        <v>0</v>
      </c>
      <c r="AI3060">
        <v>0</v>
      </c>
      <c r="AJ3060">
        <v>0</v>
      </c>
      <c r="AK3060">
        <v>0</v>
      </c>
      <c r="AL3060">
        <v>0</v>
      </c>
      <c r="AM3060">
        <v>0</v>
      </c>
      <c r="AN3060">
        <v>0</v>
      </c>
      <c r="AO3060">
        <v>0</v>
      </c>
      <c r="AP3060">
        <v>0</v>
      </c>
      <c r="AQ3060">
        <v>1</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2</v>
      </c>
      <c r="BP3060">
        <v>0</v>
      </c>
      <c r="BQ3060">
        <v>0</v>
      </c>
      <c r="BR3060">
        <v>0</v>
      </c>
      <c r="BS3060">
        <v>2</v>
      </c>
      <c r="BT3060">
        <v>11</v>
      </c>
      <c r="BU3060" t="s">
        <v>2975</v>
      </c>
    </row>
    <row r="3061" spans="1:73">
      <c r="A3061" t="s">
        <v>2875</v>
      </c>
      <c r="B3061" t="s">
        <v>2876</v>
      </c>
      <c r="C3061">
        <v>103</v>
      </c>
      <c r="D3061" t="s">
        <v>119</v>
      </c>
      <c r="E3061" t="s">
        <v>2904</v>
      </c>
      <c r="F3061" t="s">
        <v>101</v>
      </c>
      <c r="G3061">
        <v>0</v>
      </c>
      <c r="H3061">
        <v>0</v>
      </c>
      <c r="I3061">
        <v>0</v>
      </c>
      <c r="J3061">
        <v>0</v>
      </c>
      <c r="K3061">
        <v>0</v>
      </c>
      <c r="L3061">
        <v>0</v>
      </c>
      <c r="M3061">
        <v>0</v>
      </c>
      <c r="N3061">
        <v>0</v>
      </c>
      <c r="O3061">
        <v>0</v>
      </c>
      <c r="P3061">
        <v>0</v>
      </c>
      <c r="Q3061">
        <v>2</v>
      </c>
      <c r="R3061">
        <v>0</v>
      </c>
      <c r="S3061">
        <v>0</v>
      </c>
      <c r="T3061">
        <v>0</v>
      </c>
      <c r="U3061">
        <v>0</v>
      </c>
      <c r="V3061">
        <v>0</v>
      </c>
      <c r="W3061">
        <v>0</v>
      </c>
      <c r="X3061">
        <v>0</v>
      </c>
      <c r="Y3061">
        <v>0</v>
      </c>
      <c r="Z3061">
        <v>0</v>
      </c>
      <c r="AA3061">
        <v>0</v>
      </c>
      <c r="AB3061">
        <v>3</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1</v>
      </c>
      <c r="AU3061">
        <v>0</v>
      </c>
      <c r="AV3061">
        <v>0</v>
      </c>
      <c r="AW3061">
        <v>0</v>
      </c>
      <c r="AX3061">
        <v>0</v>
      </c>
      <c r="AY3061">
        <v>0</v>
      </c>
      <c r="AZ3061">
        <v>2</v>
      </c>
      <c r="BA3061">
        <v>0</v>
      </c>
      <c r="BB3061">
        <v>0</v>
      </c>
      <c r="BC3061">
        <v>0</v>
      </c>
      <c r="BD3061">
        <v>0</v>
      </c>
      <c r="BE3061">
        <v>0</v>
      </c>
      <c r="BF3061">
        <v>0</v>
      </c>
      <c r="BG3061">
        <v>0</v>
      </c>
      <c r="BH3061">
        <v>0</v>
      </c>
      <c r="BI3061">
        <v>0</v>
      </c>
      <c r="BJ3061">
        <v>0</v>
      </c>
      <c r="BK3061">
        <v>0</v>
      </c>
      <c r="BL3061">
        <v>0</v>
      </c>
      <c r="BM3061">
        <v>0</v>
      </c>
      <c r="BN3061">
        <v>0</v>
      </c>
      <c r="BO3061">
        <v>2</v>
      </c>
      <c r="BP3061">
        <v>0</v>
      </c>
      <c r="BQ3061">
        <v>0</v>
      </c>
      <c r="BR3061">
        <v>0</v>
      </c>
      <c r="BS3061">
        <v>1</v>
      </c>
      <c r="BT3061">
        <v>6</v>
      </c>
      <c r="BU3061" t="s">
        <v>2976</v>
      </c>
    </row>
    <row r="3062" spans="1:73">
      <c r="A3062" t="s">
        <v>2875</v>
      </c>
      <c r="B3062" t="s">
        <v>2876</v>
      </c>
      <c r="C3062">
        <v>104</v>
      </c>
      <c r="D3062" t="s">
        <v>119</v>
      </c>
      <c r="E3062" t="s">
        <v>78</v>
      </c>
      <c r="F3062" t="s">
        <v>77</v>
      </c>
      <c r="G3062">
        <v>0</v>
      </c>
      <c r="H3062">
        <v>0</v>
      </c>
      <c r="I3062">
        <v>0</v>
      </c>
      <c r="J3062">
        <v>0</v>
      </c>
      <c r="K3062">
        <v>0</v>
      </c>
      <c r="L3062">
        <v>0</v>
      </c>
      <c r="M3062">
        <v>0</v>
      </c>
      <c r="N3062">
        <v>2</v>
      </c>
      <c r="O3062">
        <v>0</v>
      </c>
      <c r="P3062">
        <v>0</v>
      </c>
      <c r="Q3062">
        <v>0</v>
      </c>
      <c r="R3062">
        <v>0</v>
      </c>
      <c r="S3062">
        <v>2</v>
      </c>
      <c r="T3062">
        <v>1</v>
      </c>
      <c r="U3062">
        <v>0</v>
      </c>
      <c r="V3062">
        <v>0</v>
      </c>
      <c r="W3062">
        <v>1</v>
      </c>
      <c r="X3062">
        <v>0</v>
      </c>
      <c r="Y3062">
        <v>0</v>
      </c>
      <c r="Z3062">
        <v>0</v>
      </c>
      <c r="AA3062">
        <v>0</v>
      </c>
      <c r="AB3062">
        <v>6</v>
      </c>
      <c r="AC3062">
        <v>0</v>
      </c>
      <c r="AD3062">
        <v>0</v>
      </c>
      <c r="AE3062">
        <v>0</v>
      </c>
      <c r="AF3062">
        <v>0</v>
      </c>
      <c r="AG3062">
        <v>0</v>
      </c>
      <c r="AH3062">
        <v>0</v>
      </c>
      <c r="AI3062">
        <v>0</v>
      </c>
      <c r="AJ3062">
        <v>0</v>
      </c>
      <c r="AK3062">
        <v>0</v>
      </c>
      <c r="AL3062">
        <v>1</v>
      </c>
      <c r="AM3062">
        <v>0</v>
      </c>
      <c r="AN3062">
        <v>0</v>
      </c>
      <c r="AO3062">
        <v>0</v>
      </c>
      <c r="AP3062">
        <v>0</v>
      </c>
      <c r="AQ3062">
        <v>1</v>
      </c>
      <c r="AR3062">
        <v>0</v>
      </c>
      <c r="AS3062">
        <v>0</v>
      </c>
      <c r="AT3062">
        <v>0</v>
      </c>
      <c r="AU3062">
        <v>2</v>
      </c>
      <c r="AV3062">
        <v>0</v>
      </c>
      <c r="AW3062">
        <v>0</v>
      </c>
      <c r="AX3062">
        <v>3</v>
      </c>
      <c r="AY3062">
        <v>0</v>
      </c>
      <c r="AZ3062">
        <v>1</v>
      </c>
      <c r="BA3062">
        <v>3</v>
      </c>
      <c r="BB3062">
        <v>0</v>
      </c>
      <c r="BC3062">
        <v>2</v>
      </c>
      <c r="BD3062">
        <v>0</v>
      </c>
      <c r="BE3062">
        <v>0</v>
      </c>
      <c r="BF3062">
        <v>0</v>
      </c>
      <c r="BG3062">
        <v>0</v>
      </c>
      <c r="BH3062">
        <v>0</v>
      </c>
      <c r="BI3062">
        <v>2</v>
      </c>
      <c r="BJ3062">
        <v>1</v>
      </c>
      <c r="BK3062">
        <v>0</v>
      </c>
      <c r="BL3062">
        <v>0</v>
      </c>
      <c r="BM3062">
        <v>0</v>
      </c>
      <c r="BN3062">
        <v>0</v>
      </c>
      <c r="BO3062">
        <v>3</v>
      </c>
      <c r="BP3062">
        <v>0</v>
      </c>
      <c r="BQ3062">
        <v>0</v>
      </c>
      <c r="BR3062">
        <v>2</v>
      </c>
      <c r="BS3062">
        <v>1</v>
      </c>
      <c r="BT3062">
        <v>12</v>
      </c>
      <c r="BU3062" t="s">
        <v>2977</v>
      </c>
    </row>
    <row r="3063" spans="1:73">
      <c r="A3063" t="s">
        <v>2875</v>
      </c>
      <c r="B3063" t="s">
        <v>2876</v>
      </c>
      <c r="C3063">
        <v>105</v>
      </c>
      <c r="D3063" t="s">
        <v>119</v>
      </c>
      <c r="E3063" t="s">
        <v>2904</v>
      </c>
      <c r="F3063" t="s">
        <v>101</v>
      </c>
      <c r="G3063">
        <v>1</v>
      </c>
      <c r="H3063">
        <v>10</v>
      </c>
      <c r="I3063">
        <v>1</v>
      </c>
      <c r="J3063">
        <v>0</v>
      </c>
      <c r="K3063">
        <v>0</v>
      </c>
      <c r="L3063">
        <v>18</v>
      </c>
      <c r="M3063">
        <v>0</v>
      </c>
      <c r="N3063">
        <v>20</v>
      </c>
      <c r="O3063">
        <v>0</v>
      </c>
      <c r="P3063">
        <v>0</v>
      </c>
      <c r="Q3063">
        <v>4</v>
      </c>
      <c r="R3063">
        <v>4</v>
      </c>
      <c r="S3063">
        <v>31</v>
      </c>
      <c r="T3063">
        <v>16</v>
      </c>
      <c r="U3063">
        <v>0</v>
      </c>
      <c r="V3063">
        <v>1</v>
      </c>
      <c r="W3063">
        <v>8</v>
      </c>
      <c r="X3063">
        <v>0</v>
      </c>
      <c r="Y3063">
        <v>0</v>
      </c>
      <c r="Z3063">
        <v>0</v>
      </c>
      <c r="AA3063">
        <v>0</v>
      </c>
      <c r="AB3063">
        <v>125</v>
      </c>
      <c r="AC3063">
        <v>1</v>
      </c>
      <c r="AD3063">
        <v>0</v>
      </c>
      <c r="AE3063">
        <v>0</v>
      </c>
      <c r="AF3063">
        <v>0</v>
      </c>
      <c r="AG3063">
        <v>0</v>
      </c>
      <c r="AH3063">
        <v>3</v>
      </c>
      <c r="AI3063">
        <v>6</v>
      </c>
      <c r="AJ3063">
        <v>0</v>
      </c>
      <c r="AK3063">
        <v>0</v>
      </c>
      <c r="AL3063">
        <v>3</v>
      </c>
      <c r="AM3063">
        <v>25</v>
      </c>
      <c r="AN3063">
        <v>3</v>
      </c>
      <c r="AO3063">
        <v>34</v>
      </c>
      <c r="AP3063">
        <v>3</v>
      </c>
      <c r="AQ3063">
        <v>2</v>
      </c>
      <c r="AR3063">
        <v>0</v>
      </c>
      <c r="AS3063">
        <v>0</v>
      </c>
      <c r="AT3063">
        <v>0</v>
      </c>
      <c r="AU3063">
        <v>0</v>
      </c>
      <c r="AV3063">
        <v>3</v>
      </c>
      <c r="AW3063">
        <v>1</v>
      </c>
      <c r="AX3063">
        <v>15</v>
      </c>
      <c r="AY3063">
        <v>22</v>
      </c>
      <c r="AZ3063">
        <v>25</v>
      </c>
      <c r="BA3063">
        <v>40</v>
      </c>
      <c r="BB3063">
        <v>9</v>
      </c>
      <c r="BC3063">
        <v>17</v>
      </c>
      <c r="BD3063">
        <v>0</v>
      </c>
      <c r="BE3063">
        <v>0</v>
      </c>
      <c r="BF3063">
        <v>3</v>
      </c>
      <c r="BG3063">
        <v>0</v>
      </c>
      <c r="BH3063">
        <v>0</v>
      </c>
      <c r="BI3063">
        <v>15</v>
      </c>
      <c r="BJ3063">
        <v>11</v>
      </c>
      <c r="BK3063">
        <v>0</v>
      </c>
      <c r="BL3063">
        <v>4</v>
      </c>
      <c r="BM3063">
        <v>1</v>
      </c>
      <c r="BN3063">
        <v>0</v>
      </c>
      <c r="BO3063">
        <v>27</v>
      </c>
      <c r="BP3063">
        <v>0</v>
      </c>
      <c r="BQ3063">
        <v>35</v>
      </c>
      <c r="BR3063">
        <v>8</v>
      </c>
      <c r="BS3063">
        <v>4</v>
      </c>
      <c r="BT3063">
        <v>217</v>
      </c>
      <c r="BU3063" t="s">
        <v>2978</v>
      </c>
    </row>
    <row r="3064" spans="1:73">
      <c r="A3064" t="s">
        <v>2875</v>
      </c>
      <c r="B3064" t="s">
        <v>2876</v>
      </c>
      <c r="C3064">
        <v>106</v>
      </c>
      <c r="D3064" t="s">
        <v>119</v>
      </c>
      <c r="E3064" t="s">
        <v>78</v>
      </c>
      <c r="F3064" t="s">
        <v>77</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3</v>
      </c>
      <c r="AC3064">
        <v>0</v>
      </c>
      <c r="AD3064">
        <v>0</v>
      </c>
      <c r="AE3064">
        <v>0</v>
      </c>
      <c r="AF3064">
        <v>0</v>
      </c>
      <c r="AG3064">
        <v>0</v>
      </c>
      <c r="AH3064">
        <v>0</v>
      </c>
      <c r="AI3064">
        <v>0</v>
      </c>
      <c r="AJ3064">
        <v>0</v>
      </c>
      <c r="AK3064">
        <v>0</v>
      </c>
      <c r="AL3064">
        <v>0</v>
      </c>
      <c r="AM3064">
        <v>0</v>
      </c>
      <c r="AN3064">
        <v>0</v>
      </c>
      <c r="AO3064">
        <v>0</v>
      </c>
      <c r="AP3064">
        <v>1</v>
      </c>
      <c r="AQ3064">
        <v>0</v>
      </c>
      <c r="AR3064">
        <v>0</v>
      </c>
      <c r="AS3064">
        <v>0</v>
      </c>
      <c r="AT3064">
        <v>0</v>
      </c>
      <c r="AU3064">
        <v>0</v>
      </c>
      <c r="AV3064">
        <v>0</v>
      </c>
      <c r="AW3064">
        <v>0</v>
      </c>
      <c r="AX3064">
        <v>0</v>
      </c>
      <c r="AY3064">
        <v>1</v>
      </c>
      <c r="AZ3064">
        <v>2</v>
      </c>
      <c r="BA3064">
        <v>0</v>
      </c>
      <c r="BB3064">
        <v>0</v>
      </c>
      <c r="BC3064">
        <v>2</v>
      </c>
      <c r="BD3064">
        <v>0</v>
      </c>
      <c r="BE3064">
        <v>0</v>
      </c>
      <c r="BF3064">
        <v>0</v>
      </c>
      <c r="BG3064">
        <v>0</v>
      </c>
      <c r="BH3064">
        <v>0</v>
      </c>
      <c r="BI3064">
        <v>0</v>
      </c>
      <c r="BJ3064">
        <v>1</v>
      </c>
      <c r="BK3064">
        <v>0</v>
      </c>
      <c r="BL3064">
        <v>0</v>
      </c>
      <c r="BM3064">
        <v>0</v>
      </c>
      <c r="BN3064">
        <v>0</v>
      </c>
      <c r="BO3064">
        <v>2</v>
      </c>
      <c r="BP3064">
        <v>0</v>
      </c>
      <c r="BQ3064">
        <v>0</v>
      </c>
      <c r="BR3064">
        <v>0</v>
      </c>
      <c r="BS3064">
        <v>1</v>
      </c>
      <c r="BT3064">
        <v>5</v>
      </c>
      <c r="BU3064" t="s">
        <v>2941</v>
      </c>
    </row>
    <row r="3065" spans="1:73">
      <c r="A3065" t="s">
        <v>2875</v>
      </c>
      <c r="B3065" t="s">
        <v>2876</v>
      </c>
      <c r="C3065">
        <v>107</v>
      </c>
      <c r="D3065" t="s">
        <v>119</v>
      </c>
      <c r="E3065" t="s">
        <v>2890</v>
      </c>
      <c r="F3065" t="s">
        <v>92</v>
      </c>
      <c r="G3065">
        <v>0</v>
      </c>
      <c r="H3065">
        <v>6</v>
      </c>
      <c r="I3065">
        <v>2</v>
      </c>
      <c r="J3065">
        <v>0</v>
      </c>
      <c r="K3065">
        <v>0</v>
      </c>
      <c r="L3065">
        <v>10</v>
      </c>
      <c r="M3065">
        <v>0</v>
      </c>
      <c r="N3065">
        <v>13</v>
      </c>
      <c r="O3065">
        <v>0</v>
      </c>
      <c r="P3065">
        <v>0</v>
      </c>
      <c r="Q3065">
        <v>2</v>
      </c>
      <c r="R3065">
        <v>0</v>
      </c>
      <c r="S3065">
        <v>26</v>
      </c>
      <c r="T3065">
        <v>8</v>
      </c>
      <c r="U3065">
        <v>0</v>
      </c>
      <c r="V3065">
        <v>3</v>
      </c>
      <c r="W3065">
        <v>9</v>
      </c>
      <c r="X3065">
        <v>0</v>
      </c>
      <c r="Y3065">
        <v>0</v>
      </c>
      <c r="Z3065">
        <v>0</v>
      </c>
      <c r="AA3065">
        <v>0</v>
      </c>
      <c r="AB3065">
        <v>79</v>
      </c>
      <c r="AC3065">
        <v>2</v>
      </c>
      <c r="AD3065">
        <v>0</v>
      </c>
      <c r="AE3065">
        <v>0</v>
      </c>
      <c r="AF3065">
        <v>0</v>
      </c>
      <c r="AG3065">
        <v>0</v>
      </c>
      <c r="AH3065">
        <v>0</v>
      </c>
      <c r="AI3065">
        <v>10</v>
      </c>
      <c r="AJ3065">
        <v>0</v>
      </c>
      <c r="AK3065">
        <v>0</v>
      </c>
      <c r="AL3065">
        <v>0</v>
      </c>
      <c r="AM3065">
        <v>13</v>
      </c>
      <c r="AN3065">
        <v>0</v>
      </c>
      <c r="AO3065">
        <v>13</v>
      </c>
      <c r="AP3065">
        <v>5</v>
      </c>
      <c r="AQ3065">
        <v>3</v>
      </c>
      <c r="AR3065">
        <v>0</v>
      </c>
      <c r="AS3065">
        <v>0</v>
      </c>
      <c r="AT3065">
        <v>0</v>
      </c>
      <c r="AU3065">
        <v>0</v>
      </c>
      <c r="AV3065">
        <v>1</v>
      </c>
      <c r="AW3065">
        <v>2</v>
      </c>
      <c r="AX3065">
        <v>8</v>
      </c>
      <c r="AY3065">
        <v>15</v>
      </c>
      <c r="AZ3065">
        <v>15</v>
      </c>
      <c r="BA3065">
        <v>21</v>
      </c>
      <c r="BB3065">
        <v>4</v>
      </c>
      <c r="BC3065">
        <v>17</v>
      </c>
      <c r="BD3065">
        <v>0</v>
      </c>
      <c r="BE3065">
        <v>0</v>
      </c>
      <c r="BF3065">
        <v>1</v>
      </c>
      <c r="BG3065">
        <v>0</v>
      </c>
      <c r="BH3065">
        <v>0</v>
      </c>
      <c r="BI3065">
        <v>10</v>
      </c>
      <c r="BJ3065">
        <v>6</v>
      </c>
      <c r="BK3065">
        <v>0</v>
      </c>
      <c r="BL3065">
        <v>4</v>
      </c>
      <c r="BM3065">
        <v>0</v>
      </c>
      <c r="BN3065">
        <v>0</v>
      </c>
      <c r="BO3065">
        <v>18</v>
      </c>
      <c r="BP3065">
        <v>4</v>
      </c>
      <c r="BQ3065">
        <v>11</v>
      </c>
      <c r="BR3065">
        <v>4</v>
      </c>
      <c r="BS3065">
        <v>5</v>
      </c>
      <c r="BT3065">
        <v>128</v>
      </c>
      <c r="BU3065" t="s">
        <v>2979</v>
      </c>
    </row>
    <row r="3066" spans="1:73">
      <c r="A3066" t="s">
        <v>2875</v>
      </c>
      <c r="B3066" t="s">
        <v>2876</v>
      </c>
      <c r="C3066">
        <v>108</v>
      </c>
      <c r="D3066" t="s">
        <v>119</v>
      </c>
      <c r="E3066" t="s">
        <v>183</v>
      </c>
      <c r="F3066" t="s">
        <v>184</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1</v>
      </c>
      <c r="BT3066">
        <v>2</v>
      </c>
      <c r="BU3066" t="s">
        <v>2980</v>
      </c>
    </row>
    <row r="3067" spans="1:73">
      <c r="A3067" t="s">
        <v>2875</v>
      </c>
      <c r="B3067" t="s">
        <v>2876</v>
      </c>
      <c r="C3067">
        <v>109</v>
      </c>
      <c r="D3067" t="s">
        <v>119</v>
      </c>
      <c r="E3067" t="s">
        <v>2898</v>
      </c>
      <c r="F3067" t="s">
        <v>101</v>
      </c>
      <c r="G3067">
        <v>0</v>
      </c>
      <c r="H3067">
        <v>0</v>
      </c>
      <c r="I3067">
        <v>0</v>
      </c>
      <c r="J3067">
        <v>0</v>
      </c>
      <c r="K3067">
        <v>0</v>
      </c>
      <c r="L3067">
        <v>2</v>
      </c>
      <c r="M3067">
        <v>0</v>
      </c>
      <c r="N3067">
        <v>3</v>
      </c>
      <c r="O3067">
        <v>0</v>
      </c>
      <c r="P3067">
        <v>0</v>
      </c>
      <c r="Q3067">
        <v>0</v>
      </c>
      <c r="R3067">
        <v>1</v>
      </c>
      <c r="S3067">
        <v>3</v>
      </c>
      <c r="T3067">
        <v>1</v>
      </c>
      <c r="U3067">
        <v>0</v>
      </c>
      <c r="V3067">
        <v>0</v>
      </c>
      <c r="W3067">
        <v>0</v>
      </c>
      <c r="X3067">
        <v>0</v>
      </c>
      <c r="Y3067">
        <v>0</v>
      </c>
      <c r="Z3067">
        <v>0</v>
      </c>
      <c r="AA3067">
        <v>0</v>
      </c>
      <c r="AB3067">
        <v>17</v>
      </c>
      <c r="AC3067">
        <v>0</v>
      </c>
      <c r="AD3067">
        <v>0</v>
      </c>
      <c r="AE3067">
        <v>0</v>
      </c>
      <c r="AF3067">
        <v>1</v>
      </c>
      <c r="AG3067">
        <v>0</v>
      </c>
      <c r="AH3067">
        <v>0</v>
      </c>
      <c r="AI3067">
        <v>1</v>
      </c>
      <c r="AJ3067">
        <v>0</v>
      </c>
      <c r="AK3067">
        <v>0</v>
      </c>
      <c r="AL3067">
        <v>0</v>
      </c>
      <c r="AM3067">
        <v>4</v>
      </c>
      <c r="AN3067">
        <v>0</v>
      </c>
      <c r="AO3067">
        <v>0</v>
      </c>
      <c r="AP3067">
        <v>1</v>
      </c>
      <c r="AQ3067">
        <v>0</v>
      </c>
      <c r="AR3067">
        <v>0</v>
      </c>
      <c r="AS3067">
        <v>0</v>
      </c>
      <c r="AT3067">
        <v>1</v>
      </c>
      <c r="AU3067">
        <v>3</v>
      </c>
      <c r="AV3067">
        <v>0</v>
      </c>
      <c r="AW3067">
        <v>0</v>
      </c>
      <c r="AX3067">
        <v>4</v>
      </c>
      <c r="AY3067">
        <v>2</v>
      </c>
      <c r="AZ3067">
        <v>3</v>
      </c>
      <c r="BA3067">
        <v>8</v>
      </c>
      <c r="BB3067">
        <v>1</v>
      </c>
      <c r="BC3067">
        <v>3</v>
      </c>
      <c r="BD3067">
        <v>0</v>
      </c>
      <c r="BE3067">
        <v>0</v>
      </c>
      <c r="BF3067">
        <v>0</v>
      </c>
      <c r="BG3067">
        <v>0</v>
      </c>
      <c r="BH3067">
        <v>0</v>
      </c>
      <c r="BI3067">
        <v>4</v>
      </c>
      <c r="BJ3067">
        <v>1</v>
      </c>
      <c r="BK3067">
        <v>0</v>
      </c>
      <c r="BL3067">
        <v>0</v>
      </c>
      <c r="BM3067">
        <v>2</v>
      </c>
      <c r="BN3067">
        <v>0</v>
      </c>
      <c r="BO3067">
        <v>6</v>
      </c>
      <c r="BP3067">
        <v>0</v>
      </c>
      <c r="BQ3067">
        <v>0</v>
      </c>
      <c r="BR3067">
        <v>1</v>
      </c>
      <c r="BS3067">
        <v>1</v>
      </c>
      <c r="BT3067">
        <v>31</v>
      </c>
      <c r="BU3067" t="s">
        <v>2981</v>
      </c>
    </row>
    <row r="3068" spans="1:73">
      <c r="A3068" t="s">
        <v>2875</v>
      </c>
      <c r="B3068" t="s">
        <v>2876</v>
      </c>
      <c r="C3068">
        <v>110</v>
      </c>
      <c r="D3068" t="s">
        <v>119</v>
      </c>
      <c r="E3068" t="s">
        <v>78</v>
      </c>
      <c r="F3068" t="s">
        <v>77</v>
      </c>
      <c r="G3068">
        <v>0</v>
      </c>
      <c r="H3068">
        <v>0</v>
      </c>
      <c r="I3068">
        <v>0</v>
      </c>
      <c r="J3068">
        <v>0</v>
      </c>
      <c r="K3068">
        <v>0</v>
      </c>
      <c r="L3068">
        <v>1</v>
      </c>
      <c r="M3068">
        <v>0</v>
      </c>
      <c r="N3068">
        <v>2</v>
      </c>
      <c r="O3068">
        <v>0</v>
      </c>
      <c r="P3068">
        <v>0</v>
      </c>
      <c r="Q3068">
        <v>1</v>
      </c>
      <c r="R3068">
        <v>0</v>
      </c>
      <c r="S3068">
        <v>1</v>
      </c>
      <c r="T3068">
        <v>0</v>
      </c>
      <c r="U3068">
        <v>0</v>
      </c>
      <c r="V3068">
        <v>0</v>
      </c>
      <c r="W3068">
        <v>0</v>
      </c>
      <c r="X3068">
        <v>0</v>
      </c>
      <c r="Y3068">
        <v>0</v>
      </c>
      <c r="Z3068">
        <v>0</v>
      </c>
      <c r="AA3068">
        <v>0</v>
      </c>
      <c r="AB3068">
        <v>6</v>
      </c>
      <c r="AC3068">
        <v>0</v>
      </c>
      <c r="AD3068">
        <v>0</v>
      </c>
      <c r="AE3068">
        <v>0</v>
      </c>
      <c r="AF3068">
        <v>0</v>
      </c>
      <c r="AG3068">
        <v>0</v>
      </c>
      <c r="AH3068">
        <v>0</v>
      </c>
      <c r="AI3068">
        <v>0</v>
      </c>
      <c r="AJ3068">
        <v>0</v>
      </c>
      <c r="AK3068">
        <v>0</v>
      </c>
      <c r="AL3068">
        <v>0</v>
      </c>
      <c r="AM3068">
        <v>4</v>
      </c>
      <c r="AN3068">
        <v>0</v>
      </c>
      <c r="AO3068">
        <v>0</v>
      </c>
      <c r="AP3068">
        <v>0</v>
      </c>
      <c r="AQ3068">
        <v>0</v>
      </c>
      <c r="AR3068">
        <v>0</v>
      </c>
      <c r="AS3068">
        <v>0</v>
      </c>
      <c r="AT3068">
        <v>0</v>
      </c>
      <c r="AU3068">
        <v>0</v>
      </c>
      <c r="AV3068">
        <v>0</v>
      </c>
      <c r="AW3068">
        <v>0</v>
      </c>
      <c r="AX3068">
        <v>0</v>
      </c>
      <c r="AY3068">
        <v>1</v>
      </c>
      <c r="AZ3068">
        <v>2</v>
      </c>
      <c r="BA3068">
        <v>4</v>
      </c>
      <c r="BB3068">
        <v>0</v>
      </c>
      <c r="BC3068">
        <v>0</v>
      </c>
      <c r="BD3068">
        <v>0</v>
      </c>
      <c r="BE3068">
        <v>0</v>
      </c>
      <c r="BF3068">
        <v>0</v>
      </c>
      <c r="BG3068">
        <v>0</v>
      </c>
      <c r="BH3068">
        <v>0</v>
      </c>
      <c r="BI3068">
        <v>0</v>
      </c>
      <c r="BJ3068">
        <v>0</v>
      </c>
      <c r="BK3068">
        <v>0</v>
      </c>
      <c r="BL3068">
        <v>0</v>
      </c>
      <c r="BM3068">
        <v>0</v>
      </c>
      <c r="BN3068">
        <v>0</v>
      </c>
      <c r="BO3068">
        <v>2</v>
      </c>
      <c r="BP3068">
        <v>0</v>
      </c>
      <c r="BQ3068">
        <v>0</v>
      </c>
      <c r="BR3068">
        <v>0</v>
      </c>
      <c r="BS3068">
        <v>1</v>
      </c>
      <c r="BT3068">
        <v>7</v>
      </c>
      <c r="BU3068" t="s">
        <v>2982</v>
      </c>
    </row>
    <row r="3069" spans="1:73">
      <c r="A3069" t="s">
        <v>2875</v>
      </c>
      <c r="B3069" t="s">
        <v>2876</v>
      </c>
      <c r="C3069">
        <v>111</v>
      </c>
      <c r="D3069" t="s">
        <v>119</v>
      </c>
      <c r="E3069" t="s">
        <v>2898</v>
      </c>
      <c r="F3069" t="s">
        <v>101</v>
      </c>
      <c r="G3069">
        <v>1</v>
      </c>
      <c r="H3069">
        <v>4</v>
      </c>
      <c r="I3069">
        <v>6</v>
      </c>
      <c r="J3069">
        <v>0</v>
      </c>
      <c r="K3069">
        <v>0</v>
      </c>
      <c r="L3069">
        <v>14</v>
      </c>
      <c r="M3069">
        <v>0</v>
      </c>
      <c r="N3069">
        <v>11</v>
      </c>
      <c r="O3069">
        <v>1</v>
      </c>
      <c r="P3069">
        <v>0</v>
      </c>
      <c r="Q3069">
        <v>3</v>
      </c>
      <c r="R3069">
        <v>0</v>
      </c>
      <c r="S3069">
        <v>15</v>
      </c>
      <c r="T3069">
        <v>9</v>
      </c>
      <c r="U3069">
        <v>2</v>
      </c>
      <c r="V3069">
        <v>1</v>
      </c>
      <c r="W3069">
        <v>1</v>
      </c>
      <c r="X3069">
        <v>0</v>
      </c>
      <c r="Y3069">
        <v>0</v>
      </c>
      <c r="Z3069">
        <v>0</v>
      </c>
      <c r="AA3069">
        <v>0</v>
      </c>
      <c r="AB3069">
        <v>63</v>
      </c>
      <c r="AC3069">
        <v>1</v>
      </c>
      <c r="AD3069">
        <v>0</v>
      </c>
      <c r="AE3069">
        <v>0</v>
      </c>
      <c r="AF3069">
        <v>0</v>
      </c>
      <c r="AG3069">
        <v>0</v>
      </c>
      <c r="AH3069">
        <v>2</v>
      </c>
      <c r="AI3069">
        <v>7</v>
      </c>
      <c r="AJ3069">
        <v>1</v>
      </c>
      <c r="AK3069">
        <v>0</v>
      </c>
      <c r="AL3069">
        <v>1</v>
      </c>
      <c r="AM3069">
        <v>12</v>
      </c>
      <c r="AN3069">
        <v>0</v>
      </c>
      <c r="AO3069">
        <v>0</v>
      </c>
      <c r="AP3069">
        <v>5</v>
      </c>
      <c r="AQ3069">
        <v>1</v>
      </c>
      <c r="AR3069">
        <v>0</v>
      </c>
      <c r="AS3069">
        <v>0</v>
      </c>
      <c r="AT3069">
        <v>0</v>
      </c>
      <c r="AU3069">
        <v>0</v>
      </c>
      <c r="AV3069">
        <v>0</v>
      </c>
      <c r="AW3069">
        <v>6</v>
      </c>
      <c r="AX3069">
        <v>3</v>
      </c>
      <c r="AY3069">
        <v>16</v>
      </c>
      <c r="AZ3069">
        <v>11</v>
      </c>
      <c r="BA3069">
        <v>15</v>
      </c>
      <c r="BB3069">
        <v>0</v>
      </c>
      <c r="BC3069">
        <v>10</v>
      </c>
      <c r="BD3069">
        <v>0</v>
      </c>
      <c r="BE3069">
        <v>0</v>
      </c>
      <c r="BF3069">
        <v>0</v>
      </c>
      <c r="BG3069">
        <v>0</v>
      </c>
      <c r="BH3069">
        <v>0</v>
      </c>
      <c r="BI3069">
        <v>3</v>
      </c>
      <c r="BJ3069">
        <v>5</v>
      </c>
      <c r="BK3069">
        <v>0</v>
      </c>
      <c r="BL3069">
        <v>0</v>
      </c>
      <c r="BM3069">
        <v>0</v>
      </c>
      <c r="BN3069">
        <v>0</v>
      </c>
      <c r="BO3069">
        <v>12</v>
      </c>
      <c r="BP3069">
        <v>1</v>
      </c>
      <c r="BQ3069">
        <v>0</v>
      </c>
      <c r="BR3069">
        <v>0</v>
      </c>
      <c r="BS3069">
        <v>6</v>
      </c>
      <c r="BT3069">
        <v>100</v>
      </c>
      <c r="BU3069" t="s">
        <v>2983</v>
      </c>
    </row>
    <row r="3070" spans="1:73">
      <c r="A3070" t="s">
        <v>2875</v>
      </c>
      <c r="B3070" t="s">
        <v>2876</v>
      </c>
      <c r="C3070">
        <v>112</v>
      </c>
      <c r="D3070" t="s">
        <v>119</v>
      </c>
      <c r="E3070" t="s">
        <v>183</v>
      </c>
      <c r="F3070" t="s">
        <v>184</v>
      </c>
      <c r="G3070">
        <v>0</v>
      </c>
      <c r="H3070">
        <v>0</v>
      </c>
      <c r="I3070">
        <v>0</v>
      </c>
      <c r="J3070">
        <v>0</v>
      </c>
      <c r="K3070">
        <v>0</v>
      </c>
      <c r="L3070">
        <v>0</v>
      </c>
      <c r="M3070">
        <v>0</v>
      </c>
      <c r="N3070">
        <v>0</v>
      </c>
      <c r="O3070">
        <v>0</v>
      </c>
      <c r="P3070">
        <v>0</v>
      </c>
      <c r="Q3070">
        <v>0</v>
      </c>
      <c r="R3070">
        <v>0</v>
      </c>
      <c r="S3070">
        <v>1</v>
      </c>
      <c r="T3070">
        <v>1</v>
      </c>
      <c r="U3070">
        <v>0</v>
      </c>
      <c r="V3070">
        <v>0</v>
      </c>
      <c r="W3070">
        <v>1</v>
      </c>
      <c r="X3070">
        <v>0</v>
      </c>
      <c r="Y3070">
        <v>0</v>
      </c>
      <c r="Z3070">
        <v>0</v>
      </c>
      <c r="AA3070">
        <v>0</v>
      </c>
      <c r="AB3070">
        <v>1</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v>0</v>
      </c>
      <c r="BQ3070">
        <v>0</v>
      </c>
      <c r="BR3070">
        <v>0</v>
      </c>
      <c r="BS3070">
        <v>1</v>
      </c>
      <c r="BT3070">
        <v>3</v>
      </c>
      <c r="BU3070" t="s">
        <v>2984</v>
      </c>
    </row>
    <row r="3071" spans="1:73">
      <c r="A3071" t="s">
        <v>2875</v>
      </c>
      <c r="B3071" t="s">
        <v>2876</v>
      </c>
      <c r="C3071">
        <v>113</v>
      </c>
      <c r="D3071" t="s">
        <v>119</v>
      </c>
      <c r="E3071" t="s">
        <v>2898</v>
      </c>
      <c r="F3071" t="s">
        <v>101</v>
      </c>
      <c r="G3071">
        <v>0</v>
      </c>
      <c r="H3071">
        <v>3</v>
      </c>
      <c r="I3071">
        <v>0</v>
      </c>
      <c r="J3071">
        <v>0</v>
      </c>
      <c r="K3071">
        <v>0</v>
      </c>
      <c r="L3071">
        <v>1</v>
      </c>
      <c r="M3071">
        <v>0</v>
      </c>
      <c r="N3071">
        <v>5</v>
      </c>
      <c r="O3071">
        <v>0</v>
      </c>
      <c r="P3071">
        <v>0</v>
      </c>
      <c r="Q3071">
        <v>5</v>
      </c>
      <c r="R3071">
        <v>1</v>
      </c>
      <c r="S3071">
        <v>11</v>
      </c>
      <c r="T3071">
        <v>5</v>
      </c>
      <c r="U3071">
        <v>0</v>
      </c>
      <c r="V3071">
        <v>0</v>
      </c>
      <c r="W3071">
        <v>2</v>
      </c>
      <c r="X3071">
        <v>0</v>
      </c>
      <c r="Y3071">
        <v>0</v>
      </c>
      <c r="Z3071">
        <v>0</v>
      </c>
      <c r="AA3071">
        <v>0</v>
      </c>
      <c r="AB3071">
        <v>20</v>
      </c>
      <c r="AC3071">
        <v>0</v>
      </c>
      <c r="AD3071">
        <v>0</v>
      </c>
      <c r="AE3071">
        <v>0</v>
      </c>
      <c r="AF3071">
        <v>0</v>
      </c>
      <c r="AG3071">
        <v>0</v>
      </c>
      <c r="AH3071">
        <v>0</v>
      </c>
      <c r="AI3071">
        <v>4</v>
      </c>
      <c r="AJ3071">
        <v>0</v>
      </c>
      <c r="AK3071">
        <v>0</v>
      </c>
      <c r="AL3071">
        <v>0</v>
      </c>
      <c r="AM3071">
        <v>4</v>
      </c>
      <c r="AN3071">
        <v>0</v>
      </c>
      <c r="AO3071">
        <v>0</v>
      </c>
      <c r="AP3071">
        <v>0</v>
      </c>
      <c r="AQ3071">
        <v>1</v>
      </c>
      <c r="AR3071">
        <v>0</v>
      </c>
      <c r="AS3071">
        <v>1</v>
      </c>
      <c r="AT3071">
        <v>0</v>
      </c>
      <c r="AU3071">
        <v>0</v>
      </c>
      <c r="AV3071">
        <v>0</v>
      </c>
      <c r="AW3071">
        <v>0</v>
      </c>
      <c r="AX3071">
        <v>0</v>
      </c>
      <c r="AY3071">
        <v>2</v>
      </c>
      <c r="AZ3071">
        <v>6</v>
      </c>
      <c r="BA3071">
        <v>4</v>
      </c>
      <c r="BB3071">
        <v>0</v>
      </c>
      <c r="BC3071">
        <v>4</v>
      </c>
      <c r="BD3071">
        <v>0</v>
      </c>
      <c r="BE3071">
        <v>0</v>
      </c>
      <c r="BF3071">
        <v>0</v>
      </c>
      <c r="BG3071">
        <v>0</v>
      </c>
      <c r="BH3071">
        <v>0</v>
      </c>
      <c r="BI3071">
        <v>0</v>
      </c>
      <c r="BJ3071">
        <v>4</v>
      </c>
      <c r="BK3071">
        <v>0</v>
      </c>
      <c r="BL3071">
        <v>1</v>
      </c>
      <c r="BM3071">
        <v>0</v>
      </c>
      <c r="BN3071">
        <v>0</v>
      </c>
      <c r="BO3071">
        <v>6</v>
      </c>
      <c r="BP3071">
        <v>0</v>
      </c>
      <c r="BQ3071">
        <v>0</v>
      </c>
      <c r="BR3071">
        <v>0</v>
      </c>
      <c r="BS3071">
        <v>1</v>
      </c>
      <c r="BT3071">
        <v>34</v>
      </c>
      <c r="BU3071" t="s">
        <v>2985</v>
      </c>
    </row>
    <row r="3072" spans="1:73">
      <c r="A3072" t="s">
        <v>2875</v>
      </c>
      <c r="B3072" t="s">
        <v>2876</v>
      </c>
      <c r="C3072">
        <v>114</v>
      </c>
      <c r="D3072" t="s">
        <v>119</v>
      </c>
      <c r="E3072" t="s">
        <v>78</v>
      </c>
      <c r="F3072" t="s">
        <v>77</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1</v>
      </c>
      <c r="BT3072">
        <v>2</v>
      </c>
      <c r="BU3072" t="s">
        <v>2949</v>
      </c>
    </row>
    <row r="3073" spans="1:73">
      <c r="A3073" t="s">
        <v>2875</v>
      </c>
      <c r="B3073" t="s">
        <v>2876</v>
      </c>
      <c r="C3073">
        <v>115</v>
      </c>
      <c r="D3073" t="s">
        <v>119</v>
      </c>
      <c r="E3073" t="s">
        <v>2895</v>
      </c>
      <c r="F3073" t="s">
        <v>92</v>
      </c>
      <c r="G3073">
        <v>0</v>
      </c>
      <c r="H3073">
        <v>5</v>
      </c>
      <c r="I3073">
        <v>0</v>
      </c>
      <c r="J3073">
        <v>0</v>
      </c>
      <c r="K3073">
        <v>0</v>
      </c>
      <c r="L3073">
        <v>17</v>
      </c>
      <c r="M3073">
        <v>0</v>
      </c>
      <c r="N3073">
        <v>20</v>
      </c>
      <c r="O3073">
        <v>0</v>
      </c>
      <c r="P3073">
        <v>0</v>
      </c>
      <c r="Q3073">
        <v>2</v>
      </c>
      <c r="R3073">
        <v>2</v>
      </c>
      <c r="S3073">
        <v>18</v>
      </c>
      <c r="T3073">
        <v>6</v>
      </c>
      <c r="U3073">
        <v>0</v>
      </c>
      <c r="V3073">
        <v>0</v>
      </c>
      <c r="W3073">
        <v>1</v>
      </c>
      <c r="X3073">
        <v>0</v>
      </c>
      <c r="Y3073">
        <v>0</v>
      </c>
      <c r="Z3073">
        <v>0</v>
      </c>
      <c r="AA3073">
        <v>0</v>
      </c>
      <c r="AB3073">
        <v>91</v>
      </c>
      <c r="AC3073">
        <v>1</v>
      </c>
      <c r="AD3073">
        <v>0</v>
      </c>
      <c r="AE3073">
        <v>0</v>
      </c>
      <c r="AF3073">
        <v>0</v>
      </c>
      <c r="AG3073">
        <v>0</v>
      </c>
      <c r="AH3073">
        <v>2</v>
      </c>
      <c r="AI3073">
        <v>7</v>
      </c>
      <c r="AJ3073">
        <v>0</v>
      </c>
      <c r="AK3073">
        <v>0</v>
      </c>
      <c r="AL3073">
        <v>1</v>
      </c>
      <c r="AM3073">
        <v>6</v>
      </c>
      <c r="AN3073">
        <v>0</v>
      </c>
      <c r="AO3073">
        <v>8</v>
      </c>
      <c r="AP3073">
        <v>0</v>
      </c>
      <c r="AQ3073">
        <v>3</v>
      </c>
      <c r="AR3073">
        <v>0</v>
      </c>
      <c r="AS3073">
        <v>0</v>
      </c>
      <c r="AT3073">
        <v>0</v>
      </c>
      <c r="AU3073">
        <v>11</v>
      </c>
      <c r="AV3073">
        <v>0</v>
      </c>
      <c r="AW3073">
        <v>0</v>
      </c>
      <c r="AX3073">
        <v>13</v>
      </c>
      <c r="AY3073">
        <v>12</v>
      </c>
      <c r="AZ3073">
        <v>11</v>
      </c>
      <c r="BA3073">
        <v>21</v>
      </c>
      <c r="BB3073">
        <v>4</v>
      </c>
      <c r="BC3073">
        <v>12</v>
      </c>
      <c r="BD3073">
        <v>0</v>
      </c>
      <c r="BE3073">
        <v>0</v>
      </c>
      <c r="BF3073">
        <v>0</v>
      </c>
      <c r="BG3073">
        <v>0</v>
      </c>
      <c r="BH3073">
        <v>1</v>
      </c>
      <c r="BI3073">
        <v>12</v>
      </c>
      <c r="BJ3073">
        <v>5</v>
      </c>
      <c r="BK3073">
        <v>0</v>
      </c>
      <c r="BL3073">
        <v>2</v>
      </c>
      <c r="BM3073">
        <v>2</v>
      </c>
      <c r="BN3073">
        <v>4</v>
      </c>
      <c r="BO3073">
        <v>27</v>
      </c>
      <c r="BP3073">
        <v>3</v>
      </c>
      <c r="BQ3073">
        <v>4</v>
      </c>
      <c r="BR3073">
        <v>3</v>
      </c>
      <c r="BS3073">
        <v>11</v>
      </c>
      <c r="BT3073">
        <v>132</v>
      </c>
      <c r="BU3073" t="s">
        <v>2986</v>
      </c>
    </row>
    <row r="3074" spans="1:73">
      <c r="A3074" t="s">
        <v>2875</v>
      </c>
      <c r="B3074" t="s">
        <v>2876</v>
      </c>
      <c r="C3074">
        <v>116</v>
      </c>
      <c r="D3074" t="s">
        <v>119</v>
      </c>
      <c r="E3074" t="s">
        <v>2898</v>
      </c>
      <c r="F3074" t="s">
        <v>101</v>
      </c>
      <c r="G3074">
        <v>1</v>
      </c>
      <c r="H3074">
        <v>1</v>
      </c>
      <c r="I3074">
        <v>0</v>
      </c>
      <c r="J3074">
        <v>0</v>
      </c>
      <c r="K3074">
        <v>0</v>
      </c>
      <c r="L3074">
        <v>10</v>
      </c>
      <c r="M3074">
        <v>0</v>
      </c>
      <c r="N3074">
        <v>2</v>
      </c>
      <c r="O3074">
        <v>0</v>
      </c>
      <c r="P3074">
        <v>0</v>
      </c>
      <c r="Q3074">
        <v>0</v>
      </c>
      <c r="R3074">
        <v>0</v>
      </c>
      <c r="S3074">
        <v>12</v>
      </c>
      <c r="T3074">
        <v>8</v>
      </c>
      <c r="U3074">
        <v>0</v>
      </c>
      <c r="V3074">
        <v>0</v>
      </c>
      <c r="W3074">
        <v>1</v>
      </c>
      <c r="X3074">
        <v>0</v>
      </c>
      <c r="Y3074">
        <v>0</v>
      </c>
      <c r="Z3074">
        <v>0</v>
      </c>
      <c r="AA3074">
        <v>0</v>
      </c>
      <c r="AB3074">
        <v>43</v>
      </c>
      <c r="AC3074">
        <v>0</v>
      </c>
      <c r="AD3074">
        <v>0</v>
      </c>
      <c r="AE3074">
        <v>0</v>
      </c>
      <c r="AF3074">
        <v>0</v>
      </c>
      <c r="AG3074">
        <v>0</v>
      </c>
      <c r="AH3074">
        <v>0</v>
      </c>
      <c r="AI3074">
        <v>8</v>
      </c>
      <c r="AJ3074">
        <v>0</v>
      </c>
      <c r="AK3074">
        <v>0</v>
      </c>
      <c r="AL3074">
        <v>0</v>
      </c>
      <c r="AM3074">
        <v>3</v>
      </c>
      <c r="AN3074">
        <v>0</v>
      </c>
      <c r="AO3074">
        <v>1</v>
      </c>
      <c r="AP3074">
        <v>3</v>
      </c>
      <c r="AQ3074">
        <v>0</v>
      </c>
      <c r="AR3074">
        <v>0</v>
      </c>
      <c r="AS3074">
        <v>0</v>
      </c>
      <c r="AT3074">
        <v>0</v>
      </c>
      <c r="AU3074">
        <v>4</v>
      </c>
      <c r="AV3074">
        <v>0</v>
      </c>
      <c r="AW3074">
        <v>0</v>
      </c>
      <c r="AX3074">
        <v>5</v>
      </c>
      <c r="AY3074">
        <v>13</v>
      </c>
      <c r="AZ3074">
        <v>1</v>
      </c>
      <c r="BA3074">
        <v>8</v>
      </c>
      <c r="BB3074">
        <v>1</v>
      </c>
      <c r="BC3074">
        <v>13</v>
      </c>
      <c r="BD3074">
        <v>0</v>
      </c>
      <c r="BE3074">
        <v>0</v>
      </c>
      <c r="BF3074">
        <v>0</v>
      </c>
      <c r="BG3074">
        <v>0</v>
      </c>
      <c r="BH3074">
        <v>0</v>
      </c>
      <c r="BI3074">
        <v>7</v>
      </c>
      <c r="BJ3074">
        <v>9</v>
      </c>
      <c r="BK3074">
        <v>0</v>
      </c>
      <c r="BL3074">
        <v>0</v>
      </c>
      <c r="BM3074">
        <v>5</v>
      </c>
      <c r="BN3074">
        <v>0</v>
      </c>
      <c r="BO3074">
        <v>5</v>
      </c>
      <c r="BP3074">
        <v>0</v>
      </c>
      <c r="BQ3074">
        <v>1</v>
      </c>
      <c r="BR3074">
        <v>0</v>
      </c>
      <c r="BS3074">
        <v>5</v>
      </c>
      <c r="BT3074">
        <v>78</v>
      </c>
      <c r="BU3074" t="s">
        <v>2987</v>
      </c>
    </row>
    <row r="3075" spans="1:73">
      <c r="A3075" t="s">
        <v>2875</v>
      </c>
      <c r="B3075" t="s">
        <v>2876</v>
      </c>
      <c r="C3075">
        <v>117</v>
      </c>
      <c r="D3075" t="s">
        <v>119</v>
      </c>
      <c r="E3075" t="s">
        <v>78</v>
      </c>
      <c r="F3075" t="s">
        <v>77</v>
      </c>
      <c r="G3075">
        <v>0</v>
      </c>
      <c r="H3075">
        <v>2</v>
      </c>
      <c r="I3075">
        <v>2</v>
      </c>
      <c r="J3075">
        <v>0</v>
      </c>
      <c r="K3075">
        <v>0</v>
      </c>
      <c r="L3075">
        <v>2</v>
      </c>
      <c r="M3075">
        <v>0</v>
      </c>
      <c r="N3075">
        <v>2</v>
      </c>
      <c r="O3075">
        <v>0</v>
      </c>
      <c r="P3075">
        <v>0</v>
      </c>
      <c r="Q3075">
        <v>1</v>
      </c>
      <c r="R3075">
        <v>0</v>
      </c>
      <c r="S3075">
        <v>5</v>
      </c>
      <c r="T3075">
        <v>2</v>
      </c>
      <c r="U3075">
        <v>0</v>
      </c>
      <c r="V3075">
        <v>1</v>
      </c>
      <c r="W3075">
        <v>2</v>
      </c>
      <c r="X3075">
        <v>0</v>
      </c>
      <c r="Y3075">
        <v>0</v>
      </c>
      <c r="Z3075">
        <v>0</v>
      </c>
      <c r="AA3075">
        <v>0</v>
      </c>
      <c r="AB3075">
        <v>13</v>
      </c>
      <c r="AC3075">
        <v>0</v>
      </c>
      <c r="AD3075">
        <v>0</v>
      </c>
      <c r="AE3075">
        <v>0</v>
      </c>
      <c r="AF3075">
        <v>0</v>
      </c>
      <c r="AG3075">
        <v>0</v>
      </c>
      <c r="AH3075">
        <v>2</v>
      </c>
      <c r="AI3075">
        <v>0</v>
      </c>
      <c r="AJ3075">
        <v>0</v>
      </c>
      <c r="AK3075">
        <v>0</v>
      </c>
      <c r="AL3075">
        <v>0</v>
      </c>
      <c r="AM3075">
        <v>1</v>
      </c>
      <c r="AN3075">
        <v>0</v>
      </c>
      <c r="AO3075">
        <v>2</v>
      </c>
      <c r="AP3075">
        <v>1</v>
      </c>
      <c r="AQ3075">
        <v>1</v>
      </c>
      <c r="AR3075">
        <v>0</v>
      </c>
      <c r="AS3075">
        <v>0</v>
      </c>
      <c r="AT3075">
        <v>0</v>
      </c>
      <c r="AU3075">
        <v>0</v>
      </c>
      <c r="AV3075">
        <v>1</v>
      </c>
      <c r="AW3075">
        <v>2</v>
      </c>
      <c r="AX3075">
        <v>2</v>
      </c>
      <c r="AY3075">
        <v>1</v>
      </c>
      <c r="AZ3075">
        <v>4</v>
      </c>
      <c r="BA3075">
        <v>3</v>
      </c>
      <c r="BB3075">
        <v>0</v>
      </c>
      <c r="BC3075">
        <v>1</v>
      </c>
      <c r="BD3075">
        <v>0</v>
      </c>
      <c r="BE3075">
        <v>0</v>
      </c>
      <c r="BF3075">
        <v>1</v>
      </c>
      <c r="BG3075">
        <v>0</v>
      </c>
      <c r="BH3075">
        <v>0</v>
      </c>
      <c r="BI3075">
        <v>0</v>
      </c>
      <c r="BJ3075">
        <v>0</v>
      </c>
      <c r="BK3075">
        <v>0</v>
      </c>
      <c r="BL3075">
        <v>0</v>
      </c>
      <c r="BM3075">
        <v>0</v>
      </c>
      <c r="BN3075">
        <v>0</v>
      </c>
      <c r="BO3075">
        <v>4</v>
      </c>
      <c r="BP3075">
        <v>0</v>
      </c>
      <c r="BQ3075">
        <v>1</v>
      </c>
      <c r="BR3075">
        <v>0</v>
      </c>
      <c r="BS3075">
        <v>2</v>
      </c>
      <c r="BT3075">
        <v>24</v>
      </c>
      <c r="BU3075" t="s">
        <v>2988</v>
      </c>
    </row>
    <row r="3076" spans="1:73">
      <c r="A3076" t="s">
        <v>2875</v>
      </c>
      <c r="B3076" t="s">
        <v>2876</v>
      </c>
      <c r="C3076">
        <v>118</v>
      </c>
      <c r="D3076" t="s">
        <v>119</v>
      </c>
      <c r="E3076" t="s">
        <v>2890</v>
      </c>
      <c r="F3076" t="s">
        <v>92</v>
      </c>
      <c r="G3076">
        <v>1</v>
      </c>
      <c r="H3076">
        <v>5</v>
      </c>
      <c r="I3076">
        <v>0</v>
      </c>
      <c r="J3076">
        <v>0</v>
      </c>
      <c r="K3076">
        <v>0</v>
      </c>
      <c r="L3076">
        <v>5</v>
      </c>
      <c r="M3076">
        <v>0</v>
      </c>
      <c r="N3076">
        <v>7</v>
      </c>
      <c r="O3076">
        <v>0</v>
      </c>
      <c r="P3076">
        <v>0</v>
      </c>
      <c r="Q3076">
        <v>1</v>
      </c>
      <c r="R3076">
        <v>0</v>
      </c>
      <c r="S3076">
        <v>11</v>
      </c>
      <c r="T3076">
        <v>3</v>
      </c>
      <c r="U3076">
        <v>0</v>
      </c>
      <c r="V3076">
        <v>2</v>
      </c>
      <c r="W3076">
        <v>3</v>
      </c>
      <c r="X3076">
        <v>0</v>
      </c>
      <c r="Y3076">
        <v>0</v>
      </c>
      <c r="Z3076">
        <v>0</v>
      </c>
      <c r="AA3076">
        <v>0</v>
      </c>
      <c r="AB3076">
        <v>49</v>
      </c>
      <c r="AC3076">
        <v>1</v>
      </c>
      <c r="AD3076">
        <v>0</v>
      </c>
      <c r="AE3076">
        <v>0</v>
      </c>
      <c r="AF3076">
        <v>0</v>
      </c>
      <c r="AG3076">
        <v>0</v>
      </c>
      <c r="AH3076">
        <v>2</v>
      </c>
      <c r="AI3076">
        <v>1</v>
      </c>
      <c r="AJ3076">
        <v>0</v>
      </c>
      <c r="AK3076">
        <v>0</v>
      </c>
      <c r="AL3076">
        <v>0</v>
      </c>
      <c r="AM3076">
        <v>7</v>
      </c>
      <c r="AN3076">
        <v>0</v>
      </c>
      <c r="AO3076">
        <v>6</v>
      </c>
      <c r="AP3076">
        <v>0</v>
      </c>
      <c r="AQ3076">
        <v>1</v>
      </c>
      <c r="AR3076">
        <v>0</v>
      </c>
      <c r="AS3076">
        <v>0</v>
      </c>
      <c r="AT3076">
        <v>0</v>
      </c>
      <c r="AU3076">
        <v>0</v>
      </c>
      <c r="AV3076">
        <v>0</v>
      </c>
      <c r="AW3076">
        <v>0</v>
      </c>
      <c r="AX3076">
        <v>4</v>
      </c>
      <c r="AY3076">
        <v>14</v>
      </c>
      <c r="AZ3076">
        <v>8</v>
      </c>
      <c r="BA3076">
        <v>13</v>
      </c>
      <c r="BB3076">
        <v>3</v>
      </c>
      <c r="BC3076">
        <v>6</v>
      </c>
      <c r="BD3076">
        <v>0</v>
      </c>
      <c r="BE3076">
        <v>0</v>
      </c>
      <c r="BF3076">
        <v>0</v>
      </c>
      <c r="BG3076">
        <v>0</v>
      </c>
      <c r="BH3076">
        <v>0</v>
      </c>
      <c r="BI3076">
        <v>5</v>
      </c>
      <c r="BJ3076">
        <v>6</v>
      </c>
      <c r="BK3076">
        <v>0</v>
      </c>
      <c r="BL3076">
        <v>5</v>
      </c>
      <c r="BM3076">
        <v>0</v>
      </c>
      <c r="BN3076">
        <v>0</v>
      </c>
      <c r="BO3076">
        <v>9</v>
      </c>
      <c r="BP3076">
        <v>0</v>
      </c>
      <c r="BQ3076">
        <v>7</v>
      </c>
      <c r="BR3076">
        <v>0</v>
      </c>
      <c r="BS3076">
        <v>3</v>
      </c>
      <c r="BT3076">
        <v>89</v>
      </c>
      <c r="BU3076" t="s">
        <v>2989</v>
      </c>
    </row>
    <row r="3077" spans="1:73">
      <c r="A3077" t="s">
        <v>2875</v>
      </c>
      <c r="B3077" t="s">
        <v>2876</v>
      </c>
      <c r="C3077">
        <v>119</v>
      </c>
      <c r="D3077" t="s">
        <v>119</v>
      </c>
      <c r="E3077" t="s">
        <v>2904</v>
      </c>
      <c r="F3077" t="s">
        <v>101</v>
      </c>
      <c r="G3077">
        <v>0</v>
      </c>
      <c r="H3077">
        <v>5</v>
      </c>
      <c r="I3077">
        <v>2</v>
      </c>
      <c r="J3077">
        <v>0</v>
      </c>
      <c r="K3077">
        <v>0</v>
      </c>
      <c r="L3077">
        <v>9</v>
      </c>
      <c r="M3077">
        <v>0</v>
      </c>
      <c r="N3077">
        <v>10</v>
      </c>
      <c r="O3077">
        <v>0</v>
      </c>
      <c r="P3077">
        <v>0</v>
      </c>
      <c r="Q3077">
        <v>1</v>
      </c>
      <c r="R3077">
        <v>0</v>
      </c>
      <c r="S3077">
        <v>12</v>
      </c>
      <c r="T3077">
        <v>4</v>
      </c>
      <c r="U3077">
        <v>0</v>
      </c>
      <c r="V3077">
        <v>1</v>
      </c>
      <c r="W3077">
        <v>2</v>
      </c>
      <c r="X3077">
        <v>0</v>
      </c>
      <c r="Y3077">
        <v>0</v>
      </c>
      <c r="Z3077">
        <v>0</v>
      </c>
      <c r="AA3077">
        <v>0</v>
      </c>
      <c r="AB3077">
        <v>47</v>
      </c>
      <c r="AC3077">
        <v>1</v>
      </c>
      <c r="AD3077">
        <v>0</v>
      </c>
      <c r="AE3077">
        <v>0</v>
      </c>
      <c r="AF3077">
        <v>1</v>
      </c>
      <c r="AG3077">
        <v>0</v>
      </c>
      <c r="AH3077">
        <v>0</v>
      </c>
      <c r="AI3077">
        <v>4</v>
      </c>
      <c r="AJ3077">
        <v>0</v>
      </c>
      <c r="AK3077">
        <v>0</v>
      </c>
      <c r="AL3077">
        <v>4</v>
      </c>
      <c r="AM3077">
        <v>12</v>
      </c>
      <c r="AN3077">
        <v>0</v>
      </c>
      <c r="AO3077">
        <v>0</v>
      </c>
      <c r="AP3077">
        <v>1</v>
      </c>
      <c r="AQ3077">
        <v>1</v>
      </c>
      <c r="AR3077">
        <v>1</v>
      </c>
      <c r="AS3077">
        <v>0</v>
      </c>
      <c r="AT3077">
        <v>0</v>
      </c>
      <c r="AU3077">
        <v>0</v>
      </c>
      <c r="AV3077">
        <v>0</v>
      </c>
      <c r="AW3077">
        <v>1</v>
      </c>
      <c r="AX3077">
        <v>5</v>
      </c>
      <c r="AY3077">
        <v>4</v>
      </c>
      <c r="AZ3077">
        <v>14</v>
      </c>
      <c r="BA3077">
        <v>20</v>
      </c>
      <c r="BB3077">
        <v>0</v>
      </c>
      <c r="BC3077">
        <v>1</v>
      </c>
      <c r="BD3077">
        <v>0</v>
      </c>
      <c r="BE3077">
        <v>0</v>
      </c>
      <c r="BF3077">
        <v>0</v>
      </c>
      <c r="BG3077">
        <v>0</v>
      </c>
      <c r="BH3077">
        <v>0</v>
      </c>
      <c r="BI3077">
        <v>4</v>
      </c>
      <c r="BJ3077">
        <v>0</v>
      </c>
      <c r="BK3077">
        <v>0</v>
      </c>
      <c r="BL3077">
        <v>1</v>
      </c>
      <c r="BM3077">
        <v>0</v>
      </c>
      <c r="BN3077">
        <v>0</v>
      </c>
      <c r="BO3077">
        <v>15</v>
      </c>
      <c r="BP3077">
        <v>4</v>
      </c>
      <c r="BQ3077">
        <v>0</v>
      </c>
      <c r="BR3077">
        <v>0</v>
      </c>
      <c r="BS3077">
        <v>6</v>
      </c>
      <c r="BT3077">
        <v>71</v>
      </c>
      <c r="BU3077" t="s">
        <v>2990</v>
      </c>
    </row>
    <row r="3078" spans="1:73">
      <c r="A3078" t="s">
        <v>2875</v>
      </c>
      <c r="B3078" t="s">
        <v>2876</v>
      </c>
      <c r="C3078">
        <v>120</v>
      </c>
      <c r="D3078" t="s">
        <v>119</v>
      </c>
      <c r="E3078" t="s">
        <v>2898</v>
      </c>
      <c r="F3078" t="s">
        <v>101</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1</v>
      </c>
      <c r="BT3078">
        <v>2</v>
      </c>
      <c r="BU3078" t="s">
        <v>2991</v>
      </c>
    </row>
    <row r="3079" spans="1:73">
      <c r="A3079" t="s">
        <v>2875</v>
      </c>
      <c r="B3079" t="s">
        <v>2876</v>
      </c>
      <c r="C3079">
        <v>121</v>
      </c>
      <c r="D3079" t="s">
        <v>119</v>
      </c>
      <c r="E3079" t="s">
        <v>2904</v>
      </c>
      <c r="F3079" t="s">
        <v>101</v>
      </c>
      <c r="G3079">
        <v>0</v>
      </c>
      <c r="H3079">
        <v>0</v>
      </c>
      <c r="I3079">
        <v>0</v>
      </c>
      <c r="J3079">
        <v>0</v>
      </c>
      <c r="K3079">
        <v>0</v>
      </c>
      <c r="L3079">
        <v>0</v>
      </c>
      <c r="M3079">
        <v>0</v>
      </c>
      <c r="N3079">
        <v>2</v>
      </c>
      <c r="O3079">
        <v>0</v>
      </c>
      <c r="P3079">
        <v>0</v>
      </c>
      <c r="Q3079">
        <v>0</v>
      </c>
      <c r="R3079">
        <v>0</v>
      </c>
      <c r="S3079">
        <v>3</v>
      </c>
      <c r="T3079">
        <v>0</v>
      </c>
      <c r="U3079">
        <v>0</v>
      </c>
      <c r="V3079">
        <v>0</v>
      </c>
      <c r="W3079">
        <v>0</v>
      </c>
      <c r="X3079">
        <v>0</v>
      </c>
      <c r="Y3079">
        <v>0</v>
      </c>
      <c r="Z3079">
        <v>0</v>
      </c>
      <c r="AA3079">
        <v>0</v>
      </c>
      <c r="AB3079">
        <v>6</v>
      </c>
      <c r="AC3079">
        <v>0</v>
      </c>
      <c r="AD3079">
        <v>0</v>
      </c>
      <c r="AE3079">
        <v>0</v>
      </c>
      <c r="AF3079">
        <v>0</v>
      </c>
      <c r="AG3079">
        <v>0</v>
      </c>
      <c r="AH3079">
        <v>0</v>
      </c>
      <c r="AI3079">
        <v>2</v>
      </c>
      <c r="AJ3079">
        <v>0</v>
      </c>
      <c r="AK3079">
        <v>0</v>
      </c>
      <c r="AL3079">
        <v>0</v>
      </c>
      <c r="AM3079">
        <v>1</v>
      </c>
      <c r="AN3079">
        <v>0</v>
      </c>
      <c r="AO3079">
        <v>0</v>
      </c>
      <c r="AP3079">
        <v>0</v>
      </c>
      <c r="AQ3079">
        <v>1</v>
      </c>
      <c r="AR3079">
        <v>0</v>
      </c>
      <c r="AS3079">
        <v>0</v>
      </c>
      <c r="AT3079">
        <v>0</v>
      </c>
      <c r="AU3079">
        <v>0</v>
      </c>
      <c r="AV3079">
        <v>0</v>
      </c>
      <c r="AW3079">
        <v>0</v>
      </c>
      <c r="AX3079">
        <v>1</v>
      </c>
      <c r="AY3079">
        <v>1</v>
      </c>
      <c r="AZ3079">
        <v>3</v>
      </c>
      <c r="BA3079">
        <v>2</v>
      </c>
      <c r="BB3079">
        <v>0</v>
      </c>
      <c r="BC3079">
        <v>0</v>
      </c>
      <c r="BD3079">
        <v>0</v>
      </c>
      <c r="BE3079">
        <v>0</v>
      </c>
      <c r="BF3079">
        <v>0</v>
      </c>
      <c r="BG3079">
        <v>0</v>
      </c>
      <c r="BH3079">
        <v>0</v>
      </c>
      <c r="BI3079">
        <v>1</v>
      </c>
      <c r="BJ3079">
        <v>0</v>
      </c>
      <c r="BK3079">
        <v>0</v>
      </c>
      <c r="BL3079">
        <v>0</v>
      </c>
      <c r="BM3079">
        <v>0</v>
      </c>
      <c r="BN3079">
        <v>0</v>
      </c>
      <c r="BO3079">
        <v>3</v>
      </c>
      <c r="BP3079">
        <v>1</v>
      </c>
      <c r="BQ3079">
        <v>0</v>
      </c>
      <c r="BR3079">
        <v>0</v>
      </c>
      <c r="BS3079">
        <v>1</v>
      </c>
      <c r="BT3079">
        <v>7</v>
      </c>
      <c r="BU3079" t="s">
        <v>2992</v>
      </c>
    </row>
    <row r="3080" spans="1:73">
      <c r="A3080" t="s">
        <v>2875</v>
      </c>
      <c r="B3080" t="s">
        <v>2876</v>
      </c>
      <c r="C3080">
        <v>122</v>
      </c>
      <c r="D3080" t="s">
        <v>119</v>
      </c>
      <c r="E3080" t="s">
        <v>183</v>
      </c>
      <c r="F3080" t="s">
        <v>184</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1</v>
      </c>
      <c r="BT3080">
        <v>1</v>
      </c>
      <c r="BU3080" t="s">
        <v>2993</v>
      </c>
    </row>
    <row r="3081" spans="1:73">
      <c r="A3081" t="s">
        <v>2875</v>
      </c>
      <c r="B3081" t="s">
        <v>2876</v>
      </c>
      <c r="C3081">
        <v>123</v>
      </c>
      <c r="D3081" t="s">
        <v>119</v>
      </c>
      <c r="E3081" t="s">
        <v>2904</v>
      </c>
      <c r="F3081" t="s">
        <v>101</v>
      </c>
      <c r="G3081">
        <v>1</v>
      </c>
      <c r="H3081">
        <v>9</v>
      </c>
      <c r="I3081">
        <v>0</v>
      </c>
      <c r="J3081">
        <v>0</v>
      </c>
      <c r="K3081">
        <v>0</v>
      </c>
      <c r="L3081">
        <v>10</v>
      </c>
      <c r="M3081">
        <v>1</v>
      </c>
      <c r="N3081">
        <v>18</v>
      </c>
      <c r="O3081">
        <v>0</v>
      </c>
      <c r="P3081">
        <v>0</v>
      </c>
      <c r="Q3081">
        <v>2</v>
      </c>
      <c r="R3081">
        <v>4</v>
      </c>
      <c r="S3081">
        <v>23</v>
      </c>
      <c r="T3081">
        <v>5</v>
      </c>
      <c r="U3081">
        <v>0</v>
      </c>
      <c r="V3081">
        <v>1</v>
      </c>
      <c r="W3081">
        <v>2</v>
      </c>
      <c r="X3081">
        <v>0</v>
      </c>
      <c r="Y3081">
        <v>0</v>
      </c>
      <c r="Z3081">
        <v>0</v>
      </c>
      <c r="AA3081">
        <v>0</v>
      </c>
      <c r="AB3081">
        <v>86</v>
      </c>
      <c r="AC3081">
        <v>0</v>
      </c>
      <c r="AD3081">
        <v>0</v>
      </c>
      <c r="AE3081">
        <v>0</v>
      </c>
      <c r="AF3081">
        <v>0</v>
      </c>
      <c r="AG3081">
        <v>0</v>
      </c>
      <c r="AH3081">
        <v>2</v>
      </c>
      <c r="AI3081">
        <v>10</v>
      </c>
      <c r="AJ3081">
        <v>0</v>
      </c>
      <c r="AK3081">
        <v>0</v>
      </c>
      <c r="AL3081">
        <v>2</v>
      </c>
      <c r="AM3081">
        <v>7</v>
      </c>
      <c r="AN3081">
        <v>0</v>
      </c>
      <c r="AO3081">
        <v>2</v>
      </c>
      <c r="AP3081">
        <v>3</v>
      </c>
      <c r="AQ3081">
        <v>1</v>
      </c>
      <c r="AR3081">
        <v>0</v>
      </c>
      <c r="AS3081">
        <v>0</v>
      </c>
      <c r="AT3081">
        <v>0</v>
      </c>
      <c r="AU3081">
        <v>1</v>
      </c>
      <c r="AV3081">
        <v>0</v>
      </c>
      <c r="AW3081">
        <v>0</v>
      </c>
      <c r="AX3081">
        <v>12</v>
      </c>
      <c r="AY3081">
        <v>23</v>
      </c>
      <c r="AZ3081">
        <v>22</v>
      </c>
      <c r="BA3081">
        <v>21</v>
      </c>
      <c r="BB3081">
        <v>4</v>
      </c>
      <c r="BC3081">
        <v>10</v>
      </c>
      <c r="BD3081">
        <v>0</v>
      </c>
      <c r="BE3081">
        <v>0</v>
      </c>
      <c r="BF3081">
        <v>0</v>
      </c>
      <c r="BG3081">
        <v>0</v>
      </c>
      <c r="BH3081">
        <v>0</v>
      </c>
      <c r="BI3081">
        <v>9</v>
      </c>
      <c r="BJ3081">
        <v>7</v>
      </c>
      <c r="BK3081">
        <v>0</v>
      </c>
      <c r="BL3081">
        <v>0</v>
      </c>
      <c r="BM3081">
        <v>1</v>
      </c>
      <c r="BN3081">
        <v>0</v>
      </c>
      <c r="BO3081">
        <v>25</v>
      </c>
      <c r="BP3081">
        <v>7</v>
      </c>
      <c r="BQ3081">
        <v>0</v>
      </c>
      <c r="BR3081">
        <v>0</v>
      </c>
      <c r="BS3081">
        <v>10</v>
      </c>
      <c r="BT3081">
        <v>138</v>
      </c>
      <c r="BU3081" t="s">
        <v>2994</v>
      </c>
    </row>
    <row r="3082" spans="1:73">
      <c r="A3082" t="s">
        <v>2875</v>
      </c>
      <c r="B3082" t="s">
        <v>2876</v>
      </c>
      <c r="C3082">
        <v>124</v>
      </c>
      <c r="D3082" t="s">
        <v>119</v>
      </c>
      <c r="E3082" t="s">
        <v>78</v>
      </c>
      <c r="F3082" t="s">
        <v>77</v>
      </c>
      <c r="G3082">
        <v>0</v>
      </c>
      <c r="H3082">
        <v>0</v>
      </c>
      <c r="I3082">
        <v>0</v>
      </c>
      <c r="J3082">
        <v>0</v>
      </c>
      <c r="K3082">
        <v>0</v>
      </c>
      <c r="L3082">
        <v>0</v>
      </c>
      <c r="M3082">
        <v>0</v>
      </c>
      <c r="N3082">
        <v>1</v>
      </c>
      <c r="O3082">
        <v>0</v>
      </c>
      <c r="P3082">
        <v>0</v>
      </c>
      <c r="Q3082">
        <v>0</v>
      </c>
      <c r="R3082">
        <v>0</v>
      </c>
      <c r="S3082">
        <v>0</v>
      </c>
      <c r="T3082">
        <v>0</v>
      </c>
      <c r="U3082">
        <v>0</v>
      </c>
      <c r="V3082">
        <v>0</v>
      </c>
      <c r="W3082">
        <v>0</v>
      </c>
      <c r="X3082">
        <v>0</v>
      </c>
      <c r="Y3082">
        <v>0</v>
      </c>
      <c r="Z3082">
        <v>0</v>
      </c>
      <c r="AA3082">
        <v>0</v>
      </c>
      <c r="AB3082">
        <v>2</v>
      </c>
      <c r="AC3082">
        <v>0</v>
      </c>
      <c r="AD3082">
        <v>0</v>
      </c>
      <c r="AE3082">
        <v>0</v>
      </c>
      <c r="AF3082">
        <v>0</v>
      </c>
      <c r="AG3082">
        <v>0</v>
      </c>
      <c r="AH3082">
        <v>0</v>
      </c>
      <c r="AI3082">
        <v>0</v>
      </c>
      <c r="AJ3082">
        <v>0</v>
      </c>
      <c r="AK3082">
        <v>0</v>
      </c>
      <c r="AL3082">
        <v>0</v>
      </c>
      <c r="AM3082">
        <v>0</v>
      </c>
      <c r="AN3082">
        <v>0</v>
      </c>
      <c r="AO3082">
        <v>0</v>
      </c>
      <c r="AP3082">
        <v>1</v>
      </c>
      <c r="AQ3082">
        <v>0</v>
      </c>
      <c r="AR3082">
        <v>0</v>
      </c>
      <c r="AS3082">
        <v>0</v>
      </c>
      <c r="AT3082">
        <v>0</v>
      </c>
      <c r="AU3082">
        <v>0</v>
      </c>
      <c r="AV3082">
        <v>0</v>
      </c>
      <c r="AW3082">
        <v>0</v>
      </c>
      <c r="AX3082">
        <v>0</v>
      </c>
      <c r="AY3082">
        <v>0</v>
      </c>
      <c r="AZ3082">
        <v>2</v>
      </c>
      <c r="BA3082">
        <v>0</v>
      </c>
      <c r="BB3082">
        <v>0</v>
      </c>
      <c r="BC3082">
        <v>1</v>
      </c>
      <c r="BD3082">
        <v>0</v>
      </c>
      <c r="BE3082">
        <v>0</v>
      </c>
      <c r="BF3082">
        <v>0</v>
      </c>
      <c r="BG3082">
        <v>0</v>
      </c>
      <c r="BH3082">
        <v>0</v>
      </c>
      <c r="BI3082">
        <v>0</v>
      </c>
      <c r="BJ3082">
        <v>0</v>
      </c>
      <c r="BK3082">
        <v>0</v>
      </c>
      <c r="BL3082">
        <v>0</v>
      </c>
      <c r="BM3082">
        <v>0</v>
      </c>
      <c r="BN3082">
        <v>0</v>
      </c>
      <c r="BO3082">
        <v>2</v>
      </c>
      <c r="BP3082">
        <v>0</v>
      </c>
      <c r="BQ3082">
        <v>0</v>
      </c>
      <c r="BR3082">
        <v>0</v>
      </c>
      <c r="BS3082">
        <v>1</v>
      </c>
      <c r="BT3082">
        <v>5</v>
      </c>
      <c r="BU3082" t="s">
        <v>2995</v>
      </c>
    </row>
    <row r="3083" spans="1:73">
      <c r="A3083" t="s">
        <v>2875</v>
      </c>
      <c r="B3083" t="s">
        <v>2876</v>
      </c>
      <c r="C3083">
        <v>125</v>
      </c>
      <c r="D3083" t="s">
        <v>119</v>
      </c>
      <c r="E3083" t="s">
        <v>2904</v>
      </c>
      <c r="F3083" t="s">
        <v>101</v>
      </c>
      <c r="G3083">
        <v>0</v>
      </c>
      <c r="H3083">
        <v>0</v>
      </c>
      <c r="I3083">
        <v>0</v>
      </c>
      <c r="J3083">
        <v>0</v>
      </c>
      <c r="K3083">
        <v>0</v>
      </c>
      <c r="L3083">
        <v>0</v>
      </c>
      <c r="M3083">
        <v>0</v>
      </c>
      <c r="N3083">
        <v>1</v>
      </c>
      <c r="O3083">
        <v>0</v>
      </c>
      <c r="P3083">
        <v>0</v>
      </c>
      <c r="Q3083">
        <v>4</v>
      </c>
      <c r="R3083">
        <v>0</v>
      </c>
      <c r="S3083">
        <v>0</v>
      </c>
      <c r="T3083">
        <v>0</v>
      </c>
      <c r="U3083">
        <v>0</v>
      </c>
      <c r="V3083">
        <v>0</v>
      </c>
      <c r="W3083">
        <v>0</v>
      </c>
      <c r="X3083">
        <v>0</v>
      </c>
      <c r="Y3083">
        <v>0</v>
      </c>
      <c r="Z3083">
        <v>0</v>
      </c>
      <c r="AA3083">
        <v>0</v>
      </c>
      <c r="AB3083">
        <v>9</v>
      </c>
      <c r="AC3083">
        <v>0</v>
      </c>
      <c r="AD3083">
        <v>0</v>
      </c>
      <c r="AE3083">
        <v>0</v>
      </c>
      <c r="AF3083">
        <v>0</v>
      </c>
      <c r="AG3083">
        <v>0</v>
      </c>
      <c r="AH3083">
        <v>0</v>
      </c>
      <c r="AI3083">
        <v>0</v>
      </c>
      <c r="AJ3083">
        <v>0</v>
      </c>
      <c r="AK3083">
        <v>0</v>
      </c>
      <c r="AL3083">
        <v>0</v>
      </c>
      <c r="AM3083">
        <v>2</v>
      </c>
      <c r="AN3083">
        <v>0</v>
      </c>
      <c r="AO3083">
        <v>0</v>
      </c>
      <c r="AP3083">
        <v>0</v>
      </c>
      <c r="AQ3083">
        <v>0</v>
      </c>
      <c r="AR3083">
        <v>0</v>
      </c>
      <c r="AS3083">
        <v>0</v>
      </c>
      <c r="AT3083">
        <v>2</v>
      </c>
      <c r="AU3083">
        <v>0</v>
      </c>
      <c r="AV3083">
        <v>0</v>
      </c>
      <c r="AW3083">
        <v>0</v>
      </c>
      <c r="AX3083">
        <v>0</v>
      </c>
      <c r="AY3083">
        <v>1</v>
      </c>
      <c r="AZ3083">
        <v>4</v>
      </c>
      <c r="BA3083">
        <v>4</v>
      </c>
      <c r="BB3083">
        <v>0</v>
      </c>
      <c r="BC3083">
        <v>0</v>
      </c>
      <c r="BD3083">
        <v>0</v>
      </c>
      <c r="BE3083">
        <v>0</v>
      </c>
      <c r="BF3083">
        <v>0</v>
      </c>
      <c r="BG3083">
        <v>0</v>
      </c>
      <c r="BH3083">
        <v>0</v>
      </c>
      <c r="BI3083">
        <v>0</v>
      </c>
      <c r="BJ3083">
        <v>0</v>
      </c>
      <c r="BK3083">
        <v>0</v>
      </c>
      <c r="BL3083">
        <v>0</v>
      </c>
      <c r="BM3083">
        <v>0</v>
      </c>
      <c r="BN3083">
        <v>0</v>
      </c>
      <c r="BO3083">
        <v>4</v>
      </c>
      <c r="BP3083">
        <v>0</v>
      </c>
      <c r="BQ3083">
        <v>0</v>
      </c>
      <c r="BR3083">
        <v>0</v>
      </c>
      <c r="BS3083">
        <v>2</v>
      </c>
      <c r="BT3083">
        <v>13</v>
      </c>
      <c r="BU3083" t="s">
        <v>2996</v>
      </c>
    </row>
    <row r="3084" spans="1:73">
      <c r="A3084" t="s">
        <v>2875</v>
      </c>
      <c r="B3084" t="s">
        <v>2876</v>
      </c>
      <c r="C3084">
        <v>126</v>
      </c>
      <c r="D3084" t="s">
        <v>119</v>
      </c>
      <c r="E3084" t="s">
        <v>78</v>
      </c>
      <c r="F3084" t="s">
        <v>77</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1</v>
      </c>
      <c r="BT3084">
        <v>2</v>
      </c>
      <c r="BU3084" t="s">
        <v>2997</v>
      </c>
    </row>
    <row r="3085" spans="1:73">
      <c r="A3085" t="s">
        <v>2875</v>
      </c>
      <c r="B3085" t="s">
        <v>2876</v>
      </c>
      <c r="C3085">
        <v>127</v>
      </c>
      <c r="D3085" t="s">
        <v>119</v>
      </c>
      <c r="E3085" t="s">
        <v>2904</v>
      </c>
      <c r="F3085" t="s">
        <v>101</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3</v>
      </c>
      <c r="AC3085">
        <v>0</v>
      </c>
      <c r="AD3085">
        <v>0</v>
      </c>
      <c r="AE3085">
        <v>0</v>
      </c>
      <c r="AF3085">
        <v>0</v>
      </c>
      <c r="AG3085">
        <v>0</v>
      </c>
      <c r="AH3085">
        <v>0</v>
      </c>
      <c r="AI3085">
        <v>0</v>
      </c>
      <c r="AJ3085">
        <v>0</v>
      </c>
      <c r="AK3085">
        <v>0</v>
      </c>
      <c r="AL3085">
        <v>0</v>
      </c>
      <c r="AM3085">
        <v>1</v>
      </c>
      <c r="AN3085">
        <v>0</v>
      </c>
      <c r="AO3085">
        <v>0</v>
      </c>
      <c r="AP3085">
        <v>1</v>
      </c>
      <c r="AQ3085">
        <v>0</v>
      </c>
      <c r="AR3085">
        <v>0</v>
      </c>
      <c r="AS3085">
        <v>0</v>
      </c>
      <c r="AT3085">
        <v>0</v>
      </c>
      <c r="AU3085">
        <v>0</v>
      </c>
      <c r="AV3085">
        <v>0</v>
      </c>
      <c r="AW3085">
        <v>0</v>
      </c>
      <c r="AX3085">
        <v>0</v>
      </c>
      <c r="AY3085">
        <v>1</v>
      </c>
      <c r="AZ3085">
        <v>1</v>
      </c>
      <c r="BA3085">
        <v>1</v>
      </c>
      <c r="BB3085">
        <v>0</v>
      </c>
      <c r="BC3085">
        <v>2</v>
      </c>
      <c r="BD3085">
        <v>0</v>
      </c>
      <c r="BE3085">
        <v>0</v>
      </c>
      <c r="BF3085">
        <v>0</v>
      </c>
      <c r="BG3085">
        <v>0</v>
      </c>
      <c r="BH3085">
        <v>0</v>
      </c>
      <c r="BI3085">
        <v>0</v>
      </c>
      <c r="BJ3085">
        <v>1</v>
      </c>
      <c r="BK3085">
        <v>0</v>
      </c>
      <c r="BL3085">
        <v>0</v>
      </c>
      <c r="BM3085">
        <v>0</v>
      </c>
      <c r="BN3085">
        <v>0</v>
      </c>
      <c r="BO3085">
        <v>1</v>
      </c>
      <c r="BP3085">
        <v>0</v>
      </c>
      <c r="BQ3085">
        <v>0</v>
      </c>
      <c r="BR3085">
        <v>0</v>
      </c>
      <c r="BS3085">
        <v>1</v>
      </c>
      <c r="BT3085">
        <v>7</v>
      </c>
      <c r="BU3085" t="s">
        <v>2998</v>
      </c>
    </row>
    <row r="3086" spans="1:73">
      <c r="A3086" t="s">
        <v>2875</v>
      </c>
      <c r="B3086" t="s">
        <v>2876</v>
      </c>
      <c r="C3086">
        <v>128</v>
      </c>
      <c r="D3086" t="s">
        <v>119</v>
      </c>
      <c r="E3086" t="s">
        <v>2895</v>
      </c>
      <c r="F3086" t="s">
        <v>92</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1</v>
      </c>
      <c r="BT3086">
        <v>1</v>
      </c>
      <c r="BU3086" t="s">
        <v>477</v>
      </c>
    </row>
    <row r="3087" spans="1:73">
      <c r="A3087" t="s">
        <v>2875</v>
      </c>
      <c r="B3087" t="s">
        <v>2876</v>
      </c>
      <c r="C3087">
        <v>129</v>
      </c>
      <c r="D3087" t="s">
        <v>119</v>
      </c>
      <c r="E3087" t="s">
        <v>2904</v>
      </c>
      <c r="F3087" t="s">
        <v>101</v>
      </c>
      <c r="G3087">
        <v>0</v>
      </c>
      <c r="H3087">
        <v>0</v>
      </c>
      <c r="I3087">
        <v>0</v>
      </c>
      <c r="J3087">
        <v>0</v>
      </c>
      <c r="K3087">
        <v>0</v>
      </c>
      <c r="L3087">
        <v>0</v>
      </c>
      <c r="M3087">
        <v>0</v>
      </c>
      <c r="N3087">
        <v>4</v>
      </c>
      <c r="O3087">
        <v>0</v>
      </c>
      <c r="P3087">
        <v>0</v>
      </c>
      <c r="Q3087">
        <v>0</v>
      </c>
      <c r="R3087">
        <v>0</v>
      </c>
      <c r="S3087">
        <v>4</v>
      </c>
      <c r="T3087">
        <v>0</v>
      </c>
      <c r="U3087">
        <v>0</v>
      </c>
      <c r="V3087">
        <v>0</v>
      </c>
      <c r="W3087">
        <v>0</v>
      </c>
      <c r="X3087">
        <v>0</v>
      </c>
      <c r="Y3087">
        <v>0</v>
      </c>
      <c r="Z3087">
        <v>0</v>
      </c>
      <c r="AA3087">
        <v>0</v>
      </c>
      <c r="AB3087">
        <v>8</v>
      </c>
      <c r="AC3087">
        <v>2</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4</v>
      </c>
      <c r="AY3087">
        <v>0</v>
      </c>
      <c r="AZ3087">
        <v>0</v>
      </c>
      <c r="BA3087">
        <v>4</v>
      </c>
      <c r="BB3087">
        <v>0</v>
      </c>
      <c r="BC3087">
        <v>1</v>
      </c>
      <c r="BD3087">
        <v>0</v>
      </c>
      <c r="BE3087">
        <v>0</v>
      </c>
      <c r="BF3087">
        <v>0</v>
      </c>
      <c r="BG3087">
        <v>0</v>
      </c>
      <c r="BH3087">
        <v>0</v>
      </c>
      <c r="BI3087">
        <v>4</v>
      </c>
      <c r="BJ3087">
        <v>1</v>
      </c>
      <c r="BK3087">
        <v>0</v>
      </c>
      <c r="BL3087">
        <v>2</v>
      </c>
      <c r="BM3087">
        <v>0</v>
      </c>
      <c r="BN3087">
        <v>0</v>
      </c>
      <c r="BO3087">
        <v>6</v>
      </c>
      <c r="BP3087">
        <v>0</v>
      </c>
      <c r="BQ3087">
        <v>0</v>
      </c>
      <c r="BR3087">
        <v>4</v>
      </c>
      <c r="BS3087">
        <v>2</v>
      </c>
      <c r="BT3087">
        <v>14</v>
      </c>
      <c r="BU3087" t="s">
        <v>2999</v>
      </c>
    </row>
    <row r="3088" spans="1:73">
      <c r="A3088" t="s">
        <v>2875</v>
      </c>
      <c r="B3088" t="s">
        <v>2876</v>
      </c>
      <c r="C3088">
        <v>130</v>
      </c>
      <c r="D3088" t="s">
        <v>119</v>
      </c>
      <c r="E3088" t="s">
        <v>2898</v>
      </c>
      <c r="F3088" t="s">
        <v>101</v>
      </c>
      <c r="G3088">
        <v>0</v>
      </c>
      <c r="H3088">
        <v>0</v>
      </c>
      <c r="I3088">
        <v>0</v>
      </c>
      <c r="J3088">
        <v>0</v>
      </c>
      <c r="K3088">
        <v>0</v>
      </c>
      <c r="L3088">
        <v>0</v>
      </c>
      <c r="M3088">
        <v>0</v>
      </c>
      <c r="N3088">
        <v>2</v>
      </c>
      <c r="O3088">
        <v>0</v>
      </c>
      <c r="P3088">
        <v>0</v>
      </c>
      <c r="Q3088">
        <v>0</v>
      </c>
      <c r="R3088">
        <v>0</v>
      </c>
      <c r="S3088">
        <v>0</v>
      </c>
      <c r="T3088">
        <v>0</v>
      </c>
      <c r="U3088">
        <v>0</v>
      </c>
      <c r="V3088">
        <v>0</v>
      </c>
      <c r="W3088">
        <v>0</v>
      </c>
      <c r="X3088">
        <v>0</v>
      </c>
      <c r="Y3088">
        <v>0</v>
      </c>
      <c r="Z3088">
        <v>0</v>
      </c>
      <c r="AA3088">
        <v>0</v>
      </c>
      <c r="AB3088">
        <v>4</v>
      </c>
      <c r="AC3088">
        <v>0</v>
      </c>
      <c r="AD3088">
        <v>0</v>
      </c>
      <c r="AE3088">
        <v>0</v>
      </c>
      <c r="AF3088">
        <v>0</v>
      </c>
      <c r="AG3088">
        <v>0</v>
      </c>
      <c r="AH3088">
        <v>0</v>
      </c>
      <c r="AI3088">
        <v>0</v>
      </c>
      <c r="AJ3088">
        <v>0</v>
      </c>
      <c r="AK3088">
        <v>0</v>
      </c>
      <c r="AL3088">
        <v>0</v>
      </c>
      <c r="AM3088">
        <v>0</v>
      </c>
      <c r="AN3088">
        <v>0</v>
      </c>
      <c r="AO3088">
        <v>0</v>
      </c>
      <c r="AP3088">
        <v>0</v>
      </c>
      <c r="AQ3088">
        <v>1</v>
      </c>
      <c r="AR3088">
        <v>0</v>
      </c>
      <c r="AS3088">
        <v>0</v>
      </c>
      <c r="AT3088">
        <v>0</v>
      </c>
      <c r="AU3088">
        <v>0</v>
      </c>
      <c r="AV3088">
        <v>0</v>
      </c>
      <c r="AW3088">
        <v>0</v>
      </c>
      <c r="AX3088">
        <v>0</v>
      </c>
      <c r="AY3088">
        <v>1</v>
      </c>
      <c r="AZ3088">
        <v>2</v>
      </c>
      <c r="BA3088">
        <v>0</v>
      </c>
      <c r="BB3088">
        <v>0</v>
      </c>
      <c r="BC3088">
        <v>0</v>
      </c>
      <c r="BD3088">
        <v>0</v>
      </c>
      <c r="BE3088">
        <v>0</v>
      </c>
      <c r="BF3088">
        <v>0</v>
      </c>
      <c r="BG3088">
        <v>0</v>
      </c>
      <c r="BH3088">
        <v>0</v>
      </c>
      <c r="BI3088">
        <v>0</v>
      </c>
      <c r="BJ3088">
        <v>0</v>
      </c>
      <c r="BK3088">
        <v>0</v>
      </c>
      <c r="BL3088">
        <v>0</v>
      </c>
      <c r="BM3088">
        <v>0</v>
      </c>
      <c r="BN3088">
        <v>0</v>
      </c>
      <c r="BO3088">
        <v>2</v>
      </c>
      <c r="BP3088">
        <v>0</v>
      </c>
      <c r="BQ3088">
        <v>0</v>
      </c>
      <c r="BR3088">
        <v>0</v>
      </c>
      <c r="BS3088">
        <v>2</v>
      </c>
      <c r="BT3088">
        <v>7</v>
      </c>
      <c r="BU3088" t="s">
        <v>3000</v>
      </c>
    </row>
    <row r="3089" spans="1:73">
      <c r="A3089" t="s">
        <v>2875</v>
      </c>
      <c r="B3089" t="s">
        <v>2876</v>
      </c>
      <c r="C3089">
        <v>131</v>
      </c>
      <c r="D3089" t="s">
        <v>119</v>
      </c>
      <c r="E3089" t="s">
        <v>2904</v>
      </c>
      <c r="F3089" t="s">
        <v>101</v>
      </c>
      <c r="G3089">
        <v>3</v>
      </c>
      <c r="H3089">
        <v>4</v>
      </c>
      <c r="I3089">
        <v>2</v>
      </c>
      <c r="J3089">
        <v>0</v>
      </c>
      <c r="K3089">
        <v>0</v>
      </c>
      <c r="L3089">
        <v>10</v>
      </c>
      <c r="M3089">
        <v>0</v>
      </c>
      <c r="N3089">
        <v>24</v>
      </c>
      <c r="O3089">
        <v>4</v>
      </c>
      <c r="P3089">
        <v>0</v>
      </c>
      <c r="Q3089">
        <v>0</v>
      </c>
      <c r="R3089">
        <v>3</v>
      </c>
      <c r="S3089">
        <v>55</v>
      </c>
      <c r="T3089">
        <v>19</v>
      </c>
      <c r="U3089">
        <v>0</v>
      </c>
      <c r="V3089">
        <v>8</v>
      </c>
      <c r="W3089">
        <v>12</v>
      </c>
      <c r="X3089">
        <v>0</v>
      </c>
      <c r="Y3089">
        <v>0</v>
      </c>
      <c r="Z3089">
        <v>0</v>
      </c>
      <c r="AA3089">
        <v>0</v>
      </c>
      <c r="AB3089">
        <v>129</v>
      </c>
      <c r="AC3089">
        <v>2</v>
      </c>
      <c r="AD3089">
        <v>0</v>
      </c>
      <c r="AE3089">
        <v>0</v>
      </c>
      <c r="AF3089">
        <v>0</v>
      </c>
      <c r="AG3089">
        <v>0</v>
      </c>
      <c r="AH3089">
        <v>7</v>
      </c>
      <c r="AI3089">
        <v>20</v>
      </c>
      <c r="AJ3089">
        <v>2</v>
      </c>
      <c r="AK3089">
        <v>0</v>
      </c>
      <c r="AL3089">
        <v>4</v>
      </c>
      <c r="AM3089">
        <v>15</v>
      </c>
      <c r="AN3089">
        <v>0</v>
      </c>
      <c r="AO3089">
        <v>12</v>
      </c>
      <c r="AP3089">
        <v>9</v>
      </c>
      <c r="AQ3089">
        <v>4</v>
      </c>
      <c r="AR3089">
        <v>0</v>
      </c>
      <c r="AS3089">
        <v>0</v>
      </c>
      <c r="AT3089">
        <v>0</v>
      </c>
      <c r="AU3089">
        <v>5</v>
      </c>
      <c r="AV3089">
        <v>0</v>
      </c>
      <c r="AW3089">
        <v>2</v>
      </c>
      <c r="AX3089">
        <v>31</v>
      </c>
      <c r="AY3089">
        <v>18</v>
      </c>
      <c r="AZ3089">
        <v>19</v>
      </c>
      <c r="BA3089">
        <v>46</v>
      </c>
      <c r="BB3089">
        <v>7</v>
      </c>
      <c r="BC3089">
        <v>21</v>
      </c>
      <c r="BD3089">
        <v>0</v>
      </c>
      <c r="BE3089">
        <v>0</v>
      </c>
      <c r="BF3089">
        <v>0</v>
      </c>
      <c r="BG3089">
        <v>0</v>
      </c>
      <c r="BH3089">
        <v>0</v>
      </c>
      <c r="BI3089">
        <v>23</v>
      </c>
      <c r="BJ3089">
        <v>9</v>
      </c>
      <c r="BK3089">
        <v>0</v>
      </c>
      <c r="BL3089">
        <v>10</v>
      </c>
      <c r="BM3089">
        <v>3</v>
      </c>
      <c r="BN3089">
        <v>2</v>
      </c>
      <c r="BO3089">
        <v>33</v>
      </c>
      <c r="BP3089">
        <v>13</v>
      </c>
      <c r="BQ3089">
        <v>13</v>
      </c>
      <c r="BR3089">
        <v>5</v>
      </c>
      <c r="BS3089">
        <v>10</v>
      </c>
      <c r="BT3089">
        <v>208</v>
      </c>
      <c r="BU3089" t="s">
        <v>3001</v>
      </c>
    </row>
    <row r="3090" spans="1:73">
      <c r="A3090" t="s">
        <v>2875</v>
      </c>
      <c r="B3090" t="s">
        <v>2876</v>
      </c>
      <c r="C3090">
        <v>132</v>
      </c>
      <c r="D3090" t="s">
        <v>119</v>
      </c>
      <c r="E3090" t="s">
        <v>2895</v>
      </c>
      <c r="F3090" t="s">
        <v>92</v>
      </c>
      <c r="G3090">
        <v>0</v>
      </c>
      <c r="H3090">
        <v>0</v>
      </c>
      <c r="I3090">
        <v>0</v>
      </c>
      <c r="J3090">
        <v>0</v>
      </c>
      <c r="K3090">
        <v>0</v>
      </c>
      <c r="L3090">
        <v>0</v>
      </c>
      <c r="M3090">
        <v>0</v>
      </c>
      <c r="N3090">
        <v>2</v>
      </c>
      <c r="O3090">
        <v>0</v>
      </c>
      <c r="P3090">
        <v>0</v>
      </c>
      <c r="Q3090">
        <v>0</v>
      </c>
      <c r="R3090">
        <v>0</v>
      </c>
      <c r="S3090">
        <v>2</v>
      </c>
      <c r="T3090">
        <v>2</v>
      </c>
      <c r="U3090">
        <v>0</v>
      </c>
      <c r="V3090">
        <v>0</v>
      </c>
      <c r="W3090">
        <v>0</v>
      </c>
      <c r="X3090">
        <v>0</v>
      </c>
      <c r="Y3090">
        <v>0</v>
      </c>
      <c r="Z3090">
        <v>0</v>
      </c>
      <c r="AA3090">
        <v>0</v>
      </c>
      <c r="AB3090">
        <v>6</v>
      </c>
      <c r="AC3090">
        <v>1</v>
      </c>
      <c r="AD3090">
        <v>0</v>
      </c>
      <c r="AE3090">
        <v>0</v>
      </c>
      <c r="AF3090">
        <v>0</v>
      </c>
      <c r="AG3090">
        <v>0</v>
      </c>
      <c r="AH3090">
        <v>0</v>
      </c>
      <c r="AI3090">
        <v>2</v>
      </c>
      <c r="AJ3090">
        <v>0</v>
      </c>
      <c r="AK3090">
        <v>0</v>
      </c>
      <c r="AL3090">
        <v>0</v>
      </c>
      <c r="AM3090">
        <v>1</v>
      </c>
      <c r="AN3090">
        <v>0</v>
      </c>
      <c r="AO3090">
        <v>0</v>
      </c>
      <c r="AP3090">
        <v>0</v>
      </c>
      <c r="AQ3090">
        <v>0</v>
      </c>
      <c r="AR3090">
        <v>0</v>
      </c>
      <c r="AS3090">
        <v>0</v>
      </c>
      <c r="AT3090">
        <v>0</v>
      </c>
      <c r="AU3090">
        <v>0</v>
      </c>
      <c r="AV3090">
        <v>0</v>
      </c>
      <c r="AW3090">
        <v>0</v>
      </c>
      <c r="AX3090">
        <v>0</v>
      </c>
      <c r="AY3090">
        <v>0</v>
      </c>
      <c r="AZ3090">
        <v>0</v>
      </c>
      <c r="BA3090">
        <v>2</v>
      </c>
      <c r="BB3090">
        <v>0</v>
      </c>
      <c r="BC3090">
        <v>0</v>
      </c>
      <c r="BD3090">
        <v>0</v>
      </c>
      <c r="BE3090">
        <v>0</v>
      </c>
      <c r="BF3090">
        <v>0</v>
      </c>
      <c r="BG3090">
        <v>0</v>
      </c>
      <c r="BH3090">
        <v>0</v>
      </c>
      <c r="BI3090">
        <v>0</v>
      </c>
      <c r="BJ3090">
        <v>0</v>
      </c>
      <c r="BK3090">
        <v>0</v>
      </c>
      <c r="BL3090">
        <v>0</v>
      </c>
      <c r="BM3090">
        <v>0</v>
      </c>
      <c r="BN3090">
        <v>0</v>
      </c>
      <c r="BO3090">
        <v>2</v>
      </c>
      <c r="BP3090">
        <v>0</v>
      </c>
      <c r="BQ3090">
        <v>0</v>
      </c>
      <c r="BR3090">
        <v>0</v>
      </c>
      <c r="BS3090">
        <v>1</v>
      </c>
      <c r="BT3090">
        <v>6</v>
      </c>
      <c r="BU3090" t="s">
        <v>3002</v>
      </c>
    </row>
    <row r="3091" spans="1:73">
      <c r="A3091" t="s">
        <v>2875</v>
      </c>
      <c r="B3091" t="s">
        <v>2876</v>
      </c>
      <c r="C3091">
        <v>133</v>
      </c>
      <c r="D3091" t="s">
        <v>119</v>
      </c>
      <c r="E3091" t="s">
        <v>78</v>
      </c>
      <c r="F3091" t="s">
        <v>77</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1</v>
      </c>
      <c r="BT3091">
        <v>2</v>
      </c>
      <c r="BU3091" t="s">
        <v>3003</v>
      </c>
    </row>
    <row r="3092" spans="1:73">
      <c r="A3092" t="s">
        <v>2875</v>
      </c>
      <c r="B3092" t="s">
        <v>2876</v>
      </c>
      <c r="C3092">
        <v>134</v>
      </c>
      <c r="D3092" t="s">
        <v>119</v>
      </c>
      <c r="E3092" t="s">
        <v>2890</v>
      </c>
      <c r="F3092" t="s">
        <v>92</v>
      </c>
      <c r="G3092">
        <v>0</v>
      </c>
      <c r="H3092">
        <v>3</v>
      </c>
      <c r="I3092">
        <v>1</v>
      </c>
      <c r="J3092">
        <v>0</v>
      </c>
      <c r="K3092">
        <v>0</v>
      </c>
      <c r="L3092">
        <v>3</v>
      </c>
      <c r="M3092">
        <v>0</v>
      </c>
      <c r="N3092">
        <v>2</v>
      </c>
      <c r="O3092">
        <v>0</v>
      </c>
      <c r="P3092">
        <v>0</v>
      </c>
      <c r="Q3092">
        <v>0</v>
      </c>
      <c r="R3092">
        <v>0</v>
      </c>
      <c r="S3092">
        <v>6</v>
      </c>
      <c r="T3092">
        <v>1</v>
      </c>
      <c r="U3092">
        <v>0</v>
      </c>
      <c r="V3092">
        <v>0</v>
      </c>
      <c r="W3092">
        <v>1</v>
      </c>
      <c r="X3092">
        <v>0</v>
      </c>
      <c r="Y3092">
        <v>0</v>
      </c>
      <c r="Z3092">
        <v>0</v>
      </c>
      <c r="AA3092">
        <v>0</v>
      </c>
      <c r="AB3092">
        <v>23</v>
      </c>
      <c r="AC3092">
        <v>0</v>
      </c>
      <c r="AD3092">
        <v>0</v>
      </c>
      <c r="AE3092">
        <v>0</v>
      </c>
      <c r="AF3092">
        <v>0</v>
      </c>
      <c r="AG3092">
        <v>0</v>
      </c>
      <c r="AH3092">
        <v>0</v>
      </c>
      <c r="AI3092">
        <v>1</v>
      </c>
      <c r="AJ3092">
        <v>0</v>
      </c>
      <c r="AK3092">
        <v>0</v>
      </c>
      <c r="AL3092">
        <v>2</v>
      </c>
      <c r="AM3092">
        <v>3</v>
      </c>
      <c r="AN3092">
        <v>0</v>
      </c>
      <c r="AO3092">
        <v>2</v>
      </c>
      <c r="AP3092">
        <v>0</v>
      </c>
      <c r="AQ3092">
        <v>1</v>
      </c>
      <c r="AR3092">
        <v>0</v>
      </c>
      <c r="AS3092">
        <v>0</v>
      </c>
      <c r="AT3092">
        <v>1</v>
      </c>
      <c r="AU3092">
        <v>0</v>
      </c>
      <c r="AV3092">
        <v>0</v>
      </c>
      <c r="AW3092">
        <v>1</v>
      </c>
      <c r="AX3092">
        <v>0</v>
      </c>
      <c r="AY3092">
        <v>6</v>
      </c>
      <c r="AZ3092">
        <v>4</v>
      </c>
      <c r="BA3092">
        <v>4</v>
      </c>
      <c r="BB3092">
        <v>1</v>
      </c>
      <c r="BC3092">
        <v>1</v>
      </c>
      <c r="BD3092">
        <v>0</v>
      </c>
      <c r="BE3092">
        <v>0</v>
      </c>
      <c r="BF3092">
        <v>0</v>
      </c>
      <c r="BG3092">
        <v>0</v>
      </c>
      <c r="BH3092">
        <v>0</v>
      </c>
      <c r="BI3092">
        <v>0</v>
      </c>
      <c r="BJ3092">
        <v>1</v>
      </c>
      <c r="BK3092">
        <v>0</v>
      </c>
      <c r="BL3092">
        <v>2</v>
      </c>
      <c r="BM3092">
        <v>0</v>
      </c>
      <c r="BN3092">
        <v>0</v>
      </c>
      <c r="BO3092">
        <v>4</v>
      </c>
      <c r="BP3092">
        <v>0</v>
      </c>
      <c r="BQ3092">
        <v>3</v>
      </c>
      <c r="BR3092">
        <v>0</v>
      </c>
      <c r="BS3092">
        <v>2</v>
      </c>
      <c r="BT3092">
        <v>33</v>
      </c>
      <c r="BU3092" t="s">
        <v>3004</v>
      </c>
    </row>
    <row r="3093" spans="1:73">
      <c r="A3093" t="s">
        <v>2875</v>
      </c>
      <c r="B3093" t="s">
        <v>2876</v>
      </c>
      <c r="C3093">
        <v>135</v>
      </c>
      <c r="D3093" t="s">
        <v>119</v>
      </c>
      <c r="E3093" t="s">
        <v>2904</v>
      </c>
      <c r="F3093" t="s">
        <v>101</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2</v>
      </c>
      <c r="AP3093">
        <v>0</v>
      </c>
      <c r="AQ3093">
        <v>0</v>
      </c>
      <c r="AR3093">
        <v>0</v>
      </c>
      <c r="AS3093">
        <v>0</v>
      </c>
      <c r="AT3093">
        <v>0</v>
      </c>
      <c r="AU3093">
        <v>0</v>
      </c>
      <c r="AV3093">
        <v>0</v>
      </c>
      <c r="AW3093">
        <v>0</v>
      </c>
      <c r="AX3093">
        <v>0</v>
      </c>
      <c r="AY3093">
        <v>0</v>
      </c>
      <c r="AZ3093">
        <v>0</v>
      </c>
      <c r="BA3093">
        <v>0</v>
      </c>
      <c r="BB3093">
        <v>1</v>
      </c>
      <c r="BC3093">
        <v>0</v>
      </c>
      <c r="BD3093">
        <v>0</v>
      </c>
      <c r="BE3093">
        <v>0</v>
      </c>
      <c r="BF3093">
        <v>0</v>
      </c>
      <c r="BG3093">
        <v>0</v>
      </c>
      <c r="BH3093">
        <v>0</v>
      </c>
      <c r="BI3093">
        <v>0</v>
      </c>
      <c r="BJ3093">
        <v>0</v>
      </c>
      <c r="BK3093">
        <v>0</v>
      </c>
      <c r="BL3093">
        <v>0</v>
      </c>
      <c r="BM3093">
        <v>0</v>
      </c>
      <c r="BN3093">
        <v>0</v>
      </c>
      <c r="BO3093">
        <v>0</v>
      </c>
      <c r="BP3093">
        <v>0</v>
      </c>
      <c r="BQ3093">
        <v>2</v>
      </c>
      <c r="BR3093">
        <v>0</v>
      </c>
      <c r="BS3093">
        <v>2</v>
      </c>
      <c r="BT3093">
        <v>9</v>
      </c>
      <c r="BU3093" t="s">
        <v>3005</v>
      </c>
    </row>
    <row r="3094" spans="1:73">
      <c r="A3094" t="s">
        <v>2875</v>
      </c>
      <c r="B3094" t="s">
        <v>2876</v>
      </c>
      <c r="C3094">
        <v>136</v>
      </c>
      <c r="D3094" t="s">
        <v>119</v>
      </c>
      <c r="E3094" t="s">
        <v>183</v>
      </c>
      <c r="F3094" t="s">
        <v>184</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1</v>
      </c>
      <c r="BT3094">
        <v>2</v>
      </c>
      <c r="BU3094" t="s">
        <v>3006</v>
      </c>
    </row>
    <row r="3095" spans="1:73">
      <c r="A3095" t="s">
        <v>2875</v>
      </c>
      <c r="B3095" t="s">
        <v>2876</v>
      </c>
      <c r="C3095">
        <v>137</v>
      </c>
      <c r="D3095" t="s">
        <v>119</v>
      </c>
      <c r="E3095" t="s">
        <v>2890</v>
      </c>
      <c r="F3095" t="s">
        <v>92</v>
      </c>
      <c r="G3095">
        <v>0</v>
      </c>
      <c r="H3095">
        <v>0</v>
      </c>
      <c r="I3095">
        <v>2</v>
      </c>
      <c r="J3095">
        <v>0</v>
      </c>
      <c r="K3095">
        <v>0</v>
      </c>
      <c r="L3095">
        <v>10</v>
      </c>
      <c r="M3095">
        <v>0</v>
      </c>
      <c r="N3095">
        <v>12</v>
      </c>
      <c r="O3095">
        <v>0</v>
      </c>
      <c r="P3095">
        <v>0</v>
      </c>
      <c r="Q3095">
        <v>0</v>
      </c>
      <c r="R3095">
        <v>1</v>
      </c>
      <c r="S3095">
        <v>18</v>
      </c>
      <c r="T3095">
        <v>7</v>
      </c>
      <c r="U3095">
        <v>0</v>
      </c>
      <c r="V3095">
        <v>2</v>
      </c>
      <c r="W3095">
        <v>3</v>
      </c>
      <c r="X3095">
        <v>0</v>
      </c>
      <c r="Y3095">
        <v>0</v>
      </c>
      <c r="Z3095">
        <v>2</v>
      </c>
      <c r="AA3095">
        <v>0</v>
      </c>
      <c r="AB3095">
        <v>56</v>
      </c>
      <c r="AC3095">
        <v>0</v>
      </c>
      <c r="AD3095">
        <v>0</v>
      </c>
      <c r="AE3095">
        <v>0</v>
      </c>
      <c r="AF3095">
        <v>0</v>
      </c>
      <c r="AG3095">
        <v>0</v>
      </c>
      <c r="AH3095">
        <v>0</v>
      </c>
      <c r="AI3095">
        <v>2</v>
      </c>
      <c r="AJ3095">
        <v>0</v>
      </c>
      <c r="AK3095">
        <v>0</v>
      </c>
      <c r="AL3095">
        <v>3</v>
      </c>
      <c r="AM3095">
        <v>7</v>
      </c>
      <c r="AN3095">
        <v>0</v>
      </c>
      <c r="AO3095">
        <v>3</v>
      </c>
      <c r="AP3095">
        <v>0</v>
      </c>
      <c r="AQ3095">
        <v>1</v>
      </c>
      <c r="AR3095">
        <v>0</v>
      </c>
      <c r="AS3095">
        <v>0</v>
      </c>
      <c r="AT3095">
        <v>1</v>
      </c>
      <c r="AU3095">
        <v>3</v>
      </c>
      <c r="AV3095">
        <v>0</v>
      </c>
      <c r="AW3095">
        <v>2</v>
      </c>
      <c r="AX3095">
        <v>8</v>
      </c>
      <c r="AY3095">
        <v>10</v>
      </c>
      <c r="AZ3095">
        <v>9</v>
      </c>
      <c r="BA3095">
        <v>16</v>
      </c>
      <c r="BB3095">
        <v>3</v>
      </c>
      <c r="BC3095">
        <v>5</v>
      </c>
      <c r="BD3095">
        <v>0</v>
      </c>
      <c r="BE3095">
        <v>0</v>
      </c>
      <c r="BF3095">
        <v>0</v>
      </c>
      <c r="BG3095">
        <v>0</v>
      </c>
      <c r="BH3095">
        <v>0</v>
      </c>
      <c r="BI3095">
        <v>8</v>
      </c>
      <c r="BJ3095">
        <v>3</v>
      </c>
      <c r="BK3095">
        <v>0</v>
      </c>
      <c r="BL3095">
        <v>6</v>
      </c>
      <c r="BM3095">
        <v>0</v>
      </c>
      <c r="BN3095">
        <v>3</v>
      </c>
      <c r="BO3095">
        <v>15</v>
      </c>
      <c r="BP3095">
        <v>1</v>
      </c>
      <c r="BQ3095">
        <v>2</v>
      </c>
      <c r="BR3095">
        <v>7</v>
      </c>
      <c r="BS3095">
        <v>5</v>
      </c>
      <c r="BT3095">
        <v>92</v>
      </c>
      <c r="BU3095" t="s">
        <v>3007</v>
      </c>
    </row>
    <row r="3096" spans="1:73">
      <c r="A3096" t="s">
        <v>2875</v>
      </c>
      <c r="B3096" t="s">
        <v>2876</v>
      </c>
      <c r="C3096">
        <v>138</v>
      </c>
      <c r="D3096" t="s">
        <v>119</v>
      </c>
      <c r="E3096" t="s">
        <v>2904</v>
      </c>
      <c r="F3096" t="s">
        <v>101</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1</v>
      </c>
      <c r="BT3096">
        <v>1</v>
      </c>
      <c r="BU3096" t="s">
        <v>1130</v>
      </c>
    </row>
    <row r="3097" spans="1:73">
      <c r="A3097" t="s">
        <v>2875</v>
      </c>
      <c r="B3097" t="s">
        <v>2876</v>
      </c>
      <c r="C3097">
        <v>139</v>
      </c>
      <c r="D3097" t="s">
        <v>119</v>
      </c>
      <c r="E3097" t="s">
        <v>2890</v>
      </c>
      <c r="F3097" t="s">
        <v>92</v>
      </c>
      <c r="G3097">
        <v>0</v>
      </c>
      <c r="H3097">
        <v>2</v>
      </c>
      <c r="I3097">
        <v>0</v>
      </c>
      <c r="J3097">
        <v>0</v>
      </c>
      <c r="K3097">
        <v>0</v>
      </c>
      <c r="L3097">
        <v>2</v>
      </c>
      <c r="M3097">
        <v>0</v>
      </c>
      <c r="N3097">
        <v>3</v>
      </c>
      <c r="O3097">
        <v>0</v>
      </c>
      <c r="P3097">
        <v>0</v>
      </c>
      <c r="Q3097">
        <v>1</v>
      </c>
      <c r="R3097">
        <v>0</v>
      </c>
      <c r="S3097">
        <v>3</v>
      </c>
      <c r="T3097">
        <v>0</v>
      </c>
      <c r="U3097">
        <v>0</v>
      </c>
      <c r="V3097">
        <v>0</v>
      </c>
      <c r="W3097">
        <v>1</v>
      </c>
      <c r="X3097">
        <v>0</v>
      </c>
      <c r="Y3097">
        <v>0</v>
      </c>
      <c r="Z3097">
        <v>0</v>
      </c>
      <c r="AA3097">
        <v>0</v>
      </c>
      <c r="AB3097">
        <v>16</v>
      </c>
      <c r="AC3097">
        <v>1</v>
      </c>
      <c r="AD3097">
        <v>0</v>
      </c>
      <c r="AE3097">
        <v>0</v>
      </c>
      <c r="AF3097">
        <v>0</v>
      </c>
      <c r="AG3097">
        <v>0</v>
      </c>
      <c r="AH3097">
        <v>3</v>
      </c>
      <c r="AI3097">
        <v>1</v>
      </c>
      <c r="AJ3097">
        <v>0</v>
      </c>
      <c r="AK3097">
        <v>0</v>
      </c>
      <c r="AL3097">
        <v>0</v>
      </c>
      <c r="AM3097">
        <v>1</v>
      </c>
      <c r="AN3097">
        <v>0</v>
      </c>
      <c r="AO3097">
        <v>3</v>
      </c>
      <c r="AP3097">
        <v>1</v>
      </c>
      <c r="AQ3097">
        <v>1</v>
      </c>
      <c r="AR3097">
        <v>0</v>
      </c>
      <c r="AS3097">
        <v>0</v>
      </c>
      <c r="AT3097">
        <v>0</v>
      </c>
      <c r="AU3097">
        <v>1</v>
      </c>
      <c r="AV3097">
        <v>0</v>
      </c>
      <c r="AW3097">
        <v>0</v>
      </c>
      <c r="AX3097">
        <v>4</v>
      </c>
      <c r="AY3097">
        <v>3</v>
      </c>
      <c r="AZ3097">
        <v>3</v>
      </c>
      <c r="BA3097">
        <v>5</v>
      </c>
      <c r="BB3097">
        <v>0</v>
      </c>
      <c r="BC3097">
        <v>5</v>
      </c>
      <c r="BD3097">
        <v>0</v>
      </c>
      <c r="BE3097">
        <v>0</v>
      </c>
      <c r="BF3097">
        <v>0</v>
      </c>
      <c r="BG3097">
        <v>0</v>
      </c>
      <c r="BH3097">
        <v>0</v>
      </c>
      <c r="BI3097">
        <v>1</v>
      </c>
      <c r="BJ3097">
        <v>2</v>
      </c>
      <c r="BK3097">
        <v>0</v>
      </c>
      <c r="BL3097">
        <v>0</v>
      </c>
      <c r="BM3097">
        <v>0</v>
      </c>
      <c r="BN3097">
        <v>2</v>
      </c>
      <c r="BO3097">
        <v>5</v>
      </c>
      <c r="BP3097">
        <v>0</v>
      </c>
      <c r="BQ3097">
        <v>1</v>
      </c>
      <c r="BR3097">
        <v>1</v>
      </c>
      <c r="BS3097">
        <v>2</v>
      </c>
      <c r="BT3097">
        <v>20</v>
      </c>
      <c r="BU3097" t="s">
        <v>3008</v>
      </c>
    </row>
    <row r="3098" spans="1:73">
      <c r="A3098" t="s">
        <v>2875</v>
      </c>
      <c r="B3098" t="s">
        <v>2876</v>
      </c>
      <c r="C3098">
        <v>140</v>
      </c>
      <c r="D3098" t="s">
        <v>119</v>
      </c>
      <c r="E3098" t="s">
        <v>78</v>
      </c>
      <c r="F3098" t="s">
        <v>77</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2</v>
      </c>
      <c r="BT3098">
        <v>4</v>
      </c>
      <c r="BU3098" t="s">
        <v>3009</v>
      </c>
    </row>
    <row r="3099" spans="1:73">
      <c r="A3099" t="s">
        <v>2875</v>
      </c>
      <c r="B3099" t="s">
        <v>2876</v>
      </c>
      <c r="C3099">
        <v>141</v>
      </c>
      <c r="D3099" t="s">
        <v>119</v>
      </c>
      <c r="E3099" t="s">
        <v>2890</v>
      </c>
      <c r="F3099" t="s">
        <v>92</v>
      </c>
      <c r="G3099">
        <v>0</v>
      </c>
      <c r="H3099">
        <v>2</v>
      </c>
      <c r="I3099">
        <v>1</v>
      </c>
      <c r="J3099">
        <v>0</v>
      </c>
      <c r="K3099">
        <v>0</v>
      </c>
      <c r="L3099">
        <v>6</v>
      </c>
      <c r="M3099">
        <v>0</v>
      </c>
      <c r="N3099">
        <v>7</v>
      </c>
      <c r="O3099">
        <v>0</v>
      </c>
      <c r="P3099">
        <v>0</v>
      </c>
      <c r="Q3099">
        <v>0</v>
      </c>
      <c r="R3099">
        <v>1</v>
      </c>
      <c r="S3099">
        <v>7</v>
      </c>
      <c r="T3099">
        <v>4</v>
      </c>
      <c r="U3099">
        <v>0</v>
      </c>
      <c r="V3099">
        <v>1</v>
      </c>
      <c r="W3099">
        <v>1</v>
      </c>
      <c r="X3099">
        <v>0</v>
      </c>
      <c r="Y3099">
        <v>0</v>
      </c>
      <c r="Z3099">
        <v>1</v>
      </c>
      <c r="AA3099">
        <v>0</v>
      </c>
      <c r="AB3099">
        <v>37</v>
      </c>
      <c r="AC3099">
        <v>0</v>
      </c>
      <c r="AD3099">
        <v>0</v>
      </c>
      <c r="AE3099">
        <v>2</v>
      </c>
      <c r="AF3099">
        <v>0</v>
      </c>
      <c r="AG3099">
        <v>0</v>
      </c>
      <c r="AH3099">
        <v>0</v>
      </c>
      <c r="AI3099">
        <v>2</v>
      </c>
      <c r="AJ3099">
        <v>0</v>
      </c>
      <c r="AK3099">
        <v>0</v>
      </c>
      <c r="AL3099">
        <v>0</v>
      </c>
      <c r="AM3099">
        <v>5</v>
      </c>
      <c r="AN3099">
        <v>0</v>
      </c>
      <c r="AO3099">
        <v>4</v>
      </c>
      <c r="AP3099">
        <v>0</v>
      </c>
      <c r="AQ3099">
        <v>1</v>
      </c>
      <c r="AR3099">
        <v>0</v>
      </c>
      <c r="AS3099">
        <v>0</v>
      </c>
      <c r="AT3099">
        <v>0</v>
      </c>
      <c r="AU3099">
        <v>1</v>
      </c>
      <c r="AV3099">
        <v>3</v>
      </c>
      <c r="AW3099">
        <v>1</v>
      </c>
      <c r="AX3099">
        <v>4</v>
      </c>
      <c r="AY3099">
        <v>9</v>
      </c>
      <c r="AZ3099">
        <v>6</v>
      </c>
      <c r="BA3099">
        <v>9</v>
      </c>
      <c r="BB3099">
        <v>6</v>
      </c>
      <c r="BC3099">
        <v>7</v>
      </c>
      <c r="BD3099">
        <v>0</v>
      </c>
      <c r="BE3099">
        <v>0</v>
      </c>
      <c r="BF3099">
        <v>1</v>
      </c>
      <c r="BG3099">
        <v>0</v>
      </c>
      <c r="BH3099">
        <v>0</v>
      </c>
      <c r="BI3099">
        <v>5</v>
      </c>
      <c r="BJ3099">
        <v>5</v>
      </c>
      <c r="BK3099">
        <v>0</v>
      </c>
      <c r="BL3099">
        <v>3</v>
      </c>
      <c r="BM3099">
        <v>2</v>
      </c>
      <c r="BN3099">
        <v>3</v>
      </c>
      <c r="BO3099">
        <v>9</v>
      </c>
      <c r="BP3099">
        <v>0</v>
      </c>
      <c r="BQ3099">
        <v>2</v>
      </c>
      <c r="BR3099">
        <v>1</v>
      </c>
      <c r="BS3099">
        <v>2</v>
      </c>
      <c r="BT3099">
        <v>59</v>
      </c>
      <c r="BU3099" t="s">
        <v>3010</v>
      </c>
    </row>
    <row r="3100" spans="1:73">
      <c r="A3100" t="s">
        <v>2875</v>
      </c>
      <c r="B3100" t="s">
        <v>2876</v>
      </c>
      <c r="C3100">
        <v>142</v>
      </c>
      <c r="D3100" t="s">
        <v>119</v>
      </c>
      <c r="E3100" t="s">
        <v>78</v>
      </c>
      <c r="F3100" t="s">
        <v>77</v>
      </c>
      <c r="G3100">
        <v>0</v>
      </c>
      <c r="H3100">
        <v>3</v>
      </c>
      <c r="I3100">
        <v>0</v>
      </c>
      <c r="J3100">
        <v>0</v>
      </c>
      <c r="K3100">
        <v>0</v>
      </c>
      <c r="L3100">
        <v>2</v>
      </c>
      <c r="M3100">
        <v>0</v>
      </c>
      <c r="N3100">
        <v>2</v>
      </c>
      <c r="O3100">
        <v>0</v>
      </c>
      <c r="P3100">
        <v>0</v>
      </c>
      <c r="Q3100">
        <v>0</v>
      </c>
      <c r="R3100">
        <v>0</v>
      </c>
      <c r="S3100">
        <v>2</v>
      </c>
      <c r="T3100">
        <v>0</v>
      </c>
      <c r="U3100">
        <v>0</v>
      </c>
      <c r="V3100">
        <v>0</v>
      </c>
      <c r="W3100">
        <v>0</v>
      </c>
      <c r="X3100">
        <v>0</v>
      </c>
      <c r="Y3100">
        <v>0</v>
      </c>
      <c r="Z3100">
        <v>0</v>
      </c>
      <c r="AA3100">
        <v>0</v>
      </c>
      <c r="AB3100">
        <v>15</v>
      </c>
      <c r="AC3100">
        <v>0</v>
      </c>
      <c r="AD3100">
        <v>0</v>
      </c>
      <c r="AE3100">
        <v>0</v>
      </c>
      <c r="AF3100">
        <v>1</v>
      </c>
      <c r="AG3100">
        <v>0</v>
      </c>
      <c r="AH3100">
        <v>0</v>
      </c>
      <c r="AI3100">
        <v>0</v>
      </c>
      <c r="AJ3100">
        <v>0</v>
      </c>
      <c r="AK3100">
        <v>0</v>
      </c>
      <c r="AL3100">
        <v>0</v>
      </c>
      <c r="AM3100">
        <v>3</v>
      </c>
      <c r="AN3100">
        <v>0</v>
      </c>
      <c r="AO3100">
        <v>0</v>
      </c>
      <c r="AP3100">
        <v>0</v>
      </c>
      <c r="AQ3100">
        <v>1</v>
      </c>
      <c r="AR3100">
        <v>0</v>
      </c>
      <c r="AS3100">
        <v>0</v>
      </c>
      <c r="AT3100">
        <v>0</v>
      </c>
      <c r="AU3100">
        <v>0</v>
      </c>
      <c r="AV3100">
        <v>0</v>
      </c>
      <c r="AW3100">
        <v>0</v>
      </c>
      <c r="AX3100">
        <v>0</v>
      </c>
      <c r="AY3100">
        <v>4</v>
      </c>
      <c r="AZ3100">
        <v>2</v>
      </c>
      <c r="BA3100">
        <v>3</v>
      </c>
      <c r="BB3100">
        <v>1</v>
      </c>
      <c r="BC3100">
        <v>4</v>
      </c>
      <c r="BD3100">
        <v>0</v>
      </c>
      <c r="BE3100">
        <v>0</v>
      </c>
      <c r="BF3100">
        <v>0</v>
      </c>
      <c r="BG3100">
        <v>0</v>
      </c>
      <c r="BH3100">
        <v>0</v>
      </c>
      <c r="BI3100">
        <v>0</v>
      </c>
      <c r="BJ3100">
        <v>2</v>
      </c>
      <c r="BK3100">
        <v>0</v>
      </c>
      <c r="BL3100">
        <v>1</v>
      </c>
      <c r="BM3100">
        <v>0</v>
      </c>
      <c r="BN3100">
        <v>2</v>
      </c>
      <c r="BO3100">
        <v>2</v>
      </c>
      <c r="BP3100">
        <v>0</v>
      </c>
      <c r="BQ3100">
        <v>0</v>
      </c>
      <c r="BR3100">
        <v>0</v>
      </c>
      <c r="BS3100">
        <v>1</v>
      </c>
      <c r="BT3100">
        <v>20</v>
      </c>
      <c r="BU3100" t="s">
        <v>3011</v>
      </c>
    </row>
    <row r="3101" spans="1:73">
      <c r="A3101" t="s">
        <v>2875</v>
      </c>
      <c r="B3101" t="s">
        <v>2876</v>
      </c>
      <c r="C3101">
        <v>143</v>
      </c>
      <c r="D3101" t="s">
        <v>119</v>
      </c>
      <c r="E3101" t="s">
        <v>2890</v>
      </c>
      <c r="F3101" t="s">
        <v>92</v>
      </c>
      <c r="G3101">
        <v>0</v>
      </c>
      <c r="H3101">
        <v>4</v>
      </c>
      <c r="I3101">
        <v>0</v>
      </c>
      <c r="J3101">
        <v>0</v>
      </c>
      <c r="K3101">
        <v>0</v>
      </c>
      <c r="L3101">
        <v>2</v>
      </c>
      <c r="M3101">
        <v>0</v>
      </c>
      <c r="N3101">
        <v>3</v>
      </c>
      <c r="O3101">
        <v>0</v>
      </c>
      <c r="P3101">
        <v>0</v>
      </c>
      <c r="Q3101">
        <v>0</v>
      </c>
      <c r="R3101">
        <v>0</v>
      </c>
      <c r="S3101">
        <v>5</v>
      </c>
      <c r="T3101">
        <v>1</v>
      </c>
      <c r="U3101">
        <v>0</v>
      </c>
      <c r="V3101">
        <v>0</v>
      </c>
      <c r="W3101">
        <v>0</v>
      </c>
      <c r="X3101">
        <v>0</v>
      </c>
      <c r="Y3101">
        <v>0</v>
      </c>
      <c r="Z3101">
        <v>0</v>
      </c>
      <c r="AA3101">
        <v>0</v>
      </c>
      <c r="AB3101">
        <v>18</v>
      </c>
      <c r="AC3101">
        <v>0</v>
      </c>
      <c r="AD3101">
        <v>0</v>
      </c>
      <c r="AE3101">
        <v>0</v>
      </c>
      <c r="AF3101">
        <v>0</v>
      </c>
      <c r="AG3101">
        <v>0</v>
      </c>
      <c r="AH3101">
        <v>0</v>
      </c>
      <c r="AI3101">
        <v>2</v>
      </c>
      <c r="AJ3101">
        <v>0</v>
      </c>
      <c r="AK3101">
        <v>0</v>
      </c>
      <c r="AL3101">
        <v>1</v>
      </c>
      <c r="AM3101">
        <v>1</v>
      </c>
      <c r="AN3101">
        <v>0</v>
      </c>
      <c r="AO3101">
        <v>2</v>
      </c>
      <c r="AP3101">
        <v>0</v>
      </c>
      <c r="AQ3101">
        <v>0</v>
      </c>
      <c r="AR3101">
        <v>0</v>
      </c>
      <c r="AS3101">
        <v>0</v>
      </c>
      <c r="AT3101">
        <v>0</v>
      </c>
      <c r="AU3101">
        <v>0</v>
      </c>
      <c r="AV3101">
        <v>0</v>
      </c>
      <c r="AW3101">
        <v>0</v>
      </c>
      <c r="AX3101">
        <v>0</v>
      </c>
      <c r="AY3101">
        <v>4</v>
      </c>
      <c r="AZ3101">
        <v>3</v>
      </c>
      <c r="BA3101">
        <v>2</v>
      </c>
      <c r="BB3101">
        <v>3</v>
      </c>
      <c r="BC3101">
        <v>4</v>
      </c>
      <c r="BD3101">
        <v>0</v>
      </c>
      <c r="BE3101">
        <v>0</v>
      </c>
      <c r="BF3101">
        <v>0</v>
      </c>
      <c r="BG3101">
        <v>0</v>
      </c>
      <c r="BH3101">
        <v>0</v>
      </c>
      <c r="BI3101">
        <v>0</v>
      </c>
      <c r="BJ3101">
        <v>3</v>
      </c>
      <c r="BK3101">
        <v>0</v>
      </c>
      <c r="BL3101">
        <v>2</v>
      </c>
      <c r="BM3101">
        <v>0</v>
      </c>
      <c r="BN3101">
        <v>0</v>
      </c>
      <c r="BO3101">
        <v>4</v>
      </c>
      <c r="BP3101">
        <v>0</v>
      </c>
      <c r="BQ3101">
        <v>2</v>
      </c>
      <c r="BR3101">
        <v>0</v>
      </c>
      <c r="BS3101">
        <v>1</v>
      </c>
      <c r="BT3101">
        <v>26</v>
      </c>
      <c r="BU3101" t="s">
        <v>3012</v>
      </c>
    </row>
    <row r="3102" spans="1:73">
      <c r="A3102" t="s">
        <v>2875</v>
      </c>
      <c r="B3102" t="s">
        <v>2876</v>
      </c>
      <c r="C3102">
        <v>144</v>
      </c>
      <c r="D3102" t="s">
        <v>119</v>
      </c>
      <c r="E3102" t="s">
        <v>2898</v>
      </c>
      <c r="F3102" t="s">
        <v>101</v>
      </c>
      <c r="G3102">
        <v>0</v>
      </c>
      <c r="H3102">
        <v>1</v>
      </c>
      <c r="I3102">
        <v>0</v>
      </c>
      <c r="J3102">
        <v>0</v>
      </c>
      <c r="K3102">
        <v>0</v>
      </c>
      <c r="L3102">
        <v>6</v>
      </c>
      <c r="M3102">
        <v>0</v>
      </c>
      <c r="N3102">
        <v>6</v>
      </c>
      <c r="O3102">
        <v>0</v>
      </c>
      <c r="P3102">
        <v>0</v>
      </c>
      <c r="Q3102">
        <v>2</v>
      </c>
      <c r="R3102">
        <v>0</v>
      </c>
      <c r="S3102">
        <v>7</v>
      </c>
      <c r="T3102">
        <v>2</v>
      </c>
      <c r="U3102">
        <v>0</v>
      </c>
      <c r="V3102">
        <v>0</v>
      </c>
      <c r="W3102">
        <v>1</v>
      </c>
      <c r="X3102">
        <v>0</v>
      </c>
      <c r="Y3102">
        <v>0</v>
      </c>
      <c r="Z3102">
        <v>0</v>
      </c>
      <c r="AA3102">
        <v>0</v>
      </c>
      <c r="AB3102">
        <v>38</v>
      </c>
      <c r="AC3102">
        <v>0</v>
      </c>
      <c r="AD3102">
        <v>0</v>
      </c>
      <c r="AE3102">
        <v>0</v>
      </c>
      <c r="AF3102">
        <v>0</v>
      </c>
      <c r="AG3102">
        <v>0</v>
      </c>
      <c r="AH3102">
        <v>0</v>
      </c>
      <c r="AI3102">
        <v>2</v>
      </c>
      <c r="AJ3102">
        <v>0</v>
      </c>
      <c r="AK3102">
        <v>0</v>
      </c>
      <c r="AL3102">
        <v>0</v>
      </c>
      <c r="AM3102">
        <v>7</v>
      </c>
      <c r="AN3102">
        <v>0</v>
      </c>
      <c r="AO3102">
        <v>4</v>
      </c>
      <c r="AP3102">
        <v>1</v>
      </c>
      <c r="AQ3102">
        <v>0</v>
      </c>
      <c r="AR3102">
        <v>0</v>
      </c>
      <c r="AS3102">
        <v>0</v>
      </c>
      <c r="AT3102">
        <v>1</v>
      </c>
      <c r="AU3102">
        <v>1</v>
      </c>
      <c r="AV3102">
        <v>0</v>
      </c>
      <c r="AW3102">
        <v>0</v>
      </c>
      <c r="AX3102">
        <v>3</v>
      </c>
      <c r="AY3102">
        <v>10</v>
      </c>
      <c r="AZ3102">
        <v>8</v>
      </c>
      <c r="BA3102">
        <v>11</v>
      </c>
      <c r="BB3102">
        <v>2</v>
      </c>
      <c r="BC3102">
        <v>7</v>
      </c>
      <c r="BD3102">
        <v>0</v>
      </c>
      <c r="BE3102">
        <v>0</v>
      </c>
      <c r="BF3102">
        <v>0</v>
      </c>
      <c r="BG3102">
        <v>0</v>
      </c>
      <c r="BH3102">
        <v>0</v>
      </c>
      <c r="BI3102">
        <v>3</v>
      </c>
      <c r="BJ3102">
        <v>4</v>
      </c>
      <c r="BK3102">
        <v>0</v>
      </c>
      <c r="BL3102">
        <v>1</v>
      </c>
      <c r="BM3102">
        <v>0</v>
      </c>
      <c r="BN3102">
        <v>1</v>
      </c>
      <c r="BO3102">
        <v>9</v>
      </c>
      <c r="BP3102">
        <v>1</v>
      </c>
      <c r="BQ3102">
        <v>2</v>
      </c>
      <c r="BR3102">
        <v>2</v>
      </c>
      <c r="BS3102">
        <v>3</v>
      </c>
      <c r="BT3102">
        <v>60</v>
      </c>
      <c r="BU3102" t="s">
        <v>3013</v>
      </c>
    </row>
    <row r="3103" spans="1:73">
      <c r="A3103" t="s">
        <v>2875</v>
      </c>
      <c r="B3103" t="s">
        <v>2876</v>
      </c>
      <c r="C3103">
        <v>145</v>
      </c>
      <c r="D3103" t="s">
        <v>119</v>
      </c>
      <c r="E3103" t="s">
        <v>78</v>
      </c>
      <c r="F3103" t="s">
        <v>77</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1</v>
      </c>
      <c r="BT3103">
        <v>2</v>
      </c>
      <c r="BU3103" t="s">
        <v>2949</v>
      </c>
    </row>
    <row r="3104" spans="1:73">
      <c r="A3104" t="s">
        <v>2875</v>
      </c>
      <c r="B3104" t="s">
        <v>2876</v>
      </c>
      <c r="C3104">
        <v>146</v>
      </c>
      <c r="D3104" t="s">
        <v>119</v>
      </c>
      <c r="E3104" t="s">
        <v>2895</v>
      </c>
      <c r="F3104" t="s">
        <v>92</v>
      </c>
      <c r="G3104">
        <v>0</v>
      </c>
      <c r="H3104">
        <v>2</v>
      </c>
      <c r="I3104">
        <v>0</v>
      </c>
      <c r="J3104">
        <v>0</v>
      </c>
      <c r="K3104">
        <v>0</v>
      </c>
      <c r="L3104">
        <v>6</v>
      </c>
      <c r="M3104">
        <v>0</v>
      </c>
      <c r="N3104">
        <v>10</v>
      </c>
      <c r="O3104">
        <v>0</v>
      </c>
      <c r="P3104">
        <v>0</v>
      </c>
      <c r="Q3104">
        <v>0</v>
      </c>
      <c r="R3104">
        <v>5</v>
      </c>
      <c r="S3104">
        <v>25</v>
      </c>
      <c r="T3104">
        <v>8</v>
      </c>
      <c r="U3104">
        <v>0</v>
      </c>
      <c r="V3104">
        <v>3</v>
      </c>
      <c r="W3104">
        <v>4</v>
      </c>
      <c r="X3104">
        <v>0</v>
      </c>
      <c r="Y3104">
        <v>0</v>
      </c>
      <c r="Z3104">
        <v>0</v>
      </c>
      <c r="AA3104">
        <v>0</v>
      </c>
      <c r="AB3104">
        <v>67</v>
      </c>
      <c r="AC3104">
        <v>2</v>
      </c>
      <c r="AD3104">
        <v>0</v>
      </c>
      <c r="AE3104">
        <v>1</v>
      </c>
      <c r="AF3104">
        <v>0</v>
      </c>
      <c r="AG3104">
        <v>0</v>
      </c>
      <c r="AH3104">
        <v>0</v>
      </c>
      <c r="AI3104">
        <v>11</v>
      </c>
      <c r="AJ3104">
        <v>0</v>
      </c>
      <c r="AK3104">
        <v>1</v>
      </c>
      <c r="AL3104">
        <v>0</v>
      </c>
      <c r="AM3104">
        <v>12</v>
      </c>
      <c r="AN3104">
        <v>0</v>
      </c>
      <c r="AO3104">
        <v>8</v>
      </c>
      <c r="AP3104">
        <v>2</v>
      </c>
      <c r="AQ3104">
        <v>1</v>
      </c>
      <c r="AR3104">
        <v>0</v>
      </c>
      <c r="AS3104">
        <v>0</v>
      </c>
      <c r="AT3104">
        <v>1</v>
      </c>
      <c r="AU3104">
        <v>11</v>
      </c>
      <c r="AV3104">
        <v>1</v>
      </c>
      <c r="AW3104">
        <v>0</v>
      </c>
      <c r="AX3104">
        <v>9</v>
      </c>
      <c r="AY3104">
        <v>9</v>
      </c>
      <c r="AZ3104">
        <v>2</v>
      </c>
      <c r="BA3104">
        <v>22</v>
      </c>
      <c r="BB3104">
        <v>7</v>
      </c>
      <c r="BC3104">
        <v>8</v>
      </c>
      <c r="BD3104">
        <v>0</v>
      </c>
      <c r="BE3104">
        <v>0</v>
      </c>
      <c r="BF3104">
        <v>0</v>
      </c>
      <c r="BG3104">
        <v>0</v>
      </c>
      <c r="BH3104">
        <v>2</v>
      </c>
      <c r="BI3104">
        <v>12</v>
      </c>
      <c r="BJ3104">
        <v>4</v>
      </c>
      <c r="BK3104">
        <v>0</v>
      </c>
      <c r="BL3104">
        <v>3</v>
      </c>
      <c r="BM3104">
        <v>2</v>
      </c>
      <c r="BN3104">
        <v>1</v>
      </c>
      <c r="BO3104">
        <v>15</v>
      </c>
      <c r="BP3104">
        <v>7</v>
      </c>
      <c r="BQ3104">
        <v>2</v>
      </c>
      <c r="BR3104">
        <v>0</v>
      </c>
      <c r="BS3104">
        <v>9</v>
      </c>
      <c r="BT3104">
        <v>105</v>
      </c>
      <c r="BU3104" t="s">
        <v>3014</v>
      </c>
    </row>
    <row r="3105" spans="1:73">
      <c r="A3105" t="s">
        <v>2875</v>
      </c>
      <c r="B3105" t="s">
        <v>2876</v>
      </c>
      <c r="C3105">
        <v>147</v>
      </c>
      <c r="D3105" t="s">
        <v>119</v>
      </c>
      <c r="E3105" t="s">
        <v>2904</v>
      </c>
      <c r="F3105" t="s">
        <v>101</v>
      </c>
      <c r="G3105">
        <v>0</v>
      </c>
      <c r="H3105">
        <v>1</v>
      </c>
      <c r="I3105">
        <v>0</v>
      </c>
      <c r="J3105">
        <v>0</v>
      </c>
      <c r="K3105">
        <v>0</v>
      </c>
      <c r="L3105">
        <v>0</v>
      </c>
      <c r="M3105">
        <v>0</v>
      </c>
      <c r="N3105">
        <v>1</v>
      </c>
      <c r="O3105">
        <v>0</v>
      </c>
      <c r="P3105">
        <v>0</v>
      </c>
      <c r="Q3105">
        <v>0</v>
      </c>
      <c r="R3105">
        <v>0</v>
      </c>
      <c r="S3105">
        <v>1</v>
      </c>
      <c r="T3105">
        <v>0</v>
      </c>
      <c r="U3105">
        <v>0</v>
      </c>
      <c r="V3105">
        <v>0</v>
      </c>
      <c r="W3105">
        <v>1</v>
      </c>
      <c r="X3105">
        <v>0</v>
      </c>
      <c r="Y3105">
        <v>0</v>
      </c>
      <c r="Z3105">
        <v>0</v>
      </c>
      <c r="AA3105">
        <v>0</v>
      </c>
      <c r="AB3105">
        <v>3</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1</v>
      </c>
      <c r="BA3105">
        <v>0</v>
      </c>
      <c r="BB3105">
        <v>0</v>
      </c>
      <c r="BC3105">
        <v>0</v>
      </c>
      <c r="BD3105">
        <v>0</v>
      </c>
      <c r="BE3105">
        <v>0</v>
      </c>
      <c r="BF3105">
        <v>0</v>
      </c>
      <c r="BG3105">
        <v>0</v>
      </c>
      <c r="BH3105">
        <v>0</v>
      </c>
      <c r="BI3105">
        <v>0</v>
      </c>
      <c r="BJ3105">
        <v>0</v>
      </c>
      <c r="BK3105">
        <v>0</v>
      </c>
      <c r="BL3105">
        <v>0</v>
      </c>
      <c r="BM3105">
        <v>0</v>
      </c>
      <c r="BN3105">
        <v>0</v>
      </c>
      <c r="BO3105">
        <v>1</v>
      </c>
      <c r="BP3105">
        <v>0</v>
      </c>
      <c r="BQ3105">
        <v>0</v>
      </c>
      <c r="BR3105">
        <v>0</v>
      </c>
      <c r="BS3105">
        <v>1</v>
      </c>
      <c r="BT3105">
        <v>5</v>
      </c>
      <c r="BU3105" t="s">
        <v>3015</v>
      </c>
    </row>
    <row r="3106" spans="1:73">
      <c r="A3106" t="s">
        <v>2875</v>
      </c>
      <c r="B3106" t="s">
        <v>2876</v>
      </c>
      <c r="C3106">
        <v>148</v>
      </c>
      <c r="D3106" t="s">
        <v>119</v>
      </c>
      <c r="E3106" t="s">
        <v>78</v>
      </c>
      <c r="F3106" t="s">
        <v>77</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1</v>
      </c>
      <c r="BT3106">
        <v>3</v>
      </c>
      <c r="BU3106" t="s">
        <v>3016</v>
      </c>
    </row>
    <row r="3107" spans="1:73">
      <c r="A3107" t="s">
        <v>2875</v>
      </c>
      <c r="B3107" t="s">
        <v>2876</v>
      </c>
      <c r="C3107">
        <v>149</v>
      </c>
      <c r="D3107" t="s">
        <v>119</v>
      </c>
      <c r="E3107" t="s">
        <v>2904</v>
      </c>
      <c r="F3107" t="s">
        <v>101</v>
      </c>
      <c r="G3107">
        <v>0</v>
      </c>
      <c r="H3107">
        <v>2</v>
      </c>
      <c r="I3107">
        <v>0</v>
      </c>
      <c r="J3107">
        <v>0</v>
      </c>
      <c r="K3107">
        <v>0</v>
      </c>
      <c r="L3107">
        <v>0</v>
      </c>
      <c r="M3107">
        <v>0</v>
      </c>
      <c r="N3107">
        <v>1</v>
      </c>
      <c r="O3107">
        <v>0</v>
      </c>
      <c r="P3107">
        <v>0</v>
      </c>
      <c r="Q3107">
        <v>0</v>
      </c>
      <c r="R3107">
        <v>0</v>
      </c>
      <c r="S3107">
        <v>4</v>
      </c>
      <c r="T3107">
        <v>0</v>
      </c>
      <c r="U3107">
        <v>0</v>
      </c>
      <c r="V3107">
        <v>1</v>
      </c>
      <c r="W3107">
        <v>2</v>
      </c>
      <c r="X3107">
        <v>0</v>
      </c>
      <c r="Y3107">
        <v>0</v>
      </c>
      <c r="Z3107">
        <v>0</v>
      </c>
      <c r="AA3107">
        <v>0</v>
      </c>
      <c r="AB3107">
        <v>9</v>
      </c>
      <c r="AC3107">
        <v>0</v>
      </c>
      <c r="AD3107">
        <v>0</v>
      </c>
      <c r="AE3107">
        <v>0</v>
      </c>
      <c r="AF3107">
        <v>0</v>
      </c>
      <c r="AG3107">
        <v>0</v>
      </c>
      <c r="AH3107">
        <v>0</v>
      </c>
      <c r="AI3107">
        <v>0</v>
      </c>
      <c r="AJ3107">
        <v>0</v>
      </c>
      <c r="AK3107">
        <v>0</v>
      </c>
      <c r="AL3107">
        <v>0</v>
      </c>
      <c r="AM3107">
        <v>0</v>
      </c>
      <c r="AN3107">
        <v>0</v>
      </c>
      <c r="AO3107">
        <v>0</v>
      </c>
      <c r="AP3107">
        <v>1</v>
      </c>
      <c r="AQ3107">
        <v>0</v>
      </c>
      <c r="AR3107">
        <v>0</v>
      </c>
      <c r="AS3107">
        <v>0</v>
      </c>
      <c r="AT3107">
        <v>0</v>
      </c>
      <c r="AU3107">
        <v>0</v>
      </c>
      <c r="AV3107">
        <v>0</v>
      </c>
      <c r="AW3107">
        <v>0</v>
      </c>
      <c r="AX3107">
        <v>0</v>
      </c>
      <c r="AY3107">
        <v>2</v>
      </c>
      <c r="AZ3107">
        <v>3</v>
      </c>
      <c r="BA3107">
        <v>0</v>
      </c>
      <c r="BB3107">
        <v>1</v>
      </c>
      <c r="BC3107">
        <v>2</v>
      </c>
      <c r="BD3107">
        <v>0</v>
      </c>
      <c r="BE3107">
        <v>0</v>
      </c>
      <c r="BF3107">
        <v>0</v>
      </c>
      <c r="BG3107">
        <v>0</v>
      </c>
      <c r="BH3107">
        <v>0</v>
      </c>
      <c r="BI3107">
        <v>0</v>
      </c>
      <c r="BJ3107">
        <v>0</v>
      </c>
      <c r="BK3107">
        <v>0</v>
      </c>
      <c r="BL3107">
        <v>1</v>
      </c>
      <c r="BM3107">
        <v>0</v>
      </c>
      <c r="BN3107">
        <v>1</v>
      </c>
      <c r="BO3107">
        <v>3</v>
      </c>
      <c r="BP3107">
        <v>0</v>
      </c>
      <c r="BQ3107">
        <v>0</v>
      </c>
      <c r="BR3107">
        <v>0</v>
      </c>
      <c r="BS3107">
        <v>3</v>
      </c>
      <c r="BT3107">
        <v>16</v>
      </c>
      <c r="BU3107" t="e">
        <f>-- I just want to present some numbers. these are just accounting. it comes from Simpson-Bowles.</f>
        <v>#NAME?</v>
      </c>
    </row>
    <row r="3108" spans="1:73">
      <c r="A3108" t="s">
        <v>2875</v>
      </c>
      <c r="B3108" t="s">
        <v>2876</v>
      </c>
      <c r="C3108">
        <v>150</v>
      </c>
      <c r="D3108" t="s">
        <v>119</v>
      </c>
      <c r="E3108" t="s">
        <v>78</v>
      </c>
      <c r="F3108" t="s">
        <v>77</v>
      </c>
      <c r="G3108">
        <v>0</v>
      </c>
      <c r="H3108">
        <v>0</v>
      </c>
      <c r="I3108">
        <v>0</v>
      </c>
      <c r="J3108">
        <v>0</v>
      </c>
      <c r="K3108">
        <v>0</v>
      </c>
      <c r="L3108">
        <v>1</v>
      </c>
      <c r="M3108">
        <v>0</v>
      </c>
      <c r="N3108">
        <v>0</v>
      </c>
      <c r="O3108">
        <v>0</v>
      </c>
      <c r="P3108">
        <v>0</v>
      </c>
      <c r="Q3108">
        <v>0</v>
      </c>
      <c r="R3108">
        <v>0</v>
      </c>
      <c r="S3108">
        <v>0</v>
      </c>
      <c r="T3108">
        <v>0</v>
      </c>
      <c r="U3108">
        <v>0</v>
      </c>
      <c r="V3108">
        <v>0</v>
      </c>
      <c r="W3108">
        <v>0</v>
      </c>
      <c r="X3108">
        <v>0</v>
      </c>
      <c r="Y3108">
        <v>0</v>
      </c>
      <c r="Z3108">
        <v>0</v>
      </c>
      <c r="AA3108">
        <v>0</v>
      </c>
      <c r="AB3108">
        <v>4</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1</v>
      </c>
      <c r="AZ3108">
        <v>0</v>
      </c>
      <c r="BA3108">
        <v>0</v>
      </c>
      <c r="BB3108">
        <v>1</v>
      </c>
      <c r="BC3108">
        <v>0</v>
      </c>
      <c r="BD3108">
        <v>0</v>
      </c>
      <c r="BE3108">
        <v>0</v>
      </c>
      <c r="BF3108">
        <v>0</v>
      </c>
      <c r="BG3108">
        <v>0</v>
      </c>
      <c r="BH3108">
        <v>0</v>
      </c>
      <c r="BI3108">
        <v>0</v>
      </c>
      <c r="BJ3108">
        <v>0</v>
      </c>
      <c r="BK3108">
        <v>0</v>
      </c>
      <c r="BL3108">
        <v>0</v>
      </c>
      <c r="BM3108">
        <v>0</v>
      </c>
      <c r="BN3108">
        <v>0</v>
      </c>
      <c r="BO3108">
        <v>0</v>
      </c>
      <c r="BP3108">
        <v>0</v>
      </c>
      <c r="BQ3108">
        <v>0</v>
      </c>
      <c r="BR3108">
        <v>0</v>
      </c>
      <c r="BS3108">
        <v>1</v>
      </c>
      <c r="BT3108">
        <v>5</v>
      </c>
      <c r="BU3108" t="s">
        <v>3017</v>
      </c>
    </row>
    <row r="3109" spans="1:73">
      <c r="A3109" t="s">
        <v>2875</v>
      </c>
      <c r="B3109" t="s">
        <v>2876</v>
      </c>
      <c r="C3109">
        <v>151</v>
      </c>
      <c r="D3109" t="s">
        <v>119</v>
      </c>
      <c r="E3109" t="s">
        <v>2904</v>
      </c>
      <c r="F3109" t="s">
        <v>101</v>
      </c>
      <c r="G3109">
        <v>0</v>
      </c>
      <c r="H3109">
        <v>0</v>
      </c>
      <c r="I3109">
        <v>1</v>
      </c>
      <c r="J3109">
        <v>0</v>
      </c>
      <c r="K3109">
        <v>0</v>
      </c>
      <c r="L3109">
        <v>0</v>
      </c>
      <c r="M3109">
        <v>0</v>
      </c>
      <c r="N3109">
        <v>0</v>
      </c>
      <c r="O3109">
        <v>0</v>
      </c>
      <c r="P3109">
        <v>0</v>
      </c>
      <c r="Q3109">
        <v>0</v>
      </c>
      <c r="R3109">
        <v>0</v>
      </c>
      <c r="S3109">
        <v>1</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1</v>
      </c>
      <c r="AX3109">
        <v>0</v>
      </c>
      <c r="AY3109">
        <v>0</v>
      </c>
      <c r="AZ3109">
        <v>0</v>
      </c>
      <c r="BA3109">
        <v>0</v>
      </c>
      <c r="BB3109">
        <v>0</v>
      </c>
      <c r="BC3109">
        <v>0</v>
      </c>
      <c r="BD3109">
        <v>0</v>
      </c>
      <c r="BE3109">
        <v>0</v>
      </c>
      <c r="BF3109">
        <v>0</v>
      </c>
      <c r="BG3109">
        <v>0</v>
      </c>
      <c r="BH3109">
        <v>0</v>
      </c>
      <c r="BI3109">
        <v>0</v>
      </c>
      <c r="BJ3109">
        <v>0</v>
      </c>
      <c r="BK3109">
        <v>0</v>
      </c>
      <c r="BL3109">
        <v>1</v>
      </c>
      <c r="BM3109">
        <v>0</v>
      </c>
      <c r="BN3109">
        <v>0</v>
      </c>
      <c r="BO3109">
        <v>0</v>
      </c>
      <c r="BP3109">
        <v>0</v>
      </c>
      <c r="BQ3109">
        <v>0</v>
      </c>
      <c r="BR3109">
        <v>0</v>
      </c>
      <c r="BS3109">
        <v>2</v>
      </c>
      <c r="BT3109">
        <v>4</v>
      </c>
      <c r="BU3109" t="s">
        <v>3018</v>
      </c>
    </row>
    <row r="3110" spans="1:73">
      <c r="A3110" t="s">
        <v>2875</v>
      </c>
      <c r="B3110" t="s">
        <v>2876</v>
      </c>
      <c r="C3110">
        <v>152</v>
      </c>
      <c r="D3110" t="s">
        <v>119</v>
      </c>
      <c r="E3110" t="s">
        <v>78</v>
      </c>
      <c r="F3110" t="s">
        <v>77</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1</v>
      </c>
      <c r="BT3110">
        <v>1</v>
      </c>
      <c r="BU3110" t="s">
        <v>206</v>
      </c>
    </row>
    <row r="3111" spans="1:73">
      <c r="A3111" t="s">
        <v>2875</v>
      </c>
      <c r="B3111" t="s">
        <v>2876</v>
      </c>
      <c r="C3111">
        <v>153</v>
      </c>
      <c r="D3111" t="s">
        <v>119</v>
      </c>
      <c r="E3111" t="s">
        <v>2904</v>
      </c>
      <c r="F3111" t="s">
        <v>101</v>
      </c>
      <c r="G3111">
        <v>0</v>
      </c>
      <c r="H3111">
        <v>0</v>
      </c>
      <c r="I3111">
        <v>0</v>
      </c>
      <c r="J3111">
        <v>0</v>
      </c>
      <c r="K3111">
        <v>0</v>
      </c>
      <c r="L3111">
        <v>12</v>
      </c>
      <c r="M3111">
        <v>0</v>
      </c>
      <c r="N3111">
        <v>13</v>
      </c>
      <c r="O3111">
        <v>0</v>
      </c>
      <c r="P3111">
        <v>0</v>
      </c>
      <c r="Q3111">
        <v>1</v>
      </c>
      <c r="R3111">
        <v>0</v>
      </c>
      <c r="S3111">
        <v>22</v>
      </c>
      <c r="T3111">
        <v>11</v>
      </c>
      <c r="U3111">
        <v>0</v>
      </c>
      <c r="V3111">
        <v>6</v>
      </c>
      <c r="W3111">
        <v>6</v>
      </c>
      <c r="X3111">
        <v>0</v>
      </c>
      <c r="Y3111">
        <v>0</v>
      </c>
      <c r="Z3111">
        <v>0</v>
      </c>
      <c r="AA3111">
        <v>0</v>
      </c>
      <c r="AB3111">
        <v>88</v>
      </c>
      <c r="AC3111">
        <v>4</v>
      </c>
      <c r="AD3111">
        <v>0</v>
      </c>
      <c r="AE3111">
        <v>0</v>
      </c>
      <c r="AF3111">
        <v>0</v>
      </c>
      <c r="AG3111">
        <v>0</v>
      </c>
      <c r="AH3111">
        <v>0</v>
      </c>
      <c r="AI3111">
        <v>8</v>
      </c>
      <c r="AJ3111">
        <v>0</v>
      </c>
      <c r="AK3111">
        <v>0</v>
      </c>
      <c r="AL3111">
        <v>0</v>
      </c>
      <c r="AM3111">
        <v>8</v>
      </c>
      <c r="AN3111">
        <v>0</v>
      </c>
      <c r="AO3111">
        <v>8</v>
      </c>
      <c r="AP3111">
        <v>3</v>
      </c>
      <c r="AQ3111">
        <v>1</v>
      </c>
      <c r="AR3111">
        <v>0</v>
      </c>
      <c r="AS3111">
        <v>0</v>
      </c>
      <c r="AT3111">
        <v>0</v>
      </c>
      <c r="AU3111">
        <v>1</v>
      </c>
      <c r="AV3111">
        <v>0</v>
      </c>
      <c r="AW3111">
        <v>0</v>
      </c>
      <c r="AX3111">
        <v>13</v>
      </c>
      <c r="AY3111">
        <v>19</v>
      </c>
      <c r="AZ3111">
        <v>20</v>
      </c>
      <c r="BA3111">
        <v>23</v>
      </c>
      <c r="BB3111">
        <v>4</v>
      </c>
      <c r="BC3111">
        <v>16</v>
      </c>
      <c r="BD3111">
        <v>0</v>
      </c>
      <c r="BE3111">
        <v>0</v>
      </c>
      <c r="BF3111">
        <v>0</v>
      </c>
      <c r="BG3111">
        <v>0</v>
      </c>
      <c r="BH3111">
        <v>0</v>
      </c>
      <c r="BI3111">
        <v>17</v>
      </c>
      <c r="BJ3111">
        <v>8</v>
      </c>
      <c r="BK3111">
        <v>0</v>
      </c>
      <c r="BL3111">
        <v>4</v>
      </c>
      <c r="BM3111">
        <v>1</v>
      </c>
      <c r="BN3111">
        <v>3</v>
      </c>
      <c r="BO3111">
        <v>25</v>
      </c>
      <c r="BP3111">
        <v>9</v>
      </c>
      <c r="BQ3111">
        <v>4</v>
      </c>
      <c r="BR3111">
        <v>2</v>
      </c>
      <c r="BS3111">
        <v>6</v>
      </c>
      <c r="BT3111">
        <v>148</v>
      </c>
      <c r="BU3111" t="s">
        <v>3019</v>
      </c>
    </row>
    <row r="3112" spans="1:73">
      <c r="A3112" t="s">
        <v>2875</v>
      </c>
      <c r="B3112" t="s">
        <v>2876</v>
      </c>
      <c r="C3112">
        <v>154</v>
      </c>
      <c r="D3112" t="s">
        <v>119</v>
      </c>
      <c r="E3112" t="s">
        <v>2890</v>
      </c>
      <c r="F3112" t="s">
        <v>92</v>
      </c>
      <c r="G3112">
        <v>0</v>
      </c>
      <c r="H3112">
        <v>3</v>
      </c>
      <c r="I3112">
        <v>0</v>
      </c>
      <c r="J3112">
        <v>0</v>
      </c>
      <c r="K3112">
        <v>0</v>
      </c>
      <c r="L3112">
        <v>1</v>
      </c>
      <c r="M3112">
        <v>0</v>
      </c>
      <c r="N3112">
        <v>1</v>
      </c>
      <c r="O3112">
        <v>0</v>
      </c>
      <c r="P3112">
        <v>0</v>
      </c>
      <c r="Q3112">
        <v>0</v>
      </c>
      <c r="R3112">
        <v>0</v>
      </c>
      <c r="S3112">
        <v>3</v>
      </c>
      <c r="T3112">
        <v>0</v>
      </c>
      <c r="U3112">
        <v>0</v>
      </c>
      <c r="V3112">
        <v>1</v>
      </c>
      <c r="W3112">
        <v>1</v>
      </c>
      <c r="X3112">
        <v>0</v>
      </c>
      <c r="Y3112">
        <v>0</v>
      </c>
      <c r="Z3112">
        <v>0</v>
      </c>
      <c r="AA3112">
        <v>0</v>
      </c>
      <c r="AB3112">
        <v>9</v>
      </c>
      <c r="AC3112">
        <v>1</v>
      </c>
      <c r="AD3112">
        <v>0</v>
      </c>
      <c r="AE3112">
        <v>0</v>
      </c>
      <c r="AF3112">
        <v>0</v>
      </c>
      <c r="AG3112">
        <v>0</v>
      </c>
      <c r="AH3112">
        <v>1</v>
      </c>
      <c r="AI3112">
        <v>0</v>
      </c>
      <c r="AJ3112">
        <v>0</v>
      </c>
      <c r="AK3112">
        <v>0</v>
      </c>
      <c r="AL3112">
        <v>0</v>
      </c>
      <c r="AM3112">
        <v>0</v>
      </c>
      <c r="AN3112">
        <v>0</v>
      </c>
      <c r="AO3112">
        <v>0</v>
      </c>
      <c r="AP3112">
        <v>0</v>
      </c>
      <c r="AQ3112">
        <v>0</v>
      </c>
      <c r="AR3112">
        <v>0</v>
      </c>
      <c r="AS3112">
        <v>0</v>
      </c>
      <c r="AT3112">
        <v>0</v>
      </c>
      <c r="AU3112">
        <v>0</v>
      </c>
      <c r="AV3112">
        <v>0</v>
      </c>
      <c r="AW3112">
        <v>0</v>
      </c>
      <c r="AX3112">
        <v>1</v>
      </c>
      <c r="AY3112">
        <v>0</v>
      </c>
      <c r="AZ3112">
        <v>0</v>
      </c>
      <c r="BA3112">
        <v>3</v>
      </c>
      <c r="BB3112">
        <v>0</v>
      </c>
      <c r="BC3112">
        <v>0</v>
      </c>
      <c r="BD3112">
        <v>0</v>
      </c>
      <c r="BE3112">
        <v>0</v>
      </c>
      <c r="BF3112">
        <v>0</v>
      </c>
      <c r="BG3112">
        <v>0</v>
      </c>
      <c r="BH3112">
        <v>0</v>
      </c>
      <c r="BI3112">
        <v>0</v>
      </c>
      <c r="BJ3112">
        <v>0</v>
      </c>
      <c r="BK3112">
        <v>0</v>
      </c>
      <c r="BL3112">
        <v>0</v>
      </c>
      <c r="BM3112">
        <v>0</v>
      </c>
      <c r="BN3112">
        <v>0</v>
      </c>
      <c r="BO3112">
        <v>1</v>
      </c>
      <c r="BP3112">
        <v>0</v>
      </c>
      <c r="BQ3112">
        <v>0</v>
      </c>
      <c r="BR3112">
        <v>0</v>
      </c>
      <c r="BS3112">
        <v>2</v>
      </c>
      <c r="BT3112">
        <v>15</v>
      </c>
      <c r="BU3112" t="s">
        <v>3020</v>
      </c>
    </row>
    <row r="3113" spans="1:73">
      <c r="A3113" t="s">
        <v>2875</v>
      </c>
      <c r="B3113" t="s">
        <v>2876</v>
      </c>
      <c r="C3113">
        <v>155</v>
      </c>
      <c r="D3113" t="s">
        <v>119</v>
      </c>
      <c r="E3113" t="s">
        <v>78</v>
      </c>
      <c r="F3113" t="s">
        <v>77</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3</v>
      </c>
      <c r="AC3113">
        <v>0</v>
      </c>
      <c r="AD3113">
        <v>0</v>
      </c>
      <c r="AE3113">
        <v>0</v>
      </c>
      <c r="AF3113">
        <v>0</v>
      </c>
      <c r="AG3113">
        <v>0</v>
      </c>
      <c r="AH3113">
        <v>0</v>
      </c>
      <c r="AI3113">
        <v>0</v>
      </c>
      <c r="AJ3113">
        <v>0</v>
      </c>
      <c r="AK3113">
        <v>0</v>
      </c>
      <c r="AL3113">
        <v>0</v>
      </c>
      <c r="AM3113">
        <v>1</v>
      </c>
      <c r="AN3113">
        <v>0</v>
      </c>
      <c r="AO3113">
        <v>0</v>
      </c>
      <c r="AP3113">
        <v>0</v>
      </c>
      <c r="AQ3113">
        <v>0</v>
      </c>
      <c r="AR3113">
        <v>0</v>
      </c>
      <c r="AS3113">
        <v>0</v>
      </c>
      <c r="AT3113">
        <v>0</v>
      </c>
      <c r="AU3113">
        <v>0</v>
      </c>
      <c r="AV3113">
        <v>0</v>
      </c>
      <c r="AW3113">
        <v>0</v>
      </c>
      <c r="AX3113">
        <v>0</v>
      </c>
      <c r="AY3113">
        <v>0</v>
      </c>
      <c r="AZ3113">
        <v>0</v>
      </c>
      <c r="BA3113">
        <v>1</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1</v>
      </c>
      <c r="BT3113">
        <v>5</v>
      </c>
      <c r="BU3113" t="s">
        <v>3021</v>
      </c>
    </row>
    <row r="3114" spans="1:73">
      <c r="A3114" t="s">
        <v>2875</v>
      </c>
      <c r="B3114" t="s">
        <v>2876</v>
      </c>
      <c r="C3114">
        <v>156</v>
      </c>
      <c r="D3114" t="s">
        <v>119</v>
      </c>
      <c r="E3114" t="s">
        <v>2890</v>
      </c>
      <c r="F3114" t="s">
        <v>92</v>
      </c>
      <c r="G3114">
        <v>0</v>
      </c>
      <c r="H3114">
        <v>2</v>
      </c>
      <c r="I3114">
        <v>0</v>
      </c>
      <c r="J3114">
        <v>0</v>
      </c>
      <c r="K3114">
        <v>0</v>
      </c>
      <c r="L3114">
        <v>0</v>
      </c>
      <c r="M3114">
        <v>0</v>
      </c>
      <c r="N3114">
        <v>1</v>
      </c>
      <c r="O3114">
        <v>0</v>
      </c>
      <c r="P3114">
        <v>0</v>
      </c>
      <c r="Q3114">
        <v>0</v>
      </c>
      <c r="R3114">
        <v>0</v>
      </c>
      <c r="S3114">
        <v>2</v>
      </c>
      <c r="T3114">
        <v>2</v>
      </c>
      <c r="U3114">
        <v>0</v>
      </c>
      <c r="V3114">
        <v>0</v>
      </c>
      <c r="W3114">
        <v>1</v>
      </c>
      <c r="X3114">
        <v>0</v>
      </c>
      <c r="Y3114">
        <v>0</v>
      </c>
      <c r="Z3114">
        <v>0</v>
      </c>
      <c r="AA3114">
        <v>0</v>
      </c>
      <c r="AB3114">
        <v>6</v>
      </c>
      <c r="AC3114">
        <v>0</v>
      </c>
      <c r="AD3114">
        <v>0</v>
      </c>
      <c r="AE3114">
        <v>0</v>
      </c>
      <c r="AF3114">
        <v>0</v>
      </c>
      <c r="AG3114">
        <v>0</v>
      </c>
      <c r="AH3114">
        <v>0</v>
      </c>
      <c r="AI3114">
        <v>1</v>
      </c>
      <c r="AJ3114">
        <v>0</v>
      </c>
      <c r="AK3114">
        <v>0</v>
      </c>
      <c r="AL3114">
        <v>0</v>
      </c>
      <c r="AM3114">
        <v>0</v>
      </c>
      <c r="AN3114">
        <v>0</v>
      </c>
      <c r="AO3114">
        <v>0</v>
      </c>
      <c r="AP3114">
        <v>0</v>
      </c>
      <c r="AQ3114">
        <v>0</v>
      </c>
      <c r="AR3114">
        <v>0</v>
      </c>
      <c r="AS3114">
        <v>0</v>
      </c>
      <c r="AT3114">
        <v>0</v>
      </c>
      <c r="AU3114">
        <v>0</v>
      </c>
      <c r="AV3114">
        <v>0</v>
      </c>
      <c r="AW3114">
        <v>0</v>
      </c>
      <c r="AX3114">
        <v>0</v>
      </c>
      <c r="AY3114">
        <v>1</v>
      </c>
      <c r="AZ3114">
        <v>2</v>
      </c>
      <c r="BA3114">
        <v>0</v>
      </c>
      <c r="BB3114">
        <v>0</v>
      </c>
      <c r="BC3114">
        <v>2</v>
      </c>
      <c r="BD3114">
        <v>0</v>
      </c>
      <c r="BE3114">
        <v>0</v>
      </c>
      <c r="BF3114">
        <v>0</v>
      </c>
      <c r="BG3114">
        <v>0</v>
      </c>
      <c r="BH3114">
        <v>0</v>
      </c>
      <c r="BI3114">
        <v>0</v>
      </c>
      <c r="BJ3114">
        <v>1</v>
      </c>
      <c r="BK3114">
        <v>0</v>
      </c>
      <c r="BL3114">
        <v>0</v>
      </c>
      <c r="BM3114">
        <v>0</v>
      </c>
      <c r="BN3114">
        <v>1</v>
      </c>
      <c r="BO3114">
        <v>2</v>
      </c>
      <c r="BP3114">
        <v>0</v>
      </c>
      <c r="BQ3114">
        <v>0</v>
      </c>
      <c r="BR3114">
        <v>0</v>
      </c>
      <c r="BS3114">
        <v>1</v>
      </c>
      <c r="BT3114">
        <v>9</v>
      </c>
      <c r="BU3114" t="s">
        <v>3022</v>
      </c>
    </row>
    <row r="3115" spans="1:73">
      <c r="A3115" t="s">
        <v>2875</v>
      </c>
      <c r="B3115" t="s">
        <v>2876</v>
      </c>
      <c r="C3115">
        <v>157</v>
      </c>
      <c r="D3115" t="s">
        <v>119</v>
      </c>
      <c r="E3115" t="s">
        <v>78</v>
      </c>
      <c r="F3115" t="s">
        <v>77</v>
      </c>
      <c r="G3115">
        <v>0</v>
      </c>
      <c r="H3115">
        <v>0</v>
      </c>
      <c r="I3115">
        <v>0</v>
      </c>
      <c r="J3115">
        <v>0</v>
      </c>
      <c r="K3115">
        <v>0</v>
      </c>
      <c r="L3115">
        <v>1</v>
      </c>
      <c r="M3115">
        <v>0</v>
      </c>
      <c r="N3115">
        <v>0</v>
      </c>
      <c r="O3115">
        <v>0</v>
      </c>
      <c r="P3115">
        <v>0</v>
      </c>
      <c r="Q3115">
        <v>0</v>
      </c>
      <c r="R3115">
        <v>0</v>
      </c>
      <c r="S3115">
        <v>0</v>
      </c>
      <c r="T3115">
        <v>0</v>
      </c>
      <c r="U3115">
        <v>0</v>
      </c>
      <c r="V3115">
        <v>0</v>
      </c>
      <c r="W3115">
        <v>0</v>
      </c>
      <c r="X3115">
        <v>0</v>
      </c>
      <c r="Y3115">
        <v>0</v>
      </c>
      <c r="Z3115">
        <v>0</v>
      </c>
      <c r="AA3115">
        <v>0</v>
      </c>
      <c r="AB3115">
        <v>3</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2</v>
      </c>
      <c r="BT3115">
        <v>7</v>
      </c>
      <c r="BU3115" t="s">
        <v>3023</v>
      </c>
    </row>
    <row r="3116" spans="1:73">
      <c r="A3116" t="s">
        <v>2875</v>
      </c>
      <c r="B3116" t="s">
        <v>2876</v>
      </c>
      <c r="C3116">
        <v>158</v>
      </c>
      <c r="D3116" t="s">
        <v>119</v>
      </c>
      <c r="E3116" t="s">
        <v>183</v>
      </c>
      <c r="F3116" t="s">
        <v>184</v>
      </c>
      <c r="G3116">
        <v>0</v>
      </c>
      <c r="H3116">
        <v>1</v>
      </c>
      <c r="I3116">
        <v>0</v>
      </c>
      <c r="J3116">
        <v>0</v>
      </c>
      <c r="K3116">
        <v>0</v>
      </c>
      <c r="L3116">
        <v>5</v>
      </c>
      <c r="M3116">
        <v>0</v>
      </c>
      <c r="N3116">
        <v>10</v>
      </c>
      <c r="O3116">
        <v>0</v>
      </c>
      <c r="P3116">
        <v>0</v>
      </c>
      <c r="Q3116">
        <v>0</v>
      </c>
      <c r="R3116">
        <v>0</v>
      </c>
      <c r="S3116">
        <v>8</v>
      </c>
      <c r="T3116">
        <v>2</v>
      </c>
      <c r="U3116">
        <v>0</v>
      </c>
      <c r="V3116">
        <v>2</v>
      </c>
      <c r="W3116">
        <v>2</v>
      </c>
      <c r="X3116">
        <v>0</v>
      </c>
      <c r="Y3116">
        <v>0</v>
      </c>
      <c r="Z3116">
        <v>0</v>
      </c>
      <c r="AA3116">
        <v>0</v>
      </c>
      <c r="AB3116">
        <v>35</v>
      </c>
      <c r="AC3116">
        <v>2</v>
      </c>
      <c r="AD3116">
        <v>0</v>
      </c>
      <c r="AE3116">
        <v>0</v>
      </c>
      <c r="AF3116">
        <v>0</v>
      </c>
      <c r="AG3116">
        <v>0</v>
      </c>
      <c r="AH3116">
        <v>0</v>
      </c>
      <c r="AI3116">
        <v>2</v>
      </c>
      <c r="AJ3116">
        <v>0</v>
      </c>
      <c r="AK3116">
        <v>0</v>
      </c>
      <c r="AL3116">
        <v>1</v>
      </c>
      <c r="AM3116">
        <v>3</v>
      </c>
      <c r="AN3116">
        <v>0</v>
      </c>
      <c r="AO3116">
        <v>2</v>
      </c>
      <c r="AP3116">
        <v>0</v>
      </c>
      <c r="AQ3116">
        <v>2</v>
      </c>
      <c r="AR3116">
        <v>0</v>
      </c>
      <c r="AS3116">
        <v>0</v>
      </c>
      <c r="AT3116">
        <v>1</v>
      </c>
      <c r="AU3116">
        <v>1</v>
      </c>
      <c r="AV3116">
        <v>0</v>
      </c>
      <c r="AW3116">
        <v>0</v>
      </c>
      <c r="AX3116">
        <v>3</v>
      </c>
      <c r="AY3116">
        <v>7</v>
      </c>
      <c r="AZ3116">
        <v>8</v>
      </c>
      <c r="BA3116">
        <v>8</v>
      </c>
      <c r="BB3116">
        <v>2</v>
      </c>
      <c r="BC3116">
        <v>6</v>
      </c>
      <c r="BD3116">
        <v>0</v>
      </c>
      <c r="BE3116">
        <v>0</v>
      </c>
      <c r="BF3116">
        <v>0</v>
      </c>
      <c r="BG3116">
        <v>0</v>
      </c>
      <c r="BH3116">
        <v>0</v>
      </c>
      <c r="BI3116">
        <v>3</v>
      </c>
      <c r="BJ3116">
        <v>4</v>
      </c>
      <c r="BK3116">
        <v>0</v>
      </c>
      <c r="BL3116">
        <v>2</v>
      </c>
      <c r="BM3116">
        <v>0</v>
      </c>
      <c r="BN3116">
        <v>2</v>
      </c>
      <c r="BO3116">
        <v>11</v>
      </c>
      <c r="BP3116">
        <v>3</v>
      </c>
      <c r="BQ3116">
        <v>0</v>
      </c>
      <c r="BR3116">
        <v>0</v>
      </c>
      <c r="BS3116">
        <v>3</v>
      </c>
      <c r="BT3116">
        <v>60</v>
      </c>
      <c r="BU3116" t="s">
        <v>3024</v>
      </c>
    </row>
    <row r="3117" spans="1:73">
      <c r="A3117" t="s">
        <v>2875</v>
      </c>
      <c r="B3117" t="s">
        <v>2876</v>
      </c>
      <c r="C3117">
        <v>159</v>
      </c>
      <c r="D3117" t="s">
        <v>119</v>
      </c>
      <c r="E3117" t="s">
        <v>78</v>
      </c>
      <c r="F3117" t="s">
        <v>77</v>
      </c>
      <c r="G3117">
        <v>0</v>
      </c>
      <c r="H3117">
        <v>0</v>
      </c>
      <c r="I3117">
        <v>0</v>
      </c>
      <c r="J3117">
        <v>0</v>
      </c>
      <c r="K3117">
        <v>0</v>
      </c>
      <c r="L3117">
        <v>0</v>
      </c>
      <c r="M3117">
        <v>0</v>
      </c>
      <c r="N3117">
        <v>0</v>
      </c>
      <c r="O3117">
        <v>0</v>
      </c>
      <c r="P3117">
        <v>0</v>
      </c>
      <c r="Q3117">
        <v>0</v>
      </c>
      <c r="R3117">
        <v>0</v>
      </c>
      <c r="S3117">
        <v>4</v>
      </c>
      <c r="T3117">
        <v>0</v>
      </c>
      <c r="U3117">
        <v>0</v>
      </c>
      <c r="V3117">
        <v>0</v>
      </c>
      <c r="W3117">
        <v>0</v>
      </c>
      <c r="X3117">
        <v>0</v>
      </c>
      <c r="Y3117">
        <v>0</v>
      </c>
      <c r="Z3117">
        <v>0</v>
      </c>
      <c r="AA3117">
        <v>0</v>
      </c>
      <c r="AB3117">
        <v>8</v>
      </c>
      <c r="AC3117">
        <v>0</v>
      </c>
      <c r="AD3117">
        <v>0</v>
      </c>
      <c r="AE3117">
        <v>0</v>
      </c>
      <c r="AF3117">
        <v>0</v>
      </c>
      <c r="AG3117">
        <v>0</v>
      </c>
      <c r="AH3117">
        <v>2</v>
      </c>
      <c r="AI3117">
        <v>2</v>
      </c>
      <c r="AJ3117">
        <v>0</v>
      </c>
      <c r="AK3117">
        <v>0</v>
      </c>
      <c r="AL3117">
        <v>0</v>
      </c>
      <c r="AM3117">
        <v>0</v>
      </c>
      <c r="AN3117">
        <v>0</v>
      </c>
      <c r="AO3117">
        <v>0</v>
      </c>
      <c r="AP3117">
        <v>0</v>
      </c>
      <c r="AQ3117">
        <v>0</v>
      </c>
      <c r="AR3117">
        <v>0</v>
      </c>
      <c r="AS3117">
        <v>0</v>
      </c>
      <c r="AT3117">
        <v>0</v>
      </c>
      <c r="AU3117">
        <v>0</v>
      </c>
      <c r="AV3117">
        <v>0</v>
      </c>
      <c r="AW3117">
        <v>0</v>
      </c>
      <c r="AX3117">
        <v>2</v>
      </c>
      <c r="AY3117">
        <v>2</v>
      </c>
      <c r="AZ3117">
        <v>0</v>
      </c>
      <c r="BA3117">
        <v>4</v>
      </c>
      <c r="BB3117">
        <v>0</v>
      </c>
      <c r="BC3117">
        <v>4</v>
      </c>
      <c r="BD3117">
        <v>0</v>
      </c>
      <c r="BE3117">
        <v>0</v>
      </c>
      <c r="BF3117">
        <v>0</v>
      </c>
      <c r="BG3117">
        <v>0</v>
      </c>
      <c r="BH3117">
        <v>0</v>
      </c>
      <c r="BI3117">
        <v>0</v>
      </c>
      <c r="BJ3117">
        <v>2</v>
      </c>
      <c r="BK3117">
        <v>0</v>
      </c>
      <c r="BL3117">
        <v>0</v>
      </c>
      <c r="BM3117">
        <v>0</v>
      </c>
      <c r="BN3117">
        <v>0</v>
      </c>
      <c r="BO3117">
        <v>0</v>
      </c>
      <c r="BP3117">
        <v>0</v>
      </c>
      <c r="BQ3117">
        <v>0</v>
      </c>
      <c r="BR3117">
        <v>0</v>
      </c>
      <c r="BS3117">
        <v>1</v>
      </c>
      <c r="BT3117">
        <v>11</v>
      </c>
      <c r="BU3117" t="s">
        <v>3025</v>
      </c>
    </row>
    <row r="3118" spans="1:73">
      <c r="A3118" t="s">
        <v>2875</v>
      </c>
      <c r="B3118" t="s">
        <v>2876</v>
      </c>
      <c r="C3118">
        <v>160</v>
      </c>
      <c r="D3118" t="s">
        <v>119</v>
      </c>
      <c r="E3118" t="s">
        <v>2904</v>
      </c>
      <c r="F3118" t="s">
        <v>101</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4</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1</v>
      </c>
      <c r="AZ3118">
        <v>0</v>
      </c>
      <c r="BA3118">
        <v>0</v>
      </c>
      <c r="BB3118">
        <v>0</v>
      </c>
      <c r="BC3118">
        <v>1</v>
      </c>
      <c r="BD3118">
        <v>0</v>
      </c>
      <c r="BE3118">
        <v>0</v>
      </c>
      <c r="BF3118">
        <v>0</v>
      </c>
      <c r="BG3118">
        <v>0</v>
      </c>
      <c r="BH3118">
        <v>0</v>
      </c>
      <c r="BI3118">
        <v>0</v>
      </c>
      <c r="BJ3118">
        <v>1</v>
      </c>
      <c r="BK3118">
        <v>0</v>
      </c>
      <c r="BL3118">
        <v>0</v>
      </c>
      <c r="BM3118">
        <v>0</v>
      </c>
      <c r="BN3118">
        <v>0</v>
      </c>
      <c r="BO3118">
        <v>0</v>
      </c>
      <c r="BP3118">
        <v>0</v>
      </c>
      <c r="BQ3118">
        <v>0</v>
      </c>
      <c r="BR3118">
        <v>0</v>
      </c>
      <c r="BS3118">
        <v>1</v>
      </c>
      <c r="BT3118">
        <v>6</v>
      </c>
      <c r="BU3118" t="s">
        <v>3026</v>
      </c>
    </row>
    <row r="3119" spans="1:73">
      <c r="A3119" t="s">
        <v>2875</v>
      </c>
      <c r="B3119" t="s">
        <v>2876</v>
      </c>
      <c r="C3119">
        <v>161</v>
      </c>
      <c r="D3119" t="s">
        <v>119</v>
      </c>
      <c r="E3119" t="s">
        <v>78</v>
      </c>
      <c r="F3119" t="s">
        <v>77</v>
      </c>
      <c r="G3119">
        <v>0</v>
      </c>
      <c r="H3119">
        <v>3</v>
      </c>
      <c r="I3119">
        <v>2</v>
      </c>
      <c r="J3119">
        <v>0</v>
      </c>
      <c r="K3119">
        <v>0</v>
      </c>
      <c r="L3119">
        <v>8</v>
      </c>
      <c r="M3119">
        <v>0</v>
      </c>
      <c r="N3119">
        <v>25</v>
      </c>
      <c r="O3119">
        <v>0</v>
      </c>
      <c r="P3119">
        <v>0</v>
      </c>
      <c r="Q3119">
        <v>5</v>
      </c>
      <c r="R3119">
        <v>0</v>
      </c>
      <c r="S3119">
        <v>26</v>
      </c>
      <c r="T3119">
        <v>7</v>
      </c>
      <c r="U3119">
        <v>0</v>
      </c>
      <c r="V3119">
        <v>10</v>
      </c>
      <c r="W3119">
        <v>4</v>
      </c>
      <c r="X3119">
        <v>0</v>
      </c>
      <c r="Y3119">
        <v>0</v>
      </c>
      <c r="Z3119">
        <v>0</v>
      </c>
      <c r="AA3119">
        <v>0</v>
      </c>
      <c r="AB3119">
        <v>99</v>
      </c>
      <c r="AC3119">
        <v>7</v>
      </c>
      <c r="AD3119">
        <v>0</v>
      </c>
      <c r="AE3119">
        <v>1</v>
      </c>
      <c r="AF3119">
        <v>0</v>
      </c>
      <c r="AG3119">
        <v>0</v>
      </c>
      <c r="AH3119">
        <v>1</v>
      </c>
      <c r="AI3119">
        <v>5</v>
      </c>
      <c r="AJ3119">
        <v>0</v>
      </c>
      <c r="AK3119">
        <v>0</v>
      </c>
      <c r="AL3119">
        <v>3</v>
      </c>
      <c r="AM3119">
        <v>17</v>
      </c>
      <c r="AN3119">
        <v>0</v>
      </c>
      <c r="AO3119">
        <v>1</v>
      </c>
      <c r="AP3119">
        <v>5</v>
      </c>
      <c r="AQ3119">
        <v>8</v>
      </c>
      <c r="AR3119">
        <v>0</v>
      </c>
      <c r="AS3119">
        <v>0</v>
      </c>
      <c r="AT3119">
        <v>0</v>
      </c>
      <c r="AU3119">
        <v>7</v>
      </c>
      <c r="AV3119">
        <v>1</v>
      </c>
      <c r="AW3119">
        <v>2</v>
      </c>
      <c r="AX3119">
        <v>18</v>
      </c>
      <c r="AY3119">
        <v>15</v>
      </c>
      <c r="AZ3119">
        <v>19</v>
      </c>
      <c r="BA3119">
        <v>37</v>
      </c>
      <c r="BB3119">
        <v>0</v>
      </c>
      <c r="BC3119">
        <v>9</v>
      </c>
      <c r="BD3119">
        <v>0</v>
      </c>
      <c r="BE3119">
        <v>0</v>
      </c>
      <c r="BF3119">
        <v>0</v>
      </c>
      <c r="BG3119">
        <v>0</v>
      </c>
      <c r="BH3119">
        <v>2</v>
      </c>
      <c r="BI3119">
        <v>20</v>
      </c>
      <c r="BJ3119">
        <v>3</v>
      </c>
      <c r="BK3119">
        <v>0</v>
      </c>
      <c r="BL3119">
        <v>1</v>
      </c>
      <c r="BM3119">
        <v>7</v>
      </c>
      <c r="BN3119">
        <v>0</v>
      </c>
      <c r="BO3119">
        <v>36</v>
      </c>
      <c r="BP3119">
        <v>2</v>
      </c>
      <c r="BQ3119">
        <v>0</v>
      </c>
      <c r="BR3119">
        <v>7</v>
      </c>
      <c r="BS3119">
        <v>6</v>
      </c>
      <c r="BT3119">
        <v>150</v>
      </c>
      <c r="BU3119" t="s">
        <v>3027</v>
      </c>
    </row>
    <row r="3120" spans="1:73">
      <c r="A3120" t="s">
        <v>2875</v>
      </c>
      <c r="B3120" t="s">
        <v>2876</v>
      </c>
      <c r="C3120">
        <v>162</v>
      </c>
      <c r="D3120" t="s">
        <v>119</v>
      </c>
      <c r="E3120" t="s">
        <v>2904</v>
      </c>
      <c r="F3120" t="s">
        <v>101</v>
      </c>
      <c r="G3120">
        <v>2</v>
      </c>
      <c r="H3120">
        <v>8</v>
      </c>
      <c r="I3120">
        <v>3</v>
      </c>
      <c r="J3120">
        <v>0</v>
      </c>
      <c r="K3120">
        <v>0</v>
      </c>
      <c r="L3120">
        <v>6</v>
      </c>
      <c r="M3120">
        <v>0</v>
      </c>
      <c r="N3120">
        <v>18</v>
      </c>
      <c r="O3120">
        <v>0</v>
      </c>
      <c r="P3120">
        <v>0</v>
      </c>
      <c r="Q3120">
        <v>1</v>
      </c>
      <c r="R3120">
        <v>2</v>
      </c>
      <c r="S3120">
        <v>29</v>
      </c>
      <c r="T3120">
        <v>16</v>
      </c>
      <c r="U3120">
        <v>0</v>
      </c>
      <c r="V3120">
        <v>2</v>
      </c>
      <c r="W3120">
        <v>4</v>
      </c>
      <c r="X3120">
        <v>0</v>
      </c>
      <c r="Y3120">
        <v>0</v>
      </c>
      <c r="Z3120">
        <v>0</v>
      </c>
      <c r="AA3120">
        <v>0</v>
      </c>
      <c r="AB3120">
        <v>96</v>
      </c>
      <c r="AC3120">
        <v>1</v>
      </c>
      <c r="AD3120">
        <v>0</v>
      </c>
      <c r="AE3120">
        <v>0</v>
      </c>
      <c r="AF3120">
        <v>0</v>
      </c>
      <c r="AG3120">
        <v>0</v>
      </c>
      <c r="AH3120">
        <v>12</v>
      </c>
      <c r="AI3120">
        <v>13</v>
      </c>
      <c r="AJ3120">
        <v>0</v>
      </c>
      <c r="AK3120">
        <v>0</v>
      </c>
      <c r="AL3120">
        <v>4</v>
      </c>
      <c r="AM3120">
        <v>6</v>
      </c>
      <c r="AN3120">
        <v>0</v>
      </c>
      <c r="AO3120">
        <v>6</v>
      </c>
      <c r="AP3120">
        <v>5</v>
      </c>
      <c r="AQ3120">
        <v>5</v>
      </c>
      <c r="AR3120">
        <v>0</v>
      </c>
      <c r="AS3120">
        <v>0</v>
      </c>
      <c r="AT3120">
        <v>1</v>
      </c>
      <c r="AU3120">
        <v>1</v>
      </c>
      <c r="AV3120">
        <v>0</v>
      </c>
      <c r="AW3120">
        <v>2</v>
      </c>
      <c r="AX3120">
        <v>18</v>
      </c>
      <c r="AY3120">
        <v>20</v>
      </c>
      <c r="AZ3120">
        <v>18</v>
      </c>
      <c r="BA3120">
        <v>30</v>
      </c>
      <c r="BB3120">
        <v>4</v>
      </c>
      <c r="BC3120">
        <v>19</v>
      </c>
      <c r="BD3120">
        <v>0</v>
      </c>
      <c r="BE3120">
        <v>0</v>
      </c>
      <c r="BF3120">
        <v>0</v>
      </c>
      <c r="BG3120">
        <v>0</v>
      </c>
      <c r="BH3120">
        <v>0</v>
      </c>
      <c r="BI3120">
        <v>11</v>
      </c>
      <c r="BJ3120">
        <v>5</v>
      </c>
      <c r="BK3120">
        <v>0</v>
      </c>
      <c r="BL3120">
        <v>3</v>
      </c>
      <c r="BM3120">
        <v>1</v>
      </c>
      <c r="BN3120">
        <v>5</v>
      </c>
      <c r="BO3120">
        <v>21</v>
      </c>
      <c r="BP3120">
        <v>3</v>
      </c>
      <c r="BQ3120">
        <v>4</v>
      </c>
      <c r="BR3120">
        <v>1</v>
      </c>
      <c r="BS3120">
        <v>8</v>
      </c>
      <c r="BT3120">
        <v>164</v>
      </c>
      <c r="BU3120" t="s">
        <v>3028</v>
      </c>
    </row>
    <row r="3121" spans="1:73">
      <c r="A3121" t="s">
        <v>2875</v>
      </c>
      <c r="B3121" t="s">
        <v>2876</v>
      </c>
      <c r="C3121">
        <v>163</v>
      </c>
      <c r="D3121" t="s">
        <v>119</v>
      </c>
      <c r="E3121" t="s">
        <v>2898</v>
      </c>
      <c r="F3121" t="s">
        <v>101</v>
      </c>
      <c r="G3121">
        <v>0</v>
      </c>
      <c r="H3121">
        <v>9</v>
      </c>
      <c r="I3121">
        <v>0</v>
      </c>
      <c r="J3121">
        <v>0</v>
      </c>
      <c r="K3121">
        <v>0</v>
      </c>
      <c r="L3121">
        <v>5</v>
      </c>
      <c r="M3121">
        <v>0</v>
      </c>
      <c r="N3121">
        <v>17</v>
      </c>
      <c r="O3121">
        <v>0</v>
      </c>
      <c r="P3121">
        <v>0</v>
      </c>
      <c r="Q3121">
        <v>5</v>
      </c>
      <c r="R3121">
        <v>0</v>
      </c>
      <c r="S3121">
        <v>33</v>
      </c>
      <c r="T3121">
        <v>15</v>
      </c>
      <c r="U3121">
        <v>0</v>
      </c>
      <c r="V3121">
        <v>3</v>
      </c>
      <c r="W3121">
        <v>3</v>
      </c>
      <c r="X3121">
        <v>0</v>
      </c>
      <c r="Y3121">
        <v>0</v>
      </c>
      <c r="Z3121">
        <v>0</v>
      </c>
      <c r="AA3121">
        <v>0</v>
      </c>
      <c r="AB3121">
        <v>83</v>
      </c>
      <c r="AC3121">
        <v>1</v>
      </c>
      <c r="AD3121">
        <v>0</v>
      </c>
      <c r="AE3121">
        <v>1</v>
      </c>
      <c r="AF3121">
        <v>0</v>
      </c>
      <c r="AG3121">
        <v>0</v>
      </c>
      <c r="AH3121">
        <v>0</v>
      </c>
      <c r="AI3121">
        <v>10</v>
      </c>
      <c r="AJ3121">
        <v>0</v>
      </c>
      <c r="AK3121">
        <v>1</v>
      </c>
      <c r="AL3121">
        <v>2</v>
      </c>
      <c r="AM3121">
        <v>10</v>
      </c>
      <c r="AN3121">
        <v>0</v>
      </c>
      <c r="AO3121">
        <v>6</v>
      </c>
      <c r="AP3121">
        <v>3</v>
      </c>
      <c r="AQ3121">
        <v>2</v>
      </c>
      <c r="AR3121">
        <v>0</v>
      </c>
      <c r="AS3121">
        <v>0</v>
      </c>
      <c r="AT3121">
        <v>0</v>
      </c>
      <c r="AU3121">
        <v>6</v>
      </c>
      <c r="AV3121">
        <v>1</v>
      </c>
      <c r="AW3121">
        <v>0</v>
      </c>
      <c r="AX3121">
        <v>13</v>
      </c>
      <c r="AY3121">
        <v>15</v>
      </c>
      <c r="AZ3121">
        <v>16</v>
      </c>
      <c r="BA3121">
        <v>23</v>
      </c>
      <c r="BB3121">
        <v>4</v>
      </c>
      <c r="BC3121">
        <v>14</v>
      </c>
      <c r="BD3121">
        <v>0</v>
      </c>
      <c r="BE3121">
        <v>0</v>
      </c>
      <c r="BF3121">
        <v>0</v>
      </c>
      <c r="BG3121">
        <v>0</v>
      </c>
      <c r="BH3121">
        <v>0</v>
      </c>
      <c r="BI3121">
        <v>13</v>
      </c>
      <c r="BJ3121">
        <v>5</v>
      </c>
      <c r="BK3121">
        <v>0</v>
      </c>
      <c r="BL3121">
        <v>2</v>
      </c>
      <c r="BM3121">
        <v>2</v>
      </c>
      <c r="BN3121">
        <v>6</v>
      </c>
      <c r="BO3121">
        <v>24</v>
      </c>
      <c r="BP3121">
        <v>4</v>
      </c>
      <c r="BQ3121">
        <v>6</v>
      </c>
      <c r="BR3121">
        <v>3</v>
      </c>
      <c r="BS3121">
        <v>5</v>
      </c>
      <c r="BT3121">
        <v>137</v>
      </c>
      <c r="BU3121" t="s">
        <v>3029</v>
      </c>
    </row>
    <row r="3122" spans="1:73">
      <c r="A3122" t="s">
        <v>2875</v>
      </c>
      <c r="B3122" t="s">
        <v>2876</v>
      </c>
      <c r="C3122">
        <v>164</v>
      </c>
      <c r="D3122" t="s">
        <v>119</v>
      </c>
      <c r="E3122" t="s">
        <v>183</v>
      </c>
      <c r="F3122" t="s">
        <v>184</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1</v>
      </c>
      <c r="BT3122">
        <v>2</v>
      </c>
      <c r="BU3122" t="s">
        <v>3030</v>
      </c>
    </row>
    <row r="3123" spans="1:73">
      <c r="A3123" t="s">
        <v>2875</v>
      </c>
      <c r="B3123" t="s">
        <v>2876</v>
      </c>
      <c r="C3123">
        <v>165</v>
      </c>
      <c r="D3123" t="s">
        <v>119</v>
      </c>
      <c r="E3123" t="s">
        <v>2898</v>
      </c>
      <c r="F3123" t="s">
        <v>101</v>
      </c>
      <c r="G3123">
        <v>1</v>
      </c>
      <c r="H3123">
        <v>2</v>
      </c>
      <c r="I3123">
        <v>6</v>
      </c>
      <c r="J3123">
        <v>0</v>
      </c>
      <c r="K3123">
        <v>0</v>
      </c>
      <c r="L3123">
        <v>6</v>
      </c>
      <c r="M3123">
        <v>1</v>
      </c>
      <c r="N3123">
        <v>10</v>
      </c>
      <c r="O3123">
        <v>0</v>
      </c>
      <c r="P3123">
        <v>0</v>
      </c>
      <c r="Q3123">
        <v>0</v>
      </c>
      <c r="R3123">
        <v>2</v>
      </c>
      <c r="S3123">
        <v>13</v>
      </c>
      <c r="T3123">
        <v>9</v>
      </c>
      <c r="U3123">
        <v>0</v>
      </c>
      <c r="V3123">
        <v>2</v>
      </c>
      <c r="W3123">
        <v>2</v>
      </c>
      <c r="X3123">
        <v>0</v>
      </c>
      <c r="Y3123">
        <v>0</v>
      </c>
      <c r="Z3123">
        <v>0</v>
      </c>
      <c r="AA3123">
        <v>0</v>
      </c>
      <c r="AB3123">
        <v>59</v>
      </c>
      <c r="AC3123">
        <v>0</v>
      </c>
      <c r="AD3123">
        <v>0</v>
      </c>
      <c r="AE3123">
        <v>1</v>
      </c>
      <c r="AF3123">
        <v>0</v>
      </c>
      <c r="AG3123">
        <v>0</v>
      </c>
      <c r="AH3123">
        <v>0</v>
      </c>
      <c r="AI3123">
        <v>7</v>
      </c>
      <c r="AJ3123">
        <v>0</v>
      </c>
      <c r="AK3123">
        <v>0</v>
      </c>
      <c r="AL3123">
        <v>0</v>
      </c>
      <c r="AM3123">
        <v>9</v>
      </c>
      <c r="AN3123">
        <v>0</v>
      </c>
      <c r="AO3123">
        <v>0</v>
      </c>
      <c r="AP3123">
        <v>1</v>
      </c>
      <c r="AQ3123">
        <v>0</v>
      </c>
      <c r="AR3123">
        <v>0</v>
      </c>
      <c r="AS3123">
        <v>0</v>
      </c>
      <c r="AT3123">
        <v>0</v>
      </c>
      <c r="AU3123">
        <v>1</v>
      </c>
      <c r="AV3123">
        <v>1</v>
      </c>
      <c r="AW3123">
        <v>5</v>
      </c>
      <c r="AX3123">
        <v>11</v>
      </c>
      <c r="AY3123">
        <v>13</v>
      </c>
      <c r="AZ3123">
        <v>12</v>
      </c>
      <c r="BA3123">
        <v>20</v>
      </c>
      <c r="BB3123">
        <v>3</v>
      </c>
      <c r="BC3123">
        <v>10</v>
      </c>
      <c r="BD3123">
        <v>0</v>
      </c>
      <c r="BE3123">
        <v>0</v>
      </c>
      <c r="BF3123">
        <v>0</v>
      </c>
      <c r="BG3123">
        <v>0</v>
      </c>
      <c r="BH3123">
        <v>0</v>
      </c>
      <c r="BI3123">
        <v>15</v>
      </c>
      <c r="BJ3123">
        <v>3</v>
      </c>
      <c r="BK3123">
        <v>0</v>
      </c>
      <c r="BL3123">
        <v>3</v>
      </c>
      <c r="BM3123">
        <v>2</v>
      </c>
      <c r="BN3123">
        <v>6</v>
      </c>
      <c r="BO3123">
        <v>13</v>
      </c>
      <c r="BP3123">
        <v>3</v>
      </c>
      <c r="BQ3123">
        <v>0</v>
      </c>
      <c r="BR3123">
        <v>5</v>
      </c>
      <c r="BS3123">
        <v>2</v>
      </c>
      <c r="BT3123">
        <v>82</v>
      </c>
      <c r="BU3123" t="s">
        <v>3031</v>
      </c>
    </row>
    <row r="3124" spans="1:73">
      <c r="A3124" t="s">
        <v>2875</v>
      </c>
      <c r="B3124" t="s">
        <v>2876</v>
      </c>
      <c r="C3124">
        <v>166</v>
      </c>
      <c r="D3124" t="s">
        <v>119</v>
      </c>
      <c r="E3124" t="s">
        <v>78</v>
      </c>
      <c r="F3124" t="s">
        <v>77</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1</v>
      </c>
      <c r="BT3124">
        <v>2</v>
      </c>
      <c r="BU3124" t="s">
        <v>912</v>
      </c>
    </row>
    <row r="3125" spans="1:73">
      <c r="A3125" t="s">
        <v>2875</v>
      </c>
      <c r="B3125" t="s">
        <v>2876</v>
      </c>
      <c r="C3125">
        <v>167</v>
      </c>
      <c r="D3125" t="s">
        <v>119</v>
      </c>
      <c r="E3125" t="s">
        <v>2898</v>
      </c>
      <c r="F3125" t="s">
        <v>101</v>
      </c>
      <c r="G3125">
        <v>0</v>
      </c>
      <c r="H3125">
        <v>0</v>
      </c>
      <c r="I3125">
        <v>0</v>
      </c>
      <c r="J3125">
        <v>0</v>
      </c>
      <c r="K3125">
        <v>0</v>
      </c>
      <c r="L3125">
        <v>0</v>
      </c>
      <c r="M3125">
        <v>0</v>
      </c>
      <c r="N3125">
        <v>1</v>
      </c>
      <c r="O3125">
        <v>0</v>
      </c>
      <c r="P3125">
        <v>0</v>
      </c>
      <c r="Q3125">
        <v>0</v>
      </c>
      <c r="R3125">
        <v>0</v>
      </c>
      <c r="S3125">
        <v>0</v>
      </c>
      <c r="T3125">
        <v>0</v>
      </c>
      <c r="U3125">
        <v>0</v>
      </c>
      <c r="V3125">
        <v>0</v>
      </c>
      <c r="W3125">
        <v>0</v>
      </c>
      <c r="X3125">
        <v>0</v>
      </c>
      <c r="Y3125">
        <v>0</v>
      </c>
      <c r="Z3125">
        <v>0</v>
      </c>
      <c r="AA3125">
        <v>0</v>
      </c>
      <c r="AB3125">
        <v>4</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1</v>
      </c>
      <c r="AY3125">
        <v>2</v>
      </c>
      <c r="AZ3125">
        <v>1</v>
      </c>
      <c r="BA3125">
        <v>1</v>
      </c>
      <c r="BB3125">
        <v>0</v>
      </c>
      <c r="BC3125">
        <v>0</v>
      </c>
      <c r="BD3125">
        <v>0</v>
      </c>
      <c r="BE3125">
        <v>0</v>
      </c>
      <c r="BF3125">
        <v>0</v>
      </c>
      <c r="BG3125">
        <v>0</v>
      </c>
      <c r="BH3125">
        <v>0</v>
      </c>
      <c r="BI3125">
        <v>1</v>
      </c>
      <c r="BJ3125">
        <v>0</v>
      </c>
      <c r="BK3125">
        <v>0</v>
      </c>
      <c r="BL3125">
        <v>0</v>
      </c>
      <c r="BM3125">
        <v>0</v>
      </c>
      <c r="BN3125">
        <v>0</v>
      </c>
      <c r="BO3125">
        <v>1</v>
      </c>
      <c r="BP3125">
        <v>0</v>
      </c>
      <c r="BQ3125">
        <v>0</v>
      </c>
      <c r="BR3125">
        <v>1</v>
      </c>
      <c r="BS3125">
        <v>1</v>
      </c>
      <c r="BT3125">
        <v>7</v>
      </c>
      <c r="BU3125" t="s">
        <v>3032</v>
      </c>
    </row>
    <row r="3126" spans="1:73">
      <c r="A3126" t="s">
        <v>2875</v>
      </c>
      <c r="B3126" t="s">
        <v>2876</v>
      </c>
      <c r="C3126">
        <v>168</v>
      </c>
      <c r="D3126" t="s">
        <v>119</v>
      </c>
      <c r="E3126" t="s">
        <v>78</v>
      </c>
      <c r="F3126" t="s">
        <v>77</v>
      </c>
      <c r="G3126">
        <v>0</v>
      </c>
      <c r="H3126">
        <v>1</v>
      </c>
      <c r="I3126">
        <v>0</v>
      </c>
      <c r="J3126">
        <v>0</v>
      </c>
      <c r="K3126">
        <v>0</v>
      </c>
      <c r="L3126">
        <v>0</v>
      </c>
      <c r="M3126">
        <v>0</v>
      </c>
      <c r="N3126">
        <v>5</v>
      </c>
      <c r="O3126">
        <v>0</v>
      </c>
      <c r="P3126">
        <v>0</v>
      </c>
      <c r="Q3126">
        <v>0</v>
      </c>
      <c r="R3126">
        <v>0</v>
      </c>
      <c r="S3126">
        <v>6</v>
      </c>
      <c r="T3126">
        <v>3</v>
      </c>
      <c r="U3126">
        <v>0</v>
      </c>
      <c r="V3126">
        <v>1</v>
      </c>
      <c r="W3126">
        <v>1</v>
      </c>
      <c r="X3126">
        <v>0</v>
      </c>
      <c r="Y3126">
        <v>0</v>
      </c>
      <c r="Z3126">
        <v>0</v>
      </c>
      <c r="AA3126">
        <v>0</v>
      </c>
      <c r="AB3126">
        <v>25</v>
      </c>
      <c r="AC3126">
        <v>1</v>
      </c>
      <c r="AD3126">
        <v>0</v>
      </c>
      <c r="AE3126">
        <v>0</v>
      </c>
      <c r="AF3126">
        <v>0</v>
      </c>
      <c r="AG3126">
        <v>0</v>
      </c>
      <c r="AH3126">
        <v>4</v>
      </c>
      <c r="AI3126">
        <v>3</v>
      </c>
      <c r="AJ3126">
        <v>0</v>
      </c>
      <c r="AK3126">
        <v>0</v>
      </c>
      <c r="AL3126">
        <v>0</v>
      </c>
      <c r="AM3126">
        <v>2</v>
      </c>
      <c r="AN3126">
        <v>0</v>
      </c>
      <c r="AO3126">
        <v>0</v>
      </c>
      <c r="AP3126">
        <v>3</v>
      </c>
      <c r="AQ3126">
        <v>0</v>
      </c>
      <c r="AR3126">
        <v>0</v>
      </c>
      <c r="AS3126">
        <v>0</v>
      </c>
      <c r="AT3126">
        <v>0</v>
      </c>
      <c r="AU3126">
        <v>0</v>
      </c>
      <c r="AV3126">
        <v>0</v>
      </c>
      <c r="AW3126">
        <v>0</v>
      </c>
      <c r="AX3126">
        <v>9</v>
      </c>
      <c r="AY3126">
        <v>8</v>
      </c>
      <c r="AZ3126">
        <v>4</v>
      </c>
      <c r="BA3126">
        <v>11</v>
      </c>
      <c r="BB3126">
        <v>0</v>
      </c>
      <c r="BC3126">
        <v>6</v>
      </c>
      <c r="BD3126">
        <v>0</v>
      </c>
      <c r="BE3126">
        <v>0</v>
      </c>
      <c r="BF3126">
        <v>0</v>
      </c>
      <c r="BG3126">
        <v>0</v>
      </c>
      <c r="BH3126">
        <v>1</v>
      </c>
      <c r="BI3126">
        <v>6</v>
      </c>
      <c r="BJ3126">
        <v>2</v>
      </c>
      <c r="BK3126">
        <v>0</v>
      </c>
      <c r="BL3126">
        <v>0</v>
      </c>
      <c r="BM3126">
        <v>0</v>
      </c>
      <c r="BN3126">
        <v>1</v>
      </c>
      <c r="BO3126">
        <v>7</v>
      </c>
      <c r="BP3126">
        <v>2</v>
      </c>
      <c r="BQ3126">
        <v>0</v>
      </c>
      <c r="BR3126">
        <v>2</v>
      </c>
      <c r="BS3126">
        <v>2</v>
      </c>
      <c r="BT3126">
        <v>42</v>
      </c>
      <c r="BU3126" t="s">
        <v>3033</v>
      </c>
    </row>
    <row r="3127" spans="1:73">
      <c r="A3127" t="s">
        <v>2875</v>
      </c>
      <c r="B3127" t="s">
        <v>2876</v>
      </c>
      <c r="C3127">
        <v>169</v>
      </c>
      <c r="D3127" t="s">
        <v>119</v>
      </c>
      <c r="E3127" t="s">
        <v>2890</v>
      </c>
      <c r="F3127" t="s">
        <v>92</v>
      </c>
      <c r="G3127">
        <v>1</v>
      </c>
      <c r="H3127">
        <v>2</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6</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2</v>
      </c>
      <c r="AU3127">
        <v>0</v>
      </c>
      <c r="AV3127">
        <v>0</v>
      </c>
      <c r="AW3127">
        <v>0</v>
      </c>
      <c r="AX3127">
        <v>0</v>
      </c>
      <c r="AY3127">
        <v>1</v>
      </c>
      <c r="AZ3127">
        <v>0</v>
      </c>
      <c r="BA3127">
        <v>0</v>
      </c>
      <c r="BB3127">
        <v>0</v>
      </c>
      <c r="BC3127">
        <v>3</v>
      </c>
      <c r="BD3127">
        <v>0</v>
      </c>
      <c r="BE3127">
        <v>0</v>
      </c>
      <c r="BF3127">
        <v>0</v>
      </c>
      <c r="BG3127">
        <v>0</v>
      </c>
      <c r="BH3127">
        <v>0</v>
      </c>
      <c r="BI3127">
        <v>0</v>
      </c>
      <c r="BJ3127">
        <v>0</v>
      </c>
      <c r="BK3127">
        <v>0</v>
      </c>
      <c r="BL3127">
        <v>0</v>
      </c>
      <c r="BM3127">
        <v>0</v>
      </c>
      <c r="BN3127">
        <v>3</v>
      </c>
      <c r="BO3127">
        <v>0</v>
      </c>
      <c r="BP3127">
        <v>0</v>
      </c>
      <c r="BQ3127">
        <v>0</v>
      </c>
      <c r="BR3127">
        <v>0</v>
      </c>
      <c r="BS3127">
        <v>1</v>
      </c>
      <c r="BT3127">
        <v>8</v>
      </c>
      <c r="BU3127" t="s">
        <v>3034</v>
      </c>
    </row>
    <row r="3128" spans="1:73">
      <c r="A3128" t="s">
        <v>2875</v>
      </c>
      <c r="B3128" t="s">
        <v>2876</v>
      </c>
      <c r="C3128">
        <v>170</v>
      </c>
      <c r="D3128" t="s">
        <v>119</v>
      </c>
      <c r="E3128" t="s">
        <v>78</v>
      </c>
      <c r="F3128" t="s">
        <v>77</v>
      </c>
      <c r="G3128">
        <v>0</v>
      </c>
      <c r="H3128">
        <v>0</v>
      </c>
      <c r="I3128">
        <v>2</v>
      </c>
      <c r="J3128">
        <v>0</v>
      </c>
      <c r="K3128">
        <v>0</v>
      </c>
      <c r="L3128">
        <v>0</v>
      </c>
      <c r="M3128">
        <v>0</v>
      </c>
      <c r="N3128">
        <v>4</v>
      </c>
      <c r="O3128">
        <v>0</v>
      </c>
      <c r="P3128">
        <v>0</v>
      </c>
      <c r="Q3128">
        <v>0</v>
      </c>
      <c r="R3128">
        <v>0</v>
      </c>
      <c r="S3128">
        <v>1</v>
      </c>
      <c r="T3128">
        <v>0</v>
      </c>
      <c r="U3128">
        <v>0</v>
      </c>
      <c r="V3128">
        <v>0</v>
      </c>
      <c r="W3128">
        <v>0</v>
      </c>
      <c r="X3128">
        <v>0</v>
      </c>
      <c r="Y3128">
        <v>0</v>
      </c>
      <c r="Z3128">
        <v>0</v>
      </c>
      <c r="AA3128">
        <v>0</v>
      </c>
      <c r="AB3128">
        <v>8</v>
      </c>
      <c r="AC3128">
        <v>0</v>
      </c>
      <c r="AD3128">
        <v>0</v>
      </c>
      <c r="AE3128">
        <v>0</v>
      </c>
      <c r="AF3128">
        <v>0</v>
      </c>
      <c r="AG3128">
        <v>0</v>
      </c>
      <c r="AH3128">
        <v>0</v>
      </c>
      <c r="AI3128">
        <v>0</v>
      </c>
      <c r="AJ3128">
        <v>0</v>
      </c>
      <c r="AK3128">
        <v>0</v>
      </c>
      <c r="AL3128">
        <v>0</v>
      </c>
      <c r="AM3128">
        <v>1</v>
      </c>
      <c r="AN3128">
        <v>0</v>
      </c>
      <c r="AO3128">
        <v>0</v>
      </c>
      <c r="AP3128">
        <v>0</v>
      </c>
      <c r="AQ3128">
        <v>1</v>
      </c>
      <c r="AR3128">
        <v>0</v>
      </c>
      <c r="AS3128">
        <v>0</v>
      </c>
      <c r="AT3128">
        <v>0</v>
      </c>
      <c r="AU3128">
        <v>1</v>
      </c>
      <c r="AV3128">
        <v>0</v>
      </c>
      <c r="AW3128">
        <v>2</v>
      </c>
      <c r="AX3128">
        <v>0</v>
      </c>
      <c r="AY3128">
        <v>1</v>
      </c>
      <c r="AZ3128">
        <v>2</v>
      </c>
      <c r="BA3128">
        <v>2</v>
      </c>
      <c r="BB3128">
        <v>0</v>
      </c>
      <c r="BC3128">
        <v>0</v>
      </c>
      <c r="BD3128">
        <v>0</v>
      </c>
      <c r="BE3128">
        <v>0</v>
      </c>
      <c r="BF3128">
        <v>0</v>
      </c>
      <c r="BG3128">
        <v>0</v>
      </c>
      <c r="BH3128">
        <v>0</v>
      </c>
      <c r="BI3128">
        <v>0</v>
      </c>
      <c r="BJ3128">
        <v>0</v>
      </c>
      <c r="BK3128">
        <v>0</v>
      </c>
      <c r="BL3128">
        <v>1</v>
      </c>
      <c r="BM3128">
        <v>0</v>
      </c>
      <c r="BN3128">
        <v>0</v>
      </c>
      <c r="BO3128">
        <v>4</v>
      </c>
      <c r="BP3128">
        <v>0</v>
      </c>
      <c r="BQ3128">
        <v>0</v>
      </c>
      <c r="BR3128">
        <v>0</v>
      </c>
      <c r="BS3128">
        <v>2</v>
      </c>
      <c r="BT3128">
        <v>11</v>
      </c>
      <c r="BU3128" t="s">
        <v>3035</v>
      </c>
    </row>
    <row r="3129" spans="1:73">
      <c r="A3129" t="s">
        <v>2875</v>
      </c>
      <c r="B3129" t="s">
        <v>2876</v>
      </c>
      <c r="C3129">
        <v>171</v>
      </c>
      <c r="D3129" t="s">
        <v>119</v>
      </c>
      <c r="E3129" t="s">
        <v>2890</v>
      </c>
      <c r="F3129" t="s">
        <v>92</v>
      </c>
      <c r="G3129">
        <v>0</v>
      </c>
      <c r="H3129">
        <v>4</v>
      </c>
      <c r="I3129">
        <v>4</v>
      </c>
      <c r="J3129">
        <v>0</v>
      </c>
      <c r="K3129">
        <v>0</v>
      </c>
      <c r="L3129">
        <v>7</v>
      </c>
      <c r="M3129">
        <v>0</v>
      </c>
      <c r="N3129">
        <v>7</v>
      </c>
      <c r="O3129">
        <v>0</v>
      </c>
      <c r="P3129">
        <v>0</v>
      </c>
      <c r="Q3129">
        <v>0</v>
      </c>
      <c r="R3129">
        <v>0</v>
      </c>
      <c r="S3129">
        <v>18</v>
      </c>
      <c r="T3129">
        <v>7</v>
      </c>
      <c r="U3129">
        <v>0</v>
      </c>
      <c r="V3129">
        <v>2</v>
      </c>
      <c r="W3129">
        <v>5</v>
      </c>
      <c r="X3129">
        <v>0</v>
      </c>
      <c r="Y3129">
        <v>0</v>
      </c>
      <c r="Z3129">
        <v>1</v>
      </c>
      <c r="AA3129">
        <v>0</v>
      </c>
      <c r="AB3129">
        <v>68</v>
      </c>
      <c r="AC3129">
        <v>1</v>
      </c>
      <c r="AD3129">
        <v>0</v>
      </c>
      <c r="AE3129">
        <v>0</v>
      </c>
      <c r="AF3129">
        <v>0</v>
      </c>
      <c r="AG3129">
        <v>0</v>
      </c>
      <c r="AH3129">
        <v>0</v>
      </c>
      <c r="AI3129">
        <v>7</v>
      </c>
      <c r="AJ3129">
        <v>0</v>
      </c>
      <c r="AK3129">
        <v>1</v>
      </c>
      <c r="AL3129">
        <v>0</v>
      </c>
      <c r="AM3129">
        <v>8</v>
      </c>
      <c r="AN3129">
        <v>0</v>
      </c>
      <c r="AO3129">
        <v>2</v>
      </c>
      <c r="AP3129">
        <v>3</v>
      </c>
      <c r="AQ3129">
        <v>2</v>
      </c>
      <c r="AR3129">
        <v>0</v>
      </c>
      <c r="AS3129">
        <v>0</v>
      </c>
      <c r="AT3129">
        <v>2</v>
      </c>
      <c r="AU3129">
        <v>0</v>
      </c>
      <c r="AV3129">
        <v>0</v>
      </c>
      <c r="AW3129">
        <v>4</v>
      </c>
      <c r="AX3129">
        <v>10</v>
      </c>
      <c r="AY3129">
        <v>15</v>
      </c>
      <c r="AZ3129">
        <v>10</v>
      </c>
      <c r="BA3129">
        <v>20</v>
      </c>
      <c r="BB3129">
        <v>2</v>
      </c>
      <c r="BC3129">
        <v>14</v>
      </c>
      <c r="BD3129">
        <v>0</v>
      </c>
      <c r="BE3129">
        <v>0</v>
      </c>
      <c r="BF3129">
        <v>0</v>
      </c>
      <c r="BG3129">
        <v>0</v>
      </c>
      <c r="BH3129">
        <v>0</v>
      </c>
      <c r="BI3129">
        <v>12</v>
      </c>
      <c r="BJ3129">
        <v>6</v>
      </c>
      <c r="BK3129">
        <v>0</v>
      </c>
      <c r="BL3129">
        <v>3</v>
      </c>
      <c r="BM3129">
        <v>0</v>
      </c>
      <c r="BN3129">
        <v>2</v>
      </c>
      <c r="BO3129">
        <v>11</v>
      </c>
      <c r="BP3129">
        <v>2</v>
      </c>
      <c r="BQ3129">
        <v>2</v>
      </c>
      <c r="BR3129">
        <v>7</v>
      </c>
      <c r="BS3129">
        <v>7</v>
      </c>
      <c r="BT3129">
        <v>112</v>
      </c>
      <c r="BU3129" t="s">
        <v>3036</v>
      </c>
    </row>
    <row r="3130" spans="1:73">
      <c r="A3130" t="s">
        <v>2875</v>
      </c>
      <c r="B3130" t="s">
        <v>2876</v>
      </c>
      <c r="C3130">
        <v>172</v>
      </c>
      <c r="D3130" t="s">
        <v>119</v>
      </c>
      <c r="E3130" t="s">
        <v>2904</v>
      </c>
      <c r="F3130" t="s">
        <v>101</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1</v>
      </c>
      <c r="BT3130">
        <v>2</v>
      </c>
      <c r="BU3130" t="s">
        <v>3037</v>
      </c>
    </row>
    <row r="3131" spans="1:73">
      <c r="A3131" t="s">
        <v>2875</v>
      </c>
      <c r="B3131" t="s">
        <v>2876</v>
      </c>
      <c r="C3131">
        <v>173</v>
      </c>
      <c r="D3131" t="s">
        <v>119</v>
      </c>
      <c r="E3131" t="s">
        <v>2890</v>
      </c>
      <c r="F3131" t="s">
        <v>92</v>
      </c>
      <c r="G3131">
        <v>0</v>
      </c>
      <c r="H3131">
        <v>0</v>
      </c>
      <c r="I3131">
        <v>1</v>
      </c>
      <c r="J3131">
        <v>0</v>
      </c>
      <c r="K3131">
        <v>0</v>
      </c>
      <c r="L3131">
        <v>0</v>
      </c>
      <c r="M3131">
        <v>0</v>
      </c>
      <c r="N3131">
        <v>3</v>
      </c>
      <c r="O3131">
        <v>0</v>
      </c>
      <c r="P3131">
        <v>0</v>
      </c>
      <c r="Q3131">
        <v>0</v>
      </c>
      <c r="R3131">
        <v>1</v>
      </c>
      <c r="S3131">
        <v>1</v>
      </c>
      <c r="T3131">
        <v>0</v>
      </c>
      <c r="U3131">
        <v>0</v>
      </c>
      <c r="V3131">
        <v>0</v>
      </c>
      <c r="W3131">
        <v>0</v>
      </c>
      <c r="X3131">
        <v>0</v>
      </c>
      <c r="Y3131">
        <v>0</v>
      </c>
      <c r="Z3131">
        <v>0</v>
      </c>
      <c r="AA3131">
        <v>0</v>
      </c>
      <c r="AB3131">
        <v>7</v>
      </c>
      <c r="AC3131">
        <v>0</v>
      </c>
      <c r="AD3131">
        <v>0</v>
      </c>
      <c r="AE3131">
        <v>0</v>
      </c>
      <c r="AF3131">
        <v>0</v>
      </c>
      <c r="AG3131">
        <v>0</v>
      </c>
      <c r="AH3131">
        <v>0</v>
      </c>
      <c r="AI3131">
        <v>0</v>
      </c>
      <c r="AJ3131">
        <v>0</v>
      </c>
      <c r="AK3131">
        <v>0</v>
      </c>
      <c r="AL3131">
        <v>0</v>
      </c>
      <c r="AM3131">
        <v>0</v>
      </c>
      <c r="AN3131">
        <v>0</v>
      </c>
      <c r="AO3131">
        <v>3</v>
      </c>
      <c r="AP3131">
        <v>0</v>
      </c>
      <c r="AQ3131">
        <v>0</v>
      </c>
      <c r="AR3131">
        <v>0</v>
      </c>
      <c r="AS3131">
        <v>0</v>
      </c>
      <c r="AT3131">
        <v>0</v>
      </c>
      <c r="AU3131">
        <v>0</v>
      </c>
      <c r="AV3131">
        <v>0</v>
      </c>
      <c r="AW3131">
        <v>1</v>
      </c>
      <c r="AX3131">
        <v>2</v>
      </c>
      <c r="AY3131">
        <v>2</v>
      </c>
      <c r="AZ3131">
        <v>2</v>
      </c>
      <c r="BA3131">
        <v>2</v>
      </c>
      <c r="BB3131">
        <v>2</v>
      </c>
      <c r="BC3131">
        <v>1</v>
      </c>
      <c r="BD3131">
        <v>0</v>
      </c>
      <c r="BE3131">
        <v>0</v>
      </c>
      <c r="BF3131">
        <v>0</v>
      </c>
      <c r="BG3131">
        <v>0</v>
      </c>
      <c r="BH3131">
        <v>0</v>
      </c>
      <c r="BI3131">
        <v>3</v>
      </c>
      <c r="BJ3131">
        <v>1</v>
      </c>
      <c r="BK3131">
        <v>0</v>
      </c>
      <c r="BL3131">
        <v>0</v>
      </c>
      <c r="BM3131">
        <v>0</v>
      </c>
      <c r="BN3131">
        <v>0</v>
      </c>
      <c r="BO3131">
        <v>3</v>
      </c>
      <c r="BP3131">
        <v>0</v>
      </c>
      <c r="BQ3131">
        <v>2</v>
      </c>
      <c r="BR3131">
        <v>2</v>
      </c>
      <c r="BS3131">
        <v>1</v>
      </c>
      <c r="BT3131">
        <v>17</v>
      </c>
      <c r="BU3131" t="s">
        <v>3038</v>
      </c>
    </row>
    <row r="3132" spans="1:73">
      <c r="A3132" t="s">
        <v>2875</v>
      </c>
      <c r="B3132" t="s">
        <v>2876</v>
      </c>
      <c r="C3132">
        <v>174</v>
      </c>
      <c r="D3132" t="s">
        <v>119</v>
      </c>
      <c r="E3132" t="s">
        <v>2904</v>
      </c>
      <c r="F3132" t="s">
        <v>101</v>
      </c>
      <c r="G3132">
        <v>0</v>
      </c>
      <c r="H3132">
        <v>0</v>
      </c>
      <c r="I3132">
        <v>0</v>
      </c>
      <c r="J3132">
        <v>0</v>
      </c>
      <c r="K3132">
        <v>0</v>
      </c>
      <c r="L3132">
        <v>2</v>
      </c>
      <c r="M3132">
        <v>0</v>
      </c>
      <c r="N3132">
        <v>0</v>
      </c>
      <c r="O3132">
        <v>0</v>
      </c>
      <c r="P3132">
        <v>0</v>
      </c>
      <c r="Q3132">
        <v>0</v>
      </c>
      <c r="R3132">
        <v>0</v>
      </c>
      <c r="S3132">
        <v>0</v>
      </c>
      <c r="T3132">
        <v>0</v>
      </c>
      <c r="U3132">
        <v>0</v>
      </c>
      <c r="V3132">
        <v>0</v>
      </c>
      <c r="W3132">
        <v>0</v>
      </c>
      <c r="X3132">
        <v>0</v>
      </c>
      <c r="Y3132">
        <v>0</v>
      </c>
      <c r="Z3132">
        <v>0</v>
      </c>
      <c r="AA3132">
        <v>0</v>
      </c>
      <c r="AB3132">
        <v>6</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2</v>
      </c>
      <c r="AW3132">
        <v>0</v>
      </c>
      <c r="AX3132">
        <v>0</v>
      </c>
      <c r="AY3132">
        <v>0</v>
      </c>
      <c r="AZ3132">
        <v>0</v>
      </c>
      <c r="BA3132">
        <v>0</v>
      </c>
      <c r="BB3132">
        <v>0</v>
      </c>
      <c r="BC3132">
        <v>0</v>
      </c>
      <c r="BD3132">
        <v>0</v>
      </c>
      <c r="BE3132">
        <v>0</v>
      </c>
      <c r="BF3132">
        <v>2</v>
      </c>
      <c r="BG3132">
        <v>0</v>
      </c>
      <c r="BH3132">
        <v>0</v>
      </c>
      <c r="BI3132">
        <v>0</v>
      </c>
      <c r="BJ3132">
        <v>0</v>
      </c>
      <c r="BK3132">
        <v>0</v>
      </c>
      <c r="BL3132">
        <v>0</v>
      </c>
      <c r="BM3132">
        <v>0</v>
      </c>
      <c r="BN3132">
        <v>0</v>
      </c>
      <c r="BO3132">
        <v>0</v>
      </c>
      <c r="BP3132">
        <v>0</v>
      </c>
      <c r="BQ3132">
        <v>0</v>
      </c>
      <c r="BR3132">
        <v>0</v>
      </c>
      <c r="BS3132">
        <v>3</v>
      </c>
      <c r="BT3132">
        <v>11</v>
      </c>
      <c r="BU3132" t="s">
        <v>3039</v>
      </c>
    </row>
    <row r="3133" spans="1:73">
      <c r="A3133" t="s">
        <v>2875</v>
      </c>
      <c r="B3133" t="s">
        <v>2876</v>
      </c>
      <c r="C3133">
        <v>175</v>
      </c>
      <c r="D3133" t="s">
        <v>119</v>
      </c>
      <c r="E3133" t="s">
        <v>2890</v>
      </c>
      <c r="F3133" t="s">
        <v>92</v>
      </c>
      <c r="G3133">
        <v>0</v>
      </c>
      <c r="H3133">
        <v>2</v>
      </c>
      <c r="I3133">
        <v>0</v>
      </c>
      <c r="J3133">
        <v>0</v>
      </c>
      <c r="K3133">
        <v>0</v>
      </c>
      <c r="L3133">
        <v>0</v>
      </c>
      <c r="M3133">
        <v>0</v>
      </c>
      <c r="N3133">
        <v>2</v>
      </c>
      <c r="O3133">
        <v>0</v>
      </c>
      <c r="P3133">
        <v>0</v>
      </c>
      <c r="Q3133">
        <v>0</v>
      </c>
      <c r="R3133">
        <v>0</v>
      </c>
      <c r="S3133">
        <v>0</v>
      </c>
      <c r="T3133">
        <v>0</v>
      </c>
      <c r="U3133">
        <v>0</v>
      </c>
      <c r="V3133">
        <v>0</v>
      </c>
      <c r="W3133">
        <v>0</v>
      </c>
      <c r="X3133">
        <v>0</v>
      </c>
      <c r="Y3133">
        <v>0</v>
      </c>
      <c r="Z3133">
        <v>0</v>
      </c>
      <c r="AA3133">
        <v>0</v>
      </c>
      <c r="AB3133">
        <v>6</v>
      </c>
      <c r="AC3133">
        <v>0</v>
      </c>
      <c r="AD3133">
        <v>0</v>
      </c>
      <c r="AE3133">
        <v>0</v>
      </c>
      <c r="AF3133">
        <v>0</v>
      </c>
      <c r="AG3133">
        <v>0</v>
      </c>
      <c r="AH3133">
        <v>0</v>
      </c>
      <c r="AI3133">
        <v>0</v>
      </c>
      <c r="AJ3133">
        <v>0</v>
      </c>
      <c r="AK3133">
        <v>0</v>
      </c>
      <c r="AL3133">
        <v>0</v>
      </c>
      <c r="AM3133">
        <v>0</v>
      </c>
      <c r="AN3133">
        <v>0</v>
      </c>
      <c r="AO3133">
        <v>0</v>
      </c>
      <c r="AP3133">
        <v>0</v>
      </c>
      <c r="AQ3133">
        <v>1</v>
      </c>
      <c r="AR3133">
        <v>0</v>
      </c>
      <c r="AS3133">
        <v>0</v>
      </c>
      <c r="AT3133">
        <v>0</v>
      </c>
      <c r="AU3133">
        <v>0</v>
      </c>
      <c r="AV3133">
        <v>0</v>
      </c>
      <c r="AW3133">
        <v>0</v>
      </c>
      <c r="AX3133">
        <v>0</v>
      </c>
      <c r="AY3133">
        <v>1</v>
      </c>
      <c r="AZ3133">
        <v>3</v>
      </c>
      <c r="BA3133">
        <v>0</v>
      </c>
      <c r="BB3133">
        <v>0</v>
      </c>
      <c r="BC3133">
        <v>0</v>
      </c>
      <c r="BD3133">
        <v>0</v>
      </c>
      <c r="BE3133">
        <v>0</v>
      </c>
      <c r="BF3133">
        <v>0</v>
      </c>
      <c r="BG3133">
        <v>0</v>
      </c>
      <c r="BH3133">
        <v>0</v>
      </c>
      <c r="BI3133">
        <v>0</v>
      </c>
      <c r="BJ3133">
        <v>0</v>
      </c>
      <c r="BK3133">
        <v>0</v>
      </c>
      <c r="BL3133">
        <v>0</v>
      </c>
      <c r="BM3133">
        <v>0</v>
      </c>
      <c r="BN3133">
        <v>0</v>
      </c>
      <c r="BO3133">
        <v>3</v>
      </c>
      <c r="BP3133">
        <v>0</v>
      </c>
      <c r="BQ3133">
        <v>0</v>
      </c>
      <c r="BR3133">
        <v>0</v>
      </c>
      <c r="BS3133">
        <v>1</v>
      </c>
      <c r="BT3133">
        <v>6</v>
      </c>
      <c r="BU3133" t="s">
        <v>3040</v>
      </c>
    </row>
    <row r="3134" spans="1:73">
      <c r="A3134" t="s">
        <v>2875</v>
      </c>
      <c r="B3134" t="s">
        <v>2876</v>
      </c>
      <c r="C3134">
        <v>176</v>
      </c>
      <c r="D3134" t="s">
        <v>119</v>
      </c>
      <c r="E3134" t="s">
        <v>2904</v>
      </c>
      <c r="F3134" t="s">
        <v>101</v>
      </c>
      <c r="G3134">
        <v>0</v>
      </c>
      <c r="H3134">
        <v>0</v>
      </c>
      <c r="I3134">
        <v>1</v>
      </c>
      <c r="J3134">
        <v>0</v>
      </c>
      <c r="K3134">
        <v>0</v>
      </c>
      <c r="L3134">
        <v>0</v>
      </c>
      <c r="M3134">
        <v>1</v>
      </c>
      <c r="N3134">
        <v>1</v>
      </c>
      <c r="O3134">
        <v>0</v>
      </c>
      <c r="P3134">
        <v>0</v>
      </c>
      <c r="Q3134">
        <v>0</v>
      </c>
      <c r="R3134">
        <v>0</v>
      </c>
      <c r="S3134">
        <v>7</v>
      </c>
      <c r="T3134">
        <v>1</v>
      </c>
      <c r="U3134">
        <v>0</v>
      </c>
      <c r="V3134">
        <v>2</v>
      </c>
      <c r="W3134">
        <v>0</v>
      </c>
      <c r="X3134">
        <v>0</v>
      </c>
      <c r="Y3134">
        <v>0</v>
      </c>
      <c r="Z3134">
        <v>0</v>
      </c>
      <c r="AA3134">
        <v>0</v>
      </c>
      <c r="AB3134">
        <v>11</v>
      </c>
      <c r="AC3134">
        <v>0</v>
      </c>
      <c r="AD3134">
        <v>0</v>
      </c>
      <c r="AE3134">
        <v>0</v>
      </c>
      <c r="AF3134">
        <v>0</v>
      </c>
      <c r="AG3134">
        <v>0</v>
      </c>
      <c r="AH3134">
        <v>2</v>
      </c>
      <c r="AI3134">
        <v>5</v>
      </c>
      <c r="AJ3134">
        <v>0</v>
      </c>
      <c r="AK3134">
        <v>0</v>
      </c>
      <c r="AL3134">
        <v>0</v>
      </c>
      <c r="AM3134">
        <v>0</v>
      </c>
      <c r="AN3134">
        <v>0</v>
      </c>
      <c r="AO3134">
        <v>1</v>
      </c>
      <c r="AP3134">
        <v>0</v>
      </c>
      <c r="AQ3134">
        <v>0</v>
      </c>
      <c r="AR3134">
        <v>0</v>
      </c>
      <c r="AS3134">
        <v>0</v>
      </c>
      <c r="AT3134">
        <v>0</v>
      </c>
      <c r="AU3134">
        <v>0</v>
      </c>
      <c r="AV3134">
        <v>0</v>
      </c>
      <c r="AW3134">
        <v>1</v>
      </c>
      <c r="AX3134">
        <v>4</v>
      </c>
      <c r="AY3134">
        <v>3</v>
      </c>
      <c r="AZ3134">
        <v>2</v>
      </c>
      <c r="BA3134">
        <v>5</v>
      </c>
      <c r="BB3134">
        <v>0</v>
      </c>
      <c r="BC3134">
        <v>1</v>
      </c>
      <c r="BD3134">
        <v>0</v>
      </c>
      <c r="BE3134">
        <v>0</v>
      </c>
      <c r="BF3134">
        <v>0</v>
      </c>
      <c r="BG3134">
        <v>0</v>
      </c>
      <c r="BH3134">
        <v>0</v>
      </c>
      <c r="BI3134">
        <v>2</v>
      </c>
      <c r="BJ3134">
        <v>1</v>
      </c>
      <c r="BK3134">
        <v>0</v>
      </c>
      <c r="BL3134">
        <v>0</v>
      </c>
      <c r="BM3134">
        <v>0</v>
      </c>
      <c r="BN3134">
        <v>0</v>
      </c>
      <c r="BO3134">
        <v>2</v>
      </c>
      <c r="BP3134">
        <v>2</v>
      </c>
      <c r="BQ3134">
        <v>0</v>
      </c>
      <c r="BR3134">
        <v>0</v>
      </c>
      <c r="BS3134">
        <v>3</v>
      </c>
      <c r="BT3134">
        <v>18</v>
      </c>
      <c r="BU3134" t="s">
        <v>3041</v>
      </c>
    </row>
    <row r="3135" spans="1:73">
      <c r="A3135" t="s">
        <v>2875</v>
      </c>
      <c r="B3135" t="s">
        <v>2876</v>
      </c>
      <c r="C3135">
        <v>177</v>
      </c>
      <c r="D3135" t="s">
        <v>119</v>
      </c>
      <c r="E3135" t="s">
        <v>78</v>
      </c>
      <c r="F3135" t="s">
        <v>77</v>
      </c>
      <c r="G3135">
        <v>0</v>
      </c>
      <c r="H3135">
        <v>5</v>
      </c>
      <c r="I3135">
        <v>2</v>
      </c>
      <c r="J3135">
        <v>0</v>
      </c>
      <c r="K3135">
        <v>0</v>
      </c>
      <c r="L3135">
        <v>5</v>
      </c>
      <c r="M3135">
        <v>0</v>
      </c>
      <c r="N3135">
        <v>5</v>
      </c>
      <c r="O3135">
        <v>0</v>
      </c>
      <c r="P3135">
        <v>0</v>
      </c>
      <c r="Q3135">
        <v>0</v>
      </c>
      <c r="R3135">
        <v>0</v>
      </c>
      <c r="S3135">
        <v>17</v>
      </c>
      <c r="T3135">
        <v>8</v>
      </c>
      <c r="U3135">
        <v>0</v>
      </c>
      <c r="V3135">
        <v>4</v>
      </c>
      <c r="W3135">
        <v>4</v>
      </c>
      <c r="X3135">
        <v>0</v>
      </c>
      <c r="Y3135">
        <v>0</v>
      </c>
      <c r="Z3135">
        <v>0</v>
      </c>
      <c r="AA3135">
        <v>0</v>
      </c>
      <c r="AB3135">
        <v>42</v>
      </c>
      <c r="AC3135">
        <v>1</v>
      </c>
      <c r="AD3135">
        <v>0</v>
      </c>
      <c r="AE3135">
        <v>0</v>
      </c>
      <c r="AF3135">
        <v>0</v>
      </c>
      <c r="AG3135">
        <v>0</v>
      </c>
      <c r="AH3135">
        <v>0</v>
      </c>
      <c r="AI3135">
        <v>5</v>
      </c>
      <c r="AJ3135">
        <v>0</v>
      </c>
      <c r="AK3135">
        <v>1</v>
      </c>
      <c r="AL3135">
        <v>3</v>
      </c>
      <c r="AM3135">
        <v>2</v>
      </c>
      <c r="AN3135">
        <v>0</v>
      </c>
      <c r="AO3135">
        <v>0</v>
      </c>
      <c r="AP3135">
        <v>3</v>
      </c>
      <c r="AQ3135">
        <v>0</v>
      </c>
      <c r="AR3135">
        <v>0</v>
      </c>
      <c r="AS3135">
        <v>0</v>
      </c>
      <c r="AT3135">
        <v>0</v>
      </c>
      <c r="AU3135">
        <v>0</v>
      </c>
      <c r="AV3135">
        <v>0</v>
      </c>
      <c r="AW3135">
        <v>2</v>
      </c>
      <c r="AX3135">
        <v>8</v>
      </c>
      <c r="AY3135">
        <v>7</v>
      </c>
      <c r="AZ3135">
        <v>6</v>
      </c>
      <c r="BA3135">
        <v>10</v>
      </c>
      <c r="BB3135">
        <v>1</v>
      </c>
      <c r="BC3135">
        <v>9</v>
      </c>
      <c r="BD3135">
        <v>0</v>
      </c>
      <c r="BE3135">
        <v>0</v>
      </c>
      <c r="BF3135">
        <v>0</v>
      </c>
      <c r="BG3135">
        <v>0</v>
      </c>
      <c r="BH3135">
        <v>0</v>
      </c>
      <c r="BI3135">
        <v>11</v>
      </c>
      <c r="BJ3135">
        <v>6</v>
      </c>
      <c r="BK3135">
        <v>0</v>
      </c>
      <c r="BL3135">
        <v>4</v>
      </c>
      <c r="BM3135">
        <v>0</v>
      </c>
      <c r="BN3135">
        <v>0</v>
      </c>
      <c r="BO3135">
        <v>9</v>
      </c>
      <c r="BP3135">
        <v>1</v>
      </c>
      <c r="BQ3135">
        <v>0</v>
      </c>
      <c r="BR3135">
        <v>7</v>
      </c>
      <c r="BS3135">
        <v>3</v>
      </c>
      <c r="BT3135">
        <v>64</v>
      </c>
      <c r="BU3135" t="s">
        <v>3042</v>
      </c>
    </row>
    <row r="3136" spans="1:73">
      <c r="A3136" t="s">
        <v>2875</v>
      </c>
      <c r="B3136" t="s">
        <v>2876</v>
      </c>
      <c r="C3136">
        <v>178</v>
      </c>
      <c r="D3136" t="s">
        <v>119</v>
      </c>
      <c r="E3136" t="s">
        <v>183</v>
      </c>
      <c r="F3136" t="s">
        <v>184</v>
      </c>
      <c r="G3136">
        <v>0</v>
      </c>
      <c r="H3136">
        <v>0</v>
      </c>
      <c r="I3136">
        <v>0</v>
      </c>
      <c r="J3136">
        <v>0</v>
      </c>
      <c r="K3136">
        <v>0</v>
      </c>
      <c r="L3136">
        <v>1</v>
      </c>
      <c r="M3136">
        <v>0</v>
      </c>
      <c r="N3136">
        <v>2</v>
      </c>
      <c r="O3136">
        <v>0</v>
      </c>
      <c r="P3136">
        <v>0</v>
      </c>
      <c r="Q3136">
        <v>0</v>
      </c>
      <c r="R3136">
        <v>0</v>
      </c>
      <c r="S3136">
        <v>0</v>
      </c>
      <c r="T3136">
        <v>0</v>
      </c>
      <c r="U3136">
        <v>0</v>
      </c>
      <c r="V3136">
        <v>0</v>
      </c>
      <c r="W3136">
        <v>0</v>
      </c>
      <c r="X3136">
        <v>0</v>
      </c>
      <c r="Y3136">
        <v>0</v>
      </c>
      <c r="Z3136">
        <v>0</v>
      </c>
      <c r="AA3136">
        <v>0</v>
      </c>
      <c r="AB3136">
        <v>5</v>
      </c>
      <c r="AC3136">
        <v>0</v>
      </c>
      <c r="AD3136">
        <v>0</v>
      </c>
      <c r="AE3136">
        <v>0</v>
      </c>
      <c r="AF3136">
        <v>0</v>
      </c>
      <c r="AG3136">
        <v>0</v>
      </c>
      <c r="AH3136">
        <v>1</v>
      </c>
      <c r="AI3136">
        <v>0</v>
      </c>
      <c r="AJ3136">
        <v>0</v>
      </c>
      <c r="AK3136">
        <v>0</v>
      </c>
      <c r="AL3136">
        <v>0</v>
      </c>
      <c r="AM3136">
        <v>0</v>
      </c>
      <c r="AN3136">
        <v>0</v>
      </c>
      <c r="AO3136">
        <v>0</v>
      </c>
      <c r="AP3136">
        <v>0</v>
      </c>
      <c r="AQ3136">
        <v>0</v>
      </c>
      <c r="AR3136">
        <v>0</v>
      </c>
      <c r="AS3136">
        <v>0</v>
      </c>
      <c r="AT3136">
        <v>0</v>
      </c>
      <c r="AU3136">
        <v>0</v>
      </c>
      <c r="AV3136">
        <v>0</v>
      </c>
      <c r="AW3136">
        <v>0</v>
      </c>
      <c r="AX3136">
        <v>1</v>
      </c>
      <c r="AY3136">
        <v>2</v>
      </c>
      <c r="AZ3136">
        <v>2</v>
      </c>
      <c r="BA3136">
        <v>1</v>
      </c>
      <c r="BB3136">
        <v>0</v>
      </c>
      <c r="BC3136">
        <v>0</v>
      </c>
      <c r="BD3136">
        <v>0</v>
      </c>
      <c r="BE3136">
        <v>0</v>
      </c>
      <c r="BF3136">
        <v>0</v>
      </c>
      <c r="BG3136">
        <v>0</v>
      </c>
      <c r="BH3136">
        <v>0</v>
      </c>
      <c r="BI3136">
        <v>0</v>
      </c>
      <c r="BJ3136">
        <v>0</v>
      </c>
      <c r="BK3136">
        <v>0</v>
      </c>
      <c r="BL3136">
        <v>0</v>
      </c>
      <c r="BM3136">
        <v>0</v>
      </c>
      <c r="BN3136">
        <v>0</v>
      </c>
      <c r="BO3136">
        <v>2</v>
      </c>
      <c r="BP3136">
        <v>0</v>
      </c>
      <c r="BQ3136">
        <v>0</v>
      </c>
      <c r="BR3136">
        <v>0</v>
      </c>
      <c r="BS3136">
        <v>1</v>
      </c>
      <c r="BT3136">
        <v>13</v>
      </c>
      <c r="BU3136" t="s">
        <v>3043</v>
      </c>
    </row>
    <row r="3137" spans="1:73">
      <c r="A3137" t="s">
        <v>2875</v>
      </c>
      <c r="B3137" t="s">
        <v>2876</v>
      </c>
      <c r="C3137">
        <v>179</v>
      </c>
      <c r="D3137" t="s">
        <v>119</v>
      </c>
      <c r="E3137" t="s">
        <v>2904</v>
      </c>
      <c r="F3137" t="s">
        <v>101</v>
      </c>
      <c r="G3137">
        <v>0</v>
      </c>
      <c r="H3137">
        <v>0</v>
      </c>
      <c r="I3137">
        <v>0</v>
      </c>
      <c r="J3137">
        <v>0</v>
      </c>
      <c r="K3137">
        <v>0</v>
      </c>
      <c r="L3137">
        <v>0</v>
      </c>
      <c r="M3137">
        <v>0</v>
      </c>
      <c r="N3137">
        <v>1</v>
      </c>
      <c r="O3137">
        <v>0</v>
      </c>
      <c r="P3137">
        <v>0</v>
      </c>
      <c r="Q3137">
        <v>0</v>
      </c>
      <c r="R3137">
        <v>0</v>
      </c>
      <c r="S3137">
        <v>0</v>
      </c>
      <c r="T3137">
        <v>0</v>
      </c>
      <c r="U3137">
        <v>0</v>
      </c>
      <c r="V3137">
        <v>0</v>
      </c>
      <c r="W3137">
        <v>0</v>
      </c>
      <c r="X3137">
        <v>0</v>
      </c>
      <c r="Y3137">
        <v>0</v>
      </c>
      <c r="Z3137">
        <v>0</v>
      </c>
      <c r="AA3137">
        <v>0</v>
      </c>
      <c r="AB3137">
        <v>2</v>
      </c>
      <c r="AC3137">
        <v>0</v>
      </c>
      <c r="AD3137">
        <v>0</v>
      </c>
      <c r="AE3137">
        <v>0</v>
      </c>
      <c r="AF3137">
        <v>0</v>
      </c>
      <c r="AG3137">
        <v>0</v>
      </c>
      <c r="AH3137">
        <v>0</v>
      </c>
      <c r="AI3137">
        <v>0</v>
      </c>
      <c r="AJ3137">
        <v>0</v>
      </c>
      <c r="AK3137">
        <v>0</v>
      </c>
      <c r="AL3137">
        <v>0</v>
      </c>
      <c r="AM3137">
        <v>1</v>
      </c>
      <c r="AN3137">
        <v>0</v>
      </c>
      <c r="AO3137">
        <v>0</v>
      </c>
      <c r="AP3137">
        <v>0</v>
      </c>
      <c r="AQ3137">
        <v>0</v>
      </c>
      <c r="AR3137">
        <v>0</v>
      </c>
      <c r="AS3137">
        <v>0</v>
      </c>
      <c r="AT3137">
        <v>0</v>
      </c>
      <c r="AU3137">
        <v>0</v>
      </c>
      <c r="AV3137">
        <v>0</v>
      </c>
      <c r="AW3137">
        <v>0</v>
      </c>
      <c r="AX3137">
        <v>0</v>
      </c>
      <c r="AY3137">
        <v>0</v>
      </c>
      <c r="AZ3137">
        <v>1</v>
      </c>
      <c r="BA3137">
        <v>1</v>
      </c>
      <c r="BB3137">
        <v>0</v>
      </c>
      <c r="BC3137">
        <v>0</v>
      </c>
      <c r="BD3137">
        <v>0</v>
      </c>
      <c r="BE3137">
        <v>0</v>
      </c>
      <c r="BF3137">
        <v>0</v>
      </c>
      <c r="BG3137">
        <v>0</v>
      </c>
      <c r="BH3137">
        <v>0</v>
      </c>
      <c r="BI3137">
        <v>0</v>
      </c>
      <c r="BJ3137">
        <v>0</v>
      </c>
      <c r="BK3137">
        <v>0</v>
      </c>
      <c r="BL3137">
        <v>0</v>
      </c>
      <c r="BM3137">
        <v>0</v>
      </c>
      <c r="BN3137">
        <v>0</v>
      </c>
      <c r="BO3137">
        <v>1</v>
      </c>
      <c r="BP3137">
        <v>0</v>
      </c>
      <c r="BQ3137">
        <v>0</v>
      </c>
      <c r="BR3137">
        <v>0</v>
      </c>
      <c r="BS3137">
        <v>1</v>
      </c>
      <c r="BT3137">
        <v>6</v>
      </c>
      <c r="BU3137" t="s">
        <v>3044</v>
      </c>
    </row>
    <row r="3138" spans="1:73">
      <c r="A3138" t="s">
        <v>2875</v>
      </c>
      <c r="B3138" t="s">
        <v>2876</v>
      </c>
      <c r="C3138">
        <v>180</v>
      </c>
      <c r="D3138" t="s">
        <v>119</v>
      </c>
      <c r="E3138" t="s">
        <v>2890</v>
      </c>
      <c r="F3138" t="s">
        <v>92</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1</v>
      </c>
      <c r="BT3138">
        <v>2</v>
      </c>
      <c r="BU3138" t="s">
        <v>3045</v>
      </c>
    </row>
    <row r="3139" spans="1:73">
      <c r="A3139" t="s">
        <v>2875</v>
      </c>
      <c r="B3139" t="s">
        <v>2876</v>
      </c>
      <c r="C3139">
        <v>181</v>
      </c>
      <c r="D3139" t="s">
        <v>119</v>
      </c>
      <c r="E3139" t="s">
        <v>183</v>
      </c>
      <c r="F3139" t="s">
        <v>184</v>
      </c>
      <c r="G3139">
        <v>0</v>
      </c>
      <c r="H3139">
        <v>1</v>
      </c>
      <c r="I3139">
        <v>0</v>
      </c>
      <c r="J3139">
        <v>0</v>
      </c>
      <c r="K3139">
        <v>0</v>
      </c>
      <c r="L3139">
        <v>6</v>
      </c>
      <c r="M3139">
        <v>0</v>
      </c>
      <c r="N3139">
        <v>7</v>
      </c>
      <c r="O3139">
        <v>0</v>
      </c>
      <c r="P3139">
        <v>0</v>
      </c>
      <c r="Q3139">
        <v>0</v>
      </c>
      <c r="R3139">
        <v>0</v>
      </c>
      <c r="S3139">
        <v>9</v>
      </c>
      <c r="T3139">
        <v>6</v>
      </c>
      <c r="U3139">
        <v>0</v>
      </c>
      <c r="V3139">
        <v>2</v>
      </c>
      <c r="W3139">
        <v>3</v>
      </c>
      <c r="X3139">
        <v>0</v>
      </c>
      <c r="Y3139">
        <v>0</v>
      </c>
      <c r="Z3139">
        <v>0</v>
      </c>
      <c r="AA3139">
        <v>0</v>
      </c>
      <c r="AB3139">
        <v>39</v>
      </c>
      <c r="AC3139">
        <v>1</v>
      </c>
      <c r="AD3139">
        <v>0</v>
      </c>
      <c r="AE3139">
        <v>1</v>
      </c>
      <c r="AF3139">
        <v>0</v>
      </c>
      <c r="AG3139">
        <v>1</v>
      </c>
      <c r="AH3139">
        <v>0</v>
      </c>
      <c r="AI3139">
        <v>0</v>
      </c>
      <c r="AJ3139">
        <v>0</v>
      </c>
      <c r="AK3139">
        <v>0</v>
      </c>
      <c r="AL3139">
        <v>4</v>
      </c>
      <c r="AM3139">
        <v>2</v>
      </c>
      <c r="AN3139">
        <v>0</v>
      </c>
      <c r="AO3139">
        <v>4</v>
      </c>
      <c r="AP3139">
        <v>1</v>
      </c>
      <c r="AQ3139">
        <v>2</v>
      </c>
      <c r="AR3139">
        <v>0</v>
      </c>
      <c r="AS3139">
        <v>0</v>
      </c>
      <c r="AT3139">
        <v>0</v>
      </c>
      <c r="AU3139">
        <v>3</v>
      </c>
      <c r="AV3139">
        <v>1</v>
      </c>
      <c r="AW3139">
        <v>0</v>
      </c>
      <c r="AX3139">
        <v>6</v>
      </c>
      <c r="AY3139">
        <v>6</v>
      </c>
      <c r="AZ3139">
        <v>10</v>
      </c>
      <c r="BA3139">
        <v>9</v>
      </c>
      <c r="BB3139">
        <v>1</v>
      </c>
      <c r="BC3139">
        <v>7</v>
      </c>
      <c r="BD3139">
        <v>0</v>
      </c>
      <c r="BE3139">
        <v>0</v>
      </c>
      <c r="BF3139">
        <v>0</v>
      </c>
      <c r="BG3139">
        <v>0</v>
      </c>
      <c r="BH3139">
        <v>2</v>
      </c>
      <c r="BI3139">
        <v>12</v>
      </c>
      <c r="BJ3139">
        <v>4</v>
      </c>
      <c r="BK3139">
        <v>0</v>
      </c>
      <c r="BL3139">
        <v>2</v>
      </c>
      <c r="BM3139">
        <v>0</v>
      </c>
      <c r="BN3139">
        <v>1</v>
      </c>
      <c r="BO3139">
        <v>15</v>
      </c>
      <c r="BP3139">
        <v>0</v>
      </c>
      <c r="BQ3139">
        <v>0</v>
      </c>
      <c r="BR3139">
        <v>4</v>
      </c>
      <c r="BS3139">
        <v>3</v>
      </c>
      <c r="BT3139">
        <v>72</v>
      </c>
      <c r="BU3139" t="s">
        <v>3046</v>
      </c>
    </row>
    <row r="3140" spans="1:73">
      <c r="A3140" t="s">
        <v>2875</v>
      </c>
      <c r="B3140" t="s">
        <v>2876</v>
      </c>
      <c r="C3140">
        <v>182</v>
      </c>
      <c r="D3140" t="s">
        <v>119</v>
      </c>
      <c r="E3140" t="s">
        <v>2890</v>
      </c>
      <c r="F3140" t="s">
        <v>92</v>
      </c>
      <c r="G3140">
        <v>0</v>
      </c>
      <c r="H3140">
        <v>1</v>
      </c>
      <c r="I3140">
        <v>0</v>
      </c>
      <c r="J3140">
        <v>0</v>
      </c>
      <c r="K3140">
        <v>0</v>
      </c>
      <c r="L3140">
        <v>1</v>
      </c>
      <c r="M3140">
        <v>0</v>
      </c>
      <c r="N3140">
        <v>1</v>
      </c>
      <c r="O3140">
        <v>0</v>
      </c>
      <c r="P3140">
        <v>0</v>
      </c>
      <c r="Q3140">
        <v>1</v>
      </c>
      <c r="R3140">
        <v>0</v>
      </c>
      <c r="S3140">
        <v>3</v>
      </c>
      <c r="T3140">
        <v>1</v>
      </c>
      <c r="U3140">
        <v>0</v>
      </c>
      <c r="V3140">
        <v>0</v>
      </c>
      <c r="W3140">
        <v>0</v>
      </c>
      <c r="X3140">
        <v>0</v>
      </c>
      <c r="Y3140">
        <v>0</v>
      </c>
      <c r="Z3140">
        <v>0</v>
      </c>
      <c r="AA3140">
        <v>0</v>
      </c>
      <c r="AB3140">
        <v>6</v>
      </c>
      <c r="AC3140">
        <v>0</v>
      </c>
      <c r="AD3140">
        <v>0</v>
      </c>
      <c r="AE3140">
        <v>0</v>
      </c>
      <c r="AF3140">
        <v>0</v>
      </c>
      <c r="AG3140">
        <v>0</v>
      </c>
      <c r="AH3140">
        <v>0</v>
      </c>
      <c r="AI3140">
        <v>0</v>
      </c>
      <c r="AJ3140">
        <v>0</v>
      </c>
      <c r="AK3140">
        <v>0</v>
      </c>
      <c r="AL3140">
        <v>0</v>
      </c>
      <c r="AM3140">
        <v>2</v>
      </c>
      <c r="AN3140">
        <v>0</v>
      </c>
      <c r="AO3140">
        <v>0</v>
      </c>
      <c r="AP3140">
        <v>0</v>
      </c>
      <c r="AQ3140">
        <v>0</v>
      </c>
      <c r="AR3140">
        <v>0</v>
      </c>
      <c r="AS3140">
        <v>0</v>
      </c>
      <c r="AT3140">
        <v>0</v>
      </c>
      <c r="AU3140">
        <v>0</v>
      </c>
      <c r="AV3140">
        <v>0</v>
      </c>
      <c r="AW3140">
        <v>0</v>
      </c>
      <c r="AX3140">
        <v>1</v>
      </c>
      <c r="AY3140">
        <v>0</v>
      </c>
      <c r="AZ3140">
        <v>1</v>
      </c>
      <c r="BA3140">
        <v>3</v>
      </c>
      <c r="BB3140">
        <v>0</v>
      </c>
      <c r="BC3140">
        <v>0</v>
      </c>
      <c r="BD3140">
        <v>0</v>
      </c>
      <c r="BE3140">
        <v>0</v>
      </c>
      <c r="BF3140">
        <v>0</v>
      </c>
      <c r="BG3140">
        <v>0</v>
      </c>
      <c r="BH3140">
        <v>0</v>
      </c>
      <c r="BI3140">
        <v>2</v>
      </c>
      <c r="BJ3140">
        <v>0</v>
      </c>
      <c r="BK3140">
        <v>0</v>
      </c>
      <c r="BL3140">
        <v>0</v>
      </c>
      <c r="BM3140">
        <v>0</v>
      </c>
      <c r="BN3140">
        <v>0</v>
      </c>
      <c r="BO3140">
        <v>1</v>
      </c>
      <c r="BP3140">
        <v>0</v>
      </c>
      <c r="BQ3140">
        <v>0</v>
      </c>
      <c r="BR3140">
        <v>1</v>
      </c>
      <c r="BS3140">
        <v>2</v>
      </c>
      <c r="BT3140">
        <v>13</v>
      </c>
      <c r="BU3140" t="s">
        <v>3047</v>
      </c>
    </row>
    <row r="3141" spans="1:73">
      <c r="A3141" t="s">
        <v>2875</v>
      </c>
      <c r="B3141" t="s">
        <v>2876</v>
      </c>
      <c r="C3141">
        <v>183</v>
      </c>
      <c r="D3141" t="s">
        <v>119</v>
      </c>
      <c r="E3141" t="s">
        <v>78</v>
      </c>
      <c r="F3141" t="s">
        <v>77</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1</v>
      </c>
      <c r="AC3141">
        <v>0</v>
      </c>
      <c r="AD3141">
        <v>0</v>
      </c>
      <c r="AE3141">
        <v>0</v>
      </c>
      <c r="AF3141">
        <v>0</v>
      </c>
      <c r="AG3141">
        <v>0</v>
      </c>
      <c r="AH3141">
        <v>0</v>
      </c>
      <c r="AI3141">
        <v>0</v>
      </c>
      <c r="AJ3141">
        <v>0</v>
      </c>
      <c r="AK3141">
        <v>0</v>
      </c>
      <c r="AL3141">
        <v>0</v>
      </c>
      <c r="AM3141">
        <v>1</v>
      </c>
      <c r="AN3141">
        <v>0</v>
      </c>
      <c r="AO3141">
        <v>0</v>
      </c>
      <c r="AP3141">
        <v>0</v>
      </c>
      <c r="AQ3141">
        <v>0</v>
      </c>
      <c r="AR3141">
        <v>0</v>
      </c>
      <c r="AS3141">
        <v>0</v>
      </c>
      <c r="AT3141">
        <v>0</v>
      </c>
      <c r="AU3141">
        <v>0</v>
      </c>
      <c r="AV3141">
        <v>0</v>
      </c>
      <c r="AW3141">
        <v>0</v>
      </c>
      <c r="AX3141">
        <v>0</v>
      </c>
      <c r="AY3141">
        <v>0</v>
      </c>
      <c r="AZ3141">
        <v>1</v>
      </c>
      <c r="BA3141">
        <v>1</v>
      </c>
      <c r="BB3141">
        <v>0</v>
      </c>
      <c r="BC3141">
        <v>0</v>
      </c>
      <c r="BD3141">
        <v>0</v>
      </c>
      <c r="BE3141">
        <v>0</v>
      </c>
      <c r="BF3141">
        <v>0</v>
      </c>
      <c r="BG3141">
        <v>0</v>
      </c>
      <c r="BH3141">
        <v>0</v>
      </c>
      <c r="BI3141">
        <v>0</v>
      </c>
      <c r="BJ3141">
        <v>0</v>
      </c>
      <c r="BK3141">
        <v>0</v>
      </c>
      <c r="BL3141">
        <v>0</v>
      </c>
      <c r="BM3141">
        <v>0</v>
      </c>
      <c r="BN3141">
        <v>0</v>
      </c>
      <c r="BO3141">
        <v>1</v>
      </c>
      <c r="BP3141">
        <v>0</v>
      </c>
      <c r="BQ3141">
        <v>0</v>
      </c>
      <c r="BR3141">
        <v>0</v>
      </c>
      <c r="BS3141">
        <v>1</v>
      </c>
      <c r="BT3141">
        <v>5</v>
      </c>
      <c r="BU3141" t="s">
        <v>3048</v>
      </c>
    </row>
    <row r="3142" spans="1:73">
      <c r="A3142" t="s">
        <v>2875</v>
      </c>
      <c r="B3142" t="s">
        <v>2876</v>
      </c>
      <c r="C3142">
        <v>184</v>
      </c>
      <c r="D3142" t="s">
        <v>119</v>
      </c>
      <c r="E3142" t="s">
        <v>2895</v>
      </c>
      <c r="F3142" t="s">
        <v>92</v>
      </c>
      <c r="G3142">
        <v>1</v>
      </c>
      <c r="H3142">
        <v>6</v>
      </c>
      <c r="I3142">
        <v>1</v>
      </c>
      <c r="J3142">
        <v>0</v>
      </c>
      <c r="K3142">
        <v>0</v>
      </c>
      <c r="L3142">
        <v>15</v>
      </c>
      <c r="M3142">
        <v>0</v>
      </c>
      <c r="N3142">
        <v>13</v>
      </c>
      <c r="O3142">
        <v>0</v>
      </c>
      <c r="P3142">
        <v>0</v>
      </c>
      <c r="Q3142">
        <v>0</v>
      </c>
      <c r="R3142">
        <v>3</v>
      </c>
      <c r="S3142">
        <v>22</v>
      </c>
      <c r="T3142">
        <v>12</v>
      </c>
      <c r="U3142">
        <v>0</v>
      </c>
      <c r="V3142">
        <v>1</v>
      </c>
      <c r="W3142">
        <v>8</v>
      </c>
      <c r="X3142">
        <v>0</v>
      </c>
      <c r="Y3142">
        <v>0</v>
      </c>
      <c r="Z3142">
        <v>0</v>
      </c>
      <c r="AA3142">
        <v>0</v>
      </c>
      <c r="AB3142">
        <v>113</v>
      </c>
      <c r="AC3142">
        <v>1</v>
      </c>
      <c r="AD3142">
        <v>0</v>
      </c>
      <c r="AE3142">
        <v>0</v>
      </c>
      <c r="AF3142">
        <v>0</v>
      </c>
      <c r="AG3142">
        <v>0</v>
      </c>
      <c r="AH3142">
        <v>1</v>
      </c>
      <c r="AI3142">
        <v>7</v>
      </c>
      <c r="AJ3142">
        <v>0</v>
      </c>
      <c r="AK3142">
        <v>0</v>
      </c>
      <c r="AL3142">
        <v>0</v>
      </c>
      <c r="AM3142">
        <v>12</v>
      </c>
      <c r="AN3142">
        <v>0</v>
      </c>
      <c r="AO3142">
        <v>5</v>
      </c>
      <c r="AP3142">
        <v>5</v>
      </c>
      <c r="AQ3142">
        <v>4</v>
      </c>
      <c r="AR3142">
        <v>0</v>
      </c>
      <c r="AS3142">
        <v>0</v>
      </c>
      <c r="AT3142">
        <v>4</v>
      </c>
      <c r="AU3142">
        <v>6</v>
      </c>
      <c r="AV3142">
        <v>1</v>
      </c>
      <c r="AW3142">
        <v>1</v>
      </c>
      <c r="AX3142">
        <v>12</v>
      </c>
      <c r="AY3142">
        <v>23</v>
      </c>
      <c r="AZ3142">
        <v>14</v>
      </c>
      <c r="BA3142">
        <v>25</v>
      </c>
      <c r="BB3142">
        <v>10</v>
      </c>
      <c r="BC3142">
        <v>20</v>
      </c>
      <c r="BD3142">
        <v>0</v>
      </c>
      <c r="BE3142">
        <v>0</v>
      </c>
      <c r="BF3142">
        <v>1</v>
      </c>
      <c r="BG3142">
        <v>0</v>
      </c>
      <c r="BH3142">
        <v>0</v>
      </c>
      <c r="BI3142">
        <v>12</v>
      </c>
      <c r="BJ3142">
        <v>8</v>
      </c>
      <c r="BK3142">
        <v>0</v>
      </c>
      <c r="BL3142">
        <v>3</v>
      </c>
      <c r="BM3142">
        <v>1</v>
      </c>
      <c r="BN3142">
        <v>4</v>
      </c>
      <c r="BO3142">
        <v>22</v>
      </c>
      <c r="BP3142">
        <v>0</v>
      </c>
      <c r="BQ3142">
        <v>3</v>
      </c>
      <c r="BR3142">
        <v>9</v>
      </c>
      <c r="BS3142">
        <v>11</v>
      </c>
      <c r="BT3142">
        <v>188</v>
      </c>
      <c r="BU3142" t="s">
        <v>3049</v>
      </c>
    </row>
    <row r="3143" spans="1:73">
      <c r="A3143" t="s">
        <v>2875</v>
      </c>
      <c r="B3143" t="s">
        <v>2876</v>
      </c>
      <c r="C3143">
        <v>185</v>
      </c>
      <c r="D3143" t="s">
        <v>119</v>
      </c>
      <c r="E3143" t="s">
        <v>2904</v>
      </c>
      <c r="F3143" t="s">
        <v>101</v>
      </c>
      <c r="G3143">
        <v>0</v>
      </c>
      <c r="H3143">
        <v>0</v>
      </c>
      <c r="I3143">
        <v>0</v>
      </c>
      <c r="J3143">
        <v>0</v>
      </c>
      <c r="K3143">
        <v>0</v>
      </c>
      <c r="L3143">
        <v>0</v>
      </c>
      <c r="M3143">
        <v>0</v>
      </c>
      <c r="N3143">
        <v>2</v>
      </c>
      <c r="O3143">
        <v>0</v>
      </c>
      <c r="P3143">
        <v>0</v>
      </c>
      <c r="Q3143">
        <v>0</v>
      </c>
      <c r="R3143">
        <v>0</v>
      </c>
      <c r="S3143">
        <v>4</v>
      </c>
      <c r="T3143">
        <v>0</v>
      </c>
      <c r="U3143">
        <v>0</v>
      </c>
      <c r="V3143">
        <v>2</v>
      </c>
      <c r="W3143">
        <v>0</v>
      </c>
      <c r="X3143">
        <v>0</v>
      </c>
      <c r="Y3143">
        <v>0</v>
      </c>
      <c r="Z3143">
        <v>0</v>
      </c>
      <c r="AA3143">
        <v>0</v>
      </c>
      <c r="AB3143">
        <v>7</v>
      </c>
      <c r="AC3143">
        <v>2</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3</v>
      </c>
      <c r="AY3143">
        <v>0</v>
      </c>
      <c r="AZ3143">
        <v>0</v>
      </c>
      <c r="BA3143">
        <v>3</v>
      </c>
      <c r="BB3143">
        <v>0</v>
      </c>
      <c r="BC3143">
        <v>0</v>
      </c>
      <c r="BD3143">
        <v>0</v>
      </c>
      <c r="BE3143">
        <v>0</v>
      </c>
      <c r="BF3143">
        <v>0</v>
      </c>
      <c r="BG3143">
        <v>0</v>
      </c>
      <c r="BH3143">
        <v>0</v>
      </c>
      <c r="BI3143">
        <v>3</v>
      </c>
      <c r="BJ3143">
        <v>0</v>
      </c>
      <c r="BK3143">
        <v>0</v>
      </c>
      <c r="BL3143">
        <v>0</v>
      </c>
      <c r="BM3143">
        <v>0</v>
      </c>
      <c r="BN3143">
        <v>0</v>
      </c>
      <c r="BO3143">
        <v>3</v>
      </c>
      <c r="BP3143">
        <v>0</v>
      </c>
      <c r="BQ3143">
        <v>0</v>
      </c>
      <c r="BR3143">
        <v>2</v>
      </c>
      <c r="BS3143">
        <v>2</v>
      </c>
      <c r="BT3143">
        <v>11</v>
      </c>
      <c r="BU3143" t="s">
        <v>3050</v>
      </c>
    </row>
    <row r="3144" spans="1:73">
      <c r="A3144" t="s">
        <v>2875</v>
      </c>
      <c r="B3144" t="s">
        <v>2876</v>
      </c>
      <c r="C3144">
        <v>186</v>
      </c>
      <c r="D3144" t="s">
        <v>119</v>
      </c>
      <c r="E3144" t="s">
        <v>2895</v>
      </c>
      <c r="F3144" t="s">
        <v>92</v>
      </c>
      <c r="G3144">
        <v>0</v>
      </c>
      <c r="H3144">
        <v>0</v>
      </c>
      <c r="I3144">
        <v>0</v>
      </c>
      <c r="J3144">
        <v>0</v>
      </c>
      <c r="K3144">
        <v>0</v>
      </c>
      <c r="L3144">
        <v>0</v>
      </c>
      <c r="M3144">
        <v>0</v>
      </c>
      <c r="N3144">
        <v>1</v>
      </c>
      <c r="O3144">
        <v>0</v>
      </c>
      <c r="P3144">
        <v>0</v>
      </c>
      <c r="Q3144">
        <v>0</v>
      </c>
      <c r="R3144">
        <v>0</v>
      </c>
      <c r="S3144">
        <v>0</v>
      </c>
      <c r="T3144">
        <v>0</v>
      </c>
      <c r="U3144">
        <v>0</v>
      </c>
      <c r="V3144">
        <v>0</v>
      </c>
      <c r="W3144">
        <v>0</v>
      </c>
      <c r="X3144">
        <v>0</v>
      </c>
      <c r="Y3144">
        <v>0</v>
      </c>
      <c r="Z3144">
        <v>0</v>
      </c>
      <c r="AA3144">
        <v>0</v>
      </c>
      <c r="AB3144">
        <v>9</v>
      </c>
      <c r="AC3144">
        <v>0</v>
      </c>
      <c r="AD3144">
        <v>0</v>
      </c>
      <c r="AE3144">
        <v>0</v>
      </c>
      <c r="AF3144">
        <v>0</v>
      </c>
      <c r="AG3144">
        <v>0</v>
      </c>
      <c r="AH3144">
        <v>0</v>
      </c>
      <c r="AI3144">
        <v>0</v>
      </c>
      <c r="AJ3144">
        <v>0</v>
      </c>
      <c r="AK3144">
        <v>0</v>
      </c>
      <c r="AL3144">
        <v>0</v>
      </c>
      <c r="AM3144">
        <v>2</v>
      </c>
      <c r="AN3144">
        <v>0</v>
      </c>
      <c r="AO3144">
        <v>0</v>
      </c>
      <c r="AP3144">
        <v>2</v>
      </c>
      <c r="AQ3144">
        <v>1</v>
      </c>
      <c r="AR3144">
        <v>0</v>
      </c>
      <c r="AS3144">
        <v>0</v>
      </c>
      <c r="AT3144">
        <v>0</v>
      </c>
      <c r="AU3144">
        <v>0</v>
      </c>
      <c r="AV3144">
        <v>0</v>
      </c>
      <c r="AW3144">
        <v>0</v>
      </c>
      <c r="AX3144">
        <v>1</v>
      </c>
      <c r="AY3144">
        <v>1</v>
      </c>
      <c r="AZ3144">
        <v>3</v>
      </c>
      <c r="BA3144">
        <v>3</v>
      </c>
      <c r="BB3144">
        <v>0</v>
      </c>
      <c r="BC3144">
        <v>2</v>
      </c>
      <c r="BD3144">
        <v>0</v>
      </c>
      <c r="BE3144">
        <v>0</v>
      </c>
      <c r="BF3144">
        <v>0</v>
      </c>
      <c r="BG3144">
        <v>0</v>
      </c>
      <c r="BH3144">
        <v>0</v>
      </c>
      <c r="BI3144">
        <v>1</v>
      </c>
      <c r="BJ3144">
        <v>0</v>
      </c>
      <c r="BK3144">
        <v>0</v>
      </c>
      <c r="BL3144">
        <v>0</v>
      </c>
      <c r="BM3144">
        <v>0</v>
      </c>
      <c r="BN3144">
        <v>0</v>
      </c>
      <c r="BO3144">
        <v>3</v>
      </c>
      <c r="BP3144">
        <v>1</v>
      </c>
      <c r="BQ3144">
        <v>0</v>
      </c>
      <c r="BR3144">
        <v>0</v>
      </c>
      <c r="BS3144">
        <v>1</v>
      </c>
      <c r="BT3144">
        <v>10</v>
      </c>
      <c r="BU3144" t="s">
        <v>3051</v>
      </c>
    </row>
    <row r="3145" spans="1:73">
      <c r="A3145" t="s">
        <v>2875</v>
      </c>
      <c r="B3145" t="s">
        <v>2876</v>
      </c>
      <c r="C3145">
        <v>187</v>
      </c>
      <c r="D3145" t="s">
        <v>119</v>
      </c>
      <c r="E3145" t="s">
        <v>2904</v>
      </c>
      <c r="F3145" t="s">
        <v>101</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2</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1</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1</v>
      </c>
      <c r="BT3145">
        <v>3</v>
      </c>
      <c r="BU3145" t="s">
        <v>3052</v>
      </c>
    </row>
    <row r="3146" spans="1:73">
      <c r="A3146" t="s">
        <v>2875</v>
      </c>
      <c r="B3146" t="s">
        <v>2876</v>
      </c>
      <c r="C3146">
        <v>188</v>
      </c>
      <c r="D3146" t="s">
        <v>119</v>
      </c>
      <c r="E3146" t="s">
        <v>2895</v>
      </c>
      <c r="F3146" t="s">
        <v>92</v>
      </c>
      <c r="G3146">
        <v>0</v>
      </c>
      <c r="H3146">
        <v>0</v>
      </c>
      <c r="I3146">
        <v>0</v>
      </c>
      <c r="J3146">
        <v>0</v>
      </c>
      <c r="K3146">
        <v>0</v>
      </c>
      <c r="L3146">
        <v>0</v>
      </c>
      <c r="M3146">
        <v>0</v>
      </c>
      <c r="N3146">
        <v>1</v>
      </c>
      <c r="O3146">
        <v>0</v>
      </c>
      <c r="P3146">
        <v>0</v>
      </c>
      <c r="Q3146">
        <v>0</v>
      </c>
      <c r="R3146">
        <v>0</v>
      </c>
      <c r="S3146">
        <v>0</v>
      </c>
      <c r="T3146">
        <v>0</v>
      </c>
      <c r="U3146">
        <v>0</v>
      </c>
      <c r="V3146">
        <v>0</v>
      </c>
      <c r="W3146">
        <v>0</v>
      </c>
      <c r="X3146">
        <v>0</v>
      </c>
      <c r="Y3146">
        <v>0</v>
      </c>
      <c r="Z3146">
        <v>0</v>
      </c>
      <c r="AA3146">
        <v>0</v>
      </c>
      <c r="AB3146">
        <v>2</v>
      </c>
      <c r="AC3146">
        <v>1</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1</v>
      </c>
      <c r="BP3146">
        <v>0</v>
      </c>
      <c r="BQ3146">
        <v>0</v>
      </c>
      <c r="BR3146">
        <v>0</v>
      </c>
      <c r="BS3146">
        <v>1</v>
      </c>
      <c r="BT3146">
        <v>5</v>
      </c>
      <c r="BU3146" t="s">
        <v>3053</v>
      </c>
    </row>
    <row r="3147" spans="1:73">
      <c r="A3147" t="s">
        <v>2875</v>
      </c>
      <c r="B3147" t="s">
        <v>2876</v>
      </c>
      <c r="C3147">
        <v>189</v>
      </c>
      <c r="D3147" t="s">
        <v>119</v>
      </c>
      <c r="E3147" t="s">
        <v>2904</v>
      </c>
      <c r="F3147" t="s">
        <v>101</v>
      </c>
      <c r="G3147">
        <v>0</v>
      </c>
      <c r="H3147">
        <v>0</v>
      </c>
      <c r="I3147">
        <v>0</v>
      </c>
      <c r="J3147">
        <v>0</v>
      </c>
      <c r="K3147">
        <v>0</v>
      </c>
      <c r="L3147">
        <v>0</v>
      </c>
      <c r="M3147">
        <v>0</v>
      </c>
      <c r="N3147">
        <v>0</v>
      </c>
      <c r="O3147">
        <v>0</v>
      </c>
      <c r="P3147">
        <v>0</v>
      </c>
      <c r="Q3147">
        <v>0</v>
      </c>
      <c r="R3147">
        <v>0</v>
      </c>
      <c r="S3147">
        <v>1</v>
      </c>
      <c r="T3147">
        <v>0</v>
      </c>
      <c r="U3147">
        <v>0</v>
      </c>
      <c r="V3147">
        <v>0</v>
      </c>
      <c r="W3147">
        <v>0</v>
      </c>
      <c r="X3147">
        <v>0</v>
      </c>
      <c r="Y3147">
        <v>0</v>
      </c>
      <c r="Z3147">
        <v>0</v>
      </c>
      <c r="AA3147">
        <v>0</v>
      </c>
      <c r="AB3147">
        <v>1</v>
      </c>
      <c r="AC3147">
        <v>0</v>
      </c>
      <c r="AD3147">
        <v>0</v>
      </c>
      <c r="AE3147">
        <v>0</v>
      </c>
      <c r="AF3147">
        <v>0</v>
      </c>
      <c r="AG3147">
        <v>0</v>
      </c>
      <c r="AH3147">
        <v>0</v>
      </c>
      <c r="AI3147">
        <v>0</v>
      </c>
      <c r="AJ3147">
        <v>0</v>
      </c>
      <c r="AK3147">
        <v>0</v>
      </c>
      <c r="AL3147">
        <v>1</v>
      </c>
      <c r="AM3147">
        <v>1</v>
      </c>
      <c r="AN3147">
        <v>0</v>
      </c>
      <c r="AO3147">
        <v>0</v>
      </c>
      <c r="AP3147">
        <v>0</v>
      </c>
      <c r="AQ3147">
        <v>0</v>
      </c>
      <c r="AR3147">
        <v>0</v>
      </c>
      <c r="AS3147">
        <v>0</v>
      </c>
      <c r="AT3147">
        <v>0</v>
      </c>
      <c r="AU3147">
        <v>0</v>
      </c>
      <c r="AV3147">
        <v>0</v>
      </c>
      <c r="AW3147">
        <v>0</v>
      </c>
      <c r="AX3147">
        <v>0</v>
      </c>
      <c r="AY3147">
        <v>0</v>
      </c>
      <c r="AZ3147">
        <v>1</v>
      </c>
      <c r="BA3147">
        <v>1</v>
      </c>
      <c r="BB3147">
        <v>1</v>
      </c>
      <c r="BC3147">
        <v>0</v>
      </c>
      <c r="BD3147">
        <v>0</v>
      </c>
      <c r="BE3147">
        <v>0</v>
      </c>
      <c r="BF3147">
        <v>0</v>
      </c>
      <c r="BG3147">
        <v>0</v>
      </c>
      <c r="BH3147">
        <v>0</v>
      </c>
      <c r="BI3147">
        <v>0</v>
      </c>
      <c r="BJ3147">
        <v>0</v>
      </c>
      <c r="BK3147">
        <v>0</v>
      </c>
      <c r="BL3147">
        <v>1</v>
      </c>
      <c r="BM3147">
        <v>0</v>
      </c>
      <c r="BN3147">
        <v>0</v>
      </c>
      <c r="BO3147">
        <v>1</v>
      </c>
      <c r="BP3147">
        <v>0</v>
      </c>
      <c r="BQ3147">
        <v>0</v>
      </c>
      <c r="BR3147">
        <v>0</v>
      </c>
      <c r="BS3147">
        <v>1</v>
      </c>
      <c r="BT3147">
        <v>6</v>
      </c>
      <c r="BU3147" t="s">
        <v>3054</v>
      </c>
    </row>
    <row r="3148" spans="1:73">
      <c r="A3148" t="s">
        <v>2875</v>
      </c>
      <c r="B3148" t="s">
        <v>2876</v>
      </c>
      <c r="C3148">
        <v>190</v>
      </c>
      <c r="D3148" t="s">
        <v>119</v>
      </c>
      <c r="E3148" t="s">
        <v>2895</v>
      </c>
      <c r="F3148" t="s">
        <v>92</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1</v>
      </c>
      <c r="BT3148">
        <v>1</v>
      </c>
      <c r="BU3148" t="s">
        <v>477</v>
      </c>
    </row>
    <row r="3149" spans="1:73">
      <c r="A3149" t="s">
        <v>2875</v>
      </c>
      <c r="B3149" t="s">
        <v>2876</v>
      </c>
      <c r="C3149">
        <v>191</v>
      </c>
      <c r="D3149" t="s">
        <v>119</v>
      </c>
      <c r="E3149" t="s">
        <v>2904</v>
      </c>
      <c r="F3149" t="s">
        <v>101</v>
      </c>
      <c r="G3149">
        <v>0</v>
      </c>
      <c r="H3149">
        <v>0</v>
      </c>
      <c r="I3149">
        <v>2</v>
      </c>
      <c r="J3149">
        <v>0</v>
      </c>
      <c r="K3149">
        <v>0</v>
      </c>
      <c r="L3149">
        <v>1</v>
      </c>
      <c r="M3149">
        <v>0</v>
      </c>
      <c r="N3149">
        <v>0</v>
      </c>
      <c r="O3149">
        <v>0</v>
      </c>
      <c r="P3149">
        <v>0</v>
      </c>
      <c r="Q3149">
        <v>0</v>
      </c>
      <c r="R3149">
        <v>0</v>
      </c>
      <c r="S3149">
        <v>2</v>
      </c>
      <c r="T3149">
        <v>0</v>
      </c>
      <c r="U3149">
        <v>0</v>
      </c>
      <c r="V3149">
        <v>0</v>
      </c>
      <c r="W3149">
        <v>0</v>
      </c>
      <c r="X3149">
        <v>0</v>
      </c>
      <c r="Y3149">
        <v>0</v>
      </c>
      <c r="Z3149">
        <v>1</v>
      </c>
      <c r="AA3149">
        <v>0</v>
      </c>
      <c r="AB3149">
        <v>1</v>
      </c>
      <c r="AC3149">
        <v>0</v>
      </c>
      <c r="AD3149">
        <v>0</v>
      </c>
      <c r="AE3149">
        <v>0</v>
      </c>
      <c r="AF3149">
        <v>0</v>
      </c>
      <c r="AG3149">
        <v>0</v>
      </c>
      <c r="AH3149">
        <v>0</v>
      </c>
      <c r="AI3149">
        <v>0</v>
      </c>
      <c r="AJ3149">
        <v>0</v>
      </c>
      <c r="AK3149">
        <v>0</v>
      </c>
      <c r="AL3149">
        <v>1</v>
      </c>
      <c r="AM3149">
        <v>0</v>
      </c>
      <c r="AN3149">
        <v>0</v>
      </c>
      <c r="AO3149">
        <v>0</v>
      </c>
      <c r="AP3149">
        <v>0</v>
      </c>
      <c r="AQ3149">
        <v>0</v>
      </c>
      <c r="AR3149">
        <v>0</v>
      </c>
      <c r="AS3149">
        <v>0</v>
      </c>
      <c r="AT3149">
        <v>0</v>
      </c>
      <c r="AU3149">
        <v>0</v>
      </c>
      <c r="AV3149">
        <v>0</v>
      </c>
      <c r="AW3149">
        <v>2</v>
      </c>
      <c r="AX3149">
        <v>0</v>
      </c>
      <c r="AY3149">
        <v>0</v>
      </c>
      <c r="AZ3149">
        <v>1</v>
      </c>
      <c r="BA3149">
        <v>0</v>
      </c>
      <c r="BB3149">
        <v>0</v>
      </c>
      <c r="BC3149">
        <v>0</v>
      </c>
      <c r="BD3149">
        <v>0</v>
      </c>
      <c r="BE3149">
        <v>0</v>
      </c>
      <c r="BF3149">
        <v>0</v>
      </c>
      <c r="BG3149">
        <v>0</v>
      </c>
      <c r="BH3149">
        <v>0</v>
      </c>
      <c r="BI3149">
        <v>0</v>
      </c>
      <c r="BJ3149">
        <v>0</v>
      </c>
      <c r="BK3149">
        <v>0</v>
      </c>
      <c r="BL3149">
        <v>2</v>
      </c>
      <c r="BM3149">
        <v>0</v>
      </c>
      <c r="BN3149">
        <v>1</v>
      </c>
      <c r="BO3149">
        <v>1</v>
      </c>
      <c r="BP3149">
        <v>0</v>
      </c>
      <c r="BQ3149">
        <v>0</v>
      </c>
      <c r="BR3149">
        <v>0</v>
      </c>
      <c r="BS3149">
        <v>1</v>
      </c>
      <c r="BT3149">
        <v>6</v>
      </c>
      <c r="BU3149" t="e">
        <f>-- seems like a good place.</f>
        <v>#NAME?</v>
      </c>
    </row>
    <row r="3150" spans="1:73">
      <c r="A3150" t="s">
        <v>2875</v>
      </c>
      <c r="B3150" t="s">
        <v>2876</v>
      </c>
      <c r="C3150">
        <v>192</v>
      </c>
      <c r="D3150" t="s">
        <v>119</v>
      </c>
      <c r="E3150" t="s">
        <v>2895</v>
      </c>
      <c r="F3150" t="s">
        <v>92</v>
      </c>
      <c r="G3150">
        <v>0</v>
      </c>
      <c r="H3150">
        <v>1</v>
      </c>
      <c r="I3150">
        <v>1</v>
      </c>
      <c r="J3150">
        <v>0</v>
      </c>
      <c r="K3150">
        <v>0</v>
      </c>
      <c r="L3150">
        <v>2</v>
      </c>
      <c r="M3150">
        <v>0</v>
      </c>
      <c r="N3150">
        <v>1</v>
      </c>
      <c r="O3150">
        <v>0</v>
      </c>
      <c r="P3150">
        <v>0</v>
      </c>
      <c r="Q3150">
        <v>0</v>
      </c>
      <c r="R3150">
        <v>0</v>
      </c>
      <c r="S3150">
        <v>4</v>
      </c>
      <c r="T3150">
        <v>1</v>
      </c>
      <c r="U3150">
        <v>0</v>
      </c>
      <c r="V3150">
        <v>0</v>
      </c>
      <c r="W3150">
        <v>1</v>
      </c>
      <c r="X3150">
        <v>0</v>
      </c>
      <c r="Y3150">
        <v>0</v>
      </c>
      <c r="Z3150">
        <v>0</v>
      </c>
      <c r="AA3150">
        <v>0</v>
      </c>
      <c r="AB3150">
        <v>15</v>
      </c>
      <c r="AC3150">
        <v>0</v>
      </c>
      <c r="AD3150">
        <v>0</v>
      </c>
      <c r="AE3150">
        <v>0</v>
      </c>
      <c r="AF3150">
        <v>0</v>
      </c>
      <c r="AG3150">
        <v>0</v>
      </c>
      <c r="AH3150">
        <v>0</v>
      </c>
      <c r="AI3150">
        <v>2</v>
      </c>
      <c r="AJ3150">
        <v>0</v>
      </c>
      <c r="AK3150">
        <v>0</v>
      </c>
      <c r="AL3150">
        <v>0</v>
      </c>
      <c r="AM3150">
        <v>4</v>
      </c>
      <c r="AN3150">
        <v>0</v>
      </c>
      <c r="AO3150">
        <v>0</v>
      </c>
      <c r="AP3150">
        <v>1</v>
      </c>
      <c r="AQ3150">
        <v>0</v>
      </c>
      <c r="AR3150">
        <v>0</v>
      </c>
      <c r="AS3150">
        <v>0</v>
      </c>
      <c r="AT3150">
        <v>0</v>
      </c>
      <c r="AU3150">
        <v>1</v>
      </c>
      <c r="AV3150">
        <v>0</v>
      </c>
      <c r="AW3150">
        <v>1</v>
      </c>
      <c r="AX3150">
        <v>2</v>
      </c>
      <c r="AY3150">
        <v>2</v>
      </c>
      <c r="AZ3150">
        <v>0</v>
      </c>
      <c r="BA3150">
        <v>6</v>
      </c>
      <c r="BB3150">
        <v>0</v>
      </c>
      <c r="BC3150">
        <v>3</v>
      </c>
      <c r="BD3150">
        <v>0</v>
      </c>
      <c r="BE3150">
        <v>0</v>
      </c>
      <c r="BF3150">
        <v>0</v>
      </c>
      <c r="BG3150">
        <v>0</v>
      </c>
      <c r="BH3150">
        <v>0</v>
      </c>
      <c r="BI3150">
        <v>2</v>
      </c>
      <c r="BJ3150">
        <v>2</v>
      </c>
      <c r="BK3150">
        <v>0</v>
      </c>
      <c r="BL3150">
        <v>1</v>
      </c>
      <c r="BM3150">
        <v>0</v>
      </c>
      <c r="BN3150">
        <v>0</v>
      </c>
      <c r="BO3150">
        <v>2</v>
      </c>
      <c r="BP3150">
        <v>1</v>
      </c>
      <c r="BQ3150">
        <v>0</v>
      </c>
      <c r="BR3150">
        <v>1</v>
      </c>
      <c r="BS3150">
        <v>2</v>
      </c>
      <c r="BT3150">
        <v>21</v>
      </c>
      <c r="BU3150" t="s">
        <v>3055</v>
      </c>
    </row>
    <row r="3151" spans="1:73">
      <c r="A3151" t="s">
        <v>2875</v>
      </c>
      <c r="B3151" t="s">
        <v>2876</v>
      </c>
      <c r="C3151">
        <v>193</v>
      </c>
      <c r="D3151" t="s">
        <v>119</v>
      </c>
      <c r="E3151" t="s">
        <v>2904</v>
      </c>
      <c r="F3151" t="s">
        <v>101</v>
      </c>
      <c r="G3151">
        <v>0</v>
      </c>
      <c r="H3151">
        <v>0</v>
      </c>
      <c r="I3151">
        <v>0</v>
      </c>
      <c r="J3151">
        <v>0</v>
      </c>
      <c r="K3151">
        <v>0</v>
      </c>
      <c r="L3151">
        <v>0</v>
      </c>
      <c r="M3151">
        <v>0</v>
      </c>
      <c r="N3151">
        <v>0</v>
      </c>
      <c r="O3151">
        <v>0</v>
      </c>
      <c r="P3151">
        <v>0</v>
      </c>
      <c r="Q3151">
        <v>0</v>
      </c>
      <c r="R3151">
        <v>0</v>
      </c>
      <c r="S3151">
        <v>2</v>
      </c>
      <c r="T3151">
        <v>0</v>
      </c>
      <c r="U3151">
        <v>0</v>
      </c>
      <c r="V3151">
        <v>0</v>
      </c>
      <c r="W3151">
        <v>1</v>
      </c>
      <c r="X3151">
        <v>0</v>
      </c>
      <c r="Y3151">
        <v>0</v>
      </c>
      <c r="Z3151">
        <v>0</v>
      </c>
      <c r="AA3151">
        <v>0</v>
      </c>
      <c r="AB3151">
        <v>2</v>
      </c>
      <c r="AC3151">
        <v>0</v>
      </c>
      <c r="AD3151">
        <v>0</v>
      </c>
      <c r="AE3151">
        <v>0</v>
      </c>
      <c r="AF3151">
        <v>0</v>
      </c>
      <c r="AG3151">
        <v>0</v>
      </c>
      <c r="AH3151">
        <v>0</v>
      </c>
      <c r="AI3151">
        <v>0</v>
      </c>
      <c r="AJ3151">
        <v>0</v>
      </c>
      <c r="AK3151">
        <v>0</v>
      </c>
      <c r="AL3151">
        <v>0</v>
      </c>
      <c r="AM3151">
        <v>0</v>
      </c>
      <c r="AN3151">
        <v>0</v>
      </c>
      <c r="AO3151">
        <v>0</v>
      </c>
      <c r="AP3151">
        <v>0</v>
      </c>
      <c r="AQ3151">
        <v>1</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1</v>
      </c>
      <c r="BT3151">
        <v>4</v>
      </c>
      <c r="BU3151" t="s">
        <v>3056</v>
      </c>
    </row>
    <row r="3152" spans="1:73">
      <c r="A3152" t="s">
        <v>2875</v>
      </c>
      <c r="B3152" t="s">
        <v>2876</v>
      </c>
      <c r="C3152">
        <v>194</v>
      </c>
      <c r="D3152" t="s">
        <v>119</v>
      </c>
      <c r="E3152" t="s">
        <v>2895</v>
      </c>
      <c r="F3152" t="s">
        <v>92</v>
      </c>
      <c r="G3152">
        <v>0</v>
      </c>
      <c r="H3152">
        <v>2</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2</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1</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1</v>
      </c>
      <c r="BT3152">
        <v>3</v>
      </c>
      <c r="BU3152" t="s">
        <v>3057</v>
      </c>
    </row>
    <row r="3153" spans="1:73">
      <c r="A3153" t="s">
        <v>2875</v>
      </c>
      <c r="B3153" t="s">
        <v>2876</v>
      </c>
      <c r="C3153">
        <v>195</v>
      </c>
      <c r="D3153" t="s">
        <v>119</v>
      </c>
      <c r="E3153" t="s">
        <v>2904</v>
      </c>
      <c r="F3153" t="s">
        <v>101</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1</v>
      </c>
      <c r="BT3153">
        <v>3</v>
      </c>
      <c r="BU3153" t="s">
        <v>3058</v>
      </c>
    </row>
    <row r="3154" spans="1:73">
      <c r="A3154" t="s">
        <v>2875</v>
      </c>
      <c r="B3154" t="s">
        <v>2876</v>
      </c>
      <c r="C3154">
        <v>196</v>
      </c>
      <c r="D3154" t="s">
        <v>119</v>
      </c>
      <c r="E3154" t="s">
        <v>2895</v>
      </c>
      <c r="F3154" t="s">
        <v>92</v>
      </c>
      <c r="G3154">
        <v>0</v>
      </c>
      <c r="H3154">
        <v>1</v>
      </c>
      <c r="I3154">
        <v>0</v>
      </c>
      <c r="J3154">
        <v>0</v>
      </c>
      <c r="K3154">
        <v>0</v>
      </c>
      <c r="L3154">
        <v>0</v>
      </c>
      <c r="M3154">
        <v>0</v>
      </c>
      <c r="N3154">
        <v>1</v>
      </c>
      <c r="O3154">
        <v>0</v>
      </c>
      <c r="P3154">
        <v>0</v>
      </c>
      <c r="Q3154">
        <v>0</v>
      </c>
      <c r="R3154">
        <v>0</v>
      </c>
      <c r="S3154">
        <v>2</v>
      </c>
      <c r="T3154">
        <v>0</v>
      </c>
      <c r="U3154">
        <v>0</v>
      </c>
      <c r="V3154">
        <v>1</v>
      </c>
      <c r="W3154">
        <v>0</v>
      </c>
      <c r="X3154">
        <v>0</v>
      </c>
      <c r="Y3154">
        <v>0</v>
      </c>
      <c r="Z3154">
        <v>0</v>
      </c>
      <c r="AA3154">
        <v>0</v>
      </c>
      <c r="AB3154">
        <v>3</v>
      </c>
      <c r="AC3154">
        <v>0</v>
      </c>
      <c r="AD3154">
        <v>0</v>
      </c>
      <c r="AE3154">
        <v>0</v>
      </c>
      <c r="AF3154">
        <v>0</v>
      </c>
      <c r="AG3154">
        <v>0</v>
      </c>
      <c r="AH3154">
        <v>0</v>
      </c>
      <c r="AI3154">
        <v>0</v>
      </c>
      <c r="AJ3154">
        <v>0</v>
      </c>
      <c r="AK3154">
        <v>0</v>
      </c>
      <c r="AL3154">
        <v>0</v>
      </c>
      <c r="AM3154">
        <v>0</v>
      </c>
      <c r="AN3154">
        <v>0</v>
      </c>
      <c r="AO3154">
        <v>0</v>
      </c>
      <c r="AP3154">
        <v>1</v>
      </c>
      <c r="AQ3154">
        <v>0</v>
      </c>
      <c r="AR3154">
        <v>0</v>
      </c>
      <c r="AS3154">
        <v>0</v>
      </c>
      <c r="AT3154">
        <v>0</v>
      </c>
      <c r="AU3154">
        <v>0</v>
      </c>
      <c r="AV3154">
        <v>0</v>
      </c>
      <c r="AW3154">
        <v>0</v>
      </c>
      <c r="AX3154">
        <v>0</v>
      </c>
      <c r="AY3154">
        <v>0</v>
      </c>
      <c r="AZ3154">
        <v>1</v>
      </c>
      <c r="BA3154">
        <v>0</v>
      </c>
      <c r="BB3154">
        <v>0</v>
      </c>
      <c r="BC3154">
        <v>1</v>
      </c>
      <c r="BD3154">
        <v>0</v>
      </c>
      <c r="BE3154">
        <v>0</v>
      </c>
      <c r="BF3154">
        <v>0</v>
      </c>
      <c r="BG3154">
        <v>0</v>
      </c>
      <c r="BH3154">
        <v>0</v>
      </c>
      <c r="BI3154">
        <v>0</v>
      </c>
      <c r="BJ3154">
        <v>0</v>
      </c>
      <c r="BK3154">
        <v>0</v>
      </c>
      <c r="BL3154">
        <v>1</v>
      </c>
      <c r="BM3154">
        <v>0</v>
      </c>
      <c r="BN3154">
        <v>0</v>
      </c>
      <c r="BO3154">
        <v>2</v>
      </c>
      <c r="BP3154">
        <v>0</v>
      </c>
      <c r="BQ3154">
        <v>0</v>
      </c>
      <c r="BR3154">
        <v>0</v>
      </c>
      <c r="BS3154">
        <v>1</v>
      </c>
      <c r="BT3154">
        <v>5</v>
      </c>
      <c r="BU3154" t="s">
        <v>3059</v>
      </c>
    </row>
    <row r="3155" spans="1:73">
      <c r="A3155" t="s">
        <v>2875</v>
      </c>
      <c r="B3155" t="s">
        <v>2876</v>
      </c>
      <c r="C3155">
        <v>197</v>
      </c>
      <c r="D3155" t="s">
        <v>119</v>
      </c>
      <c r="E3155" t="s">
        <v>2904</v>
      </c>
      <c r="F3155" t="s">
        <v>101</v>
      </c>
      <c r="G3155">
        <v>0</v>
      </c>
      <c r="H3155">
        <v>0</v>
      </c>
      <c r="I3155">
        <v>0</v>
      </c>
      <c r="J3155">
        <v>0</v>
      </c>
      <c r="K3155">
        <v>0</v>
      </c>
      <c r="L3155">
        <v>0</v>
      </c>
      <c r="M3155">
        <v>0</v>
      </c>
      <c r="N3155">
        <v>1</v>
      </c>
      <c r="O3155">
        <v>0</v>
      </c>
      <c r="P3155">
        <v>0</v>
      </c>
      <c r="Q3155">
        <v>0</v>
      </c>
      <c r="R3155">
        <v>0</v>
      </c>
      <c r="S3155">
        <v>2</v>
      </c>
      <c r="T3155">
        <v>0</v>
      </c>
      <c r="U3155">
        <v>0</v>
      </c>
      <c r="V3155">
        <v>0</v>
      </c>
      <c r="W3155">
        <v>1</v>
      </c>
      <c r="X3155">
        <v>0</v>
      </c>
      <c r="Y3155">
        <v>0</v>
      </c>
      <c r="Z3155">
        <v>0</v>
      </c>
      <c r="AA3155">
        <v>0</v>
      </c>
      <c r="AB3155">
        <v>3</v>
      </c>
      <c r="AC3155">
        <v>0</v>
      </c>
      <c r="AD3155">
        <v>0</v>
      </c>
      <c r="AE3155">
        <v>0</v>
      </c>
      <c r="AF3155">
        <v>0</v>
      </c>
      <c r="AG3155">
        <v>0</v>
      </c>
      <c r="AH3155">
        <v>1</v>
      </c>
      <c r="AI3155">
        <v>0</v>
      </c>
      <c r="AJ3155">
        <v>0</v>
      </c>
      <c r="AK3155">
        <v>0</v>
      </c>
      <c r="AL3155">
        <v>0</v>
      </c>
      <c r="AM3155">
        <v>0</v>
      </c>
      <c r="AN3155">
        <v>0</v>
      </c>
      <c r="AO3155">
        <v>0</v>
      </c>
      <c r="AP3155">
        <v>0</v>
      </c>
      <c r="AQ3155">
        <v>1</v>
      </c>
      <c r="AR3155">
        <v>0</v>
      </c>
      <c r="AS3155">
        <v>0</v>
      </c>
      <c r="AT3155">
        <v>0</v>
      </c>
      <c r="AU3155">
        <v>0</v>
      </c>
      <c r="AV3155">
        <v>0</v>
      </c>
      <c r="AW3155">
        <v>0</v>
      </c>
      <c r="AX3155">
        <v>2</v>
      </c>
      <c r="AY3155">
        <v>0</v>
      </c>
      <c r="AZ3155">
        <v>1</v>
      </c>
      <c r="BA3155">
        <v>2</v>
      </c>
      <c r="BB3155">
        <v>0</v>
      </c>
      <c r="BC3155">
        <v>0</v>
      </c>
      <c r="BD3155">
        <v>0</v>
      </c>
      <c r="BE3155">
        <v>0</v>
      </c>
      <c r="BF3155">
        <v>0</v>
      </c>
      <c r="BG3155">
        <v>0</v>
      </c>
      <c r="BH3155">
        <v>0</v>
      </c>
      <c r="BI3155">
        <v>2</v>
      </c>
      <c r="BJ3155">
        <v>0</v>
      </c>
      <c r="BK3155">
        <v>0</v>
      </c>
      <c r="BL3155">
        <v>0</v>
      </c>
      <c r="BM3155">
        <v>0</v>
      </c>
      <c r="BN3155">
        <v>0</v>
      </c>
      <c r="BO3155">
        <v>1</v>
      </c>
      <c r="BP3155">
        <v>0</v>
      </c>
      <c r="BQ3155">
        <v>0</v>
      </c>
      <c r="BR3155">
        <v>1</v>
      </c>
      <c r="BS3155">
        <v>2</v>
      </c>
      <c r="BT3155">
        <v>8</v>
      </c>
      <c r="BU3155" t="s">
        <v>3060</v>
      </c>
    </row>
    <row r="3156" spans="1:73">
      <c r="A3156" t="s">
        <v>2875</v>
      </c>
      <c r="B3156" t="s">
        <v>2876</v>
      </c>
      <c r="C3156">
        <v>198</v>
      </c>
      <c r="D3156" t="s">
        <v>119</v>
      </c>
      <c r="E3156" t="s">
        <v>2895</v>
      </c>
      <c r="F3156" t="s">
        <v>92</v>
      </c>
      <c r="G3156">
        <v>0</v>
      </c>
      <c r="H3156">
        <v>0</v>
      </c>
      <c r="I3156">
        <v>0</v>
      </c>
      <c r="J3156">
        <v>0</v>
      </c>
      <c r="K3156">
        <v>0</v>
      </c>
      <c r="L3156">
        <v>1</v>
      </c>
      <c r="M3156">
        <v>0</v>
      </c>
      <c r="N3156">
        <v>0</v>
      </c>
      <c r="O3156">
        <v>0</v>
      </c>
      <c r="P3156">
        <v>0</v>
      </c>
      <c r="Q3156">
        <v>0</v>
      </c>
      <c r="R3156">
        <v>0</v>
      </c>
      <c r="S3156">
        <v>0</v>
      </c>
      <c r="T3156">
        <v>0</v>
      </c>
      <c r="U3156">
        <v>0</v>
      </c>
      <c r="V3156">
        <v>0</v>
      </c>
      <c r="W3156">
        <v>0</v>
      </c>
      <c r="X3156">
        <v>0</v>
      </c>
      <c r="Y3156">
        <v>0</v>
      </c>
      <c r="Z3156">
        <v>0</v>
      </c>
      <c r="AA3156">
        <v>0</v>
      </c>
      <c r="AB3156">
        <v>4</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1</v>
      </c>
      <c r="AY3156">
        <v>0</v>
      </c>
      <c r="AZ3156">
        <v>0</v>
      </c>
      <c r="BA3156">
        <v>1</v>
      </c>
      <c r="BB3156">
        <v>1</v>
      </c>
      <c r="BC3156">
        <v>0</v>
      </c>
      <c r="BD3156">
        <v>0</v>
      </c>
      <c r="BE3156">
        <v>0</v>
      </c>
      <c r="BF3156">
        <v>0</v>
      </c>
      <c r="BG3156">
        <v>0</v>
      </c>
      <c r="BH3156">
        <v>0</v>
      </c>
      <c r="BI3156">
        <v>1</v>
      </c>
      <c r="BJ3156">
        <v>0</v>
      </c>
      <c r="BK3156">
        <v>0</v>
      </c>
      <c r="BL3156">
        <v>0</v>
      </c>
      <c r="BM3156">
        <v>0</v>
      </c>
      <c r="BN3156">
        <v>0</v>
      </c>
      <c r="BO3156">
        <v>0</v>
      </c>
      <c r="BP3156">
        <v>0</v>
      </c>
      <c r="BQ3156">
        <v>0</v>
      </c>
      <c r="BR3156">
        <v>1</v>
      </c>
      <c r="BS3156">
        <v>1</v>
      </c>
      <c r="BT3156">
        <v>7</v>
      </c>
      <c r="BU3156" t="s">
        <v>3061</v>
      </c>
    </row>
    <row r="3157" spans="1:73">
      <c r="A3157" t="s">
        <v>2875</v>
      </c>
      <c r="B3157" t="s">
        <v>2876</v>
      </c>
      <c r="C3157">
        <v>199</v>
      </c>
      <c r="D3157" t="s">
        <v>119</v>
      </c>
      <c r="E3157" t="s">
        <v>2904</v>
      </c>
      <c r="F3157" t="s">
        <v>101</v>
      </c>
      <c r="G3157">
        <v>0</v>
      </c>
      <c r="H3157">
        <v>0</v>
      </c>
      <c r="I3157">
        <v>0</v>
      </c>
      <c r="J3157">
        <v>0</v>
      </c>
      <c r="K3157">
        <v>0</v>
      </c>
      <c r="L3157">
        <v>0</v>
      </c>
      <c r="M3157">
        <v>0</v>
      </c>
      <c r="N3157">
        <v>0</v>
      </c>
      <c r="O3157">
        <v>0</v>
      </c>
      <c r="P3157">
        <v>0</v>
      </c>
      <c r="Q3157">
        <v>0</v>
      </c>
      <c r="R3157">
        <v>0</v>
      </c>
      <c r="S3157">
        <v>4</v>
      </c>
      <c r="T3157">
        <v>0</v>
      </c>
      <c r="U3157">
        <v>0</v>
      </c>
      <c r="V3157">
        <v>0</v>
      </c>
      <c r="W3157">
        <v>2</v>
      </c>
      <c r="X3157">
        <v>0</v>
      </c>
      <c r="Y3157">
        <v>0</v>
      </c>
      <c r="Z3157">
        <v>0</v>
      </c>
      <c r="AA3157">
        <v>0</v>
      </c>
      <c r="AB3157">
        <v>2</v>
      </c>
      <c r="AC3157">
        <v>0</v>
      </c>
      <c r="AD3157">
        <v>0</v>
      </c>
      <c r="AE3157">
        <v>0</v>
      </c>
      <c r="AF3157">
        <v>0</v>
      </c>
      <c r="AG3157">
        <v>0</v>
      </c>
      <c r="AH3157">
        <v>0</v>
      </c>
      <c r="AI3157">
        <v>0</v>
      </c>
      <c r="AJ3157">
        <v>0</v>
      </c>
      <c r="AK3157">
        <v>0</v>
      </c>
      <c r="AL3157">
        <v>0</v>
      </c>
      <c r="AM3157">
        <v>0</v>
      </c>
      <c r="AN3157">
        <v>0</v>
      </c>
      <c r="AO3157">
        <v>0</v>
      </c>
      <c r="AP3157">
        <v>0</v>
      </c>
      <c r="AQ3157">
        <v>2</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2</v>
      </c>
      <c r="BT3157">
        <v>6</v>
      </c>
      <c r="BU3157" t="s">
        <v>3062</v>
      </c>
    </row>
    <row r="3158" spans="1:73">
      <c r="A3158" t="s">
        <v>2875</v>
      </c>
      <c r="B3158" t="s">
        <v>2876</v>
      </c>
      <c r="C3158">
        <v>200</v>
      </c>
      <c r="D3158" t="s">
        <v>119</v>
      </c>
      <c r="E3158" t="s">
        <v>2895</v>
      </c>
      <c r="F3158" t="s">
        <v>92</v>
      </c>
      <c r="G3158">
        <v>0</v>
      </c>
      <c r="H3158">
        <v>6</v>
      </c>
      <c r="I3158">
        <v>3</v>
      </c>
      <c r="J3158">
        <v>0</v>
      </c>
      <c r="K3158">
        <v>0</v>
      </c>
      <c r="L3158">
        <v>4</v>
      </c>
      <c r="M3158">
        <v>1</v>
      </c>
      <c r="N3158">
        <v>11</v>
      </c>
      <c r="O3158">
        <v>0</v>
      </c>
      <c r="P3158">
        <v>0</v>
      </c>
      <c r="Q3158">
        <v>0</v>
      </c>
      <c r="R3158">
        <v>1</v>
      </c>
      <c r="S3158">
        <v>22</v>
      </c>
      <c r="T3158">
        <v>8</v>
      </c>
      <c r="U3158">
        <v>0</v>
      </c>
      <c r="V3158">
        <v>5</v>
      </c>
      <c r="W3158">
        <v>7</v>
      </c>
      <c r="X3158">
        <v>0</v>
      </c>
      <c r="Y3158">
        <v>0</v>
      </c>
      <c r="Z3158">
        <v>1</v>
      </c>
      <c r="AA3158">
        <v>0</v>
      </c>
      <c r="AB3158">
        <v>55</v>
      </c>
      <c r="AC3158">
        <v>3</v>
      </c>
      <c r="AD3158">
        <v>0</v>
      </c>
      <c r="AE3158">
        <v>0</v>
      </c>
      <c r="AF3158">
        <v>0</v>
      </c>
      <c r="AG3158">
        <v>0</v>
      </c>
      <c r="AH3158">
        <v>3</v>
      </c>
      <c r="AI3158">
        <v>6</v>
      </c>
      <c r="AJ3158">
        <v>0</v>
      </c>
      <c r="AK3158">
        <v>0</v>
      </c>
      <c r="AL3158">
        <v>1</v>
      </c>
      <c r="AM3158">
        <v>4</v>
      </c>
      <c r="AN3158">
        <v>0</v>
      </c>
      <c r="AO3158">
        <v>5</v>
      </c>
      <c r="AP3158">
        <v>0</v>
      </c>
      <c r="AQ3158">
        <v>3</v>
      </c>
      <c r="AR3158">
        <v>0</v>
      </c>
      <c r="AS3158">
        <v>0</v>
      </c>
      <c r="AT3158">
        <v>0</v>
      </c>
      <c r="AU3158">
        <v>2</v>
      </c>
      <c r="AV3158">
        <v>0</v>
      </c>
      <c r="AW3158">
        <v>2</v>
      </c>
      <c r="AX3158">
        <v>13</v>
      </c>
      <c r="AY3158">
        <v>7</v>
      </c>
      <c r="AZ3158">
        <v>7</v>
      </c>
      <c r="BA3158">
        <v>17</v>
      </c>
      <c r="BB3158">
        <v>2</v>
      </c>
      <c r="BC3158">
        <v>6</v>
      </c>
      <c r="BD3158">
        <v>0</v>
      </c>
      <c r="BE3158">
        <v>0</v>
      </c>
      <c r="BF3158">
        <v>0</v>
      </c>
      <c r="BG3158">
        <v>0</v>
      </c>
      <c r="BH3158">
        <v>0</v>
      </c>
      <c r="BI3158">
        <v>8</v>
      </c>
      <c r="BJ3158">
        <v>5</v>
      </c>
      <c r="BK3158">
        <v>0</v>
      </c>
      <c r="BL3158">
        <v>2</v>
      </c>
      <c r="BM3158">
        <v>0</v>
      </c>
      <c r="BN3158">
        <v>2</v>
      </c>
      <c r="BO3158">
        <v>15</v>
      </c>
      <c r="BP3158">
        <v>0</v>
      </c>
      <c r="BQ3158">
        <v>5</v>
      </c>
      <c r="BR3158">
        <v>8</v>
      </c>
      <c r="BS3158">
        <v>4</v>
      </c>
      <c r="BT3158">
        <v>88</v>
      </c>
      <c r="BU3158" t="s">
        <v>3063</v>
      </c>
    </row>
    <row r="3159" spans="1:73">
      <c r="A3159" t="s">
        <v>2875</v>
      </c>
      <c r="B3159" t="s">
        <v>2876</v>
      </c>
      <c r="C3159">
        <v>201</v>
      </c>
      <c r="D3159" t="s">
        <v>119</v>
      </c>
      <c r="E3159" t="s">
        <v>78</v>
      </c>
      <c r="F3159" t="s">
        <v>77</v>
      </c>
      <c r="G3159">
        <v>0</v>
      </c>
      <c r="H3159">
        <v>0</v>
      </c>
      <c r="I3159">
        <v>0</v>
      </c>
      <c r="J3159">
        <v>0</v>
      </c>
      <c r="K3159">
        <v>0</v>
      </c>
      <c r="L3159">
        <v>0</v>
      </c>
      <c r="M3159">
        <v>0</v>
      </c>
      <c r="N3159">
        <v>0</v>
      </c>
      <c r="O3159">
        <v>0</v>
      </c>
      <c r="P3159">
        <v>0</v>
      </c>
      <c r="Q3159">
        <v>0</v>
      </c>
      <c r="R3159">
        <v>0</v>
      </c>
      <c r="S3159">
        <v>3</v>
      </c>
      <c r="T3159">
        <v>0</v>
      </c>
      <c r="U3159">
        <v>0</v>
      </c>
      <c r="V3159">
        <v>1</v>
      </c>
      <c r="W3159">
        <v>0</v>
      </c>
      <c r="X3159">
        <v>0</v>
      </c>
      <c r="Y3159">
        <v>0</v>
      </c>
      <c r="Z3159">
        <v>0</v>
      </c>
      <c r="AA3159">
        <v>0</v>
      </c>
      <c r="AB3159">
        <v>5</v>
      </c>
      <c r="AC3159">
        <v>0</v>
      </c>
      <c r="AD3159">
        <v>0</v>
      </c>
      <c r="AE3159">
        <v>0</v>
      </c>
      <c r="AF3159">
        <v>0</v>
      </c>
      <c r="AG3159">
        <v>0</v>
      </c>
      <c r="AH3159">
        <v>0</v>
      </c>
      <c r="AI3159">
        <v>0</v>
      </c>
      <c r="AJ3159">
        <v>0</v>
      </c>
      <c r="AK3159">
        <v>0</v>
      </c>
      <c r="AL3159">
        <v>0</v>
      </c>
      <c r="AM3159">
        <v>0</v>
      </c>
      <c r="AN3159">
        <v>0</v>
      </c>
      <c r="AO3159">
        <v>0</v>
      </c>
      <c r="AP3159">
        <v>1</v>
      </c>
      <c r="AQ3159">
        <v>0</v>
      </c>
      <c r="AR3159">
        <v>0</v>
      </c>
      <c r="AS3159">
        <v>0</v>
      </c>
      <c r="AT3159">
        <v>0</v>
      </c>
      <c r="AU3159">
        <v>0</v>
      </c>
      <c r="AV3159">
        <v>0</v>
      </c>
      <c r="AW3159">
        <v>0</v>
      </c>
      <c r="AX3159">
        <v>0</v>
      </c>
      <c r="AY3159">
        <v>2</v>
      </c>
      <c r="AZ3159">
        <v>2</v>
      </c>
      <c r="BA3159">
        <v>0</v>
      </c>
      <c r="BB3159">
        <v>1</v>
      </c>
      <c r="BC3159">
        <v>1</v>
      </c>
      <c r="BD3159">
        <v>0</v>
      </c>
      <c r="BE3159">
        <v>0</v>
      </c>
      <c r="BF3159">
        <v>0</v>
      </c>
      <c r="BG3159">
        <v>0</v>
      </c>
      <c r="BH3159">
        <v>0</v>
      </c>
      <c r="BI3159">
        <v>0</v>
      </c>
      <c r="BJ3159">
        <v>0</v>
      </c>
      <c r="BK3159">
        <v>0</v>
      </c>
      <c r="BL3159">
        <v>0</v>
      </c>
      <c r="BM3159">
        <v>0</v>
      </c>
      <c r="BN3159">
        <v>0</v>
      </c>
      <c r="BO3159">
        <v>2</v>
      </c>
      <c r="BP3159">
        <v>0</v>
      </c>
      <c r="BQ3159">
        <v>0</v>
      </c>
      <c r="BR3159">
        <v>0</v>
      </c>
      <c r="BS3159">
        <v>2</v>
      </c>
      <c r="BT3159">
        <v>10</v>
      </c>
      <c r="BU3159" t="s">
        <v>3064</v>
      </c>
    </row>
    <row r="3160" spans="1:73">
      <c r="A3160" t="s">
        <v>2875</v>
      </c>
      <c r="B3160" t="s">
        <v>2876</v>
      </c>
      <c r="C3160">
        <v>202</v>
      </c>
      <c r="D3160" t="s">
        <v>119</v>
      </c>
      <c r="E3160" t="s">
        <v>2898</v>
      </c>
      <c r="F3160" t="s">
        <v>101</v>
      </c>
      <c r="G3160">
        <v>1</v>
      </c>
      <c r="H3160">
        <v>7</v>
      </c>
      <c r="I3160">
        <v>5</v>
      </c>
      <c r="J3160">
        <v>0</v>
      </c>
      <c r="K3160">
        <v>0</v>
      </c>
      <c r="L3160">
        <v>22</v>
      </c>
      <c r="M3160">
        <v>0</v>
      </c>
      <c r="N3160">
        <v>14</v>
      </c>
      <c r="O3160">
        <v>0</v>
      </c>
      <c r="P3160">
        <v>0</v>
      </c>
      <c r="Q3160">
        <v>1</v>
      </c>
      <c r="R3160">
        <v>3</v>
      </c>
      <c r="S3160">
        <v>28</v>
      </c>
      <c r="T3160">
        <v>6</v>
      </c>
      <c r="U3160">
        <v>0</v>
      </c>
      <c r="V3160">
        <v>2</v>
      </c>
      <c r="W3160">
        <v>8</v>
      </c>
      <c r="X3160">
        <v>0</v>
      </c>
      <c r="Y3160">
        <v>0</v>
      </c>
      <c r="Z3160">
        <v>0</v>
      </c>
      <c r="AA3160">
        <v>0</v>
      </c>
      <c r="AB3160">
        <v>104</v>
      </c>
      <c r="AC3160">
        <v>1</v>
      </c>
      <c r="AD3160">
        <v>0</v>
      </c>
      <c r="AE3160">
        <v>0</v>
      </c>
      <c r="AF3160">
        <v>1</v>
      </c>
      <c r="AG3160">
        <v>0</v>
      </c>
      <c r="AH3160">
        <v>0</v>
      </c>
      <c r="AI3160">
        <v>2</v>
      </c>
      <c r="AJ3160">
        <v>0</v>
      </c>
      <c r="AK3160">
        <v>0</v>
      </c>
      <c r="AL3160">
        <v>1</v>
      </c>
      <c r="AM3160">
        <v>8</v>
      </c>
      <c r="AN3160">
        <v>0</v>
      </c>
      <c r="AO3160">
        <v>4</v>
      </c>
      <c r="AP3160">
        <v>2</v>
      </c>
      <c r="AQ3160">
        <v>2</v>
      </c>
      <c r="AR3160">
        <v>0</v>
      </c>
      <c r="AS3160">
        <v>0</v>
      </c>
      <c r="AT3160">
        <v>0</v>
      </c>
      <c r="AU3160">
        <v>0</v>
      </c>
      <c r="AV3160">
        <v>0</v>
      </c>
      <c r="AW3160">
        <v>5</v>
      </c>
      <c r="AX3160">
        <v>11</v>
      </c>
      <c r="AY3160">
        <v>18</v>
      </c>
      <c r="AZ3160">
        <v>22</v>
      </c>
      <c r="BA3160">
        <v>22</v>
      </c>
      <c r="BB3160">
        <v>10</v>
      </c>
      <c r="BC3160">
        <v>5</v>
      </c>
      <c r="BD3160">
        <v>2</v>
      </c>
      <c r="BE3160">
        <v>0</v>
      </c>
      <c r="BF3160">
        <v>0</v>
      </c>
      <c r="BG3160">
        <v>0</v>
      </c>
      <c r="BH3160">
        <v>0</v>
      </c>
      <c r="BI3160">
        <v>16</v>
      </c>
      <c r="BJ3160">
        <v>2</v>
      </c>
      <c r="BK3160">
        <v>0</v>
      </c>
      <c r="BL3160">
        <v>7</v>
      </c>
      <c r="BM3160">
        <v>0</v>
      </c>
      <c r="BN3160">
        <v>1</v>
      </c>
      <c r="BO3160">
        <v>23</v>
      </c>
      <c r="BP3160">
        <v>4</v>
      </c>
      <c r="BQ3160">
        <v>2</v>
      </c>
      <c r="BR3160">
        <v>7</v>
      </c>
      <c r="BS3160">
        <v>12</v>
      </c>
      <c r="BT3160">
        <v>182</v>
      </c>
      <c r="BU3160" t="s">
        <v>3065</v>
      </c>
    </row>
    <row r="3161" spans="1:73">
      <c r="A3161" t="s">
        <v>2875</v>
      </c>
      <c r="B3161" t="s">
        <v>2876</v>
      </c>
      <c r="C3161">
        <v>203</v>
      </c>
      <c r="D3161" t="s">
        <v>119</v>
      </c>
      <c r="E3161" t="s">
        <v>78</v>
      </c>
      <c r="F3161" t="s">
        <v>77</v>
      </c>
      <c r="G3161">
        <v>0</v>
      </c>
      <c r="H3161">
        <v>0</v>
      </c>
      <c r="I3161">
        <v>0</v>
      </c>
      <c r="J3161">
        <v>0</v>
      </c>
      <c r="K3161">
        <v>0</v>
      </c>
      <c r="L3161">
        <v>3</v>
      </c>
      <c r="M3161">
        <v>0</v>
      </c>
      <c r="N3161">
        <v>5</v>
      </c>
      <c r="O3161">
        <v>0</v>
      </c>
      <c r="P3161">
        <v>0</v>
      </c>
      <c r="Q3161">
        <v>0</v>
      </c>
      <c r="R3161">
        <v>0</v>
      </c>
      <c r="S3161">
        <v>10</v>
      </c>
      <c r="T3161">
        <v>2</v>
      </c>
      <c r="U3161">
        <v>0</v>
      </c>
      <c r="V3161">
        <v>2</v>
      </c>
      <c r="W3161">
        <v>0</v>
      </c>
      <c r="X3161">
        <v>0</v>
      </c>
      <c r="Y3161">
        <v>0</v>
      </c>
      <c r="Z3161">
        <v>0</v>
      </c>
      <c r="AA3161">
        <v>0</v>
      </c>
      <c r="AB3161">
        <v>41</v>
      </c>
      <c r="AC3161">
        <v>0</v>
      </c>
      <c r="AD3161">
        <v>0</v>
      </c>
      <c r="AE3161">
        <v>0</v>
      </c>
      <c r="AF3161">
        <v>0</v>
      </c>
      <c r="AG3161">
        <v>0</v>
      </c>
      <c r="AH3161">
        <v>2</v>
      </c>
      <c r="AI3161">
        <v>4</v>
      </c>
      <c r="AJ3161">
        <v>0</v>
      </c>
      <c r="AK3161">
        <v>0</v>
      </c>
      <c r="AL3161">
        <v>0</v>
      </c>
      <c r="AM3161">
        <v>5</v>
      </c>
      <c r="AN3161">
        <v>0</v>
      </c>
      <c r="AO3161">
        <v>0</v>
      </c>
      <c r="AP3161">
        <v>2</v>
      </c>
      <c r="AQ3161">
        <v>0</v>
      </c>
      <c r="AR3161">
        <v>0</v>
      </c>
      <c r="AS3161">
        <v>0</v>
      </c>
      <c r="AT3161">
        <v>2</v>
      </c>
      <c r="AU3161">
        <v>0</v>
      </c>
      <c r="AV3161">
        <v>0</v>
      </c>
      <c r="AW3161">
        <v>0</v>
      </c>
      <c r="AX3161">
        <v>7</v>
      </c>
      <c r="AY3161">
        <v>10</v>
      </c>
      <c r="AZ3161">
        <v>7</v>
      </c>
      <c r="BA3161">
        <v>13</v>
      </c>
      <c r="BB3161">
        <v>2</v>
      </c>
      <c r="BC3161">
        <v>13</v>
      </c>
      <c r="BD3161">
        <v>0</v>
      </c>
      <c r="BE3161">
        <v>0</v>
      </c>
      <c r="BF3161">
        <v>0</v>
      </c>
      <c r="BG3161">
        <v>0</v>
      </c>
      <c r="BH3161">
        <v>0</v>
      </c>
      <c r="BI3161">
        <v>6</v>
      </c>
      <c r="BJ3161">
        <v>9</v>
      </c>
      <c r="BK3161">
        <v>0</v>
      </c>
      <c r="BL3161">
        <v>0</v>
      </c>
      <c r="BM3161">
        <v>0</v>
      </c>
      <c r="BN3161">
        <v>0</v>
      </c>
      <c r="BO3161">
        <v>7</v>
      </c>
      <c r="BP3161">
        <v>1</v>
      </c>
      <c r="BQ3161">
        <v>0</v>
      </c>
      <c r="BR3161">
        <v>1</v>
      </c>
      <c r="BS3161">
        <v>6</v>
      </c>
      <c r="BT3161">
        <v>65</v>
      </c>
      <c r="BU3161" t="s">
        <v>3066</v>
      </c>
    </row>
    <row r="3162" spans="1:73">
      <c r="A3162" t="s">
        <v>2875</v>
      </c>
      <c r="B3162" t="s">
        <v>2876</v>
      </c>
      <c r="C3162">
        <v>204</v>
      </c>
      <c r="D3162" t="s">
        <v>119</v>
      </c>
      <c r="E3162" t="s">
        <v>245</v>
      </c>
      <c r="F3162" t="s">
        <v>184</v>
      </c>
      <c r="G3162">
        <v>0</v>
      </c>
      <c r="H3162">
        <v>0</v>
      </c>
      <c r="I3162">
        <v>0</v>
      </c>
      <c r="J3162">
        <v>0</v>
      </c>
      <c r="K3162">
        <v>0</v>
      </c>
      <c r="L3162">
        <v>0</v>
      </c>
      <c r="M3162">
        <v>0</v>
      </c>
      <c r="N3162">
        <v>1</v>
      </c>
      <c r="O3162">
        <v>0</v>
      </c>
      <c r="P3162">
        <v>0</v>
      </c>
      <c r="Q3162">
        <v>0</v>
      </c>
      <c r="R3162">
        <v>0</v>
      </c>
      <c r="S3162">
        <v>3</v>
      </c>
      <c r="T3162">
        <v>0</v>
      </c>
      <c r="U3162">
        <v>0</v>
      </c>
      <c r="V3162">
        <v>1</v>
      </c>
      <c r="W3162">
        <v>0</v>
      </c>
      <c r="X3162">
        <v>0</v>
      </c>
      <c r="Y3162">
        <v>0</v>
      </c>
      <c r="Z3162">
        <v>0</v>
      </c>
      <c r="AA3162">
        <v>0</v>
      </c>
      <c r="AB3162">
        <v>9</v>
      </c>
      <c r="AC3162">
        <v>0</v>
      </c>
      <c r="AD3162">
        <v>0</v>
      </c>
      <c r="AE3162">
        <v>0</v>
      </c>
      <c r="AF3162">
        <v>0</v>
      </c>
      <c r="AG3162">
        <v>0</v>
      </c>
      <c r="AH3162">
        <v>2</v>
      </c>
      <c r="AI3162">
        <v>1</v>
      </c>
      <c r="AJ3162">
        <v>0</v>
      </c>
      <c r="AK3162">
        <v>0</v>
      </c>
      <c r="AL3162">
        <v>0</v>
      </c>
      <c r="AM3162">
        <v>1</v>
      </c>
      <c r="AN3162">
        <v>0</v>
      </c>
      <c r="AO3162">
        <v>0</v>
      </c>
      <c r="AP3162">
        <v>0</v>
      </c>
      <c r="AQ3162">
        <v>0</v>
      </c>
      <c r="AR3162">
        <v>0</v>
      </c>
      <c r="AS3162">
        <v>0</v>
      </c>
      <c r="AT3162">
        <v>0</v>
      </c>
      <c r="AU3162">
        <v>1</v>
      </c>
      <c r="AV3162">
        <v>0</v>
      </c>
      <c r="AW3162">
        <v>0</v>
      </c>
      <c r="AX3162">
        <v>4</v>
      </c>
      <c r="AY3162">
        <v>4</v>
      </c>
      <c r="AZ3162">
        <v>0</v>
      </c>
      <c r="BA3162">
        <v>5</v>
      </c>
      <c r="BB3162">
        <v>0</v>
      </c>
      <c r="BC3162">
        <v>0</v>
      </c>
      <c r="BD3162">
        <v>0</v>
      </c>
      <c r="BE3162">
        <v>0</v>
      </c>
      <c r="BF3162">
        <v>0</v>
      </c>
      <c r="BG3162">
        <v>0</v>
      </c>
      <c r="BH3162">
        <v>0</v>
      </c>
      <c r="BI3162">
        <v>2</v>
      </c>
      <c r="BJ3162">
        <v>0</v>
      </c>
      <c r="BK3162">
        <v>0</v>
      </c>
      <c r="BL3162">
        <v>0</v>
      </c>
      <c r="BM3162">
        <v>0</v>
      </c>
      <c r="BN3162">
        <v>0</v>
      </c>
      <c r="BO3162">
        <v>1</v>
      </c>
      <c r="BP3162">
        <v>0</v>
      </c>
      <c r="BQ3162">
        <v>0</v>
      </c>
      <c r="BR3162">
        <v>1</v>
      </c>
      <c r="BS3162">
        <v>2</v>
      </c>
      <c r="BT3162">
        <v>17</v>
      </c>
      <c r="BU3162" t="s">
        <v>3067</v>
      </c>
    </row>
    <row r="3163" spans="1:73">
      <c r="A3163" t="s">
        <v>2875</v>
      </c>
      <c r="B3163" t="s">
        <v>2876</v>
      </c>
      <c r="C3163">
        <v>205</v>
      </c>
      <c r="D3163" t="s">
        <v>119</v>
      </c>
      <c r="E3163" t="s">
        <v>78</v>
      </c>
      <c r="F3163" t="s">
        <v>77</v>
      </c>
      <c r="G3163">
        <v>0</v>
      </c>
      <c r="H3163">
        <v>0</v>
      </c>
      <c r="I3163">
        <v>0</v>
      </c>
      <c r="J3163">
        <v>0</v>
      </c>
      <c r="K3163">
        <v>0</v>
      </c>
      <c r="L3163">
        <v>2</v>
      </c>
      <c r="M3163">
        <v>0</v>
      </c>
      <c r="N3163">
        <v>0</v>
      </c>
      <c r="O3163">
        <v>0</v>
      </c>
      <c r="P3163">
        <v>0</v>
      </c>
      <c r="Q3163">
        <v>0</v>
      </c>
      <c r="R3163">
        <v>0</v>
      </c>
      <c r="S3163">
        <v>1</v>
      </c>
      <c r="T3163">
        <v>0</v>
      </c>
      <c r="U3163">
        <v>0</v>
      </c>
      <c r="V3163">
        <v>1</v>
      </c>
      <c r="W3163">
        <v>0</v>
      </c>
      <c r="X3163">
        <v>0</v>
      </c>
      <c r="Y3163">
        <v>0</v>
      </c>
      <c r="Z3163">
        <v>0</v>
      </c>
      <c r="AA3163">
        <v>0</v>
      </c>
      <c r="AB3163">
        <v>6</v>
      </c>
      <c r="AC3163">
        <v>0</v>
      </c>
      <c r="AD3163">
        <v>0</v>
      </c>
      <c r="AE3163">
        <v>0</v>
      </c>
      <c r="AF3163">
        <v>1</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3</v>
      </c>
      <c r="AZ3163">
        <v>1</v>
      </c>
      <c r="BA3163">
        <v>0</v>
      </c>
      <c r="BB3163">
        <v>0</v>
      </c>
      <c r="BC3163">
        <v>2</v>
      </c>
      <c r="BD3163">
        <v>0</v>
      </c>
      <c r="BE3163">
        <v>0</v>
      </c>
      <c r="BF3163">
        <v>0</v>
      </c>
      <c r="BG3163">
        <v>0</v>
      </c>
      <c r="BH3163">
        <v>0</v>
      </c>
      <c r="BI3163">
        <v>0</v>
      </c>
      <c r="BJ3163">
        <v>1</v>
      </c>
      <c r="BK3163">
        <v>0</v>
      </c>
      <c r="BL3163">
        <v>0</v>
      </c>
      <c r="BM3163">
        <v>0</v>
      </c>
      <c r="BN3163">
        <v>0</v>
      </c>
      <c r="BO3163">
        <v>1</v>
      </c>
      <c r="BP3163">
        <v>0</v>
      </c>
      <c r="BQ3163">
        <v>0</v>
      </c>
      <c r="BR3163">
        <v>0</v>
      </c>
      <c r="BS3163">
        <v>1</v>
      </c>
      <c r="BT3163">
        <v>11</v>
      </c>
      <c r="BU3163" t="s">
        <v>3068</v>
      </c>
    </row>
    <row r="3164" spans="1:73">
      <c r="A3164" t="s">
        <v>2875</v>
      </c>
      <c r="B3164" t="s">
        <v>2876</v>
      </c>
      <c r="C3164">
        <v>206</v>
      </c>
      <c r="D3164" t="s">
        <v>119</v>
      </c>
      <c r="E3164" t="s">
        <v>245</v>
      </c>
      <c r="F3164" t="s">
        <v>184</v>
      </c>
      <c r="G3164">
        <v>0</v>
      </c>
      <c r="H3164">
        <v>2</v>
      </c>
      <c r="I3164">
        <v>0</v>
      </c>
      <c r="J3164">
        <v>0</v>
      </c>
      <c r="K3164">
        <v>0</v>
      </c>
      <c r="L3164">
        <v>2</v>
      </c>
      <c r="M3164">
        <v>0</v>
      </c>
      <c r="N3164">
        <v>2</v>
      </c>
      <c r="O3164">
        <v>0</v>
      </c>
      <c r="P3164">
        <v>0</v>
      </c>
      <c r="Q3164">
        <v>1</v>
      </c>
      <c r="R3164">
        <v>0</v>
      </c>
      <c r="S3164">
        <v>6</v>
      </c>
      <c r="T3164">
        <v>1</v>
      </c>
      <c r="U3164">
        <v>0</v>
      </c>
      <c r="V3164">
        <v>2</v>
      </c>
      <c r="W3164">
        <v>2</v>
      </c>
      <c r="X3164">
        <v>0</v>
      </c>
      <c r="Y3164">
        <v>0</v>
      </c>
      <c r="Z3164">
        <v>0</v>
      </c>
      <c r="AA3164">
        <v>0</v>
      </c>
      <c r="AB3164">
        <v>13</v>
      </c>
      <c r="AC3164">
        <v>0</v>
      </c>
      <c r="AD3164">
        <v>0</v>
      </c>
      <c r="AE3164">
        <v>0</v>
      </c>
      <c r="AF3164">
        <v>0</v>
      </c>
      <c r="AG3164">
        <v>0</v>
      </c>
      <c r="AH3164">
        <v>0</v>
      </c>
      <c r="AI3164">
        <v>0</v>
      </c>
      <c r="AJ3164">
        <v>0</v>
      </c>
      <c r="AK3164">
        <v>0</v>
      </c>
      <c r="AL3164">
        <v>2</v>
      </c>
      <c r="AM3164">
        <v>1</v>
      </c>
      <c r="AN3164">
        <v>0</v>
      </c>
      <c r="AO3164">
        <v>2</v>
      </c>
      <c r="AP3164">
        <v>1</v>
      </c>
      <c r="AQ3164">
        <v>0</v>
      </c>
      <c r="AR3164">
        <v>0</v>
      </c>
      <c r="AS3164">
        <v>0</v>
      </c>
      <c r="AT3164">
        <v>0</v>
      </c>
      <c r="AU3164">
        <v>2</v>
      </c>
      <c r="AV3164">
        <v>0</v>
      </c>
      <c r="AW3164">
        <v>0</v>
      </c>
      <c r="AX3164">
        <v>3</v>
      </c>
      <c r="AY3164">
        <v>3</v>
      </c>
      <c r="AZ3164">
        <v>3</v>
      </c>
      <c r="BA3164">
        <v>4</v>
      </c>
      <c r="BB3164">
        <v>0</v>
      </c>
      <c r="BC3164">
        <v>3</v>
      </c>
      <c r="BD3164">
        <v>0</v>
      </c>
      <c r="BE3164">
        <v>0</v>
      </c>
      <c r="BF3164">
        <v>0</v>
      </c>
      <c r="BG3164">
        <v>0</v>
      </c>
      <c r="BH3164">
        <v>0</v>
      </c>
      <c r="BI3164">
        <v>2</v>
      </c>
      <c r="BJ3164">
        <v>0</v>
      </c>
      <c r="BK3164">
        <v>0</v>
      </c>
      <c r="BL3164">
        <v>1</v>
      </c>
      <c r="BM3164">
        <v>1</v>
      </c>
      <c r="BN3164">
        <v>0</v>
      </c>
      <c r="BO3164">
        <v>6</v>
      </c>
      <c r="BP3164">
        <v>0</v>
      </c>
      <c r="BQ3164">
        <v>2</v>
      </c>
      <c r="BR3164">
        <v>1</v>
      </c>
      <c r="BS3164">
        <v>2</v>
      </c>
      <c r="BT3164">
        <v>27</v>
      </c>
      <c r="BU3164" t="s">
        <v>3069</v>
      </c>
    </row>
    <row r="3165" spans="1:73">
      <c r="A3165" t="s">
        <v>2875</v>
      </c>
      <c r="B3165" t="s">
        <v>2876</v>
      </c>
      <c r="C3165">
        <v>207</v>
      </c>
      <c r="D3165" t="s">
        <v>119</v>
      </c>
      <c r="E3165" t="s">
        <v>2898</v>
      </c>
      <c r="F3165" t="s">
        <v>101</v>
      </c>
      <c r="G3165">
        <v>1</v>
      </c>
      <c r="H3165">
        <v>10</v>
      </c>
      <c r="I3165">
        <v>7</v>
      </c>
      <c r="J3165">
        <v>0</v>
      </c>
      <c r="K3165">
        <v>0</v>
      </c>
      <c r="L3165">
        <v>12</v>
      </c>
      <c r="M3165">
        <v>0</v>
      </c>
      <c r="N3165">
        <v>13</v>
      </c>
      <c r="O3165">
        <v>2</v>
      </c>
      <c r="P3165">
        <v>0</v>
      </c>
      <c r="Q3165">
        <v>0</v>
      </c>
      <c r="R3165">
        <v>0</v>
      </c>
      <c r="S3165">
        <v>10</v>
      </c>
      <c r="T3165">
        <v>9</v>
      </c>
      <c r="U3165">
        <v>0</v>
      </c>
      <c r="V3165">
        <v>2</v>
      </c>
      <c r="W3165">
        <v>4</v>
      </c>
      <c r="X3165">
        <v>0</v>
      </c>
      <c r="Y3165">
        <v>0</v>
      </c>
      <c r="Z3165">
        <v>0</v>
      </c>
      <c r="AA3165">
        <v>0</v>
      </c>
      <c r="AB3165">
        <v>79</v>
      </c>
      <c r="AC3165">
        <v>0</v>
      </c>
      <c r="AD3165">
        <v>0</v>
      </c>
      <c r="AE3165">
        <v>0</v>
      </c>
      <c r="AF3165">
        <v>0</v>
      </c>
      <c r="AG3165">
        <v>0</v>
      </c>
      <c r="AH3165">
        <v>0</v>
      </c>
      <c r="AI3165">
        <v>3</v>
      </c>
      <c r="AJ3165">
        <v>0</v>
      </c>
      <c r="AK3165">
        <v>0</v>
      </c>
      <c r="AL3165">
        <v>0</v>
      </c>
      <c r="AM3165">
        <v>6</v>
      </c>
      <c r="AN3165">
        <v>0</v>
      </c>
      <c r="AO3165">
        <v>3</v>
      </c>
      <c r="AP3165">
        <v>5</v>
      </c>
      <c r="AQ3165">
        <v>1</v>
      </c>
      <c r="AR3165">
        <v>0</v>
      </c>
      <c r="AS3165">
        <v>0</v>
      </c>
      <c r="AT3165">
        <v>0</v>
      </c>
      <c r="AU3165">
        <v>5</v>
      </c>
      <c r="AV3165">
        <v>0</v>
      </c>
      <c r="AW3165">
        <v>5</v>
      </c>
      <c r="AX3165">
        <v>6</v>
      </c>
      <c r="AY3165">
        <v>25</v>
      </c>
      <c r="AZ3165">
        <v>9</v>
      </c>
      <c r="BA3165">
        <v>12</v>
      </c>
      <c r="BB3165">
        <v>2</v>
      </c>
      <c r="BC3165">
        <v>25</v>
      </c>
      <c r="BD3165">
        <v>0</v>
      </c>
      <c r="BE3165">
        <v>0</v>
      </c>
      <c r="BF3165">
        <v>0</v>
      </c>
      <c r="BG3165">
        <v>2</v>
      </c>
      <c r="BH3165">
        <v>2</v>
      </c>
      <c r="BI3165">
        <v>11</v>
      </c>
      <c r="BJ3165">
        <v>14</v>
      </c>
      <c r="BK3165">
        <v>0</v>
      </c>
      <c r="BL3165">
        <v>2</v>
      </c>
      <c r="BM3165">
        <v>2</v>
      </c>
      <c r="BN3165">
        <v>3</v>
      </c>
      <c r="BO3165">
        <v>17</v>
      </c>
      <c r="BP3165">
        <v>4</v>
      </c>
      <c r="BQ3165">
        <v>3</v>
      </c>
      <c r="BR3165">
        <v>0</v>
      </c>
      <c r="BS3165">
        <v>7</v>
      </c>
      <c r="BT3165">
        <v>149</v>
      </c>
      <c r="BU3165" t="s">
        <v>3070</v>
      </c>
    </row>
    <row r="3166" spans="1:73">
      <c r="A3166" t="s">
        <v>2875</v>
      </c>
      <c r="B3166" t="s">
        <v>2876</v>
      </c>
      <c r="C3166">
        <v>208</v>
      </c>
      <c r="D3166" t="s">
        <v>119</v>
      </c>
      <c r="E3166" t="s">
        <v>78</v>
      </c>
      <c r="F3166" t="s">
        <v>77</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1</v>
      </c>
      <c r="BT3166">
        <v>2</v>
      </c>
      <c r="BU3166" t="s">
        <v>3003</v>
      </c>
    </row>
    <row r="3167" spans="1:73">
      <c r="A3167" t="s">
        <v>2875</v>
      </c>
      <c r="B3167" t="s">
        <v>2876</v>
      </c>
      <c r="C3167">
        <v>209</v>
      </c>
      <c r="D3167" t="s">
        <v>119</v>
      </c>
      <c r="E3167" t="s">
        <v>2890</v>
      </c>
      <c r="F3167" t="s">
        <v>92</v>
      </c>
      <c r="G3167">
        <v>2</v>
      </c>
      <c r="H3167">
        <v>3</v>
      </c>
      <c r="I3167">
        <v>1</v>
      </c>
      <c r="J3167">
        <v>0</v>
      </c>
      <c r="K3167">
        <v>0</v>
      </c>
      <c r="L3167">
        <v>13</v>
      </c>
      <c r="M3167">
        <v>0</v>
      </c>
      <c r="N3167">
        <v>7</v>
      </c>
      <c r="O3167">
        <v>0</v>
      </c>
      <c r="P3167">
        <v>0</v>
      </c>
      <c r="Q3167">
        <v>2</v>
      </c>
      <c r="R3167">
        <v>1</v>
      </c>
      <c r="S3167">
        <v>7</v>
      </c>
      <c r="T3167">
        <v>6</v>
      </c>
      <c r="U3167">
        <v>0</v>
      </c>
      <c r="V3167">
        <v>2</v>
      </c>
      <c r="W3167">
        <v>2</v>
      </c>
      <c r="X3167">
        <v>0</v>
      </c>
      <c r="Y3167">
        <v>0</v>
      </c>
      <c r="Z3167">
        <v>0</v>
      </c>
      <c r="AA3167">
        <v>0</v>
      </c>
      <c r="AB3167">
        <v>57</v>
      </c>
      <c r="AC3167">
        <v>0</v>
      </c>
      <c r="AD3167">
        <v>0</v>
      </c>
      <c r="AE3167">
        <v>0</v>
      </c>
      <c r="AF3167">
        <v>0</v>
      </c>
      <c r="AG3167">
        <v>0</v>
      </c>
      <c r="AH3167">
        <v>0</v>
      </c>
      <c r="AI3167">
        <v>2</v>
      </c>
      <c r="AJ3167">
        <v>0</v>
      </c>
      <c r="AK3167">
        <v>0</v>
      </c>
      <c r="AL3167">
        <v>0</v>
      </c>
      <c r="AM3167">
        <v>5</v>
      </c>
      <c r="AN3167">
        <v>0</v>
      </c>
      <c r="AO3167">
        <v>1</v>
      </c>
      <c r="AP3167">
        <v>4</v>
      </c>
      <c r="AQ3167">
        <v>0</v>
      </c>
      <c r="AR3167">
        <v>1</v>
      </c>
      <c r="AS3167">
        <v>0</v>
      </c>
      <c r="AT3167">
        <v>1</v>
      </c>
      <c r="AU3167">
        <v>2</v>
      </c>
      <c r="AV3167">
        <v>2</v>
      </c>
      <c r="AW3167">
        <v>0</v>
      </c>
      <c r="AX3167">
        <v>7</v>
      </c>
      <c r="AY3167">
        <v>19</v>
      </c>
      <c r="AZ3167">
        <v>10</v>
      </c>
      <c r="BA3167">
        <v>12</v>
      </c>
      <c r="BB3167">
        <v>3</v>
      </c>
      <c r="BC3167">
        <v>24</v>
      </c>
      <c r="BD3167">
        <v>0</v>
      </c>
      <c r="BE3167">
        <v>1</v>
      </c>
      <c r="BF3167">
        <v>2</v>
      </c>
      <c r="BG3167">
        <v>0</v>
      </c>
      <c r="BH3167">
        <v>0</v>
      </c>
      <c r="BI3167">
        <v>8</v>
      </c>
      <c r="BJ3167">
        <v>15</v>
      </c>
      <c r="BK3167">
        <v>0</v>
      </c>
      <c r="BL3167">
        <v>2</v>
      </c>
      <c r="BM3167">
        <v>0</v>
      </c>
      <c r="BN3167">
        <v>2</v>
      </c>
      <c r="BO3167">
        <v>13</v>
      </c>
      <c r="BP3167">
        <v>0</v>
      </c>
      <c r="BQ3167">
        <v>3</v>
      </c>
      <c r="BR3167">
        <v>5</v>
      </c>
      <c r="BS3167">
        <v>3</v>
      </c>
      <c r="BT3167">
        <v>102</v>
      </c>
      <c r="BU3167" t="s">
        <v>3071</v>
      </c>
    </row>
    <row r="3168" spans="1:73">
      <c r="A3168" t="s">
        <v>2875</v>
      </c>
      <c r="B3168" t="s">
        <v>2876</v>
      </c>
      <c r="C3168">
        <v>210</v>
      </c>
      <c r="D3168" t="s">
        <v>119</v>
      </c>
      <c r="E3168" t="s">
        <v>78</v>
      </c>
      <c r="F3168" t="s">
        <v>77</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1</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1</v>
      </c>
      <c r="BC3168">
        <v>0</v>
      </c>
      <c r="BD3168">
        <v>0</v>
      </c>
      <c r="BE3168">
        <v>0</v>
      </c>
      <c r="BF3168">
        <v>0</v>
      </c>
      <c r="BG3168">
        <v>0</v>
      </c>
      <c r="BH3168">
        <v>0</v>
      </c>
      <c r="BI3168">
        <v>0</v>
      </c>
      <c r="BJ3168">
        <v>0</v>
      </c>
      <c r="BK3168">
        <v>0</v>
      </c>
      <c r="BL3168">
        <v>0</v>
      </c>
      <c r="BM3168">
        <v>0</v>
      </c>
      <c r="BN3168">
        <v>0</v>
      </c>
      <c r="BO3168">
        <v>0</v>
      </c>
      <c r="BP3168">
        <v>0</v>
      </c>
      <c r="BQ3168">
        <v>0</v>
      </c>
      <c r="BR3168">
        <v>0</v>
      </c>
      <c r="BS3168">
        <v>1</v>
      </c>
      <c r="BT3168">
        <v>3</v>
      </c>
      <c r="BU3168" t="s">
        <v>3072</v>
      </c>
    </row>
    <row r="3169" spans="1:73">
      <c r="A3169" t="s">
        <v>2875</v>
      </c>
      <c r="B3169" t="s">
        <v>2876</v>
      </c>
      <c r="C3169">
        <v>211</v>
      </c>
      <c r="D3169" t="s">
        <v>119</v>
      </c>
      <c r="E3169" t="s">
        <v>2904</v>
      </c>
      <c r="F3169" t="s">
        <v>101</v>
      </c>
      <c r="G3169">
        <v>0</v>
      </c>
      <c r="H3169">
        <v>0</v>
      </c>
      <c r="I3169">
        <v>0</v>
      </c>
      <c r="J3169">
        <v>0</v>
      </c>
      <c r="K3169">
        <v>0</v>
      </c>
      <c r="L3169">
        <v>0</v>
      </c>
      <c r="M3169">
        <v>0</v>
      </c>
      <c r="N3169">
        <v>1</v>
      </c>
      <c r="O3169">
        <v>0</v>
      </c>
      <c r="P3169">
        <v>0</v>
      </c>
      <c r="Q3169">
        <v>0</v>
      </c>
      <c r="R3169">
        <v>0</v>
      </c>
      <c r="S3169">
        <v>0</v>
      </c>
      <c r="T3169">
        <v>0</v>
      </c>
      <c r="U3169">
        <v>0</v>
      </c>
      <c r="V3169">
        <v>0</v>
      </c>
      <c r="W3169">
        <v>0</v>
      </c>
      <c r="X3169">
        <v>0</v>
      </c>
      <c r="Y3169">
        <v>0</v>
      </c>
      <c r="Z3169">
        <v>0</v>
      </c>
      <c r="AA3169">
        <v>0</v>
      </c>
      <c r="AB3169">
        <v>2</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1</v>
      </c>
      <c r="BA3169">
        <v>0</v>
      </c>
      <c r="BB3169">
        <v>0</v>
      </c>
      <c r="BC3169">
        <v>0</v>
      </c>
      <c r="BD3169">
        <v>0</v>
      </c>
      <c r="BE3169">
        <v>0</v>
      </c>
      <c r="BF3169">
        <v>0</v>
      </c>
      <c r="BG3169">
        <v>0</v>
      </c>
      <c r="BH3169">
        <v>0</v>
      </c>
      <c r="BI3169">
        <v>0</v>
      </c>
      <c r="BJ3169">
        <v>0</v>
      </c>
      <c r="BK3169">
        <v>0</v>
      </c>
      <c r="BL3169">
        <v>0</v>
      </c>
      <c r="BM3169">
        <v>0</v>
      </c>
      <c r="BN3169">
        <v>0</v>
      </c>
      <c r="BO3169">
        <v>1</v>
      </c>
      <c r="BP3169">
        <v>0</v>
      </c>
      <c r="BQ3169">
        <v>0</v>
      </c>
      <c r="BR3169">
        <v>0</v>
      </c>
      <c r="BS3169">
        <v>1</v>
      </c>
      <c r="BT3169">
        <v>3</v>
      </c>
      <c r="BU3169" t="s">
        <v>3073</v>
      </c>
    </row>
    <row r="3170" spans="1:73">
      <c r="A3170" t="s">
        <v>2875</v>
      </c>
      <c r="B3170" t="s">
        <v>2876</v>
      </c>
      <c r="C3170">
        <v>212</v>
      </c>
      <c r="D3170" t="s">
        <v>119</v>
      </c>
      <c r="E3170" t="s">
        <v>78</v>
      </c>
      <c r="F3170" t="s">
        <v>77</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2</v>
      </c>
      <c r="BT3170">
        <v>4</v>
      </c>
      <c r="BU3170" t="s">
        <v>3074</v>
      </c>
    </row>
    <row r="3171" spans="1:73">
      <c r="A3171" t="s">
        <v>2875</v>
      </c>
      <c r="B3171" t="s">
        <v>2876</v>
      </c>
      <c r="C3171">
        <v>213</v>
      </c>
      <c r="D3171" t="s">
        <v>119</v>
      </c>
      <c r="E3171" t="s">
        <v>2904</v>
      </c>
      <c r="F3171" t="s">
        <v>101</v>
      </c>
      <c r="G3171">
        <v>2</v>
      </c>
      <c r="H3171">
        <v>12</v>
      </c>
      <c r="I3171">
        <v>1</v>
      </c>
      <c r="J3171">
        <v>0</v>
      </c>
      <c r="K3171">
        <v>0</v>
      </c>
      <c r="L3171">
        <v>9</v>
      </c>
      <c r="M3171">
        <v>0</v>
      </c>
      <c r="N3171">
        <v>26</v>
      </c>
      <c r="O3171">
        <v>0</v>
      </c>
      <c r="P3171">
        <v>0</v>
      </c>
      <c r="Q3171">
        <v>8</v>
      </c>
      <c r="R3171">
        <v>1</v>
      </c>
      <c r="S3171">
        <v>34</v>
      </c>
      <c r="T3171">
        <v>7</v>
      </c>
      <c r="U3171">
        <v>0</v>
      </c>
      <c r="V3171">
        <v>0</v>
      </c>
      <c r="W3171">
        <v>5</v>
      </c>
      <c r="X3171">
        <v>3</v>
      </c>
      <c r="Y3171">
        <v>0</v>
      </c>
      <c r="Z3171">
        <v>1</v>
      </c>
      <c r="AA3171">
        <v>0</v>
      </c>
      <c r="AB3171">
        <v>127</v>
      </c>
      <c r="AC3171">
        <v>1</v>
      </c>
      <c r="AD3171">
        <v>0</v>
      </c>
      <c r="AE3171">
        <v>0</v>
      </c>
      <c r="AF3171">
        <v>0</v>
      </c>
      <c r="AG3171">
        <v>0</v>
      </c>
      <c r="AH3171">
        <v>8</v>
      </c>
      <c r="AI3171">
        <v>4</v>
      </c>
      <c r="AJ3171">
        <v>0</v>
      </c>
      <c r="AK3171">
        <v>0</v>
      </c>
      <c r="AL3171">
        <v>2</v>
      </c>
      <c r="AM3171">
        <v>21</v>
      </c>
      <c r="AN3171">
        <v>0</v>
      </c>
      <c r="AO3171">
        <v>1</v>
      </c>
      <c r="AP3171">
        <v>5</v>
      </c>
      <c r="AQ3171">
        <v>6</v>
      </c>
      <c r="AR3171">
        <v>0</v>
      </c>
      <c r="AS3171">
        <v>0</v>
      </c>
      <c r="AT3171">
        <v>1</v>
      </c>
      <c r="AU3171">
        <v>7</v>
      </c>
      <c r="AV3171">
        <v>0</v>
      </c>
      <c r="AW3171">
        <v>1</v>
      </c>
      <c r="AX3171">
        <v>17</v>
      </c>
      <c r="AY3171">
        <v>27</v>
      </c>
      <c r="AZ3171">
        <v>24</v>
      </c>
      <c r="BA3171">
        <v>44</v>
      </c>
      <c r="BB3171">
        <v>5</v>
      </c>
      <c r="BC3171">
        <v>19</v>
      </c>
      <c r="BD3171">
        <v>0</v>
      </c>
      <c r="BE3171">
        <v>0</v>
      </c>
      <c r="BF3171">
        <v>0</v>
      </c>
      <c r="BG3171">
        <v>0</v>
      </c>
      <c r="BH3171">
        <v>0</v>
      </c>
      <c r="BI3171">
        <v>27</v>
      </c>
      <c r="BJ3171">
        <v>9</v>
      </c>
      <c r="BK3171">
        <v>0</v>
      </c>
      <c r="BL3171">
        <v>8</v>
      </c>
      <c r="BM3171">
        <v>2</v>
      </c>
      <c r="BN3171">
        <v>2</v>
      </c>
      <c r="BO3171">
        <v>36</v>
      </c>
      <c r="BP3171">
        <v>2</v>
      </c>
      <c r="BQ3171">
        <v>0</v>
      </c>
      <c r="BR3171">
        <v>2</v>
      </c>
      <c r="BS3171">
        <v>8</v>
      </c>
      <c r="BT3171">
        <v>200</v>
      </c>
      <c r="BU3171" t="s">
        <v>3075</v>
      </c>
    </row>
    <row r="3172" spans="1:73">
      <c r="A3172" t="s">
        <v>2875</v>
      </c>
      <c r="B3172" t="s">
        <v>2876</v>
      </c>
      <c r="C3172">
        <v>214</v>
      </c>
      <c r="D3172" t="s">
        <v>119</v>
      </c>
      <c r="E3172" t="s">
        <v>78</v>
      </c>
      <c r="F3172" t="s">
        <v>77</v>
      </c>
      <c r="G3172">
        <v>0</v>
      </c>
      <c r="H3172">
        <v>2</v>
      </c>
      <c r="I3172">
        <v>0</v>
      </c>
      <c r="J3172">
        <v>0</v>
      </c>
      <c r="K3172">
        <v>0</v>
      </c>
      <c r="L3172">
        <v>1</v>
      </c>
      <c r="M3172">
        <v>0</v>
      </c>
      <c r="N3172">
        <v>1</v>
      </c>
      <c r="O3172">
        <v>0</v>
      </c>
      <c r="P3172">
        <v>0</v>
      </c>
      <c r="Q3172">
        <v>0</v>
      </c>
      <c r="R3172">
        <v>0</v>
      </c>
      <c r="S3172">
        <v>3</v>
      </c>
      <c r="T3172">
        <v>1</v>
      </c>
      <c r="U3172">
        <v>0</v>
      </c>
      <c r="V3172">
        <v>0</v>
      </c>
      <c r="W3172">
        <v>0</v>
      </c>
      <c r="X3172">
        <v>0</v>
      </c>
      <c r="Y3172">
        <v>0</v>
      </c>
      <c r="Z3172">
        <v>0</v>
      </c>
      <c r="AA3172">
        <v>0</v>
      </c>
      <c r="AB3172">
        <v>10</v>
      </c>
      <c r="AC3172">
        <v>0</v>
      </c>
      <c r="AD3172">
        <v>0</v>
      </c>
      <c r="AE3172">
        <v>0</v>
      </c>
      <c r="AF3172">
        <v>0</v>
      </c>
      <c r="AG3172">
        <v>0</v>
      </c>
      <c r="AH3172">
        <v>0</v>
      </c>
      <c r="AI3172">
        <v>2</v>
      </c>
      <c r="AJ3172">
        <v>0</v>
      </c>
      <c r="AK3172">
        <v>0</v>
      </c>
      <c r="AL3172">
        <v>0</v>
      </c>
      <c r="AM3172">
        <v>0</v>
      </c>
      <c r="AN3172">
        <v>0</v>
      </c>
      <c r="AO3172">
        <v>0</v>
      </c>
      <c r="AP3172">
        <v>0</v>
      </c>
      <c r="AQ3172">
        <v>0</v>
      </c>
      <c r="AR3172">
        <v>0</v>
      </c>
      <c r="AS3172">
        <v>0</v>
      </c>
      <c r="AT3172">
        <v>0</v>
      </c>
      <c r="AU3172">
        <v>0</v>
      </c>
      <c r="AV3172">
        <v>0</v>
      </c>
      <c r="AW3172">
        <v>0</v>
      </c>
      <c r="AX3172">
        <v>3</v>
      </c>
      <c r="AY3172">
        <v>1</v>
      </c>
      <c r="AZ3172">
        <v>1</v>
      </c>
      <c r="BA3172">
        <v>3</v>
      </c>
      <c r="BB3172">
        <v>0</v>
      </c>
      <c r="BC3172">
        <v>2</v>
      </c>
      <c r="BD3172">
        <v>0</v>
      </c>
      <c r="BE3172">
        <v>0</v>
      </c>
      <c r="BF3172">
        <v>0</v>
      </c>
      <c r="BG3172">
        <v>0</v>
      </c>
      <c r="BH3172">
        <v>0</v>
      </c>
      <c r="BI3172">
        <v>3</v>
      </c>
      <c r="BJ3172">
        <v>0</v>
      </c>
      <c r="BK3172">
        <v>0</v>
      </c>
      <c r="BL3172">
        <v>0</v>
      </c>
      <c r="BM3172">
        <v>0</v>
      </c>
      <c r="BN3172">
        <v>0</v>
      </c>
      <c r="BO3172">
        <v>1</v>
      </c>
      <c r="BP3172">
        <v>1</v>
      </c>
      <c r="BQ3172">
        <v>0</v>
      </c>
      <c r="BR3172">
        <v>2</v>
      </c>
      <c r="BS3172">
        <v>6</v>
      </c>
      <c r="BT3172">
        <v>17</v>
      </c>
      <c r="BU3172" t="s">
        <v>3076</v>
      </c>
    </row>
    <row r="3173" spans="1:73">
      <c r="A3173" t="s">
        <v>2875</v>
      </c>
      <c r="B3173" t="s">
        <v>2876</v>
      </c>
      <c r="C3173">
        <v>215</v>
      </c>
      <c r="D3173" t="s">
        <v>119</v>
      </c>
      <c r="E3173" t="s">
        <v>245</v>
      </c>
      <c r="F3173" t="s">
        <v>184</v>
      </c>
      <c r="G3173">
        <v>0</v>
      </c>
      <c r="H3173">
        <v>0</v>
      </c>
      <c r="I3173">
        <v>0</v>
      </c>
      <c r="J3173">
        <v>0</v>
      </c>
      <c r="K3173">
        <v>0</v>
      </c>
      <c r="L3173">
        <v>0</v>
      </c>
      <c r="M3173">
        <v>0</v>
      </c>
      <c r="N3173">
        <v>1</v>
      </c>
      <c r="O3173">
        <v>0</v>
      </c>
      <c r="P3173">
        <v>0</v>
      </c>
      <c r="Q3173">
        <v>0</v>
      </c>
      <c r="R3173">
        <v>0</v>
      </c>
      <c r="S3173">
        <v>0</v>
      </c>
      <c r="T3173">
        <v>0</v>
      </c>
      <c r="U3173">
        <v>0</v>
      </c>
      <c r="V3173">
        <v>0</v>
      </c>
      <c r="W3173">
        <v>0</v>
      </c>
      <c r="X3173">
        <v>0</v>
      </c>
      <c r="Y3173">
        <v>0</v>
      </c>
      <c r="Z3173">
        <v>0</v>
      </c>
      <c r="AA3173">
        <v>0</v>
      </c>
      <c r="AB3173">
        <v>6</v>
      </c>
      <c r="AC3173">
        <v>0</v>
      </c>
      <c r="AD3173">
        <v>0</v>
      </c>
      <c r="AE3173">
        <v>0</v>
      </c>
      <c r="AF3173">
        <v>0</v>
      </c>
      <c r="AG3173">
        <v>0</v>
      </c>
      <c r="AH3173">
        <v>1</v>
      </c>
      <c r="AI3173">
        <v>0</v>
      </c>
      <c r="AJ3173">
        <v>0</v>
      </c>
      <c r="AK3173">
        <v>0</v>
      </c>
      <c r="AL3173">
        <v>0</v>
      </c>
      <c r="AM3173">
        <v>1</v>
      </c>
      <c r="AN3173">
        <v>0</v>
      </c>
      <c r="AO3173">
        <v>0</v>
      </c>
      <c r="AP3173">
        <v>0</v>
      </c>
      <c r="AQ3173">
        <v>0</v>
      </c>
      <c r="AR3173">
        <v>0</v>
      </c>
      <c r="AS3173">
        <v>0</v>
      </c>
      <c r="AT3173">
        <v>0</v>
      </c>
      <c r="AU3173">
        <v>1</v>
      </c>
      <c r="AV3173">
        <v>0</v>
      </c>
      <c r="AW3173">
        <v>0</v>
      </c>
      <c r="AX3173">
        <v>1</v>
      </c>
      <c r="AY3173">
        <v>2</v>
      </c>
      <c r="AZ3173">
        <v>0</v>
      </c>
      <c r="BA3173">
        <v>2</v>
      </c>
      <c r="BB3173">
        <v>0</v>
      </c>
      <c r="BC3173">
        <v>1</v>
      </c>
      <c r="BD3173">
        <v>0</v>
      </c>
      <c r="BE3173">
        <v>0</v>
      </c>
      <c r="BF3173">
        <v>0</v>
      </c>
      <c r="BG3173">
        <v>0</v>
      </c>
      <c r="BH3173">
        <v>0</v>
      </c>
      <c r="BI3173">
        <v>0</v>
      </c>
      <c r="BJ3173">
        <v>1</v>
      </c>
      <c r="BK3173">
        <v>0</v>
      </c>
      <c r="BL3173">
        <v>0</v>
      </c>
      <c r="BM3173">
        <v>0</v>
      </c>
      <c r="BN3173">
        <v>0</v>
      </c>
      <c r="BO3173">
        <v>1</v>
      </c>
      <c r="BP3173">
        <v>0</v>
      </c>
      <c r="BQ3173">
        <v>0</v>
      </c>
      <c r="BR3173">
        <v>0</v>
      </c>
      <c r="BS3173">
        <v>1</v>
      </c>
      <c r="BT3173">
        <v>7</v>
      </c>
      <c r="BU3173" t="s">
        <v>3077</v>
      </c>
    </row>
    <row r="3174" spans="1:73">
      <c r="A3174" t="s">
        <v>2875</v>
      </c>
      <c r="B3174" t="s">
        <v>2876</v>
      </c>
      <c r="C3174">
        <v>216</v>
      </c>
      <c r="D3174" t="s">
        <v>119</v>
      </c>
      <c r="E3174" t="s">
        <v>78</v>
      </c>
      <c r="F3174" t="s">
        <v>77</v>
      </c>
      <c r="G3174">
        <v>0</v>
      </c>
      <c r="H3174">
        <v>0</v>
      </c>
      <c r="I3174">
        <v>0</v>
      </c>
      <c r="J3174">
        <v>0</v>
      </c>
      <c r="K3174">
        <v>0</v>
      </c>
      <c r="L3174">
        <v>0</v>
      </c>
      <c r="M3174">
        <v>0</v>
      </c>
      <c r="N3174">
        <v>1</v>
      </c>
      <c r="O3174">
        <v>0</v>
      </c>
      <c r="P3174">
        <v>0</v>
      </c>
      <c r="Q3174">
        <v>0</v>
      </c>
      <c r="R3174">
        <v>0</v>
      </c>
      <c r="S3174">
        <v>4</v>
      </c>
      <c r="T3174">
        <v>0</v>
      </c>
      <c r="U3174">
        <v>0</v>
      </c>
      <c r="V3174">
        <v>1</v>
      </c>
      <c r="W3174">
        <v>0</v>
      </c>
      <c r="X3174">
        <v>0</v>
      </c>
      <c r="Y3174">
        <v>0</v>
      </c>
      <c r="Z3174">
        <v>0</v>
      </c>
      <c r="AA3174">
        <v>0</v>
      </c>
      <c r="AB3174">
        <v>6</v>
      </c>
      <c r="AC3174">
        <v>1</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3</v>
      </c>
      <c r="AY3174">
        <v>0</v>
      </c>
      <c r="AZ3174">
        <v>0</v>
      </c>
      <c r="BA3174">
        <v>3</v>
      </c>
      <c r="BB3174">
        <v>0</v>
      </c>
      <c r="BC3174">
        <v>0</v>
      </c>
      <c r="BD3174">
        <v>0</v>
      </c>
      <c r="BE3174">
        <v>0</v>
      </c>
      <c r="BF3174">
        <v>0</v>
      </c>
      <c r="BG3174">
        <v>0</v>
      </c>
      <c r="BH3174">
        <v>0</v>
      </c>
      <c r="BI3174">
        <v>5</v>
      </c>
      <c r="BJ3174">
        <v>0</v>
      </c>
      <c r="BK3174">
        <v>0</v>
      </c>
      <c r="BL3174">
        <v>0</v>
      </c>
      <c r="BM3174">
        <v>0</v>
      </c>
      <c r="BN3174">
        <v>0</v>
      </c>
      <c r="BO3174">
        <v>1</v>
      </c>
      <c r="BP3174">
        <v>1</v>
      </c>
      <c r="BQ3174">
        <v>0</v>
      </c>
      <c r="BR3174">
        <v>2</v>
      </c>
      <c r="BS3174">
        <v>1</v>
      </c>
      <c r="BT3174">
        <v>9</v>
      </c>
      <c r="BU3174" t="s">
        <v>3078</v>
      </c>
    </row>
    <row r="3175" spans="1:73">
      <c r="A3175" t="s">
        <v>2875</v>
      </c>
      <c r="B3175" t="s">
        <v>2876</v>
      </c>
      <c r="C3175">
        <v>217</v>
      </c>
      <c r="D3175" t="s">
        <v>119</v>
      </c>
      <c r="E3175" t="s">
        <v>245</v>
      </c>
      <c r="F3175" t="s">
        <v>184</v>
      </c>
      <c r="G3175">
        <v>0</v>
      </c>
      <c r="H3175">
        <v>2</v>
      </c>
      <c r="I3175">
        <v>3</v>
      </c>
      <c r="J3175">
        <v>0</v>
      </c>
      <c r="K3175">
        <v>0</v>
      </c>
      <c r="L3175">
        <v>3</v>
      </c>
      <c r="M3175">
        <v>0</v>
      </c>
      <c r="N3175">
        <v>5</v>
      </c>
      <c r="O3175">
        <v>5</v>
      </c>
      <c r="P3175">
        <v>0</v>
      </c>
      <c r="Q3175">
        <v>0</v>
      </c>
      <c r="R3175">
        <v>0</v>
      </c>
      <c r="S3175">
        <v>8</v>
      </c>
      <c r="T3175">
        <v>3</v>
      </c>
      <c r="U3175">
        <v>0</v>
      </c>
      <c r="V3175">
        <v>0</v>
      </c>
      <c r="W3175">
        <v>2</v>
      </c>
      <c r="X3175">
        <v>0</v>
      </c>
      <c r="Y3175">
        <v>1</v>
      </c>
      <c r="Z3175">
        <v>1</v>
      </c>
      <c r="AA3175">
        <v>0</v>
      </c>
      <c r="AB3175">
        <v>26</v>
      </c>
      <c r="AC3175">
        <v>0</v>
      </c>
      <c r="AD3175">
        <v>0</v>
      </c>
      <c r="AE3175">
        <v>0</v>
      </c>
      <c r="AF3175">
        <v>0</v>
      </c>
      <c r="AG3175">
        <v>0</v>
      </c>
      <c r="AH3175">
        <v>3</v>
      </c>
      <c r="AI3175">
        <v>0</v>
      </c>
      <c r="AJ3175">
        <v>0</v>
      </c>
      <c r="AK3175">
        <v>0</v>
      </c>
      <c r="AL3175">
        <v>1</v>
      </c>
      <c r="AM3175">
        <v>2</v>
      </c>
      <c r="AN3175">
        <v>0</v>
      </c>
      <c r="AO3175">
        <v>8</v>
      </c>
      <c r="AP3175">
        <v>2</v>
      </c>
      <c r="AQ3175">
        <v>2</v>
      </c>
      <c r="AR3175">
        <v>0</v>
      </c>
      <c r="AS3175">
        <v>0</v>
      </c>
      <c r="AT3175">
        <v>0</v>
      </c>
      <c r="AU3175">
        <v>3</v>
      </c>
      <c r="AV3175">
        <v>1</v>
      </c>
      <c r="AW3175">
        <v>3</v>
      </c>
      <c r="AX3175">
        <v>6</v>
      </c>
      <c r="AY3175">
        <v>5</v>
      </c>
      <c r="AZ3175">
        <v>7</v>
      </c>
      <c r="BA3175">
        <v>8</v>
      </c>
      <c r="BB3175">
        <v>2</v>
      </c>
      <c r="BC3175">
        <v>5</v>
      </c>
      <c r="BD3175">
        <v>0</v>
      </c>
      <c r="BE3175">
        <v>0</v>
      </c>
      <c r="BF3175">
        <v>0</v>
      </c>
      <c r="BG3175">
        <v>2</v>
      </c>
      <c r="BH3175">
        <v>0</v>
      </c>
      <c r="BI3175">
        <v>8</v>
      </c>
      <c r="BJ3175">
        <v>2</v>
      </c>
      <c r="BK3175">
        <v>0</v>
      </c>
      <c r="BL3175">
        <v>6</v>
      </c>
      <c r="BM3175">
        <v>1</v>
      </c>
      <c r="BN3175">
        <v>2</v>
      </c>
      <c r="BO3175">
        <v>11</v>
      </c>
      <c r="BP3175">
        <v>0</v>
      </c>
      <c r="BQ3175">
        <v>7</v>
      </c>
      <c r="BR3175">
        <v>1</v>
      </c>
      <c r="BS3175">
        <v>3</v>
      </c>
      <c r="BT3175">
        <v>58</v>
      </c>
      <c r="BU3175" t="s">
        <v>3079</v>
      </c>
    </row>
    <row r="3176" spans="1:73">
      <c r="A3176" t="s">
        <v>2875</v>
      </c>
      <c r="B3176" t="s">
        <v>2876</v>
      </c>
      <c r="C3176">
        <v>218</v>
      </c>
      <c r="D3176" t="s">
        <v>119</v>
      </c>
      <c r="E3176" t="s">
        <v>2890</v>
      </c>
      <c r="F3176" t="s">
        <v>92</v>
      </c>
      <c r="G3176">
        <v>0</v>
      </c>
      <c r="H3176">
        <v>0</v>
      </c>
      <c r="I3176">
        <v>0</v>
      </c>
      <c r="J3176">
        <v>0</v>
      </c>
      <c r="K3176">
        <v>0</v>
      </c>
      <c r="L3176">
        <v>0</v>
      </c>
      <c r="M3176">
        <v>0</v>
      </c>
      <c r="N3176">
        <v>1</v>
      </c>
      <c r="O3176">
        <v>0</v>
      </c>
      <c r="P3176">
        <v>0</v>
      </c>
      <c r="Q3176">
        <v>0</v>
      </c>
      <c r="R3176">
        <v>0</v>
      </c>
      <c r="S3176">
        <v>1</v>
      </c>
      <c r="T3176">
        <v>1</v>
      </c>
      <c r="U3176">
        <v>0</v>
      </c>
      <c r="V3176">
        <v>0</v>
      </c>
      <c r="W3176">
        <v>1</v>
      </c>
      <c r="X3176">
        <v>0</v>
      </c>
      <c r="Y3176">
        <v>0</v>
      </c>
      <c r="Z3176">
        <v>0</v>
      </c>
      <c r="AA3176">
        <v>0</v>
      </c>
      <c r="AB3176">
        <v>3</v>
      </c>
      <c r="AC3176">
        <v>0</v>
      </c>
      <c r="AD3176">
        <v>0</v>
      </c>
      <c r="AE3176">
        <v>0</v>
      </c>
      <c r="AF3176">
        <v>0</v>
      </c>
      <c r="AG3176">
        <v>0</v>
      </c>
      <c r="AH3176">
        <v>0</v>
      </c>
      <c r="AI3176">
        <v>0</v>
      </c>
      <c r="AJ3176">
        <v>0</v>
      </c>
      <c r="AK3176">
        <v>0</v>
      </c>
      <c r="AL3176">
        <v>0</v>
      </c>
      <c r="AM3176">
        <v>1</v>
      </c>
      <c r="AN3176">
        <v>0</v>
      </c>
      <c r="AO3176">
        <v>0</v>
      </c>
      <c r="AP3176">
        <v>0</v>
      </c>
      <c r="AQ3176">
        <v>0</v>
      </c>
      <c r="AR3176">
        <v>0</v>
      </c>
      <c r="AS3176">
        <v>0</v>
      </c>
      <c r="AT3176">
        <v>0</v>
      </c>
      <c r="AU3176">
        <v>0</v>
      </c>
      <c r="AV3176">
        <v>0</v>
      </c>
      <c r="AW3176">
        <v>0</v>
      </c>
      <c r="AX3176">
        <v>0</v>
      </c>
      <c r="AY3176">
        <v>0</v>
      </c>
      <c r="AZ3176">
        <v>2</v>
      </c>
      <c r="BA3176">
        <v>1</v>
      </c>
      <c r="BB3176">
        <v>0</v>
      </c>
      <c r="BC3176">
        <v>0</v>
      </c>
      <c r="BD3176">
        <v>0</v>
      </c>
      <c r="BE3176">
        <v>0</v>
      </c>
      <c r="BF3176">
        <v>0</v>
      </c>
      <c r="BG3176">
        <v>0</v>
      </c>
      <c r="BH3176">
        <v>1</v>
      </c>
      <c r="BI3176">
        <v>1</v>
      </c>
      <c r="BJ3176">
        <v>0</v>
      </c>
      <c r="BK3176">
        <v>0</v>
      </c>
      <c r="BL3176">
        <v>0</v>
      </c>
      <c r="BM3176">
        <v>0</v>
      </c>
      <c r="BN3176">
        <v>0</v>
      </c>
      <c r="BO3176">
        <v>2</v>
      </c>
      <c r="BP3176">
        <v>0</v>
      </c>
      <c r="BQ3176">
        <v>0</v>
      </c>
      <c r="BR3176">
        <v>0</v>
      </c>
      <c r="BS3176">
        <v>1</v>
      </c>
      <c r="BT3176">
        <v>7</v>
      </c>
      <c r="BU3176" t="s">
        <v>3080</v>
      </c>
    </row>
    <row r="3177" spans="1:73">
      <c r="A3177" t="s">
        <v>2875</v>
      </c>
      <c r="B3177" t="s">
        <v>2876</v>
      </c>
      <c r="C3177">
        <v>219</v>
      </c>
      <c r="D3177" t="s">
        <v>119</v>
      </c>
      <c r="E3177" t="s">
        <v>245</v>
      </c>
      <c r="F3177" t="s">
        <v>184</v>
      </c>
      <c r="G3177">
        <v>0</v>
      </c>
      <c r="H3177">
        <v>0</v>
      </c>
      <c r="I3177">
        <v>0</v>
      </c>
      <c r="J3177">
        <v>0</v>
      </c>
      <c r="K3177">
        <v>0</v>
      </c>
      <c r="L3177">
        <v>3</v>
      </c>
      <c r="M3177">
        <v>0</v>
      </c>
      <c r="N3177">
        <v>3</v>
      </c>
      <c r="O3177">
        <v>0</v>
      </c>
      <c r="P3177">
        <v>0</v>
      </c>
      <c r="Q3177">
        <v>0</v>
      </c>
      <c r="R3177">
        <v>0</v>
      </c>
      <c r="S3177">
        <v>7</v>
      </c>
      <c r="T3177">
        <v>0</v>
      </c>
      <c r="U3177">
        <v>0</v>
      </c>
      <c r="V3177">
        <v>1</v>
      </c>
      <c r="W3177">
        <v>0</v>
      </c>
      <c r="X3177">
        <v>0</v>
      </c>
      <c r="Y3177">
        <v>1</v>
      </c>
      <c r="Z3177">
        <v>0</v>
      </c>
      <c r="AA3177">
        <v>0</v>
      </c>
      <c r="AB3177">
        <v>15</v>
      </c>
      <c r="AC3177">
        <v>1</v>
      </c>
      <c r="AD3177">
        <v>0</v>
      </c>
      <c r="AE3177">
        <v>0</v>
      </c>
      <c r="AF3177">
        <v>0</v>
      </c>
      <c r="AG3177">
        <v>0</v>
      </c>
      <c r="AH3177">
        <v>1</v>
      </c>
      <c r="AI3177">
        <v>0</v>
      </c>
      <c r="AJ3177">
        <v>0</v>
      </c>
      <c r="AK3177">
        <v>0</v>
      </c>
      <c r="AL3177">
        <v>3</v>
      </c>
      <c r="AM3177">
        <v>1</v>
      </c>
      <c r="AN3177">
        <v>0</v>
      </c>
      <c r="AO3177">
        <v>4</v>
      </c>
      <c r="AP3177">
        <v>0</v>
      </c>
      <c r="AQ3177">
        <v>1</v>
      </c>
      <c r="AR3177">
        <v>0</v>
      </c>
      <c r="AS3177">
        <v>0</v>
      </c>
      <c r="AT3177">
        <v>0</v>
      </c>
      <c r="AU3177">
        <v>0</v>
      </c>
      <c r="AV3177">
        <v>1</v>
      </c>
      <c r="AW3177">
        <v>0</v>
      </c>
      <c r="AX3177">
        <v>3</v>
      </c>
      <c r="AY3177">
        <v>0</v>
      </c>
      <c r="AZ3177">
        <v>6</v>
      </c>
      <c r="BA3177">
        <v>4</v>
      </c>
      <c r="BB3177">
        <v>1</v>
      </c>
      <c r="BC3177">
        <v>0</v>
      </c>
      <c r="BD3177">
        <v>0</v>
      </c>
      <c r="BE3177">
        <v>0</v>
      </c>
      <c r="BF3177">
        <v>0</v>
      </c>
      <c r="BG3177">
        <v>0</v>
      </c>
      <c r="BH3177">
        <v>1</v>
      </c>
      <c r="BI3177">
        <v>3</v>
      </c>
      <c r="BJ3177">
        <v>0</v>
      </c>
      <c r="BK3177">
        <v>0</v>
      </c>
      <c r="BL3177">
        <v>0</v>
      </c>
      <c r="BM3177">
        <v>0</v>
      </c>
      <c r="BN3177">
        <v>0</v>
      </c>
      <c r="BO3177">
        <v>8</v>
      </c>
      <c r="BP3177">
        <v>0</v>
      </c>
      <c r="BQ3177">
        <v>4</v>
      </c>
      <c r="BR3177">
        <v>2</v>
      </c>
      <c r="BS3177">
        <v>3</v>
      </c>
      <c r="BT3177">
        <v>33</v>
      </c>
      <c r="BU3177" t="s">
        <v>3081</v>
      </c>
    </row>
    <row r="3178" spans="1:73">
      <c r="A3178" t="s">
        <v>2875</v>
      </c>
      <c r="B3178" t="s">
        <v>2876</v>
      </c>
      <c r="C3178">
        <v>220</v>
      </c>
      <c r="D3178" t="s">
        <v>119</v>
      </c>
      <c r="E3178" t="s">
        <v>78</v>
      </c>
      <c r="F3178" t="s">
        <v>77</v>
      </c>
      <c r="G3178">
        <v>0</v>
      </c>
      <c r="H3178">
        <v>1</v>
      </c>
      <c r="I3178">
        <v>1</v>
      </c>
      <c r="J3178">
        <v>0</v>
      </c>
      <c r="K3178">
        <v>0</v>
      </c>
      <c r="L3178">
        <v>0</v>
      </c>
      <c r="M3178">
        <v>0</v>
      </c>
      <c r="N3178">
        <v>1</v>
      </c>
      <c r="O3178">
        <v>0</v>
      </c>
      <c r="P3178">
        <v>0</v>
      </c>
      <c r="Q3178">
        <v>1</v>
      </c>
      <c r="R3178">
        <v>3</v>
      </c>
      <c r="S3178">
        <v>8</v>
      </c>
      <c r="T3178">
        <v>1</v>
      </c>
      <c r="U3178">
        <v>0</v>
      </c>
      <c r="V3178">
        <v>0</v>
      </c>
      <c r="W3178">
        <v>2</v>
      </c>
      <c r="X3178">
        <v>0</v>
      </c>
      <c r="Y3178">
        <v>0</v>
      </c>
      <c r="Z3178">
        <v>0</v>
      </c>
      <c r="AA3178">
        <v>0</v>
      </c>
      <c r="AB3178">
        <v>16</v>
      </c>
      <c r="AC3178">
        <v>0</v>
      </c>
      <c r="AD3178">
        <v>0</v>
      </c>
      <c r="AE3178">
        <v>0</v>
      </c>
      <c r="AF3178">
        <v>0</v>
      </c>
      <c r="AG3178">
        <v>0</v>
      </c>
      <c r="AH3178">
        <v>2</v>
      </c>
      <c r="AI3178">
        <v>0</v>
      </c>
      <c r="AJ3178">
        <v>0</v>
      </c>
      <c r="AK3178">
        <v>0</v>
      </c>
      <c r="AL3178">
        <v>0</v>
      </c>
      <c r="AM3178">
        <v>2</v>
      </c>
      <c r="AN3178">
        <v>2</v>
      </c>
      <c r="AO3178">
        <v>0</v>
      </c>
      <c r="AP3178">
        <v>1</v>
      </c>
      <c r="AQ3178">
        <v>1</v>
      </c>
      <c r="AR3178">
        <v>0</v>
      </c>
      <c r="AS3178">
        <v>0</v>
      </c>
      <c r="AT3178">
        <v>0</v>
      </c>
      <c r="AU3178">
        <v>0</v>
      </c>
      <c r="AV3178">
        <v>0</v>
      </c>
      <c r="AW3178">
        <v>1</v>
      </c>
      <c r="AX3178">
        <v>4</v>
      </c>
      <c r="AY3178">
        <v>1</v>
      </c>
      <c r="AZ3178">
        <v>3</v>
      </c>
      <c r="BA3178">
        <v>6</v>
      </c>
      <c r="BB3178">
        <v>4</v>
      </c>
      <c r="BC3178">
        <v>2</v>
      </c>
      <c r="BD3178">
        <v>0</v>
      </c>
      <c r="BE3178">
        <v>0</v>
      </c>
      <c r="BF3178">
        <v>0</v>
      </c>
      <c r="BG3178">
        <v>0</v>
      </c>
      <c r="BH3178">
        <v>0</v>
      </c>
      <c r="BI3178">
        <v>3</v>
      </c>
      <c r="BJ3178">
        <v>1</v>
      </c>
      <c r="BK3178">
        <v>0</v>
      </c>
      <c r="BL3178">
        <v>0</v>
      </c>
      <c r="BM3178">
        <v>0</v>
      </c>
      <c r="BN3178">
        <v>0</v>
      </c>
      <c r="BO3178">
        <v>3</v>
      </c>
      <c r="BP3178">
        <v>2</v>
      </c>
      <c r="BQ3178">
        <v>0</v>
      </c>
      <c r="BR3178">
        <v>0</v>
      </c>
      <c r="BS3178">
        <v>4</v>
      </c>
      <c r="BT3178">
        <v>26</v>
      </c>
      <c r="BU3178" t="s">
        <v>3082</v>
      </c>
    </row>
    <row r="3179" spans="1:73">
      <c r="A3179" t="s">
        <v>2875</v>
      </c>
      <c r="B3179" t="s">
        <v>2876</v>
      </c>
      <c r="C3179">
        <v>221</v>
      </c>
      <c r="D3179" t="s">
        <v>119</v>
      </c>
      <c r="E3179" t="s">
        <v>3083</v>
      </c>
      <c r="F3179" t="s">
        <v>184</v>
      </c>
      <c r="G3179">
        <v>1</v>
      </c>
      <c r="H3179">
        <v>1</v>
      </c>
      <c r="I3179">
        <v>1</v>
      </c>
      <c r="J3179">
        <v>0</v>
      </c>
      <c r="K3179">
        <v>0</v>
      </c>
      <c r="L3179">
        <v>5</v>
      </c>
      <c r="M3179">
        <v>0</v>
      </c>
      <c r="N3179">
        <v>7</v>
      </c>
      <c r="O3179">
        <v>0</v>
      </c>
      <c r="P3179">
        <v>0</v>
      </c>
      <c r="Q3179">
        <v>0</v>
      </c>
      <c r="R3179">
        <v>0</v>
      </c>
      <c r="S3179">
        <v>15</v>
      </c>
      <c r="T3179">
        <v>3</v>
      </c>
      <c r="U3179">
        <v>0</v>
      </c>
      <c r="V3179">
        <v>2</v>
      </c>
      <c r="W3179">
        <v>2</v>
      </c>
      <c r="X3179">
        <v>0</v>
      </c>
      <c r="Y3179">
        <v>0</v>
      </c>
      <c r="Z3179">
        <v>0</v>
      </c>
      <c r="AA3179">
        <v>0</v>
      </c>
      <c r="AB3179">
        <v>40</v>
      </c>
      <c r="AC3179">
        <v>1</v>
      </c>
      <c r="AD3179">
        <v>0</v>
      </c>
      <c r="AE3179">
        <v>1</v>
      </c>
      <c r="AF3179">
        <v>0</v>
      </c>
      <c r="AG3179">
        <v>0</v>
      </c>
      <c r="AH3179">
        <v>0</v>
      </c>
      <c r="AI3179">
        <v>2</v>
      </c>
      <c r="AJ3179">
        <v>0</v>
      </c>
      <c r="AK3179">
        <v>0</v>
      </c>
      <c r="AL3179">
        <v>3</v>
      </c>
      <c r="AM3179">
        <v>4</v>
      </c>
      <c r="AN3179">
        <v>1</v>
      </c>
      <c r="AO3179">
        <v>0</v>
      </c>
      <c r="AP3179">
        <v>1</v>
      </c>
      <c r="AQ3179">
        <v>1</v>
      </c>
      <c r="AR3179">
        <v>0</v>
      </c>
      <c r="AS3179">
        <v>0</v>
      </c>
      <c r="AT3179">
        <v>1</v>
      </c>
      <c r="AU3179">
        <v>1</v>
      </c>
      <c r="AV3179">
        <v>1</v>
      </c>
      <c r="AW3179">
        <v>1</v>
      </c>
      <c r="AX3179">
        <v>2</v>
      </c>
      <c r="AY3179">
        <v>10</v>
      </c>
      <c r="AZ3179">
        <v>11</v>
      </c>
      <c r="BA3179">
        <v>6</v>
      </c>
      <c r="BB3179">
        <v>3</v>
      </c>
      <c r="BC3179">
        <v>7</v>
      </c>
      <c r="BD3179">
        <v>1</v>
      </c>
      <c r="BE3179">
        <v>0</v>
      </c>
      <c r="BF3179">
        <v>0</v>
      </c>
      <c r="BG3179">
        <v>0</v>
      </c>
      <c r="BH3179">
        <v>1</v>
      </c>
      <c r="BI3179">
        <v>6</v>
      </c>
      <c r="BJ3179">
        <v>5</v>
      </c>
      <c r="BK3179">
        <v>0</v>
      </c>
      <c r="BL3179">
        <v>2</v>
      </c>
      <c r="BM3179">
        <v>0</v>
      </c>
      <c r="BN3179">
        <v>1</v>
      </c>
      <c r="BO3179">
        <v>15</v>
      </c>
      <c r="BP3179">
        <v>0</v>
      </c>
      <c r="BQ3179">
        <v>0</v>
      </c>
      <c r="BR3179">
        <v>2</v>
      </c>
      <c r="BS3179">
        <v>7</v>
      </c>
      <c r="BT3179">
        <v>80</v>
      </c>
      <c r="BU3179" t="s">
        <v>3084</v>
      </c>
    </row>
    <row r="3180" spans="1:73">
      <c r="A3180" t="s">
        <v>2875</v>
      </c>
      <c r="B3180" t="s">
        <v>2876</v>
      </c>
      <c r="C3180">
        <v>222</v>
      </c>
      <c r="D3180" t="s">
        <v>119</v>
      </c>
      <c r="E3180" t="s">
        <v>78</v>
      </c>
      <c r="F3180" t="s">
        <v>77</v>
      </c>
      <c r="G3180">
        <v>0</v>
      </c>
      <c r="H3180">
        <v>2</v>
      </c>
      <c r="I3180">
        <v>0</v>
      </c>
      <c r="J3180">
        <v>0</v>
      </c>
      <c r="K3180">
        <v>0</v>
      </c>
      <c r="L3180">
        <v>2</v>
      </c>
      <c r="M3180">
        <v>0</v>
      </c>
      <c r="N3180">
        <v>8</v>
      </c>
      <c r="O3180">
        <v>0</v>
      </c>
      <c r="P3180">
        <v>0</v>
      </c>
      <c r="Q3180">
        <v>5</v>
      </c>
      <c r="R3180">
        <v>0</v>
      </c>
      <c r="S3180">
        <v>17</v>
      </c>
      <c r="T3180">
        <v>4</v>
      </c>
      <c r="U3180">
        <v>0</v>
      </c>
      <c r="V3180">
        <v>3</v>
      </c>
      <c r="W3180">
        <v>1</v>
      </c>
      <c r="X3180">
        <v>0</v>
      </c>
      <c r="Y3180">
        <v>0</v>
      </c>
      <c r="Z3180">
        <v>0</v>
      </c>
      <c r="AA3180">
        <v>0</v>
      </c>
      <c r="AB3180">
        <v>34</v>
      </c>
      <c r="AC3180">
        <v>3</v>
      </c>
      <c r="AD3180">
        <v>0</v>
      </c>
      <c r="AE3180">
        <v>2</v>
      </c>
      <c r="AF3180">
        <v>0</v>
      </c>
      <c r="AG3180">
        <v>0</v>
      </c>
      <c r="AH3180">
        <v>0</v>
      </c>
      <c r="AI3180">
        <v>4</v>
      </c>
      <c r="AJ3180">
        <v>0</v>
      </c>
      <c r="AK3180">
        <v>0</v>
      </c>
      <c r="AL3180">
        <v>4</v>
      </c>
      <c r="AM3180">
        <v>5</v>
      </c>
      <c r="AN3180">
        <v>0</v>
      </c>
      <c r="AO3180">
        <v>0</v>
      </c>
      <c r="AP3180">
        <v>0</v>
      </c>
      <c r="AQ3180">
        <v>1</v>
      </c>
      <c r="AR3180">
        <v>0</v>
      </c>
      <c r="AS3180">
        <v>0</v>
      </c>
      <c r="AT3180">
        <v>0</v>
      </c>
      <c r="AU3180">
        <v>1</v>
      </c>
      <c r="AV3180">
        <v>2</v>
      </c>
      <c r="AW3180">
        <v>0</v>
      </c>
      <c r="AX3180">
        <v>7</v>
      </c>
      <c r="AY3180">
        <v>6</v>
      </c>
      <c r="AZ3180">
        <v>7</v>
      </c>
      <c r="BA3180">
        <v>12</v>
      </c>
      <c r="BB3180">
        <v>0</v>
      </c>
      <c r="BC3180">
        <v>2</v>
      </c>
      <c r="BD3180">
        <v>0</v>
      </c>
      <c r="BE3180">
        <v>0</v>
      </c>
      <c r="BF3180">
        <v>0</v>
      </c>
      <c r="BG3180">
        <v>0</v>
      </c>
      <c r="BH3180">
        <v>0</v>
      </c>
      <c r="BI3180">
        <v>9</v>
      </c>
      <c r="BJ3180">
        <v>1</v>
      </c>
      <c r="BK3180">
        <v>0</v>
      </c>
      <c r="BL3180">
        <v>0</v>
      </c>
      <c r="BM3180">
        <v>0</v>
      </c>
      <c r="BN3180">
        <v>0</v>
      </c>
      <c r="BO3180">
        <v>13</v>
      </c>
      <c r="BP3180">
        <v>2</v>
      </c>
      <c r="BQ3180">
        <v>0</v>
      </c>
      <c r="BR3180">
        <v>3</v>
      </c>
      <c r="BS3180">
        <v>1</v>
      </c>
      <c r="BT3180">
        <v>54</v>
      </c>
      <c r="BU3180" t="s">
        <v>3085</v>
      </c>
    </row>
    <row r="3181" spans="1:73">
      <c r="A3181" t="s">
        <v>2875</v>
      </c>
      <c r="B3181" t="s">
        <v>2876</v>
      </c>
      <c r="C3181">
        <v>223</v>
      </c>
      <c r="D3181" t="s">
        <v>119</v>
      </c>
      <c r="E3181" t="s">
        <v>3083</v>
      </c>
      <c r="F3181" t="s">
        <v>184</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1</v>
      </c>
      <c r="BT3181">
        <v>1</v>
      </c>
      <c r="BU3181" t="s">
        <v>206</v>
      </c>
    </row>
    <row r="3182" spans="1:73">
      <c r="A3182" t="s">
        <v>2875</v>
      </c>
      <c r="B3182" t="s">
        <v>2876</v>
      </c>
      <c r="C3182">
        <v>224</v>
      </c>
      <c r="D3182" t="s">
        <v>119</v>
      </c>
      <c r="E3182" t="s">
        <v>78</v>
      </c>
      <c r="F3182" t="s">
        <v>77</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1</v>
      </c>
      <c r="BT3182">
        <v>1</v>
      </c>
      <c r="BU3182" t="s">
        <v>1892</v>
      </c>
    </row>
    <row r="3183" spans="1:73">
      <c r="A3183" t="s">
        <v>2875</v>
      </c>
      <c r="B3183" t="s">
        <v>2876</v>
      </c>
      <c r="C3183">
        <v>225</v>
      </c>
      <c r="D3183" t="s">
        <v>119</v>
      </c>
      <c r="E3183" t="s">
        <v>3083</v>
      </c>
      <c r="F3183" t="s">
        <v>184</v>
      </c>
      <c r="G3183">
        <v>1</v>
      </c>
      <c r="H3183">
        <v>1</v>
      </c>
      <c r="I3183">
        <v>0</v>
      </c>
      <c r="J3183">
        <v>0</v>
      </c>
      <c r="K3183">
        <v>0</v>
      </c>
      <c r="L3183">
        <v>4</v>
      </c>
      <c r="M3183">
        <v>0</v>
      </c>
      <c r="N3183">
        <v>4</v>
      </c>
      <c r="O3183">
        <v>0</v>
      </c>
      <c r="P3183">
        <v>0</v>
      </c>
      <c r="Q3183">
        <v>0</v>
      </c>
      <c r="R3183">
        <v>0</v>
      </c>
      <c r="S3183">
        <v>1</v>
      </c>
      <c r="T3183">
        <v>0</v>
      </c>
      <c r="U3183">
        <v>0</v>
      </c>
      <c r="V3183">
        <v>0</v>
      </c>
      <c r="W3183">
        <v>0</v>
      </c>
      <c r="X3183">
        <v>0</v>
      </c>
      <c r="Y3183">
        <v>0</v>
      </c>
      <c r="Z3183">
        <v>0</v>
      </c>
      <c r="AA3183">
        <v>0</v>
      </c>
      <c r="AB3183">
        <v>18</v>
      </c>
      <c r="AC3183">
        <v>0</v>
      </c>
      <c r="AD3183">
        <v>0</v>
      </c>
      <c r="AE3183">
        <v>1</v>
      </c>
      <c r="AF3183">
        <v>0</v>
      </c>
      <c r="AG3183">
        <v>0</v>
      </c>
      <c r="AH3183">
        <v>3</v>
      </c>
      <c r="AI3183">
        <v>0</v>
      </c>
      <c r="AJ3183">
        <v>0</v>
      </c>
      <c r="AK3183">
        <v>0</v>
      </c>
      <c r="AL3183">
        <v>1</v>
      </c>
      <c r="AM3183">
        <v>4</v>
      </c>
      <c r="AN3183">
        <v>0</v>
      </c>
      <c r="AO3183">
        <v>0</v>
      </c>
      <c r="AP3183">
        <v>0</v>
      </c>
      <c r="AQ3183">
        <v>0</v>
      </c>
      <c r="AR3183">
        <v>0</v>
      </c>
      <c r="AS3183">
        <v>0</v>
      </c>
      <c r="AT3183">
        <v>0</v>
      </c>
      <c r="AU3183">
        <v>1</v>
      </c>
      <c r="AV3183">
        <v>1</v>
      </c>
      <c r="AW3183">
        <v>0</v>
      </c>
      <c r="AX3183">
        <v>4</v>
      </c>
      <c r="AY3183">
        <v>3</v>
      </c>
      <c r="AZ3183">
        <v>6</v>
      </c>
      <c r="BA3183">
        <v>8</v>
      </c>
      <c r="BB3183">
        <v>2</v>
      </c>
      <c r="BC3183">
        <v>2</v>
      </c>
      <c r="BD3183">
        <v>0</v>
      </c>
      <c r="BE3183">
        <v>0</v>
      </c>
      <c r="BF3183">
        <v>0</v>
      </c>
      <c r="BG3183">
        <v>0</v>
      </c>
      <c r="BH3183">
        <v>0</v>
      </c>
      <c r="BI3183">
        <v>3</v>
      </c>
      <c r="BJ3183">
        <v>2</v>
      </c>
      <c r="BK3183">
        <v>0</v>
      </c>
      <c r="BL3183">
        <v>0</v>
      </c>
      <c r="BM3183">
        <v>0</v>
      </c>
      <c r="BN3183">
        <v>0</v>
      </c>
      <c r="BO3183">
        <v>7</v>
      </c>
      <c r="BP3183">
        <v>0</v>
      </c>
      <c r="BQ3183">
        <v>0</v>
      </c>
      <c r="BR3183">
        <v>1</v>
      </c>
      <c r="BS3183">
        <v>2</v>
      </c>
      <c r="BT3183">
        <v>32</v>
      </c>
      <c r="BU3183" t="s">
        <v>3086</v>
      </c>
    </row>
    <row r="3184" spans="1:73">
      <c r="A3184" t="s">
        <v>2875</v>
      </c>
      <c r="B3184" t="s">
        <v>2876</v>
      </c>
      <c r="C3184">
        <v>226</v>
      </c>
      <c r="D3184" t="s">
        <v>119</v>
      </c>
      <c r="E3184" t="s">
        <v>2890</v>
      </c>
      <c r="F3184" t="s">
        <v>92</v>
      </c>
      <c r="G3184">
        <v>0</v>
      </c>
      <c r="H3184">
        <v>6</v>
      </c>
      <c r="I3184">
        <v>5</v>
      </c>
      <c r="J3184">
        <v>0</v>
      </c>
      <c r="K3184">
        <v>0</v>
      </c>
      <c r="L3184">
        <v>13</v>
      </c>
      <c r="M3184">
        <v>0</v>
      </c>
      <c r="N3184">
        <v>9</v>
      </c>
      <c r="O3184">
        <v>0</v>
      </c>
      <c r="P3184">
        <v>0</v>
      </c>
      <c r="Q3184">
        <v>1</v>
      </c>
      <c r="R3184">
        <v>0</v>
      </c>
      <c r="S3184">
        <v>21</v>
      </c>
      <c r="T3184">
        <v>11</v>
      </c>
      <c r="U3184">
        <v>0</v>
      </c>
      <c r="V3184">
        <v>3</v>
      </c>
      <c r="W3184">
        <v>5</v>
      </c>
      <c r="X3184">
        <v>0</v>
      </c>
      <c r="Y3184">
        <v>0</v>
      </c>
      <c r="Z3184">
        <v>0</v>
      </c>
      <c r="AA3184">
        <v>0</v>
      </c>
      <c r="AB3184">
        <v>74</v>
      </c>
      <c r="AC3184">
        <v>1</v>
      </c>
      <c r="AD3184">
        <v>0</v>
      </c>
      <c r="AE3184">
        <v>0</v>
      </c>
      <c r="AF3184">
        <v>0</v>
      </c>
      <c r="AG3184">
        <v>0</v>
      </c>
      <c r="AH3184">
        <v>0</v>
      </c>
      <c r="AI3184">
        <v>7</v>
      </c>
      <c r="AJ3184">
        <v>0</v>
      </c>
      <c r="AK3184">
        <v>0</v>
      </c>
      <c r="AL3184">
        <v>1</v>
      </c>
      <c r="AM3184">
        <v>10</v>
      </c>
      <c r="AN3184">
        <v>0</v>
      </c>
      <c r="AO3184">
        <v>9</v>
      </c>
      <c r="AP3184">
        <v>3</v>
      </c>
      <c r="AQ3184">
        <v>3</v>
      </c>
      <c r="AR3184">
        <v>2</v>
      </c>
      <c r="AS3184">
        <v>0</v>
      </c>
      <c r="AT3184">
        <v>0</v>
      </c>
      <c r="AU3184">
        <v>1</v>
      </c>
      <c r="AV3184">
        <v>1</v>
      </c>
      <c r="AW3184">
        <v>3</v>
      </c>
      <c r="AX3184">
        <v>6</v>
      </c>
      <c r="AY3184">
        <v>14</v>
      </c>
      <c r="AZ3184">
        <v>13</v>
      </c>
      <c r="BA3184">
        <v>18</v>
      </c>
      <c r="BB3184">
        <v>2</v>
      </c>
      <c r="BC3184">
        <v>11</v>
      </c>
      <c r="BD3184">
        <v>0</v>
      </c>
      <c r="BE3184">
        <v>0</v>
      </c>
      <c r="BF3184">
        <v>1</v>
      </c>
      <c r="BG3184">
        <v>0</v>
      </c>
      <c r="BH3184">
        <v>0</v>
      </c>
      <c r="BI3184">
        <v>13</v>
      </c>
      <c r="BJ3184">
        <v>5</v>
      </c>
      <c r="BK3184">
        <v>0</v>
      </c>
      <c r="BL3184">
        <v>5</v>
      </c>
      <c r="BM3184">
        <v>0</v>
      </c>
      <c r="BN3184">
        <v>2</v>
      </c>
      <c r="BO3184">
        <v>16</v>
      </c>
      <c r="BP3184">
        <v>5</v>
      </c>
      <c r="BQ3184">
        <v>10</v>
      </c>
      <c r="BR3184">
        <v>0</v>
      </c>
      <c r="BS3184">
        <v>5</v>
      </c>
      <c r="BT3184">
        <v>122</v>
      </c>
      <c r="BU3184" t="s">
        <v>3087</v>
      </c>
    </row>
    <row r="3185" spans="1:73">
      <c r="A3185" t="s">
        <v>2875</v>
      </c>
      <c r="B3185" t="s">
        <v>2876</v>
      </c>
      <c r="C3185">
        <v>227</v>
      </c>
      <c r="D3185" t="s">
        <v>119</v>
      </c>
      <c r="E3185" t="s">
        <v>78</v>
      </c>
      <c r="F3185" t="s">
        <v>77</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c r="BO3185">
        <v>0</v>
      </c>
      <c r="BP3185">
        <v>0</v>
      </c>
      <c r="BQ3185">
        <v>0</v>
      </c>
      <c r="BR3185">
        <v>0</v>
      </c>
      <c r="BS3185">
        <v>1</v>
      </c>
      <c r="BT3185">
        <v>2</v>
      </c>
      <c r="BU3185" t="s">
        <v>3088</v>
      </c>
    </row>
    <row r="3186" spans="1:73">
      <c r="A3186" t="s">
        <v>2875</v>
      </c>
      <c r="B3186" t="s">
        <v>2876</v>
      </c>
      <c r="C3186">
        <v>228</v>
      </c>
      <c r="D3186" t="s">
        <v>119</v>
      </c>
      <c r="E3186" t="s">
        <v>2898</v>
      </c>
      <c r="F3186" t="s">
        <v>101</v>
      </c>
      <c r="G3186">
        <v>0</v>
      </c>
      <c r="H3186">
        <v>2</v>
      </c>
      <c r="I3186">
        <v>1</v>
      </c>
      <c r="J3186">
        <v>0</v>
      </c>
      <c r="K3186">
        <v>0</v>
      </c>
      <c r="L3186">
        <v>11</v>
      </c>
      <c r="M3186">
        <v>0</v>
      </c>
      <c r="N3186">
        <v>9</v>
      </c>
      <c r="O3186">
        <v>0</v>
      </c>
      <c r="P3186">
        <v>0</v>
      </c>
      <c r="Q3186">
        <v>3</v>
      </c>
      <c r="R3186">
        <v>1</v>
      </c>
      <c r="S3186">
        <v>23</v>
      </c>
      <c r="T3186">
        <v>6</v>
      </c>
      <c r="U3186">
        <v>0</v>
      </c>
      <c r="V3186">
        <v>2</v>
      </c>
      <c r="W3186">
        <v>2</v>
      </c>
      <c r="X3186">
        <v>0</v>
      </c>
      <c r="Y3186">
        <v>0</v>
      </c>
      <c r="Z3186">
        <v>1</v>
      </c>
      <c r="AA3186">
        <v>0</v>
      </c>
      <c r="AB3186">
        <v>81</v>
      </c>
      <c r="AC3186">
        <v>0</v>
      </c>
      <c r="AD3186">
        <v>0</v>
      </c>
      <c r="AE3186">
        <v>0</v>
      </c>
      <c r="AF3186">
        <v>0</v>
      </c>
      <c r="AG3186">
        <v>4</v>
      </c>
      <c r="AH3186">
        <v>0</v>
      </c>
      <c r="AI3186">
        <v>7</v>
      </c>
      <c r="AJ3186">
        <v>0</v>
      </c>
      <c r="AK3186">
        <v>0</v>
      </c>
      <c r="AL3186">
        <v>2</v>
      </c>
      <c r="AM3186">
        <v>8</v>
      </c>
      <c r="AN3186">
        <v>0</v>
      </c>
      <c r="AO3186">
        <v>0</v>
      </c>
      <c r="AP3186">
        <v>2</v>
      </c>
      <c r="AQ3186">
        <v>1</v>
      </c>
      <c r="AR3186">
        <v>0</v>
      </c>
      <c r="AS3186">
        <v>0</v>
      </c>
      <c r="AT3186">
        <v>0</v>
      </c>
      <c r="AU3186">
        <v>0</v>
      </c>
      <c r="AV3186">
        <v>0</v>
      </c>
      <c r="AW3186">
        <v>1</v>
      </c>
      <c r="AX3186">
        <v>9</v>
      </c>
      <c r="AY3186">
        <v>25</v>
      </c>
      <c r="AZ3186">
        <v>17</v>
      </c>
      <c r="BA3186">
        <v>17</v>
      </c>
      <c r="BB3186">
        <v>8</v>
      </c>
      <c r="BC3186">
        <v>12</v>
      </c>
      <c r="BD3186">
        <v>0</v>
      </c>
      <c r="BE3186">
        <v>0</v>
      </c>
      <c r="BF3186">
        <v>0</v>
      </c>
      <c r="BG3186">
        <v>0</v>
      </c>
      <c r="BH3186">
        <v>0</v>
      </c>
      <c r="BI3186">
        <v>9</v>
      </c>
      <c r="BJ3186">
        <v>10</v>
      </c>
      <c r="BK3186">
        <v>0</v>
      </c>
      <c r="BL3186">
        <v>2</v>
      </c>
      <c r="BM3186">
        <v>1</v>
      </c>
      <c r="BN3186">
        <v>1</v>
      </c>
      <c r="BO3186">
        <v>18</v>
      </c>
      <c r="BP3186">
        <v>3</v>
      </c>
      <c r="BQ3186">
        <v>0</v>
      </c>
      <c r="BR3186">
        <v>0</v>
      </c>
      <c r="BS3186">
        <v>6</v>
      </c>
      <c r="BT3186">
        <v>136</v>
      </c>
      <c r="BU3186" t="s">
        <v>3089</v>
      </c>
    </row>
    <row r="3187" spans="1:73">
      <c r="A3187" t="s">
        <v>2875</v>
      </c>
      <c r="B3187" t="s">
        <v>2876</v>
      </c>
      <c r="C3187">
        <v>229</v>
      </c>
      <c r="D3187" t="s">
        <v>119</v>
      </c>
      <c r="E3187" t="s">
        <v>78</v>
      </c>
      <c r="F3187" t="s">
        <v>77</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3</v>
      </c>
      <c r="AC3187">
        <v>0</v>
      </c>
      <c r="AD3187">
        <v>0</v>
      </c>
      <c r="AE3187">
        <v>0</v>
      </c>
      <c r="AF3187">
        <v>0</v>
      </c>
      <c r="AG3187">
        <v>0</v>
      </c>
      <c r="AH3187">
        <v>0</v>
      </c>
      <c r="AI3187">
        <v>0</v>
      </c>
      <c r="AJ3187">
        <v>0</v>
      </c>
      <c r="AK3187">
        <v>0</v>
      </c>
      <c r="AL3187">
        <v>0</v>
      </c>
      <c r="AM3187">
        <v>2</v>
      </c>
      <c r="AN3187">
        <v>0</v>
      </c>
      <c r="AO3187">
        <v>0</v>
      </c>
      <c r="AP3187">
        <v>0</v>
      </c>
      <c r="AQ3187">
        <v>0</v>
      </c>
      <c r="AR3187">
        <v>0</v>
      </c>
      <c r="AS3187">
        <v>0</v>
      </c>
      <c r="AT3187">
        <v>0</v>
      </c>
      <c r="AU3187">
        <v>0</v>
      </c>
      <c r="AV3187">
        <v>0</v>
      </c>
      <c r="AW3187">
        <v>0</v>
      </c>
      <c r="AX3187">
        <v>0</v>
      </c>
      <c r="AY3187">
        <v>0</v>
      </c>
      <c r="AZ3187">
        <v>0</v>
      </c>
      <c r="BA3187">
        <v>2</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1</v>
      </c>
      <c r="BT3187">
        <v>5</v>
      </c>
      <c r="BU3187" t="s">
        <v>3090</v>
      </c>
    </row>
    <row r="3188" spans="1:73">
      <c r="A3188" t="s">
        <v>2875</v>
      </c>
      <c r="B3188" t="s">
        <v>2876</v>
      </c>
      <c r="C3188">
        <v>230</v>
      </c>
      <c r="D3188" t="s">
        <v>119</v>
      </c>
      <c r="E3188" t="s">
        <v>2898</v>
      </c>
      <c r="F3188" t="s">
        <v>101</v>
      </c>
      <c r="G3188">
        <v>0</v>
      </c>
      <c r="H3188">
        <v>1</v>
      </c>
      <c r="I3188">
        <v>3</v>
      </c>
      <c r="J3188">
        <v>0</v>
      </c>
      <c r="K3188">
        <v>0</v>
      </c>
      <c r="L3188">
        <v>3</v>
      </c>
      <c r="M3188">
        <v>0</v>
      </c>
      <c r="N3188">
        <v>9</v>
      </c>
      <c r="O3188">
        <v>0</v>
      </c>
      <c r="P3188">
        <v>0</v>
      </c>
      <c r="Q3188">
        <v>1</v>
      </c>
      <c r="R3188">
        <v>0</v>
      </c>
      <c r="S3188">
        <v>11</v>
      </c>
      <c r="T3188">
        <v>5</v>
      </c>
      <c r="U3188">
        <v>0</v>
      </c>
      <c r="V3188">
        <v>5</v>
      </c>
      <c r="W3188">
        <v>3</v>
      </c>
      <c r="X3188">
        <v>0</v>
      </c>
      <c r="Y3188">
        <v>0</v>
      </c>
      <c r="Z3188">
        <v>0</v>
      </c>
      <c r="AA3188">
        <v>0</v>
      </c>
      <c r="AB3188">
        <v>30</v>
      </c>
      <c r="AC3188">
        <v>1</v>
      </c>
      <c r="AD3188">
        <v>0</v>
      </c>
      <c r="AE3188">
        <v>0</v>
      </c>
      <c r="AF3188">
        <v>0</v>
      </c>
      <c r="AG3188">
        <v>0</v>
      </c>
      <c r="AH3188">
        <v>0</v>
      </c>
      <c r="AI3188">
        <v>3</v>
      </c>
      <c r="AJ3188">
        <v>0</v>
      </c>
      <c r="AK3188">
        <v>0</v>
      </c>
      <c r="AL3188">
        <v>0</v>
      </c>
      <c r="AM3188">
        <v>5</v>
      </c>
      <c r="AN3188">
        <v>0</v>
      </c>
      <c r="AO3188">
        <v>0</v>
      </c>
      <c r="AP3188">
        <v>2</v>
      </c>
      <c r="AQ3188">
        <v>2</v>
      </c>
      <c r="AR3188">
        <v>0</v>
      </c>
      <c r="AS3188">
        <v>0</v>
      </c>
      <c r="AT3188">
        <v>0</v>
      </c>
      <c r="AU3188">
        <v>1</v>
      </c>
      <c r="AV3188">
        <v>0</v>
      </c>
      <c r="AW3188">
        <v>1</v>
      </c>
      <c r="AX3188">
        <v>2</v>
      </c>
      <c r="AY3188">
        <v>7</v>
      </c>
      <c r="AZ3188">
        <v>5</v>
      </c>
      <c r="BA3188">
        <v>7</v>
      </c>
      <c r="BB3188">
        <v>0</v>
      </c>
      <c r="BC3188">
        <v>3</v>
      </c>
      <c r="BD3188">
        <v>1</v>
      </c>
      <c r="BE3188">
        <v>0</v>
      </c>
      <c r="BF3188">
        <v>0</v>
      </c>
      <c r="BG3188">
        <v>0</v>
      </c>
      <c r="BH3188">
        <v>0</v>
      </c>
      <c r="BI3188">
        <v>4</v>
      </c>
      <c r="BJ3188">
        <v>0</v>
      </c>
      <c r="BK3188">
        <v>0</v>
      </c>
      <c r="BL3188">
        <v>2</v>
      </c>
      <c r="BM3188">
        <v>0</v>
      </c>
      <c r="BN3188">
        <v>0</v>
      </c>
      <c r="BO3188">
        <v>9</v>
      </c>
      <c r="BP3188">
        <v>2</v>
      </c>
      <c r="BQ3188">
        <v>0</v>
      </c>
      <c r="BR3188">
        <v>0</v>
      </c>
      <c r="BS3188">
        <v>1</v>
      </c>
      <c r="BT3188">
        <v>45</v>
      </c>
      <c r="BU3188" t="s">
        <v>3091</v>
      </c>
    </row>
    <row r="3189" spans="1:73">
      <c r="A3189" t="s">
        <v>2875</v>
      </c>
      <c r="B3189" t="s">
        <v>2876</v>
      </c>
      <c r="C3189">
        <v>231</v>
      </c>
      <c r="D3189" t="s">
        <v>119</v>
      </c>
      <c r="E3189" t="s">
        <v>78</v>
      </c>
      <c r="F3189" t="s">
        <v>77</v>
      </c>
      <c r="G3189">
        <v>0</v>
      </c>
      <c r="H3189">
        <v>0</v>
      </c>
      <c r="I3189">
        <v>0</v>
      </c>
      <c r="J3189">
        <v>0</v>
      </c>
      <c r="K3189">
        <v>0</v>
      </c>
      <c r="L3189">
        <v>2</v>
      </c>
      <c r="M3189">
        <v>0</v>
      </c>
      <c r="N3189">
        <v>1</v>
      </c>
      <c r="O3189">
        <v>0</v>
      </c>
      <c r="P3189">
        <v>0</v>
      </c>
      <c r="Q3189">
        <v>0</v>
      </c>
      <c r="R3189">
        <v>0</v>
      </c>
      <c r="S3189">
        <v>0</v>
      </c>
      <c r="T3189">
        <v>0</v>
      </c>
      <c r="U3189">
        <v>0</v>
      </c>
      <c r="V3189">
        <v>0</v>
      </c>
      <c r="W3189">
        <v>0</v>
      </c>
      <c r="X3189">
        <v>0</v>
      </c>
      <c r="Y3189">
        <v>0</v>
      </c>
      <c r="Z3189">
        <v>0</v>
      </c>
      <c r="AA3189">
        <v>0</v>
      </c>
      <c r="AB3189">
        <v>6</v>
      </c>
      <c r="AC3189">
        <v>0</v>
      </c>
      <c r="AD3189">
        <v>0</v>
      </c>
      <c r="AE3189">
        <v>0</v>
      </c>
      <c r="AF3189">
        <v>0</v>
      </c>
      <c r="AG3189">
        <v>0</v>
      </c>
      <c r="AH3189">
        <v>0</v>
      </c>
      <c r="AI3189">
        <v>0</v>
      </c>
      <c r="AJ3189">
        <v>0</v>
      </c>
      <c r="AK3189">
        <v>0</v>
      </c>
      <c r="AL3189">
        <v>0</v>
      </c>
      <c r="AM3189">
        <v>1</v>
      </c>
      <c r="AN3189">
        <v>0</v>
      </c>
      <c r="AO3189">
        <v>2</v>
      </c>
      <c r="AP3189">
        <v>0</v>
      </c>
      <c r="AQ3189">
        <v>0</v>
      </c>
      <c r="AR3189">
        <v>0</v>
      </c>
      <c r="AS3189">
        <v>0</v>
      </c>
      <c r="AT3189">
        <v>0</v>
      </c>
      <c r="AU3189">
        <v>0</v>
      </c>
      <c r="AV3189">
        <v>0</v>
      </c>
      <c r="AW3189">
        <v>0</v>
      </c>
      <c r="AX3189">
        <v>0</v>
      </c>
      <c r="AY3189">
        <v>0</v>
      </c>
      <c r="AZ3189">
        <v>1</v>
      </c>
      <c r="BA3189">
        <v>1</v>
      </c>
      <c r="BB3189">
        <v>0</v>
      </c>
      <c r="BC3189">
        <v>0</v>
      </c>
      <c r="BD3189">
        <v>0</v>
      </c>
      <c r="BE3189">
        <v>0</v>
      </c>
      <c r="BF3189">
        <v>0</v>
      </c>
      <c r="BG3189">
        <v>0</v>
      </c>
      <c r="BH3189">
        <v>0</v>
      </c>
      <c r="BI3189">
        <v>0</v>
      </c>
      <c r="BJ3189">
        <v>0</v>
      </c>
      <c r="BK3189">
        <v>0</v>
      </c>
      <c r="BL3189">
        <v>0</v>
      </c>
      <c r="BM3189">
        <v>0</v>
      </c>
      <c r="BN3189">
        <v>0</v>
      </c>
      <c r="BO3189">
        <v>1</v>
      </c>
      <c r="BP3189">
        <v>0</v>
      </c>
      <c r="BQ3189">
        <v>2</v>
      </c>
      <c r="BR3189">
        <v>0</v>
      </c>
      <c r="BS3189">
        <v>2</v>
      </c>
      <c r="BT3189">
        <v>11</v>
      </c>
      <c r="BU3189" t="s">
        <v>3092</v>
      </c>
    </row>
    <row r="3190" spans="1:73">
      <c r="A3190" t="s">
        <v>2875</v>
      </c>
      <c r="B3190" t="s">
        <v>2876</v>
      </c>
      <c r="C3190">
        <v>232</v>
      </c>
      <c r="D3190" t="s">
        <v>119</v>
      </c>
      <c r="E3190" t="s">
        <v>2898</v>
      </c>
      <c r="F3190" t="s">
        <v>101</v>
      </c>
      <c r="G3190">
        <v>0</v>
      </c>
      <c r="H3190">
        <v>2</v>
      </c>
      <c r="I3190">
        <v>0</v>
      </c>
      <c r="J3190">
        <v>0</v>
      </c>
      <c r="K3190">
        <v>0</v>
      </c>
      <c r="L3190">
        <v>3</v>
      </c>
      <c r="M3190">
        <v>0</v>
      </c>
      <c r="N3190">
        <v>5</v>
      </c>
      <c r="O3190">
        <v>0</v>
      </c>
      <c r="P3190">
        <v>0</v>
      </c>
      <c r="Q3190">
        <v>3</v>
      </c>
      <c r="R3190">
        <v>0</v>
      </c>
      <c r="S3190">
        <v>6</v>
      </c>
      <c r="T3190">
        <v>2</v>
      </c>
      <c r="U3190">
        <v>0</v>
      </c>
      <c r="V3190">
        <v>1</v>
      </c>
      <c r="W3190">
        <v>0</v>
      </c>
      <c r="X3190">
        <v>0</v>
      </c>
      <c r="Y3190">
        <v>0</v>
      </c>
      <c r="Z3190">
        <v>0</v>
      </c>
      <c r="AA3190">
        <v>0</v>
      </c>
      <c r="AB3190">
        <v>22</v>
      </c>
      <c r="AC3190">
        <v>1</v>
      </c>
      <c r="AD3190">
        <v>0</v>
      </c>
      <c r="AE3190">
        <v>0</v>
      </c>
      <c r="AF3190">
        <v>0</v>
      </c>
      <c r="AG3190">
        <v>0</v>
      </c>
      <c r="AH3190">
        <v>0</v>
      </c>
      <c r="AI3190">
        <v>2</v>
      </c>
      <c r="AJ3190">
        <v>0</v>
      </c>
      <c r="AK3190">
        <v>0</v>
      </c>
      <c r="AL3190">
        <v>0</v>
      </c>
      <c r="AM3190">
        <v>4</v>
      </c>
      <c r="AN3190">
        <v>0</v>
      </c>
      <c r="AO3190">
        <v>0</v>
      </c>
      <c r="AP3190">
        <v>0</v>
      </c>
      <c r="AQ3190">
        <v>0</v>
      </c>
      <c r="AR3190">
        <v>0</v>
      </c>
      <c r="AS3190">
        <v>0</v>
      </c>
      <c r="AT3190">
        <v>0</v>
      </c>
      <c r="AU3190">
        <v>0</v>
      </c>
      <c r="AV3190">
        <v>0</v>
      </c>
      <c r="AW3190">
        <v>0</v>
      </c>
      <c r="AX3190">
        <v>1</v>
      </c>
      <c r="AY3190">
        <v>3</v>
      </c>
      <c r="AZ3190">
        <v>4</v>
      </c>
      <c r="BA3190">
        <v>6</v>
      </c>
      <c r="BB3190">
        <v>0</v>
      </c>
      <c r="BC3190">
        <v>6</v>
      </c>
      <c r="BD3190">
        <v>0</v>
      </c>
      <c r="BE3190">
        <v>0</v>
      </c>
      <c r="BF3190">
        <v>0</v>
      </c>
      <c r="BG3190">
        <v>0</v>
      </c>
      <c r="BH3190">
        <v>0</v>
      </c>
      <c r="BI3190">
        <v>5</v>
      </c>
      <c r="BJ3190">
        <v>4</v>
      </c>
      <c r="BK3190">
        <v>0</v>
      </c>
      <c r="BL3190">
        <v>0</v>
      </c>
      <c r="BM3190">
        <v>0</v>
      </c>
      <c r="BN3190">
        <v>1</v>
      </c>
      <c r="BO3190">
        <v>5</v>
      </c>
      <c r="BP3190">
        <v>1</v>
      </c>
      <c r="BQ3190">
        <v>0</v>
      </c>
      <c r="BR3190">
        <v>0</v>
      </c>
      <c r="BS3190">
        <v>2</v>
      </c>
      <c r="BT3190">
        <v>35</v>
      </c>
      <c r="BU3190" t="s">
        <v>3093</v>
      </c>
    </row>
    <row r="3191" spans="1:73">
      <c r="A3191" t="s">
        <v>2875</v>
      </c>
      <c r="B3191" t="s">
        <v>2876</v>
      </c>
      <c r="C3191">
        <v>233</v>
      </c>
      <c r="D3191" t="s">
        <v>119</v>
      </c>
      <c r="E3191" t="s">
        <v>78</v>
      </c>
      <c r="F3191" t="s">
        <v>77</v>
      </c>
      <c r="G3191">
        <v>0</v>
      </c>
      <c r="H3191">
        <v>0</v>
      </c>
      <c r="I3191">
        <v>0</v>
      </c>
      <c r="J3191">
        <v>0</v>
      </c>
      <c r="K3191">
        <v>0</v>
      </c>
      <c r="L3191">
        <v>2</v>
      </c>
      <c r="M3191">
        <v>0</v>
      </c>
      <c r="N3191">
        <v>1</v>
      </c>
      <c r="O3191">
        <v>0</v>
      </c>
      <c r="P3191">
        <v>0</v>
      </c>
      <c r="Q3191">
        <v>1</v>
      </c>
      <c r="R3191">
        <v>0</v>
      </c>
      <c r="S3191">
        <v>2</v>
      </c>
      <c r="T3191">
        <v>0</v>
      </c>
      <c r="U3191">
        <v>0</v>
      </c>
      <c r="V3191">
        <v>0</v>
      </c>
      <c r="W3191">
        <v>0</v>
      </c>
      <c r="X3191">
        <v>0</v>
      </c>
      <c r="Y3191">
        <v>0</v>
      </c>
      <c r="Z3191">
        <v>0</v>
      </c>
      <c r="AA3191">
        <v>0</v>
      </c>
      <c r="AB3191">
        <v>7</v>
      </c>
      <c r="AC3191">
        <v>0</v>
      </c>
      <c r="AD3191">
        <v>0</v>
      </c>
      <c r="AE3191">
        <v>0</v>
      </c>
      <c r="AF3191">
        <v>0</v>
      </c>
      <c r="AG3191">
        <v>0</v>
      </c>
      <c r="AH3191">
        <v>0</v>
      </c>
      <c r="AI3191">
        <v>0</v>
      </c>
      <c r="AJ3191">
        <v>0</v>
      </c>
      <c r="AK3191">
        <v>0</v>
      </c>
      <c r="AL3191">
        <v>0</v>
      </c>
      <c r="AM3191">
        <v>0</v>
      </c>
      <c r="AN3191">
        <v>0</v>
      </c>
      <c r="AO3191">
        <v>2</v>
      </c>
      <c r="AP3191">
        <v>0</v>
      </c>
      <c r="AQ3191">
        <v>0</v>
      </c>
      <c r="AR3191">
        <v>0</v>
      </c>
      <c r="AS3191">
        <v>0</v>
      </c>
      <c r="AT3191">
        <v>0</v>
      </c>
      <c r="AU3191">
        <v>0</v>
      </c>
      <c r="AV3191">
        <v>0</v>
      </c>
      <c r="AW3191">
        <v>0</v>
      </c>
      <c r="AX3191">
        <v>1</v>
      </c>
      <c r="AY3191">
        <v>2</v>
      </c>
      <c r="AZ3191">
        <v>2</v>
      </c>
      <c r="BA3191">
        <v>1</v>
      </c>
      <c r="BB3191">
        <v>0</v>
      </c>
      <c r="BC3191">
        <v>0</v>
      </c>
      <c r="BD3191">
        <v>0</v>
      </c>
      <c r="BE3191">
        <v>0</v>
      </c>
      <c r="BF3191">
        <v>0</v>
      </c>
      <c r="BG3191">
        <v>0</v>
      </c>
      <c r="BH3191">
        <v>0</v>
      </c>
      <c r="BI3191">
        <v>1</v>
      </c>
      <c r="BJ3191">
        <v>0</v>
      </c>
      <c r="BK3191">
        <v>0</v>
      </c>
      <c r="BL3191">
        <v>0</v>
      </c>
      <c r="BM3191">
        <v>0</v>
      </c>
      <c r="BN3191">
        <v>0</v>
      </c>
      <c r="BO3191">
        <v>2</v>
      </c>
      <c r="BP3191">
        <v>0</v>
      </c>
      <c r="BQ3191">
        <v>2</v>
      </c>
      <c r="BR3191">
        <v>1</v>
      </c>
      <c r="BS3191">
        <v>1</v>
      </c>
      <c r="BT3191">
        <v>13</v>
      </c>
      <c r="BU3191" t="s">
        <v>3094</v>
      </c>
    </row>
    <row r="3192" spans="1:73">
      <c r="A3192" t="s">
        <v>2875</v>
      </c>
      <c r="B3192" t="s">
        <v>2876</v>
      </c>
      <c r="C3192">
        <v>234</v>
      </c>
      <c r="D3192" t="s">
        <v>119</v>
      </c>
      <c r="E3192" t="s">
        <v>2898</v>
      </c>
      <c r="F3192" t="s">
        <v>101</v>
      </c>
      <c r="G3192">
        <v>0</v>
      </c>
      <c r="H3192">
        <v>8</v>
      </c>
      <c r="I3192">
        <v>3</v>
      </c>
      <c r="J3192">
        <v>0</v>
      </c>
      <c r="K3192">
        <v>0</v>
      </c>
      <c r="L3192">
        <v>5</v>
      </c>
      <c r="M3192">
        <v>0</v>
      </c>
      <c r="N3192">
        <v>14</v>
      </c>
      <c r="O3192">
        <v>0</v>
      </c>
      <c r="P3192">
        <v>0</v>
      </c>
      <c r="Q3192">
        <v>0</v>
      </c>
      <c r="R3192">
        <v>2</v>
      </c>
      <c r="S3192">
        <v>24</v>
      </c>
      <c r="T3192">
        <v>10</v>
      </c>
      <c r="U3192">
        <v>0</v>
      </c>
      <c r="V3192">
        <v>6</v>
      </c>
      <c r="W3192">
        <v>11</v>
      </c>
      <c r="X3192">
        <v>0</v>
      </c>
      <c r="Y3192">
        <v>0</v>
      </c>
      <c r="Z3192">
        <v>0</v>
      </c>
      <c r="AA3192">
        <v>0</v>
      </c>
      <c r="AB3192">
        <v>78</v>
      </c>
      <c r="AC3192">
        <v>0</v>
      </c>
      <c r="AD3192">
        <v>0</v>
      </c>
      <c r="AE3192">
        <v>1</v>
      </c>
      <c r="AF3192">
        <v>0</v>
      </c>
      <c r="AG3192">
        <v>2</v>
      </c>
      <c r="AH3192">
        <v>0</v>
      </c>
      <c r="AI3192">
        <v>6</v>
      </c>
      <c r="AJ3192">
        <v>0</v>
      </c>
      <c r="AK3192">
        <v>0</v>
      </c>
      <c r="AL3192">
        <v>1</v>
      </c>
      <c r="AM3192">
        <v>9</v>
      </c>
      <c r="AN3192">
        <v>0</v>
      </c>
      <c r="AO3192">
        <v>0</v>
      </c>
      <c r="AP3192">
        <v>6</v>
      </c>
      <c r="AQ3192">
        <v>4</v>
      </c>
      <c r="AR3192">
        <v>0</v>
      </c>
      <c r="AS3192">
        <v>0</v>
      </c>
      <c r="AT3192">
        <v>1</v>
      </c>
      <c r="AU3192">
        <v>2</v>
      </c>
      <c r="AV3192">
        <v>1</v>
      </c>
      <c r="AW3192">
        <v>3</v>
      </c>
      <c r="AX3192">
        <v>4</v>
      </c>
      <c r="AY3192">
        <v>19</v>
      </c>
      <c r="AZ3192">
        <v>15</v>
      </c>
      <c r="BA3192">
        <v>14</v>
      </c>
      <c r="BB3192">
        <v>4</v>
      </c>
      <c r="BC3192">
        <v>22</v>
      </c>
      <c r="BD3192">
        <v>0</v>
      </c>
      <c r="BE3192">
        <v>0</v>
      </c>
      <c r="BF3192">
        <v>0</v>
      </c>
      <c r="BG3192">
        <v>0</v>
      </c>
      <c r="BH3192">
        <v>0</v>
      </c>
      <c r="BI3192">
        <v>8</v>
      </c>
      <c r="BJ3192">
        <v>7</v>
      </c>
      <c r="BK3192">
        <v>0</v>
      </c>
      <c r="BL3192">
        <v>8</v>
      </c>
      <c r="BM3192">
        <v>0</v>
      </c>
      <c r="BN3192">
        <v>6</v>
      </c>
      <c r="BO3192">
        <v>19</v>
      </c>
      <c r="BP3192">
        <v>3</v>
      </c>
      <c r="BQ3192">
        <v>0</v>
      </c>
      <c r="BR3192">
        <v>0</v>
      </c>
      <c r="BS3192">
        <v>3</v>
      </c>
      <c r="BT3192">
        <v>123</v>
      </c>
      <c r="BU3192" t="s">
        <v>3095</v>
      </c>
    </row>
    <row r="3193" spans="1:73">
      <c r="A3193" t="s">
        <v>2875</v>
      </c>
      <c r="B3193" t="s">
        <v>2876</v>
      </c>
      <c r="C3193">
        <v>235</v>
      </c>
      <c r="D3193" t="s">
        <v>119</v>
      </c>
      <c r="E3193" t="s">
        <v>78</v>
      </c>
      <c r="F3193" t="s">
        <v>77</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1</v>
      </c>
      <c r="BT3193">
        <v>2</v>
      </c>
      <c r="BU3193" t="s">
        <v>3003</v>
      </c>
    </row>
    <row r="3194" spans="1:73">
      <c r="A3194" t="s">
        <v>2875</v>
      </c>
      <c r="B3194" t="s">
        <v>2876</v>
      </c>
      <c r="C3194">
        <v>236</v>
      </c>
      <c r="D3194" t="s">
        <v>119</v>
      </c>
      <c r="E3194" t="s">
        <v>2890</v>
      </c>
      <c r="F3194" t="s">
        <v>92</v>
      </c>
      <c r="G3194">
        <v>1</v>
      </c>
      <c r="H3194">
        <v>8</v>
      </c>
      <c r="I3194">
        <v>1</v>
      </c>
      <c r="J3194">
        <v>0</v>
      </c>
      <c r="K3194">
        <v>0</v>
      </c>
      <c r="L3194">
        <v>15</v>
      </c>
      <c r="M3194">
        <v>0</v>
      </c>
      <c r="N3194">
        <v>14</v>
      </c>
      <c r="O3194">
        <v>0</v>
      </c>
      <c r="P3194">
        <v>0</v>
      </c>
      <c r="Q3194">
        <v>1</v>
      </c>
      <c r="R3194">
        <v>1</v>
      </c>
      <c r="S3194">
        <v>20</v>
      </c>
      <c r="T3194">
        <v>6</v>
      </c>
      <c r="U3194">
        <v>0</v>
      </c>
      <c r="V3194">
        <v>2</v>
      </c>
      <c r="W3194">
        <v>3</v>
      </c>
      <c r="X3194">
        <v>0</v>
      </c>
      <c r="Y3194">
        <v>0</v>
      </c>
      <c r="Z3194">
        <v>0</v>
      </c>
      <c r="AA3194">
        <v>0</v>
      </c>
      <c r="AB3194">
        <v>85</v>
      </c>
      <c r="AC3194">
        <v>0</v>
      </c>
      <c r="AD3194">
        <v>0</v>
      </c>
      <c r="AE3194">
        <v>0</v>
      </c>
      <c r="AF3194">
        <v>0</v>
      </c>
      <c r="AG3194">
        <v>0</v>
      </c>
      <c r="AH3194">
        <v>2</v>
      </c>
      <c r="AI3194">
        <v>5</v>
      </c>
      <c r="AJ3194">
        <v>0</v>
      </c>
      <c r="AK3194">
        <v>0</v>
      </c>
      <c r="AL3194">
        <v>1</v>
      </c>
      <c r="AM3194">
        <v>14</v>
      </c>
      <c r="AN3194">
        <v>0</v>
      </c>
      <c r="AO3194">
        <v>9</v>
      </c>
      <c r="AP3194">
        <v>1</v>
      </c>
      <c r="AQ3194">
        <v>1</v>
      </c>
      <c r="AR3194">
        <v>0</v>
      </c>
      <c r="AS3194">
        <v>0</v>
      </c>
      <c r="AT3194">
        <v>0</v>
      </c>
      <c r="AU3194">
        <v>0</v>
      </c>
      <c r="AV3194">
        <v>0</v>
      </c>
      <c r="AW3194">
        <v>1</v>
      </c>
      <c r="AX3194">
        <v>5</v>
      </c>
      <c r="AY3194">
        <v>20</v>
      </c>
      <c r="AZ3194">
        <v>16</v>
      </c>
      <c r="BA3194">
        <v>19</v>
      </c>
      <c r="BB3194">
        <v>6</v>
      </c>
      <c r="BC3194">
        <v>12</v>
      </c>
      <c r="BD3194">
        <v>0</v>
      </c>
      <c r="BE3194">
        <v>0</v>
      </c>
      <c r="BF3194">
        <v>0</v>
      </c>
      <c r="BG3194">
        <v>0</v>
      </c>
      <c r="BH3194">
        <v>0</v>
      </c>
      <c r="BI3194">
        <v>3</v>
      </c>
      <c r="BJ3194">
        <v>7</v>
      </c>
      <c r="BK3194">
        <v>0</v>
      </c>
      <c r="BL3194">
        <v>5</v>
      </c>
      <c r="BM3194">
        <v>0</v>
      </c>
      <c r="BN3194">
        <v>1</v>
      </c>
      <c r="BO3194">
        <v>17</v>
      </c>
      <c r="BP3194">
        <v>3</v>
      </c>
      <c r="BQ3194">
        <v>5</v>
      </c>
      <c r="BR3194">
        <v>0</v>
      </c>
      <c r="BS3194">
        <v>6</v>
      </c>
      <c r="BT3194">
        <v>122</v>
      </c>
      <c r="BU3194" t="s">
        <v>3096</v>
      </c>
    </row>
    <row r="3195" spans="1:73">
      <c r="A3195" t="s">
        <v>2875</v>
      </c>
      <c r="B3195" t="s">
        <v>2876</v>
      </c>
      <c r="C3195">
        <v>237</v>
      </c>
      <c r="D3195" t="s">
        <v>119</v>
      </c>
      <c r="E3195" t="s">
        <v>78</v>
      </c>
      <c r="F3195" t="s">
        <v>77</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1</v>
      </c>
      <c r="BT3195">
        <v>2</v>
      </c>
      <c r="BU3195" t="s">
        <v>2939</v>
      </c>
    </row>
    <row r="3196" spans="1:73">
      <c r="A3196" t="s">
        <v>2875</v>
      </c>
      <c r="B3196" t="s">
        <v>2876</v>
      </c>
      <c r="C3196">
        <v>238</v>
      </c>
      <c r="D3196" t="s">
        <v>119</v>
      </c>
      <c r="E3196" t="s">
        <v>2904</v>
      </c>
      <c r="F3196" t="s">
        <v>101</v>
      </c>
      <c r="G3196">
        <v>1</v>
      </c>
      <c r="H3196">
        <v>10</v>
      </c>
      <c r="I3196">
        <v>1</v>
      </c>
      <c r="J3196">
        <v>0</v>
      </c>
      <c r="K3196">
        <v>0</v>
      </c>
      <c r="L3196">
        <v>19</v>
      </c>
      <c r="M3196">
        <v>0</v>
      </c>
      <c r="N3196">
        <v>19</v>
      </c>
      <c r="O3196">
        <v>0</v>
      </c>
      <c r="P3196">
        <v>0</v>
      </c>
      <c r="Q3196">
        <v>0</v>
      </c>
      <c r="R3196">
        <v>1</v>
      </c>
      <c r="S3196">
        <v>18</v>
      </c>
      <c r="T3196">
        <v>9</v>
      </c>
      <c r="U3196">
        <v>0</v>
      </c>
      <c r="V3196">
        <v>1</v>
      </c>
      <c r="W3196">
        <v>4</v>
      </c>
      <c r="X3196">
        <v>0</v>
      </c>
      <c r="Y3196">
        <v>0</v>
      </c>
      <c r="Z3196">
        <v>0</v>
      </c>
      <c r="AA3196">
        <v>0</v>
      </c>
      <c r="AB3196">
        <v>103</v>
      </c>
      <c r="AC3196">
        <v>0</v>
      </c>
      <c r="AD3196">
        <v>0</v>
      </c>
      <c r="AE3196">
        <v>0</v>
      </c>
      <c r="AF3196">
        <v>0</v>
      </c>
      <c r="AG3196">
        <v>2</v>
      </c>
      <c r="AH3196">
        <v>2</v>
      </c>
      <c r="AI3196">
        <v>6</v>
      </c>
      <c r="AJ3196">
        <v>0</v>
      </c>
      <c r="AK3196">
        <v>0</v>
      </c>
      <c r="AL3196">
        <v>1</v>
      </c>
      <c r="AM3196">
        <v>18</v>
      </c>
      <c r="AN3196">
        <v>0</v>
      </c>
      <c r="AO3196">
        <v>6</v>
      </c>
      <c r="AP3196">
        <v>2</v>
      </c>
      <c r="AQ3196">
        <v>1</v>
      </c>
      <c r="AR3196">
        <v>0</v>
      </c>
      <c r="AS3196">
        <v>0</v>
      </c>
      <c r="AT3196">
        <v>0</v>
      </c>
      <c r="AU3196">
        <v>4</v>
      </c>
      <c r="AV3196">
        <v>1</v>
      </c>
      <c r="AW3196">
        <v>1</v>
      </c>
      <c r="AX3196">
        <v>6</v>
      </c>
      <c r="AY3196">
        <v>16</v>
      </c>
      <c r="AZ3196">
        <v>22</v>
      </c>
      <c r="BA3196">
        <v>27</v>
      </c>
      <c r="BB3196">
        <v>5</v>
      </c>
      <c r="BC3196">
        <v>11</v>
      </c>
      <c r="BD3196">
        <v>0</v>
      </c>
      <c r="BE3196">
        <v>0</v>
      </c>
      <c r="BF3196">
        <v>1</v>
      </c>
      <c r="BG3196">
        <v>0</v>
      </c>
      <c r="BH3196">
        <v>0</v>
      </c>
      <c r="BI3196">
        <v>9</v>
      </c>
      <c r="BJ3196">
        <v>5</v>
      </c>
      <c r="BK3196">
        <v>0</v>
      </c>
      <c r="BL3196">
        <v>0</v>
      </c>
      <c r="BM3196">
        <v>0</v>
      </c>
      <c r="BN3196">
        <v>4</v>
      </c>
      <c r="BO3196">
        <v>28</v>
      </c>
      <c r="BP3196">
        <v>1</v>
      </c>
      <c r="BQ3196">
        <v>5</v>
      </c>
      <c r="BR3196">
        <v>3</v>
      </c>
      <c r="BS3196">
        <v>14</v>
      </c>
      <c r="BT3196">
        <v>175</v>
      </c>
      <c r="BU3196" t="s">
        <v>3097</v>
      </c>
    </row>
    <row r="3197" spans="1:73">
      <c r="A3197" t="s">
        <v>2875</v>
      </c>
      <c r="B3197" t="s">
        <v>2876</v>
      </c>
      <c r="C3197">
        <v>239</v>
      </c>
      <c r="D3197" t="s">
        <v>119</v>
      </c>
      <c r="E3197" t="s">
        <v>2890</v>
      </c>
      <c r="F3197" t="s">
        <v>92</v>
      </c>
      <c r="G3197">
        <v>0</v>
      </c>
      <c r="H3197">
        <v>1</v>
      </c>
      <c r="I3197">
        <v>0</v>
      </c>
      <c r="J3197">
        <v>0</v>
      </c>
      <c r="K3197">
        <v>0</v>
      </c>
      <c r="L3197">
        <v>3</v>
      </c>
      <c r="M3197">
        <v>0</v>
      </c>
      <c r="N3197">
        <v>2</v>
      </c>
      <c r="O3197">
        <v>0</v>
      </c>
      <c r="P3197">
        <v>0</v>
      </c>
      <c r="Q3197">
        <v>0</v>
      </c>
      <c r="R3197">
        <v>0</v>
      </c>
      <c r="S3197">
        <v>4</v>
      </c>
      <c r="T3197">
        <v>1</v>
      </c>
      <c r="U3197">
        <v>0</v>
      </c>
      <c r="V3197">
        <v>0</v>
      </c>
      <c r="W3197">
        <v>0</v>
      </c>
      <c r="X3197">
        <v>0</v>
      </c>
      <c r="Y3197">
        <v>0</v>
      </c>
      <c r="Z3197">
        <v>0</v>
      </c>
      <c r="AA3197">
        <v>0</v>
      </c>
      <c r="AB3197">
        <v>14</v>
      </c>
      <c r="AC3197">
        <v>0</v>
      </c>
      <c r="AD3197">
        <v>0</v>
      </c>
      <c r="AE3197">
        <v>0</v>
      </c>
      <c r="AF3197">
        <v>1</v>
      </c>
      <c r="AG3197">
        <v>0</v>
      </c>
      <c r="AH3197">
        <v>0</v>
      </c>
      <c r="AI3197">
        <v>3</v>
      </c>
      <c r="AJ3197">
        <v>0</v>
      </c>
      <c r="AK3197">
        <v>0</v>
      </c>
      <c r="AL3197">
        <v>0</v>
      </c>
      <c r="AM3197">
        <v>2</v>
      </c>
      <c r="AN3197">
        <v>0</v>
      </c>
      <c r="AO3197">
        <v>0</v>
      </c>
      <c r="AP3197">
        <v>1</v>
      </c>
      <c r="AQ3197">
        <v>0</v>
      </c>
      <c r="AR3197">
        <v>0</v>
      </c>
      <c r="AS3197">
        <v>0</v>
      </c>
      <c r="AT3197">
        <v>0</v>
      </c>
      <c r="AU3197">
        <v>0</v>
      </c>
      <c r="AV3197">
        <v>0</v>
      </c>
      <c r="AW3197">
        <v>0</v>
      </c>
      <c r="AX3197">
        <v>1</v>
      </c>
      <c r="AY3197">
        <v>3</v>
      </c>
      <c r="AZ3197">
        <v>2</v>
      </c>
      <c r="BA3197">
        <v>3</v>
      </c>
      <c r="BB3197">
        <v>0</v>
      </c>
      <c r="BC3197">
        <v>4</v>
      </c>
      <c r="BD3197">
        <v>0</v>
      </c>
      <c r="BE3197">
        <v>0</v>
      </c>
      <c r="BF3197">
        <v>0</v>
      </c>
      <c r="BG3197">
        <v>0</v>
      </c>
      <c r="BH3197">
        <v>0</v>
      </c>
      <c r="BI3197">
        <v>1</v>
      </c>
      <c r="BJ3197">
        <v>3</v>
      </c>
      <c r="BK3197">
        <v>0</v>
      </c>
      <c r="BL3197">
        <v>0</v>
      </c>
      <c r="BM3197">
        <v>0</v>
      </c>
      <c r="BN3197">
        <v>0</v>
      </c>
      <c r="BO3197">
        <v>2</v>
      </c>
      <c r="BP3197">
        <v>1</v>
      </c>
      <c r="BQ3197">
        <v>0</v>
      </c>
      <c r="BR3197">
        <v>0</v>
      </c>
      <c r="BS3197">
        <v>2</v>
      </c>
      <c r="BT3197">
        <v>25</v>
      </c>
      <c r="BU3197" t="s">
        <v>3098</v>
      </c>
    </row>
    <row r="3198" spans="1:73">
      <c r="A3198" t="s">
        <v>2875</v>
      </c>
      <c r="B3198" t="s">
        <v>2876</v>
      </c>
      <c r="C3198">
        <v>240</v>
      </c>
      <c r="D3198" t="s">
        <v>119</v>
      </c>
      <c r="E3198" t="s">
        <v>2904</v>
      </c>
      <c r="F3198" t="s">
        <v>101</v>
      </c>
      <c r="G3198">
        <v>0</v>
      </c>
      <c r="H3198">
        <v>3</v>
      </c>
      <c r="I3198">
        <v>0</v>
      </c>
      <c r="J3198">
        <v>0</v>
      </c>
      <c r="K3198">
        <v>0</v>
      </c>
      <c r="L3198">
        <v>7</v>
      </c>
      <c r="M3198">
        <v>0</v>
      </c>
      <c r="N3198">
        <v>8</v>
      </c>
      <c r="O3198">
        <v>0</v>
      </c>
      <c r="P3198">
        <v>0</v>
      </c>
      <c r="Q3198">
        <v>0</v>
      </c>
      <c r="R3198">
        <v>0</v>
      </c>
      <c r="S3198">
        <v>14</v>
      </c>
      <c r="T3198">
        <v>4</v>
      </c>
      <c r="U3198">
        <v>0</v>
      </c>
      <c r="V3198">
        <v>0</v>
      </c>
      <c r="W3198">
        <v>0</v>
      </c>
      <c r="X3198">
        <v>0</v>
      </c>
      <c r="Y3198">
        <v>0</v>
      </c>
      <c r="Z3198">
        <v>0</v>
      </c>
      <c r="AA3198">
        <v>0</v>
      </c>
      <c r="AB3198">
        <v>45</v>
      </c>
      <c r="AC3198">
        <v>0</v>
      </c>
      <c r="AD3198">
        <v>0</v>
      </c>
      <c r="AE3198">
        <v>0</v>
      </c>
      <c r="AF3198">
        <v>1</v>
      </c>
      <c r="AG3198">
        <v>0</v>
      </c>
      <c r="AH3198">
        <v>1</v>
      </c>
      <c r="AI3198">
        <v>8</v>
      </c>
      <c r="AJ3198">
        <v>0</v>
      </c>
      <c r="AK3198">
        <v>0</v>
      </c>
      <c r="AL3198">
        <v>3</v>
      </c>
      <c r="AM3198">
        <v>6</v>
      </c>
      <c r="AN3198">
        <v>0</v>
      </c>
      <c r="AO3198">
        <v>8</v>
      </c>
      <c r="AP3198">
        <v>0</v>
      </c>
      <c r="AQ3198">
        <v>1</v>
      </c>
      <c r="AR3198">
        <v>0</v>
      </c>
      <c r="AS3198">
        <v>0</v>
      </c>
      <c r="AT3198">
        <v>0</v>
      </c>
      <c r="AU3198">
        <v>0</v>
      </c>
      <c r="AV3198">
        <v>1</v>
      </c>
      <c r="AW3198">
        <v>0</v>
      </c>
      <c r="AX3198">
        <v>6</v>
      </c>
      <c r="AY3198">
        <v>12</v>
      </c>
      <c r="AZ3198">
        <v>11</v>
      </c>
      <c r="BA3198">
        <v>12</v>
      </c>
      <c r="BB3198">
        <v>0</v>
      </c>
      <c r="BC3198">
        <v>4</v>
      </c>
      <c r="BD3198">
        <v>0</v>
      </c>
      <c r="BE3198">
        <v>0</v>
      </c>
      <c r="BF3198">
        <v>1</v>
      </c>
      <c r="BG3198">
        <v>0</v>
      </c>
      <c r="BH3198">
        <v>0</v>
      </c>
      <c r="BI3198">
        <v>5</v>
      </c>
      <c r="BJ3198">
        <v>3</v>
      </c>
      <c r="BK3198">
        <v>0</v>
      </c>
      <c r="BL3198">
        <v>0</v>
      </c>
      <c r="BM3198">
        <v>0</v>
      </c>
      <c r="BN3198">
        <v>0</v>
      </c>
      <c r="BO3198">
        <v>11</v>
      </c>
      <c r="BP3198">
        <v>5</v>
      </c>
      <c r="BQ3198">
        <v>4</v>
      </c>
      <c r="BR3198">
        <v>0</v>
      </c>
      <c r="BS3198">
        <v>3</v>
      </c>
      <c r="BT3198">
        <v>77</v>
      </c>
      <c r="BU3198" t="s">
        <v>3099</v>
      </c>
    </row>
    <row r="3199" spans="1:73">
      <c r="A3199" t="s">
        <v>2875</v>
      </c>
      <c r="B3199" t="s">
        <v>2876</v>
      </c>
      <c r="C3199">
        <v>241</v>
      </c>
      <c r="D3199" t="s">
        <v>119</v>
      </c>
      <c r="E3199" t="s">
        <v>2895</v>
      </c>
      <c r="F3199" t="s">
        <v>92</v>
      </c>
      <c r="G3199">
        <v>0</v>
      </c>
      <c r="H3199">
        <v>3</v>
      </c>
      <c r="I3199">
        <v>0</v>
      </c>
      <c r="J3199">
        <v>0</v>
      </c>
      <c r="K3199">
        <v>0</v>
      </c>
      <c r="L3199">
        <v>7</v>
      </c>
      <c r="M3199">
        <v>0</v>
      </c>
      <c r="N3199">
        <v>12</v>
      </c>
      <c r="O3199">
        <v>0</v>
      </c>
      <c r="P3199">
        <v>0</v>
      </c>
      <c r="Q3199">
        <v>1</v>
      </c>
      <c r="R3199">
        <v>0</v>
      </c>
      <c r="S3199">
        <v>9</v>
      </c>
      <c r="T3199">
        <v>5</v>
      </c>
      <c r="U3199">
        <v>0</v>
      </c>
      <c r="V3199">
        <v>1</v>
      </c>
      <c r="W3199">
        <v>1</v>
      </c>
      <c r="X3199">
        <v>0</v>
      </c>
      <c r="Y3199">
        <v>0</v>
      </c>
      <c r="Z3199">
        <v>0</v>
      </c>
      <c r="AA3199">
        <v>0</v>
      </c>
      <c r="AB3199">
        <v>54</v>
      </c>
      <c r="AC3199">
        <v>0</v>
      </c>
      <c r="AD3199">
        <v>0</v>
      </c>
      <c r="AE3199">
        <v>0</v>
      </c>
      <c r="AF3199">
        <v>0</v>
      </c>
      <c r="AG3199">
        <v>0</v>
      </c>
      <c r="AH3199">
        <v>0</v>
      </c>
      <c r="AI3199">
        <v>3</v>
      </c>
      <c r="AJ3199">
        <v>0</v>
      </c>
      <c r="AK3199">
        <v>0</v>
      </c>
      <c r="AL3199">
        <v>1</v>
      </c>
      <c r="AM3199">
        <v>12</v>
      </c>
      <c r="AN3199">
        <v>0</v>
      </c>
      <c r="AO3199">
        <v>0</v>
      </c>
      <c r="AP3199">
        <v>2</v>
      </c>
      <c r="AQ3199">
        <v>0</v>
      </c>
      <c r="AR3199">
        <v>0</v>
      </c>
      <c r="AS3199">
        <v>0</v>
      </c>
      <c r="AT3199">
        <v>0</v>
      </c>
      <c r="AU3199">
        <v>5</v>
      </c>
      <c r="AV3199">
        <v>0</v>
      </c>
      <c r="AW3199">
        <v>0</v>
      </c>
      <c r="AX3199">
        <v>7</v>
      </c>
      <c r="AY3199">
        <v>11</v>
      </c>
      <c r="AZ3199">
        <v>13</v>
      </c>
      <c r="BA3199">
        <v>20</v>
      </c>
      <c r="BB3199">
        <v>1</v>
      </c>
      <c r="BC3199">
        <v>8</v>
      </c>
      <c r="BD3199">
        <v>0</v>
      </c>
      <c r="BE3199">
        <v>0</v>
      </c>
      <c r="BF3199">
        <v>0</v>
      </c>
      <c r="BG3199">
        <v>0</v>
      </c>
      <c r="BH3199">
        <v>0</v>
      </c>
      <c r="BI3199">
        <v>8</v>
      </c>
      <c r="BJ3199">
        <v>1</v>
      </c>
      <c r="BK3199">
        <v>0</v>
      </c>
      <c r="BL3199">
        <v>0</v>
      </c>
      <c r="BM3199">
        <v>1</v>
      </c>
      <c r="BN3199">
        <v>4</v>
      </c>
      <c r="BO3199">
        <v>20</v>
      </c>
      <c r="BP3199">
        <v>3</v>
      </c>
      <c r="BQ3199">
        <v>0</v>
      </c>
      <c r="BR3199">
        <v>3</v>
      </c>
      <c r="BS3199">
        <v>5</v>
      </c>
      <c r="BT3199">
        <v>79</v>
      </c>
      <c r="BU3199" t="s">
        <v>3100</v>
      </c>
    </row>
    <row r="3200" spans="1:73">
      <c r="A3200" t="s">
        <v>2875</v>
      </c>
      <c r="B3200" t="s">
        <v>2876</v>
      </c>
      <c r="C3200">
        <v>242</v>
      </c>
      <c r="D3200" t="s">
        <v>119</v>
      </c>
      <c r="E3200" t="s">
        <v>78</v>
      </c>
      <c r="F3200" t="s">
        <v>77</v>
      </c>
      <c r="G3200">
        <v>0</v>
      </c>
      <c r="H3200">
        <v>3</v>
      </c>
      <c r="I3200">
        <v>0</v>
      </c>
      <c r="J3200">
        <v>0</v>
      </c>
      <c r="K3200">
        <v>0</v>
      </c>
      <c r="L3200">
        <v>5</v>
      </c>
      <c r="M3200">
        <v>0</v>
      </c>
      <c r="N3200">
        <v>7</v>
      </c>
      <c r="O3200">
        <v>0</v>
      </c>
      <c r="P3200">
        <v>0</v>
      </c>
      <c r="Q3200">
        <v>2</v>
      </c>
      <c r="R3200">
        <v>0</v>
      </c>
      <c r="S3200">
        <v>9</v>
      </c>
      <c r="T3200">
        <v>2</v>
      </c>
      <c r="U3200">
        <v>0</v>
      </c>
      <c r="V3200">
        <v>2</v>
      </c>
      <c r="W3200">
        <v>2</v>
      </c>
      <c r="X3200">
        <v>0</v>
      </c>
      <c r="Y3200">
        <v>0</v>
      </c>
      <c r="Z3200">
        <v>0</v>
      </c>
      <c r="AA3200">
        <v>0</v>
      </c>
      <c r="AB3200">
        <v>29</v>
      </c>
      <c r="AC3200">
        <v>2</v>
      </c>
      <c r="AD3200">
        <v>0</v>
      </c>
      <c r="AE3200">
        <v>0</v>
      </c>
      <c r="AF3200">
        <v>0</v>
      </c>
      <c r="AG3200">
        <v>0</v>
      </c>
      <c r="AH3200">
        <v>0</v>
      </c>
      <c r="AI3200">
        <v>2</v>
      </c>
      <c r="AJ3200">
        <v>0</v>
      </c>
      <c r="AK3200">
        <v>0</v>
      </c>
      <c r="AL3200">
        <v>0</v>
      </c>
      <c r="AM3200">
        <v>5</v>
      </c>
      <c r="AN3200">
        <v>0</v>
      </c>
      <c r="AO3200">
        <v>8</v>
      </c>
      <c r="AP3200">
        <v>1</v>
      </c>
      <c r="AQ3200">
        <v>0</v>
      </c>
      <c r="AR3200">
        <v>0</v>
      </c>
      <c r="AS3200">
        <v>0</v>
      </c>
      <c r="AT3200">
        <v>0</v>
      </c>
      <c r="AU3200">
        <v>0</v>
      </c>
      <c r="AV3200">
        <v>0</v>
      </c>
      <c r="AW3200">
        <v>0</v>
      </c>
      <c r="AX3200">
        <v>1</v>
      </c>
      <c r="AY3200">
        <v>7</v>
      </c>
      <c r="AZ3200">
        <v>5</v>
      </c>
      <c r="BA3200">
        <v>7</v>
      </c>
      <c r="BB3200">
        <v>0</v>
      </c>
      <c r="BC3200">
        <v>4</v>
      </c>
      <c r="BD3200">
        <v>0</v>
      </c>
      <c r="BE3200">
        <v>0</v>
      </c>
      <c r="BF3200">
        <v>0</v>
      </c>
      <c r="BG3200">
        <v>0</v>
      </c>
      <c r="BH3200">
        <v>2</v>
      </c>
      <c r="BI3200">
        <v>7</v>
      </c>
      <c r="BJ3200">
        <v>3</v>
      </c>
      <c r="BK3200">
        <v>0</v>
      </c>
      <c r="BL3200">
        <v>0</v>
      </c>
      <c r="BM3200">
        <v>0</v>
      </c>
      <c r="BN3200">
        <v>0</v>
      </c>
      <c r="BO3200">
        <v>9</v>
      </c>
      <c r="BP3200">
        <v>0</v>
      </c>
      <c r="BQ3200">
        <v>6</v>
      </c>
      <c r="BR3200">
        <v>0</v>
      </c>
      <c r="BS3200">
        <v>3</v>
      </c>
      <c r="BT3200">
        <v>58</v>
      </c>
      <c r="BU3200" t="s">
        <v>3101</v>
      </c>
    </row>
    <row r="3201" spans="1:73">
      <c r="A3201" t="s">
        <v>2875</v>
      </c>
      <c r="B3201" t="s">
        <v>2876</v>
      </c>
      <c r="C3201">
        <v>243</v>
      </c>
      <c r="D3201" t="s">
        <v>119</v>
      </c>
      <c r="E3201" t="s">
        <v>2895</v>
      </c>
      <c r="F3201" t="s">
        <v>92</v>
      </c>
      <c r="G3201">
        <v>0</v>
      </c>
      <c r="H3201">
        <v>3</v>
      </c>
      <c r="I3201">
        <v>0</v>
      </c>
      <c r="J3201">
        <v>0</v>
      </c>
      <c r="K3201">
        <v>0</v>
      </c>
      <c r="L3201">
        <v>5</v>
      </c>
      <c r="M3201">
        <v>0</v>
      </c>
      <c r="N3201">
        <v>8</v>
      </c>
      <c r="O3201">
        <v>0</v>
      </c>
      <c r="P3201">
        <v>0</v>
      </c>
      <c r="Q3201">
        <v>1</v>
      </c>
      <c r="R3201">
        <v>2</v>
      </c>
      <c r="S3201">
        <v>13</v>
      </c>
      <c r="T3201">
        <v>2</v>
      </c>
      <c r="U3201">
        <v>0</v>
      </c>
      <c r="V3201">
        <v>3</v>
      </c>
      <c r="W3201">
        <v>1</v>
      </c>
      <c r="X3201">
        <v>0</v>
      </c>
      <c r="Y3201">
        <v>0</v>
      </c>
      <c r="Z3201">
        <v>0</v>
      </c>
      <c r="AA3201">
        <v>0</v>
      </c>
      <c r="AB3201">
        <v>40</v>
      </c>
      <c r="AC3201">
        <v>3</v>
      </c>
      <c r="AD3201">
        <v>0</v>
      </c>
      <c r="AE3201">
        <v>0</v>
      </c>
      <c r="AF3201">
        <v>0</v>
      </c>
      <c r="AG3201">
        <v>0</v>
      </c>
      <c r="AH3201">
        <v>1</v>
      </c>
      <c r="AI3201">
        <v>1</v>
      </c>
      <c r="AJ3201">
        <v>0</v>
      </c>
      <c r="AK3201">
        <v>0</v>
      </c>
      <c r="AL3201">
        <v>2</v>
      </c>
      <c r="AM3201">
        <v>8</v>
      </c>
      <c r="AN3201">
        <v>0</v>
      </c>
      <c r="AO3201">
        <v>2</v>
      </c>
      <c r="AP3201">
        <v>0</v>
      </c>
      <c r="AQ3201">
        <v>0</v>
      </c>
      <c r="AR3201">
        <v>0</v>
      </c>
      <c r="AS3201">
        <v>0</v>
      </c>
      <c r="AT3201">
        <v>0</v>
      </c>
      <c r="AU3201">
        <v>2</v>
      </c>
      <c r="AV3201">
        <v>1</v>
      </c>
      <c r="AW3201">
        <v>0</v>
      </c>
      <c r="AX3201">
        <v>6</v>
      </c>
      <c r="AY3201">
        <v>6</v>
      </c>
      <c r="AZ3201">
        <v>7</v>
      </c>
      <c r="BA3201">
        <v>15</v>
      </c>
      <c r="BB3201">
        <v>4</v>
      </c>
      <c r="BC3201">
        <v>3</v>
      </c>
      <c r="BD3201">
        <v>0</v>
      </c>
      <c r="BE3201">
        <v>0</v>
      </c>
      <c r="BF3201">
        <v>1</v>
      </c>
      <c r="BG3201">
        <v>0</v>
      </c>
      <c r="BH3201">
        <v>0</v>
      </c>
      <c r="BI3201">
        <v>3</v>
      </c>
      <c r="BJ3201">
        <v>2</v>
      </c>
      <c r="BK3201">
        <v>0</v>
      </c>
      <c r="BL3201">
        <v>0</v>
      </c>
      <c r="BM3201">
        <v>0</v>
      </c>
      <c r="BN3201">
        <v>0</v>
      </c>
      <c r="BO3201">
        <v>13</v>
      </c>
      <c r="BP3201">
        <v>1</v>
      </c>
      <c r="BQ3201">
        <v>2</v>
      </c>
      <c r="BR3201">
        <v>2</v>
      </c>
      <c r="BS3201">
        <v>4</v>
      </c>
      <c r="BT3201">
        <v>62</v>
      </c>
      <c r="BU3201" t="s">
        <v>3102</v>
      </c>
    </row>
    <row r="3202" spans="1:73">
      <c r="A3202" t="s">
        <v>2875</v>
      </c>
      <c r="B3202" t="s">
        <v>2876</v>
      </c>
      <c r="C3202">
        <v>244</v>
      </c>
      <c r="D3202" t="s">
        <v>119</v>
      </c>
      <c r="E3202" t="s">
        <v>2890</v>
      </c>
      <c r="F3202" t="s">
        <v>92</v>
      </c>
      <c r="G3202">
        <v>0</v>
      </c>
      <c r="H3202">
        <v>4</v>
      </c>
      <c r="I3202">
        <v>0</v>
      </c>
      <c r="J3202">
        <v>0</v>
      </c>
      <c r="K3202">
        <v>0</v>
      </c>
      <c r="L3202">
        <v>3</v>
      </c>
      <c r="M3202">
        <v>0</v>
      </c>
      <c r="N3202">
        <v>2</v>
      </c>
      <c r="O3202">
        <v>0</v>
      </c>
      <c r="P3202">
        <v>0</v>
      </c>
      <c r="Q3202">
        <v>0</v>
      </c>
      <c r="R3202">
        <v>0</v>
      </c>
      <c r="S3202">
        <v>2</v>
      </c>
      <c r="T3202">
        <v>1</v>
      </c>
      <c r="U3202">
        <v>0</v>
      </c>
      <c r="V3202">
        <v>0</v>
      </c>
      <c r="W3202">
        <v>2</v>
      </c>
      <c r="X3202">
        <v>0</v>
      </c>
      <c r="Y3202">
        <v>0</v>
      </c>
      <c r="Z3202">
        <v>0</v>
      </c>
      <c r="AA3202">
        <v>0</v>
      </c>
      <c r="AB3202">
        <v>14</v>
      </c>
      <c r="AC3202">
        <v>0</v>
      </c>
      <c r="AD3202">
        <v>0</v>
      </c>
      <c r="AE3202">
        <v>0</v>
      </c>
      <c r="AF3202">
        <v>0</v>
      </c>
      <c r="AG3202">
        <v>0</v>
      </c>
      <c r="AH3202">
        <v>0</v>
      </c>
      <c r="AI3202">
        <v>0</v>
      </c>
      <c r="AJ3202">
        <v>0</v>
      </c>
      <c r="AK3202">
        <v>0</v>
      </c>
      <c r="AL3202">
        <v>0</v>
      </c>
      <c r="AM3202">
        <v>2</v>
      </c>
      <c r="AN3202">
        <v>0</v>
      </c>
      <c r="AO3202">
        <v>0</v>
      </c>
      <c r="AP3202">
        <v>0</v>
      </c>
      <c r="AQ3202">
        <v>2</v>
      </c>
      <c r="AR3202">
        <v>0</v>
      </c>
      <c r="AS3202">
        <v>0</v>
      </c>
      <c r="AT3202">
        <v>0</v>
      </c>
      <c r="AU3202">
        <v>0</v>
      </c>
      <c r="AV3202">
        <v>1</v>
      </c>
      <c r="AW3202">
        <v>0</v>
      </c>
      <c r="AX3202">
        <v>0</v>
      </c>
      <c r="AY3202">
        <v>2</v>
      </c>
      <c r="AZ3202">
        <v>2</v>
      </c>
      <c r="BA3202">
        <v>2</v>
      </c>
      <c r="BB3202">
        <v>1</v>
      </c>
      <c r="BC3202">
        <v>0</v>
      </c>
      <c r="BD3202">
        <v>0</v>
      </c>
      <c r="BE3202">
        <v>0</v>
      </c>
      <c r="BF3202">
        <v>1</v>
      </c>
      <c r="BG3202">
        <v>0</v>
      </c>
      <c r="BH3202">
        <v>0</v>
      </c>
      <c r="BI3202">
        <v>0</v>
      </c>
      <c r="BJ3202">
        <v>0</v>
      </c>
      <c r="BK3202">
        <v>0</v>
      </c>
      <c r="BL3202">
        <v>0</v>
      </c>
      <c r="BM3202">
        <v>0</v>
      </c>
      <c r="BN3202">
        <v>0</v>
      </c>
      <c r="BO3202">
        <v>2</v>
      </c>
      <c r="BP3202">
        <v>0</v>
      </c>
      <c r="BQ3202">
        <v>0</v>
      </c>
      <c r="BR3202">
        <v>0</v>
      </c>
      <c r="BS3202">
        <v>1</v>
      </c>
      <c r="BT3202">
        <v>16</v>
      </c>
      <c r="BU3202" t="s">
        <v>3103</v>
      </c>
    </row>
    <row r="3203" spans="1:73">
      <c r="A3203" t="s">
        <v>2875</v>
      </c>
      <c r="B3203" t="s">
        <v>2876</v>
      </c>
      <c r="C3203">
        <v>245</v>
      </c>
      <c r="D3203" t="s">
        <v>119</v>
      </c>
      <c r="E3203" t="s">
        <v>2895</v>
      </c>
      <c r="F3203" t="s">
        <v>92</v>
      </c>
      <c r="G3203">
        <v>0</v>
      </c>
      <c r="H3203">
        <v>1</v>
      </c>
      <c r="I3203">
        <v>2</v>
      </c>
      <c r="J3203">
        <v>1</v>
      </c>
      <c r="K3203">
        <v>0</v>
      </c>
      <c r="L3203">
        <v>4</v>
      </c>
      <c r="M3203">
        <v>0</v>
      </c>
      <c r="N3203">
        <v>3</v>
      </c>
      <c r="O3203">
        <v>0</v>
      </c>
      <c r="P3203">
        <v>0</v>
      </c>
      <c r="Q3203">
        <v>0</v>
      </c>
      <c r="R3203">
        <v>1</v>
      </c>
      <c r="S3203">
        <v>4</v>
      </c>
      <c r="T3203">
        <v>2</v>
      </c>
      <c r="U3203">
        <v>0</v>
      </c>
      <c r="V3203">
        <v>0</v>
      </c>
      <c r="W3203">
        <v>0</v>
      </c>
      <c r="X3203">
        <v>0</v>
      </c>
      <c r="Y3203">
        <v>0</v>
      </c>
      <c r="Z3203">
        <v>0</v>
      </c>
      <c r="AA3203">
        <v>0</v>
      </c>
      <c r="AB3203">
        <v>17</v>
      </c>
      <c r="AC3203">
        <v>0</v>
      </c>
      <c r="AD3203">
        <v>0</v>
      </c>
      <c r="AE3203">
        <v>0</v>
      </c>
      <c r="AF3203">
        <v>0</v>
      </c>
      <c r="AG3203">
        <v>0</v>
      </c>
      <c r="AH3203">
        <v>0</v>
      </c>
      <c r="AI3203">
        <v>3</v>
      </c>
      <c r="AJ3203">
        <v>0</v>
      </c>
      <c r="AK3203">
        <v>0</v>
      </c>
      <c r="AL3203">
        <v>0</v>
      </c>
      <c r="AM3203">
        <v>2</v>
      </c>
      <c r="AN3203">
        <v>0</v>
      </c>
      <c r="AO3203">
        <v>2</v>
      </c>
      <c r="AP3203">
        <v>0</v>
      </c>
      <c r="AQ3203">
        <v>0</v>
      </c>
      <c r="AR3203">
        <v>1</v>
      </c>
      <c r="AS3203">
        <v>0</v>
      </c>
      <c r="AT3203">
        <v>0</v>
      </c>
      <c r="AU3203">
        <v>0</v>
      </c>
      <c r="AV3203">
        <v>0</v>
      </c>
      <c r="AW3203">
        <v>1</v>
      </c>
      <c r="AX3203">
        <v>0</v>
      </c>
      <c r="AY3203">
        <v>4</v>
      </c>
      <c r="AZ3203">
        <v>3</v>
      </c>
      <c r="BA3203">
        <v>2</v>
      </c>
      <c r="BB3203">
        <v>0</v>
      </c>
      <c r="BC3203">
        <v>2</v>
      </c>
      <c r="BD3203">
        <v>1</v>
      </c>
      <c r="BE3203">
        <v>0</v>
      </c>
      <c r="BF3203">
        <v>0</v>
      </c>
      <c r="BG3203">
        <v>0</v>
      </c>
      <c r="BH3203">
        <v>0</v>
      </c>
      <c r="BI3203">
        <v>0</v>
      </c>
      <c r="BJ3203">
        <v>2</v>
      </c>
      <c r="BK3203">
        <v>1</v>
      </c>
      <c r="BL3203">
        <v>0</v>
      </c>
      <c r="BM3203">
        <v>0</v>
      </c>
      <c r="BN3203">
        <v>0</v>
      </c>
      <c r="BO3203">
        <v>4</v>
      </c>
      <c r="BP3203">
        <v>0</v>
      </c>
      <c r="BQ3203">
        <v>2</v>
      </c>
      <c r="BR3203">
        <v>0</v>
      </c>
      <c r="BS3203">
        <v>2</v>
      </c>
      <c r="BT3203">
        <v>26</v>
      </c>
      <c r="BU3203" t="s">
        <v>3104</v>
      </c>
    </row>
    <row r="3204" spans="1:73">
      <c r="A3204" t="s">
        <v>2875</v>
      </c>
      <c r="B3204" t="s">
        <v>2876</v>
      </c>
      <c r="C3204">
        <v>246</v>
      </c>
      <c r="D3204" t="s">
        <v>119</v>
      </c>
      <c r="E3204" t="s">
        <v>2890</v>
      </c>
      <c r="F3204" t="s">
        <v>92</v>
      </c>
      <c r="G3204">
        <v>0</v>
      </c>
      <c r="H3204">
        <v>0</v>
      </c>
      <c r="I3204">
        <v>0</v>
      </c>
      <c r="J3204">
        <v>0</v>
      </c>
      <c r="K3204">
        <v>0</v>
      </c>
      <c r="L3204">
        <v>0</v>
      </c>
      <c r="M3204">
        <v>0</v>
      </c>
      <c r="N3204">
        <v>1</v>
      </c>
      <c r="O3204">
        <v>0</v>
      </c>
      <c r="P3204">
        <v>0</v>
      </c>
      <c r="Q3204">
        <v>0</v>
      </c>
      <c r="R3204">
        <v>0</v>
      </c>
      <c r="S3204">
        <v>0</v>
      </c>
      <c r="T3204">
        <v>0</v>
      </c>
      <c r="U3204">
        <v>0</v>
      </c>
      <c r="V3204">
        <v>0</v>
      </c>
      <c r="W3204">
        <v>0</v>
      </c>
      <c r="X3204">
        <v>0</v>
      </c>
      <c r="Y3204">
        <v>0</v>
      </c>
      <c r="Z3204">
        <v>0</v>
      </c>
      <c r="AA3204">
        <v>0</v>
      </c>
      <c r="AB3204">
        <v>4</v>
      </c>
      <c r="AC3204">
        <v>0</v>
      </c>
      <c r="AD3204">
        <v>0</v>
      </c>
      <c r="AE3204">
        <v>0</v>
      </c>
      <c r="AF3204">
        <v>0</v>
      </c>
      <c r="AG3204">
        <v>0</v>
      </c>
      <c r="AH3204">
        <v>0</v>
      </c>
      <c r="AI3204">
        <v>0</v>
      </c>
      <c r="AJ3204">
        <v>0</v>
      </c>
      <c r="AK3204">
        <v>0</v>
      </c>
      <c r="AL3204">
        <v>0</v>
      </c>
      <c r="AM3204">
        <v>0</v>
      </c>
      <c r="AN3204">
        <v>0</v>
      </c>
      <c r="AO3204">
        <v>2</v>
      </c>
      <c r="AP3204">
        <v>0</v>
      </c>
      <c r="AQ3204">
        <v>0</v>
      </c>
      <c r="AR3204">
        <v>0</v>
      </c>
      <c r="AS3204">
        <v>0</v>
      </c>
      <c r="AT3204">
        <v>0</v>
      </c>
      <c r="AU3204">
        <v>0</v>
      </c>
      <c r="AV3204">
        <v>0</v>
      </c>
      <c r="AW3204">
        <v>0</v>
      </c>
      <c r="AX3204">
        <v>0</v>
      </c>
      <c r="AY3204">
        <v>1</v>
      </c>
      <c r="AZ3204">
        <v>1</v>
      </c>
      <c r="BA3204">
        <v>0</v>
      </c>
      <c r="BB3204">
        <v>0</v>
      </c>
      <c r="BC3204">
        <v>1</v>
      </c>
      <c r="BD3204">
        <v>0</v>
      </c>
      <c r="BE3204">
        <v>0</v>
      </c>
      <c r="BF3204">
        <v>0</v>
      </c>
      <c r="BG3204">
        <v>0</v>
      </c>
      <c r="BH3204">
        <v>0</v>
      </c>
      <c r="BI3204">
        <v>0</v>
      </c>
      <c r="BJ3204">
        <v>1</v>
      </c>
      <c r="BK3204">
        <v>0</v>
      </c>
      <c r="BL3204">
        <v>0</v>
      </c>
      <c r="BM3204">
        <v>0</v>
      </c>
      <c r="BN3204">
        <v>0</v>
      </c>
      <c r="BO3204">
        <v>1</v>
      </c>
      <c r="BP3204">
        <v>0</v>
      </c>
      <c r="BQ3204">
        <v>2</v>
      </c>
      <c r="BR3204">
        <v>0</v>
      </c>
      <c r="BS3204">
        <v>1</v>
      </c>
      <c r="BT3204">
        <v>7</v>
      </c>
      <c r="BU3204" t="s">
        <v>3105</v>
      </c>
    </row>
    <row r="3205" spans="1:73">
      <c r="A3205" t="s">
        <v>2875</v>
      </c>
      <c r="B3205" t="s">
        <v>2876</v>
      </c>
      <c r="C3205">
        <v>247</v>
      </c>
      <c r="D3205" t="s">
        <v>119</v>
      </c>
      <c r="E3205" t="s">
        <v>3106</v>
      </c>
      <c r="F3205" t="s">
        <v>184</v>
      </c>
      <c r="G3205">
        <v>0</v>
      </c>
      <c r="H3205">
        <v>0</v>
      </c>
      <c r="I3205">
        <v>0</v>
      </c>
      <c r="J3205">
        <v>0</v>
      </c>
      <c r="K3205">
        <v>0</v>
      </c>
      <c r="L3205">
        <v>8</v>
      </c>
      <c r="M3205">
        <v>0</v>
      </c>
      <c r="N3205">
        <v>9</v>
      </c>
      <c r="O3205">
        <v>0</v>
      </c>
      <c r="P3205">
        <v>0</v>
      </c>
      <c r="Q3205">
        <v>0</v>
      </c>
      <c r="R3205">
        <v>0</v>
      </c>
      <c r="S3205">
        <v>25</v>
      </c>
      <c r="T3205">
        <v>9</v>
      </c>
      <c r="U3205">
        <v>0</v>
      </c>
      <c r="V3205">
        <v>3</v>
      </c>
      <c r="W3205">
        <v>4</v>
      </c>
      <c r="X3205">
        <v>0</v>
      </c>
      <c r="Y3205">
        <v>0</v>
      </c>
      <c r="Z3205">
        <v>0</v>
      </c>
      <c r="AA3205">
        <v>0</v>
      </c>
      <c r="AB3205">
        <v>67</v>
      </c>
      <c r="AC3205">
        <v>2</v>
      </c>
      <c r="AD3205">
        <v>0</v>
      </c>
      <c r="AE3205">
        <v>0</v>
      </c>
      <c r="AF3205">
        <v>0</v>
      </c>
      <c r="AG3205">
        <v>0</v>
      </c>
      <c r="AH3205">
        <v>6</v>
      </c>
      <c r="AI3205">
        <v>12</v>
      </c>
      <c r="AJ3205">
        <v>0</v>
      </c>
      <c r="AK3205">
        <v>0</v>
      </c>
      <c r="AL3205">
        <v>2</v>
      </c>
      <c r="AM3205">
        <v>3</v>
      </c>
      <c r="AN3205">
        <v>0</v>
      </c>
      <c r="AO3205">
        <v>1</v>
      </c>
      <c r="AP3205">
        <v>4</v>
      </c>
      <c r="AQ3205">
        <v>1</v>
      </c>
      <c r="AR3205">
        <v>0</v>
      </c>
      <c r="AS3205">
        <v>0</v>
      </c>
      <c r="AT3205">
        <v>0</v>
      </c>
      <c r="AU3205">
        <v>1</v>
      </c>
      <c r="AV3205">
        <v>0</v>
      </c>
      <c r="AW3205">
        <v>0</v>
      </c>
      <c r="AX3205">
        <v>14</v>
      </c>
      <c r="AY3205">
        <v>17</v>
      </c>
      <c r="AZ3205">
        <v>11</v>
      </c>
      <c r="BA3205">
        <v>17</v>
      </c>
      <c r="BB3205">
        <v>3</v>
      </c>
      <c r="BC3205">
        <v>14</v>
      </c>
      <c r="BD3205">
        <v>0</v>
      </c>
      <c r="BE3205">
        <v>0</v>
      </c>
      <c r="BF3205">
        <v>0</v>
      </c>
      <c r="BG3205">
        <v>0</v>
      </c>
      <c r="BH3205">
        <v>0</v>
      </c>
      <c r="BI3205">
        <v>11</v>
      </c>
      <c r="BJ3205">
        <v>8</v>
      </c>
      <c r="BK3205">
        <v>0</v>
      </c>
      <c r="BL3205">
        <v>3</v>
      </c>
      <c r="BM3205">
        <v>0</v>
      </c>
      <c r="BN3205">
        <v>3</v>
      </c>
      <c r="BO3205">
        <v>16</v>
      </c>
      <c r="BP3205">
        <v>0</v>
      </c>
      <c r="BQ3205">
        <v>0</v>
      </c>
      <c r="BR3205">
        <v>8</v>
      </c>
      <c r="BS3205">
        <v>2</v>
      </c>
      <c r="BT3205">
        <v>109</v>
      </c>
      <c r="BU3205" t="s">
        <v>3107</v>
      </c>
    </row>
    <row r="3206" spans="1:73">
      <c r="A3206" t="s">
        <v>2875</v>
      </c>
      <c r="B3206" t="s">
        <v>2876</v>
      </c>
      <c r="C3206">
        <v>248</v>
      </c>
      <c r="D3206" t="s">
        <v>119</v>
      </c>
      <c r="E3206" t="s">
        <v>78</v>
      </c>
      <c r="F3206" t="s">
        <v>77</v>
      </c>
      <c r="G3206">
        <v>0</v>
      </c>
      <c r="H3206">
        <v>0</v>
      </c>
      <c r="I3206">
        <v>0</v>
      </c>
      <c r="J3206">
        <v>0</v>
      </c>
      <c r="K3206">
        <v>0</v>
      </c>
      <c r="L3206">
        <v>1</v>
      </c>
      <c r="M3206">
        <v>0</v>
      </c>
      <c r="N3206">
        <v>0</v>
      </c>
      <c r="O3206">
        <v>0</v>
      </c>
      <c r="P3206">
        <v>0</v>
      </c>
      <c r="Q3206">
        <v>0</v>
      </c>
      <c r="R3206">
        <v>0</v>
      </c>
      <c r="S3206">
        <v>1</v>
      </c>
      <c r="T3206">
        <v>0</v>
      </c>
      <c r="U3206">
        <v>0</v>
      </c>
      <c r="V3206">
        <v>1</v>
      </c>
      <c r="W3206">
        <v>0</v>
      </c>
      <c r="X3206">
        <v>0</v>
      </c>
      <c r="Y3206">
        <v>0</v>
      </c>
      <c r="Z3206">
        <v>0</v>
      </c>
      <c r="AA3206">
        <v>0</v>
      </c>
      <c r="AB3206">
        <v>7</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2</v>
      </c>
      <c r="AY3206">
        <v>3</v>
      </c>
      <c r="AZ3206">
        <v>1</v>
      </c>
      <c r="BA3206">
        <v>2</v>
      </c>
      <c r="BB3206">
        <v>0</v>
      </c>
      <c r="BC3206">
        <v>1</v>
      </c>
      <c r="BD3206">
        <v>0</v>
      </c>
      <c r="BE3206">
        <v>0</v>
      </c>
      <c r="BF3206">
        <v>0</v>
      </c>
      <c r="BG3206">
        <v>0</v>
      </c>
      <c r="BH3206">
        <v>0</v>
      </c>
      <c r="BI3206">
        <v>1</v>
      </c>
      <c r="BJ3206">
        <v>1</v>
      </c>
      <c r="BK3206">
        <v>0</v>
      </c>
      <c r="BL3206">
        <v>0</v>
      </c>
      <c r="BM3206">
        <v>0</v>
      </c>
      <c r="BN3206">
        <v>0</v>
      </c>
      <c r="BO3206">
        <v>1</v>
      </c>
      <c r="BP3206">
        <v>0</v>
      </c>
      <c r="BQ3206">
        <v>0</v>
      </c>
      <c r="BR3206">
        <v>1</v>
      </c>
      <c r="BS3206">
        <v>1</v>
      </c>
      <c r="BT3206">
        <v>10</v>
      </c>
      <c r="BU3206" t="s">
        <v>3108</v>
      </c>
    </row>
    <row r="3207" spans="1:73">
      <c r="A3207" t="s">
        <v>2875</v>
      </c>
      <c r="B3207" t="s">
        <v>2876</v>
      </c>
      <c r="C3207">
        <v>249</v>
      </c>
      <c r="D3207" t="s">
        <v>119</v>
      </c>
      <c r="E3207" t="s">
        <v>3106</v>
      </c>
      <c r="F3207" t="s">
        <v>184</v>
      </c>
      <c r="G3207">
        <v>0</v>
      </c>
      <c r="H3207">
        <v>0</v>
      </c>
      <c r="I3207">
        <v>0</v>
      </c>
      <c r="J3207">
        <v>0</v>
      </c>
      <c r="K3207">
        <v>0</v>
      </c>
      <c r="L3207">
        <v>4</v>
      </c>
      <c r="M3207">
        <v>0</v>
      </c>
      <c r="N3207">
        <v>1</v>
      </c>
      <c r="O3207">
        <v>0</v>
      </c>
      <c r="P3207">
        <v>0</v>
      </c>
      <c r="Q3207">
        <v>0</v>
      </c>
      <c r="R3207">
        <v>1</v>
      </c>
      <c r="S3207">
        <v>7</v>
      </c>
      <c r="T3207">
        <v>3</v>
      </c>
      <c r="U3207">
        <v>0</v>
      </c>
      <c r="V3207">
        <v>1</v>
      </c>
      <c r="W3207">
        <v>3</v>
      </c>
      <c r="X3207">
        <v>0</v>
      </c>
      <c r="Y3207">
        <v>0</v>
      </c>
      <c r="Z3207">
        <v>0</v>
      </c>
      <c r="AA3207">
        <v>0</v>
      </c>
      <c r="AB3207">
        <v>25</v>
      </c>
      <c r="AC3207">
        <v>0</v>
      </c>
      <c r="AD3207">
        <v>0</v>
      </c>
      <c r="AE3207">
        <v>0</v>
      </c>
      <c r="AF3207">
        <v>0</v>
      </c>
      <c r="AG3207">
        <v>0</v>
      </c>
      <c r="AH3207">
        <v>0</v>
      </c>
      <c r="AI3207">
        <v>2</v>
      </c>
      <c r="AJ3207">
        <v>0</v>
      </c>
      <c r="AK3207">
        <v>0</v>
      </c>
      <c r="AL3207">
        <v>0</v>
      </c>
      <c r="AM3207">
        <v>3</v>
      </c>
      <c r="AN3207">
        <v>0</v>
      </c>
      <c r="AO3207">
        <v>2</v>
      </c>
      <c r="AP3207">
        <v>0</v>
      </c>
      <c r="AQ3207">
        <v>0</v>
      </c>
      <c r="AR3207">
        <v>0</v>
      </c>
      <c r="AS3207">
        <v>0</v>
      </c>
      <c r="AT3207">
        <v>0</v>
      </c>
      <c r="AU3207">
        <v>0</v>
      </c>
      <c r="AV3207">
        <v>0</v>
      </c>
      <c r="AW3207">
        <v>0</v>
      </c>
      <c r="AX3207">
        <v>2</v>
      </c>
      <c r="AY3207">
        <v>6</v>
      </c>
      <c r="AZ3207">
        <v>2</v>
      </c>
      <c r="BA3207">
        <v>5</v>
      </c>
      <c r="BB3207">
        <v>4</v>
      </c>
      <c r="BC3207">
        <v>3</v>
      </c>
      <c r="BD3207">
        <v>0</v>
      </c>
      <c r="BE3207">
        <v>0</v>
      </c>
      <c r="BF3207">
        <v>0</v>
      </c>
      <c r="BG3207">
        <v>0</v>
      </c>
      <c r="BH3207">
        <v>0</v>
      </c>
      <c r="BI3207">
        <v>2</v>
      </c>
      <c r="BJ3207">
        <v>2</v>
      </c>
      <c r="BK3207">
        <v>0</v>
      </c>
      <c r="BL3207">
        <v>2</v>
      </c>
      <c r="BM3207">
        <v>0</v>
      </c>
      <c r="BN3207">
        <v>0</v>
      </c>
      <c r="BO3207">
        <v>2</v>
      </c>
      <c r="BP3207">
        <v>0</v>
      </c>
      <c r="BQ3207">
        <v>0</v>
      </c>
      <c r="BR3207">
        <v>2</v>
      </c>
      <c r="BS3207">
        <v>2</v>
      </c>
      <c r="BT3207">
        <v>41</v>
      </c>
      <c r="BU3207" t="s">
        <v>3109</v>
      </c>
    </row>
    <row r="3208" spans="1:73">
      <c r="A3208" t="s">
        <v>2875</v>
      </c>
      <c r="B3208" t="s">
        <v>2876</v>
      </c>
      <c r="C3208">
        <v>250</v>
      </c>
      <c r="D3208" t="s">
        <v>119</v>
      </c>
      <c r="E3208" t="s">
        <v>78</v>
      </c>
      <c r="F3208" t="s">
        <v>77</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1</v>
      </c>
      <c r="BT3208">
        <v>2</v>
      </c>
      <c r="BU3208" t="s">
        <v>3110</v>
      </c>
    </row>
    <row r="3209" spans="1:73">
      <c r="A3209" t="s">
        <v>2875</v>
      </c>
      <c r="B3209" t="s">
        <v>2876</v>
      </c>
      <c r="C3209">
        <v>251</v>
      </c>
      <c r="D3209" t="s">
        <v>119</v>
      </c>
      <c r="E3209" t="s">
        <v>3106</v>
      </c>
      <c r="F3209" t="s">
        <v>184</v>
      </c>
      <c r="G3209">
        <v>0</v>
      </c>
      <c r="H3209">
        <v>0</v>
      </c>
      <c r="I3209">
        <v>0</v>
      </c>
      <c r="J3209">
        <v>0</v>
      </c>
      <c r="K3209">
        <v>0</v>
      </c>
      <c r="L3209">
        <v>0</v>
      </c>
      <c r="M3209">
        <v>0</v>
      </c>
      <c r="N3209">
        <v>1</v>
      </c>
      <c r="O3209">
        <v>0</v>
      </c>
      <c r="P3209">
        <v>0</v>
      </c>
      <c r="Q3209">
        <v>0</v>
      </c>
      <c r="R3209">
        <v>0</v>
      </c>
      <c r="S3209">
        <v>2</v>
      </c>
      <c r="T3209">
        <v>0</v>
      </c>
      <c r="U3209">
        <v>0</v>
      </c>
      <c r="V3209">
        <v>1</v>
      </c>
      <c r="W3209">
        <v>0</v>
      </c>
      <c r="X3209">
        <v>0</v>
      </c>
      <c r="Y3209">
        <v>0</v>
      </c>
      <c r="Z3209">
        <v>0</v>
      </c>
      <c r="AA3209">
        <v>0</v>
      </c>
      <c r="AB3209">
        <v>4</v>
      </c>
      <c r="AC3209">
        <v>1</v>
      </c>
      <c r="AD3209">
        <v>0</v>
      </c>
      <c r="AE3209">
        <v>0</v>
      </c>
      <c r="AF3209">
        <v>0</v>
      </c>
      <c r="AG3209">
        <v>0</v>
      </c>
      <c r="AH3209">
        <v>0</v>
      </c>
      <c r="AI3209">
        <v>0</v>
      </c>
      <c r="AJ3209">
        <v>0</v>
      </c>
      <c r="AK3209">
        <v>0</v>
      </c>
      <c r="AL3209">
        <v>0</v>
      </c>
      <c r="AM3209">
        <v>1</v>
      </c>
      <c r="AN3209">
        <v>0</v>
      </c>
      <c r="AO3209">
        <v>0</v>
      </c>
      <c r="AP3209">
        <v>0</v>
      </c>
      <c r="AQ3209">
        <v>0</v>
      </c>
      <c r="AR3209">
        <v>0</v>
      </c>
      <c r="AS3209">
        <v>0</v>
      </c>
      <c r="AT3209">
        <v>0</v>
      </c>
      <c r="AU3209">
        <v>0</v>
      </c>
      <c r="AV3209">
        <v>0</v>
      </c>
      <c r="AW3209">
        <v>0</v>
      </c>
      <c r="AX3209">
        <v>1</v>
      </c>
      <c r="AY3209">
        <v>0</v>
      </c>
      <c r="AZ3209">
        <v>1</v>
      </c>
      <c r="BA3209">
        <v>2</v>
      </c>
      <c r="BB3209">
        <v>0</v>
      </c>
      <c r="BC3209">
        <v>0</v>
      </c>
      <c r="BD3209">
        <v>0</v>
      </c>
      <c r="BE3209">
        <v>0</v>
      </c>
      <c r="BF3209">
        <v>0</v>
      </c>
      <c r="BG3209">
        <v>0</v>
      </c>
      <c r="BH3209">
        <v>0</v>
      </c>
      <c r="BI3209">
        <v>2</v>
      </c>
      <c r="BJ3209">
        <v>0</v>
      </c>
      <c r="BK3209">
        <v>0</v>
      </c>
      <c r="BL3209">
        <v>0</v>
      </c>
      <c r="BM3209">
        <v>0</v>
      </c>
      <c r="BN3209">
        <v>0</v>
      </c>
      <c r="BO3209">
        <v>2</v>
      </c>
      <c r="BP3209">
        <v>0</v>
      </c>
      <c r="BQ3209">
        <v>0</v>
      </c>
      <c r="BR3209">
        <v>1</v>
      </c>
      <c r="BS3209">
        <v>1</v>
      </c>
      <c r="BT3209">
        <v>6</v>
      </c>
      <c r="BU3209" t="s">
        <v>3111</v>
      </c>
    </row>
    <row r="3210" spans="1:73">
      <c r="A3210" t="s">
        <v>2875</v>
      </c>
      <c r="B3210" t="s">
        <v>2876</v>
      </c>
      <c r="C3210">
        <v>252</v>
      </c>
      <c r="D3210" t="s">
        <v>119</v>
      </c>
      <c r="E3210" t="s">
        <v>78</v>
      </c>
      <c r="F3210" t="s">
        <v>77</v>
      </c>
      <c r="G3210">
        <v>0</v>
      </c>
      <c r="H3210">
        <v>0</v>
      </c>
      <c r="I3210">
        <v>0</v>
      </c>
      <c r="J3210">
        <v>0</v>
      </c>
      <c r="K3210">
        <v>0</v>
      </c>
      <c r="L3210">
        <v>0</v>
      </c>
      <c r="M3210">
        <v>0</v>
      </c>
      <c r="N3210">
        <v>1</v>
      </c>
      <c r="O3210">
        <v>0</v>
      </c>
      <c r="P3210">
        <v>0</v>
      </c>
      <c r="Q3210">
        <v>0</v>
      </c>
      <c r="R3210">
        <v>0</v>
      </c>
      <c r="S3210">
        <v>2</v>
      </c>
      <c r="T3210">
        <v>0</v>
      </c>
      <c r="U3210">
        <v>0</v>
      </c>
      <c r="V3210">
        <v>0</v>
      </c>
      <c r="W3210">
        <v>0</v>
      </c>
      <c r="X3210">
        <v>0</v>
      </c>
      <c r="Y3210">
        <v>0</v>
      </c>
      <c r="Z3210">
        <v>0</v>
      </c>
      <c r="AA3210">
        <v>0</v>
      </c>
      <c r="AB3210">
        <v>3</v>
      </c>
      <c r="AC3210">
        <v>0</v>
      </c>
      <c r="AD3210">
        <v>0</v>
      </c>
      <c r="AE3210">
        <v>0</v>
      </c>
      <c r="AF3210">
        <v>0</v>
      </c>
      <c r="AG3210">
        <v>0</v>
      </c>
      <c r="AH3210">
        <v>0</v>
      </c>
      <c r="AI3210">
        <v>0</v>
      </c>
      <c r="AJ3210">
        <v>0</v>
      </c>
      <c r="AK3210">
        <v>0</v>
      </c>
      <c r="AL3210">
        <v>2</v>
      </c>
      <c r="AM3210">
        <v>0</v>
      </c>
      <c r="AN3210">
        <v>0</v>
      </c>
      <c r="AO3210">
        <v>0</v>
      </c>
      <c r="AP3210">
        <v>0</v>
      </c>
      <c r="AQ3210">
        <v>1</v>
      </c>
      <c r="AR3210">
        <v>0</v>
      </c>
      <c r="AS3210">
        <v>0</v>
      </c>
      <c r="AT3210">
        <v>0</v>
      </c>
      <c r="AU3210">
        <v>1</v>
      </c>
      <c r="AV3210">
        <v>0</v>
      </c>
      <c r="AW3210">
        <v>0</v>
      </c>
      <c r="AX3210">
        <v>0</v>
      </c>
      <c r="AY3210">
        <v>0</v>
      </c>
      <c r="AZ3210">
        <v>1</v>
      </c>
      <c r="BA3210">
        <v>0</v>
      </c>
      <c r="BB3210">
        <v>0</v>
      </c>
      <c r="BC3210">
        <v>0</v>
      </c>
      <c r="BD3210">
        <v>0</v>
      </c>
      <c r="BE3210">
        <v>0</v>
      </c>
      <c r="BF3210">
        <v>0</v>
      </c>
      <c r="BG3210">
        <v>0</v>
      </c>
      <c r="BH3210">
        <v>0</v>
      </c>
      <c r="BI3210">
        <v>0</v>
      </c>
      <c r="BJ3210">
        <v>0</v>
      </c>
      <c r="BK3210">
        <v>0</v>
      </c>
      <c r="BL3210">
        <v>0</v>
      </c>
      <c r="BM3210">
        <v>0</v>
      </c>
      <c r="BN3210">
        <v>0</v>
      </c>
      <c r="BO3210">
        <v>2</v>
      </c>
      <c r="BP3210">
        <v>0</v>
      </c>
      <c r="BQ3210">
        <v>0</v>
      </c>
      <c r="BR3210">
        <v>0</v>
      </c>
      <c r="BS3210">
        <v>1</v>
      </c>
      <c r="BT3210">
        <v>5</v>
      </c>
      <c r="BU3210" t="s">
        <v>3112</v>
      </c>
    </row>
    <row r="3211" spans="1:73">
      <c r="A3211" t="s">
        <v>2875</v>
      </c>
      <c r="B3211" t="s">
        <v>2876</v>
      </c>
      <c r="C3211">
        <v>253</v>
      </c>
      <c r="D3211" t="s">
        <v>119</v>
      </c>
      <c r="E3211" t="s">
        <v>2890</v>
      </c>
      <c r="F3211" t="s">
        <v>92</v>
      </c>
      <c r="G3211">
        <v>0</v>
      </c>
      <c r="H3211">
        <v>3</v>
      </c>
      <c r="I3211">
        <v>3</v>
      </c>
      <c r="J3211">
        <v>0</v>
      </c>
      <c r="K3211">
        <v>0</v>
      </c>
      <c r="L3211">
        <v>11</v>
      </c>
      <c r="M3211">
        <v>0</v>
      </c>
      <c r="N3211">
        <v>10</v>
      </c>
      <c r="O3211">
        <v>0</v>
      </c>
      <c r="P3211">
        <v>0</v>
      </c>
      <c r="Q3211">
        <v>0</v>
      </c>
      <c r="R3211">
        <v>0</v>
      </c>
      <c r="S3211">
        <v>11</v>
      </c>
      <c r="T3211">
        <v>3</v>
      </c>
      <c r="U3211">
        <v>0</v>
      </c>
      <c r="V3211">
        <v>2</v>
      </c>
      <c r="W3211">
        <v>2</v>
      </c>
      <c r="X3211">
        <v>0</v>
      </c>
      <c r="Y3211">
        <v>0</v>
      </c>
      <c r="Z3211">
        <v>0</v>
      </c>
      <c r="AA3211">
        <v>0</v>
      </c>
      <c r="AB3211">
        <v>46</v>
      </c>
      <c r="AC3211">
        <v>0</v>
      </c>
      <c r="AD3211">
        <v>0</v>
      </c>
      <c r="AE3211">
        <v>0</v>
      </c>
      <c r="AF3211">
        <v>0</v>
      </c>
      <c r="AG3211">
        <v>0</v>
      </c>
      <c r="AH3211">
        <v>0</v>
      </c>
      <c r="AI3211">
        <v>1</v>
      </c>
      <c r="AJ3211">
        <v>0</v>
      </c>
      <c r="AK3211">
        <v>0</v>
      </c>
      <c r="AL3211">
        <v>3</v>
      </c>
      <c r="AM3211">
        <v>7</v>
      </c>
      <c r="AN3211">
        <v>0</v>
      </c>
      <c r="AO3211">
        <v>7</v>
      </c>
      <c r="AP3211">
        <v>2</v>
      </c>
      <c r="AQ3211">
        <v>0</v>
      </c>
      <c r="AR3211">
        <v>0</v>
      </c>
      <c r="AS3211">
        <v>0</v>
      </c>
      <c r="AT3211">
        <v>0</v>
      </c>
      <c r="AU3211">
        <v>2</v>
      </c>
      <c r="AV3211">
        <v>0</v>
      </c>
      <c r="AW3211">
        <v>3</v>
      </c>
      <c r="AX3211">
        <v>0</v>
      </c>
      <c r="AY3211">
        <v>7</v>
      </c>
      <c r="AZ3211">
        <v>12</v>
      </c>
      <c r="BA3211">
        <v>9</v>
      </c>
      <c r="BB3211">
        <v>3</v>
      </c>
      <c r="BC3211">
        <v>8</v>
      </c>
      <c r="BD3211">
        <v>0</v>
      </c>
      <c r="BE3211">
        <v>0</v>
      </c>
      <c r="BF3211">
        <v>0</v>
      </c>
      <c r="BG3211">
        <v>0</v>
      </c>
      <c r="BH3211">
        <v>0</v>
      </c>
      <c r="BI3211">
        <v>10</v>
      </c>
      <c r="BJ3211">
        <v>4</v>
      </c>
      <c r="BK3211">
        <v>0</v>
      </c>
      <c r="BL3211">
        <v>6</v>
      </c>
      <c r="BM3211">
        <v>0</v>
      </c>
      <c r="BN3211">
        <v>2</v>
      </c>
      <c r="BO3211">
        <v>14</v>
      </c>
      <c r="BP3211">
        <v>0</v>
      </c>
      <c r="BQ3211">
        <v>8</v>
      </c>
      <c r="BR3211">
        <v>0</v>
      </c>
      <c r="BS3211">
        <v>2</v>
      </c>
      <c r="BT3211">
        <v>80</v>
      </c>
      <c r="BU3211" t="s">
        <v>3113</v>
      </c>
    </row>
    <row r="3212" spans="1:73">
      <c r="A3212" t="s">
        <v>2875</v>
      </c>
      <c r="B3212" t="s">
        <v>2876</v>
      </c>
      <c r="C3212">
        <v>254</v>
      </c>
      <c r="D3212" t="s">
        <v>119</v>
      </c>
      <c r="E3212" t="s">
        <v>78</v>
      </c>
      <c r="F3212" t="s">
        <v>77</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0</v>
      </c>
      <c r="BK3212">
        <v>0</v>
      </c>
      <c r="BL3212">
        <v>0</v>
      </c>
      <c r="BM3212">
        <v>0</v>
      </c>
      <c r="BN3212">
        <v>0</v>
      </c>
      <c r="BO3212">
        <v>0</v>
      </c>
      <c r="BP3212">
        <v>0</v>
      </c>
      <c r="BQ3212">
        <v>0</v>
      </c>
      <c r="BR3212">
        <v>0</v>
      </c>
      <c r="BS3212">
        <v>1</v>
      </c>
      <c r="BT3212">
        <v>2</v>
      </c>
      <c r="BU3212" t="s">
        <v>3114</v>
      </c>
    </row>
    <row r="3213" spans="1:73">
      <c r="A3213" t="s">
        <v>2875</v>
      </c>
      <c r="B3213" t="s">
        <v>2876</v>
      </c>
      <c r="C3213">
        <v>255</v>
      </c>
      <c r="D3213" t="s">
        <v>119</v>
      </c>
      <c r="E3213" t="s">
        <v>2898</v>
      </c>
      <c r="F3213" t="s">
        <v>101</v>
      </c>
      <c r="G3213">
        <v>0</v>
      </c>
      <c r="H3213">
        <v>0</v>
      </c>
      <c r="I3213">
        <v>0</v>
      </c>
      <c r="J3213">
        <v>0</v>
      </c>
      <c r="K3213">
        <v>0</v>
      </c>
      <c r="L3213">
        <v>2</v>
      </c>
      <c r="M3213">
        <v>0</v>
      </c>
      <c r="N3213">
        <v>0</v>
      </c>
      <c r="O3213">
        <v>0</v>
      </c>
      <c r="P3213">
        <v>0</v>
      </c>
      <c r="Q3213">
        <v>0</v>
      </c>
      <c r="R3213">
        <v>0</v>
      </c>
      <c r="S3213">
        <v>0</v>
      </c>
      <c r="T3213">
        <v>0</v>
      </c>
      <c r="U3213">
        <v>0</v>
      </c>
      <c r="V3213">
        <v>0</v>
      </c>
      <c r="W3213">
        <v>0</v>
      </c>
      <c r="X3213">
        <v>0</v>
      </c>
      <c r="Y3213">
        <v>0</v>
      </c>
      <c r="Z3213">
        <v>0</v>
      </c>
      <c r="AA3213">
        <v>0</v>
      </c>
      <c r="AB3213">
        <v>2</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2</v>
      </c>
      <c r="BT3213">
        <v>6</v>
      </c>
      <c r="BU3213" t="s">
        <v>3115</v>
      </c>
    </row>
    <row r="3214" spans="1:73">
      <c r="A3214" t="s">
        <v>2875</v>
      </c>
      <c r="B3214" t="s">
        <v>2876</v>
      </c>
      <c r="C3214">
        <v>256</v>
      </c>
      <c r="D3214" t="s">
        <v>119</v>
      </c>
      <c r="E3214" t="s">
        <v>78</v>
      </c>
      <c r="F3214" t="s">
        <v>77</v>
      </c>
      <c r="G3214">
        <v>0</v>
      </c>
      <c r="H3214">
        <v>0</v>
      </c>
      <c r="I3214">
        <v>0</v>
      </c>
      <c r="J3214">
        <v>0</v>
      </c>
      <c r="K3214">
        <v>0</v>
      </c>
      <c r="L3214">
        <v>1</v>
      </c>
      <c r="M3214">
        <v>0</v>
      </c>
      <c r="N3214">
        <v>0</v>
      </c>
      <c r="O3214">
        <v>0</v>
      </c>
      <c r="P3214">
        <v>0</v>
      </c>
      <c r="Q3214">
        <v>0</v>
      </c>
      <c r="R3214">
        <v>0</v>
      </c>
      <c r="S3214">
        <v>2</v>
      </c>
      <c r="T3214">
        <v>1</v>
      </c>
      <c r="U3214">
        <v>0</v>
      </c>
      <c r="V3214">
        <v>0</v>
      </c>
      <c r="W3214">
        <v>1</v>
      </c>
      <c r="X3214">
        <v>0</v>
      </c>
      <c r="Y3214">
        <v>0</v>
      </c>
      <c r="Z3214">
        <v>0</v>
      </c>
      <c r="AA3214">
        <v>0</v>
      </c>
      <c r="AB3214">
        <v>3</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1</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1</v>
      </c>
      <c r="BP3214">
        <v>0</v>
      </c>
      <c r="BQ3214">
        <v>0</v>
      </c>
      <c r="BR3214">
        <v>0</v>
      </c>
      <c r="BS3214">
        <v>1</v>
      </c>
      <c r="BT3214">
        <v>6</v>
      </c>
      <c r="BU3214" t="s">
        <v>3116</v>
      </c>
    </row>
    <row r="3215" spans="1:73">
      <c r="A3215" t="s">
        <v>2875</v>
      </c>
      <c r="B3215" t="s">
        <v>2876</v>
      </c>
      <c r="C3215">
        <v>257</v>
      </c>
      <c r="D3215" t="s">
        <v>119</v>
      </c>
      <c r="E3215" t="s">
        <v>2898</v>
      </c>
      <c r="F3215" t="s">
        <v>101</v>
      </c>
      <c r="G3215">
        <v>0</v>
      </c>
      <c r="H3215">
        <v>0</v>
      </c>
      <c r="I3215">
        <v>0</v>
      </c>
      <c r="J3215">
        <v>0</v>
      </c>
      <c r="K3215">
        <v>0</v>
      </c>
      <c r="L3215">
        <v>2</v>
      </c>
      <c r="M3215">
        <v>0</v>
      </c>
      <c r="N3215">
        <v>0</v>
      </c>
      <c r="O3215">
        <v>0</v>
      </c>
      <c r="P3215">
        <v>0</v>
      </c>
      <c r="Q3215">
        <v>0</v>
      </c>
      <c r="R3215">
        <v>0</v>
      </c>
      <c r="S3215">
        <v>2</v>
      </c>
      <c r="T3215">
        <v>0</v>
      </c>
      <c r="U3215">
        <v>0</v>
      </c>
      <c r="V3215">
        <v>0</v>
      </c>
      <c r="W3215">
        <v>0</v>
      </c>
      <c r="X3215">
        <v>0</v>
      </c>
      <c r="Y3215">
        <v>0</v>
      </c>
      <c r="Z3215">
        <v>0</v>
      </c>
      <c r="AA3215">
        <v>0</v>
      </c>
      <c r="AB3215">
        <v>6</v>
      </c>
      <c r="AC3215">
        <v>0</v>
      </c>
      <c r="AD3215">
        <v>0</v>
      </c>
      <c r="AE3215">
        <v>0</v>
      </c>
      <c r="AF3215">
        <v>0</v>
      </c>
      <c r="AG3215">
        <v>0</v>
      </c>
      <c r="AH3215">
        <v>0</v>
      </c>
      <c r="AI3215">
        <v>1</v>
      </c>
      <c r="AJ3215">
        <v>0</v>
      </c>
      <c r="AK3215">
        <v>0</v>
      </c>
      <c r="AL3215">
        <v>0</v>
      </c>
      <c r="AM3215">
        <v>0</v>
      </c>
      <c r="AN3215">
        <v>0</v>
      </c>
      <c r="AO3215">
        <v>0</v>
      </c>
      <c r="AP3215">
        <v>0</v>
      </c>
      <c r="AQ3215">
        <v>0</v>
      </c>
      <c r="AR3215">
        <v>0</v>
      </c>
      <c r="AS3215">
        <v>0</v>
      </c>
      <c r="AT3215">
        <v>0</v>
      </c>
      <c r="AU3215">
        <v>0</v>
      </c>
      <c r="AV3215">
        <v>0</v>
      </c>
      <c r="AW3215">
        <v>0</v>
      </c>
      <c r="AX3215">
        <v>0</v>
      </c>
      <c r="AY3215">
        <v>2</v>
      </c>
      <c r="AZ3215">
        <v>0</v>
      </c>
      <c r="BA3215">
        <v>0</v>
      </c>
      <c r="BB3215">
        <v>0</v>
      </c>
      <c r="BC3215">
        <v>1</v>
      </c>
      <c r="BD3215">
        <v>0</v>
      </c>
      <c r="BE3215">
        <v>0</v>
      </c>
      <c r="BF3215">
        <v>0</v>
      </c>
      <c r="BG3215">
        <v>0</v>
      </c>
      <c r="BH3215">
        <v>0</v>
      </c>
      <c r="BI3215">
        <v>0</v>
      </c>
      <c r="BJ3215">
        <v>1</v>
      </c>
      <c r="BK3215">
        <v>0</v>
      </c>
      <c r="BL3215">
        <v>0</v>
      </c>
      <c r="BM3215">
        <v>0</v>
      </c>
      <c r="BN3215">
        <v>0</v>
      </c>
      <c r="BO3215">
        <v>0</v>
      </c>
      <c r="BP3215">
        <v>0</v>
      </c>
      <c r="BQ3215">
        <v>0</v>
      </c>
      <c r="BR3215">
        <v>0</v>
      </c>
      <c r="BS3215">
        <v>1</v>
      </c>
      <c r="BT3215">
        <v>9</v>
      </c>
      <c r="BU3215" t="s">
        <v>3117</v>
      </c>
    </row>
    <row r="3216" spans="1:73">
      <c r="A3216" t="s">
        <v>2875</v>
      </c>
      <c r="B3216" t="s">
        <v>2876</v>
      </c>
      <c r="C3216">
        <v>258</v>
      </c>
      <c r="D3216" t="s">
        <v>119</v>
      </c>
      <c r="E3216" t="s">
        <v>78</v>
      </c>
      <c r="F3216" t="s">
        <v>77</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1</v>
      </c>
      <c r="BT3216">
        <v>1</v>
      </c>
    </row>
    <row r="3217" spans="1:73">
      <c r="A3217" t="s">
        <v>2875</v>
      </c>
      <c r="B3217" t="s">
        <v>2876</v>
      </c>
      <c r="C3217">
        <v>259</v>
      </c>
      <c r="D3217" t="s">
        <v>119</v>
      </c>
      <c r="E3217" t="s">
        <v>2898</v>
      </c>
      <c r="F3217" t="s">
        <v>101</v>
      </c>
      <c r="G3217">
        <v>0</v>
      </c>
      <c r="H3217">
        <v>7</v>
      </c>
      <c r="I3217">
        <v>4</v>
      </c>
      <c r="J3217">
        <v>1</v>
      </c>
      <c r="K3217">
        <v>0</v>
      </c>
      <c r="L3217">
        <v>11</v>
      </c>
      <c r="M3217">
        <v>1</v>
      </c>
      <c r="N3217">
        <v>17</v>
      </c>
      <c r="O3217">
        <v>0</v>
      </c>
      <c r="P3217">
        <v>0</v>
      </c>
      <c r="Q3217">
        <v>0</v>
      </c>
      <c r="R3217">
        <v>0</v>
      </c>
      <c r="S3217">
        <v>24</v>
      </c>
      <c r="T3217">
        <v>13</v>
      </c>
      <c r="U3217">
        <v>0</v>
      </c>
      <c r="V3217">
        <v>4</v>
      </c>
      <c r="W3217">
        <v>6</v>
      </c>
      <c r="X3217">
        <v>0</v>
      </c>
      <c r="Y3217">
        <v>0</v>
      </c>
      <c r="Z3217">
        <v>0</v>
      </c>
      <c r="AA3217">
        <v>0</v>
      </c>
      <c r="AB3217">
        <v>75</v>
      </c>
      <c r="AC3217">
        <v>3</v>
      </c>
      <c r="AD3217">
        <v>0</v>
      </c>
      <c r="AE3217">
        <v>0</v>
      </c>
      <c r="AF3217">
        <v>0</v>
      </c>
      <c r="AG3217">
        <v>0</v>
      </c>
      <c r="AH3217">
        <v>0</v>
      </c>
      <c r="AI3217">
        <v>9</v>
      </c>
      <c r="AJ3217">
        <v>0</v>
      </c>
      <c r="AK3217">
        <v>0</v>
      </c>
      <c r="AL3217">
        <v>2</v>
      </c>
      <c r="AM3217">
        <v>7</v>
      </c>
      <c r="AN3217">
        <v>0</v>
      </c>
      <c r="AO3217">
        <v>3</v>
      </c>
      <c r="AP3217">
        <v>2</v>
      </c>
      <c r="AQ3217">
        <v>3</v>
      </c>
      <c r="AR3217">
        <v>1</v>
      </c>
      <c r="AS3217">
        <v>0</v>
      </c>
      <c r="AT3217">
        <v>0</v>
      </c>
      <c r="AU3217">
        <v>2</v>
      </c>
      <c r="AV3217">
        <v>0</v>
      </c>
      <c r="AW3217">
        <v>1</v>
      </c>
      <c r="AX3217">
        <v>9</v>
      </c>
      <c r="AY3217">
        <v>10</v>
      </c>
      <c r="AZ3217">
        <v>16</v>
      </c>
      <c r="BA3217">
        <v>16</v>
      </c>
      <c r="BB3217">
        <v>2</v>
      </c>
      <c r="BC3217">
        <v>8</v>
      </c>
      <c r="BD3217">
        <v>0</v>
      </c>
      <c r="BE3217">
        <v>0</v>
      </c>
      <c r="BF3217">
        <v>0</v>
      </c>
      <c r="BG3217">
        <v>0</v>
      </c>
      <c r="BH3217">
        <v>0</v>
      </c>
      <c r="BI3217">
        <v>11</v>
      </c>
      <c r="BJ3217">
        <v>5</v>
      </c>
      <c r="BK3217">
        <v>0</v>
      </c>
      <c r="BL3217">
        <v>4</v>
      </c>
      <c r="BM3217">
        <v>0</v>
      </c>
      <c r="BN3217">
        <v>1</v>
      </c>
      <c r="BO3217">
        <v>22</v>
      </c>
      <c r="BP3217">
        <v>1</v>
      </c>
      <c r="BQ3217">
        <v>3</v>
      </c>
      <c r="BR3217">
        <v>6</v>
      </c>
      <c r="BS3217">
        <v>6</v>
      </c>
      <c r="BT3217">
        <v>118</v>
      </c>
      <c r="BU3217" t="s">
        <v>3118</v>
      </c>
    </row>
    <row r="3218" spans="1:73">
      <c r="A3218" t="s">
        <v>2875</v>
      </c>
      <c r="B3218" t="s">
        <v>2876</v>
      </c>
      <c r="C3218">
        <v>260</v>
      </c>
      <c r="D3218" t="s">
        <v>119</v>
      </c>
      <c r="E3218" t="s">
        <v>2895</v>
      </c>
      <c r="F3218" t="s">
        <v>92</v>
      </c>
      <c r="G3218">
        <v>0</v>
      </c>
      <c r="H3218">
        <v>1</v>
      </c>
      <c r="I3218">
        <v>0</v>
      </c>
      <c r="J3218">
        <v>0</v>
      </c>
      <c r="K3218">
        <v>0</v>
      </c>
      <c r="L3218">
        <v>0</v>
      </c>
      <c r="M3218">
        <v>0</v>
      </c>
      <c r="N3218">
        <v>0</v>
      </c>
      <c r="O3218">
        <v>0</v>
      </c>
      <c r="P3218">
        <v>0</v>
      </c>
      <c r="Q3218">
        <v>0</v>
      </c>
      <c r="R3218">
        <v>0</v>
      </c>
      <c r="S3218">
        <v>1</v>
      </c>
      <c r="T3218">
        <v>0</v>
      </c>
      <c r="U3218">
        <v>0</v>
      </c>
      <c r="V3218">
        <v>0</v>
      </c>
      <c r="W3218">
        <v>1</v>
      </c>
      <c r="X3218">
        <v>0</v>
      </c>
      <c r="Y3218">
        <v>0</v>
      </c>
      <c r="Z3218">
        <v>0</v>
      </c>
      <c r="AA3218">
        <v>0</v>
      </c>
      <c r="AB3218">
        <v>3</v>
      </c>
      <c r="AC3218">
        <v>0</v>
      </c>
      <c r="AD3218">
        <v>0</v>
      </c>
      <c r="AE3218">
        <v>0</v>
      </c>
      <c r="AF3218">
        <v>0</v>
      </c>
      <c r="AG3218">
        <v>0</v>
      </c>
      <c r="AH3218">
        <v>1</v>
      </c>
      <c r="AI3218">
        <v>0</v>
      </c>
      <c r="AJ3218">
        <v>0</v>
      </c>
      <c r="AK3218">
        <v>0</v>
      </c>
      <c r="AL3218">
        <v>0</v>
      </c>
      <c r="AM3218">
        <v>0</v>
      </c>
      <c r="AN3218">
        <v>0</v>
      </c>
      <c r="AO3218">
        <v>0</v>
      </c>
      <c r="AP3218">
        <v>0</v>
      </c>
      <c r="AQ3218">
        <v>0</v>
      </c>
      <c r="AR3218">
        <v>0</v>
      </c>
      <c r="AS3218">
        <v>0</v>
      </c>
      <c r="AT3218">
        <v>0</v>
      </c>
      <c r="AU3218">
        <v>0</v>
      </c>
      <c r="AV3218">
        <v>0</v>
      </c>
      <c r="AW3218">
        <v>0</v>
      </c>
      <c r="AX3218">
        <v>1</v>
      </c>
      <c r="AY3218">
        <v>0</v>
      </c>
      <c r="AZ3218">
        <v>0</v>
      </c>
      <c r="BA3218">
        <v>1</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1</v>
      </c>
      <c r="BT3218">
        <v>5</v>
      </c>
      <c r="BU3218" t="s">
        <v>3119</v>
      </c>
    </row>
    <row r="3219" spans="1:73">
      <c r="A3219" t="s">
        <v>2875</v>
      </c>
      <c r="B3219" t="s">
        <v>2876</v>
      </c>
      <c r="C3219">
        <v>261</v>
      </c>
      <c r="D3219" t="s">
        <v>119</v>
      </c>
      <c r="E3219" t="s">
        <v>2890</v>
      </c>
      <c r="F3219" t="s">
        <v>92</v>
      </c>
      <c r="G3219">
        <v>0</v>
      </c>
      <c r="H3219">
        <v>0</v>
      </c>
      <c r="I3219">
        <v>0</v>
      </c>
      <c r="J3219">
        <v>0</v>
      </c>
      <c r="K3219">
        <v>0</v>
      </c>
      <c r="L3219">
        <v>2</v>
      </c>
      <c r="M3219">
        <v>0</v>
      </c>
      <c r="N3219">
        <v>2</v>
      </c>
      <c r="O3219">
        <v>0</v>
      </c>
      <c r="P3219">
        <v>0</v>
      </c>
      <c r="Q3219">
        <v>0</v>
      </c>
      <c r="R3219">
        <v>0</v>
      </c>
      <c r="S3219">
        <v>1</v>
      </c>
      <c r="T3219">
        <v>1</v>
      </c>
      <c r="U3219">
        <v>0</v>
      </c>
      <c r="V3219">
        <v>0</v>
      </c>
      <c r="W3219">
        <v>1</v>
      </c>
      <c r="X3219">
        <v>0</v>
      </c>
      <c r="Y3219">
        <v>0</v>
      </c>
      <c r="Z3219">
        <v>0</v>
      </c>
      <c r="AA3219">
        <v>0</v>
      </c>
      <c r="AB3219">
        <v>9</v>
      </c>
      <c r="AC3219">
        <v>0</v>
      </c>
      <c r="AD3219">
        <v>0</v>
      </c>
      <c r="AE3219">
        <v>0</v>
      </c>
      <c r="AF3219">
        <v>0</v>
      </c>
      <c r="AG3219">
        <v>0</v>
      </c>
      <c r="AH3219">
        <v>0</v>
      </c>
      <c r="AI3219">
        <v>0</v>
      </c>
      <c r="AJ3219">
        <v>0</v>
      </c>
      <c r="AK3219">
        <v>0</v>
      </c>
      <c r="AL3219">
        <v>0</v>
      </c>
      <c r="AM3219">
        <v>2</v>
      </c>
      <c r="AN3219">
        <v>0</v>
      </c>
      <c r="AO3219">
        <v>0</v>
      </c>
      <c r="AP3219">
        <v>1</v>
      </c>
      <c r="AQ3219">
        <v>0</v>
      </c>
      <c r="AR3219">
        <v>0</v>
      </c>
      <c r="AS3219">
        <v>0</v>
      </c>
      <c r="AT3219">
        <v>0</v>
      </c>
      <c r="AU3219">
        <v>1</v>
      </c>
      <c r="AV3219">
        <v>0</v>
      </c>
      <c r="AW3219">
        <v>0</v>
      </c>
      <c r="AX3219">
        <v>0</v>
      </c>
      <c r="AY3219">
        <v>0</v>
      </c>
      <c r="AZ3219">
        <v>2</v>
      </c>
      <c r="BA3219">
        <v>4</v>
      </c>
      <c r="BB3219">
        <v>1</v>
      </c>
      <c r="BC3219">
        <v>2</v>
      </c>
      <c r="BD3219">
        <v>0</v>
      </c>
      <c r="BE3219">
        <v>0</v>
      </c>
      <c r="BF3219">
        <v>0</v>
      </c>
      <c r="BG3219">
        <v>0</v>
      </c>
      <c r="BH3219">
        <v>0</v>
      </c>
      <c r="BI3219">
        <v>0</v>
      </c>
      <c r="BJ3219">
        <v>0</v>
      </c>
      <c r="BK3219">
        <v>0</v>
      </c>
      <c r="BL3219">
        <v>0</v>
      </c>
      <c r="BM3219">
        <v>0</v>
      </c>
      <c r="BN3219">
        <v>0</v>
      </c>
      <c r="BO3219">
        <v>3</v>
      </c>
      <c r="BP3219">
        <v>0</v>
      </c>
      <c r="BQ3219">
        <v>0</v>
      </c>
      <c r="BR3219">
        <v>0</v>
      </c>
      <c r="BS3219">
        <v>1</v>
      </c>
      <c r="BT3219">
        <v>15</v>
      </c>
      <c r="BU3219" t="s">
        <v>3120</v>
      </c>
    </row>
    <row r="3220" spans="1:73">
      <c r="A3220" t="s">
        <v>2875</v>
      </c>
      <c r="B3220" t="s">
        <v>2876</v>
      </c>
      <c r="C3220">
        <v>262</v>
      </c>
      <c r="D3220" t="s">
        <v>119</v>
      </c>
      <c r="E3220" t="s">
        <v>78</v>
      </c>
      <c r="F3220" t="s">
        <v>77</v>
      </c>
      <c r="G3220">
        <v>0</v>
      </c>
      <c r="H3220">
        <v>0</v>
      </c>
      <c r="I3220">
        <v>0</v>
      </c>
      <c r="J3220">
        <v>0</v>
      </c>
      <c r="K3220">
        <v>0</v>
      </c>
      <c r="L3220">
        <v>3</v>
      </c>
      <c r="M3220">
        <v>0</v>
      </c>
      <c r="N3220">
        <v>0</v>
      </c>
      <c r="O3220">
        <v>0</v>
      </c>
      <c r="P3220">
        <v>0</v>
      </c>
      <c r="Q3220">
        <v>0</v>
      </c>
      <c r="R3220">
        <v>0</v>
      </c>
      <c r="S3220">
        <v>0</v>
      </c>
      <c r="T3220">
        <v>0</v>
      </c>
      <c r="U3220">
        <v>0</v>
      </c>
      <c r="V3220">
        <v>0</v>
      </c>
      <c r="W3220">
        <v>0</v>
      </c>
      <c r="X3220">
        <v>0</v>
      </c>
      <c r="Y3220">
        <v>0</v>
      </c>
      <c r="Z3220">
        <v>0</v>
      </c>
      <c r="AA3220">
        <v>0</v>
      </c>
      <c r="AB3220">
        <v>6</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2</v>
      </c>
      <c r="AZ3220">
        <v>0</v>
      </c>
      <c r="BA3220">
        <v>0</v>
      </c>
      <c r="BB3220">
        <v>0</v>
      </c>
      <c r="BC3220">
        <v>2</v>
      </c>
      <c r="BD3220">
        <v>0</v>
      </c>
      <c r="BE3220">
        <v>0</v>
      </c>
      <c r="BF3220">
        <v>0</v>
      </c>
      <c r="BG3220">
        <v>0</v>
      </c>
      <c r="BH3220">
        <v>0</v>
      </c>
      <c r="BI3220">
        <v>0</v>
      </c>
      <c r="BJ3220">
        <v>2</v>
      </c>
      <c r="BK3220">
        <v>0</v>
      </c>
      <c r="BL3220">
        <v>0</v>
      </c>
      <c r="BM3220">
        <v>0</v>
      </c>
      <c r="BN3220">
        <v>0</v>
      </c>
      <c r="BO3220">
        <v>0</v>
      </c>
      <c r="BP3220">
        <v>0</v>
      </c>
      <c r="BQ3220">
        <v>0</v>
      </c>
      <c r="BR3220">
        <v>0</v>
      </c>
      <c r="BS3220">
        <v>3</v>
      </c>
      <c r="BT3220">
        <v>14</v>
      </c>
      <c r="BU3220" t="s">
        <v>3121</v>
      </c>
    </row>
    <row r="3221" spans="1:73">
      <c r="A3221" t="s">
        <v>2875</v>
      </c>
      <c r="B3221" t="s">
        <v>2876</v>
      </c>
      <c r="C3221">
        <v>263</v>
      </c>
      <c r="D3221" t="s">
        <v>119</v>
      </c>
      <c r="E3221" t="s">
        <v>3122</v>
      </c>
      <c r="F3221" t="s">
        <v>184</v>
      </c>
      <c r="G3221">
        <v>0</v>
      </c>
      <c r="H3221">
        <v>0</v>
      </c>
      <c r="I3221">
        <v>2</v>
      </c>
      <c r="J3221">
        <v>0</v>
      </c>
      <c r="K3221">
        <v>0</v>
      </c>
      <c r="L3221">
        <v>2</v>
      </c>
      <c r="M3221">
        <v>0</v>
      </c>
      <c r="N3221">
        <v>3</v>
      </c>
      <c r="O3221">
        <v>0</v>
      </c>
      <c r="P3221">
        <v>0</v>
      </c>
      <c r="Q3221">
        <v>0</v>
      </c>
      <c r="R3221">
        <v>1</v>
      </c>
      <c r="S3221">
        <v>8</v>
      </c>
      <c r="T3221">
        <v>1</v>
      </c>
      <c r="U3221">
        <v>0</v>
      </c>
      <c r="V3221">
        <v>1</v>
      </c>
      <c r="W3221">
        <v>1</v>
      </c>
      <c r="X3221">
        <v>0</v>
      </c>
      <c r="Y3221">
        <v>0</v>
      </c>
      <c r="Z3221">
        <v>1</v>
      </c>
      <c r="AA3221">
        <v>0</v>
      </c>
      <c r="AB3221">
        <v>14</v>
      </c>
      <c r="AC3221">
        <v>1</v>
      </c>
      <c r="AD3221">
        <v>0</v>
      </c>
      <c r="AE3221">
        <v>0</v>
      </c>
      <c r="AF3221">
        <v>0</v>
      </c>
      <c r="AG3221">
        <v>0</v>
      </c>
      <c r="AH3221">
        <v>0</v>
      </c>
      <c r="AI3221">
        <v>0</v>
      </c>
      <c r="AJ3221">
        <v>0</v>
      </c>
      <c r="AK3221">
        <v>0</v>
      </c>
      <c r="AL3221">
        <v>3</v>
      </c>
      <c r="AM3221">
        <v>1</v>
      </c>
      <c r="AN3221">
        <v>0</v>
      </c>
      <c r="AO3221">
        <v>0</v>
      </c>
      <c r="AP3221">
        <v>1</v>
      </c>
      <c r="AQ3221">
        <v>0</v>
      </c>
      <c r="AR3221">
        <v>0</v>
      </c>
      <c r="AS3221">
        <v>0</v>
      </c>
      <c r="AT3221">
        <v>0</v>
      </c>
      <c r="AU3221">
        <v>0</v>
      </c>
      <c r="AV3221">
        <v>0</v>
      </c>
      <c r="AW3221">
        <v>2</v>
      </c>
      <c r="AX3221">
        <v>3</v>
      </c>
      <c r="AY3221">
        <v>2</v>
      </c>
      <c r="AZ3221">
        <v>5</v>
      </c>
      <c r="BA3221">
        <v>4</v>
      </c>
      <c r="BB3221">
        <v>1</v>
      </c>
      <c r="BC3221">
        <v>1</v>
      </c>
      <c r="BD3221">
        <v>0</v>
      </c>
      <c r="BE3221">
        <v>0</v>
      </c>
      <c r="BF3221">
        <v>0</v>
      </c>
      <c r="BG3221">
        <v>0</v>
      </c>
      <c r="BH3221">
        <v>0</v>
      </c>
      <c r="BI3221">
        <v>2</v>
      </c>
      <c r="BJ3221">
        <v>0</v>
      </c>
      <c r="BK3221">
        <v>0</v>
      </c>
      <c r="BL3221">
        <v>0</v>
      </c>
      <c r="BM3221">
        <v>0</v>
      </c>
      <c r="BN3221">
        <v>1</v>
      </c>
      <c r="BO3221">
        <v>6</v>
      </c>
      <c r="BP3221">
        <v>0</v>
      </c>
      <c r="BQ3221">
        <v>0</v>
      </c>
      <c r="BR3221">
        <v>1</v>
      </c>
      <c r="BS3221">
        <v>4</v>
      </c>
      <c r="BT3221">
        <v>30</v>
      </c>
      <c r="BU3221" t="s">
        <v>3123</v>
      </c>
    </row>
    <row r="3222" spans="1:73">
      <c r="A3222" t="s">
        <v>2875</v>
      </c>
      <c r="B3222" t="s">
        <v>2876</v>
      </c>
      <c r="C3222">
        <v>264</v>
      </c>
      <c r="D3222" t="s">
        <v>119</v>
      </c>
      <c r="E3222" t="s">
        <v>2904</v>
      </c>
      <c r="F3222" t="s">
        <v>101</v>
      </c>
      <c r="G3222">
        <v>0</v>
      </c>
      <c r="H3222">
        <v>1</v>
      </c>
      <c r="I3222">
        <v>0</v>
      </c>
      <c r="J3222">
        <v>0</v>
      </c>
      <c r="K3222">
        <v>0</v>
      </c>
      <c r="L3222">
        <v>0</v>
      </c>
      <c r="M3222">
        <v>0</v>
      </c>
      <c r="N3222">
        <v>1</v>
      </c>
      <c r="O3222">
        <v>0</v>
      </c>
      <c r="P3222">
        <v>0</v>
      </c>
      <c r="Q3222">
        <v>0</v>
      </c>
      <c r="R3222">
        <v>0</v>
      </c>
      <c r="S3222">
        <v>2</v>
      </c>
      <c r="T3222">
        <v>0</v>
      </c>
      <c r="U3222">
        <v>0</v>
      </c>
      <c r="V3222">
        <v>0</v>
      </c>
      <c r="W3222">
        <v>1</v>
      </c>
      <c r="X3222">
        <v>0</v>
      </c>
      <c r="Y3222">
        <v>0</v>
      </c>
      <c r="Z3222">
        <v>0</v>
      </c>
      <c r="AA3222">
        <v>0</v>
      </c>
      <c r="AB3222">
        <v>7</v>
      </c>
      <c r="AC3222">
        <v>0</v>
      </c>
      <c r="AD3222">
        <v>0</v>
      </c>
      <c r="AE3222">
        <v>0</v>
      </c>
      <c r="AF3222">
        <v>0</v>
      </c>
      <c r="AG3222">
        <v>0</v>
      </c>
      <c r="AH3222">
        <v>2</v>
      </c>
      <c r="AI3222">
        <v>0</v>
      </c>
      <c r="AJ3222">
        <v>0</v>
      </c>
      <c r="AK3222">
        <v>0</v>
      </c>
      <c r="AL3222">
        <v>0</v>
      </c>
      <c r="AM3222">
        <v>1</v>
      </c>
      <c r="AN3222">
        <v>0</v>
      </c>
      <c r="AO3222">
        <v>0</v>
      </c>
      <c r="AP3222">
        <v>0</v>
      </c>
      <c r="AQ3222">
        <v>1</v>
      </c>
      <c r="AR3222">
        <v>0</v>
      </c>
      <c r="AS3222">
        <v>0</v>
      </c>
      <c r="AT3222">
        <v>0</v>
      </c>
      <c r="AU3222">
        <v>0</v>
      </c>
      <c r="AV3222">
        <v>0</v>
      </c>
      <c r="AW3222">
        <v>0</v>
      </c>
      <c r="AX3222">
        <v>2</v>
      </c>
      <c r="AY3222">
        <v>2</v>
      </c>
      <c r="AZ3222">
        <v>0</v>
      </c>
      <c r="BA3222">
        <v>3</v>
      </c>
      <c r="BB3222">
        <v>0</v>
      </c>
      <c r="BC3222">
        <v>1</v>
      </c>
      <c r="BD3222">
        <v>0</v>
      </c>
      <c r="BE3222">
        <v>0</v>
      </c>
      <c r="BF3222">
        <v>0</v>
      </c>
      <c r="BG3222">
        <v>0</v>
      </c>
      <c r="BH3222">
        <v>0</v>
      </c>
      <c r="BI3222">
        <v>0</v>
      </c>
      <c r="BJ3222">
        <v>1</v>
      </c>
      <c r="BK3222">
        <v>0</v>
      </c>
      <c r="BL3222">
        <v>0</v>
      </c>
      <c r="BM3222">
        <v>0</v>
      </c>
      <c r="BN3222">
        <v>0</v>
      </c>
      <c r="BO3222">
        <v>0</v>
      </c>
      <c r="BP3222">
        <v>0</v>
      </c>
      <c r="BQ3222">
        <v>0</v>
      </c>
      <c r="BR3222">
        <v>0</v>
      </c>
      <c r="BS3222">
        <v>1</v>
      </c>
      <c r="BT3222">
        <v>8</v>
      </c>
      <c r="BU3222" t="s">
        <v>3124</v>
      </c>
    </row>
    <row r="3223" spans="1:73">
      <c r="A3223" t="s">
        <v>2875</v>
      </c>
      <c r="B3223" t="s">
        <v>2876</v>
      </c>
      <c r="C3223">
        <v>265</v>
      </c>
      <c r="D3223" t="s">
        <v>119</v>
      </c>
      <c r="E3223" t="s">
        <v>3122</v>
      </c>
      <c r="F3223" t="s">
        <v>184</v>
      </c>
      <c r="G3223">
        <v>0</v>
      </c>
      <c r="H3223">
        <v>1</v>
      </c>
      <c r="I3223">
        <v>1</v>
      </c>
      <c r="J3223">
        <v>0</v>
      </c>
      <c r="K3223">
        <v>0</v>
      </c>
      <c r="L3223">
        <v>6</v>
      </c>
      <c r="M3223">
        <v>0</v>
      </c>
      <c r="N3223">
        <v>6</v>
      </c>
      <c r="O3223">
        <v>0</v>
      </c>
      <c r="P3223">
        <v>0</v>
      </c>
      <c r="Q3223">
        <v>2</v>
      </c>
      <c r="R3223">
        <v>0</v>
      </c>
      <c r="S3223">
        <v>9</v>
      </c>
      <c r="T3223">
        <v>4</v>
      </c>
      <c r="U3223">
        <v>0</v>
      </c>
      <c r="V3223">
        <v>2</v>
      </c>
      <c r="W3223">
        <v>1</v>
      </c>
      <c r="X3223">
        <v>0</v>
      </c>
      <c r="Y3223">
        <v>0</v>
      </c>
      <c r="Z3223">
        <v>0</v>
      </c>
      <c r="AA3223">
        <v>0</v>
      </c>
      <c r="AB3223">
        <v>28</v>
      </c>
      <c r="AC3223">
        <v>1</v>
      </c>
      <c r="AD3223">
        <v>0</v>
      </c>
      <c r="AE3223">
        <v>0</v>
      </c>
      <c r="AF3223">
        <v>0</v>
      </c>
      <c r="AG3223">
        <v>0</v>
      </c>
      <c r="AH3223">
        <v>0</v>
      </c>
      <c r="AI3223">
        <v>1</v>
      </c>
      <c r="AJ3223">
        <v>0</v>
      </c>
      <c r="AK3223">
        <v>0</v>
      </c>
      <c r="AL3223">
        <v>1</v>
      </c>
      <c r="AM3223">
        <v>5</v>
      </c>
      <c r="AN3223">
        <v>0</v>
      </c>
      <c r="AO3223">
        <v>4</v>
      </c>
      <c r="AP3223">
        <v>1</v>
      </c>
      <c r="AQ3223">
        <v>0</v>
      </c>
      <c r="AR3223">
        <v>0</v>
      </c>
      <c r="AS3223">
        <v>0</v>
      </c>
      <c r="AT3223">
        <v>0</v>
      </c>
      <c r="AU3223">
        <v>0</v>
      </c>
      <c r="AV3223">
        <v>0</v>
      </c>
      <c r="AW3223">
        <v>1</v>
      </c>
      <c r="AX3223">
        <v>2</v>
      </c>
      <c r="AY3223">
        <v>6</v>
      </c>
      <c r="AZ3223">
        <v>5</v>
      </c>
      <c r="BA3223">
        <v>7</v>
      </c>
      <c r="BB3223">
        <v>0</v>
      </c>
      <c r="BC3223">
        <v>5</v>
      </c>
      <c r="BD3223">
        <v>0</v>
      </c>
      <c r="BE3223">
        <v>0</v>
      </c>
      <c r="BF3223">
        <v>0</v>
      </c>
      <c r="BG3223">
        <v>0</v>
      </c>
      <c r="BH3223">
        <v>0</v>
      </c>
      <c r="BI3223">
        <v>3</v>
      </c>
      <c r="BJ3223">
        <v>3</v>
      </c>
      <c r="BK3223">
        <v>0</v>
      </c>
      <c r="BL3223">
        <v>1</v>
      </c>
      <c r="BM3223">
        <v>0</v>
      </c>
      <c r="BN3223">
        <v>1</v>
      </c>
      <c r="BO3223">
        <v>7</v>
      </c>
      <c r="BP3223">
        <v>0</v>
      </c>
      <c r="BQ3223">
        <v>4</v>
      </c>
      <c r="BR3223">
        <v>2</v>
      </c>
      <c r="BS3223">
        <v>3</v>
      </c>
      <c r="BT3223">
        <v>51</v>
      </c>
      <c r="BU3223" t="s">
        <v>3125</v>
      </c>
    </row>
    <row r="3224" spans="1:73">
      <c r="A3224" t="s">
        <v>2875</v>
      </c>
      <c r="B3224" t="s">
        <v>2876</v>
      </c>
      <c r="C3224">
        <v>266</v>
      </c>
      <c r="D3224" t="s">
        <v>119</v>
      </c>
      <c r="E3224" t="s">
        <v>78</v>
      </c>
      <c r="F3224" t="s">
        <v>77</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1</v>
      </c>
      <c r="BT3224">
        <v>2</v>
      </c>
      <c r="BU3224" t="s">
        <v>2939</v>
      </c>
    </row>
    <row r="3225" spans="1:73">
      <c r="A3225" t="s">
        <v>2875</v>
      </c>
      <c r="B3225" t="s">
        <v>2876</v>
      </c>
      <c r="C3225">
        <v>267</v>
      </c>
      <c r="D3225" t="s">
        <v>119</v>
      </c>
      <c r="E3225" t="s">
        <v>2904</v>
      </c>
      <c r="F3225" t="s">
        <v>101</v>
      </c>
      <c r="G3225">
        <v>0</v>
      </c>
      <c r="H3225">
        <v>13</v>
      </c>
      <c r="I3225">
        <v>3</v>
      </c>
      <c r="J3225">
        <v>1</v>
      </c>
      <c r="K3225">
        <v>0</v>
      </c>
      <c r="L3225">
        <v>15</v>
      </c>
      <c r="M3225">
        <v>0</v>
      </c>
      <c r="N3225">
        <v>17</v>
      </c>
      <c r="O3225">
        <v>0</v>
      </c>
      <c r="P3225">
        <v>0</v>
      </c>
      <c r="Q3225">
        <v>4</v>
      </c>
      <c r="R3225">
        <v>2</v>
      </c>
      <c r="S3225">
        <v>40</v>
      </c>
      <c r="T3225">
        <v>16</v>
      </c>
      <c r="U3225">
        <v>0</v>
      </c>
      <c r="V3225">
        <v>5</v>
      </c>
      <c r="W3225">
        <v>8</v>
      </c>
      <c r="X3225">
        <v>0</v>
      </c>
      <c r="Y3225">
        <v>0</v>
      </c>
      <c r="Z3225">
        <v>1</v>
      </c>
      <c r="AA3225">
        <v>0</v>
      </c>
      <c r="AB3225">
        <v>121</v>
      </c>
      <c r="AC3225">
        <v>1</v>
      </c>
      <c r="AD3225">
        <v>0</v>
      </c>
      <c r="AE3225">
        <v>2</v>
      </c>
      <c r="AF3225">
        <v>0</v>
      </c>
      <c r="AG3225">
        <v>0</v>
      </c>
      <c r="AH3225">
        <v>10</v>
      </c>
      <c r="AI3225">
        <v>16</v>
      </c>
      <c r="AJ3225">
        <v>0</v>
      </c>
      <c r="AK3225">
        <v>0</v>
      </c>
      <c r="AL3225">
        <v>1</v>
      </c>
      <c r="AM3225">
        <v>11</v>
      </c>
      <c r="AN3225">
        <v>0</v>
      </c>
      <c r="AO3225">
        <v>21</v>
      </c>
      <c r="AP3225">
        <v>1</v>
      </c>
      <c r="AQ3225">
        <v>1</v>
      </c>
      <c r="AR3225">
        <v>1</v>
      </c>
      <c r="AS3225">
        <v>0</v>
      </c>
      <c r="AT3225">
        <v>0</v>
      </c>
      <c r="AU3225">
        <v>1</v>
      </c>
      <c r="AV3225">
        <v>4</v>
      </c>
      <c r="AW3225">
        <v>2</v>
      </c>
      <c r="AX3225">
        <v>22</v>
      </c>
      <c r="AY3225">
        <v>28</v>
      </c>
      <c r="AZ3225">
        <v>23</v>
      </c>
      <c r="BA3225">
        <v>34</v>
      </c>
      <c r="BB3225">
        <v>2</v>
      </c>
      <c r="BC3225">
        <v>18</v>
      </c>
      <c r="BD3225">
        <v>0</v>
      </c>
      <c r="BE3225">
        <v>0</v>
      </c>
      <c r="BF3225">
        <v>1</v>
      </c>
      <c r="BG3225">
        <v>0</v>
      </c>
      <c r="BH3225">
        <v>0</v>
      </c>
      <c r="BI3225">
        <v>13</v>
      </c>
      <c r="BJ3225">
        <v>12</v>
      </c>
      <c r="BK3225">
        <v>0</v>
      </c>
      <c r="BL3225">
        <v>6</v>
      </c>
      <c r="BM3225">
        <v>0</v>
      </c>
      <c r="BN3225">
        <v>6</v>
      </c>
      <c r="BO3225">
        <v>29</v>
      </c>
      <c r="BP3225">
        <v>7</v>
      </c>
      <c r="BQ3225">
        <v>12</v>
      </c>
      <c r="BR3225">
        <v>4</v>
      </c>
      <c r="BS3225">
        <v>12</v>
      </c>
      <c r="BT3225">
        <v>195</v>
      </c>
      <c r="BU3225" t="s">
        <v>3126</v>
      </c>
    </row>
    <row r="3226" spans="1:73">
      <c r="A3226" t="s">
        <v>2875</v>
      </c>
      <c r="B3226" t="s">
        <v>2876</v>
      </c>
      <c r="C3226">
        <v>268</v>
      </c>
      <c r="D3226" t="s">
        <v>119</v>
      </c>
      <c r="E3226" t="s">
        <v>78</v>
      </c>
      <c r="F3226" t="s">
        <v>77</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3</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1</v>
      </c>
      <c r="BT3226">
        <v>5</v>
      </c>
      <c r="BU3226" t="s">
        <v>3127</v>
      </c>
    </row>
    <row r="3227" spans="1:73">
      <c r="A3227" t="s">
        <v>2875</v>
      </c>
      <c r="B3227" t="s">
        <v>2876</v>
      </c>
      <c r="C3227">
        <v>269</v>
      </c>
      <c r="D3227" t="s">
        <v>119</v>
      </c>
      <c r="E3227" t="s">
        <v>2904</v>
      </c>
      <c r="F3227" t="s">
        <v>101</v>
      </c>
      <c r="G3227">
        <v>0</v>
      </c>
      <c r="H3227">
        <v>3</v>
      </c>
      <c r="I3227">
        <v>0</v>
      </c>
      <c r="J3227">
        <v>0</v>
      </c>
      <c r="K3227">
        <v>0</v>
      </c>
      <c r="L3227">
        <v>3</v>
      </c>
      <c r="M3227">
        <v>0</v>
      </c>
      <c r="N3227">
        <v>8</v>
      </c>
      <c r="O3227">
        <v>0</v>
      </c>
      <c r="P3227">
        <v>0</v>
      </c>
      <c r="Q3227">
        <v>0</v>
      </c>
      <c r="R3227">
        <v>0</v>
      </c>
      <c r="S3227">
        <v>10</v>
      </c>
      <c r="T3227">
        <v>5</v>
      </c>
      <c r="U3227">
        <v>0</v>
      </c>
      <c r="V3227">
        <v>2</v>
      </c>
      <c r="W3227">
        <v>0</v>
      </c>
      <c r="X3227">
        <v>0</v>
      </c>
      <c r="Y3227">
        <v>0</v>
      </c>
      <c r="Z3227">
        <v>0</v>
      </c>
      <c r="AA3227">
        <v>0</v>
      </c>
      <c r="AB3227">
        <v>36</v>
      </c>
      <c r="AC3227">
        <v>2</v>
      </c>
      <c r="AD3227">
        <v>0</v>
      </c>
      <c r="AE3227">
        <v>0</v>
      </c>
      <c r="AF3227">
        <v>1</v>
      </c>
      <c r="AG3227">
        <v>0</v>
      </c>
      <c r="AH3227">
        <v>2</v>
      </c>
      <c r="AI3227">
        <v>6</v>
      </c>
      <c r="AJ3227">
        <v>0</v>
      </c>
      <c r="AK3227">
        <v>0</v>
      </c>
      <c r="AL3227">
        <v>1</v>
      </c>
      <c r="AM3227">
        <v>7</v>
      </c>
      <c r="AN3227">
        <v>0</v>
      </c>
      <c r="AO3227">
        <v>0</v>
      </c>
      <c r="AP3227">
        <v>1</v>
      </c>
      <c r="AQ3227">
        <v>0</v>
      </c>
      <c r="AR3227">
        <v>0</v>
      </c>
      <c r="AS3227">
        <v>0</v>
      </c>
      <c r="AT3227">
        <v>0</v>
      </c>
      <c r="AU3227">
        <v>0</v>
      </c>
      <c r="AV3227">
        <v>0</v>
      </c>
      <c r="AW3227">
        <v>0</v>
      </c>
      <c r="AX3227">
        <v>6</v>
      </c>
      <c r="AY3227">
        <v>7</v>
      </c>
      <c r="AZ3227">
        <v>6</v>
      </c>
      <c r="BA3227">
        <v>14</v>
      </c>
      <c r="BB3227">
        <v>0</v>
      </c>
      <c r="BC3227">
        <v>6</v>
      </c>
      <c r="BD3227">
        <v>0</v>
      </c>
      <c r="BE3227">
        <v>0</v>
      </c>
      <c r="BF3227">
        <v>0</v>
      </c>
      <c r="BG3227">
        <v>0</v>
      </c>
      <c r="BH3227">
        <v>0</v>
      </c>
      <c r="BI3227">
        <v>4</v>
      </c>
      <c r="BJ3227">
        <v>2</v>
      </c>
      <c r="BK3227">
        <v>0</v>
      </c>
      <c r="BL3227">
        <v>0</v>
      </c>
      <c r="BM3227">
        <v>0</v>
      </c>
      <c r="BN3227">
        <v>1</v>
      </c>
      <c r="BO3227">
        <v>9</v>
      </c>
      <c r="BP3227">
        <v>4</v>
      </c>
      <c r="BQ3227">
        <v>0</v>
      </c>
      <c r="BR3227">
        <v>0</v>
      </c>
      <c r="BS3227">
        <v>3</v>
      </c>
      <c r="BT3227">
        <v>54</v>
      </c>
      <c r="BU3227" t="s">
        <v>3128</v>
      </c>
    </row>
    <row r="3228" spans="1:73">
      <c r="A3228" t="s">
        <v>2875</v>
      </c>
      <c r="B3228" t="s">
        <v>2876</v>
      </c>
      <c r="C3228">
        <v>270</v>
      </c>
      <c r="D3228" t="s">
        <v>119</v>
      </c>
      <c r="E3228" t="s">
        <v>78</v>
      </c>
      <c r="F3228" t="s">
        <v>77</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O3228">
        <v>0</v>
      </c>
      <c r="BP3228">
        <v>0</v>
      </c>
      <c r="BQ3228">
        <v>0</v>
      </c>
      <c r="BR3228">
        <v>0</v>
      </c>
      <c r="BS3228">
        <v>1</v>
      </c>
      <c r="BT3228">
        <v>2</v>
      </c>
      <c r="BU3228" t="s">
        <v>3003</v>
      </c>
    </row>
    <row r="3229" spans="1:73">
      <c r="A3229" t="s">
        <v>2875</v>
      </c>
      <c r="B3229" t="s">
        <v>2876</v>
      </c>
      <c r="C3229">
        <v>271</v>
      </c>
      <c r="D3229" t="s">
        <v>119</v>
      </c>
      <c r="E3229" t="s">
        <v>2890</v>
      </c>
      <c r="F3229" t="s">
        <v>92</v>
      </c>
      <c r="G3229">
        <v>0</v>
      </c>
      <c r="H3229">
        <v>2</v>
      </c>
      <c r="I3229">
        <v>3</v>
      </c>
      <c r="J3229">
        <v>0</v>
      </c>
      <c r="K3229">
        <v>0</v>
      </c>
      <c r="L3229">
        <v>13</v>
      </c>
      <c r="M3229">
        <v>0</v>
      </c>
      <c r="N3229">
        <v>9</v>
      </c>
      <c r="O3229">
        <v>0</v>
      </c>
      <c r="P3229">
        <v>0</v>
      </c>
      <c r="Q3229">
        <v>4</v>
      </c>
      <c r="R3229">
        <v>0</v>
      </c>
      <c r="S3229">
        <v>25</v>
      </c>
      <c r="T3229">
        <v>5</v>
      </c>
      <c r="U3229">
        <v>0</v>
      </c>
      <c r="V3229">
        <v>2</v>
      </c>
      <c r="W3229">
        <v>1</v>
      </c>
      <c r="X3229">
        <v>0</v>
      </c>
      <c r="Y3229">
        <v>0</v>
      </c>
      <c r="Z3229">
        <v>2</v>
      </c>
      <c r="AA3229">
        <v>0</v>
      </c>
      <c r="AB3229">
        <v>66</v>
      </c>
      <c r="AC3229">
        <v>4</v>
      </c>
      <c r="AD3229">
        <v>0</v>
      </c>
      <c r="AE3229">
        <v>0</v>
      </c>
      <c r="AF3229">
        <v>0</v>
      </c>
      <c r="AG3229">
        <v>0</v>
      </c>
      <c r="AH3229">
        <v>3</v>
      </c>
      <c r="AI3229">
        <v>6</v>
      </c>
      <c r="AJ3229">
        <v>0</v>
      </c>
      <c r="AK3229">
        <v>0</v>
      </c>
      <c r="AL3229">
        <v>3</v>
      </c>
      <c r="AM3229">
        <v>7</v>
      </c>
      <c r="AN3229">
        <v>0</v>
      </c>
      <c r="AO3229">
        <v>6</v>
      </c>
      <c r="AP3229">
        <v>1</v>
      </c>
      <c r="AQ3229">
        <v>0</v>
      </c>
      <c r="AR3229">
        <v>0</v>
      </c>
      <c r="AS3229">
        <v>0</v>
      </c>
      <c r="AT3229">
        <v>1</v>
      </c>
      <c r="AU3229">
        <v>0</v>
      </c>
      <c r="AV3229">
        <v>1</v>
      </c>
      <c r="AW3229">
        <v>3</v>
      </c>
      <c r="AX3229">
        <v>10</v>
      </c>
      <c r="AY3229">
        <v>13</v>
      </c>
      <c r="AZ3229">
        <v>10</v>
      </c>
      <c r="BA3229">
        <v>19</v>
      </c>
      <c r="BB3229">
        <v>2</v>
      </c>
      <c r="BC3229">
        <v>8</v>
      </c>
      <c r="BD3229">
        <v>0</v>
      </c>
      <c r="BE3229">
        <v>0</v>
      </c>
      <c r="BF3229">
        <v>1</v>
      </c>
      <c r="BG3229">
        <v>0</v>
      </c>
      <c r="BH3229">
        <v>0</v>
      </c>
      <c r="BI3229">
        <v>7</v>
      </c>
      <c r="BJ3229">
        <v>4</v>
      </c>
      <c r="BK3229">
        <v>0</v>
      </c>
      <c r="BL3229">
        <v>6</v>
      </c>
      <c r="BM3229">
        <v>0</v>
      </c>
      <c r="BN3229">
        <v>4</v>
      </c>
      <c r="BO3229">
        <v>15</v>
      </c>
      <c r="BP3229">
        <v>2</v>
      </c>
      <c r="BQ3229">
        <v>5</v>
      </c>
      <c r="BR3229">
        <v>3</v>
      </c>
      <c r="BS3229">
        <v>5</v>
      </c>
      <c r="BT3229">
        <v>112</v>
      </c>
      <c r="BU3229" t="s">
        <v>3129</v>
      </c>
    </row>
    <row r="3230" spans="1:73">
      <c r="A3230" t="s">
        <v>2875</v>
      </c>
      <c r="B3230" t="s">
        <v>2876</v>
      </c>
      <c r="C3230">
        <v>272</v>
      </c>
      <c r="D3230" t="s">
        <v>119</v>
      </c>
      <c r="E3230" t="s">
        <v>78</v>
      </c>
      <c r="F3230" t="s">
        <v>77</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2</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1</v>
      </c>
      <c r="BC3230">
        <v>0</v>
      </c>
      <c r="BD3230">
        <v>0</v>
      </c>
      <c r="BE3230">
        <v>0</v>
      </c>
      <c r="BF3230">
        <v>0</v>
      </c>
      <c r="BG3230">
        <v>0</v>
      </c>
      <c r="BH3230">
        <v>0</v>
      </c>
      <c r="BI3230">
        <v>0</v>
      </c>
      <c r="BJ3230">
        <v>0</v>
      </c>
      <c r="BK3230">
        <v>0</v>
      </c>
      <c r="BL3230">
        <v>0</v>
      </c>
      <c r="BM3230">
        <v>0</v>
      </c>
      <c r="BN3230">
        <v>0</v>
      </c>
      <c r="BO3230">
        <v>0</v>
      </c>
      <c r="BP3230">
        <v>0</v>
      </c>
      <c r="BQ3230">
        <v>0</v>
      </c>
      <c r="BR3230">
        <v>0</v>
      </c>
      <c r="BS3230">
        <v>1</v>
      </c>
      <c r="BT3230">
        <v>4</v>
      </c>
      <c r="BU3230" t="s">
        <v>3130</v>
      </c>
    </row>
    <row r="3231" spans="1:73">
      <c r="A3231" t="s">
        <v>2875</v>
      </c>
      <c r="B3231" t="s">
        <v>2876</v>
      </c>
      <c r="C3231">
        <v>273</v>
      </c>
      <c r="D3231" t="s">
        <v>119</v>
      </c>
      <c r="E3231" t="s">
        <v>3131</v>
      </c>
      <c r="F3231" t="s">
        <v>184</v>
      </c>
      <c r="G3231">
        <v>0</v>
      </c>
      <c r="H3231">
        <v>6</v>
      </c>
      <c r="I3231">
        <v>6</v>
      </c>
      <c r="J3231">
        <v>0</v>
      </c>
      <c r="K3231">
        <v>0</v>
      </c>
      <c r="L3231">
        <v>8</v>
      </c>
      <c r="M3231">
        <v>0</v>
      </c>
      <c r="N3231">
        <v>13</v>
      </c>
      <c r="O3231">
        <v>0</v>
      </c>
      <c r="P3231">
        <v>0</v>
      </c>
      <c r="Q3231">
        <v>0</v>
      </c>
      <c r="R3231">
        <v>2</v>
      </c>
      <c r="S3231">
        <v>26</v>
      </c>
      <c r="T3231">
        <v>8</v>
      </c>
      <c r="U3231">
        <v>0</v>
      </c>
      <c r="V3231">
        <v>1</v>
      </c>
      <c r="W3231">
        <v>4</v>
      </c>
      <c r="X3231">
        <v>0</v>
      </c>
      <c r="Y3231">
        <v>0</v>
      </c>
      <c r="Z3231">
        <v>1</v>
      </c>
      <c r="AA3231">
        <v>0</v>
      </c>
      <c r="AB3231">
        <v>69</v>
      </c>
      <c r="AC3231">
        <v>0</v>
      </c>
      <c r="AD3231">
        <v>0</v>
      </c>
      <c r="AE3231">
        <v>1</v>
      </c>
      <c r="AF3231">
        <v>0</v>
      </c>
      <c r="AG3231">
        <v>2</v>
      </c>
      <c r="AH3231">
        <v>9</v>
      </c>
      <c r="AI3231">
        <v>5</v>
      </c>
      <c r="AJ3231">
        <v>0</v>
      </c>
      <c r="AK3231">
        <v>0</v>
      </c>
      <c r="AL3231">
        <v>4</v>
      </c>
      <c r="AM3231">
        <v>10</v>
      </c>
      <c r="AN3231">
        <v>0</v>
      </c>
      <c r="AO3231">
        <v>0</v>
      </c>
      <c r="AP3231">
        <v>4</v>
      </c>
      <c r="AQ3231">
        <v>0</v>
      </c>
      <c r="AR3231">
        <v>0</v>
      </c>
      <c r="AS3231">
        <v>0</v>
      </c>
      <c r="AT3231">
        <v>0</v>
      </c>
      <c r="AU3231">
        <v>4</v>
      </c>
      <c r="AV3231">
        <v>1</v>
      </c>
      <c r="AW3231">
        <v>6</v>
      </c>
      <c r="AX3231">
        <v>12</v>
      </c>
      <c r="AY3231">
        <v>14</v>
      </c>
      <c r="AZ3231">
        <v>12</v>
      </c>
      <c r="BA3231">
        <v>22</v>
      </c>
      <c r="BB3231">
        <v>2</v>
      </c>
      <c r="BC3231">
        <v>8</v>
      </c>
      <c r="BD3231">
        <v>0</v>
      </c>
      <c r="BE3231">
        <v>0</v>
      </c>
      <c r="BF3231">
        <v>0</v>
      </c>
      <c r="BG3231">
        <v>0</v>
      </c>
      <c r="BH3231">
        <v>1</v>
      </c>
      <c r="BI3231">
        <v>12</v>
      </c>
      <c r="BJ3231">
        <v>2</v>
      </c>
      <c r="BK3231">
        <v>0</v>
      </c>
      <c r="BL3231">
        <v>12</v>
      </c>
      <c r="BM3231">
        <v>0</v>
      </c>
      <c r="BN3231">
        <v>3</v>
      </c>
      <c r="BO3231">
        <v>19</v>
      </c>
      <c r="BP3231">
        <v>1</v>
      </c>
      <c r="BQ3231">
        <v>0</v>
      </c>
      <c r="BR3231">
        <v>2</v>
      </c>
      <c r="BS3231">
        <v>5</v>
      </c>
      <c r="BT3231">
        <v>112</v>
      </c>
      <c r="BU3231" t="s">
        <v>3132</v>
      </c>
    </row>
    <row r="3232" spans="1:73">
      <c r="A3232" t="s">
        <v>2875</v>
      </c>
      <c r="B3232" t="s">
        <v>2876</v>
      </c>
      <c r="C3232">
        <v>274</v>
      </c>
      <c r="D3232" t="s">
        <v>119</v>
      </c>
      <c r="E3232" t="s">
        <v>78</v>
      </c>
      <c r="F3232" t="s">
        <v>77</v>
      </c>
      <c r="G3232">
        <v>0</v>
      </c>
      <c r="H3232">
        <v>0</v>
      </c>
      <c r="I3232">
        <v>0</v>
      </c>
      <c r="J3232">
        <v>0</v>
      </c>
      <c r="K3232">
        <v>0</v>
      </c>
      <c r="L3232">
        <v>1</v>
      </c>
      <c r="M3232">
        <v>0</v>
      </c>
      <c r="N3232">
        <v>1</v>
      </c>
      <c r="O3232">
        <v>0</v>
      </c>
      <c r="P3232">
        <v>0</v>
      </c>
      <c r="Q3232">
        <v>0</v>
      </c>
      <c r="R3232">
        <v>0</v>
      </c>
      <c r="S3232">
        <v>3</v>
      </c>
      <c r="T3232">
        <v>0</v>
      </c>
      <c r="U3232">
        <v>0</v>
      </c>
      <c r="V3232">
        <v>2</v>
      </c>
      <c r="W3232">
        <v>0</v>
      </c>
      <c r="X3232">
        <v>0</v>
      </c>
      <c r="Y3232">
        <v>0</v>
      </c>
      <c r="Z3232">
        <v>0</v>
      </c>
      <c r="AA3232">
        <v>0</v>
      </c>
      <c r="AB3232">
        <v>7</v>
      </c>
      <c r="AC3232">
        <v>0</v>
      </c>
      <c r="AD3232">
        <v>0</v>
      </c>
      <c r="AE3232">
        <v>0</v>
      </c>
      <c r="AF3232">
        <v>0</v>
      </c>
      <c r="AG3232">
        <v>0</v>
      </c>
      <c r="AH3232">
        <v>4</v>
      </c>
      <c r="AI3232">
        <v>0</v>
      </c>
      <c r="AJ3232">
        <v>0</v>
      </c>
      <c r="AK3232">
        <v>0</v>
      </c>
      <c r="AL3232">
        <v>0</v>
      </c>
      <c r="AM3232">
        <v>0</v>
      </c>
      <c r="AN3232">
        <v>0</v>
      </c>
      <c r="AO3232">
        <v>0</v>
      </c>
      <c r="AP3232">
        <v>0</v>
      </c>
      <c r="AQ3232">
        <v>0</v>
      </c>
      <c r="AR3232">
        <v>0</v>
      </c>
      <c r="AS3232">
        <v>0</v>
      </c>
      <c r="AT3232">
        <v>0</v>
      </c>
      <c r="AU3232">
        <v>0</v>
      </c>
      <c r="AV3232">
        <v>0</v>
      </c>
      <c r="AW3232">
        <v>0</v>
      </c>
      <c r="AX3232">
        <v>5</v>
      </c>
      <c r="AY3232">
        <v>1</v>
      </c>
      <c r="AZ3232">
        <v>3</v>
      </c>
      <c r="BA3232">
        <v>5</v>
      </c>
      <c r="BB3232">
        <v>0</v>
      </c>
      <c r="BC3232">
        <v>0</v>
      </c>
      <c r="BD3232">
        <v>0</v>
      </c>
      <c r="BE3232">
        <v>0</v>
      </c>
      <c r="BF3232">
        <v>0</v>
      </c>
      <c r="BG3232">
        <v>0</v>
      </c>
      <c r="BH3232">
        <v>0</v>
      </c>
      <c r="BI3232">
        <v>2</v>
      </c>
      <c r="BJ3232">
        <v>0</v>
      </c>
      <c r="BK3232">
        <v>0</v>
      </c>
      <c r="BL3232">
        <v>0</v>
      </c>
      <c r="BM3232">
        <v>0</v>
      </c>
      <c r="BN3232">
        <v>0</v>
      </c>
      <c r="BO3232">
        <v>3</v>
      </c>
      <c r="BP3232">
        <v>0</v>
      </c>
      <c r="BQ3232">
        <v>0</v>
      </c>
      <c r="BR3232">
        <v>1</v>
      </c>
      <c r="BS3232">
        <v>1</v>
      </c>
      <c r="BT3232">
        <v>12</v>
      </c>
      <c r="BU3232" t="s">
        <v>3133</v>
      </c>
    </row>
    <row r="3233" spans="1:73">
      <c r="A3233" t="s">
        <v>2875</v>
      </c>
      <c r="B3233" t="s">
        <v>2876</v>
      </c>
      <c r="C3233">
        <v>275</v>
      </c>
      <c r="D3233" t="s">
        <v>119</v>
      </c>
      <c r="E3233" t="s">
        <v>3131</v>
      </c>
      <c r="F3233" t="s">
        <v>184</v>
      </c>
      <c r="G3233">
        <v>0</v>
      </c>
      <c r="H3233">
        <v>0</v>
      </c>
      <c r="I3233">
        <v>0</v>
      </c>
      <c r="J3233">
        <v>0</v>
      </c>
      <c r="K3233">
        <v>0</v>
      </c>
      <c r="L3233">
        <v>3</v>
      </c>
      <c r="M3233">
        <v>0</v>
      </c>
      <c r="N3233">
        <v>3</v>
      </c>
      <c r="O3233">
        <v>0</v>
      </c>
      <c r="P3233">
        <v>0</v>
      </c>
      <c r="Q3233">
        <v>0</v>
      </c>
      <c r="R3233">
        <v>1</v>
      </c>
      <c r="S3233">
        <v>4</v>
      </c>
      <c r="T3233">
        <v>0</v>
      </c>
      <c r="U3233">
        <v>0</v>
      </c>
      <c r="V3233">
        <v>0</v>
      </c>
      <c r="W3233">
        <v>0</v>
      </c>
      <c r="X3233">
        <v>0</v>
      </c>
      <c r="Y3233">
        <v>0</v>
      </c>
      <c r="Z3233">
        <v>0</v>
      </c>
      <c r="AA3233">
        <v>0</v>
      </c>
      <c r="AB3233">
        <v>14</v>
      </c>
      <c r="AC3233">
        <v>0</v>
      </c>
      <c r="AD3233">
        <v>0</v>
      </c>
      <c r="AE3233">
        <v>0</v>
      </c>
      <c r="AF3233">
        <v>0</v>
      </c>
      <c r="AG3233">
        <v>0</v>
      </c>
      <c r="AH3233">
        <v>0</v>
      </c>
      <c r="AI3233">
        <v>0</v>
      </c>
      <c r="AJ3233">
        <v>0</v>
      </c>
      <c r="AK3233">
        <v>0</v>
      </c>
      <c r="AL3233">
        <v>0</v>
      </c>
      <c r="AM3233">
        <v>3</v>
      </c>
      <c r="AN3233">
        <v>0</v>
      </c>
      <c r="AO3233">
        <v>0</v>
      </c>
      <c r="AP3233">
        <v>0</v>
      </c>
      <c r="AQ3233">
        <v>0</v>
      </c>
      <c r="AR3233">
        <v>0</v>
      </c>
      <c r="AS3233">
        <v>0</v>
      </c>
      <c r="AT3233">
        <v>0</v>
      </c>
      <c r="AU3233">
        <v>0</v>
      </c>
      <c r="AV3233">
        <v>0</v>
      </c>
      <c r="AW3233">
        <v>0</v>
      </c>
      <c r="AX3233">
        <v>0</v>
      </c>
      <c r="AY3233">
        <v>4</v>
      </c>
      <c r="AZ3233">
        <v>3</v>
      </c>
      <c r="BA3233">
        <v>4</v>
      </c>
      <c r="BB3233">
        <v>0</v>
      </c>
      <c r="BC3233">
        <v>3</v>
      </c>
      <c r="BD3233">
        <v>0</v>
      </c>
      <c r="BE3233">
        <v>0</v>
      </c>
      <c r="BF3233">
        <v>0</v>
      </c>
      <c r="BG3233">
        <v>0</v>
      </c>
      <c r="BH3233">
        <v>0</v>
      </c>
      <c r="BI3233">
        <v>0</v>
      </c>
      <c r="BJ3233">
        <v>3</v>
      </c>
      <c r="BK3233">
        <v>0</v>
      </c>
      <c r="BL3233">
        <v>0</v>
      </c>
      <c r="BM3233">
        <v>0</v>
      </c>
      <c r="BN3233">
        <v>0</v>
      </c>
      <c r="BO3233">
        <v>3</v>
      </c>
      <c r="BP3233">
        <v>0</v>
      </c>
      <c r="BQ3233">
        <v>0</v>
      </c>
      <c r="BR3233">
        <v>0</v>
      </c>
      <c r="BS3233">
        <v>1</v>
      </c>
      <c r="BT3233">
        <v>26</v>
      </c>
      <c r="BU3233" t="s">
        <v>3134</v>
      </c>
    </row>
    <row r="3234" spans="1:73">
      <c r="A3234" t="s">
        <v>2875</v>
      </c>
      <c r="B3234" t="s">
        <v>2876</v>
      </c>
      <c r="C3234">
        <v>276</v>
      </c>
      <c r="D3234" t="s">
        <v>119</v>
      </c>
      <c r="E3234" t="s">
        <v>78</v>
      </c>
      <c r="F3234" t="s">
        <v>77</v>
      </c>
      <c r="G3234">
        <v>0</v>
      </c>
      <c r="H3234">
        <v>2</v>
      </c>
      <c r="I3234">
        <v>0</v>
      </c>
      <c r="J3234">
        <v>0</v>
      </c>
      <c r="K3234">
        <v>0</v>
      </c>
      <c r="L3234">
        <v>6</v>
      </c>
      <c r="M3234">
        <v>0</v>
      </c>
      <c r="N3234">
        <v>6</v>
      </c>
      <c r="O3234">
        <v>0</v>
      </c>
      <c r="P3234">
        <v>0</v>
      </c>
      <c r="Q3234">
        <v>1</v>
      </c>
      <c r="R3234">
        <v>0</v>
      </c>
      <c r="S3234">
        <v>20</v>
      </c>
      <c r="T3234">
        <v>3</v>
      </c>
      <c r="U3234">
        <v>0</v>
      </c>
      <c r="V3234">
        <v>2</v>
      </c>
      <c r="W3234">
        <v>3</v>
      </c>
      <c r="X3234">
        <v>0</v>
      </c>
      <c r="Y3234">
        <v>0</v>
      </c>
      <c r="Z3234">
        <v>0</v>
      </c>
      <c r="AA3234">
        <v>0</v>
      </c>
      <c r="AB3234">
        <v>54</v>
      </c>
      <c r="AC3234">
        <v>0</v>
      </c>
      <c r="AD3234">
        <v>0</v>
      </c>
      <c r="AE3234">
        <v>0</v>
      </c>
      <c r="AF3234">
        <v>0</v>
      </c>
      <c r="AG3234">
        <v>0</v>
      </c>
      <c r="AH3234">
        <v>5</v>
      </c>
      <c r="AI3234">
        <v>7</v>
      </c>
      <c r="AJ3234">
        <v>0</v>
      </c>
      <c r="AK3234">
        <v>0</v>
      </c>
      <c r="AL3234">
        <v>4</v>
      </c>
      <c r="AM3234">
        <v>11</v>
      </c>
      <c r="AN3234">
        <v>0</v>
      </c>
      <c r="AO3234">
        <v>0</v>
      </c>
      <c r="AP3234">
        <v>4</v>
      </c>
      <c r="AQ3234">
        <v>1</v>
      </c>
      <c r="AR3234">
        <v>0</v>
      </c>
      <c r="AS3234">
        <v>0</v>
      </c>
      <c r="AT3234">
        <v>0</v>
      </c>
      <c r="AU3234">
        <v>2</v>
      </c>
      <c r="AV3234">
        <v>0</v>
      </c>
      <c r="AW3234">
        <v>0</v>
      </c>
      <c r="AX3234">
        <v>8</v>
      </c>
      <c r="AY3234">
        <v>14</v>
      </c>
      <c r="AZ3234">
        <v>12</v>
      </c>
      <c r="BA3234">
        <v>19</v>
      </c>
      <c r="BB3234">
        <v>1</v>
      </c>
      <c r="BC3234">
        <v>9</v>
      </c>
      <c r="BD3234">
        <v>0</v>
      </c>
      <c r="BE3234">
        <v>0</v>
      </c>
      <c r="BF3234">
        <v>0</v>
      </c>
      <c r="BG3234">
        <v>0</v>
      </c>
      <c r="BH3234">
        <v>0</v>
      </c>
      <c r="BI3234">
        <v>5</v>
      </c>
      <c r="BJ3234">
        <v>5</v>
      </c>
      <c r="BK3234">
        <v>0</v>
      </c>
      <c r="BL3234">
        <v>2</v>
      </c>
      <c r="BM3234">
        <v>0</v>
      </c>
      <c r="BN3234">
        <v>0</v>
      </c>
      <c r="BO3234">
        <v>14</v>
      </c>
      <c r="BP3234">
        <v>2</v>
      </c>
      <c r="BQ3234">
        <v>0</v>
      </c>
      <c r="BR3234">
        <v>0</v>
      </c>
      <c r="BS3234">
        <v>4</v>
      </c>
      <c r="BT3234">
        <v>75</v>
      </c>
      <c r="BU3234" t="s">
        <v>3135</v>
      </c>
    </row>
    <row r="3235" spans="1:73">
      <c r="A3235" t="s">
        <v>2875</v>
      </c>
      <c r="B3235" t="s">
        <v>2876</v>
      </c>
      <c r="C3235">
        <v>277</v>
      </c>
      <c r="D3235" t="s">
        <v>119</v>
      </c>
      <c r="E3235" t="s">
        <v>245</v>
      </c>
      <c r="F3235" t="s">
        <v>184</v>
      </c>
      <c r="G3235">
        <v>0</v>
      </c>
      <c r="H3235">
        <v>0</v>
      </c>
      <c r="I3235">
        <v>0</v>
      </c>
      <c r="J3235">
        <v>0</v>
      </c>
      <c r="K3235">
        <v>0</v>
      </c>
      <c r="L3235">
        <v>0</v>
      </c>
      <c r="M3235">
        <v>0</v>
      </c>
      <c r="N3235">
        <v>1</v>
      </c>
      <c r="O3235">
        <v>0</v>
      </c>
      <c r="P3235">
        <v>0</v>
      </c>
      <c r="Q3235">
        <v>0</v>
      </c>
      <c r="R3235">
        <v>0</v>
      </c>
      <c r="S3235">
        <v>1</v>
      </c>
      <c r="T3235">
        <v>0</v>
      </c>
      <c r="U3235">
        <v>0</v>
      </c>
      <c r="V3235">
        <v>0</v>
      </c>
      <c r="W3235">
        <v>0</v>
      </c>
      <c r="X3235">
        <v>0</v>
      </c>
      <c r="Y3235">
        <v>0</v>
      </c>
      <c r="Z3235">
        <v>0</v>
      </c>
      <c r="AA3235">
        <v>0</v>
      </c>
      <c r="AB3235">
        <v>3</v>
      </c>
      <c r="AC3235">
        <v>0</v>
      </c>
      <c r="AD3235">
        <v>0</v>
      </c>
      <c r="AE3235">
        <v>0</v>
      </c>
      <c r="AF3235">
        <v>0</v>
      </c>
      <c r="AG3235">
        <v>0</v>
      </c>
      <c r="AH3235">
        <v>3</v>
      </c>
      <c r="AI3235">
        <v>0</v>
      </c>
      <c r="AJ3235">
        <v>0</v>
      </c>
      <c r="AK3235">
        <v>0</v>
      </c>
      <c r="AL3235">
        <v>1</v>
      </c>
      <c r="AM3235">
        <v>0</v>
      </c>
      <c r="AN3235">
        <v>0</v>
      </c>
      <c r="AO3235">
        <v>0</v>
      </c>
      <c r="AP3235">
        <v>0</v>
      </c>
      <c r="AQ3235">
        <v>0</v>
      </c>
      <c r="AR3235">
        <v>0</v>
      </c>
      <c r="AS3235">
        <v>0</v>
      </c>
      <c r="AT3235">
        <v>0</v>
      </c>
      <c r="AU3235">
        <v>0</v>
      </c>
      <c r="AV3235">
        <v>0</v>
      </c>
      <c r="AW3235">
        <v>0</v>
      </c>
      <c r="AX3235">
        <v>3</v>
      </c>
      <c r="AY3235">
        <v>0</v>
      </c>
      <c r="AZ3235">
        <v>2</v>
      </c>
      <c r="BA3235">
        <v>3</v>
      </c>
      <c r="BB3235">
        <v>0</v>
      </c>
      <c r="BC3235">
        <v>0</v>
      </c>
      <c r="BD3235">
        <v>0</v>
      </c>
      <c r="BE3235">
        <v>0</v>
      </c>
      <c r="BF3235">
        <v>0</v>
      </c>
      <c r="BG3235">
        <v>0</v>
      </c>
      <c r="BH3235">
        <v>0</v>
      </c>
      <c r="BI3235">
        <v>0</v>
      </c>
      <c r="BJ3235">
        <v>0</v>
      </c>
      <c r="BK3235">
        <v>0</v>
      </c>
      <c r="BL3235">
        <v>0</v>
      </c>
      <c r="BM3235">
        <v>0</v>
      </c>
      <c r="BN3235">
        <v>0</v>
      </c>
      <c r="BO3235">
        <v>2</v>
      </c>
      <c r="BP3235">
        <v>0</v>
      </c>
      <c r="BQ3235">
        <v>0</v>
      </c>
      <c r="BR3235">
        <v>0</v>
      </c>
      <c r="BS3235">
        <v>1</v>
      </c>
      <c r="BT3235">
        <v>4</v>
      </c>
      <c r="BU3235" t="s">
        <v>3136</v>
      </c>
    </row>
    <row r="3236" spans="1:73">
      <c r="A3236" t="s">
        <v>2875</v>
      </c>
      <c r="B3236" t="s">
        <v>2876</v>
      </c>
      <c r="C3236">
        <v>278</v>
      </c>
      <c r="D3236" t="s">
        <v>119</v>
      </c>
      <c r="E3236" t="s">
        <v>78</v>
      </c>
      <c r="F3236" t="s">
        <v>77</v>
      </c>
      <c r="G3236">
        <v>0</v>
      </c>
      <c r="H3236">
        <v>0</v>
      </c>
      <c r="I3236">
        <v>3</v>
      </c>
      <c r="J3236">
        <v>0</v>
      </c>
      <c r="K3236">
        <v>0</v>
      </c>
      <c r="L3236">
        <v>4</v>
      </c>
      <c r="M3236">
        <v>0</v>
      </c>
      <c r="N3236">
        <v>3</v>
      </c>
      <c r="O3236">
        <v>0</v>
      </c>
      <c r="P3236">
        <v>0</v>
      </c>
      <c r="Q3236">
        <v>0</v>
      </c>
      <c r="R3236">
        <v>0</v>
      </c>
      <c r="S3236">
        <v>5</v>
      </c>
      <c r="T3236">
        <v>1</v>
      </c>
      <c r="U3236">
        <v>0</v>
      </c>
      <c r="V3236">
        <v>1</v>
      </c>
      <c r="W3236">
        <v>0</v>
      </c>
      <c r="X3236">
        <v>0</v>
      </c>
      <c r="Y3236">
        <v>0</v>
      </c>
      <c r="Z3236">
        <v>1</v>
      </c>
      <c r="AA3236">
        <v>0</v>
      </c>
      <c r="AB3236">
        <v>14</v>
      </c>
      <c r="AC3236">
        <v>2</v>
      </c>
      <c r="AD3236">
        <v>0</v>
      </c>
      <c r="AE3236">
        <v>0</v>
      </c>
      <c r="AF3236">
        <v>0</v>
      </c>
      <c r="AG3236">
        <v>0</v>
      </c>
      <c r="AH3236">
        <v>0</v>
      </c>
      <c r="AI3236">
        <v>2</v>
      </c>
      <c r="AJ3236">
        <v>0</v>
      </c>
      <c r="AK3236">
        <v>0</v>
      </c>
      <c r="AL3236">
        <v>1</v>
      </c>
      <c r="AM3236">
        <v>3</v>
      </c>
      <c r="AN3236">
        <v>0</v>
      </c>
      <c r="AO3236">
        <v>0</v>
      </c>
      <c r="AP3236">
        <v>0</v>
      </c>
      <c r="AQ3236">
        <v>0</v>
      </c>
      <c r="AR3236">
        <v>0</v>
      </c>
      <c r="AS3236">
        <v>0</v>
      </c>
      <c r="AT3236">
        <v>0</v>
      </c>
      <c r="AU3236">
        <v>0</v>
      </c>
      <c r="AV3236">
        <v>0</v>
      </c>
      <c r="AW3236">
        <v>2</v>
      </c>
      <c r="AX3236">
        <v>0</v>
      </c>
      <c r="AY3236">
        <v>3</v>
      </c>
      <c r="AZ3236">
        <v>3</v>
      </c>
      <c r="BA3236">
        <v>5</v>
      </c>
      <c r="BB3236">
        <v>0</v>
      </c>
      <c r="BC3236">
        <v>2</v>
      </c>
      <c r="BD3236">
        <v>0</v>
      </c>
      <c r="BE3236">
        <v>0</v>
      </c>
      <c r="BF3236">
        <v>0</v>
      </c>
      <c r="BG3236">
        <v>0</v>
      </c>
      <c r="BH3236">
        <v>0</v>
      </c>
      <c r="BI3236">
        <v>0</v>
      </c>
      <c r="BJ3236">
        <v>2</v>
      </c>
      <c r="BK3236">
        <v>0</v>
      </c>
      <c r="BL3236">
        <v>2</v>
      </c>
      <c r="BM3236">
        <v>0</v>
      </c>
      <c r="BN3236">
        <v>1</v>
      </c>
      <c r="BO3236">
        <v>5</v>
      </c>
      <c r="BP3236">
        <v>0</v>
      </c>
      <c r="BQ3236">
        <v>0</v>
      </c>
      <c r="BR3236">
        <v>0</v>
      </c>
      <c r="BS3236">
        <v>3</v>
      </c>
      <c r="BT3236">
        <v>25</v>
      </c>
      <c r="BU3236" t="s">
        <v>3137</v>
      </c>
    </row>
    <row r="3237" spans="1:73">
      <c r="A3237" t="s">
        <v>2875</v>
      </c>
      <c r="B3237" t="s">
        <v>2876</v>
      </c>
      <c r="C3237">
        <v>279</v>
      </c>
      <c r="D3237" t="s">
        <v>119</v>
      </c>
      <c r="E3237" t="s">
        <v>245</v>
      </c>
      <c r="F3237" t="s">
        <v>184</v>
      </c>
      <c r="G3237">
        <v>0</v>
      </c>
      <c r="H3237">
        <v>0</v>
      </c>
      <c r="I3237">
        <v>1</v>
      </c>
      <c r="J3237">
        <v>0</v>
      </c>
      <c r="K3237">
        <v>0</v>
      </c>
      <c r="L3237">
        <v>1</v>
      </c>
      <c r="M3237">
        <v>0</v>
      </c>
      <c r="N3237">
        <v>3</v>
      </c>
      <c r="O3237">
        <v>0</v>
      </c>
      <c r="P3237">
        <v>0</v>
      </c>
      <c r="Q3237">
        <v>0</v>
      </c>
      <c r="R3237">
        <v>0</v>
      </c>
      <c r="S3237">
        <v>6</v>
      </c>
      <c r="T3237">
        <v>1</v>
      </c>
      <c r="U3237">
        <v>0</v>
      </c>
      <c r="V3237">
        <v>0</v>
      </c>
      <c r="W3237">
        <v>0</v>
      </c>
      <c r="X3237">
        <v>0</v>
      </c>
      <c r="Y3237">
        <v>0</v>
      </c>
      <c r="Z3237">
        <v>1</v>
      </c>
      <c r="AA3237">
        <v>0</v>
      </c>
      <c r="AB3237">
        <v>15</v>
      </c>
      <c r="AC3237">
        <v>0</v>
      </c>
      <c r="AD3237">
        <v>0</v>
      </c>
      <c r="AE3237">
        <v>0</v>
      </c>
      <c r="AF3237">
        <v>0</v>
      </c>
      <c r="AG3237">
        <v>0</v>
      </c>
      <c r="AH3237">
        <v>3</v>
      </c>
      <c r="AI3237">
        <v>2</v>
      </c>
      <c r="AJ3237">
        <v>0</v>
      </c>
      <c r="AK3237">
        <v>1</v>
      </c>
      <c r="AL3237">
        <v>1</v>
      </c>
      <c r="AM3237">
        <v>3</v>
      </c>
      <c r="AN3237">
        <v>0</v>
      </c>
      <c r="AO3237">
        <v>0</v>
      </c>
      <c r="AP3237">
        <v>0</v>
      </c>
      <c r="AQ3237">
        <v>0</v>
      </c>
      <c r="AR3237">
        <v>0</v>
      </c>
      <c r="AS3237">
        <v>0</v>
      </c>
      <c r="AT3237">
        <v>0</v>
      </c>
      <c r="AU3237">
        <v>0</v>
      </c>
      <c r="AV3237">
        <v>0</v>
      </c>
      <c r="AW3237">
        <v>1</v>
      </c>
      <c r="AX3237">
        <v>4</v>
      </c>
      <c r="AY3237">
        <v>3</v>
      </c>
      <c r="AZ3237">
        <v>5</v>
      </c>
      <c r="BA3237">
        <v>8</v>
      </c>
      <c r="BB3237">
        <v>0</v>
      </c>
      <c r="BC3237">
        <v>1</v>
      </c>
      <c r="BD3237">
        <v>0</v>
      </c>
      <c r="BE3237">
        <v>0</v>
      </c>
      <c r="BF3237">
        <v>0</v>
      </c>
      <c r="BG3237">
        <v>0</v>
      </c>
      <c r="BH3237">
        <v>0</v>
      </c>
      <c r="BI3237">
        <v>5</v>
      </c>
      <c r="BJ3237">
        <v>1</v>
      </c>
      <c r="BK3237">
        <v>0</v>
      </c>
      <c r="BL3237">
        <v>0</v>
      </c>
      <c r="BM3237">
        <v>0</v>
      </c>
      <c r="BN3237">
        <v>1</v>
      </c>
      <c r="BO3237">
        <v>6</v>
      </c>
      <c r="BP3237">
        <v>1</v>
      </c>
      <c r="BQ3237">
        <v>0</v>
      </c>
      <c r="BR3237">
        <v>0</v>
      </c>
      <c r="BS3237">
        <v>2</v>
      </c>
      <c r="BT3237">
        <v>25</v>
      </c>
      <c r="BU3237" t="s">
        <v>3138</v>
      </c>
    </row>
    <row r="3238" spans="1:73">
      <c r="A3238" t="s">
        <v>2875</v>
      </c>
      <c r="B3238" t="s">
        <v>2876</v>
      </c>
      <c r="C3238">
        <v>280</v>
      </c>
      <c r="D3238" t="s">
        <v>119</v>
      </c>
      <c r="E3238" t="s">
        <v>78</v>
      </c>
      <c r="F3238" t="s">
        <v>77</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2</v>
      </c>
      <c r="BT3238">
        <v>3</v>
      </c>
      <c r="BU3238" t="s">
        <v>3139</v>
      </c>
    </row>
    <row r="3239" spans="1:73">
      <c r="A3239" t="s">
        <v>2875</v>
      </c>
      <c r="B3239" t="s">
        <v>2876</v>
      </c>
      <c r="C3239">
        <v>281</v>
      </c>
      <c r="D3239" t="s">
        <v>119</v>
      </c>
      <c r="E3239" t="s">
        <v>2898</v>
      </c>
      <c r="F3239" t="s">
        <v>101</v>
      </c>
      <c r="G3239">
        <v>0</v>
      </c>
      <c r="H3239">
        <v>0</v>
      </c>
      <c r="I3239">
        <v>1</v>
      </c>
      <c r="J3239">
        <v>0</v>
      </c>
      <c r="K3239">
        <v>0</v>
      </c>
      <c r="L3239">
        <v>1</v>
      </c>
      <c r="M3239">
        <v>0</v>
      </c>
      <c r="N3239">
        <v>5</v>
      </c>
      <c r="O3239">
        <v>0</v>
      </c>
      <c r="P3239">
        <v>0</v>
      </c>
      <c r="Q3239">
        <v>0</v>
      </c>
      <c r="R3239">
        <v>0</v>
      </c>
      <c r="S3239">
        <v>2</v>
      </c>
      <c r="T3239">
        <v>1</v>
      </c>
      <c r="U3239">
        <v>0</v>
      </c>
      <c r="V3239">
        <v>0</v>
      </c>
      <c r="W3239">
        <v>0</v>
      </c>
      <c r="X3239">
        <v>0</v>
      </c>
      <c r="Y3239">
        <v>0</v>
      </c>
      <c r="Z3239">
        <v>0</v>
      </c>
      <c r="AA3239">
        <v>0</v>
      </c>
      <c r="AB3239">
        <v>14</v>
      </c>
      <c r="AC3239">
        <v>0</v>
      </c>
      <c r="AD3239">
        <v>0</v>
      </c>
      <c r="AE3239">
        <v>0</v>
      </c>
      <c r="AF3239">
        <v>0</v>
      </c>
      <c r="AG3239">
        <v>0</v>
      </c>
      <c r="AH3239">
        <v>0</v>
      </c>
      <c r="AI3239">
        <v>2</v>
      </c>
      <c r="AJ3239">
        <v>0</v>
      </c>
      <c r="AK3239">
        <v>0</v>
      </c>
      <c r="AL3239">
        <v>0</v>
      </c>
      <c r="AM3239">
        <v>5</v>
      </c>
      <c r="AN3239">
        <v>0</v>
      </c>
      <c r="AO3239">
        <v>0</v>
      </c>
      <c r="AP3239">
        <v>0</v>
      </c>
      <c r="AQ3239">
        <v>0</v>
      </c>
      <c r="AR3239">
        <v>0</v>
      </c>
      <c r="AS3239">
        <v>0</v>
      </c>
      <c r="AT3239">
        <v>0</v>
      </c>
      <c r="AU3239">
        <v>1</v>
      </c>
      <c r="AV3239">
        <v>0</v>
      </c>
      <c r="AW3239">
        <v>1</v>
      </c>
      <c r="AX3239">
        <v>2</v>
      </c>
      <c r="AY3239">
        <v>0</v>
      </c>
      <c r="AZ3239">
        <v>4</v>
      </c>
      <c r="BA3239">
        <v>7</v>
      </c>
      <c r="BB3239">
        <v>0</v>
      </c>
      <c r="BC3239">
        <v>0</v>
      </c>
      <c r="BD3239">
        <v>0</v>
      </c>
      <c r="BE3239">
        <v>0</v>
      </c>
      <c r="BF3239">
        <v>0</v>
      </c>
      <c r="BG3239">
        <v>0</v>
      </c>
      <c r="BH3239">
        <v>0</v>
      </c>
      <c r="BI3239">
        <v>2</v>
      </c>
      <c r="BJ3239">
        <v>0</v>
      </c>
      <c r="BK3239">
        <v>0</v>
      </c>
      <c r="BL3239">
        <v>0</v>
      </c>
      <c r="BM3239">
        <v>0</v>
      </c>
      <c r="BN3239">
        <v>0</v>
      </c>
      <c r="BO3239">
        <v>5</v>
      </c>
      <c r="BP3239">
        <v>1</v>
      </c>
      <c r="BQ3239">
        <v>0</v>
      </c>
      <c r="BR3239">
        <v>1</v>
      </c>
      <c r="BS3239">
        <v>2</v>
      </c>
      <c r="BT3239">
        <v>19</v>
      </c>
      <c r="BU3239" t="s">
        <v>3140</v>
      </c>
    </row>
    <row r="3240" spans="1:73">
      <c r="A3240" t="s">
        <v>2875</v>
      </c>
      <c r="B3240" t="s">
        <v>2876</v>
      </c>
      <c r="C3240">
        <v>282</v>
      </c>
      <c r="D3240" t="s">
        <v>119</v>
      </c>
      <c r="E3240" t="s">
        <v>78</v>
      </c>
      <c r="F3240" t="s">
        <v>77</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3</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1</v>
      </c>
      <c r="AZ3240">
        <v>2</v>
      </c>
      <c r="BA3240">
        <v>0</v>
      </c>
      <c r="BB3240">
        <v>0</v>
      </c>
      <c r="BC3240">
        <v>0</v>
      </c>
      <c r="BD3240">
        <v>0</v>
      </c>
      <c r="BE3240">
        <v>0</v>
      </c>
      <c r="BF3240">
        <v>0</v>
      </c>
      <c r="BG3240">
        <v>0</v>
      </c>
      <c r="BH3240">
        <v>0</v>
      </c>
      <c r="BI3240">
        <v>0</v>
      </c>
      <c r="BJ3240">
        <v>0</v>
      </c>
      <c r="BK3240">
        <v>0</v>
      </c>
      <c r="BL3240">
        <v>0</v>
      </c>
      <c r="BM3240">
        <v>0</v>
      </c>
      <c r="BN3240">
        <v>0</v>
      </c>
      <c r="BO3240">
        <v>2</v>
      </c>
      <c r="BP3240">
        <v>0</v>
      </c>
      <c r="BQ3240">
        <v>0</v>
      </c>
      <c r="BR3240">
        <v>0</v>
      </c>
      <c r="BS3240">
        <v>1</v>
      </c>
      <c r="BT3240">
        <v>6</v>
      </c>
      <c r="BU3240" t="s">
        <v>3141</v>
      </c>
    </row>
    <row r="3241" spans="1:73">
      <c r="A3241" t="s">
        <v>2875</v>
      </c>
      <c r="B3241" t="s">
        <v>2876</v>
      </c>
      <c r="C3241">
        <v>283</v>
      </c>
      <c r="D3241" t="s">
        <v>119</v>
      </c>
      <c r="E3241" t="s">
        <v>2895</v>
      </c>
      <c r="F3241" t="s">
        <v>92</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1</v>
      </c>
      <c r="BT3241">
        <v>2</v>
      </c>
      <c r="BU3241" t="s">
        <v>3142</v>
      </c>
    </row>
    <row r="3242" spans="1:73">
      <c r="A3242" t="s">
        <v>2875</v>
      </c>
      <c r="B3242" t="s">
        <v>2876</v>
      </c>
      <c r="C3242">
        <v>284</v>
      </c>
      <c r="D3242" t="s">
        <v>119</v>
      </c>
      <c r="E3242" t="s">
        <v>78</v>
      </c>
      <c r="F3242" t="s">
        <v>77</v>
      </c>
      <c r="G3242">
        <v>0</v>
      </c>
      <c r="H3242">
        <v>0</v>
      </c>
      <c r="I3242">
        <v>0</v>
      </c>
      <c r="J3242">
        <v>0</v>
      </c>
      <c r="K3242">
        <v>0</v>
      </c>
      <c r="L3242">
        <v>0</v>
      </c>
      <c r="M3242">
        <v>0</v>
      </c>
      <c r="N3242">
        <v>2</v>
      </c>
      <c r="O3242">
        <v>0</v>
      </c>
      <c r="P3242">
        <v>0</v>
      </c>
      <c r="Q3242">
        <v>0</v>
      </c>
      <c r="R3242">
        <v>0</v>
      </c>
      <c r="S3242">
        <v>0</v>
      </c>
      <c r="T3242">
        <v>0</v>
      </c>
      <c r="U3242">
        <v>0</v>
      </c>
      <c r="V3242">
        <v>0</v>
      </c>
      <c r="W3242">
        <v>0</v>
      </c>
      <c r="X3242">
        <v>0</v>
      </c>
      <c r="Y3242">
        <v>0</v>
      </c>
      <c r="Z3242">
        <v>0</v>
      </c>
      <c r="AA3242">
        <v>0</v>
      </c>
      <c r="AB3242">
        <v>7</v>
      </c>
      <c r="AC3242">
        <v>1</v>
      </c>
      <c r="AD3242">
        <v>0</v>
      </c>
      <c r="AE3242">
        <v>0</v>
      </c>
      <c r="AF3242">
        <v>0</v>
      </c>
      <c r="AG3242">
        <v>0</v>
      </c>
      <c r="AH3242">
        <v>0</v>
      </c>
      <c r="AI3242">
        <v>0</v>
      </c>
      <c r="AJ3242">
        <v>0</v>
      </c>
      <c r="AK3242">
        <v>0</v>
      </c>
      <c r="AL3242">
        <v>0</v>
      </c>
      <c r="AM3242">
        <v>2</v>
      </c>
      <c r="AN3242">
        <v>0</v>
      </c>
      <c r="AO3242">
        <v>0</v>
      </c>
      <c r="AP3242">
        <v>0</v>
      </c>
      <c r="AQ3242">
        <v>0</v>
      </c>
      <c r="AR3242">
        <v>0</v>
      </c>
      <c r="AS3242">
        <v>0</v>
      </c>
      <c r="AT3242">
        <v>0</v>
      </c>
      <c r="AU3242">
        <v>0</v>
      </c>
      <c r="AV3242">
        <v>0</v>
      </c>
      <c r="AW3242">
        <v>0</v>
      </c>
      <c r="AX3242">
        <v>0</v>
      </c>
      <c r="AY3242">
        <v>1</v>
      </c>
      <c r="AZ3242">
        <v>1</v>
      </c>
      <c r="BA3242">
        <v>3</v>
      </c>
      <c r="BB3242">
        <v>0</v>
      </c>
      <c r="BC3242">
        <v>2</v>
      </c>
      <c r="BD3242">
        <v>0</v>
      </c>
      <c r="BE3242">
        <v>0</v>
      </c>
      <c r="BF3242">
        <v>0</v>
      </c>
      <c r="BG3242">
        <v>0</v>
      </c>
      <c r="BH3242">
        <v>0</v>
      </c>
      <c r="BI3242">
        <v>0</v>
      </c>
      <c r="BJ3242">
        <v>1</v>
      </c>
      <c r="BK3242">
        <v>0</v>
      </c>
      <c r="BL3242">
        <v>0</v>
      </c>
      <c r="BM3242">
        <v>0</v>
      </c>
      <c r="BN3242">
        <v>1</v>
      </c>
      <c r="BO3242">
        <v>3</v>
      </c>
      <c r="BP3242">
        <v>0</v>
      </c>
      <c r="BQ3242">
        <v>0</v>
      </c>
      <c r="BR3242">
        <v>0</v>
      </c>
      <c r="BS3242">
        <v>1</v>
      </c>
      <c r="BT3242">
        <v>10</v>
      </c>
      <c r="BU3242" t="s">
        <v>3143</v>
      </c>
    </row>
    <row r="3243" spans="1:73">
      <c r="A3243" t="s">
        <v>2875</v>
      </c>
      <c r="B3243" t="s">
        <v>2876</v>
      </c>
      <c r="C3243">
        <v>285</v>
      </c>
      <c r="D3243" t="s">
        <v>119</v>
      </c>
      <c r="E3243" t="s">
        <v>2895</v>
      </c>
      <c r="F3243" t="s">
        <v>92</v>
      </c>
      <c r="G3243">
        <v>0</v>
      </c>
      <c r="H3243">
        <v>3</v>
      </c>
      <c r="I3243">
        <v>4</v>
      </c>
      <c r="J3243">
        <v>0</v>
      </c>
      <c r="K3243">
        <v>0</v>
      </c>
      <c r="L3243">
        <v>3</v>
      </c>
      <c r="M3243">
        <v>0</v>
      </c>
      <c r="N3243">
        <v>10</v>
      </c>
      <c r="O3243">
        <v>0</v>
      </c>
      <c r="P3243">
        <v>0</v>
      </c>
      <c r="Q3243">
        <v>0</v>
      </c>
      <c r="R3243">
        <v>2</v>
      </c>
      <c r="S3243">
        <v>18</v>
      </c>
      <c r="T3243">
        <v>6</v>
      </c>
      <c r="U3243">
        <v>0</v>
      </c>
      <c r="V3243">
        <v>3</v>
      </c>
      <c r="W3243">
        <v>3</v>
      </c>
      <c r="X3243">
        <v>0</v>
      </c>
      <c r="Y3243">
        <v>0</v>
      </c>
      <c r="Z3243">
        <v>0</v>
      </c>
      <c r="AA3243">
        <v>0</v>
      </c>
      <c r="AB3243">
        <v>59</v>
      </c>
      <c r="AC3243">
        <v>1</v>
      </c>
      <c r="AD3243">
        <v>0</v>
      </c>
      <c r="AE3243">
        <v>1</v>
      </c>
      <c r="AF3243">
        <v>0</v>
      </c>
      <c r="AG3243">
        <v>0</v>
      </c>
      <c r="AH3243">
        <v>0</v>
      </c>
      <c r="AI3243">
        <v>10</v>
      </c>
      <c r="AJ3243">
        <v>0</v>
      </c>
      <c r="AK3243">
        <v>0</v>
      </c>
      <c r="AL3243">
        <v>0</v>
      </c>
      <c r="AM3243">
        <v>6</v>
      </c>
      <c r="AN3243">
        <v>0</v>
      </c>
      <c r="AO3243">
        <v>10</v>
      </c>
      <c r="AP3243">
        <v>1</v>
      </c>
      <c r="AQ3243">
        <v>1</v>
      </c>
      <c r="AR3243">
        <v>1</v>
      </c>
      <c r="AS3243">
        <v>0</v>
      </c>
      <c r="AT3243">
        <v>3</v>
      </c>
      <c r="AU3243">
        <v>9</v>
      </c>
      <c r="AV3243">
        <v>2</v>
      </c>
      <c r="AW3243">
        <v>1</v>
      </c>
      <c r="AX3243">
        <v>8</v>
      </c>
      <c r="AY3243">
        <v>12</v>
      </c>
      <c r="AZ3243">
        <v>5</v>
      </c>
      <c r="BA3243">
        <v>14</v>
      </c>
      <c r="BB3243">
        <v>5</v>
      </c>
      <c r="BC3243">
        <v>13</v>
      </c>
      <c r="BD3243">
        <v>2</v>
      </c>
      <c r="BE3243">
        <v>0</v>
      </c>
      <c r="BF3243">
        <v>1</v>
      </c>
      <c r="BG3243">
        <v>0</v>
      </c>
      <c r="BH3243">
        <v>1</v>
      </c>
      <c r="BI3243">
        <v>10</v>
      </c>
      <c r="BJ3243">
        <v>10</v>
      </c>
      <c r="BK3243">
        <v>0</v>
      </c>
      <c r="BL3243">
        <v>0</v>
      </c>
      <c r="BM3243">
        <v>0</v>
      </c>
      <c r="BN3243">
        <v>2</v>
      </c>
      <c r="BO3243">
        <v>16</v>
      </c>
      <c r="BP3243">
        <v>5</v>
      </c>
      <c r="BQ3243">
        <v>5</v>
      </c>
      <c r="BR3243">
        <v>2</v>
      </c>
      <c r="BS3243">
        <v>7</v>
      </c>
      <c r="BT3243">
        <v>119</v>
      </c>
      <c r="BU3243" t="s">
        <v>3144</v>
      </c>
    </row>
    <row r="3244" spans="1:73">
      <c r="A3244" t="s">
        <v>2875</v>
      </c>
      <c r="B3244" t="s">
        <v>2876</v>
      </c>
      <c r="C3244">
        <v>286</v>
      </c>
      <c r="D3244" t="s">
        <v>119</v>
      </c>
      <c r="E3244" t="s">
        <v>78</v>
      </c>
      <c r="F3244" t="s">
        <v>77</v>
      </c>
      <c r="G3244">
        <v>0</v>
      </c>
      <c r="H3244">
        <v>0</v>
      </c>
      <c r="I3244">
        <v>0</v>
      </c>
      <c r="J3244">
        <v>0</v>
      </c>
      <c r="K3244">
        <v>0</v>
      </c>
      <c r="L3244">
        <v>1</v>
      </c>
      <c r="M3244">
        <v>0</v>
      </c>
      <c r="N3244">
        <v>0</v>
      </c>
      <c r="O3244">
        <v>0</v>
      </c>
      <c r="P3244">
        <v>0</v>
      </c>
      <c r="Q3244">
        <v>0</v>
      </c>
      <c r="R3244">
        <v>0</v>
      </c>
      <c r="S3244">
        <v>0</v>
      </c>
      <c r="T3244">
        <v>0</v>
      </c>
      <c r="U3244">
        <v>0</v>
      </c>
      <c r="V3244">
        <v>0</v>
      </c>
      <c r="W3244">
        <v>0</v>
      </c>
      <c r="X3244">
        <v>0</v>
      </c>
      <c r="Y3244">
        <v>0</v>
      </c>
      <c r="Z3244">
        <v>0</v>
      </c>
      <c r="AA3244">
        <v>0</v>
      </c>
      <c r="AB3244">
        <v>4</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1</v>
      </c>
      <c r="AZ3244">
        <v>1</v>
      </c>
      <c r="BA3244">
        <v>0</v>
      </c>
      <c r="BB3244">
        <v>0</v>
      </c>
      <c r="BC3244">
        <v>1</v>
      </c>
      <c r="BD3244">
        <v>0</v>
      </c>
      <c r="BE3244">
        <v>0</v>
      </c>
      <c r="BF3244">
        <v>0</v>
      </c>
      <c r="BG3244">
        <v>0</v>
      </c>
      <c r="BH3244">
        <v>0</v>
      </c>
      <c r="BI3244">
        <v>2</v>
      </c>
      <c r="BJ3244">
        <v>1</v>
      </c>
      <c r="BK3244">
        <v>0</v>
      </c>
      <c r="BL3244">
        <v>0</v>
      </c>
      <c r="BM3244">
        <v>0</v>
      </c>
      <c r="BN3244">
        <v>0</v>
      </c>
      <c r="BO3244">
        <v>1</v>
      </c>
      <c r="BP3244">
        <v>0</v>
      </c>
      <c r="BQ3244">
        <v>0</v>
      </c>
      <c r="BR3244">
        <v>0</v>
      </c>
      <c r="BS3244">
        <v>1</v>
      </c>
      <c r="BT3244">
        <v>5</v>
      </c>
      <c r="BU3244" t="s">
        <v>3145</v>
      </c>
    </row>
    <row r="3245" spans="1:73">
      <c r="A3245" t="s">
        <v>2875</v>
      </c>
      <c r="B3245" t="s">
        <v>2876</v>
      </c>
      <c r="C3245">
        <v>287</v>
      </c>
      <c r="D3245" t="s">
        <v>119</v>
      </c>
      <c r="E3245" t="s">
        <v>2895</v>
      </c>
      <c r="F3245" t="s">
        <v>92</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1</v>
      </c>
      <c r="BT3245">
        <v>2</v>
      </c>
      <c r="BU3245" t="s">
        <v>3146</v>
      </c>
    </row>
    <row r="3246" spans="1:73">
      <c r="A3246" t="s">
        <v>2875</v>
      </c>
      <c r="B3246" t="s">
        <v>2876</v>
      </c>
      <c r="C3246">
        <v>288</v>
      </c>
      <c r="D3246" t="s">
        <v>119</v>
      </c>
      <c r="E3246" t="s">
        <v>78</v>
      </c>
      <c r="F3246" t="s">
        <v>77</v>
      </c>
      <c r="G3246">
        <v>0</v>
      </c>
      <c r="H3246">
        <v>0</v>
      </c>
      <c r="I3246">
        <v>0</v>
      </c>
      <c r="J3246">
        <v>0</v>
      </c>
      <c r="K3246">
        <v>0</v>
      </c>
      <c r="L3246">
        <v>1</v>
      </c>
      <c r="M3246">
        <v>0</v>
      </c>
      <c r="N3246">
        <v>2</v>
      </c>
      <c r="O3246">
        <v>0</v>
      </c>
      <c r="P3246">
        <v>0</v>
      </c>
      <c r="Q3246">
        <v>0</v>
      </c>
      <c r="R3246">
        <v>0</v>
      </c>
      <c r="S3246">
        <v>0</v>
      </c>
      <c r="T3246">
        <v>0</v>
      </c>
      <c r="U3246">
        <v>0</v>
      </c>
      <c r="V3246">
        <v>0</v>
      </c>
      <c r="W3246">
        <v>0</v>
      </c>
      <c r="X3246">
        <v>0</v>
      </c>
      <c r="Y3246">
        <v>0</v>
      </c>
      <c r="Z3246">
        <v>0</v>
      </c>
      <c r="AA3246">
        <v>0</v>
      </c>
      <c r="AB3246">
        <v>6</v>
      </c>
      <c r="AC3246">
        <v>0</v>
      </c>
      <c r="AD3246">
        <v>0</v>
      </c>
      <c r="AE3246">
        <v>0</v>
      </c>
      <c r="AF3246">
        <v>0</v>
      </c>
      <c r="AG3246">
        <v>0</v>
      </c>
      <c r="AH3246">
        <v>0</v>
      </c>
      <c r="AI3246">
        <v>0</v>
      </c>
      <c r="AJ3246">
        <v>0</v>
      </c>
      <c r="AK3246">
        <v>0</v>
      </c>
      <c r="AL3246">
        <v>0</v>
      </c>
      <c r="AM3246">
        <v>3</v>
      </c>
      <c r="AN3246">
        <v>0</v>
      </c>
      <c r="AO3246">
        <v>0</v>
      </c>
      <c r="AP3246">
        <v>0</v>
      </c>
      <c r="AQ3246">
        <v>0</v>
      </c>
      <c r="AR3246">
        <v>0</v>
      </c>
      <c r="AS3246">
        <v>0</v>
      </c>
      <c r="AT3246">
        <v>0</v>
      </c>
      <c r="AU3246">
        <v>1</v>
      </c>
      <c r="AV3246">
        <v>0</v>
      </c>
      <c r="AW3246">
        <v>0</v>
      </c>
      <c r="AX3246">
        <v>0</v>
      </c>
      <c r="AY3246">
        <v>1</v>
      </c>
      <c r="AZ3246">
        <v>2</v>
      </c>
      <c r="BA3246">
        <v>3</v>
      </c>
      <c r="BB3246">
        <v>0</v>
      </c>
      <c r="BC3246">
        <v>1</v>
      </c>
      <c r="BD3246">
        <v>0</v>
      </c>
      <c r="BE3246">
        <v>0</v>
      </c>
      <c r="BF3246">
        <v>0</v>
      </c>
      <c r="BG3246">
        <v>0</v>
      </c>
      <c r="BH3246">
        <v>0</v>
      </c>
      <c r="BI3246">
        <v>0</v>
      </c>
      <c r="BJ3246">
        <v>1</v>
      </c>
      <c r="BK3246">
        <v>0</v>
      </c>
      <c r="BL3246">
        <v>0</v>
      </c>
      <c r="BM3246">
        <v>0</v>
      </c>
      <c r="BN3246">
        <v>0</v>
      </c>
      <c r="BO3246">
        <v>3</v>
      </c>
      <c r="BP3246">
        <v>0</v>
      </c>
      <c r="BQ3246">
        <v>0</v>
      </c>
      <c r="BR3246">
        <v>0</v>
      </c>
      <c r="BS3246">
        <v>1</v>
      </c>
      <c r="BT3246">
        <v>7</v>
      </c>
      <c r="BU3246" t="s">
        <v>3147</v>
      </c>
    </row>
    <row r="3247" spans="1:73">
      <c r="A3247" t="s">
        <v>2875</v>
      </c>
      <c r="B3247" t="s">
        <v>2876</v>
      </c>
      <c r="C3247">
        <v>289</v>
      </c>
      <c r="D3247" t="s">
        <v>119</v>
      </c>
      <c r="E3247" t="s">
        <v>2895</v>
      </c>
      <c r="F3247" t="s">
        <v>92</v>
      </c>
      <c r="G3247">
        <v>0</v>
      </c>
      <c r="H3247">
        <v>1</v>
      </c>
      <c r="I3247">
        <v>0</v>
      </c>
      <c r="J3247">
        <v>0</v>
      </c>
      <c r="K3247">
        <v>0</v>
      </c>
      <c r="L3247">
        <v>2</v>
      </c>
      <c r="M3247">
        <v>0</v>
      </c>
      <c r="N3247">
        <v>3</v>
      </c>
      <c r="O3247">
        <v>0</v>
      </c>
      <c r="P3247">
        <v>0</v>
      </c>
      <c r="Q3247">
        <v>0</v>
      </c>
      <c r="R3247">
        <v>2</v>
      </c>
      <c r="S3247">
        <v>4</v>
      </c>
      <c r="T3247">
        <v>0</v>
      </c>
      <c r="U3247">
        <v>0</v>
      </c>
      <c r="V3247">
        <v>0</v>
      </c>
      <c r="W3247">
        <v>1</v>
      </c>
      <c r="X3247">
        <v>0</v>
      </c>
      <c r="Y3247">
        <v>0</v>
      </c>
      <c r="Z3247">
        <v>0</v>
      </c>
      <c r="AA3247">
        <v>0</v>
      </c>
      <c r="AB3247">
        <v>24</v>
      </c>
      <c r="AC3247">
        <v>0</v>
      </c>
      <c r="AD3247">
        <v>0</v>
      </c>
      <c r="AE3247">
        <v>0</v>
      </c>
      <c r="AF3247">
        <v>0</v>
      </c>
      <c r="AG3247">
        <v>0</v>
      </c>
      <c r="AH3247">
        <v>0</v>
      </c>
      <c r="AI3247">
        <v>0</v>
      </c>
      <c r="AJ3247">
        <v>0</v>
      </c>
      <c r="AK3247">
        <v>0</v>
      </c>
      <c r="AL3247">
        <v>0</v>
      </c>
      <c r="AM3247">
        <v>3</v>
      </c>
      <c r="AN3247">
        <v>0</v>
      </c>
      <c r="AO3247">
        <v>5</v>
      </c>
      <c r="AP3247">
        <v>0</v>
      </c>
      <c r="AQ3247">
        <v>1</v>
      </c>
      <c r="AR3247">
        <v>0</v>
      </c>
      <c r="AS3247">
        <v>0</v>
      </c>
      <c r="AT3247">
        <v>0</v>
      </c>
      <c r="AU3247">
        <v>1</v>
      </c>
      <c r="AV3247">
        <v>0</v>
      </c>
      <c r="AW3247">
        <v>0</v>
      </c>
      <c r="AX3247">
        <v>4</v>
      </c>
      <c r="AY3247">
        <v>5</v>
      </c>
      <c r="AZ3247">
        <v>2</v>
      </c>
      <c r="BA3247">
        <v>7</v>
      </c>
      <c r="BB3247">
        <v>2</v>
      </c>
      <c r="BC3247">
        <v>6</v>
      </c>
      <c r="BD3247">
        <v>0</v>
      </c>
      <c r="BE3247">
        <v>0</v>
      </c>
      <c r="BF3247">
        <v>0</v>
      </c>
      <c r="BG3247">
        <v>0</v>
      </c>
      <c r="BH3247">
        <v>3</v>
      </c>
      <c r="BI3247">
        <v>6</v>
      </c>
      <c r="BJ3247">
        <v>5</v>
      </c>
      <c r="BK3247">
        <v>0</v>
      </c>
      <c r="BL3247">
        <v>0</v>
      </c>
      <c r="BM3247">
        <v>0</v>
      </c>
      <c r="BN3247">
        <v>1</v>
      </c>
      <c r="BO3247">
        <v>3</v>
      </c>
      <c r="BP3247">
        <v>0</v>
      </c>
      <c r="BQ3247">
        <v>6</v>
      </c>
      <c r="BR3247">
        <v>1</v>
      </c>
      <c r="BS3247">
        <v>2</v>
      </c>
      <c r="BT3247">
        <v>37</v>
      </c>
      <c r="BU3247" t="s">
        <v>3148</v>
      </c>
    </row>
    <row r="3248" spans="1:73">
      <c r="A3248" t="s">
        <v>2875</v>
      </c>
      <c r="B3248" t="s">
        <v>2876</v>
      </c>
      <c r="C3248">
        <v>290</v>
      </c>
      <c r="D3248" t="s">
        <v>119</v>
      </c>
      <c r="E3248" t="s">
        <v>78</v>
      </c>
      <c r="F3248" t="s">
        <v>77</v>
      </c>
      <c r="G3248">
        <v>0</v>
      </c>
      <c r="H3248">
        <v>1</v>
      </c>
      <c r="I3248">
        <v>0</v>
      </c>
      <c r="J3248">
        <v>0</v>
      </c>
      <c r="K3248">
        <v>0</v>
      </c>
      <c r="L3248">
        <v>1</v>
      </c>
      <c r="M3248">
        <v>0</v>
      </c>
      <c r="N3248">
        <v>1</v>
      </c>
      <c r="O3248">
        <v>2</v>
      </c>
      <c r="P3248">
        <v>0</v>
      </c>
      <c r="Q3248">
        <v>0</v>
      </c>
      <c r="R3248">
        <v>0</v>
      </c>
      <c r="S3248">
        <v>3</v>
      </c>
      <c r="T3248">
        <v>2</v>
      </c>
      <c r="U3248">
        <v>0</v>
      </c>
      <c r="V3248">
        <v>2</v>
      </c>
      <c r="W3248">
        <v>0</v>
      </c>
      <c r="X3248">
        <v>1</v>
      </c>
      <c r="Y3248">
        <v>0</v>
      </c>
      <c r="Z3248">
        <v>0</v>
      </c>
      <c r="AA3248">
        <v>0</v>
      </c>
      <c r="AB3248">
        <v>8</v>
      </c>
      <c r="AC3248">
        <v>1</v>
      </c>
      <c r="AD3248">
        <v>2</v>
      </c>
      <c r="AE3248">
        <v>0</v>
      </c>
      <c r="AF3248">
        <v>0</v>
      </c>
      <c r="AG3248">
        <v>0</v>
      </c>
      <c r="AH3248">
        <v>0</v>
      </c>
      <c r="AI3248">
        <v>0</v>
      </c>
      <c r="AJ3248">
        <v>0</v>
      </c>
      <c r="AK3248">
        <v>0</v>
      </c>
      <c r="AL3248">
        <v>0</v>
      </c>
      <c r="AM3248">
        <v>1</v>
      </c>
      <c r="AN3248">
        <v>0</v>
      </c>
      <c r="AO3248">
        <v>0</v>
      </c>
      <c r="AP3248">
        <v>0</v>
      </c>
      <c r="AQ3248">
        <v>0</v>
      </c>
      <c r="AR3248">
        <v>0</v>
      </c>
      <c r="AS3248">
        <v>0</v>
      </c>
      <c r="AT3248">
        <v>0</v>
      </c>
      <c r="AU3248">
        <v>0</v>
      </c>
      <c r="AV3248">
        <v>0</v>
      </c>
      <c r="AW3248">
        <v>0</v>
      </c>
      <c r="AX3248">
        <v>1</v>
      </c>
      <c r="AY3248">
        <v>2</v>
      </c>
      <c r="AZ3248">
        <v>1</v>
      </c>
      <c r="BA3248">
        <v>2</v>
      </c>
      <c r="BB3248">
        <v>0</v>
      </c>
      <c r="BC3248">
        <v>1</v>
      </c>
      <c r="BD3248">
        <v>0</v>
      </c>
      <c r="BE3248">
        <v>0</v>
      </c>
      <c r="BF3248">
        <v>0</v>
      </c>
      <c r="BG3248">
        <v>0</v>
      </c>
      <c r="BH3248">
        <v>1</v>
      </c>
      <c r="BI3248">
        <v>3</v>
      </c>
      <c r="BJ3248">
        <v>1</v>
      </c>
      <c r="BK3248">
        <v>0</v>
      </c>
      <c r="BL3248">
        <v>0</v>
      </c>
      <c r="BM3248">
        <v>0</v>
      </c>
      <c r="BN3248">
        <v>0</v>
      </c>
      <c r="BO3248">
        <v>2</v>
      </c>
      <c r="BP3248">
        <v>0</v>
      </c>
      <c r="BQ3248">
        <v>0</v>
      </c>
      <c r="BR3248">
        <v>0</v>
      </c>
      <c r="BS3248">
        <v>1</v>
      </c>
      <c r="BT3248">
        <v>15</v>
      </c>
      <c r="BU3248" t="s">
        <v>3149</v>
      </c>
    </row>
    <row r="3249" spans="1:73">
      <c r="A3249" t="s">
        <v>2875</v>
      </c>
      <c r="B3249" t="s">
        <v>2876</v>
      </c>
      <c r="C3249">
        <v>291</v>
      </c>
      <c r="D3249" t="s">
        <v>119</v>
      </c>
      <c r="E3249" t="s">
        <v>2895</v>
      </c>
      <c r="F3249" t="s">
        <v>92</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1</v>
      </c>
      <c r="BT3249">
        <v>1</v>
      </c>
      <c r="BU3249" t="s">
        <v>734</v>
      </c>
    </row>
    <row r="3250" spans="1:73">
      <c r="A3250" t="s">
        <v>2875</v>
      </c>
      <c r="B3250" t="s">
        <v>2876</v>
      </c>
      <c r="C3250">
        <v>292</v>
      </c>
      <c r="D3250" t="s">
        <v>119</v>
      </c>
      <c r="E3250" t="s">
        <v>78</v>
      </c>
      <c r="F3250" t="s">
        <v>77</v>
      </c>
      <c r="G3250">
        <v>0</v>
      </c>
      <c r="H3250">
        <v>0</v>
      </c>
      <c r="I3250">
        <v>0</v>
      </c>
      <c r="J3250">
        <v>0</v>
      </c>
      <c r="K3250">
        <v>0</v>
      </c>
      <c r="L3250">
        <v>0</v>
      </c>
      <c r="M3250">
        <v>0</v>
      </c>
      <c r="N3250">
        <v>0</v>
      </c>
      <c r="O3250">
        <v>2</v>
      </c>
      <c r="P3250">
        <v>0</v>
      </c>
      <c r="Q3250">
        <v>0</v>
      </c>
      <c r="R3250">
        <v>0</v>
      </c>
      <c r="S3250">
        <v>2</v>
      </c>
      <c r="T3250">
        <v>0</v>
      </c>
      <c r="U3250">
        <v>0</v>
      </c>
      <c r="V3250">
        <v>1</v>
      </c>
      <c r="W3250">
        <v>0</v>
      </c>
      <c r="X3250">
        <v>1</v>
      </c>
      <c r="Y3250">
        <v>0</v>
      </c>
      <c r="Z3250">
        <v>0</v>
      </c>
      <c r="AA3250">
        <v>0</v>
      </c>
      <c r="AB3250">
        <v>6</v>
      </c>
      <c r="AC3250">
        <v>0</v>
      </c>
      <c r="AD3250">
        <v>2</v>
      </c>
      <c r="AE3250">
        <v>0</v>
      </c>
      <c r="AF3250">
        <v>0</v>
      </c>
      <c r="AG3250">
        <v>0</v>
      </c>
      <c r="AH3250">
        <v>0</v>
      </c>
      <c r="AI3250">
        <v>1</v>
      </c>
      <c r="AJ3250">
        <v>0</v>
      </c>
      <c r="AK3250">
        <v>0</v>
      </c>
      <c r="AL3250">
        <v>0</v>
      </c>
      <c r="AM3250">
        <v>1</v>
      </c>
      <c r="AN3250">
        <v>0</v>
      </c>
      <c r="AO3250">
        <v>0</v>
      </c>
      <c r="AP3250">
        <v>0</v>
      </c>
      <c r="AQ3250">
        <v>0</v>
      </c>
      <c r="AR3250">
        <v>0</v>
      </c>
      <c r="AS3250">
        <v>0</v>
      </c>
      <c r="AT3250">
        <v>0</v>
      </c>
      <c r="AU3250">
        <v>0</v>
      </c>
      <c r="AV3250">
        <v>0</v>
      </c>
      <c r="AW3250">
        <v>0</v>
      </c>
      <c r="AX3250">
        <v>0</v>
      </c>
      <c r="AY3250">
        <v>3</v>
      </c>
      <c r="AZ3250">
        <v>1</v>
      </c>
      <c r="BA3250">
        <v>1</v>
      </c>
      <c r="BB3250">
        <v>0</v>
      </c>
      <c r="BC3250">
        <v>1</v>
      </c>
      <c r="BD3250">
        <v>0</v>
      </c>
      <c r="BE3250">
        <v>0</v>
      </c>
      <c r="BF3250">
        <v>0</v>
      </c>
      <c r="BG3250">
        <v>0</v>
      </c>
      <c r="BH3250">
        <v>0</v>
      </c>
      <c r="BI3250">
        <v>3</v>
      </c>
      <c r="BJ3250">
        <v>1</v>
      </c>
      <c r="BK3250">
        <v>0</v>
      </c>
      <c r="BL3250">
        <v>0</v>
      </c>
      <c r="BM3250">
        <v>0</v>
      </c>
      <c r="BN3250">
        <v>0</v>
      </c>
      <c r="BO3250">
        <v>1</v>
      </c>
      <c r="BP3250">
        <v>0</v>
      </c>
      <c r="BQ3250">
        <v>0</v>
      </c>
      <c r="BR3250">
        <v>0</v>
      </c>
      <c r="BS3250">
        <v>1</v>
      </c>
      <c r="BT3250">
        <v>14</v>
      </c>
      <c r="BU3250" t="s">
        <v>3150</v>
      </c>
    </row>
    <row r="3251" spans="1:73">
      <c r="A3251" t="s">
        <v>2875</v>
      </c>
      <c r="B3251" t="s">
        <v>2876</v>
      </c>
      <c r="C3251">
        <v>293</v>
      </c>
      <c r="D3251" t="s">
        <v>119</v>
      </c>
      <c r="E3251" t="s">
        <v>2895</v>
      </c>
      <c r="F3251" t="s">
        <v>92</v>
      </c>
      <c r="G3251">
        <v>0</v>
      </c>
      <c r="H3251">
        <v>0</v>
      </c>
      <c r="I3251">
        <v>0</v>
      </c>
      <c r="J3251">
        <v>0</v>
      </c>
      <c r="K3251">
        <v>0</v>
      </c>
      <c r="L3251">
        <v>2</v>
      </c>
      <c r="M3251">
        <v>0</v>
      </c>
      <c r="N3251">
        <v>2</v>
      </c>
      <c r="O3251">
        <v>0</v>
      </c>
      <c r="P3251">
        <v>0</v>
      </c>
      <c r="Q3251">
        <v>0</v>
      </c>
      <c r="R3251">
        <v>0</v>
      </c>
      <c r="S3251">
        <v>1</v>
      </c>
      <c r="T3251">
        <v>1</v>
      </c>
      <c r="U3251">
        <v>0</v>
      </c>
      <c r="V3251">
        <v>0</v>
      </c>
      <c r="W3251">
        <v>1</v>
      </c>
      <c r="X3251">
        <v>0</v>
      </c>
      <c r="Y3251">
        <v>0</v>
      </c>
      <c r="Z3251">
        <v>0</v>
      </c>
      <c r="AA3251">
        <v>0</v>
      </c>
      <c r="AB3251">
        <v>9</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2</v>
      </c>
      <c r="AY3251">
        <v>0</v>
      </c>
      <c r="AZ3251">
        <v>1</v>
      </c>
      <c r="BA3251">
        <v>2</v>
      </c>
      <c r="BB3251">
        <v>1</v>
      </c>
      <c r="BC3251">
        <v>0</v>
      </c>
      <c r="BD3251">
        <v>0</v>
      </c>
      <c r="BE3251">
        <v>0</v>
      </c>
      <c r="BF3251">
        <v>0</v>
      </c>
      <c r="BG3251">
        <v>0</v>
      </c>
      <c r="BH3251">
        <v>2</v>
      </c>
      <c r="BI3251">
        <v>2</v>
      </c>
      <c r="BJ3251">
        <v>0</v>
      </c>
      <c r="BK3251">
        <v>0</v>
      </c>
      <c r="BL3251">
        <v>0</v>
      </c>
      <c r="BM3251">
        <v>0</v>
      </c>
      <c r="BN3251">
        <v>0</v>
      </c>
      <c r="BO3251">
        <v>2</v>
      </c>
      <c r="BP3251">
        <v>0</v>
      </c>
      <c r="BQ3251">
        <v>0</v>
      </c>
      <c r="BR3251">
        <v>0</v>
      </c>
      <c r="BS3251">
        <v>3</v>
      </c>
      <c r="BT3251">
        <v>12</v>
      </c>
      <c r="BU3251" t="s">
        <v>3151</v>
      </c>
    </row>
    <row r="3252" spans="1:73">
      <c r="A3252" t="s">
        <v>2875</v>
      </c>
      <c r="B3252" t="s">
        <v>2876</v>
      </c>
      <c r="C3252">
        <v>294</v>
      </c>
      <c r="D3252" t="s">
        <v>119</v>
      </c>
      <c r="E3252" t="s">
        <v>78</v>
      </c>
      <c r="F3252" t="s">
        <v>77</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1</v>
      </c>
      <c r="BT3252">
        <v>2</v>
      </c>
      <c r="BU3252" t="s">
        <v>3088</v>
      </c>
    </row>
    <row r="3253" spans="1:73">
      <c r="A3253" t="s">
        <v>2875</v>
      </c>
      <c r="B3253" t="s">
        <v>2876</v>
      </c>
      <c r="C3253">
        <v>295</v>
      </c>
      <c r="D3253" t="s">
        <v>119</v>
      </c>
      <c r="E3253" t="s">
        <v>2895</v>
      </c>
      <c r="F3253" t="s">
        <v>92</v>
      </c>
      <c r="G3253">
        <v>0</v>
      </c>
      <c r="H3253">
        <v>0</v>
      </c>
      <c r="I3253">
        <v>0</v>
      </c>
      <c r="J3253">
        <v>0</v>
      </c>
      <c r="K3253">
        <v>0</v>
      </c>
      <c r="L3253">
        <v>0</v>
      </c>
      <c r="M3253">
        <v>0</v>
      </c>
      <c r="N3253">
        <v>1</v>
      </c>
      <c r="O3253">
        <v>0</v>
      </c>
      <c r="P3253">
        <v>0</v>
      </c>
      <c r="Q3253">
        <v>0</v>
      </c>
      <c r="R3253">
        <v>0</v>
      </c>
      <c r="S3253">
        <v>1</v>
      </c>
      <c r="T3253">
        <v>0</v>
      </c>
      <c r="U3253">
        <v>0</v>
      </c>
      <c r="V3253">
        <v>0</v>
      </c>
      <c r="W3253">
        <v>0</v>
      </c>
      <c r="X3253">
        <v>0</v>
      </c>
      <c r="Y3253">
        <v>0</v>
      </c>
      <c r="Z3253">
        <v>0</v>
      </c>
      <c r="AA3253">
        <v>0</v>
      </c>
      <c r="AB3253">
        <v>5</v>
      </c>
      <c r="AC3253">
        <v>0</v>
      </c>
      <c r="AD3253">
        <v>0</v>
      </c>
      <c r="AE3253">
        <v>0</v>
      </c>
      <c r="AF3253">
        <v>0</v>
      </c>
      <c r="AG3253">
        <v>0</v>
      </c>
      <c r="AH3253">
        <v>0</v>
      </c>
      <c r="AI3253">
        <v>0</v>
      </c>
      <c r="AJ3253">
        <v>0</v>
      </c>
      <c r="AK3253">
        <v>0</v>
      </c>
      <c r="AL3253">
        <v>0</v>
      </c>
      <c r="AM3253">
        <v>0</v>
      </c>
      <c r="AN3253">
        <v>0</v>
      </c>
      <c r="AO3253">
        <v>0</v>
      </c>
      <c r="AP3253">
        <v>0</v>
      </c>
      <c r="AQ3253">
        <v>1</v>
      </c>
      <c r="AR3253">
        <v>0</v>
      </c>
      <c r="AS3253">
        <v>0</v>
      </c>
      <c r="AT3253">
        <v>0</v>
      </c>
      <c r="AU3253">
        <v>0</v>
      </c>
      <c r="AV3253">
        <v>0</v>
      </c>
      <c r="AW3253">
        <v>0</v>
      </c>
      <c r="AX3253">
        <v>3</v>
      </c>
      <c r="AY3253">
        <v>1</v>
      </c>
      <c r="AZ3253">
        <v>1</v>
      </c>
      <c r="BA3253">
        <v>3</v>
      </c>
      <c r="BB3253">
        <v>0</v>
      </c>
      <c r="BC3253">
        <v>0</v>
      </c>
      <c r="BD3253">
        <v>0</v>
      </c>
      <c r="BE3253">
        <v>0</v>
      </c>
      <c r="BF3253">
        <v>0</v>
      </c>
      <c r="BG3253">
        <v>0</v>
      </c>
      <c r="BH3253">
        <v>2</v>
      </c>
      <c r="BI3253">
        <v>2</v>
      </c>
      <c r="BJ3253">
        <v>0</v>
      </c>
      <c r="BK3253">
        <v>0</v>
      </c>
      <c r="BL3253">
        <v>0</v>
      </c>
      <c r="BM3253">
        <v>0</v>
      </c>
      <c r="BN3253">
        <v>0</v>
      </c>
      <c r="BO3253">
        <v>1</v>
      </c>
      <c r="BP3253">
        <v>0</v>
      </c>
      <c r="BQ3253">
        <v>0</v>
      </c>
      <c r="BR3253">
        <v>0</v>
      </c>
      <c r="BS3253">
        <v>1</v>
      </c>
      <c r="BT3253">
        <v>8</v>
      </c>
      <c r="BU3253" t="s">
        <v>3152</v>
      </c>
    </row>
    <row r="3254" spans="1:73">
      <c r="A3254" t="s">
        <v>2875</v>
      </c>
      <c r="B3254" t="s">
        <v>2876</v>
      </c>
      <c r="C3254">
        <v>296</v>
      </c>
      <c r="D3254" t="s">
        <v>119</v>
      </c>
      <c r="E3254" t="s">
        <v>78</v>
      </c>
      <c r="F3254" t="s">
        <v>77</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1</v>
      </c>
      <c r="BT3254">
        <v>2</v>
      </c>
      <c r="BU3254" t="s">
        <v>3088</v>
      </c>
    </row>
    <row r="3255" spans="1:73">
      <c r="A3255" t="s">
        <v>2875</v>
      </c>
      <c r="B3255" t="s">
        <v>2876</v>
      </c>
      <c r="C3255">
        <v>297</v>
      </c>
      <c r="D3255" t="s">
        <v>119</v>
      </c>
      <c r="E3255" t="s">
        <v>2898</v>
      </c>
      <c r="F3255" t="s">
        <v>101</v>
      </c>
      <c r="G3255">
        <v>0</v>
      </c>
      <c r="H3255">
        <v>5</v>
      </c>
      <c r="I3255">
        <v>2</v>
      </c>
      <c r="J3255">
        <v>0</v>
      </c>
      <c r="K3255">
        <v>0</v>
      </c>
      <c r="L3255">
        <v>11</v>
      </c>
      <c r="M3255">
        <v>0</v>
      </c>
      <c r="N3255">
        <v>15</v>
      </c>
      <c r="O3255">
        <v>0</v>
      </c>
      <c r="P3255">
        <v>0</v>
      </c>
      <c r="Q3255">
        <v>4</v>
      </c>
      <c r="R3255">
        <v>1</v>
      </c>
      <c r="S3255">
        <v>26</v>
      </c>
      <c r="T3255">
        <v>13</v>
      </c>
      <c r="U3255">
        <v>0</v>
      </c>
      <c r="V3255">
        <v>3</v>
      </c>
      <c r="W3255">
        <v>3</v>
      </c>
      <c r="X3255">
        <v>0</v>
      </c>
      <c r="Y3255">
        <v>0</v>
      </c>
      <c r="Z3255">
        <v>0</v>
      </c>
      <c r="AA3255">
        <v>0</v>
      </c>
      <c r="AB3255">
        <v>94</v>
      </c>
      <c r="AC3255">
        <v>0</v>
      </c>
      <c r="AD3255">
        <v>0</v>
      </c>
      <c r="AE3255">
        <v>0</v>
      </c>
      <c r="AF3255">
        <v>0</v>
      </c>
      <c r="AG3255">
        <v>0</v>
      </c>
      <c r="AH3255">
        <v>0</v>
      </c>
      <c r="AI3255">
        <v>7</v>
      </c>
      <c r="AJ3255">
        <v>0</v>
      </c>
      <c r="AK3255">
        <v>0</v>
      </c>
      <c r="AL3255">
        <v>1</v>
      </c>
      <c r="AM3255">
        <v>7</v>
      </c>
      <c r="AN3255">
        <v>0</v>
      </c>
      <c r="AO3255">
        <v>9</v>
      </c>
      <c r="AP3255">
        <v>1</v>
      </c>
      <c r="AQ3255">
        <v>2</v>
      </c>
      <c r="AR3255">
        <v>0</v>
      </c>
      <c r="AS3255">
        <v>0</v>
      </c>
      <c r="AT3255">
        <v>0</v>
      </c>
      <c r="AU3255">
        <v>2</v>
      </c>
      <c r="AV3255">
        <v>0</v>
      </c>
      <c r="AW3255">
        <v>2</v>
      </c>
      <c r="AX3255">
        <v>14</v>
      </c>
      <c r="AY3255">
        <v>17</v>
      </c>
      <c r="AZ3255">
        <v>20</v>
      </c>
      <c r="BA3255">
        <v>26</v>
      </c>
      <c r="BB3255">
        <v>9</v>
      </c>
      <c r="BC3255">
        <v>16</v>
      </c>
      <c r="BD3255">
        <v>0</v>
      </c>
      <c r="BE3255">
        <v>0</v>
      </c>
      <c r="BF3255">
        <v>0</v>
      </c>
      <c r="BG3255">
        <v>0</v>
      </c>
      <c r="BH3255">
        <v>0</v>
      </c>
      <c r="BI3255">
        <v>21</v>
      </c>
      <c r="BJ3255">
        <v>8</v>
      </c>
      <c r="BK3255">
        <v>0</v>
      </c>
      <c r="BL3255">
        <v>8</v>
      </c>
      <c r="BM3255">
        <v>7</v>
      </c>
      <c r="BN3255">
        <v>5</v>
      </c>
      <c r="BO3255">
        <v>22</v>
      </c>
      <c r="BP3255">
        <v>2</v>
      </c>
      <c r="BQ3255">
        <v>9</v>
      </c>
      <c r="BR3255">
        <v>5</v>
      </c>
      <c r="BS3255">
        <v>8</v>
      </c>
      <c r="BT3255">
        <v>153</v>
      </c>
      <c r="BU3255" t="s">
        <v>3153</v>
      </c>
    </row>
    <row r="3256" spans="1:73">
      <c r="A3256" t="s">
        <v>2875</v>
      </c>
      <c r="B3256" t="s">
        <v>2876</v>
      </c>
      <c r="C3256">
        <v>298</v>
      </c>
      <c r="D3256" t="s">
        <v>119</v>
      </c>
      <c r="E3256" t="s">
        <v>78</v>
      </c>
      <c r="F3256" t="s">
        <v>77</v>
      </c>
      <c r="G3256">
        <v>0</v>
      </c>
      <c r="H3256">
        <v>0</v>
      </c>
      <c r="I3256">
        <v>0</v>
      </c>
      <c r="J3256">
        <v>0</v>
      </c>
      <c r="K3256">
        <v>0</v>
      </c>
      <c r="L3256">
        <v>0</v>
      </c>
      <c r="M3256">
        <v>0</v>
      </c>
      <c r="N3256">
        <v>1</v>
      </c>
      <c r="O3256">
        <v>0</v>
      </c>
      <c r="P3256">
        <v>0</v>
      </c>
      <c r="Q3256">
        <v>1</v>
      </c>
      <c r="R3256">
        <v>0</v>
      </c>
      <c r="S3256">
        <v>4</v>
      </c>
      <c r="T3256">
        <v>1</v>
      </c>
      <c r="U3256">
        <v>0</v>
      </c>
      <c r="V3256">
        <v>1</v>
      </c>
      <c r="W3256">
        <v>0</v>
      </c>
      <c r="X3256">
        <v>0</v>
      </c>
      <c r="Y3256">
        <v>0</v>
      </c>
      <c r="Z3256">
        <v>0</v>
      </c>
      <c r="AA3256">
        <v>0</v>
      </c>
      <c r="AB3256">
        <v>9</v>
      </c>
      <c r="AC3256">
        <v>0</v>
      </c>
      <c r="AD3256">
        <v>0</v>
      </c>
      <c r="AE3256">
        <v>0</v>
      </c>
      <c r="AF3256">
        <v>0</v>
      </c>
      <c r="AG3256">
        <v>0</v>
      </c>
      <c r="AH3256">
        <v>0</v>
      </c>
      <c r="AI3256">
        <v>2</v>
      </c>
      <c r="AJ3256">
        <v>0</v>
      </c>
      <c r="AK3256">
        <v>0</v>
      </c>
      <c r="AL3256">
        <v>0</v>
      </c>
      <c r="AM3256">
        <v>0</v>
      </c>
      <c r="AN3256">
        <v>0</v>
      </c>
      <c r="AO3256">
        <v>0</v>
      </c>
      <c r="AP3256">
        <v>0</v>
      </c>
      <c r="AQ3256">
        <v>0</v>
      </c>
      <c r="AR3256">
        <v>0</v>
      </c>
      <c r="AS3256">
        <v>0</v>
      </c>
      <c r="AT3256">
        <v>0</v>
      </c>
      <c r="AU3256">
        <v>0</v>
      </c>
      <c r="AV3256">
        <v>0</v>
      </c>
      <c r="AW3256">
        <v>0</v>
      </c>
      <c r="AX3256">
        <v>4</v>
      </c>
      <c r="AY3256">
        <v>3</v>
      </c>
      <c r="AZ3256">
        <v>2</v>
      </c>
      <c r="BA3256">
        <v>4</v>
      </c>
      <c r="BB3256">
        <v>0</v>
      </c>
      <c r="BC3256">
        <v>2</v>
      </c>
      <c r="BD3256">
        <v>0</v>
      </c>
      <c r="BE3256">
        <v>0</v>
      </c>
      <c r="BF3256">
        <v>0</v>
      </c>
      <c r="BG3256">
        <v>0</v>
      </c>
      <c r="BH3256">
        <v>0</v>
      </c>
      <c r="BI3256">
        <v>3</v>
      </c>
      <c r="BJ3256">
        <v>1</v>
      </c>
      <c r="BK3256">
        <v>0</v>
      </c>
      <c r="BL3256">
        <v>0</v>
      </c>
      <c r="BM3256">
        <v>0</v>
      </c>
      <c r="BN3256">
        <v>0</v>
      </c>
      <c r="BO3256">
        <v>3</v>
      </c>
      <c r="BP3256">
        <v>2</v>
      </c>
      <c r="BQ3256">
        <v>0</v>
      </c>
      <c r="BR3256">
        <v>1</v>
      </c>
      <c r="BS3256">
        <v>1</v>
      </c>
      <c r="BT3256">
        <v>13</v>
      </c>
      <c r="BU3256" t="s">
        <v>3154</v>
      </c>
    </row>
    <row r="3257" spans="1:73">
      <c r="A3257" t="s">
        <v>2875</v>
      </c>
      <c r="B3257" t="s">
        <v>2876</v>
      </c>
      <c r="C3257">
        <v>299</v>
      </c>
      <c r="D3257" t="s">
        <v>119</v>
      </c>
      <c r="E3257" t="s">
        <v>2890</v>
      </c>
      <c r="F3257" t="s">
        <v>92</v>
      </c>
      <c r="G3257">
        <v>1</v>
      </c>
      <c r="H3257">
        <v>5</v>
      </c>
      <c r="I3257">
        <v>2</v>
      </c>
      <c r="J3257">
        <v>1</v>
      </c>
      <c r="K3257">
        <v>0</v>
      </c>
      <c r="L3257">
        <v>7</v>
      </c>
      <c r="M3257">
        <v>0</v>
      </c>
      <c r="N3257">
        <v>12</v>
      </c>
      <c r="O3257">
        <v>0</v>
      </c>
      <c r="P3257">
        <v>0</v>
      </c>
      <c r="Q3257">
        <v>0</v>
      </c>
      <c r="R3257">
        <v>0</v>
      </c>
      <c r="S3257">
        <v>15</v>
      </c>
      <c r="T3257">
        <v>1</v>
      </c>
      <c r="U3257">
        <v>0</v>
      </c>
      <c r="V3257">
        <v>5</v>
      </c>
      <c r="W3257">
        <v>4</v>
      </c>
      <c r="X3257">
        <v>0</v>
      </c>
      <c r="Y3257">
        <v>0</v>
      </c>
      <c r="Z3257">
        <v>0</v>
      </c>
      <c r="AA3257">
        <v>0</v>
      </c>
      <c r="AB3257">
        <v>56</v>
      </c>
      <c r="AC3257">
        <v>3</v>
      </c>
      <c r="AD3257">
        <v>0</v>
      </c>
      <c r="AE3257">
        <v>0</v>
      </c>
      <c r="AF3257">
        <v>0</v>
      </c>
      <c r="AG3257">
        <v>0</v>
      </c>
      <c r="AH3257">
        <v>0</v>
      </c>
      <c r="AI3257">
        <v>0</v>
      </c>
      <c r="AJ3257">
        <v>0</v>
      </c>
      <c r="AK3257">
        <v>0</v>
      </c>
      <c r="AL3257">
        <v>0</v>
      </c>
      <c r="AM3257">
        <v>5</v>
      </c>
      <c r="AN3257">
        <v>0</v>
      </c>
      <c r="AO3257">
        <v>2</v>
      </c>
      <c r="AP3257">
        <v>0</v>
      </c>
      <c r="AQ3257">
        <v>0</v>
      </c>
      <c r="AR3257">
        <v>1</v>
      </c>
      <c r="AS3257">
        <v>0</v>
      </c>
      <c r="AT3257">
        <v>2</v>
      </c>
      <c r="AU3257">
        <v>0</v>
      </c>
      <c r="AV3257">
        <v>0</v>
      </c>
      <c r="AW3257">
        <v>0</v>
      </c>
      <c r="AX3257">
        <v>1</v>
      </c>
      <c r="AY3257">
        <v>12</v>
      </c>
      <c r="AZ3257">
        <v>5</v>
      </c>
      <c r="BA3257">
        <v>8</v>
      </c>
      <c r="BB3257">
        <v>4</v>
      </c>
      <c r="BC3257">
        <v>11</v>
      </c>
      <c r="BD3257">
        <v>0</v>
      </c>
      <c r="BE3257">
        <v>0</v>
      </c>
      <c r="BF3257">
        <v>0</v>
      </c>
      <c r="BG3257">
        <v>0</v>
      </c>
      <c r="BH3257">
        <v>0</v>
      </c>
      <c r="BI3257">
        <v>1</v>
      </c>
      <c r="BJ3257">
        <v>8</v>
      </c>
      <c r="BK3257">
        <v>0</v>
      </c>
      <c r="BL3257">
        <v>3</v>
      </c>
      <c r="BM3257">
        <v>0</v>
      </c>
      <c r="BN3257">
        <v>1</v>
      </c>
      <c r="BO3257">
        <v>16</v>
      </c>
      <c r="BP3257">
        <v>0</v>
      </c>
      <c r="BQ3257">
        <v>2</v>
      </c>
      <c r="BR3257">
        <v>1</v>
      </c>
      <c r="BS3257">
        <v>5</v>
      </c>
      <c r="BT3257">
        <v>86</v>
      </c>
      <c r="BU3257" t="s">
        <v>3155</v>
      </c>
    </row>
    <row r="3258" spans="1:73">
      <c r="A3258" t="s">
        <v>2875</v>
      </c>
      <c r="B3258" t="s">
        <v>2876</v>
      </c>
      <c r="C3258">
        <v>300</v>
      </c>
      <c r="D3258" t="s">
        <v>119</v>
      </c>
      <c r="E3258" t="s">
        <v>2904</v>
      </c>
      <c r="F3258" t="s">
        <v>101</v>
      </c>
      <c r="G3258">
        <v>0</v>
      </c>
      <c r="H3258">
        <v>1</v>
      </c>
      <c r="I3258">
        <v>0</v>
      </c>
      <c r="J3258">
        <v>0</v>
      </c>
      <c r="K3258">
        <v>0</v>
      </c>
      <c r="L3258">
        <v>0</v>
      </c>
      <c r="M3258">
        <v>0</v>
      </c>
      <c r="N3258">
        <v>0</v>
      </c>
      <c r="O3258">
        <v>0</v>
      </c>
      <c r="P3258">
        <v>0</v>
      </c>
      <c r="Q3258">
        <v>0</v>
      </c>
      <c r="R3258">
        <v>0</v>
      </c>
      <c r="S3258">
        <v>1</v>
      </c>
      <c r="T3258">
        <v>0</v>
      </c>
      <c r="U3258">
        <v>0</v>
      </c>
      <c r="V3258">
        <v>0</v>
      </c>
      <c r="W3258">
        <v>1</v>
      </c>
      <c r="X3258">
        <v>0</v>
      </c>
      <c r="Y3258">
        <v>0</v>
      </c>
      <c r="Z3258">
        <v>0</v>
      </c>
      <c r="AA3258">
        <v>0</v>
      </c>
      <c r="AB3258">
        <v>3</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1</v>
      </c>
      <c r="BT3258">
        <v>5</v>
      </c>
      <c r="BU3258" t="s">
        <v>3156</v>
      </c>
    </row>
    <row r="3259" spans="1:73">
      <c r="A3259" t="s">
        <v>2875</v>
      </c>
      <c r="B3259" t="s">
        <v>2876</v>
      </c>
      <c r="C3259">
        <v>301</v>
      </c>
      <c r="D3259" t="s">
        <v>119</v>
      </c>
      <c r="E3259" t="s">
        <v>78</v>
      </c>
      <c r="F3259" t="s">
        <v>77</v>
      </c>
      <c r="G3259">
        <v>0</v>
      </c>
      <c r="H3259">
        <v>1</v>
      </c>
      <c r="I3259">
        <v>0</v>
      </c>
      <c r="J3259">
        <v>0</v>
      </c>
      <c r="K3259">
        <v>0</v>
      </c>
      <c r="L3259">
        <v>0</v>
      </c>
      <c r="M3259">
        <v>0</v>
      </c>
      <c r="N3259">
        <v>1</v>
      </c>
      <c r="O3259">
        <v>0</v>
      </c>
      <c r="P3259">
        <v>0</v>
      </c>
      <c r="Q3259">
        <v>0</v>
      </c>
      <c r="R3259">
        <v>0</v>
      </c>
      <c r="S3259">
        <v>0</v>
      </c>
      <c r="T3259">
        <v>0</v>
      </c>
      <c r="U3259">
        <v>0</v>
      </c>
      <c r="V3259">
        <v>0</v>
      </c>
      <c r="W3259">
        <v>0</v>
      </c>
      <c r="X3259">
        <v>0</v>
      </c>
      <c r="Y3259">
        <v>0</v>
      </c>
      <c r="Z3259">
        <v>0</v>
      </c>
      <c r="AA3259">
        <v>0</v>
      </c>
      <c r="AB3259">
        <v>4</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1</v>
      </c>
      <c r="AV3259">
        <v>0</v>
      </c>
      <c r="AW3259">
        <v>0</v>
      </c>
      <c r="AX3259">
        <v>2</v>
      </c>
      <c r="AY3259">
        <v>0</v>
      </c>
      <c r="AZ3259">
        <v>1</v>
      </c>
      <c r="BA3259">
        <v>2</v>
      </c>
      <c r="BB3259">
        <v>0</v>
      </c>
      <c r="BC3259">
        <v>2</v>
      </c>
      <c r="BD3259">
        <v>0</v>
      </c>
      <c r="BE3259">
        <v>0</v>
      </c>
      <c r="BF3259">
        <v>0</v>
      </c>
      <c r="BG3259">
        <v>0</v>
      </c>
      <c r="BH3259">
        <v>0</v>
      </c>
      <c r="BI3259">
        <v>2</v>
      </c>
      <c r="BJ3259">
        <v>1</v>
      </c>
      <c r="BK3259">
        <v>0</v>
      </c>
      <c r="BL3259">
        <v>0</v>
      </c>
      <c r="BM3259">
        <v>0</v>
      </c>
      <c r="BN3259">
        <v>0</v>
      </c>
      <c r="BO3259">
        <v>2</v>
      </c>
      <c r="BP3259">
        <v>0</v>
      </c>
      <c r="BQ3259">
        <v>0</v>
      </c>
      <c r="BR3259">
        <v>2</v>
      </c>
      <c r="BS3259">
        <v>1</v>
      </c>
      <c r="BT3259">
        <v>9</v>
      </c>
      <c r="BU3259" t="s">
        <v>3157</v>
      </c>
    </row>
    <row r="3260" spans="1:73">
      <c r="A3260" t="s">
        <v>2875</v>
      </c>
      <c r="B3260" t="s">
        <v>2876</v>
      </c>
      <c r="C3260">
        <v>302</v>
      </c>
      <c r="D3260" t="s">
        <v>119</v>
      </c>
      <c r="E3260" t="s">
        <v>2904</v>
      </c>
      <c r="F3260" t="s">
        <v>101</v>
      </c>
      <c r="G3260">
        <v>0</v>
      </c>
      <c r="H3260">
        <v>5</v>
      </c>
      <c r="I3260">
        <v>0</v>
      </c>
      <c r="J3260">
        <v>0</v>
      </c>
      <c r="K3260">
        <v>0</v>
      </c>
      <c r="L3260">
        <v>0</v>
      </c>
      <c r="M3260">
        <v>0</v>
      </c>
      <c r="N3260">
        <v>1</v>
      </c>
      <c r="O3260">
        <v>0</v>
      </c>
      <c r="P3260">
        <v>0</v>
      </c>
      <c r="Q3260">
        <v>1</v>
      </c>
      <c r="R3260">
        <v>0</v>
      </c>
      <c r="S3260">
        <v>7</v>
      </c>
      <c r="T3260">
        <v>2</v>
      </c>
      <c r="U3260">
        <v>0</v>
      </c>
      <c r="V3260">
        <v>0</v>
      </c>
      <c r="W3260">
        <v>2</v>
      </c>
      <c r="X3260">
        <v>0</v>
      </c>
      <c r="Y3260">
        <v>0</v>
      </c>
      <c r="Z3260">
        <v>0</v>
      </c>
      <c r="AA3260">
        <v>0</v>
      </c>
      <c r="AB3260">
        <v>15</v>
      </c>
      <c r="AC3260">
        <v>0</v>
      </c>
      <c r="AD3260">
        <v>0</v>
      </c>
      <c r="AE3260">
        <v>0</v>
      </c>
      <c r="AF3260">
        <v>0</v>
      </c>
      <c r="AG3260">
        <v>0</v>
      </c>
      <c r="AH3260">
        <v>0</v>
      </c>
      <c r="AI3260">
        <v>1</v>
      </c>
      <c r="AJ3260">
        <v>0</v>
      </c>
      <c r="AK3260">
        <v>0</v>
      </c>
      <c r="AL3260">
        <v>2</v>
      </c>
      <c r="AM3260">
        <v>1</v>
      </c>
      <c r="AN3260">
        <v>0</v>
      </c>
      <c r="AO3260">
        <v>0</v>
      </c>
      <c r="AP3260">
        <v>0</v>
      </c>
      <c r="AQ3260">
        <v>0</v>
      </c>
      <c r="AR3260">
        <v>0</v>
      </c>
      <c r="AS3260">
        <v>0</v>
      </c>
      <c r="AT3260">
        <v>0</v>
      </c>
      <c r="AU3260">
        <v>0</v>
      </c>
      <c r="AV3260">
        <v>0</v>
      </c>
      <c r="AW3260">
        <v>0</v>
      </c>
      <c r="AX3260">
        <v>4</v>
      </c>
      <c r="AY3260">
        <v>4</v>
      </c>
      <c r="AZ3260">
        <v>4</v>
      </c>
      <c r="BA3260">
        <v>5</v>
      </c>
      <c r="BB3260">
        <v>0</v>
      </c>
      <c r="BC3260">
        <v>0</v>
      </c>
      <c r="BD3260">
        <v>0</v>
      </c>
      <c r="BE3260">
        <v>0</v>
      </c>
      <c r="BF3260">
        <v>0</v>
      </c>
      <c r="BG3260">
        <v>0</v>
      </c>
      <c r="BH3260">
        <v>0</v>
      </c>
      <c r="BI3260">
        <v>7</v>
      </c>
      <c r="BJ3260">
        <v>0</v>
      </c>
      <c r="BK3260">
        <v>0</v>
      </c>
      <c r="BL3260">
        <v>0</v>
      </c>
      <c r="BM3260">
        <v>0</v>
      </c>
      <c r="BN3260">
        <v>0</v>
      </c>
      <c r="BO3260">
        <v>4</v>
      </c>
      <c r="BP3260">
        <v>2</v>
      </c>
      <c r="BQ3260">
        <v>0</v>
      </c>
      <c r="BR3260">
        <v>2</v>
      </c>
      <c r="BS3260">
        <v>2</v>
      </c>
      <c r="BT3260">
        <v>34</v>
      </c>
      <c r="BU3260" t="s">
        <v>3158</v>
      </c>
    </row>
    <row r="3261" spans="1:73">
      <c r="A3261" t="s">
        <v>2875</v>
      </c>
      <c r="B3261" t="s">
        <v>2876</v>
      </c>
      <c r="C3261">
        <v>303</v>
      </c>
      <c r="D3261" t="s">
        <v>119</v>
      </c>
      <c r="E3261" t="s">
        <v>78</v>
      </c>
      <c r="F3261" t="s">
        <v>77</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1</v>
      </c>
      <c r="BT3261">
        <v>2</v>
      </c>
      <c r="BU3261" t="s">
        <v>3159</v>
      </c>
    </row>
    <row r="3262" spans="1:73">
      <c r="A3262" t="s">
        <v>2875</v>
      </c>
      <c r="B3262" t="s">
        <v>2876</v>
      </c>
      <c r="C3262">
        <v>304</v>
      </c>
      <c r="D3262" t="s">
        <v>119</v>
      </c>
      <c r="E3262" t="s">
        <v>2904</v>
      </c>
      <c r="F3262" t="s">
        <v>101</v>
      </c>
      <c r="G3262">
        <v>0</v>
      </c>
      <c r="H3262">
        <v>0</v>
      </c>
      <c r="I3262">
        <v>0</v>
      </c>
      <c r="J3262">
        <v>0</v>
      </c>
      <c r="K3262">
        <v>0</v>
      </c>
      <c r="L3262">
        <v>0</v>
      </c>
      <c r="M3262">
        <v>0</v>
      </c>
      <c r="N3262">
        <v>0</v>
      </c>
      <c r="O3262">
        <v>0</v>
      </c>
      <c r="P3262">
        <v>0</v>
      </c>
      <c r="Q3262">
        <v>0</v>
      </c>
      <c r="R3262">
        <v>1</v>
      </c>
      <c r="S3262">
        <v>1</v>
      </c>
      <c r="T3262">
        <v>0</v>
      </c>
      <c r="U3262">
        <v>0</v>
      </c>
      <c r="V3262">
        <v>0</v>
      </c>
      <c r="W3262">
        <v>0</v>
      </c>
      <c r="X3262">
        <v>0</v>
      </c>
      <c r="Y3262">
        <v>0</v>
      </c>
      <c r="Z3262">
        <v>0</v>
      </c>
      <c r="AA3262">
        <v>0</v>
      </c>
      <c r="AB3262">
        <v>2</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1</v>
      </c>
      <c r="AZ3262">
        <v>0</v>
      </c>
      <c r="BA3262">
        <v>0</v>
      </c>
      <c r="BB3262">
        <v>1</v>
      </c>
      <c r="BC3262">
        <v>0</v>
      </c>
      <c r="BD3262">
        <v>0</v>
      </c>
      <c r="BE3262">
        <v>0</v>
      </c>
      <c r="BF3262">
        <v>0</v>
      </c>
      <c r="BG3262">
        <v>0</v>
      </c>
      <c r="BH3262">
        <v>0</v>
      </c>
      <c r="BI3262">
        <v>0</v>
      </c>
      <c r="BJ3262">
        <v>0</v>
      </c>
      <c r="BK3262">
        <v>0</v>
      </c>
      <c r="BL3262">
        <v>0</v>
      </c>
      <c r="BM3262">
        <v>0</v>
      </c>
      <c r="BN3262">
        <v>0</v>
      </c>
      <c r="BO3262">
        <v>0</v>
      </c>
      <c r="BP3262">
        <v>0</v>
      </c>
      <c r="BQ3262">
        <v>0</v>
      </c>
      <c r="BR3262">
        <v>0</v>
      </c>
      <c r="BS3262">
        <v>1</v>
      </c>
      <c r="BT3262">
        <v>7</v>
      </c>
      <c r="BU3262" t="s">
        <v>3160</v>
      </c>
    </row>
    <row r="3263" spans="1:73">
      <c r="A3263" t="s">
        <v>2875</v>
      </c>
      <c r="B3263" t="s">
        <v>2876</v>
      </c>
      <c r="C3263">
        <v>305</v>
      </c>
      <c r="D3263" t="s">
        <v>119</v>
      </c>
      <c r="E3263" t="s">
        <v>78</v>
      </c>
      <c r="F3263" t="s">
        <v>77</v>
      </c>
      <c r="G3263">
        <v>0</v>
      </c>
      <c r="H3263">
        <v>0</v>
      </c>
      <c r="I3263">
        <v>0</v>
      </c>
      <c r="J3263">
        <v>0</v>
      </c>
      <c r="K3263">
        <v>0</v>
      </c>
      <c r="L3263">
        <v>0</v>
      </c>
      <c r="M3263">
        <v>0</v>
      </c>
      <c r="N3263">
        <v>1</v>
      </c>
      <c r="O3263">
        <v>0</v>
      </c>
      <c r="P3263">
        <v>0</v>
      </c>
      <c r="Q3263">
        <v>0</v>
      </c>
      <c r="R3263">
        <v>0</v>
      </c>
      <c r="S3263">
        <v>0</v>
      </c>
      <c r="T3263">
        <v>0</v>
      </c>
      <c r="U3263">
        <v>0</v>
      </c>
      <c r="V3263">
        <v>0</v>
      </c>
      <c r="W3263">
        <v>0</v>
      </c>
      <c r="X3263">
        <v>0</v>
      </c>
      <c r="Y3263">
        <v>0</v>
      </c>
      <c r="Z3263">
        <v>0</v>
      </c>
      <c r="AA3263">
        <v>0</v>
      </c>
      <c r="AB3263">
        <v>4</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1</v>
      </c>
      <c r="AZ3263">
        <v>1</v>
      </c>
      <c r="BA3263">
        <v>0</v>
      </c>
      <c r="BB3263">
        <v>0</v>
      </c>
      <c r="BC3263">
        <v>0</v>
      </c>
      <c r="BD3263">
        <v>0</v>
      </c>
      <c r="BE3263">
        <v>0</v>
      </c>
      <c r="BF3263">
        <v>0</v>
      </c>
      <c r="BG3263">
        <v>0</v>
      </c>
      <c r="BH3263">
        <v>0</v>
      </c>
      <c r="BI3263">
        <v>0</v>
      </c>
      <c r="BJ3263">
        <v>0</v>
      </c>
      <c r="BK3263">
        <v>0</v>
      </c>
      <c r="BL3263">
        <v>0</v>
      </c>
      <c r="BM3263">
        <v>0</v>
      </c>
      <c r="BN3263">
        <v>0</v>
      </c>
      <c r="BO3263">
        <v>1</v>
      </c>
      <c r="BP3263">
        <v>0</v>
      </c>
      <c r="BQ3263">
        <v>0</v>
      </c>
      <c r="BR3263">
        <v>0</v>
      </c>
      <c r="BS3263">
        <v>1</v>
      </c>
      <c r="BT3263">
        <v>6</v>
      </c>
      <c r="BU3263" t="s">
        <v>3161</v>
      </c>
    </row>
    <row r="3264" spans="1:73">
      <c r="A3264" t="s">
        <v>2875</v>
      </c>
      <c r="B3264" t="s">
        <v>2876</v>
      </c>
      <c r="C3264">
        <v>306</v>
      </c>
      <c r="D3264" t="s">
        <v>119</v>
      </c>
      <c r="E3264" t="s">
        <v>2904</v>
      </c>
      <c r="F3264" t="s">
        <v>101</v>
      </c>
      <c r="G3264">
        <v>0</v>
      </c>
      <c r="H3264">
        <v>1</v>
      </c>
      <c r="I3264">
        <v>0</v>
      </c>
      <c r="J3264">
        <v>0</v>
      </c>
      <c r="K3264">
        <v>0</v>
      </c>
      <c r="L3264">
        <v>0</v>
      </c>
      <c r="M3264">
        <v>0</v>
      </c>
      <c r="N3264">
        <v>3</v>
      </c>
      <c r="O3264">
        <v>0</v>
      </c>
      <c r="P3264">
        <v>0</v>
      </c>
      <c r="Q3264">
        <v>1</v>
      </c>
      <c r="R3264">
        <v>0</v>
      </c>
      <c r="S3264">
        <v>2</v>
      </c>
      <c r="T3264">
        <v>2</v>
      </c>
      <c r="U3264">
        <v>0</v>
      </c>
      <c r="V3264">
        <v>0</v>
      </c>
      <c r="W3264">
        <v>0</v>
      </c>
      <c r="X3264">
        <v>0</v>
      </c>
      <c r="Y3264">
        <v>0</v>
      </c>
      <c r="Z3264">
        <v>0</v>
      </c>
      <c r="AA3264">
        <v>0</v>
      </c>
      <c r="AB3264">
        <v>9</v>
      </c>
      <c r="AC3264">
        <v>0</v>
      </c>
      <c r="AD3264">
        <v>0</v>
      </c>
      <c r="AE3264">
        <v>0</v>
      </c>
      <c r="AF3264">
        <v>0</v>
      </c>
      <c r="AG3264">
        <v>0</v>
      </c>
      <c r="AH3264">
        <v>0</v>
      </c>
      <c r="AI3264">
        <v>0</v>
      </c>
      <c r="AJ3264">
        <v>0</v>
      </c>
      <c r="AK3264">
        <v>0</v>
      </c>
      <c r="AL3264">
        <v>0</v>
      </c>
      <c r="AM3264">
        <v>5</v>
      </c>
      <c r="AN3264">
        <v>0</v>
      </c>
      <c r="AO3264">
        <v>0</v>
      </c>
      <c r="AP3264">
        <v>0</v>
      </c>
      <c r="AQ3264">
        <v>0</v>
      </c>
      <c r="AR3264">
        <v>0</v>
      </c>
      <c r="AS3264">
        <v>0</v>
      </c>
      <c r="AT3264">
        <v>0</v>
      </c>
      <c r="AU3264">
        <v>0</v>
      </c>
      <c r="AV3264">
        <v>0</v>
      </c>
      <c r="AW3264">
        <v>0</v>
      </c>
      <c r="AX3264">
        <v>0</v>
      </c>
      <c r="AY3264">
        <v>1</v>
      </c>
      <c r="AZ3264">
        <v>3</v>
      </c>
      <c r="BA3264">
        <v>5</v>
      </c>
      <c r="BB3264">
        <v>0</v>
      </c>
      <c r="BC3264">
        <v>0</v>
      </c>
      <c r="BD3264">
        <v>0</v>
      </c>
      <c r="BE3264">
        <v>0</v>
      </c>
      <c r="BF3264">
        <v>0</v>
      </c>
      <c r="BG3264">
        <v>0</v>
      </c>
      <c r="BH3264">
        <v>0</v>
      </c>
      <c r="BI3264">
        <v>0</v>
      </c>
      <c r="BJ3264">
        <v>0</v>
      </c>
      <c r="BK3264">
        <v>0</v>
      </c>
      <c r="BL3264">
        <v>0</v>
      </c>
      <c r="BM3264">
        <v>0</v>
      </c>
      <c r="BN3264">
        <v>0</v>
      </c>
      <c r="BO3264">
        <v>3</v>
      </c>
      <c r="BP3264">
        <v>0</v>
      </c>
      <c r="BQ3264">
        <v>0</v>
      </c>
      <c r="BR3264">
        <v>0</v>
      </c>
      <c r="BS3264">
        <v>1</v>
      </c>
      <c r="BT3264">
        <v>9</v>
      </c>
      <c r="BU3264" t="s">
        <v>3162</v>
      </c>
    </row>
    <row r="3265" spans="1:73">
      <c r="A3265" t="s">
        <v>2875</v>
      </c>
      <c r="B3265" t="s">
        <v>2876</v>
      </c>
      <c r="C3265">
        <v>307</v>
      </c>
      <c r="D3265" t="s">
        <v>119</v>
      </c>
      <c r="E3265" t="s">
        <v>183</v>
      </c>
      <c r="F3265" t="s">
        <v>184</v>
      </c>
      <c r="G3265">
        <v>0</v>
      </c>
      <c r="H3265">
        <v>0</v>
      </c>
      <c r="I3265">
        <v>0</v>
      </c>
      <c r="J3265">
        <v>0</v>
      </c>
      <c r="K3265">
        <v>0</v>
      </c>
      <c r="L3265">
        <v>1</v>
      </c>
      <c r="M3265">
        <v>0</v>
      </c>
      <c r="N3265">
        <v>1</v>
      </c>
      <c r="O3265">
        <v>0</v>
      </c>
      <c r="P3265">
        <v>0</v>
      </c>
      <c r="Q3265">
        <v>0</v>
      </c>
      <c r="R3265">
        <v>0</v>
      </c>
      <c r="S3265">
        <v>2</v>
      </c>
      <c r="T3265">
        <v>0</v>
      </c>
      <c r="U3265">
        <v>0</v>
      </c>
      <c r="V3265">
        <v>0</v>
      </c>
      <c r="W3265">
        <v>0</v>
      </c>
      <c r="X3265">
        <v>0</v>
      </c>
      <c r="Y3265">
        <v>0</v>
      </c>
      <c r="Z3265">
        <v>0</v>
      </c>
      <c r="AA3265">
        <v>0</v>
      </c>
      <c r="AB3265">
        <v>6</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2</v>
      </c>
      <c r="AY3265">
        <v>1</v>
      </c>
      <c r="AZ3265">
        <v>1</v>
      </c>
      <c r="BA3265">
        <v>2</v>
      </c>
      <c r="BB3265">
        <v>1</v>
      </c>
      <c r="BC3265">
        <v>2</v>
      </c>
      <c r="BD3265">
        <v>0</v>
      </c>
      <c r="BE3265">
        <v>0</v>
      </c>
      <c r="BF3265">
        <v>0</v>
      </c>
      <c r="BG3265">
        <v>0</v>
      </c>
      <c r="BH3265">
        <v>0</v>
      </c>
      <c r="BI3265">
        <v>2</v>
      </c>
      <c r="BJ3265">
        <v>1</v>
      </c>
      <c r="BK3265">
        <v>0</v>
      </c>
      <c r="BL3265">
        <v>0</v>
      </c>
      <c r="BM3265">
        <v>0</v>
      </c>
      <c r="BN3265">
        <v>0</v>
      </c>
      <c r="BO3265">
        <v>1</v>
      </c>
      <c r="BP3265">
        <v>0</v>
      </c>
      <c r="BQ3265">
        <v>0</v>
      </c>
      <c r="BR3265">
        <v>2</v>
      </c>
      <c r="BS3265">
        <v>2</v>
      </c>
      <c r="BT3265">
        <v>9</v>
      </c>
      <c r="BU3265" t="s">
        <v>3163</v>
      </c>
    </row>
    <row r="3266" spans="1:73">
      <c r="A3266" t="s">
        <v>2875</v>
      </c>
      <c r="B3266" t="s">
        <v>2876</v>
      </c>
      <c r="C3266">
        <v>308</v>
      </c>
      <c r="D3266" t="s">
        <v>119</v>
      </c>
      <c r="E3266" t="s">
        <v>78</v>
      </c>
      <c r="F3266" t="s">
        <v>77</v>
      </c>
      <c r="G3266">
        <v>1</v>
      </c>
      <c r="H3266">
        <v>1</v>
      </c>
      <c r="I3266">
        <v>0</v>
      </c>
      <c r="J3266">
        <v>0</v>
      </c>
      <c r="K3266">
        <v>0</v>
      </c>
      <c r="L3266">
        <v>2</v>
      </c>
      <c r="M3266">
        <v>0</v>
      </c>
      <c r="N3266">
        <v>3</v>
      </c>
      <c r="O3266">
        <v>0</v>
      </c>
      <c r="P3266">
        <v>0</v>
      </c>
      <c r="Q3266">
        <v>1</v>
      </c>
      <c r="R3266">
        <v>0</v>
      </c>
      <c r="S3266">
        <v>8</v>
      </c>
      <c r="T3266">
        <v>2</v>
      </c>
      <c r="U3266">
        <v>0</v>
      </c>
      <c r="V3266">
        <v>0</v>
      </c>
      <c r="W3266">
        <v>0</v>
      </c>
      <c r="X3266">
        <v>0</v>
      </c>
      <c r="Y3266">
        <v>0</v>
      </c>
      <c r="Z3266">
        <v>0</v>
      </c>
      <c r="AA3266">
        <v>0</v>
      </c>
      <c r="AB3266">
        <v>32</v>
      </c>
      <c r="AC3266">
        <v>1</v>
      </c>
      <c r="AD3266">
        <v>0</v>
      </c>
      <c r="AE3266">
        <v>0</v>
      </c>
      <c r="AF3266">
        <v>0</v>
      </c>
      <c r="AG3266">
        <v>0</v>
      </c>
      <c r="AH3266">
        <v>0</v>
      </c>
      <c r="AI3266">
        <v>5</v>
      </c>
      <c r="AJ3266">
        <v>0</v>
      </c>
      <c r="AK3266">
        <v>0</v>
      </c>
      <c r="AL3266">
        <v>0</v>
      </c>
      <c r="AM3266">
        <v>4</v>
      </c>
      <c r="AN3266">
        <v>0</v>
      </c>
      <c r="AO3266">
        <v>0</v>
      </c>
      <c r="AP3266">
        <v>2</v>
      </c>
      <c r="AQ3266">
        <v>0</v>
      </c>
      <c r="AR3266">
        <v>0</v>
      </c>
      <c r="AS3266">
        <v>0</v>
      </c>
      <c r="AT3266">
        <v>2</v>
      </c>
      <c r="AU3266">
        <v>0</v>
      </c>
      <c r="AV3266">
        <v>0</v>
      </c>
      <c r="AW3266">
        <v>0</v>
      </c>
      <c r="AX3266">
        <v>4</v>
      </c>
      <c r="AY3266">
        <v>10</v>
      </c>
      <c r="AZ3266">
        <v>3</v>
      </c>
      <c r="BA3266">
        <v>8</v>
      </c>
      <c r="BB3266">
        <v>1</v>
      </c>
      <c r="BC3266">
        <v>9</v>
      </c>
      <c r="BD3266">
        <v>0</v>
      </c>
      <c r="BE3266">
        <v>0</v>
      </c>
      <c r="BF3266">
        <v>0</v>
      </c>
      <c r="BG3266">
        <v>0</v>
      </c>
      <c r="BH3266">
        <v>0</v>
      </c>
      <c r="BI3266">
        <v>4</v>
      </c>
      <c r="BJ3266">
        <v>2</v>
      </c>
      <c r="BK3266">
        <v>0</v>
      </c>
      <c r="BL3266">
        <v>1</v>
      </c>
      <c r="BM3266">
        <v>0</v>
      </c>
      <c r="BN3266">
        <v>4</v>
      </c>
      <c r="BO3266">
        <v>5</v>
      </c>
      <c r="BP3266">
        <v>1</v>
      </c>
      <c r="BQ3266">
        <v>0</v>
      </c>
      <c r="BR3266">
        <v>2</v>
      </c>
      <c r="BS3266">
        <v>6</v>
      </c>
      <c r="BT3266">
        <v>61</v>
      </c>
      <c r="BU3266" t="s">
        <v>3164</v>
      </c>
    </row>
    <row r="3267" spans="1:73">
      <c r="A3267" t="s">
        <v>2875</v>
      </c>
      <c r="B3267" t="s">
        <v>2876</v>
      </c>
      <c r="C3267">
        <v>309</v>
      </c>
      <c r="D3267" t="s">
        <v>312</v>
      </c>
      <c r="E3267" t="s">
        <v>78</v>
      </c>
      <c r="F3267" t="s">
        <v>77</v>
      </c>
      <c r="G3267">
        <v>0</v>
      </c>
      <c r="H3267">
        <v>4</v>
      </c>
      <c r="I3267">
        <v>0</v>
      </c>
      <c r="J3267">
        <v>0</v>
      </c>
      <c r="K3267">
        <v>0</v>
      </c>
      <c r="L3267">
        <v>7</v>
      </c>
      <c r="M3267">
        <v>0</v>
      </c>
      <c r="N3267">
        <v>10</v>
      </c>
      <c r="O3267">
        <v>0</v>
      </c>
      <c r="P3267">
        <v>0</v>
      </c>
      <c r="Q3267">
        <v>2</v>
      </c>
      <c r="R3267">
        <v>0</v>
      </c>
      <c r="S3267">
        <v>6</v>
      </c>
      <c r="T3267">
        <v>4</v>
      </c>
      <c r="U3267">
        <v>0</v>
      </c>
      <c r="V3267">
        <v>2</v>
      </c>
      <c r="W3267">
        <v>1</v>
      </c>
      <c r="X3267">
        <v>0</v>
      </c>
      <c r="Y3267">
        <v>0</v>
      </c>
      <c r="Z3267">
        <v>0</v>
      </c>
      <c r="AA3267">
        <v>0</v>
      </c>
      <c r="AB3267">
        <v>63</v>
      </c>
      <c r="AC3267">
        <v>1</v>
      </c>
      <c r="AD3267">
        <v>0</v>
      </c>
      <c r="AE3267">
        <v>0</v>
      </c>
      <c r="AF3267">
        <v>0</v>
      </c>
      <c r="AG3267">
        <v>0</v>
      </c>
      <c r="AH3267">
        <v>2</v>
      </c>
      <c r="AI3267">
        <v>2</v>
      </c>
      <c r="AJ3267">
        <v>0</v>
      </c>
      <c r="AK3267">
        <v>0</v>
      </c>
      <c r="AL3267">
        <v>0</v>
      </c>
      <c r="AM3267">
        <v>5</v>
      </c>
      <c r="AN3267">
        <v>0</v>
      </c>
      <c r="AO3267">
        <v>0</v>
      </c>
      <c r="AP3267">
        <v>0</v>
      </c>
      <c r="AQ3267">
        <v>1</v>
      </c>
      <c r="AR3267">
        <v>0</v>
      </c>
      <c r="AS3267">
        <v>0</v>
      </c>
      <c r="AT3267">
        <v>1</v>
      </c>
      <c r="AU3267">
        <v>0</v>
      </c>
      <c r="AV3267">
        <v>0</v>
      </c>
      <c r="AW3267">
        <v>0</v>
      </c>
      <c r="AX3267">
        <v>9</v>
      </c>
      <c r="AY3267">
        <v>14</v>
      </c>
      <c r="AZ3267">
        <v>9</v>
      </c>
      <c r="BA3267">
        <v>16</v>
      </c>
      <c r="BB3267">
        <v>1</v>
      </c>
      <c r="BC3267">
        <v>9</v>
      </c>
      <c r="BD3267">
        <v>0</v>
      </c>
      <c r="BE3267">
        <v>0</v>
      </c>
      <c r="BF3267">
        <v>0</v>
      </c>
      <c r="BG3267">
        <v>0</v>
      </c>
      <c r="BH3267">
        <v>2</v>
      </c>
      <c r="BI3267">
        <v>7</v>
      </c>
      <c r="BJ3267">
        <v>6</v>
      </c>
      <c r="BK3267">
        <v>0</v>
      </c>
      <c r="BL3267">
        <v>1</v>
      </c>
      <c r="BM3267">
        <v>0</v>
      </c>
      <c r="BN3267">
        <v>0</v>
      </c>
      <c r="BO3267">
        <v>13</v>
      </c>
      <c r="BP3267">
        <v>1</v>
      </c>
      <c r="BQ3267">
        <v>0</v>
      </c>
      <c r="BR3267">
        <v>2</v>
      </c>
      <c r="BS3267">
        <v>10</v>
      </c>
      <c r="BT3267">
        <v>106</v>
      </c>
      <c r="BU3267" t="s">
        <v>3165</v>
      </c>
    </row>
    <row r="3268" spans="1:73">
      <c r="A3268" t="s">
        <v>2875</v>
      </c>
      <c r="B3268" t="s">
        <v>2876</v>
      </c>
      <c r="C3268">
        <v>310</v>
      </c>
      <c r="D3268" t="s">
        <v>312</v>
      </c>
      <c r="E3268" t="s">
        <v>2898</v>
      </c>
      <c r="F3268" t="s">
        <v>101</v>
      </c>
      <c r="G3268">
        <v>1</v>
      </c>
      <c r="H3268">
        <v>11</v>
      </c>
      <c r="I3268">
        <v>8</v>
      </c>
      <c r="J3268">
        <v>0</v>
      </c>
      <c r="K3268">
        <v>0</v>
      </c>
      <c r="L3268">
        <v>17</v>
      </c>
      <c r="M3268">
        <v>0</v>
      </c>
      <c r="N3268">
        <v>32</v>
      </c>
      <c r="O3268">
        <v>0</v>
      </c>
      <c r="P3268">
        <v>0</v>
      </c>
      <c r="Q3268">
        <v>2</v>
      </c>
      <c r="R3268">
        <v>1</v>
      </c>
      <c r="S3268">
        <v>34</v>
      </c>
      <c r="T3268">
        <v>25</v>
      </c>
      <c r="U3268">
        <v>0</v>
      </c>
      <c r="V3268">
        <v>4</v>
      </c>
      <c r="W3268">
        <v>6</v>
      </c>
      <c r="X3268">
        <v>0</v>
      </c>
      <c r="Y3268">
        <v>0</v>
      </c>
      <c r="Z3268">
        <v>0</v>
      </c>
      <c r="AA3268">
        <v>0</v>
      </c>
      <c r="AB3268">
        <v>157</v>
      </c>
      <c r="AC3268">
        <v>1</v>
      </c>
      <c r="AD3268">
        <v>0</v>
      </c>
      <c r="AE3268">
        <v>1</v>
      </c>
      <c r="AF3268">
        <v>0</v>
      </c>
      <c r="AG3268">
        <v>0</v>
      </c>
      <c r="AH3268">
        <v>5</v>
      </c>
      <c r="AI3268">
        <v>16</v>
      </c>
      <c r="AJ3268">
        <v>0</v>
      </c>
      <c r="AK3268">
        <v>0</v>
      </c>
      <c r="AL3268">
        <v>2</v>
      </c>
      <c r="AM3268">
        <v>16</v>
      </c>
      <c r="AN3268">
        <v>0</v>
      </c>
      <c r="AO3268">
        <v>8</v>
      </c>
      <c r="AP3268">
        <v>3</v>
      </c>
      <c r="AQ3268">
        <v>1</v>
      </c>
      <c r="AR3268">
        <v>0</v>
      </c>
      <c r="AS3268">
        <v>0</v>
      </c>
      <c r="AT3268">
        <v>0</v>
      </c>
      <c r="AU3268">
        <v>8</v>
      </c>
      <c r="AV3268">
        <v>3</v>
      </c>
      <c r="AW3268">
        <v>7</v>
      </c>
      <c r="AX3268">
        <v>31</v>
      </c>
      <c r="AY3268">
        <v>29</v>
      </c>
      <c r="AZ3268">
        <v>30</v>
      </c>
      <c r="BA3268">
        <v>47</v>
      </c>
      <c r="BB3268">
        <v>6</v>
      </c>
      <c r="BC3268">
        <v>25</v>
      </c>
      <c r="BD3268">
        <v>0</v>
      </c>
      <c r="BE3268">
        <v>0</v>
      </c>
      <c r="BF3268">
        <v>1</v>
      </c>
      <c r="BG3268">
        <v>0</v>
      </c>
      <c r="BH3268">
        <v>0</v>
      </c>
      <c r="BI3268">
        <v>32</v>
      </c>
      <c r="BJ3268">
        <v>12</v>
      </c>
      <c r="BK3268">
        <v>0</v>
      </c>
      <c r="BL3268">
        <v>7</v>
      </c>
      <c r="BM3268">
        <v>0</v>
      </c>
      <c r="BN3268">
        <v>8</v>
      </c>
      <c r="BO3268">
        <v>41</v>
      </c>
      <c r="BP3268">
        <v>4</v>
      </c>
      <c r="BQ3268">
        <v>4</v>
      </c>
      <c r="BR3268">
        <v>21</v>
      </c>
      <c r="BS3268">
        <v>6</v>
      </c>
      <c r="BT3268">
        <v>255</v>
      </c>
      <c r="BU3268" t="s">
        <v>3166</v>
      </c>
    </row>
    <row r="3269" spans="1:73">
      <c r="A3269" t="s">
        <v>2875</v>
      </c>
      <c r="B3269" t="s">
        <v>2876</v>
      </c>
      <c r="C3269">
        <v>311</v>
      </c>
      <c r="D3269" t="s">
        <v>312</v>
      </c>
      <c r="E3269" t="s">
        <v>78</v>
      </c>
      <c r="F3269" t="s">
        <v>77</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1</v>
      </c>
      <c r="BT3269">
        <v>4</v>
      </c>
      <c r="BU3269" t="s">
        <v>3167</v>
      </c>
    </row>
    <row r="3270" spans="1:73">
      <c r="A3270" t="s">
        <v>2875</v>
      </c>
      <c r="B3270" t="s">
        <v>2876</v>
      </c>
      <c r="C3270">
        <v>312</v>
      </c>
      <c r="D3270" t="s">
        <v>312</v>
      </c>
      <c r="E3270" t="s">
        <v>2898</v>
      </c>
      <c r="F3270" t="s">
        <v>101</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1</v>
      </c>
      <c r="BT3270">
        <v>2</v>
      </c>
      <c r="BU3270" t="s">
        <v>379</v>
      </c>
    </row>
    <row r="3271" spans="1:73">
      <c r="A3271" t="s">
        <v>2875</v>
      </c>
      <c r="B3271" t="s">
        <v>2876</v>
      </c>
      <c r="C3271">
        <v>313</v>
      </c>
      <c r="D3271" t="s">
        <v>312</v>
      </c>
      <c r="E3271" t="s">
        <v>78</v>
      </c>
      <c r="F3271" t="s">
        <v>77</v>
      </c>
      <c r="G3271">
        <v>0</v>
      </c>
      <c r="H3271">
        <v>1</v>
      </c>
      <c r="I3271">
        <v>1</v>
      </c>
      <c r="J3271">
        <v>0</v>
      </c>
      <c r="K3271">
        <v>0</v>
      </c>
      <c r="L3271">
        <v>2</v>
      </c>
      <c r="M3271">
        <v>0</v>
      </c>
      <c r="N3271">
        <v>2</v>
      </c>
      <c r="O3271">
        <v>0</v>
      </c>
      <c r="P3271">
        <v>0</v>
      </c>
      <c r="Q3271">
        <v>0</v>
      </c>
      <c r="R3271">
        <v>0</v>
      </c>
      <c r="S3271">
        <v>1</v>
      </c>
      <c r="T3271">
        <v>1</v>
      </c>
      <c r="U3271">
        <v>0</v>
      </c>
      <c r="V3271">
        <v>0</v>
      </c>
      <c r="W3271">
        <v>0</v>
      </c>
      <c r="X3271">
        <v>0</v>
      </c>
      <c r="Y3271">
        <v>0</v>
      </c>
      <c r="Z3271">
        <v>0</v>
      </c>
      <c r="AA3271">
        <v>0</v>
      </c>
      <c r="AB3271">
        <v>13</v>
      </c>
      <c r="AC3271">
        <v>0</v>
      </c>
      <c r="AD3271">
        <v>0</v>
      </c>
      <c r="AE3271">
        <v>0</v>
      </c>
      <c r="AF3271">
        <v>0</v>
      </c>
      <c r="AG3271">
        <v>0</v>
      </c>
      <c r="AH3271">
        <v>0</v>
      </c>
      <c r="AI3271">
        <v>1</v>
      </c>
      <c r="AJ3271">
        <v>0</v>
      </c>
      <c r="AK3271">
        <v>0</v>
      </c>
      <c r="AL3271">
        <v>0</v>
      </c>
      <c r="AM3271">
        <v>0</v>
      </c>
      <c r="AN3271">
        <v>0</v>
      </c>
      <c r="AO3271">
        <v>0</v>
      </c>
      <c r="AP3271">
        <v>0</v>
      </c>
      <c r="AQ3271">
        <v>0</v>
      </c>
      <c r="AR3271">
        <v>0</v>
      </c>
      <c r="AS3271">
        <v>0</v>
      </c>
      <c r="AT3271">
        <v>0</v>
      </c>
      <c r="AU3271">
        <v>0</v>
      </c>
      <c r="AV3271">
        <v>0</v>
      </c>
      <c r="AW3271">
        <v>1</v>
      </c>
      <c r="AX3271">
        <v>1</v>
      </c>
      <c r="AY3271">
        <v>5</v>
      </c>
      <c r="AZ3271">
        <v>3</v>
      </c>
      <c r="BA3271">
        <v>1</v>
      </c>
      <c r="BB3271">
        <v>0</v>
      </c>
      <c r="BC3271">
        <v>3</v>
      </c>
      <c r="BD3271">
        <v>0</v>
      </c>
      <c r="BE3271">
        <v>0</v>
      </c>
      <c r="BF3271">
        <v>0</v>
      </c>
      <c r="BG3271">
        <v>0</v>
      </c>
      <c r="BH3271">
        <v>1</v>
      </c>
      <c r="BI3271">
        <v>1</v>
      </c>
      <c r="BJ3271">
        <v>2</v>
      </c>
      <c r="BK3271">
        <v>0</v>
      </c>
      <c r="BL3271">
        <v>0</v>
      </c>
      <c r="BM3271">
        <v>0</v>
      </c>
      <c r="BN3271">
        <v>0</v>
      </c>
      <c r="BO3271">
        <v>3</v>
      </c>
      <c r="BP3271">
        <v>0</v>
      </c>
      <c r="BQ3271">
        <v>0</v>
      </c>
      <c r="BR3271">
        <v>0</v>
      </c>
      <c r="BS3271">
        <v>3</v>
      </c>
      <c r="BT3271">
        <v>36</v>
      </c>
      <c r="BU3271" t="s">
        <v>3168</v>
      </c>
    </row>
    <row r="3272" spans="1:73">
      <c r="A3272" t="s">
        <v>2875</v>
      </c>
      <c r="B3272" t="s">
        <v>2876</v>
      </c>
      <c r="C3272">
        <v>314</v>
      </c>
      <c r="D3272" t="s">
        <v>312</v>
      </c>
      <c r="E3272" t="s">
        <v>2890</v>
      </c>
      <c r="F3272" t="s">
        <v>92</v>
      </c>
      <c r="G3272">
        <v>2</v>
      </c>
      <c r="H3272">
        <v>9</v>
      </c>
      <c r="I3272">
        <v>4</v>
      </c>
      <c r="J3272">
        <v>0</v>
      </c>
      <c r="K3272">
        <v>0</v>
      </c>
      <c r="L3272">
        <v>34</v>
      </c>
      <c r="M3272">
        <v>0</v>
      </c>
      <c r="N3272">
        <v>23</v>
      </c>
      <c r="O3272">
        <v>2</v>
      </c>
      <c r="P3272">
        <v>1</v>
      </c>
      <c r="Q3272">
        <v>3</v>
      </c>
      <c r="R3272">
        <v>0</v>
      </c>
      <c r="S3272">
        <v>49</v>
      </c>
      <c r="T3272">
        <v>24</v>
      </c>
      <c r="U3272">
        <v>0</v>
      </c>
      <c r="V3272">
        <v>5</v>
      </c>
      <c r="W3272">
        <v>9</v>
      </c>
      <c r="X3272">
        <v>0</v>
      </c>
      <c r="Y3272">
        <v>1</v>
      </c>
      <c r="Z3272">
        <v>0</v>
      </c>
      <c r="AA3272">
        <v>0</v>
      </c>
      <c r="AB3272">
        <v>174</v>
      </c>
      <c r="AC3272">
        <v>1</v>
      </c>
      <c r="AD3272">
        <v>1</v>
      </c>
      <c r="AE3272">
        <v>0</v>
      </c>
      <c r="AF3272">
        <v>0</v>
      </c>
      <c r="AG3272">
        <v>0</v>
      </c>
      <c r="AH3272">
        <v>5</v>
      </c>
      <c r="AI3272">
        <v>23</v>
      </c>
      <c r="AJ3272">
        <v>0</v>
      </c>
      <c r="AK3272">
        <v>0</v>
      </c>
      <c r="AL3272">
        <v>3</v>
      </c>
      <c r="AM3272">
        <v>12</v>
      </c>
      <c r="AN3272">
        <v>7</v>
      </c>
      <c r="AO3272">
        <v>15</v>
      </c>
      <c r="AP3272">
        <v>2</v>
      </c>
      <c r="AQ3272">
        <v>4</v>
      </c>
      <c r="AR3272">
        <v>0</v>
      </c>
      <c r="AS3272">
        <v>0</v>
      </c>
      <c r="AT3272">
        <v>3</v>
      </c>
      <c r="AU3272">
        <v>2</v>
      </c>
      <c r="AV3272">
        <v>3</v>
      </c>
      <c r="AW3272">
        <v>4</v>
      </c>
      <c r="AX3272">
        <v>13</v>
      </c>
      <c r="AY3272">
        <v>45</v>
      </c>
      <c r="AZ3272">
        <v>22</v>
      </c>
      <c r="BA3272">
        <v>27</v>
      </c>
      <c r="BB3272">
        <v>3</v>
      </c>
      <c r="BC3272">
        <v>33</v>
      </c>
      <c r="BD3272">
        <v>0</v>
      </c>
      <c r="BE3272">
        <v>0</v>
      </c>
      <c r="BF3272">
        <v>1</v>
      </c>
      <c r="BG3272">
        <v>0</v>
      </c>
      <c r="BH3272">
        <v>0</v>
      </c>
      <c r="BI3272">
        <v>12</v>
      </c>
      <c r="BJ3272">
        <v>20</v>
      </c>
      <c r="BK3272">
        <v>0</v>
      </c>
      <c r="BL3272">
        <v>5</v>
      </c>
      <c r="BM3272">
        <v>0</v>
      </c>
      <c r="BN3272">
        <v>3</v>
      </c>
      <c r="BO3272">
        <v>33</v>
      </c>
      <c r="BP3272">
        <v>6</v>
      </c>
      <c r="BQ3272">
        <v>13</v>
      </c>
      <c r="BR3272">
        <v>0</v>
      </c>
      <c r="BS3272">
        <v>18</v>
      </c>
      <c r="BT3272">
        <v>318</v>
      </c>
      <c r="BU3272" t="s">
        <v>3169</v>
      </c>
    </row>
    <row r="3273" spans="1:73">
      <c r="A3273" t="s">
        <v>2875</v>
      </c>
      <c r="B3273" t="s">
        <v>2876</v>
      </c>
      <c r="C3273">
        <v>315</v>
      </c>
      <c r="D3273" t="s">
        <v>312</v>
      </c>
      <c r="E3273" t="s">
        <v>78</v>
      </c>
      <c r="F3273" t="s">
        <v>77</v>
      </c>
      <c r="G3273">
        <v>0</v>
      </c>
      <c r="H3273">
        <v>1</v>
      </c>
      <c r="I3273">
        <v>0</v>
      </c>
      <c r="J3273">
        <v>0</v>
      </c>
      <c r="K3273">
        <v>0</v>
      </c>
      <c r="L3273">
        <v>1</v>
      </c>
      <c r="M3273">
        <v>0</v>
      </c>
      <c r="N3273">
        <v>0</v>
      </c>
      <c r="O3273">
        <v>0</v>
      </c>
      <c r="P3273">
        <v>0</v>
      </c>
      <c r="Q3273">
        <v>0</v>
      </c>
      <c r="R3273">
        <v>0</v>
      </c>
      <c r="S3273">
        <v>0</v>
      </c>
      <c r="T3273">
        <v>0</v>
      </c>
      <c r="U3273">
        <v>0</v>
      </c>
      <c r="V3273">
        <v>0</v>
      </c>
      <c r="W3273">
        <v>0</v>
      </c>
      <c r="X3273">
        <v>0</v>
      </c>
      <c r="Y3273">
        <v>0</v>
      </c>
      <c r="Z3273">
        <v>0</v>
      </c>
      <c r="AA3273">
        <v>0</v>
      </c>
      <c r="AB3273">
        <v>7</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1</v>
      </c>
      <c r="AY3273">
        <v>3</v>
      </c>
      <c r="AZ3273">
        <v>0</v>
      </c>
      <c r="BA3273">
        <v>1</v>
      </c>
      <c r="BB3273">
        <v>0</v>
      </c>
      <c r="BC3273">
        <v>3</v>
      </c>
      <c r="BD3273">
        <v>0</v>
      </c>
      <c r="BE3273">
        <v>0</v>
      </c>
      <c r="BF3273">
        <v>0</v>
      </c>
      <c r="BG3273">
        <v>0</v>
      </c>
      <c r="BH3273">
        <v>1</v>
      </c>
      <c r="BI3273">
        <v>1</v>
      </c>
      <c r="BJ3273">
        <v>2</v>
      </c>
      <c r="BK3273">
        <v>0</v>
      </c>
      <c r="BL3273">
        <v>0</v>
      </c>
      <c r="BM3273">
        <v>0</v>
      </c>
      <c r="BN3273">
        <v>0</v>
      </c>
      <c r="BO3273">
        <v>0</v>
      </c>
      <c r="BP3273">
        <v>0</v>
      </c>
      <c r="BQ3273">
        <v>0</v>
      </c>
      <c r="BR3273">
        <v>0</v>
      </c>
      <c r="BS3273">
        <v>3</v>
      </c>
      <c r="BT3273">
        <v>27</v>
      </c>
      <c r="BU3273" t="s">
        <v>3170</v>
      </c>
    </row>
    <row r="3274" spans="1:73">
      <c r="A3274" t="s">
        <v>2875</v>
      </c>
      <c r="B3274" t="s">
        <v>2876</v>
      </c>
      <c r="C3274">
        <v>316</v>
      </c>
      <c r="D3274" t="s">
        <v>312</v>
      </c>
      <c r="E3274" t="s">
        <v>2904</v>
      </c>
      <c r="F3274" t="s">
        <v>101</v>
      </c>
      <c r="G3274">
        <v>1</v>
      </c>
      <c r="H3274">
        <v>22</v>
      </c>
      <c r="I3274">
        <v>28</v>
      </c>
      <c r="J3274">
        <v>1</v>
      </c>
      <c r="K3274">
        <v>0</v>
      </c>
      <c r="L3274">
        <v>21</v>
      </c>
      <c r="M3274">
        <v>4</v>
      </c>
      <c r="N3274">
        <v>36</v>
      </c>
      <c r="O3274">
        <v>3</v>
      </c>
      <c r="P3274">
        <v>0</v>
      </c>
      <c r="Q3274">
        <v>1</v>
      </c>
      <c r="R3274">
        <v>1</v>
      </c>
      <c r="S3274">
        <v>89</v>
      </c>
      <c r="T3274">
        <v>18</v>
      </c>
      <c r="U3274">
        <v>0</v>
      </c>
      <c r="V3274">
        <v>21</v>
      </c>
      <c r="W3274">
        <v>4</v>
      </c>
      <c r="X3274">
        <v>0</v>
      </c>
      <c r="Y3274">
        <v>0</v>
      </c>
      <c r="Z3274">
        <v>3</v>
      </c>
      <c r="AA3274">
        <v>0</v>
      </c>
      <c r="AB3274">
        <v>235</v>
      </c>
      <c r="AC3274">
        <v>7</v>
      </c>
      <c r="AD3274">
        <v>0</v>
      </c>
      <c r="AE3274">
        <v>0</v>
      </c>
      <c r="AF3274">
        <v>1</v>
      </c>
      <c r="AG3274">
        <v>0</v>
      </c>
      <c r="AH3274">
        <v>0</v>
      </c>
      <c r="AI3274">
        <v>36</v>
      </c>
      <c r="AJ3274">
        <v>0</v>
      </c>
      <c r="AK3274">
        <v>0</v>
      </c>
      <c r="AL3274">
        <v>13</v>
      </c>
      <c r="AM3274">
        <v>33</v>
      </c>
      <c r="AN3274">
        <v>0</v>
      </c>
      <c r="AO3274">
        <v>13</v>
      </c>
      <c r="AP3274">
        <v>3</v>
      </c>
      <c r="AQ3274">
        <v>2</v>
      </c>
      <c r="AR3274">
        <v>1</v>
      </c>
      <c r="AS3274">
        <v>0</v>
      </c>
      <c r="AT3274">
        <v>0</v>
      </c>
      <c r="AU3274">
        <v>2</v>
      </c>
      <c r="AV3274">
        <v>1</v>
      </c>
      <c r="AW3274">
        <v>26</v>
      </c>
      <c r="AX3274">
        <v>42</v>
      </c>
      <c r="AY3274">
        <v>52</v>
      </c>
      <c r="AZ3274">
        <v>53</v>
      </c>
      <c r="BA3274">
        <v>77</v>
      </c>
      <c r="BB3274">
        <v>5</v>
      </c>
      <c r="BC3274">
        <v>22</v>
      </c>
      <c r="BD3274">
        <v>0</v>
      </c>
      <c r="BE3274">
        <v>0</v>
      </c>
      <c r="BF3274">
        <v>1</v>
      </c>
      <c r="BG3274">
        <v>2</v>
      </c>
      <c r="BH3274">
        <v>0</v>
      </c>
      <c r="BI3274">
        <v>37</v>
      </c>
      <c r="BJ3274">
        <v>10</v>
      </c>
      <c r="BK3274">
        <v>0</v>
      </c>
      <c r="BL3274">
        <v>8</v>
      </c>
      <c r="BM3274">
        <v>0</v>
      </c>
      <c r="BN3274">
        <v>9</v>
      </c>
      <c r="BO3274">
        <v>67</v>
      </c>
      <c r="BP3274">
        <v>26</v>
      </c>
      <c r="BQ3274">
        <v>8</v>
      </c>
      <c r="BR3274">
        <v>7</v>
      </c>
      <c r="BS3274">
        <v>26</v>
      </c>
      <c r="BT3274">
        <v>375</v>
      </c>
      <c r="BU3274" t="s">
        <v>3171</v>
      </c>
    </row>
    <row r="3275" spans="1:73">
      <c r="A3275" t="s">
        <v>2875</v>
      </c>
      <c r="B3275" t="s">
        <v>2876</v>
      </c>
      <c r="C3275">
        <v>317</v>
      </c>
      <c r="D3275" t="s">
        <v>312</v>
      </c>
      <c r="E3275" t="s">
        <v>78</v>
      </c>
      <c r="F3275" t="s">
        <v>77</v>
      </c>
      <c r="G3275">
        <v>0</v>
      </c>
      <c r="H3275">
        <v>1</v>
      </c>
      <c r="I3275">
        <v>1</v>
      </c>
      <c r="J3275">
        <v>0</v>
      </c>
      <c r="K3275">
        <v>0</v>
      </c>
      <c r="L3275">
        <v>1</v>
      </c>
      <c r="M3275">
        <v>0</v>
      </c>
      <c r="N3275">
        <v>3</v>
      </c>
      <c r="O3275">
        <v>0</v>
      </c>
      <c r="P3275">
        <v>0</v>
      </c>
      <c r="Q3275">
        <v>2</v>
      </c>
      <c r="R3275">
        <v>0</v>
      </c>
      <c r="S3275">
        <v>3</v>
      </c>
      <c r="T3275">
        <v>2</v>
      </c>
      <c r="U3275">
        <v>0</v>
      </c>
      <c r="V3275">
        <v>0</v>
      </c>
      <c r="W3275">
        <v>0</v>
      </c>
      <c r="X3275">
        <v>0</v>
      </c>
      <c r="Y3275">
        <v>0</v>
      </c>
      <c r="Z3275">
        <v>0</v>
      </c>
      <c r="AA3275">
        <v>0</v>
      </c>
      <c r="AB3275">
        <v>18</v>
      </c>
      <c r="AC3275">
        <v>0</v>
      </c>
      <c r="AD3275">
        <v>0</v>
      </c>
      <c r="AE3275">
        <v>0</v>
      </c>
      <c r="AF3275">
        <v>0</v>
      </c>
      <c r="AG3275">
        <v>0</v>
      </c>
      <c r="AH3275">
        <v>0</v>
      </c>
      <c r="AI3275">
        <v>2</v>
      </c>
      <c r="AJ3275">
        <v>0</v>
      </c>
      <c r="AK3275">
        <v>0</v>
      </c>
      <c r="AL3275">
        <v>0</v>
      </c>
      <c r="AM3275">
        <v>1</v>
      </c>
      <c r="AN3275">
        <v>0</v>
      </c>
      <c r="AO3275">
        <v>0</v>
      </c>
      <c r="AP3275">
        <v>2</v>
      </c>
      <c r="AQ3275">
        <v>0</v>
      </c>
      <c r="AR3275">
        <v>0</v>
      </c>
      <c r="AS3275">
        <v>0</v>
      </c>
      <c r="AT3275">
        <v>0</v>
      </c>
      <c r="AU3275">
        <v>0</v>
      </c>
      <c r="AV3275">
        <v>0</v>
      </c>
      <c r="AW3275">
        <v>1</v>
      </c>
      <c r="AX3275">
        <v>2</v>
      </c>
      <c r="AY3275">
        <v>4</v>
      </c>
      <c r="AZ3275">
        <v>5</v>
      </c>
      <c r="BA3275">
        <v>3</v>
      </c>
      <c r="BB3275">
        <v>0</v>
      </c>
      <c r="BC3275">
        <v>3</v>
      </c>
      <c r="BD3275">
        <v>0</v>
      </c>
      <c r="BE3275">
        <v>0</v>
      </c>
      <c r="BF3275">
        <v>0</v>
      </c>
      <c r="BG3275">
        <v>0</v>
      </c>
      <c r="BH3275">
        <v>1</v>
      </c>
      <c r="BI3275">
        <v>2</v>
      </c>
      <c r="BJ3275">
        <v>1</v>
      </c>
      <c r="BK3275">
        <v>0</v>
      </c>
      <c r="BL3275">
        <v>0</v>
      </c>
      <c r="BM3275">
        <v>0</v>
      </c>
      <c r="BN3275">
        <v>0</v>
      </c>
      <c r="BO3275">
        <v>5</v>
      </c>
      <c r="BP3275">
        <v>1</v>
      </c>
      <c r="BQ3275">
        <v>0</v>
      </c>
      <c r="BR3275">
        <v>0</v>
      </c>
      <c r="BS3275">
        <v>4</v>
      </c>
      <c r="BT3275">
        <v>39</v>
      </c>
      <c r="BU3275" t="s">
        <v>3172</v>
      </c>
    </row>
    <row r="3276" spans="1:73">
      <c r="A3276" t="s">
        <v>2875</v>
      </c>
      <c r="B3276" t="s">
        <v>2876</v>
      </c>
      <c r="C3276">
        <v>318</v>
      </c>
      <c r="D3276" t="s">
        <v>312</v>
      </c>
      <c r="E3276" t="s">
        <v>2895</v>
      </c>
      <c r="F3276" t="s">
        <v>92</v>
      </c>
      <c r="G3276">
        <v>2</v>
      </c>
      <c r="H3276">
        <v>3</v>
      </c>
      <c r="I3276">
        <v>1</v>
      </c>
      <c r="J3276">
        <v>0</v>
      </c>
      <c r="K3276">
        <v>0</v>
      </c>
      <c r="L3276">
        <v>12</v>
      </c>
      <c r="M3276">
        <v>0</v>
      </c>
      <c r="N3276">
        <v>14</v>
      </c>
      <c r="O3276">
        <v>0</v>
      </c>
      <c r="P3276">
        <v>0</v>
      </c>
      <c r="Q3276">
        <v>2</v>
      </c>
      <c r="R3276">
        <v>3</v>
      </c>
      <c r="S3276">
        <v>28</v>
      </c>
      <c r="T3276">
        <v>13</v>
      </c>
      <c r="U3276">
        <v>0</v>
      </c>
      <c r="V3276">
        <v>7</v>
      </c>
      <c r="W3276">
        <v>4</v>
      </c>
      <c r="X3276">
        <v>0</v>
      </c>
      <c r="Y3276">
        <v>0</v>
      </c>
      <c r="Z3276">
        <v>1</v>
      </c>
      <c r="AA3276">
        <v>0</v>
      </c>
      <c r="AB3276">
        <v>80</v>
      </c>
      <c r="AC3276">
        <v>4</v>
      </c>
      <c r="AD3276">
        <v>0</v>
      </c>
      <c r="AE3276">
        <v>0</v>
      </c>
      <c r="AF3276">
        <v>0</v>
      </c>
      <c r="AG3276">
        <v>0</v>
      </c>
      <c r="AH3276">
        <v>2</v>
      </c>
      <c r="AI3276">
        <v>8</v>
      </c>
      <c r="AJ3276">
        <v>0</v>
      </c>
      <c r="AK3276">
        <v>1</v>
      </c>
      <c r="AL3276">
        <v>3</v>
      </c>
      <c r="AM3276">
        <v>10</v>
      </c>
      <c r="AN3276">
        <v>0</v>
      </c>
      <c r="AO3276">
        <v>13</v>
      </c>
      <c r="AP3276">
        <v>2</v>
      </c>
      <c r="AQ3276">
        <v>0</v>
      </c>
      <c r="AR3276">
        <v>0</v>
      </c>
      <c r="AS3276">
        <v>0</v>
      </c>
      <c r="AT3276">
        <v>0</v>
      </c>
      <c r="AU3276">
        <v>1</v>
      </c>
      <c r="AV3276">
        <v>0</v>
      </c>
      <c r="AW3276">
        <v>1</v>
      </c>
      <c r="AX3276">
        <v>7</v>
      </c>
      <c r="AY3276">
        <v>17</v>
      </c>
      <c r="AZ3276">
        <v>14</v>
      </c>
      <c r="BA3276">
        <v>18</v>
      </c>
      <c r="BB3276">
        <v>3</v>
      </c>
      <c r="BC3276">
        <v>12</v>
      </c>
      <c r="BD3276">
        <v>0</v>
      </c>
      <c r="BE3276">
        <v>0</v>
      </c>
      <c r="BF3276">
        <v>0</v>
      </c>
      <c r="BG3276">
        <v>0</v>
      </c>
      <c r="BH3276">
        <v>0</v>
      </c>
      <c r="BI3276">
        <v>10</v>
      </c>
      <c r="BJ3276">
        <v>5</v>
      </c>
      <c r="BK3276">
        <v>0</v>
      </c>
      <c r="BL3276">
        <v>2</v>
      </c>
      <c r="BM3276">
        <v>0</v>
      </c>
      <c r="BN3276">
        <v>3</v>
      </c>
      <c r="BO3276">
        <v>21</v>
      </c>
      <c r="BP3276">
        <v>0</v>
      </c>
      <c r="BQ3276">
        <v>9</v>
      </c>
      <c r="BR3276">
        <v>5</v>
      </c>
      <c r="BS3276">
        <v>7</v>
      </c>
      <c r="BT3276">
        <v>140</v>
      </c>
      <c r="BU3276" t="s">
        <v>3173</v>
      </c>
    </row>
    <row r="3277" spans="1:73">
      <c r="A3277" t="s">
        <v>2875</v>
      </c>
      <c r="B3277" t="s">
        <v>2876</v>
      </c>
      <c r="C3277">
        <v>319</v>
      </c>
      <c r="D3277" t="s">
        <v>331</v>
      </c>
      <c r="E3277" t="s">
        <v>78</v>
      </c>
      <c r="F3277" t="s">
        <v>77</v>
      </c>
      <c r="G3277">
        <v>2</v>
      </c>
      <c r="H3277">
        <v>26</v>
      </c>
      <c r="I3277">
        <v>13</v>
      </c>
      <c r="J3277">
        <v>0</v>
      </c>
      <c r="K3277">
        <v>0</v>
      </c>
      <c r="L3277">
        <v>51</v>
      </c>
      <c r="M3277">
        <v>1</v>
      </c>
      <c r="N3277">
        <v>67</v>
      </c>
      <c r="O3277">
        <v>5</v>
      </c>
      <c r="P3277">
        <v>0</v>
      </c>
      <c r="Q3277">
        <v>2</v>
      </c>
      <c r="R3277">
        <v>4</v>
      </c>
      <c r="S3277">
        <v>102</v>
      </c>
      <c r="T3277">
        <v>41</v>
      </c>
      <c r="U3277">
        <v>0</v>
      </c>
      <c r="V3277">
        <v>12</v>
      </c>
      <c r="W3277">
        <v>9</v>
      </c>
      <c r="X3277">
        <v>0</v>
      </c>
      <c r="Y3277">
        <v>1</v>
      </c>
      <c r="Z3277">
        <v>3</v>
      </c>
      <c r="AA3277">
        <v>0</v>
      </c>
      <c r="AB3277">
        <v>454</v>
      </c>
      <c r="AC3277">
        <v>8</v>
      </c>
      <c r="AD3277">
        <v>0</v>
      </c>
      <c r="AE3277">
        <v>6</v>
      </c>
      <c r="AF3277">
        <v>0</v>
      </c>
      <c r="AG3277">
        <v>0</v>
      </c>
      <c r="AH3277">
        <v>2</v>
      </c>
      <c r="AI3277">
        <v>45</v>
      </c>
      <c r="AJ3277">
        <v>0</v>
      </c>
      <c r="AK3277">
        <v>1</v>
      </c>
      <c r="AL3277">
        <v>5</v>
      </c>
      <c r="AM3277">
        <v>47</v>
      </c>
      <c r="AN3277">
        <v>0</v>
      </c>
      <c r="AO3277">
        <v>4</v>
      </c>
      <c r="AP3277">
        <v>9</v>
      </c>
      <c r="AQ3277">
        <v>8</v>
      </c>
      <c r="AR3277">
        <v>0</v>
      </c>
      <c r="AS3277">
        <v>0</v>
      </c>
      <c r="AT3277">
        <v>11</v>
      </c>
      <c r="AU3277">
        <v>19</v>
      </c>
      <c r="AV3277">
        <v>11</v>
      </c>
      <c r="AW3277">
        <v>13</v>
      </c>
      <c r="AX3277">
        <v>67</v>
      </c>
      <c r="AY3277">
        <v>104</v>
      </c>
      <c r="AZ3277">
        <v>79</v>
      </c>
      <c r="BA3277">
        <v>118</v>
      </c>
      <c r="BB3277">
        <v>22</v>
      </c>
      <c r="BC3277">
        <v>94</v>
      </c>
      <c r="BD3277">
        <v>0</v>
      </c>
      <c r="BE3277">
        <v>0</v>
      </c>
      <c r="BF3277">
        <v>4</v>
      </c>
      <c r="BG3277">
        <v>4</v>
      </c>
      <c r="BH3277">
        <v>5</v>
      </c>
      <c r="BI3277">
        <v>93</v>
      </c>
      <c r="BJ3277">
        <v>43</v>
      </c>
      <c r="BK3277">
        <v>1</v>
      </c>
      <c r="BL3277">
        <v>11</v>
      </c>
      <c r="BM3277">
        <v>2</v>
      </c>
      <c r="BN3277">
        <v>24</v>
      </c>
      <c r="BO3277">
        <v>114</v>
      </c>
      <c r="BP3277">
        <v>25</v>
      </c>
      <c r="BQ3277">
        <v>0</v>
      </c>
      <c r="BR3277">
        <v>25</v>
      </c>
      <c r="BS3277">
        <v>58</v>
      </c>
      <c r="BT3277">
        <v>749</v>
      </c>
      <c r="BU3277" t="s">
        <v>3174</v>
      </c>
    </row>
    <row r="3278" spans="1:73">
      <c r="A3278" t="s">
        <v>3175</v>
      </c>
      <c r="B3278" t="s">
        <v>3176</v>
      </c>
      <c r="C3278">
        <v>0</v>
      </c>
      <c r="D3278" t="s">
        <v>75</v>
      </c>
      <c r="E3278" t="s">
        <v>76</v>
      </c>
      <c r="F3278" t="s">
        <v>77</v>
      </c>
      <c r="G3278">
        <v>0</v>
      </c>
      <c r="H3278">
        <v>0</v>
      </c>
      <c r="I3278">
        <v>1</v>
      </c>
      <c r="J3278">
        <v>0</v>
      </c>
      <c r="K3278">
        <v>0</v>
      </c>
      <c r="L3278">
        <v>6</v>
      </c>
      <c r="M3278">
        <v>0</v>
      </c>
      <c r="N3278">
        <v>1</v>
      </c>
      <c r="O3278">
        <v>0</v>
      </c>
      <c r="P3278">
        <v>0</v>
      </c>
      <c r="Q3278">
        <v>0</v>
      </c>
      <c r="R3278">
        <v>0</v>
      </c>
      <c r="S3278">
        <v>4</v>
      </c>
      <c r="T3278">
        <v>0</v>
      </c>
      <c r="U3278">
        <v>0</v>
      </c>
      <c r="V3278">
        <v>1</v>
      </c>
      <c r="W3278">
        <v>0</v>
      </c>
      <c r="X3278">
        <v>0</v>
      </c>
      <c r="Y3278">
        <v>0</v>
      </c>
      <c r="Z3278">
        <v>1</v>
      </c>
      <c r="AA3278">
        <v>0</v>
      </c>
      <c r="AB3278">
        <v>18</v>
      </c>
      <c r="AC3278">
        <v>1</v>
      </c>
      <c r="AD3278">
        <v>0</v>
      </c>
      <c r="AE3278">
        <v>0</v>
      </c>
      <c r="AF3278">
        <v>0</v>
      </c>
      <c r="AG3278">
        <v>1</v>
      </c>
      <c r="AH3278">
        <v>0</v>
      </c>
      <c r="AI3278">
        <v>0</v>
      </c>
      <c r="AJ3278">
        <v>0</v>
      </c>
      <c r="AK3278">
        <v>0</v>
      </c>
      <c r="AL3278">
        <v>0</v>
      </c>
      <c r="AM3278">
        <v>2</v>
      </c>
      <c r="AN3278">
        <v>0</v>
      </c>
      <c r="AO3278">
        <v>0</v>
      </c>
      <c r="AP3278">
        <v>1</v>
      </c>
      <c r="AQ3278">
        <v>0</v>
      </c>
      <c r="AR3278">
        <v>0</v>
      </c>
      <c r="AS3278">
        <v>0</v>
      </c>
      <c r="AT3278">
        <v>0</v>
      </c>
      <c r="AU3278">
        <v>1</v>
      </c>
      <c r="AV3278">
        <v>0</v>
      </c>
      <c r="AW3278">
        <v>1</v>
      </c>
      <c r="AX3278">
        <v>0</v>
      </c>
      <c r="AY3278">
        <v>6</v>
      </c>
      <c r="AZ3278">
        <v>1</v>
      </c>
      <c r="BA3278">
        <v>3</v>
      </c>
      <c r="BB3278">
        <v>0</v>
      </c>
      <c r="BC3278">
        <v>5</v>
      </c>
      <c r="BD3278">
        <v>0</v>
      </c>
      <c r="BE3278">
        <v>0</v>
      </c>
      <c r="BF3278">
        <v>0</v>
      </c>
      <c r="BG3278">
        <v>0</v>
      </c>
      <c r="BH3278">
        <v>0</v>
      </c>
      <c r="BI3278">
        <v>2</v>
      </c>
      <c r="BJ3278">
        <v>2</v>
      </c>
      <c r="BK3278">
        <v>0</v>
      </c>
      <c r="BL3278">
        <v>0</v>
      </c>
      <c r="BM3278">
        <v>0</v>
      </c>
      <c r="BN3278">
        <v>2</v>
      </c>
      <c r="BO3278">
        <v>3</v>
      </c>
      <c r="BP3278">
        <v>0</v>
      </c>
      <c r="BQ3278">
        <v>0</v>
      </c>
      <c r="BR3278">
        <v>0</v>
      </c>
      <c r="BS3278">
        <v>1</v>
      </c>
      <c r="BT3278">
        <v>37</v>
      </c>
      <c r="BU3278" t="s">
        <v>3177</v>
      </c>
    </row>
    <row r="3279" spans="1:73">
      <c r="A3279" t="s">
        <v>3175</v>
      </c>
      <c r="B3279" t="s">
        <v>3176</v>
      </c>
      <c r="C3279">
        <v>1</v>
      </c>
      <c r="D3279" t="s">
        <v>75</v>
      </c>
      <c r="E3279" t="s">
        <v>80</v>
      </c>
      <c r="F3279" t="s">
        <v>77</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0</v>
      </c>
      <c r="BQ3279">
        <v>0</v>
      </c>
      <c r="BR3279">
        <v>0</v>
      </c>
      <c r="BS3279">
        <v>1</v>
      </c>
      <c r="BT3279">
        <v>2</v>
      </c>
      <c r="BU3279" t="s">
        <v>3178</v>
      </c>
    </row>
    <row r="3280" spans="1:73">
      <c r="A3280" t="s">
        <v>3175</v>
      </c>
      <c r="B3280" t="s">
        <v>3176</v>
      </c>
      <c r="C3280">
        <v>2</v>
      </c>
      <c r="D3280" t="s">
        <v>75</v>
      </c>
      <c r="E3280" t="s">
        <v>78</v>
      </c>
      <c r="F3280" t="s">
        <v>77</v>
      </c>
      <c r="G3280">
        <v>0</v>
      </c>
      <c r="H3280">
        <v>4</v>
      </c>
      <c r="I3280">
        <v>0</v>
      </c>
      <c r="J3280">
        <v>0</v>
      </c>
      <c r="K3280">
        <v>0</v>
      </c>
      <c r="L3280">
        <v>4</v>
      </c>
      <c r="M3280">
        <v>0</v>
      </c>
      <c r="N3280">
        <v>6</v>
      </c>
      <c r="O3280">
        <v>0</v>
      </c>
      <c r="P3280">
        <v>0</v>
      </c>
      <c r="Q3280">
        <v>1</v>
      </c>
      <c r="R3280">
        <v>0</v>
      </c>
      <c r="S3280">
        <v>6</v>
      </c>
      <c r="T3280">
        <v>2</v>
      </c>
      <c r="U3280">
        <v>0</v>
      </c>
      <c r="V3280">
        <v>0</v>
      </c>
      <c r="W3280">
        <v>2</v>
      </c>
      <c r="X3280">
        <v>0</v>
      </c>
      <c r="Y3280">
        <v>0</v>
      </c>
      <c r="Z3280">
        <v>0</v>
      </c>
      <c r="AA3280">
        <v>0</v>
      </c>
      <c r="AB3280">
        <v>35</v>
      </c>
      <c r="AC3280">
        <v>0</v>
      </c>
      <c r="AD3280">
        <v>0</v>
      </c>
      <c r="AE3280">
        <v>0</v>
      </c>
      <c r="AF3280">
        <v>0</v>
      </c>
      <c r="AG3280">
        <v>0</v>
      </c>
      <c r="AH3280">
        <v>0</v>
      </c>
      <c r="AI3280">
        <v>3</v>
      </c>
      <c r="AJ3280">
        <v>0</v>
      </c>
      <c r="AK3280">
        <v>0</v>
      </c>
      <c r="AL3280">
        <v>0</v>
      </c>
      <c r="AM3280">
        <v>8</v>
      </c>
      <c r="AN3280">
        <v>0</v>
      </c>
      <c r="AO3280">
        <v>0</v>
      </c>
      <c r="AP3280">
        <v>0</v>
      </c>
      <c r="AQ3280">
        <v>0</v>
      </c>
      <c r="AR3280">
        <v>0</v>
      </c>
      <c r="AS3280">
        <v>0</v>
      </c>
      <c r="AT3280">
        <v>0</v>
      </c>
      <c r="AU3280">
        <v>0</v>
      </c>
      <c r="AV3280">
        <v>0</v>
      </c>
      <c r="AW3280">
        <v>0</v>
      </c>
      <c r="AX3280">
        <v>1</v>
      </c>
      <c r="AY3280">
        <v>7</v>
      </c>
      <c r="AZ3280">
        <v>8</v>
      </c>
      <c r="BA3280">
        <v>10</v>
      </c>
      <c r="BB3280">
        <v>2</v>
      </c>
      <c r="BC3280">
        <v>7</v>
      </c>
      <c r="BD3280">
        <v>0</v>
      </c>
      <c r="BE3280">
        <v>0</v>
      </c>
      <c r="BF3280">
        <v>0</v>
      </c>
      <c r="BG3280">
        <v>0</v>
      </c>
      <c r="BH3280">
        <v>1</v>
      </c>
      <c r="BI3280">
        <v>4</v>
      </c>
      <c r="BJ3280">
        <v>7</v>
      </c>
      <c r="BK3280">
        <v>0</v>
      </c>
      <c r="BL3280">
        <v>0</v>
      </c>
      <c r="BM3280">
        <v>0</v>
      </c>
      <c r="BN3280">
        <v>0</v>
      </c>
      <c r="BO3280">
        <v>8</v>
      </c>
      <c r="BP3280">
        <v>1</v>
      </c>
      <c r="BQ3280">
        <v>0</v>
      </c>
      <c r="BR3280">
        <v>0</v>
      </c>
      <c r="BS3280">
        <v>3</v>
      </c>
      <c r="BT3280">
        <v>53</v>
      </c>
      <c r="BU3280" t="s">
        <v>3179</v>
      </c>
    </row>
    <row r="3281" spans="1:73">
      <c r="A3281" t="s">
        <v>3175</v>
      </c>
      <c r="B3281" t="s">
        <v>3176</v>
      </c>
      <c r="C3281">
        <v>3</v>
      </c>
      <c r="D3281" t="s">
        <v>75</v>
      </c>
      <c r="E3281" t="s">
        <v>80</v>
      </c>
      <c r="F3281" t="s">
        <v>77</v>
      </c>
      <c r="G3281">
        <v>0</v>
      </c>
      <c r="H3281">
        <v>6</v>
      </c>
      <c r="I3281">
        <v>0</v>
      </c>
      <c r="J3281">
        <v>0</v>
      </c>
      <c r="K3281">
        <v>0</v>
      </c>
      <c r="L3281">
        <v>4</v>
      </c>
      <c r="M3281">
        <v>0</v>
      </c>
      <c r="N3281">
        <v>7</v>
      </c>
      <c r="O3281">
        <v>0</v>
      </c>
      <c r="P3281">
        <v>0</v>
      </c>
      <c r="Q3281">
        <v>4</v>
      </c>
      <c r="R3281">
        <v>1</v>
      </c>
      <c r="S3281">
        <v>12</v>
      </c>
      <c r="T3281">
        <v>7</v>
      </c>
      <c r="U3281">
        <v>0</v>
      </c>
      <c r="V3281">
        <v>0</v>
      </c>
      <c r="W3281">
        <v>1</v>
      </c>
      <c r="X3281">
        <v>0</v>
      </c>
      <c r="Y3281">
        <v>0</v>
      </c>
      <c r="Z3281">
        <v>0</v>
      </c>
      <c r="AA3281">
        <v>0</v>
      </c>
      <c r="AB3281">
        <v>38</v>
      </c>
      <c r="AC3281">
        <v>0</v>
      </c>
      <c r="AD3281">
        <v>0</v>
      </c>
      <c r="AE3281">
        <v>0</v>
      </c>
      <c r="AF3281">
        <v>0</v>
      </c>
      <c r="AG3281">
        <v>0</v>
      </c>
      <c r="AH3281">
        <v>0</v>
      </c>
      <c r="AI3281">
        <v>5</v>
      </c>
      <c r="AJ3281">
        <v>0</v>
      </c>
      <c r="AK3281">
        <v>0</v>
      </c>
      <c r="AL3281">
        <v>0</v>
      </c>
      <c r="AM3281">
        <v>8</v>
      </c>
      <c r="AN3281">
        <v>0</v>
      </c>
      <c r="AO3281">
        <v>0</v>
      </c>
      <c r="AP3281">
        <v>1</v>
      </c>
      <c r="AQ3281">
        <v>0</v>
      </c>
      <c r="AR3281">
        <v>0</v>
      </c>
      <c r="AS3281">
        <v>0</v>
      </c>
      <c r="AT3281">
        <v>0</v>
      </c>
      <c r="AU3281">
        <v>0</v>
      </c>
      <c r="AV3281">
        <v>0</v>
      </c>
      <c r="AW3281">
        <v>0</v>
      </c>
      <c r="AX3281">
        <v>0</v>
      </c>
      <c r="AY3281">
        <v>8</v>
      </c>
      <c r="AZ3281">
        <v>8</v>
      </c>
      <c r="BA3281">
        <v>8</v>
      </c>
      <c r="BB3281">
        <v>2</v>
      </c>
      <c r="BC3281">
        <v>10</v>
      </c>
      <c r="BD3281">
        <v>0</v>
      </c>
      <c r="BE3281">
        <v>0</v>
      </c>
      <c r="BF3281">
        <v>0</v>
      </c>
      <c r="BG3281">
        <v>0</v>
      </c>
      <c r="BH3281">
        <v>0</v>
      </c>
      <c r="BI3281">
        <v>0</v>
      </c>
      <c r="BJ3281">
        <v>6</v>
      </c>
      <c r="BK3281">
        <v>0</v>
      </c>
      <c r="BL3281">
        <v>0</v>
      </c>
      <c r="BM3281">
        <v>0</v>
      </c>
      <c r="BN3281">
        <v>0</v>
      </c>
      <c r="BO3281">
        <v>8</v>
      </c>
      <c r="BP3281">
        <v>0</v>
      </c>
      <c r="BQ3281">
        <v>0</v>
      </c>
      <c r="BR3281">
        <v>0</v>
      </c>
      <c r="BS3281">
        <v>4</v>
      </c>
      <c r="BT3281">
        <v>62</v>
      </c>
      <c r="BU3281" t="s">
        <v>3180</v>
      </c>
    </row>
    <row r="3282" spans="1:73">
      <c r="A3282" t="s">
        <v>3175</v>
      </c>
      <c r="B3282" t="s">
        <v>3176</v>
      </c>
      <c r="C3282">
        <v>4</v>
      </c>
      <c r="D3282" t="s">
        <v>75</v>
      </c>
      <c r="E3282" t="s">
        <v>78</v>
      </c>
      <c r="F3282" t="s">
        <v>77</v>
      </c>
      <c r="G3282">
        <v>0</v>
      </c>
      <c r="H3282">
        <v>1</v>
      </c>
      <c r="I3282">
        <v>2</v>
      </c>
      <c r="J3282">
        <v>1</v>
      </c>
      <c r="K3282">
        <v>0</v>
      </c>
      <c r="L3282">
        <v>3</v>
      </c>
      <c r="M3282">
        <v>0</v>
      </c>
      <c r="N3282">
        <v>2</v>
      </c>
      <c r="O3282">
        <v>0</v>
      </c>
      <c r="P3282">
        <v>0</v>
      </c>
      <c r="Q3282">
        <v>1</v>
      </c>
      <c r="R3282">
        <v>0</v>
      </c>
      <c r="S3282">
        <v>2</v>
      </c>
      <c r="T3282">
        <v>2</v>
      </c>
      <c r="U3282">
        <v>0</v>
      </c>
      <c r="V3282">
        <v>0</v>
      </c>
      <c r="W3282">
        <v>0</v>
      </c>
      <c r="X3282">
        <v>0</v>
      </c>
      <c r="Y3282">
        <v>0</v>
      </c>
      <c r="Z3282">
        <v>0</v>
      </c>
      <c r="AA3282">
        <v>0</v>
      </c>
      <c r="AB3282">
        <v>10</v>
      </c>
      <c r="AC3282">
        <v>0</v>
      </c>
      <c r="AD3282">
        <v>0</v>
      </c>
      <c r="AE3282">
        <v>0</v>
      </c>
      <c r="AF3282">
        <v>0</v>
      </c>
      <c r="AG3282">
        <v>0</v>
      </c>
      <c r="AH3282">
        <v>0</v>
      </c>
      <c r="AI3282">
        <v>0</v>
      </c>
      <c r="AJ3282">
        <v>0</v>
      </c>
      <c r="AK3282">
        <v>0</v>
      </c>
      <c r="AL3282">
        <v>0</v>
      </c>
      <c r="AM3282">
        <v>0</v>
      </c>
      <c r="AN3282">
        <v>0</v>
      </c>
      <c r="AO3282">
        <v>0</v>
      </c>
      <c r="AP3282">
        <v>0</v>
      </c>
      <c r="AQ3282">
        <v>0</v>
      </c>
      <c r="AR3282">
        <v>1</v>
      </c>
      <c r="AS3282">
        <v>0</v>
      </c>
      <c r="AT3282">
        <v>0</v>
      </c>
      <c r="AU3282">
        <v>0</v>
      </c>
      <c r="AV3282">
        <v>0</v>
      </c>
      <c r="AW3282">
        <v>0</v>
      </c>
      <c r="AX3282">
        <v>1</v>
      </c>
      <c r="AY3282">
        <v>2</v>
      </c>
      <c r="AZ3282">
        <v>2</v>
      </c>
      <c r="BA3282">
        <v>1</v>
      </c>
      <c r="BB3282">
        <v>0</v>
      </c>
      <c r="BC3282">
        <v>2</v>
      </c>
      <c r="BD3282">
        <v>0</v>
      </c>
      <c r="BE3282">
        <v>0</v>
      </c>
      <c r="BF3282">
        <v>0</v>
      </c>
      <c r="BG3282">
        <v>0</v>
      </c>
      <c r="BH3282">
        <v>0</v>
      </c>
      <c r="BI3282">
        <v>1</v>
      </c>
      <c r="BJ3282">
        <v>1</v>
      </c>
      <c r="BK3282">
        <v>0</v>
      </c>
      <c r="BL3282">
        <v>0</v>
      </c>
      <c r="BM3282">
        <v>1</v>
      </c>
      <c r="BN3282">
        <v>0</v>
      </c>
      <c r="BO3282">
        <v>2</v>
      </c>
      <c r="BP3282">
        <v>0</v>
      </c>
      <c r="BQ3282">
        <v>0</v>
      </c>
      <c r="BR3282">
        <v>0</v>
      </c>
      <c r="BS3282">
        <v>1</v>
      </c>
      <c r="BT3282">
        <v>18</v>
      </c>
      <c r="BU3282" t="s">
        <v>3181</v>
      </c>
    </row>
    <row r="3283" spans="1:73">
      <c r="A3283" t="s">
        <v>3175</v>
      </c>
      <c r="B3283" t="s">
        <v>3176</v>
      </c>
      <c r="C3283">
        <v>5</v>
      </c>
      <c r="D3283" t="s">
        <v>75</v>
      </c>
      <c r="E3283" t="s">
        <v>80</v>
      </c>
      <c r="F3283" t="s">
        <v>77</v>
      </c>
      <c r="G3283">
        <v>2</v>
      </c>
      <c r="H3283">
        <v>1</v>
      </c>
      <c r="I3283">
        <v>3</v>
      </c>
      <c r="J3283">
        <v>0</v>
      </c>
      <c r="K3283">
        <v>0</v>
      </c>
      <c r="L3283">
        <v>6</v>
      </c>
      <c r="M3283">
        <v>0</v>
      </c>
      <c r="N3283">
        <v>6</v>
      </c>
      <c r="O3283">
        <v>0</v>
      </c>
      <c r="P3283">
        <v>0</v>
      </c>
      <c r="Q3283">
        <v>0</v>
      </c>
      <c r="R3283">
        <v>0</v>
      </c>
      <c r="S3283">
        <v>6</v>
      </c>
      <c r="T3283">
        <v>1</v>
      </c>
      <c r="U3283">
        <v>0</v>
      </c>
      <c r="V3283">
        <v>0</v>
      </c>
      <c r="W3283">
        <v>2</v>
      </c>
      <c r="X3283">
        <v>0</v>
      </c>
      <c r="Y3283">
        <v>0</v>
      </c>
      <c r="Z3283">
        <v>0</v>
      </c>
      <c r="AA3283">
        <v>0</v>
      </c>
      <c r="AB3283">
        <v>39</v>
      </c>
      <c r="AC3283">
        <v>0</v>
      </c>
      <c r="AD3283">
        <v>0</v>
      </c>
      <c r="AE3283">
        <v>0</v>
      </c>
      <c r="AF3283">
        <v>0</v>
      </c>
      <c r="AG3283">
        <v>0</v>
      </c>
      <c r="AH3283">
        <v>0</v>
      </c>
      <c r="AI3283">
        <v>1</v>
      </c>
      <c r="AJ3283">
        <v>0</v>
      </c>
      <c r="AK3283">
        <v>0</v>
      </c>
      <c r="AL3283">
        <v>1</v>
      </c>
      <c r="AM3283">
        <v>4</v>
      </c>
      <c r="AN3283">
        <v>0</v>
      </c>
      <c r="AO3283">
        <v>0</v>
      </c>
      <c r="AP3283">
        <v>0</v>
      </c>
      <c r="AQ3283">
        <v>1</v>
      </c>
      <c r="AR3283">
        <v>0</v>
      </c>
      <c r="AS3283">
        <v>0</v>
      </c>
      <c r="AT3283">
        <v>0</v>
      </c>
      <c r="AU3283">
        <v>0</v>
      </c>
      <c r="AV3283">
        <v>2</v>
      </c>
      <c r="AW3283">
        <v>3</v>
      </c>
      <c r="AX3283">
        <v>3</v>
      </c>
      <c r="AY3283">
        <v>13</v>
      </c>
      <c r="AZ3283">
        <v>5</v>
      </c>
      <c r="BA3283">
        <v>9</v>
      </c>
      <c r="BB3283">
        <v>0</v>
      </c>
      <c r="BC3283">
        <v>16</v>
      </c>
      <c r="BD3283">
        <v>0</v>
      </c>
      <c r="BE3283">
        <v>0</v>
      </c>
      <c r="BF3283">
        <v>2</v>
      </c>
      <c r="BG3283">
        <v>0</v>
      </c>
      <c r="BH3283">
        <v>0</v>
      </c>
      <c r="BI3283">
        <v>4</v>
      </c>
      <c r="BJ3283">
        <v>15</v>
      </c>
      <c r="BK3283">
        <v>0</v>
      </c>
      <c r="BL3283">
        <v>0</v>
      </c>
      <c r="BM3283">
        <v>0</v>
      </c>
      <c r="BN3283">
        <v>0</v>
      </c>
      <c r="BO3283">
        <v>7</v>
      </c>
      <c r="BP3283">
        <v>3</v>
      </c>
      <c r="BQ3283">
        <v>1</v>
      </c>
      <c r="BR3283">
        <v>0</v>
      </c>
      <c r="BS3283">
        <v>3</v>
      </c>
      <c r="BT3283">
        <v>74</v>
      </c>
      <c r="BU3283" t="s">
        <v>3182</v>
      </c>
    </row>
    <row r="3284" spans="1:73">
      <c r="A3284" t="s">
        <v>3175</v>
      </c>
      <c r="B3284" t="s">
        <v>3176</v>
      </c>
      <c r="C3284">
        <v>6</v>
      </c>
      <c r="D3284" t="s">
        <v>75</v>
      </c>
      <c r="E3284" t="s">
        <v>78</v>
      </c>
      <c r="F3284" t="s">
        <v>77</v>
      </c>
      <c r="G3284">
        <v>2</v>
      </c>
      <c r="H3284">
        <v>0</v>
      </c>
      <c r="I3284">
        <v>1</v>
      </c>
      <c r="J3284">
        <v>0</v>
      </c>
      <c r="K3284">
        <v>0</v>
      </c>
      <c r="L3284">
        <v>2</v>
      </c>
      <c r="M3284">
        <v>0</v>
      </c>
      <c r="N3284">
        <v>1</v>
      </c>
      <c r="O3284">
        <v>0</v>
      </c>
      <c r="P3284">
        <v>0</v>
      </c>
      <c r="Q3284">
        <v>0</v>
      </c>
      <c r="R3284">
        <v>0</v>
      </c>
      <c r="S3284">
        <v>0</v>
      </c>
      <c r="T3284">
        <v>0</v>
      </c>
      <c r="U3284">
        <v>0</v>
      </c>
      <c r="V3284">
        <v>0</v>
      </c>
      <c r="W3284">
        <v>0</v>
      </c>
      <c r="X3284">
        <v>0</v>
      </c>
      <c r="Y3284">
        <v>0</v>
      </c>
      <c r="Z3284">
        <v>0</v>
      </c>
      <c r="AA3284">
        <v>0</v>
      </c>
      <c r="AB3284">
        <v>8</v>
      </c>
      <c r="AC3284">
        <v>0</v>
      </c>
      <c r="AD3284">
        <v>0</v>
      </c>
      <c r="AE3284">
        <v>0</v>
      </c>
      <c r="AF3284">
        <v>0</v>
      </c>
      <c r="AG3284">
        <v>0</v>
      </c>
      <c r="AH3284">
        <v>0</v>
      </c>
      <c r="AI3284">
        <v>0</v>
      </c>
      <c r="AJ3284">
        <v>0</v>
      </c>
      <c r="AK3284">
        <v>0</v>
      </c>
      <c r="AL3284">
        <v>0</v>
      </c>
      <c r="AM3284">
        <v>2</v>
      </c>
      <c r="AN3284">
        <v>0</v>
      </c>
      <c r="AO3284">
        <v>0</v>
      </c>
      <c r="AP3284">
        <v>0</v>
      </c>
      <c r="AQ3284">
        <v>0</v>
      </c>
      <c r="AR3284">
        <v>0</v>
      </c>
      <c r="AS3284">
        <v>0</v>
      </c>
      <c r="AT3284">
        <v>0</v>
      </c>
      <c r="AU3284">
        <v>0</v>
      </c>
      <c r="AV3284">
        <v>0</v>
      </c>
      <c r="AW3284">
        <v>1</v>
      </c>
      <c r="AX3284">
        <v>0</v>
      </c>
      <c r="AY3284">
        <v>1</v>
      </c>
      <c r="AZ3284">
        <v>1</v>
      </c>
      <c r="BA3284">
        <v>3</v>
      </c>
      <c r="BB3284">
        <v>0</v>
      </c>
      <c r="BC3284">
        <v>0</v>
      </c>
      <c r="BD3284">
        <v>0</v>
      </c>
      <c r="BE3284">
        <v>0</v>
      </c>
      <c r="BF3284">
        <v>0</v>
      </c>
      <c r="BG3284">
        <v>0</v>
      </c>
      <c r="BH3284">
        <v>0</v>
      </c>
      <c r="BI3284">
        <v>0</v>
      </c>
      <c r="BJ3284">
        <v>0</v>
      </c>
      <c r="BK3284">
        <v>0</v>
      </c>
      <c r="BL3284">
        <v>0</v>
      </c>
      <c r="BM3284">
        <v>0</v>
      </c>
      <c r="BN3284">
        <v>0</v>
      </c>
      <c r="BO3284">
        <v>1</v>
      </c>
      <c r="BP3284">
        <v>0</v>
      </c>
      <c r="BQ3284">
        <v>0</v>
      </c>
      <c r="BR3284">
        <v>0</v>
      </c>
      <c r="BS3284">
        <v>1</v>
      </c>
      <c r="BT3284">
        <v>11</v>
      </c>
      <c r="BU3284" t="s">
        <v>3183</v>
      </c>
    </row>
    <row r="3285" spans="1:73">
      <c r="A3285" t="s">
        <v>3175</v>
      </c>
      <c r="B3285" t="s">
        <v>3176</v>
      </c>
      <c r="C3285">
        <v>7</v>
      </c>
      <c r="D3285" t="s">
        <v>75</v>
      </c>
      <c r="E3285" t="s">
        <v>80</v>
      </c>
      <c r="F3285" t="s">
        <v>77</v>
      </c>
      <c r="G3285">
        <v>1</v>
      </c>
      <c r="H3285">
        <v>9</v>
      </c>
      <c r="I3285">
        <v>3</v>
      </c>
      <c r="J3285">
        <v>0</v>
      </c>
      <c r="K3285">
        <v>0</v>
      </c>
      <c r="L3285">
        <v>6</v>
      </c>
      <c r="M3285">
        <v>0</v>
      </c>
      <c r="N3285">
        <v>11</v>
      </c>
      <c r="O3285">
        <v>0</v>
      </c>
      <c r="P3285">
        <v>0</v>
      </c>
      <c r="Q3285">
        <v>5</v>
      </c>
      <c r="R3285">
        <v>0</v>
      </c>
      <c r="S3285">
        <v>12</v>
      </c>
      <c r="T3285">
        <v>4</v>
      </c>
      <c r="U3285">
        <v>0</v>
      </c>
      <c r="V3285">
        <v>0</v>
      </c>
      <c r="W3285">
        <v>2</v>
      </c>
      <c r="X3285">
        <v>0</v>
      </c>
      <c r="Y3285">
        <v>0</v>
      </c>
      <c r="Z3285">
        <v>0</v>
      </c>
      <c r="AA3285">
        <v>0</v>
      </c>
      <c r="AB3285">
        <v>51</v>
      </c>
      <c r="AC3285">
        <v>0</v>
      </c>
      <c r="AD3285">
        <v>0</v>
      </c>
      <c r="AE3285">
        <v>0</v>
      </c>
      <c r="AF3285">
        <v>0</v>
      </c>
      <c r="AG3285">
        <v>0</v>
      </c>
      <c r="AH3285">
        <v>0</v>
      </c>
      <c r="AI3285">
        <v>0</v>
      </c>
      <c r="AJ3285">
        <v>0</v>
      </c>
      <c r="AK3285">
        <v>0</v>
      </c>
      <c r="AL3285">
        <v>3</v>
      </c>
      <c r="AM3285">
        <v>10</v>
      </c>
      <c r="AN3285">
        <v>0</v>
      </c>
      <c r="AO3285">
        <v>0</v>
      </c>
      <c r="AP3285">
        <v>1</v>
      </c>
      <c r="AQ3285">
        <v>2</v>
      </c>
      <c r="AR3285">
        <v>0</v>
      </c>
      <c r="AS3285">
        <v>1</v>
      </c>
      <c r="AT3285">
        <v>0</v>
      </c>
      <c r="AU3285">
        <v>0</v>
      </c>
      <c r="AV3285">
        <v>0</v>
      </c>
      <c r="AW3285">
        <v>2</v>
      </c>
      <c r="AX3285">
        <v>2</v>
      </c>
      <c r="AY3285">
        <v>8</v>
      </c>
      <c r="AZ3285">
        <v>14</v>
      </c>
      <c r="BA3285">
        <v>14</v>
      </c>
      <c r="BB3285">
        <v>3</v>
      </c>
      <c r="BC3285">
        <v>8</v>
      </c>
      <c r="BD3285">
        <v>0</v>
      </c>
      <c r="BE3285">
        <v>0</v>
      </c>
      <c r="BF3285">
        <v>0</v>
      </c>
      <c r="BG3285">
        <v>0</v>
      </c>
      <c r="BH3285">
        <v>0</v>
      </c>
      <c r="BI3285">
        <v>4</v>
      </c>
      <c r="BJ3285">
        <v>4</v>
      </c>
      <c r="BK3285">
        <v>0</v>
      </c>
      <c r="BL3285">
        <v>0</v>
      </c>
      <c r="BM3285">
        <v>1</v>
      </c>
      <c r="BN3285">
        <v>2</v>
      </c>
      <c r="BO3285">
        <v>15</v>
      </c>
      <c r="BP3285">
        <v>0</v>
      </c>
      <c r="BQ3285">
        <v>0</v>
      </c>
      <c r="BR3285">
        <v>1</v>
      </c>
      <c r="BS3285">
        <v>3</v>
      </c>
      <c r="BT3285">
        <v>81</v>
      </c>
      <c r="BU3285" t="s">
        <v>3184</v>
      </c>
    </row>
    <row r="3286" spans="1:73">
      <c r="A3286" t="s">
        <v>3175</v>
      </c>
      <c r="B3286" t="s">
        <v>3176</v>
      </c>
      <c r="C3286">
        <v>8</v>
      </c>
      <c r="D3286" t="s">
        <v>75</v>
      </c>
      <c r="E3286" t="s">
        <v>78</v>
      </c>
      <c r="F3286" t="s">
        <v>77</v>
      </c>
      <c r="G3286">
        <v>0</v>
      </c>
      <c r="H3286">
        <v>2</v>
      </c>
      <c r="I3286">
        <v>0</v>
      </c>
      <c r="J3286">
        <v>0</v>
      </c>
      <c r="K3286">
        <v>0</v>
      </c>
      <c r="L3286">
        <v>2</v>
      </c>
      <c r="M3286">
        <v>0</v>
      </c>
      <c r="N3286">
        <v>0</v>
      </c>
      <c r="O3286">
        <v>0</v>
      </c>
      <c r="P3286">
        <v>0</v>
      </c>
      <c r="Q3286">
        <v>0</v>
      </c>
      <c r="R3286">
        <v>0</v>
      </c>
      <c r="S3286">
        <v>1</v>
      </c>
      <c r="T3286">
        <v>0</v>
      </c>
      <c r="U3286">
        <v>0</v>
      </c>
      <c r="V3286">
        <v>0</v>
      </c>
      <c r="W3286">
        <v>0</v>
      </c>
      <c r="X3286">
        <v>0</v>
      </c>
      <c r="Y3286">
        <v>0</v>
      </c>
      <c r="Z3286">
        <v>0</v>
      </c>
      <c r="AA3286">
        <v>0</v>
      </c>
      <c r="AB3286">
        <v>14</v>
      </c>
      <c r="AC3286">
        <v>0</v>
      </c>
      <c r="AD3286">
        <v>0</v>
      </c>
      <c r="AE3286">
        <v>0</v>
      </c>
      <c r="AF3286">
        <v>0</v>
      </c>
      <c r="AG3286">
        <v>0</v>
      </c>
      <c r="AH3286">
        <v>0</v>
      </c>
      <c r="AI3286">
        <v>1</v>
      </c>
      <c r="AJ3286">
        <v>0</v>
      </c>
      <c r="AK3286">
        <v>0</v>
      </c>
      <c r="AL3286">
        <v>0</v>
      </c>
      <c r="AM3286">
        <v>1</v>
      </c>
      <c r="AN3286">
        <v>0</v>
      </c>
      <c r="AO3286">
        <v>0</v>
      </c>
      <c r="AP3286">
        <v>2</v>
      </c>
      <c r="AQ3286">
        <v>0</v>
      </c>
      <c r="AR3286">
        <v>0</v>
      </c>
      <c r="AS3286">
        <v>0</v>
      </c>
      <c r="AT3286">
        <v>0</v>
      </c>
      <c r="AU3286">
        <v>0</v>
      </c>
      <c r="AV3286">
        <v>1</v>
      </c>
      <c r="AW3286">
        <v>0</v>
      </c>
      <c r="AX3286">
        <v>4</v>
      </c>
      <c r="AY3286">
        <v>3</v>
      </c>
      <c r="AZ3286">
        <v>3</v>
      </c>
      <c r="BA3286">
        <v>5</v>
      </c>
      <c r="BB3286">
        <v>0</v>
      </c>
      <c r="BC3286">
        <v>4</v>
      </c>
      <c r="BD3286">
        <v>0</v>
      </c>
      <c r="BE3286">
        <v>0</v>
      </c>
      <c r="BF3286">
        <v>1</v>
      </c>
      <c r="BG3286">
        <v>0</v>
      </c>
      <c r="BH3286">
        <v>0</v>
      </c>
      <c r="BI3286">
        <v>4</v>
      </c>
      <c r="BJ3286">
        <v>1</v>
      </c>
      <c r="BK3286">
        <v>0</v>
      </c>
      <c r="BL3286">
        <v>0</v>
      </c>
      <c r="BM3286">
        <v>0</v>
      </c>
      <c r="BN3286">
        <v>0</v>
      </c>
      <c r="BO3286">
        <v>3</v>
      </c>
      <c r="BP3286">
        <v>4</v>
      </c>
      <c r="BQ3286">
        <v>0</v>
      </c>
      <c r="BR3286">
        <v>0</v>
      </c>
      <c r="BS3286">
        <v>4</v>
      </c>
      <c r="BT3286">
        <v>26</v>
      </c>
      <c r="BU3286" t="s">
        <v>3185</v>
      </c>
    </row>
    <row r="3287" spans="1:73">
      <c r="A3287" t="s">
        <v>3175</v>
      </c>
      <c r="B3287" t="s">
        <v>3176</v>
      </c>
      <c r="C3287">
        <v>9</v>
      </c>
      <c r="D3287" t="s">
        <v>75</v>
      </c>
      <c r="E3287" t="s">
        <v>80</v>
      </c>
      <c r="F3287" t="s">
        <v>77</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1</v>
      </c>
      <c r="BT3287">
        <v>2</v>
      </c>
      <c r="BU3287" t="s">
        <v>379</v>
      </c>
    </row>
    <row r="3288" spans="1:73">
      <c r="A3288" t="s">
        <v>3175</v>
      </c>
      <c r="B3288" t="s">
        <v>3176</v>
      </c>
      <c r="C3288">
        <v>10</v>
      </c>
      <c r="D3288" t="s">
        <v>75</v>
      </c>
      <c r="E3288" t="s">
        <v>78</v>
      </c>
      <c r="F3288" t="s">
        <v>77</v>
      </c>
      <c r="G3288">
        <v>0</v>
      </c>
      <c r="H3288">
        <v>6</v>
      </c>
      <c r="I3288">
        <v>7</v>
      </c>
      <c r="J3288">
        <v>4</v>
      </c>
      <c r="K3288">
        <v>0</v>
      </c>
      <c r="L3288">
        <v>10</v>
      </c>
      <c r="M3288">
        <v>0</v>
      </c>
      <c r="N3288">
        <v>13</v>
      </c>
      <c r="O3288">
        <v>0</v>
      </c>
      <c r="P3288">
        <v>0</v>
      </c>
      <c r="Q3288">
        <v>1</v>
      </c>
      <c r="R3288">
        <v>2</v>
      </c>
      <c r="S3288">
        <v>24</v>
      </c>
      <c r="T3288">
        <v>12</v>
      </c>
      <c r="U3288">
        <v>3</v>
      </c>
      <c r="V3288">
        <v>2</v>
      </c>
      <c r="W3288">
        <v>4</v>
      </c>
      <c r="X3288">
        <v>0</v>
      </c>
      <c r="Y3288">
        <v>0</v>
      </c>
      <c r="Z3288">
        <v>0</v>
      </c>
      <c r="AA3288">
        <v>0</v>
      </c>
      <c r="AB3288">
        <v>106</v>
      </c>
      <c r="AC3288">
        <v>0</v>
      </c>
      <c r="AD3288">
        <v>0</v>
      </c>
      <c r="AE3288">
        <v>0</v>
      </c>
      <c r="AF3288">
        <v>0</v>
      </c>
      <c r="AG3288">
        <v>0</v>
      </c>
      <c r="AH3288">
        <v>2</v>
      </c>
      <c r="AI3288">
        <v>8</v>
      </c>
      <c r="AJ3288">
        <v>0</v>
      </c>
      <c r="AK3288">
        <v>0</v>
      </c>
      <c r="AL3288">
        <v>0</v>
      </c>
      <c r="AM3288">
        <v>17</v>
      </c>
      <c r="AN3288">
        <v>0</v>
      </c>
      <c r="AO3288">
        <v>1</v>
      </c>
      <c r="AP3288">
        <v>2</v>
      </c>
      <c r="AQ3288">
        <v>1</v>
      </c>
      <c r="AR3288">
        <v>4</v>
      </c>
      <c r="AS3288">
        <v>0</v>
      </c>
      <c r="AT3288">
        <v>3</v>
      </c>
      <c r="AU3288">
        <v>4</v>
      </c>
      <c r="AV3288">
        <v>0</v>
      </c>
      <c r="AW3288">
        <v>0</v>
      </c>
      <c r="AX3288">
        <v>10</v>
      </c>
      <c r="AY3288">
        <v>23</v>
      </c>
      <c r="AZ3288">
        <v>11</v>
      </c>
      <c r="BA3288">
        <v>28</v>
      </c>
      <c r="BB3288">
        <v>4</v>
      </c>
      <c r="BC3288">
        <v>12</v>
      </c>
      <c r="BD3288">
        <v>0</v>
      </c>
      <c r="BE3288">
        <v>0</v>
      </c>
      <c r="BF3288">
        <v>0</v>
      </c>
      <c r="BG3288">
        <v>0</v>
      </c>
      <c r="BH3288">
        <v>0</v>
      </c>
      <c r="BI3288">
        <v>10</v>
      </c>
      <c r="BJ3288">
        <v>5</v>
      </c>
      <c r="BK3288">
        <v>0</v>
      </c>
      <c r="BL3288">
        <v>4</v>
      </c>
      <c r="BM3288">
        <v>1</v>
      </c>
      <c r="BN3288">
        <v>0</v>
      </c>
      <c r="BO3288">
        <v>16</v>
      </c>
      <c r="BP3288">
        <v>7</v>
      </c>
      <c r="BQ3288">
        <v>0</v>
      </c>
      <c r="BR3288">
        <v>0</v>
      </c>
      <c r="BS3288">
        <v>15</v>
      </c>
      <c r="BT3288">
        <v>173</v>
      </c>
      <c r="BU3288" t="s">
        <v>3186</v>
      </c>
    </row>
    <row r="3289" spans="1:73">
      <c r="A3289" t="s">
        <v>3175</v>
      </c>
      <c r="B3289" t="s">
        <v>3176</v>
      </c>
      <c r="C3289">
        <v>11</v>
      </c>
      <c r="D3289" t="s">
        <v>89</v>
      </c>
      <c r="E3289" t="s">
        <v>78</v>
      </c>
      <c r="F3289" t="s">
        <v>77</v>
      </c>
      <c r="G3289">
        <v>2</v>
      </c>
      <c r="H3289">
        <v>3</v>
      </c>
      <c r="I3289">
        <v>0</v>
      </c>
      <c r="J3289">
        <v>0</v>
      </c>
      <c r="K3289">
        <v>0</v>
      </c>
      <c r="L3289">
        <v>18</v>
      </c>
      <c r="M3289">
        <v>0</v>
      </c>
      <c r="N3289">
        <v>8</v>
      </c>
      <c r="O3289">
        <v>0</v>
      </c>
      <c r="P3289">
        <v>0</v>
      </c>
      <c r="Q3289">
        <v>2</v>
      </c>
      <c r="R3289">
        <v>1</v>
      </c>
      <c r="S3289">
        <v>21</v>
      </c>
      <c r="T3289">
        <v>12</v>
      </c>
      <c r="U3289">
        <v>0</v>
      </c>
      <c r="V3289">
        <v>0</v>
      </c>
      <c r="W3289">
        <v>0</v>
      </c>
      <c r="X3289">
        <v>0</v>
      </c>
      <c r="Y3289">
        <v>0</v>
      </c>
      <c r="Z3289">
        <v>0</v>
      </c>
      <c r="AA3289">
        <v>0</v>
      </c>
      <c r="AB3289">
        <v>94</v>
      </c>
      <c r="AC3289">
        <v>1</v>
      </c>
      <c r="AD3289">
        <v>0</v>
      </c>
      <c r="AE3289">
        <v>0</v>
      </c>
      <c r="AF3289">
        <v>0</v>
      </c>
      <c r="AG3289">
        <v>0</v>
      </c>
      <c r="AH3289">
        <v>0</v>
      </c>
      <c r="AI3289">
        <v>10</v>
      </c>
      <c r="AJ3289">
        <v>0</v>
      </c>
      <c r="AK3289">
        <v>0</v>
      </c>
      <c r="AL3289">
        <v>2</v>
      </c>
      <c r="AM3289">
        <v>6</v>
      </c>
      <c r="AN3289">
        <v>0</v>
      </c>
      <c r="AO3289">
        <v>0</v>
      </c>
      <c r="AP3289">
        <v>3</v>
      </c>
      <c r="AQ3289">
        <v>0</v>
      </c>
      <c r="AR3289">
        <v>0</v>
      </c>
      <c r="AS3289">
        <v>0</v>
      </c>
      <c r="AT3289">
        <v>2</v>
      </c>
      <c r="AU3289">
        <v>8</v>
      </c>
      <c r="AV3289">
        <v>0</v>
      </c>
      <c r="AW3289">
        <v>0</v>
      </c>
      <c r="AX3289">
        <v>9</v>
      </c>
      <c r="AY3289">
        <v>25</v>
      </c>
      <c r="AZ3289">
        <v>8</v>
      </c>
      <c r="BA3289">
        <v>16</v>
      </c>
      <c r="BB3289">
        <v>1</v>
      </c>
      <c r="BC3289">
        <v>21</v>
      </c>
      <c r="BD3289">
        <v>0</v>
      </c>
      <c r="BE3289">
        <v>0</v>
      </c>
      <c r="BF3289">
        <v>0</v>
      </c>
      <c r="BG3289">
        <v>0</v>
      </c>
      <c r="BH3289">
        <v>1</v>
      </c>
      <c r="BI3289">
        <v>17</v>
      </c>
      <c r="BJ3289">
        <v>8</v>
      </c>
      <c r="BK3289">
        <v>0</v>
      </c>
      <c r="BL3289">
        <v>0</v>
      </c>
      <c r="BM3289">
        <v>1</v>
      </c>
      <c r="BN3289">
        <v>3</v>
      </c>
      <c r="BO3289">
        <v>18</v>
      </c>
      <c r="BP3289">
        <v>3</v>
      </c>
      <c r="BQ3289">
        <v>3</v>
      </c>
      <c r="BR3289">
        <v>4</v>
      </c>
      <c r="BS3289">
        <v>16</v>
      </c>
      <c r="BT3289">
        <v>192</v>
      </c>
      <c r="BU3289" t="s">
        <v>3187</v>
      </c>
    </row>
    <row r="3290" spans="1:73">
      <c r="A3290" t="s">
        <v>3175</v>
      </c>
      <c r="B3290" t="s">
        <v>3176</v>
      </c>
      <c r="C3290">
        <v>12</v>
      </c>
      <c r="D3290" t="s">
        <v>89</v>
      </c>
      <c r="E3290" t="s">
        <v>3188</v>
      </c>
      <c r="F3290" t="s">
        <v>92</v>
      </c>
      <c r="G3290">
        <v>1</v>
      </c>
      <c r="H3290">
        <v>3</v>
      </c>
      <c r="I3290">
        <v>0</v>
      </c>
      <c r="J3290">
        <v>0</v>
      </c>
      <c r="K3290">
        <v>0</v>
      </c>
      <c r="L3290">
        <v>7</v>
      </c>
      <c r="M3290">
        <v>0</v>
      </c>
      <c r="N3290">
        <v>5</v>
      </c>
      <c r="O3290">
        <v>0</v>
      </c>
      <c r="P3290">
        <v>0</v>
      </c>
      <c r="Q3290">
        <v>0</v>
      </c>
      <c r="R3290">
        <v>2</v>
      </c>
      <c r="S3290">
        <v>5</v>
      </c>
      <c r="T3290">
        <v>3</v>
      </c>
      <c r="U3290">
        <v>0</v>
      </c>
      <c r="V3290">
        <v>0</v>
      </c>
      <c r="W3290">
        <v>0</v>
      </c>
      <c r="X3290">
        <v>0</v>
      </c>
      <c r="Y3290">
        <v>0</v>
      </c>
      <c r="Z3290">
        <v>0</v>
      </c>
      <c r="AA3290">
        <v>0</v>
      </c>
      <c r="AB3290">
        <v>42</v>
      </c>
      <c r="AC3290">
        <v>0</v>
      </c>
      <c r="AD3290">
        <v>0</v>
      </c>
      <c r="AE3290">
        <v>0</v>
      </c>
      <c r="AF3290">
        <v>0</v>
      </c>
      <c r="AG3290">
        <v>0</v>
      </c>
      <c r="AH3290">
        <v>1</v>
      </c>
      <c r="AI3290">
        <v>0</v>
      </c>
      <c r="AJ3290">
        <v>0</v>
      </c>
      <c r="AK3290">
        <v>0</v>
      </c>
      <c r="AL3290">
        <v>0</v>
      </c>
      <c r="AM3290">
        <v>2</v>
      </c>
      <c r="AN3290">
        <v>0</v>
      </c>
      <c r="AO3290">
        <v>0</v>
      </c>
      <c r="AP3290">
        <v>0</v>
      </c>
      <c r="AQ3290">
        <v>1</v>
      </c>
      <c r="AR3290">
        <v>0</v>
      </c>
      <c r="AS3290">
        <v>0</v>
      </c>
      <c r="AT3290">
        <v>1</v>
      </c>
      <c r="AU3290">
        <v>6</v>
      </c>
      <c r="AV3290">
        <v>0</v>
      </c>
      <c r="AW3290">
        <v>0</v>
      </c>
      <c r="AX3290">
        <v>3</v>
      </c>
      <c r="AY3290">
        <v>9</v>
      </c>
      <c r="AZ3290">
        <v>3</v>
      </c>
      <c r="BA3290">
        <v>5</v>
      </c>
      <c r="BB3290">
        <v>3</v>
      </c>
      <c r="BC3290">
        <v>7</v>
      </c>
      <c r="BD3290">
        <v>0</v>
      </c>
      <c r="BE3290">
        <v>0</v>
      </c>
      <c r="BF3290">
        <v>0</v>
      </c>
      <c r="BG3290">
        <v>0</v>
      </c>
      <c r="BH3290">
        <v>0</v>
      </c>
      <c r="BI3290">
        <v>1</v>
      </c>
      <c r="BJ3290">
        <v>4</v>
      </c>
      <c r="BK3290">
        <v>0</v>
      </c>
      <c r="BL3290">
        <v>1</v>
      </c>
      <c r="BM3290">
        <v>0</v>
      </c>
      <c r="BN3290">
        <v>3</v>
      </c>
      <c r="BO3290">
        <v>9</v>
      </c>
      <c r="BP3290">
        <v>0</v>
      </c>
      <c r="BQ3290">
        <v>1</v>
      </c>
      <c r="BR3290">
        <v>0</v>
      </c>
      <c r="BS3290">
        <v>5</v>
      </c>
      <c r="BT3290">
        <v>68</v>
      </c>
      <c r="BU3290" t="s">
        <v>3189</v>
      </c>
    </row>
    <row r="3291" spans="1:73">
      <c r="A3291" t="s">
        <v>3175</v>
      </c>
      <c r="B3291" t="s">
        <v>3176</v>
      </c>
      <c r="C3291">
        <v>13</v>
      </c>
      <c r="D3291" t="s">
        <v>89</v>
      </c>
      <c r="E3291" t="s">
        <v>78</v>
      </c>
      <c r="F3291" t="s">
        <v>77</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2</v>
      </c>
      <c r="BT3291">
        <v>6</v>
      </c>
      <c r="BU3291" t="s">
        <v>3190</v>
      </c>
    </row>
    <row r="3292" spans="1:73">
      <c r="A3292" t="s">
        <v>3175</v>
      </c>
      <c r="B3292" t="s">
        <v>3176</v>
      </c>
      <c r="C3292">
        <v>14</v>
      </c>
      <c r="D3292" t="s">
        <v>89</v>
      </c>
      <c r="E3292" t="s">
        <v>3188</v>
      </c>
      <c r="F3292" t="s">
        <v>92</v>
      </c>
      <c r="G3292">
        <v>0</v>
      </c>
      <c r="H3292">
        <v>0</v>
      </c>
      <c r="I3292">
        <v>0</v>
      </c>
      <c r="J3292">
        <v>0</v>
      </c>
      <c r="K3292">
        <v>0</v>
      </c>
      <c r="L3292">
        <v>0</v>
      </c>
      <c r="M3292">
        <v>0</v>
      </c>
      <c r="N3292">
        <v>1</v>
      </c>
      <c r="O3292">
        <v>0</v>
      </c>
      <c r="P3292">
        <v>0</v>
      </c>
      <c r="Q3292">
        <v>0</v>
      </c>
      <c r="R3292">
        <v>0</v>
      </c>
      <c r="S3292">
        <v>0</v>
      </c>
      <c r="T3292">
        <v>0</v>
      </c>
      <c r="U3292">
        <v>0</v>
      </c>
      <c r="V3292">
        <v>0</v>
      </c>
      <c r="W3292">
        <v>0</v>
      </c>
      <c r="X3292">
        <v>0</v>
      </c>
      <c r="Y3292">
        <v>0</v>
      </c>
      <c r="Z3292">
        <v>0</v>
      </c>
      <c r="AA3292">
        <v>0</v>
      </c>
      <c r="AB3292">
        <v>2</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1</v>
      </c>
      <c r="BA3292">
        <v>0</v>
      </c>
      <c r="BB3292">
        <v>0</v>
      </c>
      <c r="BC3292">
        <v>0</v>
      </c>
      <c r="BD3292">
        <v>0</v>
      </c>
      <c r="BE3292">
        <v>0</v>
      </c>
      <c r="BF3292">
        <v>0</v>
      </c>
      <c r="BG3292">
        <v>0</v>
      </c>
      <c r="BH3292">
        <v>0</v>
      </c>
      <c r="BI3292">
        <v>0</v>
      </c>
      <c r="BJ3292">
        <v>0</v>
      </c>
      <c r="BK3292">
        <v>0</v>
      </c>
      <c r="BL3292">
        <v>0</v>
      </c>
      <c r="BM3292">
        <v>0</v>
      </c>
      <c r="BN3292">
        <v>0</v>
      </c>
      <c r="BO3292">
        <v>1</v>
      </c>
      <c r="BP3292">
        <v>0</v>
      </c>
      <c r="BQ3292">
        <v>0</v>
      </c>
      <c r="BR3292">
        <v>0</v>
      </c>
      <c r="BS3292">
        <v>1</v>
      </c>
      <c r="BT3292">
        <v>5</v>
      </c>
      <c r="BU3292" t="s">
        <v>3191</v>
      </c>
    </row>
    <row r="3293" spans="1:73">
      <c r="A3293" t="s">
        <v>3175</v>
      </c>
      <c r="B3293" t="s">
        <v>3176</v>
      </c>
      <c r="C3293">
        <v>15</v>
      </c>
      <c r="D3293" t="s">
        <v>89</v>
      </c>
      <c r="E3293" t="s">
        <v>78</v>
      </c>
      <c r="F3293" t="s">
        <v>77</v>
      </c>
      <c r="G3293">
        <v>0</v>
      </c>
      <c r="H3293">
        <v>0</v>
      </c>
      <c r="I3293">
        <v>0</v>
      </c>
      <c r="J3293">
        <v>0</v>
      </c>
      <c r="K3293">
        <v>0</v>
      </c>
      <c r="L3293">
        <v>1</v>
      </c>
      <c r="M3293">
        <v>0</v>
      </c>
      <c r="N3293">
        <v>1</v>
      </c>
      <c r="O3293">
        <v>0</v>
      </c>
      <c r="P3293">
        <v>0</v>
      </c>
      <c r="Q3293">
        <v>0</v>
      </c>
      <c r="R3293">
        <v>0</v>
      </c>
      <c r="S3293">
        <v>4</v>
      </c>
      <c r="T3293">
        <v>2</v>
      </c>
      <c r="U3293">
        <v>0</v>
      </c>
      <c r="V3293">
        <v>0</v>
      </c>
      <c r="W3293">
        <v>0</v>
      </c>
      <c r="X3293">
        <v>0</v>
      </c>
      <c r="Y3293">
        <v>0</v>
      </c>
      <c r="Z3293">
        <v>0</v>
      </c>
      <c r="AA3293">
        <v>0</v>
      </c>
      <c r="AB3293">
        <v>7</v>
      </c>
      <c r="AC3293">
        <v>0</v>
      </c>
      <c r="AD3293">
        <v>0</v>
      </c>
      <c r="AE3293">
        <v>0</v>
      </c>
      <c r="AF3293">
        <v>0</v>
      </c>
      <c r="AG3293">
        <v>0</v>
      </c>
      <c r="AH3293">
        <v>0</v>
      </c>
      <c r="AI3293">
        <v>2</v>
      </c>
      <c r="AJ3293">
        <v>0</v>
      </c>
      <c r="AK3293">
        <v>0</v>
      </c>
      <c r="AL3293">
        <v>0</v>
      </c>
      <c r="AM3293">
        <v>0</v>
      </c>
      <c r="AN3293">
        <v>0</v>
      </c>
      <c r="AO3293">
        <v>0</v>
      </c>
      <c r="AP3293">
        <v>0</v>
      </c>
      <c r="AQ3293">
        <v>0</v>
      </c>
      <c r="AR3293">
        <v>0</v>
      </c>
      <c r="AS3293">
        <v>0</v>
      </c>
      <c r="AT3293">
        <v>0</v>
      </c>
      <c r="AU3293">
        <v>0</v>
      </c>
      <c r="AV3293">
        <v>0</v>
      </c>
      <c r="AW3293">
        <v>0</v>
      </c>
      <c r="AX3293">
        <v>1</v>
      </c>
      <c r="AY3293">
        <v>2</v>
      </c>
      <c r="AZ3293">
        <v>1</v>
      </c>
      <c r="BA3293">
        <v>1</v>
      </c>
      <c r="BB3293">
        <v>0</v>
      </c>
      <c r="BC3293">
        <v>0</v>
      </c>
      <c r="BD3293">
        <v>0</v>
      </c>
      <c r="BE3293">
        <v>0</v>
      </c>
      <c r="BF3293">
        <v>0</v>
      </c>
      <c r="BG3293">
        <v>0</v>
      </c>
      <c r="BH3293">
        <v>0</v>
      </c>
      <c r="BI3293">
        <v>1</v>
      </c>
      <c r="BJ3293">
        <v>0</v>
      </c>
      <c r="BK3293">
        <v>0</v>
      </c>
      <c r="BL3293">
        <v>0</v>
      </c>
      <c r="BM3293">
        <v>0</v>
      </c>
      <c r="BN3293">
        <v>0</v>
      </c>
      <c r="BO3293">
        <v>1</v>
      </c>
      <c r="BP3293">
        <v>0</v>
      </c>
      <c r="BQ3293">
        <v>0</v>
      </c>
      <c r="BR3293">
        <v>1</v>
      </c>
      <c r="BS3293">
        <v>2</v>
      </c>
      <c r="BT3293">
        <v>16</v>
      </c>
      <c r="BU3293" t="s">
        <v>3192</v>
      </c>
    </row>
    <row r="3294" spans="1:73">
      <c r="A3294" t="s">
        <v>3175</v>
      </c>
      <c r="B3294" t="s">
        <v>3176</v>
      </c>
      <c r="C3294">
        <v>16</v>
      </c>
      <c r="D3294" t="s">
        <v>89</v>
      </c>
      <c r="E3294" t="s">
        <v>3193</v>
      </c>
      <c r="F3294" t="s">
        <v>92</v>
      </c>
      <c r="G3294">
        <v>0</v>
      </c>
      <c r="H3294">
        <v>0</v>
      </c>
      <c r="I3294">
        <v>0</v>
      </c>
      <c r="J3294">
        <v>0</v>
      </c>
      <c r="K3294">
        <v>0</v>
      </c>
      <c r="L3294">
        <v>0</v>
      </c>
      <c r="M3294">
        <v>0</v>
      </c>
      <c r="N3294">
        <v>1</v>
      </c>
      <c r="O3294">
        <v>0</v>
      </c>
      <c r="P3294">
        <v>0</v>
      </c>
      <c r="Q3294">
        <v>0</v>
      </c>
      <c r="R3294">
        <v>0</v>
      </c>
      <c r="S3294">
        <v>0</v>
      </c>
      <c r="T3294">
        <v>0</v>
      </c>
      <c r="U3294">
        <v>0</v>
      </c>
      <c r="V3294">
        <v>0</v>
      </c>
      <c r="W3294">
        <v>0</v>
      </c>
      <c r="X3294">
        <v>0</v>
      </c>
      <c r="Y3294">
        <v>0</v>
      </c>
      <c r="Z3294">
        <v>0</v>
      </c>
      <c r="AA3294">
        <v>0</v>
      </c>
      <c r="AB3294">
        <v>2</v>
      </c>
      <c r="AC3294">
        <v>0</v>
      </c>
      <c r="AD3294">
        <v>0</v>
      </c>
      <c r="AE3294">
        <v>0</v>
      </c>
      <c r="AF3294">
        <v>0</v>
      </c>
      <c r="AG3294">
        <v>0</v>
      </c>
      <c r="AH3294">
        <v>2</v>
      </c>
      <c r="AI3294">
        <v>0</v>
      </c>
      <c r="AJ3294">
        <v>0</v>
      </c>
      <c r="AK3294">
        <v>0</v>
      </c>
      <c r="AL3294">
        <v>0</v>
      </c>
      <c r="AM3294">
        <v>0</v>
      </c>
      <c r="AN3294">
        <v>0</v>
      </c>
      <c r="AO3294">
        <v>0</v>
      </c>
      <c r="AP3294">
        <v>0</v>
      </c>
      <c r="AQ3294">
        <v>0</v>
      </c>
      <c r="AR3294">
        <v>0</v>
      </c>
      <c r="AS3294">
        <v>0</v>
      </c>
      <c r="AT3294">
        <v>0</v>
      </c>
      <c r="AU3294">
        <v>0</v>
      </c>
      <c r="AV3294">
        <v>0</v>
      </c>
      <c r="AW3294">
        <v>0</v>
      </c>
      <c r="AX3294">
        <v>2</v>
      </c>
      <c r="AY3294">
        <v>0</v>
      </c>
      <c r="AZ3294">
        <v>0</v>
      </c>
      <c r="BA3294">
        <v>2</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1</v>
      </c>
      <c r="BT3294">
        <v>2</v>
      </c>
      <c r="BU3294" t="s">
        <v>3194</v>
      </c>
    </row>
    <row r="3295" spans="1:73">
      <c r="A3295" t="s">
        <v>3175</v>
      </c>
      <c r="B3295" t="s">
        <v>3176</v>
      </c>
      <c r="C3295">
        <v>17</v>
      </c>
      <c r="D3295" t="s">
        <v>89</v>
      </c>
      <c r="E3295" t="s">
        <v>78</v>
      </c>
      <c r="F3295" t="s">
        <v>77</v>
      </c>
      <c r="G3295">
        <v>0</v>
      </c>
      <c r="H3295">
        <v>3</v>
      </c>
      <c r="I3295">
        <v>1</v>
      </c>
      <c r="J3295">
        <v>0</v>
      </c>
      <c r="K3295">
        <v>0</v>
      </c>
      <c r="L3295">
        <v>5</v>
      </c>
      <c r="M3295">
        <v>0</v>
      </c>
      <c r="N3295">
        <v>4</v>
      </c>
      <c r="O3295">
        <v>1</v>
      </c>
      <c r="P3295">
        <v>0</v>
      </c>
      <c r="Q3295">
        <v>2</v>
      </c>
      <c r="R3295">
        <v>1</v>
      </c>
      <c r="S3295">
        <v>7</v>
      </c>
      <c r="T3295">
        <v>2</v>
      </c>
      <c r="U3295">
        <v>0</v>
      </c>
      <c r="V3295">
        <v>0</v>
      </c>
      <c r="W3295">
        <v>1</v>
      </c>
      <c r="X3295">
        <v>0</v>
      </c>
      <c r="Y3295">
        <v>0</v>
      </c>
      <c r="Z3295">
        <v>0</v>
      </c>
      <c r="AA3295">
        <v>0</v>
      </c>
      <c r="AB3295">
        <v>32</v>
      </c>
      <c r="AC3295">
        <v>0</v>
      </c>
      <c r="AD3295">
        <v>1</v>
      </c>
      <c r="AE3295">
        <v>0</v>
      </c>
      <c r="AF3295">
        <v>0</v>
      </c>
      <c r="AG3295">
        <v>0</v>
      </c>
      <c r="AH3295">
        <v>0</v>
      </c>
      <c r="AI3295">
        <v>2</v>
      </c>
      <c r="AJ3295">
        <v>0</v>
      </c>
      <c r="AK3295">
        <v>0</v>
      </c>
      <c r="AL3295">
        <v>0</v>
      </c>
      <c r="AM3295">
        <v>3</v>
      </c>
      <c r="AN3295">
        <v>0</v>
      </c>
      <c r="AO3295">
        <v>0</v>
      </c>
      <c r="AP3295">
        <v>0</v>
      </c>
      <c r="AQ3295">
        <v>1</v>
      </c>
      <c r="AR3295">
        <v>1</v>
      </c>
      <c r="AS3295">
        <v>0</v>
      </c>
      <c r="AT3295">
        <v>1</v>
      </c>
      <c r="AU3295">
        <v>5</v>
      </c>
      <c r="AV3295">
        <v>0</v>
      </c>
      <c r="AW3295">
        <v>0</v>
      </c>
      <c r="AX3295">
        <v>3</v>
      </c>
      <c r="AY3295">
        <v>4</v>
      </c>
      <c r="AZ3295">
        <v>6</v>
      </c>
      <c r="BA3295">
        <v>8</v>
      </c>
      <c r="BB3295">
        <v>1</v>
      </c>
      <c r="BC3295">
        <v>7</v>
      </c>
      <c r="BD3295">
        <v>0</v>
      </c>
      <c r="BE3295">
        <v>0</v>
      </c>
      <c r="BF3295">
        <v>0</v>
      </c>
      <c r="BG3295">
        <v>0</v>
      </c>
      <c r="BH3295">
        <v>0</v>
      </c>
      <c r="BI3295">
        <v>7</v>
      </c>
      <c r="BJ3295">
        <v>5</v>
      </c>
      <c r="BK3295">
        <v>0</v>
      </c>
      <c r="BL3295">
        <v>0</v>
      </c>
      <c r="BM3295">
        <v>0</v>
      </c>
      <c r="BN3295">
        <v>2</v>
      </c>
      <c r="BO3295">
        <v>11</v>
      </c>
      <c r="BP3295">
        <v>0</v>
      </c>
      <c r="BQ3295">
        <v>0</v>
      </c>
      <c r="BR3295">
        <v>3</v>
      </c>
      <c r="BS3295">
        <v>5</v>
      </c>
      <c r="BT3295">
        <v>60</v>
      </c>
      <c r="BU3295" t="s">
        <v>3195</v>
      </c>
    </row>
    <row r="3296" spans="1:73">
      <c r="A3296" t="s">
        <v>3175</v>
      </c>
      <c r="B3296" t="s">
        <v>3176</v>
      </c>
      <c r="C3296">
        <v>18</v>
      </c>
      <c r="D3296" t="s">
        <v>89</v>
      </c>
      <c r="E3296" t="s">
        <v>3193</v>
      </c>
      <c r="F3296" t="s">
        <v>92</v>
      </c>
      <c r="G3296">
        <v>0</v>
      </c>
      <c r="H3296">
        <v>1</v>
      </c>
      <c r="I3296">
        <v>0</v>
      </c>
      <c r="J3296">
        <v>0</v>
      </c>
      <c r="K3296">
        <v>0</v>
      </c>
      <c r="L3296">
        <v>1</v>
      </c>
      <c r="M3296">
        <v>0</v>
      </c>
      <c r="N3296">
        <v>2</v>
      </c>
      <c r="O3296">
        <v>0</v>
      </c>
      <c r="P3296">
        <v>0</v>
      </c>
      <c r="Q3296">
        <v>0</v>
      </c>
      <c r="R3296">
        <v>0</v>
      </c>
      <c r="S3296">
        <v>0</v>
      </c>
      <c r="T3296">
        <v>0</v>
      </c>
      <c r="U3296">
        <v>0</v>
      </c>
      <c r="V3296">
        <v>0</v>
      </c>
      <c r="W3296">
        <v>0</v>
      </c>
      <c r="X3296">
        <v>0</v>
      </c>
      <c r="Y3296">
        <v>0</v>
      </c>
      <c r="Z3296">
        <v>0</v>
      </c>
      <c r="AA3296">
        <v>0</v>
      </c>
      <c r="AB3296">
        <v>8</v>
      </c>
      <c r="AC3296">
        <v>0</v>
      </c>
      <c r="AD3296">
        <v>0</v>
      </c>
      <c r="AE3296">
        <v>0</v>
      </c>
      <c r="AF3296">
        <v>0</v>
      </c>
      <c r="AG3296">
        <v>0</v>
      </c>
      <c r="AH3296">
        <v>2</v>
      </c>
      <c r="AI3296">
        <v>0</v>
      </c>
      <c r="AJ3296">
        <v>0</v>
      </c>
      <c r="AK3296">
        <v>0</v>
      </c>
      <c r="AL3296">
        <v>0</v>
      </c>
      <c r="AM3296">
        <v>1</v>
      </c>
      <c r="AN3296">
        <v>0</v>
      </c>
      <c r="AO3296">
        <v>0</v>
      </c>
      <c r="AP3296">
        <v>1</v>
      </c>
      <c r="AQ3296">
        <v>0</v>
      </c>
      <c r="AR3296">
        <v>0</v>
      </c>
      <c r="AS3296">
        <v>0</v>
      </c>
      <c r="AT3296">
        <v>0</v>
      </c>
      <c r="AU3296">
        <v>0</v>
      </c>
      <c r="AV3296">
        <v>0</v>
      </c>
      <c r="AW3296">
        <v>0</v>
      </c>
      <c r="AX3296">
        <v>3</v>
      </c>
      <c r="AY3296">
        <v>0</v>
      </c>
      <c r="AZ3296">
        <v>1</v>
      </c>
      <c r="BA3296">
        <v>4</v>
      </c>
      <c r="BB3296">
        <v>0</v>
      </c>
      <c r="BC3296">
        <v>2</v>
      </c>
      <c r="BD3296">
        <v>0</v>
      </c>
      <c r="BE3296">
        <v>0</v>
      </c>
      <c r="BF3296">
        <v>0</v>
      </c>
      <c r="BG3296">
        <v>0</v>
      </c>
      <c r="BH3296">
        <v>0</v>
      </c>
      <c r="BI3296">
        <v>2</v>
      </c>
      <c r="BJ3296">
        <v>0</v>
      </c>
      <c r="BK3296">
        <v>0</v>
      </c>
      <c r="BL3296">
        <v>0</v>
      </c>
      <c r="BM3296">
        <v>0</v>
      </c>
      <c r="BN3296">
        <v>0</v>
      </c>
      <c r="BO3296">
        <v>2</v>
      </c>
      <c r="BP3296">
        <v>0</v>
      </c>
      <c r="BQ3296">
        <v>0</v>
      </c>
      <c r="BR3296">
        <v>1</v>
      </c>
      <c r="BS3296">
        <v>1</v>
      </c>
      <c r="BT3296">
        <v>11</v>
      </c>
      <c r="BU3296" t="s">
        <v>3196</v>
      </c>
    </row>
    <row r="3297" spans="1:73">
      <c r="A3297" t="s">
        <v>3175</v>
      </c>
      <c r="B3297" t="s">
        <v>3176</v>
      </c>
      <c r="C3297">
        <v>19</v>
      </c>
      <c r="D3297" t="s">
        <v>89</v>
      </c>
      <c r="E3297" t="s">
        <v>78</v>
      </c>
      <c r="F3297" t="s">
        <v>77</v>
      </c>
      <c r="G3297">
        <v>0</v>
      </c>
      <c r="H3297">
        <v>1</v>
      </c>
      <c r="I3297">
        <v>1</v>
      </c>
      <c r="J3297">
        <v>0</v>
      </c>
      <c r="K3297">
        <v>0</v>
      </c>
      <c r="L3297">
        <v>6</v>
      </c>
      <c r="M3297">
        <v>0</v>
      </c>
      <c r="N3297">
        <v>4</v>
      </c>
      <c r="O3297">
        <v>0</v>
      </c>
      <c r="P3297">
        <v>0</v>
      </c>
      <c r="Q3297">
        <v>0</v>
      </c>
      <c r="R3297">
        <v>0</v>
      </c>
      <c r="S3297">
        <v>12</v>
      </c>
      <c r="T3297">
        <v>4</v>
      </c>
      <c r="U3297">
        <v>0</v>
      </c>
      <c r="V3297">
        <v>0</v>
      </c>
      <c r="W3297">
        <v>1</v>
      </c>
      <c r="X3297">
        <v>0</v>
      </c>
      <c r="Y3297">
        <v>0</v>
      </c>
      <c r="Z3297">
        <v>1</v>
      </c>
      <c r="AA3297">
        <v>0</v>
      </c>
      <c r="AB3297">
        <v>40</v>
      </c>
      <c r="AC3297">
        <v>0</v>
      </c>
      <c r="AD3297">
        <v>0</v>
      </c>
      <c r="AE3297">
        <v>0</v>
      </c>
      <c r="AF3297">
        <v>0</v>
      </c>
      <c r="AG3297">
        <v>1</v>
      </c>
      <c r="AH3297">
        <v>0</v>
      </c>
      <c r="AI3297">
        <v>6</v>
      </c>
      <c r="AJ3297">
        <v>0</v>
      </c>
      <c r="AK3297">
        <v>0</v>
      </c>
      <c r="AL3297">
        <v>0</v>
      </c>
      <c r="AM3297">
        <v>5</v>
      </c>
      <c r="AN3297">
        <v>0</v>
      </c>
      <c r="AO3297">
        <v>0</v>
      </c>
      <c r="AP3297">
        <v>1</v>
      </c>
      <c r="AQ3297">
        <v>0</v>
      </c>
      <c r="AR3297">
        <v>0</v>
      </c>
      <c r="AS3297">
        <v>0</v>
      </c>
      <c r="AT3297">
        <v>0</v>
      </c>
      <c r="AU3297">
        <v>1</v>
      </c>
      <c r="AV3297">
        <v>0</v>
      </c>
      <c r="AW3297">
        <v>1</v>
      </c>
      <c r="AX3297">
        <v>4</v>
      </c>
      <c r="AY3297">
        <v>7</v>
      </c>
      <c r="AZ3297">
        <v>4</v>
      </c>
      <c r="BA3297">
        <v>12</v>
      </c>
      <c r="BB3297">
        <v>0</v>
      </c>
      <c r="BC3297">
        <v>4</v>
      </c>
      <c r="BD3297">
        <v>0</v>
      </c>
      <c r="BE3297">
        <v>0</v>
      </c>
      <c r="BF3297">
        <v>0</v>
      </c>
      <c r="BG3297">
        <v>0</v>
      </c>
      <c r="BH3297">
        <v>0</v>
      </c>
      <c r="BI3297">
        <v>12</v>
      </c>
      <c r="BJ3297">
        <v>3</v>
      </c>
      <c r="BK3297">
        <v>0</v>
      </c>
      <c r="BL3297">
        <v>0</v>
      </c>
      <c r="BM3297">
        <v>0</v>
      </c>
      <c r="BN3297">
        <v>1</v>
      </c>
      <c r="BO3297">
        <v>5</v>
      </c>
      <c r="BP3297">
        <v>1</v>
      </c>
      <c r="BQ3297">
        <v>1</v>
      </c>
      <c r="BR3297">
        <v>3</v>
      </c>
      <c r="BS3297">
        <v>7</v>
      </c>
      <c r="BT3297">
        <v>81</v>
      </c>
      <c r="BU3297" t="s">
        <v>3197</v>
      </c>
    </row>
    <row r="3298" spans="1:73">
      <c r="A3298" t="s">
        <v>3175</v>
      </c>
      <c r="B3298" t="s">
        <v>3176</v>
      </c>
      <c r="C3298">
        <v>20</v>
      </c>
      <c r="D3298" t="s">
        <v>89</v>
      </c>
      <c r="E3298" t="s">
        <v>3198</v>
      </c>
      <c r="F3298" t="s">
        <v>101</v>
      </c>
      <c r="G3298">
        <v>0</v>
      </c>
      <c r="H3298">
        <v>2</v>
      </c>
      <c r="I3298">
        <v>1</v>
      </c>
      <c r="J3298">
        <v>0</v>
      </c>
      <c r="K3298">
        <v>0</v>
      </c>
      <c r="L3298">
        <v>4</v>
      </c>
      <c r="M3298">
        <v>0</v>
      </c>
      <c r="N3298">
        <v>5</v>
      </c>
      <c r="O3298">
        <v>0</v>
      </c>
      <c r="P3298">
        <v>0</v>
      </c>
      <c r="Q3298">
        <v>0</v>
      </c>
      <c r="R3298">
        <v>1</v>
      </c>
      <c r="S3298">
        <v>5</v>
      </c>
      <c r="T3298">
        <v>5</v>
      </c>
      <c r="U3298">
        <v>0</v>
      </c>
      <c r="V3298">
        <v>0</v>
      </c>
      <c r="W3298">
        <v>0</v>
      </c>
      <c r="X3298">
        <v>0</v>
      </c>
      <c r="Y3298">
        <v>0</v>
      </c>
      <c r="Z3298">
        <v>0</v>
      </c>
      <c r="AA3298">
        <v>0</v>
      </c>
      <c r="AB3298">
        <v>30</v>
      </c>
      <c r="AC3298">
        <v>0</v>
      </c>
      <c r="AD3298">
        <v>0</v>
      </c>
      <c r="AE3298">
        <v>0</v>
      </c>
      <c r="AF3298">
        <v>0</v>
      </c>
      <c r="AG3298">
        <v>0</v>
      </c>
      <c r="AH3298">
        <v>2</v>
      </c>
      <c r="AI3298">
        <v>2</v>
      </c>
      <c r="AJ3298">
        <v>0</v>
      </c>
      <c r="AK3298">
        <v>0</v>
      </c>
      <c r="AL3298">
        <v>1</v>
      </c>
      <c r="AM3298">
        <v>5</v>
      </c>
      <c r="AN3298">
        <v>0</v>
      </c>
      <c r="AO3298">
        <v>0</v>
      </c>
      <c r="AP3298">
        <v>1</v>
      </c>
      <c r="AQ3298">
        <v>1</v>
      </c>
      <c r="AR3298">
        <v>1</v>
      </c>
      <c r="AS3298">
        <v>0</v>
      </c>
      <c r="AT3298">
        <v>0</v>
      </c>
      <c r="AU3298">
        <v>2</v>
      </c>
      <c r="AV3298">
        <v>0</v>
      </c>
      <c r="AW3298">
        <v>0</v>
      </c>
      <c r="AX3298">
        <v>4</v>
      </c>
      <c r="AY3298">
        <v>7</v>
      </c>
      <c r="AZ3298">
        <v>4</v>
      </c>
      <c r="BA3298">
        <v>9</v>
      </c>
      <c r="BB3298">
        <v>0</v>
      </c>
      <c r="BC3298">
        <v>7</v>
      </c>
      <c r="BD3298">
        <v>0</v>
      </c>
      <c r="BE3298">
        <v>0</v>
      </c>
      <c r="BF3298">
        <v>0</v>
      </c>
      <c r="BG3298">
        <v>0</v>
      </c>
      <c r="BH3298">
        <v>0</v>
      </c>
      <c r="BI3298">
        <v>4</v>
      </c>
      <c r="BJ3298">
        <v>1</v>
      </c>
      <c r="BK3298">
        <v>0</v>
      </c>
      <c r="BL3298">
        <v>0</v>
      </c>
      <c r="BM3298">
        <v>0</v>
      </c>
      <c r="BN3298">
        <v>2</v>
      </c>
      <c r="BO3298">
        <v>7</v>
      </c>
      <c r="BP3298">
        <v>2</v>
      </c>
      <c r="BQ3298">
        <v>0</v>
      </c>
      <c r="BR3298">
        <v>0</v>
      </c>
      <c r="BS3298">
        <v>3</v>
      </c>
      <c r="BT3298">
        <v>49</v>
      </c>
      <c r="BU3298" t="s">
        <v>3199</v>
      </c>
    </row>
    <row r="3299" spans="1:73">
      <c r="A3299" t="s">
        <v>3175</v>
      </c>
      <c r="B3299" t="s">
        <v>3176</v>
      </c>
      <c r="C3299">
        <v>21</v>
      </c>
      <c r="D3299" t="s">
        <v>89</v>
      </c>
      <c r="E3299" t="s">
        <v>78</v>
      </c>
      <c r="F3299" t="s">
        <v>77</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1</v>
      </c>
      <c r="BT3299">
        <v>4</v>
      </c>
      <c r="BU3299" t="s">
        <v>2892</v>
      </c>
    </row>
    <row r="3300" spans="1:73">
      <c r="A3300" t="s">
        <v>3175</v>
      </c>
      <c r="B3300" t="s">
        <v>3176</v>
      </c>
      <c r="C3300">
        <v>22</v>
      </c>
      <c r="D3300" t="s">
        <v>89</v>
      </c>
      <c r="E3300" t="s">
        <v>3198</v>
      </c>
      <c r="F3300" t="s">
        <v>101</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1</v>
      </c>
      <c r="BT3300">
        <v>2</v>
      </c>
      <c r="BU3300" t="s">
        <v>3200</v>
      </c>
    </row>
    <row r="3301" spans="1:73">
      <c r="A3301" t="s">
        <v>3175</v>
      </c>
      <c r="B3301" t="s">
        <v>3176</v>
      </c>
      <c r="C3301">
        <v>23</v>
      </c>
      <c r="D3301" t="s">
        <v>89</v>
      </c>
      <c r="E3301" t="s">
        <v>78</v>
      </c>
      <c r="F3301" t="s">
        <v>77</v>
      </c>
      <c r="G3301">
        <v>0</v>
      </c>
      <c r="H3301">
        <v>3</v>
      </c>
      <c r="I3301">
        <v>0</v>
      </c>
      <c r="J3301">
        <v>0</v>
      </c>
      <c r="K3301">
        <v>0</v>
      </c>
      <c r="L3301">
        <v>6</v>
      </c>
      <c r="M3301">
        <v>0</v>
      </c>
      <c r="N3301">
        <v>6</v>
      </c>
      <c r="O3301">
        <v>0</v>
      </c>
      <c r="P3301">
        <v>0</v>
      </c>
      <c r="Q3301">
        <v>3</v>
      </c>
      <c r="R3301">
        <v>0</v>
      </c>
      <c r="S3301">
        <v>2</v>
      </c>
      <c r="T3301">
        <v>3</v>
      </c>
      <c r="U3301">
        <v>0</v>
      </c>
      <c r="V3301">
        <v>0</v>
      </c>
      <c r="W3301">
        <v>1</v>
      </c>
      <c r="X3301">
        <v>0</v>
      </c>
      <c r="Y3301">
        <v>0</v>
      </c>
      <c r="Z3301">
        <v>0</v>
      </c>
      <c r="AA3301">
        <v>0</v>
      </c>
      <c r="AB3301">
        <v>31</v>
      </c>
      <c r="AC3301">
        <v>0</v>
      </c>
      <c r="AD3301">
        <v>0</v>
      </c>
      <c r="AE3301">
        <v>0</v>
      </c>
      <c r="AF3301">
        <v>0</v>
      </c>
      <c r="AG3301">
        <v>0</v>
      </c>
      <c r="AH3301">
        <v>0</v>
      </c>
      <c r="AI3301">
        <v>1</v>
      </c>
      <c r="AJ3301">
        <v>0</v>
      </c>
      <c r="AK3301">
        <v>0</v>
      </c>
      <c r="AL3301">
        <v>0</v>
      </c>
      <c r="AM3301">
        <v>0</v>
      </c>
      <c r="AN3301">
        <v>0</v>
      </c>
      <c r="AO3301">
        <v>0</v>
      </c>
      <c r="AP3301">
        <v>1</v>
      </c>
      <c r="AQ3301">
        <v>0</v>
      </c>
      <c r="AR3301">
        <v>0</v>
      </c>
      <c r="AS3301">
        <v>0</v>
      </c>
      <c r="AT3301">
        <v>2</v>
      </c>
      <c r="AU3301">
        <v>4</v>
      </c>
      <c r="AV3301">
        <v>0</v>
      </c>
      <c r="AW3301">
        <v>0</v>
      </c>
      <c r="AX3301">
        <v>4</v>
      </c>
      <c r="AY3301">
        <v>6</v>
      </c>
      <c r="AZ3301">
        <v>4</v>
      </c>
      <c r="BA3301">
        <v>5</v>
      </c>
      <c r="BB3301">
        <v>1</v>
      </c>
      <c r="BC3301">
        <v>6</v>
      </c>
      <c r="BD3301">
        <v>0</v>
      </c>
      <c r="BE3301">
        <v>0</v>
      </c>
      <c r="BF3301">
        <v>0</v>
      </c>
      <c r="BG3301">
        <v>0</v>
      </c>
      <c r="BH3301">
        <v>0</v>
      </c>
      <c r="BI3301">
        <v>4</v>
      </c>
      <c r="BJ3301">
        <v>0</v>
      </c>
      <c r="BK3301">
        <v>0</v>
      </c>
      <c r="BL3301">
        <v>0</v>
      </c>
      <c r="BM3301">
        <v>0</v>
      </c>
      <c r="BN3301">
        <v>5</v>
      </c>
      <c r="BO3301">
        <v>8</v>
      </c>
      <c r="BP3301">
        <v>0</v>
      </c>
      <c r="BQ3301">
        <v>0</v>
      </c>
      <c r="BR3301">
        <v>4</v>
      </c>
      <c r="BS3301">
        <v>6</v>
      </c>
      <c r="BT3301">
        <v>58</v>
      </c>
      <c r="BU3301" t="s">
        <v>3201</v>
      </c>
    </row>
    <row r="3302" spans="1:73">
      <c r="A3302" t="s">
        <v>3175</v>
      </c>
      <c r="B3302" t="s">
        <v>3176</v>
      </c>
      <c r="C3302">
        <v>24</v>
      </c>
      <c r="D3302" t="s">
        <v>89</v>
      </c>
      <c r="E3302" t="s">
        <v>3202</v>
      </c>
      <c r="F3302" t="s">
        <v>101</v>
      </c>
      <c r="G3302">
        <v>1</v>
      </c>
      <c r="H3302">
        <v>2</v>
      </c>
      <c r="I3302">
        <v>2</v>
      </c>
      <c r="J3302">
        <v>0</v>
      </c>
      <c r="K3302">
        <v>0</v>
      </c>
      <c r="L3302">
        <v>3</v>
      </c>
      <c r="M3302">
        <v>0</v>
      </c>
      <c r="N3302">
        <v>2</v>
      </c>
      <c r="O3302">
        <v>0</v>
      </c>
      <c r="P3302">
        <v>0</v>
      </c>
      <c r="Q3302">
        <v>0</v>
      </c>
      <c r="R3302">
        <v>0</v>
      </c>
      <c r="S3302">
        <v>8</v>
      </c>
      <c r="T3302">
        <v>7</v>
      </c>
      <c r="U3302">
        <v>0</v>
      </c>
      <c r="V3302">
        <v>1</v>
      </c>
      <c r="W3302">
        <v>4</v>
      </c>
      <c r="X3302">
        <v>0</v>
      </c>
      <c r="Y3302">
        <v>0</v>
      </c>
      <c r="Z3302">
        <v>0</v>
      </c>
      <c r="AA3302">
        <v>0</v>
      </c>
      <c r="AB3302">
        <v>28</v>
      </c>
      <c r="AC3302">
        <v>0</v>
      </c>
      <c r="AD3302">
        <v>0</v>
      </c>
      <c r="AE3302">
        <v>0</v>
      </c>
      <c r="AF3302">
        <v>0</v>
      </c>
      <c r="AG3302">
        <v>0</v>
      </c>
      <c r="AH3302">
        <v>0</v>
      </c>
      <c r="AI3302">
        <v>3</v>
      </c>
      <c r="AJ3302">
        <v>0</v>
      </c>
      <c r="AK3302">
        <v>0</v>
      </c>
      <c r="AL3302">
        <v>0</v>
      </c>
      <c r="AM3302">
        <v>1</v>
      </c>
      <c r="AN3302">
        <v>0</v>
      </c>
      <c r="AO3302">
        <v>0</v>
      </c>
      <c r="AP3302">
        <v>1</v>
      </c>
      <c r="AQ3302">
        <v>2</v>
      </c>
      <c r="AR3302">
        <v>0</v>
      </c>
      <c r="AS3302">
        <v>0</v>
      </c>
      <c r="AT3302">
        <v>0</v>
      </c>
      <c r="AU3302">
        <v>1</v>
      </c>
      <c r="AV3302">
        <v>0</v>
      </c>
      <c r="AW3302">
        <v>1</v>
      </c>
      <c r="AX3302">
        <v>2</v>
      </c>
      <c r="AY3302">
        <v>6</v>
      </c>
      <c r="AZ3302">
        <v>5</v>
      </c>
      <c r="BA3302">
        <v>4</v>
      </c>
      <c r="BB3302">
        <v>0</v>
      </c>
      <c r="BC3302">
        <v>2</v>
      </c>
      <c r="BD3302">
        <v>0</v>
      </c>
      <c r="BE3302">
        <v>0</v>
      </c>
      <c r="BF3302">
        <v>0</v>
      </c>
      <c r="BG3302">
        <v>0</v>
      </c>
      <c r="BH3302">
        <v>1</v>
      </c>
      <c r="BI3302">
        <v>5</v>
      </c>
      <c r="BJ3302">
        <v>0</v>
      </c>
      <c r="BK3302">
        <v>0</v>
      </c>
      <c r="BL3302">
        <v>0</v>
      </c>
      <c r="BM3302">
        <v>0</v>
      </c>
      <c r="BN3302">
        <v>1</v>
      </c>
      <c r="BO3302">
        <v>6</v>
      </c>
      <c r="BP3302">
        <v>0</v>
      </c>
      <c r="BQ3302">
        <v>0</v>
      </c>
      <c r="BR3302">
        <v>2</v>
      </c>
      <c r="BS3302">
        <v>4</v>
      </c>
      <c r="BT3302">
        <v>49</v>
      </c>
      <c r="BU3302" t="s">
        <v>3203</v>
      </c>
    </row>
    <row r="3303" spans="1:73">
      <c r="A3303" t="s">
        <v>3175</v>
      </c>
      <c r="B3303" t="s">
        <v>3176</v>
      </c>
      <c r="C3303">
        <v>25</v>
      </c>
      <c r="D3303" t="s">
        <v>89</v>
      </c>
      <c r="E3303" t="s">
        <v>78</v>
      </c>
      <c r="F3303" t="s">
        <v>77</v>
      </c>
      <c r="G3303">
        <v>1</v>
      </c>
      <c r="H3303">
        <v>1</v>
      </c>
      <c r="I3303">
        <v>1</v>
      </c>
      <c r="J3303">
        <v>0</v>
      </c>
      <c r="K3303">
        <v>0</v>
      </c>
      <c r="L3303">
        <v>9</v>
      </c>
      <c r="M3303">
        <v>1</v>
      </c>
      <c r="N3303">
        <v>8</v>
      </c>
      <c r="O3303">
        <v>0</v>
      </c>
      <c r="P3303">
        <v>0</v>
      </c>
      <c r="Q3303">
        <v>1</v>
      </c>
      <c r="R3303">
        <v>0</v>
      </c>
      <c r="S3303">
        <v>13</v>
      </c>
      <c r="T3303">
        <v>5</v>
      </c>
      <c r="U3303">
        <v>0</v>
      </c>
      <c r="V3303">
        <v>1</v>
      </c>
      <c r="W3303">
        <v>1</v>
      </c>
      <c r="X3303">
        <v>0</v>
      </c>
      <c r="Y3303">
        <v>0</v>
      </c>
      <c r="Z3303">
        <v>0</v>
      </c>
      <c r="AA3303">
        <v>0</v>
      </c>
      <c r="AB3303">
        <v>77</v>
      </c>
      <c r="AC3303">
        <v>1</v>
      </c>
      <c r="AD3303">
        <v>0</v>
      </c>
      <c r="AE3303">
        <v>0</v>
      </c>
      <c r="AF3303">
        <v>0</v>
      </c>
      <c r="AG3303">
        <v>1</v>
      </c>
      <c r="AH3303">
        <v>0</v>
      </c>
      <c r="AI3303">
        <v>5</v>
      </c>
      <c r="AJ3303">
        <v>0</v>
      </c>
      <c r="AK3303">
        <v>0</v>
      </c>
      <c r="AL3303">
        <v>0</v>
      </c>
      <c r="AM3303">
        <v>5</v>
      </c>
      <c r="AN3303">
        <v>0</v>
      </c>
      <c r="AO3303">
        <v>0</v>
      </c>
      <c r="AP3303">
        <v>8</v>
      </c>
      <c r="AQ3303">
        <v>0</v>
      </c>
      <c r="AR3303">
        <v>0</v>
      </c>
      <c r="AS3303">
        <v>0</v>
      </c>
      <c r="AT3303">
        <v>3</v>
      </c>
      <c r="AU3303">
        <v>2</v>
      </c>
      <c r="AV3303">
        <v>0</v>
      </c>
      <c r="AW3303">
        <v>1</v>
      </c>
      <c r="AX3303">
        <v>13</v>
      </c>
      <c r="AY3303">
        <v>14</v>
      </c>
      <c r="AZ3303">
        <v>11</v>
      </c>
      <c r="BA3303">
        <v>19</v>
      </c>
      <c r="BB3303">
        <v>1</v>
      </c>
      <c r="BC3303">
        <v>20</v>
      </c>
      <c r="BD3303">
        <v>0</v>
      </c>
      <c r="BE3303">
        <v>0</v>
      </c>
      <c r="BF3303">
        <v>0</v>
      </c>
      <c r="BG3303">
        <v>0</v>
      </c>
      <c r="BH3303">
        <v>0</v>
      </c>
      <c r="BI3303">
        <v>16</v>
      </c>
      <c r="BJ3303">
        <v>5</v>
      </c>
      <c r="BK3303">
        <v>0</v>
      </c>
      <c r="BL3303">
        <v>3</v>
      </c>
      <c r="BM3303">
        <v>0</v>
      </c>
      <c r="BN3303">
        <v>6</v>
      </c>
      <c r="BO3303">
        <v>15</v>
      </c>
      <c r="BP3303">
        <v>6</v>
      </c>
      <c r="BQ3303">
        <v>0</v>
      </c>
      <c r="BR3303">
        <v>6</v>
      </c>
      <c r="BS3303">
        <v>12</v>
      </c>
      <c r="BT3303">
        <v>121</v>
      </c>
      <c r="BU3303" t="s">
        <v>3204</v>
      </c>
    </row>
    <row r="3304" spans="1:73">
      <c r="A3304" t="s">
        <v>3175</v>
      </c>
      <c r="B3304" t="s">
        <v>3176</v>
      </c>
      <c r="C3304">
        <v>26</v>
      </c>
      <c r="D3304" t="s">
        <v>109</v>
      </c>
      <c r="E3304" t="s">
        <v>78</v>
      </c>
      <c r="F3304" t="s">
        <v>77</v>
      </c>
      <c r="G3304">
        <v>1</v>
      </c>
      <c r="H3304">
        <v>2</v>
      </c>
      <c r="I3304">
        <v>1</v>
      </c>
      <c r="J3304">
        <v>0</v>
      </c>
      <c r="K3304">
        <v>0</v>
      </c>
      <c r="L3304">
        <v>11</v>
      </c>
      <c r="M3304">
        <v>0</v>
      </c>
      <c r="N3304">
        <v>8</v>
      </c>
      <c r="O3304">
        <v>0</v>
      </c>
      <c r="P3304">
        <v>0</v>
      </c>
      <c r="Q3304">
        <v>0</v>
      </c>
      <c r="R3304">
        <v>2</v>
      </c>
      <c r="S3304">
        <v>21</v>
      </c>
      <c r="T3304">
        <v>10</v>
      </c>
      <c r="U3304">
        <v>0</v>
      </c>
      <c r="V3304">
        <v>3</v>
      </c>
      <c r="W3304">
        <v>1</v>
      </c>
      <c r="X3304">
        <v>0</v>
      </c>
      <c r="Y3304">
        <v>0</v>
      </c>
      <c r="Z3304">
        <v>0</v>
      </c>
      <c r="AA3304">
        <v>0</v>
      </c>
      <c r="AB3304">
        <v>74</v>
      </c>
      <c r="AC3304">
        <v>2</v>
      </c>
      <c r="AD3304">
        <v>0</v>
      </c>
      <c r="AE3304">
        <v>2</v>
      </c>
      <c r="AF3304">
        <v>0</v>
      </c>
      <c r="AG3304">
        <v>0</v>
      </c>
      <c r="AH3304">
        <v>0</v>
      </c>
      <c r="AI3304">
        <v>8</v>
      </c>
      <c r="AJ3304">
        <v>0</v>
      </c>
      <c r="AK3304">
        <v>0</v>
      </c>
      <c r="AL3304">
        <v>1</v>
      </c>
      <c r="AM3304">
        <v>3</v>
      </c>
      <c r="AN3304">
        <v>0</v>
      </c>
      <c r="AO3304">
        <v>0</v>
      </c>
      <c r="AP3304">
        <v>2</v>
      </c>
      <c r="AQ3304">
        <v>0</v>
      </c>
      <c r="AR3304">
        <v>0</v>
      </c>
      <c r="AS3304">
        <v>0</v>
      </c>
      <c r="AT3304">
        <v>5</v>
      </c>
      <c r="AU3304">
        <v>2</v>
      </c>
      <c r="AV3304">
        <v>2</v>
      </c>
      <c r="AW3304">
        <v>1</v>
      </c>
      <c r="AX3304">
        <v>6</v>
      </c>
      <c r="AY3304">
        <v>18</v>
      </c>
      <c r="AZ3304">
        <v>8</v>
      </c>
      <c r="BA3304">
        <v>9</v>
      </c>
      <c r="BB3304">
        <v>8</v>
      </c>
      <c r="BC3304">
        <v>20</v>
      </c>
      <c r="BD3304">
        <v>0</v>
      </c>
      <c r="BE3304">
        <v>0</v>
      </c>
      <c r="BF3304">
        <v>0</v>
      </c>
      <c r="BG3304">
        <v>0</v>
      </c>
      <c r="BH3304">
        <v>0</v>
      </c>
      <c r="BI3304">
        <v>12</v>
      </c>
      <c r="BJ3304">
        <v>6</v>
      </c>
      <c r="BK3304">
        <v>0</v>
      </c>
      <c r="BL3304">
        <v>5</v>
      </c>
      <c r="BM3304">
        <v>1</v>
      </c>
      <c r="BN3304">
        <v>10</v>
      </c>
      <c r="BO3304">
        <v>15</v>
      </c>
      <c r="BP3304">
        <v>3</v>
      </c>
      <c r="BQ3304">
        <v>2</v>
      </c>
      <c r="BR3304">
        <v>2</v>
      </c>
      <c r="BS3304">
        <v>8</v>
      </c>
      <c r="BT3304">
        <v>128</v>
      </c>
      <c r="BU3304" t="s">
        <v>3205</v>
      </c>
    </row>
    <row r="3305" spans="1:73">
      <c r="A3305" t="s">
        <v>3175</v>
      </c>
      <c r="B3305" t="s">
        <v>3176</v>
      </c>
      <c r="C3305">
        <v>27</v>
      </c>
      <c r="D3305" t="s">
        <v>109</v>
      </c>
      <c r="E3305" t="s">
        <v>3188</v>
      </c>
      <c r="F3305" t="s">
        <v>92</v>
      </c>
      <c r="G3305">
        <v>5</v>
      </c>
      <c r="H3305">
        <v>46</v>
      </c>
      <c r="I3305">
        <v>44</v>
      </c>
      <c r="J3305">
        <v>8</v>
      </c>
      <c r="K3305">
        <v>0</v>
      </c>
      <c r="L3305">
        <v>81</v>
      </c>
      <c r="M3305">
        <v>1</v>
      </c>
      <c r="N3305">
        <v>106</v>
      </c>
      <c r="O3305">
        <v>5</v>
      </c>
      <c r="P3305">
        <v>1</v>
      </c>
      <c r="Q3305">
        <v>29</v>
      </c>
      <c r="R3305">
        <v>12</v>
      </c>
      <c r="S3305">
        <v>212</v>
      </c>
      <c r="T3305">
        <v>72</v>
      </c>
      <c r="U3305">
        <v>8</v>
      </c>
      <c r="V3305">
        <v>20</v>
      </c>
      <c r="W3305">
        <v>29</v>
      </c>
      <c r="X3305">
        <v>3</v>
      </c>
      <c r="Y3305">
        <v>0</v>
      </c>
      <c r="Z3305">
        <v>4</v>
      </c>
      <c r="AA3305">
        <v>0</v>
      </c>
      <c r="AB3305">
        <v>660</v>
      </c>
      <c r="AC3305">
        <v>18</v>
      </c>
      <c r="AD3305">
        <v>1</v>
      </c>
      <c r="AE3305">
        <v>4</v>
      </c>
      <c r="AF3305">
        <v>2</v>
      </c>
      <c r="AG3305">
        <v>3</v>
      </c>
      <c r="AH3305">
        <v>26</v>
      </c>
      <c r="AI3305">
        <v>63</v>
      </c>
      <c r="AJ3305">
        <v>0</v>
      </c>
      <c r="AK3305">
        <v>6</v>
      </c>
      <c r="AL3305">
        <v>12</v>
      </c>
      <c r="AM3305">
        <v>67</v>
      </c>
      <c r="AN3305">
        <v>4</v>
      </c>
      <c r="AO3305">
        <v>2</v>
      </c>
      <c r="AP3305">
        <v>10</v>
      </c>
      <c r="AQ3305">
        <v>22</v>
      </c>
      <c r="AR3305">
        <v>10</v>
      </c>
      <c r="AS3305">
        <v>0</v>
      </c>
      <c r="AT3305">
        <v>6</v>
      </c>
      <c r="AU3305">
        <v>41</v>
      </c>
      <c r="AV3305">
        <v>19</v>
      </c>
      <c r="AW3305">
        <v>18</v>
      </c>
      <c r="AX3305">
        <v>86</v>
      </c>
      <c r="AY3305">
        <v>148</v>
      </c>
      <c r="AZ3305">
        <v>92</v>
      </c>
      <c r="BA3305">
        <v>161</v>
      </c>
      <c r="BB3305">
        <v>41</v>
      </c>
      <c r="BC3305">
        <v>107</v>
      </c>
      <c r="BD3305">
        <v>0</v>
      </c>
      <c r="BE3305">
        <v>0</v>
      </c>
      <c r="BF3305">
        <v>13</v>
      </c>
      <c r="BG3305">
        <v>0</v>
      </c>
      <c r="BH3305">
        <v>12</v>
      </c>
      <c r="BI3305">
        <v>138</v>
      </c>
      <c r="BJ3305">
        <v>62</v>
      </c>
      <c r="BK3305">
        <v>0</v>
      </c>
      <c r="BL3305">
        <v>29</v>
      </c>
      <c r="BM3305">
        <v>11</v>
      </c>
      <c r="BN3305">
        <v>26</v>
      </c>
      <c r="BO3305">
        <v>164</v>
      </c>
      <c r="BP3305">
        <v>27</v>
      </c>
      <c r="BQ3305">
        <v>6</v>
      </c>
      <c r="BR3305">
        <v>7</v>
      </c>
      <c r="BS3305">
        <v>69</v>
      </c>
      <c r="BT3305">
        <v>1167</v>
      </c>
      <c r="BU3305" t="s">
        <v>3206</v>
      </c>
    </row>
    <row r="3306" spans="1:73">
      <c r="A3306" t="s">
        <v>3175</v>
      </c>
      <c r="B3306" t="s">
        <v>3176</v>
      </c>
      <c r="C3306">
        <v>28</v>
      </c>
      <c r="D3306" t="s">
        <v>109</v>
      </c>
      <c r="E3306" t="s">
        <v>78</v>
      </c>
      <c r="F3306" t="s">
        <v>77</v>
      </c>
      <c r="G3306">
        <v>1</v>
      </c>
      <c r="H3306">
        <v>2</v>
      </c>
      <c r="I3306">
        <v>0</v>
      </c>
      <c r="J3306">
        <v>0</v>
      </c>
      <c r="K3306">
        <v>0</v>
      </c>
      <c r="L3306">
        <v>7</v>
      </c>
      <c r="M3306">
        <v>0</v>
      </c>
      <c r="N3306">
        <v>3</v>
      </c>
      <c r="O3306">
        <v>0</v>
      </c>
      <c r="P3306">
        <v>0</v>
      </c>
      <c r="Q3306">
        <v>0</v>
      </c>
      <c r="R3306">
        <v>0</v>
      </c>
      <c r="S3306">
        <v>3</v>
      </c>
      <c r="T3306">
        <v>5</v>
      </c>
      <c r="U3306">
        <v>0</v>
      </c>
      <c r="V3306">
        <v>0</v>
      </c>
      <c r="W3306">
        <v>0</v>
      </c>
      <c r="X3306">
        <v>0</v>
      </c>
      <c r="Y3306">
        <v>0</v>
      </c>
      <c r="Z3306">
        <v>0</v>
      </c>
      <c r="AA3306">
        <v>0</v>
      </c>
      <c r="AB3306">
        <v>26</v>
      </c>
      <c r="AC3306">
        <v>0</v>
      </c>
      <c r="AD3306">
        <v>0</v>
      </c>
      <c r="AE3306">
        <v>1</v>
      </c>
      <c r="AF3306">
        <v>0</v>
      </c>
      <c r="AG3306">
        <v>0</v>
      </c>
      <c r="AH3306">
        <v>0</v>
      </c>
      <c r="AI3306">
        <v>3</v>
      </c>
      <c r="AJ3306">
        <v>0</v>
      </c>
      <c r="AK3306">
        <v>0</v>
      </c>
      <c r="AL3306">
        <v>0</v>
      </c>
      <c r="AM3306">
        <v>0</v>
      </c>
      <c r="AN3306">
        <v>0</v>
      </c>
      <c r="AO3306">
        <v>0</v>
      </c>
      <c r="AP3306">
        <v>0</v>
      </c>
      <c r="AQ3306">
        <v>0</v>
      </c>
      <c r="AR3306">
        <v>0</v>
      </c>
      <c r="AS3306">
        <v>0</v>
      </c>
      <c r="AT3306">
        <v>1</v>
      </c>
      <c r="AU3306">
        <v>0</v>
      </c>
      <c r="AV3306">
        <v>1</v>
      </c>
      <c r="AW3306">
        <v>0</v>
      </c>
      <c r="AX3306">
        <v>0</v>
      </c>
      <c r="AY3306">
        <v>8</v>
      </c>
      <c r="AZ3306">
        <v>3</v>
      </c>
      <c r="BA3306">
        <v>0</v>
      </c>
      <c r="BB3306">
        <v>0</v>
      </c>
      <c r="BC3306">
        <v>3</v>
      </c>
      <c r="BD3306">
        <v>0</v>
      </c>
      <c r="BE3306">
        <v>0</v>
      </c>
      <c r="BF3306">
        <v>0</v>
      </c>
      <c r="BG3306">
        <v>0</v>
      </c>
      <c r="BH3306">
        <v>0</v>
      </c>
      <c r="BI3306">
        <v>1</v>
      </c>
      <c r="BJ3306">
        <v>0</v>
      </c>
      <c r="BK3306">
        <v>0</v>
      </c>
      <c r="BL3306">
        <v>0</v>
      </c>
      <c r="BM3306">
        <v>0</v>
      </c>
      <c r="BN3306">
        <v>2</v>
      </c>
      <c r="BO3306">
        <v>3</v>
      </c>
      <c r="BP3306">
        <v>0</v>
      </c>
      <c r="BQ3306">
        <v>0</v>
      </c>
      <c r="BR3306">
        <v>0</v>
      </c>
      <c r="BS3306">
        <v>7</v>
      </c>
      <c r="BT3306">
        <v>58</v>
      </c>
      <c r="BU3306" t="s">
        <v>3207</v>
      </c>
    </row>
    <row r="3307" spans="1:73">
      <c r="A3307" t="s">
        <v>3175</v>
      </c>
      <c r="B3307" t="s">
        <v>3176</v>
      </c>
      <c r="C3307">
        <v>29</v>
      </c>
      <c r="D3307" t="s">
        <v>109</v>
      </c>
      <c r="E3307" t="s">
        <v>3202</v>
      </c>
      <c r="F3307" t="s">
        <v>101</v>
      </c>
      <c r="G3307">
        <v>4</v>
      </c>
      <c r="H3307">
        <v>33</v>
      </c>
      <c r="I3307">
        <v>37</v>
      </c>
      <c r="J3307">
        <v>5</v>
      </c>
      <c r="K3307">
        <v>0</v>
      </c>
      <c r="L3307">
        <v>75</v>
      </c>
      <c r="M3307">
        <v>6</v>
      </c>
      <c r="N3307">
        <v>115</v>
      </c>
      <c r="O3307">
        <v>3</v>
      </c>
      <c r="P3307">
        <v>0</v>
      </c>
      <c r="Q3307">
        <v>22</v>
      </c>
      <c r="R3307">
        <v>5</v>
      </c>
      <c r="S3307">
        <v>191</v>
      </c>
      <c r="T3307">
        <v>84</v>
      </c>
      <c r="U3307">
        <v>3</v>
      </c>
      <c r="V3307">
        <v>23</v>
      </c>
      <c r="W3307">
        <v>36</v>
      </c>
      <c r="X3307">
        <v>0</v>
      </c>
      <c r="Y3307">
        <v>2</v>
      </c>
      <c r="Z3307">
        <v>0</v>
      </c>
      <c r="AA3307">
        <v>0</v>
      </c>
      <c r="AB3307">
        <v>692</v>
      </c>
      <c r="AC3307">
        <v>10</v>
      </c>
      <c r="AD3307">
        <v>3</v>
      </c>
      <c r="AE3307">
        <v>1</v>
      </c>
      <c r="AF3307">
        <v>0</v>
      </c>
      <c r="AG3307">
        <v>0</v>
      </c>
      <c r="AH3307">
        <v>34</v>
      </c>
      <c r="AI3307">
        <v>66</v>
      </c>
      <c r="AJ3307">
        <v>0</v>
      </c>
      <c r="AK3307">
        <v>1</v>
      </c>
      <c r="AL3307">
        <v>18</v>
      </c>
      <c r="AM3307">
        <v>75</v>
      </c>
      <c r="AN3307">
        <v>3</v>
      </c>
      <c r="AO3307">
        <v>1</v>
      </c>
      <c r="AP3307">
        <v>19</v>
      </c>
      <c r="AQ3307">
        <v>17</v>
      </c>
      <c r="AR3307">
        <v>5</v>
      </c>
      <c r="AS3307">
        <v>0</v>
      </c>
      <c r="AT3307">
        <v>3</v>
      </c>
      <c r="AU3307">
        <v>40</v>
      </c>
      <c r="AV3307">
        <v>18</v>
      </c>
      <c r="AW3307">
        <v>20</v>
      </c>
      <c r="AX3307">
        <v>113</v>
      </c>
      <c r="AY3307">
        <v>152</v>
      </c>
      <c r="AZ3307">
        <v>124</v>
      </c>
      <c r="BA3307">
        <v>199</v>
      </c>
      <c r="BB3307">
        <v>11</v>
      </c>
      <c r="BC3307">
        <v>144</v>
      </c>
      <c r="BD3307">
        <v>0</v>
      </c>
      <c r="BE3307">
        <v>0</v>
      </c>
      <c r="BF3307">
        <v>11</v>
      </c>
      <c r="BG3307">
        <v>0</v>
      </c>
      <c r="BH3307">
        <v>16</v>
      </c>
      <c r="BI3307">
        <v>114</v>
      </c>
      <c r="BJ3307">
        <v>93</v>
      </c>
      <c r="BK3307">
        <v>0</v>
      </c>
      <c r="BL3307">
        <v>22</v>
      </c>
      <c r="BM3307">
        <v>9</v>
      </c>
      <c r="BN3307">
        <v>18</v>
      </c>
      <c r="BO3307">
        <v>189</v>
      </c>
      <c r="BP3307">
        <v>42</v>
      </c>
      <c r="BQ3307">
        <v>1</v>
      </c>
      <c r="BR3307">
        <v>16</v>
      </c>
      <c r="BS3307">
        <v>76</v>
      </c>
      <c r="BT3307">
        <v>1168</v>
      </c>
      <c r="BU3307" t="s">
        <v>3208</v>
      </c>
    </row>
    <row r="3308" spans="1:73">
      <c r="A3308" t="s">
        <v>3175</v>
      </c>
      <c r="B3308" t="s">
        <v>3176</v>
      </c>
      <c r="C3308">
        <v>30</v>
      </c>
      <c r="D3308" t="s">
        <v>109</v>
      </c>
      <c r="E3308" t="s">
        <v>78</v>
      </c>
      <c r="F3308" t="s">
        <v>77</v>
      </c>
      <c r="G3308">
        <v>0</v>
      </c>
      <c r="H3308">
        <v>5</v>
      </c>
      <c r="I3308">
        <v>2</v>
      </c>
      <c r="J3308">
        <v>0</v>
      </c>
      <c r="K3308">
        <v>0</v>
      </c>
      <c r="L3308">
        <v>1</v>
      </c>
      <c r="M3308">
        <v>0</v>
      </c>
      <c r="N3308">
        <v>7</v>
      </c>
      <c r="O3308">
        <v>0</v>
      </c>
      <c r="P3308">
        <v>0</v>
      </c>
      <c r="Q3308">
        <v>1</v>
      </c>
      <c r="R3308">
        <v>0</v>
      </c>
      <c r="S3308">
        <v>9</v>
      </c>
      <c r="T3308">
        <v>5</v>
      </c>
      <c r="U3308">
        <v>0</v>
      </c>
      <c r="V3308">
        <v>3</v>
      </c>
      <c r="W3308">
        <v>3</v>
      </c>
      <c r="X3308">
        <v>1</v>
      </c>
      <c r="Y3308">
        <v>0</v>
      </c>
      <c r="Z3308">
        <v>0</v>
      </c>
      <c r="AA3308">
        <v>0</v>
      </c>
      <c r="AB3308">
        <v>37</v>
      </c>
      <c r="AC3308">
        <v>1</v>
      </c>
      <c r="AD3308">
        <v>0</v>
      </c>
      <c r="AE3308">
        <v>0</v>
      </c>
      <c r="AF3308">
        <v>1</v>
      </c>
      <c r="AG3308">
        <v>0</v>
      </c>
      <c r="AH3308">
        <v>0</v>
      </c>
      <c r="AI3308">
        <v>2</v>
      </c>
      <c r="AJ3308">
        <v>0</v>
      </c>
      <c r="AK3308">
        <v>0</v>
      </c>
      <c r="AL3308">
        <v>1</v>
      </c>
      <c r="AM3308">
        <v>3</v>
      </c>
      <c r="AN3308">
        <v>3</v>
      </c>
      <c r="AO3308">
        <v>0</v>
      </c>
      <c r="AP3308">
        <v>3</v>
      </c>
      <c r="AQ3308">
        <v>1</v>
      </c>
      <c r="AR3308">
        <v>0</v>
      </c>
      <c r="AS3308">
        <v>0</v>
      </c>
      <c r="AT3308">
        <v>0</v>
      </c>
      <c r="AU3308">
        <v>3</v>
      </c>
      <c r="AV3308">
        <v>0</v>
      </c>
      <c r="AW3308">
        <v>2</v>
      </c>
      <c r="AX3308">
        <v>10</v>
      </c>
      <c r="AY3308">
        <v>6</v>
      </c>
      <c r="AZ3308">
        <v>5</v>
      </c>
      <c r="BA3308">
        <v>14</v>
      </c>
      <c r="BB3308">
        <v>1</v>
      </c>
      <c r="BC3308">
        <v>7</v>
      </c>
      <c r="BD3308">
        <v>0</v>
      </c>
      <c r="BE3308">
        <v>0</v>
      </c>
      <c r="BF3308">
        <v>0</v>
      </c>
      <c r="BG3308">
        <v>0</v>
      </c>
      <c r="BH3308">
        <v>0</v>
      </c>
      <c r="BI3308">
        <v>10</v>
      </c>
      <c r="BJ3308">
        <v>2</v>
      </c>
      <c r="BK3308">
        <v>0</v>
      </c>
      <c r="BL3308">
        <v>2</v>
      </c>
      <c r="BM3308">
        <v>0</v>
      </c>
      <c r="BN3308">
        <v>2</v>
      </c>
      <c r="BO3308">
        <v>12</v>
      </c>
      <c r="BP3308">
        <v>0</v>
      </c>
      <c r="BQ3308">
        <v>0</v>
      </c>
      <c r="BR3308">
        <v>8</v>
      </c>
      <c r="BS3308">
        <v>3</v>
      </c>
      <c r="BT3308">
        <v>53</v>
      </c>
      <c r="BU3308" t="s">
        <v>3209</v>
      </c>
    </row>
    <row r="3309" spans="1:73">
      <c r="A3309" t="s">
        <v>3175</v>
      </c>
      <c r="B3309" t="s">
        <v>3176</v>
      </c>
      <c r="C3309">
        <v>31</v>
      </c>
      <c r="D3309" t="s">
        <v>109</v>
      </c>
      <c r="E3309" t="s">
        <v>3193</v>
      </c>
      <c r="F3309" t="s">
        <v>92</v>
      </c>
      <c r="G3309">
        <v>1</v>
      </c>
      <c r="H3309">
        <v>6</v>
      </c>
      <c r="I3309">
        <v>2</v>
      </c>
      <c r="J3309">
        <v>0</v>
      </c>
      <c r="K3309">
        <v>0</v>
      </c>
      <c r="L3309">
        <v>1</v>
      </c>
      <c r="M3309">
        <v>0</v>
      </c>
      <c r="N3309">
        <v>3</v>
      </c>
      <c r="O3309">
        <v>0</v>
      </c>
      <c r="P3309">
        <v>0</v>
      </c>
      <c r="Q3309">
        <v>0</v>
      </c>
      <c r="R3309">
        <v>0</v>
      </c>
      <c r="S3309">
        <v>3</v>
      </c>
      <c r="T3309">
        <v>2</v>
      </c>
      <c r="U3309">
        <v>0</v>
      </c>
      <c r="V3309">
        <v>2</v>
      </c>
      <c r="W3309">
        <v>0</v>
      </c>
      <c r="X3309">
        <v>0</v>
      </c>
      <c r="Y3309">
        <v>0</v>
      </c>
      <c r="Z3309">
        <v>0</v>
      </c>
      <c r="AA3309">
        <v>0</v>
      </c>
      <c r="AB3309">
        <v>16</v>
      </c>
      <c r="AC3309">
        <v>1</v>
      </c>
      <c r="AD3309">
        <v>0</v>
      </c>
      <c r="AE3309">
        <v>0</v>
      </c>
      <c r="AF3309">
        <v>0</v>
      </c>
      <c r="AG3309">
        <v>0</v>
      </c>
      <c r="AH3309">
        <v>4</v>
      </c>
      <c r="AI3309">
        <v>1</v>
      </c>
      <c r="AJ3309">
        <v>0</v>
      </c>
      <c r="AK3309">
        <v>0</v>
      </c>
      <c r="AL3309">
        <v>0</v>
      </c>
      <c r="AM3309">
        <v>1</v>
      </c>
      <c r="AN3309">
        <v>0</v>
      </c>
      <c r="AO3309">
        <v>0</v>
      </c>
      <c r="AP3309">
        <v>1</v>
      </c>
      <c r="AQ3309">
        <v>0</v>
      </c>
      <c r="AR3309">
        <v>0</v>
      </c>
      <c r="AS3309">
        <v>0</v>
      </c>
      <c r="AT3309">
        <v>1</v>
      </c>
      <c r="AU3309">
        <v>1</v>
      </c>
      <c r="AV3309">
        <v>0</v>
      </c>
      <c r="AW3309">
        <v>2</v>
      </c>
      <c r="AX3309">
        <v>4</v>
      </c>
      <c r="AY3309">
        <v>3</v>
      </c>
      <c r="AZ3309">
        <v>3</v>
      </c>
      <c r="BA3309">
        <v>5</v>
      </c>
      <c r="BB3309">
        <v>0</v>
      </c>
      <c r="BC3309">
        <v>1</v>
      </c>
      <c r="BD3309">
        <v>0</v>
      </c>
      <c r="BE3309">
        <v>0</v>
      </c>
      <c r="BF3309">
        <v>0</v>
      </c>
      <c r="BG3309">
        <v>0</v>
      </c>
      <c r="BH3309">
        <v>0</v>
      </c>
      <c r="BI3309">
        <v>1</v>
      </c>
      <c r="BJ3309">
        <v>0</v>
      </c>
      <c r="BK3309">
        <v>0</v>
      </c>
      <c r="BL3309">
        <v>1</v>
      </c>
      <c r="BM3309">
        <v>0</v>
      </c>
      <c r="BN3309">
        <v>0</v>
      </c>
      <c r="BO3309">
        <v>5</v>
      </c>
      <c r="BP3309">
        <v>0</v>
      </c>
      <c r="BQ3309">
        <v>0</v>
      </c>
      <c r="BR3309">
        <v>0</v>
      </c>
      <c r="BS3309">
        <v>1</v>
      </c>
      <c r="BT3309">
        <v>22</v>
      </c>
      <c r="BU3309" t="s">
        <v>3210</v>
      </c>
    </row>
    <row r="3310" spans="1:73">
      <c r="A3310" t="s">
        <v>3175</v>
      </c>
      <c r="B3310" t="s">
        <v>3176</v>
      </c>
      <c r="C3310">
        <v>32</v>
      </c>
      <c r="D3310" t="s">
        <v>109</v>
      </c>
      <c r="E3310" t="s">
        <v>78</v>
      </c>
      <c r="F3310" t="s">
        <v>77</v>
      </c>
      <c r="G3310">
        <v>0</v>
      </c>
      <c r="H3310">
        <v>1</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2</v>
      </c>
      <c r="AC3310">
        <v>0</v>
      </c>
      <c r="AD3310">
        <v>0</v>
      </c>
      <c r="AE3310">
        <v>0</v>
      </c>
      <c r="AF3310">
        <v>0</v>
      </c>
      <c r="AG3310">
        <v>0</v>
      </c>
      <c r="AH3310">
        <v>0</v>
      </c>
      <c r="AI3310">
        <v>0</v>
      </c>
      <c r="AJ3310">
        <v>0</v>
      </c>
      <c r="AK3310">
        <v>0</v>
      </c>
      <c r="AL3310">
        <v>0</v>
      </c>
      <c r="AM3310">
        <v>0</v>
      </c>
      <c r="AN3310">
        <v>0</v>
      </c>
      <c r="AO3310">
        <v>0</v>
      </c>
      <c r="AP3310">
        <v>0</v>
      </c>
      <c r="AQ3310">
        <v>0</v>
      </c>
      <c r="AR3310">
        <v>0</v>
      </c>
      <c r="AS3310">
        <v>1</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1</v>
      </c>
      <c r="BT3310">
        <v>4</v>
      </c>
      <c r="BU3310" t="s">
        <v>3211</v>
      </c>
    </row>
    <row r="3311" spans="1:73">
      <c r="A3311" t="s">
        <v>3175</v>
      </c>
      <c r="B3311" t="s">
        <v>3176</v>
      </c>
      <c r="C3311">
        <v>33</v>
      </c>
      <c r="D3311" t="s">
        <v>109</v>
      </c>
      <c r="E3311" t="s">
        <v>3193</v>
      </c>
      <c r="F3311" t="s">
        <v>92</v>
      </c>
      <c r="G3311">
        <v>0</v>
      </c>
      <c r="H3311">
        <v>0</v>
      </c>
      <c r="I3311">
        <v>0</v>
      </c>
      <c r="J3311">
        <v>0</v>
      </c>
      <c r="K3311">
        <v>0</v>
      </c>
      <c r="L3311">
        <v>0</v>
      </c>
      <c r="M3311">
        <v>0</v>
      </c>
      <c r="N3311">
        <v>0</v>
      </c>
      <c r="O3311">
        <v>0</v>
      </c>
      <c r="P3311">
        <v>0</v>
      </c>
      <c r="Q3311">
        <v>0</v>
      </c>
      <c r="R3311">
        <v>0</v>
      </c>
      <c r="S3311">
        <v>1</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1</v>
      </c>
      <c r="AM3311">
        <v>0</v>
      </c>
      <c r="AN3311">
        <v>0</v>
      </c>
      <c r="AO3311">
        <v>0</v>
      </c>
      <c r="AP3311">
        <v>0</v>
      </c>
      <c r="AQ3311">
        <v>0</v>
      </c>
      <c r="AR3311">
        <v>0</v>
      </c>
      <c r="AS3311">
        <v>0</v>
      </c>
      <c r="AT3311">
        <v>0</v>
      </c>
      <c r="AU3311">
        <v>0</v>
      </c>
      <c r="AV3311">
        <v>0</v>
      </c>
      <c r="AW3311">
        <v>0</v>
      </c>
      <c r="AX3311">
        <v>0</v>
      </c>
      <c r="AY3311">
        <v>0</v>
      </c>
      <c r="AZ3311">
        <v>1</v>
      </c>
      <c r="BA3311">
        <v>0</v>
      </c>
      <c r="BB3311">
        <v>0</v>
      </c>
      <c r="BC3311">
        <v>0</v>
      </c>
      <c r="BD3311">
        <v>0</v>
      </c>
      <c r="BE3311">
        <v>0</v>
      </c>
      <c r="BF3311">
        <v>0</v>
      </c>
      <c r="BG3311">
        <v>0</v>
      </c>
      <c r="BH3311">
        <v>0</v>
      </c>
      <c r="BI3311">
        <v>0</v>
      </c>
      <c r="BJ3311">
        <v>0</v>
      </c>
      <c r="BK3311">
        <v>0</v>
      </c>
      <c r="BL3311">
        <v>0</v>
      </c>
      <c r="BM3311">
        <v>0</v>
      </c>
      <c r="BN3311">
        <v>0</v>
      </c>
      <c r="BO3311">
        <v>1</v>
      </c>
      <c r="BP3311">
        <v>0</v>
      </c>
      <c r="BQ3311">
        <v>0</v>
      </c>
      <c r="BR3311">
        <v>0</v>
      </c>
      <c r="BS3311">
        <v>1</v>
      </c>
      <c r="BT3311">
        <v>3</v>
      </c>
      <c r="BU3311" t="s">
        <v>833</v>
      </c>
    </row>
    <row r="3312" spans="1:73">
      <c r="A3312" t="s">
        <v>3175</v>
      </c>
      <c r="B3312" t="s">
        <v>3176</v>
      </c>
      <c r="C3312">
        <v>34</v>
      </c>
      <c r="D3312" t="s">
        <v>109</v>
      </c>
      <c r="E3312" t="s">
        <v>78</v>
      </c>
      <c r="F3312" t="s">
        <v>77</v>
      </c>
      <c r="G3312">
        <v>0</v>
      </c>
      <c r="H3312">
        <v>3</v>
      </c>
      <c r="I3312">
        <v>2</v>
      </c>
      <c r="J3312">
        <v>0</v>
      </c>
      <c r="K3312">
        <v>0</v>
      </c>
      <c r="L3312">
        <v>9</v>
      </c>
      <c r="M3312">
        <v>0</v>
      </c>
      <c r="N3312">
        <v>6</v>
      </c>
      <c r="O3312">
        <v>0</v>
      </c>
      <c r="P3312">
        <v>0</v>
      </c>
      <c r="Q3312">
        <v>1</v>
      </c>
      <c r="R3312">
        <v>0</v>
      </c>
      <c r="S3312">
        <v>14</v>
      </c>
      <c r="T3312">
        <v>8</v>
      </c>
      <c r="U3312">
        <v>0</v>
      </c>
      <c r="V3312">
        <v>2</v>
      </c>
      <c r="W3312">
        <v>0</v>
      </c>
      <c r="X3312">
        <v>0</v>
      </c>
      <c r="Y3312">
        <v>0</v>
      </c>
      <c r="Z3312">
        <v>0</v>
      </c>
      <c r="AA3312">
        <v>0</v>
      </c>
      <c r="AB3312">
        <v>64</v>
      </c>
      <c r="AC3312">
        <v>0</v>
      </c>
      <c r="AD3312">
        <v>0</v>
      </c>
      <c r="AE3312">
        <v>1</v>
      </c>
      <c r="AF3312">
        <v>0</v>
      </c>
      <c r="AG3312">
        <v>0</v>
      </c>
      <c r="AH3312">
        <v>2</v>
      </c>
      <c r="AI3312">
        <v>9</v>
      </c>
      <c r="AJ3312">
        <v>0</v>
      </c>
      <c r="AK3312">
        <v>0</v>
      </c>
      <c r="AL3312">
        <v>0</v>
      </c>
      <c r="AM3312">
        <v>3</v>
      </c>
      <c r="AN3312">
        <v>0</v>
      </c>
      <c r="AO3312">
        <v>0</v>
      </c>
      <c r="AP3312">
        <v>0</v>
      </c>
      <c r="AQ3312">
        <v>0</v>
      </c>
      <c r="AR3312">
        <v>0</v>
      </c>
      <c r="AS3312">
        <v>0</v>
      </c>
      <c r="AT3312">
        <v>6</v>
      </c>
      <c r="AU3312">
        <v>2</v>
      </c>
      <c r="AV3312">
        <v>1</v>
      </c>
      <c r="AW3312">
        <v>2</v>
      </c>
      <c r="AX3312">
        <v>11</v>
      </c>
      <c r="AY3312">
        <v>21</v>
      </c>
      <c r="AZ3312">
        <v>9</v>
      </c>
      <c r="BA3312">
        <v>15</v>
      </c>
      <c r="BB3312">
        <v>0</v>
      </c>
      <c r="BC3312">
        <v>16</v>
      </c>
      <c r="BD3312">
        <v>0</v>
      </c>
      <c r="BE3312">
        <v>0</v>
      </c>
      <c r="BF3312">
        <v>0</v>
      </c>
      <c r="BG3312">
        <v>0</v>
      </c>
      <c r="BH3312">
        <v>2</v>
      </c>
      <c r="BI3312">
        <v>11</v>
      </c>
      <c r="BJ3312">
        <v>11</v>
      </c>
      <c r="BK3312">
        <v>0</v>
      </c>
      <c r="BL3312">
        <v>0</v>
      </c>
      <c r="BM3312">
        <v>0</v>
      </c>
      <c r="BN3312">
        <v>3</v>
      </c>
      <c r="BO3312">
        <v>11</v>
      </c>
      <c r="BP3312">
        <v>3</v>
      </c>
      <c r="BQ3312">
        <v>0</v>
      </c>
      <c r="BR3312">
        <v>2</v>
      </c>
      <c r="BS3312">
        <v>6</v>
      </c>
      <c r="BT3312">
        <v>111</v>
      </c>
      <c r="BU3312" t="s">
        <v>3212</v>
      </c>
    </row>
    <row r="3313" spans="1:73">
      <c r="A3313" t="s">
        <v>3175</v>
      </c>
      <c r="B3313" t="s">
        <v>3176</v>
      </c>
      <c r="C3313">
        <v>35</v>
      </c>
      <c r="D3313" t="s">
        <v>109</v>
      </c>
      <c r="E3313" t="s">
        <v>3193</v>
      </c>
      <c r="F3313" t="s">
        <v>92</v>
      </c>
      <c r="G3313">
        <v>9</v>
      </c>
      <c r="H3313">
        <v>29</v>
      </c>
      <c r="I3313">
        <v>55</v>
      </c>
      <c r="J3313">
        <v>11</v>
      </c>
      <c r="K3313">
        <v>1</v>
      </c>
      <c r="L3313">
        <v>71</v>
      </c>
      <c r="M3313">
        <v>0</v>
      </c>
      <c r="N3313">
        <v>89</v>
      </c>
      <c r="O3313">
        <v>5</v>
      </c>
      <c r="P3313">
        <v>1</v>
      </c>
      <c r="Q3313">
        <v>37</v>
      </c>
      <c r="R3313">
        <v>10</v>
      </c>
      <c r="S3313">
        <v>188</v>
      </c>
      <c r="T3313">
        <v>65</v>
      </c>
      <c r="U3313">
        <v>11</v>
      </c>
      <c r="V3313">
        <v>20</v>
      </c>
      <c r="W3313">
        <v>23</v>
      </c>
      <c r="X3313">
        <v>0</v>
      </c>
      <c r="Y3313">
        <v>1</v>
      </c>
      <c r="Z3313">
        <v>2</v>
      </c>
      <c r="AA3313">
        <v>0</v>
      </c>
      <c r="AB3313">
        <v>580</v>
      </c>
      <c r="AC3313">
        <v>12</v>
      </c>
      <c r="AD3313">
        <v>3</v>
      </c>
      <c r="AE3313">
        <v>3</v>
      </c>
      <c r="AF3313">
        <v>2</v>
      </c>
      <c r="AG3313">
        <v>1</v>
      </c>
      <c r="AH3313">
        <v>16</v>
      </c>
      <c r="AI3313">
        <v>54</v>
      </c>
      <c r="AJ3313">
        <v>0</v>
      </c>
      <c r="AK3313">
        <v>0</v>
      </c>
      <c r="AL3313">
        <v>19</v>
      </c>
      <c r="AM3313">
        <v>77</v>
      </c>
      <c r="AN3313">
        <v>3</v>
      </c>
      <c r="AO3313">
        <v>3</v>
      </c>
      <c r="AP3313">
        <v>26</v>
      </c>
      <c r="AQ3313">
        <v>19</v>
      </c>
      <c r="AR3313">
        <v>20</v>
      </c>
      <c r="AS3313">
        <v>1</v>
      </c>
      <c r="AT3313">
        <v>4</v>
      </c>
      <c r="AU3313">
        <v>20</v>
      </c>
      <c r="AV3313">
        <v>13</v>
      </c>
      <c r="AW3313">
        <v>19</v>
      </c>
      <c r="AX3313">
        <v>67</v>
      </c>
      <c r="AY3313">
        <v>156</v>
      </c>
      <c r="AZ3313">
        <v>121</v>
      </c>
      <c r="BA3313">
        <v>147</v>
      </c>
      <c r="BB3313">
        <v>21</v>
      </c>
      <c r="BC3313">
        <v>130</v>
      </c>
      <c r="BD3313">
        <v>0</v>
      </c>
      <c r="BE3313">
        <v>4</v>
      </c>
      <c r="BF3313">
        <v>3</v>
      </c>
      <c r="BG3313">
        <v>0</v>
      </c>
      <c r="BH3313">
        <v>2</v>
      </c>
      <c r="BI3313">
        <v>80</v>
      </c>
      <c r="BJ3313">
        <v>69</v>
      </c>
      <c r="BK3313">
        <v>0</v>
      </c>
      <c r="BL3313">
        <v>21</v>
      </c>
      <c r="BM3313">
        <v>4</v>
      </c>
      <c r="BN3313">
        <v>24</v>
      </c>
      <c r="BO3313">
        <v>163</v>
      </c>
      <c r="BP3313">
        <v>26</v>
      </c>
      <c r="BQ3313">
        <v>4</v>
      </c>
      <c r="BR3313">
        <v>18</v>
      </c>
      <c r="BS3313">
        <v>55</v>
      </c>
      <c r="BT3313">
        <v>1080</v>
      </c>
      <c r="BU3313" t="s">
        <v>3213</v>
      </c>
    </row>
    <row r="3314" spans="1:73">
      <c r="A3314" t="s">
        <v>3175</v>
      </c>
      <c r="B3314" t="s">
        <v>3176</v>
      </c>
      <c r="C3314">
        <v>36</v>
      </c>
      <c r="D3314" t="s">
        <v>109</v>
      </c>
      <c r="E3314" t="s">
        <v>183</v>
      </c>
      <c r="F3314" t="s">
        <v>184</v>
      </c>
      <c r="G3314">
        <v>0</v>
      </c>
      <c r="H3314">
        <v>1</v>
      </c>
      <c r="I3314">
        <v>0</v>
      </c>
      <c r="J3314">
        <v>0</v>
      </c>
      <c r="K3314">
        <v>0</v>
      </c>
      <c r="L3314">
        <v>0</v>
      </c>
      <c r="M3314">
        <v>0</v>
      </c>
      <c r="N3314">
        <v>1</v>
      </c>
      <c r="O3314">
        <v>1</v>
      </c>
      <c r="P3314">
        <v>1</v>
      </c>
      <c r="Q3314">
        <v>1</v>
      </c>
      <c r="R3314">
        <v>0</v>
      </c>
      <c r="S3314">
        <v>1</v>
      </c>
      <c r="T3314">
        <v>1</v>
      </c>
      <c r="U3314">
        <v>0</v>
      </c>
      <c r="V3314">
        <v>0</v>
      </c>
      <c r="W3314">
        <v>0</v>
      </c>
      <c r="X3314">
        <v>0</v>
      </c>
      <c r="Y3314">
        <v>1</v>
      </c>
      <c r="Z3314">
        <v>0</v>
      </c>
      <c r="AA3314">
        <v>0</v>
      </c>
      <c r="AB3314">
        <v>7</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1</v>
      </c>
      <c r="AV3314">
        <v>2</v>
      </c>
      <c r="AW3314">
        <v>0</v>
      </c>
      <c r="AX3314">
        <v>2</v>
      </c>
      <c r="AY3314">
        <v>2</v>
      </c>
      <c r="AZ3314">
        <v>1</v>
      </c>
      <c r="BA3314">
        <v>2</v>
      </c>
      <c r="BB3314">
        <v>1</v>
      </c>
      <c r="BC3314">
        <v>0</v>
      </c>
      <c r="BD3314">
        <v>0</v>
      </c>
      <c r="BE3314">
        <v>0</v>
      </c>
      <c r="BF3314">
        <v>1</v>
      </c>
      <c r="BG3314">
        <v>0</v>
      </c>
      <c r="BH3314">
        <v>0</v>
      </c>
      <c r="BI3314">
        <v>2</v>
      </c>
      <c r="BJ3314">
        <v>0</v>
      </c>
      <c r="BK3314">
        <v>0</v>
      </c>
      <c r="BL3314">
        <v>0</v>
      </c>
      <c r="BM3314">
        <v>0</v>
      </c>
      <c r="BN3314">
        <v>0</v>
      </c>
      <c r="BO3314">
        <v>2</v>
      </c>
      <c r="BP3314">
        <v>1</v>
      </c>
      <c r="BQ3314">
        <v>0</v>
      </c>
      <c r="BR3314">
        <v>1</v>
      </c>
      <c r="BS3314">
        <v>1</v>
      </c>
      <c r="BT3314">
        <v>12</v>
      </c>
      <c r="BU3314" t="s">
        <v>3214</v>
      </c>
    </row>
    <row r="3315" spans="1:73">
      <c r="A3315" t="s">
        <v>3175</v>
      </c>
      <c r="B3315" t="s">
        <v>3176</v>
      </c>
      <c r="C3315">
        <v>37</v>
      </c>
      <c r="D3315" t="s">
        <v>109</v>
      </c>
      <c r="E3315" t="s">
        <v>3193</v>
      </c>
      <c r="F3315" t="s">
        <v>92</v>
      </c>
      <c r="G3315">
        <v>1</v>
      </c>
      <c r="H3315">
        <v>12</v>
      </c>
      <c r="I3315">
        <v>3</v>
      </c>
      <c r="J3315">
        <v>0</v>
      </c>
      <c r="K3315">
        <v>0</v>
      </c>
      <c r="L3315">
        <v>12</v>
      </c>
      <c r="M3315">
        <v>0</v>
      </c>
      <c r="N3315">
        <v>23</v>
      </c>
      <c r="O3315">
        <v>0</v>
      </c>
      <c r="P3315">
        <v>0</v>
      </c>
      <c r="Q3315">
        <v>3</v>
      </c>
      <c r="R3315">
        <v>2</v>
      </c>
      <c r="S3315">
        <v>40</v>
      </c>
      <c r="T3315">
        <v>8</v>
      </c>
      <c r="U3315">
        <v>0</v>
      </c>
      <c r="V3315">
        <v>9</v>
      </c>
      <c r="W3315">
        <v>7</v>
      </c>
      <c r="X3315">
        <v>0</v>
      </c>
      <c r="Y3315">
        <v>0</v>
      </c>
      <c r="Z3315">
        <v>1</v>
      </c>
      <c r="AA3315">
        <v>0</v>
      </c>
      <c r="AB3315">
        <v>110</v>
      </c>
      <c r="AC3315">
        <v>8</v>
      </c>
      <c r="AD3315">
        <v>0</v>
      </c>
      <c r="AE3315">
        <v>0</v>
      </c>
      <c r="AF3315">
        <v>0</v>
      </c>
      <c r="AG3315">
        <v>0</v>
      </c>
      <c r="AH3315">
        <v>3</v>
      </c>
      <c r="AI3315">
        <v>5</v>
      </c>
      <c r="AJ3315">
        <v>0</v>
      </c>
      <c r="AK3315">
        <v>0</v>
      </c>
      <c r="AL3315">
        <v>5</v>
      </c>
      <c r="AM3315">
        <v>11</v>
      </c>
      <c r="AN3315">
        <v>0</v>
      </c>
      <c r="AO3315">
        <v>0</v>
      </c>
      <c r="AP3315">
        <v>1</v>
      </c>
      <c r="AQ3315">
        <v>2</v>
      </c>
      <c r="AR3315">
        <v>0</v>
      </c>
      <c r="AS3315">
        <v>0</v>
      </c>
      <c r="AT3315">
        <v>4</v>
      </c>
      <c r="AU3315">
        <v>2</v>
      </c>
      <c r="AV3315">
        <v>2</v>
      </c>
      <c r="AW3315">
        <v>2</v>
      </c>
      <c r="AX3315">
        <v>7</v>
      </c>
      <c r="AY3315">
        <v>26</v>
      </c>
      <c r="AZ3315">
        <v>22</v>
      </c>
      <c r="BA3315">
        <v>19</v>
      </c>
      <c r="BB3315">
        <v>8</v>
      </c>
      <c r="BC3315">
        <v>18</v>
      </c>
      <c r="BD3315">
        <v>0</v>
      </c>
      <c r="BE3315">
        <v>0</v>
      </c>
      <c r="BF3315">
        <v>2</v>
      </c>
      <c r="BG3315">
        <v>0</v>
      </c>
      <c r="BH3315">
        <v>0</v>
      </c>
      <c r="BI3315">
        <v>7</v>
      </c>
      <c r="BJ3315">
        <v>7</v>
      </c>
      <c r="BK3315">
        <v>0</v>
      </c>
      <c r="BL3315">
        <v>6</v>
      </c>
      <c r="BM3315">
        <v>0</v>
      </c>
      <c r="BN3315">
        <v>8</v>
      </c>
      <c r="BO3315">
        <v>36</v>
      </c>
      <c r="BP3315">
        <v>1</v>
      </c>
      <c r="BQ3315">
        <v>1</v>
      </c>
      <c r="BR3315">
        <v>3</v>
      </c>
      <c r="BS3315">
        <v>11</v>
      </c>
      <c r="BT3315">
        <v>206</v>
      </c>
      <c r="BU3315" t="s">
        <v>3215</v>
      </c>
    </row>
    <row r="3316" spans="1:73">
      <c r="A3316" t="s">
        <v>3175</v>
      </c>
      <c r="B3316" t="s">
        <v>3176</v>
      </c>
      <c r="C3316">
        <v>38</v>
      </c>
      <c r="D3316" t="s">
        <v>109</v>
      </c>
      <c r="E3316" t="s">
        <v>78</v>
      </c>
      <c r="F3316" t="s">
        <v>77</v>
      </c>
      <c r="G3316">
        <v>0</v>
      </c>
      <c r="H3316">
        <v>1</v>
      </c>
      <c r="I3316">
        <v>0</v>
      </c>
      <c r="J3316">
        <v>0</v>
      </c>
      <c r="K3316">
        <v>0</v>
      </c>
      <c r="L3316">
        <v>6</v>
      </c>
      <c r="M3316">
        <v>0</v>
      </c>
      <c r="N3316">
        <v>3</v>
      </c>
      <c r="O3316">
        <v>0</v>
      </c>
      <c r="P3316">
        <v>0</v>
      </c>
      <c r="Q3316">
        <v>0</v>
      </c>
      <c r="R3316">
        <v>0</v>
      </c>
      <c r="S3316">
        <v>3</v>
      </c>
      <c r="T3316">
        <v>4</v>
      </c>
      <c r="U3316">
        <v>0</v>
      </c>
      <c r="V3316">
        <v>0</v>
      </c>
      <c r="W3316">
        <v>0</v>
      </c>
      <c r="X3316">
        <v>0</v>
      </c>
      <c r="Y3316">
        <v>0</v>
      </c>
      <c r="Z3316">
        <v>0</v>
      </c>
      <c r="AA3316">
        <v>0</v>
      </c>
      <c r="AB3316">
        <v>25</v>
      </c>
      <c r="AC3316">
        <v>0</v>
      </c>
      <c r="AD3316">
        <v>0</v>
      </c>
      <c r="AE3316">
        <v>1</v>
      </c>
      <c r="AF3316">
        <v>0</v>
      </c>
      <c r="AG3316">
        <v>0</v>
      </c>
      <c r="AH3316">
        <v>0</v>
      </c>
      <c r="AI3316">
        <v>3</v>
      </c>
      <c r="AJ3316">
        <v>0</v>
      </c>
      <c r="AK3316">
        <v>0</v>
      </c>
      <c r="AL3316">
        <v>0</v>
      </c>
      <c r="AM3316">
        <v>4</v>
      </c>
      <c r="AN3316">
        <v>0</v>
      </c>
      <c r="AO3316">
        <v>0</v>
      </c>
      <c r="AP3316">
        <v>0</v>
      </c>
      <c r="AQ3316">
        <v>0</v>
      </c>
      <c r="AR3316">
        <v>0</v>
      </c>
      <c r="AS3316">
        <v>0</v>
      </c>
      <c r="AT3316">
        <v>0</v>
      </c>
      <c r="AU3316">
        <v>0</v>
      </c>
      <c r="AV3316">
        <v>1</v>
      </c>
      <c r="AW3316">
        <v>0</v>
      </c>
      <c r="AX3316">
        <v>4</v>
      </c>
      <c r="AY3316">
        <v>3</v>
      </c>
      <c r="AZ3316">
        <v>3</v>
      </c>
      <c r="BA3316">
        <v>9</v>
      </c>
      <c r="BB3316">
        <v>0</v>
      </c>
      <c r="BC3316">
        <v>4</v>
      </c>
      <c r="BD3316">
        <v>0</v>
      </c>
      <c r="BE3316">
        <v>0</v>
      </c>
      <c r="BF3316">
        <v>0</v>
      </c>
      <c r="BG3316">
        <v>0</v>
      </c>
      <c r="BH3316">
        <v>4</v>
      </c>
      <c r="BI3316">
        <v>11</v>
      </c>
      <c r="BJ3316">
        <v>4</v>
      </c>
      <c r="BK3316">
        <v>0</v>
      </c>
      <c r="BL3316">
        <v>0</v>
      </c>
      <c r="BM3316">
        <v>0</v>
      </c>
      <c r="BN3316">
        <v>0</v>
      </c>
      <c r="BO3316">
        <v>3</v>
      </c>
      <c r="BP3316">
        <v>2</v>
      </c>
      <c r="BQ3316">
        <v>0</v>
      </c>
      <c r="BR3316">
        <v>0</v>
      </c>
      <c r="BS3316">
        <v>6</v>
      </c>
      <c r="BT3316">
        <v>52</v>
      </c>
      <c r="BU3316" t="s">
        <v>3216</v>
      </c>
    </row>
    <row r="3317" spans="1:73">
      <c r="A3317" t="s">
        <v>3175</v>
      </c>
      <c r="B3317" t="s">
        <v>3176</v>
      </c>
      <c r="C3317">
        <v>39</v>
      </c>
      <c r="D3317" t="s">
        <v>109</v>
      </c>
      <c r="E3317" t="s">
        <v>3198</v>
      </c>
      <c r="F3317" t="s">
        <v>101</v>
      </c>
      <c r="G3317">
        <v>4</v>
      </c>
      <c r="H3317">
        <v>41</v>
      </c>
      <c r="I3317">
        <v>17</v>
      </c>
      <c r="J3317">
        <v>1</v>
      </c>
      <c r="K3317">
        <v>0</v>
      </c>
      <c r="L3317">
        <v>64</v>
      </c>
      <c r="M3317">
        <v>1</v>
      </c>
      <c r="N3317">
        <v>87</v>
      </c>
      <c r="O3317">
        <v>4</v>
      </c>
      <c r="P3317">
        <v>0</v>
      </c>
      <c r="Q3317">
        <v>13</v>
      </c>
      <c r="R3317">
        <v>7</v>
      </c>
      <c r="S3317">
        <v>124</v>
      </c>
      <c r="T3317">
        <v>61</v>
      </c>
      <c r="U3317">
        <v>4</v>
      </c>
      <c r="V3317">
        <v>19</v>
      </c>
      <c r="W3317">
        <v>29</v>
      </c>
      <c r="X3317">
        <v>0</v>
      </c>
      <c r="Y3317">
        <v>0</v>
      </c>
      <c r="Z3317">
        <v>0</v>
      </c>
      <c r="AA3317">
        <v>0</v>
      </c>
      <c r="AB3317">
        <v>504</v>
      </c>
      <c r="AC3317">
        <v>11</v>
      </c>
      <c r="AD3317">
        <v>4</v>
      </c>
      <c r="AE3317">
        <v>2</v>
      </c>
      <c r="AF3317">
        <v>0</v>
      </c>
      <c r="AG3317">
        <v>2</v>
      </c>
      <c r="AH3317">
        <v>2</v>
      </c>
      <c r="AI3317">
        <v>37</v>
      </c>
      <c r="AJ3317">
        <v>0</v>
      </c>
      <c r="AK3317">
        <v>0</v>
      </c>
      <c r="AL3317">
        <v>2</v>
      </c>
      <c r="AM3317">
        <v>57</v>
      </c>
      <c r="AN3317">
        <v>5</v>
      </c>
      <c r="AO3317">
        <v>2</v>
      </c>
      <c r="AP3317">
        <v>8</v>
      </c>
      <c r="AQ3317">
        <v>14</v>
      </c>
      <c r="AR3317">
        <v>5</v>
      </c>
      <c r="AS3317">
        <v>1</v>
      </c>
      <c r="AT3317">
        <v>6</v>
      </c>
      <c r="AU3317">
        <v>40</v>
      </c>
      <c r="AV3317">
        <v>4</v>
      </c>
      <c r="AW3317">
        <v>8</v>
      </c>
      <c r="AX3317">
        <v>29</v>
      </c>
      <c r="AY3317">
        <v>116</v>
      </c>
      <c r="AZ3317">
        <v>48</v>
      </c>
      <c r="BA3317">
        <v>93</v>
      </c>
      <c r="BB3317">
        <v>21</v>
      </c>
      <c r="BC3317">
        <v>72</v>
      </c>
      <c r="BD3317">
        <v>0</v>
      </c>
      <c r="BE3317">
        <v>0</v>
      </c>
      <c r="BF3317">
        <v>2</v>
      </c>
      <c r="BG3317">
        <v>0</v>
      </c>
      <c r="BH3317">
        <v>6</v>
      </c>
      <c r="BI3317">
        <v>44</v>
      </c>
      <c r="BJ3317">
        <v>39</v>
      </c>
      <c r="BK3317">
        <v>0</v>
      </c>
      <c r="BL3317">
        <v>22</v>
      </c>
      <c r="BM3317">
        <v>9</v>
      </c>
      <c r="BN3317">
        <v>17</v>
      </c>
      <c r="BO3317">
        <v>111</v>
      </c>
      <c r="BP3317">
        <v>6</v>
      </c>
      <c r="BQ3317">
        <v>1</v>
      </c>
      <c r="BR3317">
        <v>5</v>
      </c>
      <c r="BS3317">
        <v>43</v>
      </c>
      <c r="BT3317">
        <v>842</v>
      </c>
      <c r="BU3317" t="s">
        <v>3217</v>
      </c>
    </row>
    <row r="3318" spans="1:73">
      <c r="A3318" t="s">
        <v>3175</v>
      </c>
      <c r="B3318" t="s">
        <v>3176</v>
      </c>
      <c r="C3318">
        <v>40</v>
      </c>
      <c r="D3318" t="s">
        <v>109</v>
      </c>
      <c r="E3318" t="s">
        <v>78</v>
      </c>
      <c r="F3318" t="s">
        <v>77</v>
      </c>
      <c r="G3318">
        <v>0</v>
      </c>
      <c r="H3318">
        <v>1</v>
      </c>
      <c r="I3318">
        <v>0</v>
      </c>
      <c r="J3318">
        <v>0</v>
      </c>
      <c r="K3318">
        <v>0</v>
      </c>
      <c r="L3318">
        <v>0</v>
      </c>
      <c r="M3318">
        <v>0</v>
      </c>
      <c r="N3318">
        <v>1</v>
      </c>
      <c r="O3318">
        <v>0</v>
      </c>
      <c r="P3318">
        <v>0</v>
      </c>
      <c r="Q3318">
        <v>0</v>
      </c>
      <c r="R3318">
        <v>0</v>
      </c>
      <c r="S3318">
        <v>0</v>
      </c>
      <c r="T3318">
        <v>0</v>
      </c>
      <c r="U3318">
        <v>0</v>
      </c>
      <c r="V3318">
        <v>0</v>
      </c>
      <c r="W3318">
        <v>0</v>
      </c>
      <c r="X3318">
        <v>0</v>
      </c>
      <c r="Y3318">
        <v>0</v>
      </c>
      <c r="Z3318">
        <v>0</v>
      </c>
      <c r="AA3318">
        <v>0</v>
      </c>
      <c r="AB3318">
        <v>8</v>
      </c>
      <c r="AC3318">
        <v>0</v>
      </c>
      <c r="AD3318">
        <v>0</v>
      </c>
      <c r="AE3318">
        <v>0</v>
      </c>
      <c r="AF3318">
        <v>0</v>
      </c>
      <c r="AG3318">
        <v>0</v>
      </c>
      <c r="AH3318">
        <v>0</v>
      </c>
      <c r="AI3318">
        <v>0</v>
      </c>
      <c r="AJ3318">
        <v>0</v>
      </c>
      <c r="AK3318">
        <v>0</v>
      </c>
      <c r="AL3318">
        <v>0</v>
      </c>
      <c r="AM3318">
        <v>2</v>
      </c>
      <c r="AN3318">
        <v>0</v>
      </c>
      <c r="AO3318">
        <v>0</v>
      </c>
      <c r="AP3318">
        <v>0</v>
      </c>
      <c r="AQ3318">
        <v>0</v>
      </c>
      <c r="AR3318">
        <v>0</v>
      </c>
      <c r="AS3318">
        <v>0</v>
      </c>
      <c r="AT3318">
        <v>1</v>
      </c>
      <c r="AU3318">
        <v>0</v>
      </c>
      <c r="AV3318">
        <v>0</v>
      </c>
      <c r="AW3318">
        <v>0</v>
      </c>
      <c r="AX3318">
        <v>1</v>
      </c>
      <c r="AY3318">
        <v>1</v>
      </c>
      <c r="AZ3318">
        <v>1</v>
      </c>
      <c r="BA3318">
        <v>3</v>
      </c>
      <c r="BB3318">
        <v>0</v>
      </c>
      <c r="BC3318">
        <v>2</v>
      </c>
      <c r="BD3318">
        <v>0</v>
      </c>
      <c r="BE3318">
        <v>0</v>
      </c>
      <c r="BF3318">
        <v>0</v>
      </c>
      <c r="BG3318">
        <v>0</v>
      </c>
      <c r="BH3318">
        <v>0</v>
      </c>
      <c r="BI3318">
        <v>1</v>
      </c>
      <c r="BJ3318">
        <v>1</v>
      </c>
      <c r="BK3318">
        <v>0</v>
      </c>
      <c r="BL3318">
        <v>0</v>
      </c>
      <c r="BM3318">
        <v>0</v>
      </c>
      <c r="BN3318">
        <v>0</v>
      </c>
      <c r="BO3318">
        <v>1</v>
      </c>
      <c r="BP3318">
        <v>1</v>
      </c>
      <c r="BQ3318">
        <v>0</v>
      </c>
      <c r="BR3318">
        <v>0</v>
      </c>
      <c r="BS3318">
        <v>2</v>
      </c>
      <c r="BT3318">
        <v>21</v>
      </c>
      <c r="BU3318" t="s">
        <v>3218</v>
      </c>
    </row>
    <row r="3319" spans="1:73">
      <c r="A3319" t="s">
        <v>3175</v>
      </c>
      <c r="B3319" t="s">
        <v>3176</v>
      </c>
      <c r="C3319">
        <v>41</v>
      </c>
      <c r="D3319" t="s">
        <v>119</v>
      </c>
      <c r="E3319" t="s">
        <v>78</v>
      </c>
      <c r="F3319" t="s">
        <v>77</v>
      </c>
      <c r="G3319">
        <v>2</v>
      </c>
      <c r="H3319">
        <v>9</v>
      </c>
      <c r="I3319">
        <v>8</v>
      </c>
      <c r="J3319">
        <v>4</v>
      </c>
      <c r="K3319">
        <v>0</v>
      </c>
      <c r="L3319">
        <v>25</v>
      </c>
      <c r="M3319">
        <v>0</v>
      </c>
      <c r="N3319">
        <v>24</v>
      </c>
      <c r="O3319">
        <v>1</v>
      </c>
      <c r="P3319">
        <v>0</v>
      </c>
      <c r="Q3319">
        <v>3</v>
      </c>
      <c r="R3319">
        <v>2</v>
      </c>
      <c r="S3319">
        <v>37</v>
      </c>
      <c r="T3319">
        <v>18</v>
      </c>
      <c r="U3319">
        <v>4</v>
      </c>
      <c r="V3319">
        <v>3</v>
      </c>
      <c r="W3319">
        <v>6</v>
      </c>
      <c r="X3319">
        <v>0</v>
      </c>
      <c r="Y3319">
        <v>0</v>
      </c>
      <c r="Z3319">
        <v>0</v>
      </c>
      <c r="AA3319">
        <v>0</v>
      </c>
      <c r="AB3319">
        <v>185</v>
      </c>
      <c r="AC3319">
        <v>0</v>
      </c>
      <c r="AD3319">
        <v>0</v>
      </c>
      <c r="AE3319">
        <v>3</v>
      </c>
      <c r="AF3319">
        <v>1</v>
      </c>
      <c r="AG3319">
        <v>0</v>
      </c>
      <c r="AH3319">
        <v>1</v>
      </c>
      <c r="AI3319">
        <v>13</v>
      </c>
      <c r="AJ3319">
        <v>1</v>
      </c>
      <c r="AK3319">
        <v>0</v>
      </c>
      <c r="AL3319">
        <v>0</v>
      </c>
      <c r="AM3319">
        <v>21</v>
      </c>
      <c r="AN3319">
        <v>1</v>
      </c>
      <c r="AO3319">
        <v>0</v>
      </c>
      <c r="AP3319">
        <v>10</v>
      </c>
      <c r="AQ3319">
        <v>3</v>
      </c>
      <c r="AR3319">
        <v>4</v>
      </c>
      <c r="AS3319">
        <v>0</v>
      </c>
      <c r="AT3319">
        <v>5</v>
      </c>
      <c r="AU3319">
        <v>6</v>
      </c>
      <c r="AV3319">
        <v>7</v>
      </c>
      <c r="AW3319">
        <v>0</v>
      </c>
      <c r="AX3319">
        <v>17</v>
      </c>
      <c r="AY3319">
        <v>52</v>
      </c>
      <c r="AZ3319">
        <v>32</v>
      </c>
      <c r="BA3319">
        <v>45</v>
      </c>
      <c r="BB3319">
        <v>8</v>
      </c>
      <c r="BC3319">
        <v>50</v>
      </c>
      <c r="BD3319">
        <v>0</v>
      </c>
      <c r="BE3319">
        <v>0</v>
      </c>
      <c r="BF3319">
        <v>2</v>
      </c>
      <c r="BG3319">
        <v>0</v>
      </c>
      <c r="BH3319">
        <v>0</v>
      </c>
      <c r="BI3319">
        <v>30</v>
      </c>
      <c r="BJ3319">
        <v>31</v>
      </c>
      <c r="BK3319">
        <v>0</v>
      </c>
      <c r="BL3319">
        <v>4</v>
      </c>
      <c r="BM3319">
        <v>6</v>
      </c>
      <c r="BN3319">
        <v>3</v>
      </c>
      <c r="BO3319">
        <v>38</v>
      </c>
      <c r="BP3319">
        <v>5</v>
      </c>
      <c r="BQ3319">
        <v>0</v>
      </c>
      <c r="BR3319">
        <v>4</v>
      </c>
      <c r="BS3319">
        <v>16</v>
      </c>
      <c r="BT3319">
        <v>328</v>
      </c>
      <c r="BU3319" t="s">
        <v>3219</v>
      </c>
    </row>
    <row r="3320" spans="1:73">
      <c r="A3320" t="s">
        <v>3175</v>
      </c>
      <c r="B3320" t="s">
        <v>3176</v>
      </c>
      <c r="C3320">
        <v>42</v>
      </c>
      <c r="D3320" t="s">
        <v>119</v>
      </c>
      <c r="E3320" t="s">
        <v>3202</v>
      </c>
      <c r="F3320" t="s">
        <v>101</v>
      </c>
      <c r="G3320">
        <v>0</v>
      </c>
      <c r="H3320">
        <v>9</v>
      </c>
      <c r="I3320">
        <v>0</v>
      </c>
      <c r="J3320">
        <v>0</v>
      </c>
      <c r="K3320">
        <v>0</v>
      </c>
      <c r="L3320">
        <v>13</v>
      </c>
      <c r="M3320">
        <v>0</v>
      </c>
      <c r="N3320">
        <v>18</v>
      </c>
      <c r="O3320">
        <v>0</v>
      </c>
      <c r="P3320">
        <v>0</v>
      </c>
      <c r="Q3320">
        <v>3</v>
      </c>
      <c r="R3320">
        <v>1</v>
      </c>
      <c r="S3320">
        <v>24</v>
      </c>
      <c r="T3320">
        <v>8</v>
      </c>
      <c r="U3320">
        <v>0</v>
      </c>
      <c r="V3320">
        <v>0</v>
      </c>
      <c r="W3320">
        <v>0</v>
      </c>
      <c r="X3320">
        <v>0</v>
      </c>
      <c r="Y3320">
        <v>0</v>
      </c>
      <c r="Z3320">
        <v>0</v>
      </c>
      <c r="AA3320">
        <v>0</v>
      </c>
      <c r="AB3320">
        <v>101</v>
      </c>
      <c r="AC3320">
        <v>0</v>
      </c>
      <c r="AD3320">
        <v>0</v>
      </c>
      <c r="AE3320">
        <v>0</v>
      </c>
      <c r="AF3320">
        <v>0</v>
      </c>
      <c r="AG3320">
        <v>0</v>
      </c>
      <c r="AH3320">
        <v>0</v>
      </c>
      <c r="AI3320">
        <v>8</v>
      </c>
      <c r="AJ3320">
        <v>0</v>
      </c>
      <c r="AK3320">
        <v>0</v>
      </c>
      <c r="AL3320">
        <v>4</v>
      </c>
      <c r="AM3320">
        <v>17</v>
      </c>
      <c r="AN3320">
        <v>0</v>
      </c>
      <c r="AO3320">
        <v>0</v>
      </c>
      <c r="AP3320">
        <v>5</v>
      </c>
      <c r="AQ3320">
        <v>1</v>
      </c>
      <c r="AR3320">
        <v>0</v>
      </c>
      <c r="AS3320">
        <v>0</v>
      </c>
      <c r="AT3320">
        <v>0</v>
      </c>
      <c r="AU3320">
        <v>8</v>
      </c>
      <c r="AV3320">
        <v>3</v>
      </c>
      <c r="AW3320">
        <v>0</v>
      </c>
      <c r="AX3320">
        <v>10</v>
      </c>
      <c r="AY3320">
        <v>17</v>
      </c>
      <c r="AZ3320">
        <v>21</v>
      </c>
      <c r="BA3320">
        <v>29</v>
      </c>
      <c r="BB3320">
        <v>6</v>
      </c>
      <c r="BC3320">
        <v>28</v>
      </c>
      <c r="BD3320">
        <v>0</v>
      </c>
      <c r="BE3320">
        <v>0</v>
      </c>
      <c r="BF3320">
        <v>3</v>
      </c>
      <c r="BG3320">
        <v>0</v>
      </c>
      <c r="BH3320">
        <v>0</v>
      </c>
      <c r="BI3320">
        <v>7</v>
      </c>
      <c r="BJ3320">
        <v>19</v>
      </c>
      <c r="BK3320">
        <v>0</v>
      </c>
      <c r="BL3320">
        <v>2</v>
      </c>
      <c r="BM3320">
        <v>0</v>
      </c>
      <c r="BN3320">
        <v>1</v>
      </c>
      <c r="BO3320">
        <v>30</v>
      </c>
      <c r="BP3320">
        <v>5</v>
      </c>
      <c r="BQ3320">
        <v>0</v>
      </c>
      <c r="BR3320">
        <v>2</v>
      </c>
      <c r="BS3320">
        <v>14</v>
      </c>
      <c r="BT3320">
        <v>162</v>
      </c>
      <c r="BU3320" t="s">
        <v>3220</v>
      </c>
    </row>
    <row r="3321" spans="1:73">
      <c r="A3321" t="s">
        <v>3175</v>
      </c>
      <c r="B3321" t="s">
        <v>3176</v>
      </c>
      <c r="C3321">
        <v>43</v>
      </c>
      <c r="D3321" t="s">
        <v>119</v>
      </c>
      <c r="E3321" t="s">
        <v>78</v>
      </c>
      <c r="F3321" t="s">
        <v>77</v>
      </c>
      <c r="G3321">
        <v>0</v>
      </c>
      <c r="H3321">
        <v>0</v>
      </c>
      <c r="I3321">
        <v>0</v>
      </c>
      <c r="J3321">
        <v>0</v>
      </c>
      <c r="K3321">
        <v>0</v>
      </c>
      <c r="L3321">
        <v>1</v>
      </c>
      <c r="M3321">
        <v>0</v>
      </c>
      <c r="N3321">
        <v>1</v>
      </c>
      <c r="O3321">
        <v>0</v>
      </c>
      <c r="P3321">
        <v>0</v>
      </c>
      <c r="Q3321">
        <v>0</v>
      </c>
      <c r="R3321">
        <v>0</v>
      </c>
      <c r="S3321">
        <v>1</v>
      </c>
      <c r="T3321">
        <v>0</v>
      </c>
      <c r="U3321">
        <v>0</v>
      </c>
      <c r="V3321">
        <v>1</v>
      </c>
      <c r="W3321">
        <v>0</v>
      </c>
      <c r="X3321">
        <v>0</v>
      </c>
      <c r="Y3321">
        <v>0</v>
      </c>
      <c r="Z3321">
        <v>0</v>
      </c>
      <c r="AA3321">
        <v>0</v>
      </c>
      <c r="AB3321">
        <v>10</v>
      </c>
      <c r="AC3321">
        <v>0</v>
      </c>
      <c r="AD3321">
        <v>0</v>
      </c>
      <c r="AE3321">
        <v>0</v>
      </c>
      <c r="AF3321">
        <v>0</v>
      </c>
      <c r="AG3321">
        <v>0</v>
      </c>
      <c r="AH3321">
        <v>0</v>
      </c>
      <c r="AI3321">
        <v>0</v>
      </c>
      <c r="AJ3321">
        <v>0</v>
      </c>
      <c r="AK3321">
        <v>0</v>
      </c>
      <c r="AL3321">
        <v>0</v>
      </c>
      <c r="AM3321">
        <v>1</v>
      </c>
      <c r="AN3321">
        <v>0</v>
      </c>
      <c r="AO3321">
        <v>0</v>
      </c>
      <c r="AP3321">
        <v>1</v>
      </c>
      <c r="AQ3321">
        <v>0</v>
      </c>
      <c r="AR3321">
        <v>0</v>
      </c>
      <c r="AS3321">
        <v>0</v>
      </c>
      <c r="AT3321">
        <v>0</v>
      </c>
      <c r="AU3321">
        <v>0</v>
      </c>
      <c r="AV3321">
        <v>0</v>
      </c>
      <c r="AW3321">
        <v>0</v>
      </c>
      <c r="AX3321">
        <v>1</v>
      </c>
      <c r="AY3321">
        <v>3</v>
      </c>
      <c r="AZ3321">
        <v>4</v>
      </c>
      <c r="BA3321">
        <v>4</v>
      </c>
      <c r="BB3321">
        <v>0</v>
      </c>
      <c r="BC3321">
        <v>2</v>
      </c>
      <c r="BD3321">
        <v>0</v>
      </c>
      <c r="BE3321">
        <v>0</v>
      </c>
      <c r="BF3321">
        <v>0</v>
      </c>
      <c r="BG3321">
        <v>0</v>
      </c>
      <c r="BH3321">
        <v>0</v>
      </c>
      <c r="BI3321">
        <v>2</v>
      </c>
      <c r="BJ3321">
        <v>0</v>
      </c>
      <c r="BK3321">
        <v>0</v>
      </c>
      <c r="BL3321">
        <v>0</v>
      </c>
      <c r="BM3321">
        <v>0</v>
      </c>
      <c r="BN3321">
        <v>0</v>
      </c>
      <c r="BO3321">
        <v>4</v>
      </c>
      <c r="BP3321">
        <v>0</v>
      </c>
      <c r="BQ3321">
        <v>0</v>
      </c>
      <c r="BR3321">
        <v>1</v>
      </c>
      <c r="BS3321">
        <v>3</v>
      </c>
      <c r="BT3321">
        <v>17</v>
      </c>
      <c r="BU3321" t="s">
        <v>3221</v>
      </c>
    </row>
    <row r="3322" spans="1:73">
      <c r="A3322" t="s">
        <v>3175</v>
      </c>
      <c r="B3322" t="s">
        <v>3176</v>
      </c>
      <c r="C3322">
        <v>44</v>
      </c>
      <c r="D3322" t="s">
        <v>119</v>
      </c>
      <c r="E3322" t="s">
        <v>3188</v>
      </c>
      <c r="F3322" t="s">
        <v>92</v>
      </c>
      <c r="G3322">
        <v>0</v>
      </c>
      <c r="H3322">
        <v>8</v>
      </c>
      <c r="I3322">
        <v>3</v>
      </c>
      <c r="J3322">
        <v>1</v>
      </c>
      <c r="K3322">
        <v>0</v>
      </c>
      <c r="L3322">
        <v>6</v>
      </c>
      <c r="M3322">
        <v>0</v>
      </c>
      <c r="N3322">
        <v>22</v>
      </c>
      <c r="O3322">
        <v>0</v>
      </c>
      <c r="P3322">
        <v>0</v>
      </c>
      <c r="Q3322">
        <v>5</v>
      </c>
      <c r="R3322">
        <v>2</v>
      </c>
      <c r="S3322">
        <v>33</v>
      </c>
      <c r="T3322">
        <v>8</v>
      </c>
      <c r="U3322">
        <v>1</v>
      </c>
      <c r="V3322">
        <v>2</v>
      </c>
      <c r="W3322">
        <v>5</v>
      </c>
      <c r="X3322">
        <v>0</v>
      </c>
      <c r="Y3322">
        <v>0</v>
      </c>
      <c r="Z3322">
        <v>1</v>
      </c>
      <c r="AA3322">
        <v>0</v>
      </c>
      <c r="AB3322">
        <v>94</v>
      </c>
      <c r="AC3322">
        <v>2</v>
      </c>
      <c r="AD3322">
        <v>0</v>
      </c>
      <c r="AE3322">
        <v>0</v>
      </c>
      <c r="AF3322">
        <v>0</v>
      </c>
      <c r="AG3322">
        <v>0</v>
      </c>
      <c r="AH3322">
        <v>0</v>
      </c>
      <c r="AI3322">
        <v>9</v>
      </c>
      <c r="AJ3322">
        <v>0</v>
      </c>
      <c r="AK3322">
        <v>0</v>
      </c>
      <c r="AL3322">
        <v>1</v>
      </c>
      <c r="AM3322">
        <v>13</v>
      </c>
      <c r="AN3322">
        <v>1</v>
      </c>
      <c r="AO3322">
        <v>0</v>
      </c>
      <c r="AP3322">
        <v>2</v>
      </c>
      <c r="AQ3322">
        <v>3</v>
      </c>
      <c r="AR3322">
        <v>1</v>
      </c>
      <c r="AS3322">
        <v>0</v>
      </c>
      <c r="AT3322">
        <v>0</v>
      </c>
      <c r="AU3322">
        <v>10</v>
      </c>
      <c r="AV3322">
        <v>2</v>
      </c>
      <c r="AW3322">
        <v>1</v>
      </c>
      <c r="AX3322">
        <v>4</v>
      </c>
      <c r="AY3322">
        <v>22</v>
      </c>
      <c r="AZ3322">
        <v>15</v>
      </c>
      <c r="BA3322">
        <v>18</v>
      </c>
      <c r="BB3322">
        <v>4</v>
      </c>
      <c r="BC3322">
        <v>17</v>
      </c>
      <c r="BD3322">
        <v>0</v>
      </c>
      <c r="BE3322">
        <v>0</v>
      </c>
      <c r="BF3322">
        <v>1</v>
      </c>
      <c r="BG3322">
        <v>0</v>
      </c>
      <c r="BH3322">
        <v>0</v>
      </c>
      <c r="BI3322">
        <v>13</v>
      </c>
      <c r="BJ3322">
        <v>12</v>
      </c>
      <c r="BK3322">
        <v>0</v>
      </c>
      <c r="BL3322">
        <v>3</v>
      </c>
      <c r="BM3322">
        <v>2</v>
      </c>
      <c r="BN3322">
        <v>4</v>
      </c>
      <c r="BO3322">
        <v>30</v>
      </c>
      <c r="BP3322">
        <v>2</v>
      </c>
      <c r="BQ3322">
        <v>0</v>
      </c>
      <c r="BR3322">
        <v>0</v>
      </c>
      <c r="BS3322">
        <v>20</v>
      </c>
      <c r="BT3322">
        <v>166</v>
      </c>
      <c r="BU3322" t="s">
        <v>3222</v>
      </c>
    </row>
    <row r="3323" spans="1:73">
      <c r="A3323" t="s">
        <v>3175</v>
      </c>
      <c r="B3323" t="s">
        <v>3176</v>
      </c>
      <c r="C3323">
        <v>45</v>
      </c>
      <c r="D3323" t="s">
        <v>119</v>
      </c>
      <c r="E3323" t="s">
        <v>78</v>
      </c>
      <c r="F3323" t="s">
        <v>77</v>
      </c>
      <c r="G3323">
        <v>0</v>
      </c>
      <c r="H3323">
        <v>0</v>
      </c>
      <c r="I3323">
        <v>0</v>
      </c>
      <c r="J3323">
        <v>0</v>
      </c>
      <c r="K3323">
        <v>0</v>
      </c>
      <c r="L3323">
        <v>1</v>
      </c>
      <c r="M3323">
        <v>0</v>
      </c>
      <c r="N3323">
        <v>2</v>
      </c>
      <c r="O3323">
        <v>0</v>
      </c>
      <c r="P3323">
        <v>0</v>
      </c>
      <c r="Q3323">
        <v>0</v>
      </c>
      <c r="R3323">
        <v>0</v>
      </c>
      <c r="S3323">
        <v>0</v>
      </c>
      <c r="T3323">
        <v>0</v>
      </c>
      <c r="U3323">
        <v>0</v>
      </c>
      <c r="V3323">
        <v>0</v>
      </c>
      <c r="W3323">
        <v>0</v>
      </c>
      <c r="X3323">
        <v>0</v>
      </c>
      <c r="Y3323">
        <v>0</v>
      </c>
      <c r="Z3323">
        <v>0</v>
      </c>
      <c r="AA3323">
        <v>0</v>
      </c>
      <c r="AB3323">
        <v>8</v>
      </c>
      <c r="AC3323">
        <v>0</v>
      </c>
      <c r="AD3323">
        <v>0</v>
      </c>
      <c r="AE3323">
        <v>0</v>
      </c>
      <c r="AF3323">
        <v>0</v>
      </c>
      <c r="AG3323">
        <v>0</v>
      </c>
      <c r="AH3323">
        <v>0</v>
      </c>
      <c r="AI3323">
        <v>0</v>
      </c>
      <c r="AJ3323">
        <v>0</v>
      </c>
      <c r="AK3323">
        <v>0</v>
      </c>
      <c r="AL3323">
        <v>0</v>
      </c>
      <c r="AM3323">
        <v>2</v>
      </c>
      <c r="AN3323">
        <v>0</v>
      </c>
      <c r="AO3323">
        <v>0</v>
      </c>
      <c r="AP3323">
        <v>0</v>
      </c>
      <c r="AQ3323">
        <v>0</v>
      </c>
      <c r="AR3323">
        <v>0</v>
      </c>
      <c r="AS3323">
        <v>0</v>
      </c>
      <c r="AT3323">
        <v>0</v>
      </c>
      <c r="AU3323">
        <v>0</v>
      </c>
      <c r="AV3323">
        <v>0</v>
      </c>
      <c r="AW3323">
        <v>0</v>
      </c>
      <c r="AX3323">
        <v>2</v>
      </c>
      <c r="AY3323">
        <v>1</v>
      </c>
      <c r="AZ3323">
        <v>2</v>
      </c>
      <c r="BA3323">
        <v>4</v>
      </c>
      <c r="BB3323">
        <v>0</v>
      </c>
      <c r="BC3323">
        <v>0</v>
      </c>
      <c r="BD3323">
        <v>0</v>
      </c>
      <c r="BE3323">
        <v>0</v>
      </c>
      <c r="BF3323">
        <v>0</v>
      </c>
      <c r="BG3323">
        <v>0</v>
      </c>
      <c r="BH3323">
        <v>0</v>
      </c>
      <c r="BI3323">
        <v>2</v>
      </c>
      <c r="BJ3323">
        <v>0</v>
      </c>
      <c r="BK3323">
        <v>0</v>
      </c>
      <c r="BL3323">
        <v>0</v>
      </c>
      <c r="BM3323">
        <v>0</v>
      </c>
      <c r="BN3323">
        <v>0</v>
      </c>
      <c r="BO3323">
        <v>2</v>
      </c>
      <c r="BP3323">
        <v>0</v>
      </c>
      <c r="BQ3323">
        <v>0</v>
      </c>
      <c r="BR3323">
        <v>2</v>
      </c>
      <c r="BS3323">
        <v>1</v>
      </c>
      <c r="BT3323">
        <v>11</v>
      </c>
      <c r="BU3323" t="s">
        <v>3223</v>
      </c>
    </row>
    <row r="3324" spans="1:73">
      <c r="A3324" t="s">
        <v>3175</v>
      </c>
      <c r="B3324" t="s">
        <v>3176</v>
      </c>
      <c r="C3324">
        <v>46</v>
      </c>
      <c r="D3324" t="s">
        <v>119</v>
      </c>
      <c r="E3324" t="s">
        <v>3188</v>
      </c>
      <c r="F3324" t="s">
        <v>92</v>
      </c>
      <c r="G3324">
        <v>0</v>
      </c>
      <c r="H3324">
        <v>3</v>
      </c>
      <c r="I3324">
        <v>0</v>
      </c>
      <c r="J3324">
        <v>0</v>
      </c>
      <c r="K3324">
        <v>0</v>
      </c>
      <c r="L3324">
        <v>2</v>
      </c>
      <c r="M3324">
        <v>0</v>
      </c>
      <c r="N3324">
        <v>4</v>
      </c>
      <c r="O3324">
        <v>0</v>
      </c>
      <c r="P3324">
        <v>0</v>
      </c>
      <c r="Q3324">
        <v>3</v>
      </c>
      <c r="R3324">
        <v>0</v>
      </c>
      <c r="S3324">
        <v>7</v>
      </c>
      <c r="T3324">
        <v>3</v>
      </c>
      <c r="U3324">
        <v>0</v>
      </c>
      <c r="V3324">
        <v>0</v>
      </c>
      <c r="W3324">
        <v>0</v>
      </c>
      <c r="X3324">
        <v>0</v>
      </c>
      <c r="Y3324">
        <v>0</v>
      </c>
      <c r="Z3324">
        <v>0</v>
      </c>
      <c r="AA3324">
        <v>0</v>
      </c>
      <c r="AB3324">
        <v>20</v>
      </c>
      <c r="AC3324">
        <v>0</v>
      </c>
      <c r="AD3324">
        <v>0</v>
      </c>
      <c r="AE3324">
        <v>0</v>
      </c>
      <c r="AF3324">
        <v>0</v>
      </c>
      <c r="AG3324">
        <v>0</v>
      </c>
      <c r="AH3324">
        <v>0</v>
      </c>
      <c r="AI3324">
        <v>1</v>
      </c>
      <c r="AJ3324">
        <v>0</v>
      </c>
      <c r="AK3324">
        <v>0</v>
      </c>
      <c r="AL3324">
        <v>2</v>
      </c>
      <c r="AM3324">
        <v>6</v>
      </c>
      <c r="AN3324">
        <v>0</v>
      </c>
      <c r="AO3324">
        <v>0</v>
      </c>
      <c r="AP3324">
        <v>0</v>
      </c>
      <c r="AQ3324">
        <v>1</v>
      </c>
      <c r="AR3324">
        <v>0</v>
      </c>
      <c r="AS3324">
        <v>0</v>
      </c>
      <c r="AT3324">
        <v>0</v>
      </c>
      <c r="AU3324">
        <v>2</v>
      </c>
      <c r="AV3324">
        <v>2</v>
      </c>
      <c r="AW3324">
        <v>0</v>
      </c>
      <c r="AX3324">
        <v>2</v>
      </c>
      <c r="AY3324">
        <v>2</v>
      </c>
      <c r="AZ3324">
        <v>8</v>
      </c>
      <c r="BA3324">
        <v>9</v>
      </c>
      <c r="BB3324">
        <v>0</v>
      </c>
      <c r="BC3324">
        <v>2</v>
      </c>
      <c r="BD3324">
        <v>0</v>
      </c>
      <c r="BE3324">
        <v>0</v>
      </c>
      <c r="BF3324">
        <v>2</v>
      </c>
      <c r="BG3324">
        <v>0</v>
      </c>
      <c r="BH3324">
        <v>0</v>
      </c>
      <c r="BI3324">
        <v>3</v>
      </c>
      <c r="BJ3324">
        <v>1</v>
      </c>
      <c r="BK3324">
        <v>0</v>
      </c>
      <c r="BL3324">
        <v>0</v>
      </c>
      <c r="BM3324">
        <v>0</v>
      </c>
      <c r="BN3324">
        <v>1</v>
      </c>
      <c r="BO3324">
        <v>10</v>
      </c>
      <c r="BP3324">
        <v>1</v>
      </c>
      <c r="BQ3324">
        <v>0</v>
      </c>
      <c r="BR3324">
        <v>0</v>
      </c>
      <c r="BS3324">
        <v>2</v>
      </c>
      <c r="BT3324">
        <v>33</v>
      </c>
      <c r="BU3324" t="s">
        <v>3224</v>
      </c>
    </row>
    <row r="3325" spans="1:73">
      <c r="A3325" t="s">
        <v>3175</v>
      </c>
      <c r="B3325" t="s">
        <v>3176</v>
      </c>
      <c r="C3325">
        <v>47</v>
      </c>
      <c r="D3325" t="s">
        <v>119</v>
      </c>
      <c r="E3325" t="s">
        <v>78</v>
      </c>
      <c r="F3325" t="s">
        <v>77</v>
      </c>
      <c r="G3325">
        <v>0</v>
      </c>
      <c r="H3325">
        <v>0</v>
      </c>
      <c r="I3325">
        <v>0</v>
      </c>
      <c r="J3325">
        <v>0</v>
      </c>
      <c r="K3325">
        <v>0</v>
      </c>
      <c r="L3325">
        <v>1</v>
      </c>
      <c r="M3325">
        <v>0</v>
      </c>
      <c r="N3325">
        <v>0</v>
      </c>
      <c r="O3325">
        <v>0</v>
      </c>
      <c r="P3325">
        <v>0</v>
      </c>
      <c r="Q3325">
        <v>0</v>
      </c>
      <c r="R3325">
        <v>0</v>
      </c>
      <c r="S3325">
        <v>0</v>
      </c>
      <c r="T3325">
        <v>0</v>
      </c>
      <c r="U3325">
        <v>0</v>
      </c>
      <c r="V3325">
        <v>0</v>
      </c>
      <c r="W3325">
        <v>0</v>
      </c>
      <c r="X3325">
        <v>0</v>
      </c>
      <c r="Y3325">
        <v>0</v>
      </c>
      <c r="Z3325">
        <v>0</v>
      </c>
      <c r="AA3325">
        <v>0</v>
      </c>
      <c r="AB3325">
        <v>7</v>
      </c>
      <c r="AC3325">
        <v>0</v>
      </c>
      <c r="AD3325">
        <v>0</v>
      </c>
      <c r="AE3325">
        <v>0</v>
      </c>
      <c r="AF3325">
        <v>0</v>
      </c>
      <c r="AG3325">
        <v>0</v>
      </c>
      <c r="AH3325">
        <v>1</v>
      </c>
      <c r="AI3325">
        <v>0</v>
      </c>
      <c r="AJ3325">
        <v>0</v>
      </c>
      <c r="AK3325">
        <v>0</v>
      </c>
      <c r="AL3325">
        <v>0</v>
      </c>
      <c r="AM3325">
        <v>1</v>
      </c>
      <c r="AN3325">
        <v>0</v>
      </c>
      <c r="AO3325">
        <v>0</v>
      </c>
      <c r="AP3325">
        <v>0</v>
      </c>
      <c r="AQ3325">
        <v>0</v>
      </c>
      <c r="AR3325">
        <v>0</v>
      </c>
      <c r="AS3325">
        <v>0</v>
      </c>
      <c r="AT3325">
        <v>0</v>
      </c>
      <c r="AU3325">
        <v>0</v>
      </c>
      <c r="AV3325">
        <v>0</v>
      </c>
      <c r="AW3325">
        <v>0</v>
      </c>
      <c r="AX3325">
        <v>1</v>
      </c>
      <c r="AY3325">
        <v>1</v>
      </c>
      <c r="AZ3325">
        <v>0</v>
      </c>
      <c r="BA3325">
        <v>2</v>
      </c>
      <c r="BB3325">
        <v>0</v>
      </c>
      <c r="BC3325">
        <v>1</v>
      </c>
      <c r="BD3325">
        <v>0</v>
      </c>
      <c r="BE3325">
        <v>0</v>
      </c>
      <c r="BF3325">
        <v>0</v>
      </c>
      <c r="BG3325">
        <v>0</v>
      </c>
      <c r="BH3325">
        <v>0</v>
      </c>
      <c r="BI3325">
        <v>0</v>
      </c>
      <c r="BJ3325">
        <v>1</v>
      </c>
      <c r="BK3325">
        <v>0</v>
      </c>
      <c r="BL3325">
        <v>0</v>
      </c>
      <c r="BM3325">
        <v>0</v>
      </c>
      <c r="BN3325">
        <v>0</v>
      </c>
      <c r="BO3325">
        <v>0</v>
      </c>
      <c r="BP3325">
        <v>0</v>
      </c>
      <c r="BQ3325">
        <v>0</v>
      </c>
      <c r="BR3325">
        <v>0</v>
      </c>
      <c r="BS3325">
        <v>1</v>
      </c>
      <c r="BT3325">
        <v>10</v>
      </c>
      <c r="BU3325" t="s">
        <v>3225</v>
      </c>
    </row>
    <row r="3326" spans="1:73">
      <c r="A3326" t="s">
        <v>3175</v>
      </c>
      <c r="B3326" t="s">
        <v>3176</v>
      </c>
      <c r="C3326">
        <v>48</v>
      </c>
      <c r="D3326" t="s">
        <v>119</v>
      </c>
      <c r="E3326" t="s">
        <v>3202</v>
      </c>
      <c r="F3326" t="s">
        <v>101</v>
      </c>
      <c r="G3326">
        <v>0</v>
      </c>
      <c r="H3326">
        <v>0</v>
      </c>
      <c r="I3326">
        <v>0</v>
      </c>
      <c r="J3326">
        <v>0</v>
      </c>
      <c r="K3326">
        <v>0</v>
      </c>
      <c r="L3326">
        <v>2</v>
      </c>
      <c r="M3326">
        <v>0</v>
      </c>
      <c r="N3326">
        <v>4</v>
      </c>
      <c r="O3326">
        <v>0</v>
      </c>
      <c r="P3326">
        <v>0</v>
      </c>
      <c r="Q3326">
        <v>0</v>
      </c>
      <c r="R3326">
        <v>0</v>
      </c>
      <c r="S3326">
        <v>0</v>
      </c>
      <c r="T3326">
        <v>0</v>
      </c>
      <c r="U3326">
        <v>0</v>
      </c>
      <c r="V3326">
        <v>0</v>
      </c>
      <c r="W3326">
        <v>0</v>
      </c>
      <c r="X3326">
        <v>0</v>
      </c>
      <c r="Y3326">
        <v>0</v>
      </c>
      <c r="Z3326">
        <v>0</v>
      </c>
      <c r="AA3326">
        <v>0</v>
      </c>
      <c r="AB3326">
        <v>14</v>
      </c>
      <c r="AC3326">
        <v>0</v>
      </c>
      <c r="AD3326">
        <v>0</v>
      </c>
      <c r="AE3326">
        <v>0</v>
      </c>
      <c r="AF3326">
        <v>0</v>
      </c>
      <c r="AG3326">
        <v>0</v>
      </c>
      <c r="AH3326">
        <v>0</v>
      </c>
      <c r="AI3326">
        <v>0</v>
      </c>
      <c r="AJ3326">
        <v>0</v>
      </c>
      <c r="AK3326">
        <v>0</v>
      </c>
      <c r="AL3326">
        <v>0</v>
      </c>
      <c r="AM3326">
        <v>5</v>
      </c>
      <c r="AN3326">
        <v>0</v>
      </c>
      <c r="AO3326">
        <v>0</v>
      </c>
      <c r="AP3326">
        <v>0</v>
      </c>
      <c r="AQ3326">
        <v>0</v>
      </c>
      <c r="AR3326">
        <v>0</v>
      </c>
      <c r="AS3326">
        <v>0</v>
      </c>
      <c r="AT3326">
        <v>0</v>
      </c>
      <c r="AU3326">
        <v>0</v>
      </c>
      <c r="AV3326">
        <v>0</v>
      </c>
      <c r="AW3326">
        <v>0</v>
      </c>
      <c r="AX3326">
        <v>0</v>
      </c>
      <c r="AY3326">
        <v>2</v>
      </c>
      <c r="AZ3326">
        <v>4</v>
      </c>
      <c r="BA3326">
        <v>6</v>
      </c>
      <c r="BB3326">
        <v>1</v>
      </c>
      <c r="BC3326">
        <v>3</v>
      </c>
      <c r="BD3326">
        <v>0</v>
      </c>
      <c r="BE3326">
        <v>0</v>
      </c>
      <c r="BF3326">
        <v>0</v>
      </c>
      <c r="BG3326">
        <v>0</v>
      </c>
      <c r="BH3326">
        <v>0</v>
      </c>
      <c r="BI3326">
        <v>0</v>
      </c>
      <c r="BJ3326">
        <v>3</v>
      </c>
      <c r="BK3326">
        <v>0</v>
      </c>
      <c r="BL3326">
        <v>0</v>
      </c>
      <c r="BM3326">
        <v>0</v>
      </c>
      <c r="BN3326">
        <v>0</v>
      </c>
      <c r="BO3326">
        <v>4</v>
      </c>
      <c r="BP3326">
        <v>0</v>
      </c>
      <c r="BQ3326">
        <v>0</v>
      </c>
      <c r="BR3326">
        <v>0</v>
      </c>
      <c r="BS3326">
        <v>2</v>
      </c>
      <c r="BT3326">
        <v>22</v>
      </c>
      <c r="BU3326" t="s">
        <v>3226</v>
      </c>
    </row>
    <row r="3327" spans="1:73">
      <c r="A3327" t="s">
        <v>3175</v>
      </c>
      <c r="B3327" t="s">
        <v>3176</v>
      </c>
      <c r="C3327">
        <v>49</v>
      </c>
      <c r="D3327" t="s">
        <v>119</v>
      </c>
      <c r="E3327" t="s">
        <v>3188</v>
      </c>
      <c r="F3327" t="s">
        <v>92</v>
      </c>
      <c r="G3327">
        <v>0</v>
      </c>
      <c r="H3327">
        <v>0</v>
      </c>
      <c r="I3327">
        <v>1</v>
      </c>
      <c r="J3327">
        <v>0</v>
      </c>
      <c r="K3327">
        <v>0</v>
      </c>
      <c r="L3327">
        <v>0</v>
      </c>
      <c r="M3327">
        <v>0</v>
      </c>
      <c r="N3327">
        <v>1</v>
      </c>
      <c r="O3327">
        <v>0</v>
      </c>
      <c r="P3327">
        <v>0</v>
      </c>
      <c r="Q3327">
        <v>1</v>
      </c>
      <c r="R3327">
        <v>0</v>
      </c>
      <c r="S3327">
        <v>3</v>
      </c>
      <c r="T3327">
        <v>0</v>
      </c>
      <c r="U3327">
        <v>0</v>
      </c>
      <c r="V3327">
        <v>0</v>
      </c>
      <c r="W3327">
        <v>0</v>
      </c>
      <c r="X3327">
        <v>0</v>
      </c>
      <c r="Y3327">
        <v>0</v>
      </c>
      <c r="Z3327">
        <v>1</v>
      </c>
      <c r="AA3327">
        <v>0</v>
      </c>
      <c r="AB3327">
        <v>3</v>
      </c>
      <c r="AC3327">
        <v>0</v>
      </c>
      <c r="AD3327">
        <v>0</v>
      </c>
      <c r="AE3327">
        <v>0</v>
      </c>
      <c r="AF3327">
        <v>0</v>
      </c>
      <c r="AG3327">
        <v>0</v>
      </c>
      <c r="AH3327">
        <v>0</v>
      </c>
      <c r="AI3327">
        <v>0</v>
      </c>
      <c r="AJ3327">
        <v>0</v>
      </c>
      <c r="AK3327">
        <v>0</v>
      </c>
      <c r="AL3327">
        <v>0</v>
      </c>
      <c r="AM3327">
        <v>0</v>
      </c>
      <c r="AN3327">
        <v>0</v>
      </c>
      <c r="AO3327">
        <v>0</v>
      </c>
      <c r="AP3327">
        <v>0</v>
      </c>
      <c r="AQ3327">
        <v>1</v>
      </c>
      <c r="AR3327">
        <v>0</v>
      </c>
      <c r="AS3327">
        <v>0</v>
      </c>
      <c r="AT3327">
        <v>0</v>
      </c>
      <c r="AU3327">
        <v>0</v>
      </c>
      <c r="AV3327">
        <v>1</v>
      </c>
      <c r="AW3327">
        <v>1</v>
      </c>
      <c r="AX3327">
        <v>0</v>
      </c>
      <c r="AY3327">
        <v>0</v>
      </c>
      <c r="AZ3327">
        <v>2</v>
      </c>
      <c r="BA3327">
        <v>0</v>
      </c>
      <c r="BB3327">
        <v>0</v>
      </c>
      <c r="BC3327">
        <v>0</v>
      </c>
      <c r="BD3327">
        <v>0</v>
      </c>
      <c r="BE3327">
        <v>0</v>
      </c>
      <c r="BF3327">
        <v>1</v>
      </c>
      <c r="BG3327">
        <v>0</v>
      </c>
      <c r="BH3327">
        <v>0</v>
      </c>
      <c r="BI3327">
        <v>0</v>
      </c>
      <c r="BJ3327">
        <v>0</v>
      </c>
      <c r="BK3327">
        <v>0</v>
      </c>
      <c r="BL3327">
        <v>0</v>
      </c>
      <c r="BM3327">
        <v>0</v>
      </c>
      <c r="BN3327">
        <v>2</v>
      </c>
      <c r="BO3327">
        <v>2</v>
      </c>
      <c r="BP3327">
        <v>0</v>
      </c>
      <c r="BQ3327">
        <v>0</v>
      </c>
      <c r="BR3327">
        <v>0</v>
      </c>
      <c r="BS3327">
        <v>1</v>
      </c>
      <c r="BT3327">
        <v>8</v>
      </c>
      <c r="BU3327" t="s">
        <v>3227</v>
      </c>
    </row>
    <row r="3328" spans="1:73">
      <c r="A3328" t="s">
        <v>3175</v>
      </c>
      <c r="B3328" t="s">
        <v>3176</v>
      </c>
      <c r="C3328">
        <v>50</v>
      </c>
      <c r="D3328" t="s">
        <v>119</v>
      </c>
      <c r="E3328" t="s">
        <v>3202</v>
      </c>
      <c r="F3328" t="s">
        <v>101</v>
      </c>
      <c r="G3328">
        <v>0</v>
      </c>
      <c r="H3328">
        <v>0</v>
      </c>
      <c r="I3328">
        <v>0</v>
      </c>
      <c r="J3328">
        <v>0</v>
      </c>
      <c r="K3328">
        <v>0</v>
      </c>
      <c r="L3328">
        <v>2</v>
      </c>
      <c r="M3328">
        <v>0</v>
      </c>
      <c r="N3328">
        <v>2</v>
      </c>
      <c r="O3328">
        <v>0</v>
      </c>
      <c r="P3328">
        <v>0</v>
      </c>
      <c r="Q3328">
        <v>0</v>
      </c>
      <c r="R3328">
        <v>0</v>
      </c>
      <c r="S3328">
        <v>2</v>
      </c>
      <c r="T3328">
        <v>0</v>
      </c>
      <c r="U3328">
        <v>0</v>
      </c>
      <c r="V3328">
        <v>0</v>
      </c>
      <c r="W3328">
        <v>1</v>
      </c>
      <c r="X3328">
        <v>0</v>
      </c>
      <c r="Y3328">
        <v>0</v>
      </c>
      <c r="Z3328">
        <v>0</v>
      </c>
      <c r="AA3328">
        <v>0</v>
      </c>
      <c r="AB3328">
        <v>15</v>
      </c>
      <c r="AC3328">
        <v>0</v>
      </c>
      <c r="AD3328">
        <v>0</v>
      </c>
      <c r="AE3328">
        <v>0</v>
      </c>
      <c r="AF3328">
        <v>0</v>
      </c>
      <c r="AG3328">
        <v>0</v>
      </c>
      <c r="AH3328">
        <v>0</v>
      </c>
      <c r="AI3328">
        <v>0</v>
      </c>
      <c r="AJ3328">
        <v>0</v>
      </c>
      <c r="AK3328">
        <v>0</v>
      </c>
      <c r="AL3328">
        <v>0</v>
      </c>
      <c r="AM3328">
        <v>5</v>
      </c>
      <c r="AN3328">
        <v>0</v>
      </c>
      <c r="AO3328">
        <v>0</v>
      </c>
      <c r="AP3328">
        <v>0</v>
      </c>
      <c r="AQ3328">
        <v>1</v>
      </c>
      <c r="AR3328">
        <v>0</v>
      </c>
      <c r="AS3328">
        <v>0</v>
      </c>
      <c r="AT3328">
        <v>0</v>
      </c>
      <c r="AU3328">
        <v>0</v>
      </c>
      <c r="AV3328">
        <v>0</v>
      </c>
      <c r="AW3328">
        <v>0</v>
      </c>
      <c r="AX3328">
        <v>0</v>
      </c>
      <c r="AY3328">
        <v>2</v>
      </c>
      <c r="AZ3328">
        <v>2</v>
      </c>
      <c r="BA3328">
        <v>5</v>
      </c>
      <c r="BB3328">
        <v>0</v>
      </c>
      <c r="BC3328">
        <v>2</v>
      </c>
      <c r="BD3328">
        <v>0</v>
      </c>
      <c r="BE3328">
        <v>0</v>
      </c>
      <c r="BF3328">
        <v>0</v>
      </c>
      <c r="BG3328">
        <v>0</v>
      </c>
      <c r="BH3328">
        <v>0</v>
      </c>
      <c r="BI3328">
        <v>2</v>
      </c>
      <c r="BJ3328">
        <v>2</v>
      </c>
      <c r="BK3328">
        <v>0</v>
      </c>
      <c r="BL3328">
        <v>0</v>
      </c>
      <c r="BM3328">
        <v>0</v>
      </c>
      <c r="BN3328">
        <v>0</v>
      </c>
      <c r="BO3328">
        <v>2</v>
      </c>
      <c r="BP3328">
        <v>0</v>
      </c>
      <c r="BQ3328">
        <v>0</v>
      </c>
      <c r="BR3328">
        <v>0</v>
      </c>
      <c r="BS3328">
        <v>3</v>
      </c>
      <c r="BT3328">
        <v>21</v>
      </c>
      <c r="BU3328" t="s">
        <v>3228</v>
      </c>
    </row>
    <row r="3329" spans="1:73">
      <c r="A3329" t="s">
        <v>3175</v>
      </c>
      <c r="B3329" t="s">
        <v>3176</v>
      </c>
      <c r="C3329">
        <v>51</v>
      </c>
      <c r="D3329" t="s">
        <v>119</v>
      </c>
      <c r="E3329" t="s">
        <v>3188</v>
      </c>
      <c r="F3329" t="s">
        <v>92</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2</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1</v>
      </c>
      <c r="AZ3329">
        <v>0</v>
      </c>
      <c r="BA3329">
        <v>0</v>
      </c>
      <c r="BB3329">
        <v>0</v>
      </c>
      <c r="BC3329">
        <v>1</v>
      </c>
      <c r="BD3329">
        <v>0</v>
      </c>
      <c r="BE3329">
        <v>0</v>
      </c>
      <c r="BF3329">
        <v>0</v>
      </c>
      <c r="BG3329">
        <v>0</v>
      </c>
      <c r="BH3329">
        <v>0</v>
      </c>
      <c r="BI3329">
        <v>0</v>
      </c>
      <c r="BJ3329">
        <v>1</v>
      </c>
      <c r="BK3329">
        <v>0</v>
      </c>
      <c r="BL3329">
        <v>0</v>
      </c>
      <c r="BM3329">
        <v>0</v>
      </c>
      <c r="BN3329">
        <v>0</v>
      </c>
      <c r="BO3329">
        <v>0</v>
      </c>
      <c r="BP3329">
        <v>0</v>
      </c>
      <c r="BQ3329">
        <v>0</v>
      </c>
      <c r="BR3329">
        <v>0</v>
      </c>
      <c r="BS3329">
        <v>1</v>
      </c>
      <c r="BT3329">
        <v>3</v>
      </c>
      <c r="BU3329" t="s">
        <v>3229</v>
      </c>
    </row>
    <row r="3330" spans="1:73">
      <c r="A3330" t="s">
        <v>3175</v>
      </c>
      <c r="B3330" t="s">
        <v>3176</v>
      </c>
      <c r="C3330">
        <v>52</v>
      </c>
      <c r="D3330" t="s">
        <v>119</v>
      </c>
      <c r="E3330" t="s">
        <v>3202</v>
      </c>
      <c r="F3330" t="s">
        <v>101</v>
      </c>
      <c r="G3330">
        <v>0</v>
      </c>
      <c r="H3330">
        <v>2</v>
      </c>
      <c r="I3330">
        <v>1</v>
      </c>
      <c r="J3330">
        <v>0</v>
      </c>
      <c r="K3330">
        <v>0</v>
      </c>
      <c r="L3330">
        <v>1</v>
      </c>
      <c r="M3330">
        <v>0</v>
      </c>
      <c r="N3330">
        <v>9</v>
      </c>
      <c r="O3330">
        <v>0</v>
      </c>
      <c r="P3330">
        <v>0</v>
      </c>
      <c r="Q3330">
        <v>1</v>
      </c>
      <c r="R3330">
        <v>0</v>
      </c>
      <c r="S3330">
        <v>13</v>
      </c>
      <c r="T3330">
        <v>4</v>
      </c>
      <c r="U3330">
        <v>0</v>
      </c>
      <c r="V3330">
        <v>5</v>
      </c>
      <c r="W3330">
        <v>1</v>
      </c>
      <c r="X3330">
        <v>0</v>
      </c>
      <c r="Y3330">
        <v>0</v>
      </c>
      <c r="Z3330">
        <v>1</v>
      </c>
      <c r="AA3330">
        <v>0</v>
      </c>
      <c r="AB3330">
        <v>32</v>
      </c>
      <c r="AC3330">
        <v>4</v>
      </c>
      <c r="AD3330">
        <v>0</v>
      </c>
      <c r="AE3330">
        <v>0</v>
      </c>
      <c r="AF3330">
        <v>0</v>
      </c>
      <c r="AG3330">
        <v>0</v>
      </c>
      <c r="AH3330">
        <v>0</v>
      </c>
      <c r="AI3330">
        <v>4</v>
      </c>
      <c r="AJ3330">
        <v>0</v>
      </c>
      <c r="AK3330">
        <v>0</v>
      </c>
      <c r="AL3330">
        <v>0</v>
      </c>
      <c r="AM3330">
        <v>7</v>
      </c>
      <c r="AN3330">
        <v>0</v>
      </c>
      <c r="AO3330">
        <v>0</v>
      </c>
      <c r="AP3330">
        <v>1</v>
      </c>
      <c r="AQ3330">
        <v>1</v>
      </c>
      <c r="AR3330">
        <v>0</v>
      </c>
      <c r="AS3330">
        <v>0</v>
      </c>
      <c r="AT3330">
        <v>0</v>
      </c>
      <c r="AU3330">
        <v>1</v>
      </c>
      <c r="AV3330">
        <v>0</v>
      </c>
      <c r="AW3330">
        <v>1</v>
      </c>
      <c r="AX3330">
        <v>7</v>
      </c>
      <c r="AY3330">
        <v>4</v>
      </c>
      <c r="AZ3330">
        <v>6</v>
      </c>
      <c r="BA3330">
        <v>14</v>
      </c>
      <c r="BB3330">
        <v>0</v>
      </c>
      <c r="BC3330">
        <v>3</v>
      </c>
      <c r="BD3330">
        <v>0</v>
      </c>
      <c r="BE3330">
        <v>0</v>
      </c>
      <c r="BF3330">
        <v>0</v>
      </c>
      <c r="BG3330">
        <v>0</v>
      </c>
      <c r="BH3330">
        <v>0</v>
      </c>
      <c r="BI3330">
        <v>6</v>
      </c>
      <c r="BJ3330">
        <v>1</v>
      </c>
      <c r="BK3330">
        <v>0</v>
      </c>
      <c r="BL3330">
        <v>0</v>
      </c>
      <c r="BM3330">
        <v>0</v>
      </c>
      <c r="BN3330">
        <v>1</v>
      </c>
      <c r="BO3330">
        <v>12</v>
      </c>
      <c r="BP3330">
        <v>3</v>
      </c>
      <c r="BQ3330">
        <v>0</v>
      </c>
      <c r="BR3330">
        <v>1</v>
      </c>
      <c r="BS3330">
        <v>2</v>
      </c>
      <c r="BT3330">
        <v>47</v>
      </c>
      <c r="BU3330" t="s">
        <v>3230</v>
      </c>
    </row>
    <row r="3331" spans="1:73">
      <c r="A3331" t="s">
        <v>3175</v>
      </c>
      <c r="B3331" t="s">
        <v>3176</v>
      </c>
      <c r="C3331">
        <v>53</v>
      </c>
      <c r="D3331" t="s">
        <v>119</v>
      </c>
      <c r="E3331" t="s">
        <v>78</v>
      </c>
      <c r="F3331" t="s">
        <v>77</v>
      </c>
      <c r="G3331">
        <v>0</v>
      </c>
      <c r="H3331">
        <v>4</v>
      </c>
      <c r="I3331">
        <v>0</v>
      </c>
      <c r="J3331">
        <v>0</v>
      </c>
      <c r="K3331">
        <v>0</v>
      </c>
      <c r="L3331">
        <v>3</v>
      </c>
      <c r="M3331">
        <v>0</v>
      </c>
      <c r="N3331">
        <v>4</v>
      </c>
      <c r="O3331">
        <v>0</v>
      </c>
      <c r="P3331">
        <v>0</v>
      </c>
      <c r="Q3331">
        <v>2</v>
      </c>
      <c r="R3331">
        <v>0</v>
      </c>
      <c r="S3331">
        <v>11</v>
      </c>
      <c r="T3331">
        <v>2</v>
      </c>
      <c r="U3331">
        <v>0</v>
      </c>
      <c r="V3331">
        <v>2</v>
      </c>
      <c r="W3331">
        <v>3</v>
      </c>
      <c r="X3331">
        <v>0</v>
      </c>
      <c r="Y3331">
        <v>0</v>
      </c>
      <c r="Z3331">
        <v>0</v>
      </c>
      <c r="AA3331">
        <v>0</v>
      </c>
      <c r="AB3331">
        <v>26</v>
      </c>
      <c r="AC3331">
        <v>0</v>
      </c>
      <c r="AD3331">
        <v>0</v>
      </c>
      <c r="AE3331">
        <v>0</v>
      </c>
      <c r="AF3331">
        <v>0</v>
      </c>
      <c r="AG3331">
        <v>0</v>
      </c>
      <c r="AH3331">
        <v>0</v>
      </c>
      <c r="AI3331">
        <v>1</v>
      </c>
      <c r="AJ3331">
        <v>0</v>
      </c>
      <c r="AK3331">
        <v>0</v>
      </c>
      <c r="AL3331">
        <v>2</v>
      </c>
      <c r="AM3331">
        <v>4</v>
      </c>
      <c r="AN3331">
        <v>0</v>
      </c>
      <c r="AO3331">
        <v>0</v>
      </c>
      <c r="AP3331">
        <v>1</v>
      </c>
      <c r="AQ3331">
        <v>0</v>
      </c>
      <c r="AR3331">
        <v>0</v>
      </c>
      <c r="AS3331">
        <v>0</v>
      </c>
      <c r="AT3331">
        <v>0</v>
      </c>
      <c r="AU3331">
        <v>1</v>
      </c>
      <c r="AV3331">
        <v>0</v>
      </c>
      <c r="AW3331">
        <v>0</v>
      </c>
      <c r="AX3331">
        <v>4</v>
      </c>
      <c r="AY3331">
        <v>5</v>
      </c>
      <c r="AZ3331">
        <v>7</v>
      </c>
      <c r="BA3331">
        <v>8</v>
      </c>
      <c r="BB3331">
        <v>0</v>
      </c>
      <c r="BC3331">
        <v>3</v>
      </c>
      <c r="BD3331">
        <v>0</v>
      </c>
      <c r="BE3331">
        <v>0</v>
      </c>
      <c r="BF3331">
        <v>0</v>
      </c>
      <c r="BG3331">
        <v>0</v>
      </c>
      <c r="BH3331">
        <v>0</v>
      </c>
      <c r="BI3331">
        <v>3</v>
      </c>
      <c r="BJ3331">
        <v>2</v>
      </c>
      <c r="BK3331">
        <v>0</v>
      </c>
      <c r="BL3331">
        <v>0</v>
      </c>
      <c r="BM3331">
        <v>0</v>
      </c>
      <c r="BN3331">
        <v>0</v>
      </c>
      <c r="BO3331">
        <v>8</v>
      </c>
      <c r="BP3331">
        <v>0</v>
      </c>
      <c r="BQ3331">
        <v>0</v>
      </c>
      <c r="BR3331">
        <v>1</v>
      </c>
      <c r="BS3331">
        <v>1</v>
      </c>
      <c r="BT3331">
        <v>38</v>
      </c>
      <c r="BU3331" t="s">
        <v>3231</v>
      </c>
    </row>
    <row r="3332" spans="1:73">
      <c r="A3332" t="s">
        <v>3175</v>
      </c>
      <c r="B3332" t="s">
        <v>3176</v>
      </c>
      <c r="C3332">
        <v>54</v>
      </c>
      <c r="D3332" t="s">
        <v>119</v>
      </c>
      <c r="E3332" t="s">
        <v>3193</v>
      </c>
      <c r="F3332" t="s">
        <v>92</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3</v>
      </c>
      <c r="AC3332">
        <v>0</v>
      </c>
      <c r="AD3332">
        <v>0</v>
      </c>
      <c r="AE3332">
        <v>0</v>
      </c>
      <c r="AF3332">
        <v>0</v>
      </c>
      <c r="AG3332">
        <v>0</v>
      </c>
      <c r="AH3332">
        <v>1</v>
      </c>
      <c r="AI3332">
        <v>0</v>
      </c>
      <c r="AJ3332">
        <v>0</v>
      </c>
      <c r="AK3332">
        <v>0</v>
      </c>
      <c r="AL3332">
        <v>0</v>
      </c>
      <c r="AM3332">
        <v>0</v>
      </c>
      <c r="AN3332">
        <v>0</v>
      </c>
      <c r="AO3332">
        <v>0</v>
      </c>
      <c r="AP3332">
        <v>0</v>
      </c>
      <c r="AQ3332">
        <v>0</v>
      </c>
      <c r="AR3332">
        <v>0</v>
      </c>
      <c r="AS3332">
        <v>0</v>
      </c>
      <c r="AT3332">
        <v>0</v>
      </c>
      <c r="AU3332">
        <v>0</v>
      </c>
      <c r="AV3332">
        <v>0</v>
      </c>
      <c r="AW3332">
        <v>0</v>
      </c>
      <c r="AX3332">
        <v>1</v>
      </c>
      <c r="AY3332">
        <v>0</v>
      </c>
      <c r="AZ3332">
        <v>0</v>
      </c>
      <c r="BA3332">
        <v>1</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1</v>
      </c>
      <c r="BT3332">
        <v>4</v>
      </c>
      <c r="BU3332" t="s">
        <v>3232</v>
      </c>
    </row>
    <row r="3333" spans="1:73">
      <c r="A3333" t="s">
        <v>3175</v>
      </c>
      <c r="B3333" t="s">
        <v>3176</v>
      </c>
      <c r="C3333">
        <v>55</v>
      </c>
      <c r="D3333" t="s">
        <v>119</v>
      </c>
      <c r="E3333" t="s">
        <v>78</v>
      </c>
      <c r="F3333" t="s">
        <v>77</v>
      </c>
      <c r="G3333">
        <v>0</v>
      </c>
      <c r="H3333">
        <v>0</v>
      </c>
      <c r="I3333">
        <v>0</v>
      </c>
      <c r="J3333">
        <v>0</v>
      </c>
      <c r="K3333">
        <v>0</v>
      </c>
      <c r="L3333">
        <v>1</v>
      </c>
      <c r="M3333">
        <v>0</v>
      </c>
      <c r="N3333">
        <v>0</v>
      </c>
      <c r="O3333">
        <v>0</v>
      </c>
      <c r="P3333">
        <v>0</v>
      </c>
      <c r="Q3333">
        <v>0</v>
      </c>
      <c r="R3333">
        <v>0</v>
      </c>
      <c r="S3333">
        <v>1</v>
      </c>
      <c r="T3333">
        <v>1</v>
      </c>
      <c r="U3333">
        <v>0</v>
      </c>
      <c r="V3333">
        <v>0</v>
      </c>
      <c r="W3333">
        <v>0</v>
      </c>
      <c r="X3333">
        <v>0</v>
      </c>
      <c r="Y3333">
        <v>0</v>
      </c>
      <c r="Z3333">
        <v>0</v>
      </c>
      <c r="AA3333">
        <v>0</v>
      </c>
      <c r="AB3333">
        <v>2</v>
      </c>
      <c r="AC3333">
        <v>0</v>
      </c>
      <c r="AD3333">
        <v>0</v>
      </c>
      <c r="AE3333">
        <v>0</v>
      </c>
      <c r="AF3333">
        <v>0</v>
      </c>
      <c r="AG3333">
        <v>0</v>
      </c>
      <c r="AH3333">
        <v>0</v>
      </c>
      <c r="AI3333">
        <v>1</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1</v>
      </c>
      <c r="BT3333">
        <v>5</v>
      </c>
      <c r="BU3333" t="s">
        <v>3233</v>
      </c>
    </row>
    <row r="3334" spans="1:73">
      <c r="A3334" t="s">
        <v>3175</v>
      </c>
      <c r="B3334" t="s">
        <v>3176</v>
      </c>
      <c r="C3334">
        <v>56</v>
      </c>
      <c r="D3334" t="s">
        <v>119</v>
      </c>
      <c r="E3334" t="s">
        <v>3193</v>
      </c>
      <c r="F3334" t="s">
        <v>92</v>
      </c>
      <c r="G3334">
        <v>0</v>
      </c>
      <c r="H3334">
        <v>0</v>
      </c>
      <c r="I3334">
        <v>0</v>
      </c>
      <c r="J3334">
        <v>0</v>
      </c>
      <c r="K3334">
        <v>0</v>
      </c>
      <c r="L3334">
        <v>4</v>
      </c>
      <c r="M3334">
        <v>0</v>
      </c>
      <c r="N3334">
        <v>4</v>
      </c>
      <c r="O3334">
        <v>0</v>
      </c>
      <c r="P3334">
        <v>0</v>
      </c>
      <c r="Q3334">
        <v>1</v>
      </c>
      <c r="R3334">
        <v>0</v>
      </c>
      <c r="S3334">
        <v>11</v>
      </c>
      <c r="T3334">
        <v>3</v>
      </c>
      <c r="U3334">
        <v>0</v>
      </c>
      <c r="V3334">
        <v>0</v>
      </c>
      <c r="W3334">
        <v>1</v>
      </c>
      <c r="X3334">
        <v>0</v>
      </c>
      <c r="Y3334">
        <v>0</v>
      </c>
      <c r="Z3334">
        <v>0</v>
      </c>
      <c r="AA3334">
        <v>0</v>
      </c>
      <c r="AB3334">
        <v>27</v>
      </c>
      <c r="AC3334">
        <v>0</v>
      </c>
      <c r="AD3334">
        <v>0</v>
      </c>
      <c r="AE3334">
        <v>0</v>
      </c>
      <c r="AF3334">
        <v>0</v>
      </c>
      <c r="AG3334">
        <v>0</v>
      </c>
      <c r="AH3334">
        <v>0</v>
      </c>
      <c r="AI3334">
        <v>5</v>
      </c>
      <c r="AJ3334">
        <v>0</v>
      </c>
      <c r="AK3334">
        <v>0</v>
      </c>
      <c r="AL3334">
        <v>4</v>
      </c>
      <c r="AM3334">
        <v>2</v>
      </c>
      <c r="AN3334">
        <v>0</v>
      </c>
      <c r="AO3334">
        <v>0</v>
      </c>
      <c r="AP3334">
        <v>0</v>
      </c>
      <c r="AQ3334">
        <v>0</v>
      </c>
      <c r="AR3334">
        <v>0</v>
      </c>
      <c r="AS3334">
        <v>0</v>
      </c>
      <c r="AT3334">
        <v>0</v>
      </c>
      <c r="AU3334">
        <v>3</v>
      </c>
      <c r="AV3334">
        <v>0</v>
      </c>
      <c r="AW3334">
        <v>0</v>
      </c>
      <c r="AX3334">
        <v>0</v>
      </c>
      <c r="AY3334">
        <v>8</v>
      </c>
      <c r="AZ3334">
        <v>3</v>
      </c>
      <c r="BA3334">
        <v>5</v>
      </c>
      <c r="BB3334">
        <v>1</v>
      </c>
      <c r="BC3334">
        <v>6</v>
      </c>
      <c r="BD3334">
        <v>0</v>
      </c>
      <c r="BE3334">
        <v>0</v>
      </c>
      <c r="BF3334">
        <v>0</v>
      </c>
      <c r="BG3334">
        <v>0</v>
      </c>
      <c r="BH3334">
        <v>0</v>
      </c>
      <c r="BI3334">
        <v>0</v>
      </c>
      <c r="BJ3334">
        <v>5</v>
      </c>
      <c r="BK3334">
        <v>0</v>
      </c>
      <c r="BL3334">
        <v>1</v>
      </c>
      <c r="BM3334">
        <v>0</v>
      </c>
      <c r="BN3334">
        <v>0</v>
      </c>
      <c r="BO3334">
        <v>6</v>
      </c>
      <c r="BP3334">
        <v>0</v>
      </c>
      <c r="BQ3334">
        <v>0</v>
      </c>
      <c r="BR3334">
        <v>0</v>
      </c>
      <c r="BS3334">
        <v>4</v>
      </c>
      <c r="BT3334">
        <v>53</v>
      </c>
      <c r="BU3334" t="s">
        <v>3234</v>
      </c>
    </row>
    <row r="3335" spans="1:73">
      <c r="A3335" t="s">
        <v>3175</v>
      </c>
      <c r="B3335" t="s">
        <v>3176</v>
      </c>
      <c r="C3335">
        <v>57</v>
      </c>
      <c r="D3335" t="s">
        <v>119</v>
      </c>
      <c r="E3335" t="s">
        <v>78</v>
      </c>
      <c r="F3335" t="s">
        <v>77</v>
      </c>
      <c r="G3335">
        <v>0</v>
      </c>
      <c r="H3335">
        <v>0</v>
      </c>
      <c r="I3335">
        <v>2</v>
      </c>
      <c r="J3335">
        <v>0</v>
      </c>
      <c r="K3335">
        <v>0</v>
      </c>
      <c r="L3335">
        <v>1</v>
      </c>
      <c r="M3335">
        <v>1</v>
      </c>
      <c r="N3335">
        <v>1</v>
      </c>
      <c r="O3335">
        <v>0</v>
      </c>
      <c r="P3335">
        <v>0</v>
      </c>
      <c r="Q3335">
        <v>0</v>
      </c>
      <c r="R3335">
        <v>0</v>
      </c>
      <c r="S3335">
        <v>3</v>
      </c>
      <c r="T3335">
        <v>0</v>
      </c>
      <c r="U3335">
        <v>0</v>
      </c>
      <c r="V3335">
        <v>0</v>
      </c>
      <c r="W3335">
        <v>0</v>
      </c>
      <c r="X3335">
        <v>0</v>
      </c>
      <c r="Y3335">
        <v>0</v>
      </c>
      <c r="Z3335">
        <v>0</v>
      </c>
      <c r="AA3335">
        <v>0</v>
      </c>
      <c r="AB3335">
        <v>4</v>
      </c>
      <c r="AC3335">
        <v>0</v>
      </c>
      <c r="AD3335">
        <v>0</v>
      </c>
      <c r="AE3335">
        <v>0</v>
      </c>
      <c r="AF3335">
        <v>0</v>
      </c>
      <c r="AG3335">
        <v>0</v>
      </c>
      <c r="AH3335">
        <v>0</v>
      </c>
      <c r="AI3335">
        <v>0</v>
      </c>
      <c r="AJ3335">
        <v>0</v>
      </c>
      <c r="AK3335">
        <v>0</v>
      </c>
      <c r="AL3335">
        <v>1</v>
      </c>
      <c r="AM3335">
        <v>0</v>
      </c>
      <c r="AN3335">
        <v>0</v>
      </c>
      <c r="AO3335">
        <v>0</v>
      </c>
      <c r="AP3335">
        <v>0</v>
      </c>
      <c r="AQ3335">
        <v>1</v>
      </c>
      <c r="AR3335">
        <v>0</v>
      </c>
      <c r="AS3335">
        <v>0</v>
      </c>
      <c r="AT3335">
        <v>0</v>
      </c>
      <c r="AU3335">
        <v>1</v>
      </c>
      <c r="AV3335">
        <v>0</v>
      </c>
      <c r="AW3335">
        <v>2</v>
      </c>
      <c r="AX3335">
        <v>0</v>
      </c>
      <c r="AY3335">
        <v>1</v>
      </c>
      <c r="AZ3335">
        <v>0</v>
      </c>
      <c r="BA3335">
        <v>0</v>
      </c>
      <c r="BB3335">
        <v>0</v>
      </c>
      <c r="BC3335">
        <v>2</v>
      </c>
      <c r="BD3335">
        <v>0</v>
      </c>
      <c r="BE3335">
        <v>0</v>
      </c>
      <c r="BF3335">
        <v>0</v>
      </c>
      <c r="BG3335">
        <v>0</v>
      </c>
      <c r="BH3335">
        <v>0</v>
      </c>
      <c r="BI3335">
        <v>0</v>
      </c>
      <c r="BJ3335">
        <v>1</v>
      </c>
      <c r="BK3335">
        <v>0</v>
      </c>
      <c r="BL3335">
        <v>1</v>
      </c>
      <c r="BM3335">
        <v>0</v>
      </c>
      <c r="BN3335">
        <v>0</v>
      </c>
      <c r="BO3335">
        <v>1</v>
      </c>
      <c r="BP3335">
        <v>0</v>
      </c>
      <c r="BQ3335">
        <v>0</v>
      </c>
      <c r="BR3335">
        <v>0</v>
      </c>
      <c r="BS3335">
        <v>1</v>
      </c>
      <c r="BT3335">
        <v>10</v>
      </c>
      <c r="BU3335" t="s">
        <v>3235</v>
      </c>
    </row>
    <row r="3336" spans="1:73">
      <c r="A3336" t="s">
        <v>3175</v>
      </c>
      <c r="B3336" t="s">
        <v>3176</v>
      </c>
      <c r="C3336">
        <v>58</v>
      </c>
      <c r="D3336" t="s">
        <v>119</v>
      </c>
      <c r="E3336" t="s">
        <v>3193</v>
      </c>
      <c r="F3336" t="s">
        <v>92</v>
      </c>
      <c r="G3336">
        <v>0</v>
      </c>
      <c r="H3336">
        <v>5</v>
      </c>
      <c r="I3336">
        <v>0</v>
      </c>
      <c r="J3336">
        <v>0</v>
      </c>
      <c r="K3336">
        <v>0</v>
      </c>
      <c r="L3336">
        <v>6</v>
      </c>
      <c r="M3336">
        <v>0</v>
      </c>
      <c r="N3336">
        <v>8</v>
      </c>
      <c r="O3336">
        <v>0</v>
      </c>
      <c r="P3336">
        <v>0</v>
      </c>
      <c r="Q3336">
        <v>4</v>
      </c>
      <c r="R3336">
        <v>1</v>
      </c>
      <c r="S3336">
        <v>18</v>
      </c>
      <c r="T3336">
        <v>9</v>
      </c>
      <c r="U3336">
        <v>0</v>
      </c>
      <c r="V3336">
        <v>3</v>
      </c>
      <c r="W3336">
        <v>3</v>
      </c>
      <c r="X3336">
        <v>0</v>
      </c>
      <c r="Y3336">
        <v>0</v>
      </c>
      <c r="Z3336">
        <v>0</v>
      </c>
      <c r="AA3336">
        <v>0</v>
      </c>
      <c r="AB3336">
        <v>70</v>
      </c>
      <c r="AC3336">
        <v>0</v>
      </c>
      <c r="AD3336">
        <v>0</v>
      </c>
      <c r="AE3336">
        <v>0</v>
      </c>
      <c r="AF3336">
        <v>0</v>
      </c>
      <c r="AG3336">
        <v>0</v>
      </c>
      <c r="AH3336">
        <v>0</v>
      </c>
      <c r="AI3336">
        <v>6</v>
      </c>
      <c r="AJ3336">
        <v>0</v>
      </c>
      <c r="AK3336">
        <v>0</v>
      </c>
      <c r="AL3336">
        <v>0</v>
      </c>
      <c r="AM3336">
        <v>4</v>
      </c>
      <c r="AN3336">
        <v>0</v>
      </c>
      <c r="AO3336">
        <v>0</v>
      </c>
      <c r="AP3336">
        <v>1</v>
      </c>
      <c r="AQ3336">
        <v>0</v>
      </c>
      <c r="AR3336">
        <v>0</v>
      </c>
      <c r="AS3336">
        <v>0</v>
      </c>
      <c r="AT3336">
        <v>4</v>
      </c>
      <c r="AU3336">
        <v>6</v>
      </c>
      <c r="AV3336">
        <v>0</v>
      </c>
      <c r="AW3336">
        <v>0</v>
      </c>
      <c r="AX3336">
        <v>13</v>
      </c>
      <c r="AY3336">
        <v>13</v>
      </c>
      <c r="AZ3336">
        <v>10</v>
      </c>
      <c r="BA3336">
        <v>18</v>
      </c>
      <c r="BB3336">
        <v>4</v>
      </c>
      <c r="BC3336">
        <v>13</v>
      </c>
      <c r="BD3336">
        <v>0</v>
      </c>
      <c r="BE3336">
        <v>0</v>
      </c>
      <c r="BF3336">
        <v>0</v>
      </c>
      <c r="BG3336">
        <v>0</v>
      </c>
      <c r="BH3336">
        <v>0</v>
      </c>
      <c r="BI3336">
        <v>13</v>
      </c>
      <c r="BJ3336">
        <v>4</v>
      </c>
      <c r="BK3336">
        <v>0</v>
      </c>
      <c r="BL3336">
        <v>2</v>
      </c>
      <c r="BM3336">
        <v>0</v>
      </c>
      <c r="BN3336">
        <v>8</v>
      </c>
      <c r="BO3336">
        <v>18</v>
      </c>
      <c r="BP3336">
        <v>1</v>
      </c>
      <c r="BQ3336">
        <v>0</v>
      </c>
      <c r="BR3336">
        <v>11</v>
      </c>
      <c r="BS3336">
        <v>8</v>
      </c>
      <c r="BT3336">
        <v>109</v>
      </c>
      <c r="BU3336" t="s">
        <v>3236</v>
      </c>
    </row>
    <row r="3337" spans="1:73">
      <c r="A3337" t="s">
        <v>3175</v>
      </c>
      <c r="B3337" t="s">
        <v>3176</v>
      </c>
      <c r="C3337">
        <v>59</v>
      </c>
      <c r="D3337" t="s">
        <v>119</v>
      </c>
      <c r="E3337" t="s">
        <v>78</v>
      </c>
      <c r="F3337" t="s">
        <v>77</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0</v>
      </c>
      <c r="BS3337">
        <v>1</v>
      </c>
      <c r="BT3337">
        <v>4</v>
      </c>
      <c r="BU3337" t="s">
        <v>3237</v>
      </c>
    </row>
    <row r="3338" spans="1:73">
      <c r="A3338" t="s">
        <v>3175</v>
      </c>
      <c r="B3338" t="s">
        <v>3176</v>
      </c>
      <c r="C3338">
        <v>60</v>
      </c>
      <c r="D3338" t="s">
        <v>119</v>
      </c>
      <c r="E3338" t="s">
        <v>3193</v>
      </c>
      <c r="F3338" t="s">
        <v>92</v>
      </c>
      <c r="G3338">
        <v>0</v>
      </c>
      <c r="H3338">
        <v>1</v>
      </c>
      <c r="I3338">
        <v>0</v>
      </c>
      <c r="J3338">
        <v>0</v>
      </c>
      <c r="K3338">
        <v>0</v>
      </c>
      <c r="L3338">
        <v>0</v>
      </c>
      <c r="M3338">
        <v>0</v>
      </c>
      <c r="N3338">
        <v>0</v>
      </c>
      <c r="O3338">
        <v>0</v>
      </c>
      <c r="P3338">
        <v>0</v>
      </c>
      <c r="Q3338">
        <v>0</v>
      </c>
      <c r="R3338">
        <v>0</v>
      </c>
      <c r="S3338">
        <v>2</v>
      </c>
      <c r="T3338">
        <v>0</v>
      </c>
      <c r="U3338">
        <v>0</v>
      </c>
      <c r="V3338">
        <v>0</v>
      </c>
      <c r="W3338">
        <v>1</v>
      </c>
      <c r="X3338">
        <v>0</v>
      </c>
      <c r="Y3338">
        <v>0</v>
      </c>
      <c r="Z3338">
        <v>0</v>
      </c>
      <c r="AA3338">
        <v>0</v>
      </c>
      <c r="AB3338">
        <v>1</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1</v>
      </c>
      <c r="BT3338">
        <v>4</v>
      </c>
      <c r="BU3338" t="s">
        <v>3238</v>
      </c>
    </row>
    <row r="3339" spans="1:73">
      <c r="A3339" t="s">
        <v>3175</v>
      </c>
      <c r="B3339" t="s">
        <v>3176</v>
      </c>
      <c r="C3339">
        <v>61</v>
      </c>
      <c r="D3339" t="s">
        <v>119</v>
      </c>
      <c r="E3339" t="s">
        <v>78</v>
      </c>
      <c r="F3339" t="s">
        <v>77</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2</v>
      </c>
      <c r="AC3339">
        <v>0</v>
      </c>
      <c r="AD3339">
        <v>0</v>
      </c>
      <c r="AE3339">
        <v>0</v>
      </c>
      <c r="AF3339">
        <v>0</v>
      </c>
      <c r="AG3339">
        <v>0</v>
      </c>
      <c r="AH3339">
        <v>0</v>
      </c>
      <c r="AI3339">
        <v>0</v>
      </c>
      <c r="AJ3339">
        <v>0</v>
      </c>
      <c r="AK3339">
        <v>0</v>
      </c>
      <c r="AL3339">
        <v>0</v>
      </c>
      <c r="AM3339">
        <v>0</v>
      </c>
      <c r="AN3339">
        <v>0</v>
      </c>
      <c r="AO3339">
        <v>0</v>
      </c>
      <c r="AP3339">
        <v>0</v>
      </c>
      <c r="AQ3339">
        <v>2</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1</v>
      </c>
      <c r="BT3339">
        <v>3</v>
      </c>
      <c r="BU3339" t="s">
        <v>3239</v>
      </c>
    </row>
    <row r="3340" spans="1:73">
      <c r="A3340" t="s">
        <v>3175</v>
      </c>
      <c r="B3340" t="s">
        <v>3176</v>
      </c>
      <c r="C3340">
        <v>62</v>
      </c>
      <c r="D3340" t="s">
        <v>119</v>
      </c>
      <c r="E3340" t="s">
        <v>3193</v>
      </c>
      <c r="F3340" t="s">
        <v>92</v>
      </c>
      <c r="G3340">
        <v>1</v>
      </c>
      <c r="H3340">
        <v>0</v>
      </c>
      <c r="I3340">
        <v>2</v>
      </c>
      <c r="J3340">
        <v>1</v>
      </c>
      <c r="K3340">
        <v>0</v>
      </c>
      <c r="L3340">
        <v>3</v>
      </c>
      <c r="M3340">
        <v>0</v>
      </c>
      <c r="N3340">
        <v>3</v>
      </c>
      <c r="O3340">
        <v>0</v>
      </c>
      <c r="P3340">
        <v>0</v>
      </c>
      <c r="Q3340">
        <v>1</v>
      </c>
      <c r="R3340">
        <v>1</v>
      </c>
      <c r="S3340">
        <v>5</v>
      </c>
      <c r="T3340">
        <v>2</v>
      </c>
      <c r="U3340">
        <v>1</v>
      </c>
      <c r="V3340">
        <v>0</v>
      </c>
      <c r="W3340">
        <v>0</v>
      </c>
      <c r="X3340">
        <v>0</v>
      </c>
      <c r="Y3340">
        <v>0</v>
      </c>
      <c r="Z3340">
        <v>0</v>
      </c>
      <c r="AA3340">
        <v>0</v>
      </c>
      <c r="AB3340">
        <v>26</v>
      </c>
      <c r="AC3340">
        <v>0</v>
      </c>
      <c r="AD3340">
        <v>0</v>
      </c>
      <c r="AE3340">
        <v>0</v>
      </c>
      <c r="AF3340">
        <v>0</v>
      </c>
      <c r="AG3340">
        <v>0</v>
      </c>
      <c r="AH3340">
        <v>0</v>
      </c>
      <c r="AI3340">
        <v>2</v>
      </c>
      <c r="AJ3340">
        <v>0</v>
      </c>
      <c r="AK3340">
        <v>1</v>
      </c>
      <c r="AL3340">
        <v>0</v>
      </c>
      <c r="AM3340">
        <v>3</v>
      </c>
      <c r="AN3340">
        <v>0</v>
      </c>
      <c r="AO3340">
        <v>2</v>
      </c>
      <c r="AP3340">
        <v>0</v>
      </c>
      <c r="AQ3340">
        <v>0</v>
      </c>
      <c r="AR3340">
        <v>1</v>
      </c>
      <c r="AS3340">
        <v>0</v>
      </c>
      <c r="AT3340">
        <v>0</v>
      </c>
      <c r="AU3340">
        <v>1</v>
      </c>
      <c r="AV3340">
        <v>0</v>
      </c>
      <c r="AW3340">
        <v>0</v>
      </c>
      <c r="AX3340">
        <v>0</v>
      </c>
      <c r="AY3340">
        <v>10</v>
      </c>
      <c r="AZ3340">
        <v>2</v>
      </c>
      <c r="BA3340">
        <v>3</v>
      </c>
      <c r="BB3340">
        <v>3</v>
      </c>
      <c r="BC3340">
        <v>6</v>
      </c>
      <c r="BD3340">
        <v>0</v>
      </c>
      <c r="BE3340">
        <v>0</v>
      </c>
      <c r="BF3340">
        <v>0</v>
      </c>
      <c r="BG3340">
        <v>0</v>
      </c>
      <c r="BH3340">
        <v>0</v>
      </c>
      <c r="BI3340">
        <v>0</v>
      </c>
      <c r="BJ3340">
        <v>4</v>
      </c>
      <c r="BK3340">
        <v>0</v>
      </c>
      <c r="BL3340">
        <v>0</v>
      </c>
      <c r="BM3340">
        <v>0</v>
      </c>
      <c r="BN3340">
        <v>2</v>
      </c>
      <c r="BO3340">
        <v>4</v>
      </c>
      <c r="BP3340">
        <v>0</v>
      </c>
      <c r="BQ3340">
        <v>0</v>
      </c>
      <c r="BR3340">
        <v>0</v>
      </c>
      <c r="BS3340">
        <v>2</v>
      </c>
      <c r="BT3340">
        <v>50</v>
      </c>
      <c r="BU3340" t="s">
        <v>3240</v>
      </c>
    </row>
    <row r="3341" spans="1:73">
      <c r="A3341" t="s">
        <v>3175</v>
      </c>
      <c r="B3341" t="s">
        <v>3176</v>
      </c>
      <c r="C3341">
        <v>63</v>
      </c>
      <c r="D3341" t="s">
        <v>119</v>
      </c>
      <c r="E3341" t="s">
        <v>78</v>
      </c>
      <c r="F3341" t="s">
        <v>77</v>
      </c>
      <c r="G3341">
        <v>0</v>
      </c>
      <c r="H3341">
        <v>0</v>
      </c>
      <c r="I3341">
        <v>0</v>
      </c>
      <c r="J3341">
        <v>0</v>
      </c>
      <c r="K3341">
        <v>0</v>
      </c>
      <c r="L3341">
        <v>1</v>
      </c>
      <c r="M3341">
        <v>0</v>
      </c>
      <c r="N3341">
        <v>0</v>
      </c>
      <c r="O3341">
        <v>0</v>
      </c>
      <c r="P3341">
        <v>0</v>
      </c>
      <c r="Q3341">
        <v>0</v>
      </c>
      <c r="R3341">
        <v>0</v>
      </c>
      <c r="S3341">
        <v>0</v>
      </c>
      <c r="T3341">
        <v>0</v>
      </c>
      <c r="U3341">
        <v>0</v>
      </c>
      <c r="V3341">
        <v>0</v>
      </c>
      <c r="W3341">
        <v>0</v>
      </c>
      <c r="X3341">
        <v>0</v>
      </c>
      <c r="Y3341">
        <v>0</v>
      </c>
      <c r="Z3341">
        <v>0</v>
      </c>
      <c r="AA3341">
        <v>0</v>
      </c>
      <c r="AB3341">
        <v>2</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1</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1</v>
      </c>
      <c r="BT3341">
        <v>7</v>
      </c>
      <c r="BU3341" t="s">
        <v>3241</v>
      </c>
    </row>
    <row r="3342" spans="1:73">
      <c r="A3342" t="s">
        <v>3175</v>
      </c>
      <c r="B3342" t="s">
        <v>3176</v>
      </c>
      <c r="C3342">
        <v>64</v>
      </c>
      <c r="D3342" t="s">
        <v>119</v>
      </c>
      <c r="E3342" t="s">
        <v>3198</v>
      </c>
      <c r="F3342" t="s">
        <v>101</v>
      </c>
      <c r="G3342">
        <v>0</v>
      </c>
      <c r="H3342">
        <v>7</v>
      </c>
      <c r="I3342">
        <v>0</v>
      </c>
      <c r="J3342">
        <v>0</v>
      </c>
      <c r="K3342">
        <v>0</v>
      </c>
      <c r="L3342">
        <v>4</v>
      </c>
      <c r="M3342">
        <v>0</v>
      </c>
      <c r="N3342">
        <v>12</v>
      </c>
      <c r="O3342">
        <v>0</v>
      </c>
      <c r="P3342">
        <v>0</v>
      </c>
      <c r="Q3342">
        <v>2</v>
      </c>
      <c r="R3342">
        <v>2</v>
      </c>
      <c r="S3342">
        <v>26</v>
      </c>
      <c r="T3342">
        <v>8</v>
      </c>
      <c r="U3342">
        <v>0</v>
      </c>
      <c r="V3342">
        <v>4</v>
      </c>
      <c r="W3342">
        <v>10</v>
      </c>
      <c r="X3342">
        <v>0</v>
      </c>
      <c r="Y3342">
        <v>0</v>
      </c>
      <c r="Z3342">
        <v>0</v>
      </c>
      <c r="AA3342">
        <v>0</v>
      </c>
      <c r="AB3342">
        <v>53</v>
      </c>
      <c r="AC3342">
        <v>3</v>
      </c>
      <c r="AD3342">
        <v>0</v>
      </c>
      <c r="AE3342">
        <v>0</v>
      </c>
      <c r="AF3342">
        <v>0</v>
      </c>
      <c r="AG3342">
        <v>0</v>
      </c>
      <c r="AH3342">
        <v>0</v>
      </c>
      <c r="AI3342">
        <v>3</v>
      </c>
      <c r="AJ3342">
        <v>0</v>
      </c>
      <c r="AK3342">
        <v>0</v>
      </c>
      <c r="AL3342">
        <v>2</v>
      </c>
      <c r="AM3342">
        <v>7</v>
      </c>
      <c r="AN3342">
        <v>0</v>
      </c>
      <c r="AO3342">
        <v>0</v>
      </c>
      <c r="AP3342">
        <v>0</v>
      </c>
      <c r="AQ3342">
        <v>3</v>
      </c>
      <c r="AR3342">
        <v>0</v>
      </c>
      <c r="AS3342">
        <v>0</v>
      </c>
      <c r="AT3342">
        <v>0</v>
      </c>
      <c r="AU3342">
        <v>0</v>
      </c>
      <c r="AV3342">
        <v>0</v>
      </c>
      <c r="AW3342">
        <v>0</v>
      </c>
      <c r="AX3342">
        <v>6</v>
      </c>
      <c r="AY3342">
        <v>4</v>
      </c>
      <c r="AZ3342">
        <v>12</v>
      </c>
      <c r="BA3342">
        <v>13</v>
      </c>
      <c r="BB3342">
        <v>3</v>
      </c>
      <c r="BC3342">
        <v>5</v>
      </c>
      <c r="BD3342">
        <v>0</v>
      </c>
      <c r="BE3342">
        <v>0</v>
      </c>
      <c r="BF3342">
        <v>0</v>
      </c>
      <c r="BG3342">
        <v>0</v>
      </c>
      <c r="BH3342">
        <v>0</v>
      </c>
      <c r="BI3342">
        <v>5</v>
      </c>
      <c r="BJ3342">
        <v>3</v>
      </c>
      <c r="BK3342">
        <v>0</v>
      </c>
      <c r="BL3342">
        <v>2</v>
      </c>
      <c r="BM3342">
        <v>1</v>
      </c>
      <c r="BN3342">
        <v>1</v>
      </c>
      <c r="BO3342">
        <v>17</v>
      </c>
      <c r="BP3342">
        <v>3</v>
      </c>
      <c r="BQ3342">
        <v>0</v>
      </c>
      <c r="BR3342">
        <v>0</v>
      </c>
      <c r="BS3342">
        <v>3</v>
      </c>
      <c r="BT3342">
        <v>73</v>
      </c>
      <c r="BU3342" t="s">
        <v>3242</v>
      </c>
    </row>
    <row r="3343" spans="1:73">
      <c r="A3343" t="s">
        <v>3175</v>
      </c>
      <c r="B3343" t="s">
        <v>3176</v>
      </c>
      <c r="C3343">
        <v>65</v>
      </c>
      <c r="D3343" t="s">
        <v>119</v>
      </c>
      <c r="E3343" t="s">
        <v>78</v>
      </c>
      <c r="F3343" t="s">
        <v>77</v>
      </c>
      <c r="G3343">
        <v>0</v>
      </c>
      <c r="H3343">
        <v>1</v>
      </c>
      <c r="I3343">
        <v>1</v>
      </c>
      <c r="J3343">
        <v>0</v>
      </c>
      <c r="K3343">
        <v>0</v>
      </c>
      <c r="L3343">
        <v>0</v>
      </c>
      <c r="M3343">
        <v>0</v>
      </c>
      <c r="N3343">
        <v>3</v>
      </c>
      <c r="O3343">
        <v>0</v>
      </c>
      <c r="P3343">
        <v>0</v>
      </c>
      <c r="Q3343">
        <v>0</v>
      </c>
      <c r="R3343">
        <v>0</v>
      </c>
      <c r="S3343">
        <v>0</v>
      </c>
      <c r="T3343">
        <v>0</v>
      </c>
      <c r="U3343">
        <v>0</v>
      </c>
      <c r="V3343">
        <v>0</v>
      </c>
      <c r="W3343">
        <v>0</v>
      </c>
      <c r="X3343">
        <v>0</v>
      </c>
      <c r="Y3343">
        <v>0</v>
      </c>
      <c r="Z3343">
        <v>1</v>
      </c>
      <c r="AA3343">
        <v>0</v>
      </c>
      <c r="AB3343">
        <v>11</v>
      </c>
      <c r="AC3343">
        <v>0</v>
      </c>
      <c r="AD3343">
        <v>0</v>
      </c>
      <c r="AE3343">
        <v>0</v>
      </c>
      <c r="AF3343">
        <v>0</v>
      </c>
      <c r="AG3343">
        <v>0</v>
      </c>
      <c r="AH3343">
        <v>0</v>
      </c>
      <c r="AI3343">
        <v>0</v>
      </c>
      <c r="AJ3343">
        <v>0</v>
      </c>
      <c r="AK3343">
        <v>0</v>
      </c>
      <c r="AL3343">
        <v>0</v>
      </c>
      <c r="AM3343">
        <v>2</v>
      </c>
      <c r="AN3343">
        <v>0</v>
      </c>
      <c r="AO3343">
        <v>0</v>
      </c>
      <c r="AP3343">
        <v>0</v>
      </c>
      <c r="AQ3343">
        <v>0</v>
      </c>
      <c r="AR3343">
        <v>0</v>
      </c>
      <c r="AS3343">
        <v>0</v>
      </c>
      <c r="AT3343">
        <v>0</v>
      </c>
      <c r="AU3343">
        <v>1</v>
      </c>
      <c r="AV3343">
        <v>1</v>
      </c>
      <c r="AW3343">
        <v>1</v>
      </c>
      <c r="AX3343">
        <v>1</v>
      </c>
      <c r="AY3343">
        <v>1</v>
      </c>
      <c r="AZ3343">
        <v>5</v>
      </c>
      <c r="BA3343">
        <v>3</v>
      </c>
      <c r="BB3343">
        <v>0</v>
      </c>
      <c r="BC3343">
        <v>4</v>
      </c>
      <c r="BD3343">
        <v>0</v>
      </c>
      <c r="BE3343">
        <v>0</v>
      </c>
      <c r="BF3343">
        <v>1</v>
      </c>
      <c r="BG3343">
        <v>0</v>
      </c>
      <c r="BH3343">
        <v>0</v>
      </c>
      <c r="BI3343">
        <v>2</v>
      </c>
      <c r="BJ3343">
        <v>3</v>
      </c>
      <c r="BK3343">
        <v>0</v>
      </c>
      <c r="BL3343">
        <v>0</v>
      </c>
      <c r="BM3343">
        <v>0</v>
      </c>
      <c r="BN3343">
        <v>2</v>
      </c>
      <c r="BO3343">
        <v>6</v>
      </c>
      <c r="BP3343">
        <v>0</v>
      </c>
      <c r="BQ3343">
        <v>0</v>
      </c>
      <c r="BR3343">
        <v>1</v>
      </c>
      <c r="BS3343">
        <v>3</v>
      </c>
      <c r="BT3343">
        <v>26</v>
      </c>
      <c r="BU3343" t="s">
        <v>3243</v>
      </c>
    </row>
    <row r="3344" spans="1:73">
      <c r="A3344" t="s">
        <v>3175</v>
      </c>
      <c r="B3344" t="s">
        <v>3176</v>
      </c>
      <c r="C3344">
        <v>66</v>
      </c>
      <c r="D3344" t="s">
        <v>119</v>
      </c>
      <c r="E3344" t="s">
        <v>3202</v>
      </c>
      <c r="F3344" t="s">
        <v>101</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1</v>
      </c>
      <c r="BT3344">
        <v>4</v>
      </c>
      <c r="BU3344" t="s">
        <v>3244</v>
      </c>
    </row>
    <row r="3345" spans="1:73">
      <c r="A3345" t="s">
        <v>3175</v>
      </c>
      <c r="B3345" t="s">
        <v>3176</v>
      </c>
      <c r="C3345">
        <v>67</v>
      </c>
      <c r="D3345" t="s">
        <v>119</v>
      </c>
      <c r="E3345" t="s">
        <v>78</v>
      </c>
      <c r="F3345" t="s">
        <v>77</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1</v>
      </c>
      <c r="BT3345">
        <v>1</v>
      </c>
      <c r="BU3345" t="s">
        <v>406</v>
      </c>
    </row>
    <row r="3346" spans="1:73">
      <c r="A3346" t="s">
        <v>3175</v>
      </c>
      <c r="B3346" t="s">
        <v>3176</v>
      </c>
      <c r="C3346">
        <v>68</v>
      </c>
      <c r="D3346" t="s">
        <v>119</v>
      </c>
      <c r="E3346" t="s">
        <v>3202</v>
      </c>
      <c r="F3346" t="s">
        <v>101</v>
      </c>
      <c r="G3346">
        <v>0</v>
      </c>
      <c r="H3346">
        <v>7</v>
      </c>
      <c r="I3346">
        <v>0</v>
      </c>
      <c r="J3346">
        <v>0</v>
      </c>
      <c r="K3346">
        <v>0</v>
      </c>
      <c r="L3346">
        <v>6</v>
      </c>
      <c r="M3346">
        <v>0</v>
      </c>
      <c r="N3346">
        <v>15</v>
      </c>
      <c r="O3346">
        <v>0</v>
      </c>
      <c r="P3346">
        <v>0</v>
      </c>
      <c r="Q3346">
        <v>3</v>
      </c>
      <c r="R3346">
        <v>0</v>
      </c>
      <c r="S3346">
        <v>15</v>
      </c>
      <c r="T3346">
        <v>15</v>
      </c>
      <c r="U3346">
        <v>0</v>
      </c>
      <c r="V3346">
        <v>5</v>
      </c>
      <c r="W3346">
        <v>4</v>
      </c>
      <c r="X3346">
        <v>0</v>
      </c>
      <c r="Y3346">
        <v>0</v>
      </c>
      <c r="Z3346">
        <v>0</v>
      </c>
      <c r="AA3346">
        <v>0</v>
      </c>
      <c r="AB3346">
        <v>72</v>
      </c>
      <c r="AC3346">
        <v>2</v>
      </c>
      <c r="AD3346">
        <v>0</v>
      </c>
      <c r="AE3346">
        <v>0</v>
      </c>
      <c r="AF3346">
        <v>0</v>
      </c>
      <c r="AG3346">
        <v>0</v>
      </c>
      <c r="AH3346">
        <v>0</v>
      </c>
      <c r="AI3346">
        <v>5</v>
      </c>
      <c r="AJ3346">
        <v>0</v>
      </c>
      <c r="AK3346">
        <v>0</v>
      </c>
      <c r="AL3346">
        <v>0</v>
      </c>
      <c r="AM3346">
        <v>14</v>
      </c>
      <c r="AN3346">
        <v>0</v>
      </c>
      <c r="AO3346">
        <v>4</v>
      </c>
      <c r="AP3346">
        <v>3</v>
      </c>
      <c r="AQ3346">
        <v>1</v>
      </c>
      <c r="AR3346">
        <v>0</v>
      </c>
      <c r="AS3346">
        <v>0</v>
      </c>
      <c r="AT3346">
        <v>0</v>
      </c>
      <c r="AU3346">
        <v>0</v>
      </c>
      <c r="AV3346">
        <v>0</v>
      </c>
      <c r="AW3346">
        <v>0</v>
      </c>
      <c r="AX3346">
        <v>11</v>
      </c>
      <c r="AY3346">
        <v>11</v>
      </c>
      <c r="AZ3346">
        <v>13</v>
      </c>
      <c r="BA3346">
        <v>25</v>
      </c>
      <c r="BB3346">
        <v>2</v>
      </c>
      <c r="BC3346">
        <v>5</v>
      </c>
      <c r="BD3346">
        <v>0</v>
      </c>
      <c r="BE3346">
        <v>0</v>
      </c>
      <c r="BF3346">
        <v>0</v>
      </c>
      <c r="BG3346">
        <v>0</v>
      </c>
      <c r="BH3346">
        <v>0</v>
      </c>
      <c r="BI3346">
        <v>10</v>
      </c>
      <c r="BJ3346">
        <v>1</v>
      </c>
      <c r="BK3346">
        <v>0</v>
      </c>
      <c r="BL3346">
        <v>3</v>
      </c>
      <c r="BM3346">
        <v>1</v>
      </c>
      <c r="BN3346">
        <v>0</v>
      </c>
      <c r="BO3346">
        <v>17</v>
      </c>
      <c r="BP3346">
        <v>0</v>
      </c>
      <c r="BQ3346">
        <v>4</v>
      </c>
      <c r="BR3346">
        <v>7</v>
      </c>
      <c r="BS3346">
        <v>4</v>
      </c>
      <c r="BT3346">
        <v>109</v>
      </c>
      <c r="BU3346" t="s">
        <v>3245</v>
      </c>
    </row>
    <row r="3347" spans="1:73">
      <c r="A3347" t="s">
        <v>3175</v>
      </c>
      <c r="B3347" t="s">
        <v>3176</v>
      </c>
      <c r="C3347">
        <v>69</v>
      </c>
      <c r="D3347" t="s">
        <v>119</v>
      </c>
      <c r="E3347" t="s">
        <v>78</v>
      </c>
      <c r="F3347" t="s">
        <v>77</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1</v>
      </c>
      <c r="BT3347">
        <v>4</v>
      </c>
      <c r="BU3347" t="s">
        <v>3246</v>
      </c>
    </row>
    <row r="3348" spans="1:73">
      <c r="A3348" t="s">
        <v>3175</v>
      </c>
      <c r="B3348" t="s">
        <v>3176</v>
      </c>
      <c r="C3348">
        <v>70</v>
      </c>
      <c r="D3348" t="s">
        <v>119</v>
      </c>
      <c r="E3348" t="s">
        <v>3193</v>
      </c>
      <c r="F3348" t="s">
        <v>92</v>
      </c>
      <c r="G3348">
        <v>0</v>
      </c>
      <c r="H3348">
        <v>0</v>
      </c>
      <c r="I3348">
        <v>2</v>
      </c>
      <c r="J3348">
        <v>0</v>
      </c>
      <c r="K3348">
        <v>0</v>
      </c>
      <c r="L3348">
        <v>4</v>
      </c>
      <c r="M3348">
        <v>0</v>
      </c>
      <c r="N3348">
        <v>8</v>
      </c>
      <c r="O3348">
        <v>0</v>
      </c>
      <c r="P3348">
        <v>0</v>
      </c>
      <c r="Q3348">
        <v>0</v>
      </c>
      <c r="R3348">
        <v>1</v>
      </c>
      <c r="S3348">
        <v>12</v>
      </c>
      <c r="T3348">
        <v>3</v>
      </c>
      <c r="U3348">
        <v>0</v>
      </c>
      <c r="V3348">
        <v>0</v>
      </c>
      <c r="W3348">
        <v>1</v>
      </c>
      <c r="X3348">
        <v>0</v>
      </c>
      <c r="Y3348">
        <v>0</v>
      </c>
      <c r="Z3348">
        <v>1</v>
      </c>
      <c r="AA3348">
        <v>0</v>
      </c>
      <c r="AB3348">
        <v>41</v>
      </c>
      <c r="AC3348">
        <v>0</v>
      </c>
      <c r="AD3348">
        <v>0</v>
      </c>
      <c r="AE3348">
        <v>0</v>
      </c>
      <c r="AF3348">
        <v>0</v>
      </c>
      <c r="AG3348">
        <v>0</v>
      </c>
      <c r="AH3348">
        <v>0</v>
      </c>
      <c r="AI3348">
        <v>3</v>
      </c>
      <c r="AJ3348">
        <v>0</v>
      </c>
      <c r="AK3348">
        <v>0</v>
      </c>
      <c r="AL3348">
        <v>2</v>
      </c>
      <c r="AM3348">
        <v>9</v>
      </c>
      <c r="AN3348">
        <v>0</v>
      </c>
      <c r="AO3348">
        <v>0</v>
      </c>
      <c r="AP3348">
        <v>1</v>
      </c>
      <c r="AQ3348">
        <v>2</v>
      </c>
      <c r="AR3348">
        <v>0</v>
      </c>
      <c r="AS3348">
        <v>0</v>
      </c>
      <c r="AT3348">
        <v>0</v>
      </c>
      <c r="AU3348">
        <v>4</v>
      </c>
      <c r="AV3348">
        <v>0</v>
      </c>
      <c r="AW3348">
        <v>2</v>
      </c>
      <c r="AX3348">
        <v>2</v>
      </c>
      <c r="AY3348">
        <v>7</v>
      </c>
      <c r="AZ3348">
        <v>7</v>
      </c>
      <c r="BA3348">
        <v>14</v>
      </c>
      <c r="BB3348">
        <v>1</v>
      </c>
      <c r="BC3348">
        <v>5</v>
      </c>
      <c r="BD3348">
        <v>0</v>
      </c>
      <c r="BE3348">
        <v>0</v>
      </c>
      <c r="BF3348">
        <v>0</v>
      </c>
      <c r="BG3348">
        <v>0</v>
      </c>
      <c r="BH3348">
        <v>0</v>
      </c>
      <c r="BI3348">
        <v>1</v>
      </c>
      <c r="BJ3348">
        <v>3</v>
      </c>
      <c r="BK3348">
        <v>0</v>
      </c>
      <c r="BL3348">
        <v>0</v>
      </c>
      <c r="BM3348">
        <v>0</v>
      </c>
      <c r="BN3348">
        <v>2</v>
      </c>
      <c r="BO3348">
        <v>12</v>
      </c>
      <c r="BP3348">
        <v>0</v>
      </c>
      <c r="BQ3348">
        <v>0</v>
      </c>
      <c r="BR3348">
        <v>1</v>
      </c>
      <c r="BS3348">
        <v>3</v>
      </c>
      <c r="BT3348">
        <v>69</v>
      </c>
      <c r="BU3348" t="s">
        <v>3247</v>
      </c>
    </row>
    <row r="3349" spans="1:73">
      <c r="A3349" t="s">
        <v>3175</v>
      </c>
      <c r="B3349" t="s">
        <v>3176</v>
      </c>
      <c r="C3349">
        <v>71</v>
      </c>
      <c r="D3349" t="s">
        <v>119</v>
      </c>
      <c r="E3349" t="s">
        <v>3198</v>
      </c>
      <c r="F3349" t="s">
        <v>101</v>
      </c>
      <c r="G3349">
        <v>0</v>
      </c>
      <c r="H3349">
        <v>0</v>
      </c>
      <c r="I3349">
        <v>0</v>
      </c>
      <c r="J3349">
        <v>0</v>
      </c>
      <c r="K3349">
        <v>0</v>
      </c>
      <c r="L3349">
        <v>1</v>
      </c>
      <c r="M3349">
        <v>0</v>
      </c>
      <c r="N3349">
        <v>1</v>
      </c>
      <c r="O3349">
        <v>0</v>
      </c>
      <c r="P3349">
        <v>0</v>
      </c>
      <c r="Q3349">
        <v>0</v>
      </c>
      <c r="R3349">
        <v>0</v>
      </c>
      <c r="S3349">
        <v>0</v>
      </c>
      <c r="T3349">
        <v>0</v>
      </c>
      <c r="U3349">
        <v>0</v>
      </c>
      <c r="V3349">
        <v>0</v>
      </c>
      <c r="W3349">
        <v>0</v>
      </c>
      <c r="X3349">
        <v>0</v>
      </c>
      <c r="Y3349">
        <v>0</v>
      </c>
      <c r="Z3349">
        <v>0</v>
      </c>
      <c r="AA3349">
        <v>0</v>
      </c>
      <c r="AB3349">
        <v>5</v>
      </c>
      <c r="AC3349">
        <v>0</v>
      </c>
      <c r="AD3349">
        <v>0</v>
      </c>
      <c r="AE3349">
        <v>0</v>
      </c>
      <c r="AF3349">
        <v>0</v>
      </c>
      <c r="AG3349">
        <v>0</v>
      </c>
      <c r="AH3349">
        <v>0</v>
      </c>
      <c r="AI3349">
        <v>0</v>
      </c>
      <c r="AJ3349">
        <v>0</v>
      </c>
      <c r="AK3349">
        <v>0</v>
      </c>
      <c r="AL3349">
        <v>0</v>
      </c>
      <c r="AM3349">
        <v>2</v>
      </c>
      <c r="AN3349">
        <v>0</v>
      </c>
      <c r="AO3349">
        <v>0</v>
      </c>
      <c r="AP3349">
        <v>0</v>
      </c>
      <c r="AQ3349">
        <v>0</v>
      </c>
      <c r="AR3349">
        <v>0</v>
      </c>
      <c r="AS3349">
        <v>0</v>
      </c>
      <c r="AT3349">
        <v>0</v>
      </c>
      <c r="AU3349">
        <v>0</v>
      </c>
      <c r="AV3349">
        <v>0</v>
      </c>
      <c r="AW3349">
        <v>0</v>
      </c>
      <c r="AX3349">
        <v>0</v>
      </c>
      <c r="AY3349">
        <v>1</v>
      </c>
      <c r="AZ3349">
        <v>1</v>
      </c>
      <c r="BA3349">
        <v>2</v>
      </c>
      <c r="BB3349">
        <v>0</v>
      </c>
      <c r="BC3349">
        <v>0</v>
      </c>
      <c r="BD3349">
        <v>0</v>
      </c>
      <c r="BE3349">
        <v>0</v>
      </c>
      <c r="BF3349">
        <v>0</v>
      </c>
      <c r="BG3349">
        <v>0</v>
      </c>
      <c r="BH3349">
        <v>0</v>
      </c>
      <c r="BI3349">
        <v>0</v>
      </c>
      <c r="BJ3349">
        <v>0</v>
      </c>
      <c r="BK3349">
        <v>0</v>
      </c>
      <c r="BL3349">
        <v>0</v>
      </c>
      <c r="BM3349">
        <v>0</v>
      </c>
      <c r="BN3349">
        <v>0</v>
      </c>
      <c r="BO3349">
        <v>1</v>
      </c>
      <c r="BP3349">
        <v>0</v>
      </c>
      <c r="BQ3349">
        <v>0</v>
      </c>
      <c r="BR3349">
        <v>0</v>
      </c>
      <c r="BS3349">
        <v>1</v>
      </c>
      <c r="BT3349">
        <v>6</v>
      </c>
      <c r="BU3349" t="s">
        <v>3248</v>
      </c>
    </row>
    <row r="3350" spans="1:73">
      <c r="A3350" t="s">
        <v>3175</v>
      </c>
      <c r="B3350" t="s">
        <v>3176</v>
      </c>
      <c r="C3350">
        <v>72</v>
      </c>
      <c r="D3350" t="s">
        <v>119</v>
      </c>
      <c r="E3350" t="s">
        <v>3193</v>
      </c>
      <c r="F3350" t="s">
        <v>92</v>
      </c>
      <c r="G3350">
        <v>0</v>
      </c>
      <c r="H3350">
        <v>6</v>
      </c>
      <c r="I3350">
        <v>0</v>
      </c>
      <c r="J3350">
        <v>0</v>
      </c>
      <c r="K3350">
        <v>0</v>
      </c>
      <c r="L3350">
        <v>6</v>
      </c>
      <c r="M3350">
        <v>0</v>
      </c>
      <c r="N3350">
        <v>23</v>
      </c>
      <c r="O3350">
        <v>0</v>
      </c>
      <c r="P3350">
        <v>0</v>
      </c>
      <c r="Q3350">
        <v>1</v>
      </c>
      <c r="R3350">
        <v>0</v>
      </c>
      <c r="S3350">
        <v>13</v>
      </c>
      <c r="T3350">
        <v>5</v>
      </c>
      <c r="U3350">
        <v>0</v>
      </c>
      <c r="V3350">
        <v>1</v>
      </c>
      <c r="W3350">
        <v>3</v>
      </c>
      <c r="X3350">
        <v>0</v>
      </c>
      <c r="Y3350">
        <v>0</v>
      </c>
      <c r="Z3350">
        <v>0</v>
      </c>
      <c r="AA3350">
        <v>0</v>
      </c>
      <c r="AB3350">
        <v>68</v>
      </c>
      <c r="AC3350">
        <v>6</v>
      </c>
      <c r="AD3350">
        <v>0</v>
      </c>
      <c r="AE3350">
        <v>0</v>
      </c>
      <c r="AF3350">
        <v>0</v>
      </c>
      <c r="AG3350">
        <v>0</v>
      </c>
      <c r="AH3350">
        <v>2</v>
      </c>
      <c r="AI3350">
        <v>4</v>
      </c>
      <c r="AJ3350">
        <v>0</v>
      </c>
      <c r="AK3350">
        <v>0</v>
      </c>
      <c r="AL3350">
        <v>2</v>
      </c>
      <c r="AM3350">
        <v>7</v>
      </c>
      <c r="AN3350">
        <v>0</v>
      </c>
      <c r="AO3350">
        <v>0</v>
      </c>
      <c r="AP3350">
        <v>0</v>
      </c>
      <c r="AQ3350">
        <v>1</v>
      </c>
      <c r="AR3350">
        <v>0</v>
      </c>
      <c r="AS3350">
        <v>0</v>
      </c>
      <c r="AT3350">
        <v>0</v>
      </c>
      <c r="AU3350">
        <v>1</v>
      </c>
      <c r="AV3350">
        <v>1</v>
      </c>
      <c r="AW3350">
        <v>0</v>
      </c>
      <c r="AX3350">
        <v>3</v>
      </c>
      <c r="AY3350">
        <v>11</v>
      </c>
      <c r="AZ3350">
        <v>8</v>
      </c>
      <c r="BA3350">
        <v>11</v>
      </c>
      <c r="BB3350">
        <v>1</v>
      </c>
      <c r="BC3350">
        <v>5</v>
      </c>
      <c r="BD3350">
        <v>0</v>
      </c>
      <c r="BE3350">
        <v>0</v>
      </c>
      <c r="BF3350">
        <v>1</v>
      </c>
      <c r="BG3350">
        <v>0</v>
      </c>
      <c r="BH3350">
        <v>0</v>
      </c>
      <c r="BI3350">
        <v>1</v>
      </c>
      <c r="BJ3350">
        <v>2</v>
      </c>
      <c r="BK3350">
        <v>0</v>
      </c>
      <c r="BL3350">
        <v>0</v>
      </c>
      <c r="BM3350">
        <v>0</v>
      </c>
      <c r="BN3350">
        <v>0</v>
      </c>
      <c r="BO3350">
        <v>25</v>
      </c>
      <c r="BP3350">
        <v>0</v>
      </c>
      <c r="BQ3350">
        <v>0</v>
      </c>
      <c r="BR3350">
        <v>1</v>
      </c>
      <c r="BS3350">
        <v>9</v>
      </c>
      <c r="BT3350">
        <v>104</v>
      </c>
      <c r="BU3350" t="s">
        <v>3249</v>
      </c>
    </row>
    <row r="3351" spans="1:73">
      <c r="A3351" t="s">
        <v>3175</v>
      </c>
      <c r="B3351" t="s">
        <v>3176</v>
      </c>
      <c r="C3351">
        <v>73</v>
      </c>
      <c r="D3351" t="s">
        <v>119</v>
      </c>
      <c r="E3351" t="s">
        <v>78</v>
      </c>
      <c r="F3351" t="s">
        <v>77</v>
      </c>
      <c r="G3351">
        <v>0</v>
      </c>
      <c r="H3351">
        <v>2</v>
      </c>
      <c r="I3351">
        <v>0</v>
      </c>
      <c r="J3351">
        <v>0</v>
      </c>
      <c r="K3351">
        <v>0</v>
      </c>
      <c r="L3351">
        <v>3</v>
      </c>
      <c r="M3351">
        <v>0</v>
      </c>
      <c r="N3351">
        <v>6</v>
      </c>
      <c r="O3351">
        <v>0</v>
      </c>
      <c r="P3351">
        <v>0</v>
      </c>
      <c r="Q3351">
        <v>2</v>
      </c>
      <c r="R3351">
        <v>0</v>
      </c>
      <c r="S3351">
        <v>13</v>
      </c>
      <c r="T3351">
        <v>3</v>
      </c>
      <c r="U3351">
        <v>0</v>
      </c>
      <c r="V3351">
        <v>2</v>
      </c>
      <c r="W3351">
        <v>0</v>
      </c>
      <c r="X3351">
        <v>0</v>
      </c>
      <c r="Y3351">
        <v>0</v>
      </c>
      <c r="Z3351">
        <v>0</v>
      </c>
      <c r="AA3351">
        <v>0</v>
      </c>
      <c r="AB3351">
        <v>41</v>
      </c>
      <c r="AC3351">
        <v>0</v>
      </c>
      <c r="AD3351">
        <v>0</v>
      </c>
      <c r="AE3351">
        <v>0</v>
      </c>
      <c r="AF3351">
        <v>0</v>
      </c>
      <c r="AG3351">
        <v>0</v>
      </c>
      <c r="AH3351">
        <v>1</v>
      </c>
      <c r="AI3351">
        <v>4</v>
      </c>
      <c r="AJ3351">
        <v>0</v>
      </c>
      <c r="AK3351">
        <v>0</v>
      </c>
      <c r="AL3351">
        <v>1</v>
      </c>
      <c r="AM3351">
        <v>10</v>
      </c>
      <c r="AN3351">
        <v>0</v>
      </c>
      <c r="AO3351">
        <v>0</v>
      </c>
      <c r="AP3351">
        <v>2</v>
      </c>
      <c r="AQ3351">
        <v>0</v>
      </c>
      <c r="AR3351">
        <v>0</v>
      </c>
      <c r="AS3351">
        <v>0</v>
      </c>
      <c r="AT3351">
        <v>0</v>
      </c>
      <c r="AU3351">
        <v>1</v>
      </c>
      <c r="AV3351">
        <v>0</v>
      </c>
      <c r="AW3351">
        <v>0</v>
      </c>
      <c r="AX3351">
        <v>8</v>
      </c>
      <c r="AY3351">
        <v>9</v>
      </c>
      <c r="AZ3351">
        <v>9</v>
      </c>
      <c r="BA3351">
        <v>19</v>
      </c>
      <c r="BB3351">
        <v>1</v>
      </c>
      <c r="BC3351">
        <v>6</v>
      </c>
      <c r="BD3351">
        <v>0</v>
      </c>
      <c r="BE3351">
        <v>0</v>
      </c>
      <c r="BF3351">
        <v>0</v>
      </c>
      <c r="BG3351">
        <v>0</v>
      </c>
      <c r="BH3351">
        <v>0</v>
      </c>
      <c r="BI3351">
        <v>10</v>
      </c>
      <c r="BJ3351">
        <v>4</v>
      </c>
      <c r="BK3351">
        <v>0</v>
      </c>
      <c r="BL3351">
        <v>2</v>
      </c>
      <c r="BM3351">
        <v>0</v>
      </c>
      <c r="BN3351">
        <v>0</v>
      </c>
      <c r="BO3351">
        <v>12</v>
      </c>
      <c r="BP3351">
        <v>0</v>
      </c>
      <c r="BQ3351">
        <v>0</v>
      </c>
      <c r="BR3351">
        <v>7</v>
      </c>
      <c r="BS3351">
        <v>4</v>
      </c>
      <c r="BT3351">
        <v>69</v>
      </c>
      <c r="BU3351" t="s">
        <v>3250</v>
      </c>
    </row>
    <row r="3352" spans="1:73">
      <c r="A3352" t="s">
        <v>3175</v>
      </c>
      <c r="B3352" t="s">
        <v>3176</v>
      </c>
      <c r="C3352">
        <v>74</v>
      </c>
      <c r="D3352" t="s">
        <v>119</v>
      </c>
      <c r="E3352" t="s">
        <v>3188</v>
      </c>
      <c r="F3352" t="s">
        <v>92</v>
      </c>
      <c r="G3352">
        <v>0</v>
      </c>
      <c r="H3352">
        <v>8</v>
      </c>
      <c r="I3352">
        <v>6</v>
      </c>
      <c r="J3352">
        <v>0</v>
      </c>
      <c r="K3352">
        <v>0</v>
      </c>
      <c r="L3352">
        <v>8</v>
      </c>
      <c r="M3352">
        <v>1</v>
      </c>
      <c r="N3352">
        <v>10</v>
      </c>
      <c r="O3352">
        <v>4</v>
      </c>
      <c r="P3352">
        <v>0</v>
      </c>
      <c r="Q3352">
        <v>8</v>
      </c>
      <c r="R3352">
        <v>0</v>
      </c>
      <c r="S3352">
        <v>29</v>
      </c>
      <c r="T3352">
        <v>9</v>
      </c>
      <c r="U3352">
        <v>0</v>
      </c>
      <c r="V3352">
        <v>0</v>
      </c>
      <c r="W3352">
        <v>1</v>
      </c>
      <c r="X3352">
        <v>0</v>
      </c>
      <c r="Y3352">
        <v>0</v>
      </c>
      <c r="Z3352">
        <v>0</v>
      </c>
      <c r="AA3352">
        <v>0</v>
      </c>
      <c r="AB3352">
        <v>72</v>
      </c>
      <c r="AC3352">
        <v>0</v>
      </c>
      <c r="AD3352">
        <v>4</v>
      </c>
      <c r="AE3352">
        <v>0</v>
      </c>
      <c r="AF3352">
        <v>0</v>
      </c>
      <c r="AG3352">
        <v>0</v>
      </c>
      <c r="AH3352">
        <v>0</v>
      </c>
      <c r="AI3352">
        <v>11</v>
      </c>
      <c r="AJ3352">
        <v>0</v>
      </c>
      <c r="AK3352">
        <v>0</v>
      </c>
      <c r="AL3352">
        <v>6</v>
      </c>
      <c r="AM3352">
        <v>15</v>
      </c>
      <c r="AN3352">
        <v>0</v>
      </c>
      <c r="AO3352">
        <v>0</v>
      </c>
      <c r="AP3352">
        <v>1</v>
      </c>
      <c r="AQ3352">
        <v>2</v>
      </c>
      <c r="AR3352">
        <v>0</v>
      </c>
      <c r="AS3352">
        <v>0</v>
      </c>
      <c r="AT3352">
        <v>0</v>
      </c>
      <c r="AU3352">
        <v>0</v>
      </c>
      <c r="AV3352">
        <v>0</v>
      </c>
      <c r="AW3352">
        <v>4</v>
      </c>
      <c r="AX3352">
        <v>5</v>
      </c>
      <c r="AY3352">
        <v>17</v>
      </c>
      <c r="AZ3352">
        <v>23</v>
      </c>
      <c r="BA3352">
        <v>23</v>
      </c>
      <c r="BB3352">
        <v>1</v>
      </c>
      <c r="BC3352">
        <v>8</v>
      </c>
      <c r="BD3352">
        <v>0</v>
      </c>
      <c r="BE3352">
        <v>0</v>
      </c>
      <c r="BF3352">
        <v>0</v>
      </c>
      <c r="BG3352">
        <v>0</v>
      </c>
      <c r="BH3352">
        <v>0</v>
      </c>
      <c r="BI3352">
        <v>12</v>
      </c>
      <c r="BJ3352">
        <v>2</v>
      </c>
      <c r="BK3352">
        <v>0</v>
      </c>
      <c r="BL3352">
        <v>1</v>
      </c>
      <c r="BM3352">
        <v>1</v>
      </c>
      <c r="BN3352">
        <v>2</v>
      </c>
      <c r="BO3352">
        <v>23</v>
      </c>
      <c r="BP3352">
        <v>4</v>
      </c>
      <c r="BQ3352">
        <v>0</v>
      </c>
      <c r="BR3352">
        <v>0</v>
      </c>
      <c r="BS3352">
        <v>7</v>
      </c>
      <c r="BT3352">
        <v>132</v>
      </c>
      <c r="BU3352" t="s">
        <v>3251</v>
      </c>
    </row>
    <row r="3353" spans="1:73">
      <c r="A3353" t="s">
        <v>3175</v>
      </c>
      <c r="B3353" t="s">
        <v>3176</v>
      </c>
      <c r="C3353">
        <v>75</v>
      </c>
      <c r="D3353" t="s">
        <v>119</v>
      </c>
      <c r="E3353" t="s">
        <v>78</v>
      </c>
      <c r="F3353" t="s">
        <v>77</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0</v>
      </c>
      <c r="BS3353">
        <v>1</v>
      </c>
      <c r="BT3353">
        <v>2</v>
      </c>
      <c r="BU3353" t="s">
        <v>3252</v>
      </c>
    </row>
    <row r="3354" spans="1:73">
      <c r="A3354" t="s">
        <v>3175</v>
      </c>
      <c r="B3354" t="s">
        <v>3176</v>
      </c>
      <c r="C3354">
        <v>76</v>
      </c>
      <c r="D3354" t="s">
        <v>119</v>
      </c>
      <c r="E3354" t="s">
        <v>3198</v>
      </c>
      <c r="F3354" t="s">
        <v>101</v>
      </c>
      <c r="G3354">
        <v>0</v>
      </c>
      <c r="H3354">
        <v>2</v>
      </c>
      <c r="I3354">
        <v>3</v>
      </c>
      <c r="J3354">
        <v>0</v>
      </c>
      <c r="K3354">
        <v>0</v>
      </c>
      <c r="L3354">
        <v>2</v>
      </c>
      <c r="M3354">
        <v>1</v>
      </c>
      <c r="N3354">
        <v>3</v>
      </c>
      <c r="O3354">
        <v>0</v>
      </c>
      <c r="P3354">
        <v>0</v>
      </c>
      <c r="Q3354">
        <v>0</v>
      </c>
      <c r="R3354">
        <v>1</v>
      </c>
      <c r="S3354">
        <v>2</v>
      </c>
      <c r="T3354">
        <v>0</v>
      </c>
      <c r="U3354">
        <v>0</v>
      </c>
      <c r="V3354">
        <v>0</v>
      </c>
      <c r="W3354">
        <v>0</v>
      </c>
      <c r="X3354">
        <v>0</v>
      </c>
      <c r="Y3354">
        <v>0</v>
      </c>
      <c r="Z3354">
        <v>0</v>
      </c>
      <c r="AA3354">
        <v>0</v>
      </c>
      <c r="AB3354">
        <v>10</v>
      </c>
      <c r="AC3354">
        <v>0</v>
      </c>
      <c r="AD3354">
        <v>0</v>
      </c>
      <c r="AE3354">
        <v>0</v>
      </c>
      <c r="AF3354">
        <v>0</v>
      </c>
      <c r="AG3354">
        <v>0</v>
      </c>
      <c r="AH3354">
        <v>0</v>
      </c>
      <c r="AI3354">
        <v>0</v>
      </c>
      <c r="AJ3354">
        <v>0</v>
      </c>
      <c r="AK3354">
        <v>0</v>
      </c>
      <c r="AL3354">
        <v>0</v>
      </c>
      <c r="AM3354">
        <v>3</v>
      </c>
      <c r="AN3354">
        <v>0</v>
      </c>
      <c r="AO3354">
        <v>0</v>
      </c>
      <c r="AP3354">
        <v>0</v>
      </c>
      <c r="AQ3354">
        <v>1</v>
      </c>
      <c r="AR3354">
        <v>0</v>
      </c>
      <c r="AS3354">
        <v>0</v>
      </c>
      <c r="AT3354">
        <v>0</v>
      </c>
      <c r="AU3354">
        <v>0</v>
      </c>
      <c r="AV3354">
        <v>0</v>
      </c>
      <c r="AW3354">
        <v>2</v>
      </c>
      <c r="AX3354">
        <v>0</v>
      </c>
      <c r="AY3354">
        <v>0</v>
      </c>
      <c r="AZ3354">
        <v>3</v>
      </c>
      <c r="BA3354">
        <v>4</v>
      </c>
      <c r="BB3354">
        <v>0</v>
      </c>
      <c r="BC3354">
        <v>0</v>
      </c>
      <c r="BD3354">
        <v>0</v>
      </c>
      <c r="BE3354">
        <v>0</v>
      </c>
      <c r="BF3354">
        <v>0</v>
      </c>
      <c r="BG3354">
        <v>0</v>
      </c>
      <c r="BH3354">
        <v>0</v>
      </c>
      <c r="BI3354">
        <v>0</v>
      </c>
      <c r="BJ3354">
        <v>0</v>
      </c>
      <c r="BK3354">
        <v>0</v>
      </c>
      <c r="BL3354">
        <v>0</v>
      </c>
      <c r="BM3354">
        <v>0</v>
      </c>
      <c r="BN3354">
        <v>0</v>
      </c>
      <c r="BO3354">
        <v>3</v>
      </c>
      <c r="BP3354">
        <v>0</v>
      </c>
      <c r="BQ3354">
        <v>0</v>
      </c>
      <c r="BR3354">
        <v>0</v>
      </c>
      <c r="BS3354">
        <v>1</v>
      </c>
      <c r="BT3354">
        <v>15</v>
      </c>
      <c r="BU3354" t="s">
        <v>3253</v>
      </c>
    </row>
    <row r="3355" spans="1:73">
      <c r="A3355" t="s">
        <v>3175</v>
      </c>
      <c r="B3355" t="s">
        <v>3176</v>
      </c>
      <c r="C3355">
        <v>77</v>
      </c>
      <c r="D3355" t="s">
        <v>119</v>
      </c>
      <c r="E3355" t="s">
        <v>3188</v>
      </c>
      <c r="F3355" t="s">
        <v>92</v>
      </c>
      <c r="G3355">
        <v>0</v>
      </c>
      <c r="H3355">
        <v>0</v>
      </c>
      <c r="I3355">
        <v>0</v>
      </c>
      <c r="J3355">
        <v>0</v>
      </c>
      <c r="K3355">
        <v>0</v>
      </c>
      <c r="L3355">
        <v>1</v>
      </c>
      <c r="M3355">
        <v>0</v>
      </c>
      <c r="N3355">
        <v>1</v>
      </c>
      <c r="O3355">
        <v>0</v>
      </c>
      <c r="P3355">
        <v>0</v>
      </c>
      <c r="Q3355">
        <v>0</v>
      </c>
      <c r="R3355">
        <v>0</v>
      </c>
      <c r="S3355">
        <v>2</v>
      </c>
      <c r="T3355">
        <v>0</v>
      </c>
      <c r="U3355">
        <v>0</v>
      </c>
      <c r="V3355">
        <v>0</v>
      </c>
      <c r="W3355">
        <v>0</v>
      </c>
      <c r="X3355">
        <v>0</v>
      </c>
      <c r="Y3355">
        <v>0</v>
      </c>
      <c r="Z3355">
        <v>0</v>
      </c>
      <c r="AA3355">
        <v>0</v>
      </c>
      <c r="AB3355">
        <v>4</v>
      </c>
      <c r="AC3355">
        <v>0</v>
      </c>
      <c r="AD3355">
        <v>0</v>
      </c>
      <c r="AE3355">
        <v>0</v>
      </c>
      <c r="AF3355">
        <v>0</v>
      </c>
      <c r="AG3355">
        <v>0</v>
      </c>
      <c r="AH3355">
        <v>0</v>
      </c>
      <c r="AI3355">
        <v>0</v>
      </c>
      <c r="AJ3355">
        <v>0</v>
      </c>
      <c r="AK3355">
        <v>0</v>
      </c>
      <c r="AL3355">
        <v>1</v>
      </c>
      <c r="AM3355">
        <v>2</v>
      </c>
      <c r="AN3355">
        <v>0</v>
      </c>
      <c r="AO3355">
        <v>0</v>
      </c>
      <c r="AP3355">
        <v>0</v>
      </c>
      <c r="AQ3355">
        <v>0</v>
      </c>
      <c r="AR3355">
        <v>0</v>
      </c>
      <c r="AS3355">
        <v>0</v>
      </c>
      <c r="AT3355">
        <v>0</v>
      </c>
      <c r="AU3355">
        <v>0</v>
      </c>
      <c r="AV3355">
        <v>0</v>
      </c>
      <c r="AW3355">
        <v>0</v>
      </c>
      <c r="AX3355">
        <v>0</v>
      </c>
      <c r="AY3355">
        <v>0</v>
      </c>
      <c r="AZ3355">
        <v>2</v>
      </c>
      <c r="BA3355">
        <v>3</v>
      </c>
      <c r="BB3355">
        <v>0</v>
      </c>
      <c r="BC3355">
        <v>0</v>
      </c>
      <c r="BD3355">
        <v>1</v>
      </c>
      <c r="BE3355">
        <v>0</v>
      </c>
      <c r="BF3355">
        <v>0</v>
      </c>
      <c r="BG3355">
        <v>0</v>
      </c>
      <c r="BH3355">
        <v>0</v>
      </c>
      <c r="BI3355">
        <v>0</v>
      </c>
      <c r="BJ3355">
        <v>0</v>
      </c>
      <c r="BK3355">
        <v>0</v>
      </c>
      <c r="BL3355">
        <v>0</v>
      </c>
      <c r="BM3355">
        <v>0</v>
      </c>
      <c r="BN3355">
        <v>0</v>
      </c>
      <c r="BO3355">
        <v>2</v>
      </c>
      <c r="BP3355">
        <v>0</v>
      </c>
      <c r="BQ3355">
        <v>0</v>
      </c>
      <c r="BR3355">
        <v>0</v>
      </c>
      <c r="BS3355">
        <v>1</v>
      </c>
      <c r="BT3355">
        <v>6</v>
      </c>
      <c r="BU3355" t="s">
        <v>3254</v>
      </c>
    </row>
    <row r="3356" spans="1:73">
      <c r="A3356" t="s">
        <v>3175</v>
      </c>
      <c r="B3356" t="s">
        <v>3176</v>
      </c>
      <c r="C3356">
        <v>78</v>
      </c>
      <c r="D3356" t="s">
        <v>119</v>
      </c>
      <c r="E3356" t="s">
        <v>3198</v>
      </c>
      <c r="F3356" t="s">
        <v>101</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1</v>
      </c>
      <c r="BT3356">
        <v>3</v>
      </c>
      <c r="BU3356" t="s">
        <v>3255</v>
      </c>
    </row>
    <row r="3357" spans="1:73">
      <c r="A3357" t="s">
        <v>3175</v>
      </c>
      <c r="B3357" t="s">
        <v>3176</v>
      </c>
      <c r="C3357">
        <v>79</v>
      </c>
      <c r="D3357" t="s">
        <v>119</v>
      </c>
      <c r="E3357" t="s">
        <v>3188</v>
      </c>
      <c r="F3357" t="s">
        <v>92</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1</v>
      </c>
      <c r="BT3357">
        <v>1</v>
      </c>
      <c r="BU3357" t="s">
        <v>3256</v>
      </c>
    </row>
    <row r="3358" spans="1:73">
      <c r="A3358" t="s">
        <v>3175</v>
      </c>
      <c r="B3358" t="s">
        <v>3176</v>
      </c>
      <c r="C3358">
        <v>80</v>
      </c>
      <c r="D3358" t="s">
        <v>119</v>
      </c>
      <c r="E3358" t="s">
        <v>3198</v>
      </c>
      <c r="F3358" t="s">
        <v>101</v>
      </c>
      <c r="G3358">
        <v>0</v>
      </c>
      <c r="H3358">
        <v>19</v>
      </c>
      <c r="I3358">
        <v>2</v>
      </c>
      <c r="J3358">
        <v>0</v>
      </c>
      <c r="K3358">
        <v>0</v>
      </c>
      <c r="L3358">
        <v>15</v>
      </c>
      <c r="M3358">
        <v>0</v>
      </c>
      <c r="N3358">
        <v>18</v>
      </c>
      <c r="O3358">
        <v>2</v>
      </c>
      <c r="P3358">
        <v>0</v>
      </c>
      <c r="Q3358">
        <v>0</v>
      </c>
      <c r="R3358">
        <v>4</v>
      </c>
      <c r="S3358">
        <v>36</v>
      </c>
      <c r="T3358">
        <v>8</v>
      </c>
      <c r="U3358">
        <v>0</v>
      </c>
      <c r="V3358">
        <v>0</v>
      </c>
      <c r="W3358">
        <v>2</v>
      </c>
      <c r="X3358">
        <v>0</v>
      </c>
      <c r="Y3358">
        <v>0</v>
      </c>
      <c r="Z3358">
        <v>0</v>
      </c>
      <c r="AA3358">
        <v>0</v>
      </c>
      <c r="AB3358">
        <v>121</v>
      </c>
      <c r="AC3358">
        <v>0</v>
      </c>
      <c r="AD3358">
        <v>2</v>
      </c>
      <c r="AE3358">
        <v>0</v>
      </c>
      <c r="AF3358">
        <v>0</v>
      </c>
      <c r="AG3358">
        <v>0</v>
      </c>
      <c r="AH3358">
        <v>2</v>
      </c>
      <c r="AI3358">
        <v>8</v>
      </c>
      <c r="AJ3358">
        <v>0</v>
      </c>
      <c r="AK3358">
        <v>0</v>
      </c>
      <c r="AL3358">
        <v>6</v>
      </c>
      <c r="AM3358">
        <v>18</v>
      </c>
      <c r="AN3358">
        <v>0</v>
      </c>
      <c r="AO3358">
        <v>0</v>
      </c>
      <c r="AP3358">
        <v>2</v>
      </c>
      <c r="AQ3358">
        <v>3</v>
      </c>
      <c r="AR3358">
        <v>1</v>
      </c>
      <c r="AS3358">
        <v>0</v>
      </c>
      <c r="AT3358">
        <v>0</v>
      </c>
      <c r="AU3358">
        <v>2</v>
      </c>
      <c r="AV3358">
        <v>0</v>
      </c>
      <c r="AW3358">
        <v>1</v>
      </c>
      <c r="AX3358">
        <v>12</v>
      </c>
      <c r="AY3358">
        <v>22</v>
      </c>
      <c r="AZ3358">
        <v>29</v>
      </c>
      <c r="BA3358">
        <v>33</v>
      </c>
      <c r="BB3358">
        <v>4</v>
      </c>
      <c r="BC3358">
        <v>12</v>
      </c>
      <c r="BD3358">
        <v>1</v>
      </c>
      <c r="BE3358">
        <v>1</v>
      </c>
      <c r="BF3358">
        <v>0</v>
      </c>
      <c r="BG3358">
        <v>0</v>
      </c>
      <c r="BH3358">
        <v>3</v>
      </c>
      <c r="BI3358">
        <v>19</v>
      </c>
      <c r="BJ3358">
        <v>4</v>
      </c>
      <c r="BK3358">
        <v>0</v>
      </c>
      <c r="BL3358">
        <v>3</v>
      </c>
      <c r="BM3358">
        <v>2</v>
      </c>
      <c r="BN3358">
        <v>5</v>
      </c>
      <c r="BO3358">
        <v>31</v>
      </c>
      <c r="BP3358">
        <v>0</v>
      </c>
      <c r="BQ3358">
        <v>0</v>
      </c>
      <c r="BR3358">
        <v>3</v>
      </c>
      <c r="BS3358">
        <v>11</v>
      </c>
      <c r="BT3358">
        <v>190</v>
      </c>
      <c r="BU3358" t="s">
        <v>3257</v>
      </c>
    </row>
    <row r="3359" spans="1:73">
      <c r="A3359" t="s">
        <v>3175</v>
      </c>
      <c r="B3359" t="s">
        <v>3176</v>
      </c>
      <c r="C3359">
        <v>81</v>
      </c>
      <c r="D3359" t="s">
        <v>119</v>
      </c>
      <c r="E3359" t="s">
        <v>78</v>
      </c>
      <c r="F3359" t="s">
        <v>77</v>
      </c>
      <c r="G3359">
        <v>0</v>
      </c>
      <c r="H3359">
        <v>0</v>
      </c>
      <c r="I3359">
        <v>0</v>
      </c>
      <c r="J3359">
        <v>0</v>
      </c>
      <c r="K3359">
        <v>0</v>
      </c>
      <c r="L3359">
        <v>17</v>
      </c>
      <c r="M3359">
        <v>0</v>
      </c>
      <c r="N3359">
        <v>7</v>
      </c>
      <c r="O3359">
        <v>2</v>
      </c>
      <c r="P3359">
        <v>0</v>
      </c>
      <c r="Q3359">
        <v>0</v>
      </c>
      <c r="R3359">
        <v>0</v>
      </c>
      <c r="S3359">
        <v>11</v>
      </c>
      <c r="T3359">
        <v>9</v>
      </c>
      <c r="U3359">
        <v>0</v>
      </c>
      <c r="V3359">
        <v>0</v>
      </c>
      <c r="W3359">
        <v>1</v>
      </c>
      <c r="X3359">
        <v>0</v>
      </c>
      <c r="Y3359">
        <v>0</v>
      </c>
      <c r="Z3359">
        <v>0</v>
      </c>
      <c r="AA3359">
        <v>0</v>
      </c>
      <c r="AB3359">
        <v>59</v>
      </c>
      <c r="AC3359">
        <v>0</v>
      </c>
      <c r="AD3359">
        <v>0</v>
      </c>
      <c r="AE3359">
        <v>1</v>
      </c>
      <c r="AF3359">
        <v>1</v>
      </c>
      <c r="AG3359">
        <v>0</v>
      </c>
      <c r="AH3359">
        <v>1</v>
      </c>
      <c r="AI3359">
        <v>7</v>
      </c>
      <c r="AJ3359">
        <v>2</v>
      </c>
      <c r="AK3359">
        <v>0</v>
      </c>
      <c r="AL3359">
        <v>0</v>
      </c>
      <c r="AM3359">
        <v>5</v>
      </c>
      <c r="AN3359">
        <v>2</v>
      </c>
      <c r="AO3359">
        <v>0</v>
      </c>
      <c r="AP3359">
        <v>2</v>
      </c>
      <c r="AQ3359">
        <v>0</v>
      </c>
      <c r="AR3359">
        <v>0</v>
      </c>
      <c r="AS3359">
        <v>0</v>
      </c>
      <c r="AT3359">
        <v>0</v>
      </c>
      <c r="AU3359">
        <v>4</v>
      </c>
      <c r="AV3359">
        <v>1</v>
      </c>
      <c r="AW3359">
        <v>0</v>
      </c>
      <c r="AX3359">
        <v>5</v>
      </c>
      <c r="AY3359">
        <v>10</v>
      </c>
      <c r="AZ3359">
        <v>8</v>
      </c>
      <c r="BA3359">
        <v>10</v>
      </c>
      <c r="BB3359">
        <v>0</v>
      </c>
      <c r="BC3359">
        <v>8</v>
      </c>
      <c r="BD3359">
        <v>0</v>
      </c>
      <c r="BE3359">
        <v>0</v>
      </c>
      <c r="BF3359">
        <v>0</v>
      </c>
      <c r="BG3359">
        <v>0</v>
      </c>
      <c r="BH3359">
        <v>0</v>
      </c>
      <c r="BI3359">
        <v>6</v>
      </c>
      <c r="BJ3359">
        <v>5</v>
      </c>
      <c r="BK3359">
        <v>0</v>
      </c>
      <c r="BL3359">
        <v>1</v>
      </c>
      <c r="BM3359">
        <v>0</v>
      </c>
      <c r="BN3359">
        <v>0</v>
      </c>
      <c r="BO3359">
        <v>13</v>
      </c>
      <c r="BP3359">
        <v>2</v>
      </c>
      <c r="BQ3359">
        <v>0</v>
      </c>
      <c r="BR3359">
        <v>0</v>
      </c>
      <c r="BS3359">
        <v>5</v>
      </c>
      <c r="BT3359">
        <v>104</v>
      </c>
      <c r="BU3359" t="s">
        <v>3258</v>
      </c>
    </row>
    <row r="3360" spans="1:73">
      <c r="A3360" t="s">
        <v>3175</v>
      </c>
      <c r="B3360" t="s">
        <v>3176</v>
      </c>
      <c r="C3360">
        <v>82</v>
      </c>
      <c r="D3360" t="s">
        <v>119</v>
      </c>
      <c r="E3360" t="s">
        <v>3202</v>
      </c>
      <c r="F3360" t="s">
        <v>101</v>
      </c>
      <c r="G3360">
        <v>0</v>
      </c>
      <c r="H3360">
        <v>11</v>
      </c>
      <c r="I3360">
        <v>3</v>
      </c>
      <c r="J3360">
        <v>0</v>
      </c>
      <c r="K3360">
        <v>0</v>
      </c>
      <c r="L3360">
        <v>14</v>
      </c>
      <c r="M3360">
        <v>0</v>
      </c>
      <c r="N3360">
        <v>26</v>
      </c>
      <c r="O3360">
        <v>0</v>
      </c>
      <c r="P3360">
        <v>0</v>
      </c>
      <c r="Q3360">
        <v>5</v>
      </c>
      <c r="R3360">
        <v>3</v>
      </c>
      <c r="S3360">
        <v>30</v>
      </c>
      <c r="T3360">
        <v>13</v>
      </c>
      <c r="U3360">
        <v>0</v>
      </c>
      <c r="V3360">
        <v>3</v>
      </c>
      <c r="W3360">
        <v>4</v>
      </c>
      <c r="X3360">
        <v>0</v>
      </c>
      <c r="Y3360">
        <v>0</v>
      </c>
      <c r="Z3360">
        <v>1</v>
      </c>
      <c r="AA3360">
        <v>0</v>
      </c>
      <c r="AB3360">
        <v>140</v>
      </c>
      <c r="AC3360">
        <v>2</v>
      </c>
      <c r="AD3360">
        <v>0</v>
      </c>
      <c r="AE3360">
        <v>0</v>
      </c>
      <c r="AF3360">
        <v>0</v>
      </c>
      <c r="AG3360">
        <v>0</v>
      </c>
      <c r="AH3360">
        <v>0</v>
      </c>
      <c r="AI3360">
        <v>11</v>
      </c>
      <c r="AJ3360">
        <v>0</v>
      </c>
      <c r="AK3360">
        <v>0</v>
      </c>
      <c r="AL3360">
        <v>0</v>
      </c>
      <c r="AM3360">
        <v>15</v>
      </c>
      <c r="AN3360">
        <v>0</v>
      </c>
      <c r="AO3360">
        <v>4</v>
      </c>
      <c r="AP3360">
        <v>13</v>
      </c>
      <c r="AQ3360">
        <v>4</v>
      </c>
      <c r="AR3360">
        <v>0</v>
      </c>
      <c r="AS3360">
        <v>0</v>
      </c>
      <c r="AT3360">
        <v>0</v>
      </c>
      <c r="AU3360">
        <v>5</v>
      </c>
      <c r="AV3360">
        <v>5</v>
      </c>
      <c r="AW3360">
        <v>3</v>
      </c>
      <c r="AX3360">
        <v>18</v>
      </c>
      <c r="AY3360">
        <v>33</v>
      </c>
      <c r="AZ3360">
        <v>26</v>
      </c>
      <c r="BA3360">
        <v>34</v>
      </c>
      <c r="BB3360">
        <v>5</v>
      </c>
      <c r="BC3360">
        <v>38</v>
      </c>
      <c r="BD3360">
        <v>0</v>
      </c>
      <c r="BE3360">
        <v>0</v>
      </c>
      <c r="BF3360">
        <v>4</v>
      </c>
      <c r="BG3360">
        <v>0</v>
      </c>
      <c r="BH3360">
        <v>0</v>
      </c>
      <c r="BI3360">
        <v>19</v>
      </c>
      <c r="BJ3360">
        <v>11</v>
      </c>
      <c r="BK3360">
        <v>0</v>
      </c>
      <c r="BL3360">
        <v>3</v>
      </c>
      <c r="BM3360">
        <v>1</v>
      </c>
      <c r="BN3360">
        <v>12</v>
      </c>
      <c r="BO3360">
        <v>39</v>
      </c>
      <c r="BP3360">
        <v>2</v>
      </c>
      <c r="BQ3360">
        <v>6</v>
      </c>
      <c r="BR3360">
        <v>15</v>
      </c>
      <c r="BS3360">
        <v>12</v>
      </c>
      <c r="BT3360">
        <v>227</v>
      </c>
      <c r="BU3360" t="s">
        <v>3259</v>
      </c>
    </row>
    <row r="3361" spans="1:73">
      <c r="A3361" t="s">
        <v>3175</v>
      </c>
      <c r="B3361" t="s">
        <v>3176</v>
      </c>
      <c r="C3361">
        <v>83</v>
      </c>
      <c r="D3361" t="s">
        <v>119</v>
      </c>
      <c r="E3361" t="s">
        <v>78</v>
      </c>
      <c r="F3361" t="s">
        <v>77</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0</v>
      </c>
      <c r="BM3361">
        <v>0</v>
      </c>
      <c r="BN3361">
        <v>0</v>
      </c>
      <c r="BO3361">
        <v>0</v>
      </c>
      <c r="BP3361">
        <v>0</v>
      </c>
      <c r="BQ3361">
        <v>0</v>
      </c>
      <c r="BR3361">
        <v>0</v>
      </c>
      <c r="BS3361">
        <v>1</v>
      </c>
      <c r="BT3361">
        <v>2</v>
      </c>
      <c r="BU3361" t="s">
        <v>3260</v>
      </c>
    </row>
    <row r="3362" spans="1:73">
      <c r="A3362" t="s">
        <v>3175</v>
      </c>
      <c r="B3362" t="s">
        <v>3176</v>
      </c>
      <c r="C3362">
        <v>84</v>
      </c>
      <c r="D3362" t="s">
        <v>119</v>
      </c>
      <c r="E3362" t="s">
        <v>3193</v>
      </c>
      <c r="F3362" t="s">
        <v>92</v>
      </c>
      <c r="G3362">
        <v>0</v>
      </c>
      <c r="H3362">
        <v>6</v>
      </c>
      <c r="I3362">
        <v>2</v>
      </c>
      <c r="J3362">
        <v>0</v>
      </c>
      <c r="K3362">
        <v>0</v>
      </c>
      <c r="L3362">
        <v>6</v>
      </c>
      <c r="M3362">
        <v>0</v>
      </c>
      <c r="N3362">
        <v>2</v>
      </c>
      <c r="O3362">
        <v>0</v>
      </c>
      <c r="P3362">
        <v>0</v>
      </c>
      <c r="Q3362">
        <v>0</v>
      </c>
      <c r="R3362">
        <v>0</v>
      </c>
      <c r="S3362">
        <v>6</v>
      </c>
      <c r="T3362">
        <v>1</v>
      </c>
      <c r="U3362">
        <v>0</v>
      </c>
      <c r="V3362">
        <v>0</v>
      </c>
      <c r="W3362">
        <v>0</v>
      </c>
      <c r="X3362">
        <v>0</v>
      </c>
      <c r="Y3362">
        <v>0</v>
      </c>
      <c r="Z3362">
        <v>0</v>
      </c>
      <c r="AA3362">
        <v>0</v>
      </c>
      <c r="AB3362">
        <v>27</v>
      </c>
      <c r="AC3362">
        <v>0</v>
      </c>
      <c r="AD3362">
        <v>0</v>
      </c>
      <c r="AE3362">
        <v>1</v>
      </c>
      <c r="AF3362">
        <v>0</v>
      </c>
      <c r="AG3362">
        <v>0</v>
      </c>
      <c r="AH3362">
        <v>0</v>
      </c>
      <c r="AI3362">
        <v>2</v>
      </c>
      <c r="AJ3362">
        <v>0</v>
      </c>
      <c r="AK3362">
        <v>0</v>
      </c>
      <c r="AL3362">
        <v>2</v>
      </c>
      <c r="AM3362">
        <v>1</v>
      </c>
      <c r="AN3362">
        <v>0</v>
      </c>
      <c r="AO3362">
        <v>0</v>
      </c>
      <c r="AP3362">
        <v>0</v>
      </c>
      <c r="AQ3362">
        <v>0</v>
      </c>
      <c r="AR3362">
        <v>0</v>
      </c>
      <c r="AS3362">
        <v>0</v>
      </c>
      <c r="AT3362">
        <v>0</v>
      </c>
      <c r="AU3362">
        <v>1</v>
      </c>
      <c r="AV3362">
        <v>1</v>
      </c>
      <c r="AW3362">
        <v>2</v>
      </c>
      <c r="AX3362">
        <v>5</v>
      </c>
      <c r="AY3362">
        <v>6</v>
      </c>
      <c r="AZ3362">
        <v>5</v>
      </c>
      <c r="BA3362">
        <v>6</v>
      </c>
      <c r="BB3362">
        <v>1</v>
      </c>
      <c r="BC3362">
        <v>6</v>
      </c>
      <c r="BD3362">
        <v>0</v>
      </c>
      <c r="BE3362">
        <v>0</v>
      </c>
      <c r="BF3362">
        <v>0</v>
      </c>
      <c r="BG3362">
        <v>0</v>
      </c>
      <c r="BH3362">
        <v>0</v>
      </c>
      <c r="BI3362">
        <v>7</v>
      </c>
      <c r="BJ3362">
        <v>4</v>
      </c>
      <c r="BK3362">
        <v>0</v>
      </c>
      <c r="BL3362">
        <v>0</v>
      </c>
      <c r="BM3362">
        <v>0</v>
      </c>
      <c r="BN3362">
        <v>1</v>
      </c>
      <c r="BO3362">
        <v>6</v>
      </c>
      <c r="BP3362">
        <v>3</v>
      </c>
      <c r="BQ3362">
        <v>0</v>
      </c>
      <c r="BR3362">
        <v>1</v>
      </c>
      <c r="BS3362">
        <v>4</v>
      </c>
      <c r="BT3362">
        <v>52</v>
      </c>
      <c r="BU3362" t="s">
        <v>3261</v>
      </c>
    </row>
    <row r="3363" spans="1:73">
      <c r="A3363" t="s">
        <v>3175</v>
      </c>
      <c r="B3363" t="s">
        <v>3176</v>
      </c>
      <c r="C3363">
        <v>85</v>
      </c>
      <c r="D3363" t="s">
        <v>119</v>
      </c>
      <c r="E3363" t="s">
        <v>3198</v>
      </c>
      <c r="F3363" t="s">
        <v>101</v>
      </c>
      <c r="G3363">
        <v>0</v>
      </c>
      <c r="H3363">
        <v>0</v>
      </c>
      <c r="I3363">
        <v>0</v>
      </c>
      <c r="J3363">
        <v>0</v>
      </c>
      <c r="K3363">
        <v>0</v>
      </c>
      <c r="L3363">
        <v>1</v>
      </c>
      <c r="M3363">
        <v>0</v>
      </c>
      <c r="N3363">
        <v>0</v>
      </c>
      <c r="O3363">
        <v>0</v>
      </c>
      <c r="P3363">
        <v>0</v>
      </c>
      <c r="Q3363">
        <v>0</v>
      </c>
      <c r="R3363">
        <v>0</v>
      </c>
      <c r="S3363">
        <v>0</v>
      </c>
      <c r="T3363">
        <v>0</v>
      </c>
      <c r="U3363">
        <v>0</v>
      </c>
      <c r="V3363">
        <v>0</v>
      </c>
      <c r="W3363">
        <v>0</v>
      </c>
      <c r="X3363">
        <v>0</v>
      </c>
      <c r="Y3363">
        <v>0</v>
      </c>
      <c r="Z3363">
        <v>0</v>
      </c>
      <c r="AA3363">
        <v>0</v>
      </c>
      <c r="AB3363">
        <v>4</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3</v>
      </c>
      <c r="AZ3363">
        <v>0</v>
      </c>
      <c r="BA3363">
        <v>0</v>
      </c>
      <c r="BB3363">
        <v>0</v>
      </c>
      <c r="BC3363">
        <v>1</v>
      </c>
      <c r="BD3363">
        <v>0</v>
      </c>
      <c r="BE3363">
        <v>0</v>
      </c>
      <c r="BF3363">
        <v>0</v>
      </c>
      <c r="BG3363">
        <v>0</v>
      </c>
      <c r="BH3363">
        <v>0</v>
      </c>
      <c r="BI3363">
        <v>0</v>
      </c>
      <c r="BJ3363">
        <v>1</v>
      </c>
      <c r="BK3363">
        <v>0</v>
      </c>
      <c r="BL3363">
        <v>0</v>
      </c>
      <c r="BM3363">
        <v>0</v>
      </c>
      <c r="BN3363">
        <v>0</v>
      </c>
      <c r="BO3363">
        <v>0</v>
      </c>
      <c r="BP3363">
        <v>0</v>
      </c>
      <c r="BQ3363">
        <v>0</v>
      </c>
      <c r="BR3363">
        <v>0</v>
      </c>
      <c r="BS3363">
        <v>1</v>
      </c>
      <c r="BT3363">
        <v>10</v>
      </c>
      <c r="BU3363" t="s">
        <v>3262</v>
      </c>
    </row>
    <row r="3364" spans="1:73">
      <c r="A3364" t="s">
        <v>3175</v>
      </c>
      <c r="B3364" t="s">
        <v>3176</v>
      </c>
      <c r="C3364">
        <v>86</v>
      </c>
      <c r="D3364" t="s">
        <v>119</v>
      </c>
      <c r="E3364" t="s">
        <v>3193</v>
      </c>
      <c r="F3364" t="s">
        <v>92</v>
      </c>
      <c r="G3364">
        <v>0</v>
      </c>
      <c r="H3364">
        <v>1</v>
      </c>
      <c r="I3364">
        <v>0</v>
      </c>
      <c r="J3364">
        <v>0</v>
      </c>
      <c r="K3364">
        <v>0</v>
      </c>
      <c r="L3364">
        <v>0</v>
      </c>
      <c r="M3364">
        <v>0</v>
      </c>
      <c r="N3364">
        <v>2</v>
      </c>
      <c r="O3364">
        <v>0</v>
      </c>
      <c r="P3364">
        <v>0</v>
      </c>
      <c r="Q3364">
        <v>0</v>
      </c>
      <c r="R3364">
        <v>0</v>
      </c>
      <c r="S3364">
        <v>3</v>
      </c>
      <c r="T3364">
        <v>0</v>
      </c>
      <c r="U3364">
        <v>0</v>
      </c>
      <c r="V3364">
        <v>0</v>
      </c>
      <c r="W3364">
        <v>1</v>
      </c>
      <c r="X3364">
        <v>0</v>
      </c>
      <c r="Y3364">
        <v>0</v>
      </c>
      <c r="Z3364">
        <v>0</v>
      </c>
      <c r="AA3364">
        <v>0</v>
      </c>
      <c r="AB3364">
        <v>14</v>
      </c>
      <c r="AC3364">
        <v>0</v>
      </c>
      <c r="AD3364">
        <v>0</v>
      </c>
      <c r="AE3364">
        <v>1</v>
      </c>
      <c r="AF3364">
        <v>0</v>
      </c>
      <c r="AG3364">
        <v>0</v>
      </c>
      <c r="AH3364">
        <v>0</v>
      </c>
      <c r="AI3364">
        <v>0</v>
      </c>
      <c r="AJ3364">
        <v>0</v>
      </c>
      <c r="AK3364">
        <v>0</v>
      </c>
      <c r="AL3364">
        <v>0</v>
      </c>
      <c r="AM3364">
        <v>5</v>
      </c>
      <c r="AN3364">
        <v>0</v>
      </c>
      <c r="AO3364">
        <v>0</v>
      </c>
      <c r="AP3364">
        <v>0</v>
      </c>
      <c r="AQ3364">
        <v>1</v>
      </c>
      <c r="AR3364">
        <v>0</v>
      </c>
      <c r="AS3364">
        <v>0</v>
      </c>
      <c r="AT3364">
        <v>0</v>
      </c>
      <c r="AU3364">
        <v>2</v>
      </c>
      <c r="AV3364">
        <v>1</v>
      </c>
      <c r="AW3364">
        <v>0</v>
      </c>
      <c r="AX3364">
        <v>1</v>
      </c>
      <c r="AY3364">
        <v>3</v>
      </c>
      <c r="AZ3364">
        <v>1</v>
      </c>
      <c r="BA3364">
        <v>6</v>
      </c>
      <c r="BB3364">
        <v>0</v>
      </c>
      <c r="BC3364">
        <v>3</v>
      </c>
      <c r="BD3364">
        <v>0</v>
      </c>
      <c r="BE3364">
        <v>0</v>
      </c>
      <c r="BF3364">
        <v>0</v>
      </c>
      <c r="BG3364">
        <v>0</v>
      </c>
      <c r="BH3364">
        <v>0</v>
      </c>
      <c r="BI3364">
        <v>2</v>
      </c>
      <c r="BJ3364">
        <v>0</v>
      </c>
      <c r="BK3364">
        <v>0</v>
      </c>
      <c r="BL3364">
        <v>1</v>
      </c>
      <c r="BM3364">
        <v>0</v>
      </c>
      <c r="BN3364">
        <v>3</v>
      </c>
      <c r="BO3364">
        <v>3</v>
      </c>
      <c r="BP3364">
        <v>0</v>
      </c>
      <c r="BQ3364">
        <v>0</v>
      </c>
      <c r="BR3364">
        <v>1</v>
      </c>
      <c r="BS3364">
        <v>2</v>
      </c>
      <c r="BT3364">
        <v>20</v>
      </c>
      <c r="BU3364" t="s">
        <v>3263</v>
      </c>
    </row>
    <row r="3365" spans="1:73">
      <c r="A3365" t="s">
        <v>3175</v>
      </c>
      <c r="B3365" t="s">
        <v>3176</v>
      </c>
      <c r="C3365">
        <v>87</v>
      </c>
      <c r="D3365" t="s">
        <v>119</v>
      </c>
      <c r="E3365" t="s">
        <v>3202</v>
      </c>
      <c r="F3365" t="s">
        <v>101</v>
      </c>
      <c r="G3365">
        <v>0</v>
      </c>
      <c r="H3365">
        <v>0</v>
      </c>
      <c r="I3365">
        <v>0</v>
      </c>
      <c r="J3365">
        <v>0</v>
      </c>
      <c r="K3365">
        <v>0</v>
      </c>
      <c r="L3365">
        <v>1</v>
      </c>
      <c r="M3365">
        <v>0</v>
      </c>
      <c r="N3365">
        <v>2</v>
      </c>
      <c r="O3365">
        <v>0</v>
      </c>
      <c r="P3365">
        <v>0</v>
      </c>
      <c r="Q3365">
        <v>0</v>
      </c>
      <c r="R3365">
        <v>0</v>
      </c>
      <c r="S3365">
        <v>0</v>
      </c>
      <c r="T3365">
        <v>0</v>
      </c>
      <c r="U3365">
        <v>0</v>
      </c>
      <c r="V3365">
        <v>0</v>
      </c>
      <c r="W3365">
        <v>0</v>
      </c>
      <c r="X3365">
        <v>0</v>
      </c>
      <c r="Y3365">
        <v>0</v>
      </c>
      <c r="Z3365">
        <v>0</v>
      </c>
      <c r="AA3365">
        <v>0</v>
      </c>
      <c r="AB3365">
        <v>6</v>
      </c>
      <c r="AC3365">
        <v>0</v>
      </c>
      <c r="AD3365">
        <v>0</v>
      </c>
      <c r="AE3365">
        <v>0</v>
      </c>
      <c r="AF3365">
        <v>0</v>
      </c>
      <c r="AG3365">
        <v>0</v>
      </c>
      <c r="AH3365">
        <v>0</v>
      </c>
      <c r="AI3365">
        <v>0</v>
      </c>
      <c r="AJ3365">
        <v>0</v>
      </c>
      <c r="AK3365">
        <v>0</v>
      </c>
      <c r="AL3365">
        <v>0</v>
      </c>
      <c r="AM3365">
        <v>0</v>
      </c>
      <c r="AN3365">
        <v>0</v>
      </c>
      <c r="AO3365">
        <v>0</v>
      </c>
      <c r="AP3365">
        <v>1</v>
      </c>
      <c r="AQ3365">
        <v>0</v>
      </c>
      <c r="AR3365">
        <v>0</v>
      </c>
      <c r="AS3365">
        <v>0</v>
      </c>
      <c r="AT3365">
        <v>0</v>
      </c>
      <c r="AU3365">
        <v>0</v>
      </c>
      <c r="AV3365">
        <v>2</v>
      </c>
      <c r="AW3365">
        <v>0</v>
      </c>
      <c r="AX3365">
        <v>1</v>
      </c>
      <c r="AY3365">
        <v>2</v>
      </c>
      <c r="AZ3365">
        <v>2</v>
      </c>
      <c r="BA3365">
        <v>1</v>
      </c>
      <c r="BB3365">
        <v>0</v>
      </c>
      <c r="BC3365">
        <v>2</v>
      </c>
      <c r="BD3365">
        <v>0</v>
      </c>
      <c r="BE3365">
        <v>0</v>
      </c>
      <c r="BF3365">
        <v>2</v>
      </c>
      <c r="BG3365">
        <v>0</v>
      </c>
      <c r="BH3365">
        <v>0</v>
      </c>
      <c r="BI3365">
        <v>1</v>
      </c>
      <c r="BJ3365">
        <v>0</v>
      </c>
      <c r="BK3365">
        <v>0</v>
      </c>
      <c r="BL3365">
        <v>0</v>
      </c>
      <c r="BM3365">
        <v>0</v>
      </c>
      <c r="BN3365">
        <v>0</v>
      </c>
      <c r="BO3365">
        <v>2</v>
      </c>
      <c r="BP3365">
        <v>0</v>
      </c>
      <c r="BQ3365">
        <v>0</v>
      </c>
      <c r="BR3365">
        <v>1</v>
      </c>
      <c r="BS3365">
        <v>1</v>
      </c>
      <c r="BT3365">
        <v>10</v>
      </c>
      <c r="BU3365" t="s">
        <v>3264</v>
      </c>
    </row>
    <row r="3366" spans="1:73">
      <c r="A3366" t="s">
        <v>3175</v>
      </c>
      <c r="B3366" t="s">
        <v>3176</v>
      </c>
      <c r="C3366">
        <v>88</v>
      </c>
      <c r="D3366" t="s">
        <v>119</v>
      </c>
      <c r="E3366" t="s">
        <v>3193</v>
      </c>
      <c r="F3366" t="s">
        <v>92</v>
      </c>
      <c r="G3366">
        <v>1</v>
      </c>
      <c r="H3366">
        <v>4</v>
      </c>
      <c r="I3366">
        <v>5</v>
      </c>
      <c r="J3366">
        <v>0</v>
      </c>
      <c r="K3366">
        <v>0</v>
      </c>
      <c r="L3366">
        <v>7</v>
      </c>
      <c r="M3366">
        <v>0</v>
      </c>
      <c r="N3366">
        <v>20</v>
      </c>
      <c r="O3366">
        <v>2</v>
      </c>
      <c r="P3366">
        <v>0</v>
      </c>
      <c r="Q3366">
        <v>3</v>
      </c>
      <c r="R3366">
        <v>0</v>
      </c>
      <c r="S3366">
        <v>26</v>
      </c>
      <c r="T3366">
        <v>13</v>
      </c>
      <c r="U3366">
        <v>0</v>
      </c>
      <c r="V3366">
        <v>9</v>
      </c>
      <c r="W3366">
        <v>5</v>
      </c>
      <c r="X3366">
        <v>0</v>
      </c>
      <c r="Y3366">
        <v>0</v>
      </c>
      <c r="Z3366">
        <v>0</v>
      </c>
      <c r="AA3366">
        <v>0</v>
      </c>
      <c r="AB3366">
        <v>79</v>
      </c>
      <c r="AC3366">
        <v>6</v>
      </c>
      <c r="AD3366">
        <v>2</v>
      </c>
      <c r="AE3366">
        <v>0</v>
      </c>
      <c r="AF3366">
        <v>0</v>
      </c>
      <c r="AG3366">
        <v>0</v>
      </c>
      <c r="AH3366">
        <v>8</v>
      </c>
      <c r="AI3366">
        <v>4</v>
      </c>
      <c r="AJ3366">
        <v>0</v>
      </c>
      <c r="AK3366">
        <v>0</v>
      </c>
      <c r="AL3366">
        <v>3</v>
      </c>
      <c r="AM3366">
        <v>8</v>
      </c>
      <c r="AN3366">
        <v>0</v>
      </c>
      <c r="AO3366">
        <v>0</v>
      </c>
      <c r="AP3366">
        <v>0</v>
      </c>
      <c r="AQ3366">
        <v>3</v>
      </c>
      <c r="AR3366">
        <v>4</v>
      </c>
      <c r="AS3366">
        <v>1</v>
      </c>
      <c r="AT3366">
        <v>0</v>
      </c>
      <c r="AU3366">
        <v>10</v>
      </c>
      <c r="AV3366">
        <v>0</v>
      </c>
      <c r="AW3366">
        <v>0</v>
      </c>
      <c r="AX3366">
        <v>13</v>
      </c>
      <c r="AY3366">
        <v>9</v>
      </c>
      <c r="AZ3366">
        <v>13</v>
      </c>
      <c r="BA3366">
        <v>26</v>
      </c>
      <c r="BB3366">
        <v>1</v>
      </c>
      <c r="BC3366">
        <v>4</v>
      </c>
      <c r="BD3366">
        <v>0</v>
      </c>
      <c r="BE3366">
        <v>0</v>
      </c>
      <c r="BF3366">
        <v>0</v>
      </c>
      <c r="BG3366">
        <v>0</v>
      </c>
      <c r="BH3366">
        <v>0</v>
      </c>
      <c r="BI3366">
        <v>8</v>
      </c>
      <c r="BJ3366">
        <v>0</v>
      </c>
      <c r="BK3366">
        <v>0</v>
      </c>
      <c r="BL3366">
        <v>5</v>
      </c>
      <c r="BM3366">
        <v>0</v>
      </c>
      <c r="BN3366">
        <v>4</v>
      </c>
      <c r="BO3366">
        <v>30</v>
      </c>
      <c r="BP3366">
        <v>3</v>
      </c>
      <c r="BQ3366">
        <v>0</v>
      </c>
      <c r="BR3366">
        <v>1</v>
      </c>
      <c r="BS3366">
        <v>7</v>
      </c>
      <c r="BT3366">
        <v>126</v>
      </c>
      <c r="BU3366" t="s">
        <v>3265</v>
      </c>
    </row>
    <row r="3367" spans="1:73">
      <c r="A3367" t="s">
        <v>3175</v>
      </c>
      <c r="B3367" t="s">
        <v>3176</v>
      </c>
      <c r="C3367">
        <v>89</v>
      </c>
      <c r="D3367" t="s">
        <v>119</v>
      </c>
      <c r="E3367" t="s">
        <v>3198</v>
      </c>
      <c r="F3367" t="s">
        <v>101</v>
      </c>
      <c r="G3367">
        <v>0</v>
      </c>
      <c r="H3367">
        <v>8</v>
      </c>
      <c r="I3367">
        <v>0</v>
      </c>
      <c r="J3367">
        <v>0</v>
      </c>
      <c r="K3367">
        <v>0</v>
      </c>
      <c r="L3367">
        <v>16</v>
      </c>
      <c r="M3367">
        <v>1</v>
      </c>
      <c r="N3367">
        <v>13</v>
      </c>
      <c r="O3367">
        <v>0</v>
      </c>
      <c r="P3367">
        <v>0</v>
      </c>
      <c r="Q3367">
        <v>4</v>
      </c>
      <c r="R3367">
        <v>1</v>
      </c>
      <c r="S3367">
        <v>34</v>
      </c>
      <c r="T3367">
        <v>13</v>
      </c>
      <c r="U3367">
        <v>0</v>
      </c>
      <c r="V3367">
        <v>2</v>
      </c>
      <c r="W3367">
        <v>6</v>
      </c>
      <c r="X3367">
        <v>0</v>
      </c>
      <c r="Y3367">
        <v>0</v>
      </c>
      <c r="Z3367">
        <v>0</v>
      </c>
      <c r="AA3367">
        <v>0</v>
      </c>
      <c r="AB3367">
        <v>130</v>
      </c>
      <c r="AC3367">
        <v>2</v>
      </c>
      <c r="AD3367">
        <v>0</v>
      </c>
      <c r="AE3367">
        <v>0</v>
      </c>
      <c r="AF3367">
        <v>0</v>
      </c>
      <c r="AG3367">
        <v>0</v>
      </c>
      <c r="AH3367">
        <v>0</v>
      </c>
      <c r="AI3367">
        <v>12</v>
      </c>
      <c r="AJ3367">
        <v>0</v>
      </c>
      <c r="AK3367">
        <v>0</v>
      </c>
      <c r="AL3367">
        <v>1</v>
      </c>
      <c r="AM3367">
        <v>21</v>
      </c>
      <c r="AN3367">
        <v>0</v>
      </c>
      <c r="AO3367">
        <v>0</v>
      </c>
      <c r="AP3367">
        <v>7</v>
      </c>
      <c r="AQ3367">
        <v>6</v>
      </c>
      <c r="AR3367">
        <v>0</v>
      </c>
      <c r="AS3367">
        <v>0</v>
      </c>
      <c r="AT3367">
        <v>2</v>
      </c>
      <c r="AU3367">
        <v>14</v>
      </c>
      <c r="AV3367">
        <v>1</v>
      </c>
      <c r="AW3367">
        <v>0</v>
      </c>
      <c r="AX3367">
        <v>3</v>
      </c>
      <c r="AY3367">
        <v>39</v>
      </c>
      <c r="AZ3367">
        <v>12</v>
      </c>
      <c r="BA3367">
        <v>27</v>
      </c>
      <c r="BB3367">
        <v>5</v>
      </c>
      <c r="BC3367">
        <v>47</v>
      </c>
      <c r="BD3367">
        <v>0</v>
      </c>
      <c r="BE3367">
        <v>0</v>
      </c>
      <c r="BF3367">
        <v>1</v>
      </c>
      <c r="BG3367">
        <v>0</v>
      </c>
      <c r="BH3367">
        <v>2</v>
      </c>
      <c r="BI3367">
        <v>4</v>
      </c>
      <c r="BJ3367">
        <v>23</v>
      </c>
      <c r="BK3367">
        <v>0</v>
      </c>
      <c r="BL3367">
        <v>3</v>
      </c>
      <c r="BM3367">
        <v>0</v>
      </c>
      <c r="BN3367">
        <v>17</v>
      </c>
      <c r="BO3367">
        <v>29</v>
      </c>
      <c r="BP3367">
        <v>1</v>
      </c>
      <c r="BQ3367">
        <v>0</v>
      </c>
      <c r="BR3367">
        <v>1</v>
      </c>
      <c r="BS3367">
        <v>15</v>
      </c>
      <c r="BT3367">
        <v>211</v>
      </c>
      <c r="BU3367" t="s">
        <v>3266</v>
      </c>
    </row>
    <row r="3368" spans="1:73">
      <c r="A3368" t="s">
        <v>3175</v>
      </c>
      <c r="B3368" t="s">
        <v>3176</v>
      </c>
      <c r="C3368">
        <v>90</v>
      </c>
      <c r="D3368" t="s">
        <v>119</v>
      </c>
      <c r="E3368" t="s">
        <v>78</v>
      </c>
      <c r="F3368" t="s">
        <v>77</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v>0</v>
      </c>
      <c r="BQ3368">
        <v>0</v>
      </c>
      <c r="BR3368">
        <v>0</v>
      </c>
      <c r="BS3368">
        <v>1</v>
      </c>
      <c r="BT3368">
        <v>2</v>
      </c>
      <c r="BU3368" t="s">
        <v>3267</v>
      </c>
    </row>
    <row r="3369" spans="1:73">
      <c r="A3369" t="s">
        <v>3175</v>
      </c>
      <c r="B3369" t="s">
        <v>3176</v>
      </c>
      <c r="C3369">
        <v>91</v>
      </c>
      <c r="D3369" t="s">
        <v>119</v>
      </c>
      <c r="E3369" t="s">
        <v>3188</v>
      </c>
      <c r="F3369" t="s">
        <v>92</v>
      </c>
      <c r="G3369">
        <v>0</v>
      </c>
      <c r="H3369">
        <v>1</v>
      </c>
      <c r="I3369">
        <v>1</v>
      </c>
      <c r="J3369">
        <v>0</v>
      </c>
      <c r="K3369">
        <v>0</v>
      </c>
      <c r="L3369">
        <v>6</v>
      </c>
      <c r="M3369">
        <v>0</v>
      </c>
      <c r="N3369">
        <v>10</v>
      </c>
      <c r="O3369">
        <v>0</v>
      </c>
      <c r="P3369">
        <v>0</v>
      </c>
      <c r="Q3369">
        <v>6</v>
      </c>
      <c r="R3369">
        <v>0</v>
      </c>
      <c r="S3369">
        <v>15</v>
      </c>
      <c r="T3369">
        <v>4</v>
      </c>
      <c r="U3369">
        <v>0</v>
      </c>
      <c r="V3369">
        <v>0</v>
      </c>
      <c r="W3369">
        <v>3</v>
      </c>
      <c r="X3369">
        <v>0</v>
      </c>
      <c r="Y3369">
        <v>0</v>
      </c>
      <c r="Z3369">
        <v>0</v>
      </c>
      <c r="AA3369">
        <v>0</v>
      </c>
      <c r="AB3369">
        <v>43</v>
      </c>
      <c r="AC3369">
        <v>1</v>
      </c>
      <c r="AD3369">
        <v>0</v>
      </c>
      <c r="AE3369">
        <v>0</v>
      </c>
      <c r="AF3369">
        <v>0</v>
      </c>
      <c r="AG3369">
        <v>0</v>
      </c>
      <c r="AH3369">
        <v>0</v>
      </c>
      <c r="AI3369">
        <v>1</v>
      </c>
      <c r="AJ3369">
        <v>0</v>
      </c>
      <c r="AK3369">
        <v>0</v>
      </c>
      <c r="AL3369">
        <v>1</v>
      </c>
      <c r="AM3369">
        <v>10</v>
      </c>
      <c r="AN3369">
        <v>0</v>
      </c>
      <c r="AO3369">
        <v>0</v>
      </c>
      <c r="AP3369">
        <v>1</v>
      </c>
      <c r="AQ3369">
        <v>4</v>
      </c>
      <c r="AR3369">
        <v>0</v>
      </c>
      <c r="AS3369">
        <v>0</v>
      </c>
      <c r="AT3369">
        <v>0</v>
      </c>
      <c r="AU3369">
        <v>0</v>
      </c>
      <c r="AV3369">
        <v>0</v>
      </c>
      <c r="AW3369">
        <v>1</v>
      </c>
      <c r="AX3369">
        <v>3</v>
      </c>
      <c r="AY3369">
        <v>5</v>
      </c>
      <c r="AZ3369">
        <v>10</v>
      </c>
      <c r="BA3369">
        <v>15</v>
      </c>
      <c r="BB3369">
        <v>4</v>
      </c>
      <c r="BC3369">
        <v>3</v>
      </c>
      <c r="BD3369">
        <v>0</v>
      </c>
      <c r="BE3369">
        <v>0</v>
      </c>
      <c r="BF3369">
        <v>0</v>
      </c>
      <c r="BG3369">
        <v>0</v>
      </c>
      <c r="BH3369">
        <v>0</v>
      </c>
      <c r="BI3369">
        <v>6</v>
      </c>
      <c r="BJ3369">
        <v>0</v>
      </c>
      <c r="BK3369">
        <v>0</v>
      </c>
      <c r="BL3369">
        <v>3</v>
      </c>
      <c r="BM3369">
        <v>0</v>
      </c>
      <c r="BN3369">
        <v>0</v>
      </c>
      <c r="BO3369">
        <v>12</v>
      </c>
      <c r="BP3369">
        <v>3</v>
      </c>
      <c r="BQ3369">
        <v>0</v>
      </c>
      <c r="BR3369">
        <v>0</v>
      </c>
      <c r="BS3369">
        <v>4</v>
      </c>
      <c r="BT3369">
        <v>67</v>
      </c>
      <c r="BU3369" t="s">
        <v>3268</v>
      </c>
    </row>
    <row r="3370" spans="1:73">
      <c r="A3370" t="s">
        <v>3175</v>
      </c>
      <c r="B3370" t="s">
        <v>3176</v>
      </c>
      <c r="C3370">
        <v>92</v>
      </c>
      <c r="D3370" t="s">
        <v>119</v>
      </c>
      <c r="E3370" t="s">
        <v>78</v>
      </c>
      <c r="F3370" t="s">
        <v>77</v>
      </c>
      <c r="G3370">
        <v>0</v>
      </c>
      <c r="H3370">
        <v>1</v>
      </c>
      <c r="I3370">
        <v>3</v>
      </c>
      <c r="J3370">
        <v>1</v>
      </c>
      <c r="K3370">
        <v>0</v>
      </c>
      <c r="L3370">
        <v>4</v>
      </c>
      <c r="M3370">
        <v>0</v>
      </c>
      <c r="N3370">
        <v>4</v>
      </c>
      <c r="O3370">
        <v>0</v>
      </c>
      <c r="P3370">
        <v>0</v>
      </c>
      <c r="Q3370">
        <v>2</v>
      </c>
      <c r="R3370">
        <v>1</v>
      </c>
      <c r="S3370">
        <v>7</v>
      </c>
      <c r="T3370">
        <v>0</v>
      </c>
      <c r="U3370">
        <v>1</v>
      </c>
      <c r="V3370">
        <v>0</v>
      </c>
      <c r="W3370">
        <v>0</v>
      </c>
      <c r="X3370">
        <v>0</v>
      </c>
      <c r="Y3370">
        <v>0</v>
      </c>
      <c r="Z3370">
        <v>0</v>
      </c>
      <c r="AA3370">
        <v>0</v>
      </c>
      <c r="AB3370">
        <v>31</v>
      </c>
      <c r="AC3370">
        <v>0</v>
      </c>
      <c r="AD3370">
        <v>0</v>
      </c>
      <c r="AE3370">
        <v>1</v>
      </c>
      <c r="AF3370">
        <v>0</v>
      </c>
      <c r="AG3370">
        <v>0</v>
      </c>
      <c r="AH3370">
        <v>2</v>
      </c>
      <c r="AI3370">
        <v>0</v>
      </c>
      <c r="AJ3370">
        <v>0</v>
      </c>
      <c r="AK3370">
        <v>0</v>
      </c>
      <c r="AL3370">
        <v>1</v>
      </c>
      <c r="AM3370">
        <v>8</v>
      </c>
      <c r="AN3370">
        <v>0</v>
      </c>
      <c r="AO3370">
        <v>0</v>
      </c>
      <c r="AP3370">
        <v>1</v>
      </c>
      <c r="AQ3370">
        <v>0</v>
      </c>
      <c r="AR3370">
        <v>1</v>
      </c>
      <c r="AS3370">
        <v>0</v>
      </c>
      <c r="AT3370">
        <v>0</v>
      </c>
      <c r="AU3370">
        <v>1</v>
      </c>
      <c r="AV3370">
        <v>3</v>
      </c>
      <c r="AW3370">
        <v>0</v>
      </c>
      <c r="AX3370">
        <v>4</v>
      </c>
      <c r="AY3370">
        <v>8</v>
      </c>
      <c r="AZ3370">
        <v>8</v>
      </c>
      <c r="BA3370">
        <v>12</v>
      </c>
      <c r="BB3370">
        <v>0</v>
      </c>
      <c r="BC3370">
        <v>5</v>
      </c>
      <c r="BD3370">
        <v>0</v>
      </c>
      <c r="BE3370">
        <v>0</v>
      </c>
      <c r="BF3370">
        <v>1</v>
      </c>
      <c r="BG3370">
        <v>0</v>
      </c>
      <c r="BH3370">
        <v>2</v>
      </c>
      <c r="BI3370">
        <v>9</v>
      </c>
      <c r="BJ3370">
        <v>2</v>
      </c>
      <c r="BK3370">
        <v>0</v>
      </c>
      <c r="BL3370">
        <v>0</v>
      </c>
      <c r="BM3370">
        <v>0</v>
      </c>
      <c r="BN3370">
        <v>0</v>
      </c>
      <c r="BO3370">
        <v>10</v>
      </c>
      <c r="BP3370">
        <v>0</v>
      </c>
      <c r="BQ3370">
        <v>0</v>
      </c>
      <c r="BR3370">
        <v>1</v>
      </c>
      <c r="BS3370">
        <v>4</v>
      </c>
      <c r="BT3370">
        <v>66</v>
      </c>
      <c r="BU3370" t="s">
        <v>3269</v>
      </c>
    </row>
    <row r="3371" spans="1:73">
      <c r="A3371" t="s">
        <v>3175</v>
      </c>
      <c r="B3371" t="s">
        <v>3176</v>
      </c>
      <c r="C3371">
        <v>93</v>
      </c>
      <c r="D3371" t="s">
        <v>119</v>
      </c>
      <c r="E3371" t="s">
        <v>3188</v>
      </c>
      <c r="F3371" t="s">
        <v>92</v>
      </c>
      <c r="G3371">
        <v>0</v>
      </c>
      <c r="H3371">
        <v>6</v>
      </c>
      <c r="I3371">
        <v>0</v>
      </c>
      <c r="J3371">
        <v>0</v>
      </c>
      <c r="K3371">
        <v>0</v>
      </c>
      <c r="L3371">
        <v>6</v>
      </c>
      <c r="M3371">
        <v>0</v>
      </c>
      <c r="N3371">
        <v>24</v>
      </c>
      <c r="O3371">
        <v>0</v>
      </c>
      <c r="P3371">
        <v>0</v>
      </c>
      <c r="Q3371">
        <v>3</v>
      </c>
      <c r="R3371">
        <v>0</v>
      </c>
      <c r="S3371">
        <v>24</v>
      </c>
      <c r="T3371">
        <v>10</v>
      </c>
      <c r="U3371">
        <v>0</v>
      </c>
      <c r="V3371">
        <v>5</v>
      </c>
      <c r="W3371">
        <v>5</v>
      </c>
      <c r="X3371">
        <v>0</v>
      </c>
      <c r="Y3371">
        <v>0</v>
      </c>
      <c r="Z3371">
        <v>0</v>
      </c>
      <c r="AA3371">
        <v>0</v>
      </c>
      <c r="AB3371">
        <v>108</v>
      </c>
      <c r="AC3371">
        <v>1</v>
      </c>
      <c r="AD3371">
        <v>0</v>
      </c>
      <c r="AE3371">
        <v>0</v>
      </c>
      <c r="AF3371">
        <v>0</v>
      </c>
      <c r="AG3371">
        <v>5</v>
      </c>
      <c r="AH3371">
        <v>2</v>
      </c>
      <c r="AI3371">
        <v>7</v>
      </c>
      <c r="AJ3371">
        <v>0</v>
      </c>
      <c r="AK3371">
        <v>0</v>
      </c>
      <c r="AL3371">
        <v>2</v>
      </c>
      <c r="AM3371">
        <v>13</v>
      </c>
      <c r="AN3371">
        <v>0</v>
      </c>
      <c r="AO3371">
        <v>1</v>
      </c>
      <c r="AP3371">
        <v>1</v>
      </c>
      <c r="AQ3371">
        <v>3</v>
      </c>
      <c r="AR3371">
        <v>0</v>
      </c>
      <c r="AS3371">
        <v>0</v>
      </c>
      <c r="AT3371">
        <v>3</v>
      </c>
      <c r="AU3371">
        <v>3</v>
      </c>
      <c r="AV3371">
        <v>2</v>
      </c>
      <c r="AW3371">
        <v>0</v>
      </c>
      <c r="AX3371">
        <v>14</v>
      </c>
      <c r="AY3371">
        <v>25</v>
      </c>
      <c r="AZ3371">
        <v>26</v>
      </c>
      <c r="BA3371">
        <v>28</v>
      </c>
      <c r="BB3371">
        <v>4</v>
      </c>
      <c r="BC3371">
        <v>23</v>
      </c>
      <c r="BD3371">
        <v>0</v>
      </c>
      <c r="BE3371">
        <v>0</v>
      </c>
      <c r="BF3371">
        <v>2</v>
      </c>
      <c r="BG3371">
        <v>0</v>
      </c>
      <c r="BH3371">
        <v>0</v>
      </c>
      <c r="BI3371">
        <v>27</v>
      </c>
      <c r="BJ3371">
        <v>14</v>
      </c>
      <c r="BK3371">
        <v>0</v>
      </c>
      <c r="BL3371">
        <v>5</v>
      </c>
      <c r="BM3371">
        <v>0</v>
      </c>
      <c r="BN3371">
        <v>2</v>
      </c>
      <c r="BO3371">
        <v>31</v>
      </c>
      <c r="BP3371">
        <v>9</v>
      </c>
      <c r="BQ3371">
        <v>0</v>
      </c>
      <c r="BR3371">
        <v>3</v>
      </c>
      <c r="BS3371">
        <v>13</v>
      </c>
      <c r="BT3371">
        <v>174</v>
      </c>
      <c r="BU3371" t="s">
        <v>3270</v>
      </c>
    </row>
    <row r="3372" spans="1:73">
      <c r="A3372" t="s">
        <v>3175</v>
      </c>
      <c r="B3372" t="s">
        <v>3176</v>
      </c>
      <c r="C3372">
        <v>94</v>
      </c>
      <c r="D3372" t="s">
        <v>119</v>
      </c>
      <c r="E3372" t="s">
        <v>78</v>
      </c>
      <c r="F3372" t="s">
        <v>77</v>
      </c>
      <c r="G3372">
        <v>0</v>
      </c>
      <c r="H3372">
        <v>0</v>
      </c>
      <c r="I3372">
        <v>1</v>
      </c>
      <c r="J3372">
        <v>0</v>
      </c>
      <c r="K3372">
        <v>0</v>
      </c>
      <c r="L3372">
        <v>0</v>
      </c>
      <c r="M3372">
        <v>0</v>
      </c>
      <c r="N3372">
        <v>1</v>
      </c>
      <c r="O3372">
        <v>0</v>
      </c>
      <c r="P3372">
        <v>0</v>
      </c>
      <c r="Q3372">
        <v>0</v>
      </c>
      <c r="R3372">
        <v>0</v>
      </c>
      <c r="S3372">
        <v>2</v>
      </c>
      <c r="T3372">
        <v>0</v>
      </c>
      <c r="U3372">
        <v>0</v>
      </c>
      <c r="V3372">
        <v>1</v>
      </c>
      <c r="W3372">
        <v>0</v>
      </c>
      <c r="X3372">
        <v>0</v>
      </c>
      <c r="Y3372">
        <v>0</v>
      </c>
      <c r="Z3372">
        <v>1</v>
      </c>
      <c r="AA3372">
        <v>0</v>
      </c>
      <c r="AB3372">
        <v>3</v>
      </c>
      <c r="AC3372">
        <v>1</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1</v>
      </c>
      <c r="AX3372">
        <v>1</v>
      </c>
      <c r="AY3372">
        <v>1</v>
      </c>
      <c r="AZ3372">
        <v>0</v>
      </c>
      <c r="BA3372">
        <v>1</v>
      </c>
      <c r="BB3372">
        <v>0</v>
      </c>
      <c r="BC3372">
        <v>0</v>
      </c>
      <c r="BD3372">
        <v>0</v>
      </c>
      <c r="BE3372">
        <v>0</v>
      </c>
      <c r="BF3372">
        <v>0</v>
      </c>
      <c r="BG3372">
        <v>0</v>
      </c>
      <c r="BH3372">
        <v>0</v>
      </c>
      <c r="BI3372">
        <v>2</v>
      </c>
      <c r="BJ3372">
        <v>0</v>
      </c>
      <c r="BK3372">
        <v>0</v>
      </c>
      <c r="BL3372">
        <v>0</v>
      </c>
      <c r="BM3372">
        <v>0</v>
      </c>
      <c r="BN3372">
        <v>1</v>
      </c>
      <c r="BO3372">
        <v>1</v>
      </c>
      <c r="BP3372">
        <v>0</v>
      </c>
      <c r="BQ3372">
        <v>0</v>
      </c>
      <c r="BR3372">
        <v>1</v>
      </c>
      <c r="BS3372">
        <v>1</v>
      </c>
      <c r="BT3372">
        <v>7</v>
      </c>
      <c r="BU3372" t="s">
        <v>3271</v>
      </c>
    </row>
    <row r="3373" spans="1:73">
      <c r="A3373" t="s">
        <v>3175</v>
      </c>
      <c r="B3373" t="s">
        <v>3176</v>
      </c>
      <c r="C3373">
        <v>95</v>
      </c>
      <c r="D3373" t="s">
        <v>119</v>
      </c>
      <c r="E3373" t="s">
        <v>3202</v>
      </c>
      <c r="F3373" t="s">
        <v>101</v>
      </c>
      <c r="G3373">
        <v>0</v>
      </c>
      <c r="H3373">
        <v>0</v>
      </c>
      <c r="I3373">
        <v>0</v>
      </c>
      <c r="J3373">
        <v>0</v>
      </c>
      <c r="K3373">
        <v>0</v>
      </c>
      <c r="L3373">
        <v>2</v>
      </c>
      <c r="M3373">
        <v>0</v>
      </c>
      <c r="N3373">
        <v>2</v>
      </c>
      <c r="O3373">
        <v>0</v>
      </c>
      <c r="P3373">
        <v>0</v>
      </c>
      <c r="Q3373">
        <v>0</v>
      </c>
      <c r="R3373">
        <v>1</v>
      </c>
      <c r="S3373">
        <v>9</v>
      </c>
      <c r="T3373">
        <v>2</v>
      </c>
      <c r="U3373">
        <v>0</v>
      </c>
      <c r="V3373">
        <v>0</v>
      </c>
      <c r="W3373">
        <v>3</v>
      </c>
      <c r="X3373">
        <v>0</v>
      </c>
      <c r="Y3373">
        <v>0</v>
      </c>
      <c r="Z3373">
        <v>0</v>
      </c>
      <c r="AA3373">
        <v>0</v>
      </c>
      <c r="AB3373">
        <v>24</v>
      </c>
      <c r="AC3373">
        <v>0</v>
      </c>
      <c r="AD3373">
        <v>0</v>
      </c>
      <c r="AE3373">
        <v>0</v>
      </c>
      <c r="AF3373">
        <v>0</v>
      </c>
      <c r="AG3373">
        <v>0</v>
      </c>
      <c r="AH3373">
        <v>1</v>
      </c>
      <c r="AI3373">
        <v>3</v>
      </c>
      <c r="AJ3373">
        <v>0</v>
      </c>
      <c r="AK3373">
        <v>0</v>
      </c>
      <c r="AL3373">
        <v>0</v>
      </c>
      <c r="AM3373">
        <v>3</v>
      </c>
      <c r="AN3373">
        <v>0</v>
      </c>
      <c r="AO3373">
        <v>0</v>
      </c>
      <c r="AP3373">
        <v>2</v>
      </c>
      <c r="AQ3373">
        <v>1</v>
      </c>
      <c r="AR3373">
        <v>0</v>
      </c>
      <c r="AS3373">
        <v>0</v>
      </c>
      <c r="AT3373">
        <v>0</v>
      </c>
      <c r="AU3373">
        <v>0</v>
      </c>
      <c r="AV3373">
        <v>0</v>
      </c>
      <c r="AW3373">
        <v>0</v>
      </c>
      <c r="AX3373">
        <v>4</v>
      </c>
      <c r="AY3373">
        <v>5</v>
      </c>
      <c r="AZ3373">
        <v>4</v>
      </c>
      <c r="BA3373">
        <v>7</v>
      </c>
      <c r="BB3373">
        <v>1</v>
      </c>
      <c r="BC3373">
        <v>4</v>
      </c>
      <c r="BD3373">
        <v>0</v>
      </c>
      <c r="BE3373">
        <v>0</v>
      </c>
      <c r="BF3373">
        <v>0</v>
      </c>
      <c r="BG3373">
        <v>0</v>
      </c>
      <c r="BH3373">
        <v>0</v>
      </c>
      <c r="BI3373">
        <v>4</v>
      </c>
      <c r="BJ3373">
        <v>0</v>
      </c>
      <c r="BK3373">
        <v>0</v>
      </c>
      <c r="BL3373">
        <v>0</v>
      </c>
      <c r="BM3373">
        <v>0</v>
      </c>
      <c r="BN3373">
        <v>1</v>
      </c>
      <c r="BO3373">
        <v>4</v>
      </c>
      <c r="BP3373">
        <v>3</v>
      </c>
      <c r="BQ3373">
        <v>0</v>
      </c>
      <c r="BR3373">
        <v>0</v>
      </c>
      <c r="BS3373">
        <v>2</v>
      </c>
      <c r="BT3373">
        <v>31</v>
      </c>
      <c r="BU3373" t="s">
        <v>3272</v>
      </c>
    </row>
    <row r="3374" spans="1:73">
      <c r="A3374" t="s">
        <v>3175</v>
      </c>
      <c r="B3374" t="s">
        <v>3176</v>
      </c>
      <c r="C3374">
        <v>96</v>
      </c>
      <c r="D3374" t="s">
        <v>119</v>
      </c>
      <c r="E3374" t="s">
        <v>3188</v>
      </c>
      <c r="F3374" t="s">
        <v>92</v>
      </c>
      <c r="G3374">
        <v>0</v>
      </c>
      <c r="H3374">
        <v>0</v>
      </c>
      <c r="I3374">
        <v>0</v>
      </c>
      <c r="J3374">
        <v>0</v>
      </c>
      <c r="K3374">
        <v>0</v>
      </c>
      <c r="L3374">
        <v>0</v>
      </c>
      <c r="M3374">
        <v>0</v>
      </c>
      <c r="N3374">
        <v>1</v>
      </c>
      <c r="O3374">
        <v>0</v>
      </c>
      <c r="P3374">
        <v>0</v>
      </c>
      <c r="Q3374">
        <v>0</v>
      </c>
      <c r="R3374">
        <v>0</v>
      </c>
      <c r="S3374">
        <v>0</v>
      </c>
      <c r="T3374">
        <v>0</v>
      </c>
      <c r="U3374">
        <v>0</v>
      </c>
      <c r="V3374">
        <v>0</v>
      </c>
      <c r="W3374">
        <v>0</v>
      </c>
      <c r="X3374">
        <v>0</v>
      </c>
      <c r="Y3374">
        <v>0</v>
      </c>
      <c r="Z3374">
        <v>0</v>
      </c>
      <c r="AA3374">
        <v>0</v>
      </c>
      <c r="AB3374">
        <v>4</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1</v>
      </c>
      <c r="AY3374">
        <v>0</v>
      </c>
      <c r="AZ3374">
        <v>1</v>
      </c>
      <c r="BA3374">
        <v>2</v>
      </c>
      <c r="BB3374">
        <v>0</v>
      </c>
      <c r="BC3374">
        <v>0</v>
      </c>
      <c r="BD3374">
        <v>0</v>
      </c>
      <c r="BE3374">
        <v>0</v>
      </c>
      <c r="BF3374">
        <v>0</v>
      </c>
      <c r="BG3374">
        <v>0</v>
      </c>
      <c r="BH3374">
        <v>0</v>
      </c>
      <c r="BI3374">
        <v>1</v>
      </c>
      <c r="BJ3374">
        <v>0</v>
      </c>
      <c r="BK3374">
        <v>0</v>
      </c>
      <c r="BL3374">
        <v>0</v>
      </c>
      <c r="BM3374">
        <v>0</v>
      </c>
      <c r="BN3374">
        <v>0</v>
      </c>
      <c r="BO3374">
        <v>1</v>
      </c>
      <c r="BP3374">
        <v>0</v>
      </c>
      <c r="BQ3374">
        <v>0</v>
      </c>
      <c r="BR3374">
        <v>1</v>
      </c>
      <c r="BS3374">
        <v>1</v>
      </c>
      <c r="BT3374">
        <v>5</v>
      </c>
      <c r="BU3374" t="s">
        <v>3273</v>
      </c>
    </row>
    <row r="3375" spans="1:73">
      <c r="A3375" t="s">
        <v>3175</v>
      </c>
      <c r="B3375" t="s">
        <v>3176</v>
      </c>
      <c r="C3375">
        <v>97</v>
      </c>
      <c r="D3375" t="s">
        <v>119</v>
      </c>
      <c r="E3375" t="s">
        <v>3202</v>
      </c>
      <c r="F3375" t="s">
        <v>101</v>
      </c>
      <c r="G3375">
        <v>0</v>
      </c>
      <c r="H3375">
        <v>12</v>
      </c>
      <c r="I3375">
        <v>1</v>
      </c>
      <c r="J3375">
        <v>0</v>
      </c>
      <c r="K3375">
        <v>0</v>
      </c>
      <c r="L3375">
        <v>14</v>
      </c>
      <c r="M3375">
        <v>0</v>
      </c>
      <c r="N3375">
        <v>26</v>
      </c>
      <c r="O3375">
        <v>3</v>
      </c>
      <c r="P3375">
        <v>2</v>
      </c>
      <c r="Q3375">
        <v>2</v>
      </c>
      <c r="R3375">
        <v>2</v>
      </c>
      <c r="S3375">
        <v>16</v>
      </c>
      <c r="T3375">
        <v>9</v>
      </c>
      <c r="U3375">
        <v>0</v>
      </c>
      <c r="V3375">
        <v>3</v>
      </c>
      <c r="W3375">
        <v>5</v>
      </c>
      <c r="X3375">
        <v>0</v>
      </c>
      <c r="Y3375">
        <v>0</v>
      </c>
      <c r="Z3375">
        <v>0</v>
      </c>
      <c r="AA3375">
        <v>0</v>
      </c>
      <c r="AB3375">
        <v>132</v>
      </c>
      <c r="AC3375">
        <v>1</v>
      </c>
      <c r="AD3375">
        <v>0</v>
      </c>
      <c r="AE3375">
        <v>0</v>
      </c>
      <c r="AF3375">
        <v>0</v>
      </c>
      <c r="AG3375">
        <v>0</v>
      </c>
      <c r="AH3375">
        <v>0</v>
      </c>
      <c r="AI3375">
        <v>3</v>
      </c>
      <c r="AJ3375">
        <v>0</v>
      </c>
      <c r="AK3375">
        <v>0</v>
      </c>
      <c r="AL3375">
        <v>2</v>
      </c>
      <c r="AM3375">
        <v>18</v>
      </c>
      <c r="AN3375">
        <v>0</v>
      </c>
      <c r="AO3375">
        <v>3</v>
      </c>
      <c r="AP3375">
        <v>3</v>
      </c>
      <c r="AQ3375">
        <v>3</v>
      </c>
      <c r="AR3375">
        <v>0</v>
      </c>
      <c r="AS3375">
        <v>0</v>
      </c>
      <c r="AT3375">
        <v>0</v>
      </c>
      <c r="AU3375">
        <v>9</v>
      </c>
      <c r="AV3375">
        <v>8</v>
      </c>
      <c r="AW3375">
        <v>0</v>
      </c>
      <c r="AX3375">
        <v>23</v>
      </c>
      <c r="AY3375">
        <v>28</v>
      </c>
      <c r="AZ3375">
        <v>30</v>
      </c>
      <c r="BA3375">
        <v>45</v>
      </c>
      <c r="BB3375">
        <v>4</v>
      </c>
      <c r="BC3375">
        <v>27</v>
      </c>
      <c r="BD3375">
        <v>0</v>
      </c>
      <c r="BE3375">
        <v>0</v>
      </c>
      <c r="BF3375">
        <v>7</v>
      </c>
      <c r="BG3375">
        <v>0</v>
      </c>
      <c r="BH3375">
        <v>0</v>
      </c>
      <c r="BI3375">
        <v>22</v>
      </c>
      <c r="BJ3375">
        <v>19</v>
      </c>
      <c r="BK3375">
        <v>0</v>
      </c>
      <c r="BL3375">
        <v>3</v>
      </c>
      <c r="BM3375">
        <v>0</v>
      </c>
      <c r="BN3375">
        <v>2</v>
      </c>
      <c r="BO3375">
        <v>43</v>
      </c>
      <c r="BP3375">
        <v>1</v>
      </c>
      <c r="BQ3375">
        <v>1</v>
      </c>
      <c r="BR3375">
        <v>20</v>
      </c>
      <c r="BS3375">
        <v>18</v>
      </c>
      <c r="BT3375">
        <v>215</v>
      </c>
      <c r="BU3375" t="s">
        <v>3274</v>
      </c>
    </row>
    <row r="3376" spans="1:73">
      <c r="A3376" t="s">
        <v>3175</v>
      </c>
      <c r="B3376" t="s">
        <v>3176</v>
      </c>
      <c r="C3376">
        <v>98</v>
      </c>
      <c r="D3376" t="s">
        <v>119</v>
      </c>
      <c r="E3376" t="s">
        <v>3193</v>
      </c>
      <c r="F3376" t="s">
        <v>92</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2</v>
      </c>
      <c r="BA3376">
        <v>0</v>
      </c>
      <c r="BB3376">
        <v>0</v>
      </c>
      <c r="BC3376">
        <v>0</v>
      </c>
      <c r="BD3376">
        <v>0</v>
      </c>
      <c r="BE3376">
        <v>0</v>
      </c>
      <c r="BF3376">
        <v>0</v>
      </c>
      <c r="BG3376">
        <v>0</v>
      </c>
      <c r="BH3376">
        <v>0</v>
      </c>
      <c r="BI3376">
        <v>1</v>
      </c>
      <c r="BJ3376">
        <v>0</v>
      </c>
      <c r="BK3376">
        <v>0</v>
      </c>
      <c r="BL3376">
        <v>0</v>
      </c>
      <c r="BM3376">
        <v>0</v>
      </c>
      <c r="BN3376">
        <v>0</v>
      </c>
      <c r="BO3376">
        <v>2</v>
      </c>
      <c r="BP3376">
        <v>0</v>
      </c>
      <c r="BQ3376">
        <v>0</v>
      </c>
      <c r="BR3376">
        <v>0</v>
      </c>
      <c r="BS3376">
        <v>1</v>
      </c>
      <c r="BT3376">
        <v>4</v>
      </c>
      <c r="BU3376" t="s">
        <v>3275</v>
      </c>
    </row>
    <row r="3377" spans="1:73">
      <c r="A3377" t="s">
        <v>3175</v>
      </c>
      <c r="B3377" t="s">
        <v>3176</v>
      </c>
      <c r="C3377">
        <v>99</v>
      </c>
      <c r="D3377" t="s">
        <v>119</v>
      </c>
      <c r="E3377" t="s">
        <v>78</v>
      </c>
      <c r="F3377" t="s">
        <v>77</v>
      </c>
      <c r="G3377">
        <v>0</v>
      </c>
      <c r="H3377">
        <v>4</v>
      </c>
      <c r="I3377">
        <v>2</v>
      </c>
      <c r="J3377">
        <v>0</v>
      </c>
      <c r="K3377">
        <v>0</v>
      </c>
      <c r="L3377">
        <v>5</v>
      </c>
      <c r="M3377">
        <v>0</v>
      </c>
      <c r="N3377">
        <v>9</v>
      </c>
      <c r="O3377">
        <v>0</v>
      </c>
      <c r="P3377">
        <v>0</v>
      </c>
      <c r="Q3377">
        <v>0</v>
      </c>
      <c r="R3377">
        <v>0</v>
      </c>
      <c r="S3377">
        <v>11</v>
      </c>
      <c r="T3377">
        <v>5</v>
      </c>
      <c r="U3377">
        <v>0</v>
      </c>
      <c r="V3377">
        <v>1</v>
      </c>
      <c r="W3377">
        <v>1</v>
      </c>
      <c r="X3377">
        <v>0</v>
      </c>
      <c r="Y3377">
        <v>0</v>
      </c>
      <c r="Z3377">
        <v>1</v>
      </c>
      <c r="AA3377">
        <v>0</v>
      </c>
      <c r="AB3377">
        <v>51</v>
      </c>
      <c r="AC3377">
        <v>3</v>
      </c>
      <c r="AD3377">
        <v>0</v>
      </c>
      <c r="AE3377">
        <v>0</v>
      </c>
      <c r="AF3377">
        <v>0</v>
      </c>
      <c r="AG3377">
        <v>0</v>
      </c>
      <c r="AH3377">
        <v>7</v>
      </c>
      <c r="AI3377">
        <v>6</v>
      </c>
      <c r="AJ3377">
        <v>0</v>
      </c>
      <c r="AK3377">
        <v>0</v>
      </c>
      <c r="AL3377">
        <v>0</v>
      </c>
      <c r="AM3377">
        <v>1</v>
      </c>
      <c r="AN3377">
        <v>0</v>
      </c>
      <c r="AO3377">
        <v>0</v>
      </c>
      <c r="AP3377">
        <v>5</v>
      </c>
      <c r="AQ3377">
        <v>0</v>
      </c>
      <c r="AR3377">
        <v>0</v>
      </c>
      <c r="AS3377">
        <v>0</v>
      </c>
      <c r="AT3377">
        <v>2</v>
      </c>
      <c r="AU3377">
        <v>0</v>
      </c>
      <c r="AV3377">
        <v>2</v>
      </c>
      <c r="AW3377">
        <v>1</v>
      </c>
      <c r="AX3377">
        <v>16</v>
      </c>
      <c r="AY3377">
        <v>12</v>
      </c>
      <c r="AZ3377">
        <v>8</v>
      </c>
      <c r="BA3377">
        <v>17</v>
      </c>
      <c r="BB3377">
        <v>0</v>
      </c>
      <c r="BC3377">
        <v>12</v>
      </c>
      <c r="BD3377">
        <v>0</v>
      </c>
      <c r="BE3377">
        <v>0</v>
      </c>
      <c r="BF3377">
        <v>2</v>
      </c>
      <c r="BG3377">
        <v>0</v>
      </c>
      <c r="BH3377">
        <v>0</v>
      </c>
      <c r="BI3377">
        <v>15</v>
      </c>
      <c r="BJ3377">
        <v>5</v>
      </c>
      <c r="BK3377">
        <v>0</v>
      </c>
      <c r="BL3377">
        <v>1</v>
      </c>
      <c r="BM3377">
        <v>0</v>
      </c>
      <c r="BN3377">
        <v>5</v>
      </c>
      <c r="BO3377">
        <v>12</v>
      </c>
      <c r="BP3377">
        <v>0</v>
      </c>
      <c r="BQ3377">
        <v>0</v>
      </c>
      <c r="BR3377">
        <v>8</v>
      </c>
      <c r="BS3377">
        <v>6</v>
      </c>
      <c r="BT3377">
        <v>83</v>
      </c>
      <c r="BU3377" t="s">
        <v>3276</v>
      </c>
    </row>
    <row r="3378" spans="1:73">
      <c r="A3378" t="s">
        <v>3175</v>
      </c>
      <c r="B3378" t="s">
        <v>3176</v>
      </c>
      <c r="C3378">
        <v>100</v>
      </c>
      <c r="D3378" t="s">
        <v>119</v>
      </c>
      <c r="E3378" t="s">
        <v>3193</v>
      </c>
      <c r="F3378" t="s">
        <v>92</v>
      </c>
      <c r="G3378">
        <v>1</v>
      </c>
      <c r="H3378">
        <v>16</v>
      </c>
      <c r="I3378">
        <v>6</v>
      </c>
      <c r="J3378">
        <v>0</v>
      </c>
      <c r="K3378">
        <v>0</v>
      </c>
      <c r="L3378">
        <v>26</v>
      </c>
      <c r="M3378">
        <v>1</v>
      </c>
      <c r="N3378">
        <v>30</v>
      </c>
      <c r="O3378">
        <v>0</v>
      </c>
      <c r="P3378">
        <v>0</v>
      </c>
      <c r="Q3378">
        <v>10</v>
      </c>
      <c r="R3378">
        <v>1</v>
      </c>
      <c r="S3378">
        <v>57</v>
      </c>
      <c r="T3378">
        <v>20</v>
      </c>
      <c r="U3378">
        <v>0</v>
      </c>
      <c r="V3378">
        <v>2</v>
      </c>
      <c r="W3378">
        <v>9</v>
      </c>
      <c r="X3378">
        <v>0</v>
      </c>
      <c r="Y3378">
        <v>0</v>
      </c>
      <c r="Z3378">
        <v>2</v>
      </c>
      <c r="AA3378">
        <v>0</v>
      </c>
      <c r="AB3378">
        <v>192</v>
      </c>
      <c r="AC3378">
        <v>0</v>
      </c>
      <c r="AD3378">
        <v>0</v>
      </c>
      <c r="AE3378">
        <v>0</v>
      </c>
      <c r="AF3378">
        <v>0</v>
      </c>
      <c r="AG3378">
        <v>0</v>
      </c>
      <c r="AH3378">
        <v>5</v>
      </c>
      <c r="AI3378">
        <v>13</v>
      </c>
      <c r="AJ3378">
        <v>0</v>
      </c>
      <c r="AK3378">
        <v>0</v>
      </c>
      <c r="AL3378">
        <v>4</v>
      </c>
      <c r="AM3378">
        <v>23</v>
      </c>
      <c r="AN3378">
        <v>1</v>
      </c>
      <c r="AO3378">
        <v>0</v>
      </c>
      <c r="AP3378">
        <v>4</v>
      </c>
      <c r="AQ3378">
        <v>4</v>
      </c>
      <c r="AR3378">
        <v>1</v>
      </c>
      <c r="AS3378">
        <v>0</v>
      </c>
      <c r="AT3378">
        <v>9</v>
      </c>
      <c r="AU3378">
        <v>9</v>
      </c>
      <c r="AV3378">
        <v>1</v>
      </c>
      <c r="AW3378">
        <v>5</v>
      </c>
      <c r="AX3378">
        <v>23</v>
      </c>
      <c r="AY3378">
        <v>44</v>
      </c>
      <c r="AZ3378">
        <v>44</v>
      </c>
      <c r="BA3378">
        <v>48</v>
      </c>
      <c r="BB3378">
        <v>8</v>
      </c>
      <c r="BC3378">
        <v>29</v>
      </c>
      <c r="BD3378">
        <v>0</v>
      </c>
      <c r="BE3378">
        <v>0</v>
      </c>
      <c r="BF3378">
        <v>1</v>
      </c>
      <c r="BG3378">
        <v>0</v>
      </c>
      <c r="BH3378">
        <v>0</v>
      </c>
      <c r="BI3378">
        <v>37</v>
      </c>
      <c r="BJ3378">
        <v>13</v>
      </c>
      <c r="BK3378">
        <v>0</v>
      </c>
      <c r="BL3378">
        <v>11</v>
      </c>
      <c r="BM3378">
        <v>4</v>
      </c>
      <c r="BN3378">
        <v>14</v>
      </c>
      <c r="BO3378">
        <v>57</v>
      </c>
      <c r="BP3378">
        <v>5</v>
      </c>
      <c r="BQ3378">
        <v>0</v>
      </c>
      <c r="BR3378">
        <v>7</v>
      </c>
      <c r="BS3378">
        <v>25</v>
      </c>
      <c r="BT3378">
        <v>335</v>
      </c>
      <c r="BU3378" t="s">
        <v>3277</v>
      </c>
    </row>
    <row r="3379" spans="1:73">
      <c r="A3379" t="s">
        <v>3175</v>
      </c>
      <c r="B3379" t="s">
        <v>3176</v>
      </c>
      <c r="C3379">
        <v>101</v>
      </c>
      <c r="D3379" t="s">
        <v>119</v>
      </c>
      <c r="E3379" t="s">
        <v>78</v>
      </c>
      <c r="F3379" t="s">
        <v>77</v>
      </c>
      <c r="G3379">
        <v>0</v>
      </c>
      <c r="H3379">
        <v>1</v>
      </c>
      <c r="I3379">
        <v>0</v>
      </c>
      <c r="J3379">
        <v>0</v>
      </c>
      <c r="K3379">
        <v>0</v>
      </c>
      <c r="L3379">
        <v>0</v>
      </c>
      <c r="M3379">
        <v>0</v>
      </c>
      <c r="N3379">
        <v>0</v>
      </c>
      <c r="O3379">
        <v>0</v>
      </c>
      <c r="P3379">
        <v>0</v>
      </c>
      <c r="Q3379">
        <v>0</v>
      </c>
      <c r="R3379">
        <v>0</v>
      </c>
      <c r="S3379">
        <v>1</v>
      </c>
      <c r="T3379">
        <v>0</v>
      </c>
      <c r="U3379">
        <v>0</v>
      </c>
      <c r="V3379">
        <v>1</v>
      </c>
      <c r="W3379">
        <v>0</v>
      </c>
      <c r="X3379">
        <v>0</v>
      </c>
      <c r="Y3379">
        <v>0</v>
      </c>
      <c r="Z3379">
        <v>0</v>
      </c>
      <c r="AA3379">
        <v>0</v>
      </c>
      <c r="AB3379">
        <v>3</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1</v>
      </c>
      <c r="AV3379">
        <v>0</v>
      </c>
      <c r="AW3379">
        <v>0</v>
      </c>
      <c r="AX3379">
        <v>0</v>
      </c>
      <c r="AY3379">
        <v>1</v>
      </c>
      <c r="AZ3379">
        <v>0</v>
      </c>
      <c r="BA3379">
        <v>0</v>
      </c>
      <c r="BB3379">
        <v>0</v>
      </c>
      <c r="BC3379">
        <v>0</v>
      </c>
      <c r="BD3379">
        <v>0</v>
      </c>
      <c r="BE3379">
        <v>0</v>
      </c>
      <c r="BF3379">
        <v>0</v>
      </c>
      <c r="BG3379">
        <v>0</v>
      </c>
      <c r="BH3379">
        <v>0</v>
      </c>
      <c r="BI3379">
        <v>0</v>
      </c>
      <c r="BJ3379">
        <v>0</v>
      </c>
      <c r="BK3379">
        <v>0</v>
      </c>
      <c r="BL3379">
        <v>0</v>
      </c>
      <c r="BM3379">
        <v>0</v>
      </c>
      <c r="BN3379">
        <v>0</v>
      </c>
      <c r="BO3379">
        <v>1</v>
      </c>
      <c r="BP3379">
        <v>0</v>
      </c>
      <c r="BQ3379">
        <v>0</v>
      </c>
      <c r="BR3379">
        <v>0</v>
      </c>
      <c r="BS3379">
        <v>1</v>
      </c>
      <c r="BT3379">
        <v>5</v>
      </c>
      <c r="BU3379" t="s">
        <v>3278</v>
      </c>
    </row>
    <row r="3380" spans="1:73">
      <c r="A3380" t="s">
        <v>3175</v>
      </c>
      <c r="B3380" t="s">
        <v>3176</v>
      </c>
      <c r="C3380">
        <v>102</v>
      </c>
      <c r="D3380" t="s">
        <v>119</v>
      </c>
      <c r="E3380" t="s">
        <v>3188</v>
      </c>
      <c r="F3380" t="s">
        <v>92</v>
      </c>
      <c r="G3380">
        <v>0</v>
      </c>
      <c r="H3380">
        <v>0</v>
      </c>
      <c r="I3380">
        <v>0</v>
      </c>
      <c r="J3380">
        <v>0</v>
      </c>
      <c r="K3380">
        <v>0</v>
      </c>
      <c r="L3380">
        <v>1</v>
      </c>
      <c r="M3380">
        <v>0</v>
      </c>
      <c r="N3380">
        <v>1</v>
      </c>
      <c r="O3380">
        <v>0</v>
      </c>
      <c r="P3380">
        <v>0</v>
      </c>
      <c r="Q3380">
        <v>0</v>
      </c>
      <c r="R3380">
        <v>0</v>
      </c>
      <c r="S3380">
        <v>2</v>
      </c>
      <c r="T3380">
        <v>1</v>
      </c>
      <c r="U3380">
        <v>0</v>
      </c>
      <c r="V3380">
        <v>0</v>
      </c>
      <c r="W3380">
        <v>1</v>
      </c>
      <c r="X3380">
        <v>0</v>
      </c>
      <c r="Y3380">
        <v>0</v>
      </c>
      <c r="Z3380">
        <v>0</v>
      </c>
      <c r="AA3380">
        <v>0</v>
      </c>
      <c r="AB3380">
        <v>5</v>
      </c>
      <c r="AC3380">
        <v>0</v>
      </c>
      <c r="AD3380">
        <v>0</v>
      </c>
      <c r="AE3380">
        <v>0</v>
      </c>
      <c r="AF3380">
        <v>0</v>
      </c>
      <c r="AG3380">
        <v>0</v>
      </c>
      <c r="AH3380">
        <v>0</v>
      </c>
      <c r="AI3380">
        <v>0</v>
      </c>
      <c r="AJ3380">
        <v>0</v>
      </c>
      <c r="AK3380">
        <v>0</v>
      </c>
      <c r="AL3380">
        <v>0</v>
      </c>
      <c r="AM3380">
        <v>2</v>
      </c>
      <c r="AN3380">
        <v>0</v>
      </c>
      <c r="AO3380">
        <v>0</v>
      </c>
      <c r="AP3380">
        <v>0</v>
      </c>
      <c r="AQ3380">
        <v>1</v>
      </c>
      <c r="AR3380">
        <v>0</v>
      </c>
      <c r="AS3380">
        <v>0</v>
      </c>
      <c r="AT3380">
        <v>0</v>
      </c>
      <c r="AU3380">
        <v>0</v>
      </c>
      <c r="AV3380">
        <v>0</v>
      </c>
      <c r="AW3380">
        <v>0</v>
      </c>
      <c r="AX3380">
        <v>0</v>
      </c>
      <c r="AY3380">
        <v>0</v>
      </c>
      <c r="AZ3380">
        <v>1</v>
      </c>
      <c r="BA3380">
        <v>2</v>
      </c>
      <c r="BB3380">
        <v>0</v>
      </c>
      <c r="BC3380">
        <v>1</v>
      </c>
      <c r="BD3380">
        <v>0</v>
      </c>
      <c r="BE3380">
        <v>0</v>
      </c>
      <c r="BF3380">
        <v>0</v>
      </c>
      <c r="BG3380">
        <v>0</v>
      </c>
      <c r="BH3380">
        <v>0</v>
      </c>
      <c r="BI3380">
        <v>0</v>
      </c>
      <c r="BJ3380">
        <v>0</v>
      </c>
      <c r="BK3380">
        <v>0</v>
      </c>
      <c r="BL3380">
        <v>0</v>
      </c>
      <c r="BM3380">
        <v>0</v>
      </c>
      <c r="BN3380">
        <v>1</v>
      </c>
      <c r="BO3380">
        <v>1</v>
      </c>
      <c r="BP3380">
        <v>0</v>
      </c>
      <c r="BQ3380">
        <v>0</v>
      </c>
      <c r="BR3380">
        <v>0</v>
      </c>
      <c r="BS3380">
        <v>1</v>
      </c>
      <c r="BT3380">
        <v>7</v>
      </c>
      <c r="BU3380" t="s">
        <v>3279</v>
      </c>
    </row>
    <row r="3381" spans="1:73">
      <c r="A3381" t="s">
        <v>3175</v>
      </c>
      <c r="B3381" t="s">
        <v>3176</v>
      </c>
      <c r="C3381">
        <v>103</v>
      </c>
      <c r="D3381" t="s">
        <v>119</v>
      </c>
      <c r="E3381" t="s">
        <v>78</v>
      </c>
      <c r="F3381" t="s">
        <v>77</v>
      </c>
      <c r="G3381">
        <v>0</v>
      </c>
      <c r="H3381">
        <v>0</v>
      </c>
      <c r="I3381">
        <v>0</v>
      </c>
      <c r="J3381">
        <v>0</v>
      </c>
      <c r="K3381">
        <v>0</v>
      </c>
      <c r="L3381">
        <v>2</v>
      </c>
      <c r="M3381">
        <v>0</v>
      </c>
      <c r="N3381">
        <v>2</v>
      </c>
      <c r="O3381">
        <v>0</v>
      </c>
      <c r="P3381">
        <v>0</v>
      </c>
      <c r="Q3381">
        <v>1</v>
      </c>
      <c r="R3381">
        <v>0</v>
      </c>
      <c r="S3381">
        <v>7</v>
      </c>
      <c r="T3381">
        <v>2</v>
      </c>
      <c r="U3381">
        <v>0</v>
      </c>
      <c r="V3381">
        <v>4</v>
      </c>
      <c r="W3381">
        <v>2</v>
      </c>
      <c r="X3381">
        <v>0</v>
      </c>
      <c r="Y3381">
        <v>0</v>
      </c>
      <c r="Z3381">
        <v>0</v>
      </c>
      <c r="AA3381">
        <v>0</v>
      </c>
      <c r="AB3381">
        <v>14</v>
      </c>
      <c r="AC3381">
        <v>1</v>
      </c>
      <c r="AD3381">
        <v>0</v>
      </c>
      <c r="AE3381">
        <v>2</v>
      </c>
      <c r="AF3381">
        <v>0</v>
      </c>
      <c r="AG3381">
        <v>0</v>
      </c>
      <c r="AH3381">
        <v>0</v>
      </c>
      <c r="AI3381">
        <v>0</v>
      </c>
      <c r="AJ3381">
        <v>0</v>
      </c>
      <c r="AK3381">
        <v>0</v>
      </c>
      <c r="AL3381">
        <v>0</v>
      </c>
      <c r="AM3381">
        <v>1</v>
      </c>
      <c r="AN3381">
        <v>0</v>
      </c>
      <c r="AO3381">
        <v>0</v>
      </c>
      <c r="AP3381">
        <v>0</v>
      </c>
      <c r="AQ3381">
        <v>0</v>
      </c>
      <c r="AR3381">
        <v>0</v>
      </c>
      <c r="AS3381">
        <v>0</v>
      </c>
      <c r="AT3381">
        <v>0</v>
      </c>
      <c r="AU3381">
        <v>1</v>
      </c>
      <c r="AV3381">
        <v>2</v>
      </c>
      <c r="AW3381">
        <v>0</v>
      </c>
      <c r="AX3381">
        <v>0</v>
      </c>
      <c r="AY3381">
        <v>4</v>
      </c>
      <c r="AZ3381">
        <v>5</v>
      </c>
      <c r="BA3381">
        <v>4</v>
      </c>
      <c r="BB3381">
        <v>0</v>
      </c>
      <c r="BC3381">
        <v>0</v>
      </c>
      <c r="BD3381">
        <v>0</v>
      </c>
      <c r="BE3381">
        <v>0</v>
      </c>
      <c r="BF3381">
        <v>0</v>
      </c>
      <c r="BG3381">
        <v>0</v>
      </c>
      <c r="BH3381">
        <v>0</v>
      </c>
      <c r="BI3381">
        <v>4</v>
      </c>
      <c r="BJ3381">
        <v>0</v>
      </c>
      <c r="BK3381">
        <v>0</v>
      </c>
      <c r="BL3381">
        <v>2</v>
      </c>
      <c r="BM3381">
        <v>0</v>
      </c>
      <c r="BN3381">
        <v>0</v>
      </c>
      <c r="BO3381">
        <v>7</v>
      </c>
      <c r="BP3381">
        <v>0</v>
      </c>
      <c r="BQ3381">
        <v>0</v>
      </c>
      <c r="BR3381">
        <v>0</v>
      </c>
      <c r="BS3381">
        <v>1</v>
      </c>
      <c r="BT3381">
        <v>27</v>
      </c>
      <c r="BU3381" t="s">
        <v>3280</v>
      </c>
    </row>
    <row r="3382" spans="1:73">
      <c r="A3382" t="s">
        <v>3175</v>
      </c>
      <c r="B3382" t="s">
        <v>3176</v>
      </c>
      <c r="C3382">
        <v>104</v>
      </c>
      <c r="D3382" t="s">
        <v>119</v>
      </c>
      <c r="E3382" t="s">
        <v>3198</v>
      </c>
      <c r="F3382" t="s">
        <v>101</v>
      </c>
      <c r="G3382">
        <v>0</v>
      </c>
      <c r="H3382">
        <v>0</v>
      </c>
      <c r="I3382">
        <v>0</v>
      </c>
      <c r="J3382">
        <v>0</v>
      </c>
      <c r="K3382">
        <v>0</v>
      </c>
      <c r="L3382">
        <v>0</v>
      </c>
      <c r="M3382">
        <v>0</v>
      </c>
      <c r="N3382">
        <v>1</v>
      </c>
      <c r="O3382">
        <v>0</v>
      </c>
      <c r="P3382">
        <v>0</v>
      </c>
      <c r="Q3382">
        <v>0</v>
      </c>
      <c r="R3382">
        <v>1</v>
      </c>
      <c r="S3382">
        <v>3</v>
      </c>
      <c r="T3382">
        <v>0</v>
      </c>
      <c r="U3382">
        <v>0</v>
      </c>
      <c r="V3382">
        <v>0</v>
      </c>
      <c r="W3382">
        <v>0</v>
      </c>
      <c r="X3382">
        <v>0</v>
      </c>
      <c r="Y3382">
        <v>0</v>
      </c>
      <c r="Z3382">
        <v>0</v>
      </c>
      <c r="AA3382">
        <v>0</v>
      </c>
      <c r="AB3382">
        <v>6</v>
      </c>
      <c r="AC3382">
        <v>0</v>
      </c>
      <c r="AD3382">
        <v>0</v>
      </c>
      <c r="AE3382">
        <v>0</v>
      </c>
      <c r="AF3382">
        <v>0</v>
      </c>
      <c r="AG3382">
        <v>0</v>
      </c>
      <c r="AH3382">
        <v>0</v>
      </c>
      <c r="AI3382">
        <v>1</v>
      </c>
      <c r="AJ3382">
        <v>0</v>
      </c>
      <c r="AK3382">
        <v>0</v>
      </c>
      <c r="AL3382">
        <v>0</v>
      </c>
      <c r="AM3382">
        <v>0</v>
      </c>
      <c r="AN3382">
        <v>0</v>
      </c>
      <c r="AO3382">
        <v>0</v>
      </c>
      <c r="AP3382">
        <v>0</v>
      </c>
      <c r="AQ3382">
        <v>1</v>
      </c>
      <c r="AR3382">
        <v>0</v>
      </c>
      <c r="AS3382">
        <v>0</v>
      </c>
      <c r="AT3382">
        <v>1</v>
      </c>
      <c r="AU3382">
        <v>0</v>
      </c>
      <c r="AV3382">
        <v>0</v>
      </c>
      <c r="AW3382">
        <v>0</v>
      </c>
      <c r="AX3382">
        <v>0</v>
      </c>
      <c r="AY3382">
        <v>1</v>
      </c>
      <c r="AZ3382">
        <v>1</v>
      </c>
      <c r="BA3382">
        <v>0</v>
      </c>
      <c r="BB3382">
        <v>1</v>
      </c>
      <c r="BC3382">
        <v>0</v>
      </c>
      <c r="BD3382">
        <v>0</v>
      </c>
      <c r="BE3382">
        <v>0</v>
      </c>
      <c r="BF3382">
        <v>0</v>
      </c>
      <c r="BG3382">
        <v>0</v>
      </c>
      <c r="BH3382">
        <v>0</v>
      </c>
      <c r="BI3382">
        <v>0</v>
      </c>
      <c r="BJ3382">
        <v>0</v>
      </c>
      <c r="BK3382">
        <v>0</v>
      </c>
      <c r="BL3382">
        <v>1</v>
      </c>
      <c r="BM3382">
        <v>0</v>
      </c>
      <c r="BN3382">
        <v>0</v>
      </c>
      <c r="BO3382">
        <v>1</v>
      </c>
      <c r="BP3382">
        <v>0</v>
      </c>
      <c r="BQ3382">
        <v>0</v>
      </c>
      <c r="BR3382">
        <v>0</v>
      </c>
      <c r="BS3382">
        <v>1</v>
      </c>
      <c r="BT3382">
        <v>9</v>
      </c>
      <c r="BU3382" t="s">
        <v>3281</v>
      </c>
    </row>
    <row r="3383" spans="1:73">
      <c r="A3383" t="s">
        <v>3175</v>
      </c>
      <c r="B3383" t="s">
        <v>3176</v>
      </c>
      <c r="C3383">
        <v>105</v>
      </c>
      <c r="D3383" t="s">
        <v>119</v>
      </c>
      <c r="E3383" t="s">
        <v>78</v>
      </c>
      <c r="F3383" t="s">
        <v>77</v>
      </c>
      <c r="G3383">
        <v>0</v>
      </c>
      <c r="H3383">
        <v>0</v>
      </c>
      <c r="I3383">
        <v>0</v>
      </c>
      <c r="J3383">
        <v>0</v>
      </c>
      <c r="K3383">
        <v>0</v>
      </c>
      <c r="L3383">
        <v>0</v>
      </c>
      <c r="M3383">
        <v>0</v>
      </c>
      <c r="N3383">
        <v>0</v>
      </c>
      <c r="O3383">
        <v>0</v>
      </c>
      <c r="P3383">
        <v>0</v>
      </c>
      <c r="Q3383">
        <v>0</v>
      </c>
      <c r="R3383">
        <v>0</v>
      </c>
      <c r="S3383">
        <v>2</v>
      </c>
      <c r="T3383">
        <v>1</v>
      </c>
      <c r="U3383">
        <v>0</v>
      </c>
      <c r="V3383">
        <v>0</v>
      </c>
      <c r="W3383">
        <v>1</v>
      </c>
      <c r="X3383">
        <v>0</v>
      </c>
      <c r="Y3383">
        <v>0</v>
      </c>
      <c r="Z3383">
        <v>0</v>
      </c>
      <c r="AA3383">
        <v>0</v>
      </c>
      <c r="AB3383">
        <v>3</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1</v>
      </c>
      <c r="BT3383">
        <v>5</v>
      </c>
      <c r="BU3383" t="s">
        <v>3282</v>
      </c>
    </row>
    <row r="3384" spans="1:73">
      <c r="A3384" t="s">
        <v>3175</v>
      </c>
      <c r="B3384" t="s">
        <v>3176</v>
      </c>
      <c r="C3384">
        <v>106</v>
      </c>
      <c r="D3384" t="s">
        <v>119</v>
      </c>
      <c r="E3384" t="s">
        <v>3198</v>
      </c>
      <c r="F3384" t="s">
        <v>101</v>
      </c>
      <c r="G3384">
        <v>0</v>
      </c>
      <c r="H3384">
        <v>1</v>
      </c>
      <c r="I3384">
        <v>0</v>
      </c>
      <c r="J3384">
        <v>0</v>
      </c>
      <c r="K3384">
        <v>0</v>
      </c>
      <c r="L3384">
        <v>3</v>
      </c>
      <c r="M3384">
        <v>0</v>
      </c>
      <c r="N3384">
        <v>3</v>
      </c>
      <c r="O3384">
        <v>0</v>
      </c>
      <c r="P3384">
        <v>0</v>
      </c>
      <c r="Q3384">
        <v>0</v>
      </c>
      <c r="R3384">
        <v>1</v>
      </c>
      <c r="S3384">
        <v>8</v>
      </c>
      <c r="T3384">
        <v>0</v>
      </c>
      <c r="U3384">
        <v>0</v>
      </c>
      <c r="V3384">
        <v>0</v>
      </c>
      <c r="W3384">
        <v>3</v>
      </c>
      <c r="X3384">
        <v>0</v>
      </c>
      <c r="Y3384">
        <v>0</v>
      </c>
      <c r="Z3384">
        <v>0</v>
      </c>
      <c r="AA3384">
        <v>0</v>
      </c>
      <c r="AB3384">
        <v>20</v>
      </c>
      <c r="AC3384">
        <v>0</v>
      </c>
      <c r="AD3384">
        <v>0</v>
      </c>
      <c r="AE3384">
        <v>0</v>
      </c>
      <c r="AF3384">
        <v>0</v>
      </c>
      <c r="AG3384">
        <v>0</v>
      </c>
      <c r="AH3384">
        <v>2</v>
      </c>
      <c r="AI3384">
        <v>0</v>
      </c>
      <c r="AJ3384">
        <v>0</v>
      </c>
      <c r="AK3384">
        <v>0</v>
      </c>
      <c r="AL3384">
        <v>1</v>
      </c>
      <c r="AM3384">
        <v>4</v>
      </c>
      <c r="AN3384">
        <v>0</v>
      </c>
      <c r="AO3384">
        <v>0</v>
      </c>
      <c r="AP3384">
        <v>0</v>
      </c>
      <c r="AQ3384">
        <v>2</v>
      </c>
      <c r="AR3384">
        <v>0</v>
      </c>
      <c r="AS3384">
        <v>0</v>
      </c>
      <c r="AT3384">
        <v>1</v>
      </c>
      <c r="AU3384">
        <v>0</v>
      </c>
      <c r="AV3384">
        <v>0</v>
      </c>
      <c r="AW3384">
        <v>0</v>
      </c>
      <c r="AX3384">
        <v>2</v>
      </c>
      <c r="AY3384">
        <v>3</v>
      </c>
      <c r="AZ3384">
        <v>4</v>
      </c>
      <c r="BA3384">
        <v>6</v>
      </c>
      <c r="BB3384">
        <v>1</v>
      </c>
      <c r="BC3384">
        <v>0</v>
      </c>
      <c r="BD3384">
        <v>0</v>
      </c>
      <c r="BE3384">
        <v>0</v>
      </c>
      <c r="BF3384">
        <v>0</v>
      </c>
      <c r="BG3384">
        <v>0</v>
      </c>
      <c r="BH3384">
        <v>0</v>
      </c>
      <c r="BI3384">
        <v>6</v>
      </c>
      <c r="BJ3384">
        <v>0</v>
      </c>
      <c r="BK3384">
        <v>0</v>
      </c>
      <c r="BL3384">
        <v>0</v>
      </c>
      <c r="BM3384">
        <v>0</v>
      </c>
      <c r="BN3384">
        <v>0</v>
      </c>
      <c r="BO3384">
        <v>4</v>
      </c>
      <c r="BP3384">
        <v>0</v>
      </c>
      <c r="BQ3384">
        <v>0</v>
      </c>
      <c r="BR3384">
        <v>0</v>
      </c>
      <c r="BS3384">
        <v>1</v>
      </c>
      <c r="BT3384">
        <v>31</v>
      </c>
      <c r="BU3384" t="s">
        <v>3283</v>
      </c>
    </row>
    <row r="3385" spans="1:73">
      <c r="A3385" t="s">
        <v>3175</v>
      </c>
      <c r="B3385" t="s">
        <v>3176</v>
      </c>
      <c r="C3385">
        <v>107</v>
      </c>
      <c r="D3385" t="s">
        <v>119</v>
      </c>
      <c r="E3385" t="s">
        <v>3193</v>
      </c>
      <c r="F3385" t="s">
        <v>92</v>
      </c>
      <c r="G3385">
        <v>0</v>
      </c>
      <c r="H3385">
        <v>2</v>
      </c>
      <c r="I3385">
        <v>0</v>
      </c>
      <c r="J3385">
        <v>0</v>
      </c>
      <c r="K3385">
        <v>0</v>
      </c>
      <c r="L3385">
        <v>1</v>
      </c>
      <c r="M3385">
        <v>0</v>
      </c>
      <c r="N3385">
        <v>1</v>
      </c>
      <c r="O3385">
        <v>0</v>
      </c>
      <c r="P3385">
        <v>0</v>
      </c>
      <c r="Q3385">
        <v>1</v>
      </c>
      <c r="R3385">
        <v>0</v>
      </c>
      <c r="S3385">
        <v>2</v>
      </c>
      <c r="T3385">
        <v>1</v>
      </c>
      <c r="U3385">
        <v>0</v>
      </c>
      <c r="V3385">
        <v>0</v>
      </c>
      <c r="W3385">
        <v>0</v>
      </c>
      <c r="X3385">
        <v>0</v>
      </c>
      <c r="Y3385">
        <v>0</v>
      </c>
      <c r="Z3385">
        <v>0</v>
      </c>
      <c r="AA3385">
        <v>0</v>
      </c>
      <c r="AB3385">
        <v>7</v>
      </c>
      <c r="AC3385">
        <v>0</v>
      </c>
      <c r="AD3385">
        <v>0</v>
      </c>
      <c r="AE3385">
        <v>0</v>
      </c>
      <c r="AF3385">
        <v>0</v>
      </c>
      <c r="AG3385">
        <v>0</v>
      </c>
      <c r="AH3385">
        <v>0</v>
      </c>
      <c r="AI3385">
        <v>0</v>
      </c>
      <c r="AJ3385">
        <v>0</v>
      </c>
      <c r="AK3385">
        <v>0</v>
      </c>
      <c r="AL3385">
        <v>0</v>
      </c>
      <c r="AM3385">
        <v>2</v>
      </c>
      <c r="AN3385">
        <v>0</v>
      </c>
      <c r="AO3385">
        <v>0</v>
      </c>
      <c r="AP3385">
        <v>0</v>
      </c>
      <c r="AQ3385">
        <v>0</v>
      </c>
      <c r="AR3385">
        <v>0</v>
      </c>
      <c r="AS3385">
        <v>0</v>
      </c>
      <c r="AT3385">
        <v>0</v>
      </c>
      <c r="AU3385">
        <v>0</v>
      </c>
      <c r="AV3385">
        <v>0</v>
      </c>
      <c r="AW3385">
        <v>0</v>
      </c>
      <c r="AX3385">
        <v>1</v>
      </c>
      <c r="AY3385">
        <v>2</v>
      </c>
      <c r="AZ3385">
        <v>2</v>
      </c>
      <c r="BA3385">
        <v>3</v>
      </c>
      <c r="BB3385">
        <v>0</v>
      </c>
      <c r="BC3385">
        <v>0</v>
      </c>
      <c r="BD3385">
        <v>0</v>
      </c>
      <c r="BE3385">
        <v>0</v>
      </c>
      <c r="BF3385">
        <v>0</v>
      </c>
      <c r="BG3385">
        <v>0</v>
      </c>
      <c r="BH3385">
        <v>0</v>
      </c>
      <c r="BI3385">
        <v>2</v>
      </c>
      <c r="BJ3385">
        <v>0</v>
      </c>
      <c r="BK3385">
        <v>0</v>
      </c>
      <c r="BL3385">
        <v>0</v>
      </c>
      <c r="BM3385">
        <v>0</v>
      </c>
      <c r="BN3385">
        <v>0</v>
      </c>
      <c r="BO3385">
        <v>2</v>
      </c>
      <c r="BP3385">
        <v>0</v>
      </c>
      <c r="BQ3385">
        <v>0</v>
      </c>
      <c r="BR3385">
        <v>1</v>
      </c>
      <c r="BS3385">
        <v>1</v>
      </c>
      <c r="BT3385">
        <v>12</v>
      </c>
      <c r="BU3385" t="s">
        <v>3284</v>
      </c>
    </row>
    <row r="3386" spans="1:73">
      <c r="A3386" t="s">
        <v>3175</v>
      </c>
      <c r="B3386" t="s">
        <v>3176</v>
      </c>
      <c r="C3386">
        <v>108</v>
      </c>
      <c r="D3386" t="s">
        <v>119</v>
      </c>
      <c r="E3386" t="s">
        <v>78</v>
      </c>
      <c r="F3386" t="s">
        <v>77</v>
      </c>
      <c r="G3386">
        <v>0</v>
      </c>
      <c r="H3386">
        <v>0</v>
      </c>
      <c r="I3386">
        <v>0</v>
      </c>
      <c r="J3386">
        <v>0</v>
      </c>
      <c r="K3386">
        <v>0</v>
      </c>
      <c r="L3386">
        <v>0</v>
      </c>
      <c r="M3386">
        <v>0</v>
      </c>
      <c r="N3386">
        <v>0</v>
      </c>
      <c r="O3386">
        <v>0</v>
      </c>
      <c r="P3386">
        <v>0</v>
      </c>
      <c r="Q3386">
        <v>2</v>
      </c>
      <c r="R3386">
        <v>0</v>
      </c>
      <c r="S3386">
        <v>3</v>
      </c>
      <c r="T3386">
        <v>1</v>
      </c>
      <c r="U3386">
        <v>0</v>
      </c>
      <c r="V3386">
        <v>0</v>
      </c>
      <c r="W3386">
        <v>0</v>
      </c>
      <c r="X3386">
        <v>0</v>
      </c>
      <c r="Y3386">
        <v>0</v>
      </c>
      <c r="Z3386">
        <v>0</v>
      </c>
      <c r="AA3386">
        <v>0</v>
      </c>
      <c r="AB3386">
        <v>4</v>
      </c>
      <c r="AC3386">
        <v>0</v>
      </c>
      <c r="AD3386">
        <v>0</v>
      </c>
      <c r="AE3386">
        <v>0</v>
      </c>
      <c r="AF3386">
        <v>0</v>
      </c>
      <c r="AG3386">
        <v>0</v>
      </c>
      <c r="AH3386">
        <v>0</v>
      </c>
      <c r="AI3386">
        <v>1</v>
      </c>
      <c r="AJ3386">
        <v>0</v>
      </c>
      <c r="AK3386">
        <v>0</v>
      </c>
      <c r="AL3386">
        <v>0</v>
      </c>
      <c r="AM3386">
        <v>0</v>
      </c>
      <c r="AN3386">
        <v>0</v>
      </c>
      <c r="AO3386">
        <v>0</v>
      </c>
      <c r="AP3386">
        <v>0</v>
      </c>
      <c r="AQ3386">
        <v>0</v>
      </c>
      <c r="AR3386">
        <v>0</v>
      </c>
      <c r="AS3386">
        <v>0</v>
      </c>
      <c r="AT3386">
        <v>0</v>
      </c>
      <c r="AU3386">
        <v>0</v>
      </c>
      <c r="AV3386">
        <v>0</v>
      </c>
      <c r="AW3386">
        <v>0</v>
      </c>
      <c r="AX3386">
        <v>2</v>
      </c>
      <c r="AY3386">
        <v>0</v>
      </c>
      <c r="AZ3386">
        <v>1</v>
      </c>
      <c r="BA3386">
        <v>2</v>
      </c>
      <c r="BB3386">
        <v>0</v>
      </c>
      <c r="BC3386">
        <v>1</v>
      </c>
      <c r="BD3386">
        <v>0</v>
      </c>
      <c r="BE3386">
        <v>0</v>
      </c>
      <c r="BF3386">
        <v>0</v>
      </c>
      <c r="BG3386">
        <v>0</v>
      </c>
      <c r="BH3386">
        <v>2</v>
      </c>
      <c r="BI3386">
        <v>2</v>
      </c>
      <c r="BJ3386">
        <v>1</v>
      </c>
      <c r="BK3386">
        <v>0</v>
      </c>
      <c r="BL3386">
        <v>0</v>
      </c>
      <c r="BM3386">
        <v>0</v>
      </c>
      <c r="BN3386">
        <v>0</v>
      </c>
      <c r="BO3386">
        <v>2</v>
      </c>
      <c r="BP3386">
        <v>0</v>
      </c>
      <c r="BQ3386">
        <v>0</v>
      </c>
      <c r="BR3386">
        <v>0</v>
      </c>
      <c r="BS3386">
        <v>1</v>
      </c>
      <c r="BT3386">
        <v>7</v>
      </c>
      <c r="BU3386" t="s">
        <v>3285</v>
      </c>
    </row>
    <row r="3387" spans="1:73">
      <c r="A3387" t="s">
        <v>3175</v>
      </c>
      <c r="B3387" t="s">
        <v>3176</v>
      </c>
      <c r="C3387">
        <v>109</v>
      </c>
      <c r="D3387" t="s">
        <v>119</v>
      </c>
      <c r="E3387" t="s">
        <v>3198</v>
      </c>
      <c r="F3387" t="s">
        <v>101</v>
      </c>
      <c r="G3387">
        <v>0</v>
      </c>
      <c r="H3387">
        <v>6</v>
      </c>
      <c r="I3387">
        <v>6</v>
      </c>
      <c r="J3387">
        <v>0</v>
      </c>
      <c r="K3387">
        <v>0</v>
      </c>
      <c r="L3387">
        <v>9</v>
      </c>
      <c r="M3387">
        <v>1</v>
      </c>
      <c r="N3387">
        <v>15</v>
      </c>
      <c r="O3387">
        <v>0</v>
      </c>
      <c r="P3387">
        <v>0</v>
      </c>
      <c r="Q3387">
        <v>3</v>
      </c>
      <c r="R3387">
        <v>3</v>
      </c>
      <c r="S3387">
        <v>28</v>
      </c>
      <c r="T3387">
        <v>5</v>
      </c>
      <c r="U3387">
        <v>0</v>
      </c>
      <c r="V3387">
        <v>3</v>
      </c>
      <c r="W3387">
        <v>8</v>
      </c>
      <c r="X3387">
        <v>0</v>
      </c>
      <c r="Y3387">
        <v>0</v>
      </c>
      <c r="Z3387">
        <v>1</v>
      </c>
      <c r="AA3387">
        <v>0</v>
      </c>
      <c r="AB3387">
        <v>82</v>
      </c>
      <c r="AC3387">
        <v>2</v>
      </c>
      <c r="AD3387">
        <v>0</v>
      </c>
      <c r="AE3387">
        <v>0</v>
      </c>
      <c r="AF3387">
        <v>0</v>
      </c>
      <c r="AG3387">
        <v>0</v>
      </c>
      <c r="AH3387">
        <v>0</v>
      </c>
      <c r="AI3387">
        <v>3</v>
      </c>
      <c r="AJ3387">
        <v>0</v>
      </c>
      <c r="AK3387">
        <v>0</v>
      </c>
      <c r="AL3387">
        <v>2</v>
      </c>
      <c r="AM3387">
        <v>10</v>
      </c>
      <c r="AN3387">
        <v>0</v>
      </c>
      <c r="AO3387">
        <v>2</v>
      </c>
      <c r="AP3387">
        <v>2</v>
      </c>
      <c r="AQ3387">
        <v>5</v>
      </c>
      <c r="AR3387">
        <v>0</v>
      </c>
      <c r="AS3387">
        <v>0</v>
      </c>
      <c r="AT3387">
        <v>0</v>
      </c>
      <c r="AU3387">
        <v>10</v>
      </c>
      <c r="AV3387">
        <v>0</v>
      </c>
      <c r="AW3387">
        <v>7</v>
      </c>
      <c r="AX3387">
        <v>4</v>
      </c>
      <c r="AY3387">
        <v>17</v>
      </c>
      <c r="AZ3387">
        <v>11</v>
      </c>
      <c r="BA3387">
        <v>14</v>
      </c>
      <c r="BB3387">
        <v>4</v>
      </c>
      <c r="BC3387">
        <v>9</v>
      </c>
      <c r="BD3387">
        <v>0</v>
      </c>
      <c r="BE3387">
        <v>0</v>
      </c>
      <c r="BF3387">
        <v>0</v>
      </c>
      <c r="BG3387">
        <v>0</v>
      </c>
      <c r="BH3387">
        <v>0</v>
      </c>
      <c r="BI3387">
        <v>4</v>
      </c>
      <c r="BJ3387">
        <v>5</v>
      </c>
      <c r="BK3387">
        <v>0</v>
      </c>
      <c r="BL3387">
        <v>6</v>
      </c>
      <c r="BM3387">
        <v>0</v>
      </c>
      <c r="BN3387">
        <v>2</v>
      </c>
      <c r="BO3387">
        <v>24</v>
      </c>
      <c r="BP3387">
        <v>0</v>
      </c>
      <c r="BQ3387">
        <v>0</v>
      </c>
      <c r="BR3387">
        <v>2</v>
      </c>
      <c r="BS3387">
        <v>11</v>
      </c>
      <c r="BT3387">
        <v>135</v>
      </c>
      <c r="BU3387" t="s">
        <v>3286</v>
      </c>
    </row>
    <row r="3388" spans="1:73">
      <c r="A3388" t="s">
        <v>3175</v>
      </c>
      <c r="B3388" t="s">
        <v>3176</v>
      </c>
      <c r="C3388">
        <v>110</v>
      </c>
      <c r="D3388" t="s">
        <v>119</v>
      </c>
      <c r="E3388" t="s">
        <v>78</v>
      </c>
      <c r="F3388" t="s">
        <v>77</v>
      </c>
      <c r="G3388">
        <v>0</v>
      </c>
      <c r="H3388">
        <v>0</v>
      </c>
      <c r="I3388">
        <v>0</v>
      </c>
      <c r="J3388">
        <v>0</v>
      </c>
      <c r="K3388">
        <v>0</v>
      </c>
      <c r="L3388">
        <v>0</v>
      </c>
      <c r="M3388">
        <v>0</v>
      </c>
      <c r="N3388">
        <v>0</v>
      </c>
      <c r="O3388">
        <v>0</v>
      </c>
      <c r="P3388">
        <v>0</v>
      </c>
      <c r="Q3388">
        <v>0</v>
      </c>
      <c r="R3388">
        <v>0</v>
      </c>
      <c r="S3388">
        <v>2</v>
      </c>
      <c r="T3388">
        <v>0</v>
      </c>
      <c r="U3388">
        <v>0</v>
      </c>
      <c r="V3388">
        <v>1</v>
      </c>
      <c r="W3388">
        <v>0</v>
      </c>
      <c r="X3388">
        <v>0</v>
      </c>
      <c r="Y3388">
        <v>0</v>
      </c>
      <c r="Z3388">
        <v>0</v>
      </c>
      <c r="AA3388">
        <v>0</v>
      </c>
      <c r="AB3388">
        <v>6</v>
      </c>
      <c r="AC3388">
        <v>0</v>
      </c>
      <c r="AD3388">
        <v>0</v>
      </c>
      <c r="AE3388">
        <v>0</v>
      </c>
      <c r="AF3388">
        <v>0</v>
      </c>
      <c r="AG3388">
        <v>0</v>
      </c>
      <c r="AH3388">
        <v>0</v>
      </c>
      <c r="AI3388">
        <v>0</v>
      </c>
      <c r="AJ3388">
        <v>0</v>
      </c>
      <c r="AK3388">
        <v>0</v>
      </c>
      <c r="AL3388">
        <v>0</v>
      </c>
      <c r="AM3388">
        <v>1</v>
      </c>
      <c r="AN3388">
        <v>0</v>
      </c>
      <c r="AO3388">
        <v>0</v>
      </c>
      <c r="AP3388">
        <v>0</v>
      </c>
      <c r="AQ3388">
        <v>0</v>
      </c>
      <c r="AR3388">
        <v>0</v>
      </c>
      <c r="AS3388">
        <v>0</v>
      </c>
      <c r="AT3388">
        <v>0</v>
      </c>
      <c r="AU3388">
        <v>0</v>
      </c>
      <c r="AV3388">
        <v>0</v>
      </c>
      <c r="AW3388">
        <v>0</v>
      </c>
      <c r="AX3388">
        <v>0</v>
      </c>
      <c r="AY3388">
        <v>3</v>
      </c>
      <c r="AZ3388">
        <v>2</v>
      </c>
      <c r="BA3388">
        <v>3</v>
      </c>
      <c r="BB3388">
        <v>0</v>
      </c>
      <c r="BC3388">
        <v>3</v>
      </c>
      <c r="BD3388">
        <v>0</v>
      </c>
      <c r="BE3388">
        <v>0</v>
      </c>
      <c r="BF3388">
        <v>0</v>
      </c>
      <c r="BG3388">
        <v>0</v>
      </c>
      <c r="BH3388">
        <v>0</v>
      </c>
      <c r="BI3388">
        <v>0</v>
      </c>
      <c r="BJ3388">
        <v>3</v>
      </c>
      <c r="BK3388">
        <v>0</v>
      </c>
      <c r="BL3388">
        <v>0</v>
      </c>
      <c r="BM3388">
        <v>0</v>
      </c>
      <c r="BN3388">
        <v>0</v>
      </c>
      <c r="BO3388">
        <v>2</v>
      </c>
      <c r="BP3388">
        <v>0</v>
      </c>
      <c r="BQ3388">
        <v>0</v>
      </c>
      <c r="BR3388">
        <v>0</v>
      </c>
      <c r="BS3388">
        <v>1</v>
      </c>
      <c r="BT3388">
        <v>12</v>
      </c>
      <c r="BU3388" t="s">
        <v>3287</v>
      </c>
    </row>
    <row r="3389" spans="1:73">
      <c r="A3389" t="s">
        <v>3175</v>
      </c>
      <c r="B3389" t="s">
        <v>3176</v>
      </c>
      <c r="C3389">
        <v>111</v>
      </c>
      <c r="D3389" t="s">
        <v>119</v>
      </c>
      <c r="E3389" t="s">
        <v>3202</v>
      </c>
      <c r="F3389" t="s">
        <v>101</v>
      </c>
      <c r="G3389">
        <v>0</v>
      </c>
      <c r="H3389">
        <v>6</v>
      </c>
      <c r="I3389">
        <v>1</v>
      </c>
      <c r="J3389">
        <v>0</v>
      </c>
      <c r="K3389">
        <v>0</v>
      </c>
      <c r="L3389">
        <v>9</v>
      </c>
      <c r="M3389">
        <v>0</v>
      </c>
      <c r="N3389">
        <v>12</v>
      </c>
      <c r="O3389">
        <v>0</v>
      </c>
      <c r="P3389">
        <v>0</v>
      </c>
      <c r="Q3389">
        <v>3</v>
      </c>
      <c r="R3389">
        <v>1</v>
      </c>
      <c r="S3389">
        <v>17</v>
      </c>
      <c r="T3389">
        <v>12</v>
      </c>
      <c r="U3389">
        <v>0</v>
      </c>
      <c r="V3389">
        <v>1</v>
      </c>
      <c r="W3389">
        <v>2</v>
      </c>
      <c r="X3389">
        <v>0</v>
      </c>
      <c r="Y3389">
        <v>0</v>
      </c>
      <c r="Z3389">
        <v>0</v>
      </c>
      <c r="AA3389">
        <v>0</v>
      </c>
      <c r="AB3389">
        <v>80</v>
      </c>
      <c r="AC3389">
        <v>0</v>
      </c>
      <c r="AD3389">
        <v>0</v>
      </c>
      <c r="AE3389">
        <v>0</v>
      </c>
      <c r="AF3389">
        <v>0</v>
      </c>
      <c r="AG3389">
        <v>0</v>
      </c>
      <c r="AH3389">
        <v>1</v>
      </c>
      <c r="AI3389">
        <v>6</v>
      </c>
      <c r="AJ3389">
        <v>0</v>
      </c>
      <c r="AK3389">
        <v>0</v>
      </c>
      <c r="AL3389">
        <v>2</v>
      </c>
      <c r="AM3389">
        <v>6</v>
      </c>
      <c r="AN3389">
        <v>0</v>
      </c>
      <c r="AO3389">
        <v>0</v>
      </c>
      <c r="AP3389">
        <v>6</v>
      </c>
      <c r="AQ3389">
        <v>2</v>
      </c>
      <c r="AR3389">
        <v>0</v>
      </c>
      <c r="AS3389">
        <v>0</v>
      </c>
      <c r="AT3389">
        <v>0</v>
      </c>
      <c r="AU3389">
        <v>3</v>
      </c>
      <c r="AV3389">
        <v>0</v>
      </c>
      <c r="AW3389">
        <v>1</v>
      </c>
      <c r="AX3389">
        <v>10</v>
      </c>
      <c r="AY3389">
        <v>18</v>
      </c>
      <c r="AZ3389">
        <v>12</v>
      </c>
      <c r="BA3389">
        <v>18</v>
      </c>
      <c r="BB3389">
        <v>2</v>
      </c>
      <c r="BC3389">
        <v>19</v>
      </c>
      <c r="BD3389">
        <v>0</v>
      </c>
      <c r="BE3389">
        <v>0</v>
      </c>
      <c r="BF3389">
        <v>0</v>
      </c>
      <c r="BG3389">
        <v>0</v>
      </c>
      <c r="BH3389">
        <v>0</v>
      </c>
      <c r="BI3389">
        <v>9</v>
      </c>
      <c r="BJ3389">
        <v>6</v>
      </c>
      <c r="BK3389">
        <v>0</v>
      </c>
      <c r="BL3389">
        <v>2</v>
      </c>
      <c r="BM3389">
        <v>2</v>
      </c>
      <c r="BN3389">
        <v>0</v>
      </c>
      <c r="BO3389">
        <v>16</v>
      </c>
      <c r="BP3389">
        <v>1</v>
      </c>
      <c r="BQ3389">
        <v>1</v>
      </c>
      <c r="BR3389">
        <v>4</v>
      </c>
      <c r="BS3389">
        <v>13</v>
      </c>
      <c r="BT3389">
        <v>136</v>
      </c>
      <c r="BU3389" t="s">
        <v>3288</v>
      </c>
    </row>
    <row r="3390" spans="1:73">
      <c r="A3390" t="s">
        <v>3175</v>
      </c>
      <c r="B3390" t="s">
        <v>3176</v>
      </c>
      <c r="C3390">
        <v>112</v>
      </c>
      <c r="D3390" t="s">
        <v>119</v>
      </c>
      <c r="E3390" t="s">
        <v>78</v>
      </c>
      <c r="F3390" t="s">
        <v>77</v>
      </c>
      <c r="G3390">
        <v>0</v>
      </c>
      <c r="H3390">
        <v>4</v>
      </c>
      <c r="I3390">
        <v>0</v>
      </c>
      <c r="J3390">
        <v>0</v>
      </c>
      <c r="K3390">
        <v>0</v>
      </c>
      <c r="L3390">
        <v>4</v>
      </c>
      <c r="M3390">
        <v>0</v>
      </c>
      <c r="N3390">
        <v>7</v>
      </c>
      <c r="O3390">
        <v>0</v>
      </c>
      <c r="P3390">
        <v>0</v>
      </c>
      <c r="Q3390">
        <v>0</v>
      </c>
      <c r="R3390">
        <v>0</v>
      </c>
      <c r="S3390">
        <v>14</v>
      </c>
      <c r="T3390">
        <v>2</v>
      </c>
      <c r="U3390">
        <v>0</v>
      </c>
      <c r="V3390">
        <v>3</v>
      </c>
      <c r="W3390">
        <v>2</v>
      </c>
      <c r="X3390">
        <v>0</v>
      </c>
      <c r="Y3390">
        <v>0</v>
      </c>
      <c r="Z3390">
        <v>0</v>
      </c>
      <c r="AA3390">
        <v>0</v>
      </c>
      <c r="AB3390">
        <v>55</v>
      </c>
      <c r="AC3390">
        <v>0</v>
      </c>
      <c r="AD3390">
        <v>0</v>
      </c>
      <c r="AE3390">
        <v>0</v>
      </c>
      <c r="AF3390">
        <v>0</v>
      </c>
      <c r="AG3390">
        <v>0</v>
      </c>
      <c r="AH3390">
        <v>2</v>
      </c>
      <c r="AI3390">
        <v>6</v>
      </c>
      <c r="AJ3390">
        <v>0</v>
      </c>
      <c r="AK3390">
        <v>0</v>
      </c>
      <c r="AL3390">
        <v>0</v>
      </c>
      <c r="AM3390">
        <v>5</v>
      </c>
      <c r="AN3390">
        <v>0</v>
      </c>
      <c r="AO3390">
        <v>0</v>
      </c>
      <c r="AP3390">
        <v>2</v>
      </c>
      <c r="AQ3390">
        <v>0</v>
      </c>
      <c r="AR3390">
        <v>0</v>
      </c>
      <c r="AS3390">
        <v>0</v>
      </c>
      <c r="AT3390">
        <v>3</v>
      </c>
      <c r="AU3390">
        <v>0</v>
      </c>
      <c r="AV3390">
        <v>1</v>
      </c>
      <c r="AW3390">
        <v>0</v>
      </c>
      <c r="AX3390">
        <v>11</v>
      </c>
      <c r="AY3390">
        <v>12</v>
      </c>
      <c r="AZ3390">
        <v>9</v>
      </c>
      <c r="BA3390">
        <v>17</v>
      </c>
      <c r="BB3390">
        <v>2</v>
      </c>
      <c r="BC3390">
        <v>17</v>
      </c>
      <c r="BD3390">
        <v>0</v>
      </c>
      <c r="BE3390">
        <v>0</v>
      </c>
      <c r="BF3390">
        <v>1</v>
      </c>
      <c r="BG3390">
        <v>0</v>
      </c>
      <c r="BH3390">
        <v>0</v>
      </c>
      <c r="BI3390">
        <v>14</v>
      </c>
      <c r="BJ3390">
        <v>10</v>
      </c>
      <c r="BK3390">
        <v>0</v>
      </c>
      <c r="BL3390">
        <v>1</v>
      </c>
      <c r="BM3390">
        <v>0</v>
      </c>
      <c r="BN3390">
        <v>1</v>
      </c>
      <c r="BO3390">
        <v>11</v>
      </c>
      <c r="BP3390">
        <v>2</v>
      </c>
      <c r="BQ3390">
        <v>0</v>
      </c>
      <c r="BR3390">
        <v>5</v>
      </c>
      <c r="BS3390">
        <v>7</v>
      </c>
      <c r="BT3390">
        <v>81</v>
      </c>
      <c r="BU3390" t="s">
        <v>3289</v>
      </c>
    </row>
    <row r="3391" spans="1:73">
      <c r="A3391" t="s">
        <v>3175</v>
      </c>
      <c r="B3391" t="s">
        <v>3176</v>
      </c>
      <c r="C3391">
        <v>113</v>
      </c>
      <c r="D3391" t="s">
        <v>119</v>
      </c>
      <c r="E3391" t="s">
        <v>245</v>
      </c>
      <c r="F3391" t="s">
        <v>184</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1</v>
      </c>
      <c r="BT3391">
        <v>1</v>
      </c>
      <c r="BU3391" t="s">
        <v>3290</v>
      </c>
    </row>
    <row r="3392" spans="1:73">
      <c r="A3392" t="s">
        <v>3175</v>
      </c>
      <c r="B3392" t="s">
        <v>3176</v>
      </c>
      <c r="C3392">
        <v>114</v>
      </c>
      <c r="D3392" t="s">
        <v>119</v>
      </c>
      <c r="E3392" t="s">
        <v>78</v>
      </c>
      <c r="F3392" t="s">
        <v>77</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1</v>
      </c>
      <c r="BT3392">
        <v>1</v>
      </c>
      <c r="BU3392" t="s">
        <v>3290</v>
      </c>
    </row>
    <row r="3393" spans="1:73">
      <c r="A3393" t="s">
        <v>3175</v>
      </c>
      <c r="B3393" t="s">
        <v>3176</v>
      </c>
      <c r="C3393">
        <v>115</v>
      </c>
      <c r="D3393" t="s">
        <v>119</v>
      </c>
      <c r="E3393" t="s">
        <v>245</v>
      </c>
      <c r="F3393" t="s">
        <v>184</v>
      </c>
      <c r="G3393">
        <v>0</v>
      </c>
      <c r="H3393">
        <v>3</v>
      </c>
      <c r="I3393">
        <v>0</v>
      </c>
      <c r="J3393">
        <v>0</v>
      </c>
      <c r="K3393">
        <v>0</v>
      </c>
      <c r="L3393">
        <v>7</v>
      </c>
      <c r="M3393">
        <v>0</v>
      </c>
      <c r="N3393">
        <v>11</v>
      </c>
      <c r="O3393">
        <v>0</v>
      </c>
      <c r="P3393">
        <v>0</v>
      </c>
      <c r="Q3393">
        <v>1</v>
      </c>
      <c r="R3393">
        <v>0</v>
      </c>
      <c r="S3393">
        <v>10</v>
      </c>
      <c r="T3393">
        <v>6</v>
      </c>
      <c r="U3393">
        <v>0</v>
      </c>
      <c r="V3393">
        <v>2</v>
      </c>
      <c r="W3393">
        <v>1</v>
      </c>
      <c r="X3393">
        <v>0</v>
      </c>
      <c r="Y3393">
        <v>0</v>
      </c>
      <c r="Z3393">
        <v>0</v>
      </c>
      <c r="AA3393">
        <v>0</v>
      </c>
      <c r="AB3393">
        <v>48</v>
      </c>
      <c r="AC3393">
        <v>2</v>
      </c>
      <c r="AD3393">
        <v>0</v>
      </c>
      <c r="AE3393">
        <v>0</v>
      </c>
      <c r="AF3393">
        <v>0</v>
      </c>
      <c r="AG3393">
        <v>0</v>
      </c>
      <c r="AH3393">
        <v>0</v>
      </c>
      <c r="AI3393">
        <v>3</v>
      </c>
      <c r="AJ3393">
        <v>0</v>
      </c>
      <c r="AK3393">
        <v>0</v>
      </c>
      <c r="AL3393">
        <v>1</v>
      </c>
      <c r="AM3393">
        <v>7</v>
      </c>
      <c r="AN3393">
        <v>0</v>
      </c>
      <c r="AO3393">
        <v>1</v>
      </c>
      <c r="AP3393">
        <v>1</v>
      </c>
      <c r="AQ3393">
        <v>3</v>
      </c>
      <c r="AR3393">
        <v>0</v>
      </c>
      <c r="AS3393">
        <v>0</v>
      </c>
      <c r="AT3393">
        <v>0</v>
      </c>
      <c r="AU3393">
        <v>2</v>
      </c>
      <c r="AV3393">
        <v>0</v>
      </c>
      <c r="AW3393">
        <v>0</v>
      </c>
      <c r="AX3393">
        <v>2</v>
      </c>
      <c r="AY3393">
        <v>9</v>
      </c>
      <c r="AZ3393">
        <v>9</v>
      </c>
      <c r="BA3393">
        <v>11</v>
      </c>
      <c r="BB3393">
        <v>3</v>
      </c>
      <c r="BC3393">
        <v>10</v>
      </c>
      <c r="BD3393">
        <v>0</v>
      </c>
      <c r="BE3393">
        <v>0</v>
      </c>
      <c r="BF3393">
        <v>0</v>
      </c>
      <c r="BG3393">
        <v>0</v>
      </c>
      <c r="BH3393">
        <v>0</v>
      </c>
      <c r="BI3393">
        <v>2</v>
      </c>
      <c r="BJ3393">
        <v>8</v>
      </c>
      <c r="BK3393">
        <v>0</v>
      </c>
      <c r="BL3393">
        <v>2</v>
      </c>
      <c r="BM3393">
        <v>0</v>
      </c>
      <c r="BN3393">
        <v>0</v>
      </c>
      <c r="BO3393">
        <v>14</v>
      </c>
      <c r="BP3393">
        <v>0</v>
      </c>
      <c r="BQ3393">
        <v>1</v>
      </c>
      <c r="BR3393">
        <v>2</v>
      </c>
      <c r="BS3393">
        <v>4</v>
      </c>
      <c r="BT3393">
        <v>81</v>
      </c>
      <c r="BU3393" t="s">
        <v>3291</v>
      </c>
    </row>
    <row r="3394" spans="1:73">
      <c r="A3394" t="s">
        <v>3175</v>
      </c>
      <c r="B3394" t="s">
        <v>3176</v>
      </c>
      <c r="C3394">
        <v>116</v>
      </c>
      <c r="D3394" t="s">
        <v>119</v>
      </c>
      <c r="E3394" t="s">
        <v>78</v>
      </c>
      <c r="F3394" t="s">
        <v>77</v>
      </c>
      <c r="G3394">
        <v>0</v>
      </c>
      <c r="H3394">
        <v>1</v>
      </c>
      <c r="I3394">
        <v>0</v>
      </c>
      <c r="J3394">
        <v>0</v>
      </c>
      <c r="K3394">
        <v>0</v>
      </c>
      <c r="L3394">
        <v>1</v>
      </c>
      <c r="M3394">
        <v>0</v>
      </c>
      <c r="N3394">
        <v>4</v>
      </c>
      <c r="O3394">
        <v>0</v>
      </c>
      <c r="P3394">
        <v>0</v>
      </c>
      <c r="Q3394">
        <v>1</v>
      </c>
      <c r="R3394">
        <v>0</v>
      </c>
      <c r="S3394">
        <v>11</v>
      </c>
      <c r="T3394">
        <v>2</v>
      </c>
      <c r="U3394">
        <v>0</v>
      </c>
      <c r="V3394">
        <v>1</v>
      </c>
      <c r="W3394">
        <v>3</v>
      </c>
      <c r="X3394">
        <v>0</v>
      </c>
      <c r="Y3394">
        <v>0</v>
      </c>
      <c r="Z3394">
        <v>0</v>
      </c>
      <c r="AA3394">
        <v>0</v>
      </c>
      <c r="AB3394">
        <v>22</v>
      </c>
      <c r="AC3394">
        <v>2</v>
      </c>
      <c r="AD3394">
        <v>0</v>
      </c>
      <c r="AE3394">
        <v>0</v>
      </c>
      <c r="AF3394">
        <v>0</v>
      </c>
      <c r="AG3394">
        <v>0</v>
      </c>
      <c r="AH3394">
        <v>2</v>
      </c>
      <c r="AI3394">
        <v>1</v>
      </c>
      <c r="AJ3394">
        <v>0</v>
      </c>
      <c r="AK3394">
        <v>0</v>
      </c>
      <c r="AL3394">
        <v>2</v>
      </c>
      <c r="AM3394">
        <v>1</v>
      </c>
      <c r="AN3394">
        <v>0</v>
      </c>
      <c r="AO3394">
        <v>0</v>
      </c>
      <c r="AP3394">
        <v>1</v>
      </c>
      <c r="AQ3394">
        <v>2</v>
      </c>
      <c r="AR3394">
        <v>0</v>
      </c>
      <c r="AS3394">
        <v>0</v>
      </c>
      <c r="AT3394">
        <v>0</v>
      </c>
      <c r="AU3394">
        <v>0</v>
      </c>
      <c r="AV3394">
        <v>0</v>
      </c>
      <c r="AW3394">
        <v>0</v>
      </c>
      <c r="AX3394">
        <v>6</v>
      </c>
      <c r="AY3394">
        <v>3</v>
      </c>
      <c r="AZ3394">
        <v>2</v>
      </c>
      <c r="BA3394">
        <v>7</v>
      </c>
      <c r="BB3394">
        <v>0</v>
      </c>
      <c r="BC3394">
        <v>3</v>
      </c>
      <c r="BD3394">
        <v>0</v>
      </c>
      <c r="BE3394">
        <v>0</v>
      </c>
      <c r="BF3394">
        <v>0</v>
      </c>
      <c r="BG3394">
        <v>0</v>
      </c>
      <c r="BH3394">
        <v>0</v>
      </c>
      <c r="BI3394">
        <v>4</v>
      </c>
      <c r="BJ3394">
        <v>1</v>
      </c>
      <c r="BK3394">
        <v>0</v>
      </c>
      <c r="BL3394">
        <v>1</v>
      </c>
      <c r="BM3394">
        <v>2</v>
      </c>
      <c r="BN3394">
        <v>0</v>
      </c>
      <c r="BO3394">
        <v>7</v>
      </c>
      <c r="BP3394">
        <v>1</v>
      </c>
      <c r="BQ3394">
        <v>0</v>
      </c>
      <c r="BR3394">
        <v>0</v>
      </c>
      <c r="BS3394">
        <v>2</v>
      </c>
      <c r="BT3394">
        <v>30</v>
      </c>
      <c r="BU3394" t="s">
        <v>3292</v>
      </c>
    </row>
    <row r="3395" spans="1:73">
      <c r="A3395" t="s">
        <v>3175</v>
      </c>
      <c r="B3395" t="s">
        <v>3176</v>
      </c>
      <c r="C3395">
        <v>117</v>
      </c>
      <c r="D3395" t="s">
        <v>119</v>
      </c>
      <c r="E3395" t="s">
        <v>3188</v>
      </c>
      <c r="F3395" t="s">
        <v>92</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1</v>
      </c>
      <c r="BT3395">
        <v>2</v>
      </c>
      <c r="BU3395" t="s">
        <v>215</v>
      </c>
    </row>
    <row r="3396" spans="1:73">
      <c r="A3396" t="s">
        <v>3175</v>
      </c>
      <c r="B3396" t="s">
        <v>3176</v>
      </c>
      <c r="C3396">
        <v>118</v>
      </c>
      <c r="D3396" t="s">
        <v>119</v>
      </c>
      <c r="E3396" t="s">
        <v>78</v>
      </c>
      <c r="F3396" t="s">
        <v>77</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1</v>
      </c>
      <c r="BT3396">
        <v>2</v>
      </c>
      <c r="BU3396" t="s">
        <v>3293</v>
      </c>
    </row>
    <row r="3397" spans="1:73">
      <c r="A3397" t="s">
        <v>3175</v>
      </c>
      <c r="B3397" t="s">
        <v>3176</v>
      </c>
      <c r="C3397">
        <v>119</v>
      </c>
      <c r="D3397" t="s">
        <v>119</v>
      </c>
      <c r="E3397" t="s">
        <v>3188</v>
      </c>
      <c r="F3397" t="s">
        <v>92</v>
      </c>
      <c r="G3397">
        <v>0</v>
      </c>
      <c r="H3397">
        <v>8</v>
      </c>
      <c r="I3397">
        <v>5</v>
      </c>
      <c r="J3397">
        <v>0</v>
      </c>
      <c r="K3397">
        <v>0</v>
      </c>
      <c r="L3397">
        <v>4</v>
      </c>
      <c r="M3397">
        <v>0</v>
      </c>
      <c r="N3397">
        <v>21</v>
      </c>
      <c r="O3397">
        <v>0</v>
      </c>
      <c r="P3397">
        <v>0</v>
      </c>
      <c r="Q3397">
        <v>2</v>
      </c>
      <c r="R3397">
        <v>0</v>
      </c>
      <c r="S3397">
        <v>22</v>
      </c>
      <c r="T3397">
        <v>6</v>
      </c>
      <c r="U3397">
        <v>0</v>
      </c>
      <c r="V3397">
        <v>4</v>
      </c>
      <c r="W3397">
        <v>1</v>
      </c>
      <c r="X3397">
        <v>0</v>
      </c>
      <c r="Y3397">
        <v>0</v>
      </c>
      <c r="Z3397">
        <v>0</v>
      </c>
      <c r="AA3397">
        <v>0</v>
      </c>
      <c r="AB3397">
        <v>86</v>
      </c>
      <c r="AC3397">
        <v>2</v>
      </c>
      <c r="AD3397">
        <v>0</v>
      </c>
      <c r="AE3397">
        <v>0</v>
      </c>
      <c r="AF3397">
        <v>0</v>
      </c>
      <c r="AG3397">
        <v>0</v>
      </c>
      <c r="AH3397">
        <v>1</v>
      </c>
      <c r="AI3397">
        <v>9</v>
      </c>
      <c r="AJ3397">
        <v>0</v>
      </c>
      <c r="AK3397">
        <v>0</v>
      </c>
      <c r="AL3397">
        <v>4</v>
      </c>
      <c r="AM3397">
        <v>11</v>
      </c>
      <c r="AN3397">
        <v>0</v>
      </c>
      <c r="AO3397">
        <v>0</v>
      </c>
      <c r="AP3397">
        <v>4</v>
      </c>
      <c r="AQ3397">
        <v>4</v>
      </c>
      <c r="AR3397">
        <v>0</v>
      </c>
      <c r="AS3397">
        <v>0</v>
      </c>
      <c r="AT3397">
        <v>0</v>
      </c>
      <c r="AU3397">
        <v>1</v>
      </c>
      <c r="AV3397">
        <v>0</v>
      </c>
      <c r="AW3397">
        <v>0</v>
      </c>
      <c r="AX3397">
        <v>10</v>
      </c>
      <c r="AY3397">
        <v>24</v>
      </c>
      <c r="AZ3397">
        <v>16</v>
      </c>
      <c r="BA3397">
        <v>22</v>
      </c>
      <c r="BB3397">
        <v>1</v>
      </c>
      <c r="BC3397">
        <v>18</v>
      </c>
      <c r="BD3397">
        <v>0</v>
      </c>
      <c r="BE3397">
        <v>0</v>
      </c>
      <c r="BF3397">
        <v>0</v>
      </c>
      <c r="BG3397">
        <v>0</v>
      </c>
      <c r="BH3397">
        <v>0</v>
      </c>
      <c r="BI3397">
        <v>13</v>
      </c>
      <c r="BJ3397">
        <v>10</v>
      </c>
      <c r="BK3397">
        <v>0</v>
      </c>
      <c r="BL3397">
        <v>3</v>
      </c>
      <c r="BM3397">
        <v>0</v>
      </c>
      <c r="BN3397">
        <v>1</v>
      </c>
      <c r="BO3397">
        <v>26</v>
      </c>
      <c r="BP3397">
        <v>4</v>
      </c>
      <c r="BQ3397">
        <v>0</v>
      </c>
      <c r="BR3397">
        <v>1</v>
      </c>
      <c r="BS3397">
        <v>6</v>
      </c>
      <c r="BT3397">
        <v>142</v>
      </c>
      <c r="BU3397" t="s">
        <v>3294</v>
      </c>
    </row>
    <row r="3398" spans="1:73">
      <c r="A3398" t="s">
        <v>3175</v>
      </c>
      <c r="B3398" t="s">
        <v>3176</v>
      </c>
      <c r="C3398">
        <v>120</v>
      </c>
      <c r="D3398" t="s">
        <v>119</v>
      </c>
      <c r="E3398" t="s">
        <v>78</v>
      </c>
      <c r="F3398" t="s">
        <v>77</v>
      </c>
      <c r="G3398">
        <v>0</v>
      </c>
      <c r="H3398">
        <v>0</v>
      </c>
      <c r="I3398">
        <v>0</v>
      </c>
      <c r="J3398">
        <v>0</v>
      </c>
      <c r="K3398">
        <v>0</v>
      </c>
      <c r="L3398">
        <v>1</v>
      </c>
      <c r="M3398">
        <v>0</v>
      </c>
      <c r="N3398">
        <v>0</v>
      </c>
      <c r="O3398">
        <v>0</v>
      </c>
      <c r="P3398">
        <v>0</v>
      </c>
      <c r="Q3398">
        <v>0</v>
      </c>
      <c r="R3398">
        <v>0</v>
      </c>
      <c r="S3398">
        <v>0</v>
      </c>
      <c r="T3398">
        <v>0</v>
      </c>
      <c r="U3398">
        <v>0</v>
      </c>
      <c r="V3398">
        <v>0</v>
      </c>
      <c r="W3398">
        <v>0</v>
      </c>
      <c r="X3398">
        <v>0</v>
      </c>
      <c r="Y3398">
        <v>0</v>
      </c>
      <c r="Z3398">
        <v>0</v>
      </c>
      <c r="AA3398">
        <v>0</v>
      </c>
      <c r="AB3398">
        <v>3</v>
      </c>
      <c r="AC3398">
        <v>0</v>
      </c>
      <c r="AD3398">
        <v>0</v>
      </c>
      <c r="AE3398">
        <v>0</v>
      </c>
      <c r="AF3398">
        <v>0</v>
      </c>
      <c r="AG3398">
        <v>0</v>
      </c>
      <c r="AH3398">
        <v>0</v>
      </c>
      <c r="AI3398">
        <v>0</v>
      </c>
      <c r="AJ3398">
        <v>0</v>
      </c>
      <c r="AK3398">
        <v>0</v>
      </c>
      <c r="AL3398">
        <v>0</v>
      </c>
      <c r="AM3398">
        <v>1</v>
      </c>
      <c r="AN3398">
        <v>0</v>
      </c>
      <c r="AO3398">
        <v>0</v>
      </c>
      <c r="AP3398">
        <v>0</v>
      </c>
      <c r="AQ3398">
        <v>0</v>
      </c>
      <c r="AR3398">
        <v>0</v>
      </c>
      <c r="AS3398">
        <v>0</v>
      </c>
      <c r="AT3398">
        <v>0</v>
      </c>
      <c r="AU3398">
        <v>0</v>
      </c>
      <c r="AV3398">
        <v>0</v>
      </c>
      <c r="AW3398">
        <v>0</v>
      </c>
      <c r="AX3398">
        <v>0</v>
      </c>
      <c r="AY3398">
        <v>1</v>
      </c>
      <c r="AZ3398">
        <v>0</v>
      </c>
      <c r="BA3398">
        <v>1</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1</v>
      </c>
      <c r="BT3398">
        <v>5</v>
      </c>
      <c r="BU3398" t="s">
        <v>3295</v>
      </c>
    </row>
    <row r="3399" spans="1:73">
      <c r="A3399" t="s">
        <v>3175</v>
      </c>
      <c r="B3399" t="s">
        <v>3176</v>
      </c>
      <c r="C3399">
        <v>121</v>
      </c>
      <c r="D3399" t="s">
        <v>119</v>
      </c>
      <c r="E3399" t="s">
        <v>3198</v>
      </c>
      <c r="F3399" t="s">
        <v>101</v>
      </c>
      <c r="G3399">
        <v>0</v>
      </c>
      <c r="H3399">
        <v>0</v>
      </c>
      <c r="I3399">
        <v>0</v>
      </c>
      <c r="J3399">
        <v>0</v>
      </c>
      <c r="K3399">
        <v>0</v>
      </c>
      <c r="L3399">
        <v>1</v>
      </c>
      <c r="M3399">
        <v>0</v>
      </c>
      <c r="N3399">
        <v>0</v>
      </c>
      <c r="O3399">
        <v>0</v>
      </c>
      <c r="P3399">
        <v>0</v>
      </c>
      <c r="Q3399">
        <v>0</v>
      </c>
      <c r="R3399">
        <v>0</v>
      </c>
      <c r="S3399">
        <v>1</v>
      </c>
      <c r="T3399">
        <v>0</v>
      </c>
      <c r="U3399">
        <v>0</v>
      </c>
      <c r="V3399">
        <v>0</v>
      </c>
      <c r="W3399">
        <v>0</v>
      </c>
      <c r="X3399">
        <v>0</v>
      </c>
      <c r="Y3399">
        <v>0</v>
      </c>
      <c r="Z3399">
        <v>0</v>
      </c>
      <c r="AA3399">
        <v>0</v>
      </c>
      <c r="AB3399">
        <v>3</v>
      </c>
      <c r="AC3399">
        <v>0</v>
      </c>
      <c r="AD3399">
        <v>0</v>
      </c>
      <c r="AE3399">
        <v>0</v>
      </c>
      <c r="AF3399">
        <v>0</v>
      </c>
      <c r="AG3399">
        <v>0</v>
      </c>
      <c r="AH3399">
        <v>0</v>
      </c>
      <c r="AI3399">
        <v>0</v>
      </c>
      <c r="AJ3399">
        <v>0</v>
      </c>
      <c r="AK3399">
        <v>0</v>
      </c>
      <c r="AL3399">
        <v>1</v>
      </c>
      <c r="AM3399">
        <v>0</v>
      </c>
      <c r="AN3399">
        <v>0</v>
      </c>
      <c r="AO3399">
        <v>0</v>
      </c>
      <c r="AP3399">
        <v>0</v>
      </c>
      <c r="AQ3399">
        <v>0</v>
      </c>
      <c r="AR3399">
        <v>0</v>
      </c>
      <c r="AS3399">
        <v>0</v>
      </c>
      <c r="AT3399">
        <v>0</v>
      </c>
      <c r="AU3399">
        <v>0</v>
      </c>
      <c r="AV3399">
        <v>0</v>
      </c>
      <c r="AW3399">
        <v>0</v>
      </c>
      <c r="AX3399">
        <v>0</v>
      </c>
      <c r="AY3399">
        <v>0</v>
      </c>
      <c r="AZ3399">
        <v>1</v>
      </c>
      <c r="BA3399">
        <v>0</v>
      </c>
      <c r="BB3399">
        <v>0</v>
      </c>
      <c r="BC3399">
        <v>0</v>
      </c>
      <c r="BD3399">
        <v>0</v>
      </c>
      <c r="BE3399">
        <v>0</v>
      </c>
      <c r="BF3399">
        <v>0</v>
      </c>
      <c r="BG3399">
        <v>0</v>
      </c>
      <c r="BH3399">
        <v>0</v>
      </c>
      <c r="BI3399">
        <v>0</v>
      </c>
      <c r="BJ3399">
        <v>0</v>
      </c>
      <c r="BK3399">
        <v>0</v>
      </c>
      <c r="BL3399">
        <v>0</v>
      </c>
      <c r="BM3399">
        <v>0</v>
      </c>
      <c r="BN3399">
        <v>0</v>
      </c>
      <c r="BO3399">
        <v>1</v>
      </c>
      <c r="BP3399">
        <v>0</v>
      </c>
      <c r="BQ3399">
        <v>0</v>
      </c>
      <c r="BR3399">
        <v>0</v>
      </c>
      <c r="BS3399">
        <v>1</v>
      </c>
      <c r="BT3399">
        <v>5</v>
      </c>
      <c r="BU3399" t="s">
        <v>3296</v>
      </c>
    </row>
    <row r="3400" spans="1:73">
      <c r="A3400" t="s">
        <v>3175</v>
      </c>
      <c r="B3400" t="s">
        <v>3176</v>
      </c>
      <c r="C3400">
        <v>122</v>
      </c>
      <c r="D3400" t="s">
        <v>119</v>
      </c>
      <c r="E3400" t="s">
        <v>78</v>
      </c>
      <c r="F3400" t="s">
        <v>77</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1</v>
      </c>
      <c r="BT3400">
        <v>2</v>
      </c>
      <c r="BU3400" t="s">
        <v>3297</v>
      </c>
    </row>
    <row r="3401" spans="1:73">
      <c r="A3401" t="s">
        <v>3175</v>
      </c>
      <c r="B3401" t="s">
        <v>3176</v>
      </c>
      <c r="C3401">
        <v>123</v>
      </c>
      <c r="D3401" t="s">
        <v>119</v>
      </c>
      <c r="E3401" t="s">
        <v>3198</v>
      </c>
      <c r="F3401" t="s">
        <v>101</v>
      </c>
      <c r="G3401">
        <v>0</v>
      </c>
      <c r="H3401">
        <v>2</v>
      </c>
      <c r="I3401">
        <v>1</v>
      </c>
      <c r="J3401">
        <v>0</v>
      </c>
      <c r="K3401">
        <v>0</v>
      </c>
      <c r="L3401">
        <v>6</v>
      </c>
      <c r="M3401">
        <v>0</v>
      </c>
      <c r="N3401">
        <v>14</v>
      </c>
      <c r="O3401">
        <v>1</v>
      </c>
      <c r="P3401">
        <v>0</v>
      </c>
      <c r="Q3401">
        <v>4</v>
      </c>
      <c r="R3401">
        <v>3</v>
      </c>
      <c r="S3401">
        <v>21</v>
      </c>
      <c r="T3401">
        <v>8</v>
      </c>
      <c r="U3401">
        <v>0</v>
      </c>
      <c r="V3401">
        <v>1</v>
      </c>
      <c r="W3401">
        <v>1</v>
      </c>
      <c r="X3401">
        <v>0</v>
      </c>
      <c r="Y3401">
        <v>0</v>
      </c>
      <c r="Z3401">
        <v>1</v>
      </c>
      <c r="AA3401">
        <v>0</v>
      </c>
      <c r="AB3401">
        <v>55</v>
      </c>
      <c r="AC3401">
        <v>4</v>
      </c>
      <c r="AD3401">
        <v>0</v>
      </c>
      <c r="AE3401">
        <v>0</v>
      </c>
      <c r="AF3401">
        <v>0</v>
      </c>
      <c r="AG3401">
        <v>0</v>
      </c>
      <c r="AH3401">
        <v>0</v>
      </c>
      <c r="AI3401">
        <v>5</v>
      </c>
      <c r="AJ3401">
        <v>1</v>
      </c>
      <c r="AK3401">
        <v>1</v>
      </c>
      <c r="AL3401">
        <v>0</v>
      </c>
      <c r="AM3401">
        <v>14</v>
      </c>
      <c r="AN3401">
        <v>1</v>
      </c>
      <c r="AO3401">
        <v>0</v>
      </c>
      <c r="AP3401">
        <v>0</v>
      </c>
      <c r="AQ3401">
        <v>4</v>
      </c>
      <c r="AR3401">
        <v>0</v>
      </c>
      <c r="AS3401">
        <v>0</v>
      </c>
      <c r="AT3401">
        <v>0</v>
      </c>
      <c r="AU3401">
        <v>5</v>
      </c>
      <c r="AV3401">
        <v>0</v>
      </c>
      <c r="AW3401">
        <v>1</v>
      </c>
      <c r="AX3401">
        <v>3</v>
      </c>
      <c r="AY3401">
        <v>5</v>
      </c>
      <c r="AZ3401">
        <v>8</v>
      </c>
      <c r="BA3401">
        <v>19</v>
      </c>
      <c r="BB3401">
        <v>0</v>
      </c>
      <c r="BC3401">
        <v>5</v>
      </c>
      <c r="BD3401">
        <v>0</v>
      </c>
      <c r="BE3401">
        <v>0</v>
      </c>
      <c r="BF3401">
        <v>0</v>
      </c>
      <c r="BG3401">
        <v>0</v>
      </c>
      <c r="BH3401">
        <v>0</v>
      </c>
      <c r="BI3401">
        <v>7</v>
      </c>
      <c r="BJ3401">
        <v>2</v>
      </c>
      <c r="BK3401">
        <v>0</v>
      </c>
      <c r="BL3401">
        <v>0</v>
      </c>
      <c r="BM3401">
        <v>2</v>
      </c>
      <c r="BN3401">
        <v>4</v>
      </c>
      <c r="BO3401">
        <v>20</v>
      </c>
      <c r="BP3401">
        <v>0</v>
      </c>
      <c r="BQ3401">
        <v>0</v>
      </c>
      <c r="BR3401">
        <v>0</v>
      </c>
      <c r="BS3401">
        <v>5</v>
      </c>
      <c r="BT3401">
        <v>93</v>
      </c>
      <c r="BU3401" t="s">
        <v>3298</v>
      </c>
    </row>
    <row r="3402" spans="1:73">
      <c r="A3402" t="s">
        <v>3175</v>
      </c>
      <c r="B3402" t="s">
        <v>3176</v>
      </c>
      <c r="C3402">
        <v>124</v>
      </c>
      <c r="D3402" t="s">
        <v>119</v>
      </c>
      <c r="E3402" t="s">
        <v>78</v>
      </c>
      <c r="F3402" t="s">
        <v>77</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1</v>
      </c>
      <c r="BT3402">
        <v>1</v>
      </c>
      <c r="BU3402" t="s">
        <v>1190</v>
      </c>
    </row>
    <row r="3403" spans="1:73">
      <c r="A3403" t="s">
        <v>3175</v>
      </c>
      <c r="B3403" t="s">
        <v>3176</v>
      </c>
      <c r="C3403">
        <v>125</v>
      </c>
      <c r="D3403" t="s">
        <v>119</v>
      </c>
      <c r="E3403" t="s">
        <v>3299</v>
      </c>
      <c r="F3403" t="s">
        <v>184</v>
      </c>
      <c r="G3403">
        <v>0</v>
      </c>
      <c r="H3403">
        <v>0</v>
      </c>
      <c r="I3403">
        <v>1</v>
      </c>
      <c r="J3403">
        <v>0</v>
      </c>
      <c r="K3403">
        <v>0</v>
      </c>
      <c r="L3403">
        <v>1</v>
      </c>
      <c r="M3403">
        <v>0</v>
      </c>
      <c r="N3403">
        <v>1</v>
      </c>
      <c r="O3403">
        <v>0</v>
      </c>
      <c r="P3403">
        <v>0</v>
      </c>
      <c r="Q3403">
        <v>0</v>
      </c>
      <c r="R3403">
        <v>0</v>
      </c>
      <c r="S3403">
        <v>2</v>
      </c>
      <c r="T3403">
        <v>0</v>
      </c>
      <c r="U3403">
        <v>0</v>
      </c>
      <c r="V3403">
        <v>0</v>
      </c>
      <c r="W3403">
        <v>0</v>
      </c>
      <c r="X3403">
        <v>0</v>
      </c>
      <c r="Y3403">
        <v>0</v>
      </c>
      <c r="Z3403">
        <v>1</v>
      </c>
      <c r="AA3403">
        <v>0</v>
      </c>
      <c r="AB3403">
        <v>4</v>
      </c>
      <c r="AC3403">
        <v>0</v>
      </c>
      <c r="AD3403">
        <v>0</v>
      </c>
      <c r="AE3403">
        <v>0</v>
      </c>
      <c r="AF3403">
        <v>0</v>
      </c>
      <c r="AG3403">
        <v>0</v>
      </c>
      <c r="AH3403">
        <v>2</v>
      </c>
      <c r="AI3403">
        <v>0</v>
      </c>
      <c r="AJ3403">
        <v>0</v>
      </c>
      <c r="AK3403">
        <v>0</v>
      </c>
      <c r="AL3403">
        <v>1</v>
      </c>
      <c r="AM3403">
        <v>0</v>
      </c>
      <c r="AN3403">
        <v>0</v>
      </c>
      <c r="AO3403">
        <v>0</v>
      </c>
      <c r="AP3403">
        <v>0</v>
      </c>
      <c r="AQ3403">
        <v>0</v>
      </c>
      <c r="AR3403">
        <v>0</v>
      </c>
      <c r="AS3403">
        <v>0</v>
      </c>
      <c r="AT3403">
        <v>0</v>
      </c>
      <c r="AU3403">
        <v>0</v>
      </c>
      <c r="AV3403">
        <v>0</v>
      </c>
      <c r="AW3403">
        <v>1</v>
      </c>
      <c r="AX3403">
        <v>2</v>
      </c>
      <c r="AY3403">
        <v>1</v>
      </c>
      <c r="AZ3403">
        <v>1</v>
      </c>
      <c r="BA3403">
        <v>2</v>
      </c>
      <c r="BB3403">
        <v>0</v>
      </c>
      <c r="BC3403">
        <v>0</v>
      </c>
      <c r="BD3403">
        <v>0</v>
      </c>
      <c r="BE3403">
        <v>0</v>
      </c>
      <c r="BF3403">
        <v>0</v>
      </c>
      <c r="BG3403">
        <v>0</v>
      </c>
      <c r="BH3403">
        <v>0</v>
      </c>
      <c r="BI3403">
        <v>0</v>
      </c>
      <c r="BJ3403">
        <v>0</v>
      </c>
      <c r="BK3403">
        <v>0</v>
      </c>
      <c r="BL3403">
        <v>0</v>
      </c>
      <c r="BM3403">
        <v>0</v>
      </c>
      <c r="BN3403">
        <v>1</v>
      </c>
      <c r="BO3403">
        <v>2</v>
      </c>
      <c r="BP3403">
        <v>0</v>
      </c>
      <c r="BQ3403">
        <v>0</v>
      </c>
      <c r="BR3403">
        <v>0</v>
      </c>
      <c r="BS3403">
        <v>1</v>
      </c>
      <c r="BT3403">
        <v>7</v>
      </c>
      <c r="BU3403" t="s">
        <v>3300</v>
      </c>
    </row>
    <row r="3404" spans="1:73">
      <c r="A3404" t="s">
        <v>3175</v>
      </c>
      <c r="B3404" t="s">
        <v>3176</v>
      </c>
      <c r="C3404">
        <v>126</v>
      </c>
      <c r="D3404" t="s">
        <v>119</v>
      </c>
      <c r="E3404" t="s">
        <v>78</v>
      </c>
      <c r="F3404" t="s">
        <v>77</v>
      </c>
      <c r="G3404">
        <v>0</v>
      </c>
      <c r="H3404">
        <v>0</v>
      </c>
      <c r="I3404">
        <v>0</v>
      </c>
      <c r="J3404">
        <v>0</v>
      </c>
      <c r="K3404">
        <v>0</v>
      </c>
      <c r="L3404">
        <v>0</v>
      </c>
      <c r="M3404">
        <v>0</v>
      </c>
      <c r="N3404">
        <v>0</v>
      </c>
      <c r="O3404">
        <v>0</v>
      </c>
      <c r="P3404">
        <v>0</v>
      </c>
      <c r="Q3404">
        <v>0</v>
      </c>
      <c r="R3404">
        <v>0</v>
      </c>
      <c r="S3404">
        <v>2</v>
      </c>
      <c r="T3404">
        <v>0</v>
      </c>
      <c r="U3404">
        <v>0</v>
      </c>
      <c r="V3404">
        <v>0</v>
      </c>
      <c r="W3404">
        <v>0</v>
      </c>
      <c r="X3404">
        <v>0</v>
      </c>
      <c r="Y3404">
        <v>0</v>
      </c>
      <c r="Z3404">
        <v>0</v>
      </c>
      <c r="AA3404">
        <v>0</v>
      </c>
      <c r="AB3404">
        <v>3</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1</v>
      </c>
      <c r="AY3404">
        <v>0</v>
      </c>
      <c r="AZ3404">
        <v>0</v>
      </c>
      <c r="BA3404">
        <v>1</v>
      </c>
      <c r="BB3404">
        <v>0</v>
      </c>
      <c r="BC3404">
        <v>0</v>
      </c>
      <c r="BD3404">
        <v>0</v>
      </c>
      <c r="BE3404">
        <v>0</v>
      </c>
      <c r="BF3404">
        <v>0</v>
      </c>
      <c r="BG3404">
        <v>0</v>
      </c>
      <c r="BH3404">
        <v>0</v>
      </c>
      <c r="BI3404">
        <v>1</v>
      </c>
      <c r="BJ3404">
        <v>0</v>
      </c>
      <c r="BK3404">
        <v>0</v>
      </c>
      <c r="BL3404">
        <v>0</v>
      </c>
      <c r="BM3404">
        <v>0</v>
      </c>
      <c r="BN3404">
        <v>0</v>
      </c>
      <c r="BO3404">
        <v>0</v>
      </c>
      <c r="BP3404">
        <v>0</v>
      </c>
      <c r="BQ3404">
        <v>0</v>
      </c>
      <c r="BR3404">
        <v>1</v>
      </c>
      <c r="BS3404">
        <v>1</v>
      </c>
      <c r="BT3404">
        <v>5</v>
      </c>
      <c r="BU3404" t="s">
        <v>3301</v>
      </c>
    </row>
    <row r="3405" spans="1:73">
      <c r="A3405" t="s">
        <v>3175</v>
      </c>
      <c r="B3405" t="s">
        <v>3176</v>
      </c>
      <c r="C3405">
        <v>127</v>
      </c>
      <c r="D3405" t="s">
        <v>119</v>
      </c>
      <c r="E3405" t="s">
        <v>3299</v>
      </c>
      <c r="F3405" t="s">
        <v>184</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0</v>
      </c>
      <c r="BB3405">
        <v>0</v>
      </c>
      <c r="BC3405">
        <v>0</v>
      </c>
      <c r="BD3405">
        <v>0</v>
      </c>
      <c r="BE3405">
        <v>0</v>
      </c>
      <c r="BF3405">
        <v>0</v>
      </c>
      <c r="BG3405">
        <v>0</v>
      </c>
      <c r="BH3405">
        <v>0</v>
      </c>
      <c r="BI3405">
        <v>0</v>
      </c>
      <c r="BJ3405">
        <v>0</v>
      </c>
      <c r="BK3405">
        <v>0</v>
      </c>
      <c r="BL3405">
        <v>0</v>
      </c>
      <c r="BM3405">
        <v>0</v>
      </c>
      <c r="BN3405">
        <v>0</v>
      </c>
      <c r="BO3405">
        <v>0</v>
      </c>
      <c r="BP3405">
        <v>0</v>
      </c>
      <c r="BQ3405">
        <v>0</v>
      </c>
      <c r="BR3405">
        <v>0</v>
      </c>
      <c r="BS3405">
        <v>1</v>
      </c>
      <c r="BT3405">
        <v>1</v>
      </c>
      <c r="BU3405" t="s">
        <v>1437</v>
      </c>
    </row>
    <row r="3406" spans="1:73">
      <c r="A3406" t="s">
        <v>3175</v>
      </c>
      <c r="B3406" t="s">
        <v>3176</v>
      </c>
      <c r="C3406">
        <v>128</v>
      </c>
      <c r="D3406" t="s">
        <v>119</v>
      </c>
      <c r="E3406" t="s">
        <v>78</v>
      </c>
      <c r="F3406" t="s">
        <v>77</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3</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2</v>
      </c>
      <c r="AY3406">
        <v>0</v>
      </c>
      <c r="AZ3406">
        <v>0</v>
      </c>
      <c r="BA3406">
        <v>2</v>
      </c>
      <c r="BB3406">
        <v>0</v>
      </c>
      <c r="BC3406">
        <v>0</v>
      </c>
      <c r="BD3406">
        <v>0</v>
      </c>
      <c r="BE3406">
        <v>0</v>
      </c>
      <c r="BF3406">
        <v>0</v>
      </c>
      <c r="BG3406">
        <v>0</v>
      </c>
      <c r="BH3406">
        <v>0</v>
      </c>
      <c r="BI3406">
        <v>4</v>
      </c>
      <c r="BJ3406">
        <v>0</v>
      </c>
      <c r="BK3406">
        <v>0</v>
      </c>
      <c r="BL3406">
        <v>0</v>
      </c>
      <c r="BM3406">
        <v>0</v>
      </c>
      <c r="BN3406">
        <v>0</v>
      </c>
      <c r="BO3406">
        <v>0</v>
      </c>
      <c r="BP3406">
        <v>1</v>
      </c>
      <c r="BQ3406">
        <v>0</v>
      </c>
      <c r="BR3406">
        <v>0</v>
      </c>
      <c r="BS3406">
        <v>1</v>
      </c>
      <c r="BT3406">
        <v>5</v>
      </c>
      <c r="BU3406" t="s">
        <v>3302</v>
      </c>
    </row>
    <row r="3407" spans="1:73">
      <c r="A3407" t="s">
        <v>3175</v>
      </c>
      <c r="B3407" t="s">
        <v>3176</v>
      </c>
      <c r="C3407">
        <v>129</v>
      </c>
      <c r="D3407" t="s">
        <v>119</v>
      </c>
      <c r="E3407" t="s">
        <v>3299</v>
      </c>
      <c r="F3407" t="s">
        <v>184</v>
      </c>
      <c r="G3407">
        <v>0</v>
      </c>
      <c r="H3407">
        <v>5</v>
      </c>
      <c r="I3407">
        <v>2</v>
      </c>
      <c r="J3407">
        <v>0</v>
      </c>
      <c r="K3407">
        <v>0</v>
      </c>
      <c r="L3407">
        <v>12</v>
      </c>
      <c r="M3407">
        <v>0</v>
      </c>
      <c r="N3407">
        <v>20</v>
      </c>
      <c r="O3407">
        <v>0</v>
      </c>
      <c r="P3407">
        <v>0</v>
      </c>
      <c r="Q3407">
        <v>5</v>
      </c>
      <c r="R3407">
        <v>1</v>
      </c>
      <c r="S3407">
        <v>37</v>
      </c>
      <c r="T3407">
        <v>12</v>
      </c>
      <c r="U3407">
        <v>0</v>
      </c>
      <c r="V3407">
        <v>3</v>
      </c>
      <c r="W3407">
        <v>6</v>
      </c>
      <c r="X3407">
        <v>0</v>
      </c>
      <c r="Y3407">
        <v>0</v>
      </c>
      <c r="Z3407">
        <v>1</v>
      </c>
      <c r="AA3407">
        <v>0</v>
      </c>
      <c r="AB3407">
        <v>99</v>
      </c>
      <c r="AC3407">
        <v>3</v>
      </c>
      <c r="AD3407">
        <v>0</v>
      </c>
      <c r="AE3407">
        <v>0</v>
      </c>
      <c r="AF3407">
        <v>0</v>
      </c>
      <c r="AG3407">
        <v>0</v>
      </c>
      <c r="AH3407">
        <v>2</v>
      </c>
      <c r="AI3407">
        <v>13</v>
      </c>
      <c r="AJ3407">
        <v>0</v>
      </c>
      <c r="AK3407">
        <v>0</v>
      </c>
      <c r="AL3407">
        <v>1</v>
      </c>
      <c r="AM3407">
        <v>15</v>
      </c>
      <c r="AN3407">
        <v>0</v>
      </c>
      <c r="AO3407">
        <v>0</v>
      </c>
      <c r="AP3407">
        <v>7</v>
      </c>
      <c r="AQ3407">
        <v>8</v>
      </c>
      <c r="AR3407">
        <v>0</v>
      </c>
      <c r="AS3407">
        <v>1</v>
      </c>
      <c r="AT3407">
        <v>6</v>
      </c>
      <c r="AU3407">
        <v>8</v>
      </c>
      <c r="AV3407">
        <v>1</v>
      </c>
      <c r="AW3407">
        <v>2</v>
      </c>
      <c r="AX3407">
        <v>11</v>
      </c>
      <c r="AY3407">
        <v>17</v>
      </c>
      <c r="AZ3407">
        <v>14</v>
      </c>
      <c r="BA3407">
        <v>27</v>
      </c>
      <c r="BB3407">
        <v>4</v>
      </c>
      <c r="BC3407">
        <v>17</v>
      </c>
      <c r="BD3407">
        <v>0</v>
      </c>
      <c r="BE3407">
        <v>0</v>
      </c>
      <c r="BF3407">
        <v>1</v>
      </c>
      <c r="BG3407">
        <v>0</v>
      </c>
      <c r="BH3407">
        <v>0</v>
      </c>
      <c r="BI3407">
        <v>15</v>
      </c>
      <c r="BJ3407">
        <v>6</v>
      </c>
      <c r="BK3407">
        <v>0</v>
      </c>
      <c r="BL3407">
        <v>1</v>
      </c>
      <c r="BM3407">
        <v>1</v>
      </c>
      <c r="BN3407">
        <v>4</v>
      </c>
      <c r="BO3407">
        <v>28</v>
      </c>
      <c r="BP3407">
        <v>7</v>
      </c>
      <c r="BQ3407">
        <v>0</v>
      </c>
      <c r="BR3407">
        <v>1</v>
      </c>
      <c r="BS3407">
        <v>8</v>
      </c>
      <c r="BT3407">
        <v>163</v>
      </c>
      <c r="BU3407" t="s">
        <v>3303</v>
      </c>
    </row>
    <row r="3408" spans="1:73">
      <c r="A3408" t="s">
        <v>3175</v>
      </c>
      <c r="B3408" t="s">
        <v>3176</v>
      </c>
      <c r="C3408">
        <v>130</v>
      </c>
      <c r="D3408" t="s">
        <v>119</v>
      </c>
      <c r="E3408" t="s">
        <v>78</v>
      </c>
      <c r="F3408" t="s">
        <v>77</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2</v>
      </c>
      <c r="BT3408">
        <v>5</v>
      </c>
      <c r="BU3408" t="s">
        <v>3304</v>
      </c>
    </row>
    <row r="3409" spans="1:73">
      <c r="A3409" t="s">
        <v>3175</v>
      </c>
      <c r="B3409" t="s">
        <v>3176</v>
      </c>
      <c r="C3409">
        <v>131</v>
      </c>
      <c r="D3409" t="s">
        <v>119</v>
      </c>
      <c r="E3409" t="s">
        <v>3202</v>
      </c>
      <c r="F3409" t="s">
        <v>101</v>
      </c>
      <c r="G3409">
        <v>1</v>
      </c>
      <c r="H3409">
        <v>15</v>
      </c>
      <c r="I3409">
        <v>4</v>
      </c>
      <c r="J3409">
        <v>0</v>
      </c>
      <c r="K3409">
        <v>0</v>
      </c>
      <c r="L3409">
        <v>10</v>
      </c>
      <c r="M3409">
        <v>0</v>
      </c>
      <c r="N3409">
        <v>23</v>
      </c>
      <c r="O3409">
        <v>0</v>
      </c>
      <c r="P3409">
        <v>0</v>
      </c>
      <c r="Q3409">
        <v>4</v>
      </c>
      <c r="R3409">
        <v>0</v>
      </c>
      <c r="S3409">
        <v>39</v>
      </c>
      <c r="T3409">
        <v>22</v>
      </c>
      <c r="U3409">
        <v>0</v>
      </c>
      <c r="V3409">
        <v>9</v>
      </c>
      <c r="W3409">
        <v>11</v>
      </c>
      <c r="X3409">
        <v>0</v>
      </c>
      <c r="Y3409">
        <v>0</v>
      </c>
      <c r="Z3409">
        <v>0</v>
      </c>
      <c r="AA3409">
        <v>0</v>
      </c>
      <c r="AB3409">
        <v>126</v>
      </c>
      <c r="AC3409">
        <v>4</v>
      </c>
      <c r="AD3409">
        <v>0</v>
      </c>
      <c r="AE3409">
        <v>0</v>
      </c>
      <c r="AF3409">
        <v>0</v>
      </c>
      <c r="AG3409">
        <v>0</v>
      </c>
      <c r="AH3409">
        <v>4</v>
      </c>
      <c r="AI3409">
        <v>9</v>
      </c>
      <c r="AJ3409">
        <v>0</v>
      </c>
      <c r="AK3409">
        <v>0</v>
      </c>
      <c r="AL3409">
        <v>2</v>
      </c>
      <c r="AM3409">
        <v>12</v>
      </c>
      <c r="AN3409">
        <v>0</v>
      </c>
      <c r="AO3409">
        <v>0</v>
      </c>
      <c r="AP3409">
        <v>4</v>
      </c>
      <c r="AQ3409">
        <v>2</v>
      </c>
      <c r="AR3409">
        <v>0</v>
      </c>
      <c r="AS3409">
        <v>0</v>
      </c>
      <c r="AT3409">
        <v>3</v>
      </c>
      <c r="AU3409">
        <v>4</v>
      </c>
      <c r="AV3409">
        <v>2</v>
      </c>
      <c r="AW3409">
        <v>4</v>
      </c>
      <c r="AX3409">
        <v>28</v>
      </c>
      <c r="AY3409">
        <v>19</v>
      </c>
      <c r="AZ3409">
        <v>19</v>
      </c>
      <c r="BA3409">
        <v>42</v>
      </c>
      <c r="BB3409">
        <v>0</v>
      </c>
      <c r="BC3409">
        <v>11</v>
      </c>
      <c r="BD3409">
        <v>0</v>
      </c>
      <c r="BE3409">
        <v>0</v>
      </c>
      <c r="BF3409">
        <v>2</v>
      </c>
      <c r="BG3409">
        <v>0</v>
      </c>
      <c r="BH3409">
        <v>0</v>
      </c>
      <c r="BI3409">
        <v>35</v>
      </c>
      <c r="BJ3409">
        <v>6</v>
      </c>
      <c r="BK3409">
        <v>0</v>
      </c>
      <c r="BL3409">
        <v>7</v>
      </c>
      <c r="BM3409">
        <v>5</v>
      </c>
      <c r="BN3409">
        <v>1</v>
      </c>
      <c r="BO3409">
        <v>31</v>
      </c>
      <c r="BP3409">
        <v>3</v>
      </c>
      <c r="BQ3409">
        <v>0</v>
      </c>
      <c r="BR3409">
        <v>13</v>
      </c>
      <c r="BS3409">
        <v>11</v>
      </c>
      <c r="BT3409">
        <v>181</v>
      </c>
      <c r="BU3409" t="s">
        <v>3305</v>
      </c>
    </row>
    <row r="3410" spans="1:73">
      <c r="A3410" t="s">
        <v>3175</v>
      </c>
      <c r="B3410" t="s">
        <v>3176</v>
      </c>
      <c r="C3410">
        <v>132</v>
      </c>
      <c r="D3410" t="s">
        <v>119</v>
      </c>
      <c r="E3410" t="s">
        <v>78</v>
      </c>
      <c r="F3410" t="s">
        <v>77</v>
      </c>
      <c r="G3410">
        <v>0</v>
      </c>
      <c r="H3410">
        <v>2</v>
      </c>
      <c r="I3410">
        <v>0</v>
      </c>
      <c r="J3410">
        <v>0</v>
      </c>
      <c r="K3410">
        <v>0</v>
      </c>
      <c r="L3410">
        <v>5</v>
      </c>
      <c r="M3410">
        <v>0</v>
      </c>
      <c r="N3410">
        <v>5</v>
      </c>
      <c r="O3410">
        <v>0</v>
      </c>
      <c r="P3410">
        <v>0</v>
      </c>
      <c r="Q3410">
        <v>1</v>
      </c>
      <c r="R3410">
        <v>1</v>
      </c>
      <c r="S3410">
        <v>8</v>
      </c>
      <c r="T3410">
        <v>2</v>
      </c>
      <c r="U3410">
        <v>0</v>
      </c>
      <c r="V3410">
        <v>2</v>
      </c>
      <c r="W3410">
        <v>3</v>
      </c>
      <c r="X3410">
        <v>0</v>
      </c>
      <c r="Y3410">
        <v>0</v>
      </c>
      <c r="Z3410">
        <v>0</v>
      </c>
      <c r="AA3410">
        <v>0</v>
      </c>
      <c r="AB3410">
        <v>33</v>
      </c>
      <c r="AC3410">
        <v>0</v>
      </c>
      <c r="AD3410">
        <v>0</v>
      </c>
      <c r="AE3410">
        <v>0</v>
      </c>
      <c r="AF3410">
        <v>0</v>
      </c>
      <c r="AG3410">
        <v>0</v>
      </c>
      <c r="AH3410">
        <v>0</v>
      </c>
      <c r="AI3410">
        <v>0</v>
      </c>
      <c r="AJ3410">
        <v>0</v>
      </c>
      <c r="AK3410">
        <v>0</v>
      </c>
      <c r="AL3410">
        <v>0</v>
      </c>
      <c r="AM3410">
        <v>5</v>
      </c>
      <c r="AN3410">
        <v>0</v>
      </c>
      <c r="AO3410">
        <v>0</v>
      </c>
      <c r="AP3410">
        <v>0</v>
      </c>
      <c r="AQ3410">
        <v>0</v>
      </c>
      <c r="AR3410">
        <v>0</v>
      </c>
      <c r="AS3410">
        <v>0</v>
      </c>
      <c r="AT3410">
        <v>0</v>
      </c>
      <c r="AU3410">
        <v>0</v>
      </c>
      <c r="AV3410">
        <v>0</v>
      </c>
      <c r="AW3410">
        <v>0</v>
      </c>
      <c r="AX3410">
        <v>0</v>
      </c>
      <c r="AY3410">
        <v>8</v>
      </c>
      <c r="AZ3410">
        <v>8</v>
      </c>
      <c r="BA3410">
        <v>8</v>
      </c>
      <c r="BB3410">
        <v>3</v>
      </c>
      <c r="BC3410">
        <v>4</v>
      </c>
      <c r="BD3410">
        <v>0</v>
      </c>
      <c r="BE3410">
        <v>0</v>
      </c>
      <c r="BF3410">
        <v>0</v>
      </c>
      <c r="BG3410">
        <v>0</v>
      </c>
      <c r="BH3410">
        <v>0</v>
      </c>
      <c r="BI3410">
        <v>4</v>
      </c>
      <c r="BJ3410">
        <v>4</v>
      </c>
      <c r="BK3410">
        <v>0</v>
      </c>
      <c r="BL3410">
        <v>2</v>
      </c>
      <c r="BM3410">
        <v>0</v>
      </c>
      <c r="BN3410">
        <v>0</v>
      </c>
      <c r="BO3410">
        <v>8</v>
      </c>
      <c r="BP3410">
        <v>0</v>
      </c>
      <c r="BQ3410">
        <v>0</v>
      </c>
      <c r="BR3410">
        <v>0</v>
      </c>
      <c r="BS3410">
        <v>2</v>
      </c>
      <c r="BT3410">
        <v>54</v>
      </c>
      <c r="BU3410" t="s">
        <v>3306</v>
      </c>
    </row>
    <row r="3411" spans="1:73">
      <c r="A3411" t="s">
        <v>3175</v>
      </c>
      <c r="B3411" t="s">
        <v>3176</v>
      </c>
      <c r="C3411">
        <v>133</v>
      </c>
      <c r="D3411" t="s">
        <v>119</v>
      </c>
      <c r="E3411" t="s">
        <v>3202</v>
      </c>
      <c r="F3411" t="s">
        <v>101</v>
      </c>
      <c r="G3411">
        <v>0</v>
      </c>
      <c r="H3411">
        <v>9</v>
      </c>
      <c r="I3411">
        <v>5</v>
      </c>
      <c r="J3411">
        <v>2</v>
      </c>
      <c r="K3411">
        <v>0</v>
      </c>
      <c r="L3411">
        <v>9</v>
      </c>
      <c r="M3411">
        <v>0</v>
      </c>
      <c r="N3411">
        <v>17</v>
      </c>
      <c r="O3411">
        <v>0</v>
      </c>
      <c r="P3411">
        <v>0</v>
      </c>
      <c r="Q3411">
        <v>2</v>
      </c>
      <c r="R3411">
        <v>0</v>
      </c>
      <c r="S3411">
        <v>22</v>
      </c>
      <c r="T3411">
        <v>12</v>
      </c>
      <c r="U3411">
        <v>0</v>
      </c>
      <c r="V3411">
        <v>1</v>
      </c>
      <c r="W3411">
        <v>4</v>
      </c>
      <c r="X3411">
        <v>0</v>
      </c>
      <c r="Y3411">
        <v>0</v>
      </c>
      <c r="Z3411">
        <v>0</v>
      </c>
      <c r="AA3411">
        <v>0</v>
      </c>
      <c r="AB3411">
        <v>85</v>
      </c>
      <c r="AC3411">
        <v>1</v>
      </c>
      <c r="AD3411">
        <v>0</v>
      </c>
      <c r="AE3411">
        <v>1</v>
      </c>
      <c r="AF3411">
        <v>0</v>
      </c>
      <c r="AG3411">
        <v>1</v>
      </c>
      <c r="AH3411">
        <v>4</v>
      </c>
      <c r="AI3411">
        <v>8</v>
      </c>
      <c r="AJ3411">
        <v>0</v>
      </c>
      <c r="AK3411">
        <v>1</v>
      </c>
      <c r="AL3411">
        <v>0</v>
      </c>
      <c r="AM3411">
        <v>7</v>
      </c>
      <c r="AN3411">
        <v>0</v>
      </c>
      <c r="AO3411">
        <v>0</v>
      </c>
      <c r="AP3411">
        <v>1</v>
      </c>
      <c r="AQ3411">
        <v>2</v>
      </c>
      <c r="AR3411">
        <v>3</v>
      </c>
      <c r="AS3411">
        <v>0</v>
      </c>
      <c r="AT3411">
        <v>0</v>
      </c>
      <c r="AU3411">
        <v>2</v>
      </c>
      <c r="AV3411">
        <v>1</v>
      </c>
      <c r="AW3411">
        <v>1</v>
      </c>
      <c r="AX3411">
        <v>19</v>
      </c>
      <c r="AY3411">
        <v>16</v>
      </c>
      <c r="AZ3411">
        <v>19</v>
      </c>
      <c r="BA3411">
        <v>27</v>
      </c>
      <c r="BB3411">
        <v>1</v>
      </c>
      <c r="BC3411">
        <v>16</v>
      </c>
      <c r="BD3411">
        <v>0</v>
      </c>
      <c r="BE3411">
        <v>0</v>
      </c>
      <c r="BF3411">
        <v>0</v>
      </c>
      <c r="BG3411">
        <v>0</v>
      </c>
      <c r="BH3411">
        <v>0</v>
      </c>
      <c r="BI3411">
        <v>25</v>
      </c>
      <c r="BJ3411">
        <v>8</v>
      </c>
      <c r="BK3411">
        <v>0</v>
      </c>
      <c r="BL3411">
        <v>3</v>
      </c>
      <c r="BM3411">
        <v>2</v>
      </c>
      <c r="BN3411">
        <v>5</v>
      </c>
      <c r="BO3411">
        <v>23</v>
      </c>
      <c r="BP3411">
        <v>2</v>
      </c>
      <c r="BQ3411">
        <v>1</v>
      </c>
      <c r="BR3411">
        <v>8</v>
      </c>
      <c r="BS3411">
        <v>5</v>
      </c>
      <c r="BT3411">
        <v>130</v>
      </c>
      <c r="BU3411" t="s">
        <v>3307</v>
      </c>
    </row>
    <row r="3412" spans="1:73">
      <c r="A3412" t="s">
        <v>3175</v>
      </c>
      <c r="B3412" t="s">
        <v>3176</v>
      </c>
      <c r="C3412">
        <v>134</v>
      </c>
      <c r="D3412" t="s">
        <v>119</v>
      </c>
      <c r="E3412" t="s">
        <v>3188</v>
      </c>
      <c r="F3412" t="s">
        <v>92</v>
      </c>
      <c r="G3412">
        <v>0</v>
      </c>
      <c r="H3412">
        <v>0</v>
      </c>
      <c r="I3412">
        <v>0</v>
      </c>
      <c r="J3412">
        <v>0</v>
      </c>
      <c r="K3412">
        <v>0</v>
      </c>
      <c r="L3412">
        <v>1</v>
      </c>
      <c r="M3412">
        <v>0</v>
      </c>
      <c r="N3412">
        <v>2</v>
      </c>
      <c r="O3412">
        <v>0</v>
      </c>
      <c r="P3412">
        <v>0</v>
      </c>
      <c r="Q3412">
        <v>0</v>
      </c>
      <c r="R3412">
        <v>0</v>
      </c>
      <c r="S3412">
        <v>1</v>
      </c>
      <c r="T3412">
        <v>0</v>
      </c>
      <c r="U3412">
        <v>0</v>
      </c>
      <c r="V3412">
        <v>0</v>
      </c>
      <c r="W3412">
        <v>0</v>
      </c>
      <c r="X3412">
        <v>0</v>
      </c>
      <c r="Y3412">
        <v>0</v>
      </c>
      <c r="Z3412">
        <v>0</v>
      </c>
      <c r="AA3412">
        <v>0</v>
      </c>
      <c r="AB3412">
        <v>11</v>
      </c>
      <c r="AC3412">
        <v>0</v>
      </c>
      <c r="AD3412">
        <v>0</v>
      </c>
      <c r="AE3412">
        <v>0</v>
      </c>
      <c r="AF3412">
        <v>0</v>
      </c>
      <c r="AG3412">
        <v>0</v>
      </c>
      <c r="AH3412">
        <v>0</v>
      </c>
      <c r="AI3412">
        <v>0</v>
      </c>
      <c r="AJ3412">
        <v>0</v>
      </c>
      <c r="AK3412">
        <v>0</v>
      </c>
      <c r="AL3412">
        <v>1</v>
      </c>
      <c r="AM3412">
        <v>1</v>
      </c>
      <c r="AN3412">
        <v>0</v>
      </c>
      <c r="AO3412">
        <v>0</v>
      </c>
      <c r="AP3412">
        <v>0</v>
      </c>
      <c r="AQ3412">
        <v>0</v>
      </c>
      <c r="AR3412">
        <v>0</v>
      </c>
      <c r="AS3412">
        <v>0</v>
      </c>
      <c r="AT3412">
        <v>0</v>
      </c>
      <c r="AU3412">
        <v>0</v>
      </c>
      <c r="AV3412">
        <v>0</v>
      </c>
      <c r="AW3412">
        <v>0</v>
      </c>
      <c r="AX3412">
        <v>3</v>
      </c>
      <c r="AY3412">
        <v>4</v>
      </c>
      <c r="AZ3412">
        <v>4</v>
      </c>
      <c r="BA3412">
        <v>4</v>
      </c>
      <c r="BB3412">
        <v>0</v>
      </c>
      <c r="BC3412">
        <v>0</v>
      </c>
      <c r="BD3412">
        <v>0</v>
      </c>
      <c r="BE3412">
        <v>0</v>
      </c>
      <c r="BF3412">
        <v>0</v>
      </c>
      <c r="BG3412">
        <v>0</v>
      </c>
      <c r="BH3412">
        <v>0</v>
      </c>
      <c r="BI3412">
        <v>6</v>
      </c>
      <c r="BJ3412">
        <v>0</v>
      </c>
      <c r="BK3412">
        <v>0</v>
      </c>
      <c r="BL3412">
        <v>0</v>
      </c>
      <c r="BM3412">
        <v>2</v>
      </c>
      <c r="BN3412">
        <v>0</v>
      </c>
      <c r="BO3412">
        <v>4</v>
      </c>
      <c r="BP3412">
        <v>0</v>
      </c>
      <c r="BQ3412">
        <v>0</v>
      </c>
      <c r="BR3412">
        <v>0</v>
      </c>
      <c r="BS3412">
        <v>1</v>
      </c>
      <c r="BT3412">
        <v>16</v>
      </c>
      <c r="BU3412" t="s">
        <v>3308</v>
      </c>
    </row>
    <row r="3413" spans="1:73">
      <c r="A3413" t="s">
        <v>3175</v>
      </c>
      <c r="B3413" t="s">
        <v>3176</v>
      </c>
      <c r="C3413">
        <v>135</v>
      </c>
      <c r="D3413" t="s">
        <v>119</v>
      </c>
      <c r="E3413" t="s">
        <v>3202</v>
      </c>
      <c r="F3413" t="s">
        <v>101</v>
      </c>
      <c r="G3413">
        <v>0</v>
      </c>
      <c r="H3413">
        <v>0</v>
      </c>
      <c r="I3413">
        <v>0</v>
      </c>
      <c r="J3413">
        <v>0</v>
      </c>
      <c r="K3413">
        <v>0</v>
      </c>
      <c r="L3413">
        <v>0</v>
      </c>
      <c r="M3413">
        <v>0</v>
      </c>
      <c r="N3413">
        <v>1</v>
      </c>
      <c r="O3413">
        <v>0</v>
      </c>
      <c r="P3413">
        <v>0</v>
      </c>
      <c r="Q3413">
        <v>0</v>
      </c>
      <c r="R3413">
        <v>0</v>
      </c>
      <c r="S3413">
        <v>2</v>
      </c>
      <c r="T3413">
        <v>0</v>
      </c>
      <c r="U3413">
        <v>0</v>
      </c>
      <c r="V3413">
        <v>1</v>
      </c>
      <c r="W3413">
        <v>0</v>
      </c>
      <c r="X3413">
        <v>0</v>
      </c>
      <c r="Y3413">
        <v>0</v>
      </c>
      <c r="Z3413">
        <v>0</v>
      </c>
      <c r="AA3413">
        <v>0</v>
      </c>
      <c r="AB3413">
        <v>6</v>
      </c>
      <c r="AC3413">
        <v>0</v>
      </c>
      <c r="AD3413">
        <v>0</v>
      </c>
      <c r="AE3413">
        <v>0</v>
      </c>
      <c r="AF3413">
        <v>0</v>
      </c>
      <c r="AG3413">
        <v>0</v>
      </c>
      <c r="AH3413">
        <v>0</v>
      </c>
      <c r="AI3413">
        <v>0</v>
      </c>
      <c r="AJ3413">
        <v>0</v>
      </c>
      <c r="AK3413">
        <v>0</v>
      </c>
      <c r="AL3413">
        <v>0</v>
      </c>
      <c r="AM3413">
        <v>0</v>
      </c>
      <c r="AN3413">
        <v>0</v>
      </c>
      <c r="AO3413">
        <v>0</v>
      </c>
      <c r="AP3413">
        <v>1</v>
      </c>
      <c r="AQ3413">
        <v>0</v>
      </c>
      <c r="AR3413">
        <v>0</v>
      </c>
      <c r="AS3413">
        <v>0</v>
      </c>
      <c r="AT3413">
        <v>0</v>
      </c>
      <c r="AU3413">
        <v>0</v>
      </c>
      <c r="AV3413">
        <v>0</v>
      </c>
      <c r="AW3413">
        <v>0</v>
      </c>
      <c r="AX3413">
        <v>2</v>
      </c>
      <c r="AY3413">
        <v>0</v>
      </c>
      <c r="AZ3413">
        <v>4</v>
      </c>
      <c r="BA3413">
        <v>2</v>
      </c>
      <c r="BB3413">
        <v>1</v>
      </c>
      <c r="BC3413">
        <v>2</v>
      </c>
      <c r="BD3413">
        <v>0</v>
      </c>
      <c r="BE3413">
        <v>0</v>
      </c>
      <c r="BF3413">
        <v>0</v>
      </c>
      <c r="BG3413">
        <v>0</v>
      </c>
      <c r="BH3413">
        <v>0</v>
      </c>
      <c r="BI3413">
        <v>2</v>
      </c>
      <c r="BJ3413">
        <v>0</v>
      </c>
      <c r="BK3413">
        <v>0</v>
      </c>
      <c r="BL3413">
        <v>1</v>
      </c>
      <c r="BM3413">
        <v>0</v>
      </c>
      <c r="BN3413">
        <v>0</v>
      </c>
      <c r="BO3413">
        <v>4</v>
      </c>
      <c r="BP3413">
        <v>0</v>
      </c>
      <c r="BQ3413">
        <v>0</v>
      </c>
      <c r="BR3413">
        <v>2</v>
      </c>
      <c r="BS3413">
        <v>1</v>
      </c>
      <c r="BT3413">
        <v>11</v>
      </c>
      <c r="BU3413" t="s">
        <v>3309</v>
      </c>
    </row>
    <row r="3414" spans="1:73">
      <c r="A3414" t="s">
        <v>3175</v>
      </c>
      <c r="B3414" t="s">
        <v>3176</v>
      </c>
      <c r="C3414">
        <v>136</v>
      </c>
      <c r="D3414" t="s">
        <v>119</v>
      </c>
      <c r="E3414" t="s">
        <v>3188</v>
      </c>
      <c r="F3414" t="s">
        <v>92</v>
      </c>
      <c r="G3414">
        <v>0</v>
      </c>
      <c r="H3414">
        <v>0</v>
      </c>
      <c r="I3414">
        <v>0</v>
      </c>
      <c r="J3414">
        <v>0</v>
      </c>
      <c r="K3414">
        <v>0</v>
      </c>
      <c r="L3414">
        <v>1</v>
      </c>
      <c r="M3414">
        <v>0</v>
      </c>
      <c r="N3414">
        <v>1</v>
      </c>
      <c r="O3414">
        <v>0</v>
      </c>
      <c r="P3414">
        <v>0</v>
      </c>
      <c r="Q3414">
        <v>0</v>
      </c>
      <c r="R3414">
        <v>0</v>
      </c>
      <c r="S3414">
        <v>3</v>
      </c>
      <c r="T3414">
        <v>0</v>
      </c>
      <c r="U3414">
        <v>0</v>
      </c>
      <c r="V3414">
        <v>0</v>
      </c>
      <c r="W3414">
        <v>0</v>
      </c>
      <c r="X3414">
        <v>0</v>
      </c>
      <c r="Y3414">
        <v>0</v>
      </c>
      <c r="Z3414">
        <v>0</v>
      </c>
      <c r="AA3414">
        <v>0</v>
      </c>
      <c r="AB3414">
        <v>5</v>
      </c>
      <c r="AC3414">
        <v>0</v>
      </c>
      <c r="AD3414">
        <v>0</v>
      </c>
      <c r="AE3414">
        <v>0</v>
      </c>
      <c r="AF3414">
        <v>0</v>
      </c>
      <c r="AG3414">
        <v>0</v>
      </c>
      <c r="AH3414">
        <v>0</v>
      </c>
      <c r="AI3414">
        <v>0</v>
      </c>
      <c r="AJ3414">
        <v>0</v>
      </c>
      <c r="AK3414">
        <v>0</v>
      </c>
      <c r="AL3414">
        <v>1</v>
      </c>
      <c r="AM3414">
        <v>1</v>
      </c>
      <c r="AN3414">
        <v>0</v>
      </c>
      <c r="AO3414">
        <v>0</v>
      </c>
      <c r="AP3414">
        <v>0</v>
      </c>
      <c r="AQ3414">
        <v>0</v>
      </c>
      <c r="AR3414">
        <v>0</v>
      </c>
      <c r="AS3414">
        <v>0</v>
      </c>
      <c r="AT3414">
        <v>0</v>
      </c>
      <c r="AU3414">
        <v>0</v>
      </c>
      <c r="AV3414">
        <v>0</v>
      </c>
      <c r="AW3414">
        <v>0</v>
      </c>
      <c r="AX3414">
        <v>2</v>
      </c>
      <c r="AY3414">
        <v>0</v>
      </c>
      <c r="AZ3414">
        <v>2</v>
      </c>
      <c r="BA3414">
        <v>3</v>
      </c>
      <c r="BB3414">
        <v>0</v>
      </c>
      <c r="BC3414">
        <v>0</v>
      </c>
      <c r="BD3414">
        <v>0</v>
      </c>
      <c r="BE3414">
        <v>0</v>
      </c>
      <c r="BF3414">
        <v>0</v>
      </c>
      <c r="BG3414">
        <v>0</v>
      </c>
      <c r="BH3414">
        <v>0</v>
      </c>
      <c r="BI3414">
        <v>3</v>
      </c>
      <c r="BJ3414">
        <v>0</v>
      </c>
      <c r="BK3414">
        <v>0</v>
      </c>
      <c r="BL3414">
        <v>0</v>
      </c>
      <c r="BM3414">
        <v>0</v>
      </c>
      <c r="BN3414">
        <v>0</v>
      </c>
      <c r="BO3414">
        <v>2</v>
      </c>
      <c r="BP3414">
        <v>0</v>
      </c>
      <c r="BQ3414">
        <v>0</v>
      </c>
      <c r="BR3414">
        <v>2</v>
      </c>
      <c r="BS3414">
        <v>1</v>
      </c>
      <c r="BT3414">
        <v>7</v>
      </c>
      <c r="BU3414" t="s">
        <v>3310</v>
      </c>
    </row>
    <row r="3415" spans="1:73">
      <c r="A3415" t="s">
        <v>3175</v>
      </c>
      <c r="B3415" t="s">
        <v>3176</v>
      </c>
      <c r="C3415">
        <v>137</v>
      </c>
      <c r="D3415" t="s">
        <v>119</v>
      </c>
      <c r="E3415" t="s">
        <v>3202</v>
      </c>
      <c r="F3415" t="s">
        <v>101</v>
      </c>
      <c r="G3415">
        <v>0</v>
      </c>
      <c r="H3415">
        <v>1</v>
      </c>
      <c r="I3415">
        <v>0</v>
      </c>
      <c r="J3415">
        <v>0</v>
      </c>
      <c r="K3415">
        <v>0</v>
      </c>
      <c r="L3415">
        <v>12</v>
      </c>
      <c r="M3415">
        <v>0</v>
      </c>
      <c r="N3415">
        <v>14</v>
      </c>
      <c r="O3415">
        <v>0</v>
      </c>
      <c r="P3415">
        <v>0</v>
      </c>
      <c r="Q3415">
        <v>1</v>
      </c>
      <c r="R3415">
        <v>1</v>
      </c>
      <c r="S3415">
        <v>22</v>
      </c>
      <c r="T3415">
        <v>9</v>
      </c>
      <c r="U3415">
        <v>0</v>
      </c>
      <c r="V3415">
        <v>5</v>
      </c>
      <c r="W3415">
        <v>5</v>
      </c>
      <c r="X3415">
        <v>0</v>
      </c>
      <c r="Y3415">
        <v>0</v>
      </c>
      <c r="Z3415">
        <v>0</v>
      </c>
      <c r="AA3415">
        <v>0</v>
      </c>
      <c r="AB3415">
        <v>79</v>
      </c>
      <c r="AC3415">
        <v>2</v>
      </c>
      <c r="AD3415">
        <v>0</v>
      </c>
      <c r="AE3415">
        <v>0</v>
      </c>
      <c r="AF3415">
        <v>0</v>
      </c>
      <c r="AG3415">
        <v>0</v>
      </c>
      <c r="AH3415">
        <v>0</v>
      </c>
      <c r="AI3415">
        <v>7</v>
      </c>
      <c r="AJ3415">
        <v>0</v>
      </c>
      <c r="AK3415">
        <v>0</v>
      </c>
      <c r="AL3415">
        <v>1</v>
      </c>
      <c r="AM3415">
        <v>10</v>
      </c>
      <c r="AN3415">
        <v>0</v>
      </c>
      <c r="AO3415">
        <v>0</v>
      </c>
      <c r="AP3415">
        <v>5</v>
      </c>
      <c r="AQ3415">
        <v>2</v>
      </c>
      <c r="AR3415">
        <v>0</v>
      </c>
      <c r="AS3415">
        <v>1</v>
      </c>
      <c r="AT3415">
        <v>0</v>
      </c>
      <c r="AU3415">
        <v>2</v>
      </c>
      <c r="AV3415">
        <v>0</v>
      </c>
      <c r="AW3415">
        <v>0</v>
      </c>
      <c r="AX3415">
        <v>14</v>
      </c>
      <c r="AY3415">
        <v>15</v>
      </c>
      <c r="AZ3415">
        <v>16</v>
      </c>
      <c r="BA3415">
        <v>24</v>
      </c>
      <c r="BB3415">
        <v>1</v>
      </c>
      <c r="BC3415">
        <v>8</v>
      </c>
      <c r="BD3415">
        <v>0</v>
      </c>
      <c r="BE3415">
        <v>0</v>
      </c>
      <c r="BF3415">
        <v>0</v>
      </c>
      <c r="BG3415">
        <v>0</v>
      </c>
      <c r="BH3415">
        <v>0</v>
      </c>
      <c r="BI3415">
        <v>21</v>
      </c>
      <c r="BJ3415">
        <v>3</v>
      </c>
      <c r="BK3415">
        <v>0</v>
      </c>
      <c r="BL3415">
        <v>2</v>
      </c>
      <c r="BM3415">
        <v>8</v>
      </c>
      <c r="BN3415">
        <v>0</v>
      </c>
      <c r="BO3415">
        <v>21</v>
      </c>
      <c r="BP3415">
        <v>0</v>
      </c>
      <c r="BQ3415">
        <v>4</v>
      </c>
      <c r="BR3415">
        <v>6</v>
      </c>
      <c r="BS3415">
        <v>6</v>
      </c>
      <c r="BT3415">
        <v>113</v>
      </c>
      <c r="BU3415" t="s">
        <v>3311</v>
      </c>
    </row>
    <row r="3416" spans="1:73">
      <c r="A3416" t="s">
        <v>3175</v>
      </c>
      <c r="B3416" t="s">
        <v>3176</v>
      </c>
      <c r="C3416">
        <v>138</v>
      </c>
      <c r="D3416" t="s">
        <v>119</v>
      </c>
      <c r="E3416" t="s">
        <v>3193</v>
      </c>
      <c r="F3416" t="s">
        <v>92</v>
      </c>
      <c r="G3416">
        <v>0</v>
      </c>
      <c r="H3416">
        <v>0</v>
      </c>
      <c r="I3416">
        <v>1</v>
      </c>
      <c r="J3416">
        <v>0</v>
      </c>
      <c r="K3416">
        <v>0</v>
      </c>
      <c r="L3416">
        <v>4</v>
      </c>
      <c r="M3416">
        <v>0</v>
      </c>
      <c r="N3416">
        <v>3</v>
      </c>
      <c r="O3416">
        <v>0</v>
      </c>
      <c r="P3416">
        <v>0</v>
      </c>
      <c r="Q3416">
        <v>0</v>
      </c>
      <c r="R3416">
        <v>0</v>
      </c>
      <c r="S3416">
        <v>7</v>
      </c>
      <c r="T3416">
        <v>3</v>
      </c>
      <c r="U3416">
        <v>0</v>
      </c>
      <c r="V3416">
        <v>0</v>
      </c>
      <c r="W3416">
        <v>0</v>
      </c>
      <c r="X3416">
        <v>0</v>
      </c>
      <c r="Y3416">
        <v>0</v>
      </c>
      <c r="Z3416">
        <v>0</v>
      </c>
      <c r="AA3416">
        <v>0</v>
      </c>
      <c r="AB3416">
        <v>31</v>
      </c>
      <c r="AC3416">
        <v>0</v>
      </c>
      <c r="AD3416">
        <v>0</v>
      </c>
      <c r="AE3416">
        <v>0</v>
      </c>
      <c r="AF3416">
        <v>0</v>
      </c>
      <c r="AG3416">
        <v>0</v>
      </c>
      <c r="AH3416">
        <v>0</v>
      </c>
      <c r="AI3416">
        <v>3</v>
      </c>
      <c r="AJ3416">
        <v>0</v>
      </c>
      <c r="AK3416">
        <v>0</v>
      </c>
      <c r="AL3416">
        <v>0</v>
      </c>
      <c r="AM3416">
        <v>8</v>
      </c>
      <c r="AN3416">
        <v>0</v>
      </c>
      <c r="AO3416">
        <v>0</v>
      </c>
      <c r="AP3416">
        <v>0</v>
      </c>
      <c r="AQ3416">
        <v>0</v>
      </c>
      <c r="AR3416">
        <v>0</v>
      </c>
      <c r="AS3416">
        <v>0</v>
      </c>
      <c r="AT3416">
        <v>0</v>
      </c>
      <c r="AU3416">
        <v>0</v>
      </c>
      <c r="AV3416">
        <v>0</v>
      </c>
      <c r="AW3416">
        <v>1</v>
      </c>
      <c r="AX3416">
        <v>5</v>
      </c>
      <c r="AY3416">
        <v>4</v>
      </c>
      <c r="AZ3416">
        <v>5</v>
      </c>
      <c r="BA3416">
        <v>13</v>
      </c>
      <c r="BB3416">
        <v>1</v>
      </c>
      <c r="BC3416">
        <v>3</v>
      </c>
      <c r="BD3416">
        <v>0</v>
      </c>
      <c r="BE3416">
        <v>0</v>
      </c>
      <c r="BF3416">
        <v>0</v>
      </c>
      <c r="BG3416">
        <v>0</v>
      </c>
      <c r="BH3416">
        <v>0</v>
      </c>
      <c r="BI3416">
        <v>9</v>
      </c>
      <c r="BJ3416">
        <v>2</v>
      </c>
      <c r="BK3416">
        <v>0</v>
      </c>
      <c r="BL3416">
        <v>1</v>
      </c>
      <c r="BM3416">
        <v>0</v>
      </c>
      <c r="BN3416">
        <v>1</v>
      </c>
      <c r="BO3416">
        <v>5</v>
      </c>
      <c r="BP3416">
        <v>1</v>
      </c>
      <c r="BQ3416">
        <v>3</v>
      </c>
      <c r="BR3416">
        <v>4</v>
      </c>
      <c r="BS3416">
        <v>6</v>
      </c>
      <c r="BT3416">
        <v>48</v>
      </c>
      <c r="BU3416" t="s">
        <v>3312</v>
      </c>
    </row>
    <row r="3417" spans="1:73">
      <c r="A3417" t="s">
        <v>3175</v>
      </c>
      <c r="B3417" t="s">
        <v>3176</v>
      </c>
      <c r="C3417">
        <v>139</v>
      </c>
      <c r="D3417" t="s">
        <v>119</v>
      </c>
      <c r="E3417" t="s">
        <v>3202</v>
      </c>
      <c r="F3417" t="s">
        <v>101</v>
      </c>
      <c r="G3417">
        <v>0</v>
      </c>
      <c r="H3417">
        <v>0</v>
      </c>
      <c r="I3417">
        <v>1</v>
      </c>
      <c r="J3417">
        <v>0</v>
      </c>
      <c r="K3417">
        <v>0</v>
      </c>
      <c r="L3417">
        <v>2</v>
      </c>
      <c r="M3417">
        <v>0</v>
      </c>
      <c r="N3417">
        <v>2</v>
      </c>
      <c r="O3417">
        <v>0</v>
      </c>
      <c r="P3417">
        <v>0</v>
      </c>
      <c r="Q3417">
        <v>0</v>
      </c>
      <c r="R3417">
        <v>0</v>
      </c>
      <c r="S3417">
        <v>0</v>
      </c>
      <c r="T3417">
        <v>0</v>
      </c>
      <c r="U3417">
        <v>0</v>
      </c>
      <c r="V3417">
        <v>0</v>
      </c>
      <c r="W3417">
        <v>0</v>
      </c>
      <c r="X3417">
        <v>0</v>
      </c>
      <c r="Y3417">
        <v>0</v>
      </c>
      <c r="Z3417">
        <v>0</v>
      </c>
      <c r="AA3417">
        <v>0</v>
      </c>
      <c r="AB3417">
        <v>12</v>
      </c>
      <c r="AC3417">
        <v>0</v>
      </c>
      <c r="AD3417">
        <v>0</v>
      </c>
      <c r="AE3417">
        <v>0</v>
      </c>
      <c r="AF3417">
        <v>0</v>
      </c>
      <c r="AG3417">
        <v>0</v>
      </c>
      <c r="AH3417">
        <v>2</v>
      </c>
      <c r="AI3417">
        <v>0</v>
      </c>
      <c r="AJ3417">
        <v>0</v>
      </c>
      <c r="AK3417">
        <v>0</v>
      </c>
      <c r="AL3417">
        <v>0</v>
      </c>
      <c r="AM3417">
        <v>1</v>
      </c>
      <c r="AN3417">
        <v>0</v>
      </c>
      <c r="AO3417">
        <v>0</v>
      </c>
      <c r="AP3417">
        <v>1</v>
      </c>
      <c r="AQ3417">
        <v>0</v>
      </c>
      <c r="AR3417">
        <v>0</v>
      </c>
      <c r="AS3417">
        <v>0</v>
      </c>
      <c r="AT3417">
        <v>0</v>
      </c>
      <c r="AU3417">
        <v>0</v>
      </c>
      <c r="AV3417">
        <v>0</v>
      </c>
      <c r="AW3417">
        <v>1</v>
      </c>
      <c r="AX3417">
        <v>5</v>
      </c>
      <c r="AY3417">
        <v>2</v>
      </c>
      <c r="AZ3417">
        <v>1</v>
      </c>
      <c r="BA3417">
        <v>6</v>
      </c>
      <c r="BB3417">
        <v>0</v>
      </c>
      <c r="BC3417">
        <v>1</v>
      </c>
      <c r="BD3417">
        <v>0</v>
      </c>
      <c r="BE3417">
        <v>0</v>
      </c>
      <c r="BF3417">
        <v>0</v>
      </c>
      <c r="BG3417">
        <v>0</v>
      </c>
      <c r="BH3417">
        <v>0</v>
      </c>
      <c r="BI3417">
        <v>3</v>
      </c>
      <c r="BJ3417">
        <v>0</v>
      </c>
      <c r="BK3417">
        <v>0</v>
      </c>
      <c r="BL3417">
        <v>0</v>
      </c>
      <c r="BM3417">
        <v>2</v>
      </c>
      <c r="BN3417">
        <v>0</v>
      </c>
      <c r="BO3417">
        <v>1</v>
      </c>
      <c r="BP3417">
        <v>1</v>
      </c>
      <c r="BQ3417">
        <v>3</v>
      </c>
      <c r="BR3417">
        <v>0</v>
      </c>
      <c r="BS3417">
        <v>2</v>
      </c>
      <c r="BT3417">
        <v>21</v>
      </c>
      <c r="BU3417" t="s">
        <v>3313</v>
      </c>
    </row>
    <row r="3418" spans="1:73">
      <c r="A3418" t="s">
        <v>3175</v>
      </c>
      <c r="B3418" t="s">
        <v>3176</v>
      </c>
      <c r="C3418">
        <v>140</v>
      </c>
      <c r="D3418" t="s">
        <v>119</v>
      </c>
      <c r="E3418" t="s">
        <v>3193</v>
      </c>
      <c r="F3418" t="s">
        <v>92</v>
      </c>
      <c r="G3418">
        <v>0</v>
      </c>
      <c r="H3418">
        <v>6</v>
      </c>
      <c r="I3418">
        <v>5</v>
      </c>
      <c r="J3418">
        <v>0</v>
      </c>
      <c r="K3418">
        <v>0</v>
      </c>
      <c r="L3418">
        <v>8</v>
      </c>
      <c r="M3418">
        <v>0</v>
      </c>
      <c r="N3418">
        <v>20</v>
      </c>
      <c r="O3418">
        <v>6</v>
      </c>
      <c r="P3418">
        <v>0</v>
      </c>
      <c r="Q3418">
        <v>4</v>
      </c>
      <c r="R3418">
        <v>0</v>
      </c>
      <c r="S3418">
        <v>41</v>
      </c>
      <c r="T3418">
        <v>14</v>
      </c>
      <c r="U3418">
        <v>0</v>
      </c>
      <c r="V3418">
        <v>3</v>
      </c>
      <c r="W3418">
        <v>9</v>
      </c>
      <c r="X3418">
        <v>0</v>
      </c>
      <c r="Y3418">
        <v>0</v>
      </c>
      <c r="Z3418">
        <v>2</v>
      </c>
      <c r="AA3418">
        <v>0</v>
      </c>
      <c r="AB3418">
        <v>118</v>
      </c>
      <c r="AC3418">
        <v>2</v>
      </c>
      <c r="AD3418">
        <v>0</v>
      </c>
      <c r="AE3418">
        <v>0</v>
      </c>
      <c r="AF3418">
        <v>0</v>
      </c>
      <c r="AG3418">
        <v>0</v>
      </c>
      <c r="AH3418">
        <v>4</v>
      </c>
      <c r="AI3418">
        <v>12</v>
      </c>
      <c r="AJ3418">
        <v>2</v>
      </c>
      <c r="AK3418">
        <v>0</v>
      </c>
      <c r="AL3418">
        <v>5</v>
      </c>
      <c r="AM3418">
        <v>19</v>
      </c>
      <c r="AN3418">
        <v>7</v>
      </c>
      <c r="AO3418">
        <v>1</v>
      </c>
      <c r="AP3418">
        <v>6</v>
      </c>
      <c r="AQ3418">
        <v>5</v>
      </c>
      <c r="AR3418">
        <v>0</v>
      </c>
      <c r="AS3418">
        <v>0</v>
      </c>
      <c r="AT3418">
        <v>1</v>
      </c>
      <c r="AU3418">
        <v>0</v>
      </c>
      <c r="AV3418">
        <v>0</v>
      </c>
      <c r="AW3418">
        <v>5</v>
      </c>
      <c r="AX3418">
        <v>16</v>
      </c>
      <c r="AY3418">
        <v>23</v>
      </c>
      <c r="AZ3418">
        <v>32</v>
      </c>
      <c r="BA3418">
        <v>36</v>
      </c>
      <c r="BB3418">
        <v>6</v>
      </c>
      <c r="BC3418">
        <v>21</v>
      </c>
      <c r="BD3418">
        <v>0</v>
      </c>
      <c r="BE3418">
        <v>0</v>
      </c>
      <c r="BF3418">
        <v>0</v>
      </c>
      <c r="BG3418">
        <v>0</v>
      </c>
      <c r="BH3418">
        <v>0</v>
      </c>
      <c r="BI3418">
        <v>22</v>
      </c>
      <c r="BJ3418">
        <v>13</v>
      </c>
      <c r="BK3418">
        <v>0</v>
      </c>
      <c r="BL3418">
        <v>10</v>
      </c>
      <c r="BM3418">
        <v>1</v>
      </c>
      <c r="BN3418">
        <v>4</v>
      </c>
      <c r="BO3418">
        <v>35</v>
      </c>
      <c r="BP3418">
        <v>4</v>
      </c>
      <c r="BQ3418">
        <v>5</v>
      </c>
      <c r="BR3418">
        <v>6</v>
      </c>
      <c r="BS3418">
        <v>7</v>
      </c>
      <c r="BT3418">
        <v>223</v>
      </c>
      <c r="BU3418" t="s">
        <v>3314</v>
      </c>
    </row>
    <row r="3419" spans="1:73">
      <c r="A3419" t="s">
        <v>3175</v>
      </c>
      <c r="B3419" t="s">
        <v>3176</v>
      </c>
      <c r="C3419">
        <v>141</v>
      </c>
      <c r="D3419" t="s">
        <v>119</v>
      </c>
      <c r="E3419" t="s">
        <v>78</v>
      </c>
      <c r="F3419" t="s">
        <v>77</v>
      </c>
      <c r="G3419">
        <v>0</v>
      </c>
      <c r="H3419">
        <v>0</v>
      </c>
      <c r="I3419">
        <v>0</v>
      </c>
      <c r="J3419">
        <v>0</v>
      </c>
      <c r="K3419">
        <v>0</v>
      </c>
      <c r="L3419">
        <v>1</v>
      </c>
      <c r="M3419">
        <v>0</v>
      </c>
      <c r="N3419">
        <v>2</v>
      </c>
      <c r="O3419">
        <v>0</v>
      </c>
      <c r="P3419">
        <v>0</v>
      </c>
      <c r="Q3419">
        <v>0</v>
      </c>
      <c r="R3419">
        <v>0</v>
      </c>
      <c r="S3419">
        <v>3</v>
      </c>
      <c r="T3419">
        <v>1</v>
      </c>
      <c r="U3419">
        <v>0</v>
      </c>
      <c r="V3419">
        <v>1</v>
      </c>
      <c r="W3419">
        <v>1</v>
      </c>
      <c r="X3419">
        <v>0</v>
      </c>
      <c r="Y3419">
        <v>0</v>
      </c>
      <c r="Z3419">
        <v>0</v>
      </c>
      <c r="AA3419">
        <v>0</v>
      </c>
      <c r="AB3419">
        <v>10</v>
      </c>
      <c r="AC3419">
        <v>0</v>
      </c>
      <c r="AD3419">
        <v>0</v>
      </c>
      <c r="AE3419">
        <v>0</v>
      </c>
      <c r="AF3419">
        <v>0</v>
      </c>
      <c r="AG3419">
        <v>0</v>
      </c>
      <c r="AH3419">
        <v>0</v>
      </c>
      <c r="AI3419">
        <v>0</v>
      </c>
      <c r="AJ3419">
        <v>0</v>
      </c>
      <c r="AK3419">
        <v>0</v>
      </c>
      <c r="AL3419">
        <v>0</v>
      </c>
      <c r="AM3419">
        <v>0</v>
      </c>
      <c r="AN3419">
        <v>0</v>
      </c>
      <c r="AO3419">
        <v>0</v>
      </c>
      <c r="AP3419">
        <v>2</v>
      </c>
      <c r="AQ3419">
        <v>0</v>
      </c>
      <c r="AR3419">
        <v>0</v>
      </c>
      <c r="AS3419">
        <v>0</v>
      </c>
      <c r="AT3419">
        <v>0</v>
      </c>
      <c r="AU3419">
        <v>1</v>
      </c>
      <c r="AV3419">
        <v>0</v>
      </c>
      <c r="AW3419">
        <v>0</v>
      </c>
      <c r="AX3419">
        <v>2</v>
      </c>
      <c r="AY3419">
        <v>3</v>
      </c>
      <c r="AZ3419">
        <v>3</v>
      </c>
      <c r="BA3419">
        <v>2</v>
      </c>
      <c r="BB3419">
        <v>1</v>
      </c>
      <c r="BC3419">
        <v>2</v>
      </c>
      <c r="BD3419">
        <v>0</v>
      </c>
      <c r="BE3419">
        <v>0</v>
      </c>
      <c r="BF3419">
        <v>0</v>
      </c>
      <c r="BG3419">
        <v>0</v>
      </c>
      <c r="BH3419">
        <v>0</v>
      </c>
      <c r="BI3419">
        <v>2</v>
      </c>
      <c r="BJ3419">
        <v>0</v>
      </c>
      <c r="BK3419">
        <v>0</v>
      </c>
      <c r="BL3419">
        <v>0</v>
      </c>
      <c r="BM3419">
        <v>0</v>
      </c>
      <c r="BN3419">
        <v>0</v>
      </c>
      <c r="BO3419">
        <v>4</v>
      </c>
      <c r="BP3419">
        <v>0</v>
      </c>
      <c r="BQ3419">
        <v>0</v>
      </c>
      <c r="BR3419">
        <v>1</v>
      </c>
      <c r="BS3419">
        <v>1</v>
      </c>
      <c r="BT3419">
        <v>16</v>
      </c>
      <c r="BU3419" t="s">
        <v>3315</v>
      </c>
    </row>
    <row r="3420" spans="1:73">
      <c r="A3420" t="s">
        <v>3175</v>
      </c>
      <c r="B3420" t="s">
        <v>3176</v>
      </c>
      <c r="C3420">
        <v>142</v>
      </c>
      <c r="D3420" t="s">
        <v>119</v>
      </c>
      <c r="E3420" t="s">
        <v>3202</v>
      </c>
      <c r="F3420" t="s">
        <v>101</v>
      </c>
      <c r="G3420">
        <v>0</v>
      </c>
      <c r="H3420">
        <v>4</v>
      </c>
      <c r="I3420">
        <v>1</v>
      </c>
      <c r="J3420">
        <v>0</v>
      </c>
      <c r="K3420">
        <v>0</v>
      </c>
      <c r="L3420">
        <v>7</v>
      </c>
      <c r="M3420">
        <v>1</v>
      </c>
      <c r="N3420">
        <v>7</v>
      </c>
      <c r="O3420">
        <v>0</v>
      </c>
      <c r="P3420">
        <v>0</v>
      </c>
      <c r="Q3420">
        <v>3</v>
      </c>
      <c r="R3420">
        <v>1</v>
      </c>
      <c r="S3420">
        <v>12</v>
      </c>
      <c r="T3420">
        <v>7</v>
      </c>
      <c r="U3420">
        <v>0</v>
      </c>
      <c r="V3420">
        <v>1</v>
      </c>
      <c r="W3420">
        <v>2</v>
      </c>
      <c r="X3420">
        <v>0</v>
      </c>
      <c r="Y3420">
        <v>0</v>
      </c>
      <c r="Z3420">
        <v>0</v>
      </c>
      <c r="AA3420">
        <v>0</v>
      </c>
      <c r="AB3420">
        <v>49</v>
      </c>
      <c r="AC3420">
        <v>0</v>
      </c>
      <c r="AD3420">
        <v>0</v>
      </c>
      <c r="AE3420">
        <v>0</v>
      </c>
      <c r="AF3420">
        <v>0</v>
      </c>
      <c r="AG3420">
        <v>0</v>
      </c>
      <c r="AH3420">
        <v>1</v>
      </c>
      <c r="AI3420">
        <v>3</v>
      </c>
      <c r="AJ3420">
        <v>0</v>
      </c>
      <c r="AK3420">
        <v>0</v>
      </c>
      <c r="AL3420">
        <v>0</v>
      </c>
      <c r="AM3420">
        <v>12</v>
      </c>
      <c r="AN3420">
        <v>0</v>
      </c>
      <c r="AO3420">
        <v>0</v>
      </c>
      <c r="AP3420">
        <v>2</v>
      </c>
      <c r="AQ3420">
        <v>0</v>
      </c>
      <c r="AR3420">
        <v>0</v>
      </c>
      <c r="AS3420">
        <v>0</v>
      </c>
      <c r="AT3420">
        <v>2</v>
      </c>
      <c r="AU3420">
        <v>0</v>
      </c>
      <c r="AV3420">
        <v>1</v>
      </c>
      <c r="AW3420">
        <v>1</v>
      </c>
      <c r="AX3420">
        <v>5</v>
      </c>
      <c r="AY3420">
        <v>9</v>
      </c>
      <c r="AZ3420">
        <v>10</v>
      </c>
      <c r="BA3420">
        <v>18</v>
      </c>
      <c r="BB3420">
        <v>0</v>
      </c>
      <c r="BC3420">
        <v>8</v>
      </c>
      <c r="BD3420">
        <v>0</v>
      </c>
      <c r="BE3420">
        <v>0</v>
      </c>
      <c r="BF3420">
        <v>1</v>
      </c>
      <c r="BG3420">
        <v>0</v>
      </c>
      <c r="BH3420">
        <v>0</v>
      </c>
      <c r="BI3420">
        <v>7</v>
      </c>
      <c r="BJ3420">
        <v>4</v>
      </c>
      <c r="BK3420">
        <v>0</v>
      </c>
      <c r="BL3420">
        <v>2</v>
      </c>
      <c r="BM3420">
        <v>0</v>
      </c>
      <c r="BN3420">
        <v>1</v>
      </c>
      <c r="BO3420">
        <v>11</v>
      </c>
      <c r="BP3420">
        <v>0</v>
      </c>
      <c r="BQ3420">
        <v>0</v>
      </c>
      <c r="BR3420">
        <v>3</v>
      </c>
      <c r="BS3420">
        <v>3</v>
      </c>
      <c r="BT3420">
        <v>71</v>
      </c>
      <c r="BU3420" t="s">
        <v>3316</v>
      </c>
    </row>
    <row r="3421" spans="1:73">
      <c r="A3421" t="s">
        <v>3175</v>
      </c>
      <c r="B3421" t="s">
        <v>3176</v>
      </c>
      <c r="C3421">
        <v>143</v>
      </c>
      <c r="D3421" t="s">
        <v>119</v>
      </c>
      <c r="E3421" t="s">
        <v>3188</v>
      </c>
      <c r="F3421" t="s">
        <v>92</v>
      </c>
      <c r="G3421">
        <v>0</v>
      </c>
      <c r="H3421">
        <v>1</v>
      </c>
      <c r="I3421">
        <v>1</v>
      </c>
      <c r="J3421">
        <v>0</v>
      </c>
      <c r="K3421">
        <v>0</v>
      </c>
      <c r="L3421">
        <v>0</v>
      </c>
      <c r="M3421">
        <v>1</v>
      </c>
      <c r="N3421">
        <v>2</v>
      </c>
      <c r="O3421">
        <v>0</v>
      </c>
      <c r="P3421">
        <v>0</v>
      </c>
      <c r="Q3421">
        <v>1</v>
      </c>
      <c r="R3421">
        <v>0</v>
      </c>
      <c r="S3421">
        <v>3</v>
      </c>
      <c r="T3421">
        <v>1</v>
      </c>
      <c r="U3421">
        <v>0</v>
      </c>
      <c r="V3421">
        <v>0</v>
      </c>
      <c r="W3421">
        <v>0</v>
      </c>
      <c r="X3421">
        <v>0</v>
      </c>
      <c r="Y3421">
        <v>0</v>
      </c>
      <c r="Z3421">
        <v>0</v>
      </c>
      <c r="AA3421">
        <v>0</v>
      </c>
      <c r="AB3421">
        <v>6</v>
      </c>
      <c r="AC3421">
        <v>0</v>
      </c>
      <c r="AD3421">
        <v>0</v>
      </c>
      <c r="AE3421">
        <v>0</v>
      </c>
      <c r="AF3421">
        <v>0</v>
      </c>
      <c r="AG3421">
        <v>0</v>
      </c>
      <c r="AH3421">
        <v>0</v>
      </c>
      <c r="AI3421">
        <v>0</v>
      </c>
      <c r="AJ3421">
        <v>0</v>
      </c>
      <c r="AK3421">
        <v>0</v>
      </c>
      <c r="AL3421">
        <v>2</v>
      </c>
      <c r="AM3421">
        <v>3</v>
      </c>
      <c r="AN3421">
        <v>0</v>
      </c>
      <c r="AO3421">
        <v>0</v>
      </c>
      <c r="AP3421">
        <v>0</v>
      </c>
      <c r="AQ3421">
        <v>0</v>
      </c>
      <c r="AR3421">
        <v>0</v>
      </c>
      <c r="AS3421">
        <v>0</v>
      </c>
      <c r="AT3421">
        <v>0</v>
      </c>
      <c r="AU3421">
        <v>0</v>
      </c>
      <c r="AV3421">
        <v>0</v>
      </c>
      <c r="AW3421">
        <v>1</v>
      </c>
      <c r="AX3421">
        <v>0</v>
      </c>
      <c r="AY3421">
        <v>1</v>
      </c>
      <c r="AZ3421">
        <v>4</v>
      </c>
      <c r="BA3421">
        <v>3</v>
      </c>
      <c r="BB3421">
        <v>0</v>
      </c>
      <c r="BC3421">
        <v>0</v>
      </c>
      <c r="BD3421">
        <v>0</v>
      </c>
      <c r="BE3421">
        <v>0</v>
      </c>
      <c r="BF3421">
        <v>0</v>
      </c>
      <c r="BG3421">
        <v>0</v>
      </c>
      <c r="BH3421">
        <v>0</v>
      </c>
      <c r="BI3421">
        <v>0</v>
      </c>
      <c r="BJ3421">
        <v>0</v>
      </c>
      <c r="BK3421">
        <v>0</v>
      </c>
      <c r="BL3421">
        <v>0</v>
      </c>
      <c r="BM3421">
        <v>0</v>
      </c>
      <c r="BN3421">
        <v>0</v>
      </c>
      <c r="BO3421">
        <v>4</v>
      </c>
      <c r="BP3421">
        <v>0</v>
      </c>
      <c r="BQ3421">
        <v>0</v>
      </c>
      <c r="BR3421">
        <v>0</v>
      </c>
      <c r="BS3421">
        <v>2</v>
      </c>
      <c r="BT3421">
        <v>13</v>
      </c>
      <c r="BU3421" t="s">
        <v>3317</v>
      </c>
    </row>
    <row r="3422" spans="1:73">
      <c r="A3422" t="s">
        <v>3175</v>
      </c>
      <c r="B3422" t="s">
        <v>3176</v>
      </c>
      <c r="C3422">
        <v>144</v>
      </c>
      <c r="D3422" t="s">
        <v>119</v>
      </c>
      <c r="E3422" t="s">
        <v>3193</v>
      </c>
      <c r="F3422" t="s">
        <v>92</v>
      </c>
      <c r="G3422">
        <v>0</v>
      </c>
      <c r="H3422">
        <v>1</v>
      </c>
      <c r="I3422">
        <v>4</v>
      </c>
      <c r="J3422">
        <v>4</v>
      </c>
      <c r="K3422">
        <v>0</v>
      </c>
      <c r="L3422">
        <v>0</v>
      </c>
      <c r="M3422">
        <v>0</v>
      </c>
      <c r="N3422">
        <v>3</v>
      </c>
      <c r="O3422">
        <v>0</v>
      </c>
      <c r="P3422">
        <v>0</v>
      </c>
      <c r="Q3422">
        <v>0</v>
      </c>
      <c r="R3422">
        <v>0</v>
      </c>
      <c r="S3422">
        <v>3</v>
      </c>
      <c r="T3422">
        <v>0</v>
      </c>
      <c r="U3422">
        <v>0</v>
      </c>
      <c r="V3422">
        <v>0</v>
      </c>
      <c r="W3422">
        <v>0</v>
      </c>
      <c r="X3422">
        <v>0</v>
      </c>
      <c r="Y3422">
        <v>0</v>
      </c>
      <c r="Z3422">
        <v>0</v>
      </c>
      <c r="AA3422">
        <v>0</v>
      </c>
      <c r="AB3422">
        <v>11</v>
      </c>
      <c r="AC3422">
        <v>0</v>
      </c>
      <c r="AD3422">
        <v>0</v>
      </c>
      <c r="AE3422">
        <v>0</v>
      </c>
      <c r="AF3422">
        <v>0</v>
      </c>
      <c r="AG3422">
        <v>0</v>
      </c>
      <c r="AH3422">
        <v>0</v>
      </c>
      <c r="AI3422">
        <v>0</v>
      </c>
      <c r="AJ3422">
        <v>0</v>
      </c>
      <c r="AK3422">
        <v>0</v>
      </c>
      <c r="AL3422">
        <v>3</v>
      </c>
      <c r="AM3422">
        <v>0</v>
      </c>
      <c r="AN3422">
        <v>0</v>
      </c>
      <c r="AO3422">
        <v>0</v>
      </c>
      <c r="AP3422">
        <v>0</v>
      </c>
      <c r="AQ3422">
        <v>1</v>
      </c>
      <c r="AR3422">
        <v>4</v>
      </c>
      <c r="AS3422">
        <v>0</v>
      </c>
      <c r="AT3422">
        <v>0</v>
      </c>
      <c r="AU3422">
        <v>0</v>
      </c>
      <c r="AV3422">
        <v>0</v>
      </c>
      <c r="AW3422">
        <v>0</v>
      </c>
      <c r="AX3422">
        <v>4</v>
      </c>
      <c r="AY3422">
        <v>1</v>
      </c>
      <c r="AZ3422">
        <v>8</v>
      </c>
      <c r="BA3422">
        <v>4</v>
      </c>
      <c r="BB3422">
        <v>0</v>
      </c>
      <c r="BC3422">
        <v>2</v>
      </c>
      <c r="BD3422">
        <v>0</v>
      </c>
      <c r="BE3422">
        <v>0</v>
      </c>
      <c r="BF3422">
        <v>0</v>
      </c>
      <c r="BG3422">
        <v>0</v>
      </c>
      <c r="BH3422">
        <v>0</v>
      </c>
      <c r="BI3422">
        <v>2</v>
      </c>
      <c r="BJ3422">
        <v>1</v>
      </c>
      <c r="BK3422">
        <v>0</v>
      </c>
      <c r="BL3422">
        <v>0</v>
      </c>
      <c r="BM3422">
        <v>0</v>
      </c>
      <c r="BN3422">
        <v>1</v>
      </c>
      <c r="BO3422">
        <v>8</v>
      </c>
      <c r="BP3422">
        <v>0</v>
      </c>
      <c r="BQ3422">
        <v>0</v>
      </c>
      <c r="BR3422">
        <v>2</v>
      </c>
      <c r="BS3422">
        <v>2</v>
      </c>
      <c r="BT3422">
        <v>25</v>
      </c>
      <c r="BU3422" t="s">
        <v>3318</v>
      </c>
    </row>
    <row r="3423" spans="1:73">
      <c r="A3423" t="s">
        <v>3175</v>
      </c>
      <c r="B3423" t="s">
        <v>3176</v>
      </c>
      <c r="C3423">
        <v>145</v>
      </c>
      <c r="D3423" t="s">
        <v>119</v>
      </c>
      <c r="E3423" t="s">
        <v>78</v>
      </c>
      <c r="F3423" t="s">
        <v>77</v>
      </c>
      <c r="G3423">
        <v>0</v>
      </c>
      <c r="H3423">
        <v>1</v>
      </c>
      <c r="I3423">
        <v>0</v>
      </c>
      <c r="J3423">
        <v>0</v>
      </c>
      <c r="K3423">
        <v>0</v>
      </c>
      <c r="L3423">
        <v>0</v>
      </c>
      <c r="M3423">
        <v>0</v>
      </c>
      <c r="N3423">
        <v>3</v>
      </c>
      <c r="O3423">
        <v>0</v>
      </c>
      <c r="P3423">
        <v>0</v>
      </c>
      <c r="Q3423">
        <v>1</v>
      </c>
      <c r="R3423">
        <v>0</v>
      </c>
      <c r="S3423">
        <v>3</v>
      </c>
      <c r="T3423">
        <v>3</v>
      </c>
      <c r="U3423">
        <v>0</v>
      </c>
      <c r="V3423">
        <v>0</v>
      </c>
      <c r="W3423">
        <v>0</v>
      </c>
      <c r="X3423">
        <v>0</v>
      </c>
      <c r="Y3423">
        <v>0</v>
      </c>
      <c r="Z3423">
        <v>0</v>
      </c>
      <c r="AA3423">
        <v>0</v>
      </c>
      <c r="AB3423">
        <v>12</v>
      </c>
      <c r="AC3423">
        <v>1</v>
      </c>
      <c r="AD3423">
        <v>0</v>
      </c>
      <c r="AE3423">
        <v>0</v>
      </c>
      <c r="AF3423">
        <v>0</v>
      </c>
      <c r="AG3423">
        <v>0</v>
      </c>
      <c r="AH3423">
        <v>2</v>
      </c>
      <c r="AI3423">
        <v>2</v>
      </c>
      <c r="AJ3423">
        <v>0</v>
      </c>
      <c r="AK3423">
        <v>0</v>
      </c>
      <c r="AL3423">
        <v>0</v>
      </c>
      <c r="AM3423">
        <v>0</v>
      </c>
      <c r="AN3423">
        <v>0</v>
      </c>
      <c r="AO3423">
        <v>0</v>
      </c>
      <c r="AP3423">
        <v>1</v>
      </c>
      <c r="AQ3423">
        <v>0</v>
      </c>
      <c r="AR3423">
        <v>0</v>
      </c>
      <c r="AS3423">
        <v>0</v>
      </c>
      <c r="AT3423">
        <v>0</v>
      </c>
      <c r="AU3423">
        <v>2</v>
      </c>
      <c r="AV3423">
        <v>0</v>
      </c>
      <c r="AW3423">
        <v>0</v>
      </c>
      <c r="AX3423">
        <v>3</v>
      </c>
      <c r="AY3423">
        <v>2</v>
      </c>
      <c r="AZ3423">
        <v>1</v>
      </c>
      <c r="BA3423">
        <v>4</v>
      </c>
      <c r="BB3423">
        <v>0</v>
      </c>
      <c r="BC3423">
        <v>6</v>
      </c>
      <c r="BD3423">
        <v>0</v>
      </c>
      <c r="BE3423">
        <v>0</v>
      </c>
      <c r="BF3423">
        <v>0</v>
      </c>
      <c r="BG3423">
        <v>0</v>
      </c>
      <c r="BH3423">
        <v>0</v>
      </c>
      <c r="BI3423">
        <v>1</v>
      </c>
      <c r="BJ3423">
        <v>2</v>
      </c>
      <c r="BK3423">
        <v>0</v>
      </c>
      <c r="BL3423">
        <v>0</v>
      </c>
      <c r="BM3423">
        <v>0</v>
      </c>
      <c r="BN3423">
        <v>2</v>
      </c>
      <c r="BO3423">
        <v>4</v>
      </c>
      <c r="BP3423">
        <v>0</v>
      </c>
      <c r="BQ3423">
        <v>0</v>
      </c>
      <c r="BR3423">
        <v>1</v>
      </c>
      <c r="BS3423">
        <v>3</v>
      </c>
      <c r="BT3423">
        <v>17</v>
      </c>
      <c r="BU3423" t="s">
        <v>3319</v>
      </c>
    </row>
    <row r="3424" spans="1:73">
      <c r="A3424" t="s">
        <v>3175</v>
      </c>
      <c r="B3424" t="s">
        <v>3176</v>
      </c>
      <c r="C3424">
        <v>146</v>
      </c>
      <c r="D3424" t="s">
        <v>119</v>
      </c>
      <c r="E3424" t="s">
        <v>3202</v>
      </c>
      <c r="F3424" t="s">
        <v>101</v>
      </c>
      <c r="G3424">
        <v>0</v>
      </c>
      <c r="H3424">
        <v>0</v>
      </c>
      <c r="I3424">
        <v>1</v>
      </c>
      <c r="J3424">
        <v>0</v>
      </c>
      <c r="K3424">
        <v>0</v>
      </c>
      <c r="L3424">
        <v>0</v>
      </c>
      <c r="M3424">
        <v>0</v>
      </c>
      <c r="N3424">
        <v>1</v>
      </c>
      <c r="O3424">
        <v>0</v>
      </c>
      <c r="P3424">
        <v>0</v>
      </c>
      <c r="Q3424">
        <v>0</v>
      </c>
      <c r="R3424">
        <v>0</v>
      </c>
      <c r="S3424">
        <v>0</v>
      </c>
      <c r="T3424">
        <v>0</v>
      </c>
      <c r="U3424">
        <v>0</v>
      </c>
      <c r="V3424">
        <v>0</v>
      </c>
      <c r="W3424">
        <v>0</v>
      </c>
      <c r="X3424">
        <v>0</v>
      </c>
      <c r="Y3424">
        <v>0</v>
      </c>
      <c r="Z3424">
        <v>0</v>
      </c>
      <c r="AA3424">
        <v>0</v>
      </c>
      <c r="AB3424">
        <v>5</v>
      </c>
      <c r="AC3424">
        <v>0</v>
      </c>
      <c r="AD3424">
        <v>0</v>
      </c>
      <c r="AE3424">
        <v>0</v>
      </c>
      <c r="AF3424">
        <v>0</v>
      </c>
      <c r="AG3424">
        <v>0</v>
      </c>
      <c r="AH3424">
        <v>2</v>
      </c>
      <c r="AI3424">
        <v>0</v>
      </c>
      <c r="AJ3424">
        <v>0</v>
      </c>
      <c r="AK3424">
        <v>0</v>
      </c>
      <c r="AL3424">
        <v>0</v>
      </c>
      <c r="AM3424">
        <v>0</v>
      </c>
      <c r="AN3424">
        <v>0</v>
      </c>
      <c r="AO3424">
        <v>0</v>
      </c>
      <c r="AP3424">
        <v>0</v>
      </c>
      <c r="AQ3424">
        <v>0</v>
      </c>
      <c r="AR3424">
        <v>0</v>
      </c>
      <c r="AS3424">
        <v>0</v>
      </c>
      <c r="AT3424">
        <v>0</v>
      </c>
      <c r="AU3424">
        <v>0</v>
      </c>
      <c r="AV3424">
        <v>0</v>
      </c>
      <c r="AW3424">
        <v>1</v>
      </c>
      <c r="AX3424">
        <v>2</v>
      </c>
      <c r="AY3424">
        <v>1</v>
      </c>
      <c r="AZ3424">
        <v>2</v>
      </c>
      <c r="BA3424">
        <v>2</v>
      </c>
      <c r="BB3424">
        <v>1</v>
      </c>
      <c r="BC3424">
        <v>0</v>
      </c>
      <c r="BD3424">
        <v>0</v>
      </c>
      <c r="BE3424">
        <v>0</v>
      </c>
      <c r="BF3424">
        <v>0</v>
      </c>
      <c r="BG3424">
        <v>0</v>
      </c>
      <c r="BH3424">
        <v>0</v>
      </c>
      <c r="BI3424">
        <v>0</v>
      </c>
      <c r="BJ3424">
        <v>0</v>
      </c>
      <c r="BK3424">
        <v>0</v>
      </c>
      <c r="BL3424">
        <v>0</v>
      </c>
      <c r="BM3424">
        <v>0</v>
      </c>
      <c r="BN3424">
        <v>0</v>
      </c>
      <c r="BO3424">
        <v>2</v>
      </c>
      <c r="BP3424">
        <v>0</v>
      </c>
      <c r="BQ3424">
        <v>0</v>
      </c>
      <c r="BR3424">
        <v>0</v>
      </c>
      <c r="BS3424">
        <v>1</v>
      </c>
      <c r="BT3424">
        <v>7</v>
      </c>
      <c r="BU3424" t="s">
        <v>3320</v>
      </c>
    </row>
    <row r="3425" spans="1:73">
      <c r="A3425" t="s">
        <v>3175</v>
      </c>
      <c r="B3425" t="s">
        <v>3176</v>
      </c>
      <c r="C3425">
        <v>147</v>
      </c>
      <c r="D3425" t="s">
        <v>119</v>
      </c>
      <c r="E3425" t="s">
        <v>3193</v>
      </c>
      <c r="F3425" t="s">
        <v>92</v>
      </c>
      <c r="G3425">
        <v>0</v>
      </c>
      <c r="H3425">
        <v>2</v>
      </c>
      <c r="I3425">
        <v>0</v>
      </c>
      <c r="J3425">
        <v>0</v>
      </c>
      <c r="K3425">
        <v>0</v>
      </c>
      <c r="L3425">
        <v>9</v>
      </c>
      <c r="M3425">
        <v>0</v>
      </c>
      <c r="N3425">
        <v>7</v>
      </c>
      <c r="O3425">
        <v>0</v>
      </c>
      <c r="P3425">
        <v>0</v>
      </c>
      <c r="Q3425">
        <v>2</v>
      </c>
      <c r="R3425">
        <v>0</v>
      </c>
      <c r="S3425">
        <v>19</v>
      </c>
      <c r="T3425">
        <v>4</v>
      </c>
      <c r="U3425">
        <v>0</v>
      </c>
      <c r="V3425">
        <v>2</v>
      </c>
      <c r="W3425">
        <v>3</v>
      </c>
      <c r="X3425">
        <v>0</v>
      </c>
      <c r="Y3425">
        <v>0</v>
      </c>
      <c r="Z3425">
        <v>0</v>
      </c>
      <c r="AA3425">
        <v>0</v>
      </c>
      <c r="AB3425">
        <v>45</v>
      </c>
      <c r="AC3425">
        <v>0</v>
      </c>
      <c r="AD3425">
        <v>0</v>
      </c>
      <c r="AE3425">
        <v>0</v>
      </c>
      <c r="AF3425">
        <v>0</v>
      </c>
      <c r="AG3425">
        <v>0</v>
      </c>
      <c r="AH3425">
        <v>2</v>
      </c>
      <c r="AI3425">
        <v>5</v>
      </c>
      <c r="AJ3425">
        <v>0</v>
      </c>
      <c r="AK3425">
        <v>0</v>
      </c>
      <c r="AL3425">
        <v>2</v>
      </c>
      <c r="AM3425">
        <v>5</v>
      </c>
      <c r="AN3425">
        <v>0</v>
      </c>
      <c r="AO3425">
        <v>0</v>
      </c>
      <c r="AP3425">
        <v>1</v>
      </c>
      <c r="AQ3425">
        <v>3</v>
      </c>
      <c r="AR3425">
        <v>0</v>
      </c>
      <c r="AS3425">
        <v>0</v>
      </c>
      <c r="AT3425">
        <v>0</v>
      </c>
      <c r="AU3425">
        <v>0</v>
      </c>
      <c r="AV3425">
        <v>1</v>
      </c>
      <c r="AW3425">
        <v>0</v>
      </c>
      <c r="AX3425">
        <v>7</v>
      </c>
      <c r="AY3425">
        <v>8</v>
      </c>
      <c r="AZ3425">
        <v>10</v>
      </c>
      <c r="BA3425">
        <v>13</v>
      </c>
      <c r="BB3425">
        <v>1</v>
      </c>
      <c r="BC3425">
        <v>8</v>
      </c>
      <c r="BD3425">
        <v>0</v>
      </c>
      <c r="BE3425">
        <v>0</v>
      </c>
      <c r="BF3425">
        <v>1</v>
      </c>
      <c r="BG3425">
        <v>0</v>
      </c>
      <c r="BH3425">
        <v>0</v>
      </c>
      <c r="BI3425">
        <v>7</v>
      </c>
      <c r="BJ3425">
        <v>3</v>
      </c>
      <c r="BK3425">
        <v>0</v>
      </c>
      <c r="BL3425">
        <v>1</v>
      </c>
      <c r="BM3425">
        <v>1</v>
      </c>
      <c r="BN3425">
        <v>1</v>
      </c>
      <c r="BO3425">
        <v>11</v>
      </c>
      <c r="BP3425">
        <v>3</v>
      </c>
      <c r="BQ3425">
        <v>0</v>
      </c>
      <c r="BR3425">
        <v>1</v>
      </c>
      <c r="BS3425">
        <v>3</v>
      </c>
      <c r="BT3425">
        <v>75</v>
      </c>
      <c r="BU3425" t="s">
        <v>3321</v>
      </c>
    </row>
    <row r="3426" spans="1:73">
      <c r="A3426" t="s">
        <v>3175</v>
      </c>
      <c r="B3426" t="s">
        <v>3176</v>
      </c>
      <c r="C3426">
        <v>148</v>
      </c>
      <c r="D3426" t="s">
        <v>119</v>
      </c>
      <c r="E3426" t="s">
        <v>78</v>
      </c>
      <c r="F3426" t="s">
        <v>77</v>
      </c>
      <c r="G3426">
        <v>0</v>
      </c>
      <c r="H3426">
        <v>0</v>
      </c>
      <c r="I3426">
        <v>0</v>
      </c>
      <c r="J3426">
        <v>0</v>
      </c>
      <c r="K3426">
        <v>0</v>
      </c>
      <c r="L3426">
        <v>1</v>
      </c>
      <c r="M3426">
        <v>0</v>
      </c>
      <c r="N3426">
        <v>2</v>
      </c>
      <c r="O3426">
        <v>0</v>
      </c>
      <c r="P3426">
        <v>0</v>
      </c>
      <c r="Q3426">
        <v>1</v>
      </c>
      <c r="R3426">
        <v>0</v>
      </c>
      <c r="S3426">
        <v>4</v>
      </c>
      <c r="T3426">
        <v>3</v>
      </c>
      <c r="U3426">
        <v>0</v>
      </c>
      <c r="V3426">
        <v>1</v>
      </c>
      <c r="W3426">
        <v>3</v>
      </c>
      <c r="X3426">
        <v>0</v>
      </c>
      <c r="Y3426">
        <v>0</v>
      </c>
      <c r="Z3426">
        <v>0</v>
      </c>
      <c r="AA3426">
        <v>0</v>
      </c>
      <c r="AB3426">
        <v>10</v>
      </c>
      <c r="AC3426">
        <v>0</v>
      </c>
      <c r="AD3426">
        <v>0</v>
      </c>
      <c r="AE3426">
        <v>0</v>
      </c>
      <c r="AF3426">
        <v>0</v>
      </c>
      <c r="AG3426">
        <v>0</v>
      </c>
      <c r="AH3426">
        <v>0</v>
      </c>
      <c r="AI3426">
        <v>0</v>
      </c>
      <c r="AJ3426">
        <v>0</v>
      </c>
      <c r="AK3426">
        <v>0</v>
      </c>
      <c r="AL3426">
        <v>0</v>
      </c>
      <c r="AM3426">
        <v>3</v>
      </c>
      <c r="AN3426">
        <v>0</v>
      </c>
      <c r="AO3426">
        <v>0</v>
      </c>
      <c r="AP3426">
        <v>0</v>
      </c>
      <c r="AQ3426">
        <v>0</v>
      </c>
      <c r="AR3426">
        <v>0</v>
      </c>
      <c r="AS3426">
        <v>0</v>
      </c>
      <c r="AT3426">
        <v>0</v>
      </c>
      <c r="AU3426">
        <v>1</v>
      </c>
      <c r="AV3426">
        <v>1</v>
      </c>
      <c r="AW3426">
        <v>0</v>
      </c>
      <c r="AX3426">
        <v>0</v>
      </c>
      <c r="AY3426">
        <v>0</v>
      </c>
      <c r="AZ3426">
        <v>3</v>
      </c>
      <c r="BA3426">
        <v>4</v>
      </c>
      <c r="BB3426">
        <v>0</v>
      </c>
      <c r="BC3426">
        <v>2</v>
      </c>
      <c r="BD3426">
        <v>0</v>
      </c>
      <c r="BE3426">
        <v>0</v>
      </c>
      <c r="BF3426">
        <v>1</v>
      </c>
      <c r="BG3426">
        <v>0</v>
      </c>
      <c r="BH3426">
        <v>0</v>
      </c>
      <c r="BI3426">
        <v>3</v>
      </c>
      <c r="BJ3426">
        <v>2</v>
      </c>
      <c r="BK3426">
        <v>0</v>
      </c>
      <c r="BL3426">
        <v>2</v>
      </c>
      <c r="BM3426">
        <v>0</v>
      </c>
      <c r="BN3426">
        <v>0</v>
      </c>
      <c r="BO3426">
        <v>4</v>
      </c>
      <c r="BP3426">
        <v>0</v>
      </c>
      <c r="BQ3426">
        <v>0</v>
      </c>
      <c r="BR3426">
        <v>0</v>
      </c>
      <c r="BS3426">
        <v>1</v>
      </c>
      <c r="BT3426">
        <v>18</v>
      </c>
      <c r="BU3426" t="s">
        <v>3322</v>
      </c>
    </row>
    <row r="3427" spans="1:73">
      <c r="A3427" t="s">
        <v>3175</v>
      </c>
      <c r="B3427" t="s">
        <v>3176</v>
      </c>
      <c r="C3427">
        <v>149</v>
      </c>
      <c r="D3427" t="s">
        <v>119</v>
      </c>
      <c r="E3427" t="s">
        <v>3193</v>
      </c>
      <c r="F3427" t="s">
        <v>92</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0</v>
      </c>
      <c r="BM3427">
        <v>0</v>
      </c>
      <c r="BN3427">
        <v>0</v>
      </c>
      <c r="BO3427">
        <v>0</v>
      </c>
      <c r="BP3427">
        <v>0</v>
      </c>
      <c r="BQ3427">
        <v>0</v>
      </c>
      <c r="BR3427">
        <v>0</v>
      </c>
      <c r="BS3427">
        <v>1</v>
      </c>
      <c r="BT3427">
        <v>3</v>
      </c>
      <c r="BU3427" t="s">
        <v>3323</v>
      </c>
    </row>
    <row r="3428" spans="1:73">
      <c r="A3428" t="s">
        <v>3175</v>
      </c>
      <c r="B3428" t="s">
        <v>3176</v>
      </c>
      <c r="C3428">
        <v>150</v>
      </c>
      <c r="D3428" t="s">
        <v>119</v>
      </c>
      <c r="E3428" t="s">
        <v>78</v>
      </c>
      <c r="F3428" t="s">
        <v>77</v>
      </c>
      <c r="G3428">
        <v>0</v>
      </c>
      <c r="H3428">
        <v>2</v>
      </c>
      <c r="I3428">
        <v>0</v>
      </c>
      <c r="J3428">
        <v>0</v>
      </c>
      <c r="K3428">
        <v>0</v>
      </c>
      <c r="L3428">
        <v>1</v>
      </c>
      <c r="M3428">
        <v>0</v>
      </c>
      <c r="N3428">
        <v>2</v>
      </c>
      <c r="O3428">
        <v>0</v>
      </c>
      <c r="P3428">
        <v>0</v>
      </c>
      <c r="Q3428">
        <v>2</v>
      </c>
      <c r="R3428">
        <v>0</v>
      </c>
      <c r="S3428">
        <v>6</v>
      </c>
      <c r="T3428">
        <v>1</v>
      </c>
      <c r="U3428">
        <v>0</v>
      </c>
      <c r="V3428">
        <v>0</v>
      </c>
      <c r="W3428">
        <v>1</v>
      </c>
      <c r="X3428">
        <v>0</v>
      </c>
      <c r="Y3428">
        <v>0</v>
      </c>
      <c r="Z3428">
        <v>0</v>
      </c>
      <c r="AA3428">
        <v>0</v>
      </c>
      <c r="AB3428">
        <v>9</v>
      </c>
      <c r="AC3428">
        <v>0</v>
      </c>
      <c r="AD3428">
        <v>0</v>
      </c>
      <c r="AE3428">
        <v>0</v>
      </c>
      <c r="AF3428">
        <v>0</v>
      </c>
      <c r="AG3428">
        <v>0</v>
      </c>
      <c r="AH3428">
        <v>0</v>
      </c>
      <c r="AI3428">
        <v>0</v>
      </c>
      <c r="AJ3428">
        <v>0</v>
      </c>
      <c r="AK3428">
        <v>0</v>
      </c>
      <c r="AL3428">
        <v>2</v>
      </c>
      <c r="AM3428">
        <v>2</v>
      </c>
      <c r="AN3428">
        <v>0</v>
      </c>
      <c r="AO3428">
        <v>0</v>
      </c>
      <c r="AP3428">
        <v>0</v>
      </c>
      <c r="AQ3428">
        <v>1</v>
      </c>
      <c r="AR3428">
        <v>0</v>
      </c>
      <c r="AS3428">
        <v>0</v>
      </c>
      <c r="AT3428">
        <v>0</v>
      </c>
      <c r="AU3428">
        <v>0</v>
      </c>
      <c r="AV3428">
        <v>0</v>
      </c>
      <c r="AW3428">
        <v>0</v>
      </c>
      <c r="AX3428">
        <v>0</v>
      </c>
      <c r="AY3428">
        <v>0</v>
      </c>
      <c r="AZ3428">
        <v>4</v>
      </c>
      <c r="BA3428">
        <v>3</v>
      </c>
      <c r="BB3428">
        <v>0</v>
      </c>
      <c r="BC3428">
        <v>0</v>
      </c>
      <c r="BD3428">
        <v>0</v>
      </c>
      <c r="BE3428">
        <v>0</v>
      </c>
      <c r="BF3428">
        <v>0</v>
      </c>
      <c r="BG3428">
        <v>0</v>
      </c>
      <c r="BH3428">
        <v>0</v>
      </c>
      <c r="BI3428">
        <v>0</v>
      </c>
      <c r="BJ3428">
        <v>0</v>
      </c>
      <c r="BK3428">
        <v>0</v>
      </c>
      <c r="BL3428">
        <v>0</v>
      </c>
      <c r="BM3428">
        <v>0</v>
      </c>
      <c r="BN3428">
        <v>0</v>
      </c>
      <c r="BO3428">
        <v>4</v>
      </c>
      <c r="BP3428">
        <v>0</v>
      </c>
      <c r="BQ3428">
        <v>0</v>
      </c>
      <c r="BR3428">
        <v>0</v>
      </c>
      <c r="BS3428">
        <v>2</v>
      </c>
      <c r="BT3428">
        <v>14</v>
      </c>
      <c r="BU3428" t="s">
        <v>3324</v>
      </c>
    </row>
    <row r="3429" spans="1:73">
      <c r="A3429" t="s">
        <v>3175</v>
      </c>
      <c r="B3429" t="s">
        <v>3176</v>
      </c>
      <c r="C3429">
        <v>151</v>
      </c>
      <c r="D3429" t="s">
        <v>119</v>
      </c>
      <c r="E3429" t="s">
        <v>3193</v>
      </c>
      <c r="F3429" t="s">
        <v>92</v>
      </c>
      <c r="G3429">
        <v>0</v>
      </c>
      <c r="H3429">
        <v>9</v>
      </c>
      <c r="I3429">
        <v>3</v>
      </c>
      <c r="J3429">
        <v>0</v>
      </c>
      <c r="K3429">
        <v>0</v>
      </c>
      <c r="L3429">
        <v>6</v>
      </c>
      <c r="M3429">
        <v>0</v>
      </c>
      <c r="N3429">
        <v>9</v>
      </c>
      <c r="O3429">
        <v>5</v>
      </c>
      <c r="P3429">
        <v>0</v>
      </c>
      <c r="Q3429">
        <v>2</v>
      </c>
      <c r="R3429">
        <v>0</v>
      </c>
      <c r="S3429">
        <v>22</v>
      </c>
      <c r="T3429">
        <v>11</v>
      </c>
      <c r="U3429">
        <v>0</v>
      </c>
      <c r="V3429">
        <v>3</v>
      </c>
      <c r="W3429">
        <v>3</v>
      </c>
      <c r="X3429">
        <v>0</v>
      </c>
      <c r="Y3429">
        <v>0</v>
      </c>
      <c r="Z3429">
        <v>1</v>
      </c>
      <c r="AA3429">
        <v>0</v>
      </c>
      <c r="AB3429">
        <v>69</v>
      </c>
      <c r="AC3429">
        <v>1</v>
      </c>
      <c r="AD3429">
        <v>0</v>
      </c>
      <c r="AE3429">
        <v>0</v>
      </c>
      <c r="AF3429">
        <v>0</v>
      </c>
      <c r="AG3429">
        <v>1</v>
      </c>
      <c r="AH3429">
        <v>0</v>
      </c>
      <c r="AI3429">
        <v>11</v>
      </c>
      <c r="AJ3429">
        <v>2</v>
      </c>
      <c r="AK3429">
        <v>1</v>
      </c>
      <c r="AL3429">
        <v>0</v>
      </c>
      <c r="AM3429">
        <v>5</v>
      </c>
      <c r="AN3429">
        <v>4</v>
      </c>
      <c r="AO3429">
        <v>0</v>
      </c>
      <c r="AP3429">
        <v>4</v>
      </c>
      <c r="AQ3429">
        <v>2</v>
      </c>
      <c r="AR3429">
        <v>0</v>
      </c>
      <c r="AS3429">
        <v>0</v>
      </c>
      <c r="AT3429">
        <v>1</v>
      </c>
      <c r="AU3429">
        <v>0</v>
      </c>
      <c r="AV3429">
        <v>2</v>
      </c>
      <c r="AW3429">
        <v>2</v>
      </c>
      <c r="AX3429">
        <v>12</v>
      </c>
      <c r="AY3429">
        <v>13</v>
      </c>
      <c r="AZ3429">
        <v>12</v>
      </c>
      <c r="BA3429">
        <v>18</v>
      </c>
      <c r="BB3429">
        <v>2</v>
      </c>
      <c r="BC3429">
        <v>12</v>
      </c>
      <c r="BD3429">
        <v>0</v>
      </c>
      <c r="BE3429">
        <v>0</v>
      </c>
      <c r="BF3429">
        <v>2</v>
      </c>
      <c r="BG3429">
        <v>0</v>
      </c>
      <c r="BH3429">
        <v>0</v>
      </c>
      <c r="BI3429">
        <v>14</v>
      </c>
      <c r="BJ3429">
        <v>3</v>
      </c>
      <c r="BK3429">
        <v>0</v>
      </c>
      <c r="BL3429">
        <v>2</v>
      </c>
      <c r="BM3429">
        <v>0</v>
      </c>
      <c r="BN3429">
        <v>5</v>
      </c>
      <c r="BO3429">
        <v>15</v>
      </c>
      <c r="BP3429">
        <v>2</v>
      </c>
      <c r="BQ3429">
        <v>0</v>
      </c>
      <c r="BR3429">
        <v>8</v>
      </c>
      <c r="BS3429">
        <v>3</v>
      </c>
      <c r="BT3429">
        <v>110</v>
      </c>
      <c r="BU3429" t="s">
        <v>3325</v>
      </c>
    </row>
    <row r="3430" spans="1:73">
      <c r="A3430" t="s">
        <v>3175</v>
      </c>
      <c r="B3430" t="s">
        <v>3176</v>
      </c>
      <c r="C3430">
        <v>152</v>
      </c>
      <c r="D3430" t="s">
        <v>119</v>
      </c>
      <c r="E3430" t="s">
        <v>3202</v>
      </c>
      <c r="F3430" t="s">
        <v>101</v>
      </c>
      <c r="G3430">
        <v>0</v>
      </c>
      <c r="H3430">
        <v>0</v>
      </c>
      <c r="I3430">
        <v>2</v>
      </c>
      <c r="J3430">
        <v>2</v>
      </c>
      <c r="K3430">
        <v>0</v>
      </c>
      <c r="L3430">
        <v>3</v>
      </c>
      <c r="M3430">
        <v>0</v>
      </c>
      <c r="N3430">
        <v>6</v>
      </c>
      <c r="O3430">
        <v>0</v>
      </c>
      <c r="P3430">
        <v>0</v>
      </c>
      <c r="Q3430">
        <v>2</v>
      </c>
      <c r="R3430">
        <v>0</v>
      </c>
      <c r="S3430">
        <v>7</v>
      </c>
      <c r="T3430">
        <v>4</v>
      </c>
      <c r="U3430">
        <v>0</v>
      </c>
      <c r="V3430">
        <v>1</v>
      </c>
      <c r="W3430">
        <v>3</v>
      </c>
      <c r="X3430">
        <v>0</v>
      </c>
      <c r="Y3430">
        <v>0</v>
      </c>
      <c r="Z3430">
        <v>0</v>
      </c>
      <c r="AA3430">
        <v>0</v>
      </c>
      <c r="AB3430">
        <v>23</v>
      </c>
      <c r="AC3430">
        <v>0</v>
      </c>
      <c r="AD3430">
        <v>0</v>
      </c>
      <c r="AE3430">
        <v>0</v>
      </c>
      <c r="AF3430">
        <v>1</v>
      </c>
      <c r="AG3430">
        <v>0</v>
      </c>
      <c r="AH3430">
        <v>0</v>
      </c>
      <c r="AI3430">
        <v>0</v>
      </c>
      <c r="AJ3430">
        <v>0</v>
      </c>
      <c r="AK3430">
        <v>0</v>
      </c>
      <c r="AL3430">
        <v>2</v>
      </c>
      <c r="AM3430">
        <v>2</v>
      </c>
      <c r="AN3430">
        <v>0</v>
      </c>
      <c r="AO3430">
        <v>0</v>
      </c>
      <c r="AP3430">
        <v>1</v>
      </c>
      <c r="AQ3430">
        <v>2</v>
      </c>
      <c r="AR3430">
        <v>2</v>
      </c>
      <c r="AS3430">
        <v>0</v>
      </c>
      <c r="AT3430">
        <v>0</v>
      </c>
      <c r="AU3430">
        <v>0</v>
      </c>
      <c r="AV3430">
        <v>2</v>
      </c>
      <c r="AW3430">
        <v>0</v>
      </c>
      <c r="AX3430">
        <v>0</v>
      </c>
      <c r="AY3430">
        <v>4</v>
      </c>
      <c r="AZ3430">
        <v>12</v>
      </c>
      <c r="BA3430">
        <v>5</v>
      </c>
      <c r="BB3430">
        <v>0</v>
      </c>
      <c r="BC3430">
        <v>3</v>
      </c>
      <c r="BD3430">
        <v>0</v>
      </c>
      <c r="BE3430">
        <v>0</v>
      </c>
      <c r="BF3430">
        <v>2</v>
      </c>
      <c r="BG3430">
        <v>0</v>
      </c>
      <c r="BH3430">
        <v>0</v>
      </c>
      <c r="BI3430">
        <v>0</v>
      </c>
      <c r="BJ3430">
        <v>1</v>
      </c>
      <c r="BK3430">
        <v>0</v>
      </c>
      <c r="BL3430">
        <v>3</v>
      </c>
      <c r="BM3430">
        <v>0</v>
      </c>
      <c r="BN3430">
        <v>0</v>
      </c>
      <c r="BO3430">
        <v>13</v>
      </c>
      <c r="BP3430">
        <v>0</v>
      </c>
      <c r="BQ3430">
        <v>0</v>
      </c>
      <c r="BR3430">
        <v>0</v>
      </c>
      <c r="BS3430">
        <v>3</v>
      </c>
      <c r="BT3430">
        <v>50</v>
      </c>
      <c r="BU3430" t="s">
        <v>3326</v>
      </c>
    </row>
    <row r="3431" spans="1:73">
      <c r="A3431" t="s">
        <v>3175</v>
      </c>
      <c r="B3431" t="s">
        <v>3176</v>
      </c>
      <c r="C3431">
        <v>153</v>
      </c>
      <c r="D3431" t="s">
        <v>119</v>
      </c>
      <c r="E3431" t="s">
        <v>78</v>
      </c>
      <c r="F3431" t="s">
        <v>77</v>
      </c>
      <c r="G3431">
        <v>0</v>
      </c>
      <c r="H3431">
        <v>0</v>
      </c>
      <c r="I3431">
        <v>0</v>
      </c>
      <c r="J3431">
        <v>0</v>
      </c>
      <c r="K3431">
        <v>0</v>
      </c>
      <c r="L3431">
        <v>2</v>
      </c>
      <c r="M3431">
        <v>0</v>
      </c>
      <c r="N3431">
        <v>2</v>
      </c>
      <c r="O3431">
        <v>0</v>
      </c>
      <c r="P3431">
        <v>0</v>
      </c>
      <c r="Q3431">
        <v>3</v>
      </c>
      <c r="R3431">
        <v>0</v>
      </c>
      <c r="S3431">
        <v>3</v>
      </c>
      <c r="T3431">
        <v>0</v>
      </c>
      <c r="U3431">
        <v>0</v>
      </c>
      <c r="V3431">
        <v>0</v>
      </c>
      <c r="W3431">
        <v>1</v>
      </c>
      <c r="X3431">
        <v>0</v>
      </c>
      <c r="Y3431">
        <v>0</v>
      </c>
      <c r="Z3431">
        <v>0</v>
      </c>
      <c r="AA3431">
        <v>0</v>
      </c>
      <c r="AB3431">
        <v>18</v>
      </c>
      <c r="AC3431">
        <v>0</v>
      </c>
      <c r="AD3431">
        <v>0</v>
      </c>
      <c r="AE3431">
        <v>0</v>
      </c>
      <c r="AF3431">
        <v>0</v>
      </c>
      <c r="AG3431">
        <v>0</v>
      </c>
      <c r="AH3431">
        <v>0</v>
      </c>
      <c r="AI3431">
        <v>0</v>
      </c>
      <c r="AJ3431">
        <v>0</v>
      </c>
      <c r="AK3431">
        <v>0</v>
      </c>
      <c r="AL3431">
        <v>0</v>
      </c>
      <c r="AM3431">
        <v>4</v>
      </c>
      <c r="AN3431">
        <v>0</v>
      </c>
      <c r="AO3431">
        <v>0</v>
      </c>
      <c r="AP3431">
        <v>0</v>
      </c>
      <c r="AQ3431">
        <v>1</v>
      </c>
      <c r="AR3431">
        <v>0</v>
      </c>
      <c r="AS3431">
        <v>0</v>
      </c>
      <c r="AT3431">
        <v>0</v>
      </c>
      <c r="AU3431">
        <v>0</v>
      </c>
      <c r="AV3431">
        <v>0</v>
      </c>
      <c r="AW3431">
        <v>0</v>
      </c>
      <c r="AX3431">
        <v>1</v>
      </c>
      <c r="AY3431">
        <v>5</v>
      </c>
      <c r="AZ3431">
        <v>4</v>
      </c>
      <c r="BA3431">
        <v>6</v>
      </c>
      <c r="BB3431">
        <v>0</v>
      </c>
      <c r="BC3431">
        <v>1</v>
      </c>
      <c r="BD3431">
        <v>0</v>
      </c>
      <c r="BE3431">
        <v>0</v>
      </c>
      <c r="BF3431">
        <v>0</v>
      </c>
      <c r="BG3431">
        <v>0</v>
      </c>
      <c r="BH3431">
        <v>0</v>
      </c>
      <c r="BI3431">
        <v>1</v>
      </c>
      <c r="BJ3431">
        <v>1</v>
      </c>
      <c r="BK3431">
        <v>0</v>
      </c>
      <c r="BL3431">
        <v>0</v>
      </c>
      <c r="BM3431">
        <v>0</v>
      </c>
      <c r="BN3431">
        <v>0</v>
      </c>
      <c r="BO3431">
        <v>4</v>
      </c>
      <c r="BP3431">
        <v>0</v>
      </c>
      <c r="BQ3431">
        <v>0</v>
      </c>
      <c r="BR3431">
        <v>1</v>
      </c>
      <c r="BS3431">
        <v>3</v>
      </c>
      <c r="BT3431">
        <v>31</v>
      </c>
      <c r="BU3431" t="s">
        <v>3327</v>
      </c>
    </row>
    <row r="3432" spans="1:73">
      <c r="A3432" t="s">
        <v>3175</v>
      </c>
      <c r="B3432" t="s">
        <v>3176</v>
      </c>
      <c r="C3432">
        <v>154</v>
      </c>
      <c r="D3432" t="s">
        <v>119</v>
      </c>
      <c r="E3432" t="s">
        <v>3198</v>
      </c>
      <c r="F3432" t="s">
        <v>101</v>
      </c>
      <c r="G3432">
        <v>0</v>
      </c>
      <c r="H3432">
        <v>1</v>
      </c>
      <c r="I3432">
        <v>1</v>
      </c>
      <c r="J3432">
        <v>0</v>
      </c>
      <c r="K3432">
        <v>1</v>
      </c>
      <c r="L3432">
        <v>1</v>
      </c>
      <c r="M3432">
        <v>0</v>
      </c>
      <c r="N3432">
        <v>7</v>
      </c>
      <c r="O3432">
        <v>0</v>
      </c>
      <c r="P3432">
        <v>0</v>
      </c>
      <c r="Q3432">
        <v>1</v>
      </c>
      <c r="R3432">
        <v>2</v>
      </c>
      <c r="S3432">
        <v>8</v>
      </c>
      <c r="T3432">
        <v>3</v>
      </c>
      <c r="U3432">
        <v>0</v>
      </c>
      <c r="V3432">
        <v>0</v>
      </c>
      <c r="W3432">
        <v>0</v>
      </c>
      <c r="X3432">
        <v>0</v>
      </c>
      <c r="Y3432">
        <v>0</v>
      </c>
      <c r="Z3432">
        <v>0</v>
      </c>
      <c r="AA3432">
        <v>0</v>
      </c>
      <c r="AB3432">
        <v>24</v>
      </c>
      <c r="AC3432">
        <v>1</v>
      </c>
      <c r="AD3432">
        <v>0</v>
      </c>
      <c r="AE3432">
        <v>0</v>
      </c>
      <c r="AF3432">
        <v>1</v>
      </c>
      <c r="AG3432">
        <v>0</v>
      </c>
      <c r="AH3432">
        <v>6</v>
      </c>
      <c r="AI3432">
        <v>0</v>
      </c>
      <c r="AJ3432">
        <v>0</v>
      </c>
      <c r="AK3432">
        <v>0</v>
      </c>
      <c r="AL3432">
        <v>0</v>
      </c>
      <c r="AM3432">
        <v>6</v>
      </c>
      <c r="AN3432">
        <v>0</v>
      </c>
      <c r="AO3432">
        <v>0</v>
      </c>
      <c r="AP3432">
        <v>0</v>
      </c>
      <c r="AQ3432">
        <v>0</v>
      </c>
      <c r="AR3432">
        <v>1</v>
      </c>
      <c r="AS3432">
        <v>0</v>
      </c>
      <c r="AT3432">
        <v>0</v>
      </c>
      <c r="AU3432">
        <v>1</v>
      </c>
      <c r="AV3432">
        <v>0</v>
      </c>
      <c r="AW3432">
        <v>0</v>
      </c>
      <c r="AX3432">
        <v>6</v>
      </c>
      <c r="AY3432">
        <v>2</v>
      </c>
      <c r="AZ3432">
        <v>6</v>
      </c>
      <c r="BA3432">
        <v>12</v>
      </c>
      <c r="BB3432">
        <v>2</v>
      </c>
      <c r="BC3432">
        <v>0</v>
      </c>
      <c r="BD3432">
        <v>0</v>
      </c>
      <c r="BE3432">
        <v>0</v>
      </c>
      <c r="BF3432">
        <v>0</v>
      </c>
      <c r="BG3432">
        <v>0</v>
      </c>
      <c r="BH3432">
        <v>0</v>
      </c>
      <c r="BI3432">
        <v>0</v>
      </c>
      <c r="BJ3432">
        <v>0</v>
      </c>
      <c r="BK3432">
        <v>0</v>
      </c>
      <c r="BL3432">
        <v>2</v>
      </c>
      <c r="BM3432">
        <v>0</v>
      </c>
      <c r="BN3432">
        <v>0</v>
      </c>
      <c r="BO3432">
        <v>9</v>
      </c>
      <c r="BP3432">
        <v>0</v>
      </c>
      <c r="BQ3432">
        <v>0</v>
      </c>
      <c r="BR3432">
        <v>0</v>
      </c>
      <c r="BS3432">
        <v>3</v>
      </c>
      <c r="BT3432">
        <v>38</v>
      </c>
      <c r="BU3432" t="s">
        <v>3328</v>
      </c>
    </row>
    <row r="3433" spans="1:73">
      <c r="A3433" t="s">
        <v>3175</v>
      </c>
      <c r="B3433" t="s">
        <v>3176</v>
      </c>
      <c r="C3433">
        <v>155</v>
      </c>
      <c r="D3433" t="s">
        <v>119</v>
      </c>
      <c r="E3433" t="s">
        <v>3193</v>
      </c>
      <c r="F3433" t="s">
        <v>92</v>
      </c>
      <c r="G3433">
        <v>0</v>
      </c>
      <c r="H3433">
        <v>2</v>
      </c>
      <c r="I3433">
        <v>0</v>
      </c>
      <c r="J3433">
        <v>0</v>
      </c>
      <c r="K3433">
        <v>0</v>
      </c>
      <c r="L3433">
        <v>0</v>
      </c>
      <c r="M3433">
        <v>0</v>
      </c>
      <c r="N3433">
        <v>0</v>
      </c>
      <c r="O3433">
        <v>0</v>
      </c>
      <c r="P3433">
        <v>0</v>
      </c>
      <c r="Q3433">
        <v>0</v>
      </c>
      <c r="R3433">
        <v>1</v>
      </c>
      <c r="S3433">
        <v>1</v>
      </c>
      <c r="T3433">
        <v>0</v>
      </c>
      <c r="U3433">
        <v>0</v>
      </c>
      <c r="V3433">
        <v>0</v>
      </c>
      <c r="W3433">
        <v>0</v>
      </c>
      <c r="X3433">
        <v>0</v>
      </c>
      <c r="Y3433">
        <v>0</v>
      </c>
      <c r="Z3433">
        <v>0</v>
      </c>
      <c r="AA3433">
        <v>0</v>
      </c>
      <c r="AB3433">
        <v>4</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1</v>
      </c>
      <c r="AY3433">
        <v>0</v>
      </c>
      <c r="AZ3433">
        <v>0</v>
      </c>
      <c r="BA3433">
        <v>1</v>
      </c>
      <c r="BB3433">
        <v>0</v>
      </c>
      <c r="BC3433">
        <v>1</v>
      </c>
      <c r="BD3433">
        <v>0</v>
      </c>
      <c r="BE3433">
        <v>0</v>
      </c>
      <c r="BF3433">
        <v>0</v>
      </c>
      <c r="BG3433">
        <v>0</v>
      </c>
      <c r="BH3433">
        <v>0</v>
      </c>
      <c r="BI3433">
        <v>1</v>
      </c>
      <c r="BJ3433">
        <v>0</v>
      </c>
      <c r="BK3433">
        <v>0</v>
      </c>
      <c r="BL3433">
        <v>0</v>
      </c>
      <c r="BM3433">
        <v>0</v>
      </c>
      <c r="BN3433">
        <v>1</v>
      </c>
      <c r="BO3433">
        <v>0</v>
      </c>
      <c r="BP3433">
        <v>0</v>
      </c>
      <c r="BQ3433">
        <v>0</v>
      </c>
      <c r="BR3433">
        <v>1</v>
      </c>
      <c r="BS3433">
        <v>1</v>
      </c>
      <c r="BT3433">
        <v>6</v>
      </c>
      <c r="BU3433" t="s">
        <v>3329</v>
      </c>
    </row>
    <row r="3434" spans="1:73">
      <c r="A3434" t="s">
        <v>3175</v>
      </c>
      <c r="B3434" t="s">
        <v>3176</v>
      </c>
      <c r="C3434">
        <v>156</v>
      </c>
      <c r="D3434" t="s">
        <v>119</v>
      </c>
      <c r="E3434" t="s">
        <v>3198</v>
      </c>
      <c r="F3434" t="s">
        <v>101</v>
      </c>
      <c r="G3434">
        <v>0</v>
      </c>
      <c r="H3434">
        <v>8</v>
      </c>
      <c r="I3434">
        <v>3</v>
      </c>
      <c r="J3434">
        <v>0</v>
      </c>
      <c r="K3434">
        <v>0</v>
      </c>
      <c r="L3434">
        <v>8</v>
      </c>
      <c r="M3434">
        <v>0</v>
      </c>
      <c r="N3434">
        <v>15</v>
      </c>
      <c r="O3434">
        <v>0</v>
      </c>
      <c r="P3434">
        <v>0</v>
      </c>
      <c r="Q3434">
        <v>2</v>
      </c>
      <c r="R3434">
        <v>3</v>
      </c>
      <c r="S3434">
        <v>23</v>
      </c>
      <c r="T3434">
        <v>4</v>
      </c>
      <c r="U3434">
        <v>1</v>
      </c>
      <c r="V3434">
        <v>0</v>
      </c>
      <c r="W3434">
        <v>1</v>
      </c>
      <c r="X3434">
        <v>0</v>
      </c>
      <c r="Y3434">
        <v>0</v>
      </c>
      <c r="Z3434">
        <v>0</v>
      </c>
      <c r="AA3434">
        <v>0</v>
      </c>
      <c r="AB3434">
        <v>85</v>
      </c>
      <c r="AC3434">
        <v>0</v>
      </c>
      <c r="AD3434">
        <v>0</v>
      </c>
      <c r="AE3434">
        <v>3</v>
      </c>
      <c r="AF3434">
        <v>0</v>
      </c>
      <c r="AG3434">
        <v>0</v>
      </c>
      <c r="AH3434">
        <v>9</v>
      </c>
      <c r="AI3434">
        <v>4</v>
      </c>
      <c r="AJ3434">
        <v>0</v>
      </c>
      <c r="AK3434">
        <v>0</v>
      </c>
      <c r="AL3434">
        <v>4</v>
      </c>
      <c r="AM3434">
        <v>17</v>
      </c>
      <c r="AN3434">
        <v>0</v>
      </c>
      <c r="AO3434">
        <v>0</v>
      </c>
      <c r="AP3434">
        <v>0</v>
      </c>
      <c r="AQ3434">
        <v>5</v>
      </c>
      <c r="AR3434">
        <v>1</v>
      </c>
      <c r="AS3434">
        <v>0</v>
      </c>
      <c r="AT3434">
        <v>1</v>
      </c>
      <c r="AU3434">
        <v>3</v>
      </c>
      <c r="AV3434">
        <v>3</v>
      </c>
      <c r="AW3434">
        <v>2</v>
      </c>
      <c r="AX3434">
        <v>11</v>
      </c>
      <c r="AY3434">
        <v>14</v>
      </c>
      <c r="AZ3434">
        <v>22</v>
      </c>
      <c r="BA3434">
        <v>29</v>
      </c>
      <c r="BB3434">
        <v>7</v>
      </c>
      <c r="BC3434">
        <v>0</v>
      </c>
      <c r="BD3434">
        <v>0</v>
      </c>
      <c r="BE3434">
        <v>1</v>
      </c>
      <c r="BF3434">
        <v>0</v>
      </c>
      <c r="BG3434">
        <v>0</v>
      </c>
      <c r="BH3434">
        <v>0</v>
      </c>
      <c r="BI3434">
        <v>11</v>
      </c>
      <c r="BJ3434">
        <v>0</v>
      </c>
      <c r="BK3434">
        <v>0</v>
      </c>
      <c r="BL3434">
        <v>5</v>
      </c>
      <c r="BM3434">
        <v>0</v>
      </c>
      <c r="BN3434">
        <v>0</v>
      </c>
      <c r="BO3434">
        <v>26</v>
      </c>
      <c r="BP3434">
        <v>0</v>
      </c>
      <c r="BQ3434">
        <v>0</v>
      </c>
      <c r="BR3434">
        <v>2</v>
      </c>
      <c r="BS3434">
        <v>7</v>
      </c>
      <c r="BT3434">
        <v>131</v>
      </c>
      <c r="BU3434" t="s">
        <v>3330</v>
      </c>
    </row>
    <row r="3435" spans="1:73">
      <c r="A3435" t="s">
        <v>3175</v>
      </c>
      <c r="B3435" t="s">
        <v>3176</v>
      </c>
      <c r="C3435">
        <v>157</v>
      </c>
      <c r="D3435" t="s">
        <v>119</v>
      </c>
      <c r="E3435" t="s">
        <v>78</v>
      </c>
      <c r="F3435" t="s">
        <v>77</v>
      </c>
      <c r="G3435">
        <v>0</v>
      </c>
      <c r="H3435">
        <v>1</v>
      </c>
      <c r="I3435">
        <v>0</v>
      </c>
      <c r="J3435">
        <v>0</v>
      </c>
      <c r="K3435">
        <v>0</v>
      </c>
      <c r="L3435">
        <v>2</v>
      </c>
      <c r="M3435">
        <v>0</v>
      </c>
      <c r="N3435">
        <v>1</v>
      </c>
      <c r="O3435">
        <v>0</v>
      </c>
      <c r="P3435">
        <v>0</v>
      </c>
      <c r="Q3435">
        <v>0</v>
      </c>
      <c r="R3435">
        <v>0</v>
      </c>
      <c r="S3435">
        <v>3</v>
      </c>
      <c r="T3435">
        <v>0</v>
      </c>
      <c r="U3435">
        <v>0</v>
      </c>
      <c r="V3435">
        <v>2</v>
      </c>
      <c r="W3435">
        <v>0</v>
      </c>
      <c r="X3435">
        <v>0</v>
      </c>
      <c r="Y3435">
        <v>0</v>
      </c>
      <c r="Z3435">
        <v>0</v>
      </c>
      <c r="AA3435">
        <v>0</v>
      </c>
      <c r="AB3435">
        <v>9</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2</v>
      </c>
      <c r="AY3435">
        <v>1</v>
      </c>
      <c r="AZ3435">
        <v>2</v>
      </c>
      <c r="BA3435">
        <v>2</v>
      </c>
      <c r="BB3435">
        <v>0</v>
      </c>
      <c r="BC3435">
        <v>4</v>
      </c>
      <c r="BD3435">
        <v>0</v>
      </c>
      <c r="BE3435">
        <v>0</v>
      </c>
      <c r="BF3435">
        <v>0</v>
      </c>
      <c r="BG3435">
        <v>0</v>
      </c>
      <c r="BH3435">
        <v>0</v>
      </c>
      <c r="BI3435">
        <v>3</v>
      </c>
      <c r="BJ3435">
        <v>4</v>
      </c>
      <c r="BK3435">
        <v>0</v>
      </c>
      <c r="BL3435">
        <v>0</v>
      </c>
      <c r="BM3435">
        <v>0</v>
      </c>
      <c r="BN3435">
        <v>0</v>
      </c>
      <c r="BO3435">
        <v>3</v>
      </c>
      <c r="BP3435">
        <v>0</v>
      </c>
      <c r="BQ3435">
        <v>0</v>
      </c>
      <c r="BR3435">
        <v>2</v>
      </c>
      <c r="BS3435">
        <v>2</v>
      </c>
      <c r="BT3435">
        <v>17</v>
      </c>
      <c r="BU3435" t="s">
        <v>3331</v>
      </c>
    </row>
    <row r="3436" spans="1:73">
      <c r="A3436" t="s">
        <v>3175</v>
      </c>
      <c r="B3436" t="s">
        <v>3176</v>
      </c>
      <c r="C3436">
        <v>158</v>
      </c>
      <c r="D3436" t="s">
        <v>119</v>
      </c>
      <c r="E3436" t="s">
        <v>3332</v>
      </c>
      <c r="F3436" t="s">
        <v>184</v>
      </c>
      <c r="G3436">
        <v>1</v>
      </c>
      <c r="H3436">
        <v>1</v>
      </c>
      <c r="I3436">
        <v>2</v>
      </c>
      <c r="J3436">
        <v>0</v>
      </c>
      <c r="K3436">
        <v>0</v>
      </c>
      <c r="L3436">
        <v>1</v>
      </c>
      <c r="M3436">
        <v>0</v>
      </c>
      <c r="N3436">
        <v>10</v>
      </c>
      <c r="O3436">
        <v>0</v>
      </c>
      <c r="P3436">
        <v>0</v>
      </c>
      <c r="Q3436">
        <v>0</v>
      </c>
      <c r="R3436">
        <v>0</v>
      </c>
      <c r="S3436">
        <v>8</v>
      </c>
      <c r="T3436">
        <v>1</v>
      </c>
      <c r="U3436">
        <v>1</v>
      </c>
      <c r="V3436">
        <v>1</v>
      </c>
      <c r="W3436">
        <v>3</v>
      </c>
      <c r="X3436">
        <v>0</v>
      </c>
      <c r="Y3436">
        <v>0</v>
      </c>
      <c r="Z3436">
        <v>0</v>
      </c>
      <c r="AA3436">
        <v>0</v>
      </c>
      <c r="AB3436">
        <v>29</v>
      </c>
      <c r="AC3436">
        <v>1</v>
      </c>
      <c r="AD3436">
        <v>0</v>
      </c>
      <c r="AE3436">
        <v>0</v>
      </c>
      <c r="AF3436">
        <v>0</v>
      </c>
      <c r="AG3436">
        <v>0</v>
      </c>
      <c r="AH3436">
        <v>0</v>
      </c>
      <c r="AI3436">
        <v>1</v>
      </c>
      <c r="AJ3436">
        <v>0</v>
      </c>
      <c r="AK3436">
        <v>0</v>
      </c>
      <c r="AL3436">
        <v>1</v>
      </c>
      <c r="AM3436">
        <v>2</v>
      </c>
      <c r="AN3436">
        <v>0</v>
      </c>
      <c r="AO3436">
        <v>0</v>
      </c>
      <c r="AP3436">
        <v>2</v>
      </c>
      <c r="AQ3436">
        <v>0</v>
      </c>
      <c r="AR3436">
        <v>0</v>
      </c>
      <c r="AS3436">
        <v>0</v>
      </c>
      <c r="AT3436">
        <v>0</v>
      </c>
      <c r="AU3436">
        <v>6</v>
      </c>
      <c r="AV3436">
        <v>0</v>
      </c>
      <c r="AW3436">
        <v>1</v>
      </c>
      <c r="AX3436">
        <v>5</v>
      </c>
      <c r="AY3436">
        <v>5</v>
      </c>
      <c r="AZ3436">
        <v>6</v>
      </c>
      <c r="BA3436">
        <v>7</v>
      </c>
      <c r="BB3436">
        <v>0</v>
      </c>
      <c r="BC3436">
        <v>8</v>
      </c>
      <c r="BD3436">
        <v>0</v>
      </c>
      <c r="BE3436">
        <v>0</v>
      </c>
      <c r="BF3436">
        <v>0</v>
      </c>
      <c r="BG3436">
        <v>0</v>
      </c>
      <c r="BH3436">
        <v>0</v>
      </c>
      <c r="BI3436">
        <v>6</v>
      </c>
      <c r="BJ3436">
        <v>3</v>
      </c>
      <c r="BK3436">
        <v>0</v>
      </c>
      <c r="BL3436">
        <v>2</v>
      </c>
      <c r="BM3436">
        <v>0</v>
      </c>
      <c r="BN3436">
        <v>2</v>
      </c>
      <c r="BO3436">
        <v>13</v>
      </c>
      <c r="BP3436">
        <v>4</v>
      </c>
      <c r="BQ3436">
        <v>0</v>
      </c>
      <c r="BR3436">
        <v>1</v>
      </c>
      <c r="BS3436">
        <v>7</v>
      </c>
      <c r="BT3436">
        <v>54</v>
      </c>
      <c r="BU3436" t="s">
        <v>3333</v>
      </c>
    </row>
    <row r="3437" spans="1:73">
      <c r="A3437" t="s">
        <v>3175</v>
      </c>
      <c r="B3437" t="s">
        <v>3176</v>
      </c>
      <c r="C3437">
        <v>159</v>
      </c>
      <c r="D3437" t="s">
        <v>119</v>
      </c>
      <c r="E3437" t="s">
        <v>78</v>
      </c>
      <c r="F3437" t="s">
        <v>77</v>
      </c>
      <c r="G3437">
        <v>0</v>
      </c>
      <c r="H3437">
        <v>0</v>
      </c>
      <c r="I3437">
        <v>0</v>
      </c>
      <c r="J3437">
        <v>0</v>
      </c>
      <c r="K3437">
        <v>0</v>
      </c>
      <c r="L3437">
        <v>0</v>
      </c>
      <c r="M3437">
        <v>0</v>
      </c>
      <c r="N3437">
        <v>1</v>
      </c>
      <c r="O3437">
        <v>0</v>
      </c>
      <c r="P3437">
        <v>0</v>
      </c>
      <c r="Q3437">
        <v>0</v>
      </c>
      <c r="R3437">
        <v>0</v>
      </c>
      <c r="S3437">
        <v>3</v>
      </c>
      <c r="T3437">
        <v>0</v>
      </c>
      <c r="U3437">
        <v>0</v>
      </c>
      <c r="V3437">
        <v>0</v>
      </c>
      <c r="W3437">
        <v>1</v>
      </c>
      <c r="X3437">
        <v>0</v>
      </c>
      <c r="Y3437">
        <v>0</v>
      </c>
      <c r="Z3437">
        <v>0</v>
      </c>
      <c r="AA3437">
        <v>0</v>
      </c>
      <c r="AB3437">
        <v>5</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1</v>
      </c>
      <c r="AZ3437">
        <v>1</v>
      </c>
      <c r="BA3437">
        <v>0</v>
      </c>
      <c r="BB3437">
        <v>1</v>
      </c>
      <c r="BC3437">
        <v>0</v>
      </c>
      <c r="BD3437">
        <v>0</v>
      </c>
      <c r="BE3437">
        <v>0</v>
      </c>
      <c r="BF3437">
        <v>0</v>
      </c>
      <c r="BG3437">
        <v>0</v>
      </c>
      <c r="BH3437">
        <v>0</v>
      </c>
      <c r="BI3437">
        <v>0</v>
      </c>
      <c r="BJ3437">
        <v>0</v>
      </c>
      <c r="BK3437">
        <v>0</v>
      </c>
      <c r="BL3437">
        <v>0</v>
      </c>
      <c r="BM3437">
        <v>0</v>
      </c>
      <c r="BN3437">
        <v>0</v>
      </c>
      <c r="BO3437">
        <v>1</v>
      </c>
      <c r="BP3437">
        <v>0</v>
      </c>
      <c r="BQ3437">
        <v>0</v>
      </c>
      <c r="BR3437">
        <v>0</v>
      </c>
      <c r="BS3437">
        <v>1</v>
      </c>
      <c r="BT3437">
        <v>7</v>
      </c>
      <c r="BU3437" t="s">
        <v>3334</v>
      </c>
    </row>
    <row r="3438" spans="1:73">
      <c r="A3438" t="s">
        <v>3175</v>
      </c>
      <c r="B3438" t="s">
        <v>3176</v>
      </c>
      <c r="C3438">
        <v>160</v>
      </c>
      <c r="D3438" t="s">
        <v>119</v>
      </c>
      <c r="E3438" t="s">
        <v>245</v>
      </c>
      <c r="F3438" t="s">
        <v>184</v>
      </c>
      <c r="G3438">
        <v>0</v>
      </c>
      <c r="H3438">
        <v>0</v>
      </c>
      <c r="I3438">
        <v>0</v>
      </c>
      <c r="J3438">
        <v>0</v>
      </c>
      <c r="K3438">
        <v>0</v>
      </c>
      <c r="L3438">
        <v>0</v>
      </c>
      <c r="M3438">
        <v>0</v>
      </c>
      <c r="N3438">
        <v>0</v>
      </c>
      <c r="O3438">
        <v>0</v>
      </c>
      <c r="P3438">
        <v>0</v>
      </c>
      <c r="Q3438">
        <v>0</v>
      </c>
      <c r="R3438">
        <v>0</v>
      </c>
      <c r="S3438">
        <v>1</v>
      </c>
      <c r="T3438">
        <v>0</v>
      </c>
      <c r="U3438">
        <v>0</v>
      </c>
      <c r="V3438">
        <v>1</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1</v>
      </c>
      <c r="BA3438">
        <v>0</v>
      </c>
      <c r="BB3438">
        <v>0</v>
      </c>
      <c r="BC3438">
        <v>0</v>
      </c>
      <c r="BD3438">
        <v>0</v>
      </c>
      <c r="BE3438">
        <v>0</v>
      </c>
      <c r="BF3438">
        <v>0</v>
      </c>
      <c r="BG3438">
        <v>0</v>
      </c>
      <c r="BH3438">
        <v>0</v>
      </c>
      <c r="BI3438">
        <v>0</v>
      </c>
      <c r="BJ3438">
        <v>0</v>
      </c>
      <c r="BK3438">
        <v>0</v>
      </c>
      <c r="BL3438">
        <v>0</v>
      </c>
      <c r="BM3438">
        <v>0</v>
      </c>
      <c r="BN3438">
        <v>0</v>
      </c>
      <c r="BO3438">
        <v>1</v>
      </c>
      <c r="BP3438">
        <v>0</v>
      </c>
      <c r="BQ3438">
        <v>0</v>
      </c>
      <c r="BR3438">
        <v>0</v>
      </c>
      <c r="BS3438">
        <v>2</v>
      </c>
      <c r="BT3438">
        <v>5</v>
      </c>
      <c r="BU3438" t="s">
        <v>3335</v>
      </c>
    </row>
    <row r="3439" spans="1:73">
      <c r="A3439" t="s">
        <v>3175</v>
      </c>
      <c r="B3439" t="s">
        <v>3176</v>
      </c>
      <c r="C3439">
        <v>161</v>
      </c>
      <c r="D3439" t="s">
        <v>119</v>
      </c>
      <c r="E3439" t="s">
        <v>78</v>
      </c>
      <c r="F3439" t="s">
        <v>77</v>
      </c>
      <c r="G3439">
        <v>0</v>
      </c>
      <c r="H3439">
        <v>0</v>
      </c>
      <c r="I3439">
        <v>0</v>
      </c>
      <c r="J3439">
        <v>0</v>
      </c>
      <c r="K3439">
        <v>0</v>
      </c>
      <c r="L3439">
        <v>1</v>
      </c>
      <c r="M3439">
        <v>0</v>
      </c>
      <c r="N3439">
        <v>2</v>
      </c>
      <c r="O3439">
        <v>0</v>
      </c>
      <c r="P3439">
        <v>0</v>
      </c>
      <c r="Q3439">
        <v>2</v>
      </c>
      <c r="R3439">
        <v>0</v>
      </c>
      <c r="S3439">
        <v>4</v>
      </c>
      <c r="T3439">
        <v>0</v>
      </c>
      <c r="U3439">
        <v>0</v>
      </c>
      <c r="V3439">
        <v>1</v>
      </c>
      <c r="W3439">
        <v>0</v>
      </c>
      <c r="X3439">
        <v>0</v>
      </c>
      <c r="Y3439">
        <v>0</v>
      </c>
      <c r="Z3439">
        <v>0</v>
      </c>
      <c r="AA3439">
        <v>0</v>
      </c>
      <c r="AB3439">
        <v>18</v>
      </c>
      <c r="AC3439">
        <v>1</v>
      </c>
      <c r="AD3439">
        <v>0</v>
      </c>
      <c r="AE3439">
        <v>0</v>
      </c>
      <c r="AF3439">
        <v>0</v>
      </c>
      <c r="AG3439">
        <v>0</v>
      </c>
      <c r="AH3439">
        <v>3</v>
      </c>
      <c r="AI3439">
        <v>0</v>
      </c>
      <c r="AJ3439">
        <v>0</v>
      </c>
      <c r="AK3439">
        <v>0</v>
      </c>
      <c r="AL3439">
        <v>0</v>
      </c>
      <c r="AM3439">
        <v>3</v>
      </c>
      <c r="AN3439">
        <v>0</v>
      </c>
      <c r="AO3439">
        <v>0</v>
      </c>
      <c r="AP3439">
        <v>1</v>
      </c>
      <c r="AQ3439">
        <v>0</v>
      </c>
      <c r="AR3439">
        <v>0</v>
      </c>
      <c r="AS3439">
        <v>0</v>
      </c>
      <c r="AT3439">
        <v>0</v>
      </c>
      <c r="AU3439">
        <v>1</v>
      </c>
      <c r="AV3439">
        <v>0</v>
      </c>
      <c r="AW3439">
        <v>0</v>
      </c>
      <c r="AX3439">
        <v>4</v>
      </c>
      <c r="AY3439">
        <v>6</v>
      </c>
      <c r="AZ3439">
        <v>4</v>
      </c>
      <c r="BA3439">
        <v>8</v>
      </c>
      <c r="BB3439">
        <v>0</v>
      </c>
      <c r="BC3439">
        <v>1</v>
      </c>
      <c r="BD3439">
        <v>0</v>
      </c>
      <c r="BE3439">
        <v>0</v>
      </c>
      <c r="BF3439">
        <v>0</v>
      </c>
      <c r="BG3439">
        <v>0</v>
      </c>
      <c r="BH3439">
        <v>0</v>
      </c>
      <c r="BI3439">
        <v>0</v>
      </c>
      <c r="BJ3439">
        <v>0</v>
      </c>
      <c r="BK3439">
        <v>0</v>
      </c>
      <c r="BL3439">
        <v>0</v>
      </c>
      <c r="BM3439">
        <v>0</v>
      </c>
      <c r="BN3439">
        <v>0</v>
      </c>
      <c r="BO3439">
        <v>7</v>
      </c>
      <c r="BP3439">
        <v>0</v>
      </c>
      <c r="BQ3439">
        <v>0</v>
      </c>
      <c r="BR3439">
        <v>0</v>
      </c>
      <c r="BS3439">
        <v>3</v>
      </c>
      <c r="BT3439">
        <v>28</v>
      </c>
      <c r="BU3439" t="s">
        <v>3336</v>
      </c>
    </row>
    <row r="3440" spans="1:73">
      <c r="A3440" t="s">
        <v>3175</v>
      </c>
      <c r="B3440" t="s">
        <v>3176</v>
      </c>
      <c r="C3440">
        <v>162</v>
      </c>
      <c r="D3440" t="s">
        <v>119</v>
      </c>
      <c r="E3440" t="s">
        <v>3188</v>
      </c>
      <c r="F3440" t="s">
        <v>92</v>
      </c>
      <c r="G3440">
        <v>0</v>
      </c>
      <c r="H3440">
        <v>0</v>
      </c>
      <c r="I3440">
        <v>1</v>
      </c>
      <c r="J3440">
        <v>0</v>
      </c>
      <c r="K3440">
        <v>0</v>
      </c>
      <c r="L3440">
        <v>9</v>
      </c>
      <c r="M3440">
        <v>0</v>
      </c>
      <c r="N3440">
        <v>7</v>
      </c>
      <c r="O3440">
        <v>0</v>
      </c>
      <c r="P3440">
        <v>0</v>
      </c>
      <c r="Q3440">
        <v>1</v>
      </c>
      <c r="R3440">
        <v>0</v>
      </c>
      <c r="S3440">
        <v>16</v>
      </c>
      <c r="T3440">
        <v>9</v>
      </c>
      <c r="U3440">
        <v>0</v>
      </c>
      <c r="V3440">
        <v>2</v>
      </c>
      <c r="W3440">
        <v>3</v>
      </c>
      <c r="X3440">
        <v>0</v>
      </c>
      <c r="Y3440">
        <v>0</v>
      </c>
      <c r="Z3440">
        <v>1</v>
      </c>
      <c r="AA3440">
        <v>0</v>
      </c>
      <c r="AB3440">
        <v>61</v>
      </c>
      <c r="AC3440">
        <v>1</v>
      </c>
      <c r="AD3440">
        <v>0</v>
      </c>
      <c r="AE3440">
        <v>1</v>
      </c>
      <c r="AF3440">
        <v>0</v>
      </c>
      <c r="AG3440">
        <v>0</v>
      </c>
      <c r="AH3440">
        <v>0</v>
      </c>
      <c r="AI3440">
        <v>9</v>
      </c>
      <c r="AJ3440">
        <v>0</v>
      </c>
      <c r="AK3440">
        <v>0</v>
      </c>
      <c r="AL3440">
        <v>2</v>
      </c>
      <c r="AM3440">
        <v>7</v>
      </c>
      <c r="AN3440">
        <v>0</v>
      </c>
      <c r="AO3440">
        <v>0</v>
      </c>
      <c r="AP3440">
        <v>0</v>
      </c>
      <c r="AQ3440">
        <v>2</v>
      </c>
      <c r="AR3440">
        <v>0</v>
      </c>
      <c r="AS3440">
        <v>0</v>
      </c>
      <c r="AT3440">
        <v>0</v>
      </c>
      <c r="AU3440">
        <v>4</v>
      </c>
      <c r="AV3440">
        <v>1</v>
      </c>
      <c r="AW3440">
        <v>1</v>
      </c>
      <c r="AX3440">
        <v>10</v>
      </c>
      <c r="AY3440">
        <v>15</v>
      </c>
      <c r="AZ3440">
        <v>8</v>
      </c>
      <c r="BA3440">
        <v>17</v>
      </c>
      <c r="BB3440">
        <v>1</v>
      </c>
      <c r="BC3440">
        <v>4</v>
      </c>
      <c r="BD3440">
        <v>0</v>
      </c>
      <c r="BE3440">
        <v>0</v>
      </c>
      <c r="BF3440">
        <v>0</v>
      </c>
      <c r="BG3440">
        <v>0</v>
      </c>
      <c r="BH3440">
        <v>0</v>
      </c>
      <c r="BI3440">
        <v>13</v>
      </c>
      <c r="BJ3440">
        <v>0</v>
      </c>
      <c r="BK3440">
        <v>0</v>
      </c>
      <c r="BL3440">
        <v>3</v>
      </c>
      <c r="BM3440">
        <v>2</v>
      </c>
      <c r="BN3440">
        <v>6</v>
      </c>
      <c r="BO3440">
        <v>14</v>
      </c>
      <c r="BP3440">
        <v>8</v>
      </c>
      <c r="BQ3440">
        <v>0</v>
      </c>
      <c r="BR3440">
        <v>0</v>
      </c>
      <c r="BS3440">
        <v>6</v>
      </c>
      <c r="BT3440">
        <v>109</v>
      </c>
      <c r="BU3440" t="s">
        <v>3337</v>
      </c>
    </row>
    <row r="3441" spans="1:73">
      <c r="A3441" t="s">
        <v>3175</v>
      </c>
      <c r="B3441" t="s">
        <v>3176</v>
      </c>
      <c r="C3441">
        <v>163</v>
      </c>
      <c r="D3441" t="s">
        <v>119</v>
      </c>
      <c r="E3441" t="s">
        <v>3202</v>
      </c>
      <c r="F3441" t="s">
        <v>101</v>
      </c>
      <c r="G3441">
        <v>0</v>
      </c>
      <c r="H3441">
        <v>14</v>
      </c>
      <c r="I3441">
        <v>5</v>
      </c>
      <c r="J3441">
        <v>0</v>
      </c>
      <c r="K3441">
        <v>0</v>
      </c>
      <c r="L3441">
        <v>18</v>
      </c>
      <c r="M3441">
        <v>1</v>
      </c>
      <c r="N3441">
        <v>14</v>
      </c>
      <c r="O3441">
        <v>0</v>
      </c>
      <c r="P3441">
        <v>0</v>
      </c>
      <c r="Q3441">
        <v>3</v>
      </c>
      <c r="R3441">
        <v>2</v>
      </c>
      <c r="S3441">
        <v>28</v>
      </c>
      <c r="T3441">
        <v>6</v>
      </c>
      <c r="U3441">
        <v>0</v>
      </c>
      <c r="V3441">
        <v>2</v>
      </c>
      <c r="W3441">
        <v>6</v>
      </c>
      <c r="X3441">
        <v>0</v>
      </c>
      <c r="Y3441">
        <v>0</v>
      </c>
      <c r="Z3441">
        <v>0</v>
      </c>
      <c r="AA3441">
        <v>0</v>
      </c>
      <c r="AB3441">
        <v>104</v>
      </c>
      <c r="AC3441">
        <v>3</v>
      </c>
      <c r="AD3441">
        <v>0</v>
      </c>
      <c r="AE3441">
        <v>0</v>
      </c>
      <c r="AF3441">
        <v>0</v>
      </c>
      <c r="AG3441">
        <v>2</v>
      </c>
      <c r="AH3441">
        <v>0</v>
      </c>
      <c r="AI3441">
        <v>5</v>
      </c>
      <c r="AJ3441">
        <v>0</v>
      </c>
      <c r="AK3441">
        <v>0</v>
      </c>
      <c r="AL3441">
        <v>4</v>
      </c>
      <c r="AM3441">
        <v>9</v>
      </c>
      <c r="AN3441">
        <v>0</v>
      </c>
      <c r="AO3441">
        <v>0</v>
      </c>
      <c r="AP3441">
        <v>2</v>
      </c>
      <c r="AQ3441">
        <v>3</v>
      </c>
      <c r="AR3441">
        <v>0</v>
      </c>
      <c r="AS3441">
        <v>0</v>
      </c>
      <c r="AT3441">
        <v>0</v>
      </c>
      <c r="AU3441">
        <v>6</v>
      </c>
      <c r="AV3441">
        <v>1</v>
      </c>
      <c r="AW3441">
        <v>0</v>
      </c>
      <c r="AX3441">
        <v>7</v>
      </c>
      <c r="AY3441">
        <v>27</v>
      </c>
      <c r="AZ3441">
        <v>12</v>
      </c>
      <c r="BA3441">
        <v>17</v>
      </c>
      <c r="BB3441">
        <v>2</v>
      </c>
      <c r="BC3441">
        <v>19</v>
      </c>
      <c r="BD3441">
        <v>0</v>
      </c>
      <c r="BE3441">
        <v>0</v>
      </c>
      <c r="BF3441">
        <v>1</v>
      </c>
      <c r="BG3441">
        <v>0</v>
      </c>
      <c r="BH3441">
        <v>4</v>
      </c>
      <c r="BI3441">
        <v>16</v>
      </c>
      <c r="BJ3441">
        <v>9</v>
      </c>
      <c r="BK3441">
        <v>0</v>
      </c>
      <c r="BL3441">
        <v>2</v>
      </c>
      <c r="BM3441">
        <v>2</v>
      </c>
      <c r="BN3441">
        <v>7</v>
      </c>
      <c r="BO3441">
        <v>22</v>
      </c>
      <c r="BP3441">
        <v>0</v>
      </c>
      <c r="BQ3441">
        <v>0</v>
      </c>
      <c r="BR3441">
        <v>2</v>
      </c>
      <c r="BS3441">
        <v>15</v>
      </c>
      <c r="BT3441">
        <v>181</v>
      </c>
      <c r="BU3441" t="s">
        <v>3338</v>
      </c>
    </row>
    <row r="3442" spans="1:73">
      <c r="A3442" t="s">
        <v>3175</v>
      </c>
      <c r="B3442" t="s">
        <v>3176</v>
      </c>
      <c r="C3442">
        <v>164</v>
      </c>
      <c r="D3442" t="s">
        <v>119</v>
      </c>
      <c r="E3442" t="s">
        <v>78</v>
      </c>
      <c r="F3442" t="s">
        <v>77</v>
      </c>
      <c r="G3442">
        <v>0</v>
      </c>
      <c r="H3442">
        <v>0</v>
      </c>
      <c r="I3442">
        <v>0</v>
      </c>
      <c r="J3442">
        <v>0</v>
      </c>
      <c r="K3442">
        <v>0</v>
      </c>
      <c r="L3442">
        <v>0</v>
      </c>
      <c r="M3442">
        <v>0</v>
      </c>
      <c r="N3442">
        <v>2</v>
      </c>
      <c r="O3442">
        <v>0</v>
      </c>
      <c r="P3442">
        <v>0</v>
      </c>
      <c r="Q3442">
        <v>0</v>
      </c>
      <c r="R3442">
        <v>0</v>
      </c>
      <c r="S3442">
        <v>2</v>
      </c>
      <c r="T3442">
        <v>2</v>
      </c>
      <c r="U3442">
        <v>0</v>
      </c>
      <c r="V3442">
        <v>0</v>
      </c>
      <c r="W3442">
        <v>0</v>
      </c>
      <c r="X3442">
        <v>0</v>
      </c>
      <c r="Y3442">
        <v>0</v>
      </c>
      <c r="Z3442">
        <v>0</v>
      </c>
      <c r="AA3442">
        <v>0</v>
      </c>
      <c r="AB3442">
        <v>7</v>
      </c>
      <c r="AC3442">
        <v>1</v>
      </c>
      <c r="AD3442">
        <v>0</v>
      </c>
      <c r="AE3442">
        <v>0</v>
      </c>
      <c r="AF3442">
        <v>0</v>
      </c>
      <c r="AG3442">
        <v>0</v>
      </c>
      <c r="AH3442">
        <v>3</v>
      </c>
      <c r="AI3442">
        <v>2</v>
      </c>
      <c r="AJ3442">
        <v>0</v>
      </c>
      <c r="AK3442">
        <v>0</v>
      </c>
      <c r="AL3442">
        <v>0</v>
      </c>
      <c r="AM3442">
        <v>0</v>
      </c>
      <c r="AN3442">
        <v>0</v>
      </c>
      <c r="AO3442">
        <v>0</v>
      </c>
      <c r="AP3442">
        <v>1</v>
      </c>
      <c r="AQ3442">
        <v>0</v>
      </c>
      <c r="AR3442">
        <v>0</v>
      </c>
      <c r="AS3442">
        <v>0</v>
      </c>
      <c r="AT3442">
        <v>0</v>
      </c>
      <c r="AU3442">
        <v>0</v>
      </c>
      <c r="AV3442">
        <v>0</v>
      </c>
      <c r="AW3442">
        <v>0</v>
      </c>
      <c r="AX3442">
        <v>3</v>
      </c>
      <c r="AY3442">
        <v>1</v>
      </c>
      <c r="AZ3442">
        <v>2</v>
      </c>
      <c r="BA3442">
        <v>3</v>
      </c>
      <c r="BB3442">
        <v>0</v>
      </c>
      <c r="BC3442">
        <v>2</v>
      </c>
      <c r="BD3442">
        <v>0</v>
      </c>
      <c r="BE3442">
        <v>0</v>
      </c>
      <c r="BF3442">
        <v>0</v>
      </c>
      <c r="BG3442">
        <v>0</v>
      </c>
      <c r="BH3442">
        <v>0</v>
      </c>
      <c r="BI3442">
        <v>0</v>
      </c>
      <c r="BJ3442">
        <v>0</v>
      </c>
      <c r="BK3442">
        <v>0</v>
      </c>
      <c r="BL3442">
        <v>0</v>
      </c>
      <c r="BM3442">
        <v>0</v>
      </c>
      <c r="BN3442">
        <v>1</v>
      </c>
      <c r="BO3442">
        <v>3</v>
      </c>
      <c r="BP3442">
        <v>0</v>
      </c>
      <c r="BQ3442">
        <v>0</v>
      </c>
      <c r="BR3442">
        <v>0</v>
      </c>
      <c r="BS3442">
        <v>1</v>
      </c>
      <c r="BT3442">
        <v>11</v>
      </c>
      <c r="BU3442" t="s">
        <v>3339</v>
      </c>
    </row>
    <row r="3443" spans="1:73">
      <c r="A3443" t="s">
        <v>3175</v>
      </c>
      <c r="B3443" t="s">
        <v>3176</v>
      </c>
      <c r="C3443">
        <v>165</v>
      </c>
      <c r="D3443" t="s">
        <v>119</v>
      </c>
      <c r="E3443" t="s">
        <v>3193</v>
      </c>
      <c r="F3443" t="s">
        <v>92</v>
      </c>
      <c r="G3443">
        <v>1</v>
      </c>
      <c r="H3443">
        <v>6</v>
      </c>
      <c r="I3443">
        <v>1</v>
      </c>
      <c r="J3443">
        <v>0</v>
      </c>
      <c r="K3443">
        <v>0</v>
      </c>
      <c r="L3443">
        <v>10</v>
      </c>
      <c r="M3443">
        <v>0</v>
      </c>
      <c r="N3443">
        <v>7</v>
      </c>
      <c r="O3443">
        <v>1</v>
      </c>
      <c r="P3443">
        <v>1</v>
      </c>
      <c r="Q3443">
        <v>0</v>
      </c>
      <c r="R3443">
        <v>0</v>
      </c>
      <c r="S3443">
        <v>18</v>
      </c>
      <c r="T3443">
        <v>7</v>
      </c>
      <c r="U3443">
        <v>0</v>
      </c>
      <c r="V3443">
        <v>1</v>
      </c>
      <c r="W3443">
        <v>3</v>
      </c>
      <c r="X3443">
        <v>0</v>
      </c>
      <c r="Y3443">
        <v>0</v>
      </c>
      <c r="Z3443">
        <v>1</v>
      </c>
      <c r="AA3443">
        <v>0</v>
      </c>
      <c r="AB3443">
        <v>55</v>
      </c>
      <c r="AC3443">
        <v>2</v>
      </c>
      <c r="AD3443">
        <v>0</v>
      </c>
      <c r="AE3443">
        <v>0</v>
      </c>
      <c r="AF3443">
        <v>0</v>
      </c>
      <c r="AG3443">
        <v>0</v>
      </c>
      <c r="AH3443">
        <v>5</v>
      </c>
      <c r="AI3443">
        <v>7</v>
      </c>
      <c r="AJ3443">
        <v>0</v>
      </c>
      <c r="AK3443">
        <v>0</v>
      </c>
      <c r="AL3443">
        <v>0</v>
      </c>
      <c r="AM3443">
        <v>7</v>
      </c>
      <c r="AN3443">
        <v>0</v>
      </c>
      <c r="AO3443">
        <v>0</v>
      </c>
      <c r="AP3443">
        <v>3</v>
      </c>
      <c r="AQ3443">
        <v>1</v>
      </c>
      <c r="AR3443">
        <v>0</v>
      </c>
      <c r="AS3443">
        <v>0</v>
      </c>
      <c r="AT3443">
        <v>2</v>
      </c>
      <c r="AU3443">
        <v>2</v>
      </c>
      <c r="AV3443">
        <v>0</v>
      </c>
      <c r="AW3443">
        <v>1</v>
      </c>
      <c r="AX3443">
        <v>7</v>
      </c>
      <c r="AY3443">
        <v>10</v>
      </c>
      <c r="AZ3443">
        <v>4</v>
      </c>
      <c r="BA3443">
        <v>16</v>
      </c>
      <c r="BB3443">
        <v>2</v>
      </c>
      <c r="BC3443">
        <v>8</v>
      </c>
      <c r="BD3443">
        <v>0</v>
      </c>
      <c r="BE3443">
        <v>0</v>
      </c>
      <c r="BF3443">
        <v>0</v>
      </c>
      <c r="BG3443">
        <v>0</v>
      </c>
      <c r="BH3443">
        <v>0</v>
      </c>
      <c r="BI3443">
        <v>6</v>
      </c>
      <c r="BJ3443">
        <v>5</v>
      </c>
      <c r="BK3443">
        <v>0</v>
      </c>
      <c r="BL3443">
        <v>3</v>
      </c>
      <c r="BM3443">
        <v>0</v>
      </c>
      <c r="BN3443">
        <v>1</v>
      </c>
      <c r="BO3443">
        <v>12</v>
      </c>
      <c r="BP3443">
        <v>0</v>
      </c>
      <c r="BQ3443">
        <v>0</v>
      </c>
      <c r="BR3443">
        <v>2</v>
      </c>
      <c r="BS3443">
        <v>5</v>
      </c>
      <c r="BT3443">
        <v>93</v>
      </c>
      <c r="BU3443" t="s">
        <v>3340</v>
      </c>
    </row>
    <row r="3444" spans="1:73">
      <c r="A3444" t="s">
        <v>3175</v>
      </c>
      <c r="B3444" t="s">
        <v>3176</v>
      </c>
      <c r="C3444">
        <v>166</v>
      </c>
      <c r="D3444" t="s">
        <v>119</v>
      </c>
      <c r="E3444" t="s">
        <v>78</v>
      </c>
      <c r="F3444" t="s">
        <v>77</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0</v>
      </c>
      <c r="BO3444">
        <v>0</v>
      </c>
      <c r="BP3444">
        <v>0</v>
      </c>
      <c r="BQ3444">
        <v>0</v>
      </c>
      <c r="BR3444">
        <v>0</v>
      </c>
      <c r="BS3444">
        <v>1</v>
      </c>
      <c r="BT3444">
        <v>3</v>
      </c>
      <c r="BU3444" t="s">
        <v>3341</v>
      </c>
    </row>
    <row r="3445" spans="1:73">
      <c r="A3445" t="s">
        <v>3175</v>
      </c>
      <c r="B3445" t="s">
        <v>3176</v>
      </c>
      <c r="C3445">
        <v>167</v>
      </c>
      <c r="D3445" t="s">
        <v>119</v>
      </c>
      <c r="E3445" t="s">
        <v>3193</v>
      </c>
      <c r="F3445" t="s">
        <v>92</v>
      </c>
      <c r="G3445">
        <v>0</v>
      </c>
      <c r="H3445">
        <v>0</v>
      </c>
      <c r="I3445">
        <v>0</v>
      </c>
      <c r="J3445">
        <v>0</v>
      </c>
      <c r="K3445">
        <v>0</v>
      </c>
      <c r="L3445">
        <v>3</v>
      </c>
      <c r="M3445">
        <v>0</v>
      </c>
      <c r="N3445">
        <v>1</v>
      </c>
      <c r="O3445">
        <v>0</v>
      </c>
      <c r="P3445">
        <v>0</v>
      </c>
      <c r="Q3445">
        <v>0</v>
      </c>
      <c r="R3445">
        <v>0</v>
      </c>
      <c r="S3445">
        <v>4</v>
      </c>
      <c r="T3445">
        <v>2</v>
      </c>
      <c r="U3445">
        <v>0</v>
      </c>
      <c r="V3445">
        <v>0</v>
      </c>
      <c r="W3445">
        <v>2</v>
      </c>
      <c r="X3445">
        <v>0</v>
      </c>
      <c r="Y3445">
        <v>0</v>
      </c>
      <c r="Z3445">
        <v>0</v>
      </c>
      <c r="AA3445">
        <v>0</v>
      </c>
      <c r="AB3445">
        <v>13</v>
      </c>
      <c r="AC3445">
        <v>0</v>
      </c>
      <c r="AD3445">
        <v>0</v>
      </c>
      <c r="AE3445">
        <v>0</v>
      </c>
      <c r="AF3445">
        <v>0</v>
      </c>
      <c r="AG3445">
        <v>0</v>
      </c>
      <c r="AH3445">
        <v>0</v>
      </c>
      <c r="AI3445">
        <v>1</v>
      </c>
      <c r="AJ3445">
        <v>0</v>
      </c>
      <c r="AK3445">
        <v>0</v>
      </c>
      <c r="AL3445">
        <v>0</v>
      </c>
      <c r="AM3445">
        <v>0</v>
      </c>
      <c r="AN3445">
        <v>0</v>
      </c>
      <c r="AO3445">
        <v>0</v>
      </c>
      <c r="AP3445">
        <v>2</v>
      </c>
      <c r="AQ3445">
        <v>0</v>
      </c>
      <c r="AR3445">
        <v>0</v>
      </c>
      <c r="AS3445">
        <v>0</v>
      </c>
      <c r="AT3445">
        <v>0</v>
      </c>
      <c r="AU3445">
        <v>1</v>
      </c>
      <c r="AV3445">
        <v>0</v>
      </c>
      <c r="AW3445">
        <v>0</v>
      </c>
      <c r="AX3445">
        <v>1</v>
      </c>
      <c r="AY3445">
        <v>5</v>
      </c>
      <c r="AZ3445">
        <v>0</v>
      </c>
      <c r="BA3445">
        <v>1</v>
      </c>
      <c r="BB3445">
        <v>0</v>
      </c>
      <c r="BC3445">
        <v>6</v>
      </c>
      <c r="BD3445">
        <v>0</v>
      </c>
      <c r="BE3445">
        <v>0</v>
      </c>
      <c r="BF3445">
        <v>0</v>
      </c>
      <c r="BG3445">
        <v>0</v>
      </c>
      <c r="BH3445">
        <v>0</v>
      </c>
      <c r="BI3445">
        <v>1</v>
      </c>
      <c r="BJ3445">
        <v>3</v>
      </c>
      <c r="BK3445">
        <v>0</v>
      </c>
      <c r="BL3445">
        <v>1</v>
      </c>
      <c r="BM3445">
        <v>0</v>
      </c>
      <c r="BN3445">
        <v>0</v>
      </c>
      <c r="BO3445">
        <v>3</v>
      </c>
      <c r="BP3445">
        <v>0</v>
      </c>
      <c r="BQ3445">
        <v>0</v>
      </c>
      <c r="BR3445">
        <v>1</v>
      </c>
      <c r="BS3445">
        <v>1</v>
      </c>
      <c r="BT3445">
        <v>22</v>
      </c>
      <c r="BU3445" t="s">
        <v>3342</v>
      </c>
    </row>
    <row r="3446" spans="1:73">
      <c r="A3446" t="s">
        <v>3175</v>
      </c>
      <c r="B3446" t="s">
        <v>3176</v>
      </c>
      <c r="C3446">
        <v>168</v>
      </c>
      <c r="D3446" t="s">
        <v>119</v>
      </c>
      <c r="E3446" t="s">
        <v>78</v>
      </c>
      <c r="F3446" t="s">
        <v>77</v>
      </c>
      <c r="G3446">
        <v>0</v>
      </c>
      <c r="H3446">
        <v>0</v>
      </c>
      <c r="I3446">
        <v>0</v>
      </c>
      <c r="J3446">
        <v>0</v>
      </c>
      <c r="K3446">
        <v>0</v>
      </c>
      <c r="L3446">
        <v>0</v>
      </c>
      <c r="M3446">
        <v>0</v>
      </c>
      <c r="N3446">
        <v>0</v>
      </c>
      <c r="O3446">
        <v>0</v>
      </c>
      <c r="P3446">
        <v>0</v>
      </c>
      <c r="Q3446">
        <v>0</v>
      </c>
      <c r="R3446">
        <v>0</v>
      </c>
      <c r="S3446">
        <v>1</v>
      </c>
      <c r="T3446">
        <v>1</v>
      </c>
      <c r="U3446">
        <v>0</v>
      </c>
      <c r="V3446">
        <v>0</v>
      </c>
      <c r="W3446">
        <v>0</v>
      </c>
      <c r="X3446">
        <v>0</v>
      </c>
      <c r="Y3446">
        <v>0</v>
      </c>
      <c r="Z3446">
        <v>0</v>
      </c>
      <c r="AA3446">
        <v>0</v>
      </c>
      <c r="AB3446">
        <v>2</v>
      </c>
      <c r="AC3446">
        <v>0</v>
      </c>
      <c r="AD3446">
        <v>0</v>
      </c>
      <c r="AE3446">
        <v>0</v>
      </c>
      <c r="AF3446">
        <v>0</v>
      </c>
      <c r="AG3446">
        <v>0</v>
      </c>
      <c r="AH3446">
        <v>0</v>
      </c>
      <c r="AI3446">
        <v>1</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1</v>
      </c>
      <c r="BT3446">
        <v>4</v>
      </c>
      <c r="BU3446" t="s">
        <v>3343</v>
      </c>
    </row>
    <row r="3447" spans="1:73">
      <c r="A3447" t="s">
        <v>3175</v>
      </c>
      <c r="B3447" t="s">
        <v>3176</v>
      </c>
      <c r="C3447">
        <v>169</v>
      </c>
      <c r="D3447" t="s">
        <v>119</v>
      </c>
      <c r="E3447" t="s">
        <v>3193</v>
      </c>
      <c r="F3447" t="s">
        <v>92</v>
      </c>
      <c r="G3447">
        <v>0</v>
      </c>
      <c r="H3447">
        <v>3</v>
      </c>
      <c r="I3447">
        <v>2</v>
      </c>
      <c r="J3447">
        <v>0</v>
      </c>
      <c r="K3447">
        <v>0</v>
      </c>
      <c r="L3447">
        <v>5</v>
      </c>
      <c r="M3447">
        <v>0</v>
      </c>
      <c r="N3447">
        <v>2</v>
      </c>
      <c r="O3447">
        <v>0</v>
      </c>
      <c r="P3447">
        <v>0</v>
      </c>
      <c r="Q3447">
        <v>0</v>
      </c>
      <c r="R3447">
        <v>1</v>
      </c>
      <c r="S3447">
        <v>6</v>
      </c>
      <c r="T3447">
        <v>4</v>
      </c>
      <c r="U3447">
        <v>0</v>
      </c>
      <c r="V3447">
        <v>0</v>
      </c>
      <c r="W3447">
        <v>2</v>
      </c>
      <c r="X3447">
        <v>0</v>
      </c>
      <c r="Y3447">
        <v>0</v>
      </c>
      <c r="Z3447">
        <v>0</v>
      </c>
      <c r="AA3447">
        <v>0</v>
      </c>
      <c r="AB3447">
        <v>17</v>
      </c>
      <c r="AC3447">
        <v>0</v>
      </c>
      <c r="AD3447">
        <v>0</v>
      </c>
      <c r="AE3447">
        <v>0</v>
      </c>
      <c r="AF3447">
        <v>0</v>
      </c>
      <c r="AG3447">
        <v>0</v>
      </c>
      <c r="AH3447">
        <v>0</v>
      </c>
      <c r="AI3447">
        <v>2</v>
      </c>
      <c r="AJ3447">
        <v>0</v>
      </c>
      <c r="AK3447">
        <v>0</v>
      </c>
      <c r="AL3447">
        <v>0</v>
      </c>
      <c r="AM3447">
        <v>0</v>
      </c>
      <c r="AN3447">
        <v>0</v>
      </c>
      <c r="AO3447">
        <v>0</v>
      </c>
      <c r="AP3447">
        <v>0</v>
      </c>
      <c r="AQ3447">
        <v>2</v>
      </c>
      <c r="AR3447">
        <v>0</v>
      </c>
      <c r="AS3447">
        <v>0</v>
      </c>
      <c r="AT3447">
        <v>0</v>
      </c>
      <c r="AU3447">
        <v>0</v>
      </c>
      <c r="AV3447">
        <v>0</v>
      </c>
      <c r="AW3447">
        <v>2</v>
      </c>
      <c r="AX3447">
        <v>1</v>
      </c>
      <c r="AY3447">
        <v>1</v>
      </c>
      <c r="AZ3447">
        <v>3</v>
      </c>
      <c r="BA3447">
        <v>1</v>
      </c>
      <c r="BB3447">
        <v>0</v>
      </c>
      <c r="BC3447">
        <v>4</v>
      </c>
      <c r="BD3447">
        <v>0</v>
      </c>
      <c r="BE3447">
        <v>0</v>
      </c>
      <c r="BF3447">
        <v>0</v>
      </c>
      <c r="BG3447">
        <v>0</v>
      </c>
      <c r="BH3447">
        <v>0</v>
      </c>
      <c r="BI3447">
        <v>1</v>
      </c>
      <c r="BJ3447">
        <v>2</v>
      </c>
      <c r="BK3447">
        <v>0</v>
      </c>
      <c r="BL3447">
        <v>0</v>
      </c>
      <c r="BM3447">
        <v>0</v>
      </c>
      <c r="BN3447">
        <v>1</v>
      </c>
      <c r="BO3447">
        <v>3</v>
      </c>
      <c r="BP3447">
        <v>0</v>
      </c>
      <c r="BQ3447">
        <v>0</v>
      </c>
      <c r="BR3447">
        <v>1</v>
      </c>
      <c r="BS3447">
        <v>2</v>
      </c>
      <c r="BT3447">
        <v>33</v>
      </c>
      <c r="BU3447" t="s">
        <v>3344</v>
      </c>
    </row>
    <row r="3448" spans="1:73">
      <c r="A3448" t="s">
        <v>3175</v>
      </c>
      <c r="B3448" t="s">
        <v>3176</v>
      </c>
      <c r="C3448">
        <v>170</v>
      </c>
      <c r="D3448" t="s">
        <v>119</v>
      </c>
      <c r="E3448" t="s">
        <v>78</v>
      </c>
      <c r="F3448" t="s">
        <v>77</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1</v>
      </c>
      <c r="BT3448">
        <v>2</v>
      </c>
      <c r="BU3448" t="s">
        <v>3297</v>
      </c>
    </row>
    <row r="3449" spans="1:73">
      <c r="A3449" t="s">
        <v>3175</v>
      </c>
      <c r="B3449" t="s">
        <v>3176</v>
      </c>
      <c r="C3449">
        <v>171</v>
      </c>
      <c r="D3449" t="s">
        <v>119</v>
      </c>
      <c r="E3449" t="s">
        <v>3198</v>
      </c>
      <c r="F3449" t="s">
        <v>101</v>
      </c>
      <c r="G3449">
        <v>0</v>
      </c>
      <c r="H3449">
        <v>6</v>
      </c>
      <c r="I3449">
        <v>4</v>
      </c>
      <c r="J3449">
        <v>1</v>
      </c>
      <c r="K3449">
        <v>0</v>
      </c>
      <c r="L3449">
        <v>16</v>
      </c>
      <c r="M3449">
        <v>1</v>
      </c>
      <c r="N3449">
        <v>22</v>
      </c>
      <c r="O3449">
        <v>2</v>
      </c>
      <c r="P3449">
        <v>2</v>
      </c>
      <c r="Q3449">
        <v>2</v>
      </c>
      <c r="R3449">
        <v>1</v>
      </c>
      <c r="S3449">
        <v>35</v>
      </c>
      <c r="T3449">
        <v>8</v>
      </c>
      <c r="U3449">
        <v>1</v>
      </c>
      <c r="V3449">
        <v>5</v>
      </c>
      <c r="W3449">
        <v>14</v>
      </c>
      <c r="X3449">
        <v>0</v>
      </c>
      <c r="Y3449">
        <v>0</v>
      </c>
      <c r="Z3449">
        <v>0</v>
      </c>
      <c r="AA3449">
        <v>0</v>
      </c>
      <c r="AB3449">
        <v>129</v>
      </c>
      <c r="AC3449">
        <v>4</v>
      </c>
      <c r="AD3449">
        <v>0</v>
      </c>
      <c r="AE3449">
        <v>1</v>
      </c>
      <c r="AF3449">
        <v>0</v>
      </c>
      <c r="AG3449">
        <v>0</v>
      </c>
      <c r="AH3449">
        <v>7</v>
      </c>
      <c r="AI3449">
        <v>2</v>
      </c>
      <c r="AJ3449">
        <v>0</v>
      </c>
      <c r="AK3449">
        <v>0</v>
      </c>
      <c r="AL3449">
        <v>4</v>
      </c>
      <c r="AM3449">
        <v>16</v>
      </c>
      <c r="AN3449">
        <v>0</v>
      </c>
      <c r="AO3449">
        <v>0</v>
      </c>
      <c r="AP3449">
        <v>0</v>
      </c>
      <c r="AQ3449">
        <v>9</v>
      </c>
      <c r="AR3449">
        <v>1</v>
      </c>
      <c r="AS3449">
        <v>0</v>
      </c>
      <c r="AT3449">
        <v>3</v>
      </c>
      <c r="AU3449">
        <v>8</v>
      </c>
      <c r="AV3449">
        <v>7</v>
      </c>
      <c r="AW3449">
        <v>2</v>
      </c>
      <c r="AX3449">
        <v>16</v>
      </c>
      <c r="AY3449">
        <v>24</v>
      </c>
      <c r="AZ3449">
        <v>16</v>
      </c>
      <c r="BA3449">
        <v>33</v>
      </c>
      <c r="BB3449">
        <v>5</v>
      </c>
      <c r="BC3449">
        <v>17</v>
      </c>
      <c r="BD3449">
        <v>0</v>
      </c>
      <c r="BE3449">
        <v>0</v>
      </c>
      <c r="BF3449">
        <v>5</v>
      </c>
      <c r="BG3449">
        <v>0</v>
      </c>
      <c r="BH3449">
        <v>0</v>
      </c>
      <c r="BI3449">
        <v>12</v>
      </c>
      <c r="BJ3449">
        <v>12</v>
      </c>
      <c r="BK3449">
        <v>0</v>
      </c>
      <c r="BL3449">
        <v>7</v>
      </c>
      <c r="BM3449">
        <v>0</v>
      </c>
      <c r="BN3449">
        <v>4</v>
      </c>
      <c r="BO3449">
        <v>37</v>
      </c>
      <c r="BP3449">
        <v>1</v>
      </c>
      <c r="BQ3449">
        <v>0</v>
      </c>
      <c r="BR3449">
        <v>6</v>
      </c>
      <c r="BS3449">
        <v>13</v>
      </c>
      <c r="BT3449">
        <v>206</v>
      </c>
      <c r="BU3449" t="s">
        <v>3345</v>
      </c>
    </row>
    <row r="3450" spans="1:73">
      <c r="A3450" t="s">
        <v>3175</v>
      </c>
      <c r="B3450" t="s">
        <v>3176</v>
      </c>
      <c r="C3450">
        <v>172</v>
      </c>
      <c r="D3450" t="s">
        <v>119</v>
      </c>
      <c r="E3450" t="s">
        <v>78</v>
      </c>
      <c r="F3450" t="s">
        <v>77</v>
      </c>
      <c r="G3450">
        <v>0</v>
      </c>
      <c r="H3450">
        <v>1</v>
      </c>
      <c r="I3450">
        <v>1</v>
      </c>
      <c r="J3450">
        <v>0</v>
      </c>
      <c r="K3450">
        <v>0</v>
      </c>
      <c r="L3450">
        <v>8</v>
      </c>
      <c r="M3450">
        <v>0</v>
      </c>
      <c r="N3450">
        <v>7</v>
      </c>
      <c r="O3450">
        <v>0</v>
      </c>
      <c r="P3450">
        <v>0</v>
      </c>
      <c r="Q3450">
        <v>1</v>
      </c>
      <c r="R3450">
        <v>0</v>
      </c>
      <c r="S3450">
        <v>18</v>
      </c>
      <c r="T3450">
        <v>4</v>
      </c>
      <c r="U3450">
        <v>0</v>
      </c>
      <c r="V3450">
        <v>5</v>
      </c>
      <c r="W3450">
        <v>4</v>
      </c>
      <c r="X3450">
        <v>0</v>
      </c>
      <c r="Y3450">
        <v>0</v>
      </c>
      <c r="Z3450">
        <v>0</v>
      </c>
      <c r="AA3450">
        <v>0</v>
      </c>
      <c r="AB3450">
        <v>50</v>
      </c>
      <c r="AC3450">
        <v>3</v>
      </c>
      <c r="AD3450">
        <v>0</v>
      </c>
      <c r="AE3450">
        <v>0</v>
      </c>
      <c r="AF3450">
        <v>0</v>
      </c>
      <c r="AG3450">
        <v>0</v>
      </c>
      <c r="AH3450">
        <v>1</v>
      </c>
      <c r="AI3450">
        <v>5</v>
      </c>
      <c r="AJ3450">
        <v>0</v>
      </c>
      <c r="AK3450">
        <v>0</v>
      </c>
      <c r="AL3450">
        <v>1</v>
      </c>
      <c r="AM3450">
        <v>2</v>
      </c>
      <c r="AN3450">
        <v>0</v>
      </c>
      <c r="AO3450">
        <v>0</v>
      </c>
      <c r="AP3450">
        <v>7</v>
      </c>
      <c r="AQ3450">
        <v>2</v>
      </c>
      <c r="AR3450">
        <v>0</v>
      </c>
      <c r="AS3450">
        <v>0</v>
      </c>
      <c r="AT3450">
        <v>1</v>
      </c>
      <c r="AU3450">
        <v>2</v>
      </c>
      <c r="AV3450">
        <v>1</v>
      </c>
      <c r="AW3450">
        <v>1</v>
      </c>
      <c r="AX3450">
        <v>13</v>
      </c>
      <c r="AY3450">
        <v>11</v>
      </c>
      <c r="AZ3450">
        <v>10</v>
      </c>
      <c r="BA3450">
        <v>15</v>
      </c>
      <c r="BB3450">
        <v>0</v>
      </c>
      <c r="BC3450">
        <v>18</v>
      </c>
      <c r="BD3450">
        <v>0</v>
      </c>
      <c r="BE3450">
        <v>0</v>
      </c>
      <c r="BF3450">
        <v>1</v>
      </c>
      <c r="BG3450">
        <v>0</v>
      </c>
      <c r="BH3450">
        <v>0</v>
      </c>
      <c r="BI3450">
        <v>12</v>
      </c>
      <c r="BJ3450">
        <v>10</v>
      </c>
      <c r="BK3450">
        <v>0</v>
      </c>
      <c r="BL3450">
        <v>3</v>
      </c>
      <c r="BM3450">
        <v>0</v>
      </c>
      <c r="BN3450">
        <v>0</v>
      </c>
      <c r="BO3450">
        <v>17</v>
      </c>
      <c r="BP3450">
        <v>0</v>
      </c>
      <c r="BQ3450">
        <v>0</v>
      </c>
      <c r="BR3450">
        <v>11</v>
      </c>
      <c r="BS3450">
        <v>8</v>
      </c>
      <c r="BT3450">
        <v>78</v>
      </c>
      <c r="BU3450" t="s">
        <v>3346</v>
      </c>
    </row>
    <row r="3451" spans="1:73">
      <c r="A3451" t="s">
        <v>3175</v>
      </c>
      <c r="B3451" t="s">
        <v>3176</v>
      </c>
      <c r="C3451">
        <v>173</v>
      </c>
      <c r="D3451" t="s">
        <v>119</v>
      </c>
      <c r="E3451" t="s">
        <v>183</v>
      </c>
      <c r="F3451" t="s">
        <v>184</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2</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1</v>
      </c>
      <c r="AZ3451">
        <v>0</v>
      </c>
      <c r="BA3451">
        <v>0</v>
      </c>
      <c r="BB3451">
        <v>0</v>
      </c>
      <c r="BC3451">
        <v>1</v>
      </c>
      <c r="BD3451">
        <v>0</v>
      </c>
      <c r="BE3451">
        <v>0</v>
      </c>
      <c r="BF3451">
        <v>0</v>
      </c>
      <c r="BG3451">
        <v>0</v>
      </c>
      <c r="BH3451">
        <v>0</v>
      </c>
      <c r="BI3451">
        <v>0</v>
      </c>
      <c r="BJ3451">
        <v>1</v>
      </c>
      <c r="BK3451">
        <v>0</v>
      </c>
      <c r="BL3451">
        <v>0</v>
      </c>
      <c r="BM3451">
        <v>0</v>
      </c>
      <c r="BN3451">
        <v>0</v>
      </c>
      <c r="BO3451">
        <v>0</v>
      </c>
      <c r="BP3451">
        <v>0</v>
      </c>
      <c r="BQ3451">
        <v>0</v>
      </c>
      <c r="BR3451">
        <v>0</v>
      </c>
      <c r="BS3451">
        <v>1</v>
      </c>
      <c r="BT3451">
        <v>5</v>
      </c>
      <c r="BU3451" t="s">
        <v>3347</v>
      </c>
    </row>
    <row r="3452" spans="1:73">
      <c r="A3452" t="s">
        <v>3175</v>
      </c>
      <c r="B3452" t="s">
        <v>3176</v>
      </c>
      <c r="C3452">
        <v>174</v>
      </c>
      <c r="D3452" t="s">
        <v>119</v>
      </c>
      <c r="E3452" t="s">
        <v>78</v>
      </c>
      <c r="F3452" t="s">
        <v>77</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2</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1</v>
      </c>
      <c r="AY3452">
        <v>0</v>
      </c>
      <c r="AZ3452">
        <v>0</v>
      </c>
      <c r="BA3452">
        <v>1</v>
      </c>
      <c r="BB3452">
        <v>0</v>
      </c>
      <c r="BC3452">
        <v>0</v>
      </c>
      <c r="BD3452">
        <v>0</v>
      </c>
      <c r="BE3452">
        <v>0</v>
      </c>
      <c r="BF3452">
        <v>0</v>
      </c>
      <c r="BG3452">
        <v>0</v>
      </c>
      <c r="BH3452">
        <v>0</v>
      </c>
      <c r="BI3452">
        <v>1</v>
      </c>
      <c r="BJ3452">
        <v>0</v>
      </c>
      <c r="BK3452">
        <v>0</v>
      </c>
      <c r="BL3452">
        <v>0</v>
      </c>
      <c r="BM3452">
        <v>0</v>
      </c>
      <c r="BN3452">
        <v>0</v>
      </c>
      <c r="BO3452">
        <v>0</v>
      </c>
      <c r="BP3452">
        <v>0</v>
      </c>
      <c r="BQ3452">
        <v>0</v>
      </c>
      <c r="BR3452">
        <v>1</v>
      </c>
      <c r="BS3452">
        <v>1</v>
      </c>
      <c r="BT3452">
        <v>3</v>
      </c>
      <c r="BU3452" t="s">
        <v>3348</v>
      </c>
    </row>
    <row r="3453" spans="1:73">
      <c r="A3453" t="s">
        <v>3175</v>
      </c>
      <c r="B3453" t="s">
        <v>3176</v>
      </c>
      <c r="C3453">
        <v>175</v>
      </c>
      <c r="D3453" t="s">
        <v>119</v>
      </c>
      <c r="E3453" t="s">
        <v>183</v>
      </c>
      <c r="F3453" t="s">
        <v>184</v>
      </c>
      <c r="G3453">
        <v>0</v>
      </c>
      <c r="H3453">
        <v>0</v>
      </c>
      <c r="I3453">
        <v>0</v>
      </c>
      <c r="J3453">
        <v>0</v>
      </c>
      <c r="K3453">
        <v>0</v>
      </c>
      <c r="L3453">
        <v>0</v>
      </c>
      <c r="M3453">
        <v>0</v>
      </c>
      <c r="N3453">
        <v>2</v>
      </c>
      <c r="O3453">
        <v>0</v>
      </c>
      <c r="P3453">
        <v>0</v>
      </c>
      <c r="Q3453">
        <v>0</v>
      </c>
      <c r="R3453">
        <v>0</v>
      </c>
      <c r="S3453">
        <v>1</v>
      </c>
      <c r="T3453">
        <v>0</v>
      </c>
      <c r="U3453">
        <v>0</v>
      </c>
      <c r="V3453">
        <v>0</v>
      </c>
      <c r="W3453">
        <v>0</v>
      </c>
      <c r="X3453">
        <v>0</v>
      </c>
      <c r="Y3453">
        <v>0</v>
      </c>
      <c r="Z3453">
        <v>0</v>
      </c>
      <c r="AA3453">
        <v>0</v>
      </c>
      <c r="AB3453">
        <v>7</v>
      </c>
      <c r="AC3453">
        <v>0</v>
      </c>
      <c r="AD3453">
        <v>0</v>
      </c>
      <c r="AE3453">
        <v>0</v>
      </c>
      <c r="AF3453">
        <v>0</v>
      </c>
      <c r="AG3453">
        <v>0</v>
      </c>
      <c r="AH3453">
        <v>2</v>
      </c>
      <c r="AI3453">
        <v>0</v>
      </c>
      <c r="AJ3453">
        <v>0</v>
      </c>
      <c r="AK3453">
        <v>1</v>
      </c>
      <c r="AL3453">
        <v>0</v>
      </c>
      <c r="AM3453">
        <v>0</v>
      </c>
      <c r="AN3453">
        <v>0</v>
      </c>
      <c r="AO3453">
        <v>0</v>
      </c>
      <c r="AP3453">
        <v>0</v>
      </c>
      <c r="AQ3453">
        <v>0</v>
      </c>
      <c r="AR3453">
        <v>0</v>
      </c>
      <c r="AS3453">
        <v>0</v>
      </c>
      <c r="AT3453">
        <v>0</v>
      </c>
      <c r="AU3453">
        <v>1</v>
      </c>
      <c r="AV3453">
        <v>0</v>
      </c>
      <c r="AW3453">
        <v>0</v>
      </c>
      <c r="AX3453">
        <v>3</v>
      </c>
      <c r="AY3453">
        <v>2</v>
      </c>
      <c r="AZ3453">
        <v>1</v>
      </c>
      <c r="BA3453">
        <v>4</v>
      </c>
      <c r="BB3453">
        <v>0</v>
      </c>
      <c r="BC3453">
        <v>0</v>
      </c>
      <c r="BD3453">
        <v>0</v>
      </c>
      <c r="BE3453">
        <v>0</v>
      </c>
      <c r="BF3453">
        <v>0</v>
      </c>
      <c r="BG3453">
        <v>0</v>
      </c>
      <c r="BH3453">
        <v>0</v>
      </c>
      <c r="BI3453">
        <v>2</v>
      </c>
      <c r="BJ3453">
        <v>0</v>
      </c>
      <c r="BK3453">
        <v>0</v>
      </c>
      <c r="BL3453">
        <v>0</v>
      </c>
      <c r="BM3453">
        <v>0</v>
      </c>
      <c r="BN3453">
        <v>0</v>
      </c>
      <c r="BO3453">
        <v>2</v>
      </c>
      <c r="BP3453">
        <v>0</v>
      </c>
      <c r="BQ3453">
        <v>0</v>
      </c>
      <c r="BR3453">
        <v>1</v>
      </c>
      <c r="BS3453">
        <v>1</v>
      </c>
      <c r="BT3453">
        <v>8</v>
      </c>
      <c r="BU3453" t="s">
        <v>3349</v>
      </c>
    </row>
    <row r="3454" spans="1:73">
      <c r="A3454" t="s">
        <v>3175</v>
      </c>
      <c r="B3454" t="s">
        <v>3176</v>
      </c>
      <c r="C3454">
        <v>176</v>
      </c>
      <c r="D3454" t="s">
        <v>119</v>
      </c>
      <c r="E3454" t="s">
        <v>3350</v>
      </c>
      <c r="F3454" t="s">
        <v>184</v>
      </c>
      <c r="G3454">
        <v>0</v>
      </c>
      <c r="H3454">
        <v>0</v>
      </c>
      <c r="I3454">
        <v>0</v>
      </c>
      <c r="J3454">
        <v>0</v>
      </c>
      <c r="K3454">
        <v>0</v>
      </c>
      <c r="L3454">
        <v>1</v>
      </c>
      <c r="M3454">
        <v>0</v>
      </c>
      <c r="N3454">
        <v>1</v>
      </c>
      <c r="O3454">
        <v>0</v>
      </c>
      <c r="P3454">
        <v>0</v>
      </c>
      <c r="Q3454">
        <v>0</v>
      </c>
      <c r="R3454">
        <v>0</v>
      </c>
      <c r="S3454">
        <v>0</v>
      </c>
      <c r="T3454">
        <v>0</v>
      </c>
      <c r="U3454">
        <v>0</v>
      </c>
      <c r="V3454">
        <v>0</v>
      </c>
      <c r="W3454">
        <v>0</v>
      </c>
      <c r="X3454">
        <v>0</v>
      </c>
      <c r="Y3454">
        <v>0</v>
      </c>
      <c r="Z3454">
        <v>0</v>
      </c>
      <c r="AA3454">
        <v>0</v>
      </c>
      <c r="AB3454">
        <v>5</v>
      </c>
      <c r="AC3454">
        <v>0</v>
      </c>
      <c r="AD3454">
        <v>0</v>
      </c>
      <c r="AE3454">
        <v>0</v>
      </c>
      <c r="AF3454">
        <v>0</v>
      </c>
      <c r="AG3454">
        <v>0</v>
      </c>
      <c r="AH3454">
        <v>1</v>
      </c>
      <c r="AI3454">
        <v>0</v>
      </c>
      <c r="AJ3454">
        <v>0</v>
      </c>
      <c r="AK3454">
        <v>0</v>
      </c>
      <c r="AL3454">
        <v>0</v>
      </c>
      <c r="AM3454">
        <v>0</v>
      </c>
      <c r="AN3454">
        <v>0</v>
      </c>
      <c r="AO3454">
        <v>0</v>
      </c>
      <c r="AP3454">
        <v>0</v>
      </c>
      <c r="AQ3454">
        <v>0</v>
      </c>
      <c r="AR3454">
        <v>0</v>
      </c>
      <c r="AS3454">
        <v>0</v>
      </c>
      <c r="AT3454">
        <v>0</v>
      </c>
      <c r="AU3454">
        <v>0</v>
      </c>
      <c r="AV3454">
        <v>0</v>
      </c>
      <c r="AW3454">
        <v>0</v>
      </c>
      <c r="AX3454">
        <v>1</v>
      </c>
      <c r="AY3454">
        <v>1</v>
      </c>
      <c r="AZ3454">
        <v>1</v>
      </c>
      <c r="BA3454">
        <v>1</v>
      </c>
      <c r="BB3454">
        <v>0</v>
      </c>
      <c r="BC3454">
        <v>0</v>
      </c>
      <c r="BD3454">
        <v>0</v>
      </c>
      <c r="BE3454">
        <v>0</v>
      </c>
      <c r="BF3454">
        <v>0</v>
      </c>
      <c r="BG3454">
        <v>0</v>
      </c>
      <c r="BH3454">
        <v>0</v>
      </c>
      <c r="BI3454">
        <v>0</v>
      </c>
      <c r="BJ3454">
        <v>0</v>
      </c>
      <c r="BK3454">
        <v>0</v>
      </c>
      <c r="BL3454">
        <v>0</v>
      </c>
      <c r="BM3454">
        <v>0</v>
      </c>
      <c r="BN3454">
        <v>0</v>
      </c>
      <c r="BO3454">
        <v>1</v>
      </c>
      <c r="BP3454">
        <v>0</v>
      </c>
      <c r="BQ3454">
        <v>0</v>
      </c>
      <c r="BR3454">
        <v>0</v>
      </c>
      <c r="BS3454">
        <v>1</v>
      </c>
      <c r="BT3454">
        <v>8</v>
      </c>
      <c r="BU3454" t="s">
        <v>3351</v>
      </c>
    </row>
    <row r="3455" spans="1:73">
      <c r="A3455" t="s">
        <v>3175</v>
      </c>
      <c r="B3455" t="s">
        <v>3176</v>
      </c>
      <c r="C3455">
        <v>177</v>
      </c>
      <c r="D3455" t="s">
        <v>119</v>
      </c>
      <c r="E3455" t="s">
        <v>78</v>
      </c>
      <c r="F3455" t="s">
        <v>77</v>
      </c>
      <c r="G3455">
        <v>0</v>
      </c>
      <c r="H3455">
        <v>2</v>
      </c>
      <c r="I3455">
        <v>0</v>
      </c>
      <c r="J3455">
        <v>0</v>
      </c>
      <c r="K3455">
        <v>0</v>
      </c>
      <c r="L3455">
        <v>0</v>
      </c>
      <c r="M3455">
        <v>0</v>
      </c>
      <c r="N3455">
        <v>1</v>
      </c>
      <c r="O3455">
        <v>0</v>
      </c>
      <c r="P3455">
        <v>0</v>
      </c>
      <c r="Q3455">
        <v>0</v>
      </c>
      <c r="R3455">
        <v>0</v>
      </c>
      <c r="S3455">
        <v>2</v>
      </c>
      <c r="T3455">
        <v>0</v>
      </c>
      <c r="U3455">
        <v>0</v>
      </c>
      <c r="V3455">
        <v>1</v>
      </c>
      <c r="W3455">
        <v>0</v>
      </c>
      <c r="X3455">
        <v>0</v>
      </c>
      <c r="Y3455">
        <v>0</v>
      </c>
      <c r="Z3455">
        <v>0</v>
      </c>
      <c r="AA3455">
        <v>0</v>
      </c>
      <c r="AB3455">
        <v>5</v>
      </c>
      <c r="AC3455">
        <v>0</v>
      </c>
      <c r="AD3455">
        <v>0</v>
      </c>
      <c r="AE3455">
        <v>0</v>
      </c>
      <c r="AF3455">
        <v>0</v>
      </c>
      <c r="AG3455">
        <v>0</v>
      </c>
      <c r="AH3455">
        <v>0</v>
      </c>
      <c r="AI3455">
        <v>0</v>
      </c>
      <c r="AJ3455">
        <v>0</v>
      </c>
      <c r="AK3455">
        <v>0</v>
      </c>
      <c r="AL3455">
        <v>0</v>
      </c>
      <c r="AM3455">
        <v>0</v>
      </c>
      <c r="AN3455">
        <v>0</v>
      </c>
      <c r="AO3455">
        <v>0</v>
      </c>
      <c r="AP3455">
        <v>0</v>
      </c>
      <c r="AQ3455">
        <v>1</v>
      </c>
      <c r="AR3455">
        <v>0</v>
      </c>
      <c r="AS3455">
        <v>0</v>
      </c>
      <c r="AT3455">
        <v>0</v>
      </c>
      <c r="AU3455">
        <v>0</v>
      </c>
      <c r="AV3455">
        <v>0</v>
      </c>
      <c r="AW3455">
        <v>0</v>
      </c>
      <c r="AX3455">
        <v>0</v>
      </c>
      <c r="AY3455">
        <v>1</v>
      </c>
      <c r="AZ3455">
        <v>2</v>
      </c>
      <c r="BA3455">
        <v>0</v>
      </c>
      <c r="BB3455">
        <v>0</v>
      </c>
      <c r="BC3455">
        <v>0</v>
      </c>
      <c r="BD3455">
        <v>0</v>
      </c>
      <c r="BE3455">
        <v>0</v>
      </c>
      <c r="BF3455">
        <v>0</v>
      </c>
      <c r="BG3455">
        <v>0</v>
      </c>
      <c r="BH3455">
        <v>0</v>
      </c>
      <c r="BI3455">
        <v>0</v>
      </c>
      <c r="BJ3455">
        <v>0</v>
      </c>
      <c r="BK3455">
        <v>0</v>
      </c>
      <c r="BL3455">
        <v>1</v>
      </c>
      <c r="BM3455">
        <v>0</v>
      </c>
      <c r="BN3455">
        <v>0</v>
      </c>
      <c r="BO3455">
        <v>2</v>
      </c>
      <c r="BP3455">
        <v>0</v>
      </c>
      <c r="BQ3455">
        <v>0</v>
      </c>
      <c r="BR3455">
        <v>0</v>
      </c>
      <c r="BS3455">
        <v>3</v>
      </c>
      <c r="BT3455">
        <v>13</v>
      </c>
      <c r="BU3455" t="s">
        <v>3352</v>
      </c>
    </row>
    <row r="3456" spans="1:73">
      <c r="A3456" t="s">
        <v>3175</v>
      </c>
      <c r="B3456" t="s">
        <v>3176</v>
      </c>
      <c r="C3456">
        <v>178</v>
      </c>
      <c r="D3456" t="s">
        <v>119</v>
      </c>
      <c r="E3456" t="s">
        <v>3350</v>
      </c>
      <c r="F3456" t="s">
        <v>184</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1</v>
      </c>
      <c r="BT3456">
        <v>1</v>
      </c>
    </row>
    <row r="3457" spans="1:73">
      <c r="A3457" t="s">
        <v>3175</v>
      </c>
      <c r="B3457" t="s">
        <v>3176</v>
      </c>
      <c r="C3457">
        <v>179</v>
      </c>
      <c r="D3457" t="s">
        <v>119</v>
      </c>
      <c r="E3457" t="s">
        <v>78</v>
      </c>
      <c r="F3457" t="s">
        <v>77</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1</v>
      </c>
      <c r="BT3457">
        <v>1</v>
      </c>
      <c r="BU3457" t="s">
        <v>641</v>
      </c>
    </row>
    <row r="3458" spans="1:73">
      <c r="A3458" t="s">
        <v>3175</v>
      </c>
      <c r="B3458" t="s">
        <v>3176</v>
      </c>
      <c r="C3458">
        <v>180</v>
      </c>
      <c r="D3458" t="s">
        <v>119</v>
      </c>
      <c r="E3458" t="s">
        <v>3350</v>
      </c>
      <c r="F3458" t="s">
        <v>184</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0</v>
      </c>
      <c r="BR3458">
        <v>0</v>
      </c>
      <c r="BS3458">
        <v>1</v>
      </c>
      <c r="BT3458">
        <v>3</v>
      </c>
      <c r="BU3458" t="s">
        <v>3353</v>
      </c>
    </row>
    <row r="3459" spans="1:73">
      <c r="A3459" t="s">
        <v>3175</v>
      </c>
      <c r="B3459" t="s">
        <v>3176</v>
      </c>
      <c r="C3459">
        <v>181</v>
      </c>
      <c r="D3459" t="s">
        <v>119</v>
      </c>
      <c r="E3459" t="s">
        <v>78</v>
      </c>
      <c r="F3459" t="s">
        <v>77</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1</v>
      </c>
      <c r="BT3459">
        <v>1</v>
      </c>
      <c r="BU3459" t="s">
        <v>206</v>
      </c>
    </row>
    <row r="3460" spans="1:73">
      <c r="A3460" t="s">
        <v>3175</v>
      </c>
      <c r="B3460" t="s">
        <v>3176</v>
      </c>
      <c r="C3460">
        <v>182</v>
      </c>
      <c r="D3460" t="s">
        <v>119</v>
      </c>
      <c r="E3460" t="s">
        <v>3350</v>
      </c>
      <c r="F3460" t="s">
        <v>184</v>
      </c>
      <c r="G3460">
        <v>1</v>
      </c>
      <c r="H3460">
        <v>3</v>
      </c>
      <c r="I3460">
        <v>1</v>
      </c>
      <c r="J3460">
        <v>0</v>
      </c>
      <c r="K3460">
        <v>0</v>
      </c>
      <c r="L3460">
        <v>9</v>
      </c>
      <c r="M3460">
        <v>0</v>
      </c>
      <c r="N3460">
        <v>8</v>
      </c>
      <c r="O3460">
        <v>0</v>
      </c>
      <c r="P3460">
        <v>0</v>
      </c>
      <c r="Q3460">
        <v>1</v>
      </c>
      <c r="R3460">
        <v>1</v>
      </c>
      <c r="S3460">
        <v>13</v>
      </c>
      <c r="T3460">
        <v>4</v>
      </c>
      <c r="U3460">
        <v>0</v>
      </c>
      <c r="V3460">
        <v>1</v>
      </c>
      <c r="W3460">
        <v>1</v>
      </c>
      <c r="X3460">
        <v>0</v>
      </c>
      <c r="Y3460">
        <v>0</v>
      </c>
      <c r="Z3460">
        <v>0</v>
      </c>
      <c r="AA3460">
        <v>0</v>
      </c>
      <c r="AB3460">
        <v>56</v>
      </c>
      <c r="AC3460">
        <v>0</v>
      </c>
      <c r="AD3460">
        <v>0</v>
      </c>
      <c r="AE3460">
        <v>0</v>
      </c>
      <c r="AF3460">
        <v>0</v>
      </c>
      <c r="AG3460">
        <v>0</v>
      </c>
      <c r="AH3460">
        <v>0</v>
      </c>
      <c r="AI3460">
        <v>3</v>
      </c>
      <c r="AJ3460">
        <v>0</v>
      </c>
      <c r="AK3460">
        <v>0</v>
      </c>
      <c r="AL3460">
        <v>2</v>
      </c>
      <c r="AM3460">
        <v>3</v>
      </c>
      <c r="AN3460">
        <v>3</v>
      </c>
      <c r="AO3460">
        <v>1</v>
      </c>
      <c r="AP3460">
        <v>2</v>
      </c>
      <c r="AQ3460">
        <v>1</v>
      </c>
      <c r="AR3460">
        <v>0</v>
      </c>
      <c r="AS3460">
        <v>0</v>
      </c>
      <c r="AT3460">
        <v>1</v>
      </c>
      <c r="AU3460">
        <v>9</v>
      </c>
      <c r="AV3460">
        <v>0</v>
      </c>
      <c r="AW3460">
        <v>1</v>
      </c>
      <c r="AX3460">
        <v>6</v>
      </c>
      <c r="AY3460">
        <v>11</v>
      </c>
      <c r="AZ3460">
        <v>2</v>
      </c>
      <c r="BA3460">
        <v>10</v>
      </c>
      <c r="BB3460">
        <v>6</v>
      </c>
      <c r="BC3460">
        <v>9</v>
      </c>
      <c r="BD3460">
        <v>0</v>
      </c>
      <c r="BE3460">
        <v>0</v>
      </c>
      <c r="BF3460">
        <v>0</v>
      </c>
      <c r="BG3460">
        <v>0</v>
      </c>
      <c r="BH3460">
        <v>0</v>
      </c>
      <c r="BI3460">
        <v>7</v>
      </c>
      <c r="BJ3460">
        <v>4</v>
      </c>
      <c r="BK3460">
        <v>0</v>
      </c>
      <c r="BL3460">
        <v>3</v>
      </c>
      <c r="BM3460">
        <v>3</v>
      </c>
      <c r="BN3460">
        <v>3</v>
      </c>
      <c r="BO3460">
        <v>14</v>
      </c>
      <c r="BP3460">
        <v>1</v>
      </c>
      <c r="BQ3460">
        <v>0</v>
      </c>
      <c r="BR3460">
        <v>1</v>
      </c>
      <c r="BS3460">
        <v>6</v>
      </c>
      <c r="BT3460">
        <v>86</v>
      </c>
      <c r="BU3460" t="s">
        <v>3354</v>
      </c>
    </row>
    <row r="3461" spans="1:73">
      <c r="A3461" t="s">
        <v>3175</v>
      </c>
      <c r="B3461" t="s">
        <v>3176</v>
      </c>
      <c r="C3461">
        <v>183</v>
      </c>
      <c r="D3461" t="s">
        <v>119</v>
      </c>
      <c r="E3461" t="s">
        <v>78</v>
      </c>
      <c r="F3461" t="s">
        <v>77</v>
      </c>
      <c r="G3461">
        <v>0</v>
      </c>
      <c r="H3461">
        <v>0</v>
      </c>
      <c r="I3461">
        <v>0</v>
      </c>
      <c r="J3461">
        <v>0</v>
      </c>
      <c r="K3461">
        <v>0</v>
      </c>
      <c r="L3461">
        <v>2</v>
      </c>
      <c r="M3461">
        <v>0</v>
      </c>
      <c r="N3461">
        <v>0</v>
      </c>
      <c r="O3461">
        <v>0</v>
      </c>
      <c r="P3461">
        <v>0</v>
      </c>
      <c r="Q3461">
        <v>0</v>
      </c>
      <c r="R3461">
        <v>0</v>
      </c>
      <c r="S3461">
        <v>4</v>
      </c>
      <c r="T3461">
        <v>0</v>
      </c>
      <c r="U3461">
        <v>0</v>
      </c>
      <c r="V3461">
        <v>0</v>
      </c>
      <c r="W3461">
        <v>0</v>
      </c>
      <c r="X3461">
        <v>0</v>
      </c>
      <c r="Y3461">
        <v>0</v>
      </c>
      <c r="Z3461">
        <v>0</v>
      </c>
      <c r="AA3461">
        <v>0</v>
      </c>
      <c r="AB3461">
        <v>7</v>
      </c>
      <c r="AC3461">
        <v>0</v>
      </c>
      <c r="AD3461">
        <v>0</v>
      </c>
      <c r="AE3461">
        <v>0</v>
      </c>
      <c r="AF3461">
        <v>0</v>
      </c>
      <c r="AG3461">
        <v>0</v>
      </c>
      <c r="AH3461">
        <v>0</v>
      </c>
      <c r="AI3461">
        <v>2</v>
      </c>
      <c r="AJ3461">
        <v>0</v>
      </c>
      <c r="AK3461">
        <v>0</v>
      </c>
      <c r="AL3461">
        <v>0</v>
      </c>
      <c r="AM3461">
        <v>2</v>
      </c>
      <c r="AN3461">
        <v>0</v>
      </c>
      <c r="AO3461">
        <v>0</v>
      </c>
      <c r="AP3461">
        <v>0</v>
      </c>
      <c r="AQ3461">
        <v>0</v>
      </c>
      <c r="AR3461">
        <v>0</v>
      </c>
      <c r="AS3461">
        <v>0</v>
      </c>
      <c r="AT3461">
        <v>0</v>
      </c>
      <c r="AU3461">
        <v>0</v>
      </c>
      <c r="AV3461">
        <v>0</v>
      </c>
      <c r="AW3461">
        <v>0</v>
      </c>
      <c r="AX3461">
        <v>0</v>
      </c>
      <c r="AY3461">
        <v>2</v>
      </c>
      <c r="AZ3461">
        <v>1</v>
      </c>
      <c r="BA3461">
        <v>2</v>
      </c>
      <c r="BB3461">
        <v>0</v>
      </c>
      <c r="BC3461">
        <v>2</v>
      </c>
      <c r="BD3461">
        <v>0</v>
      </c>
      <c r="BE3461">
        <v>0</v>
      </c>
      <c r="BF3461">
        <v>0</v>
      </c>
      <c r="BG3461">
        <v>0</v>
      </c>
      <c r="BH3461">
        <v>0</v>
      </c>
      <c r="BI3461">
        <v>0</v>
      </c>
      <c r="BJ3461">
        <v>2</v>
      </c>
      <c r="BK3461">
        <v>0</v>
      </c>
      <c r="BL3461">
        <v>0</v>
      </c>
      <c r="BM3461">
        <v>0</v>
      </c>
      <c r="BN3461">
        <v>0</v>
      </c>
      <c r="BO3461">
        <v>1</v>
      </c>
      <c r="BP3461">
        <v>0</v>
      </c>
      <c r="BQ3461">
        <v>0</v>
      </c>
      <c r="BR3461">
        <v>0</v>
      </c>
      <c r="BS3461">
        <v>2</v>
      </c>
      <c r="BT3461">
        <v>11</v>
      </c>
      <c r="BU3461" t="s">
        <v>3355</v>
      </c>
    </row>
    <row r="3462" spans="1:73">
      <c r="A3462" t="s">
        <v>3175</v>
      </c>
      <c r="B3462" t="s">
        <v>3176</v>
      </c>
      <c r="C3462">
        <v>184</v>
      </c>
      <c r="D3462" t="s">
        <v>119</v>
      </c>
      <c r="E3462" t="s">
        <v>3350</v>
      </c>
      <c r="F3462" t="s">
        <v>184</v>
      </c>
      <c r="G3462">
        <v>0</v>
      </c>
      <c r="H3462">
        <v>0</v>
      </c>
      <c r="I3462">
        <v>0</v>
      </c>
      <c r="J3462">
        <v>0</v>
      </c>
      <c r="K3462">
        <v>0</v>
      </c>
      <c r="L3462">
        <v>2</v>
      </c>
      <c r="M3462">
        <v>0</v>
      </c>
      <c r="N3462">
        <v>5</v>
      </c>
      <c r="O3462">
        <v>0</v>
      </c>
      <c r="P3462">
        <v>0</v>
      </c>
      <c r="Q3462">
        <v>0</v>
      </c>
      <c r="R3462">
        <v>0</v>
      </c>
      <c r="S3462">
        <v>8</v>
      </c>
      <c r="T3462">
        <v>2</v>
      </c>
      <c r="U3462">
        <v>0</v>
      </c>
      <c r="V3462">
        <v>1</v>
      </c>
      <c r="W3462">
        <v>0</v>
      </c>
      <c r="X3462">
        <v>0</v>
      </c>
      <c r="Y3462">
        <v>0</v>
      </c>
      <c r="Z3462">
        <v>0</v>
      </c>
      <c r="AA3462">
        <v>0</v>
      </c>
      <c r="AB3462">
        <v>27</v>
      </c>
      <c r="AC3462">
        <v>1</v>
      </c>
      <c r="AD3462">
        <v>0</v>
      </c>
      <c r="AE3462">
        <v>0</v>
      </c>
      <c r="AF3462">
        <v>0</v>
      </c>
      <c r="AG3462">
        <v>0</v>
      </c>
      <c r="AH3462">
        <v>0</v>
      </c>
      <c r="AI3462">
        <v>1</v>
      </c>
      <c r="AJ3462">
        <v>0</v>
      </c>
      <c r="AK3462">
        <v>0</v>
      </c>
      <c r="AL3462">
        <v>2</v>
      </c>
      <c r="AM3462">
        <v>6</v>
      </c>
      <c r="AN3462">
        <v>0</v>
      </c>
      <c r="AO3462">
        <v>0</v>
      </c>
      <c r="AP3462">
        <v>0</v>
      </c>
      <c r="AQ3462">
        <v>0</v>
      </c>
      <c r="AR3462">
        <v>0</v>
      </c>
      <c r="AS3462">
        <v>0</v>
      </c>
      <c r="AT3462">
        <v>0</v>
      </c>
      <c r="AU3462">
        <v>2</v>
      </c>
      <c r="AV3462">
        <v>0</v>
      </c>
      <c r="AW3462">
        <v>0</v>
      </c>
      <c r="AX3462">
        <v>3</v>
      </c>
      <c r="AY3462">
        <v>6</v>
      </c>
      <c r="AZ3462">
        <v>5</v>
      </c>
      <c r="BA3462">
        <v>9</v>
      </c>
      <c r="BB3462">
        <v>3</v>
      </c>
      <c r="BC3462">
        <v>1</v>
      </c>
      <c r="BD3462">
        <v>0</v>
      </c>
      <c r="BE3462">
        <v>0</v>
      </c>
      <c r="BF3462">
        <v>0</v>
      </c>
      <c r="BG3462">
        <v>0</v>
      </c>
      <c r="BH3462">
        <v>0</v>
      </c>
      <c r="BI3462">
        <v>3</v>
      </c>
      <c r="BJ3462">
        <v>1</v>
      </c>
      <c r="BK3462">
        <v>0</v>
      </c>
      <c r="BL3462">
        <v>3</v>
      </c>
      <c r="BM3462">
        <v>2</v>
      </c>
      <c r="BN3462">
        <v>0</v>
      </c>
      <c r="BO3462">
        <v>8</v>
      </c>
      <c r="BP3462">
        <v>0</v>
      </c>
      <c r="BQ3462">
        <v>0</v>
      </c>
      <c r="BR3462">
        <v>1</v>
      </c>
      <c r="BS3462">
        <v>2</v>
      </c>
      <c r="BT3462">
        <v>36</v>
      </c>
      <c r="BU3462" t="s">
        <v>3356</v>
      </c>
    </row>
    <row r="3463" spans="1:73">
      <c r="A3463" t="s">
        <v>3175</v>
      </c>
      <c r="B3463" t="s">
        <v>3176</v>
      </c>
      <c r="C3463">
        <v>185</v>
      </c>
      <c r="D3463" t="s">
        <v>119</v>
      </c>
      <c r="E3463" t="s">
        <v>78</v>
      </c>
      <c r="F3463" t="s">
        <v>77</v>
      </c>
      <c r="G3463">
        <v>0</v>
      </c>
      <c r="H3463">
        <v>0</v>
      </c>
      <c r="I3463">
        <v>1</v>
      </c>
      <c r="J3463">
        <v>0</v>
      </c>
      <c r="K3463">
        <v>0</v>
      </c>
      <c r="L3463">
        <v>0</v>
      </c>
      <c r="M3463">
        <v>1</v>
      </c>
      <c r="N3463">
        <v>2</v>
      </c>
      <c r="O3463">
        <v>0</v>
      </c>
      <c r="P3463">
        <v>0</v>
      </c>
      <c r="Q3463">
        <v>0</v>
      </c>
      <c r="R3463">
        <v>0</v>
      </c>
      <c r="S3463">
        <v>2</v>
      </c>
      <c r="T3463">
        <v>0</v>
      </c>
      <c r="U3463">
        <v>0</v>
      </c>
      <c r="V3463">
        <v>0</v>
      </c>
      <c r="W3463">
        <v>0</v>
      </c>
      <c r="X3463">
        <v>0</v>
      </c>
      <c r="Y3463">
        <v>0</v>
      </c>
      <c r="Z3463">
        <v>0</v>
      </c>
      <c r="AA3463">
        <v>0</v>
      </c>
      <c r="AB3463">
        <v>2</v>
      </c>
      <c r="AC3463">
        <v>0</v>
      </c>
      <c r="AD3463">
        <v>0</v>
      </c>
      <c r="AE3463">
        <v>0</v>
      </c>
      <c r="AF3463">
        <v>0</v>
      </c>
      <c r="AG3463">
        <v>0</v>
      </c>
      <c r="AH3463">
        <v>0</v>
      </c>
      <c r="AI3463">
        <v>0</v>
      </c>
      <c r="AJ3463">
        <v>0</v>
      </c>
      <c r="AK3463">
        <v>1</v>
      </c>
      <c r="AL3463">
        <v>0</v>
      </c>
      <c r="AM3463">
        <v>0</v>
      </c>
      <c r="AN3463">
        <v>0</v>
      </c>
      <c r="AO3463">
        <v>0</v>
      </c>
      <c r="AP3463">
        <v>0</v>
      </c>
      <c r="AQ3463">
        <v>0</v>
      </c>
      <c r="AR3463">
        <v>0</v>
      </c>
      <c r="AS3463">
        <v>0</v>
      </c>
      <c r="AT3463">
        <v>0</v>
      </c>
      <c r="AU3463">
        <v>0</v>
      </c>
      <c r="AV3463">
        <v>0</v>
      </c>
      <c r="AW3463">
        <v>1</v>
      </c>
      <c r="AX3463">
        <v>0</v>
      </c>
      <c r="AY3463">
        <v>0</v>
      </c>
      <c r="AZ3463">
        <v>0</v>
      </c>
      <c r="BA3463">
        <v>0</v>
      </c>
      <c r="BB3463">
        <v>0</v>
      </c>
      <c r="BC3463">
        <v>1</v>
      </c>
      <c r="BD3463">
        <v>0</v>
      </c>
      <c r="BE3463">
        <v>0</v>
      </c>
      <c r="BF3463">
        <v>0</v>
      </c>
      <c r="BG3463">
        <v>0</v>
      </c>
      <c r="BH3463">
        <v>0</v>
      </c>
      <c r="BI3463">
        <v>0</v>
      </c>
      <c r="BJ3463">
        <v>0</v>
      </c>
      <c r="BK3463">
        <v>0</v>
      </c>
      <c r="BL3463">
        <v>0</v>
      </c>
      <c r="BM3463">
        <v>0</v>
      </c>
      <c r="BN3463">
        <v>1</v>
      </c>
      <c r="BO3463">
        <v>2</v>
      </c>
      <c r="BP3463">
        <v>0</v>
      </c>
      <c r="BQ3463">
        <v>0</v>
      </c>
      <c r="BR3463">
        <v>0</v>
      </c>
      <c r="BS3463">
        <v>1</v>
      </c>
      <c r="BT3463">
        <v>6</v>
      </c>
      <c r="BU3463" t="s">
        <v>3357</v>
      </c>
    </row>
    <row r="3464" spans="1:73">
      <c r="A3464" t="s">
        <v>3175</v>
      </c>
      <c r="B3464" t="s">
        <v>3176</v>
      </c>
      <c r="C3464">
        <v>186</v>
      </c>
      <c r="D3464" t="s">
        <v>119</v>
      </c>
      <c r="E3464" t="s">
        <v>3350</v>
      </c>
      <c r="F3464" t="s">
        <v>184</v>
      </c>
      <c r="G3464">
        <v>0</v>
      </c>
      <c r="H3464">
        <v>0</v>
      </c>
      <c r="I3464">
        <v>0</v>
      </c>
      <c r="J3464">
        <v>0</v>
      </c>
      <c r="K3464">
        <v>0</v>
      </c>
      <c r="L3464">
        <v>1</v>
      </c>
      <c r="M3464">
        <v>0</v>
      </c>
      <c r="N3464">
        <v>1</v>
      </c>
      <c r="O3464">
        <v>0</v>
      </c>
      <c r="P3464">
        <v>0</v>
      </c>
      <c r="Q3464">
        <v>0</v>
      </c>
      <c r="R3464">
        <v>0</v>
      </c>
      <c r="S3464">
        <v>4</v>
      </c>
      <c r="T3464">
        <v>1</v>
      </c>
      <c r="U3464">
        <v>0</v>
      </c>
      <c r="V3464">
        <v>1</v>
      </c>
      <c r="W3464">
        <v>1</v>
      </c>
      <c r="X3464">
        <v>0</v>
      </c>
      <c r="Y3464">
        <v>0</v>
      </c>
      <c r="Z3464">
        <v>0</v>
      </c>
      <c r="AA3464">
        <v>0</v>
      </c>
      <c r="AB3464">
        <v>9</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4</v>
      </c>
      <c r="AY3464">
        <v>1</v>
      </c>
      <c r="AZ3464">
        <v>4</v>
      </c>
      <c r="BA3464">
        <v>4</v>
      </c>
      <c r="BB3464">
        <v>1</v>
      </c>
      <c r="BC3464">
        <v>0</v>
      </c>
      <c r="BD3464">
        <v>0</v>
      </c>
      <c r="BE3464">
        <v>0</v>
      </c>
      <c r="BF3464">
        <v>0</v>
      </c>
      <c r="BG3464">
        <v>0</v>
      </c>
      <c r="BH3464">
        <v>0</v>
      </c>
      <c r="BI3464">
        <v>4</v>
      </c>
      <c r="BJ3464">
        <v>0</v>
      </c>
      <c r="BK3464">
        <v>0</v>
      </c>
      <c r="BL3464">
        <v>2</v>
      </c>
      <c r="BM3464">
        <v>0</v>
      </c>
      <c r="BN3464">
        <v>0</v>
      </c>
      <c r="BO3464">
        <v>4</v>
      </c>
      <c r="BP3464">
        <v>0</v>
      </c>
      <c r="BQ3464">
        <v>0</v>
      </c>
      <c r="BR3464">
        <v>4</v>
      </c>
      <c r="BS3464">
        <v>1</v>
      </c>
      <c r="BT3464">
        <v>19</v>
      </c>
      <c r="BU3464" t="s">
        <v>3358</v>
      </c>
    </row>
    <row r="3465" spans="1:73">
      <c r="A3465" t="s">
        <v>3175</v>
      </c>
      <c r="B3465" t="s">
        <v>3176</v>
      </c>
      <c r="C3465">
        <v>187</v>
      </c>
      <c r="D3465" t="s">
        <v>119</v>
      </c>
      <c r="E3465" t="s">
        <v>78</v>
      </c>
      <c r="F3465" t="s">
        <v>77</v>
      </c>
      <c r="G3465">
        <v>1</v>
      </c>
      <c r="H3465">
        <v>0</v>
      </c>
      <c r="I3465">
        <v>0</v>
      </c>
      <c r="J3465">
        <v>0</v>
      </c>
      <c r="K3465">
        <v>0</v>
      </c>
      <c r="L3465">
        <v>3</v>
      </c>
      <c r="M3465">
        <v>0</v>
      </c>
      <c r="N3465">
        <v>2</v>
      </c>
      <c r="O3465">
        <v>0</v>
      </c>
      <c r="P3465">
        <v>0</v>
      </c>
      <c r="Q3465">
        <v>0</v>
      </c>
      <c r="R3465">
        <v>0</v>
      </c>
      <c r="S3465">
        <v>2</v>
      </c>
      <c r="T3465">
        <v>1</v>
      </c>
      <c r="U3465">
        <v>0</v>
      </c>
      <c r="V3465">
        <v>0</v>
      </c>
      <c r="W3465">
        <v>0</v>
      </c>
      <c r="X3465">
        <v>0</v>
      </c>
      <c r="Y3465">
        <v>0</v>
      </c>
      <c r="Z3465">
        <v>0</v>
      </c>
      <c r="AA3465">
        <v>0</v>
      </c>
      <c r="AB3465">
        <v>15</v>
      </c>
      <c r="AC3465">
        <v>0</v>
      </c>
      <c r="AD3465">
        <v>0</v>
      </c>
      <c r="AE3465">
        <v>0</v>
      </c>
      <c r="AF3465">
        <v>0</v>
      </c>
      <c r="AG3465">
        <v>0</v>
      </c>
      <c r="AH3465">
        <v>3</v>
      </c>
      <c r="AI3465">
        <v>1</v>
      </c>
      <c r="AJ3465">
        <v>0</v>
      </c>
      <c r="AK3465">
        <v>0</v>
      </c>
      <c r="AL3465">
        <v>0</v>
      </c>
      <c r="AM3465">
        <v>1</v>
      </c>
      <c r="AN3465">
        <v>0</v>
      </c>
      <c r="AO3465">
        <v>0</v>
      </c>
      <c r="AP3465">
        <v>1</v>
      </c>
      <c r="AQ3465">
        <v>0</v>
      </c>
      <c r="AR3465">
        <v>0</v>
      </c>
      <c r="AS3465">
        <v>0</v>
      </c>
      <c r="AT3465">
        <v>1</v>
      </c>
      <c r="AU3465">
        <v>0</v>
      </c>
      <c r="AV3465">
        <v>0</v>
      </c>
      <c r="AW3465">
        <v>0</v>
      </c>
      <c r="AX3465">
        <v>3</v>
      </c>
      <c r="AY3465">
        <v>4</v>
      </c>
      <c r="AZ3465">
        <v>3</v>
      </c>
      <c r="BA3465">
        <v>4</v>
      </c>
      <c r="BB3465">
        <v>0</v>
      </c>
      <c r="BC3465">
        <v>4</v>
      </c>
      <c r="BD3465">
        <v>0</v>
      </c>
      <c r="BE3465">
        <v>0</v>
      </c>
      <c r="BF3465">
        <v>0</v>
      </c>
      <c r="BG3465">
        <v>0</v>
      </c>
      <c r="BH3465">
        <v>0</v>
      </c>
      <c r="BI3465">
        <v>0</v>
      </c>
      <c r="BJ3465">
        <v>2</v>
      </c>
      <c r="BK3465">
        <v>0</v>
      </c>
      <c r="BL3465">
        <v>0</v>
      </c>
      <c r="BM3465">
        <v>0</v>
      </c>
      <c r="BN3465">
        <v>1</v>
      </c>
      <c r="BO3465">
        <v>5</v>
      </c>
      <c r="BP3465">
        <v>0</v>
      </c>
      <c r="BQ3465">
        <v>0</v>
      </c>
      <c r="BR3465">
        <v>0</v>
      </c>
      <c r="BS3465">
        <v>2</v>
      </c>
      <c r="BT3465">
        <v>23</v>
      </c>
      <c r="BU3465" t="s">
        <v>3359</v>
      </c>
    </row>
    <row r="3466" spans="1:73">
      <c r="A3466" t="s">
        <v>3175</v>
      </c>
      <c r="B3466" t="s">
        <v>3176</v>
      </c>
      <c r="C3466">
        <v>188</v>
      </c>
      <c r="D3466" t="s">
        <v>119</v>
      </c>
      <c r="E3466" t="s">
        <v>3202</v>
      </c>
      <c r="F3466" t="s">
        <v>101</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1</v>
      </c>
      <c r="BT3466">
        <v>2</v>
      </c>
      <c r="BU3466" t="s">
        <v>3360</v>
      </c>
    </row>
    <row r="3467" spans="1:73">
      <c r="A3467" t="s">
        <v>3175</v>
      </c>
      <c r="B3467" t="s">
        <v>3176</v>
      </c>
      <c r="C3467">
        <v>189</v>
      </c>
      <c r="D3467" t="s">
        <v>119</v>
      </c>
      <c r="E3467" t="s">
        <v>78</v>
      </c>
      <c r="F3467" t="s">
        <v>77</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1</v>
      </c>
      <c r="BT3467">
        <v>4</v>
      </c>
      <c r="BU3467" t="s">
        <v>3361</v>
      </c>
    </row>
    <row r="3468" spans="1:73">
      <c r="A3468" t="s">
        <v>3175</v>
      </c>
      <c r="B3468" t="s">
        <v>3176</v>
      </c>
      <c r="C3468">
        <v>190</v>
      </c>
      <c r="D3468" t="s">
        <v>119</v>
      </c>
      <c r="E3468" t="s">
        <v>3202</v>
      </c>
      <c r="F3468" t="s">
        <v>101</v>
      </c>
      <c r="G3468">
        <v>0</v>
      </c>
      <c r="H3468">
        <v>1</v>
      </c>
      <c r="I3468">
        <v>0</v>
      </c>
      <c r="J3468">
        <v>0</v>
      </c>
      <c r="K3468">
        <v>0</v>
      </c>
      <c r="L3468">
        <v>2</v>
      </c>
      <c r="M3468">
        <v>0</v>
      </c>
      <c r="N3468">
        <v>5</v>
      </c>
      <c r="O3468">
        <v>0</v>
      </c>
      <c r="P3468">
        <v>0</v>
      </c>
      <c r="Q3468">
        <v>0</v>
      </c>
      <c r="R3468">
        <v>0</v>
      </c>
      <c r="S3468">
        <v>9</v>
      </c>
      <c r="T3468">
        <v>5</v>
      </c>
      <c r="U3468">
        <v>0</v>
      </c>
      <c r="V3468">
        <v>1</v>
      </c>
      <c r="W3468">
        <v>2</v>
      </c>
      <c r="X3468">
        <v>0</v>
      </c>
      <c r="Y3468">
        <v>0</v>
      </c>
      <c r="Z3468">
        <v>0</v>
      </c>
      <c r="AA3468">
        <v>0</v>
      </c>
      <c r="AB3468">
        <v>24</v>
      </c>
      <c r="AC3468">
        <v>0</v>
      </c>
      <c r="AD3468">
        <v>0</v>
      </c>
      <c r="AE3468">
        <v>0</v>
      </c>
      <c r="AF3468">
        <v>0</v>
      </c>
      <c r="AG3468">
        <v>0</v>
      </c>
      <c r="AH3468">
        <v>4</v>
      </c>
      <c r="AI3468">
        <v>2</v>
      </c>
      <c r="AJ3468">
        <v>0</v>
      </c>
      <c r="AK3468">
        <v>0</v>
      </c>
      <c r="AL3468">
        <v>2</v>
      </c>
      <c r="AM3468">
        <v>0</v>
      </c>
      <c r="AN3468">
        <v>0</v>
      </c>
      <c r="AO3468">
        <v>0</v>
      </c>
      <c r="AP3468">
        <v>0</v>
      </c>
      <c r="AQ3468">
        <v>0</v>
      </c>
      <c r="AR3468">
        <v>0</v>
      </c>
      <c r="AS3468">
        <v>0</v>
      </c>
      <c r="AT3468">
        <v>0</v>
      </c>
      <c r="AU3468">
        <v>2</v>
      </c>
      <c r="AV3468">
        <v>1</v>
      </c>
      <c r="AW3468">
        <v>0</v>
      </c>
      <c r="AX3468">
        <v>7</v>
      </c>
      <c r="AY3468">
        <v>2</v>
      </c>
      <c r="AZ3468">
        <v>6</v>
      </c>
      <c r="BA3468">
        <v>7</v>
      </c>
      <c r="BB3468">
        <v>1</v>
      </c>
      <c r="BC3468">
        <v>0</v>
      </c>
      <c r="BD3468">
        <v>0</v>
      </c>
      <c r="BE3468">
        <v>0</v>
      </c>
      <c r="BF3468">
        <v>1</v>
      </c>
      <c r="BG3468">
        <v>0</v>
      </c>
      <c r="BH3468">
        <v>0</v>
      </c>
      <c r="BI3468">
        <v>3</v>
      </c>
      <c r="BJ3468">
        <v>0</v>
      </c>
      <c r="BK3468">
        <v>0</v>
      </c>
      <c r="BL3468">
        <v>1</v>
      </c>
      <c r="BM3468">
        <v>0</v>
      </c>
      <c r="BN3468">
        <v>0</v>
      </c>
      <c r="BO3468">
        <v>8</v>
      </c>
      <c r="BP3468">
        <v>1</v>
      </c>
      <c r="BQ3468">
        <v>0</v>
      </c>
      <c r="BR3468">
        <v>2</v>
      </c>
      <c r="BS3468">
        <v>4</v>
      </c>
      <c r="BT3468">
        <v>32</v>
      </c>
      <c r="BU3468" t="s">
        <v>3362</v>
      </c>
    </row>
    <row r="3469" spans="1:73">
      <c r="A3469" t="s">
        <v>3175</v>
      </c>
      <c r="B3469" t="s">
        <v>3176</v>
      </c>
      <c r="C3469">
        <v>191</v>
      </c>
      <c r="D3469" t="s">
        <v>119</v>
      </c>
      <c r="E3469" t="s">
        <v>78</v>
      </c>
      <c r="F3469" t="s">
        <v>77</v>
      </c>
      <c r="G3469">
        <v>0</v>
      </c>
      <c r="H3469">
        <v>0</v>
      </c>
      <c r="I3469">
        <v>0</v>
      </c>
      <c r="J3469">
        <v>0</v>
      </c>
      <c r="K3469">
        <v>0</v>
      </c>
      <c r="L3469">
        <v>0</v>
      </c>
      <c r="M3469">
        <v>0</v>
      </c>
      <c r="N3469">
        <v>0</v>
      </c>
      <c r="O3469">
        <v>2</v>
      </c>
      <c r="P3469">
        <v>0</v>
      </c>
      <c r="Q3469">
        <v>0</v>
      </c>
      <c r="R3469">
        <v>0</v>
      </c>
      <c r="S3469">
        <v>0</v>
      </c>
      <c r="T3469">
        <v>0</v>
      </c>
      <c r="U3469">
        <v>0</v>
      </c>
      <c r="V3469">
        <v>0</v>
      </c>
      <c r="W3469">
        <v>0</v>
      </c>
      <c r="X3469">
        <v>0</v>
      </c>
      <c r="Y3469">
        <v>0</v>
      </c>
      <c r="Z3469">
        <v>0</v>
      </c>
      <c r="AA3469">
        <v>0</v>
      </c>
      <c r="AB3469">
        <v>2</v>
      </c>
      <c r="AC3469">
        <v>0</v>
      </c>
      <c r="AD3469">
        <v>0</v>
      </c>
      <c r="AE3469">
        <v>0</v>
      </c>
      <c r="AF3469">
        <v>0</v>
      </c>
      <c r="AG3469">
        <v>0</v>
      </c>
      <c r="AH3469">
        <v>0</v>
      </c>
      <c r="AI3469">
        <v>0</v>
      </c>
      <c r="AJ3469">
        <v>2</v>
      </c>
      <c r="AK3469">
        <v>0</v>
      </c>
      <c r="AL3469">
        <v>0</v>
      </c>
      <c r="AM3469">
        <v>0</v>
      </c>
      <c r="AN3469">
        <v>0</v>
      </c>
      <c r="AO3469">
        <v>0</v>
      </c>
      <c r="AP3469">
        <v>0</v>
      </c>
      <c r="AQ3469">
        <v>0</v>
      </c>
      <c r="AR3469">
        <v>0</v>
      </c>
      <c r="AS3469">
        <v>0</v>
      </c>
      <c r="AT3469">
        <v>0</v>
      </c>
      <c r="AU3469">
        <v>1</v>
      </c>
      <c r="AV3469">
        <v>0</v>
      </c>
      <c r="AW3469">
        <v>0</v>
      </c>
      <c r="AX3469">
        <v>1</v>
      </c>
      <c r="AY3469">
        <v>0</v>
      </c>
      <c r="AZ3469">
        <v>0</v>
      </c>
      <c r="BA3469">
        <v>1</v>
      </c>
      <c r="BB3469">
        <v>0</v>
      </c>
      <c r="BC3469">
        <v>0</v>
      </c>
      <c r="BD3469">
        <v>0</v>
      </c>
      <c r="BE3469">
        <v>0</v>
      </c>
      <c r="BF3469">
        <v>0</v>
      </c>
      <c r="BG3469">
        <v>0</v>
      </c>
      <c r="BH3469">
        <v>0</v>
      </c>
      <c r="BI3469">
        <v>1</v>
      </c>
      <c r="BJ3469">
        <v>0</v>
      </c>
      <c r="BK3469">
        <v>0</v>
      </c>
      <c r="BL3469">
        <v>0</v>
      </c>
      <c r="BM3469">
        <v>0</v>
      </c>
      <c r="BN3469">
        <v>0</v>
      </c>
      <c r="BO3469">
        <v>1</v>
      </c>
      <c r="BP3469">
        <v>0</v>
      </c>
      <c r="BQ3469">
        <v>0</v>
      </c>
      <c r="BR3469">
        <v>1</v>
      </c>
      <c r="BS3469">
        <v>1</v>
      </c>
      <c r="BT3469">
        <v>4</v>
      </c>
      <c r="BU3469" t="s">
        <v>3363</v>
      </c>
    </row>
    <row r="3470" spans="1:73">
      <c r="A3470" t="s">
        <v>3175</v>
      </c>
      <c r="B3470" t="s">
        <v>3176</v>
      </c>
      <c r="C3470">
        <v>192</v>
      </c>
      <c r="D3470" t="s">
        <v>119</v>
      </c>
      <c r="E3470" t="s">
        <v>3202</v>
      </c>
      <c r="F3470" t="s">
        <v>101</v>
      </c>
      <c r="G3470">
        <v>0</v>
      </c>
      <c r="H3470">
        <v>9</v>
      </c>
      <c r="I3470">
        <v>1</v>
      </c>
      <c r="J3470">
        <v>0</v>
      </c>
      <c r="K3470">
        <v>0</v>
      </c>
      <c r="L3470">
        <v>16</v>
      </c>
      <c r="M3470">
        <v>0</v>
      </c>
      <c r="N3470">
        <v>25</v>
      </c>
      <c r="O3470">
        <v>2</v>
      </c>
      <c r="P3470">
        <v>1</v>
      </c>
      <c r="Q3470">
        <v>4</v>
      </c>
      <c r="R3470">
        <v>1</v>
      </c>
      <c r="S3470">
        <v>46</v>
      </c>
      <c r="T3470">
        <v>16</v>
      </c>
      <c r="U3470">
        <v>0</v>
      </c>
      <c r="V3470">
        <v>3</v>
      </c>
      <c r="W3470">
        <v>5</v>
      </c>
      <c r="X3470">
        <v>0</v>
      </c>
      <c r="Y3470">
        <v>0</v>
      </c>
      <c r="Z3470">
        <v>0</v>
      </c>
      <c r="AA3470">
        <v>0</v>
      </c>
      <c r="AB3470">
        <v>147</v>
      </c>
      <c r="AC3470">
        <v>0</v>
      </c>
      <c r="AD3470">
        <v>0</v>
      </c>
      <c r="AE3470">
        <v>0</v>
      </c>
      <c r="AF3470">
        <v>0</v>
      </c>
      <c r="AG3470">
        <v>0</v>
      </c>
      <c r="AH3470">
        <v>13</v>
      </c>
      <c r="AI3470">
        <v>12</v>
      </c>
      <c r="AJ3470">
        <v>0</v>
      </c>
      <c r="AK3470">
        <v>0</v>
      </c>
      <c r="AL3470">
        <v>8</v>
      </c>
      <c r="AM3470">
        <v>15</v>
      </c>
      <c r="AN3470">
        <v>0</v>
      </c>
      <c r="AO3470">
        <v>0</v>
      </c>
      <c r="AP3470">
        <v>3</v>
      </c>
      <c r="AQ3470">
        <v>5</v>
      </c>
      <c r="AR3470">
        <v>0</v>
      </c>
      <c r="AS3470">
        <v>0</v>
      </c>
      <c r="AT3470">
        <v>1</v>
      </c>
      <c r="AU3470">
        <v>13</v>
      </c>
      <c r="AV3470">
        <v>0</v>
      </c>
      <c r="AW3470">
        <v>1</v>
      </c>
      <c r="AX3470">
        <v>31</v>
      </c>
      <c r="AY3470">
        <v>28</v>
      </c>
      <c r="AZ3470">
        <v>25</v>
      </c>
      <c r="BA3470">
        <v>53</v>
      </c>
      <c r="BB3470">
        <v>6</v>
      </c>
      <c r="BC3470">
        <v>15</v>
      </c>
      <c r="BD3470">
        <v>0</v>
      </c>
      <c r="BE3470">
        <v>0</v>
      </c>
      <c r="BF3470">
        <v>0</v>
      </c>
      <c r="BG3470">
        <v>0</v>
      </c>
      <c r="BH3470">
        <v>0</v>
      </c>
      <c r="BI3470">
        <v>20</v>
      </c>
      <c r="BJ3470">
        <v>9</v>
      </c>
      <c r="BK3470">
        <v>0</v>
      </c>
      <c r="BL3470">
        <v>6</v>
      </c>
      <c r="BM3470">
        <v>4</v>
      </c>
      <c r="BN3470">
        <v>2</v>
      </c>
      <c r="BO3470">
        <v>39</v>
      </c>
      <c r="BP3470">
        <v>1</v>
      </c>
      <c r="BQ3470">
        <v>0</v>
      </c>
      <c r="BR3470">
        <v>7</v>
      </c>
      <c r="BS3470">
        <v>15</v>
      </c>
      <c r="BT3470">
        <v>232</v>
      </c>
      <c r="BU3470" t="s">
        <v>3364</v>
      </c>
    </row>
    <row r="3471" spans="1:73">
      <c r="A3471" t="s">
        <v>3175</v>
      </c>
      <c r="B3471" t="s">
        <v>3176</v>
      </c>
      <c r="C3471">
        <v>193</v>
      </c>
      <c r="D3471" t="s">
        <v>119</v>
      </c>
      <c r="E3471" t="s">
        <v>78</v>
      </c>
      <c r="F3471" t="s">
        <v>77</v>
      </c>
      <c r="G3471">
        <v>0</v>
      </c>
      <c r="H3471">
        <v>0</v>
      </c>
      <c r="I3471">
        <v>0</v>
      </c>
      <c r="J3471">
        <v>0</v>
      </c>
      <c r="K3471">
        <v>0</v>
      </c>
      <c r="L3471">
        <v>0</v>
      </c>
      <c r="M3471">
        <v>0</v>
      </c>
      <c r="N3471">
        <v>0</v>
      </c>
      <c r="O3471">
        <v>0</v>
      </c>
      <c r="P3471">
        <v>0</v>
      </c>
      <c r="Q3471">
        <v>0</v>
      </c>
      <c r="R3471">
        <v>0</v>
      </c>
      <c r="S3471">
        <v>1</v>
      </c>
      <c r="T3471">
        <v>0</v>
      </c>
      <c r="U3471">
        <v>0</v>
      </c>
      <c r="V3471">
        <v>0</v>
      </c>
      <c r="W3471">
        <v>0</v>
      </c>
      <c r="X3471">
        <v>0</v>
      </c>
      <c r="Y3471">
        <v>0</v>
      </c>
      <c r="Z3471">
        <v>0</v>
      </c>
      <c r="AA3471">
        <v>0</v>
      </c>
      <c r="AB3471">
        <v>0</v>
      </c>
      <c r="AC3471">
        <v>0</v>
      </c>
      <c r="AD3471">
        <v>0</v>
      </c>
      <c r="AE3471">
        <v>0</v>
      </c>
      <c r="AF3471">
        <v>0</v>
      </c>
      <c r="AG3471">
        <v>0</v>
      </c>
      <c r="AH3471">
        <v>0</v>
      </c>
      <c r="AI3471">
        <v>1</v>
      </c>
      <c r="AJ3471">
        <v>0</v>
      </c>
      <c r="AK3471">
        <v>0</v>
      </c>
      <c r="AL3471">
        <v>0</v>
      </c>
      <c r="AM3471">
        <v>0</v>
      </c>
      <c r="AN3471">
        <v>0</v>
      </c>
      <c r="AO3471">
        <v>0</v>
      </c>
      <c r="AP3471">
        <v>1</v>
      </c>
      <c r="AQ3471">
        <v>0</v>
      </c>
      <c r="AR3471">
        <v>0</v>
      </c>
      <c r="AS3471">
        <v>0</v>
      </c>
      <c r="AT3471">
        <v>0</v>
      </c>
      <c r="AU3471">
        <v>0</v>
      </c>
      <c r="AV3471">
        <v>0</v>
      </c>
      <c r="AW3471">
        <v>0</v>
      </c>
      <c r="AX3471">
        <v>0</v>
      </c>
      <c r="AY3471">
        <v>0</v>
      </c>
      <c r="AZ3471">
        <v>1</v>
      </c>
      <c r="BA3471">
        <v>0</v>
      </c>
      <c r="BB3471">
        <v>0</v>
      </c>
      <c r="BC3471">
        <v>2</v>
      </c>
      <c r="BD3471">
        <v>0</v>
      </c>
      <c r="BE3471">
        <v>0</v>
      </c>
      <c r="BF3471">
        <v>0</v>
      </c>
      <c r="BG3471">
        <v>0</v>
      </c>
      <c r="BH3471">
        <v>0</v>
      </c>
      <c r="BI3471">
        <v>0</v>
      </c>
      <c r="BJ3471">
        <v>0</v>
      </c>
      <c r="BK3471">
        <v>0</v>
      </c>
      <c r="BL3471">
        <v>0</v>
      </c>
      <c r="BM3471">
        <v>0</v>
      </c>
      <c r="BN3471">
        <v>0</v>
      </c>
      <c r="BO3471">
        <v>1</v>
      </c>
      <c r="BP3471">
        <v>0</v>
      </c>
      <c r="BQ3471">
        <v>0</v>
      </c>
      <c r="BR3471">
        <v>0</v>
      </c>
      <c r="BS3471">
        <v>1</v>
      </c>
      <c r="BT3471">
        <v>5</v>
      </c>
      <c r="BU3471" t="s">
        <v>3365</v>
      </c>
    </row>
    <row r="3472" spans="1:73">
      <c r="A3472" t="s">
        <v>3175</v>
      </c>
      <c r="B3472" t="s">
        <v>3176</v>
      </c>
      <c r="C3472">
        <v>194</v>
      </c>
      <c r="D3472" t="s">
        <v>119</v>
      </c>
      <c r="E3472" t="s">
        <v>3188</v>
      </c>
      <c r="F3472" t="s">
        <v>92</v>
      </c>
      <c r="G3472">
        <v>0</v>
      </c>
      <c r="H3472">
        <v>6</v>
      </c>
      <c r="I3472">
        <v>0</v>
      </c>
      <c r="J3472">
        <v>0</v>
      </c>
      <c r="K3472">
        <v>0</v>
      </c>
      <c r="L3472">
        <v>2</v>
      </c>
      <c r="M3472">
        <v>0</v>
      </c>
      <c r="N3472">
        <v>5</v>
      </c>
      <c r="O3472">
        <v>0</v>
      </c>
      <c r="P3472">
        <v>0</v>
      </c>
      <c r="Q3472">
        <v>2</v>
      </c>
      <c r="R3472">
        <v>0</v>
      </c>
      <c r="S3472">
        <v>12</v>
      </c>
      <c r="T3472">
        <v>9</v>
      </c>
      <c r="U3472">
        <v>0</v>
      </c>
      <c r="V3472">
        <v>4</v>
      </c>
      <c r="W3472">
        <v>2</v>
      </c>
      <c r="X3472">
        <v>0</v>
      </c>
      <c r="Y3472">
        <v>2</v>
      </c>
      <c r="Z3472">
        <v>0</v>
      </c>
      <c r="AA3472">
        <v>0</v>
      </c>
      <c r="AB3472">
        <v>33</v>
      </c>
      <c r="AC3472">
        <v>1</v>
      </c>
      <c r="AD3472">
        <v>0</v>
      </c>
      <c r="AE3472">
        <v>0</v>
      </c>
      <c r="AF3472">
        <v>0</v>
      </c>
      <c r="AG3472">
        <v>0</v>
      </c>
      <c r="AH3472">
        <v>0</v>
      </c>
      <c r="AI3472">
        <v>3</v>
      </c>
      <c r="AJ3472">
        <v>0</v>
      </c>
      <c r="AK3472">
        <v>1</v>
      </c>
      <c r="AL3472">
        <v>0</v>
      </c>
      <c r="AM3472">
        <v>0</v>
      </c>
      <c r="AN3472">
        <v>0</v>
      </c>
      <c r="AO3472">
        <v>0</v>
      </c>
      <c r="AP3472">
        <v>1</v>
      </c>
      <c r="AQ3472">
        <v>1</v>
      </c>
      <c r="AR3472">
        <v>0</v>
      </c>
      <c r="AS3472">
        <v>0</v>
      </c>
      <c r="AT3472">
        <v>0</v>
      </c>
      <c r="AU3472">
        <v>4</v>
      </c>
      <c r="AV3472">
        <v>2</v>
      </c>
      <c r="AW3472">
        <v>0</v>
      </c>
      <c r="AX3472">
        <v>3</v>
      </c>
      <c r="AY3472">
        <v>8</v>
      </c>
      <c r="AZ3472">
        <v>5</v>
      </c>
      <c r="BA3472">
        <v>5</v>
      </c>
      <c r="BB3472">
        <v>1</v>
      </c>
      <c r="BC3472">
        <v>8</v>
      </c>
      <c r="BD3472">
        <v>0</v>
      </c>
      <c r="BE3472">
        <v>0</v>
      </c>
      <c r="BF3472">
        <v>0</v>
      </c>
      <c r="BG3472">
        <v>0</v>
      </c>
      <c r="BH3472">
        <v>0</v>
      </c>
      <c r="BI3472">
        <v>5</v>
      </c>
      <c r="BJ3472">
        <v>5</v>
      </c>
      <c r="BK3472">
        <v>0</v>
      </c>
      <c r="BL3472">
        <v>1</v>
      </c>
      <c r="BM3472">
        <v>1</v>
      </c>
      <c r="BN3472">
        <v>2</v>
      </c>
      <c r="BO3472">
        <v>10</v>
      </c>
      <c r="BP3472">
        <v>0</v>
      </c>
      <c r="BQ3472">
        <v>0</v>
      </c>
      <c r="BR3472">
        <v>2</v>
      </c>
      <c r="BS3472">
        <v>4</v>
      </c>
      <c r="BT3472">
        <v>61</v>
      </c>
      <c r="BU3472" t="s">
        <v>3366</v>
      </c>
    </row>
    <row r="3473" spans="1:73">
      <c r="A3473" t="s">
        <v>3175</v>
      </c>
      <c r="B3473" t="s">
        <v>3176</v>
      </c>
      <c r="C3473">
        <v>195</v>
      </c>
      <c r="D3473" t="s">
        <v>119</v>
      </c>
      <c r="E3473" t="s">
        <v>78</v>
      </c>
      <c r="F3473" t="s">
        <v>77</v>
      </c>
      <c r="G3473">
        <v>0</v>
      </c>
      <c r="H3473">
        <v>0</v>
      </c>
      <c r="I3473">
        <v>1</v>
      </c>
      <c r="J3473">
        <v>0</v>
      </c>
      <c r="K3473">
        <v>0</v>
      </c>
      <c r="L3473">
        <v>4</v>
      </c>
      <c r="M3473">
        <v>0</v>
      </c>
      <c r="N3473">
        <v>7</v>
      </c>
      <c r="O3473">
        <v>0</v>
      </c>
      <c r="P3473">
        <v>0</v>
      </c>
      <c r="Q3473">
        <v>0</v>
      </c>
      <c r="R3473">
        <v>0</v>
      </c>
      <c r="S3473">
        <v>10</v>
      </c>
      <c r="T3473">
        <v>1</v>
      </c>
      <c r="U3473">
        <v>0</v>
      </c>
      <c r="V3473">
        <v>2</v>
      </c>
      <c r="W3473">
        <v>0</v>
      </c>
      <c r="X3473">
        <v>0</v>
      </c>
      <c r="Y3473">
        <v>0</v>
      </c>
      <c r="Z3473">
        <v>1</v>
      </c>
      <c r="AA3473">
        <v>0</v>
      </c>
      <c r="AB3473">
        <v>35</v>
      </c>
      <c r="AC3473">
        <v>2</v>
      </c>
      <c r="AD3473">
        <v>0</v>
      </c>
      <c r="AE3473">
        <v>0</v>
      </c>
      <c r="AF3473">
        <v>0</v>
      </c>
      <c r="AG3473">
        <v>0</v>
      </c>
      <c r="AH3473">
        <v>0</v>
      </c>
      <c r="AI3473">
        <v>4</v>
      </c>
      <c r="AJ3473">
        <v>0</v>
      </c>
      <c r="AK3473">
        <v>0</v>
      </c>
      <c r="AL3473">
        <v>0</v>
      </c>
      <c r="AM3473">
        <v>8</v>
      </c>
      <c r="AN3473">
        <v>0</v>
      </c>
      <c r="AO3473">
        <v>0</v>
      </c>
      <c r="AP3473">
        <v>1</v>
      </c>
      <c r="AQ3473">
        <v>0</v>
      </c>
      <c r="AR3473">
        <v>0</v>
      </c>
      <c r="AS3473">
        <v>0</v>
      </c>
      <c r="AT3473">
        <v>0</v>
      </c>
      <c r="AU3473">
        <v>0</v>
      </c>
      <c r="AV3473">
        <v>0</v>
      </c>
      <c r="AW3473">
        <v>1</v>
      </c>
      <c r="AX3473">
        <v>4</v>
      </c>
      <c r="AY3473">
        <v>10</v>
      </c>
      <c r="AZ3473">
        <v>5</v>
      </c>
      <c r="BA3473">
        <v>13</v>
      </c>
      <c r="BB3473">
        <v>0</v>
      </c>
      <c r="BC3473">
        <v>5</v>
      </c>
      <c r="BD3473">
        <v>0</v>
      </c>
      <c r="BE3473">
        <v>0</v>
      </c>
      <c r="BF3473">
        <v>0</v>
      </c>
      <c r="BG3473">
        <v>0</v>
      </c>
      <c r="BH3473">
        <v>0</v>
      </c>
      <c r="BI3473">
        <v>7</v>
      </c>
      <c r="BJ3473">
        <v>3</v>
      </c>
      <c r="BK3473">
        <v>0</v>
      </c>
      <c r="BL3473">
        <v>0</v>
      </c>
      <c r="BM3473">
        <v>0</v>
      </c>
      <c r="BN3473">
        <v>1</v>
      </c>
      <c r="BO3473">
        <v>11</v>
      </c>
      <c r="BP3473">
        <v>4</v>
      </c>
      <c r="BQ3473">
        <v>0</v>
      </c>
      <c r="BR3473">
        <v>0</v>
      </c>
      <c r="BS3473">
        <v>5</v>
      </c>
      <c r="BT3473">
        <v>62</v>
      </c>
      <c r="BU3473" t="s">
        <v>3367</v>
      </c>
    </row>
    <row r="3474" spans="1:73">
      <c r="A3474" t="s">
        <v>3175</v>
      </c>
      <c r="B3474" t="s">
        <v>3176</v>
      </c>
      <c r="C3474">
        <v>196</v>
      </c>
      <c r="D3474" t="s">
        <v>119</v>
      </c>
      <c r="E3474" t="s">
        <v>3193</v>
      </c>
      <c r="F3474" t="s">
        <v>92</v>
      </c>
      <c r="G3474">
        <v>3</v>
      </c>
      <c r="H3474">
        <v>5</v>
      </c>
      <c r="I3474">
        <v>4</v>
      </c>
      <c r="J3474">
        <v>0</v>
      </c>
      <c r="K3474">
        <v>0</v>
      </c>
      <c r="L3474">
        <v>13</v>
      </c>
      <c r="M3474">
        <v>0</v>
      </c>
      <c r="N3474">
        <v>15</v>
      </c>
      <c r="O3474">
        <v>0</v>
      </c>
      <c r="P3474">
        <v>0</v>
      </c>
      <c r="Q3474">
        <v>1</v>
      </c>
      <c r="R3474">
        <v>3</v>
      </c>
      <c r="S3474">
        <v>36</v>
      </c>
      <c r="T3474">
        <v>13</v>
      </c>
      <c r="U3474">
        <v>0</v>
      </c>
      <c r="V3474">
        <v>5</v>
      </c>
      <c r="W3474">
        <v>7</v>
      </c>
      <c r="X3474">
        <v>0</v>
      </c>
      <c r="Y3474">
        <v>0</v>
      </c>
      <c r="Z3474">
        <v>0</v>
      </c>
      <c r="AA3474">
        <v>0</v>
      </c>
      <c r="AB3474">
        <v>95</v>
      </c>
      <c r="AC3474">
        <v>3</v>
      </c>
      <c r="AD3474">
        <v>0</v>
      </c>
      <c r="AE3474">
        <v>0</v>
      </c>
      <c r="AF3474">
        <v>0</v>
      </c>
      <c r="AG3474">
        <v>0</v>
      </c>
      <c r="AH3474">
        <v>3</v>
      </c>
      <c r="AI3474">
        <v>6</v>
      </c>
      <c r="AJ3474">
        <v>0</v>
      </c>
      <c r="AK3474">
        <v>0</v>
      </c>
      <c r="AL3474">
        <v>2</v>
      </c>
      <c r="AM3474">
        <v>12</v>
      </c>
      <c r="AN3474">
        <v>0</v>
      </c>
      <c r="AO3474">
        <v>0</v>
      </c>
      <c r="AP3474">
        <v>1</v>
      </c>
      <c r="AQ3474">
        <v>1</v>
      </c>
      <c r="AR3474">
        <v>0</v>
      </c>
      <c r="AS3474">
        <v>0</v>
      </c>
      <c r="AT3474">
        <v>3</v>
      </c>
      <c r="AU3474">
        <v>0</v>
      </c>
      <c r="AV3474">
        <v>0</v>
      </c>
      <c r="AW3474">
        <v>4</v>
      </c>
      <c r="AX3474">
        <v>6</v>
      </c>
      <c r="AY3474">
        <v>22</v>
      </c>
      <c r="AZ3474">
        <v>14</v>
      </c>
      <c r="BA3474">
        <v>20</v>
      </c>
      <c r="BB3474">
        <v>6</v>
      </c>
      <c r="BC3474">
        <v>13</v>
      </c>
      <c r="BD3474">
        <v>0</v>
      </c>
      <c r="BE3474">
        <v>0</v>
      </c>
      <c r="BF3474">
        <v>0</v>
      </c>
      <c r="BG3474">
        <v>0</v>
      </c>
      <c r="BH3474">
        <v>0</v>
      </c>
      <c r="BI3474">
        <v>7</v>
      </c>
      <c r="BJ3474">
        <v>10</v>
      </c>
      <c r="BK3474">
        <v>0</v>
      </c>
      <c r="BL3474">
        <v>9</v>
      </c>
      <c r="BM3474">
        <v>0</v>
      </c>
      <c r="BN3474">
        <v>2</v>
      </c>
      <c r="BO3474">
        <v>21</v>
      </c>
      <c r="BP3474">
        <v>1</v>
      </c>
      <c r="BQ3474">
        <v>1</v>
      </c>
      <c r="BR3474">
        <v>2</v>
      </c>
      <c r="BS3474">
        <v>3</v>
      </c>
      <c r="BT3474">
        <v>160</v>
      </c>
      <c r="BU3474" t="s">
        <v>3368</v>
      </c>
    </row>
    <row r="3475" spans="1:73">
      <c r="A3475" t="s">
        <v>3175</v>
      </c>
      <c r="B3475" t="s">
        <v>3176</v>
      </c>
      <c r="C3475">
        <v>197</v>
      </c>
      <c r="D3475" t="s">
        <v>119</v>
      </c>
      <c r="E3475" t="s">
        <v>78</v>
      </c>
      <c r="F3475" t="s">
        <v>77</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1</v>
      </c>
      <c r="BT3475">
        <v>2</v>
      </c>
      <c r="BU3475" t="s">
        <v>3200</v>
      </c>
    </row>
    <row r="3476" spans="1:73">
      <c r="A3476" t="s">
        <v>3175</v>
      </c>
      <c r="B3476" t="s">
        <v>3176</v>
      </c>
      <c r="C3476">
        <v>198</v>
      </c>
      <c r="D3476" t="s">
        <v>119</v>
      </c>
      <c r="E3476" t="s">
        <v>3193</v>
      </c>
      <c r="F3476" t="s">
        <v>92</v>
      </c>
      <c r="G3476">
        <v>0</v>
      </c>
      <c r="H3476">
        <v>0</v>
      </c>
      <c r="I3476">
        <v>0</v>
      </c>
      <c r="J3476">
        <v>0</v>
      </c>
      <c r="K3476">
        <v>0</v>
      </c>
      <c r="L3476">
        <v>1</v>
      </c>
      <c r="M3476">
        <v>0</v>
      </c>
      <c r="N3476">
        <v>0</v>
      </c>
      <c r="O3476">
        <v>0</v>
      </c>
      <c r="P3476">
        <v>0</v>
      </c>
      <c r="Q3476">
        <v>0</v>
      </c>
      <c r="R3476">
        <v>0</v>
      </c>
      <c r="S3476">
        <v>1</v>
      </c>
      <c r="T3476">
        <v>1</v>
      </c>
      <c r="U3476">
        <v>0</v>
      </c>
      <c r="V3476">
        <v>0</v>
      </c>
      <c r="W3476">
        <v>0</v>
      </c>
      <c r="X3476">
        <v>0</v>
      </c>
      <c r="Y3476">
        <v>0</v>
      </c>
      <c r="Z3476">
        <v>0</v>
      </c>
      <c r="AA3476">
        <v>0</v>
      </c>
      <c r="AB3476">
        <v>4</v>
      </c>
      <c r="AC3476">
        <v>0</v>
      </c>
      <c r="AD3476">
        <v>0</v>
      </c>
      <c r="AE3476">
        <v>0</v>
      </c>
      <c r="AF3476">
        <v>0</v>
      </c>
      <c r="AG3476">
        <v>0</v>
      </c>
      <c r="AH3476">
        <v>0</v>
      </c>
      <c r="AI3476">
        <v>1</v>
      </c>
      <c r="AJ3476">
        <v>0</v>
      </c>
      <c r="AK3476">
        <v>0</v>
      </c>
      <c r="AL3476">
        <v>0</v>
      </c>
      <c r="AM3476">
        <v>1</v>
      </c>
      <c r="AN3476">
        <v>0</v>
      </c>
      <c r="AO3476">
        <v>0</v>
      </c>
      <c r="AP3476">
        <v>0</v>
      </c>
      <c r="AQ3476">
        <v>0</v>
      </c>
      <c r="AR3476">
        <v>0</v>
      </c>
      <c r="AS3476">
        <v>0</v>
      </c>
      <c r="AT3476">
        <v>0</v>
      </c>
      <c r="AU3476">
        <v>0</v>
      </c>
      <c r="AV3476">
        <v>0</v>
      </c>
      <c r="AW3476">
        <v>0</v>
      </c>
      <c r="AX3476">
        <v>0</v>
      </c>
      <c r="AY3476">
        <v>1</v>
      </c>
      <c r="AZ3476">
        <v>1</v>
      </c>
      <c r="BA3476">
        <v>1</v>
      </c>
      <c r="BB3476">
        <v>0</v>
      </c>
      <c r="BC3476">
        <v>0</v>
      </c>
      <c r="BD3476">
        <v>0</v>
      </c>
      <c r="BE3476">
        <v>0</v>
      </c>
      <c r="BF3476">
        <v>0</v>
      </c>
      <c r="BG3476">
        <v>0</v>
      </c>
      <c r="BH3476">
        <v>0</v>
      </c>
      <c r="BI3476">
        <v>0</v>
      </c>
      <c r="BJ3476">
        <v>0</v>
      </c>
      <c r="BK3476">
        <v>0</v>
      </c>
      <c r="BL3476">
        <v>0</v>
      </c>
      <c r="BM3476">
        <v>0</v>
      </c>
      <c r="BN3476">
        <v>0</v>
      </c>
      <c r="BO3476">
        <v>1</v>
      </c>
      <c r="BP3476">
        <v>0</v>
      </c>
      <c r="BQ3476">
        <v>0</v>
      </c>
      <c r="BR3476">
        <v>0</v>
      </c>
      <c r="BS3476">
        <v>1</v>
      </c>
      <c r="BT3476">
        <v>7</v>
      </c>
      <c r="BU3476" t="e">
        <f>-- and what happens to the experiments?</f>
        <v>#NAME?</v>
      </c>
    </row>
    <row r="3477" spans="1:73">
      <c r="A3477" t="s">
        <v>3175</v>
      </c>
      <c r="B3477" t="s">
        <v>3176</v>
      </c>
      <c r="C3477">
        <v>199</v>
      </c>
      <c r="D3477" t="s">
        <v>119</v>
      </c>
      <c r="E3477" t="s">
        <v>78</v>
      </c>
      <c r="F3477" t="s">
        <v>77</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0</v>
      </c>
      <c r="BG3477">
        <v>0</v>
      </c>
      <c r="BH3477">
        <v>0</v>
      </c>
      <c r="BI3477">
        <v>0</v>
      </c>
      <c r="BJ3477">
        <v>0</v>
      </c>
      <c r="BK3477">
        <v>0</v>
      </c>
      <c r="BL3477">
        <v>0</v>
      </c>
      <c r="BM3477">
        <v>0</v>
      </c>
      <c r="BN3477">
        <v>0</v>
      </c>
      <c r="BO3477">
        <v>0</v>
      </c>
      <c r="BP3477">
        <v>0</v>
      </c>
      <c r="BQ3477">
        <v>0</v>
      </c>
      <c r="BR3477">
        <v>0</v>
      </c>
      <c r="BS3477">
        <v>1</v>
      </c>
      <c r="BT3477">
        <v>2</v>
      </c>
      <c r="BU3477" t="s">
        <v>3200</v>
      </c>
    </row>
    <row r="3478" spans="1:73">
      <c r="A3478" t="s">
        <v>3175</v>
      </c>
      <c r="B3478" t="s">
        <v>3176</v>
      </c>
      <c r="C3478">
        <v>200</v>
      </c>
      <c r="D3478" t="s">
        <v>119</v>
      </c>
      <c r="E3478" t="s">
        <v>3202</v>
      </c>
      <c r="F3478" t="s">
        <v>101</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3</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2</v>
      </c>
      <c r="AY3478">
        <v>0</v>
      </c>
      <c r="AZ3478">
        <v>1</v>
      </c>
      <c r="BA3478">
        <v>2</v>
      </c>
      <c r="BB3478">
        <v>0</v>
      </c>
      <c r="BC3478">
        <v>0</v>
      </c>
      <c r="BD3478">
        <v>0</v>
      </c>
      <c r="BE3478">
        <v>0</v>
      </c>
      <c r="BF3478">
        <v>0</v>
      </c>
      <c r="BG3478">
        <v>0</v>
      </c>
      <c r="BH3478">
        <v>0</v>
      </c>
      <c r="BI3478">
        <v>2</v>
      </c>
      <c r="BJ3478">
        <v>0</v>
      </c>
      <c r="BK3478">
        <v>0</v>
      </c>
      <c r="BL3478">
        <v>0</v>
      </c>
      <c r="BM3478">
        <v>0</v>
      </c>
      <c r="BN3478">
        <v>0</v>
      </c>
      <c r="BO3478">
        <v>1</v>
      </c>
      <c r="BP3478">
        <v>2</v>
      </c>
      <c r="BQ3478">
        <v>0</v>
      </c>
      <c r="BR3478">
        <v>0</v>
      </c>
      <c r="BS3478">
        <v>2</v>
      </c>
      <c r="BT3478">
        <v>4</v>
      </c>
      <c r="BU3478" t="s">
        <v>3369</v>
      </c>
    </row>
    <row r="3479" spans="1:73">
      <c r="A3479" t="s">
        <v>3175</v>
      </c>
      <c r="B3479" t="s">
        <v>3176</v>
      </c>
      <c r="C3479">
        <v>201</v>
      </c>
      <c r="D3479" t="s">
        <v>119</v>
      </c>
      <c r="E3479" t="s">
        <v>78</v>
      </c>
      <c r="F3479" t="s">
        <v>77</v>
      </c>
      <c r="G3479">
        <v>0</v>
      </c>
      <c r="H3479">
        <v>1</v>
      </c>
      <c r="I3479">
        <v>0</v>
      </c>
      <c r="J3479">
        <v>0</v>
      </c>
      <c r="K3479">
        <v>0</v>
      </c>
      <c r="L3479">
        <v>1</v>
      </c>
      <c r="M3479">
        <v>0</v>
      </c>
      <c r="N3479">
        <v>0</v>
      </c>
      <c r="O3479">
        <v>0</v>
      </c>
      <c r="P3479">
        <v>0</v>
      </c>
      <c r="Q3479">
        <v>0</v>
      </c>
      <c r="R3479">
        <v>0</v>
      </c>
      <c r="S3479">
        <v>0</v>
      </c>
      <c r="T3479">
        <v>0</v>
      </c>
      <c r="U3479">
        <v>0</v>
      </c>
      <c r="V3479">
        <v>0</v>
      </c>
      <c r="W3479">
        <v>0</v>
      </c>
      <c r="X3479">
        <v>0</v>
      </c>
      <c r="Y3479">
        <v>0</v>
      </c>
      <c r="Z3479">
        <v>0</v>
      </c>
      <c r="AA3479">
        <v>0</v>
      </c>
      <c r="AB3479">
        <v>2</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1</v>
      </c>
      <c r="BT3479">
        <v>6</v>
      </c>
      <c r="BU3479" t="s">
        <v>3370</v>
      </c>
    </row>
    <row r="3480" spans="1:73">
      <c r="A3480" t="s">
        <v>3175</v>
      </c>
      <c r="B3480" t="s">
        <v>3176</v>
      </c>
      <c r="C3480">
        <v>202</v>
      </c>
      <c r="D3480" t="s">
        <v>119</v>
      </c>
      <c r="E3480" t="s">
        <v>3202</v>
      </c>
      <c r="F3480" t="s">
        <v>101</v>
      </c>
      <c r="G3480">
        <v>0</v>
      </c>
      <c r="H3480">
        <v>7</v>
      </c>
      <c r="I3480">
        <v>0</v>
      </c>
      <c r="J3480">
        <v>0</v>
      </c>
      <c r="K3480">
        <v>0</v>
      </c>
      <c r="L3480">
        <v>9</v>
      </c>
      <c r="M3480">
        <v>0</v>
      </c>
      <c r="N3480">
        <v>12</v>
      </c>
      <c r="O3480">
        <v>0</v>
      </c>
      <c r="P3480">
        <v>0</v>
      </c>
      <c r="Q3480">
        <v>3</v>
      </c>
      <c r="R3480">
        <v>0</v>
      </c>
      <c r="S3480">
        <v>21</v>
      </c>
      <c r="T3480">
        <v>10</v>
      </c>
      <c r="U3480">
        <v>0</v>
      </c>
      <c r="V3480">
        <v>3</v>
      </c>
      <c r="W3480">
        <v>3</v>
      </c>
      <c r="X3480">
        <v>0</v>
      </c>
      <c r="Y3480">
        <v>0</v>
      </c>
      <c r="Z3480">
        <v>0</v>
      </c>
      <c r="AA3480">
        <v>0</v>
      </c>
      <c r="AB3480">
        <v>64</v>
      </c>
      <c r="AC3480">
        <v>3</v>
      </c>
      <c r="AD3480">
        <v>0</v>
      </c>
      <c r="AE3480">
        <v>0</v>
      </c>
      <c r="AF3480">
        <v>0</v>
      </c>
      <c r="AG3480">
        <v>0</v>
      </c>
      <c r="AH3480">
        <v>0</v>
      </c>
      <c r="AI3480">
        <v>2</v>
      </c>
      <c r="AJ3480">
        <v>0</v>
      </c>
      <c r="AK3480">
        <v>0</v>
      </c>
      <c r="AL3480">
        <v>5</v>
      </c>
      <c r="AM3480">
        <v>6</v>
      </c>
      <c r="AN3480">
        <v>0</v>
      </c>
      <c r="AO3480">
        <v>0</v>
      </c>
      <c r="AP3480">
        <v>2</v>
      </c>
      <c r="AQ3480">
        <v>1</v>
      </c>
      <c r="AR3480">
        <v>0</v>
      </c>
      <c r="AS3480">
        <v>0</v>
      </c>
      <c r="AT3480">
        <v>0</v>
      </c>
      <c r="AU3480">
        <v>1</v>
      </c>
      <c r="AV3480">
        <v>0</v>
      </c>
      <c r="AW3480">
        <v>0</v>
      </c>
      <c r="AX3480">
        <v>7</v>
      </c>
      <c r="AY3480">
        <v>16</v>
      </c>
      <c r="AZ3480">
        <v>9</v>
      </c>
      <c r="BA3480">
        <v>15</v>
      </c>
      <c r="BB3480">
        <v>1</v>
      </c>
      <c r="BC3480">
        <v>11</v>
      </c>
      <c r="BD3480">
        <v>0</v>
      </c>
      <c r="BE3480">
        <v>0</v>
      </c>
      <c r="BF3480">
        <v>0</v>
      </c>
      <c r="BG3480">
        <v>0</v>
      </c>
      <c r="BH3480">
        <v>0</v>
      </c>
      <c r="BI3480">
        <v>7</v>
      </c>
      <c r="BJ3480">
        <v>6</v>
      </c>
      <c r="BK3480">
        <v>0</v>
      </c>
      <c r="BL3480">
        <v>2</v>
      </c>
      <c r="BM3480">
        <v>1</v>
      </c>
      <c r="BN3480">
        <v>1</v>
      </c>
      <c r="BO3480">
        <v>17</v>
      </c>
      <c r="BP3480">
        <v>2</v>
      </c>
      <c r="BQ3480">
        <v>0</v>
      </c>
      <c r="BR3480">
        <v>2</v>
      </c>
      <c r="BS3480">
        <v>4</v>
      </c>
      <c r="BT3480">
        <v>109</v>
      </c>
      <c r="BU3480" t="s">
        <v>3371</v>
      </c>
    </row>
    <row r="3481" spans="1:73">
      <c r="A3481" t="s">
        <v>3175</v>
      </c>
      <c r="B3481" t="s">
        <v>3176</v>
      </c>
      <c r="C3481">
        <v>203</v>
      </c>
      <c r="D3481" t="s">
        <v>119</v>
      </c>
      <c r="E3481" t="s">
        <v>78</v>
      </c>
      <c r="F3481" t="s">
        <v>77</v>
      </c>
      <c r="G3481">
        <v>0</v>
      </c>
      <c r="H3481">
        <v>0</v>
      </c>
      <c r="I3481">
        <v>0</v>
      </c>
      <c r="J3481">
        <v>0</v>
      </c>
      <c r="K3481">
        <v>0</v>
      </c>
      <c r="L3481">
        <v>0</v>
      </c>
      <c r="M3481">
        <v>0</v>
      </c>
      <c r="N3481">
        <v>1</v>
      </c>
      <c r="O3481">
        <v>0</v>
      </c>
      <c r="P3481">
        <v>0</v>
      </c>
      <c r="Q3481">
        <v>0</v>
      </c>
      <c r="R3481">
        <v>0</v>
      </c>
      <c r="S3481">
        <v>3</v>
      </c>
      <c r="T3481">
        <v>0</v>
      </c>
      <c r="U3481">
        <v>0</v>
      </c>
      <c r="V3481">
        <v>0</v>
      </c>
      <c r="W3481">
        <v>0</v>
      </c>
      <c r="X3481">
        <v>0</v>
      </c>
      <c r="Y3481">
        <v>0</v>
      </c>
      <c r="Z3481">
        <v>0</v>
      </c>
      <c r="AA3481">
        <v>0</v>
      </c>
      <c r="AB3481">
        <v>5</v>
      </c>
      <c r="AC3481">
        <v>0</v>
      </c>
      <c r="AD3481">
        <v>0</v>
      </c>
      <c r="AE3481">
        <v>0</v>
      </c>
      <c r="AF3481">
        <v>0</v>
      </c>
      <c r="AG3481">
        <v>0</v>
      </c>
      <c r="AH3481">
        <v>0</v>
      </c>
      <c r="AI3481">
        <v>1</v>
      </c>
      <c r="AJ3481">
        <v>0</v>
      </c>
      <c r="AK3481">
        <v>0</v>
      </c>
      <c r="AL3481">
        <v>0</v>
      </c>
      <c r="AM3481">
        <v>0</v>
      </c>
      <c r="AN3481">
        <v>0</v>
      </c>
      <c r="AO3481">
        <v>0</v>
      </c>
      <c r="AP3481">
        <v>0</v>
      </c>
      <c r="AQ3481">
        <v>0</v>
      </c>
      <c r="AR3481">
        <v>0</v>
      </c>
      <c r="AS3481">
        <v>0</v>
      </c>
      <c r="AT3481">
        <v>1</v>
      </c>
      <c r="AU3481">
        <v>0</v>
      </c>
      <c r="AV3481">
        <v>0</v>
      </c>
      <c r="AW3481">
        <v>0</v>
      </c>
      <c r="AX3481">
        <v>1</v>
      </c>
      <c r="AY3481">
        <v>1</v>
      </c>
      <c r="AZ3481">
        <v>2</v>
      </c>
      <c r="BA3481">
        <v>1</v>
      </c>
      <c r="BB3481">
        <v>1</v>
      </c>
      <c r="BC3481">
        <v>0</v>
      </c>
      <c r="BD3481">
        <v>0</v>
      </c>
      <c r="BE3481">
        <v>0</v>
      </c>
      <c r="BF3481">
        <v>0</v>
      </c>
      <c r="BG3481">
        <v>0</v>
      </c>
      <c r="BH3481">
        <v>0</v>
      </c>
      <c r="BI3481">
        <v>2</v>
      </c>
      <c r="BJ3481">
        <v>0</v>
      </c>
      <c r="BK3481">
        <v>0</v>
      </c>
      <c r="BL3481">
        <v>0</v>
      </c>
      <c r="BM3481">
        <v>0</v>
      </c>
      <c r="BN3481">
        <v>0</v>
      </c>
      <c r="BO3481">
        <v>2</v>
      </c>
      <c r="BP3481">
        <v>1</v>
      </c>
      <c r="BQ3481">
        <v>0</v>
      </c>
      <c r="BR3481">
        <v>0</v>
      </c>
      <c r="BS3481">
        <v>1</v>
      </c>
      <c r="BT3481">
        <v>9</v>
      </c>
      <c r="BU3481" t="s">
        <v>3372</v>
      </c>
    </row>
    <row r="3482" spans="1:73">
      <c r="A3482" t="s">
        <v>3175</v>
      </c>
      <c r="B3482" t="s">
        <v>3176</v>
      </c>
      <c r="C3482">
        <v>204</v>
      </c>
      <c r="D3482" t="s">
        <v>119</v>
      </c>
      <c r="E3482" t="s">
        <v>3373</v>
      </c>
      <c r="F3482" t="s">
        <v>184</v>
      </c>
      <c r="G3482">
        <v>1</v>
      </c>
      <c r="H3482">
        <v>5</v>
      </c>
      <c r="I3482">
        <v>8</v>
      </c>
      <c r="J3482">
        <v>0</v>
      </c>
      <c r="K3482">
        <v>0</v>
      </c>
      <c r="L3482">
        <v>6</v>
      </c>
      <c r="M3482">
        <v>0</v>
      </c>
      <c r="N3482">
        <v>7</v>
      </c>
      <c r="O3482">
        <v>3</v>
      </c>
      <c r="P3482">
        <v>0</v>
      </c>
      <c r="Q3482">
        <v>1</v>
      </c>
      <c r="R3482">
        <v>0</v>
      </c>
      <c r="S3482">
        <v>11</v>
      </c>
      <c r="T3482">
        <v>4</v>
      </c>
      <c r="U3482">
        <v>0</v>
      </c>
      <c r="V3482">
        <v>0</v>
      </c>
      <c r="W3482">
        <v>1</v>
      </c>
      <c r="X3482">
        <v>0</v>
      </c>
      <c r="Y3482">
        <v>0</v>
      </c>
      <c r="Z3482">
        <v>0</v>
      </c>
      <c r="AA3482">
        <v>0</v>
      </c>
      <c r="AB3482">
        <v>55</v>
      </c>
      <c r="AC3482">
        <v>0</v>
      </c>
      <c r="AD3482">
        <v>3</v>
      </c>
      <c r="AE3482">
        <v>0</v>
      </c>
      <c r="AF3482">
        <v>0</v>
      </c>
      <c r="AG3482">
        <v>0</v>
      </c>
      <c r="AH3482">
        <v>5</v>
      </c>
      <c r="AI3482">
        <v>5</v>
      </c>
      <c r="AJ3482">
        <v>0</v>
      </c>
      <c r="AK3482">
        <v>0</v>
      </c>
      <c r="AL3482">
        <v>0</v>
      </c>
      <c r="AM3482">
        <v>9</v>
      </c>
      <c r="AN3482">
        <v>0</v>
      </c>
      <c r="AO3482">
        <v>0</v>
      </c>
      <c r="AP3482">
        <v>1</v>
      </c>
      <c r="AQ3482">
        <v>0</v>
      </c>
      <c r="AR3482">
        <v>2</v>
      </c>
      <c r="AS3482">
        <v>0</v>
      </c>
      <c r="AT3482">
        <v>0</v>
      </c>
      <c r="AU3482">
        <v>0</v>
      </c>
      <c r="AV3482">
        <v>0</v>
      </c>
      <c r="AW3482">
        <v>3</v>
      </c>
      <c r="AX3482">
        <v>10</v>
      </c>
      <c r="AY3482">
        <v>10</v>
      </c>
      <c r="AZ3482">
        <v>10</v>
      </c>
      <c r="BA3482">
        <v>19</v>
      </c>
      <c r="BB3482">
        <v>6</v>
      </c>
      <c r="BC3482">
        <v>5</v>
      </c>
      <c r="BD3482">
        <v>0</v>
      </c>
      <c r="BE3482">
        <v>0</v>
      </c>
      <c r="BF3482">
        <v>0</v>
      </c>
      <c r="BG3482">
        <v>0</v>
      </c>
      <c r="BH3482">
        <v>0</v>
      </c>
      <c r="BI3482">
        <v>12</v>
      </c>
      <c r="BJ3482">
        <v>4</v>
      </c>
      <c r="BK3482">
        <v>0</v>
      </c>
      <c r="BL3482">
        <v>3</v>
      </c>
      <c r="BM3482">
        <v>4</v>
      </c>
      <c r="BN3482">
        <v>0</v>
      </c>
      <c r="BO3482">
        <v>10</v>
      </c>
      <c r="BP3482">
        <v>0</v>
      </c>
      <c r="BQ3482">
        <v>0</v>
      </c>
      <c r="BR3482">
        <v>1</v>
      </c>
      <c r="BS3482">
        <v>4</v>
      </c>
      <c r="BT3482">
        <v>84</v>
      </c>
      <c r="BU3482" t="s">
        <v>3374</v>
      </c>
    </row>
    <row r="3483" spans="1:73">
      <c r="A3483" t="s">
        <v>3175</v>
      </c>
      <c r="B3483" t="s">
        <v>3176</v>
      </c>
      <c r="C3483">
        <v>205</v>
      </c>
      <c r="D3483" t="s">
        <v>119</v>
      </c>
      <c r="E3483" t="s">
        <v>78</v>
      </c>
      <c r="F3483" t="s">
        <v>77</v>
      </c>
      <c r="G3483">
        <v>0</v>
      </c>
      <c r="H3483">
        <v>0</v>
      </c>
      <c r="I3483">
        <v>0</v>
      </c>
      <c r="J3483">
        <v>0</v>
      </c>
      <c r="K3483">
        <v>0</v>
      </c>
      <c r="L3483">
        <v>0</v>
      </c>
      <c r="M3483">
        <v>0</v>
      </c>
      <c r="N3483">
        <v>2</v>
      </c>
      <c r="O3483">
        <v>0</v>
      </c>
      <c r="P3483">
        <v>0</v>
      </c>
      <c r="Q3483">
        <v>0</v>
      </c>
      <c r="R3483">
        <v>0</v>
      </c>
      <c r="S3483">
        <v>2</v>
      </c>
      <c r="T3483">
        <v>0</v>
      </c>
      <c r="U3483">
        <v>0</v>
      </c>
      <c r="V3483">
        <v>0</v>
      </c>
      <c r="W3483">
        <v>0</v>
      </c>
      <c r="X3483">
        <v>0</v>
      </c>
      <c r="Y3483">
        <v>0</v>
      </c>
      <c r="Z3483">
        <v>0</v>
      </c>
      <c r="AA3483">
        <v>0</v>
      </c>
      <c r="AB3483">
        <v>7</v>
      </c>
      <c r="AC3483">
        <v>0</v>
      </c>
      <c r="AD3483">
        <v>0</v>
      </c>
      <c r="AE3483">
        <v>0</v>
      </c>
      <c r="AF3483">
        <v>0</v>
      </c>
      <c r="AG3483">
        <v>0</v>
      </c>
      <c r="AH3483">
        <v>0</v>
      </c>
      <c r="AI3483">
        <v>0</v>
      </c>
      <c r="AJ3483">
        <v>0</v>
      </c>
      <c r="AK3483">
        <v>0</v>
      </c>
      <c r="AL3483">
        <v>1</v>
      </c>
      <c r="AM3483">
        <v>2</v>
      </c>
      <c r="AN3483">
        <v>0</v>
      </c>
      <c r="AO3483">
        <v>0</v>
      </c>
      <c r="AP3483">
        <v>0</v>
      </c>
      <c r="AQ3483">
        <v>0</v>
      </c>
      <c r="AR3483">
        <v>0</v>
      </c>
      <c r="AS3483">
        <v>0</v>
      </c>
      <c r="AT3483">
        <v>0</v>
      </c>
      <c r="AU3483">
        <v>0</v>
      </c>
      <c r="AV3483">
        <v>0</v>
      </c>
      <c r="AW3483">
        <v>0</v>
      </c>
      <c r="AX3483">
        <v>1</v>
      </c>
      <c r="AY3483">
        <v>1</v>
      </c>
      <c r="AZ3483">
        <v>3</v>
      </c>
      <c r="BA3483">
        <v>3</v>
      </c>
      <c r="BB3483">
        <v>0</v>
      </c>
      <c r="BC3483">
        <v>0</v>
      </c>
      <c r="BD3483">
        <v>0</v>
      </c>
      <c r="BE3483">
        <v>0</v>
      </c>
      <c r="BF3483">
        <v>0</v>
      </c>
      <c r="BG3483">
        <v>0</v>
      </c>
      <c r="BH3483">
        <v>0</v>
      </c>
      <c r="BI3483">
        <v>1</v>
      </c>
      <c r="BJ3483">
        <v>0</v>
      </c>
      <c r="BK3483">
        <v>0</v>
      </c>
      <c r="BL3483">
        <v>0</v>
      </c>
      <c r="BM3483">
        <v>0</v>
      </c>
      <c r="BN3483">
        <v>0</v>
      </c>
      <c r="BO3483">
        <v>3</v>
      </c>
      <c r="BP3483">
        <v>0</v>
      </c>
      <c r="BQ3483">
        <v>0</v>
      </c>
      <c r="BR3483">
        <v>1</v>
      </c>
      <c r="BS3483">
        <v>1</v>
      </c>
      <c r="BT3483">
        <v>11</v>
      </c>
      <c r="BU3483" t="s">
        <v>3375</v>
      </c>
    </row>
    <row r="3484" spans="1:73">
      <c r="A3484" t="s">
        <v>3175</v>
      </c>
      <c r="B3484" t="s">
        <v>3176</v>
      </c>
      <c r="C3484">
        <v>206</v>
      </c>
      <c r="D3484" t="s">
        <v>119</v>
      </c>
      <c r="E3484" t="s">
        <v>3373</v>
      </c>
      <c r="F3484" t="s">
        <v>184</v>
      </c>
      <c r="G3484">
        <v>0</v>
      </c>
      <c r="H3484">
        <v>0</v>
      </c>
      <c r="I3484">
        <v>0</v>
      </c>
      <c r="J3484">
        <v>0</v>
      </c>
      <c r="K3484">
        <v>0</v>
      </c>
      <c r="L3484">
        <v>0</v>
      </c>
      <c r="M3484">
        <v>0</v>
      </c>
      <c r="N3484">
        <v>1</v>
      </c>
      <c r="O3484">
        <v>0</v>
      </c>
      <c r="P3484">
        <v>0</v>
      </c>
      <c r="Q3484">
        <v>0</v>
      </c>
      <c r="R3484">
        <v>0</v>
      </c>
      <c r="S3484">
        <v>0</v>
      </c>
      <c r="T3484">
        <v>0</v>
      </c>
      <c r="U3484">
        <v>0</v>
      </c>
      <c r="V3484">
        <v>0</v>
      </c>
      <c r="W3484">
        <v>0</v>
      </c>
      <c r="X3484">
        <v>0</v>
      </c>
      <c r="Y3484">
        <v>0</v>
      </c>
      <c r="Z3484">
        <v>0</v>
      </c>
      <c r="AA3484">
        <v>0</v>
      </c>
      <c r="AB3484">
        <v>3</v>
      </c>
      <c r="AC3484">
        <v>0</v>
      </c>
      <c r="AD3484">
        <v>0</v>
      </c>
      <c r="AE3484">
        <v>0</v>
      </c>
      <c r="AF3484">
        <v>0</v>
      </c>
      <c r="AG3484">
        <v>0</v>
      </c>
      <c r="AH3484">
        <v>1</v>
      </c>
      <c r="AI3484">
        <v>0</v>
      </c>
      <c r="AJ3484">
        <v>0</v>
      </c>
      <c r="AK3484">
        <v>0</v>
      </c>
      <c r="AL3484">
        <v>0</v>
      </c>
      <c r="AM3484">
        <v>0</v>
      </c>
      <c r="AN3484">
        <v>0</v>
      </c>
      <c r="AO3484">
        <v>0</v>
      </c>
      <c r="AP3484">
        <v>0</v>
      </c>
      <c r="AQ3484">
        <v>0</v>
      </c>
      <c r="AR3484">
        <v>0</v>
      </c>
      <c r="AS3484">
        <v>0</v>
      </c>
      <c r="AT3484">
        <v>0</v>
      </c>
      <c r="AU3484">
        <v>0</v>
      </c>
      <c r="AV3484">
        <v>0</v>
      </c>
      <c r="AW3484">
        <v>0</v>
      </c>
      <c r="AX3484">
        <v>1</v>
      </c>
      <c r="AY3484">
        <v>0</v>
      </c>
      <c r="AZ3484">
        <v>1</v>
      </c>
      <c r="BA3484">
        <v>1</v>
      </c>
      <c r="BB3484">
        <v>0</v>
      </c>
      <c r="BC3484">
        <v>0</v>
      </c>
      <c r="BD3484">
        <v>0</v>
      </c>
      <c r="BE3484">
        <v>0</v>
      </c>
      <c r="BF3484">
        <v>0</v>
      </c>
      <c r="BG3484">
        <v>0</v>
      </c>
      <c r="BH3484">
        <v>0</v>
      </c>
      <c r="BI3484">
        <v>0</v>
      </c>
      <c r="BJ3484">
        <v>0</v>
      </c>
      <c r="BK3484">
        <v>0</v>
      </c>
      <c r="BL3484">
        <v>0</v>
      </c>
      <c r="BM3484">
        <v>0</v>
      </c>
      <c r="BN3484">
        <v>0</v>
      </c>
      <c r="BO3484">
        <v>1</v>
      </c>
      <c r="BP3484">
        <v>0</v>
      </c>
      <c r="BQ3484">
        <v>0</v>
      </c>
      <c r="BR3484">
        <v>0</v>
      </c>
      <c r="BS3484">
        <v>1</v>
      </c>
      <c r="BT3484">
        <v>5</v>
      </c>
      <c r="BU3484" t="s">
        <v>3376</v>
      </c>
    </row>
    <row r="3485" spans="1:73">
      <c r="A3485" t="s">
        <v>3175</v>
      </c>
      <c r="B3485" t="s">
        <v>3176</v>
      </c>
      <c r="C3485">
        <v>207</v>
      </c>
      <c r="D3485" t="s">
        <v>119</v>
      </c>
      <c r="E3485" t="s">
        <v>78</v>
      </c>
      <c r="F3485" t="s">
        <v>77</v>
      </c>
      <c r="G3485">
        <v>0</v>
      </c>
      <c r="H3485">
        <v>1</v>
      </c>
      <c r="I3485">
        <v>0</v>
      </c>
      <c r="J3485">
        <v>0</v>
      </c>
      <c r="K3485">
        <v>0</v>
      </c>
      <c r="L3485">
        <v>0</v>
      </c>
      <c r="M3485">
        <v>0</v>
      </c>
      <c r="N3485">
        <v>1</v>
      </c>
      <c r="O3485">
        <v>0</v>
      </c>
      <c r="P3485">
        <v>0</v>
      </c>
      <c r="Q3485">
        <v>0</v>
      </c>
      <c r="R3485">
        <v>0</v>
      </c>
      <c r="S3485">
        <v>3</v>
      </c>
      <c r="T3485">
        <v>0</v>
      </c>
      <c r="U3485">
        <v>0</v>
      </c>
      <c r="V3485">
        <v>0</v>
      </c>
      <c r="W3485">
        <v>0</v>
      </c>
      <c r="X3485">
        <v>0</v>
      </c>
      <c r="Y3485">
        <v>0</v>
      </c>
      <c r="Z3485">
        <v>0</v>
      </c>
      <c r="AA3485">
        <v>0</v>
      </c>
      <c r="AB3485">
        <v>7</v>
      </c>
      <c r="AC3485">
        <v>0</v>
      </c>
      <c r="AD3485">
        <v>0</v>
      </c>
      <c r="AE3485">
        <v>0</v>
      </c>
      <c r="AF3485">
        <v>0</v>
      </c>
      <c r="AG3485">
        <v>0</v>
      </c>
      <c r="AH3485">
        <v>0</v>
      </c>
      <c r="AI3485">
        <v>0</v>
      </c>
      <c r="AJ3485">
        <v>0</v>
      </c>
      <c r="AK3485">
        <v>0</v>
      </c>
      <c r="AL3485">
        <v>2</v>
      </c>
      <c r="AM3485">
        <v>2</v>
      </c>
      <c r="AN3485">
        <v>0</v>
      </c>
      <c r="AO3485">
        <v>0</v>
      </c>
      <c r="AP3485">
        <v>0</v>
      </c>
      <c r="AQ3485">
        <v>0</v>
      </c>
      <c r="AR3485">
        <v>0</v>
      </c>
      <c r="AS3485">
        <v>0</v>
      </c>
      <c r="AT3485">
        <v>0</v>
      </c>
      <c r="AU3485">
        <v>0</v>
      </c>
      <c r="AV3485">
        <v>0</v>
      </c>
      <c r="AW3485">
        <v>0</v>
      </c>
      <c r="AX3485">
        <v>1</v>
      </c>
      <c r="AY3485">
        <v>1</v>
      </c>
      <c r="AZ3485">
        <v>2</v>
      </c>
      <c r="BA3485">
        <v>3</v>
      </c>
      <c r="BB3485">
        <v>0</v>
      </c>
      <c r="BC3485">
        <v>0</v>
      </c>
      <c r="BD3485">
        <v>0</v>
      </c>
      <c r="BE3485">
        <v>0</v>
      </c>
      <c r="BF3485">
        <v>0</v>
      </c>
      <c r="BG3485">
        <v>0</v>
      </c>
      <c r="BH3485">
        <v>0</v>
      </c>
      <c r="BI3485">
        <v>1</v>
      </c>
      <c r="BJ3485">
        <v>0</v>
      </c>
      <c r="BK3485">
        <v>0</v>
      </c>
      <c r="BL3485">
        <v>0</v>
      </c>
      <c r="BM3485">
        <v>0</v>
      </c>
      <c r="BN3485">
        <v>0</v>
      </c>
      <c r="BO3485">
        <v>2</v>
      </c>
      <c r="BP3485">
        <v>0</v>
      </c>
      <c r="BQ3485">
        <v>0</v>
      </c>
      <c r="BR3485">
        <v>1</v>
      </c>
      <c r="BS3485">
        <v>1</v>
      </c>
      <c r="BT3485">
        <v>9</v>
      </c>
      <c r="BU3485" t="s">
        <v>3377</v>
      </c>
    </row>
    <row r="3486" spans="1:73">
      <c r="A3486" t="s">
        <v>3175</v>
      </c>
      <c r="B3486" t="s">
        <v>3176</v>
      </c>
      <c r="C3486">
        <v>208</v>
      </c>
      <c r="D3486" t="s">
        <v>119</v>
      </c>
      <c r="E3486" t="s">
        <v>3373</v>
      </c>
      <c r="F3486" t="s">
        <v>184</v>
      </c>
      <c r="G3486">
        <v>0</v>
      </c>
      <c r="H3486">
        <v>5</v>
      </c>
      <c r="I3486">
        <v>16</v>
      </c>
      <c r="J3486">
        <v>0</v>
      </c>
      <c r="K3486">
        <v>0</v>
      </c>
      <c r="L3486">
        <v>2</v>
      </c>
      <c r="M3486">
        <v>0</v>
      </c>
      <c r="N3486">
        <v>5</v>
      </c>
      <c r="O3486">
        <v>0</v>
      </c>
      <c r="P3486">
        <v>0</v>
      </c>
      <c r="Q3486">
        <v>1</v>
      </c>
      <c r="R3486">
        <v>0</v>
      </c>
      <c r="S3486">
        <v>12</v>
      </c>
      <c r="T3486">
        <v>4</v>
      </c>
      <c r="U3486">
        <v>0</v>
      </c>
      <c r="V3486">
        <v>3</v>
      </c>
      <c r="W3486">
        <v>7</v>
      </c>
      <c r="X3486">
        <v>0</v>
      </c>
      <c r="Y3486">
        <v>0</v>
      </c>
      <c r="Z3486">
        <v>0</v>
      </c>
      <c r="AA3486">
        <v>0</v>
      </c>
      <c r="AB3486">
        <v>39</v>
      </c>
      <c r="AC3486">
        <v>0</v>
      </c>
      <c r="AD3486">
        <v>0</v>
      </c>
      <c r="AE3486">
        <v>0</v>
      </c>
      <c r="AF3486">
        <v>0</v>
      </c>
      <c r="AG3486">
        <v>0</v>
      </c>
      <c r="AH3486">
        <v>0</v>
      </c>
      <c r="AI3486">
        <v>1</v>
      </c>
      <c r="AJ3486">
        <v>0</v>
      </c>
      <c r="AK3486">
        <v>0</v>
      </c>
      <c r="AL3486">
        <v>0</v>
      </c>
      <c r="AM3486">
        <v>5</v>
      </c>
      <c r="AN3486">
        <v>0</v>
      </c>
      <c r="AO3486">
        <v>0</v>
      </c>
      <c r="AP3486">
        <v>1</v>
      </c>
      <c r="AQ3486">
        <v>3</v>
      </c>
      <c r="AR3486">
        <v>0</v>
      </c>
      <c r="AS3486">
        <v>0</v>
      </c>
      <c r="AT3486">
        <v>0</v>
      </c>
      <c r="AU3486">
        <v>0</v>
      </c>
      <c r="AV3486">
        <v>1</v>
      </c>
      <c r="AW3486">
        <v>10</v>
      </c>
      <c r="AX3486">
        <v>8</v>
      </c>
      <c r="AY3486">
        <v>9</v>
      </c>
      <c r="AZ3486">
        <v>7</v>
      </c>
      <c r="BA3486">
        <v>13</v>
      </c>
      <c r="BB3486">
        <v>0</v>
      </c>
      <c r="BC3486">
        <v>7</v>
      </c>
      <c r="BD3486">
        <v>0</v>
      </c>
      <c r="BE3486">
        <v>0</v>
      </c>
      <c r="BF3486">
        <v>1</v>
      </c>
      <c r="BG3486">
        <v>0</v>
      </c>
      <c r="BH3486">
        <v>0</v>
      </c>
      <c r="BI3486">
        <v>12</v>
      </c>
      <c r="BJ3486">
        <v>5</v>
      </c>
      <c r="BK3486">
        <v>0</v>
      </c>
      <c r="BL3486">
        <v>5</v>
      </c>
      <c r="BM3486">
        <v>6</v>
      </c>
      <c r="BN3486">
        <v>1</v>
      </c>
      <c r="BO3486">
        <v>8</v>
      </c>
      <c r="BP3486">
        <v>0</v>
      </c>
      <c r="BQ3486">
        <v>0</v>
      </c>
      <c r="BR3486">
        <v>2</v>
      </c>
      <c r="BS3486">
        <v>1</v>
      </c>
      <c r="BT3486">
        <v>61</v>
      </c>
      <c r="BU3486" t="s">
        <v>3378</v>
      </c>
    </row>
    <row r="3487" spans="1:73">
      <c r="A3487" t="s">
        <v>3175</v>
      </c>
      <c r="B3487" t="s">
        <v>3176</v>
      </c>
      <c r="C3487">
        <v>209</v>
      </c>
      <c r="D3487" t="s">
        <v>119</v>
      </c>
      <c r="E3487" t="s">
        <v>78</v>
      </c>
      <c r="F3487" t="s">
        <v>77</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1</v>
      </c>
      <c r="BT3487">
        <v>1</v>
      </c>
      <c r="BU3487" t="s">
        <v>206</v>
      </c>
    </row>
    <row r="3488" spans="1:73">
      <c r="A3488" t="s">
        <v>3175</v>
      </c>
      <c r="B3488" t="s">
        <v>3176</v>
      </c>
      <c r="C3488">
        <v>210</v>
      </c>
      <c r="D3488" t="s">
        <v>119</v>
      </c>
      <c r="E3488" t="s">
        <v>3373</v>
      </c>
      <c r="F3488" t="s">
        <v>184</v>
      </c>
      <c r="G3488">
        <v>0</v>
      </c>
      <c r="H3488">
        <v>0</v>
      </c>
      <c r="I3488">
        <v>0</v>
      </c>
      <c r="J3488">
        <v>0</v>
      </c>
      <c r="K3488">
        <v>0</v>
      </c>
      <c r="L3488">
        <v>0</v>
      </c>
      <c r="M3488">
        <v>0</v>
      </c>
      <c r="N3488">
        <v>0</v>
      </c>
      <c r="O3488">
        <v>0</v>
      </c>
      <c r="P3488">
        <v>0</v>
      </c>
      <c r="Q3488">
        <v>0</v>
      </c>
      <c r="R3488">
        <v>0</v>
      </c>
      <c r="S3488">
        <v>2</v>
      </c>
      <c r="T3488">
        <v>1</v>
      </c>
      <c r="U3488">
        <v>0</v>
      </c>
      <c r="V3488">
        <v>0</v>
      </c>
      <c r="W3488">
        <v>0</v>
      </c>
      <c r="X3488">
        <v>0</v>
      </c>
      <c r="Y3488">
        <v>0</v>
      </c>
      <c r="Z3488">
        <v>0</v>
      </c>
      <c r="AA3488">
        <v>0</v>
      </c>
      <c r="AB3488">
        <v>2</v>
      </c>
      <c r="AC3488">
        <v>0</v>
      </c>
      <c r="AD3488">
        <v>0</v>
      </c>
      <c r="AE3488">
        <v>0</v>
      </c>
      <c r="AF3488">
        <v>0</v>
      </c>
      <c r="AG3488">
        <v>0</v>
      </c>
      <c r="AH3488">
        <v>0</v>
      </c>
      <c r="AI3488">
        <v>1</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0</v>
      </c>
      <c r="BL3488">
        <v>0</v>
      </c>
      <c r="BM3488">
        <v>0</v>
      </c>
      <c r="BN3488">
        <v>0</v>
      </c>
      <c r="BO3488">
        <v>0</v>
      </c>
      <c r="BP3488">
        <v>0</v>
      </c>
      <c r="BQ3488">
        <v>0</v>
      </c>
      <c r="BR3488">
        <v>0</v>
      </c>
      <c r="BS3488">
        <v>1</v>
      </c>
      <c r="BT3488">
        <v>4</v>
      </c>
      <c r="BU3488" t="e">
        <f>-- and pay someone?</f>
        <v>#NAME?</v>
      </c>
    </row>
    <row r="3489" spans="1:73">
      <c r="A3489" t="s">
        <v>3175</v>
      </c>
      <c r="B3489" t="s">
        <v>3176</v>
      </c>
      <c r="C3489">
        <v>211</v>
      </c>
      <c r="D3489" t="s">
        <v>119</v>
      </c>
      <c r="E3489" t="s">
        <v>78</v>
      </c>
      <c r="F3489" t="s">
        <v>77</v>
      </c>
      <c r="G3489">
        <v>0</v>
      </c>
      <c r="H3489">
        <v>0</v>
      </c>
      <c r="I3489">
        <v>0</v>
      </c>
      <c r="J3489">
        <v>0</v>
      </c>
      <c r="K3489">
        <v>0</v>
      </c>
      <c r="L3489">
        <v>1</v>
      </c>
      <c r="M3489">
        <v>0</v>
      </c>
      <c r="N3489">
        <v>0</v>
      </c>
      <c r="O3489">
        <v>0</v>
      </c>
      <c r="P3489">
        <v>0</v>
      </c>
      <c r="Q3489">
        <v>0</v>
      </c>
      <c r="R3489">
        <v>0</v>
      </c>
      <c r="S3489">
        <v>0</v>
      </c>
      <c r="T3489">
        <v>0</v>
      </c>
      <c r="U3489">
        <v>0</v>
      </c>
      <c r="V3489">
        <v>0</v>
      </c>
      <c r="W3489">
        <v>0</v>
      </c>
      <c r="X3489">
        <v>0</v>
      </c>
      <c r="Y3489">
        <v>0</v>
      </c>
      <c r="Z3489">
        <v>0</v>
      </c>
      <c r="AA3489">
        <v>0</v>
      </c>
      <c r="AB3489">
        <v>2</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1</v>
      </c>
      <c r="AZ3489">
        <v>0</v>
      </c>
      <c r="BA3489">
        <v>0</v>
      </c>
      <c r="BB3489">
        <v>0</v>
      </c>
      <c r="BC3489">
        <v>1</v>
      </c>
      <c r="BD3489">
        <v>0</v>
      </c>
      <c r="BE3489">
        <v>0</v>
      </c>
      <c r="BF3489">
        <v>0</v>
      </c>
      <c r="BG3489">
        <v>0</v>
      </c>
      <c r="BH3489">
        <v>0</v>
      </c>
      <c r="BI3489">
        <v>0</v>
      </c>
      <c r="BJ3489">
        <v>1</v>
      </c>
      <c r="BK3489">
        <v>0</v>
      </c>
      <c r="BL3489">
        <v>0</v>
      </c>
      <c r="BM3489">
        <v>0</v>
      </c>
      <c r="BN3489">
        <v>0</v>
      </c>
      <c r="BO3489">
        <v>0</v>
      </c>
      <c r="BP3489">
        <v>0</v>
      </c>
      <c r="BQ3489">
        <v>0</v>
      </c>
      <c r="BR3489">
        <v>0</v>
      </c>
      <c r="BS3489">
        <v>2</v>
      </c>
      <c r="BT3489">
        <v>9</v>
      </c>
      <c r="BU3489" t="s">
        <v>3379</v>
      </c>
    </row>
    <row r="3490" spans="1:73">
      <c r="A3490" t="s">
        <v>3175</v>
      </c>
      <c r="B3490" t="s">
        <v>3176</v>
      </c>
      <c r="C3490">
        <v>212</v>
      </c>
      <c r="D3490" t="s">
        <v>119</v>
      </c>
      <c r="E3490" t="s">
        <v>3202</v>
      </c>
      <c r="F3490" t="s">
        <v>101</v>
      </c>
      <c r="G3490">
        <v>1</v>
      </c>
      <c r="H3490">
        <v>1</v>
      </c>
      <c r="I3490">
        <v>9</v>
      </c>
      <c r="J3490">
        <v>0</v>
      </c>
      <c r="K3490">
        <v>0</v>
      </c>
      <c r="L3490">
        <v>9</v>
      </c>
      <c r="M3490">
        <v>0</v>
      </c>
      <c r="N3490">
        <v>11</v>
      </c>
      <c r="O3490">
        <v>8</v>
      </c>
      <c r="P3490">
        <v>0</v>
      </c>
      <c r="Q3490">
        <v>0</v>
      </c>
      <c r="R3490">
        <v>0</v>
      </c>
      <c r="S3490">
        <v>19</v>
      </c>
      <c r="T3490">
        <v>6</v>
      </c>
      <c r="U3490">
        <v>0</v>
      </c>
      <c r="V3490">
        <v>2</v>
      </c>
      <c r="W3490">
        <v>6</v>
      </c>
      <c r="X3490">
        <v>0</v>
      </c>
      <c r="Y3490">
        <v>0</v>
      </c>
      <c r="Z3490">
        <v>0</v>
      </c>
      <c r="AA3490">
        <v>0</v>
      </c>
      <c r="AB3490">
        <v>61</v>
      </c>
      <c r="AC3490">
        <v>3</v>
      </c>
      <c r="AD3490">
        <v>8</v>
      </c>
      <c r="AE3490">
        <v>0</v>
      </c>
      <c r="AF3490">
        <v>0</v>
      </c>
      <c r="AG3490">
        <v>0</v>
      </c>
      <c r="AH3490">
        <v>4</v>
      </c>
      <c r="AI3490">
        <v>1</v>
      </c>
      <c r="AJ3490">
        <v>0</v>
      </c>
      <c r="AK3490">
        <v>0</v>
      </c>
      <c r="AL3490">
        <v>4</v>
      </c>
      <c r="AM3490">
        <v>14</v>
      </c>
      <c r="AN3490">
        <v>0</v>
      </c>
      <c r="AO3490">
        <v>0</v>
      </c>
      <c r="AP3490">
        <v>0</v>
      </c>
      <c r="AQ3490">
        <v>3</v>
      </c>
      <c r="AR3490">
        <v>4</v>
      </c>
      <c r="AS3490">
        <v>0</v>
      </c>
      <c r="AT3490">
        <v>2</v>
      </c>
      <c r="AU3490">
        <v>1</v>
      </c>
      <c r="AV3490">
        <v>0</v>
      </c>
      <c r="AW3490">
        <v>3</v>
      </c>
      <c r="AX3490">
        <v>6</v>
      </c>
      <c r="AY3490">
        <v>10</v>
      </c>
      <c r="AZ3490">
        <v>12</v>
      </c>
      <c r="BA3490">
        <v>21</v>
      </c>
      <c r="BB3490">
        <v>1</v>
      </c>
      <c r="BC3490">
        <v>8</v>
      </c>
      <c r="BD3490">
        <v>0</v>
      </c>
      <c r="BE3490">
        <v>0</v>
      </c>
      <c r="BF3490">
        <v>0</v>
      </c>
      <c r="BG3490">
        <v>0</v>
      </c>
      <c r="BH3490">
        <v>0</v>
      </c>
      <c r="BI3490">
        <v>2</v>
      </c>
      <c r="BJ3490">
        <v>6</v>
      </c>
      <c r="BK3490">
        <v>0</v>
      </c>
      <c r="BL3490">
        <v>6</v>
      </c>
      <c r="BM3490">
        <v>2</v>
      </c>
      <c r="BN3490">
        <v>2</v>
      </c>
      <c r="BO3490">
        <v>17</v>
      </c>
      <c r="BP3490">
        <v>0</v>
      </c>
      <c r="BQ3490">
        <v>0</v>
      </c>
      <c r="BR3490">
        <v>0</v>
      </c>
      <c r="BS3490">
        <v>6</v>
      </c>
      <c r="BT3490">
        <v>96</v>
      </c>
      <c r="BU3490" t="s">
        <v>3380</v>
      </c>
    </row>
    <row r="3491" spans="1:73">
      <c r="A3491" t="s">
        <v>3175</v>
      </c>
      <c r="B3491" t="s">
        <v>3176</v>
      </c>
      <c r="C3491">
        <v>213</v>
      </c>
      <c r="D3491" t="s">
        <v>119</v>
      </c>
      <c r="E3491" t="s">
        <v>78</v>
      </c>
      <c r="F3491" t="s">
        <v>77</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1</v>
      </c>
      <c r="BT3491">
        <v>3</v>
      </c>
      <c r="BU3491" t="s">
        <v>3381</v>
      </c>
    </row>
    <row r="3492" spans="1:73">
      <c r="A3492" t="s">
        <v>3175</v>
      </c>
      <c r="B3492" t="s">
        <v>3176</v>
      </c>
      <c r="C3492">
        <v>214</v>
      </c>
      <c r="D3492" t="s">
        <v>119</v>
      </c>
      <c r="E3492" t="s">
        <v>3188</v>
      </c>
      <c r="F3492" t="s">
        <v>92</v>
      </c>
      <c r="G3492">
        <v>0</v>
      </c>
      <c r="H3492">
        <v>0</v>
      </c>
      <c r="I3492">
        <v>0</v>
      </c>
      <c r="J3492">
        <v>0</v>
      </c>
      <c r="K3492">
        <v>0</v>
      </c>
      <c r="L3492">
        <v>1</v>
      </c>
      <c r="M3492">
        <v>0</v>
      </c>
      <c r="N3492">
        <v>1</v>
      </c>
      <c r="O3492">
        <v>0</v>
      </c>
      <c r="P3492">
        <v>0</v>
      </c>
      <c r="Q3492">
        <v>0</v>
      </c>
      <c r="R3492">
        <v>0</v>
      </c>
      <c r="S3492">
        <v>0</v>
      </c>
      <c r="T3492">
        <v>0</v>
      </c>
      <c r="U3492">
        <v>0</v>
      </c>
      <c r="V3492">
        <v>0</v>
      </c>
      <c r="W3492">
        <v>0</v>
      </c>
      <c r="X3492">
        <v>0</v>
      </c>
      <c r="Y3492">
        <v>0</v>
      </c>
      <c r="Z3492">
        <v>0</v>
      </c>
      <c r="AA3492">
        <v>0</v>
      </c>
      <c r="AB3492">
        <v>3</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1</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1</v>
      </c>
      <c r="BP3492">
        <v>0</v>
      </c>
      <c r="BQ3492">
        <v>0</v>
      </c>
      <c r="BR3492">
        <v>0</v>
      </c>
      <c r="BS3492">
        <v>1</v>
      </c>
      <c r="BT3492">
        <v>4</v>
      </c>
      <c r="BU3492" t="s">
        <v>3382</v>
      </c>
    </row>
    <row r="3493" spans="1:73">
      <c r="A3493" t="s">
        <v>3175</v>
      </c>
      <c r="B3493" t="s">
        <v>3176</v>
      </c>
      <c r="C3493">
        <v>215</v>
      </c>
      <c r="D3493" t="s">
        <v>119</v>
      </c>
      <c r="E3493" t="s">
        <v>78</v>
      </c>
      <c r="F3493" t="s">
        <v>77</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0</v>
      </c>
      <c r="BL3493">
        <v>0</v>
      </c>
      <c r="BM3493">
        <v>0</v>
      </c>
      <c r="BN3493">
        <v>0</v>
      </c>
      <c r="BO3493">
        <v>0</v>
      </c>
      <c r="BP3493">
        <v>0</v>
      </c>
      <c r="BQ3493">
        <v>0</v>
      </c>
      <c r="BR3493">
        <v>0</v>
      </c>
      <c r="BS3493">
        <v>1</v>
      </c>
      <c r="BT3493">
        <v>2</v>
      </c>
      <c r="BU3493" t="s">
        <v>3293</v>
      </c>
    </row>
    <row r="3494" spans="1:73">
      <c r="A3494" t="s">
        <v>3175</v>
      </c>
      <c r="B3494" t="s">
        <v>3176</v>
      </c>
      <c r="C3494">
        <v>216</v>
      </c>
      <c r="D3494" t="s">
        <v>119</v>
      </c>
      <c r="E3494" t="s">
        <v>3188</v>
      </c>
      <c r="F3494" t="s">
        <v>92</v>
      </c>
      <c r="G3494">
        <v>1</v>
      </c>
      <c r="H3494">
        <v>2</v>
      </c>
      <c r="I3494">
        <v>2</v>
      </c>
      <c r="J3494">
        <v>0</v>
      </c>
      <c r="K3494">
        <v>0</v>
      </c>
      <c r="L3494">
        <v>5</v>
      </c>
      <c r="M3494">
        <v>0</v>
      </c>
      <c r="N3494">
        <v>6</v>
      </c>
      <c r="O3494">
        <v>0</v>
      </c>
      <c r="P3494">
        <v>0</v>
      </c>
      <c r="Q3494">
        <v>0</v>
      </c>
      <c r="R3494">
        <v>0</v>
      </c>
      <c r="S3494">
        <v>9</v>
      </c>
      <c r="T3494">
        <v>6</v>
      </c>
      <c r="U3494">
        <v>2</v>
      </c>
      <c r="V3494">
        <v>1</v>
      </c>
      <c r="W3494">
        <v>1</v>
      </c>
      <c r="X3494">
        <v>2</v>
      </c>
      <c r="Y3494">
        <v>0</v>
      </c>
      <c r="Z3494">
        <v>0</v>
      </c>
      <c r="AA3494">
        <v>0</v>
      </c>
      <c r="AB3494">
        <v>33</v>
      </c>
      <c r="AC3494">
        <v>1</v>
      </c>
      <c r="AD3494">
        <v>0</v>
      </c>
      <c r="AE3494">
        <v>0</v>
      </c>
      <c r="AF3494">
        <v>2</v>
      </c>
      <c r="AG3494">
        <v>0</v>
      </c>
      <c r="AH3494">
        <v>2</v>
      </c>
      <c r="AI3494">
        <v>4</v>
      </c>
      <c r="AJ3494">
        <v>0</v>
      </c>
      <c r="AK3494">
        <v>0</v>
      </c>
      <c r="AL3494">
        <v>2</v>
      </c>
      <c r="AM3494">
        <v>2</v>
      </c>
      <c r="AN3494">
        <v>3</v>
      </c>
      <c r="AO3494">
        <v>0</v>
      </c>
      <c r="AP3494">
        <v>1</v>
      </c>
      <c r="AQ3494">
        <v>1</v>
      </c>
      <c r="AR3494">
        <v>0</v>
      </c>
      <c r="AS3494">
        <v>0</v>
      </c>
      <c r="AT3494">
        <v>0</v>
      </c>
      <c r="AU3494">
        <v>4</v>
      </c>
      <c r="AV3494">
        <v>0</v>
      </c>
      <c r="AW3494">
        <v>2</v>
      </c>
      <c r="AX3494">
        <v>5</v>
      </c>
      <c r="AY3494">
        <v>6</v>
      </c>
      <c r="AZ3494">
        <v>1</v>
      </c>
      <c r="BA3494">
        <v>7</v>
      </c>
      <c r="BB3494">
        <v>1</v>
      </c>
      <c r="BC3494">
        <v>5</v>
      </c>
      <c r="BD3494">
        <v>0</v>
      </c>
      <c r="BE3494">
        <v>0</v>
      </c>
      <c r="BF3494">
        <v>0</v>
      </c>
      <c r="BG3494">
        <v>0</v>
      </c>
      <c r="BH3494">
        <v>3</v>
      </c>
      <c r="BI3494">
        <v>8</v>
      </c>
      <c r="BJ3494">
        <v>3</v>
      </c>
      <c r="BK3494">
        <v>0</v>
      </c>
      <c r="BL3494">
        <v>1</v>
      </c>
      <c r="BM3494">
        <v>0</v>
      </c>
      <c r="BN3494">
        <v>0</v>
      </c>
      <c r="BO3494">
        <v>8</v>
      </c>
      <c r="BP3494">
        <v>1</v>
      </c>
      <c r="BQ3494">
        <v>0</v>
      </c>
      <c r="BR3494">
        <v>0</v>
      </c>
      <c r="BS3494">
        <v>3</v>
      </c>
      <c r="BT3494">
        <v>64</v>
      </c>
      <c r="BU3494" t="s">
        <v>3383</v>
      </c>
    </row>
    <row r="3495" spans="1:73">
      <c r="A3495" t="s">
        <v>3175</v>
      </c>
      <c r="B3495" t="s">
        <v>3176</v>
      </c>
      <c r="C3495">
        <v>217</v>
      </c>
      <c r="D3495" t="s">
        <v>119</v>
      </c>
      <c r="E3495" t="s">
        <v>78</v>
      </c>
      <c r="F3495" t="s">
        <v>77</v>
      </c>
      <c r="G3495">
        <v>0</v>
      </c>
      <c r="H3495">
        <v>2</v>
      </c>
      <c r="I3495">
        <v>0</v>
      </c>
      <c r="J3495">
        <v>0</v>
      </c>
      <c r="K3495">
        <v>0</v>
      </c>
      <c r="L3495">
        <v>5</v>
      </c>
      <c r="M3495">
        <v>0</v>
      </c>
      <c r="N3495">
        <v>6</v>
      </c>
      <c r="O3495">
        <v>0</v>
      </c>
      <c r="P3495">
        <v>0</v>
      </c>
      <c r="Q3495">
        <v>2</v>
      </c>
      <c r="R3495">
        <v>0</v>
      </c>
      <c r="S3495">
        <v>12</v>
      </c>
      <c r="T3495">
        <v>1</v>
      </c>
      <c r="U3495">
        <v>0</v>
      </c>
      <c r="V3495">
        <v>2</v>
      </c>
      <c r="W3495">
        <v>3</v>
      </c>
      <c r="X3495">
        <v>0</v>
      </c>
      <c r="Y3495">
        <v>1</v>
      </c>
      <c r="Z3495">
        <v>0</v>
      </c>
      <c r="AA3495">
        <v>0</v>
      </c>
      <c r="AB3495">
        <v>40</v>
      </c>
      <c r="AC3495">
        <v>2</v>
      </c>
      <c r="AD3495">
        <v>0</v>
      </c>
      <c r="AE3495">
        <v>2</v>
      </c>
      <c r="AF3495">
        <v>0</v>
      </c>
      <c r="AG3495">
        <v>0</v>
      </c>
      <c r="AH3495">
        <v>0</v>
      </c>
      <c r="AI3495">
        <v>1</v>
      </c>
      <c r="AJ3495">
        <v>0</v>
      </c>
      <c r="AK3495">
        <v>0</v>
      </c>
      <c r="AL3495">
        <v>2</v>
      </c>
      <c r="AM3495">
        <v>8</v>
      </c>
      <c r="AN3495">
        <v>0</v>
      </c>
      <c r="AO3495">
        <v>0</v>
      </c>
      <c r="AP3495">
        <v>0</v>
      </c>
      <c r="AQ3495">
        <v>2</v>
      </c>
      <c r="AR3495">
        <v>0</v>
      </c>
      <c r="AS3495">
        <v>0</v>
      </c>
      <c r="AT3495">
        <v>1</v>
      </c>
      <c r="AU3495">
        <v>2</v>
      </c>
      <c r="AV3495">
        <v>3</v>
      </c>
      <c r="AW3495">
        <v>0</v>
      </c>
      <c r="AX3495">
        <v>4</v>
      </c>
      <c r="AY3495">
        <v>8</v>
      </c>
      <c r="AZ3495">
        <v>8</v>
      </c>
      <c r="BA3495">
        <v>12</v>
      </c>
      <c r="BB3495">
        <v>0</v>
      </c>
      <c r="BC3495">
        <v>3</v>
      </c>
      <c r="BD3495">
        <v>0</v>
      </c>
      <c r="BE3495">
        <v>0</v>
      </c>
      <c r="BF3495">
        <v>0</v>
      </c>
      <c r="BG3495">
        <v>0</v>
      </c>
      <c r="BH3495">
        <v>0</v>
      </c>
      <c r="BI3495">
        <v>7</v>
      </c>
      <c r="BJ3495">
        <v>1</v>
      </c>
      <c r="BK3495">
        <v>0</v>
      </c>
      <c r="BL3495">
        <v>0</v>
      </c>
      <c r="BM3495">
        <v>0</v>
      </c>
      <c r="BN3495">
        <v>1</v>
      </c>
      <c r="BO3495">
        <v>12</v>
      </c>
      <c r="BP3495">
        <v>0</v>
      </c>
      <c r="BQ3495">
        <v>0</v>
      </c>
      <c r="BR3495">
        <v>4</v>
      </c>
      <c r="BS3495">
        <v>6</v>
      </c>
      <c r="BT3495">
        <v>71</v>
      </c>
      <c r="BU3495" t="s">
        <v>3384</v>
      </c>
    </row>
    <row r="3496" spans="1:73">
      <c r="A3496" t="s">
        <v>3175</v>
      </c>
      <c r="B3496" t="s">
        <v>3176</v>
      </c>
      <c r="C3496">
        <v>218</v>
      </c>
      <c r="D3496" t="s">
        <v>119</v>
      </c>
      <c r="E3496" t="s">
        <v>3202</v>
      </c>
      <c r="F3496" t="s">
        <v>101</v>
      </c>
      <c r="G3496">
        <v>0</v>
      </c>
      <c r="H3496">
        <v>3</v>
      </c>
      <c r="I3496">
        <v>8</v>
      </c>
      <c r="J3496">
        <v>0</v>
      </c>
      <c r="K3496">
        <v>0</v>
      </c>
      <c r="L3496">
        <v>9</v>
      </c>
      <c r="M3496">
        <v>0</v>
      </c>
      <c r="N3496">
        <v>9</v>
      </c>
      <c r="O3496">
        <v>10</v>
      </c>
      <c r="P3496">
        <v>0</v>
      </c>
      <c r="Q3496">
        <v>0</v>
      </c>
      <c r="R3496">
        <v>0</v>
      </c>
      <c r="S3496">
        <v>21</v>
      </c>
      <c r="T3496">
        <v>9</v>
      </c>
      <c r="U3496">
        <v>0</v>
      </c>
      <c r="V3496">
        <v>4</v>
      </c>
      <c r="W3496">
        <v>5</v>
      </c>
      <c r="X3496">
        <v>0</v>
      </c>
      <c r="Y3496">
        <v>0</v>
      </c>
      <c r="Z3496">
        <v>0</v>
      </c>
      <c r="AA3496">
        <v>0</v>
      </c>
      <c r="AB3496">
        <v>46</v>
      </c>
      <c r="AC3496">
        <v>1</v>
      </c>
      <c r="AD3496">
        <v>10</v>
      </c>
      <c r="AE3496">
        <v>0</v>
      </c>
      <c r="AF3496">
        <v>0</v>
      </c>
      <c r="AG3496">
        <v>0</v>
      </c>
      <c r="AH3496">
        <v>0</v>
      </c>
      <c r="AI3496">
        <v>5</v>
      </c>
      <c r="AJ3496">
        <v>0</v>
      </c>
      <c r="AK3496">
        <v>0</v>
      </c>
      <c r="AL3496">
        <v>2</v>
      </c>
      <c r="AM3496">
        <v>11</v>
      </c>
      <c r="AN3496">
        <v>0</v>
      </c>
      <c r="AO3496">
        <v>0</v>
      </c>
      <c r="AP3496">
        <v>1</v>
      </c>
      <c r="AQ3496">
        <v>2</v>
      </c>
      <c r="AR3496">
        <v>4</v>
      </c>
      <c r="AS3496">
        <v>0</v>
      </c>
      <c r="AT3496">
        <v>0</v>
      </c>
      <c r="AU3496">
        <v>0</v>
      </c>
      <c r="AV3496">
        <v>0</v>
      </c>
      <c r="AW3496">
        <v>3</v>
      </c>
      <c r="AX3496">
        <v>3</v>
      </c>
      <c r="AY3496">
        <v>4</v>
      </c>
      <c r="AZ3496">
        <v>14</v>
      </c>
      <c r="BA3496">
        <v>14</v>
      </c>
      <c r="BB3496">
        <v>0</v>
      </c>
      <c r="BC3496">
        <v>3</v>
      </c>
      <c r="BD3496">
        <v>0</v>
      </c>
      <c r="BE3496">
        <v>0</v>
      </c>
      <c r="BF3496">
        <v>0</v>
      </c>
      <c r="BG3496">
        <v>0</v>
      </c>
      <c r="BH3496">
        <v>0</v>
      </c>
      <c r="BI3496">
        <v>4</v>
      </c>
      <c r="BJ3496">
        <v>2</v>
      </c>
      <c r="BK3496">
        <v>0</v>
      </c>
      <c r="BL3496">
        <v>3</v>
      </c>
      <c r="BM3496">
        <v>2</v>
      </c>
      <c r="BN3496">
        <v>0</v>
      </c>
      <c r="BO3496">
        <v>15</v>
      </c>
      <c r="BP3496">
        <v>0</v>
      </c>
      <c r="BQ3496">
        <v>0</v>
      </c>
      <c r="BR3496">
        <v>0</v>
      </c>
      <c r="BS3496">
        <v>3</v>
      </c>
      <c r="BT3496">
        <v>86</v>
      </c>
      <c r="BU3496" t="s">
        <v>3385</v>
      </c>
    </row>
    <row r="3497" spans="1:73">
      <c r="A3497" t="s">
        <v>3175</v>
      </c>
      <c r="B3497" t="s">
        <v>3176</v>
      </c>
      <c r="C3497">
        <v>219</v>
      </c>
      <c r="D3497" t="s">
        <v>119</v>
      </c>
      <c r="E3497" t="s">
        <v>78</v>
      </c>
      <c r="F3497" t="s">
        <v>77</v>
      </c>
      <c r="G3497">
        <v>0</v>
      </c>
      <c r="H3497">
        <v>1</v>
      </c>
      <c r="I3497">
        <v>0</v>
      </c>
      <c r="J3497">
        <v>0</v>
      </c>
      <c r="K3497">
        <v>0</v>
      </c>
      <c r="L3497">
        <v>1</v>
      </c>
      <c r="M3497">
        <v>0</v>
      </c>
      <c r="N3497">
        <v>1</v>
      </c>
      <c r="O3497">
        <v>0</v>
      </c>
      <c r="P3497">
        <v>0</v>
      </c>
      <c r="Q3497">
        <v>0</v>
      </c>
      <c r="R3497">
        <v>1</v>
      </c>
      <c r="S3497">
        <v>7</v>
      </c>
      <c r="T3497">
        <v>0</v>
      </c>
      <c r="U3497">
        <v>0</v>
      </c>
      <c r="V3497">
        <v>1</v>
      </c>
      <c r="W3497">
        <v>2</v>
      </c>
      <c r="X3497">
        <v>0</v>
      </c>
      <c r="Y3497">
        <v>0</v>
      </c>
      <c r="Z3497">
        <v>0</v>
      </c>
      <c r="AA3497">
        <v>0</v>
      </c>
      <c r="AB3497">
        <v>10</v>
      </c>
      <c r="AC3497">
        <v>0</v>
      </c>
      <c r="AD3497">
        <v>0</v>
      </c>
      <c r="AE3497">
        <v>0</v>
      </c>
      <c r="AF3497">
        <v>0</v>
      </c>
      <c r="AG3497">
        <v>0</v>
      </c>
      <c r="AH3497">
        <v>0</v>
      </c>
      <c r="AI3497">
        <v>0</v>
      </c>
      <c r="AJ3497">
        <v>0</v>
      </c>
      <c r="AK3497">
        <v>0</v>
      </c>
      <c r="AL3497">
        <v>0</v>
      </c>
      <c r="AM3497">
        <v>0</v>
      </c>
      <c r="AN3497">
        <v>0</v>
      </c>
      <c r="AO3497">
        <v>0</v>
      </c>
      <c r="AP3497">
        <v>0</v>
      </c>
      <c r="AQ3497">
        <v>1</v>
      </c>
      <c r="AR3497">
        <v>0</v>
      </c>
      <c r="AS3497">
        <v>0</v>
      </c>
      <c r="AT3497">
        <v>0</v>
      </c>
      <c r="AU3497">
        <v>0</v>
      </c>
      <c r="AV3497">
        <v>0</v>
      </c>
      <c r="AW3497">
        <v>0</v>
      </c>
      <c r="AX3497">
        <v>3</v>
      </c>
      <c r="AY3497">
        <v>1</v>
      </c>
      <c r="AZ3497">
        <v>3</v>
      </c>
      <c r="BA3497">
        <v>3</v>
      </c>
      <c r="BB3497">
        <v>1</v>
      </c>
      <c r="BC3497">
        <v>0</v>
      </c>
      <c r="BD3497">
        <v>0</v>
      </c>
      <c r="BE3497">
        <v>0</v>
      </c>
      <c r="BF3497">
        <v>0</v>
      </c>
      <c r="BG3497">
        <v>0</v>
      </c>
      <c r="BH3497">
        <v>0</v>
      </c>
      <c r="BI3497">
        <v>2</v>
      </c>
      <c r="BJ3497">
        <v>0</v>
      </c>
      <c r="BK3497">
        <v>0</v>
      </c>
      <c r="BL3497">
        <v>0</v>
      </c>
      <c r="BM3497">
        <v>0</v>
      </c>
      <c r="BN3497">
        <v>0</v>
      </c>
      <c r="BO3497">
        <v>3</v>
      </c>
      <c r="BP3497">
        <v>2</v>
      </c>
      <c r="BQ3497">
        <v>0</v>
      </c>
      <c r="BR3497">
        <v>0</v>
      </c>
      <c r="BS3497">
        <v>1</v>
      </c>
      <c r="BT3497">
        <v>16</v>
      </c>
      <c r="BU3497" t="s">
        <v>3386</v>
      </c>
    </row>
    <row r="3498" spans="1:73">
      <c r="A3498" t="s">
        <v>3175</v>
      </c>
      <c r="B3498" t="s">
        <v>3176</v>
      </c>
      <c r="C3498">
        <v>220</v>
      </c>
      <c r="D3498" t="s">
        <v>119</v>
      </c>
      <c r="E3498" t="s">
        <v>3193</v>
      </c>
      <c r="F3498" t="s">
        <v>92</v>
      </c>
      <c r="G3498">
        <v>0</v>
      </c>
      <c r="H3498">
        <v>5</v>
      </c>
      <c r="I3498">
        <v>4</v>
      </c>
      <c r="J3498">
        <v>0</v>
      </c>
      <c r="K3498">
        <v>0</v>
      </c>
      <c r="L3498">
        <v>5</v>
      </c>
      <c r="M3498">
        <v>0</v>
      </c>
      <c r="N3498">
        <v>5</v>
      </c>
      <c r="O3498">
        <v>5</v>
      </c>
      <c r="P3498">
        <v>1</v>
      </c>
      <c r="Q3498">
        <v>1</v>
      </c>
      <c r="R3498">
        <v>0</v>
      </c>
      <c r="S3498">
        <v>11</v>
      </c>
      <c r="T3498">
        <v>8</v>
      </c>
      <c r="U3498">
        <v>0</v>
      </c>
      <c r="V3498">
        <v>1</v>
      </c>
      <c r="W3498">
        <v>4</v>
      </c>
      <c r="X3498">
        <v>0</v>
      </c>
      <c r="Y3498">
        <v>0</v>
      </c>
      <c r="Z3498">
        <v>1</v>
      </c>
      <c r="AA3498">
        <v>0</v>
      </c>
      <c r="AB3498">
        <v>35</v>
      </c>
      <c r="AC3498">
        <v>0</v>
      </c>
      <c r="AD3498">
        <v>0</v>
      </c>
      <c r="AE3498">
        <v>0</v>
      </c>
      <c r="AF3498">
        <v>0</v>
      </c>
      <c r="AG3498">
        <v>0</v>
      </c>
      <c r="AH3498">
        <v>0</v>
      </c>
      <c r="AI3498">
        <v>1</v>
      </c>
      <c r="AJ3498">
        <v>0</v>
      </c>
      <c r="AK3498">
        <v>0</v>
      </c>
      <c r="AL3498">
        <v>0</v>
      </c>
      <c r="AM3498">
        <v>2</v>
      </c>
      <c r="AN3498">
        <v>0</v>
      </c>
      <c r="AO3498">
        <v>0</v>
      </c>
      <c r="AP3498">
        <v>1</v>
      </c>
      <c r="AQ3498">
        <v>0</v>
      </c>
      <c r="AR3498">
        <v>0</v>
      </c>
      <c r="AS3498">
        <v>0</v>
      </c>
      <c r="AT3498">
        <v>0</v>
      </c>
      <c r="AU3498">
        <v>3</v>
      </c>
      <c r="AV3498">
        <v>0</v>
      </c>
      <c r="AW3498">
        <v>4</v>
      </c>
      <c r="AX3498">
        <v>2</v>
      </c>
      <c r="AY3498">
        <v>8</v>
      </c>
      <c r="AZ3498">
        <v>6</v>
      </c>
      <c r="BA3498">
        <v>6</v>
      </c>
      <c r="BB3498">
        <v>2</v>
      </c>
      <c r="BC3498">
        <v>9</v>
      </c>
      <c r="BD3498">
        <v>0</v>
      </c>
      <c r="BE3498">
        <v>0</v>
      </c>
      <c r="BF3498">
        <v>0</v>
      </c>
      <c r="BG3498">
        <v>0</v>
      </c>
      <c r="BH3498">
        <v>0</v>
      </c>
      <c r="BI3498">
        <v>4</v>
      </c>
      <c r="BJ3498">
        <v>6</v>
      </c>
      <c r="BK3498">
        <v>0</v>
      </c>
      <c r="BL3498">
        <v>4</v>
      </c>
      <c r="BM3498">
        <v>0</v>
      </c>
      <c r="BN3498">
        <v>2</v>
      </c>
      <c r="BO3498">
        <v>9</v>
      </c>
      <c r="BP3498">
        <v>0</v>
      </c>
      <c r="BQ3498">
        <v>0</v>
      </c>
      <c r="BR3498">
        <v>2</v>
      </c>
      <c r="BS3498">
        <v>2</v>
      </c>
      <c r="BT3498">
        <v>63</v>
      </c>
      <c r="BU3498" t="s">
        <v>3387</v>
      </c>
    </row>
    <row r="3499" spans="1:73">
      <c r="A3499" t="s">
        <v>3175</v>
      </c>
      <c r="B3499" t="s">
        <v>3176</v>
      </c>
      <c r="C3499">
        <v>221</v>
      </c>
      <c r="D3499" t="s">
        <v>119</v>
      </c>
      <c r="E3499" t="s">
        <v>78</v>
      </c>
      <c r="F3499" t="s">
        <v>77</v>
      </c>
      <c r="G3499">
        <v>0</v>
      </c>
      <c r="H3499">
        <v>6</v>
      </c>
      <c r="I3499">
        <v>0</v>
      </c>
      <c r="J3499">
        <v>0</v>
      </c>
      <c r="K3499">
        <v>0</v>
      </c>
      <c r="L3499">
        <v>2</v>
      </c>
      <c r="M3499">
        <v>0</v>
      </c>
      <c r="N3499">
        <v>9</v>
      </c>
      <c r="O3499">
        <v>2</v>
      </c>
      <c r="P3499">
        <v>1</v>
      </c>
      <c r="Q3499">
        <v>0</v>
      </c>
      <c r="R3499">
        <v>0</v>
      </c>
      <c r="S3499">
        <v>15</v>
      </c>
      <c r="T3499">
        <v>6</v>
      </c>
      <c r="U3499">
        <v>0</v>
      </c>
      <c r="V3499">
        <v>1</v>
      </c>
      <c r="W3499">
        <v>3</v>
      </c>
      <c r="X3499">
        <v>0</v>
      </c>
      <c r="Y3499">
        <v>1</v>
      </c>
      <c r="Z3499">
        <v>0</v>
      </c>
      <c r="AA3499">
        <v>0</v>
      </c>
      <c r="AB3499">
        <v>48</v>
      </c>
      <c r="AC3499">
        <v>1</v>
      </c>
      <c r="AD3499">
        <v>0</v>
      </c>
      <c r="AE3499">
        <v>0</v>
      </c>
      <c r="AF3499">
        <v>0</v>
      </c>
      <c r="AG3499">
        <v>0</v>
      </c>
      <c r="AH3499">
        <v>3</v>
      </c>
      <c r="AI3499">
        <v>5</v>
      </c>
      <c r="AJ3499">
        <v>0</v>
      </c>
      <c r="AK3499">
        <v>0</v>
      </c>
      <c r="AL3499">
        <v>3</v>
      </c>
      <c r="AM3499">
        <v>5</v>
      </c>
      <c r="AN3499">
        <v>0</v>
      </c>
      <c r="AO3499">
        <v>0</v>
      </c>
      <c r="AP3499">
        <v>5</v>
      </c>
      <c r="AQ3499">
        <v>3</v>
      </c>
      <c r="AR3499">
        <v>0</v>
      </c>
      <c r="AS3499">
        <v>0</v>
      </c>
      <c r="AT3499">
        <v>1</v>
      </c>
      <c r="AU3499">
        <v>0</v>
      </c>
      <c r="AV3499">
        <v>1</v>
      </c>
      <c r="AW3499">
        <v>0</v>
      </c>
      <c r="AX3499">
        <v>9</v>
      </c>
      <c r="AY3499">
        <v>8</v>
      </c>
      <c r="AZ3499">
        <v>12</v>
      </c>
      <c r="BA3499">
        <v>14</v>
      </c>
      <c r="BB3499">
        <v>0</v>
      </c>
      <c r="BC3499">
        <v>14</v>
      </c>
      <c r="BD3499">
        <v>0</v>
      </c>
      <c r="BE3499">
        <v>0</v>
      </c>
      <c r="BF3499">
        <v>0</v>
      </c>
      <c r="BG3499">
        <v>0</v>
      </c>
      <c r="BH3499">
        <v>1</v>
      </c>
      <c r="BI3499">
        <v>7</v>
      </c>
      <c r="BJ3499">
        <v>7</v>
      </c>
      <c r="BK3499">
        <v>0</v>
      </c>
      <c r="BL3499">
        <v>2</v>
      </c>
      <c r="BM3499">
        <v>0</v>
      </c>
      <c r="BN3499">
        <v>0</v>
      </c>
      <c r="BO3499">
        <v>13</v>
      </c>
      <c r="BP3499">
        <v>1</v>
      </c>
      <c r="BQ3499">
        <v>0</v>
      </c>
      <c r="BR3499">
        <v>2</v>
      </c>
      <c r="BS3499">
        <v>7</v>
      </c>
      <c r="BT3499">
        <v>73</v>
      </c>
      <c r="BU3499" t="s">
        <v>3388</v>
      </c>
    </row>
    <row r="3500" spans="1:73">
      <c r="A3500" t="s">
        <v>3175</v>
      </c>
      <c r="B3500" t="s">
        <v>3176</v>
      </c>
      <c r="C3500">
        <v>222</v>
      </c>
      <c r="D3500" t="s">
        <v>119</v>
      </c>
      <c r="E3500" t="s">
        <v>183</v>
      </c>
      <c r="F3500" t="s">
        <v>184</v>
      </c>
      <c r="G3500">
        <v>0</v>
      </c>
      <c r="H3500">
        <v>0</v>
      </c>
      <c r="I3500">
        <v>0</v>
      </c>
      <c r="J3500">
        <v>0</v>
      </c>
      <c r="K3500">
        <v>0</v>
      </c>
      <c r="L3500">
        <v>3</v>
      </c>
      <c r="M3500">
        <v>0</v>
      </c>
      <c r="N3500">
        <v>4</v>
      </c>
      <c r="O3500">
        <v>0</v>
      </c>
      <c r="P3500">
        <v>0</v>
      </c>
      <c r="Q3500">
        <v>3</v>
      </c>
      <c r="R3500">
        <v>0</v>
      </c>
      <c r="S3500">
        <v>5</v>
      </c>
      <c r="T3500">
        <v>0</v>
      </c>
      <c r="U3500">
        <v>0</v>
      </c>
      <c r="V3500">
        <v>0</v>
      </c>
      <c r="W3500">
        <v>0</v>
      </c>
      <c r="X3500">
        <v>0</v>
      </c>
      <c r="Y3500">
        <v>0</v>
      </c>
      <c r="Z3500">
        <v>0</v>
      </c>
      <c r="AA3500">
        <v>0</v>
      </c>
      <c r="AB3500">
        <v>20</v>
      </c>
      <c r="AC3500">
        <v>0</v>
      </c>
      <c r="AD3500">
        <v>0</v>
      </c>
      <c r="AE3500">
        <v>0</v>
      </c>
      <c r="AF3500">
        <v>0</v>
      </c>
      <c r="AG3500">
        <v>0</v>
      </c>
      <c r="AH3500">
        <v>1</v>
      </c>
      <c r="AI3500">
        <v>0</v>
      </c>
      <c r="AJ3500">
        <v>0</v>
      </c>
      <c r="AK3500">
        <v>0</v>
      </c>
      <c r="AL3500">
        <v>0</v>
      </c>
      <c r="AM3500">
        <v>5</v>
      </c>
      <c r="AN3500">
        <v>0</v>
      </c>
      <c r="AO3500">
        <v>0</v>
      </c>
      <c r="AP3500">
        <v>0</v>
      </c>
      <c r="AQ3500">
        <v>0</v>
      </c>
      <c r="AR3500">
        <v>0</v>
      </c>
      <c r="AS3500">
        <v>0</v>
      </c>
      <c r="AT3500">
        <v>0</v>
      </c>
      <c r="AU3500">
        <v>0</v>
      </c>
      <c r="AV3500">
        <v>0</v>
      </c>
      <c r="AW3500">
        <v>0</v>
      </c>
      <c r="AX3500">
        <v>3</v>
      </c>
      <c r="AY3500">
        <v>3</v>
      </c>
      <c r="AZ3500">
        <v>5</v>
      </c>
      <c r="BA3500">
        <v>8</v>
      </c>
      <c r="BB3500">
        <v>1</v>
      </c>
      <c r="BC3500">
        <v>4</v>
      </c>
      <c r="BD3500">
        <v>0</v>
      </c>
      <c r="BE3500">
        <v>0</v>
      </c>
      <c r="BF3500">
        <v>0</v>
      </c>
      <c r="BG3500">
        <v>0</v>
      </c>
      <c r="BH3500">
        <v>0</v>
      </c>
      <c r="BI3500">
        <v>6</v>
      </c>
      <c r="BJ3500">
        <v>3</v>
      </c>
      <c r="BK3500">
        <v>0</v>
      </c>
      <c r="BL3500">
        <v>0</v>
      </c>
      <c r="BM3500">
        <v>0</v>
      </c>
      <c r="BN3500">
        <v>0</v>
      </c>
      <c r="BO3500">
        <v>5</v>
      </c>
      <c r="BP3500">
        <v>0</v>
      </c>
      <c r="BQ3500">
        <v>0</v>
      </c>
      <c r="BR3500">
        <v>2</v>
      </c>
      <c r="BS3500">
        <v>2</v>
      </c>
      <c r="BT3500">
        <v>35</v>
      </c>
      <c r="BU3500" t="s">
        <v>3389</v>
      </c>
    </row>
    <row r="3501" spans="1:73">
      <c r="A3501" t="s">
        <v>3175</v>
      </c>
      <c r="B3501" t="s">
        <v>3176</v>
      </c>
      <c r="C3501">
        <v>223</v>
      </c>
      <c r="D3501" t="s">
        <v>119</v>
      </c>
      <c r="E3501" t="s">
        <v>78</v>
      </c>
      <c r="F3501" t="s">
        <v>77</v>
      </c>
      <c r="G3501">
        <v>0</v>
      </c>
      <c r="H3501">
        <v>0</v>
      </c>
      <c r="I3501">
        <v>0</v>
      </c>
      <c r="J3501">
        <v>0</v>
      </c>
      <c r="K3501">
        <v>0</v>
      </c>
      <c r="L3501">
        <v>1</v>
      </c>
      <c r="M3501">
        <v>0</v>
      </c>
      <c r="N3501">
        <v>0</v>
      </c>
      <c r="O3501">
        <v>0</v>
      </c>
      <c r="P3501">
        <v>0</v>
      </c>
      <c r="Q3501">
        <v>0</v>
      </c>
      <c r="R3501">
        <v>0</v>
      </c>
      <c r="S3501">
        <v>0</v>
      </c>
      <c r="T3501">
        <v>0</v>
      </c>
      <c r="U3501">
        <v>0</v>
      </c>
      <c r="V3501">
        <v>0</v>
      </c>
      <c r="W3501">
        <v>0</v>
      </c>
      <c r="X3501">
        <v>0</v>
      </c>
      <c r="Y3501">
        <v>0</v>
      </c>
      <c r="Z3501">
        <v>0</v>
      </c>
      <c r="AA3501">
        <v>0</v>
      </c>
      <c r="AB3501">
        <v>2</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1</v>
      </c>
      <c r="BA3501">
        <v>0</v>
      </c>
      <c r="BB3501">
        <v>0</v>
      </c>
      <c r="BC3501">
        <v>0</v>
      </c>
      <c r="BD3501">
        <v>0</v>
      </c>
      <c r="BE3501">
        <v>0</v>
      </c>
      <c r="BF3501">
        <v>0</v>
      </c>
      <c r="BG3501">
        <v>0</v>
      </c>
      <c r="BH3501">
        <v>0</v>
      </c>
      <c r="BI3501">
        <v>0</v>
      </c>
      <c r="BJ3501">
        <v>0</v>
      </c>
      <c r="BK3501">
        <v>0</v>
      </c>
      <c r="BL3501">
        <v>0</v>
      </c>
      <c r="BM3501">
        <v>0</v>
      </c>
      <c r="BN3501">
        <v>0</v>
      </c>
      <c r="BO3501">
        <v>1</v>
      </c>
      <c r="BP3501">
        <v>0</v>
      </c>
      <c r="BQ3501">
        <v>0</v>
      </c>
      <c r="BR3501">
        <v>0</v>
      </c>
      <c r="BS3501">
        <v>4</v>
      </c>
      <c r="BT3501">
        <v>9</v>
      </c>
      <c r="BU3501" t="s">
        <v>3390</v>
      </c>
    </row>
    <row r="3502" spans="1:73">
      <c r="A3502" t="s">
        <v>3175</v>
      </c>
      <c r="B3502" t="s">
        <v>3176</v>
      </c>
      <c r="C3502">
        <v>224</v>
      </c>
      <c r="D3502" t="s">
        <v>119</v>
      </c>
      <c r="E3502" t="s">
        <v>3202</v>
      </c>
      <c r="F3502" t="s">
        <v>101</v>
      </c>
      <c r="G3502">
        <v>2</v>
      </c>
      <c r="H3502">
        <v>1</v>
      </c>
      <c r="I3502">
        <v>4</v>
      </c>
      <c r="J3502">
        <v>0</v>
      </c>
      <c r="K3502">
        <v>0</v>
      </c>
      <c r="L3502">
        <v>13</v>
      </c>
      <c r="M3502">
        <v>0</v>
      </c>
      <c r="N3502">
        <v>16</v>
      </c>
      <c r="O3502">
        <v>0</v>
      </c>
      <c r="P3502">
        <v>0</v>
      </c>
      <c r="Q3502">
        <v>3</v>
      </c>
      <c r="R3502">
        <v>3</v>
      </c>
      <c r="S3502">
        <v>32</v>
      </c>
      <c r="T3502">
        <v>5</v>
      </c>
      <c r="U3502">
        <v>0</v>
      </c>
      <c r="V3502">
        <v>0</v>
      </c>
      <c r="W3502">
        <v>3</v>
      </c>
      <c r="X3502">
        <v>0</v>
      </c>
      <c r="Y3502">
        <v>0</v>
      </c>
      <c r="Z3502">
        <v>0</v>
      </c>
      <c r="AA3502">
        <v>0</v>
      </c>
      <c r="AB3502">
        <v>84</v>
      </c>
      <c r="AC3502">
        <v>0</v>
      </c>
      <c r="AD3502">
        <v>0</v>
      </c>
      <c r="AE3502">
        <v>0</v>
      </c>
      <c r="AF3502">
        <v>0</v>
      </c>
      <c r="AG3502">
        <v>0</v>
      </c>
      <c r="AH3502">
        <v>0</v>
      </c>
      <c r="AI3502">
        <v>9</v>
      </c>
      <c r="AJ3502">
        <v>0</v>
      </c>
      <c r="AK3502">
        <v>1</v>
      </c>
      <c r="AL3502">
        <v>5</v>
      </c>
      <c r="AM3502">
        <v>13</v>
      </c>
      <c r="AN3502">
        <v>0</v>
      </c>
      <c r="AO3502">
        <v>0</v>
      </c>
      <c r="AP3502">
        <v>2</v>
      </c>
      <c r="AQ3502">
        <v>1</v>
      </c>
      <c r="AR3502">
        <v>0</v>
      </c>
      <c r="AS3502">
        <v>0</v>
      </c>
      <c r="AT3502">
        <v>0</v>
      </c>
      <c r="AU3502">
        <v>1</v>
      </c>
      <c r="AV3502">
        <v>0</v>
      </c>
      <c r="AW3502">
        <v>3</v>
      </c>
      <c r="AX3502">
        <v>16</v>
      </c>
      <c r="AY3502">
        <v>15</v>
      </c>
      <c r="AZ3502">
        <v>22</v>
      </c>
      <c r="BA3502">
        <v>29</v>
      </c>
      <c r="BB3502">
        <v>6</v>
      </c>
      <c r="BC3502">
        <v>13</v>
      </c>
      <c r="BD3502">
        <v>0</v>
      </c>
      <c r="BE3502">
        <v>0</v>
      </c>
      <c r="BF3502">
        <v>0</v>
      </c>
      <c r="BG3502">
        <v>0</v>
      </c>
      <c r="BH3502">
        <v>0</v>
      </c>
      <c r="BI3502">
        <v>15</v>
      </c>
      <c r="BJ3502">
        <v>6</v>
      </c>
      <c r="BK3502">
        <v>0</v>
      </c>
      <c r="BL3502">
        <v>2</v>
      </c>
      <c r="BM3502">
        <v>0</v>
      </c>
      <c r="BN3502">
        <v>4</v>
      </c>
      <c r="BO3502">
        <v>23</v>
      </c>
      <c r="BP3502">
        <v>8</v>
      </c>
      <c r="BQ3502">
        <v>1</v>
      </c>
      <c r="BR3502">
        <v>4</v>
      </c>
      <c r="BS3502">
        <v>7</v>
      </c>
      <c r="BT3502">
        <v>142</v>
      </c>
      <c r="BU3502" t="s">
        <v>3391</v>
      </c>
    </row>
    <row r="3503" spans="1:73">
      <c r="A3503" t="s">
        <v>3175</v>
      </c>
      <c r="B3503" t="s">
        <v>3176</v>
      </c>
      <c r="C3503">
        <v>225</v>
      </c>
      <c r="D3503" t="s">
        <v>119</v>
      </c>
      <c r="E3503" t="s">
        <v>78</v>
      </c>
      <c r="F3503" t="s">
        <v>77</v>
      </c>
      <c r="G3503">
        <v>0</v>
      </c>
      <c r="H3503">
        <v>4</v>
      </c>
      <c r="I3503">
        <v>0</v>
      </c>
      <c r="J3503">
        <v>0</v>
      </c>
      <c r="K3503">
        <v>0</v>
      </c>
      <c r="L3503">
        <v>0</v>
      </c>
      <c r="M3503">
        <v>0</v>
      </c>
      <c r="N3503">
        <v>3</v>
      </c>
      <c r="O3503">
        <v>0</v>
      </c>
      <c r="P3503">
        <v>0</v>
      </c>
      <c r="Q3503">
        <v>0</v>
      </c>
      <c r="R3503">
        <v>0</v>
      </c>
      <c r="S3503">
        <v>4</v>
      </c>
      <c r="T3503">
        <v>0</v>
      </c>
      <c r="U3503">
        <v>0</v>
      </c>
      <c r="V3503">
        <v>0</v>
      </c>
      <c r="W3503">
        <v>0</v>
      </c>
      <c r="X3503">
        <v>0</v>
      </c>
      <c r="Y3503">
        <v>0</v>
      </c>
      <c r="Z3503">
        <v>0</v>
      </c>
      <c r="AA3503">
        <v>0</v>
      </c>
      <c r="AB3503">
        <v>17</v>
      </c>
      <c r="AC3503">
        <v>0</v>
      </c>
      <c r="AD3503">
        <v>0</v>
      </c>
      <c r="AE3503">
        <v>1</v>
      </c>
      <c r="AF3503">
        <v>0</v>
      </c>
      <c r="AG3503">
        <v>0</v>
      </c>
      <c r="AH3503">
        <v>0</v>
      </c>
      <c r="AI3503">
        <v>4</v>
      </c>
      <c r="AJ3503">
        <v>0</v>
      </c>
      <c r="AK3503">
        <v>0</v>
      </c>
      <c r="AL3503">
        <v>0</v>
      </c>
      <c r="AM3503">
        <v>2</v>
      </c>
      <c r="AN3503">
        <v>0</v>
      </c>
      <c r="AO3503">
        <v>0</v>
      </c>
      <c r="AP3503">
        <v>2</v>
      </c>
      <c r="AQ3503">
        <v>0</v>
      </c>
      <c r="AR3503">
        <v>0</v>
      </c>
      <c r="AS3503">
        <v>0</v>
      </c>
      <c r="AT3503">
        <v>0</v>
      </c>
      <c r="AU3503">
        <v>0</v>
      </c>
      <c r="AV3503">
        <v>1</v>
      </c>
      <c r="AW3503">
        <v>0</v>
      </c>
      <c r="AX3503">
        <v>1</v>
      </c>
      <c r="AY3503">
        <v>5</v>
      </c>
      <c r="AZ3503">
        <v>5</v>
      </c>
      <c r="BA3503">
        <v>3</v>
      </c>
      <c r="BB3503">
        <v>1</v>
      </c>
      <c r="BC3503">
        <v>6</v>
      </c>
      <c r="BD3503">
        <v>0</v>
      </c>
      <c r="BE3503">
        <v>0</v>
      </c>
      <c r="BF3503">
        <v>0</v>
      </c>
      <c r="BG3503">
        <v>0</v>
      </c>
      <c r="BH3503">
        <v>0</v>
      </c>
      <c r="BI3503">
        <v>3</v>
      </c>
      <c r="BJ3503">
        <v>4</v>
      </c>
      <c r="BK3503">
        <v>0</v>
      </c>
      <c r="BL3503">
        <v>0</v>
      </c>
      <c r="BM3503">
        <v>0</v>
      </c>
      <c r="BN3503">
        <v>0</v>
      </c>
      <c r="BO3503">
        <v>5</v>
      </c>
      <c r="BP3503">
        <v>1</v>
      </c>
      <c r="BQ3503">
        <v>0</v>
      </c>
      <c r="BR3503">
        <v>0</v>
      </c>
      <c r="BS3503">
        <v>3</v>
      </c>
      <c r="BT3503">
        <v>29</v>
      </c>
      <c r="BU3503" t="s">
        <v>3392</v>
      </c>
    </row>
    <row r="3504" spans="1:73">
      <c r="A3504" t="s">
        <v>3175</v>
      </c>
      <c r="B3504" t="s">
        <v>3176</v>
      </c>
      <c r="C3504">
        <v>226</v>
      </c>
      <c r="D3504" t="s">
        <v>312</v>
      </c>
      <c r="E3504" t="s">
        <v>78</v>
      </c>
      <c r="F3504" t="s">
        <v>77</v>
      </c>
      <c r="G3504">
        <v>1</v>
      </c>
      <c r="H3504">
        <v>2</v>
      </c>
      <c r="I3504">
        <v>0</v>
      </c>
      <c r="J3504">
        <v>0</v>
      </c>
      <c r="K3504">
        <v>0</v>
      </c>
      <c r="L3504">
        <v>6</v>
      </c>
      <c r="M3504">
        <v>0</v>
      </c>
      <c r="N3504">
        <v>10</v>
      </c>
      <c r="O3504">
        <v>0</v>
      </c>
      <c r="P3504">
        <v>0</v>
      </c>
      <c r="Q3504">
        <v>2</v>
      </c>
      <c r="R3504">
        <v>0</v>
      </c>
      <c r="S3504">
        <v>12</v>
      </c>
      <c r="T3504">
        <v>3</v>
      </c>
      <c r="U3504">
        <v>0</v>
      </c>
      <c r="V3504">
        <v>0</v>
      </c>
      <c r="W3504">
        <v>0</v>
      </c>
      <c r="X3504">
        <v>0</v>
      </c>
      <c r="Y3504">
        <v>0</v>
      </c>
      <c r="Z3504">
        <v>0</v>
      </c>
      <c r="AA3504">
        <v>0</v>
      </c>
      <c r="AB3504">
        <v>54</v>
      </c>
      <c r="AC3504">
        <v>3</v>
      </c>
      <c r="AD3504">
        <v>0</v>
      </c>
      <c r="AE3504">
        <v>0</v>
      </c>
      <c r="AF3504">
        <v>0</v>
      </c>
      <c r="AG3504">
        <v>0</v>
      </c>
      <c r="AH3504">
        <v>0</v>
      </c>
      <c r="AI3504">
        <v>6</v>
      </c>
      <c r="AJ3504">
        <v>0</v>
      </c>
      <c r="AK3504">
        <v>0</v>
      </c>
      <c r="AL3504">
        <v>0</v>
      </c>
      <c r="AM3504">
        <v>3</v>
      </c>
      <c r="AN3504">
        <v>0</v>
      </c>
      <c r="AO3504">
        <v>0</v>
      </c>
      <c r="AP3504">
        <v>4</v>
      </c>
      <c r="AQ3504">
        <v>0</v>
      </c>
      <c r="AR3504">
        <v>0</v>
      </c>
      <c r="AS3504">
        <v>0</v>
      </c>
      <c r="AT3504">
        <v>3</v>
      </c>
      <c r="AU3504">
        <v>2</v>
      </c>
      <c r="AV3504">
        <v>0</v>
      </c>
      <c r="AW3504">
        <v>0</v>
      </c>
      <c r="AX3504">
        <v>5</v>
      </c>
      <c r="AY3504">
        <v>12</v>
      </c>
      <c r="AZ3504">
        <v>6</v>
      </c>
      <c r="BA3504">
        <v>11</v>
      </c>
      <c r="BB3504">
        <v>3</v>
      </c>
      <c r="BC3504">
        <v>13</v>
      </c>
      <c r="BD3504">
        <v>0</v>
      </c>
      <c r="BE3504">
        <v>0</v>
      </c>
      <c r="BF3504">
        <v>0</v>
      </c>
      <c r="BG3504">
        <v>0</v>
      </c>
      <c r="BH3504">
        <v>1</v>
      </c>
      <c r="BI3504">
        <v>7</v>
      </c>
      <c r="BJ3504">
        <v>4</v>
      </c>
      <c r="BK3504">
        <v>0</v>
      </c>
      <c r="BL3504">
        <v>2</v>
      </c>
      <c r="BM3504">
        <v>1</v>
      </c>
      <c r="BN3504">
        <v>3</v>
      </c>
      <c r="BO3504">
        <v>14</v>
      </c>
      <c r="BP3504">
        <v>1</v>
      </c>
      <c r="BQ3504">
        <v>0</v>
      </c>
      <c r="BR3504">
        <v>2</v>
      </c>
      <c r="BS3504">
        <v>6</v>
      </c>
      <c r="BT3504">
        <v>95</v>
      </c>
      <c r="BU3504" t="s">
        <v>3393</v>
      </c>
    </row>
    <row r="3505" spans="1:73">
      <c r="A3505" t="s">
        <v>3175</v>
      </c>
      <c r="B3505" t="s">
        <v>3176</v>
      </c>
      <c r="C3505">
        <v>227</v>
      </c>
      <c r="D3505" t="s">
        <v>312</v>
      </c>
      <c r="E3505" t="s">
        <v>3202</v>
      </c>
      <c r="F3505" t="s">
        <v>101</v>
      </c>
      <c r="G3505">
        <v>0</v>
      </c>
      <c r="H3505">
        <v>12</v>
      </c>
      <c r="I3505">
        <v>1</v>
      </c>
      <c r="J3505">
        <v>0</v>
      </c>
      <c r="K3505">
        <v>0</v>
      </c>
      <c r="L3505">
        <v>20</v>
      </c>
      <c r="M3505">
        <v>0</v>
      </c>
      <c r="N3505">
        <v>40</v>
      </c>
      <c r="O3505">
        <v>0</v>
      </c>
      <c r="P3505">
        <v>0</v>
      </c>
      <c r="Q3505">
        <v>4</v>
      </c>
      <c r="R3505">
        <v>2</v>
      </c>
      <c r="S3505">
        <v>52</v>
      </c>
      <c r="T3505">
        <v>24</v>
      </c>
      <c r="U3505">
        <v>0</v>
      </c>
      <c r="V3505">
        <v>13</v>
      </c>
      <c r="W3505">
        <v>6</v>
      </c>
      <c r="X3505">
        <v>2</v>
      </c>
      <c r="Y3505">
        <v>0</v>
      </c>
      <c r="Z3505">
        <v>0</v>
      </c>
      <c r="AA3505">
        <v>0</v>
      </c>
      <c r="AB3505">
        <v>225</v>
      </c>
      <c r="AC3505">
        <v>7</v>
      </c>
      <c r="AD3505">
        <v>0</v>
      </c>
      <c r="AE3505">
        <v>1</v>
      </c>
      <c r="AF3505">
        <v>3</v>
      </c>
      <c r="AG3505">
        <v>1</v>
      </c>
      <c r="AH3505">
        <v>0</v>
      </c>
      <c r="AI3505">
        <v>14</v>
      </c>
      <c r="AJ3505">
        <v>0</v>
      </c>
      <c r="AK3505">
        <v>1</v>
      </c>
      <c r="AL3505">
        <v>3</v>
      </c>
      <c r="AM3505">
        <v>29</v>
      </c>
      <c r="AN3505">
        <v>1</v>
      </c>
      <c r="AO3505">
        <v>0</v>
      </c>
      <c r="AP3505">
        <v>10</v>
      </c>
      <c r="AQ3505">
        <v>4</v>
      </c>
      <c r="AR3505">
        <v>0</v>
      </c>
      <c r="AS3505">
        <v>0</v>
      </c>
      <c r="AT3505">
        <v>4</v>
      </c>
      <c r="AU3505">
        <v>12</v>
      </c>
      <c r="AV3505">
        <v>1</v>
      </c>
      <c r="AW3505">
        <v>1</v>
      </c>
      <c r="AX3505">
        <v>36</v>
      </c>
      <c r="AY3505">
        <v>46</v>
      </c>
      <c r="AZ3505">
        <v>47</v>
      </c>
      <c r="BA3505">
        <v>70</v>
      </c>
      <c r="BB3505">
        <v>4</v>
      </c>
      <c r="BC3505">
        <v>50</v>
      </c>
      <c r="BD3505">
        <v>0</v>
      </c>
      <c r="BE3505">
        <v>0</v>
      </c>
      <c r="BF3505">
        <v>0</v>
      </c>
      <c r="BG3505">
        <v>0</v>
      </c>
      <c r="BH3505">
        <v>7</v>
      </c>
      <c r="BI3505">
        <v>52</v>
      </c>
      <c r="BJ3505">
        <v>20</v>
      </c>
      <c r="BK3505">
        <v>0</v>
      </c>
      <c r="BL3505">
        <v>6</v>
      </c>
      <c r="BM3505">
        <v>2</v>
      </c>
      <c r="BN3505">
        <v>10</v>
      </c>
      <c r="BO3505">
        <v>71</v>
      </c>
      <c r="BP3505">
        <v>4</v>
      </c>
      <c r="BQ3505">
        <v>0</v>
      </c>
      <c r="BR3505">
        <v>15</v>
      </c>
      <c r="BS3505">
        <v>21</v>
      </c>
      <c r="BT3505">
        <v>349</v>
      </c>
      <c r="BU3505" t="s">
        <v>3394</v>
      </c>
    </row>
    <row r="3506" spans="1:73">
      <c r="A3506" t="s">
        <v>3175</v>
      </c>
      <c r="B3506" t="s">
        <v>3176</v>
      </c>
      <c r="C3506">
        <v>228</v>
      </c>
      <c r="D3506" t="s">
        <v>312</v>
      </c>
      <c r="E3506" t="s">
        <v>78</v>
      </c>
      <c r="F3506" t="s">
        <v>77</v>
      </c>
      <c r="G3506">
        <v>0</v>
      </c>
      <c r="H3506">
        <v>1</v>
      </c>
      <c r="I3506">
        <v>1</v>
      </c>
      <c r="J3506">
        <v>0</v>
      </c>
      <c r="K3506">
        <v>0</v>
      </c>
      <c r="L3506">
        <v>1</v>
      </c>
      <c r="M3506">
        <v>0</v>
      </c>
      <c r="N3506">
        <v>1</v>
      </c>
      <c r="O3506">
        <v>0</v>
      </c>
      <c r="P3506">
        <v>0</v>
      </c>
      <c r="Q3506">
        <v>2</v>
      </c>
      <c r="R3506">
        <v>0</v>
      </c>
      <c r="S3506">
        <v>6</v>
      </c>
      <c r="T3506">
        <v>2</v>
      </c>
      <c r="U3506">
        <v>0</v>
      </c>
      <c r="V3506">
        <v>0</v>
      </c>
      <c r="W3506">
        <v>0</v>
      </c>
      <c r="X3506">
        <v>0</v>
      </c>
      <c r="Y3506">
        <v>0</v>
      </c>
      <c r="Z3506">
        <v>0</v>
      </c>
      <c r="AA3506">
        <v>0</v>
      </c>
      <c r="AB3506">
        <v>10</v>
      </c>
      <c r="AC3506">
        <v>0</v>
      </c>
      <c r="AD3506">
        <v>0</v>
      </c>
      <c r="AE3506">
        <v>0</v>
      </c>
      <c r="AF3506">
        <v>0</v>
      </c>
      <c r="AG3506">
        <v>0</v>
      </c>
      <c r="AH3506">
        <v>0</v>
      </c>
      <c r="AI3506">
        <v>2</v>
      </c>
      <c r="AJ3506">
        <v>0</v>
      </c>
      <c r="AK3506">
        <v>0</v>
      </c>
      <c r="AL3506">
        <v>0</v>
      </c>
      <c r="AM3506">
        <v>0</v>
      </c>
      <c r="AN3506">
        <v>0</v>
      </c>
      <c r="AO3506">
        <v>0</v>
      </c>
      <c r="AP3506">
        <v>2</v>
      </c>
      <c r="AQ3506">
        <v>0</v>
      </c>
      <c r="AR3506">
        <v>0</v>
      </c>
      <c r="AS3506">
        <v>0</v>
      </c>
      <c r="AT3506">
        <v>0</v>
      </c>
      <c r="AU3506">
        <v>0</v>
      </c>
      <c r="AV3506">
        <v>0</v>
      </c>
      <c r="AW3506">
        <v>1</v>
      </c>
      <c r="AX3506">
        <v>1</v>
      </c>
      <c r="AY3506">
        <v>3</v>
      </c>
      <c r="AZ3506">
        <v>3</v>
      </c>
      <c r="BA3506">
        <v>1</v>
      </c>
      <c r="BB3506">
        <v>0</v>
      </c>
      <c r="BC3506">
        <v>4</v>
      </c>
      <c r="BD3506">
        <v>0</v>
      </c>
      <c r="BE3506">
        <v>0</v>
      </c>
      <c r="BF3506">
        <v>0</v>
      </c>
      <c r="BG3506">
        <v>0</v>
      </c>
      <c r="BH3506">
        <v>1</v>
      </c>
      <c r="BI3506">
        <v>1</v>
      </c>
      <c r="BJ3506">
        <v>1</v>
      </c>
      <c r="BK3506">
        <v>0</v>
      </c>
      <c r="BL3506">
        <v>0</v>
      </c>
      <c r="BM3506">
        <v>0</v>
      </c>
      <c r="BN3506">
        <v>0</v>
      </c>
      <c r="BO3506">
        <v>3</v>
      </c>
      <c r="BP3506">
        <v>0</v>
      </c>
      <c r="BQ3506">
        <v>0</v>
      </c>
      <c r="BR3506">
        <v>0</v>
      </c>
      <c r="BS3506">
        <v>3</v>
      </c>
      <c r="BT3506">
        <v>31</v>
      </c>
      <c r="BU3506" t="s">
        <v>3395</v>
      </c>
    </row>
    <row r="3507" spans="1:73">
      <c r="A3507" t="s">
        <v>3175</v>
      </c>
      <c r="B3507" t="s">
        <v>3176</v>
      </c>
      <c r="C3507">
        <v>229</v>
      </c>
      <c r="D3507" t="s">
        <v>312</v>
      </c>
      <c r="E3507" t="s">
        <v>3188</v>
      </c>
      <c r="F3507" t="s">
        <v>92</v>
      </c>
      <c r="G3507">
        <v>4</v>
      </c>
      <c r="H3507">
        <v>12</v>
      </c>
      <c r="I3507">
        <v>19</v>
      </c>
      <c r="J3507">
        <v>0</v>
      </c>
      <c r="K3507">
        <v>0</v>
      </c>
      <c r="L3507">
        <v>16</v>
      </c>
      <c r="M3507">
        <v>2</v>
      </c>
      <c r="N3507">
        <v>22</v>
      </c>
      <c r="O3507">
        <v>1</v>
      </c>
      <c r="P3507">
        <v>1</v>
      </c>
      <c r="Q3507">
        <v>7</v>
      </c>
      <c r="R3507">
        <v>2</v>
      </c>
      <c r="S3507">
        <v>46</v>
      </c>
      <c r="T3507">
        <v>20</v>
      </c>
      <c r="U3507">
        <v>0</v>
      </c>
      <c r="V3507">
        <v>11</v>
      </c>
      <c r="W3507">
        <v>9</v>
      </c>
      <c r="X3507">
        <v>0</v>
      </c>
      <c r="Y3507">
        <v>2</v>
      </c>
      <c r="Z3507">
        <v>2</v>
      </c>
      <c r="AA3507">
        <v>0</v>
      </c>
      <c r="AB3507">
        <v>146</v>
      </c>
      <c r="AC3507">
        <v>7</v>
      </c>
      <c r="AD3507">
        <v>0</v>
      </c>
      <c r="AE3507">
        <v>2</v>
      </c>
      <c r="AF3507">
        <v>0</v>
      </c>
      <c r="AG3507">
        <v>2</v>
      </c>
      <c r="AH3507">
        <v>4</v>
      </c>
      <c r="AI3507">
        <v>10</v>
      </c>
      <c r="AJ3507">
        <v>0</v>
      </c>
      <c r="AK3507">
        <v>0</v>
      </c>
      <c r="AL3507">
        <v>6</v>
      </c>
      <c r="AM3507">
        <v>22</v>
      </c>
      <c r="AN3507">
        <v>0</v>
      </c>
      <c r="AO3507">
        <v>0</v>
      </c>
      <c r="AP3507">
        <v>2</v>
      </c>
      <c r="AQ3507">
        <v>4</v>
      </c>
      <c r="AR3507">
        <v>0</v>
      </c>
      <c r="AS3507">
        <v>0</v>
      </c>
      <c r="AT3507">
        <v>3</v>
      </c>
      <c r="AU3507">
        <v>7</v>
      </c>
      <c r="AV3507">
        <v>11</v>
      </c>
      <c r="AW3507">
        <v>17</v>
      </c>
      <c r="AX3507">
        <v>15</v>
      </c>
      <c r="AY3507">
        <v>34</v>
      </c>
      <c r="AZ3507">
        <v>25</v>
      </c>
      <c r="BA3507">
        <v>39</v>
      </c>
      <c r="BB3507">
        <v>3</v>
      </c>
      <c r="BC3507">
        <v>25</v>
      </c>
      <c r="BD3507">
        <v>0</v>
      </c>
      <c r="BE3507">
        <v>0</v>
      </c>
      <c r="BF3507">
        <v>4</v>
      </c>
      <c r="BG3507">
        <v>0</v>
      </c>
      <c r="BH3507">
        <v>9</v>
      </c>
      <c r="BI3507">
        <v>29</v>
      </c>
      <c r="BJ3507">
        <v>11</v>
      </c>
      <c r="BK3507">
        <v>0</v>
      </c>
      <c r="BL3507">
        <v>5</v>
      </c>
      <c r="BM3507">
        <v>2</v>
      </c>
      <c r="BN3507">
        <v>13</v>
      </c>
      <c r="BO3507">
        <v>43</v>
      </c>
      <c r="BP3507">
        <v>2</v>
      </c>
      <c r="BQ3507">
        <v>0</v>
      </c>
      <c r="BR3507">
        <v>3</v>
      </c>
      <c r="BS3507">
        <v>11</v>
      </c>
      <c r="BT3507">
        <v>240</v>
      </c>
      <c r="BU3507" t="s">
        <v>3396</v>
      </c>
    </row>
    <row r="3508" spans="1:73">
      <c r="A3508" t="s">
        <v>3175</v>
      </c>
      <c r="B3508" t="s">
        <v>3176</v>
      </c>
      <c r="C3508">
        <v>230</v>
      </c>
      <c r="D3508" t="s">
        <v>312</v>
      </c>
      <c r="E3508" t="s">
        <v>78</v>
      </c>
      <c r="F3508" t="s">
        <v>77</v>
      </c>
      <c r="G3508">
        <v>0</v>
      </c>
      <c r="H3508">
        <v>1</v>
      </c>
      <c r="I3508">
        <v>0</v>
      </c>
      <c r="J3508">
        <v>0</v>
      </c>
      <c r="K3508">
        <v>0</v>
      </c>
      <c r="L3508">
        <v>4</v>
      </c>
      <c r="M3508">
        <v>0</v>
      </c>
      <c r="N3508">
        <v>2</v>
      </c>
      <c r="O3508">
        <v>0</v>
      </c>
      <c r="P3508">
        <v>0</v>
      </c>
      <c r="Q3508">
        <v>2</v>
      </c>
      <c r="R3508">
        <v>0</v>
      </c>
      <c r="S3508">
        <v>1</v>
      </c>
      <c r="T3508">
        <v>1</v>
      </c>
      <c r="U3508">
        <v>0</v>
      </c>
      <c r="V3508">
        <v>0</v>
      </c>
      <c r="W3508">
        <v>0</v>
      </c>
      <c r="X3508">
        <v>0</v>
      </c>
      <c r="Y3508">
        <v>0</v>
      </c>
      <c r="Z3508">
        <v>0</v>
      </c>
      <c r="AA3508">
        <v>0</v>
      </c>
      <c r="AB3508">
        <v>16</v>
      </c>
      <c r="AC3508">
        <v>0</v>
      </c>
      <c r="AD3508">
        <v>0</v>
      </c>
      <c r="AE3508">
        <v>0</v>
      </c>
      <c r="AF3508">
        <v>0</v>
      </c>
      <c r="AG3508">
        <v>0</v>
      </c>
      <c r="AH3508">
        <v>0</v>
      </c>
      <c r="AI3508">
        <v>1</v>
      </c>
      <c r="AJ3508">
        <v>0</v>
      </c>
      <c r="AK3508">
        <v>0</v>
      </c>
      <c r="AL3508">
        <v>0</v>
      </c>
      <c r="AM3508">
        <v>1</v>
      </c>
      <c r="AN3508">
        <v>0</v>
      </c>
      <c r="AO3508">
        <v>0</v>
      </c>
      <c r="AP3508">
        <v>2</v>
      </c>
      <c r="AQ3508">
        <v>0</v>
      </c>
      <c r="AR3508">
        <v>0</v>
      </c>
      <c r="AS3508">
        <v>0</v>
      </c>
      <c r="AT3508">
        <v>0</v>
      </c>
      <c r="AU3508">
        <v>0</v>
      </c>
      <c r="AV3508">
        <v>0</v>
      </c>
      <c r="AW3508">
        <v>0</v>
      </c>
      <c r="AX3508">
        <v>2</v>
      </c>
      <c r="AY3508">
        <v>3</v>
      </c>
      <c r="AZ3508">
        <v>3</v>
      </c>
      <c r="BA3508">
        <v>3</v>
      </c>
      <c r="BB3508">
        <v>0</v>
      </c>
      <c r="BC3508">
        <v>4</v>
      </c>
      <c r="BD3508">
        <v>0</v>
      </c>
      <c r="BE3508">
        <v>0</v>
      </c>
      <c r="BF3508">
        <v>0</v>
      </c>
      <c r="BG3508">
        <v>0</v>
      </c>
      <c r="BH3508">
        <v>1</v>
      </c>
      <c r="BI3508">
        <v>2</v>
      </c>
      <c r="BJ3508">
        <v>1</v>
      </c>
      <c r="BK3508">
        <v>0</v>
      </c>
      <c r="BL3508">
        <v>0</v>
      </c>
      <c r="BM3508">
        <v>0</v>
      </c>
      <c r="BN3508">
        <v>0</v>
      </c>
      <c r="BO3508">
        <v>3</v>
      </c>
      <c r="BP3508">
        <v>1</v>
      </c>
      <c r="BQ3508">
        <v>0</v>
      </c>
      <c r="BR3508">
        <v>0</v>
      </c>
      <c r="BS3508">
        <v>4</v>
      </c>
      <c r="BT3508">
        <v>38</v>
      </c>
      <c r="BU3508" t="s">
        <v>3397</v>
      </c>
    </row>
    <row r="3509" spans="1:73">
      <c r="A3509" t="s">
        <v>3175</v>
      </c>
      <c r="B3509" t="s">
        <v>3176</v>
      </c>
      <c r="C3509">
        <v>231</v>
      </c>
      <c r="D3509" t="s">
        <v>312</v>
      </c>
      <c r="E3509" t="s">
        <v>3198</v>
      </c>
      <c r="F3509" t="s">
        <v>101</v>
      </c>
      <c r="G3509">
        <v>1</v>
      </c>
      <c r="H3509">
        <v>15</v>
      </c>
      <c r="I3509">
        <v>1</v>
      </c>
      <c r="J3509">
        <v>1</v>
      </c>
      <c r="K3509">
        <v>0</v>
      </c>
      <c r="L3509">
        <v>31</v>
      </c>
      <c r="M3509">
        <v>0</v>
      </c>
      <c r="N3509">
        <v>27</v>
      </c>
      <c r="O3509">
        <v>3</v>
      </c>
      <c r="P3509">
        <v>1</v>
      </c>
      <c r="Q3509">
        <v>3</v>
      </c>
      <c r="R3509">
        <v>1</v>
      </c>
      <c r="S3509">
        <v>43</v>
      </c>
      <c r="T3509">
        <v>22</v>
      </c>
      <c r="U3509">
        <v>0</v>
      </c>
      <c r="V3509">
        <v>9</v>
      </c>
      <c r="W3509">
        <v>7</v>
      </c>
      <c r="X3509">
        <v>0</v>
      </c>
      <c r="Y3509">
        <v>0</v>
      </c>
      <c r="Z3509">
        <v>0</v>
      </c>
      <c r="AA3509">
        <v>0</v>
      </c>
      <c r="AB3509">
        <v>194</v>
      </c>
      <c r="AC3509">
        <v>3</v>
      </c>
      <c r="AD3509">
        <v>0</v>
      </c>
      <c r="AE3509">
        <v>3</v>
      </c>
      <c r="AF3509">
        <v>0</v>
      </c>
      <c r="AG3509">
        <v>1</v>
      </c>
      <c r="AH3509">
        <v>2</v>
      </c>
      <c r="AI3509">
        <v>6</v>
      </c>
      <c r="AJ3509">
        <v>0</v>
      </c>
      <c r="AK3509">
        <v>1</v>
      </c>
      <c r="AL3509">
        <v>7</v>
      </c>
      <c r="AM3509">
        <v>24</v>
      </c>
      <c r="AN3509">
        <v>0</v>
      </c>
      <c r="AO3509">
        <v>0</v>
      </c>
      <c r="AP3509">
        <v>6</v>
      </c>
      <c r="AQ3509">
        <v>7</v>
      </c>
      <c r="AR3509">
        <v>1</v>
      </c>
      <c r="AS3509">
        <v>0</v>
      </c>
      <c r="AT3509">
        <v>4</v>
      </c>
      <c r="AU3509">
        <v>15</v>
      </c>
      <c r="AV3509">
        <v>3</v>
      </c>
      <c r="AW3509">
        <v>0</v>
      </c>
      <c r="AX3509">
        <v>23</v>
      </c>
      <c r="AY3509">
        <v>35</v>
      </c>
      <c r="AZ3509">
        <v>28</v>
      </c>
      <c r="BA3509">
        <v>50</v>
      </c>
      <c r="BB3509">
        <v>4</v>
      </c>
      <c r="BC3509">
        <v>37</v>
      </c>
      <c r="BD3509">
        <v>0</v>
      </c>
      <c r="BE3509">
        <v>0</v>
      </c>
      <c r="BF3509">
        <v>0</v>
      </c>
      <c r="BG3509">
        <v>0</v>
      </c>
      <c r="BH3509">
        <v>2</v>
      </c>
      <c r="BI3509">
        <v>35</v>
      </c>
      <c r="BJ3509">
        <v>13</v>
      </c>
      <c r="BK3509">
        <v>0</v>
      </c>
      <c r="BL3509">
        <v>6</v>
      </c>
      <c r="BM3509">
        <v>8</v>
      </c>
      <c r="BN3509">
        <v>13</v>
      </c>
      <c r="BO3509">
        <v>51</v>
      </c>
      <c r="BP3509">
        <v>0</v>
      </c>
      <c r="BQ3509">
        <v>0</v>
      </c>
      <c r="BR3509">
        <v>11</v>
      </c>
      <c r="BS3509">
        <v>16</v>
      </c>
      <c r="BT3509">
        <v>323</v>
      </c>
      <c r="BU3509" t="s">
        <v>3398</v>
      </c>
    </row>
    <row r="3510" spans="1:73">
      <c r="A3510" t="s">
        <v>3175</v>
      </c>
      <c r="B3510" t="s">
        <v>3176</v>
      </c>
      <c r="C3510">
        <v>232</v>
      </c>
      <c r="D3510" t="s">
        <v>312</v>
      </c>
      <c r="E3510" t="s">
        <v>78</v>
      </c>
      <c r="F3510" t="s">
        <v>77</v>
      </c>
      <c r="G3510">
        <v>0</v>
      </c>
      <c r="H3510">
        <v>1</v>
      </c>
      <c r="I3510">
        <v>1</v>
      </c>
      <c r="J3510">
        <v>0</v>
      </c>
      <c r="K3510">
        <v>0</v>
      </c>
      <c r="L3510">
        <v>1</v>
      </c>
      <c r="M3510">
        <v>0</v>
      </c>
      <c r="N3510">
        <v>1</v>
      </c>
      <c r="O3510">
        <v>0</v>
      </c>
      <c r="P3510">
        <v>0</v>
      </c>
      <c r="Q3510">
        <v>4</v>
      </c>
      <c r="R3510">
        <v>0</v>
      </c>
      <c r="S3510">
        <v>7</v>
      </c>
      <c r="T3510">
        <v>2</v>
      </c>
      <c r="U3510">
        <v>0</v>
      </c>
      <c r="V3510">
        <v>0</v>
      </c>
      <c r="W3510">
        <v>0</v>
      </c>
      <c r="X3510">
        <v>0</v>
      </c>
      <c r="Y3510">
        <v>0</v>
      </c>
      <c r="Z3510">
        <v>0</v>
      </c>
      <c r="AA3510">
        <v>0</v>
      </c>
      <c r="AB3510">
        <v>12</v>
      </c>
      <c r="AC3510">
        <v>0</v>
      </c>
      <c r="AD3510">
        <v>0</v>
      </c>
      <c r="AE3510">
        <v>0</v>
      </c>
      <c r="AF3510">
        <v>0</v>
      </c>
      <c r="AG3510">
        <v>0</v>
      </c>
      <c r="AH3510">
        <v>0</v>
      </c>
      <c r="AI3510">
        <v>2</v>
      </c>
      <c r="AJ3510">
        <v>0</v>
      </c>
      <c r="AK3510">
        <v>0</v>
      </c>
      <c r="AL3510">
        <v>0</v>
      </c>
      <c r="AM3510">
        <v>0</v>
      </c>
      <c r="AN3510">
        <v>0</v>
      </c>
      <c r="AO3510">
        <v>0</v>
      </c>
      <c r="AP3510">
        <v>2</v>
      </c>
      <c r="AQ3510">
        <v>0</v>
      </c>
      <c r="AR3510">
        <v>0</v>
      </c>
      <c r="AS3510">
        <v>0</v>
      </c>
      <c r="AT3510">
        <v>0</v>
      </c>
      <c r="AU3510">
        <v>0</v>
      </c>
      <c r="AV3510">
        <v>0</v>
      </c>
      <c r="AW3510">
        <v>1</v>
      </c>
      <c r="AX3510">
        <v>1</v>
      </c>
      <c r="AY3510">
        <v>5</v>
      </c>
      <c r="AZ3510">
        <v>3</v>
      </c>
      <c r="BA3510">
        <v>1</v>
      </c>
      <c r="BB3510">
        <v>0</v>
      </c>
      <c r="BC3510">
        <v>4</v>
      </c>
      <c r="BD3510">
        <v>0</v>
      </c>
      <c r="BE3510">
        <v>0</v>
      </c>
      <c r="BF3510">
        <v>0</v>
      </c>
      <c r="BG3510">
        <v>0</v>
      </c>
      <c r="BH3510">
        <v>1</v>
      </c>
      <c r="BI3510">
        <v>1</v>
      </c>
      <c r="BJ3510">
        <v>2</v>
      </c>
      <c r="BK3510">
        <v>0</v>
      </c>
      <c r="BL3510">
        <v>0</v>
      </c>
      <c r="BM3510">
        <v>0</v>
      </c>
      <c r="BN3510">
        <v>0</v>
      </c>
      <c r="BO3510">
        <v>3</v>
      </c>
      <c r="BP3510">
        <v>0</v>
      </c>
      <c r="BQ3510">
        <v>0</v>
      </c>
      <c r="BR3510">
        <v>0</v>
      </c>
      <c r="BS3510">
        <v>3</v>
      </c>
      <c r="BT3510">
        <v>31</v>
      </c>
      <c r="BU3510" t="s">
        <v>3399</v>
      </c>
    </row>
    <row r="3511" spans="1:73">
      <c r="A3511" t="s">
        <v>3175</v>
      </c>
      <c r="B3511" t="s">
        <v>3176</v>
      </c>
      <c r="C3511">
        <v>233</v>
      </c>
      <c r="D3511" t="s">
        <v>312</v>
      </c>
      <c r="E3511" t="s">
        <v>3193</v>
      </c>
      <c r="F3511" t="s">
        <v>92</v>
      </c>
      <c r="G3511">
        <v>1</v>
      </c>
      <c r="H3511">
        <v>13</v>
      </c>
      <c r="I3511">
        <v>20</v>
      </c>
      <c r="J3511">
        <v>5</v>
      </c>
      <c r="K3511">
        <v>0</v>
      </c>
      <c r="L3511">
        <v>25</v>
      </c>
      <c r="M3511">
        <v>0</v>
      </c>
      <c r="N3511">
        <v>35</v>
      </c>
      <c r="O3511">
        <v>2</v>
      </c>
      <c r="P3511">
        <v>1</v>
      </c>
      <c r="Q3511">
        <v>8</v>
      </c>
      <c r="R3511">
        <v>5</v>
      </c>
      <c r="S3511">
        <v>57</v>
      </c>
      <c r="T3511">
        <v>23</v>
      </c>
      <c r="U3511">
        <v>5</v>
      </c>
      <c r="V3511">
        <v>4</v>
      </c>
      <c r="W3511">
        <v>19</v>
      </c>
      <c r="X3511">
        <v>1</v>
      </c>
      <c r="Y3511">
        <v>0</v>
      </c>
      <c r="Z3511">
        <v>1</v>
      </c>
      <c r="AA3511">
        <v>0</v>
      </c>
      <c r="AB3511">
        <v>199</v>
      </c>
      <c r="AC3511">
        <v>6</v>
      </c>
      <c r="AD3511">
        <v>1</v>
      </c>
      <c r="AE3511">
        <v>0</v>
      </c>
      <c r="AF3511">
        <v>0</v>
      </c>
      <c r="AG3511">
        <v>0</v>
      </c>
      <c r="AH3511">
        <v>2</v>
      </c>
      <c r="AI3511">
        <v>12</v>
      </c>
      <c r="AJ3511">
        <v>0</v>
      </c>
      <c r="AK3511">
        <v>0</v>
      </c>
      <c r="AL3511">
        <v>4</v>
      </c>
      <c r="AM3511">
        <v>25</v>
      </c>
      <c r="AN3511">
        <v>0</v>
      </c>
      <c r="AO3511">
        <v>1</v>
      </c>
      <c r="AP3511">
        <v>8</v>
      </c>
      <c r="AQ3511">
        <v>10</v>
      </c>
      <c r="AR3511">
        <v>8</v>
      </c>
      <c r="AS3511">
        <v>0</v>
      </c>
      <c r="AT3511">
        <v>2</v>
      </c>
      <c r="AU3511">
        <v>3</v>
      </c>
      <c r="AV3511">
        <v>5</v>
      </c>
      <c r="AW3511">
        <v>4</v>
      </c>
      <c r="AX3511">
        <v>14</v>
      </c>
      <c r="AY3511">
        <v>49</v>
      </c>
      <c r="AZ3511">
        <v>35</v>
      </c>
      <c r="BA3511">
        <v>41</v>
      </c>
      <c r="BB3511">
        <v>7</v>
      </c>
      <c r="BC3511">
        <v>46</v>
      </c>
      <c r="BD3511">
        <v>0</v>
      </c>
      <c r="BE3511">
        <v>0</v>
      </c>
      <c r="BF3511">
        <v>2</v>
      </c>
      <c r="BG3511">
        <v>0</v>
      </c>
      <c r="BH3511">
        <v>0</v>
      </c>
      <c r="BI3511">
        <v>19</v>
      </c>
      <c r="BJ3511">
        <v>24</v>
      </c>
      <c r="BK3511">
        <v>0</v>
      </c>
      <c r="BL3511">
        <v>14</v>
      </c>
      <c r="BM3511">
        <v>3</v>
      </c>
      <c r="BN3511">
        <v>9</v>
      </c>
      <c r="BO3511">
        <v>52</v>
      </c>
      <c r="BP3511">
        <v>1</v>
      </c>
      <c r="BQ3511">
        <v>1</v>
      </c>
      <c r="BR3511">
        <v>6</v>
      </c>
      <c r="BS3511">
        <v>16</v>
      </c>
      <c r="BT3511">
        <v>335</v>
      </c>
      <c r="BU3511" t="s">
        <v>3400</v>
      </c>
    </row>
    <row r="3512" spans="1:73">
      <c r="A3512" t="s">
        <v>3175</v>
      </c>
      <c r="B3512" t="s">
        <v>3176</v>
      </c>
      <c r="C3512">
        <v>234</v>
      </c>
      <c r="D3512" t="s">
        <v>312</v>
      </c>
      <c r="E3512" t="s">
        <v>78</v>
      </c>
      <c r="F3512" t="s">
        <v>77</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c r="BO3512">
        <v>0</v>
      </c>
      <c r="BP3512">
        <v>0</v>
      </c>
      <c r="BQ3512">
        <v>0</v>
      </c>
      <c r="BR3512">
        <v>0</v>
      </c>
      <c r="BS3512">
        <v>1</v>
      </c>
      <c r="BT3512">
        <v>4</v>
      </c>
      <c r="BU3512" t="s">
        <v>3401</v>
      </c>
    </row>
    <row r="3513" spans="1:73">
      <c r="A3513" t="s">
        <v>3175</v>
      </c>
      <c r="B3513" t="s">
        <v>3176</v>
      </c>
      <c r="C3513">
        <v>235</v>
      </c>
      <c r="D3513" t="s">
        <v>331</v>
      </c>
      <c r="E3513" t="s">
        <v>3193</v>
      </c>
      <c r="F3513" t="s">
        <v>92</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1</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1</v>
      </c>
      <c r="BC3513">
        <v>0</v>
      </c>
      <c r="BD3513">
        <v>0</v>
      </c>
      <c r="BE3513">
        <v>0</v>
      </c>
      <c r="BF3513">
        <v>0</v>
      </c>
      <c r="BG3513">
        <v>0</v>
      </c>
      <c r="BH3513">
        <v>0</v>
      </c>
      <c r="BI3513">
        <v>0</v>
      </c>
      <c r="BJ3513">
        <v>0</v>
      </c>
      <c r="BK3513">
        <v>0</v>
      </c>
      <c r="BL3513">
        <v>0</v>
      </c>
      <c r="BM3513">
        <v>0</v>
      </c>
      <c r="BN3513">
        <v>0</v>
      </c>
      <c r="BO3513">
        <v>0</v>
      </c>
      <c r="BP3513">
        <v>0</v>
      </c>
      <c r="BQ3513">
        <v>0</v>
      </c>
      <c r="BR3513">
        <v>0</v>
      </c>
      <c r="BS3513">
        <v>1</v>
      </c>
      <c r="BT3513">
        <v>3</v>
      </c>
      <c r="BU3513" t="s">
        <v>3402</v>
      </c>
    </row>
    <row r="3514" spans="1:73">
      <c r="A3514" t="s">
        <v>3175</v>
      </c>
      <c r="B3514" t="s">
        <v>3176</v>
      </c>
      <c r="C3514">
        <v>236</v>
      </c>
      <c r="D3514" t="s">
        <v>331</v>
      </c>
      <c r="E3514" t="s">
        <v>78</v>
      </c>
      <c r="F3514" t="s">
        <v>77</v>
      </c>
      <c r="G3514">
        <v>7</v>
      </c>
      <c r="H3514">
        <v>28</v>
      </c>
      <c r="I3514">
        <v>15</v>
      </c>
      <c r="J3514">
        <v>0</v>
      </c>
      <c r="K3514">
        <v>0</v>
      </c>
      <c r="L3514">
        <v>54</v>
      </c>
      <c r="M3514">
        <v>1</v>
      </c>
      <c r="N3514">
        <v>58</v>
      </c>
      <c r="O3514">
        <v>6</v>
      </c>
      <c r="P3514">
        <v>1</v>
      </c>
      <c r="Q3514">
        <v>2</v>
      </c>
      <c r="R3514">
        <v>2</v>
      </c>
      <c r="S3514">
        <v>71</v>
      </c>
      <c r="T3514">
        <v>34</v>
      </c>
      <c r="U3514">
        <v>0</v>
      </c>
      <c r="V3514">
        <v>10</v>
      </c>
      <c r="W3514">
        <v>15</v>
      </c>
      <c r="X3514">
        <v>0</v>
      </c>
      <c r="Y3514">
        <v>1</v>
      </c>
      <c r="Z3514">
        <v>2</v>
      </c>
      <c r="AA3514">
        <v>0</v>
      </c>
      <c r="AB3514">
        <v>408</v>
      </c>
      <c r="AC3514">
        <v>7</v>
      </c>
      <c r="AD3514">
        <v>0</v>
      </c>
      <c r="AE3514">
        <v>4</v>
      </c>
      <c r="AF3514">
        <v>1</v>
      </c>
      <c r="AG3514">
        <v>0</v>
      </c>
      <c r="AH3514">
        <v>4</v>
      </c>
      <c r="AI3514">
        <v>28</v>
      </c>
      <c r="AJ3514">
        <v>0</v>
      </c>
      <c r="AK3514">
        <v>0</v>
      </c>
      <c r="AL3514">
        <v>4</v>
      </c>
      <c r="AM3514">
        <v>27</v>
      </c>
      <c r="AN3514">
        <v>0</v>
      </c>
      <c r="AO3514">
        <v>1</v>
      </c>
      <c r="AP3514">
        <v>21</v>
      </c>
      <c r="AQ3514">
        <v>4</v>
      </c>
      <c r="AR3514">
        <v>0</v>
      </c>
      <c r="AS3514">
        <v>0</v>
      </c>
      <c r="AT3514">
        <v>14</v>
      </c>
      <c r="AU3514">
        <v>23</v>
      </c>
      <c r="AV3514">
        <v>6</v>
      </c>
      <c r="AW3514">
        <v>14</v>
      </c>
      <c r="AX3514">
        <v>55</v>
      </c>
      <c r="AY3514">
        <v>91</v>
      </c>
      <c r="AZ3514">
        <v>53</v>
      </c>
      <c r="BA3514">
        <v>87</v>
      </c>
      <c r="BB3514">
        <v>13</v>
      </c>
      <c r="BC3514">
        <v>105</v>
      </c>
      <c r="BD3514">
        <v>0</v>
      </c>
      <c r="BE3514">
        <v>0</v>
      </c>
      <c r="BF3514">
        <v>1</v>
      </c>
      <c r="BG3514">
        <v>2</v>
      </c>
      <c r="BH3514">
        <v>0</v>
      </c>
      <c r="BI3514">
        <v>74</v>
      </c>
      <c r="BJ3514">
        <v>39</v>
      </c>
      <c r="BK3514">
        <v>0</v>
      </c>
      <c r="BL3514">
        <v>13</v>
      </c>
      <c r="BM3514">
        <v>7</v>
      </c>
      <c r="BN3514">
        <v>32</v>
      </c>
      <c r="BO3514">
        <v>91</v>
      </c>
      <c r="BP3514">
        <v>15</v>
      </c>
      <c r="BQ3514">
        <v>1</v>
      </c>
      <c r="BR3514">
        <v>17</v>
      </c>
      <c r="BS3514">
        <v>63</v>
      </c>
      <c r="BT3514">
        <v>707</v>
      </c>
      <c r="BU3514" t="s">
        <v>3403</v>
      </c>
    </row>
    <row r="3515" spans="1:73">
      <c r="A3515" t="s">
        <v>3404</v>
      </c>
      <c r="B3515" t="s">
        <v>3405</v>
      </c>
      <c r="C3515">
        <v>0</v>
      </c>
      <c r="D3515" t="s">
        <v>75</v>
      </c>
      <c r="E3515" t="s">
        <v>76</v>
      </c>
      <c r="F3515" t="s">
        <v>77</v>
      </c>
      <c r="G3515">
        <v>0</v>
      </c>
      <c r="H3515">
        <v>0</v>
      </c>
      <c r="I3515">
        <v>0</v>
      </c>
      <c r="J3515">
        <v>0</v>
      </c>
      <c r="K3515">
        <v>0</v>
      </c>
      <c r="L3515">
        <v>0</v>
      </c>
      <c r="M3515">
        <v>0</v>
      </c>
      <c r="N3515">
        <v>1</v>
      </c>
      <c r="O3515">
        <v>0</v>
      </c>
      <c r="P3515">
        <v>0</v>
      </c>
      <c r="Q3515">
        <v>0</v>
      </c>
      <c r="R3515">
        <v>0</v>
      </c>
      <c r="S3515">
        <v>0</v>
      </c>
      <c r="T3515">
        <v>0</v>
      </c>
      <c r="U3515">
        <v>0</v>
      </c>
      <c r="V3515">
        <v>0</v>
      </c>
      <c r="W3515">
        <v>0</v>
      </c>
      <c r="X3515">
        <v>0</v>
      </c>
      <c r="Y3515">
        <v>0</v>
      </c>
      <c r="Z3515">
        <v>0</v>
      </c>
      <c r="AA3515">
        <v>0</v>
      </c>
      <c r="AB3515">
        <v>4</v>
      </c>
      <c r="AC3515">
        <v>0</v>
      </c>
      <c r="AD3515">
        <v>0</v>
      </c>
      <c r="AE3515">
        <v>0</v>
      </c>
      <c r="AF3515">
        <v>0</v>
      </c>
      <c r="AG3515">
        <v>0</v>
      </c>
      <c r="AH3515">
        <v>0</v>
      </c>
      <c r="AI3515">
        <v>0</v>
      </c>
      <c r="AJ3515">
        <v>0</v>
      </c>
      <c r="AK3515">
        <v>0</v>
      </c>
      <c r="AL3515">
        <v>0</v>
      </c>
      <c r="AM3515">
        <v>1</v>
      </c>
      <c r="AN3515">
        <v>0</v>
      </c>
      <c r="AO3515">
        <v>0</v>
      </c>
      <c r="AP3515">
        <v>0</v>
      </c>
      <c r="AQ3515">
        <v>0</v>
      </c>
      <c r="AR3515">
        <v>0</v>
      </c>
      <c r="AS3515">
        <v>0</v>
      </c>
      <c r="AT3515">
        <v>0</v>
      </c>
      <c r="AU3515">
        <v>0</v>
      </c>
      <c r="AV3515">
        <v>0</v>
      </c>
      <c r="AW3515">
        <v>0</v>
      </c>
      <c r="AX3515">
        <v>0</v>
      </c>
      <c r="AY3515">
        <v>1</v>
      </c>
      <c r="AZ3515">
        <v>1</v>
      </c>
      <c r="BA3515">
        <v>1</v>
      </c>
      <c r="BB3515">
        <v>0</v>
      </c>
      <c r="BC3515">
        <v>1</v>
      </c>
      <c r="BD3515">
        <v>0</v>
      </c>
      <c r="BE3515">
        <v>0</v>
      </c>
      <c r="BF3515">
        <v>0</v>
      </c>
      <c r="BG3515">
        <v>0</v>
      </c>
      <c r="BH3515">
        <v>0</v>
      </c>
      <c r="BI3515">
        <v>0</v>
      </c>
      <c r="BJ3515">
        <v>1</v>
      </c>
      <c r="BK3515">
        <v>0</v>
      </c>
      <c r="BL3515">
        <v>0</v>
      </c>
      <c r="BM3515">
        <v>0</v>
      </c>
      <c r="BN3515">
        <v>0</v>
      </c>
      <c r="BO3515">
        <v>1</v>
      </c>
      <c r="BP3515">
        <v>0</v>
      </c>
      <c r="BQ3515">
        <v>0</v>
      </c>
      <c r="BR3515">
        <v>0</v>
      </c>
      <c r="BS3515">
        <v>1</v>
      </c>
      <c r="BT3515">
        <v>10</v>
      </c>
      <c r="BU3515" t="s">
        <v>3404</v>
      </c>
    </row>
    <row r="3516" spans="1:73">
      <c r="A3516" t="s">
        <v>3404</v>
      </c>
      <c r="B3516" t="s">
        <v>3405</v>
      </c>
      <c r="C3516">
        <v>1</v>
      </c>
      <c r="D3516" t="s">
        <v>75</v>
      </c>
      <c r="E3516" t="s">
        <v>78</v>
      </c>
      <c r="F3516" t="s">
        <v>77</v>
      </c>
      <c r="G3516">
        <v>0</v>
      </c>
      <c r="H3516">
        <v>2</v>
      </c>
      <c r="I3516">
        <v>0</v>
      </c>
      <c r="J3516">
        <v>0</v>
      </c>
      <c r="K3516">
        <v>0</v>
      </c>
      <c r="L3516">
        <v>1</v>
      </c>
      <c r="M3516">
        <v>0</v>
      </c>
      <c r="N3516">
        <v>0</v>
      </c>
      <c r="O3516">
        <v>0</v>
      </c>
      <c r="P3516">
        <v>0</v>
      </c>
      <c r="Q3516">
        <v>0</v>
      </c>
      <c r="R3516">
        <v>0</v>
      </c>
      <c r="S3516">
        <v>0</v>
      </c>
      <c r="T3516">
        <v>0</v>
      </c>
      <c r="U3516">
        <v>0</v>
      </c>
      <c r="V3516">
        <v>0</v>
      </c>
      <c r="W3516">
        <v>0</v>
      </c>
      <c r="X3516">
        <v>0</v>
      </c>
      <c r="Y3516">
        <v>0</v>
      </c>
      <c r="Z3516">
        <v>0</v>
      </c>
      <c r="AA3516">
        <v>0</v>
      </c>
      <c r="AB3516">
        <v>7</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1</v>
      </c>
      <c r="AY3516">
        <v>2</v>
      </c>
      <c r="AZ3516">
        <v>2</v>
      </c>
      <c r="BA3516">
        <v>1</v>
      </c>
      <c r="BB3516">
        <v>0</v>
      </c>
      <c r="BC3516">
        <v>4</v>
      </c>
      <c r="BD3516">
        <v>0</v>
      </c>
      <c r="BE3516">
        <v>0</v>
      </c>
      <c r="BF3516">
        <v>0</v>
      </c>
      <c r="BG3516">
        <v>0</v>
      </c>
      <c r="BH3516">
        <v>0</v>
      </c>
      <c r="BI3516">
        <v>1</v>
      </c>
      <c r="BJ3516">
        <v>0</v>
      </c>
      <c r="BK3516">
        <v>0</v>
      </c>
      <c r="BL3516">
        <v>0</v>
      </c>
      <c r="BM3516">
        <v>0</v>
      </c>
      <c r="BN3516">
        <v>3</v>
      </c>
      <c r="BO3516">
        <v>2</v>
      </c>
      <c r="BP3516">
        <v>1</v>
      </c>
      <c r="BQ3516">
        <v>0</v>
      </c>
      <c r="BR3516">
        <v>0</v>
      </c>
      <c r="BS3516">
        <v>2</v>
      </c>
      <c r="BT3516">
        <v>14</v>
      </c>
      <c r="BU3516" t="s">
        <v>3406</v>
      </c>
    </row>
    <row r="3517" spans="1:73">
      <c r="A3517" t="s">
        <v>3404</v>
      </c>
      <c r="B3517" t="s">
        <v>3405</v>
      </c>
      <c r="C3517">
        <v>2</v>
      </c>
      <c r="D3517" t="s">
        <v>75</v>
      </c>
      <c r="E3517" t="s">
        <v>80</v>
      </c>
      <c r="F3517" t="s">
        <v>77</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1</v>
      </c>
      <c r="BT3517">
        <v>3</v>
      </c>
      <c r="BU3517" t="s">
        <v>3407</v>
      </c>
    </row>
    <row r="3518" spans="1:73">
      <c r="A3518" t="s">
        <v>3404</v>
      </c>
      <c r="B3518" t="s">
        <v>3405</v>
      </c>
      <c r="C3518">
        <v>3</v>
      </c>
      <c r="D3518" t="s">
        <v>75</v>
      </c>
      <c r="E3518" t="s">
        <v>78</v>
      </c>
      <c r="F3518" t="s">
        <v>77</v>
      </c>
      <c r="G3518">
        <v>0</v>
      </c>
      <c r="H3518">
        <v>1</v>
      </c>
      <c r="I3518">
        <v>0</v>
      </c>
      <c r="J3518">
        <v>0</v>
      </c>
      <c r="K3518">
        <v>0</v>
      </c>
      <c r="L3518">
        <v>3</v>
      </c>
      <c r="M3518">
        <v>0</v>
      </c>
      <c r="N3518">
        <v>5</v>
      </c>
      <c r="O3518">
        <v>0</v>
      </c>
      <c r="P3518">
        <v>0</v>
      </c>
      <c r="Q3518">
        <v>0</v>
      </c>
      <c r="R3518">
        <v>0</v>
      </c>
      <c r="S3518">
        <v>3</v>
      </c>
      <c r="T3518">
        <v>1</v>
      </c>
      <c r="U3518">
        <v>0</v>
      </c>
      <c r="V3518">
        <v>0</v>
      </c>
      <c r="W3518">
        <v>1</v>
      </c>
      <c r="X3518">
        <v>0</v>
      </c>
      <c r="Y3518">
        <v>0</v>
      </c>
      <c r="Z3518">
        <v>0</v>
      </c>
      <c r="AA3518">
        <v>0</v>
      </c>
      <c r="AB3518">
        <v>23</v>
      </c>
      <c r="AC3518">
        <v>0</v>
      </c>
      <c r="AD3518">
        <v>0</v>
      </c>
      <c r="AE3518">
        <v>0</v>
      </c>
      <c r="AF3518">
        <v>0</v>
      </c>
      <c r="AG3518">
        <v>0</v>
      </c>
      <c r="AH3518">
        <v>0</v>
      </c>
      <c r="AI3518">
        <v>0</v>
      </c>
      <c r="AJ3518">
        <v>0</v>
      </c>
      <c r="AK3518">
        <v>0</v>
      </c>
      <c r="AL3518">
        <v>0</v>
      </c>
      <c r="AM3518">
        <v>2</v>
      </c>
      <c r="AN3518">
        <v>0</v>
      </c>
      <c r="AO3518">
        <v>0</v>
      </c>
      <c r="AP3518">
        <v>0</v>
      </c>
      <c r="AQ3518">
        <v>0</v>
      </c>
      <c r="AR3518">
        <v>0</v>
      </c>
      <c r="AS3518">
        <v>0</v>
      </c>
      <c r="AT3518">
        <v>0</v>
      </c>
      <c r="AU3518">
        <v>4</v>
      </c>
      <c r="AV3518">
        <v>0</v>
      </c>
      <c r="AW3518">
        <v>0</v>
      </c>
      <c r="AX3518">
        <v>6</v>
      </c>
      <c r="AY3518">
        <v>2</v>
      </c>
      <c r="AZ3518">
        <v>3</v>
      </c>
      <c r="BA3518">
        <v>8</v>
      </c>
      <c r="BB3518">
        <v>0</v>
      </c>
      <c r="BC3518">
        <v>4</v>
      </c>
      <c r="BD3518">
        <v>0</v>
      </c>
      <c r="BE3518">
        <v>0</v>
      </c>
      <c r="BF3518">
        <v>0</v>
      </c>
      <c r="BG3518">
        <v>0</v>
      </c>
      <c r="BH3518">
        <v>0</v>
      </c>
      <c r="BI3518">
        <v>6</v>
      </c>
      <c r="BJ3518">
        <v>2</v>
      </c>
      <c r="BK3518">
        <v>0</v>
      </c>
      <c r="BL3518">
        <v>0</v>
      </c>
      <c r="BM3518">
        <v>0</v>
      </c>
      <c r="BN3518">
        <v>0</v>
      </c>
      <c r="BO3518">
        <v>7</v>
      </c>
      <c r="BP3518">
        <v>6</v>
      </c>
      <c r="BQ3518">
        <v>0</v>
      </c>
      <c r="BR3518">
        <v>0</v>
      </c>
      <c r="BS3518">
        <v>4</v>
      </c>
      <c r="BT3518">
        <v>36</v>
      </c>
      <c r="BU3518" t="s">
        <v>3408</v>
      </c>
    </row>
    <row r="3519" spans="1:73">
      <c r="A3519" t="s">
        <v>3404</v>
      </c>
      <c r="B3519" t="s">
        <v>3405</v>
      </c>
      <c r="C3519">
        <v>4</v>
      </c>
      <c r="D3519" t="s">
        <v>75</v>
      </c>
      <c r="E3519" t="s">
        <v>80</v>
      </c>
      <c r="F3519" t="s">
        <v>77</v>
      </c>
      <c r="G3519">
        <v>0</v>
      </c>
      <c r="H3519">
        <v>7</v>
      </c>
      <c r="I3519">
        <v>0</v>
      </c>
      <c r="J3519">
        <v>0</v>
      </c>
      <c r="K3519">
        <v>0</v>
      </c>
      <c r="L3519">
        <v>7</v>
      </c>
      <c r="M3519">
        <v>0</v>
      </c>
      <c r="N3519">
        <v>10</v>
      </c>
      <c r="O3519">
        <v>0</v>
      </c>
      <c r="P3519">
        <v>0</v>
      </c>
      <c r="Q3519">
        <v>0</v>
      </c>
      <c r="R3519">
        <v>0</v>
      </c>
      <c r="S3519">
        <v>12</v>
      </c>
      <c r="T3519">
        <v>7</v>
      </c>
      <c r="U3519">
        <v>0</v>
      </c>
      <c r="V3519">
        <v>1</v>
      </c>
      <c r="W3519">
        <v>7</v>
      </c>
      <c r="X3519">
        <v>0</v>
      </c>
      <c r="Y3519">
        <v>0</v>
      </c>
      <c r="Z3519">
        <v>0</v>
      </c>
      <c r="AA3519">
        <v>0</v>
      </c>
      <c r="AB3519">
        <v>54</v>
      </c>
      <c r="AC3519">
        <v>1</v>
      </c>
      <c r="AD3519">
        <v>0</v>
      </c>
      <c r="AE3519">
        <v>0</v>
      </c>
      <c r="AF3519">
        <v>0</v>
      </c>
      <c r="AG3519">
        <v>0</v>
      </c>
      <c r="AH3519">
        <v>1</v>
      </c>
      <c r="AI3519">
        <v>2</v>
      </c>
      <c r="AJ3519">
        <v>0</v>
      </c>
      <c r="AK3519">
        <v>0</v>
      </c>
      <c r="AL3519">
        <v>0</v>
      </c>
      <c r="AM3519">
        <v>8</v>
      </c>
      <c r="AN3519">
        <v>0</v>
      </c>
      <c r="AO3519">
        <v>0</v>
      </c>
      <c r="AP3519">
        <v>0</v>
      </c>
      <c r="AQ3519">
        <v>2</v>
      </c>
      <c r="AR3519">
        <v>0</v>
      </c>
      <c r="AS3519">
        <v>0</v>
      </c>
      <c r="AT3519">
        <v>0</v>
      </c>
      <c r="AU3519">
        <v>0</v>
      </c>
      <c r="AV3519">
        <v>0</v>
      </c>
      <c r="AW3519">
        <v>0</v>
      </c>
      <c r="AX3519">
        <v>2</v>
      </c>
      <c r="AY3519">
        <v>8</v>
      </c>
      <c r="AZ3519">
        <v>8</v>
      </c>
      <c r="BA3519">
        <v>10</v>
      </c>
      <c r="BB3519">
        <v>1</v>
      </c>
      <c r="BC3519">
        <v>2</v>
      </c>
      <c r="BD3519">
        <v>0</v>
      </c>
      <c r="BE3519">
        <v>0</v>
      </c>
      <c r="BF3519">
        <v>0</v>
      </c>
      <c r="BG3519">
        <v>0</v>
      </c>
      <c r="BH3519">
        <v>0</v>
      </c>
      <c r="BI3519">
        <v>3</v>
      </c>
      <c r="BJ3519">
        <v>1</v>
      </c>
      <c r="BK3519">
        <v>0</v>
      </c>
      <c r="BL3519">
        <v>1</v>
      </c>
      <c r="BM3519">
        <v>0</v>
      </c>
      <c r="BN3519">
        <v>1</v>
      </c>
      <c r="BO3519">
        <v>12</v>
      </c>
      <c r="BP3519">
        <v>1</v>
      </c>
      <c r="BQ3519">
        <v>1</v>
      </c>
      <c r="BR3519">
        <v>0</v>
      </c>
      <c r="BS3519">
        <v>6</v>
      </c>
      <c r="BT3519">
        <v>74</v>
      </c>
      <c r="BU3519" t="s">
        <v>3409</v>
      </c>
    </row>
    <row r="3520" spans="1:73">
      <c r="A3520" t="s">
        <v>3404</v>
      </c>
      <c r="B3520" t="s">
        <v>3405</v>
      </c>
      <c r="C3520">
        <v>5</v>
      </c>
      <c r="D3520" t="s">
        <v>75</v>
      </c>
      <c r="E3520" t="s">
        <v>78</v>
      </c>
      <c r="F3520" t="s">
        <v>77</v>
      </c>
      <c r="G3520">
        <v>0</v>
      </c>
      <c r="H3520">
        <v>0</v>
      </c>
      <c r="I3520">
        <v>0</v>
      </c>
      <c r="J3520">
        <v>0</v>
      </c>
      <c r="K3520">
        <v>0</v>
      </c>
      <c r="L3520">
        <v>2</v>
      </c>
      <c r="M3520">
        <v>0</v>
      </c>
      <c r="N3520">
        <v>5</v>
      </c>
      <c r="O3520">
        <v>0</v>
      </c>
      <c r="P3520">
        <v>0</v>
      </c>
      <c r="Q3520">
        <v>1</v>
      </c>
      <c r="R3520">
        <v>0</v>
      </c>
      <c r="S3520">
        <v>4</v>
      </c>
      <c r="T3520">
        <v>2</v>
      </c>
      <c r="U3520">
        <v>0</v>
      </c>
      <c r="V3520">
        <v>0</v>
      </c>
      <c r="W3520">
        <v>0</v>
      </c>
      <c r="X3520">
        <v>0</v>
      </c>
      <c r="Y3520">
        <v>0</v>
      </c>
      <c r="Z3520">
        <v>0</v>
      </c>
      <c r="AA3520">
        <v>0</v>
      </c>
      <c r="AB3520">
        <v>21</v>
      </c>
      <c r="AC3520">
        <v>0</v>
      </c>
      <c r="AD3520">
        <v>0</v>
      </c>
      <c r="AE3520">
        <v>0</v>
      </c>
      <c r="AF3520">
        <v>0</v>
      </c>
      <c r="AG3520">
        <v>0</v>
      </c>
      <c r="AH3520">
        <v>2</v>
      </c>
      <c r="AI3520">
        <v>2</v>
      </c>
      <c r="AJ3520">
        <v>0</v>
      </c>
      <c r="AK3520">
        <v>0</v>
      </c>
      <c r="AL3520">
        <v>0</v>
      </c>
      <c r="AM3520">
        <v>6</v>
      </c>
      <c r="AN3520">
        <v>0</v>
      </c>
      <c r="AO3520">
        <v>0</v>
      </c>
      <c r="AP3520">
        <v>4</v>
      </c>
      <c r="AQ3520">
        <v>0</v>
      </c>
      <c r="AR3520">
        <v>0</v>
      </c>
      <c r="AS3520">
        <v>0</v>
      </c>
      <c r="AT3520">
        <v>0</v>
      </c>
      <c r="AU3520">
        <v>0</v>
      </c>
      <c r="AV3520">
        <v>0</v>
      </c>
      <c r="AW3520">
        <v>0</v>
      </c>
      <c r="AX3520">
        <v>3</v>
      </c>
      <c r="AY3520">
        <v>6</v>
      </c>
      <c r="AZ3520">
        <v>4</v>
      </c>
      <c r="BA3520">
        <v>9</v>
      </c>
      <c r="BB3520">
        <v>0</v>
      </c>
      <c r="BC3520">
        <v>7</v>
      </c>
      <c r="BD3520">
        <v>0</v>
      </c>
      <c r="BE3520">
        <v>0</v>
      </c>
      <c r="BF3520">
        <v>0</v>
      </c>
      <c r="BG3520">
        <v>0</v>
      </c>
      <c r="BH3520">
        <v>0</v>
      </c>
      <c r="BI3520">
        <v>3</v>
      </c>
      <c r="BJ3520">
        <v>3</v>
      </c>
      <c r="BK3520">
        <v>0</v>
      </c>
      <c r="BL3520">
        <v>0</v>
      </c>
      <c r="BM3520">
        <v>0</v>
      </c>
      <c r="BN3520">
        <v>0</v>
      </c>
      <c r="BO3520">
        <v>5</v>
      </c>
      <c r="BP3520">
        <v>0</v>
      </c>
      <c r="BQ3520">
        <v>0</v>
      </c>
      <c r="BR3520">
        <v>0</v>
      </c>
      <c r="BS3520">
        <v>1</v>
      </c>
      <c r="BT3520">
        <v>31</v>
      </c>
      <c r="BU3520" t="s">
        <v>3410</v>
      </c>
    </row>
    <row r="3521" spans="1:73">
      <c r="A3521" t="s">
        <v>3404</v>
      </c>
      <c r="B3521" t="s">
        <v>3405</v>
      </c>
      <c r="C3521">
        <v>6</v>
      </c>
      <c r="D3521" t="s">
        <v>75</v>
      </c>
      <c r="E3521" t="s">
        <v>80</v>
      </c>
      <c r="F3521" t="s">
        <v>77</v>
      </c>
      <c r="G3521">
        <v>0</v>
      </c>
      <c r="H3521">
        <v>8</v>
      </c>
      <c r="I3521">
        <v>2</v>
      </c>
      <c r="J3521">
        <v>0</v>
      </c>
      <c r="K3521">
        <v>0</v>
      </c>
      <c r="L3521">
        <v>8</v>
      </c>
      <c r="M3521">
        <v>0</v>
      </c>
      <c r="N3521">
        <v>12</v>
      </c>
      <c r="O3521">
        <v>0</v>
      </c>
      <c r="P3521">
        <v>0</v>
      </c>
      <c r="Q3521">
        <v>0</v>
      </c>
      <c r="R3521">
        <v>0</v>
      </c>
      <c r="S3521">
        <v>6</v>
      </c>
      <c r="T3521">
        <v>3</v>
      </c>
      <c r="U3521">
        <v>0</v>
      </c>
      <c r="V3521">
        <v>0</v>
      </c>
      <c r="W3521">
        <v>1</v>
      </c>
      <c r="X3521">
        <v>0</v>
      </c>
      <c r="Y3521">
        <v>0</v>
      </c>
      <c r="Z3521">
        <v>0</v>
      </c>
      <c r="AA3521">
        <v>0</v>
      </c>
      <c r="AB3521">
        <v>51</v>
      </c>
      <c r="AC3521">
        <v>0</v>
      </c>
      <c r="AD3521">
        <v>0</v>
      </c>
      <c r="AE3521">
        <v>0</v>
      </c>
      <c r="AF3521">
        <v>0</v>
      </c>
      <c r="AG3521">
        <v>0</v>
      </c>
      <c r="AH3521">
        <v>0</v>
      </c>
      <c r="AI3521">
        <v>1</v>
      </c>
      <c r="AJ3521">
        <v>0</v>
      </c>
      <c r="AK3521">
        <v>0</v>
      </c>
      <c r="AL3521">
        <v>1</v>
      </c>
      <c r="AM3521">
        <v>10</v>
      </c>
      <c r="AN3521">
        <v>0</v>
      </c>
      <c r="AO3521">
        <v>0</v>
      </c>
      <c r="AP3521">
        <v>0</v>
      </c>
      <c r="AQ3521">
        <v>1</v>
      </c>
      <c r="AR3521">
        <v>0</v>
      </c>
      <c r="AS3521">
        <v>0</v>
      </c>
      <c r="AT3521">
        <v>0</v>
      </c>
      <c r="AU3521">
        <v>12</v>
      </c>
      <c r="AV3521">
        <v>0</v>
      </c>
      <c r="AW3521">
        <v>2</v>
      </c>
      <c r="AX3521">
        <v>0</v>
      </c>
      <c r="AY3521">
        <v>9</v>
      </c>
      <c r="AZ3521">
        <v>1</v>
      </c>
      <c r="BA3521">
        <v>10</v>
      </c>
      <c r="BB3521">
        <v>0</v>
      </c>
      <c r="BC3521">
        <v>11</v>
      </c>
      <c r="BD3521">
        <v>0</v>
      </c>
      <c r="BE3521">
        <v>0</v>
      </c>
      <c r="BF3521">
        <v>0</v>
      </c>
      <c r="BG3521">
        <v>0</v>
      </c>
      <c r="BH3521">
        <v>0</v>
      </c>
      <c r="BI3521">
        <v>0</v>
      </c>
      <c r="BJ3521">
        <v>7</v>
      </c>
      <c r="BK3521">
        <v>0</v>
      </c>
      <c r="BL3521">
        <v>0</v>
      </c>
      <c r="BM3521">
        <v>0</v>
      </c>
      <c r="BN3521">
        <v>2</v>
      </c>
      <c r="BO3521">
        <v>13</v>
      </c>
      <c r="BP3521">
        <v>0</v>
      </c>
      <c r="BQ3521">
        <v>1</v>
      </c>
      <c r="BR3521">
        <v>0</v>
      </c>
      <c r="BS3521">
        <v>4</v>
      </c>
      <c r="BT3521">
        <v>77</v>
      </c>
      <c r="BU3521" t="s">
        <v>3411</v>
      </c>
    </row>
    <row r="3522" spans="1:73">
      <c r="A3522" t="s">
        <v>3404</v>
      </c>
      <c r="B3522" t="s">
        <v>3405</v>
      </c>
      <c r="C3522">
        <v>7</v>
      </c>
      <c r="D3522" t="s">
        <v>75</v>
      </c>
      <c r="E3522" t="s">
        <v>78</v>
      </c>
      <c r="F3522" t="s">
        <v>77</v>
      </c>
      <c r="G3522">
        <v>0</v>
      </c>
      <c r="H3522">
        <v>0</v>
      </c>
      <c r="I3522">
        <v>0</v>
      </c>
      <c r="J3522">
        <v>0</v>
      </c>
      <c r="K3522">
        <v>0</v>
      </c>
      <c r="L3522">
        <v>1</v>
      </c>
      <c r="M3522">
        <v>0</v>
      </c>
      <c r="N3522">
        <v>2</v>
      </c>
      <c r="O3522">
        <v>0</v>
      </c>
      <c r="P3522">
        <v>0</v>
      </c>
      <c r="Q3522">
        <v>3</v>
      </c>
      <c r="R3522">
        <v>0</v>
      </c>
      <c r="S3522">
        <v>5</v>
      </c>
      <c r="T3522">
        <v>0</v>
      </c>
      <c r="U3522">
        <v>0</v>
      </c>
      <c r="V3522">
        <v>0</v>
      </c>
      <c r="W3522">
        <v>0</v>
      </c>
      <c r="X3522">
        <v>0</v>
      </c>
      <c r="Y3522">
        <v>0</v>
      </c>
      <c r="Z3522">
        <v>0</v>
      </c>
      <c r="AA3522">
        <v>0</v>
      </c>
      <c r="AB3522">
        <v>9</v>
      </c>
      <c r="AC3522">
        <v>1</v>
      </c>
      <c r="AD3522">
        <v>0</v>
      </c>
      <c r="AE3522">
        <v>0</v>
      </c>
      <c r="AF3522">
        <v>0</v>
      </c>
      <c r="AG3522">
        <v>0</v>
      </c>
      <c r="AH3522">
        <v>0</v>
      </c>
      <c r="AI3522">
        <v>0</v>
      </c>
      <c r="AJ3522">
        <v>0</v>
      </c>
      <c r="AK3522">
        <v>0</v>
      </c>
      <c r="AL3522">
        <v>0</v>
      </c>
      <c r="AM3522">
        <v>3</v>
      </c>
      <c r="AN3522">
        <v>0</v>
      </c>
      <c r="AO3522">
        <v>0</v>
      </c>
      <c r="AP3522">
        <v>1</v>
      </c>
      <c r="AQ3522">
        <v>0</v>
      </c>
      <c r="AR3522">
        <v>0</v>
      </c>
      <c r="AS3522">
        <v>0</v>
      </c>
      <c r="AT3522">
        <v>0</v>
      </c>
      <c r="AU3522">
        <v>1</v>
      </c>
      <c r="AV3522">
        <v>0</v>
      </c>
      <c r="AW3522">
        <v>0</v>
      </c>
      <c r="AX3522">
        <v>0</v>
      </c>
      <c r="AY3522">
        <v>1</v>
      </c>
      <c r="AZ3522">
        <v>2</v>
      </c>
      <c r="BA3522">
        <v>3</v>
      </c>
      <c r="BB3522">
        <v>0</v>
      </c>
      <c r="BC3522">
        <v>4</v>
      </c>
      <c r="BD3522">
        <v>0</v>
      </c>
      <c r="BE3522">
        <v>0</v>
      </c>
      <c r="BF3522">
        <v>0</v>
      </c>
      <c r="BG3522">
        <v>0</v>
      </c>
      <c r="BH3522">
        <v>0</v>
      </c>
      <c r="BI3522">
        <v>0</v>
      </c>
      <c r="BJ3522">
        <v>2</v>
      </c>
      <c r="BK3522">
        <v>0</v>
      </c>
      <c r="BL3522">
        <v>1</v>
      </c>
      <c r="BM3522">
        <v>0</v>
      </c>
      <c r="BN3522">
        <v>0</v>
      </c>
      <c r="BO3522">
        <v>4</v>
      </c>
      <c r="BP3522">
        <v>0</v>
      </c>
      <c r="BQ3522">
        <v>0</v>
      </c>
      <c r="BR3522">
        <v>0</v>
      </c>
      <c r="BS3522">
        <v>1</v>
      </c>
      <c r="BT3522">
        <v>14</v>
      </c>
      <c r="BU3522" t="s">
        <v>3412</v>
      </c>
    </row>
    <row r="3523" spans="1:73">
      <c r="A3523" t="s">
        <v>3404</v>
      </c>
      <c r="B3523" t="s">
        <v>3405</v>
      </c>
      <c r="C3523">
        <v>8</v>
      </c>
      <c r="D3523" t="s">
        <v>75</v>
      </c>
      <c r="E3523" t="s">
        <v>80</v>
      </c>
      <c r="F3523" t="s">
        <v>77</v>
      </c>
      <c r="G3523">
        <v>0</v>
      </c>
      <c r="H3523">
        <v>5</v>
      </c>
      <c r="I3523">
        <v>5</v>
      </c>
      <c r="J3523">
        <v>0</v>
      </c>
      <c r="K3523">
        <v>0</v>
      </c>
      <c r="L3523">
        <v>10</v>
      </c>
      <c r="M3523">
        <v>0</v>
      </c>
      <c r="N3523">
        <v>11</v>
      </c>
      <c r="O3523">
        <v>0</v>
      </c>
      <c r="P3523">
        <v>0</v>
      </c>
      <c r="Q3523">
        <v>0</v>
      </c>
      <c r="R3523">
        <v>2</v>
      </c>
      <c r="S3523">
        <v>21</v>
      </c>
      <c r="T3523">
        <v>12</v>
      </c>
      <c r="U3523">
        <v>0</v>
      </c>
      <c r="V3523">
        <v>2</v>
      </c>
      <c r="W3523">
        <v>1</v>
      </c>
      <c r="X3523">
        <v>0</v>
      </c>
      <c r="Y3523">
        <v>2</v>
      </c>
      <c r="Z3523">
        <v>1</v>
      </c>
      <c r="AA3523">
        <v>0</v>
      </c>
      <c r="AB3523">
        <v>82</v>
      </c>
      <c r="AC3523">
        <v>2</v>
      </c>
      <c r="AD3523">
        <v>0</v>
      </c>
      <c r="AE3523">
        <v>0</v>
      </c>
      <c r="AF3523">
        <v>3</v>
      </c>
      <c r="AG3523">
        <v>0</v>
      </c>
      <c r="AH3523">
        <v>0</v>
      </c>
      <c r="AI3523">
        <v>9</v>
      </c>
      <c r="AJ3523">
        <v>0</v>
      </c>
      <c r="AK3523">
        <v>0</v>
      </c>
      <c r="AL3523">
        <v>2</v>
      </c>
      <c r="AM3523">
        <v>15</v>
      </c>
      <c r="AN3523">
        <v>0</v>
      </c>
      <c r="AO3523">
        <v>0</v>
      </c>
      <c r="AP3523">
        <v>2</v>
      </c>
      <c r="AQ3523">
        <v>2</v>
      </c>
      <c r="AR3523">
        <v>0</v>
      </c>
      <c r="AS3523">
        <v>0</v>
      </c>
      <c r="AT3523">
        <v>0</v>
      </c>
      <c r="AU3523">
        <v>0</v>
      </c>
      <c r="AV3523">
        <v>4</v>
      </c>
      <c r="AW3523">
        <v>5</v>
      </c>
      <c r="AX3523">
        <v>7</v>
      </c>
      <c r="AY3523">
        <v>21</v>
      </c>
      <c r="AZ3523">
        <v>13</v>
      </c>
      <c r="BA3523">
        <v>22</v>
      </c>
      <c r="BB3523">
        <v>3</v>
      </c>
      <c r="BC3523">
        <v>11</v>
      </c>
      <c r="BD3523">
        <v>0</v>
      </c>
      <c r="BE3523">
        <v>0</v>
      </c>
      <c r="BF3523">
        <v>2</v>
      </c>
      <c r="BG3523">
        <v>0</v>
      </c>
      <c r="BH3523">
        <v>0</v>
      </c>
      <c r="BI3523">
        <v>11</v>
      </c>
      <c r="BJ3523">
        <v>7</v>
      </c>
      <c r="BK3523">
        <v>0</v>
      </c>
      <c r="BL3523">
        <v>2</v>
      </c>
      <c r="BM3523">
        <v>5</v>
      </c>
      <c r="BN3523">
        <v>1</v>
      </c>
      <c r="BO3523">
        <v>15</v>
      </c>
      <c r="BP3523">
        <v>2</v>
      </c>
      <c r="BQ3523">
        <v>0</v>
      </c>
      <c r="BR3523">
        <v>0</v>
      </c>
      <c r="BS3523">
        <v>3</v>
      </c>
      <c r="BT3523">
        <v>135</v>
      </c>
      <c r="BU3523" t="s">
        <v>3413</v>
      </c>
    </row>
    <row r="3524" spans="1:73">
      <c r="A3524" t="s">
        <v>3404</v>
      </c>
      <c r="B3524" t="s">
        <v>3405</v>
      </c>
      <c r="C3524">
        <v>9</v>
      </c>
      <c r="D3524" t="s">
        <v>75</v>
      </c>
      <c r="E3524" t="s">
        <v>78</v>
      </c>
      <c r="F3524" t="s">
        <v>77</v>
      </c>
      <c r="G3524">
        <v>0</v>
      </c>
      <c r="H3524">
        <v>7</v>
      </c>
      <c r="I3524">
        <v>2</v>
      </c>
      <c r="J3524">
        <v>0</v>
      </c>
      <c r="K3524">
        <v>0</v>
      </c>
      <c r="L3524">
        <v>5</v>
      </c>
      <c r="M3524">
        <v>0</v>
      </c>
      <c r="N3524">
        <v>11</v>
      </c>
      <c r="O3524">
        <v>1</v>
      </c>
      <c r="P3524">
        <v>0</v>
      </c>
      <c r="Q3524">
        <v>1</v>
      </c>
      <c r="R3524">
        <v>0</v>
      </c>
      <c r="S3524">
        <v>12</v>
      </c>
      <c r="T3524">
        <v>7</v>
      </c>
      <c r="U3524">
        <v>0</v>
      </c>
      <c r="V3524">
        <v>0</v>
      </c>
      <c r="W3524">
        <v>1</v>
      </c>
      <c r="X3524">
        <v>0</v>
      </c>
      <c r="Y3524">
        <v>0</v>
      </c>
      <c r="Z3524">
        <v>0</v>
      </c>
      <c r="AA3524">
        <v>0</v>
      </c>
      <c r="AB3524">
        <v>61</v>
      </c>
      <c r="AC3524">
        <v>1</v>
      </c>
      <c r="AD3524">
        <v>1</v>
      </c>
      <c r="AE3524">
        <v>0</v>
      </c>
      <c r="AF3524">
        <v>0</v>
      </c>
      <c r="AG3524">
        <v>0</v>
      </c>
      <c r="AH3524">
        <v>0</v>
      </c>
      <c r="AI3524">
        <v>2</v>
      </c>
      <c r="AJ3524">
        <v>0</v>
      </c>
      <c r="AK3524">
        <v>0</v>
      </c>
      <c r="AL3524">
        <v>2</v>
      </c>
      <c r="AM3524">
        <v>4</v>
      </c>
      <c r="AN3524">
        <v>0</v>
      </c>
      <c r="AO3524">
        <v>0</v>
      </c>
      <c r="AP3524">
        <v>2</v>
      </c>
      <c r="AQ3524">
        <v>0</v>
      </c>
      <c r="AR3524">
        <v>0</v>
      </c>
      <c r="AS3524">
        <v>0</v>
      </c>
      <c r="AT3524">
        <v>0</v>
      </c>
      <c r="AU3524">
        <v>5</v>
      </c>
      <c r="AV3524">
        <v>0</v>
      </c>
      <c r="AW3524">
        <v>2</v>
      </c>
      <c r="AX3524">
        <v>12</v>
      </c>
      <c r="AY3524">
        <v>13</v>
      </c>
      <c r="AZ3524">
        <v>7</v>
      </c>
      <c r="BA3524">
        <v>18</v>
      </c>
      <c r="BB3524">
        <v>5</v>
      </c>
      <c r="BC3524">
        <v>12</v>
      </c>
      <c r="BD3524">
        <v>0</v>
      </c>
      <c r="BE3524">
        <v>0</v>
      </c>
      <c r="BF3524">
        <v>0</v>
      </c>
      <c r="BG3524">
        <v>0</v>
      </c>
      <c r="BH3524">
        <v>0</v>
      </c>
      <c r="BI3524">
        <v>12</v>
      </c>
      <c r="BJ3524">
        <v>3</v>
      </c>
      <c r="BK3524">
        <v>0</v>
      </c>
      <c r="BL3524">
        <v>4</v>
      </c>
      <c r="BM3524">
        <v>7</v>
      </c>
      <c r="BN3524">
        <v>3</v>
      </c>
      <c r="BO3524">
        <v>14</v>
      </c>
      <c r="BP3524">
        <v>2</v>
      </c>
      <c r="BQ3524">
        <v>0</v>
      </c>
      <c r="BR3524">
        <v>3</v>
      </c>
      <c r="BS3524">
        <v>3</v>
      </c>
      <c r="BT3524">
        <v>81</v>
      </c>
      <c r="BU3524" t="s">
        <v>3414</v>
      </c>
    </row>
    <row r="3525" spans="1:73">
      <c r="A3525" t="s">
        <v>3404</v>
      </c>
      <c r="B3525" t="s">
        <v>3405</v>
      </c>
      <c r="C3525">
        <v>10</v>
      </c>
      <c r="D3525" t="s">
        <v>75</v>
      </c>
      <c r="E3525" t="s">
        <v>80</v>
      </c>
      <c r="F3525" t="s">
        <v>77</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2</v>
      </c>
      <c r="BT3525">
        <v>5</v>
      </c>
      <c r="BU3525" t="s">
        <v>3415</v>
      </c>
    </row>
    <row r="3526" spans="1:73">
      <c r="A3526" t="s">
        <v>3404</v>
      </c>
      <c r="B3526" t="s">
        <v>3405</v>
      </c>
      <c r="C3526">
        <v>11</v>
      </c>
      <c r="D3526" t="s">
        <v>75</v>
      </c>
      <c r="E3526" t="s">
        <v>78</v>
      </c>
      <c r="F3526" t="s">
        <v>77</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1</v>
      </c>
      <c r="BT3526">
        <v>2</v>
      </c>
      <c r="BU3526" t="s">
        <v>379</v>
      </c>
    </row>
    <row r="3527" spans="1:73">
      <c r="A3527" t="s">
        <v>3404</v>
      </c>
      <c r="B3527" t="s">
        <v>3405</v>
      </c>
      <c r="C3527">
        <v>12</v>
      </c>
      <c r="D3527" t="s">
        <v>89</v>
      </c>
      <c r="E3527" t="s">
        <v>78</v>
      </c>
      <c r="F3527" t="s">
        <v>77</v>
      </c>
      <c r="G3527">
        <v>3</v>
      </c>
      <c r="H3527">
        <v>14</v>
      </c>
      <c r="I3527">
        <v>3</v>
      </c>
      <c r="J3527">
        <v>0</v>
      </c>
      <c r="K3527">
        <v>0</v>
      </c>
      <c r="L3527">
        <v>30</v>
      </c>
      <c r="M3527">
        <v>0</v>
      </c>
      <c r="N3527">
        <v>28</v>
      </c>
      <c r="O3527">
        <v>0</v>
      </c>
      <c r="P3527">
        <v>0</v>
      </c>
      <c r="Q3527">
        <v>1</v>
      </c>
      <c r="R3527">
        <v>5</v>
      </c>
      <c r="S3527">
        <v>45</v>
      </c>
      <c r="T3527">
        <v>19</v>
      </c>
      <c r="U3527">
        <v>0</v>
      </c>
      <c r="V3527">
        <v>5</v>
      </c>
      <c r="W3527">
        <v>8</v>
      </c>
      <c r="X3527">
        <v>0</v>
      </c>
      <c r="Y3527">
        <v>0</v>
      </c>
      <c r="Z3527">
        <v>0</v>
      </c>
      <c r="AA3527">
        <v>0</v>
      </c>
      <c r="AB3527">
        <v>232</v>
      </c>
      <c r="AC3527">
        <v>3</v>
      </c>
      <c r="AD3527">
        <v>0</v>
      </c>
      <c r="AE3527">
        <v>1</v>
      </c>
      <c r="AF3527">
        <v>0</v>
      </c>
      <c r="AG3527">
        <v>1</v>
      </c>
      <c r="AH3527">
        <v>4</v>
      </c>
      <c r="AI3527">
        <v>17</v>
      </c>
      <c r="AJ3527">
        <v>0</v>
      </c>
      <c r="AK3527">
        <v>0</v>
      </c>
      <c r="AL3527">
        <v>0</v>
      </c>
      <c r="AM3527">
        <v>28</v>
      </c>
      <c r="AN3527">
        <v>1</v>
      </c>
      <c r="AO3527">
        <v>0</v>
      </c>
      <c r="AP3527">
        <v>5</v>
      </c>
      <c r="AQ3527">
        <v>4</v>
      </c>
      <c r="AR3527">
        <v>0</v>
      </c>
      <c r="AS3527">
        <v>0</v>
      </c>
      <c r="AT3527">
        <v>7</v>
      </c>
      <c r="AU3527">
        <v>13</v>
      </c>
      <c r="AV3527">
        <v>1</v>
      </c>
      <c r="AW3527">
        <v>2</v>
      </c>
      <c r="AX3527">
        <v>20</v>
      </c>
      <c r="AY3527">
        <v>59</v>
      </c>
      <c r="AZ3527">
        <v>24</v>
      </c>
      <c r="BA3527">
        <v>55</v>
      </c>
      <c r="BB3527">
        <v>5</v>
      </c>
      <c r="BC3527">
        <v>53</v>
      </c>
      <c r="BD3527">
        <v>0</v>
      </c>
      <c r="BE3527">
        <v>0</v>
      </c>
      <c r="BF3527">
        <v>0</v>
      </c>
      <c r="BG3527">
        <v>0</v>
      </c>
      <c r="BH3527">
        <v>3</v>
      </c>
      <c r="BI3527">
        <v>34</v>
      </c>
      <c r="BJ3527">
        <v>32</v>
      </c>
      <c r="BK3527">
        <v>0</v>
      </c>
      <c r="BL3527">
        <v>6</v>
      </c>
      <c r="BM3527">
        <v>0</v>
      </c>
      <c r="BN3527">
        <v>9</v>
      </c>
      <c r="BO3527">
        <v>44</v>
      </c>
      <c r="BP3527">
        <v>3</v>
      </c>
      <c r="BQ3527">
        <v>0</v>
      </c>
      <c r="BR3527">
        <v>9</v>
      </c>
      <c r="BS3527">
        <v>26</v>
      </c>
      <c r="BT3527">
        <v>419</v>
      </c>
      <c r="BU3527" t="s">
        <v>3416</v>
      </c>
    </row>
    <row r="3528" spans="1:73">
      <c r="A3528" t="s">
        <v>3404</v>
      </c>
      <c r="B3528" t="s">
        <v>3405</v>
      </c>
      <c r="C3528">
        <v>13</v>
      </c>
      <c r="D3528" t="s">
        <v>89</v>
      </c>
      <c r="E3528" t="s">
        <v>3417</v>
      </c>
      <c r="F3528" t="s">
        <v>92</v>
      </c>
      <c r="G3528">
        <v>0</v>
      </c>
      <c r="H3528">
        <v>3</v>
      </c>
      <c r="I3528">
        <v>0</v>
      </c>
      <c r="J3528">
        <v>0</v>
      </c>
      <c r="K3528">
        <v>0</v>
      </c>
      <c r="L3528">
        <v>2</v>
      </c>
      <c r="M3528">
        <v>0</v>
      </c>
      <c r="N3528">
        <v>3</v>
      </c>
      <c r="O3528">
        <v>0</v>
      </c>
      <c r="P3528">
        <v>0</v>
      </c>
      <c r="Q3528">
        <v>0</v>
      </c>
      <c r="R3528">
        <v>1</v>
      </c>
      <c r="S3528">
        <v>4</v>
      </c>
      <c r="T3528">
        <v>3</v>
      </c>
      <c r="U3528">
        <v>0</v>
      </c>
      <c r="V3528">
        <v>0</v>
      </c>
      <c r="W3528">
        <v>0</v>
      </c>
      <c r="X3528">
        <v>0</v>
      </c>
      <c r="Y3528">
        <v>0</v>
      </c>
      <c r="Z3528">
        <v>0</v>
      </c>
      <c r="AA3528">
        <v>0</v>
      </c>
      <c r="AB3528">
        <v>21</v>
      </c>
      <c r="AC3528">
        <v>0</v>
      </c>
      <c r="AD3528">
        <v>0</v>
      </c>
      <c r="AE3528">
        <v>1</v>
      </c>
      <c r="AF3528">
        <v>0</v>
      </c>
      <c r="AG3528">
        <v>0</v>
      </c>
      <c r="AH3528">
        <v>3</v>
      </c>
      <c r="AI3528">
        <v>0</v>
      </c>
      <c r="AJ3528">
        <v>0</v>
      </c>
      <c r="AK3528">
        <v>0</v>
      </c>
      <c r="AL3528">
        <v>1</v>
      </c>
      <c r="AM3528">
        <v>0</v>
      </c>
      <c r="AN3528">
        <v>0</v>
      </c>
      <c r="AO3528">
        <v>0</v>
      </c>
      <c r="AP3528">
        <v>0</v>
      </c>
      <c r="AQ3528">
        <v>0</v>
      </c>
      <c r="AR3528">
        <v>0</v>
      </c>
      <c r="AS3528">
        <v>0</v>
      </c>
      <c r="AT3528">
        <v>0</v>
      </c>
      <c r="AU3528">
        <v>1</v>
      </c>
      <c r="AV3528">
        <v>1</v>
      </c>
      <c r="AW3528">
        <v>0</v>
      </c>
      <c r="AX3528">
        <v>4</v>
      </c>
      <c r="AY3528">
        <v>2</v>
      </c>
      <c r="AZ3528">
        <v>5</v>
      </c>
      <c r="BA3528">
        <v>5</v>
      </c>
      <c r="BB3528">
        <v>2</v>
      </c>
      <c r="BC3528">
        <v>2</v>
      </c>
      <c r="BD3528">
        <v>0</v>
      </c>
      <c r="BE3528">
        <v>0</v>
      </c>
      <c r="BF3528">
        <v>0</v>
      </c>
      <c r="BG3528">
        <v>0</v>
      </c>
      <c r="BH3528">
        <v>0</v>
      </c>
      <c r="BI3528">
        <v>4</v>
      </c>
      <c r="BJ3528">
        <v>2</v>
      </c>
      <c r="BK3528">
        <v>0</v>
      </c>
      <c r="BL3528">
        <v>0</v>
      </c>
      <c r="BM3528">
        <v>0</v>
      </c>
      <c r="BN3528">
        <v>0</v>
      </c>
      <c r="BO3528">
        <v>6</v>
      </c>
      <c r="BP3528">
        <v>0</v>
      </c>
      <c r="BQ3528">
        <v>0</v>
      </c>
      <c r="BR3528">
        <v>1</v>
      </c>
      <c r="BS3528">
        <v>3</v>
      </c>
      <c r="BT3528">
        <v>35</v>
      </c>
      <c r="BU3528" t="s">
        <v>3418</v>
      </c>
    </row>
    <row r="3529" spans="1:73">
      <c r="A3529" t="s">
        <v>3404</v>
      </c>
      <c r="B3529" t="s">
        <v>3405</v>
      </c>
      <c r="C3529">
        <v>14</v>
      </c>
      <c r="D3529" t="s">
        <v>89</v>
      </c>
      <c r="E3529" t="s">
        <v>78</v>
      </c>
      <c r="F3529" t="s">
        <v>77</v>
      </c>
      <c r="G3529">
        <v>0</v>
      </c>
      <c r="H3529">
        <v>0</v>
      </c>
      <c r="I3529">
        <v>0</v>
      </c>
      <c r="J3529">
        <v>0</v>
      </c>
      <c r="K3529">
        <v>0</v>
      </c>
      <c r="L3529">
        <v>1</v>
      </c>
      <c r="M3529">
        <v>0</v>
      </c>
      <c r="N3529">
        <v>0</v>
      </c>
      <c r="O3529">
        <v>0</v>
      </c>
      <c r="P3529">
        <v>0</v>
      </c>
      <c r="Q3529">
        <v>0</v>
      </c>
      <c r="R3529">
        <v>0</v>
      </c>
      <c r="S3529">
        <v>1</v>
      </c>
      <c r="T3529">
        <v>1</v>
      </c>
      <c r="U3529">
        <v>0</v>
      </c>
      <c r="V3529">
        <v>0</v>
      </c>
      <c r="W3529">
        <v>0</v>
      </c>
      <c r="X3529">
        <v>0</v>
      </c>
      <c r="Y3529">
        <v>0</v>
      </c>
      <c r="Z3529">
        <v>0</v>
      </c>
      <c r="AA3529">
        <v>0</v>
      </c>
      <c r="AB3529">
        <v>8</v>
      </c>
      <c r="AC3529">
        <v>0</v>
      </c>
      <c r="AD3529">
        <v>0</v>
      </c>
      <c r="AE3529">
        <v>0</v>
      </c>
      <c r="AF3529">
        <v>0</v>
      </c>
      <c r="AG3529">
        <v>0</v>
      </c>
      <c r="AH3529">
        <v>0</v>
      </c>
      <c r="AI3529">
        <v>1</v>
      </c>
      <c r="AJ3529">
        <v>0</v>
      </c>
      <c r="AK3529">
        <v>0</v>
      </c>
      <c r="AL3529">
        <v>0</v>
      </c>
      <c r="AM3529">
        <v>1</v>
      </c>
      <c r="AN3529">
        <v>0</v>
      </c>
      <c r="AO3529">
        <v>0</v>
      </c>
      <c r="AP3529">
        <v>0</v>
      </c>
      <c r="AQ3529">
        <v>0</v>
      </c>
      <c r="AR3529">
        <v>0</v>
      </c>
      <c r="AS3529">
        <v>0</v>
      </c>
      <c r="AT3529">
        <v>0</v>
      </c>
      <c r="AU3529">
        <v>0</v>
      </c>
      <c r="AV3529">
        <v>0</v>
      </c>
      <c r="AW3529">
        <v>0</v>
      </c>
      <c r="AX3529">
        <v>1</v>
      </c>
      <c r="AY3529">
        <v>1</v>
      </c>
      <c r="AZ3529">
        <v>0</v>
      </c>
      <c r="BA3529">
        <v>3</v>
      </c>
      <c r="BB3529">
        <v>0</v>
      </c>
      <c r="BC3529">
        <v>1</v>
      </c>
      <c r="BD3529">
        <v>0</v>
      </c>
      <c r="BE3529">
        <v>0</v>
      </c>
      <c r="BF3529">
        <v>0</v>
      </c>
      <c r="BG3529">
        <v>0</v>
      </c>
      <c r="BH3529">
        <v>1</v>
      </c>
      <c r="BI3529">
        <v>3</v>
      </c>
      <c r="BJ3529">
        <v>1</v>
      </c>
      <c r="BK3529">
        <v>0</v>
      </c>
      <c r="BL3529">
        <v>0</v>
      </c>
      <c r="BM3529">
        <v>0</v>
      </c>
      <c r="BN3529">
        <v>0</v>
      </c>
      <c r="BO3529">
        <v>0</v>
      </c>
      <c r="BP3529">
        <v>0</v>
      </c>
      <c r="BQ3529">
        <v>0</v>
      </c>
      <c r="BR3529">
        <v>0</v>
      </c>
      <c r="BS3529">
        <v>4</v>
      </c>
      <c r="BT3529">
        <v>19</v>
      </c>
      <c r="BU3529" t="s">
        <v>3419</v>
      </c>
    </row>
    <row r="3530" spans="1:73">
      <c r="A3530" t="s">
        <v>3404</v>
      </c>
      <c r="B3530" t="s">
        <v>3405</v>
      </c>
      <c r="C3530">
        <v>15</v>
      </c>
      <c r="D3530" t="s">
        <v>89</v>
      </c>
      <c r="E3530" t="s">
        <v>3417</v>
      </c>
      <c r="F3530" t="s">
        <v>92</v>
      </c>
      <c r="G3530">
        <v>0</v>
      </c>
      <c r="H3530">
        <v>3</v>
      </c>
      <c r="I3530">
        <v>1</v>
      </c>
      <c r="J3530">
        <v>0</v>
      </c>
      <c r="K3530">
        <v>0</v>
      </c>
      <c r="L3530">
        <v>1</v>
      </c>
      <c r="M3530">
        <v>0</v>
      </c>
      <c r="N3530">
        <v>1</v>
      </c>
      <c r="O3530">
        <v>0</v>
      </c>
      <c r="P3530">
        <v>0</v>
      </c>
      <c r="Q3530">
        <v>0</v>
      </c>
      <c r="R3530">
        <v>0</v>
      </c>
      <c r="S3530">
        <v>1</v>
      </c>
      <c r="T3530">
        <v>0</v>
      </c>
      <c r="U3530">
        <v>0</v>
      </c>
      <c r="V3530">
        <v>0</v>
      </c>
      <c r="W3530">
        <v>1</v>
      </c>
      <c r="X3530">
        <v>0</v>
      </c>
      <c r="Y3530">
        <v>0</v>
      </c>
      <c r="Z3530">
        <v>0</v>
      </c>
      <c r="AA3530">
        <v>0</v>
      </c>
      <c r="AB3530">
        <v>11</v>
      </c>
      <c r="AC3530">
        <v>0</v>
      </c>
      <c r="AD3530">
        <v>0</v>
      </c>
      <c r="AE3530">
        <v>0</v>
      </c>
      <c r="AF3530">
        <v>0</v>
      </c>
      <c r="AG3530">
        <v>0</v>
      </c>
      <c r="AH3530">
        <v>0</v>
      </c>
      <c r="AI3530">
        <v>0</v>
      </c>
      <c r="AJ3530">
        <v>0</v>
      </c>
      <c r="AK3530">
        <v>0</v>
      </c>
      <c r="AL3530">
        <v>0</v>
      </c>
      <c r="AM3530">
        <v>2</v>
      </c>
      <c r="AN3530">
        <v>0</v>
      </c>
      <c r="AO3530">
        <v>0</v>
      </c>
      <c r="AP3530">
        <v>0</v>
      </c>
      <c r="AQ3530">
        <v>0</v>
      </c>
      <c r="AR3530">
        <v>0</v>
      </c>
      <c r="AS3530">
        <v>0</v>
      </c>
      <c r="AT3530">
        <v>0</v>
      </c>
      <c r="AU3530">
        <v>1</v>
      </c>
      <c r="AV3530">
        <v>0</v>
      </c>
      <c r="AW3530">
        <v>1</v>
      </c>
      <c r="AX3530">
        <v>2</v>
      </c>
      <c r="AY3530">
        <v>1</v>
      </c>
      <c r="AZ3530">
        <v>2</v>
      </c>
      <c r="BA3530">
        <v>4</v>
      </c>
      <c r="BB3530">
        <v>1</v>
      </c>
      <c r="BC3530">
        <v>1</v>
      </c>
      <c r="BD3530">
        <v>0</v>
      </c>
      <c r="BE3530">
        <v>0</v>
      </c>
      <c r="BF3530">
        <v>0</v>
      </c>
      <c r="BG3530">
        <v>0</v>
      </c>
      <c r="BH3530">
        <v>1</v>
      </c>
      <c r="BI3530">
        <v>4</v>
      </c>
      <c r="BJ3530">
        <v>1</v>
      </c>
      <c r="BK3530">
        <v>0</v>
      </c>
      <c r="BL3530">
        <v>0</v>
      </c>
      <c r="BM3530">
        <v>0</v>
      </c>
      <c r="BN3530">
        <v>0</v>
      </c>
      <c r="BO3530">
        <v>3</v>
      </c>
      <c r="BP3530">
        <v>0</v>
      </c>
      <c r="BQ3530">
        <v>0</v>
      </c>
      <c r="BR3530">
        <v>0</v>
      </c>
      <c r="BS3530">
        <v>1</v>
      </c>
      <c r="BT3530">
        <v>20</v>
      </c>
      <c r="BU3530" t="s">
        <v>3420</v>
      </c>
    </row>
    <row r="3531" spans="1:73">
      <c r="A3531" t="s">
        <v>3404</v>
      </c>
      <c r="B3531" t="s">
        <v>3405</v>
      </c>
      <c r="C3531">
        <v>16</v>
      </c>
      <c r="D3531" t="s">
        <v>89</v>
      </c>
      <c r="E3531" t="s">
        <v>78</v>
      </c>
      <c r="F3531" t="s">
        <v>77</v>
      </c>
      <c r="G3531">
        <v>0</v>
      </c>
      <c r="H3531">
        <v>1</v>
      </c>
      <c r="I3531">
        <v>1</v>
      </c>
      <c r="J3531">
        <v>0</v>
      </c>
      <c r="K3531">
        <v>0</v>
      </c>
      <c r="L3531">
        <v>8</v>
      </c>
      <c r="M3531">
        <v>0</v>
      </c>
      <c r="N3531">
        <v>4</v>
      </c>
      <c r="O3531">
        <v>0</v>
      </c>
      <c r="P3531">
        <v>0</v>
      </c>
      <c r="Q3531">
        <v>0</v>
      </c>
      <c r="R3531">
        <v>0</v>
      </c>
      <c r="S3531">
        <v>10</v>
      </c>
      <c r="T3531">
        <v>3</v>
      </c>
      <c r="U3531">
        <v>0</v>
      </c>
      <c r="V3531">
        <v>0</v>
      </c>
      <c r="W3531">
        <v>2</v>
      </c>
      <c r="X3531">
        <v>0</v>
      </c>
      <c r="Y3531">
        <v>0</v>
      </c>
      <c r="Z3531">
        <v>0</v>
      </c>
      <c r="AA3531">
        <v>0</v>
      </c>
      <c r="AB3531">
        <v>45</v>
      </c>
      <c r="AC3531">
        <v>0</v>
      </c>
      <c r="AD3531">
        <v>0</v>
      </c>
      <c r="AE3531">
        <v>0</v>
      </c>
      <c r="AF3531">
        <v>0</v>
      </c>
      <c r="AG3531">
        <v>0</v>
      </c>
      <c r="AH3531">
        <v>0</v>
      </c>
      <c r="AI3531">
        <v>4</v>
      </c>
      <c r="AJ3531">
        <v>0</v>
      </c>
      <c r="AK3531">
        <v>0</v>
      </c>
      <c r="AL3531">
        <v>0</v>
      </c>
      <c r="AM3531">
        <v>6</v>
      </c>
      <c r="AN3531">
        <v>0</v>
      </c>
      <c r="AO3531">
        <v>0</v>
      </c>
      <c r="AP3531">
        <v>0</v>
      </c>
      <c r="AQ3531">
        <v>1</v>
      </c>
      <c r="AR3531">
        <v>0</v>
      </c>
      <c r="AS3531">
        <v>0</v>
      </c>
      <c r="AT3531">
        <v>0</v>
      </c>
      <c r="AU3531">
        <v>3</v>
      </c>
      <c r="AV3531">
        <v>0</v>
      </c>
      <c r="AW3531">
        <v>1</v>
      </c>
      <c r="AX3531">
        <v>1</v>
      </c>
      <c r="AY3531">
        <v>13</v>
      </c>
      <c r="AZ3531">
        <v>3</v>
      </c>
      <c r="BA3531">
        <v>8</v>
      </c>
      <c r="BB3531">
        <v>3</v>
      </c>
      <c r="BC3531">
        <v>7</v>
      </c>
      <c r="BD3531">
        <v>0</v>
      </c>
      <c r="BE3531">
        <v>0</v>
      </c>
      <c r="BF3531">
        <v>0</v>
      </c>
      <c r="BG3531">
        <v>0</v>
      </c>
      <c r="BH3531">
        <v>0</v>
      </c>
      <c r="BI3531">
        <v>3</v>
      </c>
      <c r="BJ3531">
        <v>7</v>
      </c>
      <c r="BK3531">
        <v>0</v>
      </c>
      <c r="BL3531">
        <v>0</v>
      </c>
      <c r="BM3531">
        <v>0</v>
      </c>
      <c r="BN3531">
        <v>0</v>
      </c>
      <c r="BO3531">
        <v>6</v>
      </c>
      <c r="BP3531">
        <v>0</v>
      </c>
      <c r="BQ3531">
        <v>0</v>
      </c>
      <c r="BR3531">
        <v>1</v>
      </c>
      <c r="BS3531">
        <v>5</v>
      </c>
      <c r="BT3531">
        <v>82</v>
      </c>
      <c r="BU3531" t="s">
        <v>3421</v>
      </c>
    </row>
    <row r="3532" spans="1:73">
      <c r="A3532" t="s">
        <v>3404</v>
      </c>
      <c r="B3532" t="s">
        <v>3405</v>
      </c>
      <c r="C3532">
        <v>17</v>
      </c>
      <c r="D3532" t="s">
        <v>89</v>
      </c>
      <c r="E3532" t="s">
        <v>3422</v>
      </c>
      <c r="F3532" t="s">
        <v>92</v>
      </c>
      <c r="G3532">
        <v>0</v>
      </c>
      <c r="H3532">
        <v>0</v>
      </c>
      <c r="I3532">
        <v>0</v>
      </c>
      <c r="J3532">
        <v>0</v>
      </c>
      <c r="K3532">
        <v>0</v>
      </c>
      <c r="L3532">
        <v>4</v>
      </c>
      <c r="M3532">
        <v>0</v>
      </c>
      <c r="N3532">
        <v>2</v>
      </c>
      <c r="O3532">
        <v>0</v>
      </c>
      <c r="P3532">
        <v>0</v>
      </c>
      <c r="Q3532">
        <v>0</v>
      </c>
      <c r="R3532">
        <v>0</v>
      </c>
      <c r="S3532">
        <v>3</v>
      </c>
      <c r="T3532">
        <v>2</v>
      </c>
      <c r="U3532">
        <v>0</v>
      </c>
      <c r="V3532">
        <v>1</v>
      </c>
      <c r="W3532">
        <v>1</v>
      </c>
      <c r="X3532">
        <v>0</v>
      </c>
      <c r="Y3532">
        <v>0</v>
      </c>
      <c r="Z3532">
        <v>0</v>
      </c>
      <c r="AA3532">
        <v>0</v>
      </c>
      <c r="AB3532">
        <v>13</v>
      </c>
      <c r="AC3532">
        <v>1</v>
      </c>
      <c r="AD3532">
        <v>0</v>
      </c>
      <c r="AE3532">
        <v>0</v>
      </c>
      <c r="AF3532">
        <v>0</v>
      </c>
      <c r="AG3532">
        <v>0</v>
      </c>
      <c r="AH3532">
        <v>0</v>
      </c>
      <c r="AI3532">
        <v>0</v>
      </c>
      <c r="AJ3532">
        <v>0</v>
      </c>
      <c r="AK3532">
        <v>0</v>
      </c>
      <c r="AL3532">
        <v>0</v>
      </c>
      <c r="AM3532">
        <v>1</v>
      </c>
      <c r="AN3532">
        <v>0</v>
      </c>
      <c r="AO3532">
        <v>0</v>
      </c>
      <c r="AP3532">
        <v>0</v>
      </c>
      <c r="AQ3532">
        <v>1</v>
      </c>
      <c r="AR3532">
        <v>0</v>
      </c>
      <c r="AS3532">
        <v>0</v>
      </c>
      <c r="AT3532">
        <v>0</v>
      </c>
      <c r="AU3532">
        <v>0</v>
      </c>
      <c r="AV3532">
        <v>0</v>
      </c>
      <c r="AW3532">
        <v>0</v>
      </c>
      <c r="AX3532">
        <v>0</v>
      </c>
      <c r="AY3532">
        <v>1</v>
      </c>
      <c r="AZ3532">
        <v>2</v>
      </c>
      <c r="BA3532">
        <v>2</v>
      </c>
      <c r="BB3532">
        <v>0</v>
      </c>
      <c r="BC3532">
        <v>6</v>
      </c>
      <c r="BD3532">
        <v>0</v>
      </c>
      <c r="BE3532">
        <v>0</v>
      </c>
      <c r="BF3532">
        <v>0</v>
      </c>
      <c r="BG3532">
        <v>0</v>
      </c>
      <c r="BH3532">
        <v>0</v>
      </c>
      <c r="BI3532">
        <v>0</v>
      </c>
      <c r="BJ3532">
        <v>1</v>
      </c>
      <c r="BK3532">
        <v>0</v>
      </c>
      <c r="BL3532">
        <v>2</v>
      </c>
      <c r="BM3532">
        <v>0</v>
      </c>
      <c r="BN3532">
        <v>3</v>
      </c>
      <c r="BO3532">
        <v>4</v>
      </c>
      <c r="BP3532">
        <v>0</v>
      </c>
      <c r="BQ3532">
        <v>0</v>
      </c>
      <c r="BR3532">
        <v>0</v>
      </c>
      <c r="BS3532">
        <v>1</v>
      </c>
      <c r="BT3532">
        <v>23</v>
      </c>
      <c r="BU3532" t="s">
        <v>3423</v>
      </c>
    </row>
    <row r="3533" spans="1:73">
      <c r="A3533" t="s">
        <v>3404</v>
      </c>
      <c r="B3533" t="s">
        <v>3405</v>
      </c>
      <c r="C3533">
        <v>18</v>
      </c>
      <c r="D3533" t="s">
        <v>89</v>
      </c>
      <c r="E3533" t="s">
        <v>78</v>
      </c>
      <c r="F3533" t="s">
        <v>77</v>
      </c>
      <c r="G3533">
        <v>1</v>
      </c>
      <c r="H3533">
        <v>6</v>
      </c>
      <c r="I3533">
        <v>2</v>
      </c>
      <c r="J3533">
        <v>0</v>
      </c>
      <c r="K3533">
        <v>0</v>
      </c>
      <c r="L3533">
        <v>11</v>
      </c>
      <c r="M3533">
        <v>0</v>
      </c>
      <c r="N3533">
        <v>8</v>
      </c>
      <c r="O3533">
        <v>0</v>
      </c>
      <c r="P3533">
        <v>0</v>
      </c>
      <c r="Q3533">
        <v>0</v>
      </c>
      <c r="R3533">
        <v>0</v>
      </c>
      <c r="S3533">
        <v>9</v>
      </c>
      <c r="T3533">
        <v>5</v>
      </c>
      <c r="U3533">
        <v>0</v>
      </c>
      <c r="V3533">
        <v>2</v>
      </c>
      <c r="W3533">
        <v>1</v>
      </c>
      <c r="X3533">
        <v>0</v>
      </c>
      <c r="Y3533">
        <v>0</v>
      </c>
      <c r="Z3533">
        <v>0</v>
      </c>
      <c r="AA3533">
        <v>0</v>
      </c>
      <c r="AB3533">
        <v>64</v>
      </c>
      <c r="AC3533">
        <v>0</v>
      </c>
      <c r="AD3533">
        <v>0</v>
      </c>
      <c r="AE3533">
        <v>0</v>
      </c>
      <c r="AF3533">
        <v>0</v>
      </c>
      <c r="AG3533">
        <v>1</v>
      </c>
      <c r="AH3533">
        <v>0</v>
      </c>
      <c r="AI3533">
        <v>3</v>
      </c>
      <c r="AJ3533">
        <v>0</v>
      </c>
      <c r="AK3533">
        <v>0</v>
      </c>
      <c r="AL3533">
        <v>0</v>
      </c>
      <c r="AM3533">
        <v>3</v>
      </c>
      <c r="AN3533">
        <v>0</v>
      </c>
      <c r="AO3533">
        <v>0</v>
      </c>
      <c r="AP3533">
        <v>1</v>
      </c>
      <c r="AQ3533">
        <v>1</v>
      </c>
      <c r="AR3533">
        <v>0</v>
      </c>
      <c r="AS3533">
        <v>0</v>
      </c>
      <c r="AT3533">
        <v>2</v>
      </c>
      <c r="AU3533">
        <v>1</v>
      </c>
      <c r="AV3533">
        <v>0</v>
      </c>
      <c r="AW3533">
        <v>2</v>
      </c>
      <c r="AX3533">
        <v>10</v>
      </c>
      <c r="AY3533">
        <v>15</v>
      </c>
      <c r="AZ3533">
        <v>10</v>
      </c>
      <c r="BA3533">
        <v>14</v>
      </c>
      <c r="BB3533">
        <v>0</v>
      </c>
      <c r="BC3533">
        <v>8</v>
      </c>
      <c r="BD3533">
        <v>0</v>
      </c>
      <c r="BE3533">
        <v>0</v>
      </c>
      <c r="BF3533">
        <v>0</v>
      </c>
      <c r="BG3533">
        <v>0</v>
      </c>
      <c r="BH3533">
        <v>0</v>
      </c>
      <c r="BI3533">
        <v>11</v>
      </c>
      <c r="BJ3533">
        <v>4</v>
      </c>
      <c r="BK3533">
        <v>0</v>
      </c>
      <c r="BL3533">
        <v>1</v>
      </c>
      <c r="BM3533">
        <v>0</v>
      </c>
      <c r="BN3533">
        <v>1</v>
      </c>
      <c r="BO3533">
        <v>11</v>
      </c>
      <c r="BP3533">
        <v>1</v>
      </c>
      <c r="BQ3533">
        <v>0</v>
      </c>
      <c r="BR3533">
        <v>7</v>
      </c>
      <c r="BS3533">
        <v>9</v>
      </c>
      <c r="BT3533">
        <v>119</v>
      </c>
      <c r="BU3533" t="s">
        <v>3424</v>
      </c>
    </row>
    <row r="3534" spans="1:73">
      <c r="A3534" t="s">
        <v>3404</v>
      </c>
      <c r="B3534" t="s">
        <v>3405</v>
      </c>
      <c r="C3534">
        <v>19</v>
      </c>
      <c r="D3534" t="s">
        <v>89</v>
      </c>
      <c r="E3534" t="s">
        <v>3425</v>
      </c>
      <c r="F3534" t="s">
        <v>101</v>
      </c>
      <c r="G3534">
        <v>0</v>
      </c>
      <c r="H3534">
        <v>0</v>
      </c>
      <c r="I3534">
        <v>0</v>
      </c>
      <c r="J3534">
        <v>0</v>
      </c>
      <c r="K3534">
        <v>0</v>
      </c>
      <c r="L3534">
        <v>5</v>
      </c>
      <c r="M3534">
        <v>0</v>
      </c>
      <c r="N3534">
        <v>3</v>
      </c>
      <c r="O3534">
        <v>0</v>
      </c>
      <c r="P3534">
        <v>0</v>
      </c>
      <c r="Q3534">
        <v>3</v>
      </c>
      <c r="R3534">
        <v>0</v>
      </c>
      <c r="S3534">
        <v>8</v>
      </c>
      <c r="T3534">
        <v>4</v>
      </c>
      <c r="U3534">
        <v>0</v>
      </c>
      <c r="V3534">
        <v>0</v>
      </c>
      <c r="W3534">
        <v>0</v>
      </c>
      <c r="X3534">
        <v>1</v>
      </c>
      <c r="Y3534">
        <v>0</v>
      </c>
      <c r="Z3534">
        <v>0</v>
      </c>
      <c r="AA3534">
        <v>0</v>
      </c>
      <c r="AB3534">
        <v>18</v>
      </c>
      <c r="AC3534">
        <v>0</v>
      </c>
      <c r="AD3534">
        <v>0</v>
      </c>
      <c r="AE3534">
        <v>0</v>
      </c>
      <c r="AF3534">
        <v>0</v>
      </c>
      <c r="AG3534">
        <v>0</v>
      </c>
      <c r="AH3534">
        <v>0</v>
      </c>
      <c r="AI3534">
        <v>4</v>
      </c>
      <c r="AJ3534">
        <v>0</v>
      </c>
      <c r="AK3534">
        <v>0</v>
      </c>
      <c r="AL3534">
        <v>0</v>
      </c>
      <c r="AM3534">
        <v>1</v>
      </c>
      <c r="AN3534">
        <v>0</v>
      </c>
      <c r="AO3534">
        <v>0</v>
      </c>
      <c r="AP3534">
        <v>0</v>
      </c>
      <c r="AQ3534">
        <v>0</v>
      </c>
      <c r="AR3534">
        <v>0</v>
      </c>
      <c r="AS3534">
        <v>0</v>
      </c>
      <c r="AT3534">
        <v>0</v>
      </c>
      <c r="AU3534">
        <v>0</v>
      </c>
      <c r="AV3534">
        <v>0</v>
      </c>
      <c r="AW3534">
        <v>0</v>
      </c>
      <c r="AX3534">
        <v>2</v>
      </c>
      <c r="AY3534">
        <v>2</v>
      </c>
      <c r="AZ3534">
        <v>5</v>
      </c>
      <c r="BA3534">
        <v>3</v>
      </c>
      <c r="BB3534">
        <v>1</v>
      </c>
      <c r="BC3534">
        <v>3</v>
      </c>
      <c r="BD3534">
        <v>0</v>
      </c>
      <c r="BE3534">
        <v>0</v>
      </c>
      <c r="BF3534">
        <v>0</v>
      </c>
      <c r="BG3534">
        <v>0</v>
      </c>
      <c r="BH3534">
        <v>0</v>
      </c>
      <c r="BI3534">
        <v>4</v>
      </c>
      <c r="BJ3534">
        <v>0</v>
      </c>
      <c r="BK3534">
        <v>0</v>
      </c>
      <c r="BL3534">
        <v>1</v>
      </c>
      <c r="BM3534">
        <v>0</v>
      </c>
      <c r="BN3534">
        <v>1</v>
      </c>
      <c r="BO3534">
        <v>5</v>
      </c>
      <c r="BP3534">
        <v>0</v>
      </c>
      <c r="BQ3534">
        <v>0</v>
      </c>
      <c r="BR3534">
        <v>2</v>
      </c>
      <c r="BS3534">
        <v>2</v>
      </c>
      <c r="BT3534">
        <v>32</v>
      </c>
      <c r="BU3534" t="s">
        <v>3426</v>
      </c>
    </row>
    <row r="3535" spans="1:73">
      <c r="A3535" t="s">
        <v>3404</v>
      </c>
      <c r="B3535" t="s">
        <v>3405</v>
      </c>
      <c r="C3535">
        <v>20</v>
      </c>
      <c r="D3535" t="s">
        <v>89</v>
      </c>
      <c r="E3535" t="s">
        <v>78</v>
      </c>
      <c r="F3535" t="s">
        <v>77</v>
      </c>
      <c r="G3535">
        <v>0</v>
      </c>
      <c r="H3535">
        <v>1</v>
      </c>
      <c r="I3535">
        <v>0</v>
      </c>
      <c r="J3535">
        <v>0</v>
      </c>
      <c r="K3535">
        <v>0</v>
      </c>
      <c r="L3535">
        <v>0</v>
      </c>
      <c r="M3535">
        <v>0</v>
      </c>
      <c r="N3535">
        <v>0</v>
      </c>
      <c r="O3535">
        <v>0</v>
      </c>
      <c r="P3535">
        <v>0</v>
      </c>
      <c r="Q3535">
        <v>0</v>
      </c>
      <c r="R3535">
        <v>0</v>
      </c>
      <c r="S3535">
        <v>1</v>
      </c>
      <c r="T3535">
        <v>1</v>
      </c>
      <c r="U3535">
        <v>0</v>
      </c>
      <c r="V3535">
        <v>0</v>
      </c>
      <c r="W3535">
        <v>0</v>
      </c>
      <c r="X3535">
        <v>0</v>
      </c>
      <c r="Y3535">
        <v>0</v>
      </c>
      <c r="Z3535">
        <v>0</v>
      </c>
      <c r="AA3535">
        <v>0</v>
      </c>
      <c r="AB3535">
        <v>3</v>
      </c>
      <c r="AC3535">
        <v>0</v>
      </c>
      <c r="AD3535">
        <v>0</v>
      </c>
      <c r="AE3535">
        <v>0</v>
      </c>
      <c r="AF3535">
        <v>0</v>
      </c>
      <c r="AG3535">
        <v>1</v>
      </c>
      <c r="AH3535">
        <v>0</v>
      </c>
      <c r="AI3535">
        <v>1</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1</v>
      </c>
      <c r="BJ3535">
        <v>0</v>
      </c>
      <c r="BK3535">
        <v>0</v>
      </c>
      <c r="BL3535">
        <v>0</v>
      </c>
      <c r="BM3535">
        <v>0</v>
      </c>
      <c r="BN3535">
        <v>0</v>
      </c>
      <c r="BO3535">
        <v>0</v>
      </c>
      <c r="BP3535">
        <v>0</v>
      </c>
      <c r="BQ3535">
        <v>0</v>
      </c>
      <c r="BR3535">
        <v>0</v>
      </c>
      <c r="BS3535">
        <v>4</v>
      </c>
      <c r="BT3535">
        <v>15</v>
      </c>
      <c r="BU3535" t="s">
        <v>3427</v>
      </c>
    </row>
    <row r="3536" spans="1:73">
      <c r="A3536" t="s">
        <v>3404</v>
      </c>
      <c r="B3536" t="s">
        <v>3405</v>
      </c>
      <c r="C3536">
        <v>21</v>
      </c>
      <c r="D3536" t="s">
        <v>89</v>
      </c>
      <c r="E3536" t="s">
        <v>3425</v>
      </c>
      <c r="F3536" t="s">
        <v>101</v>
      </c>
      <c r="G3536">
        <v>0</v>
      </c>
      <c r="H3536">
        <v>1</v>
      </c>
      <c r="I3536">
        <v>0</v>
      </c>
      <c r="J3536">
        <v>0</v>
      </c>
      <c r="K3536">
        <v>0</v>
      </c>
      <c r="L3536">
        <v>3</v>
      </c>
      <c r="M3536">
        <v>0</v>
      </c>
      <c r="N3536">
        <v>1</v>
      </c>
      <c r="O3536">
        <v>0</v>
      </c>
      <c r="P3536">
        <v>0</v>
      </c>
      <c r="Q3536">
        <v>0</v>
      </c>
      <c r="R3536">
        <v>0</v>
      </c>
      <c r="S3536">
        <v>2</v>
      </c>
      <c r="T3536">
        <v>0</v>
      </c>
      <c r="U3536">
        <v>0</v>
      </c>
      <c r="V3536">
        <v>0</v>
      </c>
      <c r="W3536">
        <v>0</v>
      </c>
      <c r="X3536">
        <v>0</v>
      </c>
      <c r="Y3536">
        <v>0</v>
      </c>
      <c r="Z3536">
        <v>0</v>
      </c>
      <c r="AA3536">
        <v>0</v>
      </c>
      <c r="AB3536">
        <v>9</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1</v>
      </c>
      <c r="AZ3536">
        <v>1</v>
      </c>
      <c r="BA3536">
        <v>0</v>
      </c>
      <c r="BB3536">
        <v>1</v>
      </c>
      <c r="BC3536">
        <v>3</v>
      </c>
      <c r="BD3536">
        <v>0</v>
      </c>
      <c r="BE3536">
        <v>0</v>
      </c>
      <c r="BF3536">
        <v>0</v>
      </c>
      <c r="BG3536">
        <v>0</v>
      </c>
      <c r="BH3536">
        <v>0</v>
      </c>
      <c r="BI3536">
        <v>0</v>
      </c>
      <c r="BJ3536">
        <v>1</v>
      </c>
      <c r="BK3536">
        <v>0</v>
      </c>
      <c r="BL3536">
        <v>2</v>
      </c>
      <c r="BM3536">
        <v>0</v>
      </c>
      <c r="BN3536">
        <v>0</v>
      </c>
      <c r="BO3536">
        <v>1</v>
      </c>
      <c r="BP3536">
        <v>0</v>
      </c>
      <c r="BQ3536">
        <v>1</v>
      </c>
      <c r="BR3536">
        <v>0</v>
      </c>
      <c r="BS3536">
        <v>1</v>
      </c>
      <c r="BT3536">
        <v>20</v>
      </c>
      <c r="BU3536" t="s">
        <v>3428</v>
      </c>
    </row>
    <row r="3537" spans="1:73">
      <c r="A3537" t="s">
        <v>3404</v>
      </c>
      <c r="B3537" t="s">
        <v>3405</v>
      </c>
      <c r="C3537">
        <v>22</v>
      </c>
      <c r="D3537" t="s">
        <v>89</v>
      </c>
      <c r="E3537" t="s">
        <v>78</v>
      </c>
      <c r="F3537" t="s">
        <v>77</v>
      </c>
      <c r="G3537">
        <v>0</v>
      </c>
      <c r="H3537">
        <v>7</v>
      </c>
      <c r="I3537">
        <v>0</v>
      </c>
      <c r="J3537">
        <v>0</v>
      </c>
      <c r="K3537">
        <v>0</v>
      </c>
      <c r="L3537">
        <v>6</v>
      </c>
      <c r="M3537">
        <v>0</v>
      </c>
      <c r="N3537">
        <v>9</v>
      </c>
      <c r="O3537">
        <v>0</v>
      </c>
      <c r="P3537">
        <v>0</v>
      </c>
      <c r="Q3537">
        <v>0</v>
      </c>
      <c r="R3537">
        <v>0</v>
      </c>
      <c r="S3537">
        <v>11</v>
      </c>
      <c r="T3537">
        <v>7</v>
      </c>
      <c r="U3537">
        <v>0</v>
      </c>
      <c r="V3537">
        <v>1</v>
      </c>
      <c r="W3537">
        <v>1</v>
      </c>
      <c r="X3537">
        <v>0</v>
      </c>
      <c r="Y3537">
        <v>0</v>
      </c>
      <c r="Z3537">
        <v>0</v>
      </c>
      <c r="AA3537">
        <v>0</v>
      </c>
      <c r="AB3537">
        <v>50</v>
      </c>
      <c r="AC3537">
        <v>0</v>
      </c>
      <c r="AD3537">
        <v>0</v>
      </c>
      <c r="AE3537">
        <v>0</v>
      </c>
      <c r="AF3537">
        <v>0</v>
      </c>
      <c r="AG3537">
        <v>0</v>
      </c>
      <c r="AH3537">
        <v>0</v>
      </c>
      <c r="AI3537">
        <v>4</v>
      </c>
      <c r="AJ3537">
        <v>0</v>
      </c>
      <c r="AK3537">
        <v>0</v>
      </c>
      <c r="AL3537">
        <v>1</v>
      </c>
      <c r="AM3537">
        <v>4</v>
      </c>
      <c r="AN3537">
        <v>0</v>
      </c>
      <c r="AO3537">
        <v>0</v>
      </c>
      <c r="AP3537">
        <v>2</v>
      </c>
      <c r="AQ3537">
        <v>0</v>
      </c>
      <c r="AR3537">
        <v>0</v>
      </c>
      <c r="AS3537">
        <v>0</v>
      </c>
      <c r="AT3537">
        <v>0</v>
      </c>
      <c r="AU3537">
        <v>8</v>
      </c>
      <c r="AV3537">
        <v>0</v>
      </c>
      <c r="AW3537">
        <v>0</v>
      </c>
      <c r="AX3537">
        <v>13</v>
      </c>
      <c r="AY3537">
        <v>10</v>
      </c>
      <c r="AZ3537">
        <v>3</v>
      </c>
      <c r="BA3537">
        <v>17</v>
      </c>
      <c r="BB3537">
        <v>0</v>
      </c>
      <c r="BC3537">
        <v>10</v>
      </c>
      <c r="BD3537">
        <v>0</v>
      </c>
      <c r="BE3537">
        <v>0</v>
      </c>
      <c r="BF3537">
        <v>0</v>
      </c>
      <c r="BG3537">
        <v>0</v>
      </c>
      <c r="BH3537">
        <v>0</v>
      </c>
      <c r="BI3537">
        <v>12</v>
      </c>
      <c r="BJ3537">
        <v>3</v>
      </c>
      <c r="BK3537">
        <v>0</v>
      </c>
      <c r="BL3537">
        <v>1</v>
      </c>
      <c r="BM3537">
        <v>0</v>
      </c>
      <c r="BN3537">
        <v>4</v>
      </c>
      <c r="BO3537">
        <v>12</v>
      </c>
      <c r="BP3537">
        <v>1</v>
      </c>
      <c r="BQ3537">
        <v>0</v>
      </c>
      <c r="BR3537">
        <v>9</v>
      </c>
      <c r="BS3537">
        <v>4</v>
      </c>
      <c r="BT3537">
        <v>83</v>
      </c>
      <c r="BU3537" t="s">
        <v>3429</v>
      </c>
    </row>
    <row r="3538" spans="1:73">
      <c r="A3538" t="s">
        <v>3404</v>
      </c>
      <c r="B3538" t="s">
        <v>3405</v>
      </c>
      <c r="C3538">
        <v>23</v>
      </c>
      <c r="D3538" t="s">
        <v>89</v>
      </c>
      <c r="E3538" t="s">
        <v>3430</v>
      </c>
      <c r="F3538" t="s">
        <v>101</v>
      </c>
      <c r="G3538">
        <v>1</v>
      </c>
      <c r="H3538">
        <v>0</v>
      </c>
      <c r="I3538">
        <v>2</v>
      </c>
      <c r="J3538">
        <v>0</v>
      </c>
      <c r="K3538">
        <v>0</v>
      </c>
      <c r="L3538">
        <v>1</v>
      </c>
      <c r="M3538">
        <v>0</v>
      </c>
      <c r="N3538">
        <v>1</v>
      </c>
      <c r="O3538">
        <v>0</v>
      </c>
      <c r="P3538">
        <v>0</v>
      </c>
      <c r="Q3538">
        <v>0</v>
      </c>
      <c r="R3538">
        <v>0</v>
      </c>
      <c r="S3538">
        <v>0</v>
      </c>
      <c r="T3538">
        <v>0</v>
      </c>
      <c r="U3538">
        <v>0</v>
      </c>
      <c r="V3538">
        <v>0</v>
      </c>
      <c r="W3538">
        <v>0</v>
      </c>
      <c r="X3538">
        <v>0</v>
      </c>
      <c r="Y3538">
        <v>0</v>
      </c>
      <c r="Z3538">
        <v>0</v>
      </c>
      <c r="AA3538">
        <v>0</v>
      </c>
      <c r="AB3538">
        <v>6</v>
      </c>
      <c r="AC3538">
        <v>0</v>
      </c>
      <c r="AD3538">
        <v>0</v>
      </c>
      <c r="AE3538">
        <v>0</v>
      </c>
      <c r="AF3538">
        <v>0</v>
      </c>
      <c r="AG3538">
        <v>0</v>
      </c>
      <c r="AH3538">
        <v>0</v>
      </c>
      <c r="AI3538">
        <v>0</v>
      </c>
      <c r="AJ3538">
        <v>0</v>
      </c>
      <c r="AK3538">
        <v>0</v>
      </c>
      <c r="AL3538">
        <v>0</v>
      </c>
      <c r="AM3538">
        <v>3</v>
      </c>
      <c r="AN3538">
        <v>0</v>
      </c>
      <c r="AO3538">
        <v>0</v>
      </c>
      <c r="AP3538">
        <v>0</v>
      </c>
      <c r="AQ3538">
        <v>0</v>
      </c>
      <c r="AR3538">
        <v>0</v>
      </c>
      <c r="AS3538">
        <v>0</v>
      </c>
      <c r="AT3538">
        <v>0</v>
      </c>
      <c r="AU3538">
        <v>0</v>
      </c>
      <c r="AV3538">
        <v>0</v>
      </c>
      <c r="AW3538">
        <v>2</v>
      </c>
      <c r="AX3538">
        <v>0</v>
      </c>
      <c r="AY3538">
        <v>2</v>
      </c>
      <c r="AZ3538">
        <v>1</v>
      </c>
      <c r="BA3538">
        <v>3</v>
      </c>
      <c r="BB3538">
        <v>0</v>
      </c>
      <c r="BC3538">
        <v>0</v>
      </c>
      <c r="BD3538">
        <v>0</v>
      </c>
      <c r="BE3538">
        <v>0</v>
      </c>
      <c r="BF3538">
        <v>0</v>
      </c>
      <c r="BG3538">
        <v>0</v>
      </c>
      <c r="BH3538">
        <v>0</v>
      </c>
      <c r="BI3538">
        <v>0</v>
      </c>
      <c r="BJ3538">
        <v>0</v>
      </c>
      <c r="BK3538">
        <v>0</v>
      </c>
      <c r="BL3538">
        <v>0</v>
      </c>
      <c r="BM3538">
        <v>0</v>
      </c>
      <c r="BN3538">
        <v>0</v>
      </c>
      <c r="BO3538">
        <v>1</v>
      </c>
      <c r="BP3538">
        <v>0</v>
      </c>
      <c r="BQ3538">
        <v>0</v>
      </c>
      <c r="BR3538">
        <v>0</v>
      </c>
      <c r="BS3538">
        <v>1</v>
      </c>
      <c r="BT3538">
        <v>8</v>
      </c>
      <c r="BU3538" t="s">
        <v>3431</v>
      </c>
    </row>
    <row r="3539" spans="1:73">
      <c r="A3539" t="s">
        <v>3404</v>
      </c>
      <c r="B3539" t="s">
        <v>3405</v>
      </c>
      <c r="C3539">
        <v>24</v>
      </c>
      <c r="D3539" t="s">
        <v>89</v>
      </c>
      <c r="E3539" t="s">
        <v>78</v>
      </c>
      <c r="F3539" t="s">
        <v>77</v>
      </c>
      <c r="G3539">
        <v>0</v>
      </c>
      <c r="H3539">
        <v>3</v>
      </c>
      <c r="I3539">
        <v>0</v>
      </c>
      <c r="J3539">
        <v>0</v>
      </c>
      <c r="K3539">
        <v>0</v>
      </c>
      <c r="L3539">
        <v>13</v>
      </c>
      <c r="M3539">
        <v>0</v>
      </c>
      <c r="N3539">
        <v>18</v>
      </c>
      <c r="O3539">
        <v>0</v>
      </c>
      <c r="P3539">
        <v>0</v>
      </c>
      <c r="Q3539">
        <v>2</v>
      </c>
      <c r="R3539">
        <v>1</v>
      </c>
      <c r="S3539">
        <v>17</v>
      </c>
      <c r="T3539">
        <v>9</v>
      </c>
      <c r="U3539">
        <v>0</v>
      </c>
      <c r="V3539">
        <v>0</v>
      </c>
      <c r="W3539">
        <v>1</v>
      </c>
      <c r="X3539">
        <v>0</v>
      </c>
      <c r="Y3539">
        <v>0</v>
      </c>
      <c r="Z3539">
        <v>0</v>
      </c>
      <c r="AA3539">
        <v>0</v>
      </c>
      <c r="AB3539">
        <v>106</v>
      </c>
      <c r="AC3539">
        <v>6</v>
      </c>
      <c r="AD3539">
        <v>0</v>
      </c>
      <c r="AE3539">
        <v>0</v>
      </c>
      <c r="AF3539">
        <v>0</v>
      </c>
      <c r="AG3539">
        <v>0</v>
      </c>
      <c r="AH3539">
        <v>0</v>
      </c>
      <c r="AI3539">
        <v>11</v>
      </c>
      <c r="AJ3539">
        <v>0</v>
      </c>
      <c r="AK3539">
        <v>0</v>
      </c>
      <c r="AL3539">
        <v>0</v>
      </c>
      <c r="AM3539">
        <v>7</v>
      </c>
      <c r="AN3539">
        <v>0</v>
      </c>
      <c r="AO3539">
        <v>0</v>
      </c>
      <c r="AP3539">
        <v>4</v>
      </c>
      <c r="AQ3539">
        <v>0</v>
      </c>
      <c r="AR3539">
        <v>0</v>
      </c>
      <c r="AS3539">
        <v>0</v>
      </c>
      <c r="AT3539">
        <v>2</v>
      </c>
      <c r="AU3539">
        <v>3</v>
      </c>
      <c r="AV3539">
        <v>0</v>
      </c>
      <c r="AW3539">
        <v>0</v>
      </c>
      <c r="AX3539">
        <v>21</v>
      </c>
      <c r="AY3539">
        <v>24</v>
      </c>
      <c r="AZ3539">
        <v>16</v>
      </c>
      <c r="BA3539">
        <v>28</v>
      </c>
      <c r="BB3539">
        <v>2</v>
      </c>
      <c r="BC3539">
        <v>25</v>
      </c>
      <c r="BD3539">
        <v>0</v>
      </c>
      <c r="BE3539">
        <v>0</v>
      </c>
      <c r="BF3539">
        <v>0</v>
      </c>
      <c r="BG3539">
        <v>0</v>
      </c>
      <c r="BH3539">
        <v>0</v>
      </c>
      <c r="BI3539">
        <v>26</v>
      </c>
      <c r="BJ3539">
        <v>12</v>
      </c>
      <c r="BK3539">
        <v>0</v>
      </c>
      <c r="BL3539">
        <v>1</v>
      </c>
      <c r="BM3539">
        <v>0</v>
      </c>
      <c r="BN3539">
        <v>5</v>
      </c>
      <c r="BO3539">
        <v>28</v>
      </c>
      <c r="BP3539">
        <v>13</v>
      </c>
      <c r="BQ3539">
        <v>0</v>
      </c>
      <c r="BR3539">
        <v>7</v>
      </c>
      <c r="BS3539">
        <v>10</v>
      </c>
      <c r="BT3539">
        <v>162</v>
      </c>
      <c r="BU3539" t="s">
        <v>3432</v>
      </c>
    </row>
    <row r="3540" spans="1:73">
      <c r="A3540" t="s">
        <v>3404</v>
      </c>
      <c r="B3540" t="s">
        <v>3405</v>
      </c>
      <c r="C3540">
        <v>25</v>
      </c>
      <c r="D3540" t="s">
        <v>109</v>
      </c>
      <c r="E3540" t="s">
        <v>78</v>
      </c>
      <c r="F3540" t="s">
        <v>77</v>
      </c>
      <c r="G3540">
        <v>0</v>
      </c>
      <c r="H3540">
        <v>4</v>
      </c>
      <c r="I3540">
        <v>2</v>
      </c>
      <c r="J3540">
        <v>0</v>
      </c>
      <c r="K3540">
        <v>0</v>
      </c>
      <c r="L3540">
        <v>9</v>
      </c>
      <c r="M3540">
        <v>1</v>
      </c>
      <c r="N3540">
        <v>9</v>
      </c>
      <c r="O3540">
        <v>0</v>
      </c>
      <c r="P3540">
        <v>0</v>
      </c>
      <c r="Q3540">
        <v>0</v>
      </c>
      <c r="R3540">
        <v>0</v>
      </c>
      <c r="S3540">
        <v>23</v>
      </c>
      <c r="T3540">
        <v>14</v>
      </c>
      <c r="U3540">
        <v>0</v>
      </c>
      <c r="V3540">
        <v>4</v>
      </c>
      <c r="W3540">
        <v>5</v>
      </c>
      <c r="X3540">
        <v>0</v>
      </c>
      <c r="Y3540">
        <v>0</v>
      </c>
      <c r="Z3540">
        <v>0</v>
      </c>
      <c r="AA3540">
        <v>0</v>
      </c>
      <c r="AB3540">
        <v>99</v>
      </c>
      <c r="AC3540">
        <v>1</v>
      </c>
      <c r="AD3540">
        <v>0</v>
      </c>
      <c r="AE3540">
        <v>0</v>
      </c>
      <c r="AF3540">
        <v>0</v>
      </c>
      <c r="AG3540">
        <v>2</v>
      </c>
      <c r="AH3540">
        <v>0</v>
      </c>
      <c r="AI3540">
        <v>14</v>
      </c>
      <c r="AJ3540">
        <v>0</v>
      </c>
      <c r="AK3540">
        <v>0</v>
      </c>
      <c r="AL3540">
        <v>0</v>
      </c>
      <c r="AM3540">
        <v>11</v>
      </c>
      <c r="AN3540">
        <v>0</v>
      </c>
      <c r="AO3540">
        <v>0</v>
      </c>
      <c r="AP3540">
        <v>2</v>
      </c>
      <c r="AQ3540">
        <v>0</v>
      </c>
      <c r="AR3540">
        <v>0</v>
      </c>
      <c r="AS3540">
        <v>1</v>
      </c>
      <c r="AT3540">
        <v>0</v>
      </c>
      <c r="AU3540">
        <v>1</v>
      </c>
      <c r="AV3540">
        <v>0</v>
      </c>
      <c r="AW3540">
        <v>1</v>
      </c>
      <c r="AX3540">
        <v>14</v>
      </c>
      <c r="AY3540">
        <v>24</v>
      </c>
      <c r="AZ3540">
        <v>11</v>
      </c>
      <c r="BA3540">
        <v>26</v>
      </c>
      <c r="BB3540">
        <v>4</v>
      </c>
      <c r="BC3540">
        <v>21</v>
      </c>
      <c r="BD3540">
        <v>0</v>
      </c>
      <c r="BE3540">
        <v>0</v>
      </c>
      <c r="BF3540">
        <v>0</v>
      </c>
      <c r="BG3540">
        <v>0</v>
      </c>
      <c r="BH3540">
        <v>0</v>
      </c>
      <c r="BI3540">
        <v>18</v>
      </c>
      <c r="BJ3540">
        <v>9</v>
      </c>
      <c r="BK3540">
        <v>0</v>
      </c>
      <c r="BL3540">
        <v>5</v>
      </c>
      <c r="BM3540">
        <v>0</v>
      </c>
      <c r="BN3540">
        <v>5</v>
      </c>
      <c r="BO3540">
        <v>14</v>
      </c>
      <c r="BP3540">
        <v>7</v>
      </c>
      <c r="BQ3540">
        <v>0</v>
      </c>
      <c r="BR3540">
        <v>7</v>
      </c>
      <c r="BS3540">
        <v>10</v>
      </c>
      <c r="BT3540">
        <v>163</v>
      </c>
      <c r="BU3540" t="s">
        <v>3433</v>
      </c>
    </row>
    <row r="3541" spans="1:73">
      <c r="A3541" t="s">
        <v>3404</v>
      </c>
      <c r="B3541" t="s">
        <v>3405</v>
      </c>
      <c r="C3541">
        <v>26</v>
      </c>
      <c r="D3541" t="s">
        <v>109</v>
      </c>
      <c r="E3541" t="s">
        <v>3422</v>
      </c>
      <c r="F3541" t="s">
        <v>92</v>
      </c>
      <c r="G3541">
        <v>1</v>
      </c>
      <c r="H3541">
        <v>54</v>
      </c>
      <c r="I3541">
        <v>21</v>
      </c>
      <c r="J3541">
        <v>3</v>
      </c>
      <c r="K3541">
        <v>0</v>
      </c>
      <c r="L3541">
        <v>80</v>
      </c>
      <c r="M3541">
        <v>0</v>
      </c>
      <c r="N3541">
        <v>88</v>
      </c>
      <c r="O3541">
        <v>2</v>
      </c>
      <c r="P3541">
        <v>1</v>
      </c>
      <c r="Q3541">
        <v>16</v>
      </c>
      <c r="R3541">
        <v>6</v>
      </c>
      <c r="S3541">
        <v>154</v>
      </c>
      <c r="T3541">
        <v>48</v>
      </c>
      <c r="U3541">
        <v>0</v>
      </c>
      <c r="V3541">
        <v>21</v>
      </c>
      <c r="W3541">
        <v>26</v>
      </c>
      <c r="X3541">
        <v>0</v>
      </c>
      <c r="Y3541">
        <v>0</v>
      </c>
      <c r="Z3541">
        <v>3</v>
      </c>
      <c r="AA3541">
        <v>0</v>
      </c>
      <c r="AB3541">
        <v>561</v>
      </c>
      <c r="AC3541">
        <v>14</v>
      </c>
      <c r="AD3541">
        <v>0</v>
      </c>
      <c r="AE3541">
        <v>1</v>
      </c>
      <c r="AF3541">
        <v>0</v>
      </c>
      <c r="AG3541">
        <v>0</v>
      </c>
      <c r="AH3541">
        <v>16</v>
      </c>
      <c r="AI3541">
        <v>23</v>
      </c>
      <c r="AJ3541">
        <v>0</v>
      </c>
      <c r="AK3541">
        <v>3</v>
      </c>
      <c r="AL3541">
        <v>23</v>
      </c>
      <c r="AM3541">
        <v>89</v>
      </c>
      <c r="AN3541">
        <v>2</v>
      </c>
      <c r="AO3541">
        <v>1</v>
      </c>
      <c r="AP3541">
        <v>3</v>
      </c>
      <c r="AQ3541">
        <v>14</v>
      </c>
      <c r="AR3541">
        <v>3</v>
      </c>
      <c r="AS3541">
        <v>2</v>
      </c>
      <c r="AT3541">
        <v>18</v>
      </c>
      <c r="AU3541">
        <v>11</v>
      </c>
      <c r="AV3541">
        <v>2</v>
      </c>
      <c r="AW3541">
        <v>15</v>
      </c>
      <c r="AX3541">
        <v>37</v>
      </c>
      <c r="AY3541">
        <v>127</v>
      </c>
      <c r="AZ3541">
        <v>89</v>
      </c>
      <c r="BA3541">
        <v>133</v>
      </c>
      <c r="BB3541">
        <v>13</v>
      </c>
      <c r="BC3541">
        <v>71</v>
      </c>
      <c r="BD3541">
        <v>0</v>
      </c>
      <c r="BE3541">
        <v>0</v>
      </c>
      <c r="BF3541">
        <v>1</v>
      </c>
      <c r="BG3541">
        <v>0</v>
      </c>
      <c r="BH3541">
        <v>2</v>
      </c>
      <c r="BI3541">
        <v>41</v>
      </c>
      <c r="BJ3541">
        <v>49</v>
      </c>
      <c r="BK3541">
        <v>0</v>
      </c>
      <c r="BL3541">
        <v>19</v>
      </c>
      <c r="BM3541">
        <v>2</v>
      </c>
      <c r="BN3541">
        <v>15</v>
      </c>
      <c r="BO3541">
        <v>129</v>
      </c>
      <c r="BP3541">
        <v>7</v>
      </c>
      <c r="BQ3541">
        <v>6</v>
      </c>
      <c r="BR3541">
        <v>3</v>
      </c>
      <c r="BS3541">
        <v>41</v>
      </c>
      <c r="BT3541">
        <v>973</v>
      </c>
      <c r="BU3541" t="s">
        <v>3434</v>
      </c>
    </row>
    <row r="3542" spans="1:73">
      <c r="A3542" t="s">
        <v>3404</v>
      </c>
      <c r="B3542" t="s">
        <v>3405</v>
      </c>
      <c r="C3542">
        <v>27</v>
      </c>
      <c r="D3542" t="s">
        <v>109</v>
      </c>
      <c r="E3542" t="s">
        <v>78</v>
      </c>
      <c r="F3542" t="s">
        <v>77</v>
      </c>
      <c r="G3542">
        <v>1</v>
      </c>
      <c r="H3542">
        <v>2</v>
      </c>
      <c r="I3542">
        <v>0</v>
      </c>
      <c r="J3542">
        <v>0</v>
      </c>
      <c r="K3542">
        <v>0</v>
      </c>
      <c r="L3542">
        <v>4</v>
      </c>
      <c r="M3542">
        <v>0</v>
      </c>
      <c r="N3542">
        <v>3</v>
      </c>
      <c r="O3542">
        <v>0</v>
      </c>
      <c r="P3542">
        <v>0</v>
      </c>
      <c r="Q3542">
        <v>0</v>
      </c>
      <c r="R3542">
        <v>0</v>
      </c>
      <c r="S3542">
        <v>7</v>
      </c>
      <c r="T3542">
        <v>3</v>
      </c>
      <c r="U3542">
        <v>0</v>
      </c>
      <c r="V3542">
        <v>0</v>
      </c>
      <c r="W3542">
        <v>0</v>
      </c>
      <c r="X3542">
        <v>0</v>
      </c>
      <c r="Y3542">
        <v>0</v>
      </c>
      <c r="Z3542">
        <v>0</v>
      </c>
      <c r="AA3542">
        <v>0</v>
      </c>
      <c r="AB3542">
        <v>31</v>
      </c>
      <c r="AC3542">
        <v>0</v>
      </c>
      <c r="AD3542">
        <v>0</v>
      </c>
      <c r="AE3542">
        <v>0</v>
      </c>
      <c r="AF3542">
        <v>0</v>
      </c>
      <c r="AG3542">
        <v>0</v>
      </c>
      <c r="AH3542">
        <v>0</v>
      </c>
      <c r="AI3542">
        <v>3</v>
      </c>
      <c r="AJ3542">
        <v>0</v>
      </c>
      <c r="AK3542">
        <v>0</v>
      </c>
      <c r="AL3542">
        <v>0</v>
      </c>
      <c r="AM3542">
        <v>2</v>
      </c>
      <c r="AN3542">
        <v>0</v>
      </c>
      <c r="AO3542">
        <v>0</v>
      </c>
      <c r="AP3542">
        <v>0</v>
      </c>
      <c r="AQ3542">
        <v>0</v>
      </c>
      <c r="AR3542">
        <v>0</v>
      </c>
      <c r="AS3542">
        <v>0</v>
      </c>
      <c r="AT3542">
        <v>1</v>
      </c>
      <c r="AU3542">
        <v>0</v>
      </c>
      <c r="AV3542">
        <v>0</v>
      </c>
      <c r="AW3542">
        <v>0</v>
      </c>
      <c r="AX3542">
        <v>2</v>
      </c>
      <c r="AY3542">
        <v>9</v>
      </c>
      <c r="AZ3542">
        <v>5</v>
      </c>
      <c r="BA3542">
        <v>5</v>
      </c>
      <c r="BB3542">
        <v>1</v>
      </c>
      <c r="BC3542">
        <v>4</v>
      </c>
      <c r="BD3542">
        <v>0</v>
      </c>
      <c r="BE3542">
        <v>0</v>
      </c>
      <c r="BF3542">
        <v>0</v>
      </c>
      <c r="BG3542">
        <v>0</v>
      </c>
      <c r="BH3542">
        <v>0</v>
      </c>
      <c r="BI3542">
        <v>2</v>
      </c>
      <c r="BJ3542">
        <v>2</v>
      </c>
      <c r="BK3542">
        <v>0</v>
      </c>
      <c r="BL3542">
        <v>1</v>
      </c>
      <c r="BM3542">
        <v>0</v>
      </c>
      <c r="BN3542">
        <v>1</v>
      </c>
      <c r="BO3542">
        <v>5</v>
      </c>
      <c r="BP3542">
        <v>1</v>
      </c>
      <c r="BQ3542">
        <v>0</v>
      </c>
      <c r="BR3542">
        <v>1</v>
      </c>
      <c r="BS3542">
        <v>5</v>
      </c>
      <c r="BT3542">
        <v>69</v>
      </c>
      <c r="BU3542" t="s">
        <v>3435</v>
      </c>
    </row>
    <row r="3543" spans="1:73">
      <c r="A3543" t="s">
        <v>3404</v>
      </c>
      <c r="B3543" t="s">
        <v>3405</v>
      </c>
      <c r="C3543">
        <v>28</v>
      </c>
      <c r="D3543" t="s">
        <v>109</v>
      </c>
      <c r="E3543" t="s">
        <v>3430</v>
      </c>
      <c r="F3543" t="s">
        <v>101</v>
      </c>
      <c r="G3543">
        <v>1</v>
      </c>
      <c r="H3543">
        <v>80</v>
      </c>
      <c r="I3543">
        <v>32</v>
      </c>
      <c r="J3543">
        <v>2</v>
      </c>
      <c r="K3543">
        <v>0</v>
      </c>
      <c r="L3543">
        <v>80</v>
      </c>
      <c r="M3543">
        <v>1</v>
      </c>
      <c r="N3543">
        <v>157</v>
      </c>
      <c r="O3543">
        <v>1</v>
      </c>
      <c r="P3543">
        <v>0</v>
      </c>
      <c r="Q3543">
        <v>22</v>
      </c>
      <c r="R3543">
        <v>18</v>
      </c>
      <c r="S3543">
        <v>248</v>
      </c>
      <c r="T3543">
        <v>96</v>
      </c>
      <c r="U3543">
        <v>1</v>
      </c>
      <c r="V3543">
        <v>46</v>
      </c>
      <c r="W3543">
        <v>63</v>
      </c>
      <c r="X3543">
        <v>0</v>
      </c>
      <c r="Y3543">
        <v>2</v>
      </c>
      <c r="Z3543">
        <v>2</v>
      </c>
      <c r="AA3543">
        <v>0</v>
      </c>
      <c r="AB3543">
        <v>877</v>
      </c>
      <c r="AC3543">
        <v>23</v>
      </c>
      <c r="AD3543">
        <v>1</v>
      </c>
      <c r="AE3543">
        <v>1</v>
      </c>
      <c r="AF3543">
        <v>0</v>
      </c>
      <c r="AG3543">
        <v>0</v>
      </c>
      <c r="AH3543">
        <v>13</v>
      </c>
      <c r="AI3543">
        <v>35</v>
      </c>
      <c r="AJ3543">
        <v>0</v>
      </c>
      <c r="AK3543">
        <v>7</v>
      </c>
      <c r="AL3543">
        <v>17</v>
      </c>
      <c r="AM3543">
        <v>120</v>
      </c>
      <c r="AN3543">
        <v>0</v>
      </c>
      <c r="AO3543">
        <v>5</v>
      </c>
      <c r="AP3543">
        <v>16</v>
      </c>
      <c r="AQ3543">
        <v>25</v>
      </c>
      <c r="AR3543">
        <v>7</v>
      </c>
      <c r="AS3543">
        <v>3</v>
      </c>
      <c r="AT3543">
        <v>2</v>
      </c>
      <c r="AU3543">
        <v>7</v>
      </c>
      <c r="AV3543">
        <v>4</v>
      </c>
      <c r="AW3543">
        <v>23</v>
      </c>
      <c r="AX3543">
        <v>91</v>
      </c>
      <c r="AY3543">
        <v>185</v>
      </c>
      <c r="AZ3543">
        <v>169</v>
      </c>
      <c r="BA3543">
        <v>234</v>
      </c>
      <c r="BB3543">
        <v>43</v>
      </c>
      <c r="BC3543">
        <v>127</v>
      </c>
      <c r="BD3543">
        <v>0</v>
      </c>
      <c r="BE3543">
        <v>0</v>
      </c>
      <c r="BF3543">
        <v>1</v>
      </c>
      <c r="BG3543">
        <v>0</v>
      </c>
      <c r="BH3543">
        <v>0</v>
      </c>
      <c r="BI3543">
        <v>113</v>
      </c>
      <c r="BJ3543">
        <v>79</v>
      </c>
      <c r="BK3543">
        <v>0</v>
      </c>
      <c r="BL3543">
        <v>50</v>
      </c>
      <c r="BM3543">
        <v>12</v>
      </c>
      <c r="BN3543">
        <v>17</v>
      </c>
      <c r="BO3543">
        <v>222</v>
      </c>
      <c r="BP3543">
        <v>14</v>
      </c>
      <c r="BQ3543">
        <v>6</v>
      </c>
      <c r="BR3543">
        <v>42</v>
      </c>
      <c r="BS3543">
        <v>73</v>
      </c>
      <c r="BT3543">
        <v>1422</v>
      </c>
      <c r="BU3543" t="s">
        <v>3436</v>
      </c>
    </row>
    <row r="3544" spans="1:73">
      <c r="A3544" t="s">
        <v>3404</v>
      </c>
      <c r="B3544" t="s">
        <v>3405</v>
      </c>
      <c r="C3544">
        <v>29</v>
      </c>
      <c r="D3544" t="s">
        <v>109</v>
      </c>
      <c r="E3544" t="s">
        <v>78</v>
      </c>
      <c r="F3544" t="s">
        <v>77</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1</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1</v>
      </c>
      <c r="AY3544">
        <v>0</v>
      </c>
      <c r="AZ3544">
        <v>0</v>
      </c>
      <c r="BA3544">
        <v>1</v>
      </c>
      <c r="BB3544">
        <v>0</v>
      </c>
      <c r="BC3544">
        <v>0</v>
      </c>
      <c r="BD3544">
        <v>0</v>
      </c>
      <c r="BE3544">
        <v>0</v>
      </c>
      <c r="BF3544">
        <v>0</v>
      </c>
      <c r="BG3544">
        <v>0</v>
      </c>
      <c r="BH3544">
        <v>0</v>
      </c>
      <c r="BI3544">
        <v>1</v>
      </c>
      <c r="BJ3544">
        <v>0</v>
      </c>
      <c r="BK3544">
        <v>0</v>
      </c>
      <c r="BL3544">
        <v>0</v>
      </c>
      <c r="BM3544">
        <v>0</v>
      </c>
      <c r="BN3544">
        <v>0</v>
      </c>
      <c r="BO3544">
        <v>0</v>
      </c>
      <c r="BP3544">
        <v>0</v>
      </c>
      <c r="BQ3544">
        <v>0</v>
      </c>
      <c r="BR3544">
        <v>1</v>
      </c>
      <c r="BS3544">
        <v>1</v>
      </c>
      <c r="BT3544">
        <v>3</v>
      </c>
      <c r="BU3544" t="s">
        <v>3437</v>
      </c>
    </row>
    <row r="3545" spans="1:73">
      <c r="A3545" t="s">
        <v>3404</v>
      </c>
      <c r="B3545" t="s">
        <v>3405</v>
      </c>
      <c r="C3545">
        <v>30</v>
      </c>
      <c r="D3545" t="s">
        <v>109</v>
      </c>
      <c r="E3545" t="s">
        <v>3430</v>
      </c>
      <c r="F3545" t="s">
        <v>101</v>
      </c>
      <c r="G3545">
        <v>0</v>
      </c>
      <c r="H3545">
        <v>0</v>
      </c>
      <c r="I3545">
        <v>0</v>
      </c>
      <c r="J3545">
        <v>0</v>
      </c>
      <c r="K3545">
        <v>0</v>
      </c>
      <c r="L3545">
        <v>0</v>
      </c>
      <c r="M3545">
        <v>0</v>
      </c>
      <c r="N3545">
        <v>1</v>
      </c>
      <c r="O3545">
        <v>0</v>
      </c>
      <c r="P3545">
        <v>0</v>
      </c>
      <c r="Q3545">
        <v>0</v>
      </c>
      <c r="R3545">
        <v>0</v>
      </c>
      <c r="S3545">
        <v>0</v>
      </c>
      <c r="T3545">
        <v>0</v>
      </c>
      <c r="U3545">
        <v>0</v>
      </c>
      <c r="V3545">
        <v>0</v>
      </c>
      <c r="W3545">
        <v>0</v>
      </c>
      <c r="X3545">
        <v>0</v>
      </c>
      <c r="Y3545">
        <v>0</v>
      </c>
      <c r="Z3545">
        <v>0</v>
      </c>
      <c r="AA3545">
        <v>0</v>
      </c>
      <c r="AB3545">
        <v>2</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1</v>
      </c>
      <c r="BA3545">
        <v>0</v>
      </c>
      <c r="BB3545">
        <v>0</v>
      </c>
      <c r="BC3545">
        <v>0</v>
      </c>
      <c r="BD3545">
        <v>0</v>
      </c>
      <c r="BE3545">
        <v>0</v>
      </c>
      <c r="BF3545">
        <v>0</v>
      </c>
      <c r="BG3545">
        <v>0</v>
      </c>
      <c r="BH3545">
        <v>0</v>
      </c>
      <c r="BI3545">
        <v>0</v>
      </c>
      <c r="BJ3545">
        <v>0</v>
      </c>
      <c r="BK3545">
        <v>0</v>
      </c>
      <c r="BL3545">
        <v>0</v>
      </c>
      <c r="BM3545">
        <v>0</v>
      </c>
      <c r="BN3545">
        <v>0</v>
      </c>
      <c r="BO3545">
        <v>1</v>
      </c>
      <c r="BP3545">
        <v>0</v>
      </c>
      <c r="BQ3545">
        <v>0</v>
      </c>
      <c r="BR3545">
        <v>0</v>
      </c>
      <c r="BS3545">
        <v>2</v>
      </c>
      <c r="BT3545">
        <v>5</v>
      </c>
      <c r="BU3545" t="s">
        <v>3438</v>
      </c>
    </row>
    <row r="3546" spans="1:73">
      <c r="A3546" t="s">
        <v>3404</v>
      </c>
      <c r="B3546" t="s">
        <v>3405</v>
      </c>
      <c r="C3546">
        <v>31</v>
      </c>
      <c r="D3546" t="s">
        <v>109</v>
      </c>
      <c r="E3546" t="s">
        <v>78</v>
      </c>
      <c r="F3546" t="s">
        <v>77</v>
      </c>
      <c r="G3546">
        <v>0</v>
      </c>
      <c r="H3546">
        <v>1</v>
      </c>
      <c r="I3546">
        <v>0</v>
      </c>
      <c r="J3546">
        <v>0</v>
      </c>
      <c r="K3546">
        <v>0</v>
      </c>
      <c r="L3546">
        <v>10</v>
      </c>
      <c r="M3546">
        <v>0</v>
      </c>
      <c r="N3546">
        <v>5</v>
      </c>
      <c r="O3546">
        <v>0</v>
      </c>
      <c r="P3546">
        <v>0</v>
      </c>
      <c r="Q3546">
        <v>0</v>
      </c>
      <c r="R3546">
        <v>0</v>
      </c>
      <c r="S3546">
        <v>5</v>
      </c>
      <c r="T3546">
        <v>1</v>
      </c>
      <c r="U3546">
        <v>0</v>
      </c>
      <c r="V3546">
        <v>0</v>
      </c>
      <c r="W3546">
        <v>0</v>
      </c>
      <c r="X3546">
        <v>0</v>
      </c>
      <c r="Y3546">
        <v>0</v>
      </c>
      <c r="Z3546">
        <v>0</v>
      </c>
      <c r="AA3546">
        <v>0</v>
      </c>
      <c r="AB3546">
        <v>48</v>
      </c>
      <c r="AC3546">
        <v>0</v>
      </c>
      <c r="AD3546">
        <v>0</v>
      </c>
      <c r="AE3546">
        <v>1</v>
      </c>
      <c r="AF3546">
        <v>0</v>
      </c>
      <c r="AG3546">
        <v>0</v>
      </c>
      <c r="AH3546">
        <v>0</v>
      </c>
      <c r="AI3546">
        <v>3</v>
      </c>
      <c r="AJ3546">
        <v>0</v>
      </c>
      <c r="AK3546">
        <v>0</v>
      </c>
      <c r="AL3546">
        <v>0</v>
      </c>
      <c r="AM3546">
        <v>5</v>
      </c>
      <c r="AN3546">
        <v>0</v>
      </c>
      <c r="AO3546">
        <v>0</v>
      </c>
      <c r="AP3546">
        <v>1</v>
      </c>
      <c r="AQ3546">
        <v>0</v>
      </c>
      <c r="AR3546">
        <v>0</v>
      </c>
      <c r="AS3546">
        <v>0</v>
      </c>
      <c r="AT3546">
        <v>3</v>
      </c>
      <c r="AU3546">
        <v>1</v>
      </c>
      <c r="AV3546">
        <v>1</v>
      </c>
      <c r="AW3546">
        <v>0</v>
      </c>
      <c r="AX3546">
        <v>0</v>
      </c>
      <c r="AY3546">
        <v>16</v>
      </c>
      <c r="AZ3546">
        <v>6</v>
      </c>
      <c r="BA3546">
        <v>6</v>
      </c>
      <c r="BB3546">
        <v>0</v>
      </c>
      <c r="BC3546">
        <v>13</v>
      </c>
      <c r="BD3546">
        <v>0</v>
      </c>
      <c r="BE3546">
        <v>0</v>
      </c>
      <c r="BF3546">
        <v>0</v>
      </c>
      <c r="BG3546">
        <v>0</v>
      </c>
      <c r="BH3546">
        <v>0</v>
      </c>
      <c r="BI3546">
        <v>2</v>
      </c>
      <c r="BJ3546">
        <v>8</v>
      </c>
      <c r="BK3546">
        <v>0</v>
      </c>
      <c r="BL3546">
        <v>0</v>
      </c>
      <c r="BM3546">
        <v>0</v>
      </c>
      <c r="BN3546">
        <v>1</v>
      </c>
      <c r="BO3546">
        <v>7</v>
      </c>
      <c r="BP3546">
        <v>0</v>
      </c>
      <c r="BQ3546">
        <v>0</v>
      </c>
      <c r="BR3546">
        <v>0</v>
      </c>
      <c r="BS3546">
        <v>9</v>
      </c>
      <c r="BT3546">
        <v>89</v>
      </c>
      <c r="BU3546" t="s">
        <v>3439</v>
      </c>
    </row>
    <row r="3547" spans="1:73">
      <c r="A3547" t="s">
        <v>3404</v>
      </c>
      <c r="B3547" t="s">
        <v>3405</v>
      </c>
      <c r="C3547">
        <v>32</v>
      </c>
      <c r="D3547" t="s">
        <v>109</v>
      </c>
      <c r="E3547" t="s">
        <v>3417</v>
      </c>
      <c r="F3547" t="s">
        <v>92</v>
      </c>
      <c r="G3547">
        <v>4</v>
      </c>
      <c r="H3547">
        <v>27</v>
      </c>
      <c r="I3547">
        <v>41</v>
      </c>
      <c r="J3547">
        <v>1</v>
      </c>
      <c r="K3547">
        <v>0</v>
      </c>
      <c r="L3547">
        <v>119</v>
      </c>
      <c r="M3547">
        <v>7</v>
      </c>
      <c r="N3547">
        <v>130</v>
      </c>
      <c r="O3547">
        <v>6</v>
      </c>
      <c r="P3547">
        <v>3</v>
      </c>
      <c r="Q3547">
        <v>7</v>
      </c>
      <c r="R3547">
        <v>15</v>
      </c>
      <c r="S3547">
        <v>177</v>
      </c>
      <c r="T3547">
        <v>63</v>
      </c>
      <c r="U3547">
        <v>0</v>
      </c>
      <c r="V3547">
        <v>36</v>
      </c>
      <c r="W3547">
        <v>32</v>
      </c>
      <c r="X3547">
        <v>0</v>
      </c>
      <c r="Y3547">
        <v>1</v>
      </c>
      <c r="Z3547">
        <v>2</v>
      </c>
      <c r="AA3547">
        <v>0</v>
      </c>
      <c r="AB3547">
        <v>682</v>
      </c>
      <c r="AC3547">
        <v>25</v>
      </c>
      <c r="AD3547">
        <v>0</v>
      </c>
      <c r="AE3547">
        <v>0</v>
      </c>
      <c r="AF3547">
        <v>2</v>
      </c>
      <c r="AG3547">
        <v>0</v>
      </c>
      <c r="AH3547">
        <v>12</v>
      </c>
      <c r="AI3547">
        <v>46</v>
      </c>
      <c r="AJ3547">
        <v>0</v>
      </c>
      <c r="AK3547">
        <v>2</v>
      </c>
      <c r="AL3547">
        <v>15</v>
      </c>
      <c r="AM3547">
        <v>51</v>
      </c>
      <c r="AN3547">
        <v>4</v>
      </c>
      <c r="AO3547">
        <v>4</v>
      </c>
      <c r="AP3547">
        <v>5</v>
      </c>
      <c r="AQ3547">
        <v>21</v>
      </c>
      <c r="AR3547">
        <v>2</v>
      </c>
      <c r="AS3547">
        <v>0</v>
      </c>
      <c r="AT3547">
        <v>5</v>
      </c>
      <c r="AU3547">
        <v>15</v>
      </c>
      <c r="AV3547">
        <v>3</v>
      </c>
      <c r="AW3547">
        <v>41</v>
      </c>
      <c r="AX3547">
        <v>60</v>
      </c>
      <c r="AY3547">
        <v>150</v>
      </c>
      <c r="AZ3547">
        <v>120</v>
      </c>
      <c r="BA3547">
        <v>119</v>
      </c>
      <c r="BB3547">
        <v>19</v>
      </c>
      <c r="BC3547">
        <v>118</v>
      </c>
      <c r="BD3547">
        <v>0</v>
      </c>
      <c r="BE3547">
        <v>0</v>
      </c>
      <c r="BF3547">
        <v>2</v>
      </c>
      <c r="BG3547">
        <v>0</v>
      </c>
      <c r="BH3547">
        <v>6</v>
      </c>
      <c r="BI3547">
        <v>58</v>
      </c>
      <c r="BJ3547">
        <v>92</v>
      </c>
      <c r="BK3547">
        <v>0</v>
      </c>
      <c r="BL3547">
        <v>17</v>
      </c>
      <c r="BM3547">
        <v>1</v>
      </c>
      <c r="BN3547">
        <v>19</v>
      </c>
      <c r="BO3547">
        <v>179</v>
      </c>
      <c r="BP3547">
        <v>18</v>
      </c>
      <c r="BQ3547">
        <v>0</v>
      </c>
      <c r="BR3547">
        <v>17</v>
      </c>
      <c r="BS3547">
        <v>62</v>
      </c>
      <c r="BT3547">
        <v>1147</v>
      </c>
      <c r="BU3547" t="s">
        <v>3440</v>
      </c>
    </row>
    <row r="3548" spans="1:73">
      <c r="A3548" t="s">
        <v>3404</v>
      </c>
      <c r="B3548" t="s">
        <v>3405</v>
      </c>
      <c r="C3548">
        <v>33</v>
      </c>
      <c r="D3548" t="s">
        <v>109</v>
      </c>
      <c r="E3548" t="s">
        <v>78</v>
      </c>
      <c r="F3548" t="s">
        <v>77</v>
      </c>
      <c r="G3548">
        <v>0</v>
      </c>
      <c r="H3548">
        <v>1</v>
      </c>
      <c r="I3548">
        <v>0</v>
      </c>
      <c r="J3548">
        <v>0</v>
      </c>
      <c r="K3548">
        <v>0</v>
      </c>
      <c r="L3548">
        <v>3</v>
      </c>
      <c r="M3548">
        <v>0</v>
      </c>
      <c r="N3548">
        <v>3</v>
      </c>
      <c r="O3548">
        <v>0</v>
      </c>
      <c r="P3548">
        <v>0</v>
      </c>
      <c r="Q3548">
        <v>0</v>
      </c>
      <c r="R3548">
        <v>0</v>
      </c>
      <c r="S3548">
        <v>4</v>
      </c>
      <c r="T3548">
        <v>3</v>
      </c>
      <c r="U3548">
        <v>0</v>
      </c>
      <c r="V3548">
        <v>0</v>
      </c>
      <c r="W3548">
        <v>0</v>
      </c>
      <c r="X3548">
        <v>0</v>
      </c>
      <c r="Y3548">
        <v>0</v>
      </c>
      <c r="Z3548">
        <v>0</v>
      </c>
      <c r="AA3548">
        <v>0</v>
      </c>
      <c r="AB3548">
        <v>21</v>
      </c>
      <c r="AC3548">
        <v>0</v>
      </c>
      <c r="AD3548">
        <v>0</v>
      </c>
      <c r="AE3548">
        <v>0</v>
      </c>
      <c r="AF3548">
        <v>0</v>
      </c>
      <c r="AG3548">
        <v>0</v>
      </c>
      <c r="AH3548">
        <v>0</v>
      </c>
      <c r="AI3548">
        <v>3</v>
      </c>
      <c r="AJ3548">
        <v>0</v>
      </c>
      <c r="AK3548">
        <v>0</v>
      </c>
      <c r="AL3548">
        <v>0</v>
      </c>
      <c r="AM3548">
        <v>2</v>
      </c>
      <c r="AN3548">
        <v>0</v>
      </c>
      <c r="AO3548">
        <v>0</v>
      </c>
      <c r="AP3548">
        <v>0</v>
      </c>
      <c r="AQ3548">
        <v>0</v>
      </c>
      <c r="AR3548">
        <v>0</v>
      </c>
      <c r="AS3548">
        <v>0</v>
      </c>
      <c r="AT3548">
        <v>0</v>
      </c>
      <c r="AU3548">
        <v>0</v>
      </c>
      <c r="AV3548">
        <v>0</v>
      </c>
      <c r="AW3548">
        <v>0</v>
      </c>
      <c r="AX3548">
        <v>0</v>
      </c>
      <c r="AY3548">
        <v>7</v>
      </c>
      <c r="AZ3548">
        <v>3</v>
      </c>
      <c r="BA3548">
        <v>3</v>
      </c>
      <c r="BB3548">
        <v>0</v>
      </c>
      <c r="BC3548">
        <v>3</v>
      </c>
      <c r="BD3548">
        <v>0</v>
      </c>
      <c r="BE3548">
        <v>0</v>
      </c>
      <c r="BF3548">
        <v>0</v>
      </c>
      <c r="BG3548">
        <v>0</v>
      </c>
      <c r="BH3548">
        <v>0</v>
      </c>
      <c r="BI3548">
        <v>0</v>
      </c>
      <c r="BJ3548">
        <v>3</v>
      </c>
      <c r="BK3548">
        <v>0</v>
      </c>
      <c r="BL3548">
        <v>0</v>
      </c>
      <c r="BM3548">
        <v>0</v>
      </c>
      <c r="BN3548">
        <v>0</v>
      </c>
      <c r="BO3548">
        <v>3</v>
      </c>
      <c r="BP3548">
        <v>0</v>
      </c>
      <c r="BQ3548">
        <v>4</v>
      </c>
      <c r="BR3548">
        <v>0</v>
      </c>
      <c r="BS3548">
        <v>4</v>
      </c>
      <c r="BT3548">
        <v>59</v>
      </c>
      <c r="BU3548" t="s">
        <v>3441</v>
      </c>
    </row>
    <row r="3549" spans="1:73">
      <c r="A3549" t="s">
        <v>3404</v>
      </c>
      <c r="B3549" t="s">
        <v>3405</v>
      </c>
      <c r="C3549">
        <v>34</v>
      </c>
      <c r="D3549" t="s">
        <v>109</v>
      </c>
      <c r="E3549" t="s">
        <v>3425</v>
      </c>
      <c r="F3549" t="s">
        <v>101</v>
      </c>
      <c r="G3549">
        <v>4</v>
      </c>
      <c r="H3549">
        <v>32</v>
      </c>
      <c r="I3549">
        <v>16</v>
      </c>
      <c r="J3549">
        <v>0</v>
      </c>
      <c r="K3549">
        <v>0</v>
      </c>
      <c r="L3549">
        <v>105</v>
      </c>
      <c r="M3549">
        <v>0</v>
      </c>
      <c r="N3549">
        <v>72</v>
      </c>
      <c r="O3549">
        <v>6</v>
      </c>
      <c r="P3549">
        <v>3</v>
      </c>
      <c r="Q3549">
        <v>22</v>
      </c>
      <c r="R3549">
        <v>8</v>
      </c>
      <c r="S3549">
        <v>123</v>
      </c>
      <c r="T3549">
        <v>56</v>
      </c>
      <c r="U3549">
        <v>0</v>
      </c>
      <c r="V3549">
        <v>9</v>
      </c>
      <c r="W3549">
        <v>19</v>
      </c>
      <c r="X3549">
        <v>0</v>
      </c>
      <c r="Y3549">
        <v>3</v>
      </c>
      <c r="Z3549">
        <v>1</v>
      </c>
      <c r="AA3549">
        <v>0</v>
      </c>
      <c r="AB3549">
        <v>574</v>
      </c>
      <c r="AC3549">
        <v>7</v>
      </c>
      <c r="AD3549">
        <v>0</v>
      </c>
      <c r="AE3549">
        <v>2</v>
      </c>
      <c r="AF3549">
        <v>9</v>
      </c>
      <c r="AG3549">
        <v>1</v>
      </c>
      <c r="AH3549">
        <v>5</v>
      </c>
      <c r="AI3549">
        <v>27</v>
      </c>
      <c r="AJ3549">
        <v>0</v>
      </c>
      <c r="AK3549">
        <v>0</v>
      </c>
      <c r="AL3549">
        <v>6</v>
      </c>
      <c r="AM3549">
        <v>49</v>
      </c>
      <c r="AN3549">
        <v>0</v>
      </c>
      <c r="AO3549">
        <v>7</v>
      </c>
      <c r="AP3549">
        <v>10</v>
      </c>
      <c r="AQ3549">
        <v>10</v>
      </c>
      <c r="AR3549">
        <v>0</v>
      </c>
      <c r="AS3549">
        <v>0</v>
      </c>
      <c r="AT3549">
        <v>5</v>
      </c>
      <c r="AU3549">
        <v>26</v>
      </c>
      <c r="AV3549">
        <v>6</v>
      </c>
      <c r="AW3549">
        <v>12</v>
      </c>
      <c r="AX3549">
        <v>37</v>
      </c>
      <c r="AY3549">
        <v>176</v>
      </c>
      <c r="AZ3549">
        <v>63</v>
      </c>
      <c r="BA3549">
        <v>93</v>
      </c>
      <c r="BB3549">
        <v>23</v>
      </c>
      <c r="BC3549">
        <v>146</v>
      </c>
      <c r="BD3549">
        <v>0</v>
      </c>
      <c r="BE3549">
        <v>0</v>
      </c>
      <c r="BF3549">
        <v>1</v>
      </c>
      <c r="BG3549">
        <v>0</v>
      </c>
      <c r="BH3549">
        <v>9</v>
      </c>
      <c r="BI3549">
        <v>56</v>
      </c>
      <c r="BJ3549">
        <v>98</v>
      </c>
      <c r="BK3549">
        <v>0</v>
      </c>
      <c r="BL3549">
        <v>15</v>
      </c>
      <c r="BM3549">
        <v>14</v>
      </c>
      <c r="BN3549">
        <v>19</v>
      </c>
      <c r="BO3549">
        <v>106</v>
      </c>
      <c r="BP3549">
        <v>1</v>
      </c>
      <c r="BQ3549">
        <v>9</v>
      </c>
      <c r="BR3549">
        <v>8</v>
      </c>
      <c r="BS3549">
        <v>47</v>
      </c>
      <c r="BT3549">
        <v>1129</v>
      </c>
      <c r="BU3549" t="s">
        <v>3442</v>
      </c>
    </row>
    <row r="3550" spans="1:73">
      <c r="A3550" t="s">
        <v>3404</v>
      </c>
      <c r="B3550" t="s">
        <v>3405</v>
      </c>
      <c r="C3550">
        <v>35</v>
      </c>
      <c r="D3550" t="s">
        <v>109</v>
      </c>
      <c r="E3550" t="s">
        <v>78</v>
      </c>
      <c r="F3550" t="s">
        <v>77</v>
      </c>
      <c r="G3550">
        <v>1</v>
      </c>
      <c r="H3550">
        <v>6</v>
      </c>
      <c r="I3550">
        <v>0</v>
      </c>
      <c r="J3550">
        <v>0</v>
      </c>
      <c r="K3550">
        <v>0</v>
      </c>
      <c r="L3550">
        <v>10</v>
      </c>
      <c r="M3550">
        <v>0</v>
      </c>
      <c r="N3550">
        <v>24</v>
      </c>
      <c r="O3550">
        <v>0</v>
      </c>
      <c r="P3550">
        <v>0</v>
      </c>
      <c r="Q3550">
        <v>3</v>
      </c>
      <c r="R3550">
        <v>1</v>
      </c>
      <c r="S3550">
        <v>21</v>
      </c>
      <c r="T3550">
        <v>8</v>
      </c>
      <c r="U3550">
        <v>0</v>
      </c>
      <c r="V3550">
        <v>2</v>
      </c>
      <c r="W3550">
        <v>3</v>
      </c>
      <c r="X3550">
        <v>0</v>
      </c>
      <c r="Y3550">
        <v>0</v>
      </c>
      <c r="Z3550">
        <v>0</v>
      </c>
      <c r="AA3550">
        <v>0</v>
      </c>
      <c r="AB3550">
        <v>122</v>
      </c>
      <c r="AC3550">
        <v>3</v>
      </c>
      <c r="AD3550">
        <v>0</v>
      </c>
      <c r="AE3550">
        <v>1</v>
      </c>
      <c r="AF3550">
        <v>1</v>
      </c>
      <c r="AG3550">
        <v>0</v>
      </c>
      <c r="AH3550">
        <v>1</v>
      </c>
      <c r="AI3550">
        <v>8</v>
      </c>
      <c r="AJ3550">
        <v>0</v>
      </c>
      <c r="AK3550">
        <v>1</v>
      </c>
      <c r="AL3550">
        <v>0</v>
      </c>
      <c r="AM3550">
        <v>19</v>
      </c>
      <c r="AN3550">
        <v>0</v>
      </c>
      <c r="AO3550">
        <v>0</v>
      </c>
      <c r="AP3550">
        <v>2</v>
      </c>
      <c r="AQ3550">
        <v>4</v>
      </c>
      <c r="AR3550">
        <v>0</v>
      </c>
      <c r="AS3550">
        <v>0</v>
      </c>
      <c r="AT3550">
        <v>8</v>
      </c>
      <c r="AU3550">
        <v>2</v>
      </c>
      <c r="AV3550">
        <v>1</v>
      </c>
      <c r="AW3550">
        <v>0</v>
      </c>
      <c r="AX3550">
        <v>14</v>
      </c>
      <c r="AY3550">
        <v>23</v>
      </c>
      <c r="AZ3550">
        <v>19</v>
      </c>
      <c r="BA3550">
        <v>33</v>
      </c>
      <c r="BB3550">
        <v>3</v>
      </c>
      <c r="BC3550">
        <v>28</v>
      </c>
      <c r="BD3550">
        <v>0</v>
      </c>
      <c r="BE3550">
        <v>0</v>
      </c>
      <c r="BF3550">
        <v>0</v>
      </c>
      <c r="BG3550">
        <v>0</v>
      </c>
      <c r="BH3550">
        <v>0</v>
      </c>
      <c r="BI3550">
        <v>20</v>
      </c>
      <c r="BJ3550">
        <v>21</v>
      </c>
      <c r="BK3550">
        <v>0</v>
      </c>
      <c r="BL3550">
        <v>1</v>
      </c>
      <c r="BM3550">
        <v>5</v>
      </c>
      <c r="BN3550">
        <v>2</v>
      </c>
      <c r="BO3550">
        <v>27</v>
      </c>
      <c r="BP3550">
        <v>3</v>
      </c>
      <c r="BQ3550">
        <v>1</v>
      </c>
      <c r="BR3550">
        <v>4</v>
      </c>
      <c r="BS3550">
        <v>9</v>
      </c>
      <c r="BT3550">
        <v>201</v>
      </c>
      <c r="BU3550" t="s">
        <v>3443</v>
      </c>
    </row>
    <row r="3551" spans="1:73">
      <c r="A3551" t="s">
        <v>3404</v>
      </c>
      <c r="B3551" t="s">
        <v>3405</v>
      </c>
      <c r="C3551">
        <v>36</v>
      </c>
      <c r="D3551" t="s">
        <v>119</v>
      </c>
      <c r="E3551" t="s">
        <v>78</v>
      </c>
      <c r="F3551" t="s">
        <v>77</v>
      </c>
      <c r="G3551">
        <v>3</v>
      </c>
      <c r="H3551">
        <v>17</v>
      </c>
      <c r="I3551">
        <v>1</v>
      </c>
      <c r="J3551">
        <v>0</v>
      </c>
      <c r="K3551">
        <v>0</v>
      </c>
      <c r="L3551">
        <v>31</v>
      </c>
      <c r="M3551">
        <v>0</v>
      </c>
      <c r="N3551">
        <v>20</v>
      </c>
      <c r="O3551">
        <v>0</v>
      </c>
      <c r="P3551">
        <v>0</v>
      </c>
      <c r="Q3551">
        <v>2</v>
      </c>
      <c r="R3551">
        <v>1</v>
      </c>
      <c r="S3551">
        <v>38</v>
      </c>
      <c r="T3551">
        <v>21</v>
      </c>
      <c r="U3551">
        <v>0</v>
      </c>
      <c r="V3551">
        <v>7</v>
      </c>
      <c r="W3551">
        <v>11</v>
      </c>
      <c r="X3551">
        <v>0</v>
      </c>
      <c r="Y3551">
        <v>0</v>
      </c>
      <c r="Z3551">
        <v>1</v>
      </c>
      <c r="AA3551">
        <v>0</v>
      </c>
      <c r="AB3551">
        <v>182</v>
      </c>
      <c r="AC3551">
        <v>1</v>
      </c>
      <c r="AD3551">
        <v>0</v>
      </c>
      <c r="AE3551">
        <v>2</v>
      </c>
      <c r="AF3551">
        <v>0</v>
      </c>
      <c r="AG3551">
        <v>0</v>
      </c>
      <c r="AH3551">
        <v>0</v>
      </c>
      <c r="AI3551">
        <v>11</v>
      </c>
      <c r="AJ3551">
        <v>0</v>
      </c>
      <c r="AK3551">
        <v>0</v>
      </c>
      <c r="AL3551">
        <v>1</v>
      </c>
      <c r="AM3551">
        <v>36</v>
      </c>
      <c r="AN3551">
        <v>0</v>
      </c>
      <c r="AO3551">
        <v>0</v>
      </c>
      <c r="AP3551">
        <v>6</v>
      </c>
      <c r="AQ3551">
        <v>5</v>
      </c>
      <c r="AR3551">
        <v>0</v>
      </c>
      <c r="AS3551">
        <v>0</v>
      </c>
      <c r="AT3551">
        <v>1</v>
      </c>
      <c r="AU3551">
        <v>5</v>
      </c>
      <c r="AV3551">
        <v>2</v>
      </c>
      <c r="AW3551">
        <v>1</v>
      </c>
      <c r="AX3551">
        <v>15</v>
      </c>
      <c r="AY3551">
        <v>44</v>
      </c>
      <c r="AZ3551">
        <v>29</v>
      </c>
      <c r="BA3551">
        <v>52</v>
      </c>
      <c r="BB3551">
        <v>4</v>
      </c>
      <c r="BC3551">
        <v>44</v>
      </c>
      <c r="BD3551">
        <v>0</v>
      </c>
      <c r="BE3551">
        <v>0</v>
      </c>
      <c r="BF3551">
        <v>0</v>
      </c>
      <c r="BG3551">
        <v>0</v>
      </c>
      <c r="BH3551">
        <v>1</v>
      </c>
      <c r="BI3551">
        <v>25</v>
      </c>
      <c r="BJ3551">
        <v>31</v>
      </c>
      <c r="BK3551">
        <v>0</v>
      </c>
      <c r="BL3551">
        <v>1</v>
      </c>
      <c r="BM3551">
        <v>6</v>
      </c>
      <c r="BN3551">
        <v>2</v>
      </c>
      <c r="BO3551">
        <v>36</v>
      </c>
      <c r="BP3551">
        <v>2</v>
      </c>
      <c r="BQ3551">
        <v>0</v>
      </c>
      <c r="BR3551">
        <v>5</v>
      </c>
      <c r="BS3551">
        <v>9</v>
      </c>
      <c r="BT3551">
        <v>288</v>
      </c>
      <c r="BU3551" t="s">
        <v>3444</v>
      </c>
    </row>
    <row r="3552" spans="1:73">
      <c r="A3552" t="s">
        <v>3404</v>
      </c>
      <c r="B3552" t="s">
        <v>3405</v>
      </c>
      <c r="C3552">
        <v>37</v>
      </c>
      <c r="D3552" t="s">
        <v>119</v>
      </c>
      <c r="E3552" t="s">
        <v>3425</v>
      </c>
      <c r="F3552" t="s">
        <v>101</v>
      </c>
      <c r="G3552">
        <v>0</v>
      </c>
      <c r="H3552">
        <v>2</v>
      </c>
      <c r="I3552">
        <v>0</v>
      </c>
      <c r="J3552">
        <v>0</v>
      </c>
      <c r="K3552">
        <v>0</v>
      </c>
      <c r="L3552">
        <v>13</v>
      </c>
      <c r="M3552">
        <v>0</v>
      </c>
      <c r="N3552">
        <v>9</v>
      </c>
      <c r="O3552">
        <v>0</v>
      </c>
      <c r="P3552">
        <v>0</v>
      </c>
      <c r="Q3552">
        <v>0</v>
      </c>
      <c r="R3552">
        <v>2</v>
      </c>
      <c r="S3552">
        <v>16</v>
      </c>
      <c r="T3552">
        <v>9</v>
      </c>
      <c r="U3552">
        <v>0</v>
      </c>
      <c r="V3552">
        <v>0</v>
      </c>
      <c r="W3552">
        <v>3</v>
      </c>
      <c r="X3552">
        <v>0</v>
      </c>
      <c r="Y3552">
        <v>0</v>
      </c>
      <c r="Z3552">
        <v>0</v>
      </c>
      <c r="AA3552">
        <v>0</v>
      </c>
      <c r="AB3552">
        <v>58</v>
      </c>
      <c r="AC3552">
        <v>0</v>
      </c>
      <c r="AD3552">
        <v>0</v>
      </c>
      <c r="AE3552">
        <v>2</v>
      </c>
      <c r="AF3552">
        <v>0</v>
      </c>
      <c r="AG3552">
        <v>0</v>
      </c>
      <c r="AH3552">
        <v>0</v>
      </c>
      <c r="AI3552">
        <v>4</v>
      </c>
      <c r="AJ3552">
        <v>0</v>
      </c>
      <c r="AK3552">
        <v>2</v>
      </c>
      <c r="AL3552">
        <v>0</v>
      </c>
      <c r="AM3552">
        <v>8</v>
      </c>
      <c r="AN3552">
        <v>0</v>
      </c>
      <c r="AO3552">
        <v>0</v>
      </c>
      <c r="AP3552">
        <v>0</v>
      </c>
      <c r="AQ3552">
        <v>2</v>
      </c>
      <c r="AR3552">
        <v>0</v>
      </c>
      <c r="AS3552">
        <v>0</v>
      </c>
      <c r="AT3552">
        <v>0</v>
      </c>
      <c r="AU3552">
        <v>4</v>
      </c>
      <c r="AV3552">
        <v>2</v>
      </c>
      <c r="AW3552">
        <v>0</v>
      </c>
      <c r="AX3552">
        <v>0</v>
      </c>
      <c r="AY3552">
        <v>11</v>
      </c>
      <c r="AZ3552">
        <v>7</v>
      </c>
      <c r="BA3552">
        <v>8</v>
      </c>
      <c r="BB3552">
        <v>5</v>
      </c>
      <c r="BC3552">
        <v>8</v>
      </c>
      <c r="BD3552">
        <v>0</v>
      </c>
      <c r="BE3552">
        <v>0</v>
      </c>
      <c r="BF3552">
        <v>0</v>
      </c>
      <c r="BG3552">
        <v>0</v>
      </c>
      <c r="BH3552">
        <v>0</v>
      </c>
      <c r="BI3552">
        <v>2</v>
      </c>
      <c r="BJ3552">
        <v>6</v>
      </c>
      <c r="BK3552">
        <v>0</v>
      </c>
      <c r="BL3552">
        <v>1</v>
      </c>
      <c r="BM3552">
        <v>0</v>
      </c>
      <c r="BN3552">
        <v>0</v>
      </c>
      <c r="BO3552">
        <v>12</v>
      </c>
      <c r="BP3552">
        <v>0</v>
      </c>
      <c r="BQ3552">
        <v>0</v>
      </c>
      <c r="BR3552">
        <v>0</v>
      </c>
      <c r="BS3552">
        <v>7</v>
      </c>
      <c r="BT3552">
        <v>105</v>
      </c>
      <c r="BU3552" t="s">
        <v>3445</v>
      </c>
    </row>
    <row r="3553" spans="1:73">
      <c r="A3553" t="s">
        <v>3404</v>
      </c>
      <c r="B3553" t="s">
        <v>3405</v>
      </c>
      <c r="C3553">
        <v>38</v>
      </c>
      <c r="D3553" t="s">
        <v>119</v>
      </c>
      <c r="E3553" t="s">
        <v>78</v>
      </c>
      <c r="F3553" t="s">
        <v>77</v>
      </c>
      <c r="G3553">
        <v>0</v>
      </c>
      <c r="H3553">
        <v>1</v>
      </c>
      <c r="I3553">
        <v>2</v>
      </c>
      <c r="J3553">
        <v>0</v>
      </c>
      <c r="K3553">
        <v>0</v>
      </c>
      <c r="L3553">
        <v>1</v>
      </c>
      <c r="M3553">
        <v>0</v>
      </c>
      <c r="N3553">
        <v>3</v>
      </c>
      <c r="O3553">
        <v>0</v>
      </c>
      <c r="P3553">
        <v>0</v>
      </c>
      <c r="Q3553">
        <v>0</v>
      </c>
      <c r="R3553">
        <v>0</v>
      </c>
      <c r="S3553">
        <v>4</v>
      </c>
      <c r="T3553">
        <v>1</v>
      </c>
      <c r="U3553">
        <v>0</v>
      </c>
      <c r="V3553">
        <v>0</v>
      </c>
      <c r="W3553">
        <v>0</v>
      </c>
      <c r="X3553">
        <v>0</v>
      </c>
      <c r="Y3553">
        <v>0</v>
      </c>
      <c r="Z3553">
        <v>0</v>
      </c>
      <c r="AA3553">
        <v>0</v>
      </c>
      <c r="AB3553">
        <v>12</v>
      </c>
      <c r="AC3553">
        <v>0</v>
      </c>
      <c r="AD3553">
        <v>0</v>
      </c>
      <c r="AE3553">
        <v>0</v>
      </c>
      <c r="AF3553">
        <v>0</v>
      </c>
      <c r="AG3553">
        <v>0</v>
      </c>
      <c r="AH3553">
        <v>0</v>
      </c>
      <c r="AI3553">
        <v>0</v>
      </c>
      <c r="AJ3553">
        <v>0</v>
      </c>
      <c r="AK3553">
        <v>0</v>
      </c>
      <c r="AL3553">
        <v>2</v>
      </c>
      <c r="AM3553">
        <v>5</v>
      </c>
      <c r="AN3553">
        <v>0</v>
      </c>
      <c r="AO3553">
        <v>0</v>
      </c>
      <c r="AP3553">
        <v>0</v>
      </c>
      <c r="AQ3553">
        <v>0</v>
      </c>
      <c r="AR3553">
        <v>0</v>
      </c>
      <c r="AS3553">
        <v>0</v>
      </c>
      <c r="AT3553">
        <v>0</v>
      </c>
      <c r="AU3553">
        <v>0</v>
      </c>
      <c r="AV3553">
        <v>0</v>
      </c>
      <c r="AW3553">
        <v>2</v>
      </c>
      <c r="AX3553">
        <v>0</v>
      </c>
      <c r="AY3553">
        <v>2</v>
      </c>
      <c r="AZ3553">
        <v>5</v>
      </c>
      <c r="BA3553">
        <v>7</v>
      </c>
      <c r="BB3553">
        <v>0</v>
      </c>
      <c r="BC3553">
        <v>1</v>
      </c>
      <c r="BD3553">
        <v>0</v>
      </c>
      <c r="BE3553">
        <v>0</v>
      </c>
      <c r="BF3553">
        <v>0</v>
      </c>
      <c r="BG3553">
        <v>0</v>
      </c>
      <c r="BH3553">
        <v>0</v>
      </c>
      <c r="BI3553">
        <v>0</v>
      </c>
      <c r="BJ3553">
        <v>1</v>
      </c>
      <c r="BK3553">
        <v>0</v>
      </c>
      <c r="BL3553">
        <v>1</v>
      </c>
      <c r="BM3553">
        <v>0</v>
      </c>
      <c r="BN3553">
        <v>0</v>
      </c>
      <c r="BO3553">
        <v>5</v>
      </c>
      <c r="BP3553">
        <v>0</v>
      </c>
      <c r="BQ3553">
        <v>0</v>
      </c>
      <c r="BR3553">
        <v>0</v>
      </c>
      <c r="BS3553">
        <v>1</v>
      </c>
      <c r="BT3553">
        <v>25</v>
      </c>
      <c r="BU3553" t="s">
        <v>3446</v>
      </c>
    </row>
    <row r="3554" spans="1:73">
      <c r="A3554" t="s">
        <v>3404</v>
      </c>
      <c r="B3554" t="s">
        <v>3405</v>
      </c>
      <c r="C3554">
        <v>39</v>
      </c>
      <c r="D3554" t="s">
        <v>119</v>
      </c>
      <c r="E3554" t="s">
        <v>3417</v>
      </c>
      <c r="F3554" t="s">
        <v>92</v>
      </c>
      <c r="G3554">
        <v>1</v>
      </c>
      <c r="H3554">
        <v>4</v>
      </c>
      <c r="I3554">
        <v>11</v>
      </c>
      <c r="J3554">
        <v>0</v>
      </c>
      <c r="K3554">
        <v>0</v>
      </c>
      <c r="L3554">
        <v>20</v>
      </c>
      <c r="M3554">
        <v>0</v>
      </c>
      <c r="N3554">
        <v>14</v>
      </c>
      <c r="O3554">
        <v>0</v>
      </c>
      <c r="P3554">
        <v>0</v>
      </c>
      <c r="Q3554">
        <v>4</v>
      </c>
      <c r="R3554">
        <v>0</v>
      </c>
      <c r="S3554">
        <v>13</v>
      </c>
      <c r="T3554">
        <v>6</v>
      </c>
      <c r="U3554">
        <v>0</v>
      </c>
      <c r="V3554">
        <v>1</v>
      </c>
      <c r="W3554">
        <v>1</v>
      </c>
      <c r="X3554">
        <v>0</v>
      </c>
      <c r="Y3554">
        <v>0</v>
      </c>
      <c r="Z3554">
        <v>0</v>
      </c>
      <c r="AA3554">
        <v>0</v>
      </c>
      <c r="AB3554">
        <v>94</v>
      </c>
      <c r="AC3554">
        <v>1</v>
      </c>
      <c r="AD3554">
        <v>0</v>
      </c>
      <c r="AE3554">
        <v>1</v>
      </c>
      <c r="AF3554">
        <v>0</v>
      </c>
      <c r="AG3554">
        <v>1</v>
      </c>
      <c r="AH3554">
        <v>0</v>
      </c>
      <c r="AI3554">
        <v>3</v>
      </c>
      <c r="AJ3554">
        <v>0</v>
      </c>
      <c r="AK3554">
        <v>0</v>
      </c>
      <c r="AL3554">
        <v>1</v>
      </c>
      <c r="AM3554">
        <v>6</v>
      </c>
      <c r="AN3554">
        <v>0</v>
      </c>
      <c r="AO3554">
        <v>4</v>
      </c>
      <c r="AP3554">
        <v>1</v>
      </c>
      <c r="AQ3554">
        <v>3</v>
      </c>
      <c r="AR3554">
        <v>0</v>
      </c>
      <c r="AS3554">
        <v>0</v>
      </c>
      <c r="AT3554">
        <v>0</v>
      </c>
      <c r="AU3554">
        <v>4</v>
      </c>
      <c r="AV3554">
        <v>2</v>
      </c>
      <c r="AW3554">
        <v>13</v>
      </c>
      <c r="AX3554">
        <v>4</v>
      </c>
      <c r="AY3554">
        <v>27</v>
      </c>
      <c r="AZ3554">
        <v>17</v>
      </c>
      <c r="BA3554">
        <v>10</v>
      </c>
      <c r="BB3554">
        <v>1</v>
      </c>
      <c r="BC3554">
        <v>16</v>
      </c>
      <c r="BD3554">
        <v>0</v>
      </c>
      <c r="BE3554">
        <v>0</v>
      </c>
      <c r="BF3554">
        <v>1</v>
      </c>
      <c r="BG3554">
        <v>0</v>
      </c>
      <c r="BH3554">
        <v>0</v>
      </c>
      <c r="BI3554">
        <v>12</v>
      </c>
      <c r="BJ3554">
        <v>12</v>
      </c>
      <c r="BK3554">
        <v>0</v>
      </c>
      <c r="BL3554">
        <v>1</v>
      </c>
      <c r="BM3554">
        <v>0</v>
      </c>
      <c r="BN3554">
        <v>0</v>
      </c>
      <c r="BO3554">
        <v>24</v>
      </c>
      <c r="BP3554">
        <v>1</v>
      </c>
      <c r="BQ3554">
        <v>0</v>
      </c>
      <c r="BR3554">
        <v>2</v>
      </c>
      <c r="BS3554">
        <v>9</v>
      </c>
      <c r="BT3554">
        <v>156</v>
      </c>
      <c r="BU3554" t="s">
        <v>3447</v>
      </c>
    </row>
    <row r="3555" spans="1:73">
      <c r="A3555" t="s">
        <v>3404</v>
      </c>
      <c r="B3555" t="s">
        <v>3405</v>
      </c>
      <c r="C3555">
        <v>40</v>
      </c>
      <c r="D3555" t="s">
        <v>119</v>
      </c>
      <c r="E3555" t="s">
        <v>183</v>
      </c>
      <c r="F3555" t="s">
        <v>184</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1</v>
      </c>
      <c r="BT3555">
        <v>2</v>
      </c>
      <c r="BU3555" t="s">
        <v>3448</v>
      </c>
    </row>
    <row r="3556" spans="1:73">
      <c r="A3556" t="s">
        <v>3404</v>
      </c>
      <c r="B3556" t="s">
        <v>3405</v>
      </c>
      <c r="C3556">
        <v>41</v>
      </c>
      <c r="D3556" t="s">
        <v>119</v>
      </c>
      <c r="E3556" t="s">
        <v>78</v>
      </c>
      <c r="F3556" t="s">
        <v>77</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0</v>
      </c>
      <c r="BN3556">
        <v>0</v>
      </c>
      <c r="BO3556">
        <v>0</v>
      </c>
      <c r="BP3556">
        <v>0</v>
      </c>
      <c r="BQ3556">
        <v>0</v>
      </c>
      <c r="BR3556">
        <v>0</v>
      </c>
      <c r="BS3556">
        <v>1</v>
      </c>
      <c r="BT3556">
        <v>2</v>
      </c>
      <c r="BU3556" t="s">
        <v>3449</v>
      </c>
    </row>
    <row r="3557" spans="1:73">
      <c r="A3557" t="s">
        <v>3404</v>
      </c>
      <c r="B3557" t="s">
        <v>3405</v>
      </c>
      <c r="C3557">
        <v>42</v>
      </c>
      <c r="D3557" t="s">
        <v>119</v>
      </c>
      <c r="E3557" t="s">
        <v>183</v>
      </c>
      <c r="F3557" t="s">
        <v>184</v>
      </c>
      <c r="G3557">
        <v>0</v>
      </c>
      <c r="H3557">
        <v>0</v>
      </c>
      <c r="I3557">
        <v>0</v>
      </c>
      <c r="J3557">
        <v>0</v>
      </c>
      <c r="K3557">
        <v>0</v>
      </c>
      <c r="L3557">
        <v>0</v>
      </c>
      <c r="M3557">
        <v>0</v>
      </c>
      <c r="N3557">
        <v>0</v>
      </c>
      <c r="O3557">
        <v>0</v>
      </c>
      <c r="P3557">
        <v>0</v>
      </c>
      <c r="Q3557">
        <v>0</v>
      </c>
      <c r="R3557">
        <v>0</v>
      </c>
      <c r="S3557">
        <v>1</v>
      </c>
      <c r="T3557">
        <v>0</v>
      </c>
      <c r="U3557">
        <v>0</v>
      </c>
      <c r="V3557">
        <v>1</v>
      </c>
      <c r="W3557">
        <v>0</v>
      </c>
      <c r="X3557">
        <v>0</v>
      </c>
      <c r="Y3557">
        <v>0</v>
      </c>
      <c r="Z3557">
        <v>0</v>
      </c>
      <c r="AA3557">
        <v>0</v>
      </c>
      <c r="AB3557">
        <v>2</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1</v>
      </c>
      <c r="AZ3557">
        <v>1</v>
      </c>
      <c r="BA3557">
        <v>0</v>
      </c>
      <c r="BB3557">
        <v>0</v>
      </c>
      <c r="BC3557">
        <v>0</v>
      </c>
      <c r="BD3557">
        <v>0</v>
      </c>
      <c r="BE3557">
        <v>0</v>
      </c>
      <c r="BF3557">
        <v>0</v>
      </c>
      <c r="BG3557">
        <v>0</v>
      </c>
      <c r="BH3557">
        <v>0</v>
      </c>
      <c r="BI3557">
        <v>0</v>
      </c>
      <c r="BJ3557">
        <v>0</v>
      </c>
      <c r="BK3557">
        <v>0</v>
      </c>
      <c r="BL3557">
        <v>0</v>
      </c>
      <c r="BM3557">
        <v>0</v>
      </c>
      <c r="BN3557">
        <v>0</v>
      </c>
      <c r="BO3557">
        <v>1</v>
      </c>
      <c r="BP3557">
        <v>0</v>
      </c>
      <c r="BQ3557">
        <v>0</v>
      </c>
      <c r="BR3557">
        <v>0</v>
      </c>
      <c r="BS3557">
        <v>1</v>
      </c>
      <c r="BT3557">
        <v>4</v>
      </c>
      <c r="BU3557" t="s">
        <v>3450</v>
      </c>
    </row>
    <row r="3558" spans="1:73">
      <c r="A3558" t="s">
        <v>3404</v>
      </c>
      <c r="B3558" t="s">
        <v>3405</v>
      </c>
      <c r="C3558">
        <v>43</v>
      </c>
      <c r="D3558" t="s">
        <v>119</v>
      </c>
      <c r="E3558" t="s">
        <v>78</v>
      </c>
      <c r="F3558" t="s">
        <v>77</v>
      </c>
      <c r="G3558">
        <v>0</v>
      </c>
      <c r="H3558">
        <v>0</v>
      </c>
      <c r="I3558">
        <v>0</v>
      </c>
      <c r="J3558">
        <v>0</v>
      </c>
      <c r="K3558">
        <v>0</v>
      </c>
      <c r="L3558">
        <v>0</v>
      </c>
      <c r="M3558">
        <v>0</v>
      </c>
      <c r="N3558">
        <v>1</v>
      </c>
      <c r="O3558">
        <v>0</v>
      </c>
      <c r="P3558">
        <v>0</v>
      </c>
      <c r="Q3558">
        <v>0</v>
      </c>
      <c r="R3558">
        <v>0</v>
      </c>
      <c r="S3558">
        <v>0</v>
      </c>
      <c r="T3558">
        <v>0</v>
      </c>
      <c r="U3558">
        <v>0</v>
      </c>
      <c r="V3558">
        <v>0</v>
      </c>
      <c r="W3558">
        <v>0</v>
      </c>
      <c r="X3558">
        <v>0</v>
      </c>
      <c r="Y3558">
        <v>0</v>
      </c>
      <c r="Z3558">
        <v>0</v>
      </c>
      <c r="AA3558">
        <v>0</v>
      </c>
      <c r="AB3558">
        <v>2</v>
      </c>
      <c r="AC3558">
        <v>0</v>
      </c>
      <c r="AD3558">
        <v>0</v>
      </c>
      <c r="AE3558">
        <v>0</v>
      </c>
      <c r="AF3558">
        <v>0</v>
      </c>
      <c r="AG3558">
        <v>0</v>
      </c>
      <c r="AH3558">
        <v>2</v>
      </c>
      <c r="AI3558">
        <v>0</v>
      </c>
      <c r="AJ3558">
        <v>0</v>
      </c>
      <c r="AK3558">
        <v>0</v>
      </c>
      <c r="AL3558">
        <v>0</v>
      </c>
      <c r="AM3558">
        <v>0</v>
      </c>
      <c r="AN3558">
        <v>0</v>
      </c>
      <c r="AO3558">
        <v>0</v>
      </c>
      <c r="AP3558">
        <v>0</v>
      </c>
      <c r="AQ3558">
        <v>0</v>
      </c>
      <c r="AR3558">
        <v>0</v>
      </c>
      <c r="AS3558">
        <v>0</v>
      </c>
      <c r="AT3558">
        <v>0</v>
      </c>
      <c r="AU3558">
        <v>0</v>
      </c>
      <c r="AV3558">
        <v>0</v>
      </c>
      <c r="AW3558">
        <v>0</v>
      </c>
      <c r="AX3558">
        <v>2</v>
      </c>
      <c r="AY3558">
        <v>0</v>
      </c>
      <c r="AZ3558">
        <v>0</v>
      </c>
      <c r="BA3558">
        <v>2</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3</v>
      </c>
      <c r="BT3558">
        <v>8</v>
      </c>
      <c r="BU3558" t="s">
        <v>3451</v>
      </c>
    </row>
    <row r="3559" spans="1:73">
      <c r="A3559" t="s">
        <v>3404</v>
      </c>
      <c r="B3559" t="s">
        <v>3405</v>
      </c>
      <c r="C3559">
        <v>44</v>
      </c>
      <c r="D3559" t="s">
        <v>119</v>
      </c>
      <c r="E3559" t="s">
        <v>3430</v>
      </c>
      <c r="F3559" t="s">
        <v>101</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1</v>
      </c>
      <c r="BT3559">
        <v>1</v>
      </c>
      <c r="BU3559" t="s">
        <v>1130</v>
      </c>
    </row>
    <row r="3560" spans="1:73">
      <c r="A3560" t="s">
        <v>3404</v>
      </c>
      <c r="B3560" t="s">
        <v>3405</v>
      </c>
      <c r="C3560">
        <v>45</v>
      </c>
      <c r="D3560" t="s">
        <v>119</v>
      </c>
      <c r="E3560" t="s">
        <v>78</v>
      </c>
      <c r="F3560" t="s">
        <v>77</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1</v>
      </c>
      <c r="BT3560">
        <v>2</v>
      </c>
      <c r="BU3560" t="s">
        <v>3452</v>
      </c>
    </row>
    <row r="3561" spans="1:73">
      <c r="A3561" t="s">
        <v>3404</v>
      </c>
      <c r="B3561" t="s">
        <v>3405</v>
      </c>
      <c r="C3561">
        <v>46</v>
      </c>
      <c r="D3561" t="s">
        <v>119</v>
      </c>
      <c r="E3561" t="s">
        <v>3430</v>
      </c>
      <c r="F3561" t="s">
        <v>101</v>
      </c>
      <c r="G3561">
        <v>0</v>
      </c>
      <c r="H3561">
        <v>12</v>
      </c>
      <c r="I3561">
        <v>6</v>
      </c>
      <c r="J3561">
        <v>0</v>
      </c>
      <c r="K3561">
        <v>0</v>
      </c>
      <c r="L3561">
        <v>22</v>
      </c>
      <c r="M3561">
        <v>0</v>
      </c>
      <c r="N3561">
        <v>10</v>
      </c>
      <c r="O3561">
        <v>0</v>
      </c>
      <c r="P3561">
        <v>0</v>
      </c>
      <c r="Q3561">
        <v>5</v>
      </c>
      <c r="R3561">
        <v>0</v>
      </c>
      <c r="S3561">
        <v>25</v>
      </c>
      <c r="T3561">
        <v>13</v>
      </c>
      <c r="U3561">
        <v>0</v>
      </c>
      <c r="V3561">
        <v>4</v>
      </c>
      <c r="W3561">
        <v>3</v>
      </c>
      <c r="X3561">
        <v>0</v>
      </c>
      <c r="Y3561">
        <v>0</v>
      </c>
      <c r="Z3561">
        <v>0</v>
      </c>
      <c r="AA3561">
        <v>0</v>
      </c>
      <c r="AB3561">
        <v>85</v>
      </c>
      <c r="AC3561">
        <v>1</v>
      </c>
      <c r="AD3561">
        <v>0</v>
      </c>
      <c r="AE3561">
        <v>0</v>
      </c>
      <c r="AF3561">
        <v>0</v>
      </c>
      <c r="AG3561">
        <v>2</v>
      </c>
      <c r="AH3561">
        <v>0</v>
      </c>
      <c r="AI3561">
        <v>4</v>
      </c>
      <c r="AJ3561">
        <v>0</v>
      </c>
      <c r="AK3561">
        <v>0</v>
      </c>
      <c r="AL3561">
        <v>6</v>
      </c>
      <c r="AM3561">
        <v>11</v>
      </c>
      <c r="AN3561">
        <v>0</v>
      </c>
      <c r="AO3561">
        <v>2</v>
      </c>
      <c r="AP3561">
        <v>0</v>
      </c>
      <c r="AQ3561">
        <v>2</v>
      </c>
      <c r="AR3561">
        <v>0</v>
      </c>
      <c r="AS3561">
        <v>0</v>
      </c>
      <c r="AT3561">
        <v>0</v>
      </c>
      <c r="AU3561">
        <v>7</v>
      </c>
      <c r="AV3561">
        <v>1</v>
      </c>
      <c r="AW3561">
        <v>7</v>
      </c>
      <c r="AX3561">
        <v>4</v>
      </c>
      <c r="AY3561">
        <v>15</v>
      </c>
      <c r="AZ3561">
        <v>10</v>
      </c>
      <c r="BA3561">
        <v>15</v>
      </c>
      <c r="BB3561">
        <v>1</v>
      </c>
      <c r="BC3561">
        <v>11</v>
      </c>
      <c r="BD3561">
        <v>0</v>
      </c>
      <c r="BE3561">
        <v>0</v>
      </c>
      <c r="BF3561">
        <v>1</v>
      </c>
      <c r="BG3561">
        <v>0</v>
      </c>
      <c r="BH3561">
        <v>0</v>
      </c>
      <c r="BI3561">
        <v>8</v>
      </c>
      <c r="BJ3561">
        <v>7</v>
      </c>
      <c r="BK3561">
        <v>0</v>
      </c>
      <c r="BL3561">
        <v>3</v>
      </c>
      <c r="BM3561">
        <v>2</v>
      </c>
      <c r="BN3561">
        <v>3</v>
      </c>
      <c r="BO3561">
        <v>20</v>
      </c>
      <c r="BP3561">
        <v>0</v>
      </c>
      <c r="BQ3561">
        <v>0</v>
      </c>
      <c r="BR3561">
        <v>1</v>
      </c>
      <c r="BS3561">
        <v>7</v>
      </c>
      <c r="BT3561">
        <v>151</v>
      </c>
      <c r="BU3561" t="s">
        <v>3453</v>
      </c>
    </row>
    <row r="3562" spans="1:73">
      <c r="A3562" t="s">
        <v>3404</v>
      </c>
      <c r="B3562" t="s">
        <v>3405</v>
      </c>
      <c r="C3562">
        <v>47</v>
      </c>
      <c r="D3562" t="s">
        <v>119</v>
      </c>
      <c r="E3562" t="s">
        <v>78</v>
      </c>
      <c r="F3562" t="s">
        <v>77</v>
      </c>
      <c r="G3562">
        <v>0</v>
      </c>
      <c r="H3562">
        <v>3</v>
      </c>
      <c r="I3562">
        <v>0</v>
      </c>
      <c r="J3562">
        <v>0</v>
      </c>
      <c r="K3562">
        <v>0</v>
      </c>
      <c r="L3562">
        <v>1</v>
      </c>
      <c r="M3562">
        <v>0</v>
      </c>
      <c r="N3562">
        <v>2</v>
      </c>
      <c r="O3562">
        <v>0</v>
      </c>
      <c r="P3562">
        <v>0</v>
      </c>
      <c r="Q3562">
        <v>0</v>
      </c>
      <c r="R3562">
        <v>0</v>
      </c>
      <c r="S3562">
        <v>1</v>
      </c>
      <c r="T3562">
        <v>1</v>
      </c>
      <c r="U3562">
        <v>0</v>
      </c>
      <c r="V3562">
        <v>0</v>
      </c>
      <c r="W3562">
        <v>1</v>
      </c>
      <c r="X3562">
        <v>0</v>
      </c>
      <c r="Y3562">
        <v>0</v>
      </c>
      <c r="Z3562">
        <v>0</v>
      </c>
      <c r="AA3562">
        <v>0</v>
      </c>
      <c r="AB3562">
        <v>10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1</v>
      </c>
      <c r="AV3562">
        <v>0</v>
      </c>
      <c r="AW3562">
        <v>0</v>
      </c>
      <c r="AX3562">
        <v>0</v>
      </c>
      <c r="AY3562">
        <v>2</v>
      </c>
      <c r="AZ3562">
        <v>1</v>
      </c>
      <c r="BA3562">
        <v>0</v>
      </c>
      <c r="BB3562">
        <v>1</v>
      </c>
      <c r="BC3562">
        <v>3</v>
      </c>
      <c r="BD3562">
        <v>0</v>
      </c>
      <c r="BE3562">
        <v>0</v>
      </c>
      <c r="BF3562">
        <v>0</v>
      </c>
      <c r="BG3562">
        <v>0</v>
      </c>
      <c r="BH3562">
        <v>0</v>
      </c>
      <c r="BI3562">
        <v>0</v>
      </c>
      <c r="BJ3562">
        <v>1</v>
      </c>
      <c r="BK3562">
        <v>0</v>
      </c>
      <c r="BL3562">
        <v>1</v>
      </c>
      <c r="BM3562">
        <v>0</v>
      </c>
      <c r="BN3562">
        <v>0</v>
      </c>
      <c r="BO3562">
        <v>2</v>
      </c>
      <c r="BP3562">
        <v>0</v>
      </c>
      <c r="BQ3562">
        <v>0</v>
      </c>
      <c r="BR3562">
        <v>0</v>
      </c>
      <c r="BS3562">
        <v>1</v>
      </c>
      <c r="BT3562">
        <v>15</v>
      </c>
      <c r="BU3562" t="s">
        <v>3454</v>
      </c>
    </row>
    <row r="3563" spans="1:73">
      <c r="A3563" t="s">
        <v>3404</v>
      </c>
      <c r="B3563" t="s">
        <v>3405</v>
      </c>
      <c r="C3563">
        <v>48</v>
      </c>
      <c r="D3563" t="s">
        <v>119</v>
      </c>
      <c r="E3563" t="s">
        <v>3430</v>
      </c>
      <c r="F3563" t="s">
        <v>101</v>
      </c>
      <c r="G3563">
        <v>0</v>
      </c>
      <c r="H3563">
        <v>0</v>
      </c>
      <c r="I3563">
        <v>0</v>
      </c>
      <c r="J3563">
        <v>0</v>
      </c>
      <c r="K3563">
        <v>0</v>
      </c>
      <c r="L3563">
        <v>2</v>
      </c>
      <c r="M3563">
        <v>0</v>
      </c>
      <c r="N3563">
        <v>2</v>
      </c>
      <c r="O3563">
        <v>0</v>
      </c>
      <c r="P3563">
        <v>0</v>
      </c>
      <c r="Q3563">
        <v>0</v>
      </c>
      <c r="R3563">
        <v>0</v>
      </c>
      <c r="S3563">
        <v>0</v>
      </c>
      <c r="T3563">
        <v>0</v>
      </c>
      <c r="U3563">
        <v>0</v>
      </c>
      <c r="V3563">
        <v>0</v>
      </c>
      <c r="W3563">
        <v>0</v>
      </c>
      <c r="X3563">
        <v>0</v>
      </c>
      <c r="Y3563">
        <v>0</v>
      </c>
      <c r="Z3563">
        <v>0</v>
      </c>
      <c r="AA3563">
        <v>0</v>
      </c>
      <c r="AB3563">
        <v>12</v>
      </c>
      <c r="AC3563">
        <v>0</v>
      </c>
      <c r="AD3563">
        <v>0</v>
      </c>
      <c r="AE3563">
        <v>0</v>
      </c>
      <c r="AF3563">
        <v>0</v>
      </c>
      <c r="AG3563">
        <v>0</v>
      </c>
      <c r="AH3563">
        <v>0</v>
      </c>
      <c r="AI3563">
        <v>0</v>
      </c>
      <c r="AJ3563">
        <v>0</v>
      </c>
      <c r="AK3563">
        <v>0</v>
      </c>
      <c r="AL3563">
        <v>0</v>
      </c>
      <c r="AM3563">
        <v>2</v>
      </c>
      <c r="AN3563">
        <v>0</v>
      </c>
      <c r="AO3563">
        <v>0</v>
      </c>
      <c r="AP3563">
        <v>0</v>
      </c>
      <c r="AQ3563">
        <v>0</v>
      </c>
      <c r="AR3563">
        <v>0</v>
      </c>
      <c r="AS3563">
        <v>0</v>
      </c>
      <c r="AT3563">
        <v>1</v>
      </c>
      <c r="AU3563">
        <v>1</v>
      </c>
      <c r="AV3563">
        <v>0</v>
      </c>
      <c r="AW3563">
        <v>0</v>
      </c>
      <c r="AX3563">
        <v>0</v>
      </c>
      <c r="AY3563">
        <v>1</v>
      </c>
      <c r="AZ3563">
        <v>2</v>
      </c>
      <c r="BA3563">
        <v>3</v>
      </c>
      <c r="BB3563">
        <v>0</v>
      </c>
      <c r="BC3563">
        <v>2</v>
      </c>
      <c r="BD3563">
        <v>0</v>
      </c>
      <c r="BE3563">
        <v>0</v>
      </c>
      <c r="BF3563">
        <v>0</v>
      </c>
      <c r="BG3563">
        <v>0</v>
      </c>
      <c r="BH3563">
        <v>0</v>
      </c>
      <c r="BI3563">
        <v>0</v>
      </c>
      <c r="BJ3563">
        <v>2</v>
      </c>
      <c r="BK3563">
        <v>0</v>
      </c>
      <c r="BL3563">
        <v>0</v>
      </c>
      <c r="BM3563">
        <v>0</v>
      </c>
      <c r="BN3563">
        <v>0</v>
      </c>
      <c r="BO3563">
        <v>3</v>
      </c>
      <c r="BP3563">
        <v>0</v>
      </c>
      <c r="BQ3563">
        <v>0</v>
      </c>
      <c r="BR3563">
        <v>0</v>
      </c>
      <c r="BS3563">
        <v>2</v>
      </c>
      <c r="BT3563">
        <v>19</v>
      </c>
      <c r="BU3563" t="s">
        <v>3455</v>
      </c>
    </row>
    <row r="3564" spans="1:73">
      <c r="A3564" t="s">
        <v>3404</v>
      </c>
      <c r="B3564" t="s">
        <v>3405</v>
      </c>
      <c r="C3564">
        <v>49</v>
      </c>
      <c r="D3564" t="s">
        <v>119</v>
      </c>
      <c r="E3564" t="s">
        <v>3425</v>
      </c>
      <c r="F3564" t="s">
        <v>101</v>
      </c>
      <c r="G3564">
        <v>0</v>
      </c>
      <c r="H3564">
        <v>3</v>
      </c>
      <c r="I3564">
        <v>0</v>
      </c>
      <c r="J3564">
        <v>0</v>
      </c>
      <c r="K3564">
        <v>0</v>
      </c>
      <c r="L3564">
        <v>0</v>
      </c>
      <c r="M3564">
        <v>0</v>
      </c>
      <c r="N3564">
        <v>2</v>
      </c>
      <c r="O3564">
        <v>0</v>
      </c>
      <c r="P3564">
        <v>0</v>
      </c>
      <c r="Q3564">
        <v>0</v>
      </c>
      <c r="R3564">
        <v>0</v>
      </c>
      <c r="S3564">
        <v>0</v>
      </c>
      <c r="T3564">
        <v>0</v>
      </c>
      <c r="U3564">
        <v>0</v>
      </c>
      <c r="V3564">
        <v>0</v>
      </c>
      <c r="W3564">
        <v>0</v>
      </c>
      <c r="X3564">
        <v>0</v>
      </c>
      <c r="Y3564">
        <v>0</v>
      </c>
      <c r="Z3564">
        <v>0</v>
      </c>
      <c r="AA3564">
        <v>0</v>
      </c>
      <c r="AB3564">
        <v>8</v>
      </c>
      <c r="AC3564">
        <v>0</v>
      </c>
      <c r="AD3564">
        <v>0</v>
      </c>
      <c r="AE3564">
        <v>0</v>
      </c>
      <c r="AF3564">
        <v>0</v>
      </c>
      <c r="AG3564">
        <v>0</v>
      </c>
      <c r="AH3564">
        <v>0</v>
      </c>
      <c r="AI3564">
        <v>0</v>
      </c>
      <c r="AJ3564">
        <v>0</v>
      </c>
      <c r="AK3564">
        <v>0</v>
      </c>
      <c r="AL3564">
        <v>0</v>
      </c>
      <c r="AM3564">
        <v>1</v>
      </c>
      <c r="AN3564">
        <v>0</v>
      </c>
      <c r="AO3564">
        <v>0</v>
      </c>
      <c r="AP3564">
        <v>0</v>
      </c>
      <c r="AQ3564">
        <v>0</v>
      </c>
      <c r="AR3564">
        <v>0</v>
      </c>
      <c r="AS3564">
        <v>0</v>
      </c>
      <c r="AT3564">
        <v>0</v>
      </c>
      <c r="AU3564">
        <v>0</v>
      </c>
      <c r="AV3564">
        <v>0</v>
      </c>
      <c r="AW3564">
        <v>0</v>
      </c>
      <c r="AX3564">
        <v>3</v>
      </c>
      <c r="AY3564">
        <v>0</v>
      </c>
      <c r="AZ3564">
        <v>2</v>
      </c>
      <c r="BA3564">
        <v>4</v>
      </c>
      <c r="BB3564">
        <v>0</v>
      </c>
      <c r="BC3564">
        <v>0</v>
      </c>
      <c r="BD3564">
        <v>0</v>
      </c>
      <c r="BE3564">
        <v>0</v>
      </c>
      <c r="BF3564">
        <v>0</v>
      </c>
      <c r="BG3564">
        <v>0</v>
      </c>
      <c r="BH3564">
        <v>0</v>
      </c>
      <c r="BI3564">
        <v>3</v>
      </c>
      <c r="BJ3564">
        <v>0</v>
      </c>
      <c r="BK3564">
        <v>0</v>
      </c>
      <c r="BL3564">
        <v>0</v>
      </c>
      <c r="BM3564">
        <v>0</v>
      </c>
      <c r="BN3564">
        <v>0</v>
      </c>
      <c r="BO3564">
        <v>2</v>
      </c>
      <c r="BP3564">
        <v>0</v>
      </c>
      <c r="BQ3564">
        <v>0</v>
      </c>
      <c r="BR3564">
        <v>3</v>
      </c>
      <c r="BS3564">
        <v>2</v>
      </c>
      <c r="BT3564">
        <v>10</v>
      </c>
      <c r="BU3564" t="s">
        <v>3456</v>
      </c>
    </row>
    <row r="3565" spans="1:73">
      <c r="A3565" t="s">
        <v>3404</v>
      </c>
      <c r="B3565" t="s">
        <v>3405</v>
      </c>
      <c r="C3565">
        <v>50</v>
      </c>
      <c r="D3565" t="s">
        <v>119</v>
      </c>
      <c r="E3565" t="s">
        <v>78</v>
      </c>
      <c r="F3565" t="s">
        <v>77</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1</v>
      </c>
      <c r="BT3565">
        <v>2</v>
      </c>
      <c r="BU3565" t="s">
        <v>3449</v>
      </c>
    </row>
    <row r="3566" spans="1:73">
      <c r="A3566" t="s">
        <v>3404</v>
      </c>
      <c r="B3566" t="s">
        <v>3405</v>
      </c>
      <c r="C3566">
        <v>51</v>
      </c>
      <c r="D3566" t="s">
        <v>119</v>
      </c>
      <c r="E3566" t="s">
        <v>3425</v>
      </c>
      <c r="F3566" t="s">
        <v>101</v>
      </c>
      <c r="G3566">
        <v>0</v>
      </c>
      <c r="H3566">
        <v>2</v>
      </c>
      <c r="I3566">
        <v>2</v>
      </c>
      <c r="J3566">
        <v>0</v>
      </c>
      <c r="K3566">
        <v>0</v>
      </c>
      <c r="L3566">
        <v>8</v>
      </c>
      <c r="M3566">
        <v>0</v>
      </c>
      <c r="N3566">
        <v>1</v>
      </c>
      <c r="O3566">
        <v>0</v>
      </c>
      <c r="P3566">
        <v>0</v>
      </c>
      <c r="Q3566">
        <v>0</v>
      </c>
      <c r="R3566">
        <v>4</v>
      </c>
      <c r="S3566">
        <v>10</v>
      </c>
      <c r="T3566">
        <v>3</v>
      </c>
      <c r="U3566">
        <v>0</v>
      </c>
      <c r="V3566">
        <v>0</v>
      </c>
      <c r="W3566">
        <v>1</v>
      </c>
      <c r="X3566">
        <v>0</v>
      </c>
      <c r="Y3566">
        <v>0</v>
      </c>
      <c r="Z3566">
        <v>1</v>
      </c>
      <c r="AA3566">
        <v>0</v>
      </c>
      <c r="AB3566">
        <v>30</v>
      </c>
      <c r="AC3566">
        <v>0</v>
      </c>
      <c r="AD3566">
        <v>0</v>
      </c>
      <c r="AE3566">
        <v>0</v>
      </c>
      <c r="AF3566">
        <v>0</v>
      </c>
      <c r="AG3566">
        <v>0</v>
      </c>
      <c r="AH3566">
        <v>0</v>
      </c>
      <c r="AI3566">
        <v>2</v>
      </c>
      <c r="AJ3566">
        <v>0</v>
      </c>
      <c r="AK3566">
        <v>0</v>
      </c>
      <c r="AL3566">
        <v>1</v>
      </c>
      <c r="AM3566">
        <v>2</v>
      </c>
      <c r="AN3566">
        <v>0</v>
      </c>
      <c r="AO3566">
        <v>0</v>
      </c>
      <c r="AP3566">
        <v>0</v>
      </c>
      <c r="AQ3566">
        <v>0</v>
      </c>
      <c r="AR3566">
        <v>0</v>
      </c>
      <c r="AS3566">
        <v>0</v>
      </c>
      <c r="AT3566">
        <v>0</v>
      </c>
      <c r="AU3566">
        <v>2</v>
      </c>
      <c r="AV3566">
        <v>0</v>
      </c>
      <c r="AW3566">
        <v>1</v>
      </c>
      <c r="AX3566">
        <v>1</v>
      </c>
      <c r="AY3566">
        <v>5</v>
      </c>
      <c r="AZ3566">
        <v>0</v>
      </c>
      <c r="BA3566">
        <v>3</v>
      </c>
      <c r="BB3566">
        <v>4</v>
      </c>
      <c r="BC3566">
        <v>1</v>
      </c>
      <c r="BD3566">
        <v>0</v>
      </c>
      <c r="BE3566">
        <v>0</v>
      </c>
      <c r="BF3566">
        <v>0</v>
      </c>
      <c r="BG3566">
        <v>0</v>
      </c>
      <c r="BH3566">
        <v>0</v>
      </c>
      <c r="BI3566">
        <v>1</v>
      </c>
      <c r="BJ3566">
        <v>1</v>
      </c>
      <c r="BK3566">
        <v>0</v>
      </c>
      <c r="BL3566">
        <v>0</v>
      </c>
      <c r="BM3566">
        <v>1</v>
      </c>
      <c r="BN3566">
        <v>1</v>
      </c>
      <c r="BO3566">
        <v>2</v>
      </c>
      <c r="BP3566">
        <v>0</v>
      </c>
      <c r="BQ3566">
        <v>0</v>
      </c>
      <c r="BR3566">
        <v>0</v>
      </c>
      <c r="BS3566">
        <v>2</v>
      </c>
      <c r="BT3566">
        <v>52</v>
      </c>
      <c r="BU3566" t="s">
        <v>3457</v>
      </c>
    </row>
    <row r="3567" spans="1:73">
      <c r="A3567" t="s">
        <v>3404</v>
      </c>
      <c r="B3567" t="s">
        <v>3405</v>
      </c>
      <c r="C3567">
        <v>52</v>
      </c>
      <c r="D3567" t="s">
        <v>119</v>
      </c>
      <c r="E3567" t="s">
        <v>3417</v>
      </c>
      <c r="F3567" t="s">
        <v>92</v>
      </c>
      <c r="G3567">
        <v>1</v>
      </c>
      <c r="H3567">
        <v>1</v>
      </c>
      <c r="I3567">
        <v>0</v>
      </c>
      <c r="J3567">
        <v>0</v>
      </c>
      <c r="K3567">
        <v>0</v>
      </c>
      <c r="L3567">
        <v>4</v>
      </c>
      <c r="M3567">
        <v>0</v>
      </c>
      <c r="N3567">
        <v>7</v>
      </c>
      <c r="O3567">
        <v>0</v>
      </c>
      <c r="P3567">
        <v>0</v>
      </c>
      <c r="Q3567">
        <v>0</v>
      </c>
      <c r="R3567">
        <v>1</v>
      </c>
      <c r="S3567">
        <v>4</v>
      </c>
      <c r="T3567">
        <v>2</v>
      </c>
      <c r="U3567">
        <v>0</v>
      </c>
      <c r="V3567">
        <v>0</v>
      </c>
      <c r="W3567">
        <v>0</v>
      </c>
      <c r="X3567">
        <v>0</v>
      </c>
      <c r="Y3567">
        <v>0</v>
      </c>
      <c r="Z3567">
        <v>0</v>
      </c>
      <c r="AA3567">
        <v>0</v>
      </c>
      <c r="AB3567">
        <v>29</v>
      </c>
      <c r="AC3567">
        <v>0</v>
      </c>
      <c r="AD3567">
        <v>0</v>
      </c>
      <c r="AE3567">
        <v>0</v>
      </c>
      <c r="AF3567">
        <v>0</v>
      </c>
      <c r="AG3567">
        <v>0</v>
      </c>
      <c r="AH3567">
        <v>0</v>
      </c>
      <c r="AI3567">
        <v>3</v>
      </c>
      <c r="AJ3567">
        <v>0</v>
      </c>
      <c r="AK3567">
        <v>0</v>
      </c>
      <c r="AL3567">
        <v>0</v>
      </c>
      <c r="AM3567">
        <v>4</v>
      </c>
      <c r="AN3567">
        <v>0</v>
      </c>
      <c r="AO3567">
        <v>0</v>
      </c>
      <c r="AP3567">
        <v>1</v>
      </c>
      <c r="AQ3567">
        <v>0</v>
      </c>
      <c r="AR3567">
        <v>0</v>
      </c>
      <c r="AS3567">
        <v>0</v>
      </c>
      <c r="AT3567">
        <v>0</v>
      </c>
      <c r="AU3567">
        <v>0</v>
      </c>
      <c r="AV3567">
        <v>0</v>
      </c>
      <c r="AW3567">
        <v>0</v>
      </c>
      <c r="AX3567">
        <v>2</v>
      </c>
      <c r="AY3567">
        <v>5</v>
      </c>
      <c r="AZ3567">
        <v>8</v>
      </c>
      <c r="BA3567">
        <v>6</v>
      </c>
      <c r="BB3567">
        <v>2</v>
      </c>
      <c r="BC3567">
        <v>4</v>
      </c>
      <c r="BD3567">
        <v>0</v>
      </c>
      <c r="BE3567">
        <v>0</v>
      </c>
      <c r="BF3567">
        <v>0</v>
      </c>
      <c r="BG3567">
        <v>0</v>
      </c>
      <c r="BH3567">
        <v>0</v>
      </c>
      <c r="BI3567">
        <v>6</v>
      </c>
      <c r="BJ3567">
        <v>0</v>
      </c>
      <c r="BK3567">
        <v>0</v>
      </c>
      <c r="BL3567">
        <v>0</v>
      </c>
      <c r="BM3567">
        <v>0</v>
      </c>
      <c r="BN3567">
        <v>1</v>
      </c>
      <c r="BO3567">
        <v>9</v>
      </c>
      <c r="BP3567">
        <v>0</v>
      </c>
      <c r="BQ3567">
        <v>0</v>
      </c>
      <c r="BR3567">
        <v>2</v>
      </c>
      <c r="BS3567">
        <v>3</v>
      </c>
      <c r="BT3567">
        <v>42</v>
      </c>
      <c r="BU3567" t="s">
        <v>3458</v>
      </c>
    </row>
    <row r="3568" spans="1:73">
      <c r="A3568" t="s">
        <v>3404</v>
      </c>
      <c r="B3568" t="s">
        <v>3405</v>
      </c>
      <c r="C3568">
        <v>53</v>
      </c>
      <c r="D3568" t="s">
        <v>119</v>
      </c>
      <c r="E3568" t="s">
        <v>78</v>
      </c>
      <c r="F3568" t="s">
        <v>77</v>
      </c>
      <c r="G3568">
        <v>0</v>
      </c>
      <c r="H3568">
        <v>0</v>
      </c>
      <c r="I3568">
        <v>0</v>
      </c>
      <c r="J3568">
        <v>0</v>
      </c>
      <c r="K3568">
        <v>0</v>
      </c>
      <c r="L3568">
        <v>0</v>
      </c>
      <c r="M3568">
        <v>0</v>
      </c>
      <c r="N3568">
        <v>1</v>
      </c>
      <c r="O3568">
        <v>0</v>
      </c>
      <c r="P3568">
        <v>0</v>
      </c>
      <c r="Q3568">
        <v>0</v>
      </c>
      <c r="R3568">
        <v>0</v>
      </c>
      <c r="S3568">
        <v>2</v>
      </c>
      <c r="T3568">
        <v>1</v>
      </c>
      <c r="U3568">
        <v>0</v>
      </c>
      <c r="V3568">
        <v>0</v>
      </c>
      <c r="W3568">
        <v>2</v>
      </c>
      <c r="X3568">
        <v>0</v>
      </c>
      <c r="Y3568">
        <v>0</v>
      </c>
      <c r="Z3568">
        <v>0</v>
      </c>
      <c r="AA3568">
        <v>0</v>
      </c>
      <c r="AB3568">
        <v>5</v>
      </c>
      <c r="AC3568">
        <v>0</v>
      </c>
      <c r="AD3568">
        <v>0</v>
      </c>
      <c r="AE3568">
        <v>0</v>
      </c>
      <c r="AF3568">
        <v>0</v>
      </c>
      <c r="AG3568">
        <v>0</v>
      </c>
      <c r="AH3568">
        <v>0</v>
      </c>
      <c r="AI3568">
        <v>0</v>
      </c>
      <c r="AJ3568">
        <v>0</v>
      </c>
      <c r="AK3568">
        <v>0</v>
      </c>
      <c r="AL3568">
        <v>0</v>
      </c>
      <c r="AM3568">
        <v>0</v>
      </c>
      <c r="AN3568">
        <v>0</v>
      </c>
      <c r="AO3568">
        <v>0</v>
      </c>
      <c r="AP3568">
        <v>0</v>
      </c>
      <c r="AQ3568">
        <v>1</v>
      </c>
      <c r="AR3568">
        <v>0</v>
      </c>
      <c r="AS3568">
        <v>0</v>
      </c>
      <c r="AT3568">
        <v>0</v>
      </c>
      <c r="AU3568">
        <v>0</v>
      </c>
      <c r="AV3568">
        <v>0</v>
      </c>
      <c r="AW3568">
        <v>0</v>
      </c>
      <c r="AX3568">
        <v>0</v>
      </c>
      <c r="AY3568">
        <v>0</v>
      </c>
      <c r="AZ3568">
        <v>1</v>
      </c>
      <c r="BA3568">
        <v>0</v>
      </c>
      <c r="BB3568">
        <v>0</v>
      </c>
      <c r="BC3568">
        <v>0</v>
      </c>
      <c r="BD3568">
        <v>0</v>
      </c>
      <c r="BE3568">
        <v>0</v>
      </c>
      <c r="BF3568">
        <v>0</v>
      </c>
      <c r="BG3568">
        <v>0</v>
      </c>
      <c r="BH3568">
        <v>0</v>
      </c>
      <c r="BI3568">
        <v>2</v>
      </c>
      <c r="BJ3568">
        <v>0</v>
      </c>
      <c r="BK3568">
        <v>0</v>
      </c>
      <c r="BL3568">
        <v>0</v>
      </c>
      <c r="BM3568">
        <v>0</v>
      </c>
      <c r="BN3568">
        <v>0</v>
      </c>
      <c r="BO3568">
        <v>1</v>
      </c>
      <c r="BP3568">
        <v>0</v>
      </c>
      <c r="BQ3568">
        <v>0</v>
      </c>
      <c r="BR3568">
        <v>0</v>
      </c>
      <c r="BS3568">
        <v>1</v>
      </c>
      <c r="BT3568">
        <v>5</v>
      </c>
      <c r="BU3568" t="s">
        <v>3459</v>
      </c>
    </row>
    <row r="3569" spans="1:73">
      <c r="A3569" t="s">
        <v>3404</v>
      </c>
      <c r="B3569" t="s">
        <v>3405</v>
      </c>
      <c r="C3569">
        <v>54</v>
      </c>
      <c r="D3569" t="s">
        <v>119</v>
      </c>
      <c r="E3569" t="s">
        <v>3417</v>
      </c>
      <c r="F3569" t="s">
        <v>92</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1</v>
      </c>
      <c r="BT3569">
        <v>2</v>
      </c>
      <c r="BU3569" t="s">
        <v>1741</v>
      </c>
    </row>
    <row r="3570" spans="1:73">
      <c r="A3570" t="s">
        <v>3404</v>
      </c>
      <c r="B3570" t="s">
        <v>3405</v>
      </c>
      <c r="C3570">
        <v>55</v>
      </c>
      <c r="D3570" t="s">
        <v>119</v>
      </c>
      <c r="E3570" t="s">
        <v>78</v>
      </c>
      <c r="F3570" t="s">
        <v>77</v>
      </c>
      <c r="G3570">
        <v>0</v>
      </c>
      <c r="H3570">
        <v>0</v>
      </c>
      <c r="I3570">
        <v>0</v>
      </c>
      <c r="J3570">
        <v>0</v>
      </c>
      <c r="K3570">
        <v>0</v>
      </c>
      <c r="L3570">
        <v>0</v>
      </c>
      <c r="M3570">
        <v>0</v>
      </c>
      <c r="N3570">
        <v>2</v>
      </c>
      <c r="O3570">
        <v>0</v>
      </c>
      <c r="P3570">
        <v>0</v>
      </c>
      <c r="Q3570">
        <v>0</v>
      </c>
      <c r="R3570">
        <v>0</v>
      </c>
      <c r="S3570">
        <v>3</v>
      </c>
      <c r="T3570">
        <v>1</v>
      </c>
      <c r="U3570">
        <v>0</v>
      </c>
      <c r="V3570">
        <v>0</v>
      </c>
      <c r="W3570">
        <v>3</v>
      </c>
      <c r="X3570">
        <v>0</v>
      </c>
      <c r="Y3570">
        <v>0</v>
      </c>
      <c r="Z3570">
        <v>0</v>
      </c>
      <c r="AA3570">
        <v>0</v>
      </c>
      <c r="AB3570">
        <v>11</v>
      </c>
      <c r="AC3570">
        <v>0</v>
      </c>
      <c r="AD3570">
        <v>0</v>
      </c>
      <c r="AE3570">
        <v>0</v>
      </c>
      <c r="AF3570">
        <v>0</v>
      </c>
      <c r="AG3570">
        <v>0</v>
      </c>
      <c r="AH3570">
        <v>0</v>
      </c>
      <c r="AI3570">
        <v>0</v>
      </c>
      <c r="AJ3570">
        <v>0</v>
      </c>
      <c r="AK3570">
        <v>0</v>
      </c>
      <c r="AL3570">
        <v>0</v>
      </c>
      <c r="AM3570">
        <v>0</v>
      </c>
      <c r="AN3570">
        <v>0</v>
      </c>
      <c r="AO3570">
        <v>0</v>
      </c>
      <c r="AP3570">
        <v>0</v>
      </c>
      <c r="AQ3570">
        <v>2</v>
      </c>
      <c r="AR3570">
        <v>0</v>
      </c>
      <c r="AS3570">
        <v>0</v>
      </c>
      <c r="AT3570">
        <v>0</v>
      </c>
      <c r="AU3570">
        <v>0</v>
      </c>
      <c r="AV3570">
        <v>0</v>
      </c>
      <c r="AW3570">
        <v>0</v>
      </c>
      <c r="AX3570">
        <v>0</v>
      </c>
      <c r="AY3570">
        <v>0</v>
      </c>
      <c r="AZ3570">
        <v>2</v>
      </c>
      <c r="BA3570">
        <v>0</v>
      </c>
      <c r="BB3570">
        <v>0</v>
      </c>
      <c r="BC3570">
        <v>0</v>
      </c>
      <c r="BD3570">
        <v>0</v>
      </c>
      <c r="BE3570">
        <v>0</v>
      </c>
      <c r="BF3570">
        <v>0</v>
      </c>
      <c r="BG3570">
        <v>0</v>
      </c>
      <c r="BH3570">
        <v>0</v>
      </c>
      <c r="BI3570">
        <v>4</v>
      </c>
      <c r="BJ3570">
        <v>0</v>
      </c>
      <c r="BK3570">
        <v>0</v>
      </c>
      <c r="BL3570">
        <v>0</v>
      </c>
      <c r="BM3570">
        <v>0</v>
      </c>
      <c r="BN3570">
        <v>0</v>
      </c>
      <c r="BO3570">
        <v>2</v>
      </c>
      <c r="BP3570">
        <v>0</v>
      </c>
      <c r="BQ3570">
        <v>0</v>
      </c>
      <c r="BR3570">
        <v>0</v>
      </c>
      <c r="BS3570">
        <v>2</v>
      </c>
      <c r="BT3570">
        <v>13</v>
      </c>
      <c r="BU3570" t="s">
        <v>3460</v>
      </c>
    </row>
    <row r="3571" spans="1:73">
      <c r="A3571" t="s">
        <v>3404</v>
      </c>
      <c r="B3571" t="s">
        <v>3405</v>
      </c>
      <c r="C3571">
        <v>56</v>
      </c>
      <c r="D3571" t="s">
        <v>119</v>
      </c>
      <c r="E3571" t="s">
        <v>183</v>
      </c>
      <c r="F3571" t="s">
        <v>184</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1</v>
      </c>
      <c r="BT3571">
        <v>1</v>
      </c>
      <c r="BU3571" t="s">
        <v>1130</v>
      </c>
    </row>
    <row r="3572" spans="1:73">
      <c r="A3572" t="s">
        <v>3404</v>
      </c>
      <c r="B3572" t="s">
        <v>3405</v>
      </c>
      <c r="C3572">
        <v>57</v>
      </c>
      <c r="D3572" t="s">
        <v>119</v>
      </c>
      <c r="E3572" t="s">
        <v>78</v>
      </c>
      <c r="F3572" t="s">
        <v>77</v>
      </c>
      <c r="G3572">
        <v>0</v>
      </c>
      <c r="H3572">
        <v>3</v>
      </c>
      <c r="I3572">
        <v>0</v>
      </c>
      <c r="J3572">
        <v>0</v>
      </c>
      <c r="K3572">
        <v>0</v>
      </c>
      <c r="L3572">
        <v>8</v>
      </c>
      <c r="M3572">
        <v>0</v>
      </c>
      <c r="N3572">
        <v>10</v>
      </c>
      <c r="O3572">
        <v>0</v>
      </c>
      <c r="P3572">
        <v>0</v>
      </c>
      <c r="Q3572">
        <v>2</v>
      </c>
      <c r="R3572">
        <v>2</v>
      </c>
      <c r="S3572">
        <v>20</v>
      </c>
      <c r="T3572">
        <v>8</v>
      </c>
      <c r="U3572">
        <v>0</v>
      </c>
      <c r="V3572">
        <v>4</v>
      </c>
      <c r="W3572">
        <v>7</v>
      </c>
      <c r="X3572">
        <v>0</v>
      </c>
      <c r="Y3572">
        <v>0</v>
      </c>
      <c r="Z3572">
        <v>0</v>
      </c>
      <c r="AA3572">
        <v>0</v>
      </c>
      <c r="AB3572">
        <v>55</v>
      </c>
      <c r="AC3572">
        <v>0</v>
      </c>
      <c r="AD3572">
        <v>0</v>
      </c>
      <c r="AE3572">
        <v>0</v>
      </c>
      <c r="AF3572">
        <v>0</v>
      </c>
      <c r="AG3572">
        <v>0</v>
      </c>
      <c r="AH3572">
        <v>5</v>
      </c>
      <c r="AI3572">
        <v>2</v>
      </c>
      <c r="AJ3572">
        <v>0</v>
      </c>
      <c r="AK3572">
        <v>0</v>
      </c>
      <c r="AL3572">
        <v>3</v>
      </c>
      <c r="AM3572">
        <v>6</v>
      </c>
      <c r="AN3572">
        <v>0</v>
      </c>
      <c r="AO3572">
        <v>0</v>
      </c>
      <c r="AP3572">
        <v>1</v>
      </c>
      <c r="AQ3572">
        <v>1</v>
      </c>
      <c r="AR3572">
        <v>0</v>
      </c>
      <c r="AS3572">
        <v>0</v>
      </c>
      <c r="AT3572">
        <v>0</v>
      </c>
      <c r="AU3572">
        <v>2</v>
      </c>
      <c r="AV3572">
        <v>0</v>
      </c>
      <c r="AW3572">
        <v>0</v>
      </c>
      <c r="AX3572">
        <v>16</v>
      </c>
      <c r="AY3572">
        <v>6</v>
      </c>
      <c r="AZ3572">
        <v>15</v>
      </c>
      <c r="BA3572">
        <v>22</v>
      </c>
      <c r="BB3572">
        <v>0</v>
      </c>
      <c r="BC3572">
        <v>4</v>
      </c>
      <c r="BD3572">
        <v>0</v>
      </c>
      <c r="BE3572">
        <v>0</v>
      </c>
      <c r="BF3572">
        <v>0</v>
      </c>
      <c r="BG3572">
        <v>0</v>
      </c>
      <c r="BH3572">
        <v>0</v>
      </c>
      <c r="BI3572">
        <v>12</v>
      </c>
      <c r="BJ3572">
        <v>2</v>
      </c>
      <c r="BK3572">
        <v>0</v>
      </c>
      <c r="BL3572">
        <v>2</v>
      </c>
      <c r="BM3572">
        <v>7</v>
      </c>
      <c r="BN3572">
        <v>0</v>
      </c>
      <c r="BO3572">
        <v>18</v>
      </c>
      <c r="BP3572">
        <v>0</v>
      </c>
      <c r="BQ3572">
        <v>0</v>
      </c>
      <c r="BR3572">
        <v>2</v>
      </c>
      <c r="BS3572">
        <v>3</v>
      </c>
      <c r="BT3572">
        <v>79</v>
      </c>
      <c r="BU3572" t="s">
        <v>3461</v>
      </c>
    </row>
    <row r="3573" spans="1:73">
      <c r="A3573" t="s">
        <v>3404</v>
      </c>
      <c r="B3573" t="s">
        <v>3405</v>
      </c>
      <c r="C3573">
        <v>58</v>
      </c>
      <c r="D3573" t="s">
        <v>119</v>
      </c>
      <c r="E3573" t="s">
        <v>3417</v>
      </c>
      <c r="F3573" t="s">
        <v>92</v>
      </c>
      <c r="G3573">
        <v>4</v>
      </c>
      <c r="H3573">
        <v>0</v>
      </c>
      <c r="I3573">
        <v>4</v>
      </c>
      <c r="J3573">
        <v>0</v>
      </c>
      <c r="K3573">
        <v>0</v>
      </c>
      <c r="L3573">
        <v>5</v>
      </c>
      <c r="M3573">
        <v>0</v>
      </c>
      <c r="N3573">
        <v>6</v>
      </c>
      <c r="O3573">
        <v>0</v>
      </c>
      <c r="P3573">
        <v>0</v>
      </c>
      <c r="Q3573">
        <v>0</v>
      </c>
      <c r="R3573">
        <v>0</v>
      </c>
      <c r="S3573">
        <v>6</v>
      </c>
      <c r="T3573">
        <v>0</v>
      </c>
      <c r="U3573">
        <v>0</v>
      </c>
      <c r="V3573">
        <v>0</v>
      </c>
      <c r="W3573">
        <v>0</v>
      </c>
      <c r="X3573">
        <v>0</v>
      </c>
      <c r="Y3573">
        <v>0</v>
      </c>
      <c r="Z3573">
        <v>0</v>
      </c>
      <c r="AA3573">
        <v>0</v>
      </c>
      <c r="AB3573">
        <v>33</v>
      </c>
      <c r="AC3573">
        <v>0</v>
      </c>
      <c r="AD3573">
        <v>0</v>
      </c>
      <c r="AE3573">
        <v>0</v>
      </c>
      <c r="AF3573">
        <v>0</v>
      </c>
      <c r="AG3573">
        <v>0</v>
      </c>
      <c r="AH3573">
        <v>0</v>
      </c>
      <c r="AI3573">
        <v>1</v>
      </c>
      <c r="AJ3573">
        <v>0</v>
      </c>
      <c r="AK3573">
        <v>0</v>
      </c>
      <c r="AL3573">
        <v>1</v>
      </c>
      <c r="AM3573">
        <v>2</v>
      </c>
      <c r="AN3573">
        <v>0</v>
      </c>
      <c r="AO3573">
        <v>0</v>
      </c>
      <c r="AP3573">
        <v>0</v>
      </c>
      <c r="AQ3573">
        <v>2</v>
      </c>
      <c r="AR3573">
        <v>0</v>
      </c>
      <c r="AS3573">
        <v>0</v>
      </c>
      <c r="AT3573">
        <v>3</v>
      </c>
      <c r="AU3573">
        <v>0</v>
      </c>
      <c r="AV3573">
        <v>0</v>
      </c>
      <c r="AW3573">
        <v>4</v>
      </c>
      <c r="AX3573">
        <v>4</v>
      </c>
      <c r="AY3573">
        <v>4</v>
      </c>
      <c r="AZ3573">
        <v>7</v>
      </c>
      <c r="BA3573">
        <v>6</v>
      </c>
      <c r="BB3573">
        <v>3</v>
      </c>
      <c r="BC3573">
        <v>4</v>
      </c>
      <c r="BD3573">
        <v>0</v>
      </c>
      <c r="BE3573">
        <v>0</v>
      </c>
      <c r="BF3573">
        <v>0</v>
      </c>
      <c r="BG3573">
        <v>0</v>
      </c>
      <c r="BH3573">
        <v>0</v>
      </c>
      <c r="BI3573">
        <v>4</v>
      </c>
      <c r="BJ3573">
        <v>2</v>
      </c>
      <c r="BK3573">
        <v>0</v>
      </c>
      <c r="BL3573">
        <v>2</v>
      </c>
      <c r="BM3573">
        <v>0</v>
      </c>
      <c r="BN3573">
        <v>2</v>
      </c>
      <c r="BO3573">
        <v>7</v>
      </c>
      <c r="BP3573">
        <v>1</v>
      </c>
      <c r="BQ3573">
        <v>0</v>
      </c>
      <c r="BR3573">
        <v>2</v>
      </c>
      <c r="BS3573">
        <v>4</v>
      </c>
      <c r="BT3573">
        <v>43</v>
      </c>
      <c r="BU3573" t="s">
        <v>3462</v>
      </c>
    </row>
    <row r="3574" spans="1:73">
      <c r="A3574" t="s">
        <v>3404</v>
      </c>
      <c r="B3574" t="s">
        <v>3405</v>
      </c>
      <c r="C3574">
        <v>59</v>
      </c>
      <c r="D3574" t="s">
        <v>119</v>
      </c>
      <c r="E3574" t="s">
        <v>78</v>
      </c>
      <c r="F3574" t="s">
        <v>77</v>
      </c>
      <c r="G3574">
        <v>0</v>
      </c>
      <c r="H3574">
        <v>1</v>
      </c>
      <c r="I3574">
        <v>2</v>
      </c>
      <c r="J3574">
        <v>0</v>
      </c>
      <c r="K3574">
        <v>0</v>
      </c>
      <c r="L3574">
        <v>0</v>
      </c>
      <c r="M3574">
        <v>0</v>
      </c>
      <c r="N3574">
        <v>1</v>
      </c>
      <c r="O3574">
        <v>0</v>
      </c>
      <c r="P3574">
        <v>0</v>
      </c>
      <c r="Q3574">
        <v>0</v>
      </c>
      <c r="R3574">
        <v>0</v>
      </c>
      <c r="S3574">
        <v>3</v>
      </c>
      <c r="T3574">
        <v>0</v>
      </c>
      <c r="U3574">
        <v>0</v>
      </c>
      <c r="V3574">
        <v>0</v>
      </c>
      <c r="W3574">
        <v>1</v>
      </c>
      <c r="X3574">
        <v>0</v>
      </c>
      <c r="Y3574">
        <v>0</v>
      </c>
      <c r="Z3574">
        <v>1</v>
      </c>
      <c r="AA3574">
        <v>0</v>
      </c>
      <c r="AB3574">
        <v>8</v>
      </c>
      <c r="AC3574">
        <v>0</v>
      </c>
      <c r="AD3574">
        <v>0</v>
      </c>
      <c r="AE3574">
        <v>0</v>
      </c>
      <c r="AF3574">
        <v>0</v>
      </c>
      <c r="AG3574">
        <v>0</v>
      </c>
      <c r="AH3574">
        <v>2</v>
      </c>
      <c r="AI3574">
        <v>0</v>
      </c>
      <c r="AJ3574">
        <v>0</v>
      </c>
      <c r="AK3574">
        <v>0</v>
      </c>
      <c r="AL3574">
        <v>0</v>
      </c>
      <c r="AM3574">
        <v>1</v>
      </c>
      <c r="AN3574">
        <v>0</v>
      </c>
      <c r="AO3574">
        <v>0</v>
      </c>
      <c r="AP3574">
        <v>0</v>
      </c>
      <c r="AQ3574">
        <v>0</v>
      </c>
      <c r="AR3574">
        <v>0</v>
      </c>
      <c r="AS3574">
        <v>0</v>
      </c>
      <c r="AT3574">
        <v>0</v>
      </c>
      <c r="AU3574">
        <v>0</v>
      </c>
      <c r="AV3574">
        <v>0</v>
      </c>
      <c r="AW3574">
        <v>2</v>
      </c>
      <c r="AX3574">
        <v>3</v>
      </c>
      <c r="AY3574">
        <v>2</v>
      </c>
      <c r="AZ3574">
        <v>0</v>
      </c>
      <c r="BA3574">
        <v>4</v>
      </c>
      <c r="BB3574">
        <v>0</v>
      </c>
      <c r="BC3574">
        <v>0</v>
      </c>
      <c r="BD3574">
        <v>0</v>
      </c>
      <c r="BE3574">
        <v>0</v>
      </c>
      <c r="BF3574">
        <v>0</v>
      </c>
      <c r="BG3574">
        <v>0</v>
      </c>
      <c r="BH3574">
        <v>1</v>
      </c>
      <c r="BI3574">
        <v>4</v>
      </c>
      <c r="BJ3574">
        <v>0</v>
      </c>
      <c r="BK3574">
        <v>0</v>
      </c>
      <c r="BL3574">
        <v>0</v>
      </c>
      <c r="BM3574">
        <v>0</v>
      </c>
      <c r="BN3574">
        <v>1</v>
      </c>
      <c r="BO3574">
        <v>2</v>
      </c>
      <c r="BP3574">
        <v>0</v>
      </c>
      <c r="BQ3574">
        <v>0</v>
      </c>
      <c r="BR3574">
        <v>1</v>
      </c>
      <c r="BS3574">
        <v>2</v>
      </c>
      <c r="BT3574">
        <v>13</v>
      </c>
      <c r="BU3574" t="s">
        <v>3463</v>
      </c>
    </row>
    <row r="3575" spans="1:73">
      <c r="A3575" t="s">
        <v>3404</v>
      </c>
      <c r="B3575" t="s">
        <v>3405</v>
      </c>
      <c r="C3575">
        <v>60</v>
      </c>
      <c r="D3575" t="s">
        <v>119</v>
      </c>
      <c r="E3575" t="s">
        <v>3425</v>
      </c>
      <c r="F3575" t="s">
        <v>101</v>
      </c>
      <c r="G3575">
        <v>0</v>
      </c>
      <c r="H3575">
        <v>2</v>
      </c>
      <c r="I3575">
        <v>1</v>
      </c>
      <c r="J3575">
        <v>0</v>
      </c>
      <c r="K3575">
        <v>0</v>
      </c>
      <c r="L3575">
        <v>9</v>
      </c>
      <c r="M3575">
        <v>0</v>
      </c>
      <c r="N3575">
        <v>8</v>
      </c>
      <c r="O3575">
        <v>0</v>
      </c>
      <c r="P3575">
        <v>0</v>
      </c>
      <c r="Q3575">
        <v>2</v>
      </c>
      <c r="R3575">
        <v>0</v>
      </c>
      <c r="S3575">
        <v>11</v>
      </c>
      <c r="T3575">
        <v>3</v>
      </c>
      <c r="U3575">
        <v>0</v>
      </c>
      <c r="V3575">
        <v>4</v>
      </c>
      <c r="W3575">
        <v>2</v>
      </c>
      <c r="X3575">
        <v>0</v>
      </c>
      <c r="Y3575">
        <v>0</v>
      </c>
      <c r="Z3575">
        <v>0</v>
      </c>
      <c r="AA3575">
        <v>0</v>
      </c>
      <c r="AB3575">
        <v>43</v>
      </c>
      <c r="AC3575">
        <v>3</v>
      </c>
      <c r="AD3575">
        <v>0</v>
      </c>
      <c r="AE3575">
        <v>1</v>
      </c>
      <c r="AF3575">
        <v>0</v>
      </c>
      <c r="AG3575">
        <v>2</v>
      </c>
      <c r="AH3575">
        <v>0</v>
      </c>
      <c r="AI3575">
        <v>0</v>
      </c>
      <c r="AJ3575">
        <v>0</v>
      </c>
      <c r="AK3575">
        <v>0</v>
      </c>
      <c r="AL3575">
        <v>1</v>
      </c>
      <c r="AM3575">
        <v>4</v>
      </c>
      <c r="AN3575">
        <v>0</v>
      </c>
      <c r="AO3575">
        <v>0</v>
      </c>
      <c r="AP3575">
        <v>1</v>
      </c>
      <c r="AQ3575">
        <v>0</v>
      </c>
      <c r="AR3575">
        <v>0</v>
      </c>
      <c r="AS3575">
        <v>0</v>
      </c>
      <c r="AT3575">
        <v>0</v>
      </c>
      <c r="AU3575">
        <v>2</v>
      </c>
      <c r="AV3575">
        <v>1</v>
      </c>
      <c r="AW3575">
        <v>1</v>
      </c>
      <c r="AX3575">
        <v>2</v>
      </c>
      <c r="AY3575">
        <v>9</v>
      </c>
      <c r="AZ3575">
        <v>4</v>
      </c>
      <c r="BA3575">
        <v>6</v>
      </c>
      <c r="BB3575">
        <v>3</v>
      </c>
      <c r="BC3575">
        <v>4</v>
      </c>
      <c r="BD3575">
        <v>0</v>
      </c>
      <c r="BE3575">
        <v>0</v>
      </c>
      <c r="BF3575">
        <v>0</v>
      </c>
      <c r="BG3575">
        <v>0</v>
      </c>
      <c r="BH3575">
        <v>1</v>
      </c>
      <c r="BI3575">
        <v>8</v>
      </c>
      <c r="BJ3575">
        <v>3</v>
      </c>
      <c r="BK3575">
        <v>0</v>
      </c>
      <c r="BL3575">
        <v>3</v>
      </c>
      <c r="BM3575">
        <v>0</v>
      </c>
      <c r="BN3575">
        <v>0</v>
      </c>
      <c r="BO3575">
        <v>10</v>
      </c>
      <c r="BP3575">
        <v>0</v>
      </c>
      <c r="BQ3575">
        <v>1</v>
      </c>
      <c r="BR3575">
        <v>2</v>
      </c>
      <c r="BS3575">
        <v>5</v>
      </c>
      <c r="BT3575">
        <v>78</v>
      </c>
      <c r="BU3575" t="s">
        <v>3464</v>
      </c>
    </row>
    <row r="3576" spans="1:73">
      <c r="A3576" t="s">
        <v>3404</v>
      </c>
      <c r="B3576" t="s">
        <v>3405</v>
      </c>
      <c r="C3576">
        <v>61</v>
      </c>
      <c r="D3576" t="s">
        <v>119</v>
      </c>
      <c r="E3576" t="s">
        <v>3417</v>
      </c>
      <c r="F3576" t="s">
        <v>92</v>
      </c>
      <c r="G3576">
        <v>0</v>
      </c>
      <c r="H3576">
        <v>0</v>
      </c>
      <c r="I3576">
        <v>0</v>
      </c>
      <c r="J3576">
        <v>0</v>
      </c>
      <c r="K3576">
        <v>0</v>
      </c>
      <c r="L3576">
        <v>1</v>
      </c>
      <c r="M3576">
        <v>0</v>
      </c>
      <c r="N3576">
        <v>0</v>
      </c>
      <c r="O3576">
        <v>0</v>
      </c>
      <c r="P3576">
        <v>0</v>
      </c>
      <c r="Q3576">
        <v>0</v>
      </c>
      <c r="R3576">
        <v>0</v>
      </c>
      <c r="S3576">
        <v>0</v>
      </c>
      <c r="T3576">
        <v>0</v>
      </c>
      <c r="U3576">
        <v>0</v>
      </c>
      <c r="V3576">
        <v>0</v>
      </c>
      <c r="W3576">
        <v>0</v>
      </c>
      <c r="X3576">
        <v>0</v>
      </c>
      <c r="Y3576">
        <v>0</v>
      </c>
      <c r="Z3576">
        <v>0</v>
      </c>
      <c r="AA3576">
        <v>0</v>
      </c>
      <c r="AB3576">
        <v>1</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1</v>
      </c>
      <c r="BT3576">
        <v>5</v>
      </c>
      <c r="BU3576" t="s">
        <v>3465</v>
      </c>
    </row>
    <row r="3577" spans="1:73">
      <c r="A3577" t="s">
        <v>3404</v>
      </c>
      <c r="B3577" t="s">
        <v>3405</v>
      </c>
      <c r="C3577">
        <v>62</v>
      </c>
      <c r="D3577" t="s">
        <v>119</v>
      </c>
      <c r="E3577" t="s">
        <v>3425</v>
      </c>
      <c r="F3577" t="s">
        <v>101</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1</v>
      </c>
      <c r="BT3577">
        <v>2</v>
      </c>
      <c r="BU3577" t="s">
        <v>3466</v>
      </c>
    </row>
    <row r="3578" spans="1:73">
      <c r="A3578" t="s">
        <v>3404</v>
      </c>
      <c r="B3578" t="s">
        <v>3405</v>
      </c>
      <c r="C3578">
        <v>63</v>
      </c>
      <c r="D3578" t="s">
        <v>119</v>
      </c>
      <c r="E3578" t="s">
        <v>3417</v>
      </c>
      <c r="F3578" t="s">
        <v>92</v>
      </c>
      <c r="G3578">
        <v>0</v>
      </c>
      <c r="H3578">
        <v>0</v>
      </c>
      <c r="I3578">
        <v>0</v>
      </c>
      <c r="J3578">
        <v>0</v>
      </c>
      <c r="K3578">
        <v>0</v>
      </c>
      <c r="L3578">
        <v>1</v>
      </c>
      <c r="M3578">
        <v>0</v>
      </c>
      <c r="N3578">
        <v>0</v>
      </c>
      <c r="O3578">
        <v>0</v>
      </c>
      <c r="P3578">
        <v>0</v>
      </c>
      <c r="Q3578">
        <v>0</v>
      </c>
      <c r="R3578">
        <v>0</v>
      </c>
      <c r="S3578">
        <v>0</v>
      </c>
      <c r="T3578">
        <v>0</v>
      </c>
      <c r="U3578">
        <v>0</v>
      </c>
      <c r="V3578">
        <v>0</v>
      </c>
      <c r="W3578">
        <v>0</v>
      </c>
      <c r="X3578">
        <v>0</v>
      </c>
      <c r="Y3578">
        <v>0</v>
      </c>
      <c r="Z3578">
        <v>0</v>
      </c>
      <c r="AA3578">
        <v>0</v>
      </c>
      <c r="AB3578">
        <v>1</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1</v>
      </c>
      <c r="BT3578">
        <v>5</v>
      </c>
      <c r="BU3578" t="s">
        <v>3467</v>
      </c>
    </row>
    <row r="3579" spans="1:73">
      <c r="A3579" t="s">
        <v>3404</v>
      </c>
      <c r="B3579" t="s">
        <v>3405</v>
      </c>
      <c r="C3579">
        <v>64</v>
      </c>
      <c r="D3579" t="s">
        <v>119</v>
      </c>
      <c r="E3579" t="s">
        <v>3425</v>
      </c>
      <c r="F3579" t="s">
        <v>101</v>
      </c>
      <c r="G3579">
        <v>0</v>
      </c>
      <c r="H3579">
        <v>0</v>
      </c>
      <c r="I3579">
        <v>0</v>
      </c>
      <c r="J3579">
        <v>0</v>
      </c>
      <c r="K3579">
        <v>0</v>
      </c>
      <c r="L3579">
        <v>0</v>
      </c>
      <c r="M3579">
        <v>0</v>
      </c>
      <c r="N3579">
        <v>3</v>
      </c>
      <c r="O3579">
        <v>0</v>
      </c>
      <c r="P3579">
        <v>0</v>
      </c>
      <c r="Q3579">
        <v>0</v>
      </c>
      <c r="R3579">
        <v>0</v>
      </c>
      <c r="S3579">
        <v>2</v>
      </c>
      <c r="T3579">
        <v>0</v>
      </c>
      <c r="U3579">
        <v>0</v>
      </c>
      <c r="V3579">
        <v>0</v>
      </c>
      <c r="W3579">
        <v>0</v>
      </c>
      <c r="X3579">
        <v>0</v>
      </c>
      <c r="Y3579">
        <v>0</v>
      </c>
      <c r="Z3579">
        <v>0</v>
      </c>
      <c r="AA3579">
        <v>0</v>
      </c>
      <c r="AB3579">
        <v>8</v>
      </c>
      <c r="AC3579">
        <v>0</v>
      </c>
      <c r="AD3579">
        <v>0</v>
      </c>
      <c r="AE3579">
        <v>0</v>
      </c>
      <c r="AF3579">
        <v>0</v>
      </c>
      <c r="AG3579">
        <v>0</v>
      </c>
      <c r="AH3579">
        <v>0</v>
      </c>
      <c r="AI3579">
        <v>1</v>
      </c>
      <c r="AJ3579">
        <v>0</v>
      </c>
      <c r="AK3579">
        <v>0</v>
      </c>
      <c r="AL3579">
        <v>0</v>
      </c>
      <c r="AM3579">
        <v>0</v>
      </c>
      <c r="AN3579">
        <v>0</v>
      </c>
      <c r="AO3579">
        <v>0</v>
      </c>
      <c r="AP3579">
        <v>0</v>
      </c>
      <c r="AQ3579">
        <v>1</v>
      </c>
      <c r="AR3579">
        <v>0</v>
      </c>
      <c r="AS3579">
        <v>0</v>
      </c>
      <c r="AT3579">
        <v>0</v>
      </c>
      <c r="AU3579">
        <v>0</v>
      </c>
      <c r="AV3579">
        <v>0</v>
      </c>
      <c r="AW3579">
        <v>0</v>
      </c>
      <c r="AX3579">
        <v>2</v>
      </c>
      <c r="AY3579">
        <v>1</v>
      </c>
      <c r="AZ3579">
        <v>3</v>
      </c>
      <c r="BA3579">
        <v>3</v>
      </c>
      <c r="BB3579">
        <v>0</v>
      </c>
      <c r="BC3579">
        <v>0</v>
      </c>
      <c r="BD3579">
        <v>0</v>
      </c>
      <c r="BE3579">
        <v>0</v>
      </c>
      <c r="BF3579">
        <v>0</v>
      </c>
      <c r="BG3579">
        <v>0</v>
      </c>
      <c r="BH3579">
        <v>0</v>
      </c>
      <c r="BI3579">
        <v>2</v>
      </c>
      <c r="BJ3579">
        <v>0</v>
      </c>
      <c r="BK3579">
        <v>0</v>
      </c>
      <c r="BL3579">
        <v>0</v>
      </c>
      <c r="BM3579">
        <v>1</v>
      </c>
      <c r="BN3579">
        <v>0</v>
      </c>
      <c r="BO3579">
        <v>3</v>
      </c>
      <c r="BP3579">
        <v>1</v>
      </c>
      <c r="BQ3579">
        <v>0</v>
      </c>
      <c r="BR3579">
        <v>0</v>
      </c>
      <c r="BS3579">
        <v>1</v>
      </c>
      <c r="BT3579">
        <v>8</v>
      </c>
      <c r="BU3579" t="s">
        <v>3468</v>
      </c>
    </row>
    <row r="3580" spans="1:73">
      <c r="A3580" t="s">
        <v>3404</v>
      </c>
      <c r="B3580" t="s">
        <v>3405</v>
      </c>
      <c r="C3580">
        <v>65</v>
      </c>
      <c r="D3580" t="s">
        <v>119</v>
      </c>
      <c r="E3580" t="s">
        <v>78</v>
      </c>
      <c r="F3580" t="s">
        <v>77</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3</v>
      </c>
      <c r="AC3580">
        <v>0</v>
      </c>
      <c r="AD3580">
        <v>0</v>
      </c>
      <c r="AE3580">
        <v>0</v>
      </c>
      <c r="AF3580">
        <v>0</v>
      </c>
      <c r="AG3580">
        <v>0</v>
      </c>
      <c r="AH3580">
        <v>1</v>
      </c>
      <c r="AI3580">
        <v>0</v>
      </c>
      <c r="AJ3580">
        <v>0</v>
      </c>
      <c r="AK3580">
        <v>0</v>
      </c>
      <c r="AL3580">
        <v>0</v>
      </c>
      <c r="AM3580">
        <v>0</v>
      </c>
      <c r="AN3580">
        <v>0</v>
      </c>
      <c r="AO3580">
        <v>0</v>
      </c>
      <c r="AP3580">
        <v>1</v>
      </c>
      <c r="AQ3580">
        <v>0</v>
      </c>
      <c r="AR3580">
        <v>0</v>
      </c>
      <c r="AS3580">
        <v>0</v>
      </c>
      <c r="AT3580">
        <v>0</v>
      </c>
      <c r="AU3580">
        <v>0</v>
      </c>
      <c r="AV3580">
        <v>0</v>
      </c>
      <c r="AW3580">
        <v>0</v>
      </c>
      <c r="AX3580">
        <v>1</v>
      </c>
      <c r="AY3580">
        <v>1</v>
      </c>
      <c r="AZ3580">
        <v>1</v>
      </c>
      <c r="BA3580">
        <v>1</v>
      </c>
      <c r="BB3580">
        <v>0</v>
      </c>
      <c r="BC3580">
        <v>2</v>
      </c>
      <c r="BD3580">
        <v>0</v>
      </c>
      <c r="BE3580">
        <v>0</v>
      </c>
      <c r="BF3580">
        <v>0</v>
      </c>
      <c r="BG3580">
        <v>0</v>
      </c>
      <c r="BH3580">
        <v>0</v>
      </c>
      <c r="BI3580">
        <v>0</v>
      </c>
      <c r="BJ3580">
        <v>1</v>
      </c>
      <c r="BK3580">
        <v>0</v>
      </c>
      <c r="BL3580">
        <v>0</v>
      </c>
      <c r="BM3580">
        <v>0</v>
      </c>
      <c r="BN3580">
        <v>0</v>
      </c>
      <c r="BO3580">
        <v>2</v>
      </c>
      <c r="BP3580">
        <v>0</v>
      </c>
      <c r="BQ3580">
        <v>0</v>
      </c>
      <c r="BR3580">
        <v>0</v>
      </c>
      <c r="BS3580">
        <v>1</v>
      </c>
      <c r="BT3580">
        <v>5</v>
      </c>
      <c r="BU3580" t="s">
        <v>3469</v>
      </c>
    </row>
    <row r="3581" spans="1:73">
      <c r="A3581" t="s">
        <v>3404</v>
      </c>
      <c r="B3581" t="s">
        <v>3405</v>
      </c>
      <c r="C3581">
        <v>66</v>
      </c>
      <c r="D3581" t="s">
        <v>119</v>
      </c>
      <c r="E3581" t="s">
        <v>3425</v>
      </c>
      <c r="F3581" t="s">
        <v>101</v>
      </c>
      <c r="G3581">
        <v>0</v>
      </c>
      <c r="H3581">
        <v>0</v>
      </c>
      <c r="I3581">
        <v>0</v>
      </c>
      <c r="J3581">
        <v>0</v>
      </c>
      <c r="K3581">
        <v>0</v>
      </c>
      <c r="L3581">
        <v>1</v>
      </c>
      <c r="M3581">
        <v>0</v>
      </c>
      <c r="N3581">
        <v>1</v>
      </c>
      <c r="O3581">
        <v>0</v>
      </c>
      <c r="P3581">
        <v>0</v>
      </c>
      <c r="Q3581">
        <v>0</v>
      </c>
      <c r="R3581">
        <v>0</v>
      </c>
      <c r="S3581">
        <v>3</v>
      </c>
      <c r="T3581">
        <v>0</v>
      </c>
      <c r="U3581">
        <v>0</v>
      </c>
      <c r="V3581">
        <v>0</v>
      </c>
      <c r="W3581">
        <v>2</v>
      </c>
      <c r="X3581">
        <v>0</v>
      </c>
      <c r="Y3581">
        <v>0</v>
      </c>
      <c r="Z3581">
        <v>0</v>
      </c>
      <c r="AA3581">
        <v>0</v>
      </c>
      <c r="AB3581">
        <v>5</v>
      </c>
      <c r="AC3581">
        <v>0</v>
      </c>
      <c r="AD3581">
        <v>0</v>
      </c>
      <c r="AE3581">
        <v>0</v>
      </c>
      <c r="AF3581">
        <v>0</v>
      </c>
      <c r="AG3581">
        <v>0</v>
      </c>
      <c r="AH3581">
        <v>0</v>
      </c>
      <c r="AI3581">
        <v>0</v>
      </c>
      <c r="AJ3581">
        <v>0</v>
      </c>
      <c r="AK3581">
        <v>0</v>
      </c>
      <c r="AL3581">
        <v>0</v>
      </c>
      <c r="AM3581">
        <v>1</v>
      </c>
      <c r="AN3581">
        <v>0</v>
      </c>
      <c r="AO3581">
        <v>0</v>
      </c>
      <c r="AP3581">
        <v>0</v>
      </c>
      <c r="AQ3581">
        <v>1</v>
      </c>
      <c r="AR3581">
        <v>0</v>
      </c>
      <c r="AS3581">
        <v>0</v>
      </c>
      <c r="AT3581">
        <v>0</v>
      </c>
      <c r="AU3581">
        <v>0</v>
      </c>
      <c r="AV3581">
        <v>0</v>
      </c>
      <c r="AW3581">
        <v>0</v>
      </c>
      <c r="AX3581">
        <v>0</v>
      </c>
      <c r="AY3581">
        <v>0</v>
      </c>
      <c r="AZ3581">
        <v>1</v>
      </c>
      <c r="BA3581">
        <v>1</v>
      </c>
      <c r="BB3581">
        <v>0</v>
      </c>
      <c r="BC3581">
        <v>0</v>
      </c>
      <c r="BD3581">
        <v>0</v>
      </c>
      <c r="BE3581">
        <v>0</v>
      </c>
      <c r="BF3581">
        <v>0</v>
      </c>
      <c r="BG3581">
        <v>0</v>
      </c>
      <c r="BH3581">
        <v>0</v>
      </c>
      <c r="BI3581">
        <v>0</v>
      </c>
      <c r="BJ3581">
        <v>0</v>
      </c>
      <c r="BK3581">
        <v>0</v>
      </c>
      <c r="BL3581">
        <v>0</v>
      </c>
      <c r="BM3581">
        <v>0</v>
      </c>
      <c r="BN3581">
        <v>0</v>
      </c>
      <c r="BO3581">
        <v>1</v>
      </c>
      <c r="BP3581">
        <v>0</v>
      </c>
      <c r="BQ3581">
        <v>0</v>
      </c>
      <c r="BR3581">
        <v>0</v>
      </c>
      <c r="BS3581">
        <v>1</v>
      </c>
      <c r="BT3581">
        <v>10</v>
      </c>
      <c r="BU3581" t="s">
        <v>3470</v>
      </c>
    </row>
    <row r="3582" spans="1:73">
      <c r="A3582" t="s">
        <v>3404</v>
      </c>
      <c r="B3582" t="s">
        <v>3405</v>
      </c>
      <c r="C3582">
        <v>67</v>
      </c>
      <c r="D3582" t="s">
        <v>119</v>
      </c>
      <c r="E3582" t="s">
        <v>78</v>
      </c>
      <c r="F3582" t="s">
        <v>77</v>
      </c>
      <c r="G3582">
        <v>0</v>
      </c>
      <c r="H3582">
        <v>0</v>
      </c>
      <c r="I3582">
        <v>4</v>
      </c>
      <c r="J3582">
        <v>0</v>
      </c>
      <c r="K3582">
        <v>0</v>
      </c>
      <c r="L3582">
        <v>9</v>
      </c>
      <c r="M3582">
        <v>0</v>
      </c>
      <c r="N3582">
        <v>5</v>
      </c>
      <c r="O3582">
        <v>4</v>
      </c>
      <c r="P3582">
        <v>0</v>
      </c>
      <c r="Q3582">
        <v>0</v>
      </c>
      <c r="R3582">
        <v>2</v>
      </c>
      <c r="S3582">
        <v>16</v>
      </c>
      <c r="T3582">
        <v>4</v>
      </c>
      <c r="U3582">
        <v>0</v>
      </c>
      <c r="V3582">
        <v>6</v>
      </c>
      <c r="W3582">
        <v>3</v>
      </c>
      <c r="X3582">
        <v>0</v>
      </c>
      <c r="Y3582">
        <v>0</v>
      </c>
      <c r="Z3582">
        <v>1</v>
      </c>
      <c r="AA3582">
        <v>0</v>
      </c>
      <c r="AB3582">
        <v>49</v>
      </c>
      <c r="AC3582">
        <v>3</v>
      </c>
      <c r="AD3582">
        <v>0</v>
      </c>
      <c r="AE3582">
        <v>0</v>
      </c>
      <c r="AF3582">
        <v>0</v>
      </c>
      <c r="AG3582">
        <v>0</v>
      </c>
      <c r="AH3582">
        <v>0</v>
      </c>
      <c r="AI3582">
        <v>0</v>
      </c>
      <c r="AJ3582">
        <v>0</v>
      </c>
      <c r="AK3582">
        <v>0</v>
      </c>
      <c r="AL3582">
        <v>0</v>
      </c>
      <c r="AM3582">
        <v>3</v>
      </c>
      <c r="AN3582">
        <v>0</v>
      </c>
      <c r="AO3582">
        <v>0</v>
      </c>
      <c r="AP3582">
        <v>0</v>
      </c>
      <c r="AQ3582">
        <v>0</v>
      </c>
      <c r="AR3582">
        <v>0</v>
      </c>
      <c r="AS3582">
        <v>0</v>
      </c>
      <c r="AT3582">
        <v>0</v>
      </c>
      <c r="AU3582">
        <v>0</v>
      </c>
      <c r="AV3582">
        <v>0</v>
      </c>
      <c r="AW3582">
        <v>3</v>
      </c>
      <c r="AX3582">
        <v>5</v>
      </c>
      <c r="AY3582">
        <v>18</v>
      </c>
      <c r="AZ3582">
        <v>5</v>
      </c>
      <c r="BA3582">
        <v>9</v>
      </c>
      <c r="BB3582">
        <v>2</v>
      </c>
      <c r="BC3582">
        <v>12</v>
      </c>
      <c r="BD3582">
        <v>0</v>
      </c>
      <c r="BE3582">
        <v>0</v>
      </c>
      <c r="BF3582">
        <v>0</v>
      </c>
      <c r="BG3582">
        <v>2</v>
      </c>
      <c r="BH3582">
        <v>0</v>
      </c>
      <c r="BI3582">
        <v>9</v>
      </c>
      <c r="BJ3582">
        <v>8</v>
      </c>
      <c r="BK3582">
        <v>0</v>
      </c>
      <c r="BL3582">
        <v>2</v>
      </c>
      <c r="BM3582">
        <v>0</v>
      </c>
      <c r="BN3582">
        <v>2</v>
      </c>
      <c r="BO3582">
        <v>10</v>
      </c>
      <c r="BP3582">
        <v>0</v>
      </c>
      <c r="BQ3582">
        <v>0</v>
      </c>
      <c r="BR3582">
        <v>5</v>
      </c>
      <c r="BS3582">
        <v>5</v>
      </c>
      <c r="BT3582">
        <v>74</v>
      </c>
      <c r="BU3582" t="s">
        <v>3471</v>
      </c>
    </row>
    <row r="3583" spans="1:73">
      <c r="A3583" t="s">
        <v>3404</v>
      </c>
      <c r="B3583" t="s">
        <v>3405</v>
      </c>
      <c r="C3583">
        <v>68</v>
      </c>
      <c r="D3583" t="s">
        <v>119</v>
      </c>
      <c r="E3583" t="s">
        <v>3422</v>
      </c>
      <c r="F3583" t="s">
        <v>92</v>
      </c>
      <c r="G3583">
        <v>0</v>
      </c>
      <c r="H3583">
        <v>5</v>
      </c>
      <c r="I3583">
        <v>1</v>
      </c>
      <c r="J3583">
        <v>0</v>
      </c>
      <c r="K3583">
        <v>0</v>
      </c>
      <c r="L3583">
        <v>17</v>
      </c>
      <c r="M3583">
        <v>0</v>
      </c>
      <c r="N3583">
        <v>25</v>
      </c>
      <c r="O3583">
        <v>0</v>
      </c>
      <c r="P3583">
        <v>0</v>
      </c>
      <c r="Q3583">
        <v>2</v>
      </c>
      <c r="R3583">
        <v>0</v>
      </c>
      <c r="S3583">
        <v>36</v>
      </c>
      <c r="T3583">
        <v>10</v>
      </c>
      <c r="U3583">
        <v>0</v>
      </c>
      <c r="V3583">
        <v>4</v>
      </c>
      <c r="W3583">
        <v>8</v>
      </c>
      <c r="X3583">
        <v>0</v>
      </c>
      <c r="Y3583">
        <v>0</v>
      </c>
      <c r="Z3583">
        <v>0</v>
      </c>
      <c r="AA3583">
        <v>0</v>
      </c>
      <c r="AB3583">
        <v>122</v>
      </c>
      <c r="AC3583">
        <v>3</v>
      </c>
      <c r="AD3583">
        <v>0</v>
      </c>
      <c r="AE3583">
        <v>0</v>
      </c>
      <c r="AF3583">
        <v>0</v>
      </c>
      <c r="AG3583">
        <v>2</v>
      </c>
      <c r="AH3583">
        <v>7</v>
      </c>
      <c r="AI3583">
        <v>6</v>
      </c>
      <c r="AJ3583">
        <v>0</v>
      </c>
      <c r="AK3583">
        <v>0</v>
      </c>
      <c r="AL3583">
        <v>6</v>
      </c>
      <c r="AM3583">
        <v>15</v>
      </c>
      <c r="AN3583">
        <v>0</v>
      </c>
      <c r="AO3583">
        <v>0</v>
      </c>
      <c r="AP3583">
        <v>0</v>
      </c>
      <c r="AQ3583">
        <v>8</v>
      </c>
      <c r="AR3583">
        <v>0</v>
      </c>
      <c r="AS3583">
        <v>0</v>
      </c>
      <c r="AT3583">
        <v>0</v>
      </c>
      <c r="AU3583">
        <v>4</v>
      </c>
      <c r="AV3583">
        <v>0</v>
      </c>
      <c r="AW3583">
        <v>1</v>
      </c>
      <c r="AX3583">
        <v>12</v>
      </c>
      <c r="AY3583">
        <v>22</v>
      </c>
      <c r="AZ3583">
        <v>23</v>
      </c>
      <c r="BA3583">
        <v>31</v>
      </c>
      <c r="BB3583">
        <v>3</v>
      </c>
      <c r="BC3583">
        <v>11</v>
      </c>
      <c r="BD3583">
        <v>0</v>
      </c>
      <c r="BE3583">
        <v>0</v>
      </c>
      <c r="BF3583">
        <v>0</v>
      </c>
      <c r="BG3583">
        <v>0</v>
      </c>
      <c r="BH3583">
        <v>2</v>
      </c>
      <c r="BI3583">
        <v>12</v>
      </c>
      <c r="BJ3583">
        <v>10</v>
      </c>
      <c r="BK3583">
        <v>0</v>
      </c>
      <c r="BL3583">
        <v>4</v>
      </c>
      <c r="BM3583">
        <v>2</v>
      </c>
      <c r="BN3583">
        <v>1</v>
      </c>
      <c r="BO3583">
        <v>32</v>
      </c>
      <c r="BP3583">
        <v>0</v>
      </c>
      <c r="BQ3583">
        <v>0</v>
      </c>
      <c r="BR3583">
        <v>0</v>
      </c>
      <c r="BS3583">
        <v>15</v>
      </c>
      <c r="BT3583">
        <v>212</v>
      </c>
      <c r="BU3583" t="s">
        <v>3472</v>
      </c>
    </row>
    <row r="3584" spans="1:73">
      <c r="A3584" t="s">
        <v>3404</v>
      </c>
      <c r="B3584" t="s">
        <v>3405</v>
      </c>
      <c r="C3584">
        <v>69</v>
      </c>
      <c r="D3584" t="s">
        <v>119</v>
      </c>
      <c r="E3584" t="s">
        <v>3430</v>
      </c>
      <c r="F3584" t="s">
        <v>101</v>
      </c>
      <c r="G3584">
        <v>0</v>
      </c>
      <c r="H3584">
        <v>0</v>
      </c>
      <c r="I3584">
        <v>0</v>
      </c>
      <c r="J3584">
        <v>0</v>
      </c>
      <c r="K3584">
        <v>0</v>
      </c>
      <c r="L3584">
        <v>2</v>
      </c>
      <c r="M3584">
        <v>0</v>
      </c>
      <c r="N3584">
        <v>0</v>
      </c>
      <c r="O3584">
        <v>0</v>
      </c>
      <c r="P3584">
        <v>0</v>
      </c>
      <c r="Q3584">
        <v>0</v>
      </c>
      <c r="R3584">
        <v>0</v>
      </c>
      <c r="S3584">
        <v>0</v>
      </c>
      <c r="T3584">
        <v>0</v>
      </c>
      <c r="U3584">
        <v>0</v>
      </c>
      <c r="V3584">
        <v>0</v>
      </c>
      <c r="W3584">
        <v>0</v>
      </c>
      <c r="X3584">
        <v>0</v>
      </c>
      <c r="Y3584">
        <v>0</v>
      </c>
      <c r="Z3584">
        <v>0</v>
      </c>
      <c r="AA3584">
        <v>0</v>
      </c>
      <c r="AB3584">
        <v>4</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2</v>
      </c>
      <c r="AZ3584">
        <v>0</v>
      </c>
      <c r="BA3584">
        <v>0</v>
      </c>
      <c r="BB3584">
        <v>0</v>
      </c>
      <c r="BC3584">
        <v>1</v>
      </c>
      <c r="BD3584">
        <v>0</v>
      </c>
      <c r="BE3584">
        <v>0</v>
      </c>
      <c r="BF3584">
        <v>0</v>
      </c>
      <c r="BG3584">
        <v>0</v>
      </c>
      <c r="BH3584">
        <v>0</v>
      </c>
      <c r="BI3584">
        <v>0</v>
      </c>
      <c r="BJ3584">
        <v>1</v>
      </c>
      <c r="BK3584">
        <v>0</v>
      </c>
      <c r="BL3584">
        <v>0</v>
      </c>
      <c r="BM3584">
        <v>0</v>
      </c>
      <c r="BN3584">
        <v>0</v>
      </c>
      <c r="BO3584">
        <v>0</v>
      </c>
      <c r="BP3584">
        <v>0</v>
      </c>
      <c r="BQ3584">
        <v>0</v>
      </c>
      <c r="BR3584">
        <v>0</v>
      </c>
      <c r="BS3584">
        <v>1</v>
      </c>
      <c r="BT3584">
        <v>8</v>
      </c>
      <c r="BU3584" t="s">
        <v>3473</v>
      </c>
    </row>
    <row r="3585" spans="1:73">
      <c r="A3585" t="s">
        <v>3404</v>
      </c>
      <c r="B3585" t="s">
        <v>3405</v>
      </c>
      <c r="C3585">
        <v>70</v>
      </c>
      <c r="D3585" t="s">
        <v>119</v>
      </c>
      <c r="E3585" t="s">
        <v>78</v>
      </c>
      <c r="F3585" t="s">
        <v>77</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1</v>
      </c>
      <c r="BT3585">
        <v>2</v>
      </c>
      <c r="BU3585" t="s">
        <v>3452</v>
      </c>
    </row>
    <row r="3586" spans="1:73">
      <c r="A3586" t="s">
        <v>3404</v>
      </c>
      <c r="B3586" t="s">
        <v>3405</v>
      </c>
      <c r="C3586">
        <v>71</v>
      </c>
      <c r="D3586" t="s">
        <v>119</v>
      </c>
      <c r="E3586" t="s">
        <v>3430</v>
      </c>
      <c r="F3586" t="s">
        <v>101</v>
      </c>
      <c r="G3586">
        <v>0</v>
      </c>
      <c r="H3586">
        <v>3</v>
      </c>
      <c r="I3586">
        <v>0</v>
      </c>
      <c r="J3586">
        <v>0</v>
      </c>
      <c r="K3586">
        <v>0</v>
      </c>
      <c r="L3586">
        <v>5</v>
      </c>
      <c r="M3586">
        <v>0</v>
      </c>
      <c r="N3586">
        <v>3</v>
      </c>
      <c r="O3586">
        <v>0</v>
      </c>
      <c r="P3586">
        <v>0</v>
      </c>
      <c r="Q3586">
        <v>1</v>
      </c>
      <c r="R3586">
        <v>1</v>
      </c>
      <c r="S3586">
        <v>6</v>
      </c>
      <c r="T3586">
        <v>2</v>
      </c>
      <c r="U3586">
        <v>0</v>
      </c>
      <c r="V3586">
        <v>0</v>
      </c>
      <c r="W3586">
        <v>0</v>
      </c>
      <c r="X3586">
        <v>0</v>
      </c>
      <c r="Y3586">
        <v>0</v>
      </c>
      <c r="Z3586">
        <v>0</v>
      </c>
      <c r="AA3586">
        <v>0</v>
      </c>
      <c r="AB3586">
        <v>31</v>
      </c>
      <c r="AC3586">
        <v>0</v>
      </c>
      <c r="AD3586">
        <v>0</v>
      </c>
      <c r="AE3586">
        <v>0</v>
      </c>
      <c r="AF3586">
        <v>0</v>
      </c>
      <c r="AG3586">
        <v>3</v>
      </c>
      <c r="AH3586">
        <v>0</v>
      </c>
      <c r="AI3586">
        <v>3</v>
      </c>
      <c r="AJ3586">
        <v>0</v>
      </c>
      <c r="AK3586">
        <v>1</v>
      </c>
      <c r="AL3586">
        <v>0</v>
      </c>
      <c r="AM3586">
        <v>2</v>
      </c>
      <c r="AN3586">
        <v>0</v>
      </c>
      <c r="AO3586">
        <v>0</v>
      </c>
      <c r="AP3586">
        <v>1</v>
      </c>
      <c r="AQ3586">
        <v>0</v>
      </c>
      <c r="AR3586">
        <v>0</v>
      </c>
      <c r="AS3586">
        <v>0</v>
      </c>
      <c r="AT3586">
        <v>0</v>
      </c>
      <c r="AU3586">
        <v>4</v>
      </c>
      <c r="AV3586">
        <v>1</v>
      </c>
      <c r="AW3586">
        <v>0</v>
      </c>
      <c r="AX3586">
        <v>3</v>
      </c>
      <c r="AY3586">
        <v>12</v>
      </c>
      <c r="AZ3586">
        <v>3</v>
      </c>
      <c r="BA3586">
        <v>5</v>
      </c>
      <c r="BB3586">
        <v>2</v>
      </c>
      <c r="BC3586">
        <v>7</v>
      </c>
      <c r="BD3586">
        <v>0</v>
      </c>
      <c r="BE3586">
        <v>0</v>
      </c>
      <c r="BF3586">
        <v>1</v>
      </c>
      <c r="BG3586">
        <v>0</v>
      </c>
      <c r="BH3586">
        <v>1</v>
      </c>
      <c r="BI3586">
        <v>7</v>
      </c>
      <c r="BJ3586">
        <v>5</v>
      </c>
      <c r="BK3586">
        <v>0</v>
      </c>
      <c r="BL3586">
        <v>0</v>
      </c>
      <c r="BM3586">
        <v>1</v>
      </c>
      <c r="BN3586">
        <v>1</v>
      </c>
      <c r="BO3586">
        <v>7</v>
      </c>
      <c r="BP3586">
        <v>0</v>
      </c>
      <c r="BQ3586">
        <v>0</v>
      </c>
      <c r="BR3586">
        <v>0</v>
      </c>
      <c r="BS3586">
        <v>2</v>
      </c>
      <c r="BT3586">
        <v>55</v>
      </c>
      <c r="BU3586" t="s">
        <v>3474</v>
      </c>
    </row>
    <row r="3587" spans="1:73">
      <c r="A3587" t="s">
        <v>3404</v>
      </c>
      <c r="B3587" t="s">
        <v>3405</v>
      </c>
      <c r="C3587">
        <v>72</v>
      </c>
      <c r="D3587" t="s">
        <v>119</v>
      </c>
      <c r="E3587" t="s">
        <v>3422</v>
      </c>
      <c r="F3587" t="s">
        <v>92</v>
      </c>
      <c r="G3587">
        <v>0</v>
      </c>
      <c r="H3587">
        <v>1</v>
      </c>
      <c r="I3587">
        <v>0</v>
      </c>
      <c r="J3587">
        <v>0</v>
      </c>
      <c r="K3587">
        <v>0</v>
      </c>
      <c r="L3587">
        <v>1</v>
      </c>
      <c r="M3587">
        <v>0</v>
      </c>
      <c r="N3587">
        <v>2</v>
      </c>
      <c r="O3587">
        <v>0</v>
      </c>
      <c r="P3587">
        <v>0</v>
      </c>
      <c r="Q3587">
        <v>0</v>
      </c>
      <c r="R3587">
        <v>0</v>
      </c>
      <c r="S3587">
        <v>2</v>
      </c>
      <c r="T3587">
        <v>1</v>
      </c>
      <c r="U3587">
        <v>0</v>
      </c>
      <c r="V3587">
        <v>0</v>
      </c>
      <c r="W3587">
        <v>0</v>
      </c>
      <c r="X3587">
        <v>0</v>
      </c>
      <c r="Y3587">
        <v>0</v>
      </c>
      <c r="Z3587">
        <v>0</v>
      </c>
      <c r="AA3587">
        <v>0</v>
      </c>
      <c r="AB3587">
        <v>13</v>
      </c>
      <c r="AC3587">
        <v>0</v>
      </c>
      <c r="AD3587">
        <v>0</v>
      </c>
      <c r="AE3587">
        <v>0</v>
      </c>
      <c r="AF3587">
        <v>0</v>
      </c>
      <c r="AG3587">
        <v>0</v>
      </c>
      <c r="AH3587">
        <v>0</v>
      </c>
      <c r="AI3587">
        <v>1</v>
      </c>
      <c r="AJ3587">
        <v>0</v>
      </c>
      <c r="AK3587">
        <v>0</v>
      </c>
      <c r="AL3587">
        <v>1</v>
      </c>
      <c r="AM3587">
        <v>3</v>
      </c>
      <c r="AN3587">
        <v>0</v>
      </c>
      <c r="AO3587">
        <v>0</v>
      </c>
      <c r="AP3587">
        <v>2</v>
      </c>
      <c r="AQ3587">
        <v>2</v>
      </c>
      <c r="AR3587">
        <v>0</v>
      </c>
      <c r="AS3587">
        <v>0</v>
      </c>
      <c r="AT3587">
        <v>0</v>
      </c>
      <c r="AU3587">
        <v>3</v>
      </c>
      <c r="AV3587">
        <v>0</v>
      </c>
      <c r="AW3587">
        <v>0</v>
      </c>
      <c r="AX3587">
        <v>2</v>
      </c>
      <c r="AY3587">
        <v>3</v>
      </c>
      <c r="AZ3587">
        <v>0</v>
      </c>
      <c r="BA3587">
        <v>5</v>
      </c>
      <c r="BB3587">
        <v>0</v>
      </c>
      <c r="BC3587">
        <v>4</v>
      </c>
      <c r="BD3587">
        <v>0</v>
      </c>
      <c r="BE3587">
        <v>0</v>
      </c>
      <c r="BF3587">
        <v>0</v>
      </c>
      <c r="BG3587">
        <v>0</v>
      </c>
      <c r="BH3587">
        <v>0</v>
      </c>
      <c r="BI3587">
        <v>2</v>
      </c>
      <c r="BJ3587">
        <v>1</v>
      </c>
      <c r="BK3587">
        <v>0</v>
      </c>
      <c r="BL3587">
        <v>0</v>
      </c>
      <c r="BM3587">
        <v>2</v>
      </c>
      <c r="BN3587">
        <v>0</v>
      </c>
      <c r="BO3587">
        <v>3</v>
      </c>
      <c r="BP3587">
        <v>0</v>
      </c>
      <c r="BQ3587">
        <v>0</v>
      </c>
      <c r="BR3587">
        <v>0</v>
      </c>
      <c r="BS3587">
        <v>2</v>
      </c>
      <c r="BT3587">
        <v>18</v>
      </c>
      <c r="BU3587" t="s">
        <v>3475</v>
      </c>
    </row>
    <row r="3588" spans="1:73">
      <c r="A3588" t="s">
        <v>3404</v>
      </c>
      <c r="B3588" t="s">
        <v>3405</v>
      </c>
      <c r="C3588">
        <v>73</v>
      </c>
      <c r="D3588" t="s">
        <v>119</v>
      </c>
      <c r="E3588" t="s">
        <v>3430</v>
      </c>
      <c r="F3588" t="s">
        <v>101</v>
      </c>
      <c r="G3588">
        <v>0</v>
      </c>
      <c r="H3588">
        <v>6</v>
      </c>
      <c r="I3588">
        <v>2</v>
      </c>
      <c r="J3588">
        <v>0</v>
      </c>
      <c r="K3588">
        <v>0</v>
      </c>
      <c r="L3588">
        <v>16</v>
      </c>
      <c r="M3588">
        <v>0</v>
      </c>
      <c r="N3588">
        <v>17</v>
      </c>
      <c r="O3588">
        <v>0</v>
      </c>
      <c r="P3588">
        <v>0</v>
      </c>
      <c r="Q3588">
        <v>4</v>
      </c>
      <c r="R3588">
        <v>2</v>
      </c>
      <c r="S3588">
        <v>21</v>
      </c>
      <c r="T3588">
        <v>10</v>
      </c>
      <c r="U3588">
        <v>0</v>
      </c>
      <c r="V3588">
        <v>1</v>
      </c>
      <c r="W3588">
        <v>2</v>
      </c>
      <c r="X3588">
        <v>0</v>
      </c>
      <c r="Y3588">
        <v>0</v>
      </c>
      <c r="Z3588">
        <v>0</v>
      </c>
      <c r="AA3588">
        <v>0</v>
      </c>
      <c r="AB3588">
        <v>93</v>
      </c>
      <c r="AC3588">
        <v>0</v>
      </c>
      <c r="AD3588">
        <v>0</v>
      </c>
      <c r="AE3588">
        <v>0</v>
      </c>
      <c r="AF3588">
        <v>0</v>
      </c>
      <c r="AG3588">
        <v>0</v>
      </c>
      <c r="AH3588">
        <v>2</v>
      </c>
      <c r="AI3588">
        <v>7</v>
      </c>
      <c r="AJ3588">
        <v>0</v>
      </c>
      <c r="AK3588">
        <v>2</v>
      </c>
      <c r="AL3588">
        <v>2</v>
      </c>
      <c r="AM3588">
        <v>12</v>
      </c>
      <c r="AN3588">
        <v>0</v>
      </c>
      <c r="AO3588">
        <v>0</v>
      </c>
      <c r="AP3588">
        <v>0</v>
      </c>
      <c r="AQ3588">
        <v>1</v>
      </c>
      <c r="AR3588">
        <v>1</v>
      </c>
      <c r="AS3588">
        <v>0</v>
      </c>
      <c r="AT3588">
        <v>0</v>
      </c>
      <c r="AU3588">
        <v>9</v>
      </c>
      <c r="AV3588">
        <v>1</v>
      </c>
      <c r="AW3588">
        <v>0</v>
      </c>
      <c r="AX3588">
        <v>16</v>
      </c>
      <c r="AY3588">
        <v>21</v>
      </c>
      <c r="AZ3588">
        <v>15</v>
      </c>
      <c r="BA3588">
        <v>29</v>
      </c>
      <c r="BB3588">
        <v>4</v>
      </c>
      <c r="BC3588">
        <v>18</v>
      </c>
      <c r="BD3588">
        <v>0</v>
      </c>
      <c r="BE3588">
        <v>0</v>
      </c>
      <c r="BF3588">
        <v>1</v>
      </c>
      <c r="BG3588">
        <v>0</v>
      </c>
      <c r="BH3588">
        <v>0</v>
      </c>
      <c r="BI3588">
        <v>18</v>
      </c>
      <c r="BJ3588">
        <v>8</v>
      </c>
      <c r="BK3588">
        <v>0</v>
      </c>
      <c r="BL3588">
        <v>1</v>
      </c>
      <c r="BM3588">
        <v>1</v>
      </c>
      <c r="BN3588">
        <v>4</v>
      </c>
      <c r="BO3588">
        <v>26</v>
      </c>
      <c r="BP3588">
        <v>0</v>
      </c>
      <c r="BQ3588">
        <v>0</v>
      </c>
      <c r="BR3588">
        <v>12</v>
      </c>
      <c r="BS3588">
        <v>6</v>
      </c>
      <c r="BT3588">
        <v>147</v>
      </c>
      <c r="BU3588" t="s">
        <v>3476</v>
      </c>
    </row>
    <row r="3589" spans="1:73">
      <c r="A3589" t="s">
        <v>3404</v>
      </c>
      <c r="B3589" t="s">
        <v>3405</v>
      </c>
      <c r="C3589">
        <v>74</v>
      </c>
      <c r="D3589" t="s">
        <v>119</v>
      </c>
      <c r="E3589" t="s">
        <v>78</v>
      </c>
      <c r="F3589" t="s">
        <v>77</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3</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1</v>
      </c>
      <c r="AY3589">
        <v>0</v>
      </c>
      <c r="AZ3589">
        <v>1</v>
      </c>
      <c r="BA3589">
        <v>1</v>
      </c>
      <c r="BB3589">
        <v>0</v>
      </c>
      <c r="BC3589">
        <v>0</v>
      </c>
      <c r="BD3589">
        <v>0</v>
      </c>
      <c r="BE3589">
        <v>0</v>
      </c>
      <c r="BF3589">
        <v>0</v>
      </c>
      <c r="BG3589">
        <v>0</v>
      </c>
      <c r="BH3589">
        <v>0</v>
      </c>
      <c r="BI3589">
        <v>1</v>
      </c>
      <c r="BJ3589">
        <v>0</v>
      </c>
      <c r="BK3589">
        <v>0</v>
      </c>
      <c r="BL3589">
        <v>0</v>
      </c>
      <c r="BM3589">
        <v>0</v>
      </c>
      <c r="BN3589">
        <v>0</v>
      </c>
      <c r="BO3589">
        <v>2</v>
      </c>
      <c r="BP3589">
        <v>1</v>
      </c>
      <c r="BQ3589">
        <v>0</v>
      </c>
      <c r="BR3589">
        <v>0</v>
      </c>
      <c r="BS3589">
        <v>2</v>
      </c>
      <c r="BT3589">
        <v>7</v>
      </c>
      <c r="BU3589" t="s">
        <v>3477</v>
      </c>
    </row>
    <row r="3590" spans="1:73">
      <c r="A3590" t="s">
        <v>3404</v>
      </c>
      <c r="B3590" t="s">
        <v>3405</v>
      </c>
      <c r="C3590">
        <v>75</v>
      </c>
      <c r="D3590" t="s">
        <v>119</v>
      </c>
      <c r="E3590" t="s">
        <v>3417</v>
      </c>
      <c r="F3590" t="s">
        <v>92</v>
      </c>
      <c r="G3590">
        <v>2</v>
      </c>
      <c r="H3590">
        <v>3</v>
      </c>
      <c r="I3590">
        <v>1</v>
      </c>
      <c r="J3590">
        <v>0</v>
      </c>
      <c r="K3590">
        <v>0</v>
      </c>
      <c r="L3590">
        <v>26</v>
      </c>
      <c r="M3590">
        <v>0</v>
      </c>
      <c r="N3590">
        <v>23</v>
      </c>
      <c r="O3590">
        <v>6</v>
      </c>
      <c r="P3590">
        <v>4</v>
      </c>
      <c r="Q3590">
        <v>0</v>
      </c>
      <c r="R3590">
        <v>1</v>
      </c>
      <c r="S3590">
        <v>25</v>
      </c>
      <c r="T3590">
        <v>8</v>
      </c>
      <c r="U3590">
        <v>0</v>
      </c>
      <c r="V3590">
        <v>7</v>
      </c>
      <c r="W3590">
        <v>2</v>
      </c>
      <c r="X3590">
        <v>0</v>
      </c>
      <c r="Y3590">
        <v>0</v>
      </c>
      <c r="Z3590">
        <v>0</v>
      </c>
      <c r="AA3590">
        <v>0</v>
      </c>
      <c r="AB3590">
        <v>107</v>
      </c>
      <c r="AC3590">
        <v>4</v>
      </c>
      <c r="AD3590">
        <v>0</v>
      </c>
      <c r="AE3590">
        <v>0</v>
      </c>
      <c r="AF3590">
        <v>0</v>
      </c>
      <c r="AG3590">
        <v>0</v>
      </c>
      <c r="AH3590">
        <v>3</v>
      </c>
      <c r="AI3590">
        <v>9</v>
      </c>
      <c r="AJ3590">
        <v>0</v>
      </c>
      <c r="AK3590">
        <v>0</v>
      </c>
      <c r="AL3590">
        <v>2</v>
      </c>
      <c r="AM3590">
        <v>7</v>
      </c>
      <c r="AN3590">
        <v>0</v>
      </c>
      <c r="AO3590">
        <v>0</v>
      </c>
      <c r="AP3590">
        <v>1</v>
      </c>
      <c r="AQ3590">
        <v>1</v>
      </c>
      <c r="AR3590">
        <v>0</v>
      </c>
      <c r="AS3590">
        <v>0</v>
      </c>
      <c r="AT3590">
        <v>0</v>
      </c>
      <c r="AU3590">
        <v>8</v>
      </c>
      <c r="AV3590">
        <v>0</v>
      </c>
      <c r="AW3590">
        <v>1</v>
      </c>
      <c r="AX3590">
        <v>6</v>
      </c>
      <c r="AY3590">
        <v>22</v>
      </c>
      <c r="AZ3590">
        <v>20</v>
      </c>
      <c r="BA3590">
        <v>17</v>
      </c>
      <c r="BB3590">
        <v>3</v>
      </c>
      <c r="BC3590">
        <v>14</v>
      </c>
      <c r="BD3590">
        <v>0</v>
      </c>
      <c r="BE3590">
        <v>0</v>
      </c>
      <c r="BF3590">
        <v>0</v>
      </c>
      <c r="BG3590">
        <v>0</v>
      </c>
      <c r="BH3590">
        <v>0</v>
      </c>
      <c r="BI3590">
        <v>9</v>
      </c>
      <c r="BJ3590">
        <v>7</v>
      </c>
      <c r="BK3590">
        <v>0</v>
      </c>
      <c r="BL3590">
        <v>3</v>
      </c>
      <c r="BM3590">
        <v>0</v>
      </c>
      <c r="BN3590">
        <v>3</v>
      </c>
      <c r="BO3590">
        <v>33</v>
      </c>
      <c r="BP3590">
        <v>2</v>
      </c>
      <c r="BQ3590">
        <v>0</v>
      </c>
      <c r="BR3590">
        <v>1</v>
      </c>
      <c r="BS3590">
        <v>11</v>
      </c>
      <c r="BT3590">
        <v>189</v>
      </c>
      <c r="BU3590" t="s">
        <v>3478</v>
      </c>
    </row>
    <row r="3591" spans="1:73">
      <c r="A3591" t="s">
        <v>3404</v>
      </c>
      <c r="B3591" t="s">
        <v>3405</v>
      </c>
      <c r="C3591">
        <v>76</v>
      </c>
      <c r="D3591" t="s">
        <v>119</v>
      </c>
      <c r="E3591" t="s">
        <v>78</v>
      </c>
      <c r="F3591" t="s">
        <v>77</v>
      </c>
      <c r="G3591">
        <v>0</v>
      </c>
      <c r="H3591">
        <v>3</v>
      </c>
      <c r="I3591">
        <v>2</v>
      </c>
      <c r="J3591">
        <v>0</v>
      </c>
      <c r="K3591">
        <v>0</v>
      </c>
      <c r="L3591">
        <v>2</v>
      </c>
      <c r="M3591">
        <v>0</v>
      </c>
      <c r="N3591">
        <v>4</v>
      </c>
      <c r="O3591">
        <v>0</v>
      </c>
      <c r="P3591">
        <v>0</v>
      </c>
      <c r="Q3591">
        <v>0</v>
      </c>
      <c r="R3591">
        <v>0</v>
      </c>
      <c r="S3591">
        <v>4</v>
      </c>
      <c r="T3591">
        <v>2</v>
      </c>
      <c r="U3591">
        <v>0</v>
      </c>
      <c r="V3591">
        <v>1</v>
      </c>
      <c r="W3591">
        <v>1</v>
      </c>
      <c r="X3591">
        <v>0</v>
      </c>
      <c r="Y3591">
        <v>0</v>
      </c>
      <c r="Z3591">
        <v>0</v>
      </c>
      <c r="AA3591">
        <v>0</v>
      </c>
      <c r="AB3591">
        <v>18</v>
      </c>
      <c r="AC3591">
        <v>0</v>
      </c>
      <c r="AD3591">
        <v>0</v>
      </c>
      <c r="AE3591">
        <v>1</v>
      </c>
      <c r="AF3591">
        <v>0</v>
      </c>
      <c r="AG3591">
        <v>0</v>
      </c>
      <c r="AH3591">
        <v>0</v>
      </c>
      <c r="AI3591">
        <v>1</v>
      </c>
      <c r="AJ3591">
        <v>0</v>
      </c>
      <c r="AK3591">
        <v>0</v>
      </c>
      <c r="AL3591">
        <v>0</v>
      </c>
      <c r="AM3591">
        <v>5</v>
      </c>
      <c r="AN3591">
        <v>0</v>
      </c>
      <c r="AO3591">
        <v>0</v>
      </c>
      <c r="AP3591">
        <v>1</v>
      </c>
      <c r="AQ3591">
        <v>1</v>
      </c>
      <c r="AR3591">
        <v>0</v>
      </c>
      <c r="AS3591">
        <v>0</v>
      </c>
      <c r="AT3591">
        <v>0</v>
      </c>
      <c r="AU3591">
        <v>1</v>
      </c>
      <c r="AV3591">
        <v>1</v>
      </c>
      <c r="AW3591">
        <v>2</v>
      </c>
      <c r="AX3591">
        <v>2</v>
      </c>
      <c r="AY3591">
        <v>1</v>
      </c>
      <c r="AZ3591">
        <v>5</v>
      </c>
      <c r="BA3591">
        <v>7</v>
      </c>
      <c r="BB3591">
        <v>0</v>
      </c>
      <c r="BC3591">
        <v>3</v>
      </c>
      <c r="BD3591">
        <v>0</v>
      </c>
      <c r="BE3591">
        <v>0</v>
      </c>
      <c r="BF3591">
        <v>0</v>
      </c>
      <c r="BG3591">
        <v>0</v>
      </c>
      <c r="BH3591">
        <v>0</v>
      </c>
      <c r="BI3591">
        <v>2</v>
      </c>
      <c r="BJ3591">
        <v>2</v>
      </c>
      <c r="BK3591">
        <v>0</v>
      </c>
      <c r="BL3591">
        <v>1</v>
      </c>
      <c r="BM3591">
        <v>1</v>
      </c>
      <c r="BN3591">
        <v>0</v>
      </c>
      <c r="BO3591">
        <v>6</v>
      </c>
      <c r="BP3591">
        <v>0</v>
      </c>
      <c r="BQ3591">
        <v>0</v>
      </c>
      <c r="BR3591">
        <v>0</v>
      </c>
      <c r="BS3591">
        <v>5</v>
      </c>
      <c r="BT3591">
        <v>39</v>
      </c>
      <c r="BU3591" t="s">
        <v>3479</v>
      </c>
    </row>
    <row r="3592" spans="1:73">
      <c r="A3592" t="s">
        <v>3404</v>
      </c>
      <c r="B3592" t="s">
        <v>3405</v>
      </c>
      <c r="C3592">
        <v>77</v>
      </c>
      <c r="D3592" t="s">
        <v>119</v>
      </c>
      <c r="E3592" t="s">
        <v>3425</v>
      </c>
      <c r="F3592" t="s">
        <v>101</v>
      </c>
      <c r="G3592">
        <v>0</v>
      </c>
      <c r="H3592">
        <v>3</v>
      </c>
      <c r="I3592">
        <v>2</v>
      </c>
      <c r="J3592">
        <v>0</v>
      </c>
      <c r="K3592">
        <v>0</v>
      </c>
      <c r="L3592">
        <v>5</v>
      </c>
      <c r="M3592">
        <v>0</v>
      </c>
      <c r="N3592">
        <v>7</v>
      </c>
      <c r="O3592">
        <v>0</v>
      </c>
      <c r="P3592">
        <v>0</v>
      </c>
      <c r="Q3592">
        <v>1</v>
      </c>
      <c r="R3592">
        <v>1</v>
      </c>
      <c r="S3592">
        <v>12</v>
      </c>
      <c r="T3592">
        <v>1</v>
      </c>
      <c r="U3592">
        <v>0</v>
      </c>
      <c r="V3592">
        <v>2</v>
      </c>
      <c r="W3592">
        <v>1</v>
      </c>
      <c r="X3592">
        <v>0</v>
      </c>
      <c r="Y3592">
        <v>0</v>
      </c>
      <c r="Z3592">
        <v>1</v>
      </c>
      <c r="AA3592">
        <v>0</v>
      </c>
      <c r="AB3592">
        <v>37</v>
      </c>
      <c r="AC3592">
        <v>1</v>
      </c>
      <c r="AD3592">
        <v>0</v>
      </c>
      <c r="AE3592">
        <v>0</v>
      </c>
      <c r="AF3592">
        <v>0</v>
      </c>
      <c r="AG3592">
        <v>0</v>
      </c>
      <c r="AH3592">
        <v>0</v>
      </c>
      <c r="AI3592">
        <v>2</v>
      </c>
      <c r="AJ3592">
        <v>0</v>
      </c>
      <c r="AK3592">
        <v>0</v>
      </c>
      <c r="AL3592">
        <v>0</v>
      </c>
      <c r="AM3592">
        <v>3</v>
      </c>
      <c r="AN3592">
        <v>0</v>
      </c>
      <c r="AO3592">
        <v>0</v>
      </c>
      <c r="AP3592">
        <v>2</v>
      </c>
      <c r="AQ3592">
        <v>1</v>
      </c>
      <c r="AR3592">
        <v>0</v>
      </c>
      <c r="AS3592">
        <v>0</v>
      </c>
      <c r="AT3592">
        <v>0</v>
      </c>
      <c r="AU3592">
        <v>3</v>
      </c>
      <c r="AV3592">
        <v>0</v>
      </c>
      <c r="AW3592">
        <v>1</v>
      </c>
      <c r="AX3592">
        <v>0</v>
      </c>
      <c r="AY3592">
        <v>11</v>
      </c>
      <c r="AZ3592">
        <v>5</v>
      </c>
      <c r="BA3592">
        <v>6</v>
      </c>
      <c r="BB3592">
        <v>0</v>
      </c>
      <c r="BC3592">
        <v>11</v>
      </c>
      <c r="BD3592">
        <v>0</v>
      </c>
      <c r="BE3592">
        <v>0</v>
      </c>
      <c r="BF3592">
        <v>0</v>
      </c>
      <c r="BG3592">
        <v>0</v>
      </c>
      <c r="BH3592">
        <v>0</v>
      </c>
      <c r="BI3592">
        <v>7</v>
      </c>
      <c r="BJ3592">
        <v>6</v>
      </c>
      <c r="BK3592">
        <v>0</v>
      </c>
      <c r="BL3592">
        <v>2</v>
      </c>
      <c r="BM3592">
        <v>0</v>
      </c>
      <c r="BN3592">
        <v>2</v>
      </c>
      <c r="BO3592">
        <v>9</v>
      </c>
      <c r="BP3592">
        <v>0</v>
      </c>
      <c r="BQ3592">
        <v>1</v>
      </c>
      <c r="BR3592">
        <v>0</v>
      </c>
      <c r="BS3592">
        <v>2</v>
      </c>
      <c r="BT3592">
        <v>71</v>
      </c>
      <c r="BU3592" t="s">
        <v>3480</v>
      </c>
    </row>
    <row r="3593" spans="1:73">
      <c r="A3593" t="s">
        <v>3404</v>
      </c>
      <c r="B3593" t="s">
        <v>3405</v>
      </c>
      <c r="C3593">
        <v>78</v>
      </c>
      <c r="D3593" t="s">
        <v>119</v>
      </c>
      <c r="E3593" t="s">
        <v>78</v>
      </c>
      <c r="F3593" t="s">
        <v>77</v>
      </c>
      <c r="G3593">
        <v>0</v>
      </c>
      <c r="H3593">
        <v>0</v>
      </c>
      <c r="I3593">
        <v>0</v>
      </c>
      <c r="J3593">
        <v>0</v>
      </c>
      <c r="K3593">
        <v>0</v>
      </c>
      <c r="L3593">
        <v>0</v>
      </c>
      <c r="M3593">
        <v>0</v>
      </c>
      <c r="N3593">
        <v>0</v>
      </c>
      <c r="O3593">
        <v>0</v>
      </c>
      <c r="P3593">
        <v>0</v>
      </c>
      <c r="Q3593">
        <v>0</v>
      </c>
      <c r="R3593">
        <v>0</v>
      </c>
      <c r="S3593">
        <v>1</v>
      </c>
      <c r="T3593">
        <v>0</v>
      </c>
      <c r="U3593">
        <v>0</v>
      </c>
      <c r="V3593">
        <v>1</v>
      </c>
      <c r="W3593">
        <v>0</v>
      </c>
      <c r="X3593">
        <v>0</v>
      </c>
      <c r="Y3593">
        <v>0</v>
      </c>
      <c r="Z3593">
        <v>0</v>
      </c>
      <c r="AA3593">
        <v>0</v>
      </c>
      <c r="AB3593">
        <v>3</v>
      </c>
      <c r="AC3593">
        <v>0</v>
      </c>
      <c r="AD3593">
        <v>0</v>
      </c>
      <c r="AE3593">
        <v>0</v>
      </c>
      <c r="AF3593">
        <v>0</v>
      </c>
      <c r="AG3593">
        <v>0</v>
      </c>
      <c r="AH3593">
        <v>0</v>
      </c>
      <c r="AI3593">
        <v>0</v>
      </c>
      <c r="AJ3593">
        <v>0</v>
      </c>
      <c r="AK3593">
        <v>0</v>
      </c>
      <c r="AL3593">
        <v>0</v>
      </c>
      <c r="AM3593">
        <v>0</v>
      </c>
      <c r="AN3593">
        <v>0</v>
      </c>
      <c r="AO3593">
        <v>0</v>
      </c>
      <c r="AP3593">
        <v>2</v>
      </c>
      <c r="AQ3593">
        <v>0</v>
      </c>
      <c r="AR3593">
        <v>0</v>
      </c>
      <c r="AS3593">
        <v>0</v>
      </c>
      <c r="AT3593">
        <v>0</v>
      </c>
      <c r="AU3593">
        <v>0</v>
      </c>
      <c r="AV3593">
        <v>0</v>
      </c>
      <c r="AW3593">
        <v>0</v>
      </c>
      <c r="AX3593">
        <v>0</v>
      </c>
      <c r="AY3593">
        <v>2</v>
      </c>
      <c r="AZ3593">
        <v>1</v>
      </c>
      <c r="BA3593">
        <v>0</v>
      </c>
      <c r="BB3593">
        <v>0</v>
      </c>
      <c r="BC3593">
        <v>3</v>
      </c>
      <c r="BD3593">
        <v>0</v>
      </c>
      <c r="BE3593">
        <v>0</v>
      </c>
      <c r="BF3593">
        <v>0</v>
      </c>
      <c r="BG3593">
        <v>0</v>
      </c>
      <c r="BH3593">
        <v>0</v>
      </c>
      <c r="BI3593">
        <v>0</v>
      </c>
      <c r="BJ3593">
        <v>1</v>
      </c>
      <c r="BK3593">
        <v>0</v>
      </c>
      <c r="BL3593">
        <v>0</v>
      </c>
      <c r="BM3593">
        <v>0</v>
      </c>
      <c r="BN3593">
        <v>0</v>
      </c>
      <c r="BO3593">
        <v>1</v>
      </c>
      <c r="BP3593">
        <v>0</v>
      </c>
      <c r="BQ3593">
        <v>0</v>
      </c>
      <c r="BR3593">
        <v>0</v>
      </c>
      <c r="BS3593">
        <v>2</v>
      </c>
      <c r="BT3593">
        <v>8</v>
      </c>
      <c r="BU3593" t="s">
        <v>3481</v>
      </c>
    </row>
    <row r="3594" spans="1:73">
      <c r="A3594" t="s">
        <v>3404</v>
      </c>
      <c r="B3594" t="s">
        <v>3405</v>
      </c>
      <c r="C3594">
        <v>79</v>
      </c>
      <c r="D3594" t="s">
        <v>119</v>
      </c>
      <c r="E3594" t="s">
        <v>3417</v>
      </c>
      <c r="F3594" t="s">
        <v>92</v>
      </c>
      <c r="G3594">
        <v>0</v>
      </c>
      <c r="H3594">
        <v>1</v>
      </c>
      <c r="I3594">
        <v>0</v>
      </c>
      <c r="J3594">
        <v>0</v>
      </c>
      <c r="K3594">
        <v>0</v>
      </c>
      <c r="L3594">
        <v>0</v>
      </c>
      <c r="M3594">
        <v>0</v>
      </c>
      <c r="N3594">
        <v>1</v>
      </c>
      <c r="O3594">
        <v>0</v>
      </c>
      <c r="P3594">
        <v>0</v>
      </c>
      <c r="Q3594">
        <v>1</v>
      </c>
      <c r="R3594">
        <v>0</v>
      </c>
      <c r="S3594">
        <v>2</v>
      </c>
      <c r="T3594">
        <v>2</v>
      </c>
      <c r="U3594">
        <v>0</v>
      </c>
      <c r="V3594">
        <v>0</v>
      </c>
      <c r="W3594">
        <v>0</v>
      </c>
      <c r="X3594">
        <v>0</v>
      </c>
      <c r="Y3594">
        <v>0</v>
      </c>
      <c r="Z3594">
        <v>0</v>
      </c>
      <c r="AA3594">
        <v>0</v>
      </c>
      <c r="AB3594">
        <v>6</v>
      </c>
      <c r="AC3594">
        <v>0</v>
      </c>
      <c r="AD3594">
        <v>0</v>
      </c>
      <c r="AE3594">
        <v>0</v>
      </c>
      <c r="AF3594">
        <v>0</v>
      </c>
      <c r="AG3594">
        <v>0</v>
      </c>
      <c r="AH3594">
        <v>0</v>
      </c>
      <c r="AI3594">
        <v>0</v>
      </c>
      <c r="AJ3594">
        <v>0</v>
      </c>
      <c r="AK3594">
        <v>0</v>
      </c>
      <c r="AL3594">
        <v>0</v>
      </c>
      <c r="AM3594">
        <v>1</v>
      </c>
      <c r="AN3594">
        <v>0</v>
      </c>
      <c r="AO3594">
        <v>0</v>
      </c>
      <c r="AP3594">
        <v>0</v>
      </c>
      <c r="AQ3594">
        <v>0</v>
      </c>
      <c r="AR3594">
        <v>0</v>
      </c>
      <c r="AS3594">
        <v>0</v>
      </c>
      <c r="AT3594">
        <v>0</v>
      </c>
      <c r="AU3594">
        <v>1</v>
      </c>
      <c r="AV3594">
        <v>0</v>
      </c>
      <c r="AW3594">
        <v>0</v>
      </c>
      <c r="AX3594">
        <v>0</v>
      </c>
      <c r="AY3594">
        <v>2</v>
      </c>
      <c r="AZ3594">
        <v>0</v>
      </c>
      <c r="BA3594">
        <v>1</v>
      </c>
      <c r="BB3594">
        <v>0</v>
      </c>
      <c r="BC3594">
        <v>2</v>
      </c>
      <c r="BD3594">
        <v>0</v>
      </c>
      <c r="BE3594">
        <v>0</v>
      </c>
      <c r="BF3594">
        <v>0</v>
      </c>
      <c r="BG3594">
        <v>0</v>
      </c>
      <c r="BH3594">
        <v>0</v>
      </c>
      <c r="BI3594">
        <v>0</v>
      </c>
      <c r="BJ3594">
        <v>1</v>
      </c>
      <c r="BK3594">
        <v>0</v>
      </c>
      <c r="BL3594">
        <v>0</v>
      </c>
      <c r="BM3594">
        <v>0</v>
      </c>
      <c r="BN3594">
        <v>1</v>
      </c>
      <c r="BO3594">
        <v>1</v>
      </c>
      <c r="BP3594">
        <v>0</v>
      </c>
      <c r="BQ3594">
        <v>0</v>
      </c>
      <c r="BR3594">
        <v>0</v>
      </c>
      <c r="BS3594">
        <v>1</v>
      </c>
      <c r="BT3594">
        <v>9</v>
      </c>
      <c r="BU3594" t="s">
        <v>3482</v>
      </c>
    </row>
    <row r="3595" spans="1:73">
      <c r="A3595" t="s">
        <v>3404</v>
      </c>
      <c r="B3595" t="s">
        <v>3405</v>
      </c>
      <c r="C3595">
        <v>80</v>
      </c>
      <c r="D3595" t="s">
        <v>119</v>
      </c>
      <c r="E3595" t="s">
        <v>3425</v>
      </c>
      <c r="F3595" t="s">
        <v>101</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1</v>
      </c>
      <c r="BT3595">
        <v>1</v>
      </c>
      <c r="BU3595" t="s">
        <v>3483</v>
      </c>
    </row>
    <row r="3596" spans="1:73">
      <c r="A3596" t="s">
        <v>3404</v>
      </c>
      <c r="B3596" t="s">
        <v>3405</v>
      </c>
      <c r="C3596">
        <v>81</v>
      </c>
      <c r="D3596" t="s">
        <v>119</v>
      </c>
      <c r="E3596" t="s">
        <v>3417</v>
      </c>
      <c r="F3596" t="s">
        <v>92</v>
      </c>
      <c r="G3596">
        <v>0</v>
      </c>
      <c r="H3596">
        <v>2</v>
      </c>
      <c r="I3596">
        <v>0</v>
      </c>
      <c r="J3596">
        <v>0</v>
      </c>
      <c r="K3596">
        <v>0</v>
      </c>
      <c r="L3596">
        <v>0</v>
      </c>
      <c r="M3596">
        <v>0</v>
      </c>
      <c r="N3596">
        <v>1</v>
      </c>
      <c r="O3596">
        <v>0</v>
      </c>
      <c r="P3596">
        <v>0</v>
      </c>
      <c r="Q3596">
        <v>0</v>
      </c>
      <c r="R3596">
        <v>0</v>
      </c>
      <c r="S3596">
        <v>0</v>
      </c>
      <c r="T3596">
        <v>0</v>
      </c>
      <c r="U3596">
        <v>0</v>
      </c>
      <c r="V3596">
        <v>0</v>
      </c>
      <c r="W3596">
        <v>0</v>
      </c>
      <c r="X3596">
        <v>0</v>
      </c>
      <c r="Y3596">
        <v>0</v>
      </c>
      <c r="Z3596">
        <v>0</v>
      </c>
      <c r="AA3596">
        <v>0</v>
      </c>
      <c r="AB3596">
        <v>8</v>
      </c>
      <c r="AC3596">
        <v>0</v>
      </c>
      <c r="AD3596">
        <v>0</v>
      </c>
      <c r="AE3596">
        <v>0</v>
      </c>
      <c r="AF3596">
        <v>0</v>
      </c>
      <c r="AG3596">
        <v>0</v>
      </c>
      <c r="AH3596">
        <v>0</v>
      </c>
      <c r="AI3596">
        <v>0</v>
      </c>
      <c r="AJ3596">
        <v>0</v>
      </c>
      <c r="AK3596">
        <v>0</v>
      </c>
      <c r="AL3596">
        <v>0</v>
      </c>
      <c r="AM3596">
        <v>1</v>
      </c>
      <c r="AN3596">
        <v>0</v>
      </c>
      <c r="AO3596">
        <v>0</v>
      </c>
      <c r="AP3596">
        <v>0</v>
      </c>
      <c r="AQ3596">
        <v>0</v>
      </c>
      <c r="AR3596">
        <v>0</v>
      </c>
      <c r="AS3596">
        <v>0</v>
      </c>
      <c r="AT3596">
        <v>0</v>
      </c>
      <c r="AU3596">
        <v>1</v>
      </c>
      <c r="AV3596">
        <v>0</v>
      </c>
      <c r="AW3596">
        <v>0</v>
      </c>
      <c r="AX3596">
        <v>0</v>
      </c>
      <c r="AY3596">
        <v>2</v>
      </c>
      <c r="AZ3596">
        <v>0</v>
      </c>
      <c r="BA3596">
        <v>1</v>
      </c>
      <c r="BB3596">
        <v>0</v>
      </c>
      <c r="BC3596">
        <v>2</v>
      </c>
      <c r="BD3596">
        <v>0</v>
      </c>
      <c r="BE3596">
        <v>0</v>
      </c>
      <c r="BF3596">
        <v>0</v>
      </c>
      <c r="BG3596">
        <v>0</v>
      </c>
      <c r="BH3596">
        <v>0</v>
      </c>
      <c r="BI3596">
        <v>0</v>
      </c>
      <c r="BJ3596">
        <v>1</v>
      </c>
      <c r="BK3596">
        <v>0</v>
      </c>
      <c r="BL3596">
        <v>0</v>
      </c>
      <c r="BM3596">
        <v>0</v>
      </c>
      <c r="BN3596">
        <v>1</v>
      </c>
      <c r="BO3596">
        <v>1</v>
      </c>
      <c r="BP3596">
        <v>0</v>
      </c>
      <c r="BQ3596">
        <v>0</v>
      </c>
      <c r="BR3596">
        <v>0</v>
      </c>
      <c r="BS3596">
        <v>2</v>
      </c>
      <c r="BT3596">
        <v>11</v>
      </c>
      <c r="BU3596" t="s">
        <v>3484</v>
      </c>
    </row>
    <row r="3597" spans="1:73">
      <c r="A3597" t="s">
        <v>3404</v>
      </c>
      <c r="B3597" t="s">
        <v>3405</v>
      </c>
      <c r="C3597">
        <v>82</v>
      </c>
      <c r="D3597" t="s">
        <v>119</v>
      </c>
      <c r="E3597" t="s">
        <v>78</v>
      </c>
      <c r="F3597" t="s">
        <v>77</v>
      </c>
      <c r="G3597">
        <v>0</v>
      </c>
      <c r="H3597">
        <v>0</v>
      </c>
      <c r="I3597">
        <v>0</v>
      </c>
      <c r="J3597">
        <v>0</v>
      </c>
      <c r="K3597">
        <v>0</v>
      </c>
      <c r="L3597">
        <v>1</v>
      </c>
      <c r="M3597">
        <v>0</v>
      </c>
      <c r="N3597">
        <v>0</v>
      </c>
      <c r="O3597">
        <v>0</v>
      </c>
      <c r="P3597">
        <v>0</v>
      </c>
      <c r="Q3597">
        <v>0</v>
      </c>
      <c r="R3597">
        <v>0</v>
      </c>
      <c r="S3597">
        <v>1</v>
      </c>
      <c r="T3597">
        <v>0</v>
      </c>
      <c r="U3597">
        <v>0</v>
      </c>
      <c r="V3597">
        <v>1</v>
      </c>
      <c r="W3597">
        <v>0</v>
      </c>
      <c r="X3597">
        <v>0</v>
      </c>
      <c r="Y3597">
        <v>0</v>
      </c>
      <c r="Z3597">
        <v>0</v>
      </c>
      <c r="AA3597">
        <v>0</v>
      </c>
      <c r="AB3597">
        <v>5</v>
      </c>
      <c r="AC3597">
        <v>0</v>
      </c>
      <c r="AD3597">
        <v>0</v>
      </c>
      <c r="AE3597">
        <v>0</v>
      </c>
      <c r="AF3597">
        <v>0</v>
      </c>
      <c r="AG3597">
        <v>0</v>
      </c>
      <c r="AH3597">
        <v>0</v>
      </c>
      <c r="AI3597">
        <v>0</v>
      </c>
      <c r="AJ3597">
        <v>0</v>
      </c>
      <c r="AK3597">
        <v>0</v>
      </c>
      <c r="AL3597">
        <v>0</v>
      </c>
      <c r="AM3597">
        <v>0</v>
      </c>
      <c r="AN3597">
        <v>0</v>
      </c>
      <c r="AO3597">
        <v>0</v>
      </c>
      <c r="AP3597">
        <v>2</v>
      </c>
      <c r="AQ3597">
        <v>0</v>
      </c>
      <c r="AR3597">
        <v>0</v>
      </c>
      <c r="AS3597">
        <v>0</v>
      </c>
      <c r="AT3597">
        <v>0</v>
      </c>
      <c r="AU3597">
        <v>0</v>
      </c>
      <c r="AV3597">
        <v>0</v>
      </c>
      <c r="AW3597">
        <v>0</v>
      </c>
      <c r="AX3597">
        <v>0</v>
      </c>
      <c r="AY3597">
        <v>3</v>
      </c>
      <c r="AZ3597">
        <v>1</v>
      </c>
      <c r="BA3597">
        <v>0</v>
      </c>
      <c r="BB3597">
        <v>0</v>
      </c>
      <c r="BC3597">
        <v>3</v>
      </c>
      <c r="BD3597">
        <v>0</v>
      </c>
      <c r="BE3597">
        <v>0</v>
      </c>
      <c r="BF3597">
        <v>0</v>
      </c>
      <c r="BG3597">
        <v>0</v>
      </c>
      <c r="BH3597">
        <v>0</v>
      </c>
      <c r="BI3597">
        <v>0</v>
      </c>
      <c r="BJ3597">
        <v>1</v>
      </c>
      <c r="BK3597">
        <v>0</v>
      </c>
      <c r="BL3597">
        <v>0</v>
      </c>
      <c r="BM3597">
        <v>0</v>
      </c>
      <c r="BN3597">
        <v>0</v>
      </c>
      <c r="BO3597">
        <v>1</v>
      </c>
      <c r="BP3597">
        <v>0</v>
      </c>
      <c r="BQ3597">
        <v>0</v>
      </c>
      <c r="BR3597">
        <v>0</v>
      </c>
      <c r="BS3597">
        <v>1</v>
      </c>
      <c r="BT3597">
        <v>8</v>
      </c>
      <c r="BU3597" t="s">
        <v>3485</v>
      </c>
    </row>
    <row r="3598" spans="1:73">
      <c r="A3598" t="s">
        <v>3404</v>
      </c>
      <c r="B3598" t="s">
        <v>3405</v>
      </c>
      <c r="C3598">
        <v>83</v>
      </c>
      <c r="D3598" t="s">
        <v>119</v>
      </c>
      <c r="E3598" t="s">
        <v>3425</v>
      </c>
      <c r="F3598" t="s">
        <v>101</v>
      </c>
      <c r="G3598">
        <v>0</v>
      </c>
      <c r="H3598">
        <v>0</v>
      </c>
      <c r="I3598">
        <v>0</v>
      </c>
      <c r="J3598">
        <v>0</v>
      </c>
      <c r="K3598">
        <v>0</v>
      </c>
      <c r="L3598">
        <v>2</v>
      </c>
      <c r="M3598">
        <v>0</v>
      </c>
      <c r="N3598">
        <v>0</v>
      </c>
      <c r="O3598">
        <v>0</v>
      </c>
      <c r="P3598">
        <v>0</v>
      </c>
      <c r="Q3598">
        <v>0</v>
      </c>
      <c r="R3598">
        <v>0</v>
      </c>
      <c r="S3598">
        <v>0</v>
      </c>
      <c r="T3598">
        <v>0</v>
      </c>
      <c r="U3598">
        <v>0</v>
      </c>
      <c r="V3598">
        <v>0</v>
      </c>
      <c r="W3598">
        <v>0</v>
      </c>
      <c r="X3598">
        <v>0</v>
      </c>
      <c r="Y3598">
        <v>0</v>
      </c>
      <c r="Z3598">
        <v>0</v>
      </c>
      <c r="AA3598">
        <v>0</v>
      </c>
      <c r="AB3598">
        <v>3</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1</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1</v>
      </c>
      <c r="BT3598">
        <v>5</v>
      </c>
      <c r="BU3598" t="s">
        <v>3486</v>
      </c>
    </row>
    <row r="3599" spans="1:73">
      <c r="A3599" t="s">
        <v>3404</v>
      </c>
      <c r="B3599" t="s">
        <v>3405</v>
      </c>
      <c r="C3599">
        <v>84</v>
      </c>
      <c r="D3599" t="s">
        <v>119</v>
      </c>
      <c r="E3599" t="s">
        <v>78</v>
      </c>
      <c r="F3599" t="s">
        <v>77</v>
      </c>
      <c r="G3599">
        <v>0</v>
      </c>
      <c r="H3599">
        <v>0</v>
      </c>
      <c r="I3599">
        <v>0</v>
      </c>
      <c r="J3599">
        <v>0</v>
      </c>
      <c r="K3599">
        <v>0</v>
      </c>
      <c r="L3599">
        <v>0</v>
      </c>
      <c r="M3599">
        <v>0</v>
      </c>
      <c r="N3599">
        <v>0</v>
      </c>
      <c r="O3599">
        <v>0</v>
      </c>
      <c r="P3599">
        <v>0</v>
      </c>
      <c r="Q3599">
        <v>0</v>
      </c>
      <c r="R3599">
        <v>0</v>
      </c>
      <c r="S3599">
        <v>1</v>
      </c>
      <c r="T3599">
        <v>0</v>
      </c>
      <c r="U3599">
        <v>0</v>
      </c>
      <c r="V3599">
        <v>1</v>
      </c>
      <c r="W3599">
        <v>0</v>
      </c>
      <c r="X3599">
        <v>0</v>
      </c>
      <c r="Y3599">
        <v>0</v>
      </c>
      <c r="Z3599">
        <v>0</v>
      </c>
      <c r="AA3599">
        <v>0</v>
      </c>
      <c r="AB3599">
        <v>5</v>
      </c>
      <c r="AC3599">
        <v>0</v>
      </c>
      <c r="AD3599">
        <v>0</v>
      </c>
      <c r="AE3599">
        <v>0</v>
      </c>
      <c r="AF3599">
        <v>0</v>
      </c>
      <c r="AG3599">
        <v>0</v>
      </c>
      <c r="AH3599">
        <v>0</v>
      </c>
      <c r="AI3599">
        <v>0</v>
      </c>
      <c r="AJ3599">
        <v>0</v>
      </c>
      <c r="AK3599">
        <v>0</v>
      </c>
      <c r="AL3599">
        <v>0</v>
      </c>
      <c r="AM3599">
        <v>0</v>
      </c>
      <c r="AN3599">
        <v>0</v>
      </c>
      <c r="AO3599">
        <v>0</v>
      </c>
      <c r="AP3599">
        <v>2</v>
      </c>
      <c r="AQ3599">
        <v>0</v>
      </c>
      <c r="AR3599">
        <v>0</v>
      </c>
      <c r="AS3599">
        <v>0</v>
      </c>
      <c r="AT3599">
        <v>0</v>
      </c>
      <c r="AU3599">
        <v>0</v>
      </c>
      <c r="AV3599">
        <v>0</v>
      </c>
      <c r="AW3599">
        <v>0</v>
      </c>
      <c r="AX3599">
        <v>0</v>
      </c>
      <c r="AY3599">
        <v>3</v>
      </c>
      <c r="AZ3599">
        <v>1</v>
      </c>
      <c r="BA3599">
        <v>0</v>
      </c>
      <c r="BB3599">
        <v>1</v>
      </c>
      <c r="BC3599">
        <v>3</v>
      </c>
      <c r="BD3599">
        <v>0</v>
      </c>
      <c r="BE3599">
        <v>0</v>
      </c>
      <c r="BF3599">
        <v>0</v>
      </c>
      <c r="BG3599">
        <v>0</v>
      </c>
      <c r="BH3599">
        <v>0</v>
      </c>
      <c r="BI3599">
        <v>0</v>
      </c>
      <c r="BJ3599">
        <v>1</v>
      </c>
      <c r="BK3599">
        <v>0</v>
      </c>
      <c r="BL3599">
        <v>0</v>
      </c>
      <c r="BM3599">
        <v>0</v>
      </c>
      <c r="BN3599">
        <v>0</v>
      </c>
      <c r="BO3599">
        <v>1</v>
      </c>
      <c r="BP3599">
        <v>0</v>
      </c>
      <c r="BQ3599">
        <v>0</v>
      </c>
      <c r="BR3599">
        <v>0</v>
      </c>
      <c r="BS3599">
        <v>1</v>
      </c>
      <c r="BT3599">
        <v>9</v>
      </c>
      <c r="BU3599" t="s">
        <v>3487</v>
      </c>
    </row>
    <row r="3600" spans="1:73">
      <c r="A3600" t="s">
        <v>3404</v>
      </c>
      <c r="B3600" t="s">
        <v>3405</v>
      </c>
      <c r="C3600">
        <v>85</v>
      </c>
      <c r="D3600" t="s">
        <v>119</v>
      </c>
      <c r="E3600" t="s">
        <v>3430</v>
      </c>
      <c r="F3600" t="s">
        <v>101</v>
      </c>
      <c r="G3600">
        <v>0</v>
      </c>
      <c r="H3600">
        <v>0</v>
      </c>
      <c r="I3600">
        <v>0</v>
      </c>
      <c r="J3600">
        <v>0</v>
      </c>
      <c r="K3600">
        <v>0</v>
      </c>
      <c r="L3600">
        <v>2</v>
      </c>
      <c r="M3600">
        <v>0</v>
      </c>
      <c r="N3600">
        <v>8</v>
      </c>
      <c r="O3600">
        <v>0</v>
      </c>
      <c r="P3600">
        <v>0</v>
      </c>
      <c r="Q3600">
        <v>0</v>
      </c>
      <c r="R3600">
        <v>0</v>
      </c>
      <c r="S3600">
        <v>4</v>
      </c>
      <c r="T3600">
        <v>1</v>
      </c>
      <c r="U3600">
        <v>0</v>
      </c>
      <c r="V3600">
        <v>1</v>
      </c>
      <c r="W3600">
        <v>1</v>
      </c>
      <c r="X3600">
        <v>0</v>
      </c>
      <c r="Y3600">
        <v>0</v>
      </c>
      <c r="Z3600">
        <v>0</v>
      </c>
      <c r="AA3600">
        <v>0</v>
      </c>
      <c r="AB3600">
        <v>20</v>
      </c>
      <c r="AC3600">
        <v>1</v>
      </c>
      <c r="AD3600">
        <v>0</v>
      </c>
      <c r="AE3600">
        <v>0</v>
      </c>
      <c r="AF3600">
        <v>0</v>
      </c>
      <c r="AG3600">
        <v>0</v>
      </c>
      <c r="AH3600">
        <v>0</v>
      </c>
      <c r="AI3600">
        <v>0</v>
      </c>
      <c r="AJ3600">
        <v>0</v>
      </c>
      <c r="AK3600">
        <v>0</v>
      </c>
      <c r="AL3600">
        <v>1</v>
      </c>
      <c r="AM3600">
        <v>1</v>
      </c>
      <c r="AN3600">
        <v>0</v>
      </c>
      <c r="AO3600">
        <v>0</v>
      </c>
      <c r="AP3600">
        <v>1</v>
      </c>
      <c r="AQ3600">
        <v>1</v>
      </c>
      <c r="AR3600">
        <v>0</v>
      </c>
      <c r="AS3600">
        <v>0</v>
      </c>
      <c r="AT3600">
        <v>0</v>
      </c>
      <c r="AU3600">
        <v>0</v>
      </c>
      <c r="AV3600">
        <v>0</v>
      </c>
      <c r="AW3600">
        <v>0</v>
      </c>
      <c r="AX3600">
        <v>3</v>
      </c>
      <c r="AY3600">
        <v>4</v>
      </c>
      <c r="AZ3600">
        <v>7</v>
      </c>
      <c r="BA3600">
        <v>4</v>
      </c>
      <c r="BB3600">
        <v>0</v>
      </c>
      <c r="BC3600">
        <v>2</v>
      </c>
      <c r="BD3600">
        <v>0</v>
      </c>
      <c r="BE3600">
        <v>0</v>
      </c>
      <c r="BF3600">
        <v>0</v>
      </c>
      <c r="BG3600">
        <v>0</v>
      </c>
      <c r="BH3600">
        <v>0</v>
      </c>
      <c r="BI3600">
        <v>2</v>
      </c>
      <c r="BJ3600">
        <v>0</v>
      </c>
      <c r="BK3600">
        <v>0</v>
      </c>
      <c r="BL3600">
        <v>0</v>
      </c>
      <c r="BM3600">
        <v>0</v>
      </c>
      <c r="BN3600">
        <v>0</v>
      </c>
      <c r="BO3600">
        <v>9</v>
      </c>
      <c r="BP3600">
        <v>0</v>
      </c>
      <c r="BQ3600">
        <v>0</v>
      </c>
      <c r="BR3600">
        <v>2</v>
      </c>
      <c r="BS3600">
        <v>3</v>
      </c>
      <c r="BT3600">
        <v>29</v>
      </c>
      <c r="BU3600" t="s">
        <v>3488</v>
      </c>
    </row>
    <row r="3601" spans="1:73">
      <c r="A3601" t="s">
        <v>3404</v>
      </c>
      <c r="B3601" t="s">
        <v>3405</v>
      </c>
      <c r="C3601">
        <v>86</v>
      </c>
      <c r="D3601" t="s">
        <v>119</v>
      </c>
      <c r="E3601" t="s">
        <v>3417</v>
      </c>
      <c r="F3601" t="s">
        <v>92</v>
      </c>
      <c r="G3601">
        <v>0</v>
      </c>
      <c r="H3601">
        <v>0</v>
      </c>
      <c r="I3601">
        <v>1</v>
      </c>
      <c r="J3601">
        <v>0</v>
      </c>
      <c r="K3601">
        <v>0</v>
      </c>
      <c r="L3601">
        <v>3</v>
      </c>
      <c r="M3601">
        <v>0</v>
      </c>
      <c r="N3601">
        <v>2</v>
      </c>
      <c r="O3601">
        <v>0</v>
      </c>
      <c r="P3601">
        <v>0</v>
      </c>
      <c r="Q3601">
        <v>0</v>
      </c>
      <c r="R3601">
        <v>0</v>
      </c>
      <c r="S3601">
        <v>0</v>
      </c>
      <c r="T3601">
        <v>1</v>
      </c>
      <c r="U3601">
        <v>0</v>
      </c>
      <c r="V3601">
        <v>0</v>
      </c>
      <c r="W3601">
        <v>0</v>
      </c>
      <c r="X3601">
        <v>0</v>
      </c>
      <c r="Y3601">
        <v>0</v>
      </c>
      <c r="Z3601">
        <v>0</v>
      </c>
      <c r="AA3601">
        <v>0</v>
      </c>
      <c r="AB3601">
        <v>8</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1</v>
      </c>
      <c r="AX3601">
        <v>0</v>
      </c>
      <c r="AY3601">
        <v>1</v>
      </c>
      <c r="AZ3601">
        <v>2</v>
      </c>
      <c r="BA3601">
        <v>0</v>
      </c>
      <c r="BB3601">
        <v>0</v>
      </c>
      <c r="BC3601">
        <v>3</v>
      </c>
      <c r="BD3601">
        <v>0</v>
      </c>
      <c r="BE3601">
        <v>0</v>
      </c>
      <c r="BF3601">
        <v>0</v>
      </c>
      <c r="BG3601">
        <v>0</v>
      </c>
      <c r="BH3601">
        <v>0</v>
      </c>
      <c r="BI3601">
        <v>2</v>
      </c>
      <c r="BJ3601">
        <v>1</v>
      </c>
      <c r="BK3601">
        <v>0</v>
      </c>
      <c r="BL3601">
        <v>0</v>
      </c>
      <c r="BM3601">
        <v>0</v>
      </c>
      <c r="BN3601">
        <v>2</v>
      </c>
      <c r="BO3601">
        <v>2</v>
      </c>
      <c r="BP3601">
        <v>0</v>
      </c>
      <c r="BQ3601">
        <v>0</v>
      </c>
      <c r="BR3601">
        <v>0</v>
      </c>
      <c r="BS3601">
        <v>1</v>
      </c>
      <c r="BT3601">
        <v>15</v>
      </c>
      <c r="BU3601" t="s">
        <v>3489</v>
      </c>
    </row>
    <row r="3602" spans="1:73">
      <c r="A3602" t="s">
        <v>3404</v>
      </c>
      <c r="B3602" t="s">
        <v>3405</v>
      </c>
      <c r="C3602">
        <v>87</v>
      </c>
      <c r="D3602" t="s">
        <v>119</v>
      </c>
      <c r="E3602" t="s">
        <v>3430</v>
      </c>
      <c r="F3602" t="s">
        <v>101</v>
      </c>
      <c r="G3602">
        <v>0</v>
      </c>
      <c r="H3602">
        <v>4</v>
      </c>
      <c r="I3602">
        <v>1</v>
      </c>
      <c r="J3602">
        <v>0</v>
      </c>
      <c r="K3602">
        <v>0</v>
      </c>
      <c r="L3602">
        <v>6</v>
      </c>
      <c r="M3602">
        <v>0</v>
      </c>
      <c r="N3602">
        <v>4</v>
      </c>
      <c r="O3602">
        <v>3</v>
      </c>
      <c r="P3602">
        <v>0</v>
      </c>
      <c r="Q3602">
        <v>5</v>
      </c>
      <c r="R3602">
        <v>0</v>
      </c>
      <c r="S3602">
        <v>5</v>
      </c>
      <c r="T3602">
        <v>0</v>
      </c>
      <c r="U3602">
        <v>0</v>
      </c>
      <c r="V3602">
        <v>0</v>
      </c>
      <c r="W3602">
        <v>0</v>
      </c>
      <c r="X3602">
        <v>0</v>
      </c>
      <c r="Y3602">
        <v>6</v>
      </c>
      <c r="Z3602">
        <v>0</v>
      </c>
      <c r="AA3602">
        <v>0</v>
      </c>
      <c r="AB3602">
        <v>35</v>
      </c>
      <c r="AC3602">
        <v>0</v>
      </c>
      <c r="AD3602">
        <v>3</v>
      </c>
      <c r="AE3602">
        <v>0</v>
      </c>
      <c r="AF3602">
        <v>0</v>
      </c>
      <c r="AG3602">
        <v>0</v>
      </c>
      <c r="AH3602">
        <v>0</v>
      </c>
      <c r="AI3602">
        <v>0</v>
      </c>
      <c r="AJ3602">
        <v>0</v>
      </c>
      <c r="AK3602">
        <v>0</v>
      </c>
      <c r="AL3602">
        <v>0</v>
      </c>
      <c r="AM3602">
        <v>4</v>
      </c>
      <c r="AN3602">
        <v>0</v>
      </c>
      <c r="AO3602">
        <v>0</v>
      </c>
      <c r="AP3602">
        <v>0</v>
      </c>
      <c r="AQ3602">
        <v>0</v>
      </c>
      <c r="AR3602">
        <v>0</v>
      </c>
      <c r="AS3602">
        <v>0</v>
      </c>
      <c r="AT3602">
        <v>0</v>
      </c>
      <c r="AU3602">
        <v>0</v>
      </c>
      <c r="AV3602">
        <v>6</v>
      </c>
      <c r="AW3602">
        <v>0</v>
      </c>
      <c r="AX3602">
        <v>5</v>
      </c>
      <c r="AY3602">
        <v>10</v>
      </c>
      <c r="AZ3602">
        <v>5</v>
      </c>
      <c r="BA3602">
        <v>9</v>
      </c>
      <c r="BB3602">
        <v>1</v>
      </c>
      <c r="BC3602">
        <v>7</v>
      </c>
      <c r="BD3602">
        <v>0</v>
      </c>
      <c r="BE3602">
        <v>0</v>
      </c>
      <c r="BF3602">
        <v>0</v>
      </c>
      <c r="BG3602">
        <v>0</v>
      </c>
      <c r="BH3602">
        <v>3</v>
      </c>
      <c r="BI3602">
        <v>7</v>
      </c>
      <c r="BJ3602">
        <v>5</v>
      </c>
      <c r="BK3602">
        <v>0</v>
      </c>
      <c r="BL3602">
        <v>0</v>
      </c>
      <c r="BM3602">
        <v>0</v>
      </c>
      <c r="BN3602">
        <v>0</v>
      </c>
      <c r="BO3602">
        <v>5</v>
      </c>
      <c r="BP3602">
        <v>0</v>
      </c>
      <c r="BQ3602">
        <v>1</v>
      </c>
      <c r="BR3602">
        <v>2</v>
      </c>
      <c r="BS3602">
        <v>1</v>
      </c>
      <c r="BT3602">
        <v>58</v>
      </c>
      <c r="BU3602" t="s">
        <v>3490</v>
      </c>
    </row>
    <row r="3603" spans="1:73">
      <c r="A3603" t="s">
        <v>3404</v>
      </c>
      <c r="B3603" t="s">
        <v>3405</v>
      </c>
      <c r="C3603">
        <v>88</v>
      </c>
      <c r="D3603" t="s">
        <v>119</v>
      </c>
      <c r="E3603" t="s">
        <v>3417</v>
      </c>
      <c r="F3603" t="s">
        <v>92</v>
      </c>
      <c r="G3603">
        <v>0</v>
      </c>
      <c r="H3603">
        <v>3</v>
      </c>
      <c r="I3603">
        <v>0</v>
      </c>
      <c r="J3603">
        <v>0</v>
      </c>
      <c r="K3603">
        <v>0</v>
      </c>
      <c r="L3603">
        <v>2</v>
      </c>
      <c r="M3603">
        <v>0</v>
      </c>
      <c r="N3603">
        <v>2</v>
      </c>
      <c r="O3603">
        <v>0</v>
      </c>
      <c r="P3603">
        <v>0</v>
      </c>
      <c r="Q3603">
        <v>0</v>
      </c>
      <c r="R3603">
        <v>0</v>
      </c>
      <c r="S3603">
        <v>2</v>
      </c>
      <c r="T3603">
        <v>0</v>
      </c>
      <c r="U3603">
        <v>0</v>
      </c>
      <c r="V3603">
        <v>1</v>
      </c>
      <c r="W3603">
        <v>1</v>
      </c>
      <c r="X3603">
        <v>0</v>
      </c>
      <c r="Y3603">
        <v>0</v>
      </c>
      <c r="Z3603">
        <v>0</v>
      </c>
      <c r="AA3603">
        <v>0</v>
      </c>
      <c r="AB3603">
        <v>16</v>
      </c>
      <c r="AC3603">
        <v>0</v>
      </c>
      <c r="AD3603">
        <v>0</v>
      </c>
      <c r="AE3603">
        <v>0</v>
      </c>
      <c r="AF3603">
        <v>0</v>
      </c>
      <c r="AG3603">
        <v>0</v>
      </c>
      <c r="AH3603">
        <v>0</v>
      </c>
      <c r="AI3603">
        <v>0</v>
      </c>
      <c r="AJ3603">
        <v>0</v>
      </c>
      <c r="AK3603">
        <v>0</v>
      </c>
      <c r="AL3603">
        <v>0</v>
      </c>
      <c r="AM3603">
        <v>0</v>
      </c>
      <c r="AN3603">
        <v>0</v>
      </c>
      <c r="AO3603">
        <v>0</v>
      </c>
      <c r="AP3603">
        <v>0</v>
      </c>
      <c r="AQ3603">
        <v>1</v>
      </c>
      <c r="AR3603">
        <v>0</v>
      </c>
      <c r="AS3603">
        <v>0</v>
      </c>
      <c r="AT3603">
        <v>0</v>
      </c>
      <c r="AU3603">
        <v>0</v>
      </c>
      <c r="AV3603">
        <v>0</v>
      </c>
      <c r="AW3603">
        <v>0</v>
      </c>
      <c r="AX3603">
        <v>0</v>
      </c>
      <c r="AY3603">
        <v>2</v>
      </c>
      <c r="AZ3603">
        <v>3</v>
      </c>
      <c r="BA3603">
        <v>0</v>
      </c>
      <c r="BB3603">
        <v>0</v>
      </c>
      <c r="BC3603">
        <v>3</v>
      </c>
      <c r="BD3603">
        <v>0</v>
      </c>
      <c r="BE3603">
        <v>0</v>
      </c>
      <c r="BF3603">
        <v>0</v>
      </c>
      <c r="BG3603">
        <v>0</v>
      </c>
      <c r="BH3603">
        <v>0</v>
      </c>
      <c r="BI3603">
        <v>0</v>
      </c>
      <c r="BJ3603">
        <v>3</v>
      </c>
      <c r="BK3603">
        <v>0</v>
      </c>
      <c r="BL3603">
        <v>0</v>
      </c>
      <c r="BM3603">
        <v>0</v>
      </c>
      <c r="BN3603">
        <v>0</v>
      </c>
      <c r="BO3603">
        <v>3</v>
      </c>
      <c r="BP3603">
        <v>0</v>
      </c>
      <c r="BQ3603">
        <v>0</v>
      </c>
      <c r="BR3603">
        <v>0</v>
      </c>
      <c r="BS3603">
        <v>3</v>
      </c>
      <c r="BT3603">
        <v>23</v>
      </c>
      <c r="BU3603" t="s">
        <v>3491</v>
      </c>
    </row>
    <row r="3604" spans="1:73">
      <c r="A3604" t="s">
        <v>3404</v>
      </c>
      <c r="B3604" t="s">
        <v>3405</v>
      </c>
      <c r="C3604">
        <v>89</v>
      </c>
      <c r="D3604" t="s">
        <v>119</v>
      </c>
      <c r="E3604" t="s">
        <v>78</v>
      </c>
      <c r="F3604" t="s">
        <v>77</v>
      </c>
      <c r="G3604">
        <v>2</v>
      </c>
      <c r="H3604">
        <v>3</v>
      </c>
      <c r="I3604">
        <v>1</v>
      </c>
      <c r="J3604">
        <v>0</v>
      </c>
      <c r="K3604">
        <v>0</v>
      </c>
      <c r="L3604">
        <v>10</v>
      </c>
      <c r="M3604">
        <v>0</v>
      </c>
      <c r="N3604">
        <v>12</v>
      </c>
      <c r="O3604">
        <v>0</v>
      </c>
      <c r="P3604">
        <v>0</v>
      </c>
      <c r="Q3604">
        <v>4</v>
      </c>
      <c r="R3604">
        <v>0</v>
      </c>
      <c r="S3604">
        <v>29</v>
      </c>
      <c r="T3604">
        <v>9</v>
      </c>
      <c r="U3604">
        <v>0</v>
      </c>
      <c r="V3604">
        <v>5</v>
      </c>
      <c r="W3604">
        <v>5</v>
      </c>
      <c r="X3604">
        <v>0</v>
      </c>
      <c r="Y3604">
        <v>0</v>
      </c>
      <c r="Z3604">
        <v>1</v>
      </c>
      <c r="AA3604">
        <v>0</v>
      </c>
      <c r="AB3604">
        <v>89</v>
      </c>
      <c r="AC3604">
        <v>0</v>
      </c>
      <c r="AD3604">
        <v>0</v>
      </c>
      <c r="AE3604">
        <v>3</v>
      </c>
      <c r="AF3604">
        <v>0</v>
      </c>
      <c r="AG3604">
        <v>0</v>
      </c>
      <c r="AH3604">
        <v>4</v>
      </c>
      <c r="AI3604">
        <v>8</v>
      </c>
      <c r="AJ3604">
        <v>0</v>
      </c>
      <c r="AK3604">
        <v>2</v>
      </c>
      <c r="AL3604">
        <v>2</v>
      </c>
      <c r="AM3604">
        <v>14</v>
      </c>
      <c r="AN3604">
        <v>0</v>
      </c>
      <c r="AO3604">
        <v>0</v>
      </c>
      <c r="AP3604">
        <v>1</v>
      </c>
      <c r="AQ3604">
        <v>3</v>
      </c>
      <c r="AR3604">
        <v>0</v>
      </c>
      <c r="AS3604">
        <v>0</v>
      </c>
      <c r="AT3604">
        <v>0</v>
      </c>
      <c r="AU3604">
        <v>5</v>
      </c>
      <c r="AV3604">
        <v>4</v>
      </c>
      <c r="AW3604">
        <v>1</v>
      </c>
      <c r="AX3604">
        <v>17</v>
      </c>
      <c r="AY3604">
        <v>20</v>
      </c>
      <c r="AZ3604">
        <v>19</v>
      </c>
      <c r="BA3604">
        <v>32</v>
      </c>
      <c r="BB3604">
        <v>0</v>
      </c>
      <c r="BC3604">
        <v>19</v>
      </c>
      <c r="BD3604">
        <v>0</v>
      </c>
      <c r="BE3604">
        <v>0</v>
      </c>
      <c r="BF3604">
        <v>0</v>
      </c>
      <c r="BG3604">
        <v>0</v>
      </c>
      <c r="BH3604">
        <v>0</v>
      </c>
      <c r="BI3604">
        <v>15</v>
      </c>
      <c r="BJ3604">
        <v>9</v>
      </c>
      <c r="BK3604">
        <v>0</v>
      </c>
      <c r="BL3604">
        <v>2</v>
      </c>
      <c r="BM3604">
        <v>2</v>
      </c>
      <c r="BN3604">
        <v>9</v>
      </c>
      <c r="BO3604">
        <v>27</v>
      </c>
      <c r="BP3604">
        <v>5</v>
      </c>
      <c r="BQ3604">
        <v>1</v>
      </c>
      <c r="BR3604">
        <v>4</v>
      </c>
      <c r="BS3604">
        <v>6</v>
      </c>
      <c r="BT3604">
        <v>142</v>
      </c>
      <c r="BU3604" t="s">
        <v>3492</v>
      </c>
    </row>
    <row r="3605" spans="1:73">
      <c r="A3605" t="s">
        <v>3404</v>
      </c>
      <c r="B3605" t="s">
        <v>3405</v>
      </c>
      <c r="C3605">
        <v>90</v>
      </c>
      <c r="D3605" t="s">
        <v>119</v>
      </c>
      <c r="E3605" t="s">
        <v>3422</v>
      </c>
      <c r="F3605" t="s">
        <v>92</v>
      </c>
      <c r="G3605">
        <v>0</v>
      </c>
      <c r="H3605">
        <v>0</v>
      </c>
      <c r="I3605">
        <v>1</v>
      </c>
      <c r="J3605">
        <v>0</v>
      </c>
      <c r="K3605">
        <v>0</v>
      </c>
      <c r="L3605">
        <v>10</v>
      </c>
      <c r="M3605">
        <v>0</v>
      </c>
      <c r="N3605">
        <v>3</v>
      </c>
      <c r="O3605">
        <v>0</v>
      </c>
      <c r="P3605">
        <v>0</v>
      </c>
      <c r="Q3605">
        <v>0</v>
      </c>
      <c r="R3605">
        <v>1</v>
      </c>
      <c r="S3605">
        <v>14</v>
      </c>
      <c r="T3605">
        <v>4</v>
      </c>
      <c r="U3605">
        <v>0</v>
      </c>
      <c r="V3605">
        <v>1</v>
      </c>
      <c r="W3605">
        <v>2</v>
      </c>
      <c r="X3605">
        <v>0</v>
      </c>
      <c r="Y3605">
        <v>0</v>
      </c>
      <c r="Z3605">
        <v>1</v>
      </c>
      <c r="AA3605">
        <v>0</v>
      </c>
      <c r="AB3605">
        <v>40</v>
      </c>
      <c r="AC3605">
        <v>1</v>
      </c>
      <c r="AD3605">
        <v>0</v>
      </c>
      <c r="AE3605">
        <v>0</v>
      </c>
      <c r="AF3605">
        <v>0</v>
      </c>
      <c r="AG3605">
        <v>0</v>
      </c>
      <c r="AH3605">
        <v>0</v>
      </c>
      <c r="AI3605">
        <v>6</v>
      </c>
      <c r="AJ3605">
        <v>0</v>
      </c>
      <c r="AK3605">
        <v>0</v>
      </c>
      <c r="AL3605">
        <v>2</v>
      </c>
      <c r="AM3605">
        <v>3</v>
      </c>
      <c r="AN3605">
        <v>0</v>
      </c>
      <c r="AO3605">
        <v>0</v>
      </c>
      <c r="AP3605">
        <v>2</v>
      </c>
      <c r="AQ3605">
        <v>1</v>
      </c>
      <c r="AR3605">
        <v>0</v>
      </c>
      <c r="AS3605">
        <v>0</v>
      </c>
      <c r="AT3605">
        <v>0</v>
      </c>
      <c r="AU3605">
        <v>5</v>
      </c>
      <c r="AV3605">
        <v>0</v>
      </c>
      <c r="AW3605">
        <v>1</v>
      </c>
      <c r="AX3605">
        <v>4</v>
      </c>
      <c r="AY3605">
        <v>13</v>
      </c>
      <c r="AZ3605">
        <v>3</v>
      </c>
      <c r="BA3605">
        <v>7</v>
      </c>
      <c r="BB3605">
        <v>3</v>
      </c>
      <c r="BC3605">
        <v>13</v>
      </c>
      <c r="BD3605">
        <v>0</v>
      </c>
      <c r="BE3605">
        <v>0</v>
      </c>
      <c r="BF3605">
        <v>0</v>
      </c>
      <c r="BG3605">
        <v>0</v>
      </c>
      <c r="BH3605">
        <v>0</v>
      </c>
      <c r="BI3605">
        <v>6</v>
      </c>
      <c r="BJ3605">
        <v>4</v>
      </c>
      <c r="BK3605">
        <v>0</v>
      </c>
      <c r="BL3605">
        <v>1</v>
      </c>
      <c r="BM3605">
        <v>0</v>
      </c>
      <c r="BN3605">
        <v>7</v>
      </c>
      <c r="BO3605">
        <v>9</v>
      </c>
      <c r="BP3605">
        <v>1</v>
      </c>
      <c r="BQ3605">
        <v>0</v>
      </c>
      <c r="BR3605">
        <v>0</v>
      </c>
      <c r="BS3605">
        <v>4</v>
      </c>
      <c r="BT3605">
        <v>78</v>
      </c>
      <c r="BU3605" t="s">
        <v>3493</v>
      </c>
    </row>
    <row r="3606" spans="1:73">
      <c r="A3606" t="s">
        <v>3404</v>
      </c>
      <c r="B3606" t="s">
        <v>3405</v>
      </c>
      <c r="C3606">
        <v>91</v>
      </c>
      <c r="D3606" t="s">
        <v>119</v>
      </c>
      <c r="E3606" t="s">
        <v>78</v>
      </c>
      <c r="F3606" t="s">
        <v>77</v>
      </c>
      <c r="G3606">
        <v>0</v>
      </c>
      <c r="H3606">
        <v>0</v>
      </c>
      <c r="I3606">
        <v>0</v>
      </c>
      <c r="J3606">
        <v>0</v>
      </c>
      <c r="K3606">
        <v>0</v>
      </c>
      <c r="L3606">
        <v>1</v>
      </c>
      <c r="M3606">
        <v>0</v>
      </c>
      <c r="N3606">
        <v>0</v>
      </c>
      <c r="O3606">
        <v>0</v>
      </c>
      <c r="P3606">
        <v>0</v>
      </c>
      <c r="Q3606">
        <v>0</v>
      </c>
      <c r="R3606">
        <v>0</v>
      </c>
      <c r="S3606">
        <v>1</v>
      </c>
      <c r="T3606">
        <v>0</v>
      </c>
      <c r="U3606">
        <v>0</v>
      </c>
      <c r="V3606">
        <v>0</v>
      </c>
      <c r="W3606">
        <v>0</v>
      </c>
      <c r="X3606">
        <v>0</v>
      </c>
      <c r="Y3606">
        <v>0</v>
      </c>
      <c r="Z3606">
        <v>0</v>
      </c>
      <c r="AA3606">
        <v>0</v>
      </c>
      <c r="AB3606">
        <v>3</v>
      </c>
      <c r="AC3606">
        <v>0</v>
      </c>
      <c r="AD3606">
        <v>0</v>
      </c>
      <c r="AE3606">
        <v>0</v>
      </c>
      <c r="AF3606">
        <v>0</v>
      </c>
      <c r="AG3606">
        <v>0</v>
      </c>
      <c r="AH3606">
        <v>0</v>
      </c>
      <c r="AI3606">
        <v>0</v>
      </c>
      <c r="AJ3606">
        <v>0</v>
      </c>
      <c r="AK3606">
        <v>0</v>
      </c>
      <c r="AL3606">
        <v>1</v>
      </c>
      <c r="AM3606">
        <v>0</v>
      </c>
      <c r="AN3606">
        <v>0</v>
      </c>
      <c r="AO3606">
        <v>0</v>
      </c>
      <c r="AP3606">
        <v>0</v>
      </c>
      <c r="AQ3606">
        <v>0</v>
      </c>
      <c r="AR3606">
        <v>0</v>
      </c>
      <c r="AS3606">
        <v>0</v>
      </c>
      <c r="AT3606">
        <v>0</v>
      </c>
      <c r="AU3606">
        <v>0</v>
      </c>
      <c r="AV3606">
        <v>0</v>
      </c>
      <c r="AW3606">
        <v>0</v>
      </c>
      <c r="AX3606">
        <v>0</v>
      </c>
      <c r="AY3606">
        <v>1</v>
      </c>
      <c r="AZ3606">
        <v>1</v>
      </c>
      <c r="BA3606">
        <v>0</v>
      </c>
      <c r="BB3606">
        <v>0</v>
      </c>
      <c r="BC3606">
        <v>1</v>
      </c>
      <c r="BD3606">
        <v>0</v>
      </c>
      <c r="BE3606">
        <v>0</v>
      </c>
      <c r="BF3606">
        <v>0</v>
      </c>
      <c r="BG3606">
        <v>0</v>
      </c>
      <c r="BH3606">
        <v>0</v>
      </c>
      <c r="BI3606">
        <v>0</v>
      </c>
      <c r="BJ3606">
        <v>1</v>
      </c>
      <c r="BK3606">
        <v>0</v>
      </c>
      <c r="BL3606">
        <v>0</v>
      </c>
      <c r="BM3606">
        <v>0</v>
      </c>
      <c r="BN3606">
        <v>0</v>
      </c>
      <c r="BO3606">
        <v>1</v>
      </c>
      <c r="BP3606">
        <v>0</v>
      </c>
      <c r="BQ3606">
        <v>0</v>
      </c>
      <c r="BR3606">
        <v>0</v>
      </c>
      <c r="BS3606">
        <v>1</v>
      </c>
      <c r="BT3606">
        <v>7</v>
      </c>
      <c r="BU3606" t="s">
        <v>3494</v>
      </c>
    </row>
    <row r="3607" spans="1:73">
      <c r="A3607" t="s">
        <v>3404</v>
      </c>
      <c r="B3607" t="s">
        <v>3405</v>
      </c>
      <c r="C3607">
        <v>92</v>
      </c>
      <c r="D3607" t="s">
        <v>119</v>
      </c>
      <c r="E3607" t="s">
        <v>3422</v>
      </c>
      <c r="F3607" t="s">
        <v>92</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1</v>
      </c>
      <c r="BT3607">
        <v>1</v>
      </c>
      <c r="BU3607" t="s">
        <v>243</v>
      </c>
    </row>
    <row r="3608" spans="1:73">
      <c r="A3608" t="s">
        <v>3404</v>
      </c>
      <c r="B3608" t="s">
        <v>3405</v>
      </c>
      <c r="C3608">
        <v>93</v>
      </c>
      <c r="D3608" t="s">
        <v>119</v>
      </c>
      <c r="E3608" t="s">
        <v>78</v>
      </c>
      <c r="F3608" t="s">
        <v>77</v>
      </c>
      <c r="G3608">
        <v>0</v>
      </c>
      <c r="H3608">
        <v>0</v>
      </c>
      <c r="I3608">
        <v>0</v>
      </c>
      <c r="J3608">
        <v>0</v>
      </c>
      <c r="K3608">
        <v>0</v>
      </c>
      <c r="L3608">
        <v>1</v>
      </c>
      <c r="M3608">
        <v>0</v>
      </c>
      <c r="N3608">
        <v>1</v>
      </c>
      <c r="O3608">
        <v>0</v>
      </c>
      <c r="P3608">
        <v>0</v>
      </c>
      <c r="Q3608">
        <v>0</v>
      </c>
      <c r="R3608">
        <v>0</v>
      </c>
      <c r="S3608">
        <v>2</v>
      </c>
      <c r="T3608">
        <v>0</v>
      </c>
      <c r="U3608">
        <v>0</v>
      </c>
      <c r="V3608">
        <v>0</v>
      </c>
      <c r="W3608">
        <v>0</v>
      </c>
      <c r="X3608">
        <v>0</v>
      </c>
      <c r="Y3608">
        <v>0</v>
      </c>
      <c r="Z3608">
        <v>0</v>
      </c>
      <c r="AA3608">
        <v>0</v>
      </c>
      <c r="AB3608">
        <v>5</v>
      </c>
      <c r="AC3608">
        <v>0</v>
      </c>
      <c r="AD3608">
        <v>0</v>
      </c>
      <c r="AE3608">
        <v>0</v>
      </c>
      <c r="AF3608">
        <v>0</v>
      </c>
      <c r="AG3608">
        <v>0</v>
      </c>
      <c r="AH3608">
        <v>0</v>
      </c>
      <c r="AI3608">
        <v>2</v>
      </c>
      <c r="AJ3608">
        <v>0</v>
      </c>
      <c r="AK3608">
        <v>0</v>
      </c>
      <c r="AL3608">
        <v>0</v>
      </c>
      <c r="AM3608">
        <v>0</v>
      </c>
      <c r="AN3608">
        <v>0</v>
      </c>
      <c r="AO3608">
        <v>0</v>
      </c>
      <c r="AP3608">
        <v>0</v>
      </c>
      <c r="AQ3608">
        <v>0</v>
      </c>
      <c r="AR3608">
        <v>0</v>
      </c>
      <c r="AS3608">
        <v>0</v>
      </c>
      <c r="AT3608">
        <v>0</v>
      </c>
      <c r="AU3608">
        <v>1</v>
      </c>
      <c r="AV3608">
        <v>0</v>
      </c>
      <c r="AW3608">
        <v>0</v>
      </c>
      <c r="AX3608">
        <v>2</v>
      </c>
      <c r="AY3608">
        <v>1</v>
      </c>
      <c r="AZ3608">
        <v>0</v>
      </c>
      <c r="BA3608">
        <v>2</v>
      </c>
      <c r="BB3608">
        <v>0</v>
      </c>
      <c r="BC3608">
        <v>0</v>
      </c>
      <c r="BD3608">
        <v>0</v>
      </c>
      <c r="BE3608">
        <v>0</v>
      </c>
      <c r="BF3608">
        <v>0</v>
      </c>
      <c r="BG3608">
        <v>0</v>
      </c>
      <c r="BH3608">
        <v>0</v>
      </c>
      <c r="BI3608">
        <v>2</v>
      </c>
      <c r="BJ3608">
        <v>0</v>
      </c>
      <c r="BK3608">
        <v>0</v>
      </c>
      <c r="BL3608">
        <v>0</v>
      </c>
      <c r="BM3608">
        <v>0</v>
      </c>
      <c r="BN3608">
        <v>0</v>
      </c>
      <c r="BO3608">
        <v>1</v>
      </c>
      <c r="BP3608">
        <v>2</v>
      </c>
      <c r="BQ3608">
        <v>0</v>
      </c>
      <c r="BR3608">
        <v>0</v>
      </c>
      <c r="BS3608">
        <v>1</v>
      </c>
      <c r="BT3608">
        <v>10</v>
      </c>
      <c r="BU3608" t="s">
        <v>3495</v>
      </c>
    </row>
    <row r="3609" spans="1:73">
      <c r="A3609" t="s">
        <v>3404</v>
      </c>
      <c r="B3609" t="s">
        <v>3405</v>
      </c>
      <c r="C3609">
        <v>94</v>
      </c>
      <c r="D3609" t="s">
        <v>119</v>
      </c>
      <c r="E3609" t="s">
        <v>3422</v>
      </c>
      <c r="F3609" t="s">
        <v>92</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2</v>
      </c>
      <c r="BT3609">
        <v>3</v>
      </c>
      <c r="BU3609" t="s">
        <v>3496</v>
      </c>
    </row>
    <row r="3610" spans="1:73">
      <c r="A3610" t="s">
        <v>3404</v>
      </c>
      <c r="B3610" t="s">
        <v>3405</v>
      </c>
      <c r="C3610">
        <v>95</v>
      </c>
      <c r="D3610" t="s">
        <v>119</v>
      </c>
      <c r="E3610" t="s">
        <v>78</v>
      </c>
      <c r="F3610" t="s">
        <v>77</v>
      </c>
      <c r="G3610">
        <v>0</v>
      </c>
      <c r="H3610">
        <v>0</v>
      </c>
      <c r="I3610">
        <v>0</v>
      </c>
      <c r="J3610">
        <v>0</v>
      </c>
      <c r="K3610">
        <v>0</v>
      </c>
      <c r="L3610">
        <v>2</v>
      </c>
      <c r="M3610">
        <v>0</v>
      </c>
      <c r="N3610">
        <v>2</v>
      </c>
      <c r="O3610">
        <v>0</v>
      </c>
      <c r="P3610">
        <v>0</v>
      </c>
      <c r="Q3610">
        <v>0</v>
      </c>
      <c r="R3610">
        <v>0</v>
      </c>
      <c r="S3610">
        <v>2</v>
      </c>
      <c r="T3610">
        <v>2</v>
      </c>
      <c r="U3610">
        <v>0</v>
      </c>
      <c r="V3610">
        <v>0</v>
      </c>
      <c r="W3610">
        <v>0</v>
      </c>
      <c r="X3610">
        <v>0</v>
      </c>
      <c r="Y3610">
        <v>0</v>
      </c>
      <c r="Z3610">
        <v>0</v>
      </c>
      <c r="AA3610">
        <v>0</v>
      </c>
      <c r="AB3610">
        <v>10</v>
      </c>
      <c r="AC3610">
        <v>0</v>
      </c>
      <c r="AD3610">
        <v>0</v>
      </c>
      <c r="AE3610">
        <v>0</v>
      </c>
      <c r="AF3610">
        <v>0</v>
      </c>
      <c r="AG3610">
        <v>0</v>
      </c>
      <c r="AH3610">
        <v>0</v>
      </c>
      <c r="AI3610">
        <v>2</v>
      </c>
      <c r="AJ3610">
        <v>0</v>
      </c>
      <c r="AK3610">
        <v>0</v>
      </c>
      <c r="AL3610">
        <v>0</v>
      </c>
      <c r="AM3610">
        <v>4</v>
      </c>
      <c r="AN3610">
        <v>0</v>
      </c>
      <c r="AO3610">
        <v>0</v>
      </c>
      <c r="AP3610">
        <v>0</v>
      </c>
      <c r="AQ3610">
        <v>0</v>
      </c>
      <c r="AR3610">
        <v>0</v>
      </c>
      <c r="AS3610">
        <v>0</v>
      </c>
      <c r="AT3610">
        <v>0</v>
      </c>
      <c r="AU3610">
        <v>0</v>
      </c>
      <c r="AV3610">
        <v>0</v>
      </c>
      <c r="AW3610">
        <v>0</v>
      </c>
      <c r="AX3610">
        <v>0</v>
      </c>
      <c r="AY3610">
        <v>2</v>
      </c>
      <c r="AZ3610">
        <v>2</v>
      </c>
      <c r="BA3610">
        <v>4</v>
      </c>
      <c r="BB3610">
        <v>0</v>
      </c>
      <c r="BC3610">
        <v>0</v>
      </c>
      <c r="BD3610">
        <v>0</v>
      </c>
      <c r="BE3610">
        <v>0</v>
      </c>
      <c r="BF3610">
        <v>0</v>
      </c>
      <c r="BG3610">
        <v>0</v>
      </c>
      <c r="BH3610">
        <v>0</v>
      </c>
      <c r="BI3610">
        <v>0</v>
      </c>
      <c r="BJ3610">
        <v>0</v>
      </c>
      <c r="BK3610">
        <v>0</v>
      </c>
      <c r="BL3610">
        <v>0</v>
      </c>
      <c r="BM3610">
        <v>0</v>
      </c>
      <c r="BN3610">
        <v>0</v>
      </c>
      <c r="BO3610">
        <v>2</v>
      </c>
      <c r="BP3610">
        <v>0</v>
      </c>
      <c r="BQ3610">
        <v>0</v>
      </c>
      <c r="BR3610">
        <v>0</v>
      </c>
      <c r="BS3610">
        <v>1</v>
      </c>
      <c r="BT3610">
        <v>14</v>
      </c>
      <c r="BU3610" t="s">
        <v>3497</v>
      </c>
    </row>
    <row r="3611" spans="1:73">
      <c r="A3611" t="s">
        <v>3404</v>
      </c>
      <c r="B3611" t="s">
        <v>3405</v>
      </c>
      <c r="C3611">
        <v>96</v>
      </c>
      <c r="D3611" t="s">
        <v>119</v>
      </c>
      <c r="E3611" t="s">
        <v>3422</v>
      </c>
      <c r="F3611" t="s">
        <v>92</v>
      </c>
      <c r="G3611">
        <v>0</v>
      </c>
      <c r="H3611">
        <v>4</v>
      </c>
      <c r="I3611">
        <v>1</v>
      </c>
      <c r="J3611">
        <v>0</v>
      </c>
      <c r="K3611">
        <v>0</v>
      </c>
      <c r="L3611">
        <v>8</v>
      </c>
      <c r="M3611">
        <v>0</v>
      </c>
      <c r="N3611">
        <v>6</v>
      </c>
      <c r="O3611">
        <v>0</v>
      </c>
      <c r="P3611">
        <v>0</v>
      </c>
      <c r="Q3611">
        <v>4</v>
      </c>
      <c r="R3611">
        <v>0</v>
      </c>
      <c r="S3611">
        <v>13</v>
      </c>
      <c r="T3611">
        <v>6</v>
      </c>
      <c r="U3611">
        <v>0</v>
      </c>
      <c r="V3611">
        <v>1</v>
      </c>
      <c r="W3611">
        <v>1</v>
      </c>
      <c r="X3611">
        <v>0</v>
      </c>
      <c r="Y3611">
        <v>0</v>
      </c>
      <c r="Z3611">
        <v>0</v>
      </c>
      <c r="AA3611">
        <v>0</v>
      </c>
      <c r="AB3611">
        <v>59</v>
      </c>
      <c r="AC3611">
        <v>0</v>
      </c>
      <c r="AD3611">
        <v>0</v>
      </c>
      <c r="AE3611">
        <v>0</v>
      </c>
      <c r="AF3611">
        <v>0</v>
      </c>
      <c r="AG3611">
        <v>0</v>
      </c>
      <c r="AH3611">
        <v>0</v>
      </c>
      <c r="AI3611">
        <v>1</v>
      </c>
      <c r="AJ3611">
        <v>0</v>
      </c>
      <c r="AK3611">
        <v>0</v>
      </c>
      <c r="AL3611">
        <v>1</v>
      </c>
      <c r="AM3611">
        <v>9</v>
      </c>
      <c r="AN3611">
        <v>0</v>
      </c>
      <c r="AO3611">
        <v>0</v>
      </c>
      <c r="AP3611">
        <v>0</v>
      </c>
      <c r="AQ3611">
        <v>0</v>
      </c>
      <c r="AR3611">
        <v>0</v>
      </c>
      <c r="AS3611">
        <v>0</v>
      </c>
      <c r="AT3611">
        <v>0</v>
      </c>
      <c r="AU3611">
        <v>0</v>
      </c>
      <c r="AV3611">
        <v>2</v>
      </c>
      <c r="AW3611">
        <v>1</v>
      </c>
      <c r="AX3611">
        <v>5</v>
      </c>
      <c r="AY3611">
        <v>13</v>
      </c>
      <c r="AZ3611">
        <v>9</v>
      </c>
      <c r="BA3611">
        <v>14</v>
      </c>
      <c r="BB3611">
        <v>9</v>
      </c>
      <c r="BC3611">
        <v>8</v>
      </c>
      <c r="BD3611">
        <v>0</v>
      </c>
      <c r="BE3611">
        <v>0</v>
      </c>
      <c r="BF3611">
        <v>1</v>
      </c>
      <c r="BG3611">
        <v>0</v>
      </c>
      <c r="BH3611">
        <v>0</v>
      </c>
      <c r="BI3611">
        <v>10</v>
      </c>
      <c r="BJ3611">
        <v>6</v>
      </c>
      <c r="BK3611">
        <v>0</v>
      </c>
      <c r="BL3611">
        <v>4</v>
      </c>
      <c r="BM3611">
        <v>2</v>
      </c>
      <c r="BN3611">
        <v>2</v>
      </c>
      <c r="BO3611">
        <v>10</v>
      </c>
      <c r="BP3611">
        <v>0</v>
      </c>
      <c r="BQ3611">
        <v>1</v>
      </c>
      <c r="BR3611">
        <v>1</v>
      </c>
      <c r="BS3611">
        <v>2</v>
      </c>
      <c r="BT3611">
        <v>111</v>
      </c>
      <c r="BU3611" t="s">
        <v>3498</v>
      </c>
    </row>
    <row r="3612" spans="1:73">
      <c r="A3612" t="s">
        <v>3404</v>
      </c>
      <c r="B3612" t="s">
        <v>3405</v>
      </c>
      <c r="C3612">
        <v>97</v>
      </c>
      <c r="D3612" t="s">
        <v>119</v>
      </c>
      <c r="E3612" t="s">
        <v>78</v>
      </c>
      <c r="F3612" t="s">
        <v>77</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2</v>
      </c>
      <c r="BT3612">
        <v>3</v>
      </c>
      <c r="BU3612" t="s">
        <v>3499</v>
      </c>
    </row>
    <row r="3613" spans="1:73">
      <c r="A3613" t="s">
        <v>3404</v>
      </c>
      <c r="B3613" t="s">
        <v>3405</v>
      </c>
      <c r="C3613">
        <v>98</v>
      </c>
      <c r="D3613" t="s">
        <v>119</v>
      </c>
      <c r="E3613" t="s">
        <v>3425</v>
      </c>
      <c r="F3613" t="s">
        <v>101</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1</v>
      </c>
      <c r="BT3613">
        <v>2</v>
      </c>
      <c r="BU3613" t="s">
        <v>215</v>
      </c>
    </row>
    <row r="3614" spans="1:73">
      <c r="A3614" t="s">
        <v>3404</v>
      </c>
      <c r="B3614" t="s">
        <v>3405</v>
      </c>
      <c r="C3614">
        <v>99</v>
      </c>
      <c r="D3614" t="s">
        <v>119</v>
      </c>
      <c r="E3614" t="s">
        <v>78</v>
      </c>
      <c r="F3614" t="s">
        <v>77</v>
      </c>
      <c r="G3614">
        <v>0</v>
      </c>
      <c r="H3614">
        <v>2</v>
      </c>
      <c r="I3614">
        <v>2</v>
      </c>
      <c r="J3614">
        <v>0</v>
      </c>
      <c r="K3614">
        <v>0</v>
      </c>
      <c r="L3614">
        <v>0</v>
      </c>
      <c r="M3614">
        <v>0</v>
      </c>
      <c r="N3614">
        <v>2</v>
      </c>
      <c r="O3614">
        <v>0</v>
      </c>
      <c r="P3614">
        <v>0</v>
      </c>
      <c r="Q3614">
        <v>0</v>
      </c>
      <c r="R3614">
        <v>0</v>
      </c>
      <c r="S3614">
        <v>0</v>
      </c>
      <c r="T3614">
        <v>0</v>
      </c>
      <c r="U3614">
        <v>0</v>
      </c>
      <c r="V3614">
        <v>0</v>
      </c>
      <c r="W3614">
        <v>0</v>
      </c>
      <c r="X3614">
        <v>0</v>
      </c>
      <c r="Y3614">
        <v>0</v>
      </c>
      <c r="Z3614">
        <v>1</v>
      </c>
      <c r="AA3614">
        <v>0</v>
      </c>
      <c r="AB3614">
        <v>9</v>
      </c>
      <c r="AC3614">
        <v>0</v>
      </c>
      <c r="AD3614">
        <v>0</v>
      </c>
      <c r="AE3614">
        <v>1</v>
      </c>
      <c r="AF3614">
        <v>0</v>
      </c>
      <c r="AG3614">
        <v>0</v>
      </c>
      <c r="AH3614">
        <v>2</v>
      </c>
      <c r="AI3614">
        <v>0</v>
      </c>
      <c r="AJ3614">
        <v>0</v>
      </c>
      <c r="AK3614">
        <v>0</v>
      </c>
      <c r="AL3614">
        <v>0</v>
      </c>
      <c r="AM3614">
        <v>1</v>
      </c>
      <c r="AN3614">
        <v>0</v>
      </c>
      <c r="AO3614">
        <v>0</v>
      </c>
      <c r="AP3614">
        <v>0</v>
      </c>
      <c r="AQ3614">
        <v>0</v>
      </c>
      <c r="AR3614">
        <v>0</v>
      </c>
      <c r="AS3614">
        <v>0</v>
      </c>
      <c r="AT3614">
        <v>0</v>
      </c>
      <c r="AU3614">
        <v>1</v>
      </c>
      <c r="AV3614">
        <v>1</v>
      </c>
      <c r="AW3614">
        <v>2</v>
      </c>
      <c r="AX3614">
        <v>2</v>
      </c>
      <c r="AY3614">
        <v>3</v>
      </c>
      <c r="AZ3614">
        <v>1</v>
      </c>
      <c r="BA3614">
        <v>3</v>
      </c>
      <c r="BB3614">
        <v>0</v>
      </c>
      <c r="BC3614">
        <v>1</v>
      </c>
      <c r="BD3614">
        <v>0</v>
      </c>
      <c r="BE3614">
        <v>0</v>
      </c>
      <c r="BF3614">
        <v>0</v>
      </c>
      <c r="BG3614">
        <v>0</v>
      </c>
      <c r="BH3614">
        <v>0</v>
      </c>
      <c r="BI3614">
        <v>1</v>
      </c>
      <c r="BJ3614">
        <v>1</v>
      </c>
      <c r="BK3614">
        <v>0</v>
      </c>
      <c r="BL3614">
        <v>0</v>
      </c>
      <c r="BM3614">
        <v>0</v>
      </c>
      <c r="BN3614">
        <v>1</v>
      </c>
      <c r="BO3614">
        <v>3</v>
      </c>
      <c r="BP3614">
        <v>0</v>
      </c>
      <c r="BQ3614">
        <v>0</v>
      </c>
      <c r="BR3614">
        <v>0</v>
      </c>
      <c r="BS3614">
        <v>1</v>
      </c>
      <c r="BT3614">
        <v>17</v>
      </c>
      <c r="BU3614" t="s">
        <v>3500</v>
      </c>
    </row>
    <row r="3615" spans="1:73">
      <c r="A3615" t="s">
        <v>3404</v>
      </c>
      <c r="B3615" t="s">
        <v>3405</v>
      </c>
      <c r="C3615">
        <v>100</v>
      </c>
      <c r="D3615" t="s">
        <v>119</v>
      </c>
      <c r="E3615" t="s">
        <v>3425</v>
      </c>
      <c r="F3615" t="s">
        <v>101</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1</v>
      </c>
      <c r="BT3615">
        <v>1</v>
      </c>
      <c r="BU3615" t="s">
        <v>406</v>
      </c>
    </row>
    <row r="3616" spans="1:73">
      <c r="A3616" t="s">
        <v>3404</v>
      </c>
      <c r="B3616" t="s">
        <v>3405</v>
      </c>
      <c r="C3616">
        <v>101</v>
      </c>
      <c r="D3616" t="s">
        <v>119</v>
      </c>
      <c r="E3616" t="s">
        <v>78</v>
      </c>
      <c r="F3616" t="s">
        <v>77</v>
      </c>
      <c r="G3616">
        <v>0</v>
      </c>
      <c r="H3616">
        <v>1</v>
      </c>
      <c r="I3616">
        <v>0</v>
      </c>
      <c r="J3616">
        <v>0</v>
      </c>
      <c r="K3616">
        <v>0</v>
      </c>
      <c r="L3616">
        <v>4</v>
      </c>
      <c r="M3616">
        <v>0</v>
      </c>
      <c r="N3616">
        <v>4</v>
      </c>
      <c r="O3616">
        <v>0</v>
      </c>
      <c r="P3616">
        <v>0</v>
      </c>
      <c r="Q3616">
        <v>1</v>
      </c>
      <c r="R3616">
        <v>0</v>
      </c>
      <c r="S3616">
        <v>4</v>
      </c>
      <c r="T3616">
        <v>4</v>
      </c>
      <c r="U3616">
        <v>0</v>
      </c>
      <c r="V3616">
        <v>0</v>
      </c>
      <c r="W3616">
        <v>1</v>
      </c>
      <c r="X3616">
        <v>0</v>
      </c>
      <c r="Y3616">
        <v>0</v>
      </c>
      <c r="Z3616">
        <v>0</v>
      </c>
      <c r="AA3616">
        <v>0</v>
      </c>
      <c r="AB3616">
        <v>25</v>
      </c>
      <c r="AC3616">
        <v>0</v>
      </c>
      <c r="AD3616">
        <v>0</v>
      </c>
      <c r="AE3616">
        <v>0</v>
      </c>
      <c r="AF3616">
        <v>0</v>
      </c>
      <c r="AG3616">
        <v>0</v>
      </c>
      <c r="AH3616">
        <v>0</v>
      </c>
      <c r="AI3616">
        <v>0</v>
      </c>
      <c r="AJ3616">
        <v>0</v>
      </c>
      <c r="AK3616">
        <v>0</v>
      </c>
      <c r="AL3616">
        <v>0</v>
      </c>
      <c r="AM3616">
        <v>6</v>
      </c>
      <c r="AN3616">
        <v>0</v>
      </c>
      <c r="AO3616">
        <v>0</v>
      </c>
      <c r="AP3616">
        <v>0</v>
      </c>
      <c r="AQ3616">
        <v>1</v>
      </c>
      <c r="AR3616">
        <v>0</v>
      </c>
      <c r="AS3616">
        <v>0</v>
      </c>
      <c r="AT3616">
        <v>0</v>
      </c>
      <c r="AU3616">
        <v>1</v>
      </c>
      <c r="AV3616">
        <v>0</v>
      </c>
      <c r="AW3616">
        <v>0</v>
      </c>
      <c r="AX3616">
        <v>1</v>
      </c>
      <c r="AY3616">
        <v>5</v>
      </c>
      <c r="AZ3616">
        <v>3</v>
      </c>
      <c r="BA3616">
        <v>9</v>
      </c>
      <c r="BB3616">
        <v>0</v>
      </c>
      <c r="BC3616">
        <v>5</v>
      </c>
      <c r="BD3616">
        <v>0</v>
      </c>
      <c r="BE3616">
        <v>0</v>
      </c>
      <c r="BF3616">
        <v>0</v>
      </c>
      <c r="BG3616">
        <v>0</v>
      </c>
      <c r="BH3616">
        <v>0</v>
      </c>
      <c r="BI3616">
        <v>1</v>
      </c>
      <c r="BJ3616">
        <v>5</v>
      </c>
      <c r="BK3616">
        <v>0</v>
      </c>
      <c r="BL3616">
        <v>0</v>
      </c>
      <c r="BM3616">
        <v>0</v>
      </c>
      <c r="BN3616">
        <v>0</v>
      </c>
      <c r="BO3616">
        <v>4</v>
      </c>
      <c r="BP3616">
        <v>0</v>
      </c>
      <c r="BQ3616">
        <v>1</v>
      </c>
      <c r="BR3616">
        <v>1</v>
      </c>
      <c r="BS3616">
        <v>2</v>
      </c>
      <c r="BT3616">
        <v>43</v>
      </c>
      <c r="BU3616" t="s">
        <v>3501</v>
      </c>
    </row>
    <row r="3617" spans="1:73">
      <c r="A3617" t="s">
        <v>3404</v>
      </c>
      <c r="B3617" t="s">
        <v>3405</v>
      </c>
      <c r="C3617">
        <v>102</v>
      </c>
      <c r="D3617" t="s">
        <v>119</v>
      </c>
      <c r="E3617" t="s">
        <v>3425</v>
      </c>
      <c r="F3617" t="s">
        <v>101</v>
      </c>
      <c r="G3617">
        <v>0</v>
      </c>
      <c r="H3617">
        <v>9</v>
      </c>
      <c r="I3617">
        <v>1</v>
      </c>
      <c r="J3617">
        <v>0</v>
      </c>
      <c r="K3617">
        <v>0</v>
      </c>
      <c r="L3617">
        <v>8</v>
      </c>
      <c r="M3617">
        <v>1</v>
      </c>
      <c r="N3617">
        <v>15</v>
      </c>
      <c r="O3617">
        <v>0</v>
      </c>
      <c r="P3617">
        <v>0</v>
      </c>
      <c r="Q3617">
        <v>0</v>
      </c>
      <c r="R3617">
        <v>2</v>
      </c>
      <c r="S3617">
        <v>19</v>
      </c>
      <c r="T3617">
        <v>9</v>
      </c>
      <c r="U3617">
        <v>0</v>
      </c>
      <c r="V3617">
        <v>0</v>
      </c>
      <c r="W3617">
        <v>2</v>
      </c>
      <c r="X3617">
        <v>0</v>
      </c>
      <c r="Y3617">
        <v>0</v>
      </c>
      <c r="Z3617">
        <v>1</v>
      </c>
      <c r="AA3617">
        <v>0</v>
      </c>
      <c r="AB3617">
        <v>78</v>
      </c>
      <c r="AC3617">
        <v>0</v>
      </c>
      <c r="AD3617">
        <v>0</v>
      </c>
      <c r="AE3617">
        <v>0</v>
      </c>
      <c r="AF3617">
        <v>0</v>
      </c>
      <c r="AG3617">
        <v>1</v>
      </c>
      <c r="AH3617">
        <v>0</v>
      </c>
      <c r="AI3617">
        <v>9</v>
      </c>
      <c r="AJ3617">
        <v>0</v>
      </c>
      <c r="AK3617">
        <v>0</v>
      </c>
      <c r="AL3617">
        <v>1</v>
      </c>
      <c r="AM3617">
        <v>7</v>
      </c>
      <c r="AN3617">
        <v>0</v>
      </c>
      <c r="AO3617">
        <v>0</v>
      </c>
      <c r="AP3617">
        <v>1</v>
      </c>
      <c r="AQ3617">
        <v>3</v>
      </c>
      <c r="AR3617">
        <v>0</v>
      </c>
      <c r="AS3617">
        <v>0</v>
      </c>
      <c r="AT3617">
        <v>2</v>
      </c>
      <c r="AU3617">
        <v>0</v>
      </c>
      <c r="AV3617">
        <v>0</v>
      </c>
      <c r="AW3617">
        <v>1</v>
      </c>
      <c r="AX3617">
        <v>2</v>
      </c>
      <c r="AY3617">
        <v>19</v>
      </c>
      <c r="AZ3617">
        <v>16</v>
      </c>
      <c r="BA3617">
        <v>10</v>
      </c>
      <c r="BB3617">
        <v>2</v>
      </c>
      <c r="BC3617">
        <v>15</v>
      </c>
      <c r="BD3617">
        <v>0</v>
      </c>
      <c r="BE3617">
        <v>0</v>
      </c>
      <c r="BF3617">
        <v>0</v>
      </c>
      <c r="BG3617">
        <v>0</v>
      </c>
      <c r="BH3617">
        <v>0</v>
      </c>
      <c r="BI3617">
        <v>7</v>
      </c>
      <c r="BJ3617">
        <v>10</v>
      </c>
      <c r="BK3617">
        <v>0</v>
      </c>
      <c r="BL3617">
        <v>2</v>
      </c>
      <c r="BM3617">
        <v>0</v>
      </c>
      <c r="BN3617">
        <v>3</v>
      </c>
      <c r="BO3617">
        <v>18</v>
      </c>
      <c r="BP3617">
        <v>0</v>
      </c>
      <c r="BQ3617">
        <v>0</v>
      </c>
      <c r="BR3617">
        <v>2</v>
      </c>
      <c r="BS3617">
        <v>6</v>
      </c>
      <c r="BT3617">
        <v>157</v>
      </c>
      <c r="BU3617" t="s">
        <v>3502</v>
      </c>
    </row>
    <row r="3618" spans="1:73">
      <c r="A3618" t="s">
        <v>3404</v>
      </c>
      <c r="B3618" t="s">
        <v>3405</v>
      </c>
      <c r="C3618">
        <v>103</v>
      </c>
      <c r="D3618" t="s">
        <v>119</v>
      </c>
      <c r="E3618" t="s">
        <v>78</v>
      </c>
      <c r="F3618" t="s">
        <v>77</v>
      </c>
      <c r="G3618">
        <v>0</v>
      </c>
      <c r="H3618">
        <v>0</v>
      </c>
      <c r="I3618">
        <v>0</v>
      </c>
      <c r="J3618">
        <v>0</v>
      </c>
      <c r="K3618">
        <v>0</v>
      </c>
      <c r="L3618">
        <v>0</v>
      </c>
      <c r="M3618">
        <v>0</v>
      </c>
      <c r="N3618">
        <v>1</v>
      </c>
      <c r="O3618">
        <v>0</v>
      </c>
      <c r="P3618">
        <v>0</v>
      </c>
      <c r="Q3618">
        <v>0</v>
      </c>
      <c r="R3618">
        <v>0</v>
      </c>
      <c r="S3618">
        <v>1</v>
      </c>
      <c r="T3618">
        <v>2</v>
      </c>
      <c r="U3618">
        <v>0</v>
      </c>
      <c r="V3618">
        <v>1</v>
      </c>
      <c r="W3618">
        <v>0</v>
      </c>
      <c r="X3618">
        <v>0</v>
      </c>
      <c r="Y3618">
        <v>0</v>
      </c>
      <c r="Z3618">
        <v>0</v>
      </c>
      <c r="AA3618">
        <v>0</v>
      </c>
      <c r="AB3618">
        <v>4</v>
      </c>
      <c r="AC3618">
        <v>1</v>
      </c>
      <c r="AD3618">
        <v>0</v>
      </c>
      <c r="AE3618">
        <v>0</v>
      </c>
      <c r="AF3618">
        <v>0</v>
      </c>
      <c r="AG3618">
        <v>0</v>
      </c>
      <c r="AH3618">
        <v>0</v>
      </c>
      <c r="AI3618">
        <v>0</v>
      </c>
      <c r="AJ3618">
        <v>0</v>
      </c>
      <c r="AK3618">
        <v>0</v>
      </c>
      <c r="AL3618">
        <v>0</v>
      </c>
      <c r="AM3618">
        <v>1</v>
      </c>
      <c r="AN3618">
        <v>0</v>
      </c>
      <c r="AO3618">
        <v>0</v>
      </c>
      <c r="AP3618">
        <v>0</v>
      </c>
      <c r="AQ3618">
        <v>0</v>
      </c>
      <c r="AR3618">
        <v>0</v>
      </c>
      <c r="AS3618">
        <v>0</v>
      </c>
      <c r="AT3618">
        <v>0</v>
      </c>
      <c r="AU3618">
        <v>0</v>
      </c>
      <c r="AV3618">
        <v>0</v>
      </c>
      <c r="AW3618">
        <v>0</v>
      </c>
      <c r="AX3618">
        <v>0</v>
      </c>
      <c r="AY3618">
        <v>0</v>
      </c>
      <c r="AZ3618">
        <v>0</v>
      </c>
      <c r="BA3618">
        <v>1</v>
      </c>
      <c r="BB3618">
        <v>0</v>
      </c>
      <c r="BC3618">
        <v>1</v>
      </c>
      <c r="BD3618">
        <v>0</v>
      </c>
      <c r="BE3618">
        <v>0</v>
      </c>
      <c r="BF3618">
        <v>0</v>
      </c>
      <c r="BG3618">
        <v>0</v>
      </c>
      <c r="BH3618">
        <v>0</v>
      </c>
      <c r="BI3618">
        <v>0</v>
      </c>
      <c r="BJ3618">
        <v>0</v>
      </c>
      <c r="BK3618">
        <v>0</v>
      </c>
      <c r="BL3618">
        <v>0</v>
      </c>
      <c r="BM3618">
        <v>0</v>
      </c>
      <c r="BN3618">
        <v>1</v>
      </c>
      <c r="BO3618">
        <v>1</v>
      </c>
      <c r="BP3618">
        <v>0</v>
      </c>
      <c r="BQ3618">
        <v>0</v>
      </c>
      <c r="BR3618">
        <v>0</v>
      </c>
      <c r="BS3618">
        <v>2</v>
      </c>
      <c r="BT3618">
        <v>6</v>
      </c>
      <c r="BU3618" t="s">
        <v>3503</v>
      </c>
    </row>
    <row r="3619" spans="1:73">
      <c r="A3619" t="s">
        <v>3404</v>
      </c>
      <c r="B3619" t="s">
        <v>3405</v>
      </c>
      <c r="C3619">
        <v>104</v>
      </c>
      <c r="D3619" t="s">
        <v>119</v>
      </c>
      <c r="E3619" t="s">
        <v>3425</v>
      </c>
      <c r="F3619" t="s">
        <v>101</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0</v>
      </c>
      <c r="BR3619">
        <v>0</v>
      </c>
      <c r="BS3619">
        <v>1</v>
      </c>
      <c r="BT3619">
        <v>2</v>
      </c>
      <c r="BU3619" t="s">
        <v>3146</v>
      </c>
    </row>
    <row r="3620" spans="1:73">
      <c r="A3620" t="s">
        <v>3404</v>
      </c>
      <c r="B3620" t="s">
        <v>3405</v>
      </c>
      <c r="C3620">
        <v>105</v>
      </c>
      <c r="D3620" t="s">
        <v>119</v>
      </c>
      <c r="E3620" t="s">
        <v>78</v>
      </c>
      <c r="F3620" t="s">
        <v>77</v>
      </c>
      <c r="G3620">
        <v>0</v>
      </c>
      <c r="H3620">
        <v>2</v>
      </c>
      <c r="I3620">
        <v>1</v>
      </c>
      <c r="J3620">
        <v>0</v>
      </c>
      <c r="K3620">
        <v>0</v>
      </c>
      <c r="L3620">
        <v>2</v>
      </c>
      <c r="M3620">
        <v>0</v>
      </c>
      <c r="N3620">
        <v>6</v>
      </c>
      <c r="O3620">
        <v>0</v>
      </c>
      <c r="P3620">
        <v>0</v>
      </c>
      <c r="Q3620">
        <v>0</v>
      </c>
      <c r="R3620">
        <v>0</v>
      </c>
      <c r="S3620">
        <v>8</v>
      </c>
      <c r="T3620">
        <v>2</v>
      </c>
      <c r="U3620">
        <v>0</v>
      </c>
      <c r="V3620">
        <v>2</v>
      </c>
      <c r="W3620">
        <v>3</v>
      </c>
      <c r="X3620">
        <v>0</v>
      </c>
      <c r="Y3620">
        <v>0</v>
      </c>
      <c r="Z3620">
        <v>1</v>
      </c>
      <c r="AA3620">
        <v>0</v>
      </c>
      <c r="AB3620">
        <v>27</v>
      </c>
      <c r="AC3620">
        <v>1</v>
      </c>
      <c r="AD3620">
        <v>0</v>
      </c>
      <c r="AE3620">
        <v>0</v>
      </c>
      <c r="AF3620">
        <v>0</v>
      </c>
      <c r="AG3620">
        <v>0</v>
      </c>
      <c r="AH3620">
        <v>0</v>
      </c>
      <c r="AI3620">
        <v>1</v>
      </c>
      <c r="AJ3620">
        <v>0</v>
      </c>
      <c r="AK3620">
        <v>0</v>
      </c>
      <c r="AL3620">
        <v>1</v>
      </c>
      <c r="AM3620">
        <v>4</v>
      </c>
      <c r="AN3620">
        <v>0</v>
      </c>
      <c r="AO3620">
        <v>0</v>
      </c>
      <c r="AP3620">
        <v>0</v>
      </c>
      <c r="AQ3620">
        <v>2</v>
      </c>
      <c r="AR3620">
        <v>0</v>
      </c>
      <c r="AS3620">
        <v>0</v>
      </c>
      <c r="AT3620">
        <v>0</v>
      </c>
      <c r="AU3620">
        <v>1</v>
      </c>
      <c r="AV3620">
        <v>1</v>
      </c>
      <c r="AW3620">
        <v>1</v>
      </c>
      <c r="AX3620">
        <v>2</v>
      </c>
      <c r="AY3620">
        <v>4</v>
      </c>
      <c r="AZ3620">
        <v>3</v>
      </c>
      <c r="BA3620">
        <v>6</v>
      </c>
      <c r="BB3620">
        <v>4</v>
      </c>
      <c r="BC3620">
        <v>3</v>
      </c>
      <c r="BD3620">
        <v>0</v>
      </c>
      <c r="BE3620">
        <v>0</v>
      </c>
      <c r="BF3620">
        <v>1</v>
      </c>
      <c r="BG3620">
        <v>0</v>
      </c>
      <c r="BH3620">
        <v>0</v>
      </c>
      <c r="BI3620">
        <v>2</v>
      </c>
      <c r="BJ3620">
        <v>3</v>
      </c>
      <c r="BK3620">
        <v>0</v>
      </c>
      <c r="BL3620">
        <v>1</v>
      </c>
      <c r="BM3620">
        <v>0</v>
      </c>
      <c r="BN3620">
        <v>1</v>
      </c>
      <c r="BO3620">
        <v>8</v>
      </c>
      <c r="BP3620">
        <v>1</v>
      </c>
      <c r="BQ3620">
        <v>0</v>
      </c>
      <c r="BR3620">
        <v>0</v>
      </c>
      <c r="BS3620">
        <v>3</v>
      </c>
      <c r="BT3620">
        <v>37</v>
      </c>
      <c r="BU3620" t="s">
        <v>3504</v>
      </c>
    </row>
    <row r="3621" spans="1:73">
      <c r="A3621" t="s">
        <v>3404</v>
      </c>
      <c r="B3621" t="s">
        <v>3405</v>
      </c>
      <c r="C3621">
        <v>106</v>
      </c>
      <c r="D3621" t="s">
        <v>119</v>
      </c>
      <c r="E3621" t="s">
        <v>3425</v>
      </c>
      <c r="F3621" t="s">
        <v>101</v>
      </c>
      <c r="G3621">
        <v>0</v>
      </c>
      <c r="H3621">
        <v>0</v>
      </c>
      <c r="I3621">
        <v>0</v>
      </c>
      <c r="J3621">
        <v>0</v>
      </c>
      <c r="K3621">
        <v>0</v>
      </c>
      <c r="L3621">
        <v>1</v>
      </c>
      <c r="M3621">
        <v>0</v>
      </c>
      <c r="N3621">
        <v>2</v>
      </c>
      <c r="O3621">
        <v>0</v>
      </c>
      <c r="P3621">
        <v>0</v>
      </c>
      <c r="Q3621">
        <v>0</v>
      </c>
      <c r="R3621">
        <v>0</v>
      </c>
      <c r="S3621">
        <v>1</v>
      </c>
      <c r="T3621">
        <v>0</v>
      </c>
      <c r="U3621">
        <v>0</v>
      </c>
      <c r="V3621">
        <v>1</v>
      </c>
      <c r="W3621">
        <v>0</v>
      </c>
      <c r="X3621">
        <v>0</v>
      </c>
      <c r="Y3621">
        <v>0</v>
      </c>
      <c r="Z3621">
        <v>0</v>
      </c>
      <c r="AA3621">
        <v>0</v>
      </c>
      <c r="AB3621">
        <v>12</v>
      </c>
      <c r="AC3621">
        <v>1</v>
      </c>
      <c r="AD3621">
        <v>0</v>
      </c>
      <c r="AE3621">
        <v>0</v>
      </c>
      <c r="AF3621">
        <v>2</v>
      </c>
      <c r="AG3621">
        <v>0</v>
      </c>
      <c r="AH3621">
        <v>0</v>
      </c>
      <c r="AI3621">
        <v>0</v>
      </c>
      <c r="AJ3621">
        <v>0</v>
      </c>
      <c r="AK3621">
        <v>0</v>
      </c>
      <c r="AL3621">
        <v>0</v>
      </c>
      <c r="AM3621">
        <v>0</v>
      </c>
      <c r="AN3621">
        <v>0</v>
      </c>
      <c r="AO3621">
        <v>0</v>
      </c>
      <c r="AP3621">
        <v>0</v>
      </c>
      <c r="AQ3621">
        <v>1</v>
      </c>
      <c r="AR3621">
        <v>0</v>
      </c>
      <c r="AS3621">
        <v>0</v>
      </c>
      <c r="AT3621">
        <v>0</v>
      </c>
      <c r="AU3621">
        <v>0</v>
      </c>
      <c r="AV3621">
        <v>0</v>
      </c>
      <c r="AW3621">
        <v>0</v>
      </c>
      <c r="AX3621">
        <v>2</v>
      </c>
      <c r="AY3621">
        <v>5</v>
      </c>
      <c r="AZ3621">
        <v>1</v>
      </c>
      <c r="BA3621">
        <v>2</v>
      </c>
      <c r="BB3621">
        <v>0</v>
      </c>
      <c r="BC3621">
        <v>3</v>
      </c>
      <c r="BD3621">
        <v>0</v>
      </c>
      <c r="BE3621">
        <v>0</v>
      </c>
      <c r="BF3621">
        <v>0</v>
      </c>
      <c r="BG3621">
        <v>0</v>
      </c>
      <c r="BH3621">
        <v>0</v>
      </c>
      <c r="BI3621">
        <v>3</v>
      </c>
      <c r="BJ3621">
        <v>3</v>
      </c>
      <c r="BK3621">
        <v>0</v>
      </c>
      <c r="BL3621">
        <v>0</v>
      </c>
      <c r="BM3621">
        <v>2</v>
      </c>
      <c r="BN3621">
        <v>0</v>
      </c>
      <c r="BO3621">
        <v>2</v>
      </c>
      <c r="BP3621">
        <v>0</v>
      </c>
      <c r="BQ3621">
        <v>0</v>
      </c>
      <c r="BR3621">
        <v>0</v>
      </c>
      <c r="BS3621">
        <v>1</v>
      </c>
      <c r="BT3621">
        <v>21</v>
      </c>
      <c r="BU3621" t="s">
        <v>3505</v>
      </c>
    </row>
    <row r="3622" spans="1:73">
      <c r="A3622" t="s">
        <v>3404</v>
      </c>
      <c r="B3622" t="s">
        <v>3405</v>
      </c>
      <c r="C3622">
        <v>107</v>
      </c>
      <c r="D3622" t="s">
        <v>119</v>
      </c>
      <c r="E3622" t="s">
        <v>3417</v>
      </c>
      <c r="F3622" t="s">
        <v>92</v>
      </c>
      <c r="G3622">
        <v>0</v>
      </c>
      <c r="H3622">
        <v>0</v>
      </c>
      <c r="I3622">
        <v>0</v>
      </c>
      <c r="J3622">
        <v>0</v>
      </c>
      <c r="K3622">
        <v>0</v>
      </c>
      <c r="L3622">
        <v>0</v>
      </c>
      <c r="M3622">
        <v>0</v>
      </c>
      <c r="N3622">
        <v>2</v>
      </c>
      <c r="O3622">
        <v>0</v>
      </c>
      <c r="P3622">
        <v>0</v>
      </c>
      <c r="Q3622">
        <v>0</v>
      </c>
      <c r="R3622">
        <v>0</v>
      </c>
      <c r="S3622">
        <v>1</v>
      </c>
      <c r="T3622">
        <v>1</v>
      </c>
      <c r="U3622">
        <v>0</v>
      </c>
      <c r="V3622">
        <v>1</v>
      </c>
      <c r="W3622">
        <v>1</v>
      </c>
      <c r="X3622">
        <v>0</v>
      </c>
      <c r="Y3622">
        <v>0</v>
      </c>
      <c r="Z3622">
        <v>0</v>
      </c>
      <c r="AA3622">
        <v>0</v>
      </c>
      <c r="AB3622">
        <v>9</v>
      </c>
      <c r="AC3622">
        <v>0</v>
      </c>
      <c r="AD3622">
        <v>0</v>
      </c>
      <c r="AE3622">
        <v>0</v>
      </c>
      <c r="AF3622">
        <v>0</v>
      </c>
      <c r="AG3622">
        <v>0</v>
      </c>
      <c r="AH3622">
        <v>0</v>
      </c>
      <c r="AI3622">
        <v>0</v>
      </c>
      <c r="AJ3622">
        <v>0</v>
      </c>
      <c r="AK3622">
        <v>0</v>
      </c>
      <c r="AL3622">
        <v>0</v>
      </c>
      <c r="AM3622">
        <v>2</v>
      </c>
      <c r="AN3622">
        <v>0</v>
      </c>
      <c r="AO3622">
        <v>0</v>
      </c>
      <c r="AP3622">
        <v>0</v>
      </c>
      <c r="AQ3622">
        <v>0</v>
      </c>
      <c r="AR3622">
        <v>0</v>
      </c>
      <c r="AS3622">
        <v>0</v>
      </c>
      <c r="AT3622">
        <v>0</v>
      </c>
      <c r="AU3622">
        <v>0</v>
      </c>
      <c r="AV3622">
        <v>0</v>
      </c>
      <c r="AW3622">
        <v>0</v>
      </c>
      <c r="AX3622">
        <v>3</v>
      </c>
      <c r="AY3622">
        <v>0</v>
      </c>
      <c r="AZ3622">
        <v>2</v>
      </c>
      <c r="BA3622">
        <v>6</v>
      </c>
      <c r="BB3622">
        <v>0</v>
      </c>
      <c r="BC3622">
        <v>0</v>
      </c>
      <c r="BD3622">
        <v>0</v>
      </c>
      <c r="BE3622">
        <v>0</v>
      </c>
      <c r="BF3622">
        <v>0</v>
      </c>
      <c r="BG3622">
        <v>0</v>
      </c>
      <c r="BH3622">
        <v>0</v>
      </c>
      <c r="BI3622">
        <v>3</v>
      </c>
      <c r="BJ3622">
        <v>0</v>
      </c>
      <c r="BK3622">
        <v>0</v>
      </c>
      <c r="BL3622">
        <v>1</v>
      </c>
      <c r="BM3622">
        <v>1</v>
      </c>
      <c r="BN3622">
        <v>0</v>
      </c>
      <c r="BO3622">
        <v>2</v>
      </c>
      <c r="BP3622">
        <v>0</v>
      </c>
      <c r="BQ3622">
        <v>0</v>
      </c>
      <c r="BR3622">
        <v>2</v>
      </c>
      <c r="BS3622">
        <v>2</v>
      </c>
      <c r="BT3622">
        <v>13</v>
      </c>
      <c r="BU3622" t="s">
        <v>3506</v>
      </c>
    </row>
    <row r="3623" spans="1:73">
      <c r="A3623" t="s">
        <v>3404</v>
      </c>
      <c r="B3623" t="s">
        <v>3405</v>
      </c>
      <c r="C3623">
        <v>108</v>
      </c>
      <c r="D3623" t="s">
        <v>119</v>
      </c>
      <c r="E3623" t="s">
        <v>78</v>
      </c>
      <c r="F3623" t="s">
        <v>77</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v>0</v>
      </c>
      <c r="BQ3623">
        <v>0</v>
      </c>
      <c r="BR3623">
        <v>0</v>
      </c>
      <c r="BS3623">
        <v>1</v>
      </c>
      <c r="BT3623">
        <v>2</v>
      </c>
      <c r="BU3623" t="s">
        <v>3507</v>
      </c>
    </row>
    <row r="3624" spans="1:73">
      <c r="A3624" t="s">
        <v>3404</v>
      </c>
      <c r="B3624" t="s">
        <v>3405</v>
      </c>
      <c r="C3624">
        <v>109</v>
      </c>
      <c r="D3624" t="s">
        <v>119</v>
      </c>
      <c r="E3624" t="s">
        <v>3417</v>
      </c>
      <c r="F3624" t="s">
        <v>92</v>
      </c>
      <c r="G3624">
        <v>0</v>
      </c>
      <c r="H3624">
        <v>0</v>
      </c>
      <c r="I3624">
        <v>1</v>
      </c>
      <c r="J3624">
        <v>0</v>
      </c>
      <c r="K3624">
        <v>0</v>
      </c>
      <c r="L3624">
        <v>3</v>
      </c>
      <c r="M3624">
        <v>0</v>
      </c>
      <c r="N3624">
        <v>6</v>
      </c>
      <c r="O3624">
        <v>0</v>
      </c>
      <c r="P3624">
        <v>0</v>
      </c>
      <c r="Q3624">
        <v>0</v>
      </c>
      <c r="R3624">
        <v>0</v>
      </c>
      <c r="S3624">
        <v>9</v>
      </c>
      <c r="T3624">
        <v>0</v>
      </c>
      <c r="U3624">
        <v>0</v>
      </c>
      <c r="V3624">
        <v>4</v>
      </c>
      <c r="W3624">
        <v>0</v>
      </c>
      <c r="X3624">
        <v>0</v>
      </c>
      <c r="Y3624">
        <v>0</v>
      </c>
      <c r="Z3624">
        <v>1</v>
      </c>
      <c r="AA3624">
        <v>0</v>
      </c>
      <c r="AB3624">
        <v>24</v>
      </c>
      <c r="AC3624">
        <v>2</v>
      </c>
      <c r="AD3624">
        <v>0</v>
      </c>
      <c r="AE3624">
        <v>0</v>
      </c>
      <c r="AF3624">
        <v>0</v>
      </c>
      <c r="AG3624">
        <v>0</v>
      </c>
      <c r="AH3624">
        <v>0</v>
      </c>
      <c r="AI3624">
        <v>0</v>
      </c>
      <c r="AJ3624">
        <v>0</v>
      </c>
      <c r="AK3624">
        <v>0</v>
      </c>
      <c r="AL3624">
        <v>0</v>
      </c>
      <c r="AM3624">
        <v>1</v>
      </c>
      <c r="AN3624">
        <v>4</v>
      </c>
      <c r="AO3624">
        <v>0</v>
      </c>
      <c r="AP3624">
        <v>0</v>
      </c>
      <c r="AQ3624">
        <v>1</v>
      </c>
      <c r="AR3624">
        <v>0</v>
      </c>
      <c r="AS3624">
        <v>0</v>
      </c>
      <c r="AT3624">
        <v>0</v>
      </c>
      <c r="AU3624">
        <v>0</v>
      </c>
      <c r="AV3624">
        <v>0</v>
      </c>
      <c r="AW3624">
        <v>1</v>
      </c>
      <c r="AX3624">
        <v>0</v>
      </c>
      <c r="AY3624">
        <v>9</v>
      </c>
      <c r="AZ3624">
        <v>4</v>
      </c>
      <c r="BA3624">
        <v>3</v>
      </c>
      <c r="BB3624">
        <v>1</v>
      </c>
      <c r="BC3624">
        <v>4</v>
      </c>
      <c r="BD3624">
        <v>0</v>
      </c>
      <c r="BE3624">
        <v>0</v>
      </c>
      <c r="BF3624">
        <v>0</v>
      </c>
      <c r="BG3624">
        <v>0</v>
      </c>
      <c r="BH3624">
        <v>0</v>
      </c>
      <c r="BI3624">
        <v>1</v>
      </c>
      <c r="BJ3624">
        <v>3</v>
      </c>
      <c r="BK3624">
        <v>0</v>
      </c>
      <c r="BL3624">
        <v>0</v>
      </c>
      <c r="BM3624">
        <v>0</v>
      </c>
      <c r="BN3624">
        <v>2</v>
      </c>
      <c r="BO3624">
        <v>7</v>
      </c>
      <c r="BP3624">
        <v>0</v>
      </c>
      <c r="BQ3624">
        <v>0</v>
      </c>
      <c r="BR3624">
        <v>0</v>
      </c>
      <c r="BS3624">
        <v>3</v>
      </c>
      <c r="BT3624">
        <v>46</v>
      </c>
      <c r="BU3624" t="s">
        <v>3508</v>
      </c>
    </row>
    <row r="3625" spans="1:73">
      <c r="A3625" t="s">
        <v>3404</v>
      </c>
      <c r="B3625" t="s">
        <v>3405</v>
      </c>
      <c r="C3625">
        <v>110</v>
      </c>
      <c r="D3625" t="s">
        <v>119</v>
      </c>
      <c r="E3625" t="s">
        <v>3425</v>
      </c>
      <c r="F3625" t="s">
        <v>101</v>
      </c>
      <c r="G3625">
        <v>0</v>
      </c>
      <c r="H3625">
        <v>0</v>
      </c>
      <c r="I3625">
        <v>0</v>
      </c>
      <c r="J3625">
        <v>0</v>
      </c>
      <c r="K3625">
        <v>0</v>
      </c>
      <c r="L3625">
        <v>0</v>
      </c>
      <c r="M3625">
        <v>0</v>
      </c>
      <c r="N3625">
        <v>2</v>
      </c>
      <c r="O3625">
        <v>0</v>
      </c>
      <c r="P3625">
        <v>0</v>
      </c>
      <c r="Q3625">
        <v>0</v>
      </c>
      <c r="R3625">
        <v>0</v>
      </c>
      <c r="S3625">
        <v>2</v>
      </c>
      <c r="T3625">
        <v>0</v>
      </c>
      <c r="U3625">
        <v>0</v>
      </c>
      <c r="V3625">
        <v>0</v>
      </c>
      <c r="W3625">
        <v>1</v>
      </c>
      <c r="X3625">
        <v>0</v>
      </c>
      <c r="Y3625">
        <v>0</v>
      </c>
      <c r="Z3625">
        <v>0</v>
      </c>
      <c r="AA3625">
        <v>0</v>
      </c>
      <c r="AB3625">
        <v>11</v>
      </c>
      <c r="AC3625">
        <v>0</v>
      </c>
      <c r="AD3625">
        <v>0</v>
      </c>
      <c r="AE3625">
        <v>0</v>
      </c>
      <c r="AF3625">
        <v>0</v>
      </c>
      <c r="AG3625">
        <v>0</v>
      </c>
      <c r="AH3625">
        <v>0</v>
      </c>
      <c r="AI3625">
        <v>0</v>
      </c>
      <c r="AJ3625">
        <v>0</v>
      </c>
      <c r="AK3625">
        <v>0</v>
      </c>
      <c r="AL3625">
        <v>0</v>
      </c>
      <c r="AM3625">
        <v>0</v>
      </c>
      <c r="AN3625">
        <v>0</v>
      </c>
      <c r="AO3625">
        <v>0</v>
      </c>
      <c r="AP3625">
        <v>0</v>
      </c>
      <c r="AQ3625">
        <v>2</v>
      </c>
      <c r="AR3625">
        <v>0</v>
      </c>
      <c r="AS3625">
        <v>0</v>
      </c>
      <c r="AT3625">
        <v>0</v>
      </c>
      <c r="AU3625">
        <v>0</v>
      </c>
      <c r="AV3625">
        <v>0</v>
      </c>
      <c r="AW3625">
        <v>0</v>
      </c>
      <c r="AX3625">
        <v>0</v>
      </c>
      <c r="AY3625">
        <v>1</v>
      </c>
      <c r="AZ3625">
        <v>2</v>
      </c>
      <c r="BA3625">
        <v>0</v>
      </c>
      <c r="BB3625">
        <v>1</v>
      </c>
      <c r="BC3625">
        <v>0</v>
      </c>
      <c r="BD3625">
        <v>0</v>
      </c>
      <c r="BE3625">
        <v>0</v>
      </c>
      <c r="BF3625">
        <v>0</v>
      </c>
      <c r="BG3625">
        <v>0</v>
      </c>
      <c r="BH3625">
        <v>0</v>
      </c>
      <c r="BI3625">
        <v>0</v>
      </c>
      <c r="BJ3625">
        <v>0</v>
      </c>
      <c r="BK3625">
        <v>0</v>
      </c>
      <c r="BL3625">
        <v>0</v>
      </c>
      <c r="BM3625">
        <v>0</v>
      </c>
      <c r="BN3625">
        <v>0</v>
      </c>
      <c r="BO3625">
        <v>2</v>
      </c>
      <c r="BP3625">
        <v>0</v>
      </c>
      <c r="BQ3625">
        <v>0</v>
      </c>
      <c r="BR3625">
        <v>0</v>
      </c>
      <c r="BS3625">
        <v>3</v>
      </c>
      <c r="BT3625">
        <v>19</v>
      </c>
      <c r="BU3625" t="s">
        <v>3509</v>
      </c>
    </row>
    <row r="3626" spans="1:73">
      <c r="A3626" t="s">
        <v>3404</v>
      </c>
      <c r="B3626" t="s">
        <v>3405</v>
      </c>
      <c r="C3626">
        <v>111</v>
      </c>
      <c r="D3626" t="s">
        <v>119</v>
      </c>
      <c r="E3626" t="s">
        <v>3417</v>
      </c>
      <c r="F3626" t="s">
        <v>92</v>
      </c>
      <c r="G3626">
        <v>0</v>
      </c>
      <c r="H3626">
        <v>0</v>
      </c>
      <c r="I3626">
        <v>0</v>
      </c>
      <c r="J3626">
        <v>0</v>
      </c>
      <c r="K3626">
        <v>0</v>
      </c>
      <c r="L3626">
        <v>5</v>
      </c>
      <c r="M3626">
        <v>0</v>
      </c>
      <c r="N3626">
        <v>5</v>
      </c>
      <c r="O3626">
        <v>0</v>
      </c>
      <c r="P3626">
        <v>0</v>
      </c>
      <c r="Q3626">
        <v>1</v>
      </c>
      <c r="R3626">
        <v>0</v>
      </c>
      <c r="S3626">
        <v>12</v>
      </c>
      <c r="T3626">
        <v>9</v>
      </c>
      <c r="U3626">
        <v>0</v>
      </c>
      <c r="V3626">
        <v>2</v>
      </c>
      <c r="W3626">
        <v>2</v>
      </c>
      <c r="X3626">
        <v>0</v>
      </c>
      <c r="Y3626">
        <v>0</v>
      </c>
      <c r="Z3626">
        <v>0</v>
      </c>
      <c r="AA3626">
        <v>0</v>
      </c>
      <c r="AB3626">
        <v>33</v>
      </c>
      <c r="AC3626">
        <v>1</v>
      </c>
      <c r="AD3626">
        <v>0</v>
      </c>
      <c r="AE3626">
        <v>0</v>
      </c>
      <c r="AF3626">
        <v>0</v>
      </c>
      <c r="AG3626">
        <v>0</v>
      </c>
      <c r="AH3626">
        <v>0</v>
      </c>
      <c r="AI3626">
        <v>7</v>
      </c>
      <c r="AJ3626">
        <v>0</v>
      </c>
      <c r="AK3626">
        <v>0</v>
      </c>
      <c r="AL3626">
        <v>0</v>
      </c>
      <c r="AM3626">
        <v>2</v>
      </c>
      <c r="AN3626">
        <v>0</v>
      </c>
      <c r="AO3626">
        <v>0</v>
      </c>
      <c r="AP3626">
        <v>0</v>
      </c>
      <c r="AQ3626">
        <v>1</v>
      </c>
      <c r="AR3626">
        <v>0</v>
      </c>
      <c r="AS3626">
        <v>0</v>
      </c>
      <c r="AT3626">
        <v>0</v>
      </c>
      <c r="AU3626">
        <v>0</v>
      </c>
      <c r="AV3626">
        <v>5</v>
      </c>
      <c r="AW3626">
        <v>0</v>
      </c>
      <c r="AX3626">
        <v>4</v>
      </c>
      <c r="AY3626">
        <v>6</v>
      </c>
      <c r="AZ3626">
        <v>4</v>
      </c>
      <c r="BA3626">
        <v>6</v>
      </c>
      <c r="BB3626">
        <v>2</v>
      </c>
      <c r="BC3626">
        <v>5</v>
      </c>
      <c r="BD3626">
        <v>0</v>
      </c>
      <c r="BE3626">
        <v>0</v>
      </c>
      <c r="BF3626">
        <v>5</v>
      </c>
      <c r="BG3626">
        <v>0</v>
      </c>
      <c r="BH3626">
        <v>0</v>
      </c>
      <c r="BI3626">
        <v>6</v>
      </c>
      <c r="BJ3626">
        <v>3</v>
      </c>
      <c r="BK3626">
        <v>0</v>
      </c>
      <c r="BL3626">
        <v>1</v>
      </c>
      <c r="BM3626">
        <v>2</v>
      </c>
      <c r="BN3626">
        <v>1</v>
      </c>
      <c r="BO3626">
        <v>5</v>
      </c>
      <c r="BP3626">
        <v>0</v>
      </c>
      <c r="BQ3626">
        <v>0</v>
      </c>
      <c r="BR3626">
        <v>1</v>
      </c>
      <c r="BS3626">
        <v>2</v>
      </c>
      <c r="BT3626">
        <v>59</v>
      </c>
      <c r="BU3626" t="s">
        <v>3510</v>
      </c>
    </row>
    <row r="3627" spans="1:73">
      <c r="A3627" t="s">
        <v>3404</v>
      </c>
      <c r="B3627" t="s">
        <v>3405</v>
      </c>
      <c r="C3627">
        <v>112</v>
      </c>
      <c r="D3627" t="s">
        <v>119</v>
      </c>
      <c r="E3627" t="s">
        <v>3425</v>
      </c>
      <c r="F3627" t="s">
        <v>101</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0</v>
      </c>
      <c r="BL3627">
        <v>0</v>
      </c>
      <c r="BM3627">
        <v>0</v>
      </c>
      <c r="BN3627">
        <v>0</v>
      </c>
      <c r="BO3627">
        <v>0</v>
      </c>
      <c r="BP3627">
        <v>0</v>
      </c>
      <c r="BQ3627">
        <v>0</v>
      </c>
      <c r="BR3627">
        <v>0</v>
      </c>
      <c r="BS3627">
        <v>1</v>
      </c>
      <c r="BT3627">
        <v>2</v>
      </c>
      <c r="BU3627" t="s">
        <v>3511</v>
      </c>
    </row>
    <row r="3628" spans="1:73">
      <c r="A3628" t="s">
        <v>3404</v>
      </c>
      <c r="B3628" t="s">
        <v>3405</v>
      </c>
      <c r="C3628">
        <v>113</v>
      </c>
      <c r="D3628" t="s">
        <v>119</v>
      </c>
      <c r="E3628" t="s">
        <v>3417</v>
      </c>
      <c r="F3628" t="s">
        <v>92</v>
      </c>
      <c r="G3628">
        <v>0</v>
      </c>
      <c r="H3628">
        <v>2</v>
      </c>
      <c r="I3628">
        <v>0</v>
      </c>
      <c r="J3628">
        <v>0</v>
      </c>
      <c r="K3628">
        <v>0</v>
      </c>
      <c r="L3628">
        <v>2</v>
      </c>
      <c r="M3628">
        <v>0</v>
      </c>
      <c r="N3628">
        <v>2</v>
      </c>
      <c r="O3628">
        <v>0</v>
      </c>
      <c r="P3628">
        <v>0</v>
      </c>
      <c r="Q3628">
        <v>0</v>
      </c>
      <c r="R3628">
        <v>0</v>
      </c>
      <c r="S3628">
        <v>2</v>
      </c>
      <c r="T3628">
        <v>1</v>
      </c>
      <c r="U3628">
        <v>0</v>
      </c>
      <c r="V3628">
        <v>0</v>
      </c>
      <c r="W3628">
        <v>0</v>
      </c>
      <c r="X3628">
        <v>0</v>
      </c>
      <c r="Y3628">
        <v>0</v>
      </c>
      <c r="Z3628">
        <v>0</v>
      </c>
      <c r="AA3628">
        <v>0</v>
      </c>
      <c r="AB3628">
        <v>11</v>
      </c>
      <c r="AC3628">
        <v>0</v>
      </c>
      <c r="AD3628">
        <v>0</v>
      </c>
      <c r="AE3628">
        <v>0</v>
      </c>
      <c r="AF3628">
        <v>0</v>
      </c>
      <c r="AG3628">
        <v>0</v>
      </c>
      <c r="AH3628">
        <v>0</v>
      </c>
      <c r="AI3628">
        <v>1</v>
      </c>
      <c r="AJ3628">
        <v>0</v>
      </c>
      <c r="AK3628">
        <v>0</v>
      </c>
      <c r="AL3628">
        <v>0</v>
      </c>
      <c r="AM3628">
        <v>1</v>
      </c>
      <c r="AN3628">
        <v>0</v>
      </c>
      <c r="AO3628">
        <v>0</v>
      </c>
      <c r="AP3628">
        <v>0</v>
      </c>
      <c r="AQ3628">
        <v>1</v>
      </c>
      <c r="AR3628">
        <v>0</v>
      </c>
      <c r="AS3628">
        <v>0</v>
      </c>
      <c r="AT3628">
        <v>0</v>
      </c>
      <c r="AU3628">
        <v>0</v>
      </c>
      <c r="AV3628">
        <v>0</v>
      </c>
      <c r="AW3628">
        <v>0</v>
      </c>
      <c r="AX3628">
        <v>1</v>
      </c>
      <c r="AY3628">
        <v>2</v>
      </c>
      <c r="AZ3628">
        <v>2</v>
      </c>
      <c r="BA3628">
        <v>2</v>
      </c>
      <c r="BB3628">
        <v>0</v>
      </c>
      <c r="BC3628">
        <v>1</v>
      </c>
      <c r="BD3628">
        <v>0</v>
      </c>
      <c r="BE3628">
        <v>0</v>
      </c>
      <c r="BF3628">
        <v>0</v>
      </c>
      <c r="BG3628">
        <v>0</v>
      </c>
      <c r="BH3628">
        <v>0</v>
      </c>
      <c r="BI3628">
        <v>1</v>
      </c>
      <c r="BJ3628">
        <v>1</v>
      </c>
      <c r="BK3628">
        <v>0</v>
      </c>
      <c r="BL3628">
        <v>0</v>
      </c>
      <c r="BM3628">
        <v>0</v>
      </c>
      <c r="BN3628">
        <v>0</v>
      </c>
      <c r="BO3628">
        <v>2</v>
      </c>
      <c r="BP3628">
        <v>1</v>
      </c>
      <c r="BQ3628">
        <v>0</v>
      </c>
      <c r="BR3628">
        <v>0</v>
      </c>
      <c r="BS3628">
        <v>2</v>
      </c>
      <c r="BT3628">
        <v>16</v>
      </c>
      <c r="BU3628" t="s">
        <v>3512</v>
      </c>
    </row>
    <row r="3629" spans="1:73">
      <c r="A3629" t="s">
        <v>3404</v>
      </c>
      <c r="B3629" t="s">
        <v>3405</v>
      </c>
      <c r="C3629">
        <v>114</v>
      </c>
      <c r="D3629" t="s">
        <v>119</v>
      </c>
      <c r="E3629" t="s">
        <v>3430</v>
      </c>
      <c r="F3629" t="s">
        <v>101</v>
      </c>
      <c r="G3629">
        <v>0</v>
      </c>
      <c r="H3629">
        <v>1</v>
      </c>
      <c r="I3629">
        <v>0</v>
      </c>
      <c r="J3629">
        <v>0</v>
      </c>
      <c r="K3629">
        <v>0</v>
      </c>
      <c r="L3629">
        <v>1</v>
      </c>
      <c r="M3629">
        <v>0</v>
      </c>
      <c r="N3629">
        <v>0</v>
      </c>
      <c r="O3629">
        <v>0</v>
      </c>
      <c r="P3629">
        <v>0</v>
      </c>
      <c r="Q3629">
        <v>0</v>
      </c>
      <c r="R3629">
        <v>0</v>
      </c>
      <c r="S3629">
        <v>0</v>
      </c>
      <c r="T3629">
        <v>0</v>
      </c>
      <c r="U3629">
        <v>0</v>
      </c>
      <c r="V3629">
        <v>0</v>
      </c>
      <c r="W3629">
        <v>0</v>
      </c>
      <c r="X3629">
        <v>0</v>
      </c>
      <c r="Y3629">
        <v>0</v>
      </c>
      <c r="Z3629">
        <v>0</v>
      </c>
      <c r="AA3629">
        <v>0</v>
      </c>
      <c r="AB3629">
        <v>4</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1</v>
      </c>
      <c r="AZ3629">
        <v>0</v>
      </c>
      <c r="BA3629">
        <v>0</v>
      </c>
      <c r="BB3629">
        <v>0</v>
      </c>
      <c r="BC3629">
        <v>1</v>
      </c>
      <c r="BD3629">
        <v>0</v>
      </c>
      <c r="BE3629">
        <v>0</v>
      </c>
      <c r="BF3629">
        <v>0</v>
      </c>
      <c r="BG3629">
        <v>0</v>
      </c>
      <c r="BH3629">
        <v>0</v>
      </c>
      <c r="BI3629">
        <v>0</v>
      </c>
      <c r="BJ3629">
        <v>1</v>
      </c>
      <c r="BK3629">
        <v>0</v>
      </c>
      <c r="BL3629">
        <v>0</v>
      </c>
      <c r="BM3629">
        <v>0</v>
      </c>
      <c r="BN3629">
        <v>0</v>
      </c>
      <c r="BO3629">
        <v>0</v>
      </c>
      <c r="BP3629">
        <v>0</v>
      </c>
      <c r="BQ3629">
        <v>0</v>
      </c>
      <c r="BR3629">
        <v>0</v>
      </c>
      <c r="BS3629">
        <v>1</v>
      </c>
      <c r="BT3629">
        <v>6</v>
      </c>
      <c r="BU3629" t="s">
        <v>3513</v>
      </c>
    </row>
    <row r="3630" spans="1:73">
      <c r="A3630" t="s">
        <v>3404</v>
      </c>
      <c r="B3630" t="s">
        <v>3405</v>
      </c>
      <c r="C3630">
        <v>115</v>
      </c>
      <c r="D3630" t="s">
        <v>119</v>
      </c>
      <c r="E3630" t="s">
        <v>78</v>
      </c>
      <c r="F3630" t="s">
        <v>77</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1</v>
      </c>
      <c r="BT3630">
        <v>2</v>
      </c>
      <c r="BU3630" t="s">
        <v>3452</v>
      </c>
    </row>
    <row r="3631" spans="1:73">
      <c r="A3631" t="s">
        <v>3404</v>
      </c>
      <c r="B3631" t="s">
        <v>3405</v>
      </c>
      <c r="C3631">
        <v>116</v>
      </c>
      <c r="D3631" t="s">
        <v>119</v>
      </c>
      <c r="E3631" t="s">
        <v>3430</v>
      </c>
      <c r="F3631" t="s">
        <v>101</v>
      </c>
      <c r="G3631">
        <v>0</v>
      </c>
      <c r="H3631">
        <v>2</v>
      </c>
      <c r="I3631">
        <v>0</v>
      </c>
      <c r="J3631">
        <v>0</v>
      </c>
      <c r="K3631">
        <v>0</v>
      </c>
      <c r="L3631">
        <v>4</v>
      </c>
      <c r="M3631">
        <v>0</v>
      </c>
      <c r="N3631">
        <v>0</v>
      </c>
      <c r="O3631">
        <v>0</v>
      </c>
      <c r="P3631">
        <v>0</v>
      </c>
      <c r="Q3631">
        <v>0</v>
      </c>
      <c r="R3631">
        <v>0</v>
      </c>
      <c r="S3631">
        <v>0</v>
      </c>
      <c r="T3631">
        <v>0</v>
      </c>
      <c r="U3631">
        <v>0</v>
      </c>
      <c r="V3631">
        <v>0</v>
      </c>
      <c r="W3631">
        <v>0</v>
      </c>
      <c r="X3631">
        <v>0</v>
      </c>
      <c r="Y3631">
        <v>0</v>
      </c>
      <c r="Z3631">
        <v>0</v>
      </c>
      <c r="AA3631">
        <v>0</v>
      </c>
      <c r="AB3631">
        <v>10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2</v>
      </c>
      <c r="AZ3631">
        <v>0</v>
      </c>
      <c r="BA3631">
        <v>0</v>
      </c>
      <c r="BB3631">
        <v>0</v>
      </c>
      <c r="BC3631">
        <v>2</v>
      </c>
      <c r="BD3631">
        <v>0</v>
      </c>
      <c r="BE3631">
        <v>0</v>
      </c>
      <c r="BF3631">
        <v>0</v>
      </c>
      <c r="BG3631">
        <v>0</v>
      </c>
      <c r="BH3631">
        <v>0</v>
      </c>
      <c r="BI3631">
        <v>0</v>
      </c>
      <c r="BJ3631">
        <v>2</v>
      </c>
      <c r="BK3631">
        <v>0</v>
      </c>
      <c r="BL3631">
        <v>0</v>
      </c>
      <c r="BM3631">
        <v>0</v>
      </c>
      <c r="BN3631">
        <v>0</v>
      </c>
      <c r="BO3631">
        <v>0</v>
      </c>
      <c r="BP3631">
        <v>0</v>
      </c>
      <c r="BQ3631">
        <v>0</v>
      </c>
      <c r="BR3631">
        <v>0</v>
      </c>
      <c r="BS3631">
        <v>2</v>
      </c>
      <c r="BT3631">
        <v>15</v>
      </c>
      <c r="BU3631" t="s">
        <v>3514</v>
      </c>
    </row>
    <row r="3632" spans="1:73">
      <c r="A3632" t="s">
        <v>3404</v>
      </c>
      <c r="B3632" t="s">
        <v>3405</v>
      </c>
      <c r="C3632">
        <v>117</v>
      </c>
      <c r="D3632" t="s">
        <v>119</v>
      </c>
      <c r="E3632" t="s">
        <v>3417</v>
      </c>
      <c r="F3632" t="s">
        <v>92</v>
      </c>
      <c r="G3632">
        <v>0</v>
      </c>
      <c r="H3632">
        <v>0</v>
      </c>
      <c r="I3632">
        <v>0</v>
      </c>
      <c r="J3632">
        <v>0</v>
      </c>
      <c r="K3632">
        <v>0</v>
      </c>
      <c r="L3632">
        <v>0</v>
      </c>
      <c r="M3632">
        <v>0</v>
      </c>
      <c r="N3632">
        <v>1</v>
      </c>
      <c r="O3632">
        <v>0</v>
      </c>
      <c r="P3632">
        <v>0</v>
      </c>
      <c r="Q3632">
        <v>1</v>
      </c>
      <c r="R3632">
        <v>0</v>
      </c>
      <c r="S3632">
        <v>1</v>
      </c>
      <c r="T3632">
        <v>1</v>
      </c>
      <c r="U3632">
        <v>0</v>
      </c>
      <c r="V3632">
        <v>0</v>
      </c>
      <c r="W3632">
        <v>0</v>
      </c>
      <c r="X3632">
        <v>0</v>
      </c>
      <c r="Y3632">
        <v>0</v>
      </c>
      <c r="Z3632">
        <v>0</v>
      </c>
      <c r="AA3632">
        <v>0</v>
      </c>
      <c r="AB3632">
        <v>3</v>
      </c>
      <c r="AC3632">
        <v>0</v>
      </c>
      <c r="AD3632">
        <v>0</v>
      </c>
      <c r="AE3632">
        <v>0</v>
      </c>
      <c r="AF3632">
        <v>0</v>
      </c>
      <c r="AG3632">
        <v>0</v>
      </c>
      <c r="AH3632">
        <v>0</v>
      </c>
      <c r="AI3632">
        <v>0</v>
      </c>
      <c r="AJ3632">
        <v>0</v>
      </c>
      <c r="AK3632">
        <v>0</v>
      </c>
      <c r="AL3632">
        <v>0</v>
      </c>
      <c r="AM3632">
        <v>0</v>
      </c>
      <c r="AN3632">
        <v>0</v>
      </c>
      <c r="AO3632">
        <v>0</v>
      </c>
      <c r="AP3632">
        <v>0</v>
      </c>
      <c r="AQ3632">
        <v>2</v>
      </c>
      <c r="AR3632">
        <v>0</v>
      </c>
      <c r="AS3632">
        <v>0</v>
      </c>
      <c r="AT3632">
        <v>0</v>
      </c>
      <c r="AU3632">
        <v>0</v>
      </c>
      <c r="AV3632">
        <v>0</v>
      </c>
      <c r="AW3632">
        <v>0</v>
      </c>
      <c r="AX3632">
        <v>0</v>
      </c>
      <c r="AY3632">
        <v>0</v>
      </c>
      <c r="AZ3632">
        <v>1</v>
      </c>
      <c r="BA3632">
        <v>0</v>
      </c>
      <c r="BB3632">
        <v>0</v>
      </c>
      <c r="BC3632">
        <v>0</v>
      </c>
      <c r="BD3632">
        <v>0</v>
      </c>
      <c r="BE3632">
        <v>0</v>
      </c>
      <c r="BF3632">
        <v>0</v>
      </c>
      <c r="BG3632">
        <v>0</v>
      </c>
      <c r="BH3632">
        <v>0</v>
      </c>
      <c r="BI3632">
        <v>0</v>
      </c>
      <c r="BJ3632">
        <v>0</v>
      </c>
      <c r="BK3632">
        <v>0</v>
      </c>
      <c r="BL3632">
        <v>0</v>
      </c>
      <c r="BM3632">
        <v>0</v>
      </c>
      <c r="BN3632">
        <v>0</v>
      </c>
      <c r="BO3632">
        <v>1</v>
      </c>
      <c r="BP3632">
        <v>0</v>
      </c>
      <c r="BQ3632">
        <v>0</v>
      </c>
      <c r="BR3632">
        <v>0</v>
      </c>
      <c r="BS3632">
        <v>1</v>
      </c>
      <c r="BT3632">
        <v>6</v>
      </c>
      <c r="BU3632" t="s">
        <v>3515</v>
      </c>
    </row>
    <row r="3633" spans="1:73">
      <c r="A3633" t="s">
        <v>3404</v>
      </c>
      <c r="B3633" t="s">
        <v>3405</v>
      </c>
      <c r="C3633">
        <v>118</v>
      </c>
      <c r="D3633" t="s">
        <v>119</v>
      </c>
      <c r="E3633" t="s">
        <v>3430</v>
      </c>
      <c r="F3633" t="s">
        <v>101</v>
      </c>
      <c r="G3633">
        <v>0</v>
      </c>
      <c r="H3633">
        <v>0</v>
      </c>
      <c r="I3633">
        <v>0</v>
      </c>
      <c r="J3633">
        <v>0</v>
      </c>
      <c r="K3633">
        <v>0</v>
      </c>
      <c r="L3633">
        <v>1</v>
      </c>
      <c r="M3633">
        <v>0</v>
      </c>
      <c r="N3633">
        <v>2</v>
      </c>
      <c r="O3633">
        <v>0</v>
      </c>
      <c r="P3633">
        <v>0</v>
      </c>
      <c r="Q3633">
        <v>0</v>
      </c>
      <c r="R3633">
        <v>0</v>
      </c>
      <c r="S3633">
        <v>1</v>
      </c>
      <c r="T3633">
        <v>2</v>
      </c>
      <c r="U3633">
        <v>0</v>
      </c>
      <c r="V3633">
        <v>0</v>
      </c>
      <c r="W3633">
        <v>1</v>
      </c>
      <c r="X3633">
        <v>0</v>
      </c>
      <c r="Y3633">
        <v>0</v>
      </c>
      <c r="Z3633">
        <v>0</v>
      </c>
      <c r="AA3633">
        <v>0</v>
      </c>
      <c r="AB3633">
        <v>10</v>
      </c>
      <c r="AC3633">
        <v>0</v>
      </c>
      <c r="AD3633">
        <v>0</v>
      </c>
      <c r="AE3633">
        <v>0</v>
      </c>
      <c r="AF3633">
        <v>0</v>
      </c>
      <c r="AG3633">
        <v>0</v>
      </c>
      <c r="AH3633">
        <v>0</v>
      </c>
      <c r="AI3633">
        <v>0</v>
      </c>
      <c r="AJ3633">
        <v>0</v>
      </c>
      <c r="AK3633">
        <v>0</v>
      </c>
      <c r="AL3633">
        <v>0</v>
      </c>
      <c r="AM3633">
        <v>1</v>
      </c>
      <c r="AN3633">
        <v>0</v>
      </c>
      <c r="AO3633">
        <v>0</v>
      </c>
      <c r="AP3633">
        <v>0</v>
      </c>
      <c r="AQ3633">
        <v>0</v>
      </c>
      <c r="AR3633">
        <v>0</v>
      </c>
      <c r="AS3633">
        <v>0</v>
      </c>
      <c r="AT3633">
        <v>0</v>
      </c>
      <c r="AU3633">
        <v>0</v>
      </c>
      <c r="AV3633">
        <v>0</v>
      </c>
      <c r="AW3633">
        <v>0</v>
      </c>
      <c r="AX3633">
        <v>1</v>
      </c>
      <c r="AY3633">
        <v>2</v>
      </c>
      <c r="AZ3633">
        <v>2</v>
      </c>
      <c r="BA3633">
        <v>2</v>
      </c>
      <c r="BB3633">
        <v>2</v>
      </c>
      <c r="BC3633">
        <v>4</v>
      </c>
      <c r="BD3633">
        <v>0</v>
      </c>
      <c r="BE3633">
        <v>0</v>
      </c>
      <c r="BF3633">
        <v>0</v>
      </c>
      <c r="BG3633">
        <v>0</v>
      </c>
      <c r="BH3633">
        <v>0</v>
      </c>
      <c r="BI3633">
        <v>2</v>
      </c>
      <c r="BJ3633">
        <v>4</v>
      </c>
      <c r="BK3633">
        <v>0</v>
      </c>
      <c r="BL3633">
        <v>0</v>
      </c>
      <c r="BM3633">
        <v>1</v>
      </c>
      <c r="BN3633">
        <v>0</v>
      </c>
      <c r="BO3633">
        <v>2</v>
      </c>
      <c r="BP3633">
        <v>0</v>
      </c>
      <c r="BQ3633">
        <v>0</v>
      </c>
      <c r="BR3633">
        <v>0</v>
      </c>
      <c r="BS3633">
        <v>1</v>
      </c>
      <c r="BT3633">
        <v>16</v>
      </c>
      <c r="BU3633" t="s">
        <v>3516</v>
      </c>
    </row>
    <row r="3634" spans="1:73">
      <c r="A3634" t="s">
        <v>3404</v>
      </c>
      <c r="B3634" t="s">
        <v>3405</v>
      </c>
      <c r="C3634">
        <v>119</v>
      </c>
      <c r="D3634" t="s">
        <v>119</v>
      </c>
      <c r="E3634" t="s">
        <v>3417</v>
      </c>
      <c r="F3634" t="s">
        <v>92</v>
      </c>
      <c r="G3634">
        <v>0</v>
      </c>
      <c r="H3634">
        <v>0</v>
      </c>
      <c r="I3634">
        <v>0</v>
      </c>
      <c r="J3634">
        <v>0</v>
      </c>
      <c r="K3634">
        <v>0</v>
      </c>
      <c r="L3634">
        <v>8</v>
      </c>
      <c r="M3634">
        <v>0</v>
      </c>
      <c r="N3634">
        <v>7</v>
      </c>
      <c r="O3634">
        <v>0</v>
      </c>
      <c r="P3634">
        <v>0</v>
      </c>
      <c r="Q3634">
        <v>0</v>
      </c>
      <c r="R3634">
        <v>0</v>
      </c>
      <c r="S3634">
        <v>8</v>
      </c>
      <c r="T3634">
        <v>3</v>
      </c>
      <c r="U3634">
        <v>0</v>
      </c>
      <c r="V3634">
        <v>2</v>
      </c>
      <c r="W3634">
        <v>0</v>
      </c>
      <c r="X3634">
        <v>0</v>
      </c>
      <c r="Y3634">
        <v>0</v>
      </c>
      <c r="Z3634">
        <v>0</v>
      </c>
      <c r="AA3634">
        <v>0</v>
      </c>
      <c r="AB3634">
        <v>29</v>
      </c>
      <c r="AC3634">
        <v>1</v>
      </c>
      <c r="AD3634">
        <v>0</v>
      </c>
      <c r="AE3634">
        <v>0</v>
      </c>
      <c r="AF3634">
        <v>0</v>
      </c>
      <c r="AG3634">
        <v>0</v>
      </c>
      <c r="AH3634">
        <v>0</v>
      </c>
      <c r="AI3634">
        <v>4</v>
      </c>
      <c r="AJ3634">
        <v>0</v>
      </c>
      <c r="AK3634">
        <v>0</v>
      </c>
      <c r="AL3634">
        <v>0</v>
      </c>
      <c r="AM3634">
        <v>0</v>
      </c>
      <c r="AN3634">
        <v>0</v>
      </c>
      <c r="AO3634">
        <v>0</v>
      </c>
      <c r="AP3634">
        <v>0</v>
      </c>
      <c r="AQ3634">
        <v>1</v>
      </c>
      <c r="AR3634">
        <v>0</v>
      </c>
      <c r="AS3634">
        <v>0</v>
      </c>
      <c r="AT3634">
        <v>0</v>
      </c>
      <c r="AU3634">
        <v>0</v>
      </c>
      <c r="AV3634">
        <v>0</v>
      </c>
      <c r="AW3634">
        <v>0</v>
      </c>
      <c r="AX3634">
        <v>3</v>
      </c>
      <c r="AY3634">
        <v>6</v>
      </c>
      <c r="AZ3634">
        <v>6</v>
      </c>
      <c r="BA3634">
        <v>3</v>
      </c>
      <c r="BB3634">
        <v>0</v>
      </c>
      <c r="BC3634">
        <v>5</v>
      </c>
      <c r="BD3634">
        <v>0</v>
      </c>
      <c r="BE3634">
        <v>0</v>
      </c>
      <c r="BF3634">
        <v>0</v>
      </c>
      <c r="BG3634">
        <v>0</v>
      </c>
      <c r="BH3634">
        <v>0</v>
      </c>
      <c r="BI3634">
        <v>4</v>
      </c>
      <c r="BJ3634">
        <v>4</v>
      </c>
      <c r="BK3634">
        <v>0</v>
      </c>
      <c r="BL3634">
        <v>0</v>
      </c>
      <c r="BM3634">
        <v>1</v>
      </c>
      <c r="BN3634">
        <v>0</v>
      </c>
      <c r="BO3634">
        <v>9</v>
      </c>
      <c r="BP3634">
        <v>1</v>
      </c>
      <c r="BQ3634">
        <v>0</v>
      </c>
      <c r="BR3634">
        <v>1</v>
      </c>
      <c r="BS3634">
        <v>4</v>
      </c>
      <c r="BT3634">
        <v>58</v>
      </c>
      <c r="BU3634" t="s">
        <v>3517</v>
      </c>
    </row>
    <row r="3635" spans="1:73">
      <c r="A3635" t="s">
        <v>3404</v>
      </c>
      <c r="B3635" t="s">
        <v>3405</v>
      </c>
      <c r="C3635">
        <v>120</v>
      </c>
      <c r="D3635" t="s">
        <v>119</v>
      </c>
      <c r="E3635" t="s">
        <v>78</v>
      </c>
      <c r="F3635" t="s">
        <v>77</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1</v>
      </c>
      <c r="BT3635">
        <v>2</v>
      </c>
      <c r="BU3635" t="s">
        <v>1741</v>
      </c>
    </row>
    <row r="3636" spans="1:73">
      <c r="A3636" t="s">
        <v>3404</v>
      </c>
      <c r="B3636" t="s">
        <v>3405</v>
      </c>
      <c r="C3636">
        <v>121</v>
      </c>
      <c r="D3636" t="s">
        <v>119</v>
      </c>
      <c r="E3636" t="s">
        <v>183</v>
      </c>
      <c r="F3636" t="s">
        <v>184</v>
      </c>
      <c r="G3636">
        <v>0</v>
      </c>
      <c r="H3636">
        <v>1</v>
      </c>
      <c r="I3636">
        <v>0</v>
      </c>
      <c r="J3636">
        <v>0</v>
      </c>
      <c r="K3636">
        <v>0</v>
      </c>
      <c r="L3636">
        <v>1</v>
      </c>
      <c r="M3636">
        <v>0</v>
      </c>
      <c r="N3636">
        <v>2</v>
      </c>
      <c r="O3636">
        <v>0</v>
      </c>
      <c r="P3636">
        <v>0</v>
      </c>
      <c r="Q3636">
        <v>0</v>
      </c>
      <c r="R3636">
        <v>0</v>
      </c>
      <c r="S3636">
        <v>2</v>
      </c>
      <c r="T3636">
        <v>0</v>
      </c>
      <c r="U3636">
        <v>0</v>
      </c>
      <c r="V3636">
        <v>0</v>
      </c>
      <c r="W3636">
        <v>0</v>
      </c>
      <c r="X3636">
        <v>0</v>
      </c>
      <c r="Y3636">
        <v>0</v>
      </c>
      <c r="Z3636">
        <v>0</v>
      </c>
      <c r="AA3636">
        <v>0</v>
      </c>
      <c r="AB3636">
        <v>6</v>
      </c>
      <c r="AC3636">
        <v>0</v>
      </c>
      <c r="AD3636">
        <v>0</v>
      </c>
      <c r="AE3636">
        <v>0</v>
      </c>
      <c r="AF3636">
        <v>0</v>
      </c>
      <c r="AG3636">
        <v>0</v>
      </c>
      <c r="AH3636">
        <v>0</v>
      </c>
      <c r="AI3636">
        <v>1</v>
      </c>
      <c r="AJ3636">
        <v>0</v>
      </c>
      <c r="AK3636">
        <v>0</v>
      </c>
      <c r="AL3636">
        <v>0</v>
      </c>
      <c r="AM3636">
        <v>2</v>
      </c>
      <c r="AN3636">
        <v>0</v>
      </c>
      <c r="AO3636">
        <v>0</v>
      </c>
      <c r="AP3636">
        <v>0</v>
      </c>
      <c r="AQ3636">
        <v>0</v>
      </c>
      <c r="AR3636">
        <v>0</v>
      </c>
      <c r="AS3636">
        <v>0</v>
      </c>
      <c r="AT3636">
        <v>0</v>
      </c>
      <c r="AU3636">
        <v>0</v>
      </c>
      <c r="AV3636">
        <v>0</v>
      </c>
      <c r="AW3636">
        <v>0</v>
      </c>
      <c r="AX3636">
        <v>1</v>
      </c>
      <c r="AY3636">
        <v>0</v>
      </c>
      <c r="AZ3636">
        <v>2</v>
      </c>
      <c r="BA3636">
        <v>3</v>
      </c>
      <c r="BB3636">
        <v>0</v>
      </c>
      <c r="BC3636">
        <v>0</v>
      </c>
      <c r="BD3636">
        <v>0</v>
      </c>
      <c r="BE3636">
        <v>0</v>
      </c>
      <c r="BF3636">
        <v>0</v>
      </c>
      <c r="BG3636">
        <v>0</v>
      </c>
      <c r="BH3636">
        <v>0</v>
      </c>
      <c r="BI3636">
        <v>1</v>
      </c>
      <c r="BJ3636">
        <v>0</v>
      </c>
      <c r="BK3636">
        <v>0</v>
      </c>
      <c r="BL3636">
        <v>0</v>
      </c>
      <c r="BM3636">
        <v>0</v>
      </c>
      <c r="BN3636">
        <v>0</v>
      </c>
      <c r="BO3636">
        <v>2</v>
      </c>
      <c r="BP3636">
        <v>1</v>
      </c>
      <c r="BQ3636">
        <v>0</v>
      </c>
      <c r="BR3636">
        <v>0</v>
      </c>
      <c r="BS3636">
        <v>1</v>
      </c>
      <c r="BT3636">
        <v>8</v>
      </c>
      <c r="BU3636" t="s">
        <v>3518</v>
      </c>
    </row>
    <row r="3637" spans="1:73">
      <c r="A3637" t="s">
        <v>3404</v>
      </c>
      <c r="B3637" t="s">
        <v>3405</v>
      </c>
      <c r="C3637">
        <v>122</v>
      </c>
      <c r="D3637" t="s">
        <v>119</v>
      </c>
      <c r="E3637" t="s">
        <v>78</v>
      </c>
      <c r="F3637" t="s">
        <v>77</v>
      </c>
      <c r="G3637">
        <v>0</v>
      </c>
      <c r="H3637">
        <v>2</v>
      </c>
      <c r="I3637">
        <v>0</v>
      </c>
      <c r="J3637">
        <v>0</v>
      </c>
      <c r="K3637">
        <v>0</v>
      </c>
      <c r="L3637">
        <v>1</v>
      </c>
      <c r="M3637">
        <v>0</v>
      </c>
      <c r="N3637">
        <v>4</v>
      </c>
      <c r="O3637">
        <v>0</v>
      </c>
      <c r="P3637">
        <v>0</v>
      </c>
      <c r="Q3637">
        <v>0</v>
      </c>
      <c r="R3637">
        <v>0</v>
      </c>
      <c r="S3637">
        <v>1</v>
      </c>
      <c r="T3637">
        <v>2</v>
      </c>
      <c r="U3637">
        <v>0</v>
      </c>
      <c r="V3637">
        <v>0</v>
      </c>
      <c r="W3637">
        <v>0</v>
      </c>
      <c r="X3637">
        <v>0</v>
      </c>
      <c r="Y3637">
        <v>0</v>
      </c>
      <c r="Z3637">
        <v>0</v>
      </c>
      <c r="AA3637">
        <v>0</v>
      </c>
      <c r="AB3637">
        <v>19</v>
      </c>
      <c r="AC3637">
        <v>0</v>
      </c>
      <c r="AD3637">
        <v>0</v>
      </c>
      <c r="AE3637">
        <v>0</v>
      </c>
      <c r="AF3637">
        <v>0</v>
      </c>
      <c r="AG3637">
        <v>0</v>
      </c>
      <c r="AH3637">
        <v>4</v>
      </c>
      <c r="AI3637">
        <v>1</v>
      </c>
      <c r="AJ3637">
        <v>0</v>
      </c>
      <c r="AK3637">
        <v>0</v>
      </c>
      <c r="AL3637">
        <v>0</v>
      </c>
      <c r="AM3637">
        <v>1</v>
      </c>
      <c r="AN3637">
        <v>0</v>
      </c>
      <c r="AO3637">
        <v>0</v>
      </c>
      <c r="AP3637">
        <v>3</v>
      </c>
      <c r="AQ3637">
        <v>0</v>
      </c>
      <c r="AR3637">
        <v>0</v>
      </c>
      <c r="AS3637">
        <v>0</v>
      </c>
      <c r="AT3637">
        <v>0</v>
      </c>
      <c r="AU3637">
        <v>0</v>
      </c>
      <c r="AV3637">
        <v>0</v>
      </c>
      <c r="AW3637">
        <v>0</v>
      </c>
      <c r="AX3637">
        <v>7</v>
      </c>
      <c r="AY3637">
        <v>5</v>
      </c>
      <c r="AZ3637">
        <v>4</v>
      </c>
      <c r="BA3637">
        <v>8</v>
      </c>
      <c r="BB3637">
        <v>1</v>
      </c>
      <c r="BC3637">
        <v>4</v>
      </c>
      <c r="BD3637">
        <v>0</v>
      </c>
      <c r="BE3637">
        <v>0</v>
      </c>
      <c r="BF3637">
        <v>0</v>
      </c>
      <c r="BG3637">
        <v>0</v>
      </c>
      <c r="BH3637">
        <v>1</v>
      </c>
      <c r="BI3637">
        <v>3</v>
      </c>
      <c r="BJ3637">
        <v>0</v>
      </c>
      <c r="BK3637">
        <v>0</v>
      </c>
      <c r="BL3637">
        <v>0</v>
      </c>
      <c r="BM3637">
        <v>0</v>
      </c>
      <c r="BN3637">
        <v>0</v>
      </c>
      <c r="BO3637">
        <v>4</v>
      </c>
      <c r="BP3637">
        <v>0</v>
      </c>
      <c r="BQ3637">
        <v>0</v>
      </c>
      <c r="BR3637">
        <v>2</v>
      </c>
      <c r="BS3637">
        <v>2</v>
      </c>
      <c r="BT3637">
        <v>29</v>
      </c>
      <c r="BU3637" t="s">
        <v>3519</v>
      </c>
    </row>
    <row r="3638" spans="1:73">
      <c r="A3638" t="s">
        <v>3404</v>
      </c>
      <c r="B3638" t="s">
        <v>3405</v>
      </c>
      <c r="C3638">
        <v>123</v>
      </c>
      <c r="D3638" t="s">
        <v>119</v>
      </c>
      <c r="E3638" t="s">
        <v>3422</v>
      </c>
      <c r="F3638" t="s">
        <v>92</v>
      </c>
      <c r="G3638">
        <v>0</v>
      </c>
      <c r="H3638">
        <v>21</v>
      </c>
      <c r="I3638">
        <v>7</v>
      </c>
      <c r="J3638">
        <v>0</v>
      </c>
      <c r="K3638">
        <v>0</v>
      </c>
      <c r="L3638">
        <v>12</v>
      </c>
      <c r="M3638">
        <v>0</v>
      </c>
      <c r="N3638">
        <v>23</v>
      </c>
      <c r="O3638">
        <v>0</v>
      </c>
      <c r="P3638">
        <v>0</v>
      </c>
      <c r="Q3638">
        <v>2</v>
      </c>
      <c r="R3638">
        <v>1</v>
      </c>
      <c r="S3638">
        <v>27</v>
      </c>
      <c r="T3638">
        <v>7</v>
      </c>
      <c r="U3638">
        <v>0</v>
      </c>
      <c r="V3638">
        <v>1</v>
      </c>
      <c r="W3638">
        <v>6</v>
      </c>
      <c r="X3638">
        <v>0</v>
      </c>
      <c r="Y3638">
        <v>0</v>
      </c>
      <c r="Z3638">
        <v>0</v>
      </c>
      <c r="AA3638">
        <v>0</v>
      </c>
      <c r="AB3638">
        <v>115</v>
      </c>
      <c r="AC3638">
        <v>3</v>
      </c>
      <c r="AD3638">
        <v>0</v>
      </c>
      <c r="AE3638">
        <v>0</v>
      </c>
      <c r="AF3638">
        <v>1</v>
      </c>
      <c r="AG3638">
        <v>0</v>
      </c>
      <c r="AH3638">
        <v>2</v>
      </c>
      <c r="AI3638">
        <v>3</v>
      </c>
      <c r="AJ3638">
        <v>0</v>
      </c>
      <c r="AK3638">
        <v>0</v>
      </c>
      <c r="AL3638">
        <v>2</v>
      </c>
      <c r="AM3638">
        <v>22</v>
      </c>
      <c r="AN3638">
        <v>0</v>
      </c>
      <c r="AO3638">
        <v>0</v>
      </c>
      <c r="AP3638">
        <v>1</v>
      </c>
      <c r="AQ3638">
        <v>1</v>
      </c>
      <c r="AR3638">
        <v>2</v>
      </c>
      <c r="AS3638">
        <v>0</v>
      </c>
      <c r="AT3638">
        <v>0</v>
      </c>
      <c r="AU3638">
        <v>0</v>
      </c>
      <c r="AV3638">
        <v>1</v>
      </c>
      <c r="AW3638">
        <v>4</v>
      </c>
      <c r="AX3638">
        <v>10</v>
      </c>
      <c r="AY3638">
        <v>20</v>
      </c>
      <c r="AZ3638">
        <v>20</v>
      </c>
      <c r="BA3638">
        <v>33</v>
      </c>
      <c r="BB3638">
        <v>6</v>
      </c>
      <c r="BC3638">
        <v>21</v>
      </c>
      <c r="BD3638">
        <v>0</v>
      </c>
      <c r="BE3638">
        <v>0</v>
      </c>
      <c r="BF3638">
        <v>1</v>
      </c>
      <c r="BG3638">
        <v>0</v>
      </c>
      <c r="BH3638">
        <v>0</v>
      </c>
      <c r="BI3638">
        <v>13</v>
      </c>
      <c r="BJ3638">
        <v>18</v>
      </c>
      <c r="BK3638">
        <v>0</v>
      </c>
      <c r="BL3638">
        <v>10</v>
      </c>
      <c r="BM3638">
        <v>2</v>
      </c>
      <c r="BN3638">
        <v>0</v>
      </c>
      <c r="BO3638">
        <v>26</v>
      </c>
      <c r="BP3638">
        <v>2</v>
      </c>
      <c r="BQ3638">
        <v>0</v>
      </c>
      <c r="BR3638">
        <v>1</v>
      </c>
      <c r="BS3638">
        <v>9</v>
      </c>
      <c r="BT3638">
        <v>188</v>
      </c>
      <c r="BU3638" t="s">
        <v>3520</v>
      </c>
    </row>
    <row r="3639" spans="1:73">
      <c r="A3639" t="s">
        <v>3404</v>
      </c>
      <c r="B3639" t="s">
        <v>3405</v>
      </c>
      <c r="C3639">
        <v>124</v>
      </c>
      <c r="D3639" t="s">
        <v>119</v>
      </c>
      <c r="E3639" t="s">
        <v>78</v>
      </c>
      <c r="F3639" t="s">
        <v>77</v>
      </c>
      <c r="G3639">
        <v>0</v>
      </c>
      <c r="H3639">
        <v>0</v>
      </c>
      <c r="I3639">
        <v>0</v>
      </c>
      <c r="J3639">
        <v>0</v>
      </c>
      <c r="K3639">
        <v>0</v>
      </c>
      <c r="L3639">
        <v>0</v>
      </c>
      <c r="M3639">
        <v>0</v>
      </c>
      <c r="N3639">
        <v>1</v>
      </c>
      <c r="O3639">
        <v>0</v>
      </c>
      <c r="P3639">
        <v>0</v>
      </c>
      <c r="Q3639">
        <v>0</v>
      </c>
      <c r="R3639">
        <v>0</v>
      </c>
      <c r="S3639">
        <v>0</v>
      </c>
      <c r="T3639">
        <v>0</v>
      </c>
      <c r="U3639">
        <v>0</v>
      </c>
      <c r="V3639">
        <v>0</v>
      </c>
      <c r="W3639">
        <v>0</v>
      </c>
      <c r="X3639">
        <v>0</v>
      </c>
      <c r="Y3639">
        <v>0</v>
      </c>
      <c r="Z3639">
        <v>0</v>
      </c>
      <c r="AA3639">
        <v>0</v>
      </c>
      <c r="AB3639">
        <v>3</v>
      </c>
      <c r="AC3639">
        <v>0</v>
      </c>
      <c r="AD3639">
        <v>0</v>
      </c>
      <c r="AE3639">
        <v>0</v>
      </c>
      <c r="AF3639">
        <v>0</v>
      </c>
      <c r="AG3639">
        <v>0</v>
      </c>
      <c r="AH3639">
        <v>0</v>
      </c>
      <c r="AI3639">
        <v>0</v>
      </c>
      <c r="AJ3639">
        <v>0</v>
      </c>
      <c r="AK3639">
        <v>0</v>
      </c>
      <c r="AL3639">
        <v>0</v>
      </c>
      <c r="AM3639">
        <v>0</v>
      </c>
      <c r="AN3639">
        <v>0</v>
      </c>
      <c r="AO3639">
        <v>0</v>
      </c>
      <c r="AP3639">
        <v>0</v>
      </c>
      <c r="AQ3639">
        <v>1</v>
      </c>
      <c r="AR3639">
        <v>0</v>
      </c>
      <c r="AS3639">
        <v>0</v>
      </c>
      <c r="AT3639">
        <v>0</v>
      </c>
      <c r="AU3639">
        <v>0</v>
      </c>
      <c r="AV3639">
        <v>0</v>
      </c>
      <c r="AW3639">
        <v>0</v>
      </c>
      <c r="AX3639">
        <v>1</v>
      </c>
      <c r="AY3639">
        <v>0</v>
      </c>
      <c r="AZ3639">
        <v>1</v>
      </c>
      <c r="BA3639">
        <v>1</v>
      </c>
      <c r="BB3639">
        <v>0</v>
      </c>
      <c r="BC3639">
        <v>0</v>
      </c>
      <c r="BD3639">
        <v>0</v>
      </c>
      <c r="BE3639">
        <v>0</v>
      </c>
      <c r="BF3639">
        <v>0</v>
      </c>
      <c r="BG3639">
        <v>0</v>
      </c>
      <c r="BH3639">
        <v>0</v>
      </c>
      <c r="BI3639">
        <v>1</v>
      </c>
      <c r="BJ3639">
        <v>0</v>
      </c>
      <c r="BK3639">
        <v>0</v>
      </c>
      <c r="BL3639">
        <v>0</v>
      </c>
      <c r="BM3639">
        <v>1</v>
      </c>
      <c r="BN3639">
        <v>0</v>
      </c>
      <c r="BO3639">
        <v>1</v>
      </c>
      <c r="BP3639">
        <v>0</v>
      </c>
      <c r="BQ3639">
        <v>0</v>
      </c>
      <c r="BR3639">
        <v>0</v>
      </c>
      <c r="BS3639">
        <v>1</v>
      </c>
      <c r="BT3639">
        <v>5</v>
      </c>
      <c r="BU3639" t="s">
        <v>3521</v>
      </c>
    </row>
    <row r="3640" spans="1:73">
      <c r="A3640" t="s">
        <v>3404</v>
      </c>
      <c r="B3640" t="s">
        <v>3405</v>
      </c>
      <c r="C3640">
        <v>125</v>
      </c>
      <c r="D3640" t="s">
        <v>119</v>
      </c>
      <c r="E3640" t="s">
        <v>3422</v>
      </c>
      <c r="F3640" t="s">
        <v>92</v>
      </c>
      <c r="G3640">
        <v>0</v>
      </c>
      <c r="H3640">
        <v>0</v>
      </c>
      <c r="I3640">
        <v>0</v>
      </c>
      <c r="J3640">
        <v>0</v>
      </c>
      <c r="K3640">
        <v>0</v>
      </c>
      <c r="L3640">
        <v>1</v>
      </c>
      <c r="M3640">
        <v>0</v>
      </c>
      <c r="N3640">
        <v>0</v>
      </c>
      <c r="O3640">
        <v>0</v>
      </c>
      <c r="P3640">
        <v>0</v>
      </c>
      <c r="Q3640">
        <v>0</v>
      </c>
      <c r="R3640">
        <v>0</v>
      </c>
      <c r="S3640">
        <v>1</v>
      </c>
      <c r="T3640">
        <v>1</v>
      </c>
      <c r="U3640">
        <v>0</v>
      </c>
      <c r="V3640">
        <v>0</v>
      </c>
      <c r="W3640">
        <v>1</v>
      </c>
      <c r="X3640">
        <v>0</v>
      </c>
      <c r="Y3640">
        <v>0</v>
      </c>
      <c r="Z3640">
        <v>0</v>
      </c>
      <c r="AA3640">
        <v>0</v>
      </c>
      <c r="AB3640">
        <v>5</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1</v>
      </c>
      <c r="AU3640">
        <v>0</v>
      </c>
      <c r="AV3640">
        <v>0</v>
      </c>
      <c r="AW3640">
        <v>0</v>
      </c>
      <c r="AX3640">
        <v>0</v>
      </c>
      <c r="AY3640">
        <v>1</v>
      </c>
      <c r="AZ3640">
        <v>0</v>
      </c>
      <c r="BA3640">
        <v>0</v>
      </c>
      <c r="BB3640">
        <v>1</v>
      </c>
      <c r="BC3640">
        <v>0</v>
      </c>
      <c r="BD3640">
        <v>0</v>
      </c>
      <c r="BE3640">
        <v>0</v>
      </c>
      <c r="BF3640">
        <v>0</v>
      </c>
      <c r="BG3640">
        <v>0</v>
      </c>
      <c r="BH3640">
        <v>0</v>
      </c>
      <c r="BI3640">
        <v>0</v>
      </c>
      <c r="BJ3640">
        <v>0</v>
      </c>
      <c r="BK3640">
        <v>0</v>
      </c>
      <c r="BL3640">
        <v>1</v>
      </c>
      <c r="BM3640">
        <v>0</v>
      </c>
      <c r="BN3640">
        <v>0</v>
      </c>
      <c r="BO3640">
        <v>0</v>
      </c>
      <c r="BP3640">
        <v>0</v>
      </c>
      <c r="BQ3640">
        <v>0</v>
      </c>
      <c r="BR3640">
        <v>0</v>
      </c>
      <c r="BS3640">
        <v>1</v>
      </c>
      <c r="BT3640">
        <v>9</v>
      </c>
      <c r="BU3640" t="s">
        <v>3522</v>
      </c>
    </row>
    <row r="3641" spans="1:73">
      <c r="A3641" t="s">
        <v>3404</v>
      </c>
      <c r="B3641" t="s">
        <v>3405</v>
      </c>
      <c r="C3641">
        <v>126</v>
      </c>
      <c r="D3641" t="s">
        <v>119</v>
      </c>
      <c r="E3641" t="s">
        <v>78</v>
      </c>
      <c r="F3641" t="s">
        <v>77</v>
      </c>
      <c r="G3641">
        <v>0</v>
      </c>
      <c r="H3641">
        <v>0</v>
      </c>
      <c r="I3641">
        <v>0</v>
      </c>
      <c r="J3641">
        <v>0</v>
      </c>
      <c r="K3641">
        <v>0</v>
      </c>
      <c r="L3641">
        <v>2</v>
      </c>
      <c r="M3641">
        <v>0</v>
      </c>
      <c r="N3641">
        <v>3</v>
      </c>
      <c r="O3641">
        <v>0</v>
      </c>
      <c r="P3641">
        <v>0</v>
      </c>
      <c r="Q3641">
        <v>0</v>
      </c>
      <c r="R3641">
        <v>0</v>
      </c>
      <c r="S3641">
        <v>0</v>
      </c>
      <c r="T3641">
        <v>0</v>
      </c>
      <c r="U3641">
        <v>0</v>
      </c>
      <c r="V3641">
        <v>0</v>
      </c>
      <c r="W3641">
        <v>0</v>
      </c>
      <c r="X3641">
        <v>0</v>
      </c>
      <c r="Y3641">
        <v>0</v>
      </c>
      <c r="Z3641">
        <v>0</v>
      </c>
      <c r="AA3641">
        <v>0</v>
      </c>
      <c r="AB3641">
        <v>13</v>
      </c>
      <c r="AC3641">
        <v>0</v>
      </c>
      <c r="AD3641">
        <v>0</v>
      </c>
      <c r="AE3641">
        <v>1</v>
      </c>
      <c r="AF3641">
        <v>0</v>
      </c>
      <c r="AG3641">
        <v>0</v>
      </c>
      <c r="AH3641">
        <v>0</v>
      </c>
      <c r="AI3641">
        <v>0</v>
      </c>
      <c r="AJ3641">
        <v>0</v>
      </c>
      <c r="AK3641">
        <v>0</v>
      </c>
      <c r="AL3641">
        <v>0</v>
      </c>
      <c r="AM3641">
        <v>2</v>
      </c>
      <c r="AN3641">
        <v>0</v>
      </c>
      <c r="AO3641">
        <v>0</v>
      </c>
      <c r="AP3641">
        <v>0</v>
      </c>
      <c r="AQ3641">
        <v>1</v>
      </c>
      <c r="AR3641">
        <v>0</v>
      </c>
      <c r="AS3641">
        <v>0</v>
      </c>
      <c r="AT3641">
        <v>0</v>
      </c>
      <c r="AU3641">
        <v>2</v>
      </c>
      <c r="AV3641">
        <v>1</v>
      </c>
      <c r="AW3641">
        <v>0</v>
      </c>
      <c r="AX3641">
        <v>1</v>
      </c>
      <c r="AY3641">
        <v>2</v>
      </c>
      <c r="AZ3641">
        <v>2</v>
      </c>
      <c r="BA3641">
        <v>4</v>
      </c>
      <c r="BB3641">
        <v>0</v>
      </c>
      <c r="BC3641">
        <v>1</v>
      </c>
      <c r="BD3641">
        <v>0</v>
      </c>
      <c r="BE3641">
        <v>0</v>
      </c>
      <c r="BF3641">
        <v>0</v>
      </c>
      <c r="BG3641">
        <v>0</v>
      </c>
      <c r="BH3641">
        <v>0</v>
      </c>
      <c r="BI3641">
        <v>4</v>
      </c>
      <c r="BJ3641">
        <v>1</v>
      </c>
      <c r="BK3641">
        <v>0</v>
      </c>
      <c r="BL3641">
        <v>0</v>
      </c>
      <c r="BM3641">
        <v>1</v>
      </c>
      <c r="BN3641">
        <v>0</v>
      </c>
      <c r="BO3641">
        <v>4</v>
      </c>
      <c r="BP3641">
        <v>0</v>
      </c>
      <c r="BQ3641">
        <v>0</v>
      </c>
      <c r="BR3641">
        <v>0</v>
      </c>
      <c r="BS3641">
        <v>3</v>
      </c>
      <c r="BT3641">
        <v>23</v>
      </c>
      <c r="BU3641" t="s">
        <v>3523</v>
      </c>
    </row>
    <row r="3642" spans="1:73">
      <c r="A3642" t="s">
        <v>3404</v>
      </c>
      <c r="B3642" t="s">
        <v>3405</v>
      </c>
      <c r="C3642">
        <v>127</v>
      </c>
      <c r="D3642" t="s">
        <v>119</v>
      </c>
      <c r="E3642" t="s">
        <v>3417</v>
      </c>
      <c r="F3642" t="s">
        <v>92</v>
      </c>
      <c r="G3642">
        <v>0</v>
      </c>
      <c r="H3642">
        <v>0</v>
      </c>
      <c r="I3642">
        <v>0</v>
      </c>
      <c r="J3642">
        <v>0</v>
      </c>
      <c r="K3642">
        <v>0</v>
      </c>
      <c r="L3642">
        <v>0</v>
      </c>
      <c r="M3642">
        <v>0</v>
      </c>
      <c r="N3642">
        <v>2</v>
      </c>
      <c r="O3642">
        <v>0</v>
      </c>
      <c r="P3642">
        <v>0</v>
      </c>
      <c r="Q3642">
        <v>0</v>
      </c>
      <c r="R3642">
        <v>0</v>
      </c>
      <c r="S3642">
        <v>2</v>
      </c>
      <c r="T3642">
        <v>0</v>
      </c>
      <c r="U3642">
        <v>0</v>
      </c>
      <c r="V3642">
        <v>0</v>
      </c>
      <c r="W3642">
        <v>0</v>
      </c>
      <c r="X3642">
        <v>0</v>
      </c>
      <c r="Y3642">
        <v>0</v>
      </c>
      <c r="Z3642">
        <v>0</v>
      </c>
      <c r="AA3642">
        <v>0</v>
      </c>
      <c r="AB3642">
        <v>7</v>
      </c>
      <c r="AC3642">
        <v>0</v>
      </c>
      <c r="AD3642">
        <v>0</v>
      </c>
      <c r="AE3642">
        <v>0</v>
      </c>
      <c r="AF3642">
        <v>0</v>
      </c>
      <c r="AG3642">
        <v>0</v>
      </c>
      <c r="AH3642">
        <v>0</v>
      </c>
      <c r="AI3642">
        <v>0</v>
      </c>
      <c r="AJ3642">
        <v>0</v>
      </c>
      <c r="AK3642">
        <v>0</v>
      </c>
      <c r="AL3642">
        <v>2</v>
      </c>
      <c r="AM3642">
        <v>3</v>
      </c>
      <c r="AN3642">
        <v>0</v>
      </c>
      <c r="AO3642">
        <v>0</v>
      </c>
      <c r="AP3642">
        <v>0</v>
      </c>
      <c r="AQ3642">
        <v>0</v>
      </c>
      <c r="AR3642">
        <v>0</v>
      </c>
      <c r="AS3642">
        <v>0</v>
      </c>
      <c r="AT3642">
        <v>0</v>
      </c>
      <c r="AU3642">
        <v>0</v>
      </c>
      <c r="AV3642">
        <v>0</v>
      </c>
      <c r="AW3642">
        <v>0</v>
      </c>
      <c r="AX3642">
        <v>0</v>
      </c>
      <c r="AY3642">
        <v>1</v>
      </c>
      <c r="AZ3642">
        <v>4</v>
      </c>
      <c r="BA3642">
        <v>4</v>
      </c>
      <c r="BB3642">
        <v>0</v>
      </c>
      <c r="BC3642">
        <v>0</v>
      </c>
      <c r="BD3642">
        <v>0</v>
      </c>
      <c r="BE3642">
        <v>0</v>
      </c>
      <c r="BF3642">
        <v>0</v>
      </c>
      <c r="BG3642">
        <v>0</v>
      </c>
      <c r="BH3642">
        <v>0</v>
      </c>
      <c r="BI3642">
        <v>0</v>
      </c>
      <c r="BJ3642">
        <v>0</v>
      </c>
      <c r="BK3642">
        <v>0</v>
      </c>
      <c r="BL3642">
        <v>0</v>
      </c>
      <c r="BM3642">
        <v>0</v>
      </c>
      <c r="BN3642">
        <v>0</v>
      </c>
      <c r="BO3642">
        <v>4</v>
      </c>
      <c r="BP3642">
        <v>0</v>
      </c>
      <c r="BQ3642">
        <v>0</v>
      </c>
      <c r="BR3642">
        <v>0</v>
      </c>
      <c r="BS3642">
        <v>2</v>
      </c>
      <c r="BT3642">
        <v>12</v>
      </c>
      <c r="BU3642" t="s">
        <v>3524</v>
      </c>
    </row>
    <row r="3643" spans="1:73">
      <c r="A3643" t="s">
        <v>3404</v>
      </c>
      <c r="B3643" t="s">
        <v>3405</v>
      </c>
      <c r="C3643">
        <v>128</v>
      </c>
      <c r="D3643" t="s">
        <v>119</v>
      </c>
      <c r="E3643" t="s">
        <v>78</v>
      </c>
      <c r="F3643" t="s">
        <v>77</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0</v>
      </c>
      <c r="BP3643">
        <v>0</v>
      </c>
      <c r="BQ3643">
        <v>0</v>
      </c>
      <c r="BR3643">
        <v>0</v>
      </c>
      <c r="BS3643">
        <v>1</v>
      </c>
      <c r="BT3643">
        <v>2</v>
      </c>
      <c r="BU3643" t="s">
        <v>3452</v>
      </c>
    </row>
    <row r="3644" spans="1:73">
      <c r="A3644" t="s">
        <v>3404</v>
      </c>
      <c r="B3644" t="s">
        <v>3405</v>
      </c>
      <c r="C3644">
        <v>129</v>
      </c>
      <c r="D3644" t="s">
        <v>119</v>
      </c>
      <c r="E3644" t="s">
        <v>3430</v>
      </c>
      <c r="F3644" t="s">
        <v>101</v>
      </c>
      <c r="G3644">
        <v>0</v>
      </c>
      <c r="H3644">
        <v>1</v>
      </c>
      <c r="I3644">
        <v>1</v>
      </c>
      <c r="J3644">
        <v>0</v>
      </c>
      <c r="K3644">
        <v>0</v>
      </c>
      <c r="L3644">
        <v>0</v>
      </c>
      <c r="M3644">
        <v>1</v>
      </c>
      <c r="N3644">
        <v>4</v>
      </c>
      <c r="O3644">
        <v>0</v>
      </c>
      <c r="P3644">
        <v>0</v>
      </c>
      <c r="Q3644">
        <v>1</v>
      </c>
      <c r="R3644">
        <v>0</v>
      </c>
      <c r="S3644">
        <v>5</v>
      </c>
      <c r="T3644">
        <v>1</v>
      </c>
      <c r="U3644">
        <v>0</v>
      </c>
      <c r="V3644">
        <v>1</v>
      </c>
      <c r="W3644">
        <v>1</v>
      </c>
      <c r="X3644">
        <v>0</v>
      </c>
      <c r="Y3644">
        <v>0</v>
      </c>
      <c r="Z3644">
        <v>0</v>
      </c>
      <c r="AA3644">
        <v>0</v>
      </c>
      <c r="AB3644">
        <v>11</v>
      </c>
      <c r="AC3644">
        <v>1</v>
      </c>
      <c r="AD3644">
        <v>0</v>
      </c>
      <c r="AE3644">
        <v>0</v>
      </c>
      <c r="AF3644">
        <v>0</v>
      </c>
      <c r="AG3644">
        <v>0</v>
      </c>
      <c r="AH3644">
        <v>0</v>
      </c>
      <c r="AI3644">
        <v>1</v>
      </c>
      <c r="AJ3644">
        <v>0</v>
      </c>
      <c r="AK3644">
        <v>0</v>
      </c>
      <c r="AL3644">
        <v>1</v>
      </c>
      <c r="AM3644">
        <v>0</v>
      </c>
      <c r="AN3644">
        <v>0</v>
      </c>
      <c r="AO3644">
        <v>0</v>
      </c>
      <c r="AP3644">
        <v>0</v>
      </c>
      <c r="AQ3644">
        <v>2</v>
      </c>
      <c r="AR3644">
        <v>0</v>
      </c>
      <c r="AS3644">
        <v>0</v>
      </c>
      <c r="AT3644">
        <v>0</v>
      </c>
      <c r="AU3644">
        <v>0</v>
      </c>
      <c r="AV3644">
        <v>0</v>
      </c>
      <c r="AW3644">
        <v>1</v>
      </c>
      <c r="AX3644">
        <v>2</v>
      </c>
      <c r="AY3644">
        <v>2</v>
      </c>
      <c r="AZ3644">
        <v>3</v>
      </c>
      <c r="BA3644">
        <v>3</v>
      </c>
      <c r="BB3644">
        <v>0</v>
      </c>
      <c r="BC3644">
        <v>1</v>
      </c>
      <c r="BD3644">
        <v>0</v>
      </c>
      <c r="BE3644">
        <v>0</v>
      </c>
      <c r="BF3644">
        <v>0</v>
      </c>
      <c r="BG3644">
        <v>0</v>
      </c>
      <c r="BH3644">
        <v>0</v>
      </c>
      <c r="BI3644">
        <v>1</v>
      </c>
      <c r="BJ3644">
        <v>1</v>
      </c>
      <c r="BK3644">
        <v>0</v>
      </c>
      <c r="BL3644">
        <v>0</v>
      </c>
      <c r="BM3644">
        <v>0</v>
      </c>
      <c r="BN3644">
        <v>0</v>
      </c>
      <c r="BO3644">
        <v>5</v>
      </c>
      <c r="BP3644">
        <v>1</v>
      </c>
      <c r="BQ3644">
        <v>0</v>
      </c>
      <c r="BR3644">
        <v>0</v>
      </c>
      <c r="BS3644">
        <v>1</v>
      </c>
      <c r="BT3644">
        <v>18</v>
      </c>
      <c r="BU3644" t="s">
        <v>3525</v>
      </c>
    </row>
    <row r="3645" spans="1:73">
      <c r="A3645" t="s">
        <v>3404</v>
      </c>
      <c r="B3645" t="s">
        <v>3405</v>
      </c>
      <c r="C3645">
        <v>130</v>
      </c>
      <c r="D3645" t="s">
        <v>119</v>
      </c>
      <c r="E3645" t="s">
        <v>3422</v>
      </c>
      <c r="F3645" t="s">
        <v>92</v>
      </c>
      <c r="G3645">
        <v>0</v>
      </c>
      <c r="H3645">
        <v>9</v>
      </c>
      <c r="I3645">
        <v>11</v>
      </c>
      <c r="J3645">
        <v>6</v>
      </c>
      <c r="K3645">
        <v>0</v>
      </c>
      <c r="L3645">
        <v>8</v>
      </c>
      <c r="M3645">
        <v>1</v>
      </c>
      <c r="N3645">
        <v>13</v>
      </c>
      <c r="O3645">
        <v>0</v>
      </c>
      <c r="P3645">
        <v>0</v>
      </c>
      <c r="Q3645">
        <v>3</v>
      </c>
      <c r="R3645">
        <v>0</v>
      </c>
      <c r="S3645">
        <v>18</v>
      </c>
      <c r="T3645">
        <v>3</v>
      </c>
      <c r="U3645">
        <v>0</v>
      </c>
      <c r="V3645">
        <v>1</v>
      </c>
      <c r="W3645">
        <v>1</v>
      </c>
      <c r="X3645">
        <v>0</v>
      </c>
      <c r="Y3645">
        <v>0</v>
      </c>
      <c r="Z3645">
        <v>0</v>
      </c>
      <c r="AA3645">
        <v>0</v>
      </c>
      <c r="AB3645">
        <v>71</v>
      </c>
      <c r="AC3645">
        <v>0</v>
      </c>
      <c r="AD3645">
        <v>0</v>
      </c>
      <c r="AE3645">
        <v>0</v>
      </c>
      <c r="AF3645">
        <v>0</v>
      </c>
      <c r="AG3645">
        <v>0</v>
      </c>
      <c r="AH3645">
        <v>8</v>
      </c>
      <c r="AI3645">
        <v>7</v>
      </c>
      <c r="AJ3645">
        <v>0</v>
      </c>
      <c r="AK3645">
        <v>0</v>
      </c>
      <c r="AL3645">
        <v>0</v>
      </c>
      <c r="AM3645">
        <v>11</v>
      </c>
      <c r="AN3645">
        <v>0</v>
      </c>
      <c r="AO3645">
        <v>2</v>
      </c>
      <c r="AP3645">
        <v>0</v>
      </c>
      <c r="AQ3645">
        <v>2</v>
      </c>
      <c r="AR3645">
        <v>6</v>
      </c>
      <c r="AS3645">
        <v>0</v>
      </c>
      <c r="AT3645">
        <v>1</v>
      </c>
      <c r="AU3645">
        <v>0</v>
      </c>
      <c r="AV3645">
        <v>2</v>
      </c>
      <c r="AW3645">
        <v>6</v>
      </c>
      <c r="AX3645">
        <v>12</v>
      </c>
      <c r="AY3645">
        <v>17</v>
      </c>
      <c r="AZ3645">
        <v>15</v>
      </c>
      <c r="BA3645">
        <v>24</v>
      </c>
      <c r="BB3645">
        <v>3</v>
      </c>
      <c r="BC3645">
        <v>9</v>
      </c>
      <c r="BD3645">
        <v>0</v>
      </c>
      <c r="BE3645">
        <v>0</v>
      </c>
      <c r="BF3645">
        <v>1</v>
      </c>
      <c r="BG3645">
        <v>0</v>
      </c>
      <c r="BH3645">
        <v>0</v>
      </c>
      <c r="BI3645">
        <v>10</v>
      </c>
      <c r="BJ3645">
        <v>9</v>
      </c>
      <c r="BK3645">
        <v>0</v>
      </c>
      <c r="BL3645">
        <v>1</v>
      </c>
      <c r="BM3645">
        <v>0</v>
      </c>
      <c r="BN3645">
        <v>0</v>
      </c>
      <c r="BO3645">
        <v>16</v>
      </c>
      <c r="BP3645">
        <v>1</v>
      </c>
      <c r="BQ3645">
        <v>0</v>
      </c>
      <c r="BR3645">
        <v>1</v>
      </c>
      <c r="BS3645">
        <v>7</v>
      </c>
      <c r="BT3645">
        <v>116</v>
      </c>
      <c r="BU3645" t="s">
        <v>3526</v>
      </c>
    </row>
    <row r="3646" spans="1:73">
      <c r="A3646" t="s">
        <v>3404</v>
      </c>
      <c r="B3646" t="s">
        <v>3405</v>
      </c>
      <c r="C3646">
        <v>131</v>
      </c>
      <c r="D3646" t="s">
        <v>119</v>
      </c>
      <c r="E3646" t="s">
        <v>78</v>
      </c>
      <c r="F3646" t="s">
        <v>77</v>
      </c>
      <c r="G3646">
        <v>0</v>
      </c>
      <c r="H3646">
        <v>0</v>
      </c>
      <c r="I3646">
        <v>1</v>
      </c>
      <c r="J3646">
        <v>0</v>
      </c>
      <c r="K3646">
        <v>0</v>
      </c>
      <c r="L3646">
        <v>0</v>
      </c>
      <c r="M3646">
        <v>0</v>
      </c>
      <c r="N3646">
        <v>1</v>
      </c>
      <c r="O3646">
        <v>0</v>
      </c>
      <c r="P3646">
        <v>0</v>
      </c>
      <c r="Q3646">
        <v>0</v>
      </c>
      <c r="R3646">
        <v>0</v>
      </c>
      <c r="S3646">
        <v>2</v>
      </c>
      <c r="T3646">
        <v>0</v>
      </c>
      <c r="U3646">
        <v>0</v>
      </c>
      <c r="V3646">
        <v>1</v>
      </c>
      <c r="W3646">
        <v>0</v>
      </c>
      <c r="X3646">
        <v>0</v>
      </c>
      <c r="Y3646">
        <v>0</v>
      </c>
      <c r="Z3646">
        <v>1</v>
      </c>
      <c r="AA3646">
        <v>0</v>
      </c>
      <c r="AB3646">
        <v>5</v>
      </c>
      <c r="AC3646">
        <v>1</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1</v>
      </c>
      <c r="AX3646">
        <v>1</v>
      </c>
      <c r="AY3646">
        <v>2</v>
      </c>
      <c r="AZ3646">
        <v>0</v>
      </c>
      <c r="BA3646">
        <v>2</v>
      </c>
      <c r="BB3646">
        <v>0</v>
      </c>
      <c r="BC3646">
        <v>0</v>
      </c>
      <c r="BD3646">
        <v>0</v>
      </c>
      <c r="BE3646">
        <v>0</v>
      </c>
      <c r="BF3646">
        <v>0</v>
      </c>
      <c r="BG3646">
        <v>0</v>
      </c>
      <c r="BH3646">
        <v>0</v>
      </c>
      <c r="BI3646">
        <v>2</v>
      </c>
      <c r="BJ3646">
        <v>0</v>
      </c>
      <c r="BK3646">
        <v>0</v>
      </c>
      <c r="BL3646">
        <v>0</v>
      </c>
      <c r="BM3646">
        <v>0</v>
      </c>
      <c r="BN3646">
        <v>1</v>
      </c>
      <c r="BO3646">
        <v>1</v>
      </c>
      <c r="BP3646">
        <v>0</v>
      </c>
      <c r="BQ3646">
        <v>0</v>
      </c>
      <c r="BR3646">
        <v>1</v>
      </c>
      <c r="BS3646">
        <v>2</v>
      </c>
      <c r="BT3646">
        <v>11</v>
      </c>
      <c r="BU3646" t="s">
        <v>3527</v>
      </c>
    </row>
    <row r="3647" spans="1:73">
      <c r="A3647" t="s">
        <v>3404</v>
      </c>
      <c r="B3647" t="s">
        <v>3405</v>
      </c>
      <c r="C3647">
        <v>132</v>
      </c>
      <c r="D3647" t="s">
        <v>119</v>
      </c>
      <c r="E3647" t="s">
        <v>3425</v>
      </c>
      <c r="F3647" t="s">
        <v>101</v>
      </c>
      <c r="G3647">
        <v>0</v>
      </c>
      <c r="H3647">
        <v>0</v>
      </c>
      <c r="I3647">
        <v>0</v>
      </c>
      <c r="J3647">
        <v>0</v>
      </c>
      <c r="K3647">
        <v>0</v>
      </c>
      <c r="L3647">
        <v>8</v>
      </c>
      <c r="M3647">
        <v>0</v>
      </c>
      <c r="N3647">
        <v>8</v>
      </c>
      <c r="O3647">
        <v>0</v>
      </c>
      <c r="P3647">
        <v>0</v>
      </c>
      <c r="Q3647">
        <v>1</v>
      </c>
      <c r="R3647">
        <v>2</v>
      </c>
      <c r="S3647">
        <v>13</v>
      </c>
      <c r="T3647">
        <v>5</v>
      </c>
      <c r="U3647">
        <v>0</v>
      </c>
      <c r="V3647">
        <v>0</v>
      </c>
      <c r="W3647">
        <v>2</v>
      </c>
      <c r="X3647">
        <v>0</v>
      </c>
      <c r="Y3647">
        <v>0</v>
      </c>
      <c r="Z3647">
        <v>0</v>
      </c>
      <c r="AA3647">
        <v>0</v>
      </c>
      <c r="AB3647">
        <v>58</v>
      </c>
      <c r="AC3647">
        <v>0</v>
      </c>
      <c r="AD3647">
        <v>0</v>
      </c>
      <c r="AE3647">
        <v>0</v>
      </c>
      <c r="AF3647">
        <v>0</v>
      </c>
      <c r="AG3647">
        <v>0</v>
      </c>
      <c r="AH3647">
        <v>0</v>
      </c>
      <c r="AI3647">
        <v>5</v>
      </c>
      <c r="AJ3647">
        <v>0</v>
      </c>
      <c r="AK3647">
        <v>0</v>
      </c>
      <c r="AL3647">
        <v>2</v>
      </c>
      <c r="AM3647">
        <v>6</v>
      </c>
      <c r="AN3647">
        <v>0</v>
      </c>
      <c r="AO3647">
        <v>0</v>
      </c>
      <c r="AP3647">
        <v>1</v>
      </c>
      <c r="AQ3647">
        <v>1</v>
      </c>
      <c r="AR3647">
        <v>0</v>
      </c>
      <c r="AS3647">
        <v>0</v>
      </c>
      <c r="AT3647">
        <v>0</v>
      </c>
      <c r="AU3647">
        <v>5</v>
      </c>
      <c r="AV3647">
        <v>0</v>
      </c>
      <c r="AW3647">
        <v>0</v>
      </c>
      <c r="AX3647">
        <v>0</v>
      </c>
      <c r="AY3647">
        <v>20</v>
      </c>
      <c r="AZ3647">
        <v>7</v>
      </c>
      <c r="BA3647">
        <v>10</v>
      </c>
      <c r="BB3647">
        <v>7</v>
      </c>
      <c r="BC3647">
        <v>13</v>
      </c>
      <c r="BD3647">
        <v>0</v>
      </c>
      <c r="BE3647">
        <v>0</v>
      </c>
      <c r="BF3647">
        <v>0</v>
      </c>
      <c r="BG3647">
        <v>0</v>
      </c>
      <c r="BH3647">
        <v>0</v>
      </c>
      <c r="BI3647">
        <v>0</v>
      </c>
      <c r="BJ3647">
        <v>12</v>
      </c>
      <c r="BK3647">
        <v>0</v>
      </c>
      <c r="BL3647">
        <v>1</v>
      </c>
      <c r="BM3647">
        <v>0</v>
      </c>
      <c r="BN3647">
        <v>0</v>
      </c>
      <c r="BO3647">
        <v>13</v>
      </c>
      <c r="BP3647">
        <v>0</v>
      </c>
      <c r="BQ3647">
        <v>0</v>
      </c>
      <c r="BR3647">
        <v>0</v>
      </c>
      <c r="BS3647">
        <v>3</v>
      </c>
      <c r="BT3647">
        <v>102</v>
      </c>
      <c r="BU3647" t="s">
        <v>3528</v>
      </c>
    </row>
    <row r="3648" spans="1:73">
      <c r="A3648" t="s">
        <v>3404</v>
      </c>
      <c r="B3648" t="s">
        <v>3405</v>
      </c>
      <c r="C3648">
        <v>133</v>
      </c>
      <c r="D3648" t="s">
        <v>119</v>
      </c>
      <c r="E3648" t="s">
        <v>3417</v>
      </c>
      <c r="F3648" t="s">
        <v>92</v>
      </c>
      <c r="G3648">
        <v>0</v>
      </c>
      <c r="H3648">
        <v>0</v>
      </c>
      <c r="I3648">
        <v>0</v>
      </c>
      <c r="J3648">
        <v>0</v>
      </c>
      <c r="K3648">
        <v>0</v>
      </c>
      <c r="L3648">
        <v>1</v>
      </c>
      <c r="M3648">
        <v>0</v>
      </c>
      <c r="N3648">
        <v>1</v>
      </c>
      <c r="O3648">
        <v>0</v>
      </c>
      <c r="P3648">
        <v>0</v>
      </c>
      <c r="Q3648">
        <v>0</v>
      </c>
      <c r="R3648">
        <v>0</v>
      </c>
      <c r="S3648">
        <v>0</v>
      </c>
      <c r="T3648">
        <v>0</v>
      </c>
      <c r="U3648">
        <v>0</v>
      </c>
      <c r="V3648">
        <v>0</v>
      </c>
      <c r="W3648">
        <v>0</v>
      </c>
      <c r="X3648">
        <v>0</v>
      </c>
      <c r="Y3648">
        <v>0</v>
      </c>
      <c r="Z3648">
        <v>0</v>
      </c>
      <c r="AA3648">
        <v>0</v>
      </c>
      <c r="AB3648">
        <v>6</v>
      </c>
      <c r="AC3648">
        <v>0</v>
      </c>
      <c r="AD3648">
        <v>0</v>
      </c>
      <c r="AE3648">
        <v>0</v>
      </c>
      <c r="AF3648">
        <v>0</v>
      </c>
      <c r="AG3648">
        <v>0</v>
      </c>
      <c r="AH3648">
        <v>0</v>
      </c>
      <c r="AI3648">
        <v>0</v>
      </c>
      <c r="AJ3648">
        <v>0</v>
      </c>
      <c r="AK3648">
        <v>0</v>
      </c>
      <c r="AL3648">
        <v>0</v>
      </c>
      <c r="AM3648">
        <v>0</v>
      </c>
      <c r="AN3648">
        <v>0</v>
      </c>
      <c r="AO3648">
        <v>0</v>
      </c>
      <c r="AP3648">
        <v>1</v>
      </c>
      <c r="AQ3648">
        <v>0</v>
      </c>
      <c r="AR3648">
        <v>0</v>
      </c>
      <c r="AS3648">
        <v>0</v>
      </c>
      <c r="AT3648">
        <v>0</v>
      </c>
      <c r="AU3648">
        <v>1</v>
      </c>
      <c r="AV3648">
        <v>0</v>
      </c>
      <c r="AW3648">
        <v>0</v>
      </c>
      <c r="AX3648">
        <v>0</v>
      </c>
      <c r="AY3648">
        <v>3</v>
      </c>
      <c r="AZ3648">
        <v>1</v>
      </c>
      <c r="BA3648">
        <v>0</v>
      </c>
      <c r="BB3648">
        <v>0</v>
      </c>
      <c r="BC3648">
        <v>3</v>
      </c>
      <c r="BD3648">
        <v>0</v>
      </c>
      <c r="BE3648">
        <v>0</v>
      </c>
      <c r="BF3648">
        <v>0</v>
      </c>
      <c r="BG3648">
        <v>0</v>
      </c>
      <c r="BH3648">
        <v>0</v>
      </c>
      <c r="BI3648">
        <v>0</v>
      </c>
      <c r="BJ3648">
        <v>2</v>
      </c>
      <c r="BK3648">
        <v>0</v>
      </c>
      <c r="BL3648">
        <v>0</v>
      </c>
      <c r="BM3648">
        <v>0</v>
      </c>
      <c r="BN3648">
        <v>0</v>
      </c>
      <c r="BO3648">
        <v>2</v>
      </c>
      <c r="BP3648">
        <v>0</v>
      </c>
      <c r="BQ3648">
        <v>0</v>
      </c>
      <c r="BR3648">
        <v>0</v>
      </c>
      <c r="BS3648">
        <v>1</v>
      </c>
      <c r="BT3648">
        <v>11</v>
      </c>
      <c r="BU3648" t="s">
        <v>3529</v>
      </c>
    </row>
    <row r="3649" spans="1:73">
      <c r="A3649" t="s">
        <v>3404</v>
      </c>
      <c r="B3649" t="s">
        <v>3405</v>
      </c>
      <c r="C3649">
        <v>134</v>
      </c>
      <c r="D3649" t="s">
        <v>119</v>
      </c>
      <c r="E3649" t="s">
        <v>3425</v>
      </c>
      <c r="F3649" t="s">
        <v>101</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0</v>
      </c>
      <c r="BP3649">
        <v>0</v>
      </c>
      <c r="BQ3649">
        <v>0</v>
      </c>
      <c r="BR3649">
        <v>0</v>
      </c>
      <c r="BS3649">
        <v>1</v>
      </c>
      <c r="BT3649">
        <v>2</v>
      </c>
      <c r="BU3649" t="s">
        <v>3530</v>
      </c>
    </row>
    <row r="3650" spans="1:73">
      <c r="A3650" t="s">
        <v>3404</v>
      </c>
      <c r="B3650" t="s">
        <v>3405</v>
      </c>
      <c r="C3650">
        <v>135</v>
      </c>
      <c r="D3650" t="s">
        <v>119</v>
      </c>
      <c r="E3650" t="s">
        <v>3417</v>
      </c>
      <c r="F3650" t="s">
        <v>92</v>
      </c>
      <c r="G3650">
        <v>0</v>
      </c>
      <c r="H3650">
        <v>0</v>
      </c>
      <c r="I3650">
        <v>0</v>
      </c>
      <c r="J3650">
        <v>0</v>
      </c>
      <c r="K3650">
        <v>0</v>
      </c>
      <c r="L3650">
        <v>0</v>
      </c>
      <c r="M3650">
        <v>0</v>
      </c>
      <c r="N3650">
        <v>1</v>
      </c>
      <c r="O3650">
        <v>0</v>
      </c>
      <c r="P3650">
        <v>0</v>
      </c>
      <c r="Q3650">
        <v>0</v>
      </c>
      <c r="R3650">
        <v>0</v>
      </c>
      <c r="S3650">
        <v>1</v>
      </c>
      <c r="T3650">
        <v>0</v>
      </c>
      <c r="U3650">
        <v>0</v>
      </c>
      <c r="V3650">
        <v>0</v>
      </c>
      <c r="W3650">
        <v>0</v>
      </c>
      <c r="X3650">
        <v>0</v>
      </c>
      <c r="Y3650">
        <v>0</v>
      </c>
      <c r="Z3650">
        <v>0</v>
      </c>
      <c r="AA3650">
        <v>0</v>
      </c>
      <c r="AB3650">
        <v>5</v>
      </c>
      <c r="AC3650">
        <v>0</v>
      </c>
      <c r="AD3650">
        <v>0</v>
      </c>
      <c r="AE3650">
        <v>0</v>
      </c>
      <c r="AF3650">
        <v>0</v>
      </c>
      <c r="AG3650">
        <v>0</v>
      </c>
      <c r="AH3650">
        <v>0</v>
      </c>
      <c r="AI3650">
        <v>0</v>
      </c>
      <c r="AJ3650">
        <v>0</v>
      </c>
      <c r="AK3650">
        <v>0</v>
      </c>
      <c r="AL3650">
        <v>1</v>
      </c>
      <c r="AM3650">
        <v>1</v>
      </c>
      <c r="AN3650">
        <v>0</v>
      </c>
      <c r="AO3650">
        <v>0</v>
      </c>
      <c r="AP3650">
        <v>0</v>
      </c>
      <c r="AQ3650">
        <v>0</v>
      </c>
      <c r="AR3650">
        <v>0</v>
      </c>
      <c r="AS3650">
        <v>0</v>
      </c>
      <c r="AT3650">
        <v>0</v>
      </c>
      <c r="AU3650">
        <v>0</v>
      </c>
      <c r="AV3650">
        <v>0</v>
      </c>
      <c r="AW3650">
        <v>0</v>
      </c>
      <c r="AX3650">
        <v>0</v>
      </c>
      <c r="AY3650">
        <v>1</v>
      </c>
      <c r="AZ3650">
        <v>2</v>
      </c>
      <c r="BA3650">
        <v>3</v>
      </c>
      <c r="BB3650">
        <v>0</v>
      </c>
      <c r="BC3650">
        <v>2</v>
      </c>
      <c r="BD3650">
        <v>0</v>
      </c>
      <c r="BE3650">
        <v>0</v>
      </c>
      <c r="BF3650">
        <v>0</v>
      </c>
      <c r="BG3650">
        <v>0</v>
      </c>
      <c r="BH3650">
        <v>0</v>
      </c>
      <c r="BI3650">
        <v>0</v>
      </c>
      <c r="BJ3650">
        <v>0</v>
      </c>
      <c r="BK3650">
        <v>0</v>
      </c>
      <c r="BL3650">
        <v>0</v>
      </c>
      <c r="BM3650">
        <v>0</v>
      </c>
      <c r="BN3650">
        <v>0</v>
      </c>
      <c r="BO3650">
        <v>2</v>
      </c>
      <c r="BP3650">
        <v>0</v>
      </c>
      <c r="BQ3650">
        <v>0</v>
      </c>
      <c r="BR3650">
        <v>0</v>
      </c>
      <c r="BS3650">
        <v>4</v>
      </c>
      <c r="BT3650">
        <v>13</v>
      </c>
      <c r="BU3650" t="s">
        <v>3531</v>
      </c>
    </row>
    <row r="3651" spans="1:73">
      <c r="A3651" t="s">
        <v>3404</v>
      </c>
      <c r="B3651" t="s">
        <v>3405</v>
      </c>
      <c r="C3651">
        <v>136</v>
      </c>
      <c r="D3651" t="s">
        <v>119</v>
      </c>
      <c r="E3651" t="s">
        <v>3425</v>
      </c>
      <c r="F3651" t="s">
        <v>101</v>
      </c>
      <c r="G3651">
        <v>0</v>
      </c>
      <c r="H3651">
        <v>0</v>
      </c>
      <c r="I3651">
        <v>0</v>
      </c>
      <c r="J3651">
        <v>0</v>
      </c>
      <c r="K3651">
        <v>0</v>
      </c>
      <c r="L3651">
        <v>0</v>
      </c>
      <c r="M3651">
        <v>0</v>
      </c>
      <c r="N3651">
        <v>1</v>
      </c>
      <c r="O3651">
        <v>0</v>
      </c>
      <c r="P3651">
        <v>0</v>
      </c>
      <c r="Q3651">
        <v>0</v>
      </c>
      <c r="R3651">
        <v>0</v>
      </c>
      <c r="S3651">
        <v>1</v>
      </c>
      <c r="T3651">
        <v>0</v>
      </c>
      <c r="U3651">
        <v>0</v>
      </c>
      <c r="V3651">
        <v>0</v>
      </c>
      <c r="W3651">
        <v>0</v>
      </c>
      <c r="X3651">
        <v>0</v>
      </c>
      <c r="Y3651">
        <v>0</v>
      </c>
      <c r="Z3651">
        <v>0</v>
      </c>
      <c r="AA3651">
        <v>0</v>
      </c>
      <c r="AB3651">
        <v>3</v>
      </c>
      <c r="AC3651">
        <v>0</v>
      </c>
      <c r="AD3651">
        <v>0</v>
      </c>
      <c r="AE3651">
        <v>0</v>
      </c>
      <c r="AF3651">
        <v>0</v>
      </c>
      <c r="AG3651">
        <v>0</v>
      </c>
      <c r="AH3651">
        <v>0</v>
      </c>
      <c r="AI3651">
        <v>0</v>
      </c>
      <c r="AJ3651">
        <v>0</v>
      </c>
      <c r="AK3651">
        <v>0</v>
      </c>
      <c r="AL3651">
        <v>1</v>
      </c>
      <c r="AM3651">
        <v>0</v>
      </c>
      <c r="AN3651">
        <v>0</v>
      </c>
      <c r="AO3651">
        <v>0</v>
      </c>
      <c r="AP3651">
        <v>0</v>
      </c>
      <c r="AQ3651">
        <v>0</v>
      </c>
      <c r="AR3651">
        <v>0</v>
      </c>
      <c r="AS3651">
        <v>0</v>
      </c>
      <c r="AT3651">
        <v>0</v>
      </c>
      <c r="AU3651">
        <v>0</v>
      </c>
      <c r="AV3651">
        <v>0</v>
      </c>
      <c r="AW3651">
        <v>0</v>
      </c>
      <c r="AX3651">
        <v>0</v>
      </c>
      <c r="AY3651">
        <v>0</v>
      </c>
      <c r="AZ3651">
        <v>2</v>
      </c>
      <c r="BA3651">
        <v>0</v>
      </c>
      <c r="BB3651">
        <v>0</v>
      </c>
      <c r="BC3651">
        <v>0</v>
      </c>
      <c r="BD3651">
        <v>0</v>
      </c>
      <c r="BE3651">
        <v>0</v>
      </c>
      <c r="BF3651">
        <v>0</v>
      </c>
      <c r="BG3651">
        <v>0</v>
      </c>
      <c r="BH3651">
        <v>0</v>
      </c>
      <c r="BI3651">
        <v>0</v>
      </c>
      <c r="BJ3651">
        <v>0</v>
      </c>
      <c r="BK3651">
        <v>0</v>
      </c>
      <c r="BL3651">
        <v>0</v>
      </c>
      <c r="BM3651">
        <v>0</v>
      </c>
      <c r="BN3651">
        <v>0</v>
      </c>
      <c r="BO3651">
        <v>2</v>
      </c>
      <c r="BP3651">
        <v>0</v>
      </c>
      <c r="BQ3651">
        <v>0</v>
      </c>
      <c r="BR3651">
        <v>0</v>
      </c>
      <c r="BS3651">
        <v>2</v>
      </c>
      <c r="BT3651">
        <v>9</v>
      </c>
      <c r="BU3651" t="s">
        <v>3532</v>
      </c>
    </row>
    <row r="3652" spans="1:73">
      <c r="A3652" t="s">
        <v>3404</v>
      </c>
      <c r="B3652" t="s">
        <v>3405</v>
      </c>
      <c r="C3652">
        <v>137</v>
      </c>
      <c r="D3652" t="s">
        <v>119</v>
      </c>
      <c r="E3652" t="s">
        <v>3417</v>
      </c>
      <c r="F3652" t="s">
        <v>92</v>
      </c>
      <c r="G3652">
        <v>0</v>
      </c>
      <c r="H3652">
        <v>1</v>
      </c>
      <c r="I3652">
        <v>0</v>
      </c>
      <c r="J3652">
        <v>0</v>
      </c>
      <c r="K3652">
        <v>0</v>
      </c>
      <c r="L3652">
        <v>2</v>
      </c>
      <c r="M3652">
        <v>0</v>
      </c>
      <c r="N3652">
        <v>2</v>
      </c>
      <c r="O3652">
        <v>0</v>
      </c>
      <c r="P3652">
        <v>0</v>
      </c>
      <c r="Q3652">
        <v>0</v>
      </c>
      <c r="R3652">
        <v>1</v>
      </c>
      <c r="S3652">
        <v>3</v>
      </c>
      <c r="T3652">
        <v>0</v>
      </c>
      <c r="U3652">
        <v>0</v>
      </c>
      <c r="V3652">
        <v>0</v>
      </c>
      <c r="W3652">
        <v>0</v>
      </c>
      <c r="X3652">
        <v>0</v>
      </c>
      <c r="Y3652">
        <v>0</v>
      </c>
      <c r="Z3652">
        <v>0</v>
      </c>
      <c r="AA3652">
        <v>0</v>
      </c>
      <c r="AB3652">
        <v>14</v>
      </c>
      <c r="AC3652">
        <v>0</v>
      </c>
      <c r="AD3652">
        <v>0</v>
      </c>
      <c r="AE3652">
        <v>0</v>
      </c>
      <c r="AF3652">
        <v>0</v>
      </c>
      <c r="AG3652">
        <v>0</v>
      </c>
      <c r="AH3652">
        <v>2</v>
      </c>
      <c r="AI3652">
        <v>0</v>
      </c>
      <c r="AJ3652">
        <v>0</v>
      </c>
      <c r="AK3652">
        <v>0</v>
      </c>
      <c r="AL3652">
        <v>0</v>
      </c>
      <c r="AM3652">
        <v>1</v>
      </c>
      <c r="AN3652">
        <v>0</v>
      </c>
      <c r="AO3652">
        <v>0</v>
      </c>
      <c r="AP3652">
        <v>0</v>
      </c>
      <c r="AQ3652">
        <v>0</v>
      </c>
      <c r="AR3652">
        <v>0</v>
      </c>
      <c r="AS3652">
        <v>0</v>
      </c>
      <c r="AT3652">
        <v>1</v>
      </c>
      <c r="AU3652">
        <v>0</v>
      </c>
      <c r="AV3652">
        <v>0</v>
      </c>
      <c r="AW3652">
        <v>0</v>
      </c>
      <c r="AX3652">
        <v>4</v>
      </c>
      <c r="AY3652">
        <v>5</v>
      </c>
      <c r="AZ3652">
        <v>1</v>
      </c>
      <c r="BA3652">
        <v>5</v>
      </c>
      <c r="BB3652">
        <v>0</v>
      </c>
      <c r="BC3652">
        <v>3</v>
      </c>
      <c r="BD3652">
        <v>0</v>
      </c>
      <c r="BE3652">
        <v>0</v>
      </c>
      <c r="BF3652">
        <v>0</v>
      </c>
      <c r="BG3652">
        <v>0</v>
      </c>
      <c r="BH3652">
        <v>0</v>
      </c>
      <c r="BI3652">
        <v>3</v>
      </c>
      <c r="BJ3652">
        <v>2</v>
      </c>
      <c r="BK3652">
        <v>0</v>
      </c>
      <c r="BL3652">
        <v>0</v>
      </c>
      <c r="BM3652">
        <v>0</v>
      </c>
      <c r="BN3652">
        <v>1</v>
      </c>
      <c r="BO3652">
        <v>1</v>
      </c>
      <c r="BP3652">
        <v>0</v>
      </c>
      <c r="BQ3652">
        <v>0</v>
      </c>
      <c r="BR3652">
        <v>1</v>
      </c>
      <c r="BS3652">
        <v>4</v>
      </c>
      <c r="BT3652">
        <v>32</v>
      </c>
      <c r="BU3652" t="s">
        <v>3533</v>
      </c>
    </row>
    <row r="3653" spans="1:73">
      <c r="A3653" t="s">
        <v>3404</v>
      </c>
      <c r="B3653" t="s">
        <v>3405</v>
      </c>
      <c r="C3653">
        <v>138</v>
      </c>
      <c r="D3653" t="s">
        <v>119</v>
      </c>
      <c r="E3653" t="s">
        <v>3425</v>
      </c>
      <c r="F3653" t="s">
        <v>101</v>
      </c>
      <c r="G3653">
        <v>0</v>
      </c>
      <c r="H3653">
        <v>0</v>
      </c>
      <c r="I3653">
        <v>0</v>
      </c>
      <c r="J3653">
        <v>0</v>
      </c>
      <c r="K3653">
        <v>0</v>
      </c>
      <c r="L3653">
        <v>2</v>
      </c>
      <c r="M3653">
        <v>0</v>
      </c>
      <c r="N3653">
        <v>3</v>
      </c>
      <c r="O3653">
        <v>0</v>
      </c>
      <c r="P3653">
        <v>0</v>
      </c>
      <c r="Q3653">
        <v>0</v>
      </c>
      <c r="R3653">
        <v>0</v>
      </c>
      <c r="S3653">
        <v>3</v>
      </c>
      <c r="T3653">
        <v>1</v>
      </c>
      <c r="U3653">
        <v>0</v>
      </c>
      <c r="V3653">
        <v>0</v>
      </c>
      <c r="W3653">
        <v>1</v>
      </c>
      <c r="X3653">
        <v>0</v>
      </c>
      <c r="Y3653">
        <v>0</v>
      </c>
      <c r="Z3653">
        <v>0</v>
      </c>
      <c r="AA3653">
        <v>0</v>
      </c>
      <c r="AB3653">
        <v>19</v>
      </c>
      <c r="AC3653">
        <v>0</v>
      </c>
      <c r="AD3653">
        <v>0</v>
      </c>
      <c r="AE3653">
        <v>0</v>
      </c>
      <c r="AF3653">
        <v>0</v>
      </c>
      <c r="AG3653">
        <v>0</v>
      </c>
      <c r="AH3653">
        <v>0</v>
      </c>
      <c r="AI3653">
        <v>0</v>
      </c>
      <c r="AJ3653">
        <v>0</v>
      </c>
      <c r="AK3653">
        <v>0</v>
      </c>
      <c r="AL3653">
        <v>0</v>
      </c>
      <c r="AM3653">
        <v>3</v>
      </c>
      <c r="AN3653">
        <v>0</v>
      </c>
      <c r="AO3653">
        <v>0</v>
      </c>
      <c r="AP3653">
        <v>0</v>
      </c>
      <c r="AQ3653">
        <v>0</v>
      </c>
      <c r="AR3653">
        <v>0</v>
      </c>
      <c r="AS3653">
        <v>0</v>
      </c>
      <c r="AT3653">
        <v>0</v>
      </c>
      <c r="AU3653">
        <v>1</v>
      </c>
      <c r="AV3653">
        <v>0</v>
      </c>
      <c r="AW3653">
        <v>0</v>
      </c>
      <c r="AX3653">
        <v>2</v>
      </c>
      <c r="AY3653">
        <v>5</v>
      </c>
      <c r="AZ3653">
        <v>2</v>
      </c>
      <c r="BA3653">
        <v>5</v>
      </c>
      <c r="BB3653">
        <v>3</v>
      </c>
      <c r="BC3653">
        <v>4</v>
      </c>
      <c r="BD3653">
        <v>0</v>
      </c>
      <c r="BE3653">
        <v>0</v>
      </c>
      <c r="BF3653">
        <v>0</v>
      </c>
      <c r="BG3653">
        <v>0</v>
      </c>
      <c r="BH3653">
        <v>0</v>
      </c>
      <c r="BI3653">
        <v>2</v>
      </c>
      <c r="BJ3653">
        <v>2</v>
      </c>
      <c r="BK3653">
        <v>0</v>
      </c>
      <c r="BL3653">
        <v>2</v>
      </c>
      <c r="BM3653">
        <v>2</v>
      </c>
      <c r="BN3653">
        <v>2</v>
      </c>
      <c r="BO3653">
        <v>3</v>
      </c>
      <c r="BP3653">
        <v>0</v>
      </c>
      <c r="BQ3653">
        <v>0</v>
      </c>
      <c r="BR3653">
        <v>0</v>
      </c>
      <c r="BS3653">
        <v>2</v>
      </c>
      <c r="BT3653">
        <v>33</v>
      </c>
      <c r="BU3653" t="s">
        <v>3534</v>
      </c>
    </row>
    <row r="3654" spans="1:73">
      <c r="A3654" t="s">
        <v>3404</v>
      </c>
      <c r="B3654" t="s">
        <v>3405</v>
      </c>
      <c r="C3654">
        <v>139</v>
      </c>
      <c r="D3654" t="s">
        <v>119</v>
      </c>
      <c r="E3654" t="s">
        <v>3417</v>
      </c>
      <c r="F3654" t="s">
        <v>92</v>
      </c>
      <c r="G3654">
        <v>0</v>
      </c>
      <c r="H3654">
        <v>0</v>
      </c>
      <c r="I3654">
        <v>0</v>
      </c>
      <c r="J3654">
        <v>0</v>
      </c>
      <c r="K3654">
        <v>0</v>
      </c>
      <c r="L3654">
        <v>0</v>
      </c>
      <c r="M3654">
        <v>0</v>
      </c>
      <c r="N3654">
        <v>0</v>
      </c>
      <c r="O3654">
        <v>0</v>
      </c>
      <c r="P3654">
        <v>0</v>
      </c>
      <c r="Q3654">
        <v>1</v>
      </c>
      <c r="R3654">
        <v>0</v>
      </c>
      <c r="S3654">
        <v>2</v>
      </c>
      <c r="T3654">
        <v>0</v>
      </c>
      <c r="U3654">
        <v>0</v>
      </c>
      <c r="V3654">
        <v>0</v>
      </c>
      <c r="W3654">
        <v>0</v>
      </c>
      <c r="X3654">
        <v>0</v>
      </c>
      <c r="Y3654">
        <v>0</v>
      </c>
      <c r="Z3654">
        <v>0</v>
      </c>
      <c r="AA3654">
        <v>0</v>
      </c>
      <c r="AB3654">
        <v>3</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1</v>
      </c>
      <c r="AY3654">
        <v>0</v>
      </c>
      <c r="AZ3654">
        <v>1</v>
      </c>
      <c r="BA3654">
        <v>1</v>
      </c>
      <c r="BB3654">
        <v>0</v>
      </c>
      <c r="BC3654">
        <v>0</v>
      </c>
      <c r="BD3654">
        <v>0</v>
      </c>
      <c r="BE3654">
        <v>0</v>
      </c>
      <c r="BF3654">
        <v>0</v>
      </c>
      <c r="BG3654">
        <v>0</v>
      </c>
      <c r="BH3654">
        <v>0</v>
      </c>
      <c r="BI3654">
        <v>1</v>
      </c>
      <c r="BJ3654">
        <v>0</v>
      </c>
      <c r="BK3654">
        <v>0</v>
      </c>
      <c r="BL3654">
        <v>0</v>
      </c>
      <c r="BM3654">
        <v>1</v>
      </c>
      <c r="BN3654">
        <v>0</v>
      </c>
      <c r="BO3654">
        <v>1</v>
      </c>
      <c r="BP3654">
        <v>0</v>
      </c>
      <c r="BQ3654">
        <v>0</v>
      </c>
      <c r="BR3654">
        <v>0</v>
      </c>
      <c r="BS3654">
        <v>2</v>
      </c>
      <c r="BT3654">
        <v>7</v>
      </c>
      <c r="BU3654" t="s">
        <v>3535</v>
      </c>
    </row>
    <row r="3655" spans="1:73">
      <c r="A3655" t="s">
        <v>3404</v>
      </c>
      <c r="B3655" t="s">
        <v>3405</v>
      </c>
      <c r="C3655">
        <v>140</v>
      </c>
      <c r="D3655" t="s">
        <v>119</v>
      </c>
      <c r="E3655" t="s">
        <v>3425</v>
      </c>
      <c r="F3655" t="s">
        <v>101</v>
      </c>
      <c r="G3655">
        <v>1</v>
      </c>
      <c r="H3655">
        <v>3</v>
      </c>
      <c r="I3655">
        <v>0</v>
      </c>
      <c r="J3655">
        <v>0</v>
      </c>
      <c r="K3655">
        <v>0</v>
      </c>
      <c r="L3655">
        <v>3</v>
      </c>
      <c r="M3655">
        <v>0</v>
      </c>
      <c r="N3655">
        <v>7</v>
      </c>
      <c r="O3655">
        <v>4</v>
      </c>
      <c r="P3655">
        <v>2</v>
      </c>
      <c r="Q3655">
        <v>2</v>
      </c>
      <c r="R3655">
        <v>0</v>
      </c>
      <c r="S3655">
        <v>13</v>
      </c>
      <c r="T3655">
        <v>8</v>
      </c>
      <c r="U3655">
        <v>0</v>
      </c>
      <c r="V3655">
        <v>4</v>
      </c>
      <c r="W3655">
        <v>2</v>
      </c>
      <c r="X3655">
        <v>0</v>
      </c>
      <c r="Y3655">
        <v>2</v>
      </c>
      <c r="Z3655">
        <v>0</v>
      </c>
      <c r="AA3655">
        <v>0</v>
      </c>
      <c r="AB3655">
        <v>40</v>
      </c>
      <c r="AC3655">
        <v>1</v>
      </c>
      <c r="AD3655">
        <v>0</v>
      </c>
      <c r="AE3655">
        <v>0</v>
      </c>
      <c r="AF3655">
        <v>0</v>
      </c>
      <c r="AG3655">
        <v>2</v>
      </c>
      <c r="AH3655">
        <v>0</v>
      </c>
      <c r="AI3655">
        <v>5</v>
      </c>
      <c r="AJ3655">
        <v>1</v>
      </c>
      <c r="AK3655">
        <v>0</v>
      </c>
      <c r="AL3655">
        <v>0</v>
      </c>
      <c r="AM3655">
        <v>3</v>
      </c>
      <c r="AN3655">
        <v>0</v>
      </c>
      <c r="AO3655">
        <v>0</v>
      </c>
      <c r="AP3655">
        <v>0</v>
      </c>
      <c r="AQ3655">
        <v>1</v>
      </c>
      <c r="AR3655">
        <v>0</v>
      </c>
      <c r="AS3655">
        <v>0</v>
      </c>
      <c r="AT3655">
        <v>0</v>
      </c>
      <c r="AU3655">
        <v>0</v>
      </c>
      <c r="AV3655">
        <v>2</v>
      </c>
      <c r="AW3655">
        <v>0</v>
      </c>
      <c r="AX3655">
        <v>7</v>
      </c>
      <c r="AY3655">
        <v>7</v>
      </c>
      <c r="AZ3655">
        <v>3</v>
      </c>
      <c r="BA3655">
        <v>12</v>
      </c>
      <c r="BB3655">
        <v>1</v>
      </c>
      <c r="BC3655">
        <v>4</v>
      </c>
      <c r="BD3655">
        <v>0</v>
      </c>
      <c r="BE3655">
        <v>0</v>
      </c>
      <c r="BF3655">
        <v>0</v>
      </c>
      <c r="BG3655">
        <v>0</v>
      </c>
      <c r="BH3655">
        <v>1</v>
      </c>
      <c r="BI3655">
        <v>11</v>
      </c>
      <c r="BJ3655">
        <v>2</v>
      </c>
      <c r="BK3655">
        <v>0</v>
      </c>
      <c r="BL3655">
        <v>1</v>
      </c>
      <c r="BM3655">
        <v>0</v>
      </c>
      <c r="BN3655">
        <v>2</v>
      </c>
      <c r="BO3655">
        <v>7</v>
      </c>
      <c r="BP3655">
        <v>0</v>
      </c>
      <c r="BQ3655">
        <v>1</v>
      </c>
      <c r="BR3655">
        <v>6</v>
      </c>
      <c r="BS3655">
        <v>3</v>
      </c>
      <c r="BT3655">
        <v>63</v>
      </c>
      <c r="BU3655" t="s">
        <v>3536</v>
      </c>
    </row>
    <row r="3656" spans="1:73">
      <c r="A3656" t="s">
        <v>3404</v>
      </c>
      <c r="B3656" t="s">
        <v>3405</v>
      </c>
      <c r="C3656">
        <v>141</v>
      </c>
      <c r="D3656" t="s">
        <v>119</v>
      </c>
      <c r="E3656" t="s">
        <v>3417</v>
      </c>
      <c r="F3656" t="s">
        <v>92</v>
      </c>
      <c r="G3656">
        <v>0</v>
      </c>
      <c r="H3656">
        <v>0</v>
      </c>
      <c r="I3656">
        <v>0</v>
      </c>
      <c r="J3656">
        <v>0</v>
      </c>
      <c r="K3656">
        <v>0</v>
      </c>
      <c r="L3656">
        <v>7</v>
      </c>
      <c r="M3656">
        <v>0</v>
      </c>
      <c r="N3656">
        <v>6</v>
      </c>
      <c r="O3656">
        <v>0</v>
      </c>
      <c r="P3656">
        <v>0</v>
      </c>
      <c r="Q3656">
        <v>0</v>
      </c>
      <c r="R3656">
        <v>0</v>
      </c>
      <c r="S3656">
        <v>8</v>
      </c>
      <c r="T3656">
        <v>4</v>
      </c>
      <c r="U3656">
        <v>0</v>
      </c>
      <c r="V3656">
        <v>1</v>
      </c>
      <c r="W3656">
        <v>1</v>
      </c>
      <c r="X3656">
        <v>0</v>
      </c>
      <c r="Y3656">
        <v>0</v>
      </c>
      <c r="Z3656">
        <v>0</v>
      </c>
      <c r="AA3656">
        <v>0</v>
      </c>
      <c r="AB3656">
        <v>48</v>
      </c>
      <c r="AC3656">
        <v>0</v>
      </c>
      <c r="AD3656">
        <v>0</v>
      </c>
      <c r="AE3656">
        <v>0</v>
      </c>
      <c r="AF3656">
        <v>0</v>
      </c>
      <c r="AG3656">
        <v>0</v>
      </c>
      <c r="AH3656">
        <v>0</v>
      </c>
      <c r="AI3656">
        <v>5</v>
      </c>
      <c r="AJ3656">
        <v>0</v>
      </c>
      <c r="AK3656">
        <v>0</v>
      </c>
      <c r="AL3656">
        <v>0</v>
      </c>
      <c r="AM3656">
        <v>1</v>
      </c>
      <c r="AN3656">
        <v>4</v>
      </c>
      <c r="AO3656">
        <v>0</v>
      </c>
      <c r="AP3656">
        <v>5</v>
      </c>
      <c r="AQ3656">
        <v>0</v>
      </c>
      <c r="AR3656">
        <v>0</v>
      </c>
      <c r="AS3656">
        <v>0</v>
      </c>
      <c r="AT3656">
        <v>3</v>
      </c>
      <c r="AU3656">
        <v>0</v>
      </c>
      <c r="AV3656">
        <v>0</v>
      </c>
      <c r="AW3656">
        <v>0</v>
      </c>
      <c r="AX3656">
        <v>9</v>
      </c>
      <c r="AY3656">
        <v>15</v>
      </c>
      <c r="AZ3656">
        <v>8</v>
      </c>
      <c r="BA3656">
        <v>10</v>
      </c>
      <c r="BB3656">
        <v>0</v>
      </c>
      <c r="BC3656">
        <v>19</v>
      </c>
      <c r="BD3656">
        <v>0</v>
      </c>
      <c r="BE3656">
        <v>0</v>
      </c>
      <c r="BF3656">
        <v>0</v>
      </c>
      <c r="BG3656">
        <v>0</v>
      </c>
      <c r="BH3656">
        <v>1</v>
      </c>
      <c r="BI3656">
        <v>9</v>
      </c>
      <c r="BJ3656">
        <v>13</v>
      </c>
      <c r="BK3656">
        <v>0</v>
      </c>
      <c r="BL3656">
        <v>2</v>
      </c>
      <c r="BM3656">
        <v>0</v>
      </c>
      <c r="BN3656">
        <v>0</v>
      </c>
      <c r="BO3656">
        <v>8</v>
      </c>
      <c r="BP3656">
        <v>0</v>
      </c>
      <c r="BQ3656">
        <v>0</v>
      </c>
      <c r="BR3656">
        <v>8</v>
      </c>
      <c r="BS3656">
        <v>4</v>
      </c>
      <c r="BT3656">
        <v>77</v>
      </c>
      <c r="BU3656" t="s">
        <v>3537</v>
      </c>
    </row>
    <row r="3657" spans="1:73">
      <c r="A3657" t="s">
        <v>3404</v>
      </c>
      <c r="B3657" t="s">
        <v>3405</v>
      </c>
      <c r="C3657">
        <v>142</v>
      </c>
      <c r="D3657" t="s">
        <v>119</v>
      </c>
      <c r="E3657" t="s">
        <v>78</v>
      </c>
      <c r="F3657" t="s">
        <v>77</v>
      </c>
      <c r="G3657">
        <v>0</v>
      </c>
      <c r="H3657">
        <v>1</v>
      </c>
      <c r="I3657">
        <v>0</v>
      </c>
      <c r="J3657">
        <v>0</v>
      </c>
      <c r="K3657">
        <v>0</v>
      </c>
      <c r="L3657">
        <v>13</v>
      </c>
      <c r="M3657">
        <v>0</v>
      </c>
      <c r="N3657">
        <v>14</v>
      </c>
      <c r="O3657">
        <v>6</v>
      </c>
      <c r="P3657">
        <v>2</v>
      </c>
      <c r="Q3657">
        <v>0</v>
      </c>
      <c r="R3657">
        <v>3</v>
      </c>
      <c r="S3657">
        <v>27</v>
      </c>
      <c r="T3657">
        <v>6</v>
      </c>
      <c r="U3657">
        <v>0</v>
      </c>
      <c r="V3657">
        <v>1</v>
      </c>
      <c r="W3657">
        <v>4</v>
      </c>
      <c r="X3657">
        <v>0</v>
      </c>
      <c r="Y3657">
        <v>2</v>
      </c>
      <c r="Z3657">
        <v>0</v>
      </c>
      <c r="AA3657">
        <v>0</v>
      </c>
      <c r="AB3657">
        <v>83</v>
      </c>
      <c r="AC3657">
        <v>2</v>
      </c>
      <c r="AD3657">
        <v>4</v>
      </c>
      <c r="AE3657">
        <v>3</v>
      </c>
      <c r="AF3657">
        <v>0</v>
      </c>
      <c r="AG3657">
        <v>0</v>
      </c>
      <c r="AH3657">
        <v>0</v>
      </c>
      <c r="AI3657">
        <v>5</v>
      </c>
      <c r="AJ3657">
        <v>0</v>
      </c>
      <c r="AK3657">
        <v>0</v>
      </c>
      <c r="AL3657">
        <v>2</v>
      </c>
      <c r="AM3657">
        <v>12</v>
      </c>
      <c r="AN3657">
        <v>0</v>
      </c>
      <c r="AO3657">
        <v>0</v>
      </c>
      <c r="AP3657">
        <v>1</v>
      </c>
      <c r="AQ3657">
        <v>4</v>
      </c>
      <c r="AR3657">
        <v>0</v>
      </c>
      <c r="AS3657">
        <v>0</v>
      </c>
      <c r="AT3657">
        <v>0</v>
      </c>
      <c r="AU3657">
        <v>2</v>
      </c>
      <c r="AV3657">
        <v>5</v>
      </c>
      <c r="AW3657">
        <v>0</v>
      </c>
      <c r="AX3657">
        <v>12</v>
      </c>
      <c r="AY3657">
        <v>21</v>
      </c>
      <c r="AZ3657">
        <v>15</v>
      </c>
      <c r="BA3657">
        <v>24</v>
      </c>
      <c r="BB3657">
        <v>2</v>
      </c>
      <c r="BC3657">
        <v>18</v>
      </c>
      <c r="BD3657">
        <v>0</v>
      </c>
      <c r="BE3657">
        <v>0</v>
      </c>
      <c r="BF3657">
        <v>0</v>
      </c>
      <c r="BG3657">
        <v>0</v>
      </c>
      <c r="BH3657">
        <v>0</v>
      </c>
      <c r="BI3657">
        <v>15</v>
      </c>
      <c r="BJ3657">
        <v>15</v>
      </c>
      <c r="BK3657">
        <v>0</v>
      </c>
      <c r="BL3657">
        <v>3</v>
      </c>
      <c r="BM3657">
        <v>0</v>
      </c>
      <c r="BN3657">
        <v>1</v>
      </c>
      <c r="BO3657">
        <v>21</v>
      </c>
      <c r="BP3657">
        <v>3</v>
      </c>
      <c r="BQ3657">
        <v>0</v>
      </c>
      <c r="BR3657">
        <v>7</v>
      </c>
      <c r="BS3657">
        <v>5</v>
      </c>
      <c r="BT3657">
        <v>157</v>
      </c>
      <c r="BU3657" t="s">
        <v>3538</v>
      </c>
    </row>
    <row r="3658" spans="1:73">
      <c r="A3658" t="s">
        <v>3404</v>
      </c>
      <c r="B3658" t="s">
        <v>3405</v>
      </c>
      <c r="C3658">
        <v>143</v>
      </c>
      <c r="D3658" t="s">
        <v>119</v>
      </c>
      <c r="E3658" t="s">
        <v>3422</v>
      </c>
      <c r="F3658" t="s">
        <v>92</v>
      </c>
      <c r="G3658">
        <v>0</v>
      </c>
      <c r="H3658">
        <v>0</v>
      </c>
      <c r="I3658">
        <v>1</v>
      </c>
      <c r="J3658">
        <v>0</v>
      </c>
      <c r="K3658">
        <v>0</v>
      </c>
      <c r="L3658">
        <v>0</v>
      </c>
      <c r="M3658">
        <v>1</v>
      </c>
      <c r="N3658">
        <v>0</v>
      </c>
      <c r="O3658">
        <v>0</v>
      </c>
      <c r="P3658">
        <v>0</v>
      </c>
      <c r="Q3658">
        <v>0</v>
      </c>
      <c r="R3658">
        <v>0</v>
      </c>
      <c r="S3658">
        <v>2</v>
      </c>
      <c r="T3658">
        <v>0</v>
      </c>
      <c r="U3658">
        <v>0</v>
      </c>
      <c r="V3658">
        <v>0</v>
      </c>
      <c r="W3658">
        <v>0</v>
      </c>
      <c r="X3658">
        <v>0</v>
      </c>
      <c r="Y3658">
        <v>0</v>
      </c>
      <c r="Z3658">
        <v>0</v>
      </c>
      <c r="AA3658">
        <v>0</v>
      </c>
      <c r="AB3658">
        <v>4</v>
      </c>
      <c r="AC3658">
        <v>0</v>
      </c>
      <c r="AD3658">
        <v>0</v>
      </c>
      <c r="AE3658">
        <v>0</v>
      </c>
      <c r="AF3658">
        <v>0</v>
      </c>
      <c r="AG3658">
        <v>0</v>
      </c>
      <c r="AH3658">
        <v>0</v>
      </c>
      <c r="AI3658">
        <v>1</v>
      </c>
      <c r="AJ3658">
        <v>0</v>
      </c>
      <c r="AK3658">
        <v>0</v>
      </c>
      <c r="AL3658">
        <v>0</v>
      </c>
      <c r="AM3658">
        <v>0</v>
      </c>
      <c r="AN3658">
        <v>0</v>
      </c>
      <c r="AO3658">
        <v>0</v>
      </c>
      <c r="AP3658">
        <v>0</v>
      </c>
      <c r="AQ3658">
        <v>0</v>
      </c>
      <c r="AR3658">
        <v>0</v>
      </c>
      <c r="AS3658">
        <v>0</v>
      </c>
      <c r="AT3658">
        <v>0</v>
      </c>
      <c r="AU3658">
        <v>0</v>
      </c>
      <c r="AV3658">
        <v>0</v>
      </c>
      <c r="AW3658">
        <v>1</v>
      </c>
      <c r="AX3658">
        <v>0</v>
      </c>
      <c r="AY3658">
        <v>1</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1</v>
      </c>
      <c r="BT3658">
        <v>6</v>
      </c>
      <c r="BU3658" t="s">
        <v>3539</v>
      </c>
    </row>
    <row r="3659" spans="1:73">
      <c r="A3659" t="s">
        <v>3404</v>
      </c>
      <c r="B3659" t="s">
        <v>3405</v>
      </c>
      <c r="C3659">
        <v>144</v>
      </c>
      <c r="D3659" t="s">
        <v>119</v>
      </c>
      <c r="E3659" t="s">
        <v>78</v>
      </c>
      <c r="F3659" t="s">
        <v>77</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0</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1</v>
      </c>
      <c r="BT3659">
        <v>2</v>
      </c>
      <c r="BU3659" t="s">
        <v>3540</v>
      </c>
    </row>
    <row r="3660" spans="1:73">
      <c r="A3660" t="s">
        <v>3404</v>
      </c>
      <c r="B3660" t="s">
        <v>3405</v>
      </c>
      <c r="C3660">
        <v>145</v>
      </c>
      <c r="D3660" t="s">
        <v>119</v>
      </c>
      <c r="E3660" t="s">
        <v>3422</v>
      </c>
      <c r="F3660" t="s">
        <v>92</v>
      </c>
      <c r="G3660">
        <v>0</v>
      </c>
      <c r="H3660">
        <v>7</v>
      </c>
      <c r="I3660">
        <v>7</v>
      </c>
      <c r="J3660">
        <v>0</v>
      </c>
      <c r="K3660">
        <v>0</v>
      </c>
      <c r="L3660">
        <v>12</v>
      </c>
      <c r="M3660">
        <v>0</v>
      </c>
      <c r="N3660">
        <v>14</v>
      </c>
      <c r="O3660">
        <v>0</v>
      </c>
      <c r="P3660">
        <v>0</v>
      </c>
      <c r="Q3660">
        <v>3</v>
      </c>
      <c r="R3660">
        <v>4</v>
      </c>
      <c r="S3660">
        <v>35</v>
      </c>
      <c r="T3660">
        <v>15</v>
      </c>
      <c r="U3660">
        <v>0</v>
      </c>
      <c r="V3660">
        <v>5</v>
      </c>
      <c r="W3660">
        <v>4</v>
      </c>
      <c r="X3660">
        <v>0</v>
      </c>
      <c r="Y3660">
        <v>0</v>
      </c>
      <c r="Z3660">
        <v>1</v>
      </c>
      <c r="AA3660">
        <v>0</v>
      </c>
      <c r="AB3660">
        <v>97</v>
      </c>
      <c r="AC3660">
        <v>5</v>
      </c>
      <c r="AD3660">
        <v>0</v>
      </c>
      <c r="AE3660">
        <v>0</v>
      </c>
      <c r="AF3660">
        <v>0</v>
      </c>
      <c r="AG3660">
        <v>0</v>
      </c>
      <c r="AH3660">
        <v>0</v>
      </c>
      <c r="AI3660">
        <v>6</v>
      </c>
      <c r="AJ3660">
        <v>0</v>
      </c>
      <c r="AK3660">
        <v>2</v>
      </c>
      <c r="AL3660">
        <v>2</v>
      </c>
      <c r="AM3660">
        <v>12</v>
      </c>
      <c r="AN3660">
        <v>0</v>
      </c>
      <c r="AO3660">
        <v>0</v>
      </c>
      <c r="AP3660">
        <v>0</v>
      </c>
      <c r="AQ3660">
        <v>5</v>
      </c>
      <c r="AR3660">
        <v>0</v>
      </c>
      <c r="AS3660">
        <v>0</v>
      </c>
      <c r="AT3660">
        <v>0</v>
      </c>
      <c r="AU3660">
        <v>0</v>
      </c>
      <c r="AV3660">
        <v>0</v>
      </c>
      <c r="AW3660">
        <v>7</v>
      </c>
      <c r="AX3660">
        <v>6</v>
      </c>
      <c r="AY3660">
        <v>21</v>
      </c>
      <c r="AZ3660">
        <v>13</v>
      </c>
      <c r="BA3660">
        <v>20</v>
      </c>
      <c r="BB3660">
        <v>12</v>
      </c>
      <c r="BC3660">
        <v>11</v>
      </c>
      <c r="BD3660">
        <v>0</v>
      </c>
      <c r="BE3660">
        <v>0</v>
      </c>
      <c r="BF3660">
        <v>0</v>
      </c>
      <c r="BG3660">
        <v>0</v>
      </c>
      <c r="BH3660">
        <v>0</v>
      </c>
      <c r="BI3660">
        <v>11</v>
      </c>
      <c r="BJ3660">
        <v>6</v>
      </c>
      <c r="BK3660">
        <v>0</v>
      </c>
      <c r="BL3660">
        <v>7</v>
      </c>
      <c r="BM3660">
        <v>0</v>
      </c>
      <c r="BN3660">
        <v>5</v>
      </c>
      <c r="BO3660">
        <v>20</v>
      </c>
      <c r="BP3660">
        <v>3</v>
      </c>
      <c r="BQ3660">
        <v>2</v>
      </c>
      <c r="BR3660">
        <v>1</v>
      </c>
      <c r="BS3660">
        <v>5</v>
      </c>
      <c r="BT3660">
        <v>152</v>
      </c>
      <c r="BU3660" t="s">
        <v>3541</v>
      </c>
    </row>
    <row r="3661" spans="1:73">
      <c r="A3661" t="s">
        <v>3404</v>
      </c>
      <c r="B3661" t="s">
        <v>3405</v>
      </c>
      <c r="C3661">
        <v>146</v>
      </c>
      <c r="D3661" t="s">
        <v>119</v>
      </c>
      <c r="E3661" t="s">
        <v>78</v>
      </c>
      <c r="F3661" t="s">
        <v>77</v>
      </c>
      <c r="G3661">
        <v>0</v>
      </c>
      <c r="H3661">
        <v>0</v>
      </c>
      <c r="I3661">
        <v>0</v>
      </c>
      <c r="J3661">
        <v>0</v>
      </c>
      <c r="K3661">
        <v>0</v>
      </c>
      <c r="L3661">
        <v>2</v>
      </c>
      <c r="M3661">
        <v>0</v>
      </c>
      <c r="N3661">
        <v>3</v>
      </c>
      <c r="O3661">
        <v>0</v>
      </c>
      <c r="P3661">
        <v>0</v>
      </c>
      <c r="Q3661">
        <v>0</v>
      </c>
      <c r="R3661">
        <v>0</v>
      </c>
      <c r="S3661">
        <v>3</v>
      </c>
      <c r="T3661">
        <v>0</v>
      </c>
      <c r="U3661">
        <v>0</v>
      </c>
      <c r="V3661">
        <v>0</v>
      </c>
      <c r="W3661">
        <v>3</v>
      </c>
      <c r="X3661">
        <v>0</v>
      </c>
      <c r="Y3661">
        <v>0</v>
      </c>
      <c r="Z3661">
        <v>0</v>
      </c>
      <c r="AA3661">
        <v>0</v>
      </c>
      <c r="AB3661">
        <v>11</v>
      </c>
      <c r="AC3661">
        <v>0</v>
      </c>
      <c r="AD3661">
        <v>0</v>
      </c>
      <c r="AE3661">
        <v>0</v>
      </c>
      <c r="AF3661">
        <v>0</v>
      </c>
      <c r="AG3661">
        <v>0</v>
      </c>
      <c r="AH3661">
        <v>0</v>
      </c>
      <c r="AI3661">
        <v>0</v>
      </c>
      <c r="AJ3661">
        <v>0</v>
      </c>
      <c r="AK3661">
        <v>0</v>
      </c>
      <c r="AL3661">
        <v>0</v>
      </c>
      <c r="AM3661">
        <v>1</v>
      </c>
      <c r="AN3661">
        <v>0</v>
      </c>
      <c r="AO3661">
        <v>0</v>
      </c>
      <c r="AP3661">
        <v>0</v>
      </c>
      <c r="AQ3661">
        <v>2</v>
      </c>
      <c r="AR3661">
        <v>0</v>
      </c>
      <c r="AS3661">
        <v>0</v>
      </c>
      <c r="AT3661">
        <v>0</v>
      </c>
      <c r="AU3661">
        <v>0</v>
      </c>
      <c r="AV3661">
        <v>0</v>
      </c>
      <c r="AW3661">
        <v>0</v>
      </c>
      <c r="AX3661">
        <v>0</v>
      </c>
      <c r="AY3661">
        <v>1</v>
      </c>
      <c r="AZ3661">
        <v>3</v>
      </c>
      <c r="BA3661">
        <v>2</v>
      </c>
      <c r="BB3661">
        <v>0</v>
      </c>
      <c r="BC3661">
        <v>0</v>
      </c>
      <c r="BD3661">
        <v>0</v>
      </c>
      <c r="BE3661">
        <v>0</v>
      </c>
      <c r="BF3661">
        <v>0</v>
      </c>
      <c r="BG3661">
        <v>0</v>
      </c>
      <c r="BH3661">
        <v>0</v>
      </c>
      <c r="BI3661">
        <v>2</v>
      </c>
      <c r="BJ3661">
        <v>0</v>
      </c>
      <c r="BK3661">
        <v>0</v>
      </c>
      <c r="BL3661">
        <v>0</v>
      </c>
      <c r="BM3661">
        <v>0</v>
      </c>
      <c r="BN3661">
        <v>0</v>
      </c>
      <c r="BO3661">
        <v>3</v>
      </c>
      <c r="BP3661">
        <v>0</v>
      </c>
      <c r="BQ3661">
        <v>0</v>
      </c>
      <c r="BR3661">
        <v>0</v>
      </c>
      <c r="BS3661">
        <v>1</v>
      </c>
      <c r="BT3661">
        <v>17</v>
      </c>
      <c r="BU3661" t="s">
        <v>3542</v>
      </c>
    </row>
    <row r="3662" spans="1:73">
      <c r="A3662" t="s">
        <v>3404</v>
      </c>
      <c r="B3662" t="s">
        <v>3405</v>
      </c>
      <c r="C3662">
        <v>147</v>
      </c>
      <c r="D3662" t="s">
        <v>119</v>
      </c>
      <c r="E3662" t="s">
        <v>3422</v>
      </c>
      <c r="F3662" t="s">
        <v>92</v>
      </c>
      <c r="G3662">
        <v>1</v>
      </c>
      <c r="H3662">
        <v>14</v>
      </c>
      <c r="I3662">
        <v>4</v>
      </c>
      <c r="J3662">
        <v>0</v>
      </c>
      <c r="K3662">
        <v>0</v>
      </c>
      <c r="L3662">
        <v>14</v>
      </c>
      <c r="M3662">
        <v>0</v>
      </c>
      <c r="N3662">
        <v>15</v>
      </c>
      <c r="O3662">
        <v>0</v>
      </c>
      <c r="P3662">
        <v>0</v>
      </c>
      <c r="Q3662">
        <v>1</v>
      </c>
      <c r="R3662">
        <v>0</v>
      </c>
      <c r="S3662">
        <v>21</v>
      </c>
      <c r="T3662">
        <v>12</v>
      </c>
      <c r="U3662">
        <v>0</v>
      </c>
      <c r="V3662">
        <v>4</v>
      </c>
      <c r="W3662">
        <v>10</v>
      </c>
      <c r="X3662">
        <v>0</v>
      </c>
      <c r="Y3662">
        <v>0</v>
      </c>
      <c r="Z3662">
        <v>0</v>
      </c>
      <c r="AA3662">
        <v>0</v>
      </c>
      <c r="AB3662">
        <v>100</v>
      </c>
      <c r="AC3662">
        <v>3</v>
      </c>
      <c r="AD3662">
        <v>0</v>
      </c>
      <c r="AE3662">
        <v>0</v>
      </c>
      <c r="AF3662">
        <v>0</v>
      </c>
      <c r="AG3662">
        <v>0</v>
      </c>
      <c r="AH3662">
        <v>0</v>
      </c>
      <c r="AI3662">
        <v>0</v>
      </c>
      <c r="AJ3662">
        <v>0</v>
      </c>
      <c r="AK3662">
        <v>0</v>
      </c>
      <c r="AL3662">
        <v>2</v>
      </c>
      <c r="AM3662">
        <v>14</v>
      </c>
      <c r="AN3662">
        <v>2</v>
      </c>
      <c r="AO3662">
        <v>0</v>
      </c>
      <c r="AP3662">
        <v>0</v>
      </c>
      <c r="AQ3662">
        <v>5</v>
      </c>
      <c r="AR3662">
        <v>0</v>
      </c>
      <c r="AS3662">
        <v>0</v>
      </c>
      <c r="AT3662">
        <v>5</v>
      </c>
      <c r="AU3662">
        <v>5</v>
      </c>
      <c r="AV3662">
        <v>0</v>
      </c>
      <c r="AW3662">
        <v>3</v>
      </c>
      <c r="AX3662">
        <v>6</v>
      </c>
      <c r="AY3662">
        <v>15</v>
      </c>
      <c r="AZ3662">
        <v>13</v>
      </c>
      <c r="BA3662">
        <v>20</v>
      </c>
      <c r="BB3662">
        <v>3</v>
      </c>
      <c r="BC3662">
        <v>10</v>
      </c>
      <c r="BD3662">
        <v>0</v>
      </c>
      <c r="BE3662">
        <v>0</v>
      </c>
      <c r="BF3662">
        <v>0</v>
      </c>
      <c r="BG3662">
        <v>0</v>
      </c>
      <c r="BH3662">
        <v>2</v>
      </c>
      <c r="BI3662">
        <v>10</v>
      </c>
      <c r="BJ3662">
        <v>5</v>
      </c>
      <c r="BK3662">
        <v>0</v>
      </c>
      <c r="BL3662">
        <v>5</v>
      </c>
      <c r="BM3662">
        <v>0</v>
      </c>
      <c r="BN3662">
        <v>5</v>
      </c>
      <c r="BO3662">
        <v>23</v>
      </c>
      <c r="BP3662">
        <v>2</v>
      </c>
      <c r="BQ3662">
        <v>0</v>
      </c>
      <c r="BR3662">
        <v>2</v>
      </c>
      <c r="BS3662">
        <v>6</v>
      </c>
      <c r="BT3662">
        <v>150</v>
      </c>
      <c r="BU3662" t="s">
        <v>3543</v>
      </c>
    </row>
    <row r="3663" spans="1:73">
      <c r="A3663" t="s">
        <v>3404</v>
      </c>
      <c r="B3663" t="s">
        <v>3405</v>
      </c>
      <c r="C3663">
        <v>148</v>
      </c>
      <c r="D3663" t="s">
        <v>119</v>
      </c>
      <c r="E3663" t="s">
        <v>78</v>
      </c>
      <c r="F3663" t="s">
        <v>77</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1</v>
      </c>
      <c r="BT3663">
        <v>2</v>
      </c>
      <c r="BU3663" t="s">
        <v>912</v>
      </c>
    </row>
    <row r="3664" spans="1:73">
      <c r="A3664" t="s">
        <v>3404</v>
      </c>
      <c r="B3664" t="s">
        <v>3405</v>
      </c>
      <c r="C3664">
        <v>149</v>
      </c>
      <c r="D3664" t="s">
        <v>119</v>
      </c>
      <c r="E3664" t="s">
        <v>3422</v>
      </c>
      <c r="F3664" t="s">
        <v>92</v>
      </c>
      <c r="G3664">
        <v>1</v>
      </c>
      <c r="H3664">
        <v>0</v>
      </c>
      <c r="I3664">
        <v>0</v>
      </c>
      <c r="J3664">
        <v>0</v>
      </c>
      <c r="K3664">
        <v>0</v>
      </c>
      <c r="L3664">
        <v>1</v>
      </c>
      <c r="M3664">
        <v>0</v>
      </c>
      <c r="N3664">
        <v>2</v>
      </c>
      <c r="O3664">
        <v>0</v>
      </c>
      <c r="P3664">
        <v>0</v>
      </c>
      <c r="Q3664">
        <v>0</v>
      </c>
      <c r="R3664">
        <v>0</v>
      </c>
      <c r="S3664">
        <v>0</v>
      </c>
      <c r="T3664">
        <v>2</v>
      </c>
      <c r="U3664">
        <v>0</v>
      </c>
      <c r="V3664">
        <v>0</v>
      </c>
      <c r="W3664">
        <v>0</v>
      </c>
      <c r="X3664">
        <v>0</v>
      </c>
      <c r="Y3664">
        <v>0</v>
      </c>
      <c r="Z3664">
        <v>0</v>
      </c>
      <c r="AA3664">
        <v>0</v>
      </c>
      <c r="AB3664">
        <v>12</v>
      </c>
      <c r="AC3664">
        <v>0</v>
      </c>
      <c r="AD3664">
        <v>0</v>
      </c>
      <c r="AE3664">
        <v>0</v>
      </c>
      <c r="AF3664">
        <v>0</v>
      </c>
      <c r="AG3664">
        <v>0</v>
      </c>
      <c r="AH3664">
        <v>0</v>
      </c>
      <c r="AI3664">
        <v>0</v>
      </c>
      <c r="AJ3664">
        <v>0</v>
      </c>
      <c r="AK3664">
        <v>0</v>
      </c>
      <c r="AL3664">
        <v>0</v>
      </c>
      <c r="AM3664">
        <v>2</v>
      </c>
      <c r="AN3664">
        <v>0</v>
      </c>
      <c r="AO3664">
        <v>0</v>
      </c>
      <c r="AP3664">
        <v>0</v>
      </c>
      <c r="AQ3664">
        <v>0</v>
      </c>
      <c r="AR3664">
        <v>0</v>
      </c>
      <c r="AS3664">
        <v>0</v>
      </c>
      <c r="AT3664">
        <v>1</v>
      </c>
      <c r="AU3664">
        <v>1</v>
      </c>
      <c r="AV3664">
        <v>0</v>
      </c>
      <c r="AW3664">
        <v>0</v>
      </c>
      <c r="AX3664">
        <v>1</v>
      </c>
      <c r="AY3664">
        <v>5</v>
      </c>
      <c r="AZ3664">
        <v>1</v>
      </c>
      <c r="BA3664">
        <v>3</v>
      </c>
      <c r="BB3664">
        <v>0</v>
      </c>
      <c r="BC3664">
        <v>2</v>
      </c>
      <c r="BD3664">
        <v>0</v>
      </c>
      <c r="BE3664">
        <v>0</v>
      </c>
      <c r="BF3664">
        <v>0</v>
      </c>
      <c r="BG3664">
        <v>0</v>
      </c>
      <c r="BH3664">
        <v>0</v>
      </c>
      <c r="BI3664">
        <v>1</v>
      </c>
      <c r="BJ3664">
        <v>0</v>
      </c>
      <c r="BK3664">
        <v>0</v>
      </c>
      <c r="BL3664">
        <v>0</v>
      </c>
      <c r="BM3664">
        <v>0</v>
      </c>
      <c r="BN3664">
        <v>2</v>
      </c>
      <c r="BO3664">
        <v>2</v>
      </c>
      <c r="BP3664">
        <v>1</v>
      </c>
      <c r="BQ3664">
        <v>0</v>
      </c>
      <c r="BR3664">
        <v>0</v>
      </c>
      <c r="BS3664">
        <v>1</v>
      </c>
      <c r="BT3664">
        <v>18</v>
      </c>
      <c r="BU3664" t="s">
        <v>3544</v>
      </c>
    </row>
    <row r="3665" spans="1:73">
      <c r="A3665" t="s">
        <v>3404</v>
      </c>
      <c r="B3665" t="s">
        <v>3405</v>
      </c>
      <c r="C3665">
        <v>150</v>
      </c>
      <c r="D3665" t="s">
        <v>119</v>
      </c>
      <c r="E3665" t="s">
        <v>78</v>
      </c>
      <c r="F3665" t="s">
        <v>77</v>
      </c>
      <c r="G3665">
        <v>0</v>
      </c>
      <c r="H3665">
        <v>2</v>
      </c>
      <c r="I3665">
        <v>0</v>
      </c>
      <c r="J3665">
        <v>0</v>
      </c>
      <c r="K3665">
        <v>0</v>
      </c>
      <c r="L3665">
        <v>10</v>
      </c>
      <c r="M3665">
        <v>0</v>
      </c>
      <c r="N3665">
        <v>11</v>
      </c>
      <c r="O3665">
        <v>0</v>
      </c>
      <c r="P3665">
        <v>0</v>
      </c>
      <c r="Q3665">
        <v>0</v>
      </c>
      <c r="R3665">
        <v>0</v>
      </c>
      <c r="S3665">
        <v>12</v>
      </c>
      <c r="T3665">
        <v>4</v>
      </c>
      <c r="U3665">
        <v>0</v>
      </c>
      <c r="V3665">
        <v>1</v>
      </c>
      <c r="W3665">
        <v>1</v>
      </c>
      <c r="X3665">
        <v>2</v>
      </c>
      <c r="Y3665">
        <v>0</v>
      </c>
      <c r="Z3665">
        <v>0</v>
      </c>
      <c r="AA3665">
        <v>0</v>
      </c>
      <c r="AB3665">
        <v>63</v>
      </c>
      <c r="AC3665">
        <v>6</v>
      </c>
      <c r="AD3665">
        <v>0</v>
      </c>
      <c r="AE3665">
        <v>2</v>
      </c>
      <c r="AF3665">
        <v>0</v>
      </c>
      <c r="AG3665">
        <v>0</v>
      </c>
      <c r="AH3665">
        <v>8</v>
      </c>
      <c r="AI3665">
        <v>4</v>
      </c>
      <c r="AJ3665">
        <v>0</v>
      </c>
      <c r="AK3665">
        <v>1</v>
      </c>
      <c r="AL3665">
        <v>0</v>
      </c>
      <c r="AM3665">
        <v>4</v>
      </c>
      <c r="AN3665">
        <v>0</v>
      </c>
      <c r="AO3665">
        <v>0</v>
      </c>
      <c r="AP3665">
        <v>3</v>
      </c>
      <c r="AQ3665">
        <v>0</v>
      </c>
      <c r="AR3665">
        <v>0</v>
      </c>
      <c r="AS3665">
        <v>0</v>
      </c>
      <c r="AT3665">
        <v>0</v>
      </c>
      <c r="AU3665">
        <v>1</v>
      </c>
      <c r="AV3665">
        <v>2</v>
      </c>
      <c r="AW3665">
        <v>0</v>
      </c>
      <c r="AX3665">
        <v>17</v>
      </c>
      <c r="AY3665">
        <v>15</v>
      </c>
      <c r="AZ3665">
        <v>13</v>
      </c>
      <c r="BA3665">
        <v>23</v>
      </c>
      <c r="BB3665">
        <v>0</v>
      </c>
      <c r="BC3665">
        <v>11</v>
      </c>
      <c r="BD3665">
        <v>0</v>
      </c>
      <c r="BE3665">
        <v>0</v>
      </c>
      <c r="BF3665">
        <v>0</v>
      </c>
      <c r="BG3665">
        <v>0</v>
      </c>
      <c r="BH3665">
        <v>0</v>
      </c>
      <c r="BI3665">
        <v>23</v>
      </c>
      <c r="BJ3665">
        <v>4</v>
      </c>
      <c r="BK3665">
        <v>0</v>
      </c>
      <c r="BL3665">
        <v>1</v>
      </c>
      <c r="BM3665">
        <v>0</v>
      </c>
      <c r="BN3665">
        <v>2</v>
      </c>
      <c r="BO3665">
        <v>21</v>
      </c>
      <c r="BP3665">
        <v>0</v>
      </c>
      <c r="BQ3665">
        <v>0</v>
      </c>
      <c r="BR3665">
        <v>7</v>
      </c>
      <c r="BS3665">
        <v>8</v>
      </c>
      <c r="BT3665">
        <v>98</v>
      </c>
      <c r="BU3665" t="s">
        <v>3545</v>
      </c>
    </row>
    <row r="3666" spans="1:73">
      <c r="A3666" t="s">
        <v>3404</v>
      </c>
      <c r="B3666" t="s">
        <v>3405</v>
      </c>
      <c r="C3666">
        <v>151</v>
      </c>
      <c r="D3666" t="s">
        <v>119</v>
      </c>
      <c r="E3666" t="s">
        <v>3430</v>
      </c>
      <c r="F3666" t="s">
        <v>101</v>
      </c>
      <c r="G3666">
        <v>3</v>
      </c>
      <c r="H3666">
        <v>19</v>
      </c>
      <c r="I3666">
        <v>12</v>
      </c>
      <c r="J3666">
        <v>1</v>
      </c>
      <c r="K3666">
        <v>0</v>
      </c>
      <c r="L3666">
        <v>28</v>
      </c>
      <c r="M3666">
        <v>0</v>
      </c>
      <c r="N3666">
        <v>27</v>
      </c>
      <c r="O3666">
        <v>0</v>
      </c>
      <c r="P3666">
        <v>0</v>
      </c>
      <c r="Q3666">
        <v>2</v>
      </c>
      <c r="R3666">
        <v>1</v>
      </c>
      <c r="S3666">
        <v>48</v>
      </c>
      <c r="T3666">
        <v>23</v>
      </c>
      <c r="U3666">
        <v>1</v>
      </c>
      <c r="V3666">
        <v>11</v>
      </c>
      <c r="W3666">
        <v>12</v>
      </c>
      <c r="X3666">
        <v>0</v>
      </c>
      <c r="Y3666">
        <v>0</v>
      </c>
      <c r="Z3666">
        <v>0</v>
      </c>
      <c r="AA3666">
        <v>0</v>
      </c>
      <c r="AB3666">
        <v>191</v>
      </c>
      <c r="AC3666">
        <v>5</v>
      </c>
      <c r="AD3666">
        <v>0</v>
      </c>
      <c r="AE3666">
        <v>3</v>
      </c>
      <c r="AF3666">
        <v>0</v>
      </c>
      <c r="AG3666">
        <v>0</v>
      </c>
      <c r="AH3666">
        <v>1</v>
      </c>
      <c r="AI3666">
        <v>11</v>
      </c>
      <c r="AJ3666">
        <v>0</v>
      </c>
      <c r="AK3666">
        <v>1</v>
      </c>
      <c r="AL3666">
        <v>3</v>
      </c>
      <c r="AM3666">
        <v>29</v>
      </c>
      <c r="AN3666">
        <v>0</v>
      </c>
      <c r="AO3666">
        <v>4</v>
      </c>
      <c r="AP3666">
        <v>6</v>
      </c>
      <c r="AQ3666">
        <v>5</v>
      </c>
      <c r="AR3666">
        <v>1</v>
      </c>
      <c r="AS3666">
        <v>2</v>
      </c>
      <c r="AT3666">
        <v>2</v>
      </c>
      <c r="AU3666">
        <v>12</v>
      </c>
      <c r="AV3666">
        <v>3</v>
      </c>
      <c r="AW3666">
        <v>9</v>
      </c>
      <c r="AX3666">
        <v>17</v>
      </c>
      <c r="AY3666">
        <v>42</v>
      </c>
      <c r="AZ3666">
        <v>26</v>
      </c>
      <c r="BA3666">
        <v>49</v>
      </c>
      <c r="BB3666">
        <v>7</v>
      </c>
      <c r="BC3666">
        <v>32</v>
      </c>
      <c r="BD3666">
        <v>0</v>
      </c>
      <c r="BE3666">
        <v>0</v>
      </c>
      <c r="BF3666">
        <v>0</v>
      </c>
      <c r="BG3666">
        <v>0</v>
      </c>
      <c r="BH3666">
        <v>1</v>
      </c>
      <c r="BI3666">
        <v>41</v>
      </c>
      <c r="BJ3666">
        <v>20</v>
      </c>
      <c r="BK3666">
        <v>0</v>
      </c>
      <c r="BL3666">
        <v>13</v>
      </c>
      <c r="BM3666">
        <v>2</v>
      </c>
      <c r="BN3666">
        <v>4</v>
      </c>
      <c r="BO3666">
        <v>47</v>
      </c>
      <c r="BP3666">
        <v>9</v>
      </c>
      <c r="BQ3666">
        <v>1</v>
      </c>
      <c r="BR3666">
        <v>3</v>
      </c>
      <c r="BS3666">
        <v>11</v>
      </c>
      <c r="BT3666">
        <v>330</v>
      </c>
      <c r="BU3666" t="s">
        <v>3546</v>
      </c>
    </row>
    <row r="3667" spans="1:73">
      <c r="A3667" t="s">
        <v>3404</v>
      </c>
      <c r="B3667" t="s">
        <v>3405</v>
      </c>
      <c r="C3667">
        <v>152</v>
      </c>
      <c r="D3667" t="s">
        <v>119</v>
      </c>
      <c r="E3667" t="s">
        <v>78</v>
      </c>
      <c r="F3667" t="s">
        <v>77</v>
      </c>
      <c r="G3667">
        <v>1</v>
      </c>
      <c r="H3667">
        <v>5</v>
      </c>
      <c r="I3667">
        <v>2</v>
      </c>
      <c r="J3667">
        <v>0</v>
      </c>
      <c r="K3667">
        <v>0</v>
      </c>
      <c r="L3667">
        <v>8</v>
      </c>
      <c r="M3667">
        <v>0</v>
      </c>
      <c r="N3667">
        <v>11</v>
      </c>
      <c r="O3667">
        <v>0</v>
      </c>
      <c r="P3667">
        <v>0</v>
      </c>
      <c r="Q3667">
        <v>1</v>
      </c>
      <c r="R3667">
        <v>0</v>
      </c>
      <c r="S3667">
        <v>24</v>
      </c>
      <c r="T3667">
        <v>10</v>
      </c>
      <c r="U3667">
        <v>0</v>
      </c>
      <c r="V3667">
        <v>4</v>
      </c>
      <c r="W3667">
        <v>3</v>
      </c>
      <c r="X3667">
        <v>0</v>
      </c>
      <c r="Y3667">
        <v>0</v>
      </c>
      <c r="Z3667">
        <v>0</v>
      </c>
      <c r="AA3667">
        <v>0</v>
      </c>
      <c r="AB3667">
        <v>98</v>
      </c>
      <c r="AC3667">
        <v>1</v>
      </c>
      <c r="AD3667">
        <v>0</v>
      </c>
      <c r="AE3667">
        <v>1</v>
      </c>
      <c r="AF3667">
        <v>0</v>
      </c>
      <c r="AG3667">
        <v>0</v>
      </c>
      <c r="AH3667">
        <v>4</v>
      </c>
      <c r="AI3667">
        <v>10</v>
      </c>
      <c r="AJ3667">
        <v>0</v>
      </c>
      <c r="AK3667">
        <v>1</v>
      </c>
      <c r="AL3667">
        <v>0</v>
      </c>
      <c r="AM3667">
        <v>7</v>
      </c>
      <c r="AN3667">
        <v>0</v>
      </c>
      <c r="AO3667">
        <v>0</v>
      </c>
      <c r="AP3667">
        <v>2</v>
      </c>
      <c r="AQ3667">
        <v>1</v>
      </c>
      <c r="AR3667">
        <v>1</v>
      </c>
      <c r="AS3667">
        <v>0</v>
      </c>
      <c r="AT3667">
        <v>5</v>
      </c>
      <c r="AU3667">
        <v>0</v>
      </c>
      <c r="AV3667">
        <v>1</v>
      </c>
      <c r="AW3667">
        <v>0</v>
      </c>
      <c r="AX3667">
        <v>19</v>
      </c>
      <c r="AY3667">
        <v>21</v>
      </c>
      <c r="AZ3667">
        <v>14</v>
      </c>
      <c r="BA3667">
        <v>28</v>
      </c>
      <c r="BB3667">
        <v>2</v>
      </c>
      <c r="BC3667">
        <v>15</v>
      </c>
      <c r="BD3667">
        <v>0</v>
      </c>
      <c r="BE3667">
        <v>1</v>
      </c>
      <c r="BF3667">
        <v>0</v>
      </c>
      <c r="BG3667">
        <v>0</v>
      </c>
      <c r="BH3667">
        <v>0</v>
      </c>
      <c r="BI3667">
        <v>16</v>
      </c>
      <c r="BJ3667">
        <v>8</v>
      </c>
      <c r="BK3667">
        <v>0</v>
      </c>
      <c r="BL3667">
        <v>3</v>
      </c>
      <c r="BM3667">
        <v>0</v>
      </c>
      <c r="BN3667">
        <v>2</v>
      </c>
      <c r="BO3667">
        <v>19</v>
      </c>
      <c r="BP3667">
        <v>6</v>
      </c>
      <c r="BQ3667">
        <v>0</v>
      </c>
      <c r="BR3667">
        <v>5</v>
      </c>
      <c r="BS3667">
        <v>13</v>
      </c>
      <c r="BT3667">
        <v>156</v>
      </c>
      <c r="BU3667" t="s">
        <v>3547</v>
      </c>
    </row>
    <row r="3668" spans="1:73">
      <c r="A3668" t="s">
        <v>3404</v>
      </c>
      <c r="B3668" t="s">
        <v>3405</v>
      </c>
      <c r="C3668">
        <v>153</v>
      </c>
      <c r="D3668" t="s">
        <v>119</v>
      </c>
      <c r="E3668" t="s">
        <v>245</v>
      </c>
      <c r="F3668" t="s">
        <v>184</v>
      </c>
      <c r="G3668">
        <v>0</v>
      </c>
      <c r="H3668">
        <v>6</v>
      </c>
      <c r="I3668">
        <v>3</v>
      </c>
      <c r="J3668">
        <v>0</v>
      </c>
      <c r="K3668">
        <v>0</v>
      </c>
      <c r="L3668">
        <v>8</v>
      </c>
      <c r="M3668">
        <v>0</v>
      </c>
      <c r="N3668">
        <v>5</v>
      </c>
      <c r="O3668">
        <v>0</v>
      </c>
      <c r="P3668">
        <v>0</v>
      </c>
      <c r="Q3668">
        <v>1</v>
      </c>
      <c r="R3668">
        <v>0</v>
      </c>
      <c r="S3668">
        <v>8</v>
      </c>
      <c r="T3668">
        <v>6</v>
      </c>
      <c r="U3668">
        <v>0</v>
      </c>
      <c r="V3668">
        <v>0</v>
      </c>
      <c r="W3668">
        <v>0</v>
      </c>
      <c r="X3668">
        <v>0</v>
      </c>
      <c r="Y3668">
        <v>0</v>
      </c>
      <c r="Z3668">
        <v>1</v>
      </c>
      <c r="AA3668">
        <v>0</v>
      </c>
      <c r="AB3668">
        <v>45</v>
      </c>
      <c r="AC3668">
        <v>0</v>
      </c>
      <c r="AD3668">
        <v>0</v>
      </c>
      <c r="AE3668">
        <v>0</v>
      </c>
      <c r="AF3668">
        <v>0</v>
      </c>
      <c r="AG3668">
        <v>0</v>
      </c>
      <c r="AH3668">
        <v>1</v>
      </c>
      <c r="AI3668">
        <v>3</v>
      </c>
      <c r="AJ3668">
        <v>0</v>
      </c>
      <c r="AK3668">
        <v>0</v>
      </c>
      <c r="AL3668">
        <v>1</v>
      </c>
      <c r="AM3668">
        <v>5</v>
      </c>
      <c r="AN3668">
        <v>0</v>
      </c>
      <c r="AO3668">
        <v>0</v>
      </c>
      <c r="AP3668">
        <v>0</v>
      </c>
      <c r="AQ3668">
        <v>0</v>
      </c>
      <c r="AR3668">
        <v>0</v>
      </c>
      <c r="AS3668">
        <v>0</v>
      </c>
      <c r="AT3668">
        <v>0</v>
      </c>
      <c r="AU3668">
        <v>1</v>
      </c>
      <c r="AV3668">
        <v>1</v>
      </c>
      <c r="AW3668">
        <v>2</v>
      </c>
      <c r="AX3668">
        <v>4</v>
      </c>
      <c r="AY3668">
        <v>15</v>
      </c>
      <c r="AZ3668">
        <v>5</v>
      </c>
      <c r="BA3668">
        <v>9</v>
      </c>
      <c r="BB3668">
        <v>1</v>
      </c>
      <c r="BC3668">
        <v>4</v>
      </c>
      <c r="BD3668">
        <v>0</v>
      </c>
      <c r="BE3668">
        <v>0</v>
      </c>
      <c r="BF3668">
        <v>1</v>
      </c>
      <c r="BG3668">
        <v>0</v>
      </c>
      <c r="BH3668">
        <v>0</v>
      </c>
      <c r="BI3668">
        <v>7</v>
      </c>
      <c r="BJ3668">
        <v>2</v>
      </c>
      <c r="BK3668">
        <v>0</v>
      </c>
      <c r="BL3668">
        <v>3</v>
      </c>
      <c r="BM3668">
        <v>1</v>
      </c>
      <c r="BN3668">
        <v>3</v>
      </c>
      <c r="BO3668">
        <v>8</v>
      </c>
      <c r="BP3668">
        <v>0</v>
      </c>
      <c r="BQ3668">
        <v>0</v>
      </c>
      <c r="BR3668">
        <v>2</v>
      </c>
      <c r="BS3668">
        <v>3</v>
      </c>
      <c r="BT3668">
        <v>72</v>
      </c>
      <c r="BU3668" t="s">
        <v>3548</v>
      </c>
    </row>
    <row r="3669" spans="1:73">
      <c r="A3669" t="s">
        <v>3404</v>
      </c>
      <c r="B3669" t="s">
        <v>3405</v>
      </c>
      <c r="C3669">
        <v>154</v>
      </c>
      <c r="D3669" t="s">
        <v>119</v>
      </c>
      <c r="E3669" t="s">
        <v>78</v>
      </c>
      <c r="F3669" t="s">
        <v>77</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1</v>
      </c>
      <c r="BT3669">
        <v>2</v>
      </c>
      <c r="BU3669" t="s">
        <v>3449</v>
      </c>
    </row>
    <row r="3670" spans="1:73">
      <c r="A3670" t="s">
        <v>3404</v>
      </c>
      <c r="B3670" t="s">
        <v>3405</v>
      </c>
      <c r="C3670">
        <v>155</v>
      </c>
      <c r="D3670" t="s">
        <v>119</v>
      </c>
      <c r="E3670" t="s">
        <v>3425</v>
      </c>
      <c r="F3670" t="s">
        <v>101</v>
      </c>
      <c r="G3670">
        <v>0</v>
      </c>
      <c r="H3670">
        <v>13</v>
      </c>
      <c r="I3670">
        <v>7</v>
      </c>
      <c r="J3670">
        <v>0</v>
      </c>
      <c r="K3670">
        <v>0</v>
      </c>
      <c r="L3670">
        <v>18</v>
      </c>
      <c r="M3670">
        <v>0</v>
      </c>
      <c r="N3670">
        <v>27</v>
      </c>
      <c r="O3670">
        <v>0</v>
      </c>
      <c r="P3670">
        <v>0</v>
      </c>
      <c r="Q3670">
        <v>2</v>
      </c>
      <c r="R3670">
        <v>1</v>
      </c>
      <c r="S3670">
        <v>35</v>
      </c>
      <c r="T3670">
        <v>17</v>
      </c>
      <c r="U3670">
        <v>0</v>
      </c>
      <c r="V3670">
        <v>7</v>
      </c>
      <c r="W3670">
        <v>5</v>
      </c>
      <c r="X3670">
        <v>0</v>
      </c>
      <c r="Y3670">
        <v>0</v>
      </c>
      <c r="Z3670">
        <v>1</v>
      </c>
      <c r="AA3670">
        <v>0</v>
      </c>
      <c r="AB3670">
        <v>149</v>
      </c>
      <c r="AC3670">
        <v>1</v>
      </c>
      <c r="AD3670">
        <v>0</v>
      </c>
      <c r="AE3670">
        <v>0</v>
      </c>
      <c r="AF3670">
        <v>0</v>
      </c>
      <c r="AG3670">
        <v>0</v>
      </c>
      <c r="AH3670">
        <v>0</v>
      </c>
      <c r="AI3670">
        <v>14</v>
      </c>
      <c r="AJ3670">
        <v>0</v>
      </c>
      <c r="AK3670">
        <v>0</v>
      </c>
      <c r="AL3670">
        <v>2</v>
      </c>
      <c r="AM3670">
        <v>16</v>
      </c>
      <c r="AN3670">
        <v>0</v>
      </c>
      <c r="AO3670">
        <v>0</v>
      </c>
      <c r="AP3670">
        <v>4</v>
      </c>
      <c r="AQ3670">
        <v>1</v>
      </c>
      <c r="AR3670">
        <v>1</v>
      </c>
      <c r="AS3670">
        <v>0</v>
      </c>
      <c r="AT3670">
        <v>1</v>
      </c>
      <c r="AU3670">
        <v>2</v>
      </c>
      <c r="AV3670">
        <v>4</v>
      </c>
      <c r="AW3670">
        <v>5</v>
      </c>
      <c r="AX3670">
        <v>20</v>
      </c>
      <c r="AY3670">
        <v>32</v>
      </c>
      <c r="AZ3670">
        <v>30</v>
      </c>
      <c r="BA3670">
        <v>36</v>
      </c>
      <c r="BB3670">
        <v>8</v>
      </c>
      <c r="BC3670">
        <v>25</v>
      </c>
      <c r="BD3670">
        <v>0</v>
      </c>
      <c r="BE3670">
        <v>0</v>
      </c>
      <c r="BF3670">
        <v>4</v>
      </c>
      <c r="BG3670">
        <v>0</v>
      </c>
      <c r="BH3670">
        <v>0</v>
      </c>
      <c r="BI3670">
        <v>26</v>
      </c>
      <c r="BJ3670">
        <v>15</v>
      </c>
      <c r="BK3670">
        <v>0</v>
      </c>
      <c r="BL3670">
        <v>8</v>
      </c>
      <c r="BM3670">
        <v>5</v>
      </c>
      <c r="BN3670">
        <v>5</v>
      </c>
      <c r="BO3670">
        <v>38</v>
      </c>
      <c r="BP3670">
        <v>6</v>
      </c>
      <c r="BQ3670">
        <v>3</v>
      </c>
      <c r="BR3670">
        <v>7</v>
      </c>
      <c r="BS3670">
        <v>6</v>
      </c>
      <c r="BT3670">
        <v>236</v>
      </c>
      <c r="BU3670" t="s">
        <v>3549</v>
      </c>
    </row>
    <row r="3671" spans="1:73">
      <c r="A3671" t="s">
        <v>3404</v>
      </c>
      <c r="B3671" t="s">
        <v>3405</v>
      </c>
      <c r="C3671">
        <v>156</v>
      </c>
      <c r="D3671" t="s">
        <v>119</v>
      </c>
      <c r="E3671" t="s">
        <v>78</v>
      </c>
      <c r="F3671" t="s">
        <v>77</v>
      </c>
      <c r="G3671">
        <v>0</v>
      </c>
      <c r="H3671">
        <v>6</v>
      </c>
      <c r="I3671">
        <v>0</v>
      </c>
      <c r="J3671">
        <v>0</v>
      </c>
      <c r="K3671">
        <v>0</v>
      </c>
      <c r="L3671">
        <v>14</v>
      </c>
      <c r="M3671">
        <v>0</v>
      </c>
      <c r="N3671">
        <v>11</v>
      </c>
      <c r="O3671">
        <v>0</v>
      </c>
      <c r="P3671">
        <v>0</v>
      </c>
      <c r="Q3671">
        <v>2</v>
      </c>
      <c r="R3671">
        <v>0</v>
      </c>
      <c r="S3671">
        <v>19</v>
      </c>
      <c r="T3671">
        <v>6</v>
      </c>
      <c r="U3671">
        <v>0</v>
      </c>
      <c r="V3671">
        <v>3</v>
      </c>
      <c r="W3671">
        <v>3</v>
      </c>
      <c r="X3671">
        <v>0</v>
      </c>
      <c r="Y3671">
        <v>1</v>
      </c>
      <c r="Z3671">
        <v>0</v>
      </c>
      <c r="AA3671">
        <v>0</v>
      </c>
      <c r="AB3671">
        <v>78</v>
      </c>
      <c r="AC3671">
        <v>2</v>
      </c>
      <c r="AD3671">
        <v>0</v>
      </c>
      <c r="AE3671">
        <v>0</v>
      </c>
      <c r="AF3671">
        <v>0</v>
      </c>
      <c r="AG3671">
        <v>0</v>
      </c>
      <c r="AH3671">
        <v>4</v>
      </c>
      <c r="AI3671">
        <v>2</v>
      </c>
      <c r="AJ3671">
        <v>0</v>
      </c>
      <c r="AK3671">
        <v>0</v>
      </c>
      <c r="AL3671">
        <v>2</v>
      </c>
      <c r="AM3671">
        <v>11</v>
      </c>
      <c r="AN3671">
        <v>0</v>
      </c>
      <c r="AO3671">
        <v>0</v>
      </c>
      <c r="AP3671">
        <v>0</v>
      </c>
      <c r="AQ3671">
        <v>3</v>
      </c>
      <c r="AR3671">
        <v>0</v>
      </c>
      <c r="AS3671">
        <v>0</v>
      </c>
      <c r="AT3671">
        <v>0</v>
      </c>
      <c r="AU3671">
        <v>6</v>
      </c>
      <c r="AV3671">
        <v>2</v>
      </c>
      <c r="AW3671">
        <v>0</v>
      </c>
      <c r="AX3671">
        <v>14</v>
      </c>
      <c r="AY3671">
        <v>11</v>
      </c>
      <c r="AZ3671">
        <v>6</v>
      </c>
      <c r="BA3671">
        <v>25</v>
      </c>
      <c r="BB3671">
        <v>2</v>
      </c>
      <c r="BC3671">
        <v>10</v>
      </c>
      <c r="BD3671">
        <v>0</v>
      </c>
      <c r="BE3671">
        <v>0</v>
      </c>
      <c r="BF3671">
        <v>1</v>
      </c>
      <c r="BG3671">
        <v>0</v>
      </c>
      <c r="BH3671">
        <v>3</v>
      </c>
      <c r="BI3671">
        <v>16</v>
      </c>
      <c r="BJ3671">
        <v>9</v>
      </c>
      <c r="BK3671">
        <v>0</v>
      </c>
      <c r="BL3671">
        <v>4</v>
      </c>
      <c r="BM3671">
        <v>0</v>
      </c>
      <c r="BN3671">
        <v>0</v>
      </c>
      <c r="BO3671">
        <v>19</v>
      </c>
      <c r="BP3671">
        <v>0</v>
      </c>
      <c r="BQ3671">
        <v>2</v>
      </c>
      <c r="BR3671">
        <v>6</v>
      </c>
      <c r="BS3671">
        <v>5</v>
      </c>
      <c r="BT3671">
        <v>126</v>
      </c>
      <c r="BU3671" t="s">
        <v>3550</v>
      </c>
    </row>
    <row r="3672" spans="1:73">
      <c r="A3672" t="s">
        <v>3404</v>
      </c>
      <c r="B3672" t="s">
        <v>3405</v>
      </c>
      <c r="C3672">
        <v>157</v>
      </c>
      <c r="D3672" t="s">
        <v>119</v>
      </c>
      <c r="E3672" t="s">
        <v>3425</v>
      </c>
      <c r="F3672" t="s">
        <v>101</v>
      </c>
      <c r="G3672">
        <v>0</v>
      </c>
      <c r="H3672">
        <v>0</v>
      </c>
      <c r="I3672">
        <v>0</v>
      </c>
      <c r="J3672">
        <v>0</v>
      </c>
      <c r="K3672">
        <v>0</v>
      </c>
      <c r="L3672">
        <v>4</v>
      </c>
      <c r="M3672">
        <v>0</v>
      </c>
      <c r="N3672">
        <v>5</v>
      </c>
      <c r="O3672">
        <v>3</v>
      </c>
      <c r="P3672">
        <v>1</v>
      </c>
      <c r="Q3672">
        <v>0</v>
      </c>
      <c r="R3672">
        <v>0</v>
      </c>
      <c r="S3672">
        <v>8</v>
      </c>
      <c r="T3672">
        <v>2</v>
      </c>
      <c r="U3672">
        <v>0</v>
      </c>
      <c r="V3672">
        <v>2</v>
      </c>
      <c r="W3672">
        <v>2</v>
      </c>
      <c r="X3672">
        <v>0</v>
      </c>
      <c r="Y3672">
        <v>1</v>
      </c>
      <c r="Z3672">
        <v>0</v>
      </c>
      <c r="AA3672">
        <v>0</v>
      </c>
      <c r="AB3672">
        <v>23</v>
      </c>
      <c r="AC3672">
        <v>2</v>
      </c>
      <c r="AD3672">
        <v>0</v>
      </c>
      <c r="AE3672">
        <v>0</v>
      </c>
      <c r="AF3672">
        <v>0</v>
      </c>
      <c r="AG3672">
        <v>1</v>
      </c>
      <c r="AH3672">
        <v>0</v>
      </c>
      <c r="AI3672">
        <v>2</v>
      </c>
      <c r="AJ3672">
        <v>0</v>
      </c>
      <c r="AK3672">
        <v>0</v>
      </c>
      <c r="AL3672">
        <v>2</v>
      </c>
      <c r="AM3672">
        <v>1</v>
      </c>
      <c r="AN3672">
        <v>0</v>
      </c>
      <c r="AO3672">
        <v>0</v>
      </c>
      <c r="AP3672">
        <v>2</v>
      </c>
      <c r="AQ3672">
        <v>2</v>
      </c>
      <c r="AR3672">
        <v>0</v>
      </c>
      <c r="AS3672">
        <v>0</v>
      </c>
      <c r="AT3672">
        <v>0</v>
      </c>
      <c r="AU3672">
        <v>2</v>
      </c>
      <c r="AV3672">
        <v>1</v>
      </c>
      <c r="AW3672">
        <v>0</v>
      </c>
      <c r="AX3672">
        <v>2</v>
      </c>
      <c r="AY3672">
        <v>8</v>
      </c>
      <c r="AZ3672">
        <v>1</v>
      </c>
      <c r="BA3672">
        <v>3</v>
      </c>
      <c r="BB3672">
        <v>0</v>
      </c>
      <c r="BC3672">
        <v>12</v>
      </c>
      <c r="BD3672">
        <v>0</v>
      </c>
      <c r="BE3672">
        <v>0</v>
      </c>
      <c r="BF3672">
        <v>0</v>
      </c>
      <c r="BG3672">
        <v>0</v>
      </c>
      <c r="BH3672">
        <v>0</v>
      </c>
      <c r="BI3672">
        <v>3</v>
      </c>
      <c r="BJ3672">
        <v>6</v>
      </c>
      <c r="BK3672">
        <v>0</v>
      </c>
      <c r="BL3672">
        <v>0</v>
      </c>
      <c r="BM3672">
        <v>2</v>
      </c>
      <c r="BN3672">
        <v>4</v>
      </c>
      <c r="BO3672">
        <v>7</v>
      </c>
      <c r="BP3672">
        <v>0</v>
      </c>
      <c r="BQ3672">
        <v>0</v>
      </c>
      <c r="BR3672">
        <v>0</v>
      </c>
      <c r="BS3672">
        <v>1</v>
      </c>
      <c r="BT3672">
        <v>49</v>
      </c>
      <c r="BU3672" t="s">
        <v>3551</v>
      </c>
    </row>
    <row r="3673" spans="1:73">
      <c r="A3673" t="s">
        <v>3404</v>
      </c>
      <c r="B3673" t="s">
        <v>3405</v>
      </c>
      <c r="C3673">
        <v>158</v>
      </c>
      <c r="D3673" t="s">
        <v>119</v>
      </c>
      <c r="E3673" t="s">
        <v>3417</v>
      </c>
      <c r="F3673" t="s">
        <v>92</v>
      </c>
      <c r="G3673">
        <v>0</v>
      </c>
      <c r="H3673">
        <v>4</v>
      </c>
      <c r="I3673">
        <v>5</v>
      </c>
      <c r="J3673">
        <v>0</v>
      </c>
      <c r="K3673">
        <v>0</v>
      </c>
      <c r="L3673">
        <v>6</v>
      </c>
      <c r="M3673">
        <v>0</v>
      </c>
      <c r="N3673">
        <v>16</v>
      </c>
      <c r="O3673">
        <v>0</v>
      </c>
      <c r="P3673">
        <v>0</v>
      </c>
      <c r="Q3673">
        <v>1</v>
      </c>
      <c r="R3673">
        <v>3</v>
      </c>
      <c r="S3673">
        <v>10</v>
      </c>
      <c r="T3673">
        <v>4</v>
      </c>
      <c r="U3673">
        <v>0</v>
      </c>
      <c r="V3673">
        <v>1</v>
      </c>
      <c r="W3673">
        <v>2</v>
      </c>
      <c r="X3673">
        <v>0</v>
      </c>
      <c r="Y3673">
        <v>0</v>
      </c>
      <c r="Z3673">
        <v>0</v>
      </c>
      <c r="AA3673">
        <v>0</v>
      </c>
      <c r="AB3673">
        <v>51</v>
      </c>
      <c r="AC3673">
        <v>1</v>
      </c>
      <c r="AD3673">
        <v>0</v>
      </c>
      <c r="AE3673">
        <v>0</v>
      </c>
      <c r="AF3673">
        <v>0</v>
      </c>
      <c r="AG3673">
        <v>0</v>
      </c>
      <c r="AH3673">
        <v>0</v>
      </c>
      <c r="AI3673">
        <v>2</v>
      </c>
      <c r="AJ3673">
        <v>0</v>
      </c>
      <c r="AK3673">
        <v>0</v>
      </c>
      <c r="AL3673">
        <v>1</v>
      </c>
      <c r="AM3673">
        <v>5</v>
      </c>
      <c r="AN3673">
        <v>0</v>
      </c>
      <c r="AO3673">
        <v>2</v>
      </c>
      <c r="AP3673">
        <v>0</v>
      </c>
      <c r="AQ3673">
        <v>0</v>
      </c>
      <c r="AR3673">
        <v>0</v>
      </c>
      <c r="AS3673">
        <v>0</v>
      </c>
      <c r="AT3673">
        <v>0</v>
      </c>
      <c r="AU3673">
        <v>2</v>
      </c>
      <c r="AV3673">
        <v>0</v>
      </c>
      <c r="AW3673">
        <v>6</v>
      </c>
      <c r="AX3673">
        <v>7</v>
      </c>
      <c r="AY3673">
        <v>10</v>
      </c>
      <c r="AZ3673">
        <v>12</v>
      </c>
      <c r="BA3673">
        <v>12</v>
      </c>
      <c r="BB3673">
        <v>3</v>
      </c>
      <c r="BC3673">
        <v>5</v>
      </c>
      <c r="BD3673">
        <v>0</v>
      </c>
      <c r="BE3673">
        <v>0</v>
      </c>
      <c r="BF3673">
        <v>0</v>
      </c>
      <c r="BG3673">
        <v>0</v>
      </c>
      <c r="BH3673">
        <v>0</v>
      </c>
      <c r="BI3673">
        <v>9</v>
      </c>
      <c r="BJ3673">
        <v>5</v>
      </c>
      <c r="BK3673">
        <v>0</v>
      </c>
      <c r="BL3673">
        <v>2</v>
      </c>
      <c r="BM3673">
        <v>2</v>
      </c>
      <c r="BN3673">
        <v>0</v>
      </c>
      <c r="BO3673">
        <v>17</v>
      </c>
      <c r="BP3673">
        <v>0</v>
      </c>
      <c r="BQ3673">
        <v>0</v>
      </c>
      <c r="BR3673">
        <v>5</v>
      </c>
      <c r="BS3673">
        <v>3</v>
      </c>
      <c r="BT3673">
        <v>79</v>
      </c>
      <c r="BU3673" t="s">
        <v>3552</v>
      </c>
    </row>
    <row r="3674" spans="1:73">
      <c r="A3674" t="s">
        <v>3404</v>
      </c>
      <c r="B3674" t="s">
        <v>3405</v>
      </c>
      <c r="C3674">
        <v>159</v>
      </c>
      <c r="D3674" t="s">
        <v>119</v>
      </c>
      <c r="E3674" t="s">
        <v>3425</v>
      </c>
      <c r="F3674" t="s">
        <v>101</v>
      </c>
      <c r="G3674">
        <v>0</v>
      </c>
      <c r="H3674">
        <v>0</v>
      </c>
      <c r="I3674">
        <v>0</v>
      </c>
      <c r="J3674">
        <v>0</v>
      </c>
      <c r="K3674">
        <v>0</v>
      </c>
      <c r="L3674">
        <v>0</v>
      </c>
      <c r="M3674">
        <v>0</v>
      </c>
      <c r="N3674">
        <v>1</v>
      </c>
      <c r="O3674">
        <v>0</v>
      </c>
      <c r="P3674">
        <v>0</v>
      </c>
      <c r="Q3674">
        <v>0</v>
      </c>
      <c r="R3674">
        <v>0</v>
      </c>
      <c r="S3674">
        <v>0</v>
      </c>
      <c r="T3674">
        <v>0</v>
      </c>
      <c r="U3674">
        <v>0</v>
      </c>
      <c r="V3674">
        <v>0</v>
      </c>
      <c r="W3674">
        <v>0</v>
      </c>
      <c r="X3674">
        <v>0</v>
      </c>
      <c r="Y3674">
        <v>0</v>
      </c>
      <c r="Z3674">
        <v>0</v>
      </c>
      <c r="AA3674">
        <v>0</v>
      </c>
      <c r="AB3674">
        <v>6</v>
      </c>
      <c r="AC3674">
        <v>0</v>
      </c>
      <c r="AD3674">
        <v>0</v>
      </c>
      <c r="AE3674">
        <v>0</v>
      </c>
      <c r="AF3674">
        <v>0</v>
      </c>
      <c r="AG3674">
        <v>0</v>
      </c>
      <c r="AH3674">
        <v>0</v>
      </c>
      <c r="AI3674">
        <v>0</v>
      </c>
      <c r="AJ3674">
        <v>0</v>
      </c>
      <c r="AK3674">
        <v>0</v>
      </c>
      <c r="AL3674">
        <v>0</v>
      </c>
      <c r="AM3674">
        <v>1</v>
      </c>
      <c r="AN3674">
        <v>0</v>
      </c>
      <c r="AO3674">
        <v>0</v>
      </c>
      <c r="AP3674">
        <v>0</v>
      </c>
      <c r="AQ3674">
        <v>0</v>
      </c>
      <c r="AR3674">
        <v>0</v>
      </c>
      <c r="AS3674">
        <v>0</v>
      </c>
      <c r="AT3674">
        <v>0</v>
      </c>
      <c r="AU3674">
        <v>0</v>
      </c>
      <c r="AV3674">
        <v>0</v>
      </c>
      <c r="AW3674">
        <v>0</v>
      </c>
      <c r="AX3674">
        <v>0</v>
      </c>
      <c r="AY3674">
        <v>0</v>
      </c>
      <c r="AZ3674">
        <v>1</v>
      </c>
      <c r="BA3674">
        <v>2</v>
      </c>
      <c r="BB3674">
        <v>1</v>
      </c>
      <c r="BC3674">
        <v>1</v>
      </c>
      <c r="BD3674">
        <v>0</v>
      </c>
      <c r="BE3674">
        <v>0</v>
      </c>
      <c r="BF3674">
        <v>0</v>
      </c>
      <c r="BG3674">
        <v>0</v>
      </c>
      <c r="BH3674">
        <v>0</v>
      </c>
      <c r="BI3674">
        <v>0</v>
      </c>
      <c r="BJ3674">
        <v>1</v>
      </c>
      <c r="BK3674">
        <v>0</v>
      </c>
      <c r="BL3674">
        <v>0</v>
      </c>
      <c r="BM3674">
        <v>0</v>
      </c>
      <c r="BN3674">
        <v>0</v>
      </c>
      <c r="BO3674">
        <v>1</v>
      </c>
      <c r="BP3674">
        <v>0</v>
      </c>
      <c r="BQ3674">
        <v>0</v>
      </c>
      <c r="BR3674">
        <v>0</v>
      </c>
      <c r="BS3674">
        <v>2</v>
      </c>
      <c r="BT3674">
        <v>10</v>
      </c>
      <c r="BU3674" t="s">
        <v>3553</v>
      </c>
    </row>
    <row r="3675" spans="1:73">
      <c r="A3675" t="s">
        <v>3404</v>
      </c>
      <c r="B3675" t="s">
        <v>3405</v>
      </c>
      <c r="C3675">
        <v>160</v>
      </c>
      <c r="D3675" t="s">
        <v>119</v>
      </c>
      <c r="E3675" t="s">
        <v>3417</v>
      </c>
      <c r="F3675" t="s">
        <v>92</v>
      </c>
      <c r="G3675">
        <v>0</v>
      </c>
      <c r="H3675">
        <v>0</v>
      </c>
      <c r="I3675">
        <v>0</v>
      </c>
      <c r="J3675">
        <v>0</v>
      </c>
      <c r="K3675">
        <v>0</v>
      </c>
      <c r="L3675">
        <v>0</v>
      </c>
      <c r="M3675">
        <v>0</v>
      </c>
      <c r="N3675">
        <v>1</v>
      </c>
      <c r="O3675">
        <v>0</v>
      </c>
      <c r="P3675">
        <v>0</v>
      </c>
      <c r="Q3675">
        <v>0</v>
      </c>
      <c r="R3675">
        <v>0</v>
      </c>
      <c r="S3675">
        <v>0</v>
      </c>
      <c r="T3675">
        <v>0</v>
      </c>
      <c r="U3675">
        <v>0</v>
      </c>
      <c r="V3675">
        <v>0</v>
      </c>
      <c r="W3675">
        <v>0</v>
      </c>
      <c r="X3675">
        <v>0</v>
      </c>
      <c r="Y3675">
        <v>0</v>
      </c>
      <c r="Z3675">
        <v>0</v>
      </c>
      <c r="AA3675">
        <v>0</v>
      </c>
      <c r="AB3675">
        <v>3</v>
      </c>
      <c r="AC3675">
        <v>0</v>
      </c>
      <c r="AD3675">
        <v>0</v>
      </c>
      <c r="AE3675">
        <v>0</v>
      </c>
      <c r="AF3675">
        <v>0</v>
      </c>
      <c r="AG3675">
        <v>0</v>
      </c>
      <c r="AH3675">
        <v>2</v>
      </c>
      <c r="AI3675">
        <v>0</v>
      </c>
      <c r="AJ3675">
        <v>0</v>
      </c>
      <c r="AK3675">
        <v>0</v>
      </c>
      <c r="AL3675">
        <v>0</v>
      </c>
      <c r="AM3675">
        <v>0</v>
      </c>
      <c r="AN3675">
        <v>0</v>
      </c>
      <c r="AO3675">
        <v>0</v>
      </c>
      <c r="AP3675">
        <v>0</v>
      </c>
      <c r="AQ3675">
        <v>0</v>
      </c>
      <c r="AR3675">
        <v>0</v>
      </c>
      <c r="AS3675">
        <v>0</v>
      </c>
      <c r="AT3675">
        <v>0</v>
      </c>
      <c r="AU3675">
        <v>0</v>
      </c>
      <c r="AV3675">
        <v>0</v>
      </c>
      <c r="AW3675">
        <v>0</v>
      </c>
      <c r="AX3675">
        <v>3</v>
      </c>
      <c r="AY3675">
        <v>0</v>
      </c>
      <c r="AZ3675">
        <v>0</v>
      </c>
      <c r="BA3675">
        <v>3</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1</v>
      </c>
      <c r="BT3675">
        <v>3</v>
      </c>
      <c r="BU3675" t="s">
        <v>3554</v>
      </c>
    </row>
    <row r="3676" spans="1:73">
      <c r="A3676" t="s">
        <v>3404</v>
      </c>
      <c r="B3676" t="s">
        <v>3405</v>
      </c>
      <c r="C3676">
        <v>161</v>
      </c>
      <c r="D3676" t="s">
        <v>119</v>
      </c>
      <c r="E3676" t="s">
        <v>183</v>
      </c>
      <c r="F3676" t="s">
        <v>184</v>
      </c>
      <c r="G3676">
        <v>0</v>
      </c>
      <c r="H3676">
        <v>0</v>
      </c>
      <c r="I3676">
        <v>0</v>
      </c>
      <c r="J3676">
        <v>0</v>
      </c>
      <c r="K3676">
        <v>0</v>
      </c>
      <c r="L3676">
        <v>0</v>
      </c>
      <c r="M3676">
        <v>0</v>
      </c>
      <c r="N3676">
        <v>3</v>
      </c>
      <c r="O3676">
        <v>0</v>
      </c>
      <c r="P3676">
        <v>0</v>
      </c>
      <c r="Q3676">
        <v>0</v>
      </c>
      <c r="R3676">
        <v>0</v>
      </c>
      <c r="S3676">
        <v>0</v>
      </c>
      <c r="T3676">
        <v>0</v>
      </c>
      <c r="U3676">
        <v>0</v>
      </c>
      <c r="V3676">
        <v>0</v>
      </c>
      <c r="W3676">
        <v>0</v>
      </c>
      <c r="X3676">
        <v>0</v>
      </c>
      <c r="Y3676">
        <v>0</v>
      </c>
      <c r="Z3676">
        <v>0</v>
      </c>
      <c r="AA3676">
        <v>0</v>
      </c>
      <c r="AB3676">
        <v>7</v>
      </c>
      <c r="AC3676">
        <v>0</v>
      </c>
      <c r="AD3676">
        <v>0</v>
      </c>
      <c r="AE3676">
        <v>0</v>
      </c>
      <c r="AF3676">
        <v>0</v>
      </c>
      <c r="AG3676">
        <v>0</v>
      </c>
      <c r="AH3676">
        <v>4</v>
      </c>
      <c r="AI3676">
        <v>0</v>
      </c>
      <c r="AJ3676">
        <v>0</v>
      </c>
      <c r="AK3676">
        <v>0</v>
      </c>
      <c r="AL3676">
        <v>0</v>
      </c>
      <c r="AM3676">
        <v>0</v>
      </c>
      <c r="AN3676">
        <v>0</v>
      </c>
      <c r="AO3676">
        <v>0</v>
      </c>
      <c r="AP3676">
        <v>0</v>
      </c>
      <c r="AQ3676">
        <v>0</v>
      </c>
      <c r="AR3676">
        <v>0</v>
      </c>
      <c r="AS3676">
        <v>0</v>
      </c>
      <c r="AT3676">
        <v>0</v>
      </c>
      <c r="AU3676">
        <v>0</v>
      </c>
      <c r="AV3676">
        <v>0</v>
      </c>
      <c r="AW3676">
        <v>0</v>
      </c>
      <c r="AX3676">
        <v>5</v>
      </c>
      <c r="AY3676">
        <v>0</v>
      </c>
      <c r="AZ3676">
        <v>0</v>
      </c>
      <c r="BA3676">
        <v>5</v>
      </c>
      <c r="BB3676">
        <v>1</v>
      </c>
      <c r="BC3676">
        <v>0</v>
      </c>
      <c r="BD3676">
        <v>0</v>
      </c>
      <c r="BE3676">
        <v>0</v>
      </c>
      <c r="BF3676">
        <v>0</v>
      </c>
      <c r="BG3676">
        <v>0</v>
      </c>
      <c r="BH3676">
        <v>0</v>
      </c>
      <c r="BI3676">
        <v>0</v>
      </c>
      <c r="BJ3676">
        <v>0</v>
      </c>
      <c r="BK3676">
        <v>0</v>
      </c>
      <c r="BL3676">
        <v>0</v>
      </c>
      <c r="BM3676">
        <v>0</v>
      </c>
      <c r="BN3676">
        <v>0</v>
      </c>
      <c r="BO3676">
        <v>0</v>
      </c>
      <c r="BP3676">
        <v>0</v>
      </c>
      <c r="BQ3676">
        <v>0</v>
      </c>
      <c r="BR3676">
        <v>0</v>
      </c>
      <c r="BS3676">
        <v>2</v>
      </c>
      <c r="BT3676">
        <v>11</v>
      </c>
      <c r="BU3676" t="s">
        <v>3555</v>
      </c>
    </row>
    <row r="3677" spans="1:73">
      <c r="A3677" t="s">
        <v>3404</v>
      </c>
      <c r="B3677" t="s">
        <v>3405</v>
      </c>
      <c r="C3677">
        <v>162</v>
      </c>
      <c r="D3677" t="s">
        <v>119</v>
      </c>
      <c r="E3677" t="s">
        <v>3425</v>
      </c>
      <c r="F3677" t="s">
        <v>101</v>
      </c>
      <c r="G3677">
        <v>0</v>
      </c>
      <c r="H3677">
        <v>1</v>
      </c>
      <c r="I3677">
        <v>2</v>
      </c>
      <c r="J3677">
        <v>0</v>
      </c>
      <c r="K3677">
        <v>0</v>
      </c>
      <c r="L3677">
        <v>5</v>
      </c>
      <c r="M3677">
        <v>0</v>
      </c>
      <c r="N3677">
        <v>1</v>
      </c>
      <c r="O3677">
        <v>0</v>
      </c>
      <c r="P3677">
        <v>0</v>
      </c>
      <c r="Q3677">
        <v>0</v>
      </c>
      <c r="R3677">
        <v>0</v>
      </c>
      <c r="S3677">
        <v>4</v>
      </c>
      <c r="T3677">
        <v>4</v>
      </c>
      <c r="U3677">
        <v>0</v>
      </c>
      <c r="V3677">
        <v>1</v>
      </c>
      <c r="W3677">
        <v>1</v>
      </c>
      <c r="X3677">
        <v>0</v>
      </c>
      <c r="Y3677">
        <v>0</v>
      </c>
      <c r="Z3677">
        <v>0</v>
      </c>
      <c r="AA3677">
        <v>0</v>
      </c>
      <c r="AB3677">
        <v>18</v>
      </c>
      <c r="AC3677">
        <v>0</v>
      </c>
      <c r="AD3677">
        <v>0</v>
      </c>
      <c r="AE3677">
        <v>0</v>
      </c>
      <c r="AF3677">
        <v>0</v>
      </c>
      <c r="AG3677">
        <v>0</v>
      </c>
      <c r="AH3677">
        <v>0</v>
      </c>
      <c r="AI3677">
        <v>1</v>
      </c>
      <c r="AJ3677">
        <v>0</v>
      </c>
      <c r="AK3677">
        <v>0</v>
      </c>
      <c r="AL3677">
        <v>0</v>
      </c>
      <c r="AM3677">
        <v>0</v>
      </c>
      <c r="AN3677">
        <v>0</v>
      </c>
      <c r="AO3677">
        <v>0</v>
      </c>
      <c r="AP3677">
        <v>0</v>
      </c>
      <c r="AQ3677">
        <v>0</v>
      </c>
      <c r="AR3677">
        <v>0</v>
      </c>
      <c r="AS3677">
        <v>0</v>
      </c>
      <c r="AT3677">
        <v>0</v>
      </c>
      <c r="AU3677">
        <v>0</v>
      </c>
      <c r="AV3677">
        <v>4</v>
      </c>
      <c r="AW3677">
        <v>2</v>
      </c>
      <c r="AX3677">
        <v>4</v>
      </c>
      <c r="AY3677">
        <v>3</v>
      </c>
      <c r="AZ3677">
        <v>4</v>
      </c>
      <c r="BA3677">
        <v>4</v>
      </c>
      <c r="BB3677">
        <v>0</v>
      </c>
      <c r="BC3677">
        <v>1</v>
      </c>
      <c r="BD3677">
        <v>0</v>
      </c>
      <c r="BE3677">
        <v>0</v>
      </c>
      <c r="BF3677">
        <v>4</v>
      </c>
      <c r="BG3677">
        <v>0</v>
      </c>
      <c r="BH3677">
        <v>0</v>
      </c>
      <c r="BI3677">
        <v>5</v>
      </c>
      <c r="BJ3677">
        <v>1</v>
      </c>
      <c r="BK3677">
        <v>0</v>
      </c>
      <c r="BL3677">
        <v>2</v>
      </c>
      <c r="BM3677">
        <v>3</v>
      </c>
      <c r="BN3677">
        <v>0</v>
      </c>
      <c r="BO3677">
        <v>4</v>
      </c>
      <c r="BP3677">
        <v>0</v>
      </c>
      <c r="BQ3677">
        <v>0</v>
      </c>
      <c r="BR3677">
        <v>1</v>
      </c>
      <c r="BS3677">
        <v>2</v>
      </c>
      <c r="BT3677">
        <v>33</v>
      </c>
      <c r="BU3677" t="s">
        <v>3556</v>
      </c>
    </row>
    <row r="3678" spans="1:73">
      <c r="A3678" t="s">
        <v>3404</v>
      </c>
      <c r="B3678" t="s">
        <v>3405</v>
      </c>
      <c r="C3678">
        <v>163</v>
      </c>
      <c r="D3678" t="s">
        <v>119</v>
      </c>
      <c r="E3678" t="s">
        <v>3417</v>
      </c>
      <c r="F3678" t="s">
        <v>92</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3</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2</v>
      </c>
      <c r="AZ3678">
        <v>0</v>
      </c>
      <c r="BA3678">
        <v>0</v>
      </c>
      <c r="BB3678">
        <v>1</v>
      </c>
      <c r="BC3678">
        <v>0</v>
      </c>
      <c r="BD3678">
        <v>0</v>
      </c>
      <c r="BE3678">
        <v>0</v>
      </c>
      <c r="BF3678">
        <v>0</v>
      </c>
      <c r="BG3678">
        <v>0</v>
      </c>
      <c r="BH3678">
        <v>0</v>
      </c>
      <c r="BI3678">
        <v>0</v>
      </c>
      <c r="BJ3678">
        <v>0</v>
      </c>
      <c r="BK3678">
        <v>0</v>
      </c>
      <c r="BL3678">
        <v>0</v>
      </c>
      <c r="BM3678">
        <v>0</v>
      </c>
      <c r="BN3678">
        <v>0</v>
      </c>
      <c r="BO3678">
        <v>0</v>
      </c>
      <c r="BP3678">
        <v>0</v>
      </c>
      <c r="BQ3678">
        <v>0</v>
      </c>
      <c r="BR3678">
        <v>0</v>
      </c>
      <c r="BS3678">
        <v>1</v>
      </c>
      <c r="BT3678">
        <v>10</v>
      </c>
      <c r="BU3678" t="s">
        <v>3557</v>
      </c>
    </row>
    <row r="3679" spans="1:73">
      <c r="A3679" t="s">
        <v>3404</v>
      </c>
      <c r="B3679" t="s">
        <v>3405</v>
      </c>
      <c r="C3679">
        <v>164</v>
      </c>
      <c r="D3679" t="s">
        <v>119</v>
      </c>
      <c r="E3679" t="s">
        <v>3425</v>
      </c>
      <c r="F3679" t="s">
        <v>101</v>
      </c>
      <c r="G3679">
        <v>0</v>
      </c>
      <c r="H3679">
        <v>0</v>
      </c>
      <c r="I3679">
        <v>0</v>
      </c>
      <c r="J3679">
        <v>0</v>
      </c>
      <c r="K3679">
        <v>0</v>
      </c>
      <c r="L3679">
        <v>0</v>
      </c>
      <c r="M3679">
        <v>0</v>
      </c>
      <c r="N3679">
        <v>1</v>
      </c>
      <c r="O3679">
        <v>0</v>
      </c>
      <c r="P3679">
        <v>0</v>
      </c>
      <c r="Q3679">
        <v>0</v>
      </c>
      <c r="R3679">
        <v>0</v>
      </c>
      <c r="S3679">
        <v>0</v>
      </c>
      <c r="T3679">
        <v>0</v>
      </c>
      <c r="U3679">
        <v>0</v>
      </c>
      <c r="V3679">
        <v>0</v>
      </c>
      <c r="W3679">
        <v>0</v>
      </c>
      <c r="X3679">
        <v>0</v>
      </c>
      <c r="Y3679">
        <v>0</v>
      </c>
      <c r="Z3679">
        <v>0</v>
      </c>
      <c r="AA3679">
        <v>0</v>
      </c>
      <c r="AB3679">
        <v>2</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1</v>
      </c>
      <c r="BA3679">
        <v>0</v>
      </c>
      <c r="BB3679">
        <v>0</v>
      </c>
      <c r="BC3679">
        <v>1</v>
      </c>
      <c r="BD3679">
        <v>0</v>
      </c>
      <c r="BE3679">
        <v>0</v>
      </c>
      <c r="BF3679">
        <v>0</v>
      </c>
      <c r="BG3679">
        <v>0</v>
      </c>
      <c r="BH3679">
        <v>0</v>
      </c>
      <c r="BI3679">
        <v>0</v>
      </c>
      <c r="BJ3679">
        <v>1</v>
      </c>
      <c r="BK3679">
        <v>0</v>
      </c>
      <c r="BL3679">
        <v>0</v>
      </c>
      <c r="BM3679">
        <v>0</v>
      </c>
      <c r="BN3679">
        <v>0</v>
      </c>
      <c r="BO3679">
        <v>1</v>
      </c>
      <c r="BP3679">
        <v>0</v>
      </c>
      <c r="BQ3679">
        <v>0</v>
      </c>
      <c r="BR3679">
        <v>0</v>
      </c>
      <c r="BS3679">
        <v>2</v>
      </c>
      <c r="BT3679">
        <v>7</v>
      </c>
      <c r="BU3679" t="s">
        <v>3558</v>
      </c>
    </row>
    <row r="3680" spans="1:73">
      <c r="A3680" t="s">
        <v>3404</v>
      </c>
      <c r="B3680" t="s">
        <v>3405</v>
      </c>
      <c r="C3680">
        <v>165</v>
      </c>
      <c r="D3680" t="s">
        <v>119</v>
      </c>
      <c r="E3680" t="s">
        <v>3417</v>
      </c>
      <c r="F3680" t="s">
        <v>92</v>
      </c>
      <c r="G3680">
        <v>0</v>
      </c>
      <c r="H3680">
        <v>0</v>
      </c>
      <c r="I3680">
        <v>0</v>
      </c>
      <c r="J3680">
        <v>0</v>
      </c>
      <c r="K3680">
        <v>0</v>
      </c>
      <c r="L3680">
        <v>1</v>
      </c>
      <c r="M3680">
        <v>0</v>
      </c>
      <c r="N3680">
        <v>1</v>
      </c>
      <c r="O3680">
        <v>0</v>
      </c>
      <c r="P3680">
        <v>0</v>
      </c>
      <c r="Q3680">
        <v>0</v>
      </c>
      <c r="R3680">
        <v>0</v>
      </c>
      <c r="S3680">
        <v>0</v>
      </c>
      <c r="T3680">
        <v>0</v>
      </c>
      <c r="U3680">
        <v>0</v>
      </c>
      <c r="V3680">
        <v>0</v>
      </c>
      <c r="W3680">
        <v>0</v>
      </c>
      <c r="X3680">
        <v>0</v>
      </c>
      <c r="Y3680">
        <v>0</v>
      </c>
      <c r="Z3680">
        <v>0</v>
      </c>
      <c r="AA3680">
        <v>0</v>
      </c>
      <c r="AB3680">
        <v>4</v>
      </c>
      <c r="AC3680">
        <v>0</v>
      </c>
      <c r="AD3680">
        <v>0</v>
      </c>
      <c r="AE3680">
        <v>0</v>
      </c>
      <c r="AF3680">
        <v>0</v>
      </c>
      <c r="AG3680">
        <v>0</v>
      </c>
      <c r="AH3680">
        <v>0</v>
      </c>
      <c r="AI3680">
        <v>0</v>
      </c>
      <c r="AJ3680">
        <v>0</v>
      </c>
      <c r="AK3680">
        <v>0</v>
      </c>
      <c r="AL3680">
        <v>0</v>
      </c>
      <c r="AM3680">
        <v>2</v>
      </c>
      <c r="AN3680">
        <v>0</v>
      </c>
      <c r="AO3680">
        <v>0</v>
      </c>
      <c r="AP3680">
        <v>0</v>
      </c>
      <c r="AQ3680">
        <v>0</v>
      </c>
      <c r="AR3680">
        <v>0</v>
      </c>
      <c r="AS3680">
        <v>0</v>
      </c>
      <c r="AT3680">
        <v>0</v>
      </c>
      <c r="AU3680">
        <v>0</v>
      </c>
      <c r="AV3680">
        <v>0</v>
      </c>
      <c r="AW3680">
        <v>0</v>
      </c>
      <c r="AX3680">
        <v>0</v>
      </c>
      <c r="AY3680">
        <v>0</v>
      </c>
      <c r="AZ3680">
        <v>1</v>
      </c>
      <c r="BA3680">
        <v>2</v>
      </c>
      <c r="BB3680">
        <v>0</v>
      </c>
      <c r="BC3680">
        <v>0</v>
      </c>
      <c r="BD3680">
        <v>0</v>
      </c>
      <c r="BE3680">
        <v>0</v>
      </c>
      <c r="BF3680">
        <v>0</v>
      </c>
      <c r="BG3680">
        <v>0</v>
      </c>
      <c r="BH3680">
        <v>0</v>
      </c>
      <c r="BI3680">
        <v>0</v>
      </c>
      <c r="BJ3680">
        <v>0</v>
      </c>
      <c r="BK3680">
        <v>0</v>
      </c>
      <c r="BL3680">
        <v>0</v>
      </c>
      <c r="BM3680">
        <v>0</v>
      </c>
      <c r="BN3680">
        <v>0</v>
      </c>
      <c r="BO3680">
        <v>1</v>
      </c>
      <c r="BP3680">
        <v>0</v>
      </c>
      <c r="BQ3680">
        <v>0</v>
      </c>
      <c r="BR3680">
        <v>0</v>
      </c>
      <c r="BS3680">
        <v>1</v>
      </c>
      <c r="BT3680">
        <v>5</v>
      </c>
      <c r="BU3680" t="s">
        <v>3559</v>
      </c>
    </row>
    <row r="3681" spans="1:73">
      <c r="A3681" t="s">
        <v>3404</v>
      </c>
      <c r="B3681" t="s">
        <v>3405</v>
      </c>
      <c r="C3681">
        <v>166</v>
      </c>
      <c r="D3681" t="s">
        <v>119</v>
      </c>
      <c r="E3681" t="s">
        <v>3425</v>
      </c>
      <c r="F3681" t="s">
        <v>101</v>
      </c>
      <c r="G3681">
        <v>0</v>
      </c>
      <c r="H3681">
        <v>0</v>
      </c>
      <c r="I3681">
        <v>0</v>
      </c>
      <c r="J3681">
        <v>0</v>
      </c>
      <c r="K3681">
        <v>0</v>
      </c>
      <c r="L3681">
        <v>0</v>
      </c>
      <c r="M3681">
        <v>0</v>
      </c>
      <c r="N3681">
        <v>3</v>
      </c>
      <c r="O3681">
        <v>0</v>
      </c>
      <c r="P3681">
        <v>0</v>
      </c>
      <c r="Q3681">
        <v>0</v>
      </c>
      <c r="R3681">
        <v>0</v>
      </c>
      <c r="S3681">
        <v>3</v>
      </c>
      <c r="T3681">
        <v>5</v>
      </c>
      <c r="U3681">
        <v>0</v>
      </c>
      <c r="V3681">
        <v>0</v>
      </c>
      <c r="W3681">
        <v>2</v>
      </c>
      <c r="X3681">
        <v>0</v>
      </c>
      <c r="Y3681">
        <v>0</v>
      </c>
      <c r="Z3681">
        <v>0</v>
      </c>
      <c r="AA3681">
        <v>0</v>
      </c>
      <c r="AB3681">
        <v>12</v>
      </c>
      <c r="AC3681">
        <v>0</v>
      </c>
      <c r="AD3681">
        <v>0</v>
      </c>
      <c r="AE3681">
        <v>0</v>
      </c>
      <c r="AF3681">
        <v>0</v>
      </c>
      <c r="AG3681">
        <v>0</v>
      </c>
      <c r="AH3681">
        <v>0</v>
      </c>
      <c r="AI3681">
        <v>1</v>
      </c>
      <c r="AJ3681">
        <v>0</v>
      </c>
      <c r="AK3681">
        <v>0</v>
      </c>
      <c r="AL3681">
        <v>0</v>
      </c>
      <c r="AM3681">
        <v>0</v>
      </c>
      <c r="AN3681">
        <v>0</v>
      </c>
      <c r="AO3681">
        <v>0</v>
      </c>
      <c r="AP3681">
        <v>0</v>
      </c>
      <c r="AQ3681">
        <v>1</v>
      </c>
      <c r="AR3681">
        <v>0</v>
      </c>
      <c r="AS3681">
        <v>0</v>
      </c>
      <c r="AT3681">
        <v>0</v>
      </c>
      <c r="AU3681">
        <v>0</v>
      </c>
      <c r="AV3681">
        <v>2</v>
      </c>
      <c r="AW3681">
        <v>0</v>
      </c>
      <c r="AX3681">
        <v>0</v>
      </c>
      <c r="AY3681">
        <v>2</v>
      </c>
      <c r="AZ3681">
        <v>3</v>
      </c>
      <c r="BA3681">
        <v>0</v>
      </c>
      <c r="BB3681">
        <v>0</v>
      </c>
      <c r="BC3681">
        <v>2</v>
      </c>
      <c r="BD3681">
        <v>0</v>
      </c>
      <c r="BE3681">
        <v>0</v>
      </c>
      <c r="BF3681">
        <v>2</v>
      </c>
      <c r="BG3681">
        <v>0</v>
      </c>
      <c r="BH3681">
        <v>0</v>
      </c>
      <c r="BI3681">
        <v>4</v>
      </c>
      <c r="BJ3681">
        <v>2</v>
      </c>
      <c r="BK3681">
        <v>0</v>
      </c>
      <c r="BL3681">
        <v>0</v>
      </c>
      <c r="BM3681">
        <v>0</v>
      </c>
      <c r="BN3681">
        <v>0</v>
      </c>
      <c r="BO3681">
        <v>3</v>
      </c>
      <c r="BP3681">
        <v>0</v>
      </c>
      <c r="BQ3681">
        <v>0</v>
      </c>
      <c r="BR3681">
        <v>0</v>
      </c>
      <c r="BS3681">
        <v>1</v>
      </c>
      <c r="BT3681">
        <v>20</v>
      </c>
      <c r="BU3681" t="s">
        <v>3560</v>
      </c>
    </row>
    <row r="3682" spans="1:73">
      <c r="A3682" t="s">
        <v>3404</v>
      </c>
      <c r="B3682" t="s">
        <v>3405</v>
      </c>
      <c r="C3682">
        <v>167</v>
      </c>
      <c r="D3682" t="s">
        <v>119</v>
      </c>
      <c r="E3682" t="s">
        <v>3417</v>
      </c>
      <c r="F3682" t="s">
        <v>92</v>
      </c>
      <c r="G3682">
        <v>0</v>
      </c>
      <c r="H3682">
        <v>3</v>
      </c>
      <c r="I3682">
        <v>2</v>
      </c>
      <c r="J3682">
        <v>0</v>
      </c>
      <c r="K3682">
        <v>0</v>
      </c>
      <c r="L3682">
        <v>5</v>
      </c>
      <c r="M3682">
        <v>0</v>
      </c>
      <c r="N3682">
        <v>6</v>
      </c>
      <c r="O3682">
        <v>0</v>
      </c>
      <c r="P3682">
        <v>0</v>
      </c>
      <c r="Q3682">
        <v>1</v>
      </c>
      <c r="R3682">
        <v>0</v>
      </c>
      <c r="S3682">
        <v>11</v>
      </c>
      <c r="T3682">
        <v>4</v>
      </c>
      <c r="U3682">
        <v>0</v>
      </c>
      <c r="V3682">
        <v>1</v>
      </c>
      <c r="W3682">
        <v>2</v>
      </c>
      <c r="X3682">
        <v>0</v>
      </c>
      <c r="Y3682">
        <v>0</v>
      </c>
      <c r="Z3682">
        <v>0</v>
      </c>
      <c r="AA3682">
        <v>0</v>
      </c>
      <c r="AB3682">
        <v>43</v>
      </c>
      <c r="AC3682">
        <v>0</v>
      </c>
      <c r="AD3682">
        <v>0</v>
      </c>
      <c r="AE3682">
        <v>0</v>
      </c>
      <c r="AF3682">
        <v>0</v>
      </c>
      <c r="AG3682">
        <v>0</v>
      </c>
      <c r="AH3682">
        <v>6</v>
      </c>
      <c r="AI3682">
        <v>2</v>
      </c>
      <c r="AJ3682">
        <v>0</v>
      </c>
      <c r="AK3682">
        <v>0</v>
      </c>
      <c r="AL3682">
        <v>3</v>
      </c>
      <c r="AM3682">
        <v>4</v>
      </c>
      <c r="AN3682">
        <v>0</v>
      </c>
      <c r="AO3682">
        <v>0</v>
      </c>
      <c r="AP3682">
        <v>0</v>
      </c>
      <c r="AQ3682">
        <v>1</v>
      </c>
      <c r="AR3682">
        <v>0</v>
      </c>
      <c r="AS3682">
        <v>0</v>
      </c>
      <c r="AT3682">
        <v>0</v>
      </c>
      <c r="AU3682">
        <v>1</v>
      </c>
      <c r="AV3682">
        <v>3</v>
      </c>
      <c r="AW3682">
        <v>2</v>
      </c>
      <c r="AX3682">
        <v>9</v>
      </c>
      <c r="AY3682">
        <v>10</v>
      </c>
      <c r="AZ3682">
        <v>12</v>
      </c>
      <c r="BA3682">
        <v>13</v>
      </c>
      <c r="BB3682">
        <v>4</v>
      </c>
      <c r="BC3682">
        <v>5</v>
      </c>
      <c r="BD3682">
        <v>0</v>
      </c>
      <c r="BE3682">
        <v>0</v>
      </c>
      <c r="BF3682">
        <v>2</v>
      </c>
      <c r="BG3682">
        <v>0</v>
      </c>
      <c r="BH3682">
        <v>0</v>
      </c>
      <c r="BI3682">
        <v>9</v>
      </c>
      <c r="BJ3682">
        <v>5</v>
      </c>
      <c r="BK3682">
        <v>0</v>
      </c>
      <c r="BL3682">
        <v>6</v>
      </c>
      <c r="BM3682">
        <v>0</v>
      </c>
      <c r="BN3682">
        <v>0</v>
      </c>
      <c r="BO3682">
        <v>13</v>
      </c>
      <c r="BP3682">
        <v>0</v>
      </c>
      <c r="BQ3682">
        <v>0</v>
      </c>
      <c r="BR3682">
        <v>2</v>
      </c>
      <c r="BS3682">
        <v>1</v>
      </c>
      <c r="BT3682">
        <v>74</v>
      </c>
      <c r="BU3682" t="s">
        <v>3561</v>
      </c>
    </row>
    <row r="3683" spans="1:73">
      <c r="A3683" t="s">
        <v>3404</v>
      </c>
      <c r="B3683" t="s">
        <v>3405</v>
      </c>
      <c r="C3683">
        <v>168</v>
      </c>
      <c r="D3683" t="s">
        <v>119</v>
      </c>
      <c r="E3683" t="s">
        <v>78</v>
      </c>
      <c r="F3683" t="s">
        <v>77</v>
      </c>
      <c r="G3683">
        <v>0</v>
      </c>
      <c r="H3683">
        <v>0</v>
      </c>
      <c r="I3683">
        <v>0</v>
      </c>
      <c r="J3683">
        <v>0</v>
      </c>
      <c r="K3683">
        <v>0</v>
      </c>
      <c r="L3683">
        <v>0</v>
      </c>
      <c r="M3683">
        <v>0</v>
      </c>
      <c r="N3683">
        <v>2</v>
      </c>
      <c r="O3683">
        <v>0</v>
      </c>
      <c r="P3683">
        <v>0</v>
      </c>
      <c r="Q3683">
        <v>0</v>
      </c>
      <c r="R3683">
        <v>0</v>
      </c>
      <c r="S3683">
        <v>1</v>
      </c>
      <c r="T3683">
        <v>0</v>
      </c>
      <c r="U3683">
        <v>0</v>
      </c>
      <c r="V3683">
        <v>0</v>
      </c>
      <c r="W3683">
        <v>0</v>
      </c>
      <c r="X3683">
        <v>0</v>
      </c>
      <c r="Y3683">
        <v>0</v>
      </c>
      <c r="Z3683">
        <v>0</v>
      </c>
      <c r="AA3683">
        <v>0</v>
      </c>
      <c r="AB3683">
        <v>7</v>
      </c>
      <c r="AC3683">
        <v>0</v>
      </c>
      <c r="AD3683">
        <v>0</v>
      </c>
      <c r="AE3683">
        <v>0</v>
      </c>
      <c r="AF3683">
        <v>0</v>
      </c>
      <c r="AG3683">
        <v>0</v>
      </c>
      <c r="AH3683">
        <v>0</v>
      </c>
      <c r="AI3683">
        <v>1</v>
      </c>
      <c r="AJ3683">
        <v>0</v>
      </c>
      <c r="AK3683">
        <v>0</v>
      </c>
      <c r="AL3683">
        <v>0</v>
      </c>
      <c r="AM3683">
        <v>2</v>
      </c>
      <c r="AN3683">
        <v>0</v>
      </c>
      <c r="AO3683">
        <v>0</v>
      </c>
      <c r="AP3683">
        <v>0</v>
      </c>
      <c r="AQ3683">
        <v>0</v>
      </c>
      <c r="AR3683">
        <v>0</v>
      </c>
      <c r="AS3683">
        <v>0</v>
      </c>
      <c r="AT3683">
        <v>0</v>
      </c>
      <c r="AU3683">
        <v>0</v>
      </c>
      <c r="AV3683">
        <v>0</v>
      </c>
      <c r="AW3683">
        <v>0</v>
      </c>
      <c r="AX3683">
        <v>1</v>
      </c>
      <c r="AY3683">
        <v>2</v>
      </c>
      <c r="AZ3683">
        <v>2</v>
      </c>
      <c r="BA3683">
        <v>3</v>
      </c>
      <c r="BB3683">
        <v>0</v>
      </c>
      <c r="BC3683">
        <v>0</v>
      </c>
      <c r="BD3683">
        <v>0</v>
      </c>
      <c r="BE3683">
        <v>0</v>
      </c>
      <c r="BF3683">
        <v>0</v>
      </c>
      <c r="BG3683">
        <v>0</v>
      </c>
      <c r="BH3683">
        <v>0</v>
      </c>
      <c r="BI3683">
        <v>1</v>
      </c>
      <c r="BJ3683">
        <v>0</v>
      </c>
      <c r="BK3683">
        <v>0</v>
      </c>
      <c r="BL3683">
        <v>0</v>
      </c>
      <c r="BM3683">
        <v>0</v>
      </c>
      <c r="BN3683">
        <v>0</v>
      </c>
      <c r="BO3683">
        <v>2</v>
      </c>
      <c r="BP3683">
        <v>1</v>
      </c>
      <c r="BQ3683">
        <v>0</v>
      </c>
      <c r="BR3683">
        <v>0</v>
      </c>
      <c r="BS3683">
        <v>1</v>
      </c>
      <c r="BT3683">
        <v>8</v>
      </c>
      <c r="BU3683" t="s">
        <v>3562</v>
      </c>
    </row>
    <row r="3684" spans="1:73">
      <c r="A3684" t="s">
        <v>3404</v>
      </c>
      <c r="B3684" t="s">
        <v>3405</v>
      </c>
      <c r="C3684">
        <v>169</v>
      </c>
      <c r="D3684" t="s">
        <v>119</v>
      </c>
      <c r="E3684" t="s">
        <v>3430</v>
      </c>
      <c r="F3684" t="s">
        <v>101</v>
      </c>
      <c r="G3684">
        <v>0</v>
      </c>
      <c r="H3684">
        <v>1</v>
      </c>
      <c r="I3684">
        <v>0</v>
      </c>
      <c r="J3684">
        <v>0</v>
      </c>
      <c r="K3684">
        <v>0</v>
      </c>
      <c r="L3684">
        <v>0</v>
      </c>
      <c r="M3684">
        <v>0</v>
      </c>
      <c r="N3684">
        <v>3</v>
      </c>
      <c r="O3684">
        <v>0</v>
      </c>
      <c r="P3684">
        <v>0</v>
      </c>
      <c r="Q3684">
        <v>0</v>
      </c>
      <c r="R3684">
        <v>0</v>
      </c>
      <c r="S3684">
        <v>1</v>
      </c>
      <c r="T3684">
        <v>0</v>
      </c>
      <c r="U3684">
        <v>0</v>
      </c>
      <c r="V3684">
        <v>0</v>
      </c>
      <c r="W3684">
        <v>0</v>
      </c>
      <c r="X3684">
        <v>0</v>
      </c>
      <c r="Y3684">
        <v>0</v>
      </c>
      <c r="Z3684">
        <v>0</v>
      </c>
      <c r="AA3684">
        <v>0</v>
      </c>
      <c r="AB3684">
        <v>9</v>
      </c>
      <c r="AC3684">
        <v>0</v>
      </c>
      <c r="AD3684">
        <v>0</v>
      </c>
      <c r="AE3684">
        <v>0</v>
      </c>
      <c r="AF3684">
        <v>0</v>
      </c>
      <c r="AG3684">
        <v>0</v>
      </c>
      <c r="AH3684">
        <v>0</v>
      </c>
      <c r="AI3684">
        <v>1</v>
      </c>
      <c r="AJ3684">
        <v>0</v>
      </c>
      <c r="AK3684">
        <v>0</v>
      </c>
      <c r="AL3684">
        <v>0</v>
      </c>
      <c r="AM3684">
        <v>0</v>
      </c>
      <c r="AN3684">
        <v>0</v>
      </c>
      <c r="AO3684">
        <v>0</v>
      </c>
      <c r="AP3684">
        <v>0</v>
      </c>
      <c r="AQ3684">
        <v>0</v>
      </c>
      <c r="AR3684">
        <v>0</v>
      </c>
      <c r="AS3684">
        <v>0</v>
      </c>
      <c r="AT3684">
        <v>0</v>
      </c>
      <c r="AU3684">
        <v>0</v>
      </c>
      <c r="AV3684">
        <v>0</v>
      </c>
      <c r="AW3684">
        <v>0</v>
      </c>
      <c r="AX3684">
        <v>2</v>
      </c>
      <c r="AY3684">
        <v>3</v>
      </c>
      <c r="AZ3684">
        <v>3</v>
      </c>
      <c r="BA3684">
        <v>3</v>
      </c>
      <c r="BB3684">
        <v>0</v>
      </c>
      <c r="BC3684">
        <v>1</v>
      </c>
      <c r="BD3684">
        <v>0</v>
      </c>
      <c r="BE3684">
        <v>0</v>
      </c>
      <c r="BF3684">
        <v>0</v>
      </c>
      <c r="BG3684">
        <v>0</v>
      </c>
      <c r="BH3684">
        <v>1</v>
      </c>
      <c r="BI3684">
        <v>1</v>
      </c>
      <c r="BJ3684">
        <v>1</v>
      </c>
      <c r="BK3684">
        <v>0</v>
      </c>
      <c r="BL3684">
        <v>0</v>
      </c>
      <c r="BM3684">
        <v>0</v>
      </c>
      <c r="BN3684">
        <v>0</v>
      </c>
      <c r="BO3684">
        <v>3</v>
      </c>
      <c r="BP3684">
        <v>0</v>
      </c>
      <c r="BQ3684">
        <v>0</v>
      </c>
      <c r="BR3684">
        <v>0</v>
      </c>
      <c r="BS3684">
        <v>1</v>
      </c>
      <c r="BT3684">
        <v>12</v>
      </c>
      <c r="BU3684" t="s">
        <v>3563</v>
      </c>
    </row>
    <row r="3685" spans="1:73">
      <c r="A3685" t="s">
        <v>3404</v>
      </c>
      <c r="B3685" t="s">
        <v>3405</v>
      </c>
      <c r="C3685">
        <v>170</v>
      </c>
      <c r="D3685" t="s">
        <v>119</v>
      </c>
      <c r="E3685" t="s">
        <v>78</v>
      </c>
      <c r="F3685" t="s">
        <v>77</v>
      </c>
      <c r="G3685">
        <v>0</v>
      </c>
      <c r="H3685">
        <v>0</v>
      </c>
      <c r="I3685">
        <v>0</v>
      </c>
      <c r="J3685">
        <v>0</v>
      </c>
      <c r="K3685">
        <v>0</v>
      </c>
      <c r="L3685">
        <v>0</v>
      </c>
      <c r="M3685">
        <v>0</v>
      </c>
      <c r="N3685">
        <v>3</v>
      </c>
      <c r="O3685">
        <v>0</v>
      </c>
      <c r="P3685">
        <v>0</v>
      </c>
      <c r="Q3685">
        <v>0</v>
      </c>
      <c r="R3685">
        <v>0</v>
      </c>
      <c r="S3685">
        <v>1</v>
      </c>
      <c r="T3685">
        <v>0</v>
      </c>
      <c r="U3685">
        <v>0</v>
      </c>
      <c r="V3685">
        <v>0</v>
      </c>
      <c r="W3685">
        <v>0</v>
      </c>
      <c r="X3685">
        <v>0</v>
      </c>
      <c r="Y3685">
        <v>0</v>
      </c>
      <c r="Z3685">
        <v>0</v>
      </c>
      <c r="AA3685">
        <v>0</v>
      </c>
      <c r="AB3685">
        <v>8</v>
      </c>
      <c r="AC3685">
        <v>0</v>
      </c>
      <c r="AD3685">
        <v>0</v>
      </c>
      <c r="AE3685">
        <v>0</v>
      </c>
      <c r="AF3685">
        <v>0</v>
      </c>
      <c r="AG3685">
        <v>0</v>
      </c>
      <c r="AH3685">
        <v>0</v>
      </c>
      <c r="AI3685">
        <v>1</v>
      </c>
      <c r="AJ3685">
        <v>0</v>
      </c>
      <c r="AK3685">
        <v>0</v>
      </c>
      <c r="AL3685">
        <v>0</v>
      </c>
      <c r="AM3685">
        <v>0</v>
      </c>
      <c r="AN3685">
        <v>0</v>
      </c>
      <c r="AO3685">
        <v>0</v>
      </c>
      <c r="AP3685">
        <v>0</v>
      </c>
      <c r="AQ3685">
        <v>0</v>
      </c>
      <c r="AR3685">
        <v>0</v>
      </c>
      <c r="AS3685">
        <v>0</v>
      </c>
      <c r="AT3685">
        <v>0</v>
      </c>
      <c r="AU3685">
        <v>0</v>
      </c>
      <c r="AV3685">
        <v>0</v>
      </c>
      <c r="AW3685">
        <v>0</v>
      </c>
      <c r="AX3685">
        <v>2</v>
      </c>
      <c r="AY3685">
        <v>2</v>
      </c>
      <c r="AZ3685">
        <v>3</v>
      </c>
      <c r="BA3685">
        <v>3</v>
      </c>
      <c r="BB3685">
        <v>0</v>
      </c>
      <c r="BC3685">
        <v>2</v>
      </c>
      <c r="BD3685">
        <v>0</v>
      </c>
      <c r="BE3685">
        <v>0</v>
      </c>
      <c r="BF3685">
        <v>0</v>
      </c>
      <c r="BG3685">
        <v>0</v>
      </c>
      <c r="BH3685">
        <v>0</v>
      </c>
      <c r="BI3685">
        <v>2</v>
      </c>
      <c r="BJ3685">
        <v>1</v>
      </c>
      <c r="BK3685">
        <v>0</v>
      </c>
      <c r="BL3685">
        <v>0</v>
      </c>
      <c r="BM3685">
        <v>0</v>
      </c>
      <c r="BN3685">
        <v>0</v>
      </c>
      <c r="BO3685">
        <v>3</v>
      </c>
      <c r="BP3685">
        <v>1</v>
      </c>
      <c r="BQ3685">
        <v>0</v>
      </c>
      <c r="BR3685">
        <v>0</v>
      </c>
      <c r="BS3685">
        <v>2</v>
      </c>
      <c r="BT3685">
        <v>11</v>
      </c>
      <c r="BU3685" t="s">
        <v>3564</v>
      </c>
    </row>
    <row r="3686" spans="1:73">
      <c r="A3686" t="s">
        <v>3404</v>
      </c>
      <c r="B3686" t="s">
        <v>3405</v>
      </c>
      <c r="C3686">
        <v>171</v>
      </c>
      <c r="D3686" t="s">
        <v>119</v>
      </c>
      <c r="E3686" t="s">
        <v>3430</v>
      </c>
      <c r="F3686" t="s">
        <v>101</v>
      </c>
      <c r="G3686">
        <v>0</v>
      </c>
      <c r="H3686">
        <v>0</v>
      </c>
      <c r="I3686">
        <v>0</v>
      </c>
      <c r="J3686">
        <v>0</v>
      </c>
      <c r="K3686">
        <v>0</v>
      </c>
      <c r="L3686">
        <v>1</v>
      </c>
      <c r="M3686">
        <v>0</v>
      </c>
      <c r="N3686">
        <v>0</v>
      </c>
      <c r="O3686">
        <v>0</v>
      </c>
      <c r="P3686">
        <v>0</v>
      </c>
      <c r="Q3686">
        <v>0</v>
      </c>
      <c r="R3686">
        <v>0</v>
      </c>
      <c r="S3686">
        <v>0</v>
      </c>
      <c r="T3686">
        <v>0</v>
      </c>
      <c r="U3686">
        <v>0</v>
      </c>
      <c r="V3686">
        <v>0</v>
      </c>
      <c r="W3686">
        <v>0</v>
      </c>
      <c r="X3686">
        <v>0</v>
      </c>
      <c r="Y3686">
        <v>0</v>
      </c>
      <c r="Z3686">
        <v>0</v>
      </c>
      <c r="AA3686">
        <v>0</v>
      </c>
      <c r="AB3686">
        <v>3</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0</v>
      </c>
      <c r="BB3686">
        <v>0</v>
      </c>
      <c r="BC3686">
        <v>0</v>
      </c>
      <c r="BD3686">
        <v>0</v>
      </c>
      <c r="BE3686">
        <v>0</v>
      </c>
      <c r="BF3686">
        <v>0</v>
      </c>
      <c r="BG3686">
        <v>0</v>
      </c>
      <c r="BH3686">
        <v>0</v>
      </c>
      <c r="BI3686">
        <v>0</v>
      </c>
      <c r="BJ3686">
        <v>0</v>
      </c>
      <c r="BK3686">
        <v>0</v>
      </c>
      <c r="BL3686">
        <v>0</v>
      </c>
      <c r="BM3686">
        <v>0</v>
      </c>
      <c r="BN3686">
        <v>0</v>
      </c>
      <c r="BO3686">
        <v>0</v>
      </c>
      <c r="BP3686">
        <v>0</v>
      </c>
      <c r="BQ3686">
        <v>0</v>
      </c>
      <c r="BR3686">
        <v>0</v>
      </c>
      <c r="BS3686">
        <v>1</v>
      </c>
      <c r="BT3686">
        <v>7</v>
      </c>
      <c r="BU3686" t="s">
        <v>3565</v>
      </c>
    </row>
    <row r="3687" spans="1:73">
      <c r="A3687" t="s">
        <v>3404</v>
      </c>
      <c r="B3687" t="s">
        <v>3405</v>
      </c>
      <c r="C3687">
        <v>172</v>
      </c>
      <c r="D3687" t="s">
        <v>119</v>
      </c>
      <c r="E3687" t="s">
        <v>78</v>
      </c>
      <c r="F3687" t="s">
        <v>77</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0</v>
      </c>
      <c r="BB3687">
        <v>0</v>
      </c>
      <c r="BC3687">
        <v>0</v>
      </c>
      <c r="BD3687">
        <v>0</v>
      </c>
      <c r="BE3687">
        <v>0</v>
      </c>
      <c r="BF3687">
        <v>0</v>
      </c>
      <c r="BG3687">
        <v>0</v>
      </c>
      <c r="BH3687">
        <v>0</v>
      </c>
      <c r="BI3687">
        <v>0</v>
      </c>
      <c r="BJ3687">
        <v>0</v>
      </c>
      <c r="BK3687">
        <v>0</v>
      </c>
      <c r="BL3687">
        <v>0</v>
      </c>
      <c r="BM3687">
        <v>0</v>
      </c>
      <c r="BN3687">
        <v>0</v>
      </c>
      <c r="BO3687">
        <v>0</v>
      </c>
      <c r="BP3687">
        <v>0</v>
      </c>
      <c r="BQ3687">
        <v>0</v>
      </c>
      <c r="BR3687">
        <v>0</v>
      </c>
      <c r="BS3687">
        <v>1</v>
      </c>
      <c r="BT3687">
        <v>2</v>
      </c>
      <c r="BU3687" t="s">
        <v>3452</v>
      </c>
    </row>
    <row r="3688" spans="1:73">
      <c r="A3688" t="s">
        <v>3404</v>
      </c>
      <c r="B3688" t="s">
        <v>3405</v>
      </c>
      <c r="C3688">
        <v>173</v>
      </c>
      <c r="D3688" t="s">
        <v>119</v>
      </c>
      <c r="E3688" t="s">
        <v>3430</v>
      </c>
      <c r="F3688" t="s">
        <v>101</v>
      </c>
      <c r="G3688">
        <v>1</v>
      </c>
      <c r="H3688">
        <v>8</v>
      </c>
      <c r="I3688">
        <v>2</v>
      </c>
      <c r="J3688">
        <v>0</v>
      </c>
      <c r="K3688">
        <v>0</v>
      </c>
      <c r="L3688">
        <v>11</v>
      </c>
      <c r="M3688">
        <v>0</v>
      </c>
      <c r="N3688">
        <v>23</v>
      </c>
      <c r="O3688">
        <v>0</v>
      </c>
      <c r="P3688">
        <v>0</v>
      </c>
      <c r="Q3688">
        <v>6</v>
      </c>
      <c r="R3688">
        <v>2</v>
      </c>
      <c r="S3688">
        <v>39</v>
      </c>
      <c r="T3688">
        <v>13</v>
      </c>
      <c r="U3688">
        <v>0</v>
      </c>
      <c r="V3688">
        <v>5</v>
      </c>
      <c r="W3688">
        <v>12</v>
      </c>
      <c r="X3688">
        <v>0</v>
      </c>
      <c r="Y3688">
        <v>0</v>
      </c>
      <c r="Z3688">
        <v>1</v>
      </c>
      <c r="AA3688">
        <v>0</v>
      </c>
      <c r="AB3688">
        <v>104</v>
      </c>
      <c r="AC3688">
        <v>3</v>
      </c>
      <c r="AD3688">
        <v>0</v>
      </c>
      <c r="AE3688">
        <v>0</v>
      </c>
      <c r="AF3688">
        <v>0</v>
      </c>
      <c r="AG3688">
        <v>0</v>
      </c>
      <c r="AH3688">
        <v>6</v>
      </c>
      <c r="AI3688">
        <v>6</v>
      </c>
      <c r="AJ3688">
        <v>0</v>
      </c>
      <c r="AK3688">
        <v>2</v>
      </c>
      <c r="AL3688">
        <v>4</v>
      </c>
      <c r="AM3688">
        <v>11</v>
      </c>
      <c r="AN3688">
        <v>0</v>
      </c>
      <c r="AO3688">
        <v>0</v>
      </c>
      <c r="AP3688">
        <v>2</v>
      </c>
      <c r="AQ3688">
        <v>6</v>
      </c>
      <c r="AR3688">
        <v>0</v>
      </c>
      <c r="AS3688">
        <v>1</v>
      </c>
      <c r="AT3688">
        <v>6</v>
      </c>
      <c r="AU3688">
        <v>2</v>
      </c>
      <c r="AV3688">
        <v>1</v>
      </c>
      <c r="AW3688">
        <v>2</v>
      </c>
      <c r="AX3688">
        <v>8</v>
      </c>
      <c r="AY3688">
        <v>16</v>
      </c>
      <c r="AZ3688">
        <v>17</v>
      </c>
      <c r="BA3688">
        <v>21</v>
      </c>
      <c r="BB3688">
        <v>6</v>
      </c>
      <c r="BC3688">
        <v>14</v>
      </c>
      <c r="BD3688">
        <v>0</v>
      </c>
      <c r="BE3688">
        <v>0</v>
      </c>
      <c r="BF3688">
        <v>1</v>
      </c>
      <c r="BG3688">
        <v>0</v>
      </c>
      <c r="BH3688">
        <v>0</v>
      </c>
      <c r="BI3688">
        <v>3</v>
      </c>
      <c r="BJ3688">
        <v>7</v>
      </c>
      <c r="BK3688">
        <v>0</v>
      </c>
      <c r="BL3688">
        <v>5</v>
      </c>
      <c r="BM3688">
        <v>2</v>
      </c>
      <c r="BN3688">
        <v>5</v>
      </c>
      <c r="BO3688">
        <v>29</v>
      </c>
      <c r="BP3688">
        <v>0</v>
      </c>
      <c r="BQ3688">
        <v>0</v>
      </c>
      <c r="BR3688">
        <v>0</v>
      </c>
      <c r="BS3688">
        <v>8</v>
      </c>
      <c r="BT3688">
        <v>170</v>
      </c>
      <c r="BU3688" t="s">
        <v>3566</v>
      </c>
    </row>
    <row r="3689" spans="1:73">
      <c r="A3689" t="s">
        <v>3404</v>
      </c>
      <c r="B3689" t="s">
        <v>3405</v>
      </c>
      <c r="C3689">
        <v>174</v>
      </c>
      <c r="D3689" t="s">
        <v>119</v>
      </c>
      <c r="E3689" t="s">
        <v>78</v>
      </c>
      <c r="F3689" t="s">
        <v>77</v>
      </c>
      <c r="G3689">
        <v>0</v>
      </c>
      <c r="H3689">
        <v>2</v>
      </c>
      <c r="I3689">
        <v>0</v>
      </c>
      <c r="J3689">
        <v>0</v>
      </c>
      <c r="K3689">
        <v>0</v>
      </c>
      <c r="L3689">
        <v>0</v>
      </c>
      <c r="M3689">
        <v>0</v>
      </c>
      <c r="N3689">
        <v>0</v>
      </c>
      <c r="O3689">
        <v>0</v>
      </c>
      <c r="P3689">
        <v>0</v>
      </c>
      <c r="Q3689">
        <v>1</v>
      </c>
      <c r="R3689">
        <v>0</v>
      </c>
      <c r="S3689">
        <v>4</v>
      </c>
      <c r="T3689">
        <v>1</v>
      </c>
      <c r="U3689">
        <v>0</v>
      </c>
      <c r="V3689">
        <v>2</v>
      </c>
      <c r="W3689">
        <v>0</v>
      </c>
      <c r="X3689">
        <v>0</v>
      </c>
      <c r="Y3689">
        <v>0</v>
      </c>
      <c r="Z3689">
        <v>0</v>
      </c>
      <c r="AA3689">
        <v>0</v>
      </c>
      <c r="AB3689">
        <v>11</v>
      </c>
      <c r="AC3689">
        <v>0</v>
      </c>
      <c r="AD3689">
        <v>0</v>
      </c>
      <c r="AE3689">
        <v>0</v>
      </c>
      <c r="AF3689">
        <v>0</v>
      </c>
      <c r="AG3689">
        <v>0</v>
      </c>
      <c r="AH3689">
        <v>0</v>
      </c>
      <c r="AI3689">
        <v>0</v>
      </c>
      <c r="AJ3689">
        <v>0</v>
      </c>
      <c r="AK3689">
        <v>0</v>
      </c>
      <c r="AL3689">
        <v>0</v>
      </c>
      <c r="AM3689">
        <v>0</v>
      </c>
      <c r="AN3689">
        <v>0</v>
      </c>
      <c r="AO3689">
        <v>0</v>
      </c>
      <c r="AP3689">
        <v>1</v>
      </c>
      <c r="AQ3689">
        <v>0</v>
      </c>
      <c r="AR3689">
        <v>0</v>
      </c>
      <c r="AS3689">
        <v>0</v>
      </c>
      <c r="AT3689">
        <v>0</v>
      </c>
      <c r="AU3689">
        <v>0</v>
      </c>
      <c r="AV3689">
        <v>0</v>
      </c>
      <c r="AW3689">
        <v>0</v>
      </c>
      <c r="AX3689">
        <v>0</v>
      </c>
      <c r="AY3689">
        <v>4</v>
      </c>
      <c r="AZ3689">
        <v>4</v>
      </c>
      <c r="BA3689">
        <v>0</v>
      </c>
      <c r="BB3689">
        <v>2</v>
      </c>
      <c r="BC3689">
        <v>3</v>
      </c>
      <c r="BD3689">
        <v>0</v>
      </c>
      <c r="BE3689">
        <v>0</v>
      </c>
      <c r="BF3689">
        <v>0</v>
      </c>
      <c r="BG3689">
        <v>0</v>
      </c>
      <c r="BH3689">
        <v>0</v>
      </c>
      <c r="BI3689">
        <v>0</v>
      </c>
      <c r="BJ3689">
        <v>2</v>
      </c>
      <c r="BK3689">
        <v>0</v>
      </c>
      <c r="BL3689">
        <v>0</v>
      </c>
      <c r="BM3689">
        <v>0</v>
      </c>
      <c r="BN3689">
        <v>0</v>
      </c>
      <c r="BO3689">
        <v>4</v>
      </c>
      <c r="BP3689">
        <v>0</v>
      </c>
      <c r="BQ3689">
        <v>0</v>
      </c>
      <c r="BR3689">
        <v>0</v>
      </c>
      <c r="BS3689">
        <v>3</v>
      </c>
      <c r="BT3689">
        <v>20</v>
      </c>
      <c r="BU3689" t="s">
        <v>3567</v>
      </c>
    </row>
    <row r="3690" spans="1:73">
      <c r="A3690" t="s">
        <v>3404</v>
      </c>
      <c r="B3690" t="s">
        <v>3405</v>
      </c>
      <c r="C3690">
        <v>175</v>
      </c>
      <c r="D3690" t="s">
        <v>119</v>
      </c>
      <c r="E3690" t="s">
        <v>3422</v>
      </c>
      <c r="F3690" t="s">
        <v>92</v>
      </c>
      <c r="G3690">
        <v>0</v>
      </c>
      <c r="H3690">
        <v>1</v>
      </c>
      <c r="I3690">
        <v>0</v>
      </c>
      <c r="J3690">
        <v>0</v>
      </c>
      <c r="K3690">
        <v>0</v>
      </c>
      <c r="L3690">
        <v>1</v>
      </c>
      <c r="M3690">
        <v>0</v>
      </c>
      <c r="N3690">
        <v>0</v>
      </c>
      <c r="O3690">
        <v>0</v>
      </c>
      <c r="P3690">
        <v>0</v>
      </c>
      <c r="Q3690">
        <v>0</v>
      </c>
      <c r="R3690">
        <v>1</v>
      </c>
      <c r="S3690">
        <v>4</v>
      </c>
      <c r="T3690">
        <v>0</v>
      </c>
      <c r="U3690">
        <v>0</v>
      </c>
      <c r="V3690">
        <v>0</v>
      </c>
      <c r="W3690">
        <v>0</v>
      </c>
      <c r="X3690">
        <v>0</v>
      </c>
      <c r="Y3690">
        <v>0</v>
      </c>
      <c r="Z3690">
        <v>0</v>
      </c>
      <c r="AA3690">
        <v>0</v>
      </c>
      <c r="AB3690">
        <v>6</v>
      </c>
      <c r="AC3690">
        <v>0</v>
      </c>
      <c r="AD3690">
        <v>0</v>
      </c>
      <c r="AE3690">
        <v>0</v>
      </c>
      <c r="AF3690">
        <v>0</v>
      </c>
      <c r="AG3690">
        <v>0</v>
      </c>
      <c r="AH3690">
        <v>0</v>
      </c>
      <c r="AI3690">
        <v>2</v>
      </c>
      <c r="AJ3690">
        <v>0</v>
      </c>
      <c r="AK3690">
        <v>0</v>
      </c>
      <c r="AL3690">
        <v>1</v>
      </c>
      <c r="AM3690">
        <v>1</v>
      </c>
      <c r="AN3690">
        <v>0</v>
      </c>
      <c r="AO3690">
        <v>0</v>
      </c>
      <c r="AP3690">
        <v>0</v>
      </c>
      <c r="AQ3690">
        <v>0</v>
      </c>
      <c r="AR3690">
        <v>0</v>
      </c>
      <c r="AS3690">
        <v>0</v>
      </c>
      <c r="AT3690">
        <v>0</v>
      </c>
      <c r="AU3690">
        <v>0</v>
      </c>
      <c r="AV3690">
        <v>0</v>
      </c>
      <c r="AW3690">
        <v>0</v>
      </c>
      <c r="AX3690">
        <v>3</v>
      </c>
      <c r="AY3690">
        <v>1</v>
      </c>
      <c r="AZ3690">
        <v>2</v>
      </c>
      <c r="BA3690">
        <v>4</v>
      </c>
      <c r="BB3690">
        <v>0</v>
      </c>
      <c r="BC3690">
        <v>1</v>
      </c>
      <c r="BD3690">
        <v>0</v>
      </c>
      <c r="BE3690">
        <v>0</v>
      </c>
      <c r="BF3690">
        <v>0</v>
      </c>
      <c r="BG3690">
        <v>0</v>
      </c>
      <c r="BH3690">
        <v>0</v>
      </c>
      <c r="BI3690">
        <v>2</v>
      </c>
      <c r="BJ3690">
        <v>1</v>
      </c>
      <c r="BK3690">
        <v>0</v>
      </c>
      <c r="BL3690">
        <v>0</v>
      </c>
      <c r="BM3690">
        <v>0</v>
      </c>
      <c r="BN3690">
        <v>0</v>
      </c>
      <c r="BO3690">
        <v>2</v>
      </c>
      <c r="BP3690">
        <v>2</v>
      </c>
      <c r="BQ3690">
        <v>0</v>
      </c>
      <c r="BR3690">
        <v>0</v>
      </c>
      <c r="BS3690">
        <v>1</v>
      </c>
      <c r="BT3690">
        <v>9</v>
      </c>
      <c r="BU3690" t="s">
        <v>3568</v>
      </c>
    </row>
    <row r="3691" spans="1:73">
      <c r="A3691" t="s">
        <v>3404</v>
      </c>
      <c r="B3691" t="s">
        <v>3405</v>
      </c>
      <c r="C3691">
        <v>176</v>
      </c>
      <c r="D3691" t="s">
        <v>119</v>
      </c>
      <c r="E3691" t="s">
        <v>78</v>
      </c>
      <c r="F3691" t="s">
        <v>77</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0</v>
      </c>
      <c r="BC3691">
        <v>0</v>
      </c>
      <c r="BD3691">
        <v>0</v>
      </c>
      <c r="BE3691">
        <v>0</v>
      </c>
      <c r="BF3691">
        <v>0</v>
      </c>
      <c r="BG3691">
        <v>0</v>
      </c>
      <c r="BH3691">
        <v>0</v>
      </c>
      <c r="BI3691">
        <v>0</v>
      </c>
      <c r="BJ3691">
        <v>0</v>
      </c>
      <c r="BK3691">
        <v>0</v>
      </c>
      <c r="BL3691">
        <v>0</v>
      </c>
      <c r="BM3691">
        <v>0</v>
      </c>
      <c r="BN3691">
        <v>0</v>
      </c>
      <c r="BO3691">
        <v>0</v>
      </c>
      <c r="BP3691">
        <v>0</v>
      </c>
      <c r="BQ3691">
        <v>0</v>
      </c>
      <c r="BR3691">
        <v>0</v>
      </c>
      <c r="BS3691">
        <v>1</v>
      </c>
      <c r="BT3691">
        <v>2</v>
      </c>
      <c r="BU3691" t="s">
        <v>3540</v>
      </c>
    </row>
    <row r="3692" spans="1:73">
      <c r="A3692" t="s">
        <v>3404</v>
      </c>
      <c r="B3692" t="s">
        <v>3405</v>
      </c>
      <c r="C3692">
        <v>177</v>
      </c>
      <c r="D3692" t="s">
        <v>119</v>
      </c>
      <c r="E3692" t="s">
        <v>3422</v>
      </c>
      <c r="F3692" t="s">
        <v>92</v>
      </c>
      <c r="G3692">
        <v>0</v>
      </c>
      <c r="H3692">
        <v>7</v>
      </c>
      <c r="I3692">
        <v>4</v>
      </c>
      <c r="J3692">
        <v>0</v>
      </c>
      <c r="K3692">
        <v>0</v>
      </c>
      <c r="L3692">
        <v>9</v>
      </c>
      <c r="M3692">
        <v>1</v>
      </c>
      <c r="N3692">
        <v>13</v>
      </c>
      <c r="O3692">
        <v>0</v>
      </c>
      <c r="P3692">
        <v>0</v>
      </c>
      <c r="Q3692">
        <v>2</v>
      </c>
      <c r="R3692">
        <v>1</v>
      </c>
      <c r="S3692">
        <v>24</v>
      </c>
      <c r="T3692">
        <v>8</v>
      </c>
      <c r="U3692">
        <v>0</v>
      </c>
      <c r="V3692">
        <v>3</v>
      </c>
      <c r="W3692">
        <v>2</v>
      </c>
      <c r="X3692">
        <v>0</v>
      </c>
      <c r="Y3692">
        <v>0</v>
      </c>
      <c r="Z3692">
        <v>0</v>
      </c>
      <c r="AA3692">
        <v>0</v>
      </c>
      <c r="AB3692">
        <v>76</v>
      </c>
      <c r="AC3692">
        <v>1</v>
      </c>
      <c r="AD3692">
        <v>0</v>
      </c>
      <c r="AE3692">
        <v>0</v>
      </c>
      <c r="AF3692">
        <v>0</v>
      </c>
      <c r="AG3692">
        <v>0</v>
      </c>
      <c r="AH3692">
        <v>0</v>
      </c>
      <c r="AI3692">
        <v>8</v>
      </c>
      <c r="AJ3692">
        <v>0</v>
      </c>
      <c r="AK3692">
        <v>0</v>
      </c>
      <c r="AL3692">
        <v>5</v>
      </c>
      <c r="AM3692">
        <v>8</v>
      </c>
      <c r="AN3692">
        <v>0</v>
      </c>
      <c r="AO3692">
        <v>0</v>
      </c>
      <c r="AP3692">
        <v>0</v>
      </c>
      <c r="AQ3692">
        <v>2</v>
      </c>
      <c r="AR3692">
        <v>0</v>
      </c>
      <c r="AS3692">
        <v>0</v>
      </c>
      <c r="AT3692">
        <v>0</v>
      </c>
      <c r="AU3692">
        <v>0</v>
      </c>
      <c r="AV3692">
        <v>0</v>
      </c>
      <c r="AW3692">
        <v>4</v>
      </c>
      <c r="AX3692">
        <v>2</v>
      </c>
      <c r="AY3692">
        <v>17</v>
      </c>
      <c r="AZ3692">
        <v>18</v>
      </c>
      <c r="BA3692">
        <v>13</v>
      </c>
      <c r="BB3692">
        <v>6</v>
      </c>
      <c r="BC3692">
        <v>11</v>
      </c>
      <c r="BD3692">
        <v>0</v>
      </c>
      <c r="BE3692">
        <v>0</v>
      </c>
      <c r="BF3692">
        <v>0</v>
      </c>
      <c r="BG3692">
        <v>0</v>
      </c>
      <c r="BH3692">
        <v>0</v>
      </c>
      <c r="BI3692">
        <v>10</v>
      </c>
      <c r="BJ3692">
        <v>10</v>
      </c>
      <c r="BK3692">
        <v>0</v>
      </c>
      <c r="BL3692">
        <v>3</v>
      </c>
      <c r="BM3692">
        <v>0</v>
      </c>
      <c r="BN3692">
        <v>0</v>
      </c>
      <c r="BO3692">
        <v>20</v>
      </c>
      <c r="BP3692">
        <v>1</v>
      </c>
      <c r="BQ3692">
        <v>0</v>
      </c>
      <c r="BR3692">
        <v>1</v>
      </c>
      <c r="BS3692">
        <v>4</v>
      </c>
      <c r="BT3692">
        <v>123</v>
      </c>
      <c r="BU3692" t="s">
        <v>3569</v>
      </c>
    </row>
    <row r="3693" spans="1:73">
      <c r="A3693" t="s">
        <v>3404</v>
      </c>
      <c r="B3693" t="s">
        <v>3405</v>
      </c>
      <c r="C3693">
        <v>178</v>
      </c>
      <c r="D3693" t="s">
        <v>119</v>
      </c>
      <c r="E3693" t="s">
        <v>78</v>
      </c>
      <c r="F3693" t="s">
        <v>77</v>
      </c>
      <c r="G3693">
        <v>0</v>
      </c>
      <c r="H3693">
        <v>0</v>
      </c>
      <c r="I3693">
        <v>0</v>
      </c>
      <c r="J3693">
        <v>0</v>
      </c>
      <c r="K3693">
        <v>0</v>
      </c>
      <c r="L3693">
        <v>0</v>
      </c>
      <c r="M3693">
        <v>0</v>
      </c>
      <c r="N3693">
        <v>1</v>
      </c>
      <c r="O3693">
        <v>0</v>
      </c>
      <c r="P3693">
        <v>0</v>
      </c>
      <c r="Q3693">
        <v>0</v>
      </c>
      <c r="R3693">
        <v>0</v>
      </c>
      <c r="S3693">
        <v>0</v>
      </c>
      <c r="T3693">
        <v>0</v>
      </c>
      <c r="U3693">
        <v>0</v>
      </c>
      <c r="V3693">
        <v>0</v>
      </c>
      <c r="W3693">
        <v>0</v>
      </c>
      <c r="X3693">
        <v>0</v>
      </c>
      <c r="Y3693">
        <v>0</v>
      </c>
      <c r="Z3693">
        <v>0</v>
      </c>
      <c r="AA3693">
        <v>0</v>
      </c>
      <c r="AB3693">
        <v>2</v>
      </c>
      <c r="AC3693">
        <v>0</v>
      </c>
      <c r="AD3693">
        <v>0</v>
      </c>
      <c r="AE3693">
        <v>0</v>
      </c>
      <c r="AF3693">
        <v>0</v>
      </c>
      <c r="AG3693">
        <v>0</v>
      </c>
      <c r="AH3693">
        <v>2</v>
      </c>
      <c r="AI3693">
        <v>0</v>
      </c>
      <c r="AJ3693">
        <v>0</v>
      </c>
      <c r="AK3693">
        <v>0</v>
      </c>
      <c r="AL3693">
        <v>0</v>
      </c>
      <c r="AM3693">
        <v>0</v>
      </c>
      <c r="AN3693">
        <v>0</v>
      </c>
      <c r="AO3693">
        <v>0</v>
      </c>
      <c r="AP3693">
        <v>0</v>
      </c>
      <c r="AQ3693">
        <v>0</v>
      </c>
      <c r="AR3693">
        <v>0</v>
      </c>
      <c r="AS3693">
        <v>0</v>
      </c>
      <c r="AT3693">
        <v>0</v>
      </c>
      <c r="AU3693">
        <v>0</v>
      </c>
      <c r="AV3693">
        <v>0</v>
      </c>
      <c r="AW3693">
        <v>0</v>
      </c>
      <c r="AX3693">
        <v>2</v>
      </c>
      <c r="AY3693">
        <v>0</v>
      </c>
      <c r="AZ3693">
        <v>1</v>
      </c>
      <c r="BA3693">
        <v>2</v>
      </c>
      <c r="BB3693">
        <v>0</v>
      </c>
      <c r="BC3693">
        <v>0</v>
      </c>
      <c r="BD3693">
        <v>0</v>
      </c>
      <c r="BE3693">
        <v>0</v>
      </c>
      <c r="BF3693">
        <v>0</v>
      </c>
      <c r="BG3693">
        <v>0</v>
      </c>
      <c r="BH3693">
        <v>0</v>
      </c>
      <c r="BI3693">
        <v>0</v>
      </c>
      <c r="BJ3693">
        <v>0</v>
      </c>
      <c r="BK3693">
        <v>0</v>
      </c>
      <c r="BL3693">
        <v>0</v>
      </c>
      <c r="BM3693">
        <v>0</v>
      </c>
      <c r="BN3693">
        <v>0</v>
      </c>
      <c r="BO3693">
        <v>1</v>
      </c>
      <c r="BP3693">
        <v>0</v>
      </c>
      <c r="BQ3693">
        <v>0</v>
      </c>
      <c r="BR3693">
        <v>0</v>
      </c>
      <c r="BS3693">
        <v>2</v>
      </c>
      <c r="BT3693">
        <v>7</v>
      </c>
      <c r="BU3693" t="s">
        <v>3570</v>
      </c>
    </row>
    <row r="3694" spans="1:73">
      <c r="A3694" t="s">
        <v>3404</v>
      </c>
      <c r="B3694" t="s">
        <v>3405</v>
      </c>
      <c r="C3694">
        <v>179</v>
      </c>
      <c r="D3694" t="s">
        <v>119</v>
      </c>
      <c r="E3694" t="s">
        <v>3430</v>
      </c>
      <c r="F3694" t="s">
        <v>101</v>
      </c>
      <c r="G3694">
        <v>0</v>
      </c>
      <c r="H3694">
        <v>0</v>
      </c>
      <c r="I3694">
        <v>0</v>
      </c>
      <c r="J3694">
        <v>0</v>
      </c>
      <c r="K3694">
        <v>0</v>
      </c>
      <c r="L3694">
        <v>1</v>
      </c>
      <c r="M3694">
        <v>0</v>
      </c>
      <c r="N3694">
        <v>0</v>
      </c>
      <c r="O3694">
        <v>0</v>
      </c>
      <c r="P3694">
        <v>0</v>
      </c>
      <c r="Q3694">
        <v>0</v>
      </c>
      <c r="R3694">
        <v>0</v>
      </c>
      <c r="S3694">
        <v>0</v>
      </c>
      <c r="T3694">
        <v>0</v>
      </c>
      <c r="U3694">
        <v>0</v>
      </c>
      <c r="V3694">
        <v>0</v>
      </c>
      <c r="W3694">
        <v>0</v>
      </c>
      <c r="X3694">
        <v>0</v>
      </c>
      <c r="Y3694">
        <v>0</v>
      </c>
      <c r="Z3694">
        <v>0</v>
      </c>
      <c r="AA3694">
        <v>0</v>
      </c>
      <c r="AB3694">
        <v>3</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0</v>
      </c>
      <c r="BN3694">
        <v>0</v>
      </c>
      <c r="BO3694">
        <v>0</v>
      </c>
      <c r="BP3694">
        <v>0</v>
      </c>
      <c r="BQ3694">
        <v>0</v>
      </c>
      <c r="BR3694">
        <v>0</v>
      </c>
      <c r="BS3694">
        <v>1</v>
      </c>
      <c r="BT3694">
        <v>4</v>
      </c>
      <c r="BU3694" t="s">
        <v>3571</v>
      </c>
    </row>
    <row r="3695" spans="1:73">
      <c r="A3695" t="s">
        <v>3404</v>
      </c>
      <c r="B3695" t="s">
        <v>3405</v>
      </c>
      <c r="C3695">
        <v>180</v>
      </c>
      <c r="D3695" t="s">
        <v>119</v>
      </c>
      <c r="E3695" t="s">
        <v>78</v>
      </c>
      <c r="F3695" t="s">
        <v>77</v>
      </c>
      <c r="G3695">
        <v>0</v>
      </c>
      <c r="H3695">
        <v>0</v>
      </c>
      <c r="I3695">
        <v>0</v>
      </c>
      <c r="J3695">
        <v>0</v>
      </c>
      <c r="K3695">
        <v>0</v>
      </c>
      <c r="L3695">
        <v>0</v>
      </c>
      <c r="M3695">
        <v>0</v>
      </c>
      <c r="N3695">
        <v>0</v>
      </c>
      <c r="O3695">
        <v>0</v>
      </c>
      <c r="P3695">
        <v>0</v>
      </c>
      <c r="Q3695">
        <v>0</v>
      </c>
      <c r="R3695">
        <v>0</v>
      </c>
      <c r="S3695">
        <v>1</v>
      </c>
      <c r="T3695">
        <v>1</v>
      </c>
      <c r="U3695">
        <v>0</v>
      </c>
      <c r="V3695">
        <v>0</v>
      </c>
      <c r="W3695">
        <v>1</v>
      </c>
      <c r="X3695">
        <v>0</v>
      </c>
      <c r="Y3695">
        <v>0</v>
      </c>
      <c r="Z3695">
        <v>0</v>
      </c>
      <c r="AA3695">
        <v>0</v>
      </c>
      <c r="AB3695">
        <v>3</v>
      </c>
      <c r="AC3695">
        <v>0</v>
      </c>
      <c r="AD3695">
        <v>0</v>
      </c>
      <c r="AE3695">
        <v>0</v>
      </c>
      <c r="AF3695">
        <v>0</v>
      </c>
      <c r="AG3695">
        <v>0</v>
      </c>
      <c r="AH3695">
        <v>0</v>
      </c>
      <c r="AI3695">
        <v>0</v>
      </c>
      <c r="AJ3695">
        <v>0</v>
      </c>
      <c r="AK3695">
        <v>0</v>
      </c>
      <c r="AL3695">
        <v>0</v>
      </c>
      <c r="AM3695">
        <v>1</v>
      </c>
      <c r="AN3695">
        <v>0</v>
      </c>
      <c r="AO3695">
        <v>0</v>
      </c>
      <c r="AP3695">
        <v>0</v>
      </c>
      <c r="AQ3695">
        <v>0</v>
      </c>
      <c r="AR3695">
        <v>0</v>
      </c>
      <c r="AS3695">
        <v>0</v>
      </c>
      <c r="AT3695">
        <v>0</v>
      </c>
      <c r="AU3695">
        <v>0</v>
      </c>
      <c r="AV3695">
        <v>0</v>
      </c>
      <c r="AW3695">
        <v>0</v>
      </c>
      <c r="AX3695">
        <v>0</v>
      </c>
      <c r="AY3695">
        <v>1</v>
      </c>
      <c r="AZ3695">
        <v>0</v>
      </c>
      <c r="BA3695">
        <v>1</v>
      </c>
      <c r="BB3695">
        <v>0</v>
      </c>
      <c r="BC3695">
        <v>2</v>
      </c>
      <c r="BD3695">
        <v>0</v>
      </c>
      <c r="BE3695">
        <v>0</v>
      </c>
      <c r="BF3695">
        <v>0</v>
      </c>
      <c r="BG3695">
        <v>0</v>
      </c>
      <c r="BH3695">
        <v>0</v>
      </c>
      <c r="BI3695">
        <v>0</v>
      </c>
      <c r="BJ3695">
        <v>1</v>
      </c>
      <c r="BK3695">
        <v>0</v>
      </c>
      <c r="BL3695">
        <v>1</v>
      </c>
      <c r="BM3695">
        <v>0</v>
      </c>
      <c r="BN3695">
        <v>1</v>
      </c>
      <c r="BO3695">
        <v>0</v>
      </c>
      <c r="BP3695">
        <v>0</v>
      </c>
      <c r="BQ3695">
        <v>0</v>
      </c>
      <c r="BR3695">
        <v>0</v>
      </c>
      <c r="BS3695">
        <v>1</v>
      </c>
      <c r="BT3695">
        <v>7</v>
      </c>
      <c r="BU3695" t="s">
        <v>3572</v>
      </c>
    </row>
    <row r="3696" spans="1:73">
      <c r="A3696" t="s">
        <v>3404</v>
      </c>
      <c r="B3696" t="s">
        <v>3405</v>
      </c>
      <c r="C3696">
        <v>181</v>
      </c>
      <c r="D3696" t="s">
        <v>119</v>
      </c>
      <c r="E3696" t="s">
        <v>3430</v>
      </c>
      <c r="F3696" t="s">
        <v>101</v>
      </c>
      <c r="G3696">
        <v>0</v>
      </c>
      <c r="H3696">
        <v>0</v>
      </c>
      <c r="I3696">
        <v>0</v>
      </c>
      <c r="J3696">
        <v>0</v>
      </c>
      <c r="K3696">
        <v>0</v>
      </c>
      <c r="L3696">
        <v>0</v>
      </c>
      <c r="M3696">
        <v>0</v>
      </c>
      <c r="N3696">
        <v>1</v>
      </c>
      <c r="O3696">
        <v>0</v>
      </c>
      <c r="P3696">
        <v>0</v>
      </c>
      <c r="Q3696">
        <v>0</v>
      </c>
      <c r="R3696">
        <v>0</v>
      </c>
      <c r="S3696">
        <v>0</v>
      </c>
      <c r="T3696">
        <v>0</v>
      </c>
      <c r="U3696">
        <v>0</v>
      </c>
      <c r="V3696">
        <v>0</v>
      </c>
      <c r="W3696">
        <v>0</v>
      </c>
      <c r="X3696">
        <v>0</v>
      </c>
      <c r="Y3696">
        <v>0</v>
      </c>
      <c r="Z3696">
        <v>0</v>
      </c>
      <c r="AA3696">
        <v>0</v>
      </c>
      <c r="AB3696">
        <v>2</v>
      </c>
      <c r="AC3696">
        <v>0</v>
      </c>
      <c r="AD3696">
        <v>0</v>
      </c>
      <c r="AE3696">
        <v>0</v>
      </c>
      <c r="AF3696">
        <v>0</v>
      </c>
      <c r="AG3696">
        <v>0</v>
      </c>
      <c r="AH3696">
        <v>2</v>
      </c>
      <c r="AI3696">
        <v>0</v>
      </c>
      <c r="AJ3696">
        <v>0</v>
      </c>
      <c r="AK3696">
        <v>0</v>
      </c>
      <c r="AL3696">
        <v>0</v>
      </c>
      <c r="AM3696">
        <v>0</v>
      </c>
      <c r="AN3696">
        <v>0</v>
      </c>
      <c r="AO3696">
        <v>0</v>
      </c>
      <c r="AP3696">
        <v>0</v>
      </c>
      <c r="AQ3696">
        <v>0</v>
      </c>
      <c r="AR3696">
        <v>0</v>
      </c>
      <c r="AS3696">
        <v>0</v>
      </c>
      <c r="AT3696">
        <v>0</v>
      </c>
      <c r="AU3696">
        <v>0</v>
      </c>
      <c r="AV3696">
        <v>0</v>
      </c>
      <c r="AW3696">
        <v>0</v>
      </c>
      <c r="AX3696">
        <v>2</v>
      </c>
      <c r="AY3696">
        <v>0</v>
      </c>
      <c r="AZ3696">
        <v>0</v>
      </c>
      <c r="BA3696">
        <v>2</v>
      </c>
      <c r="BB3696">
        <v>0</v>
      </c>
      <c r="BC3696">
        <v>0</v>
      </c>
      <c r="BD3696">
        <v>0</v>
      </c>
      <c r="BE3696">
        <v>0</v>
      </c>
      <c r="BF3696">
        <v>0</v>
      </c>
      <c r="BG3696">
        <v>0</v>
      </c>
      <c r="BH3696">
        <v>0</v>
      </c>
      <c r="BI3696">
        <v>0</v>
      </c>
      <c r="BJ3696">
        <v>0</v>
      </c>
      <c r="BK3696">
        <v>0</v>
      </c>
      <c r="BL3696">
        <v>0</v>
      </c>
      <c r="BM3696">
        <v>0</v>
      </c>
      <c r="BN3696">
        <v>0</v>
      </c>
      <c r="BO3696">
        <v>0</v>
      </c>
      <c r="BP3696">
        <v>0</v>
      </c>
      <c r="BQ3696">
        <v>0</v>
      </c>
      <c r="BR3696">
        <v>0</v>
      </c>
      <c r="BS3696">
        <v>2</v>
      </c>
      <c r="BT3696">
        <v>4</v>
      </c>
      <c r="BU3696" t="s">
        <v>3573</v>
      </c>
    </row>
    <row r="3697" spans="1:73">
      <c r="A3697" t="s">
        <v>3404</v>
      </c>
      <c r="B3697" t="s">
        <v>3405</v>
      </c>
      <c r="C3697">
        <v>182</v>
      </c>
      <c r="D3697" t="s">
        <v>119</v>
      </c>
      <c r="E3697" t="s">
        <v>78</v>
      </c>
      <c r="F3697" t="s">
        <v>77</v>
      </c>
      <c r="G3697">
        <v>0</v>
      </c>
      <c r="H3697">
        <v>0</v>
      </c>
      <c r="I3697">
        <v>0</v>
      </c>
      <c r="J3697">
        <v>0</v>
      </c>
      <c r="K3697">
        <v>0</v>
      </c>
      <c r="L3697">
        <v>1</v>
      </c>
      <c r="M3697">
        <v>0</v>
      </c>
      <c r="N3697">
        <v>0</v>
      </c>
      <c r="O3697">
        <v>0</v>
      </c>
      <c r="P3697">
        <v>0</v>
      </c>
      <c r="Q3697">
        <v>0</v>
      </c>
      <c r="R3697">
        <v>0</v>
      </c>
      <c r="S3697">
        <v>1</v>
      </c>
      <c r="T3697">
        <v>1</v>
      </c>
      <c r="U3697">
        <v>0</v>
      </c>
      <c r="V3697">
        <v>0</v>
      </c>
      <c r="W3697">
        <v>0</v>
      </c>
      <c r="X3697">
        <v>0</v>
      </c>
      <c r="Y3697">
        <v>0</v>
      </c>
      <c r="Z3697">
        <v>0</v>
      </c>
      <c r="AA3697">
        <v>0</v>
      </c>
      <c r="AB3697">
        <v>2</v>
      </c>
      <c r="AC3697">
        <v>0</v>
      </c>
      <c r="AD3697">
        <v>0</v>
      </c>
      <c r="AE3697">
        <v>0</v>
      </c>
      <c r="AF3697">
        <v>0</v>
      </c>
      <c r="AG3697">
        <v>0</v>
      </c>
      <c r="AH3697">
        <v>0</v>
      </c>
      <c r="AI3697">
        <v>1</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0</v>
      </c>
      <c r="BB3697">
        <v>0</v>
      </c>
      <c r="BC3697">
        <v>0</v>
      </c>
      <c r="BD3697">
        <v>0</v>
      </c>
      <c r="BE3697">
        <v>0</v>
      </c>
      <c r="BF3697">
        <v>0</v>
      </c>
      <c r="BG3697">
        <v>0</v>
      </c>
      <c r="BH3697">
        <v>0</v>
      </c>
      <c r="BI3697">
        <v>0</v>
      </c>
      <c r="BJ3697">
        <v>0</v>
      </c>
      <c r="BK3697">
        <v>0</v>
      </c>
      <c r="BL3697">
        <v>0</v>
      </c>
      <c r="BM3697">
        <v>0</v>
      </c>
      <c r="BN3697">
        <v>0</v>
      </c>
      <c r="BO3697">
        <v>0</v>
      </c>
      <c r="BP3697">
        <v>0</v>
      </c>
      <c r="BQ3697">
        <v>0</v>
      </c>
      <c r="BR3697">
        <v>0</v>
      </c>
      <c r="BS3697">
        <v>1</v>
      </c>
      <c r="BT3697">
        <v>4</v>
      </c>
      <c r="BU3697" t="s">
        <v>3574</v>
      </c>
    </row>
    <row r="3698" spans="1:73">
      <c r="A3698" t="s">
        <v>3404</v>
      </c>
      <c r="B3698" t="s">
        <v>3405</v>
      </c>
      <c r="C3698">
        <v>183</v>
      </c>
      <c r="D3698" t="s">
        <v>119</v>
      </c>
      <c r="E3698" t="s">
        <v>3430</v>
      </c>
      <c r="F3698" t="s">
        <v>101</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1</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1</v>
      </c>
      <c r="AZ3698">
        <v>0</v>
      </c>
      <c r="BA3698">
        <v>0</v>
      </c>
      <c r="BB3698">
        <v>0</v>
      </c>
      <c r="BC3698">
        <v>1</v>
      </c>
      <c r="BD3698">
        <v>0</v>
      </c>
      <c r="BE3698">
        <v>0</v>
      </c>
      <c r="BF3698">
        <v>0</v>
      </c>
      <c r="BG3698">
        <v>0</v>
      </c>
      <c r="BH3698">
        <v>0</v>
      </c>
      <c r="BI3698">
        <v>0</v>
      </c>
      <c r="BJ3698">
        <v>1</v>
      </c>
      <c r="BK3698">
        <v>0</v>
      </c>
      <c r="BL3698">
        <v>0</v>
      </c>
      <c r="BM3698">
        <v>0</v>
      </c>
      <c r="BN3698">
        <v>0</v>
      </c>
      <c r="BO3698">
        <v>0</v>
      </c>
      <c r="BP3698">
        <v>0</v>
      </c>
      <c r="BQ3698">
        <v>0</v>
      </c>
      <c r="BR3698">
        <v>0</v>
      </c>
      <c r="BS3698">
        <v>1</v>
      </c>
      <c r="BT3698">
        <v>4</v>
      </c>
      <c r="BU3698" t="e">
        <f>-- right to drill?</f>
        <v>#NAME?</v>
      </c>
    </row>
    <row r="3699" spans="1:73">
      <c r="A3699" t="s">
        <v>3404</v>
      </c>
      <c r="B3699" t="s">
        <v>3405</v>
      </c>
      <c r="C3699">
        <v>184</v>
      </c>
      <c r="D3699" t="s">
        <v>119</v>
      </c>
      <c r="E3699" t="s">
        <v>3422</v>
      </c>
      <c r="F3699" t="s">
        <v>92</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0</v>
      </c>
      <c r="BM3699">
        <v>0</v>
      </c>
      <c r="BN3699">
        <v>0</v>
      </c>
      <c r="BO3699">
        <v>0</v>
      </c>
      <c r="BP3699">
        <v>0</v>
      </c>
      <c r="BQ3699">
        <v>0</v>
      </c>
      <c r="BR3699">
        <v>0</v>
      </c>
      <c r="BS3699">
        <v>1</v>
      </c>
      <c r="BT3699">
        <v>1</v>
      </c>
      <c r="BU3699" t="s">
        <v>3575</v>
      </c>
    </row>
    <row r="3700" spans="1:73">
      <c r="A3700" t="s">
        <v>3404</v>
      </c>
      <c r="B3700" t="s">
        <v>3405</v>
      </c>
      <c r="C3700">
        <v>185</v>
      </c>
      <c r="D3700" t="s">
        <v>119</v>
      </c>
      <c r="E3700" t="s">
        <v>3430</v>
      </c>
      <c r="F3700" t="s">
        <v>101</v>
      </c>
      <c r="G3700">
        <v>0</v>
      </c>
      <c r="H3700">
        <v>1</v>
      </c>
      <c r="I3700">
        <v>0</v>
      </c>
      <c r="J3700">
        <v>0</v>
      </c>
      <c r="K3700">
        <v>0</v>
      </c>
      <c r="L3700">
        <v>0</v>
      </c>
      <c r="M3700">
        <v>0</v>
      </c>
      <c r="N3700">
        <v>2</v>
      </c>
      <c r="O3700">
        <v>0</v>
      </c>
      <c r="P3700">
        <v>0</v>
      </c>
      <c r="Q3700">
        <v>0</v>
      </c>
      <c r="R3700">
        <v>0</v>
      </c>
      <c r="S3700">
        <v>5</v>
      </c>
      <c r="T3700">
        <v>1</v>
      </c>
      <c r="U3700">
        <v>0</v>
      </c>
      <c r="V3700">
        <v>2</v>
      </c>
      <c r="W3700">
        <v>1</v>
      </c>
      <c r="X3700">
        <v>0</v>
      </c>
      <c r="Y3700">
        <v>0</v>
      </c>
      <c r="Z3700">
        <v>0</v>
      </c>
      <c r="AA3700">
        <v>0</v>
      </c>
      <c r="AB3700">
        <v>7</v>
      </c>
      <c r="AC3700">
        <v>1</v>
      </c>
      <c r="AD3700">
        <v>0</v>
      </c>
      <c r="AE3700">
        <v>0</v>
      </c>
      <c r="AF3700">
        <v>0</v>
      </c>
      <c r="AG3700">
        <v>0</v>
      </c>
      <c r="AH3700">
        <v>0</v>
      </c>
      <c r="AI3700">
        <v>0</v>
      </c>
      <c r="AJ3700">
        <v>0</v>
      </c>
      <c r="AK3700">
        <v>0</v>
      </c>
      <c r="AL3700">
        <v>2</v>
      </c>
      <c r="AM3700">
        <v>1</v>
      </c>
      <c r="AN3700">
        <v>0</v>
      </c>
      <c r="AO3700">
        <v>0</v>
      </c>
      <c r="AP3700">
        <v>0</v>
      </c>
      <c r="AQ3700">
        <v>0</v>
      </c>
      <c r="AR3700">
        <v>0</v>
      </c>
      <c r="AS3700">
        <v>0</v>
      </c>
      <c r="AT3700">
        <v>0</v>
      </c>
      <c r="AU3700">
        <v>0</v>
      </c>
      <c r="AV3700">
        <v>0</v>
      </c>
      <c r="AW3700">
        <v>0</v>
      </c>
      <c r="AX3700">
        <v>0</v>
      </c>
      <c r="AY3700">
        <v>0</v>
      </c>
      <c r="AZ3700">
        <v>2</v>
      </c>
      <c r="BA3700">
        <v>3</v>
      </c>
      <c r="BB3700">
        <v>0</v>
      </c>
      <c r="BC3700">
        <v>0</v>
      </c>
      <c r="BD3700">
        <v>0</v>
      </c>
      <c r="BE3700">
        <v>0</v>
      </c>
      <c r="BF3700">
        <v>0</v>
      </c>
      <c r="BG3700">
        <v>0</v>
      </c>
      <c r="BH3700">
        <v>0</v>
      </c>
      <c r="BI3700">
        <v>0</v>
      </c>
      <c r="BJ3700">
        <v>0</v>
      </c>
      <c r="BK3700">
        <v>0</v>
      </c>
      <c r="BL3700">
        <v>2</v>
      </c>
      <c r="BM3700">
        <v>0</v>
      </c>
      <c r="BN3700">
        <v>0</v>
      </c>
      <c r="BO3700">
        <v>4</v>
      </c>
      <c r="BP3700">
        <v>0</v>
      </c>
      <c r="BQ3700">
        <v>0</v>
      </c>
      <c r="BR3700">
        <v>0</v>
      </c>
      <c r="BS3700">
        <v>1</v>
      </c>
      <c r="BT3700">
        <v>12</v>
      </c>
      <c r="BU3700" t="s">
        <v>3576</v>
      </c>
    </row>
    <row r="3701" spans="1:73">
      <c r="A3701" t="s">
        <v>3404</v>
      </c>
      <c r="B3701" t="s">
        <v>3405</v>
      </c>
      <c r="C3701">
        <v>186</v>
      </c>
      <c r="D3701" t="s">
        <v>119</v>
      </c>
      <c r="E3701" t="s">
        <v>3430</v>
      </c>
      <c r="F3701" t="s">
        <v>101</v>
      </c>
      <c r="G3701">
        <v>0</v>
      </c>
      <c r="H3701">
        <v>1</v>
      </c>
      <c r="I3701">
        <v>0</v>
      </c>
      <c r="J3701">
        <v>0</v>
      </c>
      <c r="K3701">
        <v>0</v>
      </c>
      <c r="L3701">
        <v>1</v>
      </c>
      <c r="M3701">
        <v>0</v>
      </c>
      <c r="N3701">
        <v>1</v>
      </c>
      <c r="O3701">
        <v>0</v>
      </c>
      <c r="P3701">
        <v>0</v>
      </c>
      <c r="Q3701">
        <v>0</v>
      </c>
      <c r="R3701">
        <v>0</v>
      </c>
      <c r="S3701">
        <v>1</v>
      </c>
      <c r="T3701">
        <v>1</v>
      </c>
      <c r="U3701">
        <v>0</v>
      </c>
      <c r="V3701">
        <v>1</v>
      </c>
      <c r="W3701">
        <v>1</v>
      </c>
      <c r="X3701">
        <v>0</v>
      </c>
      <c r="Y3701">
        <v>0</v>
      </c>
      <c r="Z3701">
        <v>0</v>
      </c>
      <c r="AA3701">
        <v>0</v>
      </c>
      <c r="AB3701">
        <v>7</v>
      </c>
      <c r="AC3701">
        <v>0</v>
      </c>
      <c r="AD3701">
        <v>0</v>
      </c>
      <c r="AE3701">
        <v>0</v>
      </c>
      <c r="AF3701">
        <v>0</v>
      </c>
      <c r="AG3701">
        <v>0</v>
      </c>
      <c r="AH3701">
        <v>0</v>
      </c>
      <c r="AI3701">
        <v>0</v>
      </c>
      <c r="AJ3701">
        <v>0</v>
      </c>
      <c r="AK3701">
        <v>0</v>
      </c>
      <c r="AL3701">
        <v>0</v>
      </c>
      <c r="AM3701">
        <v>2</v>
      </c>
      <c r="AN3701">
        <v>0</v>
      </c>
      <c r="AO3701">
        <v>0</v>
      </c>
      <c r="AP3701">
        <v>0</v>
      </c>
      <c r="AQ3701">
        <v>0</v>
      </c>
      <c r="AR3701">
        <v>0</v>
      </c>
      <c r="AS3701">
        <v>0</v>
      </c>
      <c r="AT3701">
        <v>0</v>
      </c>
      <c r="AU3701">
        <v>0</v>
      </c>
      <c r="AV3701">
        <v>0</v>
      </c>
      <c r="AW3701">
        <v>0</v>
      </c>
      <c r="AX3701">
        <v>0</v>
      </c>
      <c r="AY3701">
        <v>2</v>
      </c>
      <c r="AZ3701">
        <v>1</v>
      </c>
      <c r="BA3701">
        <v>2</v>
      </c>
      <c r="BB3701">
        <v>0</v>
      </c>
      <c r="BC3701">
        <v>1</v>
      </c>
      <c r="BD3701">
        <v>0</v>
      </c>
      <c r="BE3701">
        <v>0</v>
      </c>
      <c r="BF3701">
        <v>0</v>
      </c>
      <c r="BG3701">
        <v>0</v>
      </c>
      <c r="BH3701">
        <v>0</v>
      </c>
      <c r="BI3701">
        <v>0</v>
      </c>
      <c r="BJ3701">
        <v>1</v>
      </c>
      <c r="BK3701">
        <v>0</v>
      </c>
      <c r="BL3701">
        <v>1</v>
      </c>
      <c r="BM3701">
        <v>0</v>
      </c>
      <c r="BN3701">
        <v>0</v>
      </c>
      <c r="BO3701">
        <v>1</v>
      </c>
      <c r="BP3701">
        <v>0</v>
      </c>
      <c r="BQ3701">
        <v>0</v>
      </c>
      <c r="BR3701">
        <v>0</v>
      </c>
      <c r="BS3701">
        <v>2</v>
      </c>
      <c r="BT3701">
        <v>11</v>
      </c>
      <c r="BU3701" t="s">
        <v>3577</v>
      </c>
    </row>
    <row r="3702" spans="1:73">
      <c r="A3702" t="s">
        <v>3404</v>
      </c>
      <c r="B3702" t="s">
        <v>3405</v>
      </c>
      <c r="C3702">
        <v>187</v>
      </c>
      <c r="D3702" t="s">
        <v>119</v>
      </c>
      <c r="E3702" t="s">
        <v>3422</v>
      </c>
      <c r="F3702" t="s">
        <v>92</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2</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1</v>
      </c>
      <c r="AZ3702">
        <v>0</v>
      </c>
      <c r="BA3702">
        <v>0</v>
      </c>
      <c r="BB3702">
        <v>0</v>
      </c>
      <c r="BC3702">
        <v>0</v>
      </c>
      <c r="BD3702">
        <v>0</v>
      </c>
      <c r="BE3702">
        <v>0</v>
      </c>
      <c r="BF3702">
        <v>0</v>
      </c>
      <c r="BG3702">
        <v>0</v>
      </c>
      <c r="BH3702">
        <v>0</v>
      </c>
      <c r="BI3702">
        <v>0</v>
      </c>
      <c r="BJ3702">
        <v>0</v>
      </c>
      <c r="BK3702">
        <v>0</v>
      </c>
      <c r="BL3702">
        <v>0</v>
      </c>
      <c r="BM3702">
        <v>0</v>
      </c>
      <c r="BN3702">
        <v>0</v>
      </c>
      <c r="BO3702">
        <v>0</v>
      </c>
      <c r="BP3702">
        <v>0</v>
      </c>
      <c r="BQ3702">
        <v>0</v>
      </c>
      <c r="BR3702">
        <v>0</v>
      </c>
      <c r="BS3702">
        <v>2</v>
      </c>
      <c r="BT3702">
        <v>4</v>
      </c>
      <c r="BU3702" t="s">
        <v>3578</v>
      </c>
    </row>
    <row r="3703" spans="1:73">
      <c r="A3703" t="s">
        <v>3404</v>
      </c>
      <c r="B3703" t="s">
        <v>3405</v>
      </c>
      <c r="C3703">
        <v>188</v>
      </c>
      <c r="D3703" t="s">
        <v>119</v>
      </c>
      <c r="E3703" t="s">
        <v>78</v>
      </c>
      <c r="F3703" t="s">
        <v>77</v>
      </c>
      <c r="G3703">
        <v>0</v>
      </c>
      <c r="H3703">
        <v>0</v>
      </c>
      <c r="I3703">
        <v>0</v>
      </c>
      <c r="J3703">
        <v>0</v>
      </c>
      <c r="K3703">
        <v>0</v>
      </c>
      <c r="L3703">
        <v>0</v>
      </c>
      <c r="M3703">
        <v>0</v>
      </c>
      <c r="N3703">
        <v>1</v>
      </c>
      <c r="O3703">
        <v>0</v>
      </c>
      <c r="P3703">
        <v>0</v>
      </c>
      <c r="Q3703">
        <v>1</v>
      </c>
      <c r="R3703">
        <v>0</v>
      </c>
      <c r="S3703">
        <v>1</v>
      </c>
      <c r="T3703">
        <v>0</v>
      </c>
      <c r="U3703">
        <v>0</v>
      </c>
      <c r="V3703">
        <v>0</v>
      </c>
      <c r="W3703">
        <v>0</v>
      </c>
      <c r="X3703">
        <v>0</v>
      </c>
      <c r="Y3703">
        <v>0</v>
      </c>
      <c r="Z3703">
        <v>0</v>
      </c>
      <c r="AA3703">
        <v>0</v>
      </c>
      <c r="AB3703">
        <v>3</v>
      </c>
      <c r="AC3703">
        <v>0</v>
      </c>
      <c r="AD3703">
        <v>0</v>
      </c>
      <c r="AE3703">
        <v>0</v>
      </c>
      <c r="AF3703">
        <v>0</v>
      </c>
      <c r="AG3703">
        <v>0</v>
      </c>
      <c r="AH3703">
        <v>0</v>
      </c>
      <c r="AI3703">
        <v>0</v>
      </c>
      <c r="AJ3703">
        <v>0</v>
      </c>
      <c r="AK3703">
        <v>0</v>
      </c>
      <c r="AL3703">
        <v>0</v>
      </c>
      <c r="AM3703">
        <v>0</v>
      </c>
      <c r="AN3703">
        <v>0</v>
      </c>
      <c r="AO3703">
        <v>0</v>
      </c>
      <c r="AP3703">
        <v>0</v>
      </c>
      <c r="AQ3703">
        <v>1</v>
      </c>
      <c r="AR3703">
        <v>0</v>
      </c>
      <c r="AS3703">
        <v>0</v>
      </c>
      <c r="AT3703">
        <v>0</v>
      </c>
      <c r="AU3703">
        <v>0</v>
      </c>
      <c r="AV3703">
        <v>0</v>
      </c>
      <c r="AW3703">
        <v>0</v>
      </c>
      <c r="AX3703">
        <v>1</v>
      </c>
      <c r="AY3703">
        <v>0</v>
      </c>
      <c r="AZ3703">
        <v>1</v>
      </c>
      <c r="BA3703">
        <v>1</v>
      </c>
      <c r="BB3703">
        <v>0</v>
      </c>
      <c r="BC3703">
        <v>2</v>
      </c>
      <c r="BD3703">
        <v>0</v>
      </c>
      <c r="BE3703">
        <v>0</v>
      </c>
      <c r="BF3703">
        <v>0</v>
      </c>
      <c r="BG3703">
        <v>0</v>
      </c>
      <c r="BH3703">
        <v>0</v>
      </c>
      <c r="BI3703">
        <v>1</v>
      </c>
      <c r="BJ3703">
        <v>0</v>
      </c>
      <c r="BK3703">
        <v>0</v>
      </c>
      <c r="BL3703">
        <v>0</v>
      </c>
      <c r="BM3703">
        <v>0</v>
      </c>
      <c r="BN3703">
        <v>0</v>
      </c>
      <c r="BO3703">
        <v>1</v>
      </c>
      <c r="BP3703">
        <v>0</v>
      </c>
      <c r="BQ3703">
        <v>0</v>
      </c>
      <c r="BR3703">
        <v>1</v>
      </c>
      <c r="BS3703">
        <v>2</v>
      </c>
      <c r="BT3703">
        <v>7</v>
      </c>
      <c r="BU3703" t="s">
        <v>3579</v>
      </c>
    </row>
    <row r="3704" spans="1:73">
      <c r="A3704" t="s">
        <v>3404</v>
      </c>
      <c r="B3704" t="s">
        <v>3405</v>
      </c>
      <c r="C3704">
        <v>189</v>
      </c>
      <c r="D3704" t="s">
        <v>119</v>
      </c>
      <c r="E3704" t="s">
        <v>3430</v>
      </c>
      <c r="F3704" t="s">
        <v>101</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0</v>
      </c>
      <c r="BB3704">
        <v>0</v>
      </c>
      <c r="BC3704">
        <v>0</v>
      </c>
      <c r="BD3704">
        <v>0</v>
      </c>
      <c r="BE3704">
        <v>0</v>
      </c>
      <c r="BF3704">
        <v>0</v>
      </c>
      <c r="BG3704">
        <v>0</v>
      </c>
      <c r="BH3704">
        <v>0</v>
      </c>
      <c r="BI3704">
        <v>0</v>
      </c>
      <c r="BJ3704">
        <v>0</v>
      </c>
      <c r="BK3704">
        <v>0</v>
      </c>
      <c r="BL3704">
        <v>0</v>
      </c>
      <c r="BM3704">
        <v>0</v>
      </c>
      <c r="BN3704">
        <v>0</v>
      </c>
      <c r="BO3704">
        <v>0</v>
      </c>
      <c r="BP3704">
        <v>0</v>
      </c>
      <c r="BQ3704">
        <v>0</v>
      </c>
      <c r="BR3704">
        <v>0</v>
      </c>
      <c r="BS3704">
        <v>1</v>
      </c>
      <c r="BT3704">
        <v>1</v>
      </c>
      <c r="BU3704" t="s">
        <v>3580</v>
      </c>
    </row>
    <row r="3705" spans="1:73">
      <c r="A3705" t="s">
        <v>3404</v>
      </c>
      <c r="B3705" t="s">
        <v>3405</v>
      </c>
      <c r="C3705">
        <v>190</v>
      </c>
      <c r="D3705" t="s">
        <v>119</v>
      </c>
      <c r="E3705" t="s">
        <v>78</v>
      </c>
      <c r="F3705" t="s">
        <v>77</v>
      </c>
      <c r="G3705">
        <v>1</v>
      </c>
      <c r="H3705">
        <v>0</v>
      </c>
      <c r="I3705">
        <v>0</v>
      </c>
      <c r="J3705">
        <v>0</v>
      </c>
      <c r="K3705">
        <v>0</v>
      </c>
      <c r="L3705">
        <v>2</v>
      </c>
      <c r="M3705">
        <v>0</v>
      </c>
      <c r="N3705">
        <v>2</v>
      </c>
      <c r="O3705">
        <v>0</v>
      </c>
      <c r="P3705">
        <v>0</v>
      </c>
      <c r="Q3705">
        <v>1</v>
      </c>
      <c r="R3705">
        <v>0</v>
      </c>
      <c r="S3705">
        <v>6</v>
      </c>
      <c r="T3705">
        <v>2</v>
      </c>
      <c r="U3705">
        <v>0</v>
      </c>
      <c r="V3705">
        <v>0</v>
      </c>
      <c r="W3705">
        <v>1</v>
      </c>
      <c r="X3705">
        <v>0</v>
      </c>
      <c r="Y3705">
        <v>0</v>
      </c>
      <c r="Z3705">
        <v>0</v>
      </c>
      <c r="AA3705">
        <v>0</v>
      </c>
      <c r="AB3705">
        <v>20</v>
      </c>
      <c r="AC3705">
        <v>1</v>
      </c>
      <c r="AD3705">
        <v>0</v>
      </c>
      <c r="AE3705">
        <v>0</v>
      </c>
      <c r="AF3705">
        <v>0</v>
      </c>
      <c r="AG3705">
        <v>0</v>
      </c>
      <c r="AH3705">
        <v>1</v>
      </c>
      <c r="AI3705">
        <v>1</v>
      </c>
      <c r="AJ3705">
        <v>0</v>
      </c>
      <c r="AK3705">
        <v>0</v>
      </c>
      <c r="AL3705">
        <v>0</v>
      </c>
      <c r="AM3705">
        <v>1</v>
      </c>
      <c r="AN3705">
        <v>0</v>
      </c>
      <c r="AO3705">
        <v>0</v>
      </c>
      <c r="AP3705">
        <v>1</v>
      </c>
      <c r="AQ3705">
        <v>0</v>
      </c>
      <c r="AR3705">
        <v>0</v>
      </c>
      <c r="AS3705">
        <v>0</v>
      </c>
      <c r="AT3705">
        <v>1</v>
      </c>
      <c r="AU3705">
        <v>0</v>
      </c>
      <c r="AV3705">
        <v>0</v>
      </c>
      <c r="AW3705">
        <v>0</v>
      </c>
      <c r="AX3705">
        <v>5</v>
      </c>
      <c r="AY3705">
        <v>2</v>
      </c>
      <c r="AZ3705">
        <v>3</v>
      </c>
      <c r="BA3705">
        <v>7</v>
      </c>
      <c r="BB3705">
        <v>1</v>
      </c>
      <c r="BC3705">
        <v>5</v>
      </c>
      <c r="BD3705">
        <v>0</v>
      </c>
      <c r="BE3705">
        <v>0</v>
      </c>
      <c r="BF3705">
        <v>0</v>
      </c>
      <c r="BG3705">
        <v>0</v>
      </c>
      <c r="BH3705">
        <v>0</v>
      </c>
      <c r="BI3705">
        <v>7</v>
      </c>
      <c r="BJ3705">
        <v>3</v>
      </c>
      <c r="BK3705">
        <v>0</v>
      </c>
      <c r="BL3705">
        <v>1</v>
      </c>
      <c r="BM3705">
        <v>0</v>
      </c>
      <c r="BN3705">
        <v>1</v>
      </c>
      <c r="BO3705">
        <v>4</v>
      </c>
      <c r="BP3705">
        <v>1</v>
      </c>
      <c r="BQ3705">
        <v>0</v>
      </c>
      <c r="BR3705">
        <v>3</v>
      </c>
      <c r="BS3705">
        <v>5</v>
      </c>
      <c r="BT3705">
        <v>30</v>
      </c>
      <c r="BU3705" t="s">
        <v>3581</v>
      </c>
    </row>
    <row r="3706" spans="1:73">
      <c r="A3706" t="s">
        <v>3404</v>
      </c>
      <c r="B3706" t="s">
        <v>3405</v>
      </c>
      <c r="C3706">
        <v>191</v>
      </c>
      <c r="D3706" t="s">
        <v>119</v>
      </c>
      <c r="E3706" t="s">
        <v>245</v>
      </c>
      <c r="F3706" t="s">
        <v>184</v>
      </c>
      <c r="G3706">
        <v>0</v>
      </c>
      <c r="H3706">
        <v>0</v>
      </c>
      <c r="I3706">
        <v>2</v>
      </c>
      <c r="J3706">
        <v>1</v>
      </c>
      <c r="K3706">
        <v>0</v>
      </c>
      <c r="L3706">
        <v>7</v>
      </c>
      <c r="M3706">
        <v>0</v>
      </c>
      <c r="N3706">
        <v>5</v>
      </c>
      <c r="O3706">
        <v>0</v>
      </c>
      <c r="P3706">
        <v>0</v>
      </c>
      <c r="Q3706">
        <v>1</v>
      </c>
      <c r="R3706">
        <v>1</v>
      </c>
      <c r="S3706">
        <v>11</v>
      </c>
      <c r="T3706">
        <v>3</v>
      </c>
      <c r="U3706">
        <v>1</v>
      </c>
      <c r="V3706">
        <v>0</v>
      </c>
      <c r="W3706">
        <v>2</v>
      </c>
      <c r="X3706">
        <v>0</v>
      </c>
      <c r="Y3706">
        <v>0</v>
      </c>
      <c r="Z3706">
        <v>0</v>
      </c>
      <c r="AA3706">
        <v>0</v>
      </c>
      <c r="AB3706">
        <v>37</v>
      </c>
      <c r="AC3706">
        <v>0</v>
      </c>
      <c r="AD3706">
        <v>0</v>
      </c>
      <c r="AE3706">
        <v>0</v>
      </c>
      <c r="AF3706">
        <v>0</v>
      </c>
      <c r="AG3706">
        <v>1</v>
      </c>
      <c r="AH3706">
        <v>0</v>
      </c>
      <c r="AI3706">
        <v>0</v>
      </c>
      <c r="AJ3706">
        <v>0</v>
      </c>
      <c r="AK3706">
        <v>0</v>
      </c>
      <c r="AL3706">
        <v>3</v>
      </c>
      <c r="AM3706">
        <v>0</v>
      </c>
      <c r="AN3706">
        <v>0</v>
      </c>
      <c r="AO3706">
        <v>0</v>
      </c>
      <c r="AP3706">
        <v>0</v>
      </c>
      <c r="AQ3706">
        <v>1</v>
      </c>
      <c r="AR3706">
        <v>1</v>
      </c>
      <c r="AS3706">
        <v>0</v>
      </c>
      <c r="AT3706">
        <v>0</v>
      </c>
      <c r="AU3706">
        <v>1</v>
      </c>
      <c r="AV3706">
        <v>0</v>
      </c>
      <c r="AW3706">
        <v>0</v>
      </c>
      <c r="AX3706">
        <v>4</v>
      </c>
      <c r="AY3706">
        <v>14</v>
      </c>
      <c r="AZ3706">
        <v>5</v>
      </c>
      <c r="BA3706">
        <v>4</v>
      </c>
      <c r="BB3706">
        <v>1</v>
      </c>
      <c r="BC3706">
        <v>6</v>
      </c>
      <c r="BD3706">
        <v>0</v>
      </c>
      <c r="BE3706">
        <v>0</v>
      </c>
      <c r="BF3706">
        <v>0</v>
      </c>
      <c r="BG3706">
        <v>0</v>
      </c>
      <c r="BH3706">
        <v>0</v>
      </c>
      <c r="BI3706">
        <v>6</v>
      </c>
      <c r="BJ3706">
        <v>4</v>
      </c>
      <c r="BK3706">
        <v>0</v>
      </c>
      <c r="BL3706">
        <v>0</v>
      </c>
      <c r="BM3706">
        <v>0</v>
      </c>
      <c r="BN3706">
        <v>1</v>
      </c>
      <c r="BO3706">
        <v>6</v>
      </c>
      <c r="BP3706">
        <v>0</v>
      </c>
      <c r="BQ3706">
        <v>0</v>
      </c>
      <c r="BR3706">
        <v>2</v>
      </c>
      <c r="BS3706">
        <v>5</v>
      </c>
      <c r="BT3706">
        <v>71</v>
      </c>
      <c r="BU3706" t="s">
        <v>3582</v>
      </c>
    </row>
    <row r="3707" spans="1:73">
      <c r="A3707" t="s">
        <v>3404</v>
      </c>
      <c r="B3707" t="s">
        <v>3405</v>
      </c>
      <c r="C3707">
        <v>192</v>
      </c>
      <c r="D3707" t="s">
        <v>119</v>
      </c>
      <c r="E3707" t="s">
        <v>78</v>
      </c>
      <c r="F3707" t="s">
        <v>77</v>
      </c>
      <c r="G3707">
        <v>0</v>
      </c>
      <c r="H3707">
        <v>0</v>
      </c>
      <c r="I3707">
        <v>0</v>
      </c>
      <c r="J3707">
        <v>0</v>
      </c>
      <c r="K3707">
        <v>0</v>
      </c>
      <c r="L3707">
        <v>2</v>
      </c>
      <c r="M3707">
        <v>0</v>
      </c>
      <c r="N3707">
        <v>2</v>
      </c>
      <c r="O3707">
        <v>0</v>
      </c>
      <c r="P3707">
        <v>0</v>
      </c>
      <c r="Q3707">
        <v>1</v>
      </c>
      <c r="R3707">
        <v>0</v>
      </c>
      <c r="S3707">
        <v>3</v>
      </c>
      <c r="T3707">
        <v>1</v>
      </c>
      <c r="U3707">
        <v>0</v>
      </c>
      <c r="V3707">
        <v>0</v>
      </c>
      <c r="W3707">
        <v>0</v>
      </c>
      <c r="X3707">
        <v>0</v>
      </c>
      <c r="Y3707">
        <v>0</v>
      </c>
      <c r="Z3707">
        <v>0</v>
      </c>
      <c r="AA3707">
        <v>0</v>
      </c>
      <c r="AB3707">
        <v>11</v>
      </c>
      <c r="AC3707">
        <v>0</v>
      </c>
      <c r="AD3707">
        <v>0</v>
      </c>
      <c r="AE3707">
        <v>0</v>
      </c>
      <c r="AF3707">
        <v>0</v>
      </c>
      <c r="AG3707">
        <v>0</v>
      </c>
      <c r="AH3707">
        <v>2</v>
      </c>
      <c r="AI3707">
        <v>0</v>
      </c>
      <c r="AJ3707">
        <v>0</v>
      </c>
      <c r="AK3707">
        <v>1</v>
      </c>
      <c r="AL3707">
        <v>0</v>
      </c>
      <c r="AM3707">
        <v>0</v>
      </c>
      <c r="AN3707">
        <v>0</v>
      </c>
      <c r="AO3707">
        <v>0</v>
      </c>
      <c r="AP3707">
        <v>1</v>
      </c>
      <c r="AQ3707">
        <v>0</v>
      </c>
      <c r="AR3707">
        <v>0</v>
      </c>
      <c r="AS3707">
        <v>0</v>
      </c>
      <c r="AT3707">
        <v>0</v>
      </c>
      <c r="AU3707">
        <v>1</v>
      </c>
      <c r="AV3707">
        <v>0</v>
      </c>
      <c r="AW3707">
        <v>0</v>
      </c>
      <c r="AX3707">
        <v>4</v>
      </c>
      <c r="AY3707">
        <v>2</v>
      </c>
      <c r="AZ3707">
        <v>0</v>
      </c>
      <c r="BA3707">
        <v>4</v>
      </c>
      <c r="BB3707">
        <v>0</v>
      </c>
      <c r="BC3707">
        <v>3</v>
      </c>
      <c r="BD3707">
        <v>0</v>
      </c>
      <c r="BE3707">
        <v>0</v>
      </c>
      <c r="BF3707">
        <v>0</v>
      </c>
      <c r="BG3707">
        <v>0</v>
      </c>
      <c r="BH3707">
        <v>0</v>
      </c>
      <c r="BI3707">
        <v>3</v>
      </c>
      <c r="BJ3707">
        <v>0</v>
      </c>
      <c r="BK3707">
        <v>0</v>
      </c>
      <c r="BL3707">
        <v>0</v>
      </c>
      <c r="BM3707">
        <v>0</v>
      </c>
      <c r="BN3707">
        <v>2</v>
      </c>
      <c r="BO3707">
        <v>2</v>
      </c>
      <c r="BP3707">
        <v>0</v>
      </c>
      <c r="BQ3707">
        <v>0</v>
      </c>
      <c r="BR3707">
        <v>2</v>
      </c>
      <c r="BS3707">
        <v>1</v>
      </c>
      <c r="BT3707">
        <v>15</v>
      </c>
      <c r="BU3707" t="s">
        <v>3583</v>
      </c>
    </row>
    <row r="3708" spans="1:73">
      <c r="A3708" t="s">
        <v>3404</v>
      </c>
      <c r="B3708" t="s">
        <v>3405</v>
      </c>
      <c r="C3708">
        <v>193</v>
      </c>
      <c r="D3708" t="s">
        <v>119</v>
      </c>
      <c r="E3708" t="s">
        <v>245</v>
      </c>
      <c r="F3708" t="s">
        <v>184</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0</v>
      </c>
      <c r="BF3708">
        <v>0</v>
      </c>
      <c r="BG3708">
        <v>0</v>
      </c>
      <c r="BH3708">
        <v>0</v>
      </c>
      <c r="BI3708">
        <v>0</v>
      </c>
      <c r="BJ3708">
        <v>0</v>
      </c>
      <c r="BK3708">
        <v>0</v>
      </c>
      <c r="BL3708">
        <v>0</v>
      </c>
      <c r="BM3708">
        <v>0</v>
      </c>
      <c r="BN3708">
        <v>0</v>
      </c>
      <c r="BO3708">
        <v>0</v>
      </c>
      <c r="BP3708">
        <v>0</v>
      </c>
      <c r="BQ3708">
        <v>0</v>
      </c>
      <c r="BR3708">
        <v>0</v>
      </c>
      <c r="BS3708">
        <v>1</v>
      </c>
      <c r="BT3708">
        <v>2</v>
      </c>
      <c r="BU3708" t="s">
        <v>3584</v>
      </c>
    </row>
    <row r="3709" spans="1:73">
      <c r="A3709" t="s">
        <v>3404</v>
      </c>
      <c r="B3709" t="s">
        <v>3405</v>
      </c>
      <c r="C3709">
        <v>194</v>
      </c>
      <c r="D3709" t="s">
        <v>119</v>
      </c>
      <c r="E3709" t="s">
        <v>78</v>
      </c>
      <c r="F3709" t="s">
        <v>77</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v>0</v>
      </c>
      <c r="BR3709">
        <v>0</v>
      </c>
      <c r="BS3709">
        <v>1</v>
      </c>
      <c r="BT3709">
        <v>2</v>
      </c>
      <c r="BU3709" t="e">
        <f>-- part.</f>
        <v>#NAME?</v>
      </c>
    </row>
    <row r="3710" spans="1:73">
      <c r="A3710" t="s">
        <v>3404</v>
      </c>
      <c r="B3710" t="s">
        <v>3405</v>
      </c>
      <c r="C3710">
        <v>195</v>
      </c>
      <c r="D3710" t="s">
        <v>119</v>
      </c>
      <c r="E3710" t="s">
        <v>245</v>
      </c>
      <c r="F3710" t="s">
        <v>184</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0</v>
      </c>
      <c r="BP3710">
        <v>0</v>
      </c>
      <c r="BQ3710">
        <v>0</v>
      </c>
      <c r="BR3710">
        <v>0</v>
      </c>
      <c r="BS3710">
        <v>1</v>
      </c>
      <c r="BT3710">
        <v>2</v>
      </c>
      <c r="BU3710" t="s">
        <v>3584</v>
      </c>
    </row>
    <row r="3711" spans="1:73">
      <c r="A3711" t="s">
        <v>3404</v>
      </c>
      <c r="B3711" t="s">
        <v>3405</v>
      </c>
      <c r="C3711">
        <v>196</v>
      </c>
      <c r="D3711" t="s">
        <v>119</v>
      </c>
      <c r="E3711" t="s">
        <v>3422</v>
      </c>
      <c r="F3711" t="s">
        <v>92</v>
      </c>
      <c r="G3711">
        <v>0</v>
      </c>
      <c r="H3711">
        <v>2</v>
      </c>
      <c r="I3711">
        <v>0</v>
      </c>
      <c r="J3711">
        <v>0</v>
      </c>
      <c r="K3711">
        <v>0</v>
      </c>
      <c r="L3711">
        <v>1</v>
      </c>
      <c r="M3711">
        <v>0</v>
      </c>
      <c r="N3711">
        <v>1</v>
      </c>
      <c r="O3711">
        <v>0</v>
      </c>
      <c r="P3711">
        <v>0</v>
      </c>
      <c r="Q3711">
        <v>0</v>
      </c>
      <c r="R3711">
        <v>0</v>
      </c>
      <c r="S3711">
        <v>3</v>
      </c>
      <c r="T3711">
        <v>0</v>
      </c>
      <c r="U3711">
        <v>0</v>
      </c>
      <c r="V3711">
        <v>0</v>
      </c>
      <c r="W3711">
        <v>0</v>
      </c>
      <c r="X3711">
        <v>0</v>
      </c>
      <c r="Y3711">
        <v>0</v>
      </c>
      <c r="Z3711">
        <v>0</v>
      </c>
      <c r="AA3711">
        <v>0</v>
      </c>
      <c r="AB3711">
        <v>5</v>
      </c>
      <c r="AC3711">
        <v>0</v>
      </c>
      <c r="AD3711">
        <v>0</v>
      </c>
      <c r="AE3711">
        <v>0</v>
      </c>
      <c r="AF3711">
        <v>0</v>
      </c>
      <c r="AG3711">
        <v>0</v>
      </c>
      <c r="AH3711">
        <v>0</v>
      </c>
      <c r="AI3711">
        <v>0</v>
      </c>
      <c r="AJ3711">
        <v>0</v>
      </c>
      <c r="AK3711">
        <v>0</v>
      </c>
      <c r="AL3711">
        <v>3</v>
      </c>
      <c r="AM3711">
        <v>0</v>
      </c>
      <c r="AN3711">
        <v>0</v>
      </c>
      <c r="AO3711">
        <v>0</v>
      </c>
      <c r="AP3711">
        <v>0</v>
      </c>
      <c r="AQ3711">
        <v>0</v>
      </c>
      <c r="AR3711">
        <v>0</v>
      </c>
      <c r="AS3711">
        <v>0</v>
      </c>
      <c r="AT3711">
        <v>0</v>
      </c>
      <c r="AU3711">
        <v>0</v>
      </c>
      <c r="AV3711">
        <v>0</v>
      </c>
      <c r="AW3711">
        <v>0</v>
      </c>
      <c r="AX3711">
        <v>0</v>
      </c>
      <c r="AY3711">
        <v>0</v>
      </c>
      <c r="AZ3711">
        <v>3</v>
      </c>
      <c r="BA3711">
        <v>0</v>
      </c>
      <c r="BB3711">
        <v>0</v>
      </c>
      <c r="BC3711">
        <v>0</v>
      </c>
      <c r="BD3711">
        <v>0</v>
      </c>
      <c r="BE3711">
        <v>0</v>
      </c>
      <c r="BF3711">
        <v>0</v>
      </c>
      <c r="BG3711">
        <v>0</v>
      </c>
      <c r="BH3711">
        <v>0</v>
      </c>
      <c r="BI3711">
        <v>0</v>
      </c>
      <c r="BJ3711">
        <v>0</v>
      </c>
      <c r="BK3711">
        <v>0</v>
      </c>
      <c r="BL3711">
        <v>0</v>
      </c>
      <c r="BM3711">
        <v>0</v>
      </c>
      <c r="BN3711">
        <v>0</v>
      </c>
      <c r="BO3711">
        <v>3</v>
      </c>
      <c r="BP3711">
        <v>0</v>
      </c>
      <c r="BQ3711">
        <v>0</v>
      </c>
      <c r="BR3711">
        <v>0</v>
      </c>
      <c r="BS3711">
        <v>1</v>
      </c>
      <c r="BT3711">
        <v>10</v>
      </c>
      <c r="BU3711" t="s">
        <v>3585</v>
      </c>
    </row>
    <row r="3712" spans="1:73">
      <c r="A3712" t="s">
        <v>3404</v>
      </c>
      <c r="B3712" t="s">
        <v>3405</v>
      </c>
      <c r="C3712">
        <v>197</v>
      </c>
      <c r="D3712" t="s">
        <v>119</v>
      </c>
      <c r="E3712" t="s">
        <v>78</v>
      </c>
      <c r="F3712" t="s">
        <v>77</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0</v>
      </c>
      <c r="BB3712">
        <v>0</v>
      </c>
      <c r="BC3712">
        <v>0</v>
      </c>
      <c r="BD3712">
        <v>0</v>
      </c>
      <c r="BE3712">
        <v>0</v>
      </c>
      <c r="BF3712">
        <v>0</v>
      </c>
      <c r="BG3712">
        <v>0</v>
      </c>
      <c r="BH3712">
        <v>0</v>
      </c>
      <c r="BI3712">
        <v>0</v>
      </c>
      <c r="BJ3712">
        <v>0</v>
      </c>
      <c r="BK3712">
        <v>0</v>
      </c>
      <c r="BL3712">
        <v>0</v>
      </c>
      <c r="BM3712">
        <v>0</v>
      </c>
      <c r="BN3712">
        <v>0</v>
      </c>
      <c r="BO3712">
        <v>0</v>
      </c>
      <c r="BP3712">
        <v>0</v>
      </c>
      <c r="BQ3712">
        <v>0</v>
      </c>
      <c r="BR3712">
        <v>0</v>
      </c>
      <c r="BS3712">
        <v>1</v>
      </c>
      <c r="BT3712">
        <v>2</v>
      </c>
      <c r="BU3712" t="s">
        <v>3540</v>
      </c>
    </row>
    <row r="3713" spans="1:73">
      <c r="A3713" t="s">
        <v>3404</v>
      </c>
      <c r="B3713" t="s">
        <v>3405</v>
      </c>
      <c r="C3713">
        <v>198</v>
      </c>
      <c r="D3713" t="s">
        <v>119</v>
      </c>
      <c r="E3713" t="s">
        <v>3422</v>
      </c>
      <c r="F3713" t="s">
        <v>92</v>
      </c>
      <c r="G3713">
        <v>0</v>
      </c>
      <c r="H3713">
        <v>3</v>
      </c>
      <c r="I3713">
        <v>0</v>
      </c>
      <c r="J3713">
        <v>0</v>
      </c>
      <c r="K3713">
        <v>0</v>
      </c>
      <c r="L3713">
        <v>8</v>
      </c>
      <c r="M3713">
        <v>0</v>
      </c>
      <c r="N3713">
        <v>8</v>
      </c>
      <c r="O3713">
        <v>0</v>
      </c>
      <c r="P3713">
        <v>0</v>
      </c>
      <c r="Q3713">
        <v>0</v>
      </c>
      <c r="R3713">
        <v>0</v>
      </c>
      <c r="S3713">
        <v>7</v>
      </c>
      <c r="T3713">
        <v>3</v>
      </c>
      <c r="U3713">
        <v>0</v>
      </c>
      <c r="V3713">
        <v>2</v>
      </c>
      <c r="W3713">
        <v>3</v>
      </c>
      <c r="X3713">
        <v>0</v>
      </c>
      <c r="Y3713">
        <v>0</v>
      </c>
      <c r="Z3713">
        <v>0</v>
      </c>
      <c r="AA3713">
        <v>0</v>
      </c>
      <c r="AB3713">
        <v>46</v>
      </c>
      <c r="AC3713">
        <v>1</v>
      </c>
      <c r="AD3713">
        <v>0</v>
      </c>
      <c r="AE3713">
        <v>0</v>
      </c>
      <c r="AF3713">
        <v>0</v>
      </c>
      <c r="AG3713">
        <v>0</v>
      </c>
      <c r="AH3713">
        <v>0</v>
      </c>
      <c r="AI3713">
        <v>0</v>
      </c>
      <c r="AJ3713">
        <v>0</v>
      </c>
      <c r="AK3713">
        <v>0</v>
      </c>
      <c r="AL3713">
        <v>0</v>
      </c>
      <c r="AM3713">
        <v>5</v>
      </c>
      <c r="AN3713">
        <v>0</v>
      </c>
      <c r="AO3713">
        <v>0</v>
      </c>
      <c r="AP3713">
        <v>1</v>
      </c>
      <c r="AQ3713">
        <v>1</v>
      </c>
      <c r="AR3713">
        <v>0</v>
      </c>
      <c r="AS3713">
        <v>0</v>
      </c>
      <c r="AT3713">
        <v>1</v>
      </c>
      <c r="AU3713">
        <v>4</v>
      </c>
      <c r="AV3713">
        <v>0</v>
      </c>
      <c r="AW3713">
        <v>0</v>
      </c>
      <c r="AX3713">
        <v>3</v>
      </c>
      <c r="AY3713">
        <v>10</v>
      </c>
      <c r="AZ3713">
        <v>2</v>
      </c>
      <c r="BA3713">
        <v>8</v>
      </c>
      <c r="BB3713">
        <v>1</v>
      </c>
      <c r="BC3713">
        <v>5</v>
      </c>
      <c r="BD3713">
        <v>0</v>
      </c>
      <c r="BE3713">
        <v>0</v>
      </c>
      <c r="BF3713">
        <v>0</v>
      </c>
      <c r="BG3713">
        <v>0</v>
      </c>
      <c r="BH3713">
        <v>0</v>
      </c>
      <c r="BI3713">
        <v>6</v>
      </c>
      <c r="BJ3713">
        <v>3</v>
      </c>
      <c r="BK3713">
        <v>0</v>
      </c>
      <c r="BL3713">
        <v>1</v>
      </c>
      <c r="BM3713">
        <v>0</v>
      </c>
      <c r="BN3713">
        <v>1</v>
      </c>
      <c r="BO3713">
        <v>9</v>
      </c>
      <c r="BP3713">
        <v>0</v>
      </c>
      <c r="BQ3713">
        <v>0</v>
      </c>
      <c r="BR3713">
        <v>3</v>
      </c>
      <c r="BS3713">
        <v>5</v>
      </c>
      <c r="BT3713">
        <v>80</v>
      </c>
      <c r="BU3713" t="s">
        <v>3586</v>
      </c>
    </row>
    <row r="3714" spans="1:73">
      <c r="A3714" t="s">
        <v>3404</v>
      </c>
      <c r="B3714" t="s">
        <v>3405</v>
      </c>
      <c r="C3714">
        <v>199</v>
      </c>
      <c r="D3714" t="s">
        <v>119</v>
      </c>
      <c r="E3714" t="s">
        <v>78</v>
      </c>
      <c r="F3714" t="s">
        <v>77</v>
      </c>
      <c r="G3714">
        <v>0</v>
      </c>
      <c r="H3714">
        <v>0</v>
      </c>
      <c r="I3714">
        <v>0</v>
      </c>
      <c r="J3714">
        <v>0</v>
      </c>
      <c r="K3714">
        <v>0</v>
      </c>
      <c r="L3714">
        <v>0</v>
      </c>
      <c r="M3714">
        <v>0</v>
      </c>
      <c r="N3714">
        <v>0</v>
      </c>
      <c r="O3714">
        <v>0</v>
      </c>
      <c r="P3714">
        <v>0</v>
      </c>
      <c r="Q3714">
        <v>0</v>
      </c>
      <c r="R3714">
        <v>0</v>
      </c>
      <c r="S3714">
        <v>3</v>
      </c>
      <c r="T3714">
        <v>0</v>
      </c>
      <c r="U3714">
        <v>0</v>
      </c>
      <c r="V3714">
        <v>1</v>
      </c>
      <c r="W3714">
        <v>0</v>
      </c>
      <c r="X3714">
        <v>0</v>
      </c>
      <c r="Y3714">
        <v>0</v>
      </c>
      <c r="Z3714">
        <v>0</v>
      </c>
      <c r="AA3714">
        <v>0</v>
      </c>
      <c r="AB3714">
        <v>9</v>
      </c>
      <c r="AC3714">
        <v>0</v>
      </c>
      <c r="AD3714">
        <v>0</v>
      </c>
      <c r="AE3714">
        <v>0</v>
      </c>
      <c r="AF3714">
        <v>0</v>
      </c>
      <c r="AG3714">
        <v>0</v>
      </c>
      <c r="AH3714">
        <v>0</v>
      </c>
      <c r="AI3714">
        <v>2</v>
      </c>
      <c r="AJ3714">
        <v>0</v>
      </c>
      <c r="AK3714">
        <v>0</v>
      </c>
      <c r="AL3714">
        <v>0</v>
      </c>
      <c r="AM3714">
        <v>2</v>
      </c>
      <c r="AN3714">
        <v>0</v>
      </c>
      <c r="AO3714">
        <v>0</v>
      </c>
      <c r="AP3714">
        <v>0</v>
      </c>
      <c r="AQ3714">
        <v>0</v>
      </c>
      <c r="AR3714">
        <v>0</v>
      </c>
      <c r="AS3714">
        <v>0</v>
      </c>
      <c r="AT3714">
        <v>0</v>
      </c>
      <c r="AU3714">
        <v>0</v>
      </c>
      <c r="AV3714">
        <v>0</v>
      </c>
      <c r="AW3714">
        <v>0</v>
      </c>
      <c r="AX3714">
        <v>1</v>
      </c>
      <c r="AY3714">
        <v>4</v>
      </c>
      <c r="AZ3714">
        <v>2</v>
      </c>
      <c r="BA3714">
        <v>3</v>
      </c>
      <c r="BB3714">
        <v>1</v>
      </c>
      <c r="BC3714">
        <v>0</v>
      </c>
      <c r="BD3714">
        <v>0</v>
      </c>
      <c r="BE3714">
        <v>0</v>
      </c>
      <c r="BF3714">
        <v>0</v>
      </c>
      <c r="BG3714">
        <v>0</v>
      </c>
      <c r="BH3714">
        <v>0</v>
      </c>
      <c r="BI3714">
        <v>1</v>
      </c>
      <c r="BJ3714">
        <v>0</v>
      </c>
      <c r="BK3714">
        <v>0</v>
      </c>
      <c r="BL3714">
        <v>0</v>
      </c>
      <c r="BM3714">
        <v>0</v>
      </c>
      <c r="BN3714">
        <v>0</v>
      </c>
      <c r="BO3714">
        <v>2</v>
      </c>
      <c r="BP3714">
        <v>0</v>
      </c>
      <c r="BQ3714">
        <v>0</v>
      </c>
      <c r="BR3714">
        <v>1</v>
      </c>
      <c r="BS3714">
        <v>1</v>
      </c>
      <c r="BT3714">
        <v>14</v>
      </c>
      <c r="BU3714" t="s">
        <v>3587</v>
      </c>
    </row>
    <row r="3715" spans="1:73">
      <c r="A3715" t="s">
        <v>3404</v>
      </c>
      <c r="B3715" t="s">
        <v>3405</v>
      </c>
      <c r="C3715">
        <v>200</v>
      </c>
      <c r="D3715" t="s">
        <v>119</v>
      </c>
      <c r="E3715" t="s">
        <v>3425</v>
      </c>
      <c r="F3715" t="s">
        <v>101</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0</v>
      </c>
      <c r="BJ3715">
        <v>0</v>
      </c>
      <c r="BK3715">
        <v>0</v>
      </c>
      <c r="BL3715">
        <v>0</v>
      </c>
      <c r="BM3715">
        <v>0</v>
      </c>
      <c r="BN3715">
        <v>0</v>
      </c>
      <c r="BO3715">
        <v>0</v>
      </c>
      <c r="BP3715">
        <v>0</v>
      </c>
      <c r="BQ3715">
        <v>0</v>
      </c>
      <c r="BR3715">
        <v>0</v>
      </c>
      <c r="BS3715">
        <v>1</v>
      </c>
      <c r="BT3715">
        <v>6</v>
      </c>
      <c r="BU3715" t="s">
        <v>3588</v>
      </c>
    </row>
    <row r="3716" spans="1:73">
      <c r="A3716" t="s">
        <v>3404</v>
      </c>
      <c r="B3716" t="s">
        <v>3405</v>
      </c>
      <c r="C3716">
        <v>201</v>
      </c>
      <c r="D3716" t="s">
        <v>119</v>
      </c>
      <c r="E3716" t="s">
        <v>78</v>
      </c>
      <c r="F3716" t="s">
        <v>77</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0</v>
      </c>
      <c r="BN3716">
        <v>0</v>
      </c>
      <c r="BO3716">
        <v>0</v>
      </c>
      <c r="BP3716">
        <v>0</v>
      </c>
      <c r="BQ3716">
        <v>0</v>
      </c>
      <c r="BR3716">
        <v>0</v>
      </c>
      <c r="BS3716">
        <v>1</v>
      </c>
      <c r="BT3716">
        <v>2</v>
      </c>
      <c r="BU3716" t="s">
        <v>3449</v>
      </c>
    </row>
    <row r="3717" spans="1:73">
      <c r="A3717" t="s">
        <v>3404</v>
      </c>
      <c r="B3717" t="s">
        <v>3405</v>
      </c>
      <c r="C3717">
        <v>202</v>
      </c>
      <c r="D3717" t="s">
        <v>119</v>
      </c>
      <c r="E3717" t="s">
        <v>3425</v>
      </c>
      <c r="F3717" t="s">
        <v>101</v>
      </c>
      <c r="G3717">
        <v>0</v>
      </c>
      <c r="H3717">
        <v>3</v>
      </c>
      <c r="I3717">
        <v>0</v>
      </c>
      <c r="J3717">
        <v>0</v>
      </c>
      <c r="K3717">
        <v>0</v>
      </c>
      <c r="L3717">
        <v>6</v>
      </c>
      <c r="M3717">
        <v>0</v>
      </c>
      <c r="N3717">
        <v>6</v>
      </c>
      <c r="O3717">
        <v>0</v>
      </c>
      <c r="P3717">
        <v>0</v>
      </c>
      <c r="Q3717">
        <v>1</v>
      </c>
      <c r="R3717">
        <v>1</v>
      </c>
      <c r="S3717">
        <v>8</v>
      </c>
      <c r="T3717">
        <v>3</v>
      </c>
      <c r="U3717">
        <v>0</v>
      </c>
      <c r="V3717">
        <v>3</v>
      </c>
      <c r="W3717">
        <v>3</v>
      </c>
      <c r="X3717">
        <v>0</v>
      </c>
      <c r="Y3717">
        <v>0</v>
      </c>
      <c r="Z3717">
        <v>0</v>
      </c>
      <c r="AA3717">
        <v>0</v>
      </c>
      <c r="AB3717">
        <v>29</v>
      </c>
      <c r="AC3717">
        <v>2</v>
      </c>
      <c r="AD3717">
        <v>0</v>
      </c>
      <c r="AE3717">
        <v>0</v>
      </c>
      <c r="AF3717">
        <v>0</v>
      </c>
      <c r="AG3717">
        <v>0</v>
      </c>
      <c r="AH3717">
        <v>0</v>
      </c>
      <c r="AI3717">
        <v>0</v>
      </c>
      <c r="AJ3717">
        <v>0</v>
      </c>
      <c r="AK3717">
        <v>0</v>
      </c>
      <c r="AL3717">
        <v>1</v>
      </c>
      <c r="AM3717">
        <v>2</v>
      </c>
      <c r="AN3717">
        <v>0</v>
      </c>
      <c r="AO3717">
        <v>0</v>
      </c>
      <c r="AP3717">
        <v>3</v>
      </c>
      <c r="AQ3717">
        <v>1</v>
      </c>
      <c r="AR3717">
        <v>0</v>
      </c>
      <c r="AS3717">
        <v>0</v>
      </c>
      <c r="AT3717">
        <v>0</v>
      </c>
      <c r="AU3717">
        <v>3</v>
      </c>
      <c r="AV3717">
        <v>0</v>
      </c>
      <c r="AW3717">
        <v>0</v>
      </c>
      <c r="AX3717">
        <v>1</v>
      </c>
      <c r="AY3717">
        <v>5</v>
      </c>
      <c r="AZ3717">
        <v>1</v>
      </c>
      <c r="BA3717">
        <v>4</v>
      </c>
      <c r="BB3717">
        <v>0</v>
      </c>
      <c r="BC3717">
        <v>6</v>
      </c>
      <c r="BD3717">
        <v>0</v>
      </c>
      <c r="BE3717">
        <v>0</v>
      </c>
      <c r="BF3717">
        <v>0</v>
      </c>
      <c r="BG3717">
        <v>0</v>
      </c>
      <c r="BH3717">
        <v>2</v>
      </c>
      <c r="BI3717">
        <v>3</v>
      </c>
      <c r="BJ3717">
        <v>1</v>
      </c>
      <c r="BK3717">
        <v>0</v>
      </c>
      <c r="BL3717">
        <v>1</v>
      </c>
      <c r="BM3717">
        <v>0</v>
      </c>
      <c r="BN3717">
        <v>1</v>
      </c>
      <c r="BO3717">
        <v>7</v>
      </c>
      <c r="BP3717">
        <v>0</v>
      </c>
      <c r="BQ3717">
        <v>0</v>
      </c>
      <c r="BR3717">
        <v>0</v>
      </c>
      <c r="BS3717">
        <v>3</v>
      </c>
      <c r="BT3717">
        <v>53</v>
      </c>
      <c r="BU3717" t="s">
        <v>3589</v>
      </c>
    </row>
    <row r="3718" spans="1:73">
      <c r="A3718" t="s">
        <v>3404</v>
      </c>
      <c r="B3718" t="s">
        <v>3405</v>
      </c>
      <c r="C3718">
        <v>203</v>
      </c>
      <c r="D3718" t="s">
        <v>119</v>
      </c>
      <c r="E3718" t="s">
        <v>3417</v>
      </c>
      <c r="F3718" t="s">
        <v>92</v>
      </c>
      <c r="G3718">
        <v>0</v>
      </c>
      <c r="H3718">
        <v>0</v>
      </c>
      <c r="I3718">
        <v>0</v>
      </c>
      <c r="J3718">
        <v>0</v>
      </c>
      <c r="K3718">
        <v>0</v>
      </c>
      <c r="L3718">
        <v>1</v>
      </c>
      <c r="M3718">
        <v>0</v>
      </c>
      <c r="N3718">
        <v>0</v>
      </c>
      <c r="O3718">
        <v>0</v>
      </c>
      <c r="P3718">
        <v>0</v>
      </c>
      <c r="Q3718">
        <v>0</v>
      </c>
      <c r="R3718">
        <v>0</v>
      </c>
      <c r="S3718">
        <v>0</v>
      </c>
      <c r="T3718">
        <v>0</v>
      </c>
      <c r="U3718">
        <v>0</v>
      </c>
      <c r="V3718">
        <v>0</v>
      </c>
      <c r="W3718">
        <v>0</v>
      </c>
      <c r="X3718">
        <v>0</v>
      </c>
      <c r="Y3718">
        <v>0</v>
      </c>
      <c r="Z3718">
        <v>0</v>
      </c>
      <c r="AA3718">
        <v>0</v>
      </c>
      <c r="AB3718">
        <v>2</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1</v>
      </c>
      <c r="AZ3718">
        <v>0</v>
      </c>
      <c r="BA3718">
        <v>0</v>
      </c>
      <c r="BB3718">
        <v>0</v>
      </c>
      <c r="BC3718">
        <v>1</v>
      </c>
      <c r="BD3718">
        <v>0</v>
      </c>
      <c r="BE3718">
        <v>0</v>
      </c>
      <c r="BF3718">
        <v>0</v>
      </c>
      <c r="BG3718">
        <v>0</v>
      </c>
      <c r="BH3718">
        <v>0</v>
      </c>
      <c r="BI3718">
        <v>0</v>
      </c>
      <c r="BJ3718">
        <v>1</v>
      </c>
      <c r="BK3718">
        <v>0</v>
      </c>
      <c r="BL3718">
        <v>0</v>
      </c>
      <c r="BM3718">
        <v>0</v>
      </c>
      <c r="BN3718">
        <v>0</v>
      </c>
      <c r="BO3718">
        <v>0</v>
      </c>
      <c r="BP3718">
        <v>0</v>
      </c>
      <c r="BQ3718">
        <v>0</v>
      </c>
      <c r="BR3718">
        <v>0</v>
      </c>
      <c r="BS3718">
        <v>1</v>
      </c>
      <c r="BT3718">
        <v>5</v>
      </c>
      <c r="BU3718" t="s">
        <v>3590</v>
      </c>
    </row>
    <row r="3719" spans="1:73">
      <c r="A3719" t="s">
        <v>3404</v>
      </c>
      <c r="B3719" t="s">
        <v>3405</v>
      </c>
      <c r="C3719">
        <v>204</v>
      </c>
      <c r="D3719" t="s">
        <v>119</v>
      </c>
      <c r="E3719" t="s">
        <v>3425</v>
      </c>
      <c r="F3719" t="s">
        <v>101</v>
      </c>
      <c r="G3719">
        <v>0</v>
      </c>
      <c r="H3719">
        <v>0</v>
      </c>
      <c r="I3719">
        <v>0</v>
      </c>
      <c r="J3719">
        <v>0</v>
      </c>
      <c r="K3719">
        <v>0</v>
      </c>
      <c r="L3719">
        <v>0</v>
      </c>
      <c r="M3719">
        <v>0</v>
      </c>
      <c r="N3719">
        <v>2</v>
      </c>
      <c r="O3719">
        <v>0</v>
      </c>
      <c r="P3719">
        <v>0</v>
      </c>
      <c r="Q3719">
        <v>0</v>
      </c>
      <c r="R3719">
        <v>0</v>
      </c>
      <c r="S3719">
        <v>1</v>
      </c>
      <c r="T3719">
        <v>0</v>
      </c>
      <c r="U3719">
        <v>0</v>
      </c>
      <c r="V3719">
        <v>1</v>
      </c>
      <c r="W3719">
        <v>0</v>
      </c>
      <c r="X3719">
        <v>0</v>
      </c>
      <c r="Y3719">
        <v>0</v>
      </c>
      <c r="Z3719">
        <v>0</v>
      </c>
      <c r="AA3719">
        <v>0</v>
      </c>
      <c r="AB3719">
        <v>3</v>
      </c>
      <c r="AC3719">
        <v>1</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c r="BG3719">
        <v>0</v>
      </c>
      <c r="BH3719">
        <v>0</v>
      </c>
      <c r="BI3719">
        <v>0</v>
      </c>
      <c r="BJ3719">
        <v>0</v>
      </c>
      <c r="BK3719">
        <v>0</v>
      </c>
      <c r="BL3719">
        <v>0</v>
      </c>
      <c r="BM3719">
        <v>0</v>
      </c>
      <c r="BN3719">
        <v>0</v>
      </c>
      <c r="BO3719">
        <v>2</v>
      </c>
      <c r="BP3719">
        <v>0</v>
      </c>
      <c r="BQ3719">
        <v>0</v>
      </c>
      <c r="BR3719">
        <v>0</v>
      </c>
      <c r="BS3719">
        <v>1</v>
      </c>
      <c r="BT3719">
        <v>4</v>
      </c>
      <c r="BU3719" t="s">
        <v>3591</v>
      </c>
    </row>
    <row r="3720" spans="1:73">
      <c r="A3720" t="s">
        <v>3404</v>
      </c>
      <c r="B3720" t="s">
        <v>3405</v>
      </c>
      <c r="C3720">
        <v>205</v>
      </c>
      <c r="D3720" t="s">
        <v>119</v>
      </c>
      <c r="E3720" t="s">
        <v>3417</v>
      </c>
      <c r="F3720" t="s">
        <v>92</v>
      </c>
      <c r="G3720">
        <v>0</v>
      </c>
      <c r="H3720">
        <v>0</v>
      </c>
      <c r="I3720">
        <v>0</v>
      </c>
      <c r="J3720">
        <v>0</v>
      </c>
      <c r="K3720">
        <v>0</v>
      </c>
      <c r="L3720">
        <v>1</v>
      </c>
      <c r="M3720">
        <v>0</v>
      </c>
      <c r="N3720">
        <v>0</v>
      </c>
      <c r="O3720">
        <v>0</v>
      </c>
      <c r="P3720">
        <v>0</v>
      </c>
      <c r="Q3720">
        <v>0</v>
      </c>
      <c r="R3720">
        <v>0</v>
      </c>
      <c r="S3720">
        <v>0</v>
      </c>
      <c r="T3720">
        <v>0</v>
      </c>
      <c r="U3720">
        <v>0</v>
      </c>
      <c r="V3720">
        <v>0</v>
      </c>
      <c r="W3720">
        <v>0</v>
      </c>
      <c r="X3720">
        <v>0</v>
      </c>
      <c r="Y3720">
        <v>0</v>
      </c>
      <c r="Z3720">
        <v>0</v>
      </c>
      <c r="AA3720">
        <v>0</v>
      </c>
      <c r="AB3720">
        <v>1</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v>0</v>
      </c>
      <c r="BC3720">
        <v>0</v>
      </c>
      <c r="BD3720">
        <v>0</v>
      </c>
      <c r="BE3720">
        <v>0</v>
      </c>
      <c r="BF3720">
        <v>0</v>
      </c>
      <c r="BG3720">
        <v>0</v>
      </c>
      <c r="BH3720">
        <v>0</v>
      </c>
      <c r="BI3720">
        <v>0</v>
      </c>
      <c r="BJ3720">
        <v>0</v>
      </c>
      <c r="BK3720">
        <v>0</v>
      </c>
      <c r="BL3720">
        <v>0</v>
      </c>
      <c r="BM3720">
        <v>0</v>
      </c>
      <c r="BN3720">
        <v>0</v>
      </c>
      <c r="BO3720">
        <v>0</v>
      </c>
      <c r="BP3720">
        <v>0</v>
      </c>
      <c r="BQ3720">
        <v>0</v>
      </c>
      <c r="BR3720">
        <v>0</v>
      </c>
      <c r="BS3720">
        <v>1</v>
      </c>
      <c r="BT3720">
        <v>5</v>
      </c>
      <c r="BU3720" t="s">
        <v>3592</v>
      </c>
    </row>
    <row r="3721" spans="1:73">
      <c r="A3721" t="s">
        <v>3404</v>
      </c>
      <c r="B3721" t="s">
        <v>3405</v>
      </c>
      <c r="C3721">
        <v>206</v>
      </c>
      <c r="D3721" t="s">
        <v>119</v>
      </c>
      <c r="E3721" t="s">
        <v>3425</v>
      </c>
      <c r="F3721" t="s">
        <v>101</v>
      </c>
      <c r="G3721">
        <v>0</v>
      </c>
      <c r="H3721">
        <v>0</v>
      </c>
      <c r="I3721">
        <v>2</v>
      </c>
      <c r="J3721">
        <v>1</v>
      </c>
      <c r="K3721">
        <v>0</v>
      </c>
      <c r="L3721">
        <v>4</v>
      </c>
      <c r="M3721">
        <v>0</v>
      </c>
      <c r="N3721">
        <v>7</v>
      </c>
      <c r="O3721">
        <v>0</v>
      </c>
      <c r="P3721">
        <v>0</v>
      </c>
      <c r="Q3721">
        <v>0</v>
      </c>
      <c r="R3721">
        <v>0</v>
      </c>
      <c r="S3721">
        <v>3</v>
      </c>
      <c r="T3721">
        <v>0</v>
      </c>
      <c r="U3721">
        <v>1</v>
      </c>
      <c r="V3721">
        <v>2</v>
      </c>
      <c r="W3721">
        <v>0</v>
      </c>
      <c r="X3721">
        <v>0</v>
      </c>
      <c r="Y3721">
        <v>0</v>
      </c>
      <c r="Z3721">
        <v>0</v>
      </c>
      <c r="AA3721">
        <v>0</v>
      </c>
      <c r="AB3721">
        <v>26</v>
      </c>
      <c r="AC3721">
        <v>2</v>
      </c>
      <c r="AD3721">
        <v>0</v>
      </c>
      <c r="AE3721">
        <v>0</v>
      </c>
      <c r="AF3721">
        <v>0</v>
      </c>
      <c r="AG3721">
        <v>0</v>
      </c>
      <c r="AH3721">
        <v>1</v>
      </c>
      <c r="AI3721">
        <v>1</v>
      </c>
      <c r="AJ3721">
        <v>0</v>
      </c>
      <c r="AK3721">
        <v>0</v>
      </c>
      <c r="AL3721">
        <v>0</v>
      </c>
      <c r="AM3721">
        <v>7</v>
      </c>
      <c r="AN3721">
        <v>0</v>
      </c>
      <c r="AO3721">
        <v>0</v>
      </c>
      <c r="AP3721">
        <v>0</v>
      </c>
      <c r="AQ3721">
        <v>0</v>
      </c>
      <c r="AR3721">
        <v>1</v>
      </c>
      <c r="AS3721">
        <v>0</v>
      </c>
      <c r="AT3721">
        <v>0</v>
      </c>
      <c r="AU3721">
        <v>3</v>
      </c>
      <c r="AV3721">
        <v>0</v>
      </c>
      <c r="AW3721">
        <v>0</v>
      </c>
      <c r="AX3721">
        <v>1</v>
      </c>
      <c r="AY3721">
        <v>3</v>
      </c>
      <c r="AZ3721">
        <v>0</v>
      </c>
      <c r="BA3721">
        <v>8</v>
      </c>
      <c r="BB3721">
        <v>0</v>
      </c>
      <c r="BC3721">
        <v>1</v>
      </c>
      <c r="BD3721">
        <v>0</v>
      </c>
      <c r="BE3721">
        <v>0</v>
      </c>
      <c r="BF3721">
        <v>0</v>
      </c>
      <c r="BG3721">
        <v>0</v>
      </c>
      <c r="BH3721">
        <v>0</v>
      </c>
      <c r="BI3721">
        <v>0</v>
      </c>
      <c r="BJ3721">
        <v>1</v>
      </c>
      <c r="BK3721">
        <v>0</v>
      </c>
      <c r="BL3721">
        <v>0</v>
      </c>
      <c r="BM3721">
        <v>0</v>
      </c>
      <c r="BN3721">
        <v>0</v>
      </c>
      <c r="BO3721">
        <v>7</v>
      </c>
      <c r="BP3721">
        <v>0</v>
      </c>
      <c r="BQ3721">
        <v>0</v>
      </c>
      <c r="BR3721">
        <v>0</v>
      </c>
      <c r="BS3721">
        <v>4</v>
      </c>
      <c r="BT3721">
        <v>39</v>
      </c>
      <c r="BU3721" t="s">
        <v>3593</v>
      </c>
    </row>
    <row r="3722" spans="1:73">
      <c r="A3722" t="s">
        <v>3404</v>
      </c>
      <c r="B3722" t="s">
        <v>3405</v>
      </c>
      <c r="C3722">
        <v>207</v>
      </c>
      <c r="D3722" t="s">
        <v>119</v>
      </c>
      <c r="E3722" t="s">
        <v>3417</v>
      </c>
      <c r="F3722" t="s">
        <v>92</v>
      </c>
      <c r="G3722">
        <v>0</v>
      </c>
      <c r="H3722">
        <v>0</v>
      </c>
      <c r="I3722">
        <v>0</v>
      </c>
      <c r="J3722">
        <v>0</v>
      </c>
      <c r="K3722">
        <v>0</v>
      </c>
      <c r="L3722">
        <v>1</v>
      </c>
      <c r="M3722">
        <v>0</v>
      </c>
      <c r="N3722">
        <v>1</v>
      </c>
      <c r="O3722">
        <v>0</v>
      </c>
      <c r="P3722">
        <v>0</v>
      </c>
      <c r="Q3722">
        <v>0</v>
      </c>
      <c r="R3722">
        <v>0</v>
      </c>
      <c r="S3722">
        <v>0</v>
      </c>
      <c r="T3722">
        <v>0</v>
      </c>
      <c r="U3722">
        <v>0</v>
      </c>
      <c r="V3722">
        <v>0</v>
      </c>
      <c r="W3722">
        <v>0</v>
      </c>
      <c r="X3722">
        <v>0</v>
      </c>
      <c r="Y3722">
        <v>0</v>
      </c>
      <c r="Z3722">
        <v>0</v>
      </c>
      <c r="AA3722">
        <v>0</v>
      </c>
      <c r="AB3722">
        <v>3</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1</v>
      </c>
      <c r="AV3722">
        <v>0</v>
      </c>
      <c r="AW3722">
        <v>0</v>
      </c>
      <c r="AX3722">
        <v>0</v>
      </c>
      <c r="AY3722">
        <v>0</v>
      </c>
      <c r="AZ3722">
        <v>0</v>
      </c>
      <c r="BA3722">
        <v>0</v>
      </c>
      <c r="BB3722">
        <v>0</v>
      </c>
      <c r="BC3722">
        <v>0</v>
      </c>
      <c r="BD3722">
        <v>0</v>
      </c>
      <c r="BE3722">
        <v>0</v>
      </c>
      <c r="BF3722">
        <v>0</v>
      </c>
      <c r="BG3722">
        <v>0</v>
      </c>
      <c r="BH3722">
        <v>0</v>
      </c>
      <c r="BI3722">
        <v>0</v>
      </c>
      <c r="BJ3722">
        <v>0</v>
      </c>
      <c r="BK3722">
        <v>0</v>
      </c>
      <c r="BL3722">
        <v>0</v>
      </c>
      <c r="BM3722">
        <v>0</v>
      </c>
      <c r="BN3722">
        <v>0</v>
      </c>
      <c r="BO3722">
        <v>1</v>
      </c>
      <c r="BP3722">
        <v>0</v>
      </c>
      <c r="BQ3722">
        <v>0</v>
      </c>
      <c r="BR3722">
        <v>0</v>
      </c>
      <c r="BS3722">
        <v>1</v>
      </c>
      <c r="BT3722">
        <v>6</v>
      </c>
      <c r="BU3722" t="s">
        <v>3594</v>
      </c>
    </row>
    <row r="3723" spans="1:73">
      <c r="A3723" t="s">
        <v>3404</v>
      </c>
      <c r="B3723" t="s">
        <v>3405</v>
      </c>
      <c r="C3723">
        <v>208</v>
      </c>
      <c r="D3723" t="s">
        <v>119</v>
      </c>
      <c r="E3723" t="s">
        <v>78</v>
      </c>
      <c r="F3723" t="s">
        <v>77</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1</v>
      </c>
      <c r="AC3723">
        <v>0</v>
      </c>
      <c r="AD3723">
        <v>0</v>
      </c>
      <c r="AE3723">
        <v>0</v>
      </c>
      <c r="AF3723">
        <v>0</v>
      </c>
      <c r="AG3723">
        <v>0</v>
      </c>
      <c r="AH3723">
        <v>0</v>
      </c>
      <c r="AI3723">
        <v>0</v>
      </c>
      <c r="AJ3723">
        <v>0</v>
      </c>
      <c r="AK3723">
        <v>0</v>
      </c>
      <c r="AL3723">
        <v>0</v>
      </c>
      <c r="AM3723">
        <v>0</v>
      </c>
      <c r="AN3723">
        <v>0</v>
      </c>
      <c r="AO3723">
        <v>0</v>
      </c>
      <c r="AP3723">
        <v>1</v>
      </c>
      <c r="AQ3723">
        <v>0</v>
      </c>
      <c r="AR3723">
        <v>0</v>
      </c>
      <c r="AS3723">
        <v>0</v>
      </c>
      <c r="AT3723">
        <v>0</v>
      </c>
      <c r="AU3723">
        <v>0</v>
      </c>
      <c r="AV3723">
        <v>0</v>
      </c>
      <c r="AW3723">
        <v>0</v>
      </c>
      <c r="AX3723">
        <v>0</v>
      </c>
      <c r="AY3723">
        <v>1</v>
      </c>
      <c r="AZ3723">
        <v>0</v>
      </c>
      <c r="BA3723">
        <v>0</v>
      </c>
      <c r="BB3723">
        <v>0</v>
      </c>
      <c r="BC3723">
        <v>2</v>
      </c>
      <c r="BD3723">
        <v>0</v>
      </c>
      <c r="BE3723">
        <v>0</v>
      </c>
      <c r="BF3723">
        <v>0</v>
      </c>
      <c r="BG3723">
        <v>0</v>
      </c>
      <c r="BH3723">
        <v>0</v>
      </c>
      <c r="BI3723">
        <v>0</v>
      </c>
      <c r="BJ3723">
        <v>1</v>
      </c>
      <c r="BK3723">
        <v>0</v>
      </c>
      <c r="BL3723">
        <v>0</v>
      </c>
      <c r="BM3723">
        <v>0</v>
      </c>
      <c r="BN3723">
        <v>0</v>
      </c>
      <c r="BO3723">
        <v>0</v>
      </c>
      <c r="BP3723">
        <v>0</v>
      </c>
      <c r="BQ3723">
        <v>0</v>
      </c>
      <c r="BR3723">
        <v>0</v>
      </c>
      <c r="BS3723">
        <v>1</v>
      </c>
      <c r="BT3723">
        <v>5</v>
      </c>
      <c r="BU3723" t="s">
        <v>3595</v>
      </c>
    </row>
    <row r="3724" spans="1:73">
      <c r="A3724" t="s">
        <v>3404</v>
      </c>
      <c r="B3724" t="s">
        <v>3405</v>
      </c>
      <c r="C3724">
        <v>209</v>
      </c>
      <c r="D3724" t="s">
        <v>119</v>
      </c>
      <c r="E3724" t="s">
        <v>3417</v>
      </c>
      <c r="F3724" t="s">
        <v>92</v>
      </c>
      <c r="G3724">
        <v>0</v>
      </c>
      <c r="H3724">
        <v>0</v>
      </c>
      <c r="I3724">
        <v>0</v>
      </c>
      <c r="J3724">
        <v>0</v>
      </c>
      <c r="K3724">
        <v>0</v>
      </c>
      <c r="L3724">
        <v>1</v>
      </c>
      <c r="M3724">
        <v>0</v>
      </c>
      <c r="N3724">
        <v>0</v>
      </c>
      <c r="O3724">
        <v>0</v>
      </c>
      <c r="P3724">
        <v>0</v>
      </c>
      <c r="Q3724">
        <v>0</v>
      </c>
      <c r="R3724">
        <v>0</v>
      </c>
      <c r="S3724">
        <v>0</v>
      </c>
      <c r="T3724">
        <v>0</v>
      </c>
      <c r="U3724">
        <v>0</v>
      </c>
      <c r="V3724">
        <v>0</v>
      </c>
      <c r="W3724">
        <v>0</v>
      </c>
      <c r="X3724">
        <v>0</v>
      </c>
      <c r="Y3724">
        <v>0</v>
      </c>
      <c r="Z3724">
        <v>0</v>
      </c>
      <c r="AA3724">
        <v>0</v>
      </c>
      <c r="AB3724">
        <v>1</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0</v>
      </c>
      <c r="BC3724">
        <v>0</v>
      </c>
      <c r="BD3724">
        <v>0</v>
      </c>
      <c r="BE3724">
        <v>0</v>
      </c>
      <c r="BF3724">
        <v>0</v>
      </c>
      <c r="BG3724">
        <v>0</v>
      </c>
      <c r="BH3724">
        <v>0</v>
      </c>
      <c r="BI3724">
        <v>0</v>
      </c>
      <c r="BJ3724">
        <v>0</v>
      </c>
      <c r="BK3724">
        <v>0</v>
      </c>
      <c r="BL3724">
        <v>0</v>
      </c>
      <c r="BM3724">
        <v>0</v>
      </c>
      <c r="BN3724">
        <v>0</v>
      </c>
      <c r="BO3724">
        <v>0</v>
      </c>
      <c r="BP3724">
        <v>0</v>
      </c>
      <c r="BQ3724">
        <v>0</v>
      </c>
      <c r="BR3724">
        <v>0</v>
      </c>
      <c r="BS3724">
        <v>1</v>
      </c>
      <c r="BT3724">
        <v>4</v>
      </c>
      <c r="BU3724" t="s">
        <v>3596</v>
      </c>
    </row>
    <row r="3725" spans="1:73">
      <c r="A3725" t="s">
        <v>3404</v>
      </c>
      <c r="B3725" t="s">
        <v>3405</v>
      </c>
      <c r="C3725">
        <v>210</v>
      </c>
      <c r="D3725" t="s">
        <v>119</v>
      </c>
      <c r="E3725" t="s">
        <v>3425</v>
      </c>
      <c r="F3725" t="s">
        <v>101</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0</v>
      </c>
      <c r="BB3725">
        <v>0</v>
      </c>
      <c r="BC3725">
        <v>0</v>
      </c>
      <c r="BD3725">
        <v>0</v>
      </c>
      <c r="BE3725">
        <v>0</v>
      </c>
      <c r="BF3725">
        <v>0</v>
      </c>
      <c r="BG3725">
        <v>0</v>
      </c>
      <c r="BH3725">
        <v>0</v>
      </c>
      <c r="BI3725">
        <v>0</v>
      </c>
      <c r="BJ3725">
        <v>0</v>
      </c>
      <c r="BK3725">
        <v>0</v>
      </c>
      <c r="BL3725">
        <v>0</v>
      </c>
      <c r="BM3725">
        <v>0</v>
      </c>
      <c r="BN3725">
        <v>0</v>
      </c>
      <c r="BO3725">
        <v>0</v>
      </c>
      <c r="BP3725">
        <v>0</v>
      </c>
      <c r="BQ3725">
        <v>0</v>
      </c>
      <c r="BR3725">
        <v>0</v>
      </c>
      <c r="BS3725">
        <v>1</v>
      </c>
      <c r="BT3725">
        <v>2</v>
      </c>
      <c r="BU3725" t="s">
        <v>2482</v>
      </c>
    </row>
    <row r="3726" spans="1:73">
      <c r="A3726" t="s">
        <v>3404</v>
      </c>
      <c r="B3726" t="s">
        <v>3405</v>
      </c>
      <c r="C3726">
        <v>211</v>
      </c>
      <c r="D3726" t="s">
        <v>119</v>
      </c>
      <c r="E3726" t="s">
        <v>78</v>
      </c>
      <c r="F3726" t="s">
        <v>77</v>
      </c>
      <c r="G3726">
        <v>0</v>
      </c>
      <c r="H3726">
        <v>0</v>
      </c>
      <c r="I3726">
        <v>0</v>
      </c>
      <c r="J3726">
        <v>0</v>
      </c>
      <c r="K3726">
        <v>0</v>
      </c>
      <c r="L3726">
        <v>0</v>
      </c>
      <c r="M3726">
        <v>0</v>
      </c>
      <c r="N3726">
        <v>3</v>
      </c>
      <c r="O3726">
        <v>0</v>
      </c>
      <c r="P3726">
        <v>0</v>
      </c>
      <c r="Q3726">
        <v>0</v>
      </c>
      <c r="R3726">
        <v>0</v>
      </c>
      <c r="S3726">
        <v>0</v>
      </c>
      <c r="T3726">
        <v>0</v>
      </c>
      <c r="U3726">
        <v>0</v>
      </c>
      <c r="V3726">
        <v>0</v>
      </c>
      <c r="W3726">
        <v>0</v>
      </c>
      <c r="X3726">
        <v>0</v>
      </c>
      <c r="Y3726">
        <v>0</v>
      </c>
      <c r="Z3726">
        <v>0</v>
      </c>
      <c r="AA3726">
        <v>0</v>
      </c>
      <c r="AB3726">
        <v>5</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2</v>
      </c>
      <c r="AY3726">
        <v>0</v>
      </c>
      <c r="AZ3726">
        <v>2</v>
      </c>
      <c r="BA3726">
        <v>2</v>
      </c>
      <c r="BB3726">
        <v>0</v>
      </c>
      <c r="BC3726">
        <v>0</v>
      </c>
      <c r="BD3726">
        <v>0</v>
      </c>
      <c r="BE3726">
        <v>0</v>
      </c>
      <c r="BF3726">
        <v>0</v>
      </c>
      <c r="BG3726">
        <v>0</v>
      </c>
      <c r="BH3726">
        <v>0</v>
      </c>
      <c r="BI3726">
        <v>2</v>
      </c>
      <c r="BJ3726">
        <v>0</v>
      </c>
      <c r="BK3726">
        <v>0</v>
      </c>
      <c r="BL3726">
        <v>0</v>
      </c>
      <c r="BM3726">
        <v>0</v>
      </c>
      <c r="BN3726">
        <v>0</v>
      </c>
      <c r="BO3726">
        <v>3</v>
      </c>
      <c r="BP3726">
        <v>0</v>
      </c>
      <c r="BQ3726">
        <v>0</v>
      </c>
      <c r="BR3726">
        <v>2</v>
      </c>
      <c r="BS3726">
        <v>1</v>
      </c>
      <c r="BT3726">
        <v>7</v>
      </c>
      <c r="BU3726" t="s">
        <v>3597</v>
      </c>
    </row>
    <row r="3727" spans="1:73">
      <c r="A3727" t="s">
        <v>3404</v>
      </c>
      <c r="B3727" t="s">
        <v>3405</v>
      </c>
      <c r="C3727">
        <v>212</v>
      </c>
      <c r="D3727" t="s">
        <v>119</v>
      </c>
      <c r="E3727" t="s">
        <v>3425</v>
      </c>
      <c r="F3727" t="s">
        <v>101</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0</v>
      </c>
      <c r="BC3727">
        <v>0</v>
      </c>
      <c r="BD3727">
        <v>0</v>
      </c>
      <c r="BE3727">
        <v>0</v>
      </c>
      <c r="BF3727">
        <v>0</v>
      </c>
      <c r="BG3727">
        <v>0</v>
      </c>
      <c r="BH3727">
        <v>0</v>
      </c>
      <c r="BI3727">
        <v>0</v>
      </c>
      <c r="BJ3727">
        <v>0</v>
      </c>
      <c r="BK3727">
        <v>0</v>
      </c>
      <c r="BL3727">
        <v>0</v>
      </c>
      <c r="BM3727">
        <v>0</v>
      </c>
      <c r="BN3727">
        <v>0</v>
      </c>
      <c r="BO3727">
        <v>0</v>
      </c>
      <c r="BP3727">
        <v>0</v>
      </c>
      <c r="BQ3727">
        <v>0</v>
      </c>
      <c r="BR3727">
        <v>0</v>
      </c>
      <c r="BS3727">
        <v>1</v>
      </c>
      <c r="BT3727">
        <v>1</v>
      </c>
      <c r="BU3727" t="s">
        <v>243</v>
      </c>
    </row>
    <row r="3728" spans="1:73">
      <c r="A3728" t="s">
        <v>3404</v>
      </c>
      <c r="B3728" t="s">
        <v>3405</v>
      </c>
      <c r="C3728">
        <v>213</v>
      </c>
      <c r="D3728" t="s">
        <v>119</v>
      </c>
      <c r="E3728" t="s">
        <v>78</v>
      </c>
      <c r="F3728" t="s">
        <v>77</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0</v>
      </c>
      <c r="BB3728">
        <v>0</v>
      </c>
      <c r="BC3728">
        <v>0</v>
      </c>
      <c r="BD3728">
        <v>0</v>
      </c>
      <c r="BE3728">
        <v>0</v>
      </c>
      <c r="BF3728">
        <v>0</v>
      </c>
      <c r="BG3728">
        <v>0</v>
      </c>
      <c r="BH3728">
        <v>0</v>
      </c>
      <c r="BI3728">
        <v>0</v>
      </c>
      <c r="BJ3728">
        <v>0</v>
      </c>
      <c r="BK3728">
        <v>0</v>
      </c>
      <c r="BL3728">
        <v>0</v>
      </c>
      <c r="BM3728">
        <v>0</v>
      </c>
      <c r="BN3728">
        <v>0</v>
      </c>
      <c r="BO3728">
        <v>0</v>
      </c>
      <c r="BP3728">
        <v>0</v>
      </c>
      <c r="BQ3728">
        <v>0</v>
      </c>
      <c r="BR3728">
        <v>0</v>
      </c>
      <c r="BS3728">
        <v>2</v>
      </c>
      <c r="BT3728">
        <v>4</v>
      </c>
      <c r="BU3728" t="s">
        <v>3598</v>
      </c>
    </row>
    <row r="3729" spans="1:73">
      <c r="A3729" t="s">
        <v>3404</v>
      </c>
      <c r="B3729" t="s">
        <v>3405</v>
      </c>
      <c r="C3729">
        <v>214</v>
      </c>
      <c r="D3729" t="s">
        <v>119</v>
      </c>
      <c r="E3729" t="s">
        <v>3417</v>
      </c>
      <c r="F3729" t="s">
        <v>92</v>
      </c>
      <c r="G3729">
        <v>0</v>
      </c>
      <c r="H3729">
        <v>0</v>
      </c>
      <c r="I3729">
        <v>0</v>
      </c>
      <c r="J3729">
        <v>0</v>
      </c>
      <c r="K3729">
        <v>0</v>
      </c>
      <c r="L3729">
        <v>3</v>
      </c>
      <c r="M3729">
        <v>0</v>
      </c>
      <c r="N3729">
        <v>2</v>
      </c>
      <c r="O3729">
        <v>0</v>
      </c>
      <c r="P3729">
        <v>0</v>
      </c>
      <c r="Q3729">
        <v>0</v>
      </c>
      <c r="R3729">
        <v>0</v>
      </c>
      <c r="S3729">
        <v>2</v>
      </c>
      <c r="T3729">
        <v>3</v>
      </c>
      <c r="U3729">
        <v>0</v>
      </c>
      <c r="V3729">
        <v>0</v>
      </c>
      <c r="W3729">
        <v>2</v>
      </c>
      <c r="X3729">
        <v>0</v>
      </c>
      <c r="Y3729">
        <v>0</v>
      </c>
      <c r="Z3729">
        <v>0</v>
      </c>
      <c r="AA3729">
        <v>0</v>
      </c>
      <c r="AB3729">
        <v>9</v>
      </c>
      <c r="AC3729">
        <v>0</v>
      </c>
      <c r="AD3729">
        <v>0</v>
      </c>
      <c r="AE3729">
        <v>0</v>
      </c>
      <c r="AF3729">
        <v>0</v>
      </c>
      <c r="AG3729">
        <v>0</v>
      </c>
      <c r="AH3729">
        <v>0</v>
      </c>
      <c r="AI3729">
        <v>0</v>
      </c>
      <c r="AJ3729">
        <v>0</v>
      </c>
      <c r="AK3729">
        <v>0</v>
      </c>
      <c r="AL3729">
        <v>0</v>
      </c>
      <c r="AM3729">
        <v>1</v>
      </c>
      <c r="AN3729">
        <v>0</v>
      </c>
      <c r="AO3729">
        <v>0</v>
      </c>
      <c r="AP3729">
        <v>0</v>
      </c>
      <c r="AQ3729">
        <v>0</v>
      </c>
      <c r="AR3729">
        <v>0</v>
      </c>
      <c r="AS3729">
        <v>0</v>
      </c>
      <c r="AT3729">
        <v>0</v>
      </c>
      <c r="AU3729">
        <v>2</v>
      </c>
      <c r="AV3729">
        <v>0</v>
      </c>
      <c r="AW3729">
        <v>0</v>
      </c>
      <c r="AX3729">
        <v>0</v>
      </c>
      <c r="AY3729">
        <v>0</v>
      </c>
      <c r="AZ3729">
        <v>0</v>
      </c>
      <c r="BA3729">
        <v>1</v>
      </c>
      <c r="BB3729">
        <v>0</v>
      </c>
      <c r="BC3729">
        <v>0</v>
      </c>
      <c r="BD3729">
        <v>0</v>
      </c>
      <c r="BE3729">
        <v>0</v>
      </c>
      <c r="BF3729">
        <v>0</v>
      </c>
      <c r="BG3729">
        <v>0</v>
      </c>
      <c r="BH3729">
        <v>0</v>
      </c>
      <c r="BI3729">
        <v>0</v>
      </c>
      <c r="BJ3729">
        <v>0</v>
      </c>
      <c r="BK3729">
        <v>0</v>
      </c>
      <c r="BL3729">
        <v>2</v>
      </c>
      <c r="BM3729">
        <v>0</v>
      </c>
      <c r="BN3729">
        <v>0</v>
      </c>
      <c r="BO3729">
        <v>2</v>
      </c>
      <c r="BP3729">
        <v>0</v>
      </c>
      <c r="BQ3729">
        <v>0</v>
      </c>
      <c r="BR3729">
        <v>0</v>
      </c>
      <c r="BS3729">
        <v>1</v>
      </c>
      <c r="BT3729">
        <v>17</v>
      </c>
      <c r="BU3729" t="s">
        <v>3599</v>
      </c>
    </row>
    <row r="3730" spans="1:73">
      <c r="A3730" t="s">
        <v>3404</v>
      </c>
      <c r="B3730" t="s">
        <v>3405</v>
      </c>
      <c r="C3730">
        <v>215</v>
      </c>
      <c r="D3730" t="s">
        <v>119</v>
      </c>
      <c r="E3730" t="s">
        <v>3430</v>
      </c>
      <c r="F3730" t="s">
        <v>101</v>
      </c>
      <c r="G3730">
        <v>0</v>
      </c>
      <c r="H3730">
        <v>0</v>
      </c>
      <c r="I3730">
        <v>0</v>
      </c>
      <c r="J3730">
        <v>0</v>
      </c>
      <c r="K3730">
        <v>0</v>
      </c>
      <c r="L3730">
        <v>1</v>
      </c>
      <c r="M3730">
        <v>0</v>
      </c>
      <c r="N3730">
        <v>1</v>
      </c>
      <c r="O3730">
        <v>0</v>
      </c>
      <c r="P3730">
        <v>0</v>
      </c>
      <c r="Q3730">
        <v>0</v>
      </c>
      <c r="R3730">
        <v>0</v>
      </c>
      <c r="S3730">
        <v>0</v>
      </c>
      <c r="T3730">
        <v>0</v>
      </c>
      <c r="U3730">
        <v>0</v>
      </c>
      <c r="V3730">
        <v>0</v>
      </c>
      <c r="W3730">
        <v>0</v>
      </c>
      <c r="X3730">
        <v>0</v>
      </c>
      <c r="Y3730">
        <v>0</v>
      </c>
      <c r="Z3730">
        <v>0</v>
      </c>
      <c r="AA3730">
        <v>0</v>
      </c>
      <c r="AB3730">
        <v>5</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1</v>
      </c>
      <c r="AZ3730">
        <v>1</v>
      </c>
      <c r="BA3730">
        <v>0</v>
      </c>
      <c r="BB3730">
        <v>0</v>
      </c>
      <c r="BC3730">
        <v>0</v>
      </c>
      <c r="BD3730">
        <v>0</v>
      </c>
      <c r="BE3730">
        <v>0</v>
      </c>
      <c r="BF3730">
        <v>0</v>
      </c>
      <c r="BG3730">
        <v>0</v>
      </c>
      <c r="BH3730">
        <v>0</v>
      </c>
      <c r="BI3730">
        <v>0</v>
      </c>
      <c r="BJ3730">
        <v>0</v>
      </c>
      <c r="BK3730">
        <v>0</v>
      </c>
      <c r="BL3730">
        <v>0</v>
      </c>
      <c r="BM3730">
        <v>0</v>
      </c>
      <c r="BN3730">
        <v>0</v>
      </c>
      <c r="BO3730">
        <v>1</v>
      </c>
      <c r="BP3730">
        <v>0</v>
      </c>
      <c r="BQ3730">
        <v>0</v>
      </c>
      <c r="BR3730">
        <v>0</v>
      </c>
      <c r="BS3730">
        <v>1</v>
      </c>
      <c r="BT3730">
        <v>6</v>
      </c>
      <c r="BU3730" t="s">
        <v>3600</v>
      </c>
    </row>
    <row r="3731" spans="1:73">
      <c r="A3731" t="s">
        <v>3404</v>
      </c>
      <c r="B3731" t="s">
        <v>3405</v>
      </c>
      <c r="C3731">
        <v>216</v>
      </c>
      <c r="D3731" t="s">
        <v>119</v>
      </c>
      <c r="E3731" t="s">
        <v>78</v>
      </c>
      <c r="F3731" t="s">
        <v>77</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v>0</v>
      </c>
      <c r="BR3731">
        <v>0</v>
      </c>
      <c r="BS3731">
        <v>1</v>
      </c>
      <c r="BT3731">
        <v>2</v>
      </c>
      <c r="BU3731" t="s">
        <v>3452</v>
      </c>
    </row>
    <row r="3732" spans="1:73">
      <c r="A3732" t="s">
        <v>3404</v>
      </c>
      <c r="B3732" t="s">
        <v>3405</v>
      </c>
      <c r="C3732">
        <v>217</v>
      </c>
      <c r="D3732" t="s">
        <v>119</v>
      </c>
      <c r="E3732" t="s">
        <v>3430</v>
      </c>
      <c r="F3732" t="s">
        <v>101</v>
      </c>
      <c r="G3732">
        <v>0</v>
      </c>
      <c r="H3732">
        <v>0</v>
      </c>
      <c r="I3732">
        <v>5</v>
      </c>
      <c r="J3732">
        <v>3</v>
      </c>
      <c r="K3732">
        <v>0</v>
      </c>
      <c r="L3732">
        <v>4</v>
      </c>
      <c r="M3732">
        <v>0</v>
      </c>
      <c r="N3732">
        <v>2</v>
      </c>
      <c r="O3732">
        <v>0</v>
      </c>
      <c r="P3732">
        <v>0</v>
      </c>
      <c r="Q3732">
        <v>0</v>
      </c>
      <c r="R3732">
        <v>0</v>
      </c>
      <c r="S3732">
        <v>3</v>
      </c>
      <c r="T3732">
        <v>2</v>
      </c>
      <c r="U3732">
        <v>2</v>
      </c>
      <c r="V3732">
        <v>0</v>
      </c>
      <c r="W3732">
        <v>1</v>
      </c>
      <c r="X3732">
        <v>0</v>
      </c>
      <c r="Y3732">
        <v>0</v>
      </c>
      <c r="Z3732">
        <v>0</v>
      </c>
      <c r="AA3732">
        <v>0</v>
      </c>
      <c r="AB3732">
        <v>13</v>
      </c>
      <c r="AC3732">
        <v>0</v>
      </c>
      <c r="AD3732">
        <v>0</v>
      </c>
      <c r="AE3732">
        <v>0</v>
      </c>
      <c r="AF3732">
        <v>0</v>
      </c>
      <c r="AG3732">
        <v>0</v>
      </c>
      <c r="AH3732">
        <v>0</v>
      </c>
      <c r="AI3732">
        <v>1</v>
      </c>
      <c r="AJ3732">
        <v>0</v>
      </c>
      <c r="AK3732">
        <v>0</v>
      </c>
      <c r="AL3732">
        <v>1</v>
      </c>
      <c r="AM3732">
        <v>1</v>
      </c>
      <c r="AN3732">
        <v>0</v>
      </c>
      <c r="AO3732">
        <v>0</v>
      </c>
      <c r="AP3732">
        <v>0</v>
      </c>
      <c r="AQ3732">
        <v>0</v>
      </c>
      <c r="AR3732">
        <v>3</v>
      </c>
      <c r="AS3732">
        <v>0</v>
      </c>
      <c r="AT3732">
        <v>0</v>
      </c>
      <c r="AU3732">
        <v>2</v>
      </c>
      <c r="AV3732">
        <v>0</v>
      </c>
      <c r="AW3732">
        <v>0</v>
      </c>
      <c r="AX3732">
        <v>1</v>
      </c>
      <c r="AY3732">
        <v>3</v>
      </c>
      <c r="AZ3732">
        <v>2</v>
      </c>
      <c r="BA3732">
        <v>2</v>
      </c>
      <c r="BB3732">
        <v>0</v>
      </c>
      <c r="BC3732">
        <v>1</v>
      </c>
      <c r="BD3732">
        <v>0</v>
      </c>
      <c r="BE3732">
        <v>0</v>
      </c>
      <c r="BF3732">
        <v>0</v>
      </c>
      <c r="BG3732">
        <v>0</v>
      </c>
      <c r="BH3732">
        <v>0</v>
      </c>
      <c r="BI3732">
        <v>2</v>
      </c>
      <c r="BJ3732">
        <v>1</v>
      </c>
      <c r="BK3732">
        <v>0</v>
      </c>
      <c r="BL3732">
        <v>1</v>
      </c>
      <c r="BM3732">
        <v>0</v>
      </c>
      <c r="BN3732">
        <v>0</v>
      </c>
      <c r="BO3732">
        <v>4</v>
      </c>
      <c r="BP3732">
        <v>0</v>
      </c>
      <c r="BQ3732">
        <v>0</v>
      </c>
      <c r="BR3732">
        <v>1</v>
      </c>
      <c r="BS3732">
        <v>2</v>
      </c>
      <c r="BT3732">
        <v>27</v>
      </c>
      <c r="BU3732" t="s">
        <v>3601</v>
      </c>
    </row>
    <row r="3733" spans="1:73">
      <c r="A3733" t="s">
        <v>3404</v>
      </c>
      <c r="B3733" t="s">
        <v>3405</v>
      </c>
      <c r="C3733">
        <v>218</v>
      </c>
      <c r="D3733" t="s">
        <v>119</v>
      </c>
      <c r="E3733" t="s">
        <v>3417</v>
      </c>
      <c r="F3733" t="s">
        <v>92</v>
      </c>
      <c r="G3733">
        <v>0</v>
      </c>
      <c r="H3733">
        <v>0</v>
      </c>
      <c r="I3733">
        <v>0</v>
      </c>
      <c r="J3733">
        <v>0</v>
      </c>
      <c r="K3733">
        <v>0</v>
      </c>
      <c r="L3733">
        <v>2</v>
      </c>
      <c r="M3733">
        <v>0</v>
      </c>
      <c r="N3733">
        <v>0</v>
      </c>
      <c r="O3733">
        <v>0</v>
      </c>
      <c r="P3733">
        <v>0</v>
      </c>
      <c r="Q3733">
        <v>0</v>
      </c>
      <c r="R3733">
        <v>1</v>
      </c>
      <c r="S3733">
        <v>3</v>
      </c>
      <c r="T3733">
        <v>0</v>
      </c>
      <c r="U3733">
        <v>0</v>
      </c>
      <c r="V3733">
        <v>0</v>
      </c>
      <c r="W3733">
        <v>0</v>
      </c>
      <c r="X3733">
        <v>0</v>
      </c>
      <c r="Y3733">
        <v>0</v>
      </c>
      <c r="Z3733">
        <v>0</v>
      </c>
      <c r="AA3733">
        <v>0</v>
      </c>
      <c r="AB3733">
        <v>7</v>
      </c>
      <c r="AC3733">
        <v>0</v>
      </c>
      <c r="AD3733">
        <v>0</v>
      </c>
      <c r="AE3733">
        <v>0</v>
      </c>
      <c r="AF3733">
        <v>0</v>
      </c>
      <c r="AG3733">
        <v>0</v>
      </c>
      <c r="AH3733">
        <v>0</v>
      </c>
      <c r="AI3733">
        <v>1</v>
      </c>
      <c r="AJ3733">
        <v>0</v>
      </c>
      <c r="AK3733">
        <v>0</v>
      </c>
      <c r="AL3733">
        <v>0</v>
      </c>
      <c r="AM3733">
        <v>1</v>
      </c>
      <c r="AN3733">
        <v>0</v>
      </c>
      <c r="AO3733">
        <v>0</v>
      </c>
      <c r="AP3733">
        <v>0</v>
      </c>
      <c r="AQ3733">
        <v>0</v>
      </c>
      <c r="AR3733">
        <v>0</v>
      </c>
      <c r="AS3733">
        <v>0</v>
      </c>
      <c r="AT3733">
        <v>1</v>
      </c>
      <c r="AU3733">
        <v>0</v>
      </c>
      <c r="AV3733">
        <v>0</v>
      </c>
      <c r="AW3733">
        <v>0</v>
      </c>
      <c r="AX3733">
        <v>1</v>
      </c>
      <c r="AY3733">
        <v>1</v>
      </c>
      <c r="AZ3733">
        <v>0</v>
      </c>
      <c r="BA3733">
        <v>2</v>
      </c>
      <c r="BB3733">
        <v>1</v>
      </c>
      <c r="BC3733">
        <v>0</v>
      </c>
      <c r="BD3733">
        <v>0</v>
      </c>
      <c r="BE3733">
        <v>0</v>
      </c>
      <c r="BF3733">
        <v>0</v>
      </c>
      <c r="BG3733">
        <v>0</v>
      </c>
      <c r="BH3733">
        <v>0</v>
      </c>
      <c r="BI3733">
        <v>1</v>
      </c>
      <c r="BJ3733">
        <v>0</v>
      </c>
      <c r="BK3733">
        <v>0</v>
      </c>
      <c r="BL3733">
        <v>0</v>
      </c>
      <c r="BM3733">
        <v>0</v>
      </c>
      <c r="BN3733">
        <v>0</v>
      </c>
      <c r="BO3733">
        <v>0</v>
      </c>
      <c r="BP3733">
        <v>1</v>
      </c>
      <c r="BQ3733">
        <v>0</v>
      </c>
      <c r="BR3733">
        <v>0</v>
      </c>
      <c r="BS3733">
        <v>3</v>
      </c>
      <c r="BT3733">
        <v>12</v>
      </c>
      <c r="BU3733" t="s">
        <v>3602</v>
      </c>
    </row>
    <row r="3734" spans="1:73">
      <c r="A3734" t="s">
        <v>3404</v>
      </c>
      <c r="B3734" t="s">
        <v>3405</v>
      </c>
      <c r="C3734">
        <v>219</v>
      </c>
      <c r="D3734" t="s">
        <v>119</v>
      </c>
      <c r="E3734" t="s">
        <v>3430</v>
      </c>
      <c r="F3734" t="s">
        <v>101</v>
      </c>
      <c r="G3734">
        <v>0</v>
      </c>
      <c r="H3734">
        <v>0</v>
      </c>
      <c r="I3734">
        <v>0</v>
      </c>
      <c r="J3734">
        <v>0</v>
      </c>
      <c r="K3734">
        <v>0</v>
      </c>
      <c r="L3734">
        <v>1</v>
      </c>
      <c r="M3734">
        <v>0</v>
      </c>
      <c r="N3734">
        <v>1</v>
      </c>
      <c r="O3734">
        <v>0</v>
      </c>
      <c r="P3734">
        <v>0</v>
      </c>
      <c r="Q3734">
        <v>0</v>
      </c>
      <c r="R3734">
        <v>0</v>
      </c>
      <c r="S3734">
        <v>0</v>
      </c>
      <c r="T3734">
        <v>0</v>
      </c>
      <c r="U3734">
        <v>0</v>
      </c>
      <c r="V3734">
        <v>0</v>
      </c>
      <c r="W3734">
        <v>0</v>
      </c>
      <c r="X3734">
        <v>0</v>
      </c>
      <c r="Y3734">
        <v>0</v>
      </c>
      <c r="Z3734">
        <v>0</v>
      </c>
      <c r="AA3734">
        <v>0</v>
      </c>
      <c r="AB3734">
        <v>3</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1</v>
      </c>
      <c r="BA3734">
        <v>0</v>
      </c>
      <c r="BB3734">
        <v>0</v>
      </c>
      <c r="BC3734">
        <v>0</v>
      </c>
      <c r="BD3734">
        <v>0</v>
      </c>
      <c r="BE3734">
        <v>0</v>
      </c>
      <c r="BF3734">
        <v>0</v>
      </c>
      <c r="BG3734">
        <v>0</v>
      </c>
      <c r="BH3734">
        <v>0</v>
      </c>
      <c r="BI3734">
        <v>0</v>
      </c>
      <c r="BJ3734">
        <v>0</v>
      </c>
      <c r="BK3734">
        <v>0</v>
      </c>
      <c r="BL3734">
        <v>0</v>
      </c>
      <c r="BM3734">
        <v>0</v>
      </c>
      <c r="BN3734">
        <v>0</v>
      </c>
      <c r="BO3734">
        <v>1</v>
      </c>
      <c r="BP3734">
        <v>0</v>
      </c>
      <c r="BQ3734">
        <v>0</v>
      </c>
      <c r="BR3734">
        <v>0</v>
      </c>
      <c r="BS3734">
        <v>1</v>
      </c>
      <c r="BT3734">
        <v>5</v>
      </c>
      <c r="BU3734" t="s">
        <v>3603</v>
      </c>
    </row>
    <row r="3735" spans="1:73">
      <c r="A3735" t="s">
        <v>3404</v>
      </c>
      <c r="B3735" t="s">
        <v>3405</v>
      </c>
      <c r="C3735">
        <v>220</v>
      </c>
      <c r="D3735" t="s">
        <v>119</v>
      </c>
      <c r="E3735" t="s">
        <v>3417</v>
      </c>
      <c r="F3735" t="s">
        <v>92</v>
      </c>
      <c r="G3735">
        <v>0</v>
      </c>
      <c r="H3735">
        <v>0</v>
      </c>
      <c r="I3735">
        <v>0</v>
      </c>
      <c r="J3735">
        <v>0</v>
      </c>
      <c r="K3735">
        <v>0</v>
      </c>
      <c r="L3735">
        <v>4</v>
      </c>
      <c r="M3735">
        <v>0</v>
      </c>
      <c r="N3735">
        <v>0</v>
      </c>
      <c r="O3735">
        <v>0</v>
      </c>
      <c r="P3735">
        <v>0</v>
      </c>
      <c r="Q3735">
        <v>0</v>
      </c>
      <c r="R3735">
        <v>0</v>
      </c>
      <c r="S3735">
        <v>2</v>
      </c>
      <c r="T3735">
        <v>1</v>
      </c>
      <c r="U3735">
        <v>0</v>
      </c>
      <c r="V3735">
        <v>0</v>
      </c>
      <c r="W3735">
        <v>0</v>
      </c>
      <c r="X3735">
        <v>0</v>
      </c>
      <c r="Y3735">
        <v>0</v>
      </c>
      <c r="Z3735">
        <v>0</v>
      </c>
      <c r="AA3735">
        <v>0</v>
      </c>
      <c r="AB3735">
        <v>8</v>
      </c>
      <c r="AC3735">
        <v>0</v>
      </c>
      <c r="AD3735">
        <v>0</v>
      </c>
      <c r="AE3735">
        <v>0</v>
      </c>
      <c r="AF3735">
        <v>0</v>
      </c>
      <c r="AG3735">
        <v>0</v>
      </c>
      <c r="AH3735">
        <v>0</v>
      </c>
      <c r="AI3735">
        <v>2</v>
      </c>
      <c r="AJ3735">
        <v>0</v>
      </c>
      <c r="AK3735">
        <v>0</v>
      </c>
      <c r="AL3735">
        <v>0</v>
      </c>
      <c r="AM3735">
        <v>1</v>
      </c>
      <c r="AN3735">
        <v>0</v>
      </c>
      <c r="AO3735">
        <v>0</v>
      </c>
      <c r="AP3735">
        <v>0</v>
      </c>
      <c r="AQ3735">
        <v>0</v>
      </c>
      <c r="AR3735">
        <v>0</v>
      </c>
      <c r="AS3735">
        <v>0</v>
      </c>
      <c r="AT3735">
        <v>0</v>
      </c>
      <c r="AU3735">
        <v>0</v>
      </c>
      <c r="AV3735">
        <v>0</v>
      </c>
      <c r="AW3735">
        <v>0</v>
      </c>
      <c r="AX3735">
        <v>0</v>
      </c>
      <c r="AY3735">
        <v>0</v>
      </c>
      <c r="AZ3735">
        <v>0</v>
      </c>
      <c r="BA3735">
        <v>1</v>
      </c>
      <c r="BB3735">
        <v>0</v>
      </c>
      <c r="BC3735">
        <v>0</v>
      </c>
      <c r="BD3735">
        <v>0</v>
      </c>
      <c r="BE3735">
        <v>0</v>
      </c>
      <c r="BF3735">
        <v>0</v>
      </c>
      <c r="BG3735">
        <v>0</v>
      </c>
      <c r="BH3735">
        <v>0</v>
      </c>
      <c r="BI3735">
        <v>0</v>
      </c>
      <c r="BJ3735">
        <v>0</v>
      </c>
      <c r="BK3735">
        <v>0</v>
      </c>
      <c r="BL3735">
        <v>0</v>
      </c>
      <c r="BM3735">
        <v>0</v>
      </c>
      <c r="BN3735">
        <v>0</v>
      </c>
      <c r="BO3735">
        <v>0</v>
      </c>
      <c r="BP3735">
        <v>0</v>
      </c>
      <c r="BQ3735">
        <v>0</v>
      </c>
      <c r="BR3735">
        <v>0</v>
      </c>
      <c r="BS3735">
        <v>2</v>
      </c>
      <c r="BT3735">
        <v>19</v>
      </c>
      <c r="BU3735" t="s">
        <v>3604</v>
      </c>
    </row>
    <row r="3736" spans="1:73">
      <c r="A3736" t="s">
        <v>3404</v>
      </c>
      <c r="B3736" t="s">
        <v>3405</v>
      </c>
      <c r="C3736">
        <v>221</v>
      </c>
      <c r="D3736" t="s">
        <v>119</v>
      </c>
      <c r="E3736" t="s">
        <v>3430</v>
      </c>
      <c r="F3736" t="s">
        <v>101</v>
      </c>
      <c r="G3736">
        <v>0</v>
      </c>
      <c r="H3736">
        <v>0</v>
      </c>
      <c r="I3736">
        <v>0</v>
      </c>
      <c r="J3736">
        <v>0</v>
      </c>
      <c r="K3736">
        <v>0</v>
      </c>
      <c r="L3736">
        <v>1</v>
      </c>
      <c r="M3736">
        <v>0</v>
      </c>
      <c r="N3736">
        <v>0</v>
      </c>
      <c r="O3736">
        <v>0</v>
      </c>
      <c r="P3736">
        <v>0</v>
      </c>
      <c r="Q3736">
        <v>0</v>
      </c>
      <c r="R3736">
        <v>0</v>
      </c>
      <c r="S3736">
        <v>0</v>
      </c>
      <c r="T3736">
        <v>0</v>
      </c>
      <c r="U3736">
        <v>0</v>
      </c>
      <c r="V3736">
        <v>0</v>
      </c>
      <c r="W3736">
        <v>0</v>
      </c>
      <c r="X3736">
        <v>0</v>
      </c>
      <c r="Y3736">
        <v>0</v>
      </c>
      <c r="Z3736">
        <v>0</v>
      </c>
      <c r="AA3736">
        <v>0</v>
      </c>
      <c r="AB3736">
        <v>2</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0</v>
      </c>
      <c r="BJ3736">
        <v>0</v>
      </c>
      <c r="BK3736">
        <v>0</v>
      </c>
      <c r="BL3736">
        <v>0</v>
      </c>
      <c r="BM3736">
        <v>0</v>
      </c>
      <c r="BN3736">
        <v>0</v>
      </c>
      <c r="BO3736">
        <v>0</v>
      </c>
      <c r="BP3736">
        <v>0</v>
      </c>
      <c r="BQ3736">
        <v>0</v>
      </c>
      <c r="BR3736">
        <v>0</v>
      </c>
      <c r="BS3736">
        <v>1</v>
      </c>
      <c r="BT3736">
        <v>4</v>
      </c>
      <c r="BU3736" t="s">
        <v>3605</v>
      </c>
    </row>
    <row r="3737" spans="1:73">
      <c r="A3737" t="s">
        <v>3404</v>
      </c>
      <c r="B3737" t="s">
        <v>3405</v>
      </c>
      <c r="C3737">
        <v>222</v>
      </c>
      <c r="D3737" t="s">
        <v>119</v>
      </c>
      <c r="E3737" t="s">
        <v>3417</v>
      </c>
      <c r="F3737" t="s">
        <v>92</v>
      </c>
      <c r="G3737">
        <v>0</v>
      </c>
      <c r="H3737">
        <v>0</v>
      </c>
      <c r="I3737">
        <v>0</v>
      </c>
      <c r="J3737">
        <v>0</v>
      </c>
      <c r="K3737">
        <v>0</v>
      </c>
      <c r="L3737">
        <v>1</v>
      </c>
      <c r="M3737">
        <v>0</v>
      </c>
      <c r="N3737">
        <v>1</v>
      </c>
      <c r="O3737">
        <v>0</v>
      </c>
      <c r="P3737">
        <v>0</v>
      </c>
      <c r="Q3737">
        <v>0</v>
      </c>
      <c r="R3737">
        <v>0</v>
      </c>
      <c r="S3737">
        <v>0</v>
      </c>
      <c r="T3737">
        <v>0</v>
      </c>
      <c r="U3737">
        <v>0</v>
      </c>
      <c r="V3737">
        <v>0</v>
      </c>
      <c r="W3737">
        <v>0</v>
      </c>
      <c r="X3737">
        <v>0</v>
      </c>
      <c r="Y3737">
        <v>0</v>
      </c>
      <c r="Z3737">
        <v>0</v>
      </c>
      <c r="AA3737">
        <v>0</v>
      </c>
      <c r="AB3737">
        <v>6</v>
      </c>
      <c r="AC3737">
        <v>0</v>
      </c>
      <c r="AD3737">
        <v>0</v>
      </c>
      <c r="AE3737">
        <v>0</v>
      </c>
      <c r="AF3737">
        <v>0</v>
      </c>
      <c r="AG3737">
        <v>0</v>
      </c>
      <c r="AH3737">
        <v>0</v>
      </c>
      <c r="AI3737">
        <v>0</v>
      </c>
      <c r="AJ3737">
        <v>0</v>
      </c>
      <c r="AK3737">
        <v>0</v>
      </c>
      <c r="AL3737">
        <v>0</v>
      </c>
      <c r="AM3737">
        <v>1</v>
      </c>
      <c r="AN3737">
        <v>0</v>
      </c>
      <c r="AO3737">
        <v>0</v>
      </c>
      <c r="AP3737">
        <v>0</v>
      </c>
      <c r="AQ3737">
        <v>0</v>
      </c>
      <c r="AR3737">
        <v>0</v>
      </c>
      <c r="AS3737">
        <v>0</v>
      </c>
      <c r="AT3737">
        <v>0</v>
      </c>
      <c r="AU3737">
        <v>1</v>
      </c>
      <c r="AV3737">
        <v>0</v>
      </c>
      <c r="AW3737">
        <v>0</v>
      </c>
      <c r="AX3737">
        <v>0</v>
      </c>
      <c r="AY3737">
        <v>1</v>
      </c>
      <c r="AZ3737">
        <v>0</v>
      </c>
      <c r="BA3737">
        <v>1</v>
      </c>
      <c r="BB3737">
        <v>0</v>
      </c>
      <c r="BC3737">
        <v>0</v>
      </c>
      <c r="BD3737">
        <v>0</v>
      </c>
      <c r="BE3737">
        <v>0</v>
      </c>
      <c r="BF3737">
        <v>0</v>
      </c>
      <c r="BG3737">
        <v>0</v>
      </c>
      <c r="BH3737">
        <v>0</v>
      </c>
      <c r="BI3737">
        <v>0</v>
      </c>
      <c r="BJ3737">
        <v>0</v>
      </c>
      <c r="BK3737">
        <v>0</v>
      </c>
      <c r="BL3737">
        <v>0</v>
      </c>
      <c r="BM3737">
        <v>0</v>
      </c>
      <c r="BN3737">
        <v>0</v>
      </c>
      <c r="BO3737">
        <v>1</v>
      </c>
      <c r="BP3737">
        <v>0</v>
      </c>
      <c r="BQ3737">
        <v>0</v>
      </c>
      <c r="BR3737">
        <v>0</v>
      </c>
      <c r="BS3737">
        <v>2</v>
      </c>
      <c r="BT3737">
        <v>11</v>
      </c>
      <c r="BU3737" t="s">
        <v>3606</v>
      </c>
    </row>
    <row r="3738" spans="1:73">
      <c r="A3738" t="s">
        <v>3404</v>
      </c>
      <c r="B3738" t="s">
        <v>3405</v>
      </c>
      <c r="C3738">
        <v>223</v>
      </c>
      <c r="D3738" t="s">
        <v>119</v>
      </c>
      <c r="E3738" t="s">
        <v>3430</v>
      </c>
      <c r="F3738" t="s">
        <v>101</v>
      </c>
      <c r="G3738">
        <v>0</v>
      </c>
      <c r="H3738">
        <v>0</v>
      </c>
      <c r="I3738">
        <v>0</v>
      </c>
      <c r="J3738">
        <v>0</v>
      </c>
      <c r="K3738">
        <v>0</v>
      </c>
      <c r="L3738">
        <v>1</v>
      </c>
      <c r="M3738">
        <v>0</v>
      </c>
      <c r="N3738">
        <v>1</v>
      </c>
      <c r="O3738">
        <v>0</v>
      </c>
      <c r="P3738">
        <v>0</v>
      </c>
      <c r="Q3738">
        <v>0</v>
      </c>
      <c r="R3738">
        <v>0</v>
      </c>
      <c r="S3738">
        <v>0</v>
      </c>
      <c r="T3738">
        <v>0</v>
      </c>
      <c r="U3738">
        <v>0</v>
      </c>
      <c r="V3738">
        <v>0</v>
      </c>
      <c r="W3738">
        <v>0</v>
      </c>
      <c r="X3738">
        <v>0</v>
      </c>
      <c r="Y3738">
        <v>0</v>
      </c>
      <c r="Z3738">
        <v>0</v>
      </c>
      <c r="AA3738">
        <v>0</v>
      </c>
      <c r="AB3738">
        <v>3</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1</v>
      </c>
      <c r="BA3738">
        <v>0</v>
      </c>
      <c r="BB3738">
        <v>0</v>
      </c>
      <c r="BC3738">
        <v>0</v>
      </c>
      <c r="BD3738">
        <v>0</v>
      </c>
      <c r="BE3738">
        <v>0</v>
      </c>
      <c r="BF3738">
        <v>0</v>
      </c>
      <c r="BG3738">
        <v>0</v>
      </c>
      <c r="BH3738">
        <v>0</v>
      </c>
      <c r="BI3738">
        <v>0</v>
      </c>
      <c r="BJ3738">
        <v>0</v>
      </c>
      <c r="BK3738">
        <v>0</v>
      </c>
      <c r="BL3738">
        <v>0</v>
      </c>
      <c r="BM3738">
        <v>0</v>
      </c>
      <c r="BN3738">
        <v>0</v>
      </c>
      <c r="BO3738">
        <v>1</v>
      </c>
      <c r="BP3738">
        <v>0</v>
      </c>
      <c r="BQ3738">
        <v>0</v>
      </c>
      <c r="BR3738">
        <v>0</v>
      </c>
      <c r="BS3738">
        <v>1</v>
      </c>
      <c r="BT3738">
        <v>5</v>
      </c>
      <c r="BU3738" t="s">
        <v>3607</v>
      </c>
    </row>
    <row r="3739" spans="1:73">
      <c r="A3739" t="s">
        <v>3404</v>
      </c>
      <c r="B3739" t="s">
        <v>3405</v>
      </c>
      <c r="C3739">
        <v>224</v>
      </c>
      <c r="D3739" t="s">
        <v>119</v>
      </c>
      <c r="E3739" t="s">
        <v>78</v>
      </c>
      <c r="F3739" t="s">
        <v>77</v>
      </c>
      <c r="G3739">
        <v>0</v>
      </c>
      <c r="H3739">
        <v>1</v>
      </c>
      <c r="I3739">
        <v>0</v>
      </c>
      <c r="J3739">
        <v>0</v>
      </c>
      <c r="K3739">
        <v>0</v>
      </c>
      <c r="L3739">
        <v>1</v>
      </c>
      <c r="M3739">
        <v>0</v>
      </c>
      <c r="N3739">
        <v>0</v>
      </c>
      <c r="O3739">
        <v>0</v>
      </c>
      <c r="P3739">
        <v>0</v>
      </c>
      <c r="Q3739">
        <v>0</v>
      </c>
      <c r="R3739">
        <v>0</v>
      </c>
      <c r="S3739">
        <v>4</v>
      </c>
      <c r="T3739">
        <v>0</v>
      </c>
      <c r="U3739">
        <v>0</v>
      </c>
      <c r="V3739">
        <v>0</v>
      </c>
      <c r="W3739">
        <v>0</v>
      </c>
      <c r="X3739">
        <v>0</v>
      </c>
      <c r="Y3739">
        <v>0</v>
      </c>
      <c r="Z3739">
        <v>0</v>
      </c>
      <c r="AA3739">
        <v>0</v>
      </c>
      <c r="AB3739">
        <v>6</v>
      </c>
      <c r="AC3739">
        <v>0</v>
      </c>
      <c r="AD3739">
        <v>0</v>
      </c>
      <c r="AE3739">
        <v>0</v>
      </c>
      <c r="AF3739">
        <v>0</v>
      </c>
      <c r="AG3739">
        <v>0</v>
      </c>
      <c r="AH3739">
        <v>1</v>
      </c>
      <c r="AI3739">
        <v>2</v>
      </c>
      <c r="AJ3739">
        <v>0</v>
      </c>
      <c r="AK3739">
        <v>0</v>
      </c>
      <c r="AL3739">
        <v>0</v>
      </c>
      <c r="AM3739">
        <v>0</v>
      </c>
      <c r="AN3739">
        <v>0</v>
      </c>
      <c r="AO3739">
        <v>0</v>
      </c>
      <c r="AP3739">
        <v>0</v>
      </c>
      <c r="AQ3739">
        <v>0</v>
      </c>
      <c r="AR3739">
        <v>0</v>
      </c>
      <c r="AS3739">
        <v>0</v>
      </c>
      <c r="AT3739">
        <v>0</v>
      </c>
      <c r="AU3739">
        <v>0</v>
      </c>
      <c r="AV3739">
        <v>0</v>
      </c>
      <c r="AW3739">
        <v>0</v>
      </c>
      <c r="AX3739">
        <v>1</v>
      </c>
      <c r="AY3739">
        <v>2</v>
      </c>
      <c r="AZ3739">
        <v>0</v>
      </c>
      <c r="BA3739">
        <v>2</v>
      </c>
      <c r="BB3739">
        <v>0</v>
      </c>
      <c r="BC3739">
        <v>1</v>
      </c>
      <c r="BD3739">
        <v>0</v>
      </c>
      <c r="BE3739">
        <v>0</v>
      </c>
      <c r="BF3739">
        <v>0</v>
      </c>
      <c r="BG3739">
        <v>0</v>
      </c>
      <c r="BH3739">
        <v>0</v>
      </c>
      <c r="BI3739">
        <v>3</v>
      </c>
      <c r="BJ3739">
        <v>1</v>
      </c>
      <c r="BK3739">
        <v>0</v>
      </c>
      <c r="BL3739">
        <v>0</v>
      </c>
      <c r="BM3739">
        <v>0</v>
      </c>
      <c r="BN3739">
        <v>0</v>
      </c>
      <c r="BO3739">
        <v>0</v>
      </c>
      <c r="BP3739">
        <v>0</v>
      </c>
      <c r="BQ3739">
        <v>0</v>
      </c>
      <c r="BR3739">
        <v>0</v>
      </c>
      <c r="BS3739">
        <v>1</v>
      </c>
      <c r="BT3739">
        <v>8</v>
      </c>
      <c r="BU3739" t="s">
        <v>3608</v>
      </c>
    </row>
    <row r="3740" spans="1:73">
      <c r="A3740" t="s">
        <v>3404</v>
      </c>
      <c r="B3740" t="s">
        <v>3405</v>
      </c>
      <c r="C3740">
        <v>225</v>
      </c>
      <c r="D3740" t="s">
        <v>119</v>
      </c>
      <c r="E3740" t="s">
        <v>3430</v>
      </c>
      <c r="F3740" t="s">
        <v>101</v>
      </c>
      <c r="G3740">
        <v>0</v>
      </c>
      <c r="H3740">
        <v>3</v>
      </c>
      <c r="I3740">
        <v>0</v>
      </c>
      <c r="J3740">
        <v>0</v>
      </c>
      <c r="K3740">
        <v>0</v>
      </c>
      <c r="L3740">
        <v>15</v>
      </c>
      <c r="M3740">
        <v>0</v>
      </c>
      <c r="N3740">
        <v>19</v>
      </c>
      <c r="O3740">
        <v>0</v>
      </c>
      <c r="P3740">
        <v>0</v>
      </c>
      <c r="Q3740">
        <v>3</v>
      </c>
      <c r="R3740">
        <v>2</v>
      </c>
      <c r="S3740">
        <v>34</v>
      </c>
      <c r="T3740">
        <v>16</v>
      </c>
      <c r="U3740">
        <v>0</v>
      </c>
      <c r="V3740">
        <v>5</v>
      </c>
      <c r="W3740">
        <v>11</v>
      </c>
      <c r="X3740">
        <v>0</v>
      </c>
      <c r="Y3740">
        <v>0</v>
      </c>
      <c r="Z3740">
        <v>0</v>
      </c>
      <c r="AA3740">
        <v>0</v>
      </c>
      <c r="AB3740">
        <v>101</v>
      </c>
      <c r="AC3740">
        <v>5</v>
      </c>
      <c r="AD3740">
        <v>0</v>
      </c>
      <c r="AE3740">
        <v>0</v>
      </c>
      <c r="AF3740">
        <v>0</v>
      </c>
      <c r="AG3740">
        <v>0</v>
      </c>
      <c r="AH3740">
        <v>2</v>
      </c>
      <c r="AI3740">
        <v>8</v>
      </c>
      <c r="AJ3740">
        <v>0</v>
      </c>
      <c r="AK3740">
        <v>0</v>
      </c>
      <c r="AL3740">
        <v>5</v>
      </c>
      <c r="AM3740">
        <v>20</v>
      </c>
      <c r="AN3740">
        <v>0</v>
      </c>
      <c r="AO3740">
        <v>0</v>
      </c>
      <c r="AP3740">
        <v>0</v>
      </c>
      <c r="AQ3740">
        <v>2</v>
      </c>
      <c r="AR3740">
        <v>0</v>
      </c>
      <c r="AS3740">
        <v>0</v>
      </c>
      <c r="AT3740">
        <v>1</v>
      </c>
      <c r="AU3740">
        <v>11</v>
      </c>
      <c r="AV3740">
        <v>3</v>
      </c>
      <c r="AW3740">
        <v>0</v>
      </c>
      <c r="AX3740">
        <v>10</v>
      </c>
      <c r="AY3740">
        <v>15</v>
      </c>
      <c r="AZ3740">
        <v>9</v>
      </c>
      <c r="BA3740">
        <v>31</v>
      </c>
      <c r="BB3740">
        <v>4</v>
      </c>
      <c r="BC3740">
        <v>14</v>
      </c>
      <c r="BD3740">
        <v>0</v>
      </c>
      <c r="BE3740">
        <v>0</v>
      </c>
      <c r="BF3740">
        <v>3</v>
      </c>
      <c r="BG3740">
        <v>0</v>
      </c>
      <c r="BH3740">
        <v>0</v>
      </c>
      <c r="BI3740">
        <v>10</v>
      </c>
      <c r="BJ3740">
        <v>7</v>
      </c>
      <c r="BK3740">
        <v>0</v>
      </c>
      <c r="BL3740">
        <v>7</v>
      </c>
      <c r="BM3740">
        <v>2</v>
      </c>
      <c r="BN3740">
        <v>6</v>
      </c>
      <c r="BO3740">
        <v>27</v>
      </c>
      <c r="BP3740">
        <v>4</v>
      </c>
      <c r="BQ3740">
        <v>0</v>
      </c>
      <c r="BR3740">
        <v>2</v>
      </c>
      <c r="BS3740">
        <v>5</v>
      </c>
      <c r="BT3740">
        <v>167</v>
      </c>
      <c r="BU3740" t="s">
        <v>3609</v>
      </c>
    </row>
    <row r="3741" spans="1:73">
      <c r="A3741" t="s">
        <v>3404</v>
      </c>
      <c r="B3741" t="s">
        <v>3405</v>
      </c>
      <c r="C3741">
        <v>226</v>
      </c>
      <c r="D3741" t="s">
        <v>119</v>
      </c>
      <c r="E3741" t="s">
        <v>78</v>
      </c>
      <c r="F3741" t="s">
        <v>77</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v>0</v>
      </c>
      <c r="BQ3741">
        <v>0</v>
      </c>
      <c r="BR3741">
        <v>0</v>
      </c>
      <c r="BS3741">
        <v>1</v>
      </c>
      <c r="BT3741">
        <v>3</v>
      </c>
      <c r="BU3741" t="s">
        <v>3610</v>
      </c>
    </row>
    <row r="3742" spans="1:73">
      <c r="A3742" t="s">
        <v>3404</v>
      </c>
      <c r="B3742" t="s">
        <v>3405</v>
      </c>
      <c r="C3742">
        <v>227</v>
      </c>
      <c r="D3742" t="s">
        <v>119</v>
      </c>
      <c r="E3742" t="s">
        <v>183</v>
      </c>
      <c r="F3742" t="s">
        <v>184</v>
      </c>
      <c r="G3742">
        <v>0</v>
      </c>
      <c r="H3742">
        <v>2</v>
      </c>
      <c r="I3742">
        <v>0</v>
      </c>
      <c r="J3742">
        <v>0</v>
      </c>
      <c r="K3742">
        <v>0</v>
      </c>
      <c r="L3742">
        <v>5</v>
      </c>
      <c r="M3742">
        <v>0</v>
      </c>
      <c r="N3742">
        <v>7</v>
      </c>
      <c r="O3742">
        <v>0</v>
      </c>
      <c r="P3742">
        <v>0</v>
      </c>
      <c r="Q3742">
        <v>1</v>
      </c>
      <c r="R3742">
        <v>1</v>
      </c>
      <c r="S3742">
        <v>5</v>
      </c>
      <c r="T3742">
        <v>3</v>
      </c>
      <c r="U3742">
        <v>0</v>
      </c>
      <c r="V3742">
        <v>1</v>
      </c>
      <c r="W3742">
        <v>0</v>
      </c>
      <c r="X3742">
        <v>0</v>
      </c>
      <c r="Y3742">
        <v>0</v>
      </c>
      <c r="Z3742">
        <v>0</v>
      </c>
      <c r="AA3742">
        <v>0</v>
      </c>
      <c r="AB3742">
        <v>47</v>
      </c>
      <c r="AC3742">
        <v>1</v>
      </c>
      <c r="AD3742">
        <v>0</v>
      </c>
      <c r="AE3742">
        <v>2</v>
      </c>
      <c r="AF3742">
        <v>0</v>
      </c>
      <c r="AG3742">
        <v>0</v>
      </c>
      <c r="AH3742">
        <v>1</v>
      </c>
      <c r="AI3742">
        <v>1</v>
      </c>
      <c r="AJ3742">
        <v>0</v>
      </c>
      <c r="AK3742">
        <v>0</v>
      </c>
      <c r="AL3742">
        <v>1</v>
      </c>
      <c r="AM3742">
        <v>3</v>
      </c>
      <c r="AN3742">
        <v>0</v>
      </c>
      <c r="AO3742">
        <v>0</v>
      </c>
      <c r="AP3742">
        <v>2</v>
      </c>
      <c r="AQ3742">
        <v>0</v>
      </c>
      <c r="AR3742">
        <v>0</v>
      </c>
      <c r="AS3742">
        <v>0</v>
      </c>
      <c r="AT3742">
        <v>0</v>
      </c>
      <c r="AU3742">
        <v>3</v>
      </c>
      <c r="AV3742">
        <v>3</v>
      </c>
      <c r="AW3742">
        <v>0</v>
      </c>
      <c r="AX3742">
        <v>4</v>
      </c>
      <c r="AY3742">
        <v>18</v>
      </c>
      <c r="AZ3742">
        <v>5</v>
      </c>
      <c r="BA3742">
        <v>7</v>
      </c>
      <c r="BB3742">
        <v>2</v>
      </c>
      <c r="BC3742">
        <v>8</v>
      </c>
      <c r="BD3742">
        <v>0</v>
      </c>
      <c r="BE3742">
        <v>0</v>
      </c>
      <c r="BF3742">
        <v>0</v>
      </c>
      <c r="BG3742">
        <v>0</v>
      </c>
      <c r="BH3742">
        <v>0</v>
      </c>
      <c r="BI3742">
        <v>5</v>
      </c>
      <c r="BJ3742">
        <v>5</v>
      </c>
      <c r="BK3742">
        <v>0</v>
      </c>
      <c r="BL3742">
        <v>0</v>
      </c>
      <c r="BM3742">
        <v>0</v>
      </c>
      <c r="BN3742">
        <v>1</v>
      </c>
      <c r="BO3742">
        <v>11</v>
      </c>
      <c r="BP3742">
        <v>0</v>
      </c>
      <c r="BQ3742">
        <v>0</v>
      </c>
      <c r="BR3742">
        <v>1</v>
      </c>
      <c r="BS3742">
        <v>4</v>
      </c>
      <c r="BT3742">
        <v>81</v>
      </c>
      <c r="BU3742" t="s">
        <v>3611</v>
      </c>
    </row>
    <row r="3743" spans="1:73">
      <c r="A3743" t="s">
        <v>3404</v>
      </c>
      <c r="B3743" t="s">
        <v>3405</v>
      </c>
      <c r="C3743">
        <v>228</v>
      </c>
      <c r="D3743" t="s">
        <v>119</v>
      </c>
      <c r="E3743" t="s">
        <v>78</v>
      </c>
      <c r="F3743" t="s">
        <v>77</v>
      </c>
      <c r="G3743">
        <v>0</v>
      </c>
      <c r="H3743">
        <v>1</v>
      </c>
      <c r="I3743">
        <v>0</v>
      </c>
      <c r="J3743">
        <v>0</v>
      </c>
      <c r="K3743">
        <v>0</v>
      </c>
      <c r="L3743">
        <v>0</v>
      </c>
      <c r="M3743">
        <v>0</v>
      </c>
      <c r="N3743">
        <v>0</v>
      </c>
      <c r="O3743">
        <v>0</v>
      </c>
      <c r="P3743">
        <v>0</v>
      </c>
      <c r="Q3743">
        <v>0</v>
      </c>
      <c r="R3743">
        <v>0</v>
      </c>
      <c r="S3743">
        <v>3</v>
      </c>
      <c r="T3743">
        <v>0</v>
      </c>
      <c r="U3743">
        <v>0</v>
      </c>
      <c r="V3743">
        <v>1</v>
      </c>
      <c r="W3743">
        <v>1</v>
      </c>
      <c r="X3743">
        <v>0</v>
      </c>
      <c r="Y3743">
        <v>0</v>
      </c>
      <c r="Z3743">
        <v>0</v>
      </c>
      <c r="AA3743">
        <v>0</v>
      </c>
      <c r="AB3743">
        <v>8</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3</v>
      </c>
      <c r="AY3743">
        <v>4</v>
      </c>
      <c r="AZ3743">
        <v>2</v>
      </c>
      <c r="BA3743">
        <v>3</v>
      </c>
      <c r="BB3743">
        <v>0</v>
      </c>
      <c r="BC3743">
        <v>2</v>
      </c>
      <c r="BD3743">
        <v>0</v>
      </c>
      <c r="BE3743">
        <v>0</v>
      </c>
      <c r="BF3743">
        <v>0</v>
      </c>
      <c r="BG3743">
        <v>0</v>
      </c>
      <c r="BH3743">
        <v>0</v>
      </c>
      <c r="BI3743">
        <v>5</v>
      </c>
      <c r="BJ3743">
        <v>2</v>
      </c>
      <c r="BK3743">
        <v>0</v>
      </c>
      <c r="BL3743">
        <v>0</v>
      </c>
      <c r="BM3743">
        <v>0</v>
      </c>
      <c r="BN3743">
        <v>0</v>
      </c>
      <c r="BO3743">
        <v>2</v>
      </c>
      <c r="BP3743">
        <v>0</v>
      </c>
      <c r="BQ3743">
        <v>0</v>
      </c>
      <c r="BR3743">
        <v>2</v>
      </c>
      <c r="BS3743">
        <v>1</v>
      </c>
      <c r="BT3743">
        <v>13</v>
      </c>
      <c r="BU3743" t="s">
        <v>3612</v>
      </c>
    </row>
    <row r="3744" spans="1:73">
      <c r="A3744" t="s">
        <v>3404</v>
      </c>
      <c r="B3744" t="s">
        <v>3405</v>
      </c>
      <c r="C3744">
        <v>229</v>
      </c>
      <c r="D3744" t="s">
        <v>119</v>
      </c>
      <c r="E3744" t="s">
        <v>183</v>
      </c>
      <c r="F3744" t="s">
        <v>184</v>
      </c>
      <c r="G3744">
        <v>0</v>
      </c>
      <c r="H3744">
        <v>0</v>
      </c>
      <c r="I3744">
        <v>0</v>
      </c>
      <c r="J3744">
        <v>0</v>
      </c>
      <c r="K3744">
        <v>0</v>
      </c>
      <c r="L3744">
        <v>2</v>
      </c>
      <c r="M3744">
        <v>0</v>
      </c>
      <c r="N3744">
        <v>1</v>
      </c>
      <c r="O3744">
        <v>0</v>
      </c>
      <c r="P3744">
        <v>0</v>
      </c>
      <c r="Q3744">
        <v>1</v>
      </c>
      <c r="R3744">
        <v>1</v>
      </c>
      <c r="S3744">
        <v>4</v>
      </c>
      <c r="T3744">
        <v>2</v>
      </c>
      <c r="U3744">
        <v>0</v>
      </c>
      <c r="V3744">
        <v>0</v>
      </c>
      <c r="W3744">
        <v>0</v>
      </c>
      <c r="X3744">
        <v>0</v>
      </c>
      <c r="Y3744">
        <v>0</v>
      </c>
      <c r="Z3744">
        <v>0</v>
      </c>
      <c r="AA3744">
        <v>0</v>
      </c>
      <c r="AB3744">
        <v>15</v>
      </c>
      <c r="AC3744">
        <v>0</v>
      </c>
      <c r="AD3744">
        <v>0</v>
      </c>
      <c r="AE3744">
        <v>0</v>
      </c>
      <c r="AF3744">
        <v>0</v>
      </c>
      <c r="AG3744">
        <v>0</v>
      </c>
      <c r="AH3744">
        <v>0</v>
      </c>
      <c r="AI3744">
        <v>2</v>
      </c>
      <c r="AJ3744">
        <v>0</v>
      </c>
      <c r="AK3744">
        <v>0</v>
      </c>
      <c r="AL3744">
        <v>0</v>
      </c>
      <c r="AM3744">
        <v>0</v>
      </c>
      <c r="AN3744">
        <v>0</v>
      </c>
      <c r="AO3744">
        <v>0</v>
      </c>
      <c r="AP3744">
        <v>0</v>
      </c>
      <c r="AQ3744">
        <v>0</v>
      </c>
      <c r="AR3744">
        <v>0</v>
      </c>
      <c r="AS3744">
        <v>0</v>
      </c>
      <c r="AT3744">
        <v>0</v>
      </c>
      <c r="AU3744">
        <v>1</v>
      </c>
      <c r="AV3744">
        <v>0</v>
      </c>
      <c r="AW3744">
        <v>0</v>
      </c>
      <c r="AX3744">
        <v>2</v>
      </c>
      <c r="AY3744">
        <v>6</v>
      </c>
      <c r="AZ3744">
        <v>1</v>
      </c>
      <c r="BA3744">
        <v>2</v>
      </c>
      <c r="BB3744">
        <v>1</v>
      </c>
      <c r="BC3744">
        <v>5</v>
      </c>
      <c r="BD3744">
        <v>0</v>
      </c>
      <c r="BE3744">
        <v>0</v>
      </c>
      <c r="BF3744">
        <v>0</v>
      </c>
      <c r="BG3744">
        <v>0</v>
      </c>
      <c r="BH3744">
        <v>0</v>
      </c>
      <c r="BI3744">
        <v>2</v>
      </c>
      <c r="BJ3744">
        <v>4</v>
      </c>
      <c r="BK3744">
        <v>0</v>
      </c>
      <c r="BL3744">
        <v>0</v>
      </c>
      <c r="BM3744">
        <v>2</v>
      </c>
      <c r="BN3744">
        <v>0</v>
      </c>
      <c r="BO3744">
        <v>2</v>
      </c>
      <c r="BP3744">
        <v>0</v>
      </c>
      <c r="BQ3744">
        <v>0</v>
      </c>
      <c r="BR3744">
        <v>0</v>
      </c>
      <c r="BS3744">
        <v>3</v>
      </c>
      <c r="BT3744">
        <v>35</v>
      </c>
      <c r="BU3744" t="s">
        <v>3613</v>
      </c>
    </row>
    <row r="3745" spans="1:73">
      <c r="A3745" t="s">
        <v>3404</v>
      </c>
      <c r="B3745" t="s">
        <v>3405</v>
      </c>
      <c r="C3745">
        <v>230</v>
      </c>
      <c r="D3745" t="s">
        <v>119</v>
      </c>
      <c r="E3745" t="s">
        <v>78</v>
      </c>
      <c r="F3745" t="s">
        <v>77</v>
      </c>
      <c r="G3745">
        <v>0</v>
      </c>
      <c r="H3745">
        <v>2</v>
      </c>
      <c r="I3745">
        <v>0</v>
      </c>
      <c r="J3745">
        <v>0</v>
      </c>
      <c r="K3745">
        <v>0</v>
      </c>
      <c r="L3745">
        <v>1</v>
      </c>
      <c r="M3745">
        <v>0</v>
      </c>
      <c r="N3745">
        <v>1</v>
      </c>
      <c r="O3745">
        <v>0</v>
      </c>
      <c r="P3745">
        <v>0</v>
      </c>
      <c r="Q3745">
        <v>0</v>
      </c>
      <c r="R3745">
        <v>0</v>
      </c>
      <c r="S3745">
        <v>5</v>
      </c>
      <c r="T3745">
        <v>1</v>
      </c>
      <c r="U3745">
        <v>0</v>
      </c>
      <c r="V3745">
        <v>1</v>
      </c>
      <c r="W3745">
        <v>2</v>
      </c>
      <c r="X3745">
        <v>0</v>
      </c>
      <c r="Y3745">
        <v>0</v>
      </c>
      <c r="Z3745">
        <v>0</v>
      </c>
      <c r="AA3745">
        <v>0</v>
      </c>
      <c r="AB3745">
        <v>11</v>
      </c>
      <c r="AC3745">
        <v>0</v>
      </c>
      <c r="AD3745">
        <v>0</v>
      </c>
      <c r="AE3745">
        <v>0</v>
      </c>
      <c r="AF3745">
        <v>0</v>
      </c>
      <c r="AG3745">
        <v>0</v>
      </c>
      <c r="AH3745">
        <v>2</v>
      </c>
      <c r="AI3745">
        <v>1</v>
      </c>
      <c r="AJ3745">
        <v>0</v>
      </c>
      <c r="AK3745">
        <v>0</v>
      </c>
      <c r="AL3745">
        <v>0</v>
      </c>
      <c r="AM3745">
        <v>0</v>
      </c>
      <c r="AN3745">
        <v>0</v>
      </c>
      <c r="AO3745">
        <v>0</v>
      </c>
      <c r="AP3745">
        <v>0</v>
      </c>
      <c r="AQ3745">
        <v>1</v>
      </c>
      <c r="AR3745">
        <v>0</v>
      </c>
      <c r="AS3745">
        <v>0</v>
      </c>
      <c r="AT3745">
        <v>0</v>
      </c>
      <c r="AU3745">
        <v>0</v>
      </c>
      <c r="AV3745">
        <v>0</v>
      </c>
      <c r="AW3745">
        <v>0</v>
      </c>
      <c r="AX3745">
        <v>4</v>
      </c>
      <c r="AY3745">
        <v>1</v>
      </c>
      <c r="AZ3745">
        <v>2</v>
      </c>
      <c r="BA3745">
        <v>4</v>
      </c>
      <c r="BB3745">
        <v>1</v>
      </c>
      <c r="BC3745">
        <v>0</v>
      </c>
      <c r="BD3745">
        <v>0</v>
      </c>
      <c r="BE3745">
        <v>0</v>
      </c>
      <c r="BF3745">
        <v>0</v>
      </c>
      <c r="BG3745">
        <v>0</v>
      </c>
      <c r="BH3745">
        <v>0</v>
      </c>
      <c r="BI3745">
        <v>2</v>
      </c>
      <c r="BJ3745">
        <v>0</v>
      </c>
      <c r="BK3745">
        <v>0</v>
      </c>
      <c r="BL3745">
        <v>0</v>
      </c>
      <c r="BM3745">
        <v>0</v>
      </c>
      <c r="BN3745">
        <v>0</v>
      </c>
      <c r="BO3745">
        <v>2</v>
      </c>
      <c r="BP3745">
        <v>0</v>
      </c>
      <c r="BQ3745">
        <v>0</v>
      </c>
      <c r="BR3745">
        <v>1</v>
      </c>
      <c r="BS3745">
        <v>3</v>
      </c>
      <c r="BT3745">
        <v>19</v>
      </c>
      <c r="BU3745" t="s">
        <v>3614</v>
      </c>
    </row>
    <row r="3746" spans="1:73">
      <c r="A3746" t="s">
        <v>3404</v>
      </c>
      <c r="B3746" t="s">
        <v>3405</v>
      </c>
      <c r="C3746">
        <v>231</v>
      </c>
      <c r="D3746" t="s">
        <v>119</v>
      </c>
      <c r="E3746" t="s">
        <v>183</v>
      </c>
      <c r="F3746" t="s">
        <v>184</v>
      </c>
      <c r="G3746">
        <v>0</v>
      </c>
      <c r="H3746">
        <v>4</v>
      </c>
      <c r="I3746">
        <v>0</v>
      </c>
      <c r="J3746">
        <v>0</v>
      </c>
      <c r="K3746">
        <v>0</v>
      </c>
      <c r="L3746">
        <v>9</v>
      </c>
      <c r="M3746">
        <v>0</v>
      </c>
      <c r="N3746">
        <v>5</v>
      </c>
      <c r="O3746">
        <v>0</v>
      </c>
      <c r="P3746">
        <v>0</v>
      </c>
      <c r="Q3746">
        <v>2</v>
      </c>
      <c r="R3746">
        <v>1</v>
      </c>
      <c r="S3746">
        <v>8</v>
      </c>
      <c r="T3746">
        <v>8</v>
      </c>
      <c r="U3746">
        <v>0</v>
      </c>
      <c r="V3746">
        <v>1</v>
      </c>
      <c r="W3746">
        <v>2</v>
      </c>
      <c r="X3746">
        <v>0</v>
      </c>
      <c r="Y3746">
        <v>0</v>
      </c>
      <c r="Z3746">
        <v>0</v>
      </c>
      <c r="AA3746">
        <v>0</v>
      </c>
      <c r="AB3746">
        <v>44</v>
      </c>
      <c r="AC3746">
        <v>0</v>
      </c>
      <c r="AD3746">
        <v>0</v>
      </c>
      <c r="AE3746">
        <v>0</v>
      </c>
      <c r="AF3746">
        <v>0</v>
      </c>
      <c r="AG3746">
        <v>0</v>
      </c>
      <c r="AH3746">
        <v>0</v>
      </c>
      <c r="AI3746">
        <v>1</v>
      </c>
      <c r="AJ3746">
        <v>0</v>
      </c>
      <c r="AK3746">
        <v>0</v>
      </c>
      <c r="AL3746">
        <v>2</v>
      </c>
      <c r="AM3746">
        <v>5</v>
      </c>
      <c r="AN3746">
        <v>0</v>
      </c>
      <c r="AO3746">
        <v>0</v>
      </c>
      <c r="AP3746">
        <v>0</v>
      </c>
      <c r="AQ3746">
        <v>0</v>
      </c>
      <c r="AR3746">
        <v>0</v>
      </c>
      <c r="AS3746">
        <v>0</v>
      </c>
      <c r="AT3746">
        <v>0</v>
      </c>
      <c r="AU3746">
        <v>0</v>
      </c>
      <c r="AV3746">
        <v>1</v>
      </c>
      <c r="AW3746">
        <v>0</v>
      </c>
      <c r="AX3746">
        <v>2</v>
      </c>
      <c r="AY3746">
        <v>12</v>
      </c>
      <c r="AZ3746">
        <v>6</v>
      </c>
      <c r="BA3746">
        <v>7</v>
      </c>
      <c r="BB3746">
        <v>1</v>
      </c>
      <c r="BC3746">
        <v>6</v>
      </c>
      <c r="BD3746">
        <v>0</v>
      </c>
      <c r="BE3746">
        <v>0</v>
      </c>
      <c r="BF3746">
        <v>0</v>
      </c>
      <c r="BG3746">
        <v>0</v>
      </c>
      <c r="BH3746">
        <v>0</v>
      </c>
      <c r="BI3746">
        <v>3</v>
      </c>
      <c r="BJ3746">
        <v>3</v>
      </c>
      <c r="BK3746">
        <v>0</v>
      </c>
      <c r="BL3746">
        <v>4</v>
      </c>
      <c r="BM3746">
        <v>0</v>
      </c>
      <c r="BN3746">
        <v>2</v>
      </c>
      <c r="BO3746">
        <v>6</v>
      </c>
      <c r="BP3746">
        <v>0</v>
      </c>
      <c r="BQ3746">
        <v>0</v>
      </c>
      <c r="BR3746">
        <v>1</v>
      </c>
      <c r="BS3746">
        <v>2</v>
      </c>
      <c r="BT3746">
        <v>74</v>
      </c>
      <c r="BU3746" t="s">
        <v>3615</v>
      </c>
    </row>
    <row r="3747" spans="1:73">
      <c r="A3747" t="s">
        <v>3404</v>
      </c>
      <c r="B3747" t="s">
        <v>3405</v>
      </c>
      <c r="C3747">
        <v>232</v>
      </c>
      <c r="D3747" t="s">
        <v>119</v>
      </c>
      <c r="E3747" t="s">
        <v>78</v>
      </c>
      <c r="F3747" t="s">
        <v>77</v>
      </c>
      <c r="G3747">
        <v>0</v>
      </c>
      <c r="H3747">
        <v>4</v>
      </c>
      <c r="I3747">
        <v>0</v>
      </c>
      <c r="J3747">
        <v>0</v>
      </c>
      <c r="K3747">
        <v>0</v>
      </c>
      <c r="L3747">
        <v>2</v>
      </c>
      <c r="M3747">
        <v>0</v>
      </c>
      <c r="N3747">
        <v>4</v>
      </c>
      <c r="O3747">
        <v>0</v>
      </c>
      <c r="P3747">
        <v>0</v>
      </c>
      <c r="Q3747">
        <v>0</v>
      </c>
      <c r="R3747">
        <v>1</v>
      </c>
      <c r="S3747">
        <v>10</v>
      </c>
      <c r="T3747">
        <v>1</v>
      </c>
      <c r="U3747">
        <v>0</v>
      </c>
      <c r="V3747">
        <v>1</v>
      </c>
      <c r="W3747">
        <v>1</v>
      </c>
      <c r="X3747">
        <v>0</v>
      </c>
      <c r="Y3747">
        <v>0</v>
      </c>
      <c r="Z3747">
        <v>0</v>
      </c>
      <c r="AA3747">
        <v>0</v>
      </c>
      <c r="AB3747">
        <v>25</v>
      </c>
      <c r="AC3747">
        <v>1</v>
      </c>
      <c r="AD3747">
        <v>0</v>
      </c>
      <c r="AE3747">
        <v>1</v>
      </c>
      <c r="AF3747">
        <v>0</v>
      </c>
      <c r="AG3747">
        <v>0</v>
      </c>
      <c r="AH3747">
        <v>0</v>
      </c>
      <c r="AI3747">
        <v>5</v>
      </c>
      <c r="AJ3747">
        <v>0</v>
      </c>
      <c r="AK3747">
        <v>0</v>
      </c>
      <c r="AL3747">
        <v>2</v>
      </c>
      <c r="AM3747">
        <v>4</v>
      </c>
      <c r="AN3747">
        <v>0</v>
      </c>
      <c r="AO3747">
        <v>0</v>
      </c>
      <c r="AP3747">
        <v>1</v>
      </c>
      <c r="AQ3747">
        <v>0</v>
      </c>
      <c r="AR3747">
        <v>0</v>
      </c>
      <c r="AS3747">
        <v>0</v>
      </c>
      <c r="AT3747">
        <v>1</v>
      </c>
      <c r="AU3747">
        <v>1</v>
      </c>
      <c r="AV3747">
        <v>1</v>
      </c>
      <c r="AW3747">
        <v>0</v>
      </c>
      <c r="AX3747">
        <v>3</v>
      </c>
      <c r="AY3747">
        <v>6</v>
      </c>
      <c r="AZ3747">
        <v>4</v>
      </c>
      <c r="BA3747">
        <v>7</v>
      </c>
      <c r="BB3747">
        <v>1</v>
      </c>
      <c r="BC3747">
        <v>7</v>
      </c>
      <c r="BD3747">
        <v>0</v>
      </c>
      <c r="BE3747">
        <v>0</v>
      </c>
      <c r="BF3747">
        <v>0</v>
      </c>
      <c r="BG3747">
        <v>0</v>
      </c>
      <c r="BH3747">
        <v>0</v>
      </c>
      <c r="BI3747">
        <v>3</v>
      </c>
      <c r="BJ3747">
        <v>5</v>
      </c>
      <c r="BK3747">
        <v>0</v>
      </c>
      <c r="BL3747">
        <v>0</v>
      </c>
      <c r="BM3747">
        <v>0</v>
      </c>
      <c r="BN3747">
        <v>1</v>
      </c>
      <c r="BO3747">
        <v>7</v>
      </c>
      <c r="BP3747">
        <v>1</v>
      </c>
      <c r="BQ3747">
        <v>0</v>
      </c>
      <c r="BR3747">
        <v>0</v>
      </c>
      <c r="BS3747">
        <v>1</v>
      </c>
      <c r="BT3747">
        <v>37</v>
      </c>
      <c r="BU3747" t="s">
        <v>3616</v>
      </c>
    </row>
    <row r="3748" spans="1:73">
      <c r="A3748" t="s">
        <v>3404</v>
      </c>
      <c r="B3748" t="s">
        <v>3405</v>
      </c>
      <c r="C3748">
        <v>233</v>
      </c>
      <c r="D3748" t="s">
        <v>119</v>
      </c>
      <c r="E3748" t="s">
        <v>3430</v>
      </c>
      <c r="F3748" t="s">
        <v>101</v>
      </c>
      <c r="G3748">
        <v>0</v>
      </c>
      <c r="H3748">
        <v>0</v>
      </c>
      <c r="I3748">
        <v>0</v>
      </c>
      <c r="J3748">
        <v>0</v>
      </c>
      <c r="K3748">
        <v>0</v>
      </c>
      <c r="L3748">
        <v>1</v>
      </c>
      <c r="M3748">
        <v>0</v>
      </c>
      <c r="N3748">
        <v>1</v>
      </c>
      <c r="O3748">
        <v>0</v>
      </c>
      <c r="P3748">
        <v>0</v>
      </c>
      <c r="Q3748">
        <v>0</v>
      </c>
      <c r="R3748">
        <v>0</v>
      </c>
      <c r="S3748">
        <v>0</v>
      </c>
      <c r="T3748">
        <v>0</v>
      </c>
      <c r="U3748">
        <v>0</v>
      </c>
      <c r="V3748">
        <v>0</v>
      </c>
      <c r="W3748">
        <v>0</v>
      </c>
      <c r="X3748">
        <v>0</v>
      </c>
      <c r="Y3748">
        <v>0</v>
      </c>
      <c r="Z3748">
        <v>0</v>
      </c>
      <c r="AA3748">
        <v>0</v>
      </c>
      <c r="AB3748">
        <v>3</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2</v>
      </c>
      <c r="AV3748">
        <v>0</v>
      </c>
      <c r="AW3748">
        <v>0</v>
      </c>
      <c r="AX3748">
        <v>0</v>
      </c>
      <c r="AY3748">
        <v>0</v>
      </c>
      <c r="AZ3748">
        <v>0</v>
      </c>
      <c r="BA3748">
        <v>0</v>
      </c>
      <c r="BB3748">
        <v>0</v>
      </c>
      <c r="BC3748">
        <v>0</v>
      </c>
      <c r="BD3748">
        <v>0</v>
      </c>
      <c r="BE3748">
        <v>0</v>
      </c>
      <c r="BF3748">
        <v>0</v>
      </c>
      <c r="BG3748">
        <v>0</v>
      </c>
      <c r="BH3748">
        <v>0</v>
      </c>
      <c r="BI3748">
        <v>2</v>
      </c>
      <c r="BJ3748">
        <v>0</v>
      </c>
      <c r="BK3748">
        <v>0</v>
      </c>
      <c r="BL3748">
        <v>0</v>
      </c>
      <c r="BM3748">
        <v>0</v>
      </c>
      <c r="BN3748">
        <v>0</v>
      </c>
      <c r="BO3748">
        <v>2</v>
      </c>
      <c r="BP3748">
        <v>0</v>
      </c>
      <c r="BQ3748">
        <v>0</v>
      </c>
      <c r="BR3748">
        <v>0</v>
      </c>
      <c r="BS3748">
        <v>1</v>
      </c>
      <c r="BT3748">
        <v>6</v>
      </c>
      <c r="BU3748" t="s">
        <v>3617</v>
      </c>
    </row>
    <row r="3749" spans="1:73">
      <c r="A3749" t="s">
        <v>3404</v>
      </c>
      <c r="B3749" t="s">
        <v>3405</v>
      </c>
      <c r="C3749">
        <v>234</v>
      </c>
      <c r="D3749" t="s">
        <v>119</v>
      </c>
      <c r="E3749" t="s">
        <v>183</v>
      </c>
      <c r="F3749" t="s">
        <v>184</v>
      </c>
      <c r="G3749">
        <v>0</v>
      </c>
      <c r="H3749">
        <v>0</v>
      </c>
      <c r="I3749">
        <v>0</v>
      </c>
      <c r="J3749">
        <v>0</v>
      </c>
      <c r="K3749">
        <v>0</v>
      </c>
      <c r="L3749">
        <v>1</v>
      </c>
      <c r="M3749">
        <v>0</v>
      </c>
      <c r="N3749">
        <v>2</v>
      </c>
      <c r="O3749">
        <v>0</v>
      </c>
      <c r="P3749">
        <v>0</v>
      </c>
      <c r="Q3749">
        <v>0</v>
      </c>
      <c r="R3749">
        <v>0</v>
      </c>
      <c r="S3749">
        <v>2</v>
      </c>
      <c r="T3749">
        <v>0</v>
      </c>
      <c r="U3749">
        <v>0</v>
      </c>
      <c r="V3749">
        <v>1</v>
      </c>
      <c r="W3749">
        <v>0</v>
      </c>
      <c r="X3749">
        <v>0</v>
      </c>
      <c r="Y3749">
        <v>0</v>
      </c>
      <c r="Z3749">
        <v>0</v>
      </c>
      <c r="AA3749">
        <v>0</v>
      </c>
      <c r="AB3749">
        <v>5</v>
      </c>
      <c r="AC3749">
        <v>1</v>
      </c>
      <c r="AD3749">
        <v>0</v>
      </c>
      <c r="AE3749">
        <v>0</v>
      </c>
      <c r="AF3749">
        <v>0</v>
      </c>
      <c r="AG3749">
        <v>0</v>
      </c>
      <c r="AH3749">
        <v>0</v>
      </c>
      <c r="AI3749">
        <v>0</v>
      </c>
      <c r="AJ3749">
        <v>0</v>
      </c>
      <c r="AK3749">
        <v>0</v>
      </c>
      <c r="AL3749">
        <v>0</v>
      </c>
      <c r="AM3749">
        <v>1</v>
      </c>
      <c r="AN3749">
        <v>0</v>
      </c>
      <c r="AO3749">
        <v>0</v>
      </c>
      <c r="AP3749">
        <v>0</v>
      </c>
      <c r="AQ3749">
        <v>0</v>
      </c>
      <c r="AR3749">
        <v>0</v>
      </c>
      <c r="AS3749">
        <v>0</v>
      </c>
      <c r="AT3749">
        <v>0</v>
      </c>
      <c r="AU3749">
        <v>0</v>
      </c>
      <c r="AV3749">
        <v>0</v>
      </c>
      <c r="AW3749">
        <v>0</v>
      </c>
      <c r="AX3749">
        <v>0</v>
      </c>
      <c r="AY3749">
        <v>0</v>
      </c>
      <c r="AZ3749">
        <v>0</v>
      </c>
      <c r="BA3749">
        <v>1</v>
      </c>
      <c r="BB3749">
        <v>0</v>
      </c>
      <c r="BC3749">
        <v>0</v>
      </c>
      <c r="BD3749">
        <v>0</v>
      </c>
      <c r="BE3749">
        <v>0</v>
      </c>
      <c r="BF3749">
        <v>0</v>
      </c>
      <c r="BG3749">
        <v>0</v>
      </c>
      <c r="BH3749">
        <v>0</v>
      </c>
      <c r="BI3749">
        <v>0</v>
      </c>
      <c r="BJ3749">
        <v>0</v>
      </c>
      <c r="BK3749">
        <v>0</v>
      </c>
      <c r="BL3749">
        <v>0</v>
      </c>
      <c r="BM3749">
        <v>0</v>
      </c>
      <c r="BN3749">
        <v>0</v>
      </c>
      <c r="BO3749">
        <v>2</v>
      </c>
      <c r="BP3749">
        <v>0</v>
      </c>
      <c r="BQ3749">
        <v>0</v>
      </c>
      <c r="BR3749">
        <v>0</v>
      </c>
      <c r="BS3749">
        <v>1</v>
      </c>
      <c r="BT3749">
        <v>6</v>
      </c>
      <c r="BU3749" t="s">
        <v>3618</v>
      </c>
    </row>
    <row r="3750" spans="1:73">
      <c r="A3750" t="s">
        <v>3404</v>
      </c>
      <c r="B3750" t="s">
        <v>3405</v>
      </c>
      <c r="C3750">
        <v>235</v>
      </c>
      <c r="D3750" t="s">
        <v>119</v>
      </c>
      <c r="E3750" t="s">
        <v>78</v>
      </c>
      <c r="F3750" t="s">
        <v>77</v>
      </c>
      <c r="G3750">
        <v>0</v>
      </c>
      <c r="H3750">
        <v>0</v>
      </c>
      <c r="I3750">
        <v>1</v>
      </c>
      <c r="J3750">
        <v>0</v>
      </c>
      <c r="K3750">
        <v>0</v>
      </c>
      <c r="L3750">
        <v>0</v>
      </c>
      <c r="M3750">
        <v>0</v>
      </c>
      <c r="N3750">
        <v>2</v>
      </c>
      <c r="O3750">
        <v>0</v>
      </c>
      <c r="P3750">
        <v>0</v>
      </c>
      <c r="Q3750">
        <v>1</v>
      </c>
      <c r="R3750">
        <v>0</v>
      </c>
      <c r="S3750">
        <v>6</v>
      </c>
      <c r="T3750">
        <v>1</v>
      </c>
      <c r="U3750">
        <v>0</v>
      </c>
      <c r="V3750">
        <v>2</v>
      </c>
      <c r="W3750">
        <v>0</v>
      </c>
      <c r="X3750">
        <v>0</v>
      </c>
      <c r="Y3750">
        <v>0</v>
      </c>
      <c r="Z3750">
        <v>1</v>
      </c>
      <c r="AA3750">
        <v>0</v>
      </c>
      <c r="AB3750">
        <v>17</v>
      </c>
      <c r="AC3750">
        <v>1</v>
      </c>
      <c r="AD3750">
        <v>0</v>
      </c>
      <c r="AE3750">
        <v>0</v>
      </c>
      <c r="AF3750">
        <v>0</v>
      </c>
      <c r="AG3750">
        <v>0</v>
      </c>
      <c r="AH3750">
        <v>0</v>
      </c>
      <c r="AI3750">
        <v>2</v>
      </c>
      <c r="AJ3750">
        <v>0</v>
      </c>
      <c r="AK3750">
        <v>0</v>
      </c>
      <c r="AL3750">
        <v>0</v>
      </c>
      <c r="AM3750">
        <v>2</v>
      </c>
      <c r="AN3750">
        <v>0</v>
      </c>
      <c r="AO3750">
        <v>0</v>
      </c>
      <c r="AP3750">
        <v>2</v>
      </c>
      <c r="AQ3750">
        <v>0</v>
      </c>
      <c r="AR3750">
        <v>0</v>
      </c>
      <c r="AS3750">
        <v>0</v>
      </c>
      <c r="AT3750">
        <v>0</v>
      </c>
      <c r="AU3750">
        <v>0</v>
      </c>
      <c r="AV3750">
        <v>0</v>
      </c>
      <c r="AW3750">
        <v>1</v>
      </c>
      <c r="AX3750">
        <v>2</v>
      </c>
      <c r="AY3750">
        <v>5</v>
      </c>
      <c r="AZ3750">
        <v>3</v>
      </c>
      <c r="BA3750">
        <v>4</v>
      </c>
      <c r="BB3750">
        <v>0</v>
      </c>
      <c r="BC3750">
        <v>3</v>
      </c>
      <c r="BD3750">
        <v>0</v>
      </c>
      <c r="BE3750">
        <v>0</v>
      </c>
      <c r="BF3750">
        <v>0</v>
      </c>
      <c r="BG3750">
        <v>0</v>
      </c>
      <c r="BH3750">
        <v>0</v>
      </c>
      <c r="BI3750">
        <v>2</v>
      </c>
      <c r="BJ3750">
        <v>1</v>
      </c>
      <c r="BK3750">
        <v>0</v>
      </c>
      <c r="BL3750">
        <v>0</v>
      </c>
      <c r="BM3750">
        <v>0</v>
      </c>
      <c r="BN3750">
        <v>1</v>
      </c>
      <c r="BO3750">
        <v>4</v>
      </c>
      <c r="BP3750">
        <v>2</v>
      </c>
      <c r="BQ3750">
        <v>0</v>
      </c>
      <c r="BR3750">
        <v>0</v>
      </c>
      <c r="BS3750">
        <v>2</v>
      </c>
      <c r="BT3750">
        <v>22</v>
      </c>
      <c r="BU3750" t="s">
        <v>3619</v>
      </c>
    </row>
    <row r="3751" spans="1:73">
      <c r="A3751" t="s">
        <v>3404</v>
      </c>
      <c r="B3751" t="s">
        <v>3405</v>
      </c>
      <c r="C3751">
        <v>236</v>
      </c>
      <c r="D3751" t="s">
        <v>119</v>
      </c>
      <c r="E3751" t="s">
        <v>3430</v>
      </c>
      <c r="F3751" t="s">
        <v>101</v>
      </c>
      <c r="G3751">
        <v>0</v>
      </c>
      <c r="H3751">
        <v>2</v>
      </c>
      <c r="I3751">
        <v>0</v>
      </c>
      <c r="J3751">
        <v>0</v>
      </c>
      <c r="K3751">
        <v>0</v>
      </c>
      <c r="L3751">
        <v>2</v>
      </c>
      <c r="M3751">
        <v>0</v>
      </c>
      <c r="N3751">
        <v>1</v>
      </c>
      <c r="O3751">
        <v>0</v>
      </c>
      <c r="P3751">
        <v>0</v>
      </c>
      <c r="Q3751">
        <v>0</v>
      </c>
      <c r="R3751">
        <v>0</v>
      </c>
      <c r="S3751">
        <v>6</v>
      </c>
      <c r="T3751">
        <v>0</v>
      </c>
      <c r="U3751">
        <v>0</v>
      </c>
      <c r="V3751">
        <v>1</v>
      </c>
      <c r="W3751">
        <v>2</v>
      </c>
      <c r="X3751">
        <v>0</v>
      </c>
      <c r="Y3751">
        <v>0</v>
      </c>
      <c r="Z3751">
        <v>0</v>
      </c>
      <c r="AA3751">
        <v>0</v>
      </c>
      <c r="AB3751">
        <v>13</v>
      </c>
      <c r="AC3751">
        <v>0</v>
      </c>
      <c r="AD3751">
        <v>0</v>
      </c>
      <c r="AE3751">
        <v>0</v>
      </c>
      <c r="AF3751">
        <v>0</v>
      </c>
      <c r="AG3751">
        <v>0</v>
      </c>
      <c r="AH3751">
        <v>3</v>
      </c>
      <c r="AI3751">
        <v>0</v>
      </c>
      <c r="AJ3751">
        <v>0</v>
      </c>
      <c r="AK3751">
        <v>0</v>
      </c>
      <c r="AL3751">
        <v>0</v>
      </c>
      <c r="AM3751">
        <v>1</v>
      </c>
      <c r="AN3751">
        <v>0</v>
      </c>
      <c r="AO3751">
        <v>0</v>
      </c>
      <c r="AP3751">
        <v>0</v>
      </c>
      <c r="AQ3751">
        <v>1</v>
      </c>
      <c r="AR3751">
        <v>0</v>
      </c>
      <c r="AS3751">
        <v>0</v>
      </c>
      <c r="AT3751">
        <v>0</v>
      </c>
      <c r="AU3751">
        <v>0</v>
      </c>
      <c r="AV3751">
        <v>0</v>
      </c>
      <c r="AW3751">
        <v>0</v>
      </c>
      <c r="AX3751">
        <v>3</v>
      </c>
      <c r="AY3751">
        <v>4</v>
      </c>
      <c r="AZ3751">
        <v>2</v>
      </c>
      <c r="BA3751">
        <v>4</v>
      </c>
      <c r="BB3751">
        <v>0</v>
      </c>
      <c r="BC3751">
        <v>0</v>
      </c>
      <c r="BD3751">
        <v>0</v>
      </c>
      <c r="BE3751">
        <v>0</v>
      </c>
      <c r="BF3751">
        <v>0</v>
      </c>
      <c r="BG3751">
        <v>0</v>
      </c>
      <c r="BH3751">
        <v>0</v>
      </c>
      <c r="BI3751">
        <v>0</v>
      </c>
      <c r="BJ3751">
        <v>0</v>
      </c>
      <c r="BK3751">
        <v>0</v>
      </c>
      <c r="BL3751">
        <v>0</v>
      </c>
      <c r="BM3751">
        <v>0</v>
      </c>
      <c r="BN3751">
        <v>0</v>
      </c>
      <c r="BO3751">
        <v>2</v>
      </c>
      <c r="BP3751">
        <v>0</v>
      </c>
      <c r="BQ3751">
        <v>0</v>
      </c>
      <c r="BR3751">
        <v>0</v>
      </c>
      <c r="BS3751">
        <v>1</v>
      </c>
      <c r="BT3751">
        <v>19</v>
      </c>
      <c r="BU3751" t="s">
        <v>3620</v>
      </c>
    </row>
    <row r="3752" spans="1:73">
      <c r="A3752" t="s">
        <v>3404</v>
      </c>
      <c r="B3752" t="s">
        <v>3405</v>
      </c>
      <c r="C3752">
        <v>237</v>
      </c>
      <c r="D3752" t="s">
        <v>119</v>
      </c>
      <c r="E3752" t="s">
        <v>78</v>
      </c>
      <c r="F3752" t="s">
        <v>77</v>
      </c>
      <c r="G3752">
        <v>0</v>
      </c>
      <c r="H3752">
        <v>1</v>
      </c>
      <c r="I3752">
        <v>0</v>
      </c>
      <c r="J3752">
        <v>0</v>
      </c>
      <c r="K3752">
        <v>0</v>
      </c>
      <c r="L3752">
        <v>0</v>
      </c>
      <c r="M3752">
        <v>0</v>
      </c>
      <c r="N3752">
        <v>7</v>
      </c>
      <c r="O3752">
        <v>0</v>
      </c>
      <c r="P3752">
        <v>0</v>
      </c>
      <c r="Q3752">
        <v>0</v>
      </c>
      <c r="R3752">
        <v>0</v>
      </c>
      <c r="S3752">
        <v>4</v>
      </c>
      <c r="T3752">
        <v>3</v>
      </c>
      <c r="U3752">
        <v>0</v>
      </c>
      <c r="V3752">
        <v>0</v>
      </c>
      <c r="W3752">
        <v>0</v>
      </c>
      <c r="X3752">
        <v>0</v>
      </c>
      <c r="Y3752">
        <v>0</v>
      </c>
      <c r="Z3752">
        <v>0</v>
      </c>
      <c r="AA3752">
        <v>0</v>
      </c>
      <c r="AB3752">
        <v>20</v>
      </c>
      <c r="AC3752">
        <v>2</v>
      </c>
      <c r="AD3752">
        <v>0</v>
      </c>
      <c r="AE3752">
        <v>0</v>
      </c>
      <c r="AF3752">
        <v>0</v>
      </c>
      <c r="AG3752">
        <v>0</v>
      </c>
      <c r="AH3752">
        <v>0</v>
      </c>
      <c r="AI3752">
        <v>4</v>
      </c>
      <c r="AJ3752">
        <v>0</v>
      </c>
      <c r="AK3752">
        <v>0</v>
      </c>
      <c r="AL3752">
        <v>0</v>
      </c>
      <c r="AM3752">
        <v>2</v>
      </c>
      <c r="AN3752">
        <v>0</v>
      </c>
      <c r="AO3752">
        <v>0</v>
      </c>
      <c r="AP3752">
        <v>0</v>
      </c>
      <c r="AQ3752">
        <v>1</v>
      </c>
      <c r="AR3752">
        <v>0</v>
      </c>
      <c r="AS3752">
        <v>0</v>
      </c>
      <c r="AT3752">
        <v>0</v>
      </c>
      <c r="AU3752">
        <v>2</v>
      </c>
      <c r="AV3752">
        <v>0</v>
      </c>
      <c r="AW3752">
        <v>0</v>
      </c>
      <c r="AX3752">
        <v>6</v>
      </c>
      <c r="AY3752">
        <v>2</v>
      </c>
      <c r="AZ3752">
        <v>3</v>
      </c>
      <c r="BA3752">
        <v>8</v>
      </c>
      <c r="BB3752">
        <v>0</v>
      </c>
      <c r="BC3752">
        <v>1</v>
      </c>
      <c r="BD3752">
        <v>0</v>
      </c>
      <c r="BE3752">
        <v>0</v>
      </c>
      <c r="BF3752">
        <v>0</v>
      </c>
      <c r="BG3752">
        <v>0</v>
      </c>
      <c r="BH3752">
        <v>0</v>
      </c>
      <c r="BI3752">
        <v>7</v>
      </c>
      <c r="BJ3752">
        <v>1</v>
      </c>
      <c r="BK3752">
        <v>0</v>
      </c>
      <c r="BL3752">
        <v>0</v>
      </c>
      <c r="BM3752">
        <v>0</v>
      </c>
      <c r="BN3752">
        <v>0</v>
      </c>
      <c r="BO3752">
        <v>7</v>
      </c>
      <c r="BP3752">
        <v>1</v>
      </c>
      <c r="BQ3752">
        <v>2</v>
      </c>
      <c r="BR3752">
        <v>2</v>
      </c>
      <c r="BS3752">
        <v>3</v>
      </c>
      <c r="BT3752">
        <v>27</v>
      </c>
      <c r="BU3752" t="s">
        <v>3621</v>
      </c>
    </row>
    <row r="3753" spans="1:73">
      <c r="A3753" t="s">
        <v>3404</v>
      </c>
      <c r="B3753" t="s">
        <v>3405</v>
      </c>
      <c r="C3753">
        <v>238</v>
      </c>
      <c r="D3753" t="s">
        <v>119</v>
      </c>
      <c r="E3753" t="s">
        <v>183</v>
      </c>
      <c r="F3753" t="s">
        <v>184</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0</v>
      </c>
      <c r="BB3753">
        <v>0</v>
      </c>
      <c r="BC3753">
        <v>0</v>
      </c>
      <c r="BD3753">
        <v>0</v>
      </c>
      <c r="BE3753">
        <v>0</v>
      </c>
      <c r="BF3753">
        <v>0</v>
      </c>
      <c r="BG3753">
        <v>0</v>
      </c>
      <c r="BH3753">
        <v>0</v>
      </c>
      <c r="BI3753">
        <v>0</v>
      </c>
      <c r="BJ3753">
        <v>0</v>
      </c>
      <c r="BK3753">
        <v>0</v>
      </c>
      <c r="BL3753">
        <v>0</v>
      </c>
      <c r="BM3753">
        <v>0</v>
      </c>
      <c r="BN3753">
        <v>0</v>
      </c>
      <c r="BO3753">
        <v>0</v>
      </c>
      <c r="BP3753">
        <v>0</v>
      </c>
      <c r="BQ3753">
        <v>0</v>
      </c>
      <c r="BR3753">
        <v>0</v>
      </c>
      <c r="BS3753">
        <v>1</v>
      </c>
      <c r="BT3753">
        <v>3</v>
      </c>
      <c r="BU3753" t="s">
        <v>3622</v>
      </c>
    </row>
    <row r="3754" spans="1:73">
      <c r="A3754" t="s">
        <v>3404</v>
      </c>
      <c r="B3754" t="s">
        <v>3405</v>
      </c>
      <c r="C3754">
        <v>239</v>
      </c>
      <c r="D3754" t="s">
        <v>119</v>
      </c>
      <c r="E3754" t="s">
        <v>78</v>
      </c>
      <c r="F3754" t="s">
        <v>77</v>
      </c>
      <c r="G3754">
        <v>0</v>
      </c>
      <c r="H3754">
        <v>0</v>
      </c>
      <c r="I3754">
        <v>0</v>
      </c>
      <c r="J3754">
        <v>0</v>
      </c>
      <c r="K3754">
        <v>0</v>
      </c>
      <c r="L3754">
        <v>0</v>
      </c>
      <c r="M3754">
        <v>0</v>
      </c>
      <c r="N3754">
        <v>1</v>
      </c>
      <c r="O3754">
        <v>0</v>
      </c>
      <c r="P3754">
        <v>0</v>
      </c>
      <c r="Q3754">
        <v>0</v>
      </c>
      <c r="R3754">
        <v>0</v>
      </c>
      <c r="S3754">
        <v>0</v>
      </c>
      <c r="T3754">
        <v>0</v>
      </c>
      <c r="U3754">
        <v>0</v>
      </c>
      <c r="V3754">
        <v>0</v>
      </c>
      <c r="W3754">
        <v>0</v>
      </c>
      <c r="X3754">
        <v>0</v>
      </c>
      <c r="Y3754">
        <v>0</v>
      </c>
      <c r="Z3754">
        <v>0</v>
      </c>
      <c r="AA3754">
        <v>0</v>
      </c>
      <c r="AB3754">
        <v>3</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1</v>
      </c>
      <c r="AV3754">
        <v>0</v>
      </c>
      <c r="AW3754">
        <v>0</v>
      </c>
      <c r="AX3754">
        <v>1</v>
      </c>
      <c r="AY3754">
        <v>0</v>
      </c>
      <c r="AZ3754">
        <v>0</v>
      </c>
      <c r="BA3754">
        <v>1</v>
      </c>
      <c r="BB3754">
        <v>0</v>
      </c>
      <c r="BC3754">
        <v>2</v>
      </c>
      <c r="BD3754">
        <v>0</v>
      </c>
      <c r="BE3754">
        <v>0</v>
      </c>
      <c r="BF3754">
        <v>0</v>
      </c>
      <c r="BG3754">
        <v>0</v>
      </c>
      <c r="BH3754">
        <v>0</v>
      </c>
      <c r="BI3754">
        <v>1</v>
      </c>
      <c r="BJ3754">
        <v>0</v>
      </c>
      <c r="BK3754">
        <v>0</v>
      </c>
      <c r="BL3754">
        <v>0</v>
      </c>
      <c r="BM3754">
        <v>0</v>
      </c>
      <c r="BN3754">
        <v>2</v>
      </c>
      <c r="BO3754">
        <v>1</v>
      </c>
      <c r="BP3754">
        <v>0</v>
      </c>
      <c r="BQ3754">
        <v>0</v>
      </c>
      <c r="BR3754">
        <v>1</v>
      </c>
      <c r="BS3754">
        <v>1</v>
      </c>
      <c r="BT3754">
        <v>6</v>
      </c>
      <c r="BU3754" t="s">
        <v>3623</v>
      </c>
    </row>
    <row r="3755" spans="1:73">
      <c r="A3755" t="s">
        <v>3404</v>
      </c>
      <c r="B3755" t="s">
        <v>3405</v>
      </c>
      <c r="C3755">
        <v>240</v>
      </c>
      <c r="D3755" t="s">
        <v>119</v>
      </c>
      <c r="E3755" t="s">
        <v>183</v>
      </c>
      <c r="F3755" t="s">
        <v>184</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0</v>
      </c>
      <c r="BG3755">
        <v>0</v>
      </c>
      <c r="BH3755">
        <v>0</v>
      </c>
      <c r="BI3755">
        <v>0</v>
      </c>
      <c r="BJ3755">
        <v>0</v>
      </c>
      <c r="BK3755">
        <v>0</v>
      </c>
      <c r="BL3755">
        <v>0</v>
      </c>
      <c r="BM3755">
        <v>0</v>
      </c>
      <c r="BN3755">
        <v>0</v>
      </c>
      <c r="BO3755">
        <v>0</v>
      </c>
      <c r="BP3755">
        <v>0</v>
      </c>
      <c r="BQ3755">
        <v>0</v>
      </c>
      <c r="BR3755">
        <v>0</v>
      </c>
      <c r="BS3755">
        <v>1</v>
      </c>
      <c r="BT3755">
        <v>1</v>
      </c>
      <c r="BU3755" t="s">
        <v>3624</v>
      </c>
    </row>
    <row r="3756" spans="1:73">
      <c r="A3756" t="s">
        <v>3404</v>
      </c>
      <c r="B3756" t="s">
        <v>3405</v>
      </c>
      <c r="C3756">
        <v>241</v>
      </c>
      <c r="D3756" t="s">
        <v>119</v>
      </c>
      <c r="E3756" t="s">
        <v>78</v>
      </c>
      <c r="F3756" t="s">
        <v>77</v>
      </c>
      <c r="G3756">
        <v>0</v>
      </c>
      <c r="H3756">
        <v>0</v>
      </c>
      <c r="I3756">
        <v>0</v>
      </c>
      <c r="J3756">
        <v>0</v>
      </c>
      <c r="K3756">
        <v>0</v>
      </c>
      <c r="L3756">
        <v>0</v>
      </c>
      <c r="M3756">
        <v>0</v>
      </c>
      <c r="N3756">
        <v>1</v>
      </c>
      <c r="O3756">
        <v>0</v>
      </c>
      <c r="P3756">
        <v>0</v>
      </c>
      <c r="Q3756">
        <v>0</v>
      </c>
      <c r="R3756">
        <v>0</v>
      </c>
      <c r="S3756">
        <v>0</v>
      </c>
      <c r="T3756">
        <v>0</v>
      </c>
      <c r="U3756">
        <v>0</v>
      </c>
      <c r="V3756">
        <v>0</v>
      </c>
      <c r="W3756">
        <v>0</v>
      </c>
      <c r="X3756">
        <v>0</v>
      </c>
      <c r="Y3756">
        <v>0</v>
      </c>
      <c r="Z3756">
        <v>0</v>
      </c>
      <c r="AA3756">
        <v>0</v>
      </c>
      <c r="AB3756">
        <v>2</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1</v>
      </c>
      <c r="AV3756">
        <v>0</v>
      </c>
      <c r="AW3756">
        <v>0</v>
      </c>
      <c r="AX3756">
        <v>0</v>
      </c>
      <c r="AY3756">
        <v>0</v>
      </c>
      <c r="AZ3756">
        <v>0</v>
      </c>
      <c r="BA3756">
        <v>0</v>
      </c>
      <c r="BB3756">
        <v>0</v>
      </c>
      <c r="BC3756">
        <v>0</v>
      </c>
      <c r="BD3756">
        <v>0</v>
      </c>
      <c r="BE3756">
        <v>0</v>
      </c>
      <c r="BF3756">
        <v>0</v>
      </c>
      <c r="BG3756">
        <v>0</v>
      </c>
      <c r="BH3756">
        <v>0</v>
      </c>
      <c r="BI3756">
        <v>0</v>
      </c>
      <c r="BJ3756">
        <v>0</v>
      </c>
      <c r="BK3756">
        <v>0</v>
      </c>
      <c r="BL3756">
        <v>0</v>
      </c>
      <c r="BM3756">
        <v>0</v>
      </c>
      <c r="BN3756">
        <v>0</v>
      </c>
      <c r="BO3756">
        <v>1</v>
      </c>
      <c r="BP3756">
        <v>0</v>
      </c>
      <c r="BQ3756">
        <v>0</v>
      </c>
      <c r="BR3756">
        <v>0</v>
      </c>
      <c r="BS3756">
        <v>1</v>
      </c>
      <c r="BT3756">
        <v>5</v>
      </c>
      <c r="BU3756" t="s">
        <v>3625</v>
      </c>
    </row>
    <row r="3757" spans="1:73">
      <c r="A3757" t="s">
        <v>3404</v>
      </c>
      <c r="B3757" t="s">
        <v>3405</v>
      </c>
      <c r="C3757">
        <v>242</v>
      </c>
      <c r="D3757" t="s">
        <v>119</v>
      </c>
      <c r="E3757" t="s">
        <v>183</v>
      </c>
      <c r="F3757" t="s">
        <v>184</v>
      </c>
      <c r="G3757">
        <v>0</v>
      </c>
      <c r="H3757">
        <v>0</v>
      </c>
      <c r="I3757">
        <v>0</v>
      </c>
      <c r="J3757">
        <v>0</v>
      </c>
      <c r="K3757">
        <v>0</v>
      </c>
      <c r="L3757">
        <v>0</v>
      </c>
      <c r="M3757">
        <v>0</v>
      </c>
      <c r="N3757">
        <v>1</v>
      </c>
      <c r="O3757">
        <v>0</v>
      </c>
      <c r="P3757">
        <v>0</v>
      </c>
      <c r="Q3757">
        <v>0</v>
      </c>
      <c r="R3757">
        <v>0</v>
      </c>
      <c r="S3757">
        <v>0</v>
      </c>
      <c r="T3757">
        <v>0</v>
      </c>
      <c r="U3757">
        <v>0</v>
      </c>
      <c r="V3757">
        <v>0</v>
      </c>
      <c r="W3757">
        <v>0</v>
      </c>
      <c r="X3757">
        <v>0</v>
      </c>
      <c r="Y3757">
        <v>0</v>
      </c>
      <c r="Z3757">
        <v>0</v>
      </c>
      <c r="AA3757">
        <v>0</v>
      </c>
      <c r="AB3757">
        <v>2</v>
      </c>
      <c r="AC3757">
        <v>0</v>
      </c>
      <c r="AD3757">
        <v>0</v>
      </c>
      <c r="AE3757">
        <v>0</v>
      </c>
      <c r="AF3757">
        <v>0</v>
      </c>
      <c r="AG3757">
        <v>0</v>
      </c>
      <c r="AH3757">
        <v>0</v>
      </c>
      <c r="AI3757">
        <v>0</v>
      </c>
      <c r="AJ3757">
        <v>0</v>
      </c>
      <c r="AK3757">
        <v>0</v>
      </c>
      <c r="AL3757">
        <v>0</v>
      </c>
      <c r="AM3757">
        <v>0</v>
      </c>
      <c r="AN3757">
        <v>0</v>
      </c>
      <c r="AO3757">
        <v>0</v>
      </c>
      <c r="AP3757">
        <v>0</v>
      </c>
      <c r="AQ3757">
        <v>1</v>
      </c>
      <c r="AR3757">
        <v>0</v>
      </c>
      <c r="AS3757">
        <v>0</v>
      </c>
      <c r="AT3757">
        <v>0</v>
      </c>
      <c r="AU3757">
        <v>0</v>
      </c>
      <c r="AV3757">
        <v>0</v>
      </c>
      <c r="AW3757">
        <v>0</v>
      </c>
      <c r="AX3757">
        <v>0</v>
      </c>
      <c r="AY3757">
        <v>0</v>
      </c>
      <c r="AZ3757">
        <v>1</v>
      </c>
      <c r="BA3757">
        <v>0</v>
      </c>
      <c r="BB3757">
        <v>0</v>
      </c>
      <c r="BC3757">
        <v>0</v>
      </c>
      <c r="BD3757">
        <v>0</v>
      </c>
      <c r="BE3757">
        <v>0</v>
      </c>
      <c r="BF3757">
        <v>0</v>
      </c>
      <c r="BG3757">
        <v>0</v>
      </c>
      <c r="BH3757">
        <v>0</v>
      </c>
      <c r="BI3757">
        <v>0</v>
      </c>
      <c r="BJ3757">
        <v>0</v>
      </c>
      <c r="BK3757">
        <v>0</v>
      </c>
      <c r="BL3757">
        <v>0</v>
      </c>
      <c r="BM3757">
        <v>0</v>
      </c>
      <c r="BN3757">
        <v>0</v>
      </c>
      <c r="BO3757">
        <v>1</v>
      </c>
      <c r="BP3757">
        <v>0</v>
      </c>
      <c r="BQ3757">
        <v>0</v>
      </c>
      <c r="BR3757">
        <v>0</v>
      </c>
      <c r="BS3757">
        <v>2</v>
      </c>
      <c r="BT3757">
        <v>8</v>
      </c>
      <c r="BU3757" t="s">
        <v>3626</v>
      </c>
    </row>
    <row r="3758" spans="1:73">
      <c r="A3758" t="s">
        <v>3404</v>
      </c>
      <c r="B3758" t="s">
        <v>3405</v>
      </c>
      <c r="C3758">
        <v>243</v>
      </c>
      <c r="D3758" t="s">
        <v>119</v>
      </c>
      <c r="E3758" t="s">
        <v>78</v>
      </c>
      <c r="F3758" t="s">
        <v>77</v>
      </c>
      <c r="G3758">
        <v>0</v>
      </c>
      <c r="H3758">
        <v>0</v>
      </c>
      <c r="I3758">
        <v>1</v>
      </c>
      <c r="J3758">
        <v>0</v>
      </c>
      <c r="K3758">
        <v>0</v>
      </c>
      <c r="L3758">
        <v>1</v>
      </c>
      <c r="M3758">
        <v>0</v>
      </c>
      <c r="N3758">
        <v>2</v>
      </c>
      <c r="O3758">
        <v>0</v>
      </c>
      <c r="P3758">
        <v>0</v>
      </c>
      <c r="Q3758">
        <v>0</v>
      </c>
      <c r="R3758">
        <v>0</v>
      </c>
      <c r="S3758">
        <v>3</v>
      </c>
      <c r="T3758">
        <v>1</v>
      </c>
      <c r="U3758">
        <v>0</v>
      </c>
      <c r="V3758">
        <v>0</v>
      </c>
      <c r="W3758">
        <v>0</v>
      </c>
      <c r="X3758">
        <v>0</v>
      </c>
      <c r="Y3758">
        <v>0</v>
      </c>
      <c r="Z3758">
        <v>0</v>
      </c>
      <c r="AA3758">
        <v>0</v>
      </c>
      <c r="AB3758">
        <v>9</v>
      </c>
      <c r="AC3758">
        <v>0</v>
      </c>
      <c r="AD3758">
        <v>0</v>
      </c>
      <c r="AE3758">
        <v>0</v>
      </c>
      <c r="AF3758">
        <v>0</v>
      </c>
      <c r="AG3758">
        <v>0</v>
      </c>
      <c r="AH3758">
        <v>0</v>
      </c>
      <c r="AI3758">
        <v>2</v>
      </c>
      <c r="AJ3758">
        <v>0</v>
      </c>
      <c r="AK3758">
        <v>0</v>
      </c>
      <c r="AL3758">
        <v>0</v>
      </c>
      <c r="AM3758">
        <v>0</v>
      </c>
      <c r="AN3758">
        <v>0</v>
      </c>
      <c r="AO3758">
        <v>0</v>
      </c>
      <c r="AP3758">
        <v>0</v>
      </c>
      <c r="AQ3758">
        <v>0</v>
      </c>
      <c r="AR3758">
        <v>0</v>
      </c>
      <c r="AS3758">
        <v>0</v>
      </c>
      <c r="AT3758">
        <v>0</v>
      </c>
      <c r="AU3758">
        <v>1</v>
      </c>
      <c r="AV3758">
        <v>0</v>
      </c>
      <c r="AW3758">
        <v>1</v>
      </c>
      <c r="AX3758">
        <v>4</v>
      </c>
      <c r="AY3758">
        <v>2</v>
      </c>
      <c r="AZ3758">
        <v>1</v>
      </c>
      <c r="BA3758">
        <v>4</v>
      </c>
      <c r="BB3758">
        <v>0</v>
      </c>
      <c r="BC3758">
        <v>2</v>
      </c>
      <c r="BD3758">
        <v>0</v>
      </c>
      <c r="BE3758">
        <v>0</v>
      </c>
      <c r="BF3758">
        <v>0</v>
      </c>
      <c r="BG3758">
        <v>0</v>
      </c>
      <c r="BH3758">
        <v>0</v>
      </c>
      <c r="BI3758">
        <v>5</v>
      </c>
      <c r="BJ3758">
        <v>2</v>
      </c>
      <c r="BK3758">
        <v>0</v>
      </c>
      <c r="BL3758">
        <v>0</v>
      </c>
      <c r="BM3758">
        <v>0</v>
      </c>
      <c r="BN3758">
        <v>0</v>
      </c>
      <c r="BO3758">
        <v>2</v>
      </c>
      <c r="BP3758">
        <v>1</v>
      </c>
      <c r="BQ3758">
        <v>0</v>
      </c>
      <c r="BR3758">
        <v>3</v>
      </c>
      <c r="BS3758">
        <v>1</v>
      </c>
      <c r="BT3758">
        <v>15</v>
      </c>
      <c r="BU3758" t="s">
        <v>3627</v>
      </c>
    </row>
    <row r="3759" spans="1:73">
      <c r="A3759" t="s">
        <v>3404</v>
      </c>
      <c r="B3759" t="s">
        <v>3405</v>
      </c>
      <c r="C3759">
        <v>244</v>
      </c>
      <c r="D3759" t="s">
        <v>119</v>
      </c>
      <c r="E3759" t="s">
        <v>183</v>
      </c>
      <c r="F3759" t="s">
        <v>184</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0</v>
      </c>
      <c r="BG3759">
        <v>0</v>
      </c>
      <c r="BH3759">
        <v>0</v>
      </c>
      <c r="BI3759">
        <v>0</v>
      </c>
      <c r="BJ3759">
        <v>0</v>
      </c>
      <c r="BK3759">
        <v>0</v>
      </c>
      <c r="BL3759">
        <v>0</v>
      </c>
      <c r="BM3759">
        <v>0</v>
      </c>
      <c r="BN3759">
        <v>0</v>
      </c>
      <c r="BO3759">
        <v>0</v>
      </c>
      <c r="BP3759">
        <v>0</v>
      </c>
      <c r="BQ3759">
        <v>0</v>
      </c>
      <c r="BR3759">
        <v>0</v>
      </c>
      <c r="BS3759">
        <v>1</v>
      </c>
      <c r="BT3759">
        <v>1</v>
      </c>
      <c r="BU3759" t="s">
        <v>243</v>
      </c>
    </row>
    <row r="3760" spans="1:73">
      <c r="A3760" t="s">
        <v>3404</v>
      </c>
      <c r="B3760" t="s">
        <v>3405</v>
      </c>
      <c r="C3760">
        <v>245</v>
      </c>
      <c r="D3760" t="s">
        <v>119</v>
      </c>
      <c r="E3760" t="s">
        <v>78</v>
      </c>
      <c r="F3760" t="s">
        <v>77</v>
      </c>
      <c r="G3760">
        <v>0</v>
      </c>
      <c r="H3760">
        <v>0</v>
      </c>
      <c r="I3760">
        <v>2</v>
      </c>
      <c r="J3760">
        <v>0</v>
      </c>
      <c r="K3760">
        <v>0</v>
      </c>
      <c r="L3760">
        <v>0</v>
      </c>
      <c r="M3760">
        <v>0</v>
      </c>
      <c r="N3760">
        <v>4</v>
      </c>
      <c r="O3760">
        <v>0</v>
      </c>
      <c r="P3760">
        <v>0</v>
      </c>
      <c r="Q3760">
        <v>0</v>
      </c>
      <c r="R3760">
        <v>0</v>
      </c>
      <c r="S3760">
        <v>0</v>
      </c>
      <c r="T3760">
        <v>4</v>
      </c>
      <c r="U3760">
        <v>0</v>
      </c>
      <c r="V3760">
        <v>0</v>
      </c>
      <c r="W3760">
        <v>0</v>
      </c>
      <c r="X3760">
        <v>0</v>
      </c>
      <c r="Y3760">
        <v>0</v>
      </c>
      <c r="Z3760">
        <v>0</v>
      </c>
      <c r="AA3760">
        <v>0</v>
      </c>
      <c r="AB3760">
        <v>17</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2</v>
      </c>
      <c r="AV3760">
        <v>0</v>
      </c>
      <c r="AW3760">
        <v>1</v>
      </c>
      <c r="AX3760">
        <v>4</v>
      </c>
      <c r="AY3760">
        <v>5</v>
      </c>
      <c r="AZ3760">
        <v>1</v>
      </c>
      <c r="BA3760">
        <v>4</v>
      </c>
      <c r="BB3760">
        <v>1</v>
      </c>
      <c r="BC3760">
        <v>3</v>
      </c>
      <c r="BD3760">
        <v>0</v>
      </c>
      <c r="BE3760">
        <v>0</v>
      </c>
      <c r="BF3760">
        <v>0</v>
      </c>
      <c r="BG3760">
        <v>0</v>
      </c>
      <c r="BH3760">
        <v>0</v>
      </c>
      <c r="BI3760">
        <v>4</v>
      </c>
      <c r="BJ3760">
        <v>0</v>
      </c>
      <c r="BK3760">
        <v>0</v>
      </c>
      <c r="BL3760">
        <v>0</v>
      </c>
      <c r="BM3760">
        <v>0</v>
      </c>
      <c r="BN3760">
        <v>3</v>
      </c>
      <c r="BO3760">
        <v>4</v>
      </c>
      <c r="BP3760">
        <v>1</v>
      </c>
      <c r="BQ3760">
        <v>0</v>
      </c>
      <c r="BR3760">
        <v>3</v>
      </c>
      <c r="BS3760">
        <v>4</v>
      </c>
      <c r="BT3760">
        <v>27</v>
      </c>
      <c r="BU3760" t="s">
        <v>3628</v>
      </c>
    </row>
    <row r="3761" spans="1:73">
      <c r="A3761" t="s">
        <v>3404</v>
      </c>
      <c r="B3761" t="s">
        <v>3405</v>
      </c>
      <c r="C3761">
        <v>246</v>
      </c>
      <c r="D3761" t="s">
        <v>119</v>
      </c>
      <c r="E3761" t="s">
        <v>183</v>
      </c>
      <c r="F3761" t="s">
        <v>184</v>
      </c>
      <c r="G3761">
        <v>0</v>
      </c>
      <c r="H3761">
        <v>2</v>
      </c>
      <c r="I3761">
        <v>0</v>
      </c>
      <c r="J3761">
        <v>0</v>
      </c>
      <c r="K3761">
        <v>0</v>
      </c>
      <c r="L3761">
        <v>8</v>
      </c>
      <c r="M3761">
        <v>0</v>
      </c>
      <c r="N3761">
        <v>9</v>
      </c>
      <c r="O3761">
        <v>0</v>
      </c>
      <c r="P3761">
        <v>0</v>
      </c>
      <c r="Q3761">
        <v>1</v>
      </c>
      <c r="R3761">
        <v>0</v>
      </c>
      <c r="S3761">
        <v>10</v>
      </c>
      <c r="T3761">
        <v>4</v>
      </c>
      <c r="U3761">
        <v>0</v>
      </c>
      <c r="V3761">
        <v>1</v>
      </c>
      <c r="W3761">
        <v>3</v>
      </c>
      <c r="X3761">
        <v>0</v>
      </c>
      <c r="Y3761">
        <v>0</v>
      </c>
      <c r="Z3761">
        <v>0</v>
      </c>
      <c r="AA3761">
        <v>0</v>
      </c>
      <c r="AB3761">
        <v>54</v>
      </c>
      <c r="AC3761">
        <v>0</v>
      </c>
      <c r="AD3761">
        <v>0</v>
      </c>
      <c r="AE3761">
        <v>0</v>
      </c>
      <c r="AF3761">
        <v>0</v>
      </c>
      <c r="AG3761">
        <v>0</v>
      </c>
      <c r="AH3761">
        <v>6</v>
      </c>
      <c r="AI3761">
        <v>0</v>
      </c>
      <c r="AJ3761">
        <v>0</v>
      </c>
      <c r="AK3761">
        <v>0</v>
      </c>
      <c r="AL3761">
        <v>3</v>
      </c>
      <c r="AM3761">
        <v>6</v>
      </c>
      <c r="AN3761">
        <v>0</v>
      </c>
      <c r="AO3761">
        <v>0</v>
      </c>
      <c r="AP3761">
        <v>1</v>
      </c>
      <c r="AQ3761">
        <v>1</v>
      </c>
      <c r="AR3761">
        <v>0</v>
      </c>
      <c r="AS3761">
        <v>0</v>
      </c>
      <c r="AT3761">
        <v>0</v>
      </c>
      <c r="AU3761">
        <v>1</v>
      </c>
      <c r="AV3761">
        <v>0</v>
      </c>
      <c r="AW3761">
        <v>0</v>
      </c>
      <c r="AX3761">
        <v>12</v>
      </c>
      <c r="AY3761">
        <v>13</v>
      </c>
      <c r="AZ3761">
        <v>9</v>
      </c>
      <c r="BA3761">
        <v>18</v>
      </c>
      <c r="BB3761">
        <v>0</v>
      </c>
      <c r="BC3761">
        <v>4</v>
      </c>
      <c r="BD3761">
        <v>0</v>
      </c>
      <c r="BE3761">
        <v>0</v>
      </c>
      <c r="BF3761">
        <v>0</v>
      </c>
      <c r="BG3761">
        <v>0</v>
      </c>
      <c r="BH3761">
        <v>0</v>
      </c>
      <c r="BI3761">
        <v>8</v>
      </c>
      <c r="BJ3761">
        <v>3</v>
      </c>
      <c r="BK3761">
        <v>0</v>
      </c>
      <c r="BL3761">
        <v>5</v>
      </c>
      <c r="BM3761">
        <v>0</v>
      </c>
      <c r="BN3761">
        <v>0</v>
      </c>
      <c r="BO3761">
        <v>12</v>
      </c>
      <c r="BP3761">
        <v>0</v>
      </c>
      <c r="BQ3761">
        <v>0</v>
      </c>
      <c r="BR3761">
        <v>5</v>
      </c>
      <c r="BS3761">
        <v>6</v>
      </c>
      <c r="BT3761">
        <v>86</v>
      </c>
      <c r="BU3761" t="s">
        <v>3629</v>
      </c>
    </row>
    <row r="3762" spans="1:73">
      <c r="A3762" t="s">
        <v>3404</v>
      </c>
      <c r="B3762" t="s">
        <v>3405</v>
      </c>
      <c r="C3762">
        <v>247</v>
      </c>
      <c r="D3762" t="s">
        <v>119</v>
      </c>
      <c r="E3762" t="s">
        <v>78</v>
      </c>
      <c r="F3762" t="s">
        <v>77</v>
      </c>
      <c r="G3762">
        <v>0</v>
      </c>
      <c r="H3762">
        <v>1</v>
      </c>
      <c r="I3762">
        <v>0</v>
      </c>
      <c r="J3762">
        <v>0</v>
      </c>
      <c r="K3762">
        <v>0</v>
      </c>
      <c r="L3762">
        <v>1</v>
      </c>
      <c r="M3762">
        <v>0</v>
      </c>
      <c r="N3762">
        <v>4</v>
      </c>
      <c r="O3762">
        <v>0</v>
      </c>
      <c r="P3762">
        <v>0</v>
      </c>
      <c r="Q3762">
        <v>1</v>
      </c>
      <c r="R3762">
        <v>0</v>
      </c>
      <c r="S3762">
        <v>4</v>
      </c>
      <c r="T3762">
        <v>1</v>
      </c>
      <c r="U3762">
        <v>0</v>
      </c>
      <c r="V3762">
        <v>0</v>
      </c>
      <c r="W3762">
        <v>1</v>
      </c>
      <c r="X3762">
        <v>0</v>
      </c>
      <c r="Y3762">
        <v>0</v>
      </c>
      <c r="Z3762">
        <v>0</v>
      </c>
      <c r="AA3762">
        <v>0</v>
      </c>
      <c r="AB3762">
        <v>14</v>
      </c>
      <c r="AC3762">
        <v>0</v>
      </c>
      <c r="AD3762">
        <v>0</v>
      </c>
      <c r="AE3762">
        <v>0</v>
      </c>
      <c r="AF3762">
        <v>0</v>
      </c>
      <c r="AG3762">
        <v>0</v>
      </c>
      <c r="AH3762">
        <v>0</v>
      </c>
      <c r="AI3762">
        <v>0</v>
      </c>
      <c r="AJ3762">
        <v>0</v>
      </c>
      <c r="AK3762">
        <v>0</v>
      </c>
      <c r="AL3762">
        <v>2</v>
      </c>
      <c r="AM3762">
        <v>0</v>
      </c>
      <c r="AN3762">
        <v>0</v>
      </c>
      <c r="AO3762">
        <v>0</v>
      </c>
      <c r="AP3762">
        <v>1</v>
      </c>
      <c r="AQ3762">
        <v>2</v>
      </c>
      <c r="AR3762">
        <v>0</v>
      </c>
      <c r="AS3762">
        <v>0</v>
      </c>
      <c r="AT3762">
        <v>0</v>
      </c>
      <c r="AU3762">
        <v>0</v>
      </c>
      <c r="AV3762">
        <v>0</v>
      </c>
      <c r="AW3762">
        <v>0</v>
      </c>
      <c r="AX3762">
        <v>3</v>
      </c>
      <c r="AY3762">
        <v>3</v>
      </c>
      <c r="AZ3762">
        <v>6</v>
      </c>
      <c r="BA3762">
        <v>3</v>
      </c>
      <c r="BB3762">
        <v>0</v>
      </c>
      <c r="BC3762">
        <v>3</v>
      </c>
      <c r="BD3762">
        <v>0</v>
      </c>
      <c r="BE3762">
        <v>0</v>
      </c>
      <c r="BF3762">
        <v>0</v>
      </c>
      <c r="BG3762">
        <v>0</v>
      </c>
      <c r="BH3762">
        <v>0</v>
      </c>
      <c r="BI3762">
        <v>5</v>
      </c>
      <c r="BJ3762">
        <v>2</v>
      </c>
      <c r="BK3762">
        <v>0</v>
      </c>
      <c r="BL3762">
        <v>0</v>
      </c>
      <c r="BM3762">
        <v>0</v>
      </c>
      <c r="BN3762">
        <v>0</v>
      </c>
      <c r="BO3762">
        <v>6</v>
      </c>
      <c r="BP3762">
        <v>0</v>
      </c>
      <c r="BQ3762">
        <v>0</v>
      </c>
      <c r="BR3762">
        <v>3</v>
      </c>
      <c r="BS3762">
        <v>2</v>
      </c>
      <c r="BT3762">
        <v>18</v>
      </c>
      <c r="BU3762" t="s">
        <v>3630</v>
      </c>
    </row>
    <row r="3763" spans="1:73">
      <c r="A3763" t="s">
        <v>3404</v>
      </c>
      <c r="B3763" t="s">
        <v>3405</v>
      </c>
      <c r="C3763">
        <v>248</v>
      </c>
      <c r="D3763" t="s">
        <v>119</v>
      </c>
      <c r="E3763" t="s">
        <v>183</v>
      </c>
      <c r="F3763" t="s">
        <v>184</v>
      </c>
      <c r="G3763">
        <v>0</v>
      </c>
      <c r="H3763">
        <v>2</v>
      </c>
      <c r="I3763">
        <v>1</v>
      </c>
      <c r="J3763">
        <v>0</v>
      </c>
      <c r="K3763">
        <v>0</v>
      </c>
      <c r="L3763">
        <v>4</v>
      </c>
      <c r="M3763">
        <v>0</v>
      </c>
      <c r="N3763">
        <v>6</v>
      </c>
      <c r="O3763">
        <v>0</v>
      </c>
      <c r="P3763">
        <v>0</v>
      </c>
      <c r="Q3763">
        <v>1</v>
      </c>
      <c r="R3763">
        <v>0</v>
      </c>
      <c r="S3763">
        <v>3</v>
      </c>
      <c r="T3763">
        <v>4</v>
      </c>
      <c r="U3763">
        <v>0</v>
      </c>
      <c r="V3763">
        <v>0</v>
      </c>
      <c r="W3763">
        <v>2</v>
      </c>
      <c r="X3763">
        <v>0</v>
      </c>
      <c r="Y3763">
        <v>0</v>
      </c>
      <c r="Z3763">
        <v>0</v>
      </c>
      <c r="AA3763">
        <v>0</v>
      </c>
      <c r="AB3763">
        <v>33</v>
      </c>
      <c r="AC3763">
        <v>1</v>
      </c>
      <c r="AD3763">
        <v>0</v>
      </c>
      <c r="AE3763">
        <v>0</v>
      </c>
      <c r="AF3763">
        <v>0</v>
      </c>
      <c r="AG3763">
        <v>0</v>
      </c>
      <c r="AH3763">
        <v>0</v>
      </c>
      <c r="AI3763">
        <v>0</v>
      </c>
      <c r="AJ3763">
        <v>0</v>
      </c>
      <c r="AK3763">
        <v>0</v>
      </c>
      <c r="AL3763">
        <v>0</v>
      </c>
      <c r="AM3763">
        <v>3</v>
      </c>
      <c r="AN3763">
        <v>0</v>
      </c>
      <c r="AO3763">
        <v>0</v>
      </c>
      <c r="AP3763">
        <v>0</v>
      </c>
      <c r="AQ3763">
        <v>2</v>
      </c>
      <c r="AR3763">
        <v>0</v>
      </c>
      <c r="AS3763">
        <v>0</v>
      </c>
      <c r="AT3763">
        <v>0</v>
      </c>
      <c r="AU3763">
        <v>0</v>
      </c>
      <c r="AV3763">
        <v>1</v>
      </c>
      <c r="AW3763">
        <v>0</v>
      </c>
      <c r="AX3763">
        <v>3</v>
      </c>
      <c r="AY3763">
        <v>9</v>
      </c>
      <c r="AZ3763">
        <v>6</v>
      </c>
      <c r="BA3763">
        <v>7</v>
      </c>
      <c r="BB3763">
        <v>0</v>
      </c>
      <c r="BC3763">
        <v>3</v>
      </c>
      <c r="BD3763">
        <v>0</v>
      </c>
      <c r="BE3763">
        <v>0</v>
      </c>
      <c r="BF3763">
        <v>1</v>
      </c>
      <c r="BG3763">
        <v>0</v>
      </c>
      <c r="BH3763">
        <v>0</v>
      </c>
      <c r="BI3763">
        <v>8</v>
      </c>
      <c r="BJ3763">
        <v>2</v>
      </c>
      <c r="BK3763">
        <v>0</v>
      </c>
      <c r="BL3763">
        <v>0</v>
      </c>
      <c r="BM3763">
        <v>2</v>
      </c>
      <c r="BN3763">
        <v>0</v>
      </c>
      <c r="BO3763">
        <v>10</v>
      </c>
      <c r="BP3763">
        <v>1</v>
      </c>
      <c r="BQ3763">
        <v>2</v>
      </c>
      <c r="BR3763">
        <v>0</v>
      </c>
      <c r="BS3763">
        <v>3</v>
      </c>
      <c r="BT3763">
        <v>58</v>
      </c>
      <c r="BU3763" t="s">
        <v>3631</v>
      </c>
    </row>
    <row r="3764" spans="1:73">
      <c r="A3764" t="s">
        <v>3404</v>
      </c>
      <c r="B3764" t="s">
        <v>3405</v>
      </c>
      <c r="C3764">
        <v>249</v>
      </c>
      <c r="D3764" t="s">
        <v>119</v>
      </c>
      <c r="E3764" t="s">
        <v>78</v>
      </c>
      <c r="F3764" t="s">
        <v>77</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v>0</v>
      </c>
      <c r="BQ3764">
        <v>0</v>
      </c>
      <c r="BR3764">
        <v>0</v>
      </c>
      <c r="BS3764">
        <v>2</v>
      </c>
      <c r="BT3764">
        <v>2</v>
      </c>
      <c r="BU3764" t="s">
        <v>3632</v>
      </c>
    </row>
    <row r="3765" spans="1:73">
      <c r="A3765" t="s">
        <v>3404</v>
      </c>
      <c r="B3765" t="s">
        <v>3405</v>
      </c>
      <c r="C3765">
        <v>250</v>
      </c>
      <c r="D3765" t="s">
        <v>119</v>
      </c>
      <c r="E3765" t="s">
        <v>183</v>
      </c>
      <c r="F3765" t="s">
        <v>184</v>
      </c>
      <c r="G3765">
        <v>0</v>
      </c>
      <c r="H3765">
        <v>0</v>
      </c>
      <c r="I3765">
        <v>0</v>
      </c>
      <c r="J3765">
        <v>0</v>
      </c>
      <c r="K3765">
        <v>0</v>
      </c>
      <c r="L3765">
        <v>0</v>
      </c>
      <c r="M3765">
        <v>0</v>
      </c>
      <c r="N3765">
        <v>0</v>
      </c>
      <c r="O3765">
        <v>0</v>
      </c>
      <c r="P3765">
        <v>0</v>
      </c>
      <c r="Q3765">
        <v>0</v>
      </c>
      <c r="R3765">
        <v>0</v>
      </c>
      <c r="S3765">
        <v>1</v>
      </c>
      <c r="T3765">
        <v>0</v>
      </c>
      <c r="U3765">
        <v>0</v>
      </c>
      <c r="V3765">
        <v>0</v>
      </c>
      <c r="W3765">
        <v>0</v>
      </c>
      <c r="X3765">
        <v>0</v>
      </c>
      <c r="Y3765">
        <v>0</v>
      </c>
      <c r="Z3765">
        <v>0</v>
      </c>
      <c r="AA3765">
        <v>0</v>
      </c>
      <c r="AB3765">
        <v>2</v>
      </c>
      <c r="AC3765">
        <v>0</v>
      </c>
      <c r="AD3765">
        <v>0</v>
      </c>
      <c r="AE3765">
        <v>0</v>
      </c>
      <c r="AF3765">
        <v>0</v>
      </c>
      <c r="AG3765">
        <v>0</v>
      </c>
      <c r="AH3765">
        <v>0</v>
      </c>
      <c r="AI3765">
        <v>0</v>
      </c>
      <c r="AJ3765">
        <v>0</v>
      </c>
      <c r="AK3765">
        <v>0</v>
      </c>
      <c r="AL3765">
        <v>0</v>
      </c>
      <c r="AM3765">
        <v>1</v>
      </c>
      <c r="AN3765">
        <v>0</v>
      </c>
      <c r="AO3765">
        <v>0</v>
      </c>
      <c r="AP3765">
        <v>0</v>
      </c>
      <c r="AQ3765">
        <v>0</v>
      </c>
      <c r="AR3765">
        <v>0</v>
      </c>
      <c r="AS3765">
        <v>0</v>
      </c>
      <c r="AT3765">
        <v>0</v>
      </c>
      <c r="AU3765">
        <v>0</v>
      </c>
      <c r="AV3765">
        <v>0</v>
      </c>
      <c r="AW3765">
        <v>0</v>
      </c>
      <c r="AX3765">
        <v>0</v>
      </c>
      <c r="AY3765">
        <v>1</v>
      </c>
      <c r="AZ3765">
        <v>0</v>
      </c>
      <c r="BA3765">
        <v>1</v>
      </c>
      <c r="BB3765">
        <v>0</v>
      </c>
      <c r="BC3765">
        <v>0</v>
      </c>
      <c r="BD3765">
        <v>0</v>
      </c>
      <c r="BE3765">
        <v>0</v>
      </c>
      <c r="BF3765">
        <v>0</v>
      </c>
      <c r="BG3765">
        <v>0</v>
      </c>
      <c r="BH3765">
        <v>0</v>
      </c>
      <c r="BI3765">
        <v>0</v>
      </c>
      <c r="BJ3765">
        <v>0</v>
      </c>
      <c r="BK3765">
        <v>0</v>
      </c>
      <c r="BL3765">
        <v>1</v>
      </c>
      <c r="BM3765">
        <v>0</v>
      </c>
      <c r="BN3765">
        <v>0</v>
      </c>
      <c r="BO3765">
        <v>0</v>
      </c>
      <c r="BP3765">
        <v>0</v>
      </c>
      <c r="BQ3765">
        <v>0</v>
      </c>
      <c r="BR3765">
        <v>0</v>
      </c>
      <c r="BS3765">
        <v>1</v>
      </c>
      <c r="BT3765">
        <v>6</v>
      </c>
      <c r="BU3765" t="e">
        <f>-- this sort of self-defense situation.</f>
        <v>#NAME?</v>
      </c>
    </row>
    <row r="3766" spans="1:73">
      <c r="A3766" t="s">
        <v>3404</v>
      </c>
      <c r="B3766" t="s">
        <v>3405</v>
      </c>
      <c r="C3766">
        <v>251</v>
      </c>
      <c r="D3766" t="s">
        <v>119</v>
      </c>
      <c r="E3766" t="s">
        <v>78</v>
      </c>
      <c r="F3766" t="s">
        <v>77</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0</v>
      </c>
      <c r="BQ3766">
        <v>0</v>
      </c>
      <c r="BR3766">
        <v>0</v>
      </c>
      <c r="BS3766">
        <v>1</v>
      </c>
      <c r="BT3766">
        <v>4</v>
      </c>
      <c r="BU3766" t="s">
        <v>3633</v>
      </c>
    </row>
    <row r="3767" spans="1:73">
      <c r="A3767" t="s">
        <v>3404</v>
      </c>
      <c r="B3767" t="s">
        <v>3405</v>
      </c>
      <c r="C3767">
        <v>252</v>
      </c>
      <c r="D3767" t="s">
        <v>119</v>
      </c>
      <c r="E3767" t="s">
        <v>3425</v>
      </c>
      <c r="F3767" t="s">
        <v>101</v>
      </c>
      <c r="G3767">
        <v>3</v>
      </c>
      <c r="H3767">
        <v>10</v>
      </c>
      <c r="I3767">
        <v>2</v>
      </c>
      <c r="J3767">
        <v>0</v>
      </c>
      <c r="K3767">
        <v>0</v>
      </c>
      <c r="L3767">
        <v>14</v>
      </c>
      <c r="M3767">
        <v>0</v>
      </c>
      <c r="N3767">
        <v>26</v>
      </c>
      <c r="O3767">
        <v>0</v>
      </c>
      <c r="P3767">
        <v>0</v>
      </c>
      <c r="Q3767">
        <v>0</v>
      </c>
      <c r="R3767">
        <v>2</v>
      </c>
      <c r="S3767">
        <v>26</v>
      </c>
      <c r="T3767">
        <v>14</v>
      </c>
      <c r="U3767">
        <v>0</v>
      </c>
      <c r="V3767">
        <v>1</v>
      </c>
      <c r="W3767">
        <v>5</v>
      </c>
      <c r="X3767">
        <v>0</v>
      </c>
      <c r="Y3767">
        <v>0</v>
      </c>
      <c r="Z3767">
        <v>0</v>
      </c>
      <c r="AA3767">
        <v>0</v>
      </c>
      <c r="AB3767">
        <v>112</v>
      </c>
      <c r="AC3767">
        <v>0</v>
      </c>
      <c r="AD3767">
        <v>0</v>
      </c>
      <c r="AE3767">
        <v>0</v>
      </c>
      <c r="AF3767">
        <v>0</v>
      </c>
      <c r="AG3767">
        <v>0</v>
      </c>
      <c r="AH3767">
        <v>0</v>
      </c>
      <c r="AI3767">
        <v>9</v>
      </c>
      <c r="AJ3767">
        <v>0</v>
      </c>
      <c r="AK3767">
        <v>1</v>
      </c>
      <c r="AL3767">
        <v>5</v>
      </c>
      <c r="AM3767">
        <v>11</v>
      </c>
      <c r="AN3767">
        <v>3</v>
      </c>
      <c r="AO3767">
        <v>0</v>
      </c>
      <c r="AP3767">
        <v>4</v>
      </c>
      <c r="AQ3767">
        <v>3</v>
      </c>
      <c r="AR3767">
        <v>0</v>
      </c>
      <c r="AS3767">
        <v>0</v>
      </c>
      <c r="AT3767">
        <v>1</v>
      </c>
      <c r="AU3767">
        <v>1</v>
      </c>
      <c r="AV3767">
        <v>4</v>
      </c>
      <c r="AW3767">
        <v>2</v>
      </c>
      <c r="AX3767">
        <v>18</v>
      </c>
      <c r="AY3767">
        <v>20</v>
      </c>
      <c r="AZ3767">
        <v>28</v>
      </c>
      <c r="BA3767">
        <v>29</v>
      </c>
      <c r="BB3767">
        <v>7</v>
      </c>
      <c r="BC3767">
        <v>21</v>
      </c>
      <c r="BD3767">
        <v>0</v>
      </c>
      <c r="BE3767">
        <v>0</v>
      </c>
      <c r="BF3767">
        <v>2</v>
      </c>
      <c r="BG3767">
        <v>0</v>
      </c>
      <c r="BH3767">
        <v>0</v>
      </c>
      <c r="BI3767">
        <v>22</v>
      </c>
      <c r="BJ3767">
        <v>9</v>
      </c>
      <c r="BK3767">
        <v>0</v>
      </c>
      <c r="BL3767">
        <v>6</v>
      </c>
      <c r="BM3767">
        <v>2</v>
      </c>
      <c r="BN3767">
        <v>4</v>
      </c>
      <c r="BO3767">
        <v>31</v>
      </c>
      <c r="BP3767">
        <v>2</v>
      </c>
      <c r="BQ3767">
        <v>3</v>
      </c>
      <c r="BR3767">
        <v>13</v>
      </c>
      <c r="BS3767">
        <v>5</v>
      </c>
      <c r="BT3767">
        <v>174</v>
      </c>
      <c r="BU3767" t="s">
        <v>3634</v>
      </c>
    </row>
    <row r="3768" spans="1:73">
      <c r="A3768" t="s">
        <v>3404</v>
      </c>
      <c r="B3768" t="s">
        <v>3405</v>
      </c>
      <c r="C3768">
        <v>253</v>
      </c>
      <c r="D3768" t="s">
        <v>119</v>
      </c>
      <c r="E3768" t="s">
        <v>78</v>
      </c>
      <c r="F3768" t="s">
        <v>77</v>
      </c>
      <c r="G3768">
        <v>1</v>
      </c>
      <c r="H3768">
        <v>2</v>
      </c>
      <c r="I3768">
        <v>2</v>
      </c>
      <c r="J3768">
        <v>0</v>
      </c>
      <c r="K3768">
        <v>0</v>
      </c>
      <c r="L3768">
        <v>4</v>
      </c>
      <c r="M3768">
        <v>0</v>
      </c>
      <c r="N3768">
        <v>11</v>
      </c>
      <c r="O3768">
        <v>0</v>
      </c>
      <c r="P3768">
        <v>0</v>
      </c>
      <c r="Q3768">
        <v>1</v>
      </c>
      <c r="R3768">
        <v>1</v>
      </c>
      <c r="S3768">
        <v>12</v>
      </c>
      <c r="T3768">
        <v>3</v>
      </c>
      <c r="U3768">
        <v>0</v>
      </c>
      <c r="V3768">
        <v>2</v>
      </c>
      <c r="W3768">
        <v>1</v>
      </c>
      <c r="X3768">
        <v>0</v>
      </c>
      <c r="Y3768">
        <v>0</v>
      </c>
      <c r="Z3768">
        <v>0</v>
      </c>
      <c r="AA3768">
        <v>0</v>
      </c>
      <c r="AB3768">
        <v>54</v>
      </c>
      <c r="AC3768">
        <v>1</v>
      </c>
      <c r="AD3768">
        <v>0</v>
      </c>
      <c r="AE3768">
        <v>0</v>
      </c>
      <c r="AF3768">
        <v>0</v>
      </c>
      <c r="AG3768">
        <v>0</v>
      </c>
      <c r="AH3768">
        <v>5</v>
      </c>
      <c r="AI3768">
        <v>3</v>
      </c>
      <c r="AJ3768">
        <v>0</v>
      </c>
      <c r="AK3768">
        <v>1</v>
      </c>
      <c r="AL3768">
        <v>2</v>
      </c>
      <c r="AM3768">
        <v>10</v>
      </c>
      <c r="AN3768">
        <v>0</v>
      </c>
      <c r="AO3768">
        <v>0</v>
      </c>
      <c r="AP3768">
        <v>3</v>
      </c>
      <c r="AQ3768">
        <v>1</v>
      </c>
      <c r="AR3768">
        <v>1</v>
      </c>
      <c r="AS3768">
        <v>0</v>
      </c>
      <c r="AT3768">
        <v>0</v>
      </c>
      <c r="AU3768">
        <v>0</v>
      </c>
      <c r="AV3768">
        <v>0</v>
      </c>
      <c r="AW3768">
        <v>1</v>
      </c>
      <c r="AX3768">
        <v>14</v>
      </c>
      <c r="AY3768">
        <v>13</v>
      </c>
      <c r="AZ3768">
        <v>14</v>
      </c>
      <c r="BA3768">
        <v>25</v>
      </c>
      <c r="BB3768">
        <v>1</v>
      </c>
      <c r="BC3768">
        <v>8</v>
      </c>
      <c r="BD3768">
        <v>0</v>
      </c>
      <c r="BE3768">
        <v>0</v>
      </c>
      <c r="BF3768">
        <v>0</v>
      </c>
      <c r="BG3768">
        <v>0</v>
      </c>
      <c r="BH3768">
        <v>0</v>
      </c>
      <c r="BI3768">
        <v>9</v>
      </c>
      <c r="BJ3768">
        <v>4</v>
      </c>
      <c r="BK3768">
        <v>0</v>
      </c>
      <c r="BL3768">
        <v>1</v>
      </c>
      <c r="BM3768">
        <v>0</v>
      </c>
      <c r="BN3768">
        <v>0</v>
      </c>
      <c r="BO3768">
        <v>16</v>
      </c>
      <c r="BP3768">
        <v>2</v>
      </c>
      <c r="BQ3768">
        <v>0</v>
      </c>
      <c r="BR3768">
        <v>5</v>
      </c>
      <c r="BS3768">
        <v>4</v>
      </c>
      <c r="BT3768">
        <v>73</v>
      </c>
      <c r="BU3768" t="s">
        <v>3635</v>
      </c>
    </row>
    <row r="3769" spans="1:73">
      <c r="A3769" t="s">
        <v>3404</v>
      </c>
      <c r="B3769" t="s">
        <v>3405</v>
      </c>
      <c r="C3769">
        <v>254</v>
      </c>
      <c r="D3769" t="s">
        <v>119</v>
      </c>
      <c r="E3769" t="s">
        <v>183</v>
      </c>
      <c r="F3769" t="s">
        <v>184</v>
      </c>
      <c r="G3769">
        <v>0</v>
      </c>
      <c r="H3769">
        <v>0</v>
      </c>
      <c r="I3769">
        <v>0</v>
      </c>
      <c r="J3769">
        <v>0</v>
      </c>
      <c r="K3769">
        <v>0</v>
      </c>
      <c r="L3769">
        <v>3</v>
      </c>
      <c r="M3769">
        <v>0</v>
      </c>
      <c r="N3769">
        <v>5</v>
      </c>
      <c r="O3769">
        <v>0</v>
      </c>
      <c r="P3769">
        <v>0</v>
      </c>
      <c r="Q3769">
        <v>0</v>
      </c>
      <c r="R3769">
        <v>0</v>
      </c>
      <c r="S3769">
        <v>6</v>
      </c>
      <c r="T3769">
        <v>3</v>
      </c>
      <c r="U3769">
        <v>0</v>
      </c>
      <c r="V3769">
        <v>2</v>
      </c>
      <c r="W3769">
        <v>1</v>
      </c>
      <c r="X3769">
        <v>0</v>
      </c>
      <c r="Y3769">
        <v>0</v>
      </c>
      <c r="Z3769">
        <v>0</v>
      </c>
      <c r="AA3769">
        <v>0</v>
      </c>
      <c r="AB3769">
        <v>25</v>
      </c>
      <c r="AC3769">
        <v>1</v>
      </c>
      <c r="AD3769">
        <v>0</v>
      </c>
      <c r="AE3769">
        <v>0</v>
      </c>
      <c r="AF3769">
        <v>0</v>
      </c>
      <c r="AG3769">
        <v>0</v>
      </c>
      <c r="AH3769">
        <v>0</v>
      </c>
      <c r="AI3769">
        <v>1</v>
      </c>
      <c r="AJ3769">
        <v>0</v>
      </c>
      <c r="AK3769">
        <v>0</v>
      </c>
      <c r="AL3769">
        <v>0</v>
      </c>
      <c r="AM3769">
        <v>1</v>
      </c>
      <c r="AN3769">
        <v>0</v>
      </c>
      <c r="AO3769">
        <v>0</v>
      </c>
      <c r="AP3769">
        <v>1</v>
      </c>
      <c r="AQ3769">
        <v>0</v>
      </c>
      <c r="AR3769">
        <v>0</v>
      </c>
      <c r="AS3769">
        <v>0</v>
      </c>
      <c r="AT3769">
        <v>0</v>
      </c>
      <c r="AU3769">
        <v>1</v>
      </c>
      <c r="AV3769">
        <v>2</v>
      </c>
      <c r="AW3769">
        <v>0</v>
      </c>
      <c r="AX3769">
        <v>3</v>
      </c>
      <c r="AY3769">
        <v>7</v>
      </c>
      <c r="AZ3769">
        <v>3</v>
      </c>
      <c r="BA3769">
        <v>4</v>
      </c>
      <c r="BB3769">
        <v>0</v>
      </c>
      <c r="BC3769">
        <v>5</v>
      </c>
      <c r="BD3769">
        <v>0</v>
      </c>
      <c r="BE3769">
        <v>0</v>
      </c>
      <c r="BF3769">
        <v>1</v>
      </c>
      <c r="BG3769">
        <v>0</v>
      </c>
      <c r="BH3769">
        <v>0</v>
      </c>
      <c r="BI3769">
        <v>5</v>
      </c>
      <c r="BJ3769">
        <v>4</v>
      </c>
      <c r="BK3769">
        <v>0</v>
      </c>
      <c r="BL3769">
        <v>1</v>
      </c>
      <c r="BM3769">
        <v>0</v>
      </c>
      <c r="BN3769">
        <v>0</v>
      </c>
      <c r="BO3769">
        <v>5</v>
      </c>
      <c r="BP3769">
        <v>0</v>
      </c>
      <c r="BQ3769">
        <v>0</v>
      </c>
      <c r="BR3769">
        <v>3</v>
      </c>
      <c r="BS3769">
        <v>4</v>
      </c>
      <c r="BT3769">
        <v>44</v>
      </c>
      <c r="BU3769" t="s">
        <v>3636</v>
      </c>
    </row>
    <row r="3770" spans="1:73">
      <c r="A3770" t="s">
        <v>3404</v>
      </c>
      <c r="B3770" t="s">
        <v>3405</v>
      </c>
      <c r="C3770">
        <v>255</v>
      </c>
      <c r="D3770" t="s">
        <v>119</v>
      </c>
      <c r="E3770" t="s">
        <v>78</v>
      </c>
      <c r="F3770" t="s">
        <v>77</v>
      </c>
      <c r="G3770">
        <v>0</v>
      </c>
      <c r="H3770">
        <v>1</v>
      </c>
      <c r="I3770">
        <v>1</v>
      </c>
      <c r="J3770">
        <v>0</v>
      </c>
      <c r="K3770">
        <v>0</v>
      </c>
      <c r="L3770">
        <v>0</v>
      </c>
      <c r="M3770">
        <v>0</v>
      </c>
      <c r="N3770">
        <v>3</v>
      </c>
      <c r="O3770">
        <v>0</v>
      </c>
      <c r="P3770">
        <v>0</v>
      </c>
      <c r="Q3770">
        <v>1</v>
      </c>
      <c r="R3770">
        <v>0</v>
      </c>
      <c r="S3770">
        <v>11</v>
      </c>
      <c r="T3770">
        <v>4</v>
      </c>
      <c r="U3770">
        <v>0</v>
      </c>
      <c r="V3770">
        <v>4</v>
      </c>
      <c r="W3770">
        <v>1</v>
      </c>
      <c r="X3770">
        <v>0</v>
      </c>
      <c r="Y3770">
        <v>0</v>
      </c>
      <c r="Z3770">
        <v>1</v>
      </c>
      <c r="AA3770">
        <v>0</v>
      </c>
      <c r="AB3770">
        <v>20</v>
      </c>
      <c r="AC3770">
        <v>2</v>
      </c>
      <c r="AD3770">
        <v>0</v>
      </c>
      <c r="AE3770">
        <v>0</v>
      </c>
      <c r="AF3770">
        <v>0</v>
      </c>
      <c r="AG3770">
        <v>0</v>
      </c>
      <c r="AH3770">
        <v>0</v>
      </c>
      <c r="AI3770">
        <v>4</v>
      </c>
      <c r="AJ3770">
        <v>0</v>
      </c>
      <c r="AK3770">
        <v>0</v>
      </c>
      <c r="AL3770">
        <v>0</v>
      </c>
      <c r="AM3770">
        <v>4</v>
      </c>
      <c r="AN3770">
        <v>0</v>
      </c>
      <c r="AO3770">
        <v>0</v>
      </c>
      <c r="AP3770">
        <v>1</v>
      </c>
      <c r="AQ3770">
        <v>0</v>
      </c>
      <c r="AR3770">
        <v>0</v>
      </c>
      <c r="AS3770">
        <v>0</v>
      </c>
      <c r="AT3770">
        <v>0</v>
      </c>
      <c r="AU3770">
        <v>0</v>
      </c>
      <c r="AV3770">
        <v>0</v>
      </c>
      <c r="AW3770">
        <v>1</v>
      </c>
      <c r="AX3770">
        <v>3</v>
      </c>
      <c r="AY3770">
        <v>4</v>
      </c>
      <c r="AZ3770">
        <v>4</v>
      </c>
      <c r="BA3770">
        <v>7</v>
      </c>
      <c r="BB3770">
        <v>0</v>
      </c>
      <c r="BC3770">
        <v>2</v>
      </c>
      <c r="BD3770">
        <v>0</v>
      </c>
      <c r="BE3770">
        <v>0</v>
      </c>
      <c r="BF3770">
        <v>0</v>
      </c>
      <c r="BG3770">
        <v>0</v>
      </c>
      <c r="BH3770">
        <v>0</v>
      </c>
      <c r="BI3770">
        <v>6</v>
      </c>
      <c r="BJ3770">
        <v>1</v>
      </c>
      <c r="BK3770">
        <v>0</v>
      </c>
      <c r="BL3770">
        <v>1</v>
      </c>
      <c r="BM3770">
        <v>0</v>
      </c>
      <c r="BN3770">
        <v>1</v>
      </c>
      <c r="BO3770">
        <v>7</v>
      </c>
      <c r="BP3770">
        <v>0</v>
      </c>
      <c r="BQ3770">
        <v>0</v>
      </c>
      <c r="BR3770">
        <v>3</v>
      </c>
      <c r="BS3770">
        <v>4</v>
      </c>
      <c r="BT3770">
        <v>35</v>
      </c>
      <c r="BU3770" t="s">
        <v>3637</v>
      </c>
    </row>
    <row r="3771" spans="1:73">
      <c r="A3771" t="s">
        <v>3404</v>
      </c>
      <c r="B3771" t="s">
        <v>3405</v>
      </c>
      <c r="C3771">
        <v>256</v>
      </c>
      <c r="D3771" t="s">
        <v>119</v>
      </c>
      <c r="E3771" t="s">
        <v>3425</v>
      </c>
      <c r="F3771" t="s">
        <v>101</v>
      </c>
      <c r="G3771">
        <v>0</v>
      </c>
      <c r="H3771">
        <v>2</v>
      </c>
      <c r="I3771">
        <v>0</v>
      </c>
      <c r="J3771">
        <v>0</v>
      </c>
      <c r="K3771">
        <v>0</v>
      </c>
      <c r="L3771">
        <v>2</v>
      </c>
      <c r="M3771">
        <v>0</v>
      </c>
      <c r="N3771">
        <v>2</v>
      </c>
      <c r="O3771">
        <v>0</v>
      </c>
      <c r="P3771">
        <v>0</v>
      </c>
      <c r="Q3771">
        <v>0</v>
      </c>
      <c r="R3771">
        <v>0</v>
      </c>
      <c r="S3771">
        <v>5</v>
      </c>
      <c r="T3771">
        <v>3</v>
      </c>
      <c r="U3771">
        <v>0</v>
      </c>
      <c r="V3771">
        <v>0</v>
      </c>
      <c r="W3771">
        <v>1</v>
      </c>
      <c r="X3771">
        <v>0</v>
      </c>
      <c r="Y3771">
        <v>0</v>
      </c>
      <c r="Z3771">
        <v>0</v>
      </c>
      <c r="AA3771">
        <v>0</v>
      </c>
      <c r="AB3771">
        <v>19</v>
      </c>
      <c r="AC3771">
        <v>0</v>
      </c>
      <c r="AD3771">
        <v>0</v>
      </c>
      <c r="AE3771">
        <v>0</v>
      </c>
      <c r="AF3771">
        <v>0</v>
      </c>
      <c r="AG3771">
        <v>0</v>
      </c>
      <c r="AH3771">
        <v>0</v>
      </c>
      <c r="AI3771">
        <v>1</v>
      </c>
      <c r="AJ3771">
        <v>0</v>
      </c>
      <c r="AK3771">
        <v>0</v>
      </c>
      <c r="AL3771">
        <v>2</v>
      </c>
      <c r="AM3771">
        <v>2</v>
      </c>
      <c r="AN3771">
        <v>0</v>
      </c>
      <c r="AO3771">
        <v>0</v>
      </c>
      <c r="AP3771">
        <v>0</v>
      </c>
      <c r="AQ3771">
        <v>0</v>
      </c>
      <c r="AR3771">
        <v>0</v>
      </c>
      <c r="AS3771">
        <v>0</v>
      </c>
      <c r="AT3771">
        <v>1</v>
      </c>
      <c r="AU3771">
        <v>0</v>
      </c>
      <c r="AV3771">
        <v>0</v>
      </c>
      <c r="AW3771">
        <v>0</v>
      </c>
      <c r="AX3771">
        <v>2</v>
      </c>
      <c r="AY3771">
        <v>5</v>
      </c>
      <c r="AZ3771">
        <v>4</v>
      </c>
      <c r="BA3771">
        <v>4</v>
      </c>
      <c r="BB3771">
        <v>3</v>
      </c>
      <c r="BC3771">
        <v>6</v>
      </c>
      <c r="BD3771">
        <v>0</v>
      </c>
      <c r="BE3771">
        <v>0</v>
      </c>
      <c r="BF3771">
        <v>0</v>
      </c>
      <c r="BG3771">
        <v>0</v>
      </c>
      <c r="BH3771">
        <v>0</v>
      </c>
      <c r="BI3771">
        <v>5</v>
      </c>
      <c r="BJ3771">
        <v>2</v>
      </c>
      <c r="BK3771">
        <v>0</v>
      </c>
      <c r="BL3771">
        <v>1</v>
      </c>
      <c r="BM3771">
        <v>0</v>
      </c>
      <c r="BN3771">
        <v>0</v>
      </c>
      <c r="BO3771">
        <v>4</v>
      </c>
      <c r="BP3771">
        <v>0</v>
      </c>
      <c r="BQ3771">
        <v>0</v>
      </c>
      <c r="BR3771">
        <v>1</v>
      </c>
      <c r="BS3771">
        <v>1</v>
      </c>
      <c r="BT3771">
        <v>35</v>
      </c>
      <c r="BU3771" t="s">
        <v>3638</v>
      </c>
    </row>
    <row r="3772" spans="1:73">
      <c r="A3772" t="s">
        <v>3404</v>
      </c>
      <c r="B3772" t="s">
        <v>3405</v>
      </c>
      <c r="C3772">
        <v>257</v>
      </c>
      <c r="D3772" t="s">
        <v>119</v>
      </c>
      <c r="E3772" t="s">
        <v>78</v>
      </c>
      <c r="F3772" t="s">
        <v>77</v>
      </c>
      <c r="G3772">
        <v>0</v>
      </c>
      <c r="H3772">
        <v>0</v>
      </c>
      <c r="I3772">
        <v>0</v>
      </c>
      <c r="J3772">
        <v>0</v>
      </c>
      <c r="K3772">
        <v>0</v>
      </c>
      <c r="L3772">
        <v>0</v>
      </c>
      <c r="M3772">
        <v>0</v>
      </c>
      <c r="N3772">
        <v>1</v>
      </c>
      <c r="O3772">
        <v>0</v>
      </c>
      <c r="P3772">
        <v>0</v>
      </c>
      <c r="Q3772">
        <v>0</v>
      </c>
      <c r="R3772">
        <v>0</v>
      </c>
      <c r="S3772">
        <v>2</v>
      </c>
      <c r="T3772">
        <v>0</v>
      </c>
      <c r="U3772">
        <v>0</v>
      </c>
      <c r="V3772">
        <v>1</v>
      </c>
      <c r="W3772">
        <v>0</v>
      </c>
      <c r="X3772">
        <v>0</v>
      </c>
      <c r="Y3772">
        <v>0</v>
      </c>
      <c r="Z3772">
        <v>0</v>
      </c>
      <c r="AA3772">
        <v>0</v>
      </c>
      <c r="AB3772">
        <v>6</v>
      </c>
      <c r="AC3772">
        <v>1</v>
      </c>
      <c r="AD3772">
        <v>0</v>
      </c>
      <c r="AE3772">
        <v>0</v>
      </c>
      <c r="AF3772">
        <v>0</v>
      </c>
      <c r="AG3772">
        <v>0</v>
      </c>
      <c r="AH3772">
        <v>0</v>
      </c>
      <c r="AI3772">
        <v>1</v>
      </c>
      <c r="AJ3772">
        <v>0</v>
      </c>
      <c r="AK3772">
        <v>0</v>
      </c>
      <c r="AL3772">
        <v>0</v>
      </c>
      <c r="AM3772">
        <v>2</v>
      </c>
      <c r="AN3772">
        <v>0</v>
      </c>
      <c r="AO3772">
        <v>0</v>
      </c>
      <c r="AP3772">
        <v>0</v>
      </c>
      <c r="AQ3772">
        <v>0</v>
      </c>
      <c r="AR3772">
        <v>0</v>
      </c>
      <c r="AS3772">
        <v>0</v>
      </c>
      <c r="AT3772">
        <v>0</v>
      </c>
      <c r="AU3772">
        <v>0</v>
      </c>
      <c r="AV3772">
        <v>0</v>
      </c>
      <c r="AW3772">
        <v>0</v>
      </c>
      <c r="AX3772">
        <v>0</v>
      </c>
      <c r="AY3772">
        <v>1</v>
      </c>
      <c r="AZ3772">
        <v>1</v>
      </c>
      <c r="BA3772">
        <v>3</v>
      </c>
      <c r="BB3772">
        <v>1</v>
      </c>
      <c r="BC3772">
        <v>1</v>
      </c>
      <c r="BD3772">
        <v>0</v>
      </c>
      <c r="BE3772">
        <v>0</v>
      </c>
      <c r="BF3772">
        <v>0</v>
      </c>
      <c r="BG3772">
        <v>0</v>
      </c>
      <c r="BH3772">
        <v>0</v>
      </c>
      <c r="BI3772">
        <v>0</v>
      </c>
      <c r="BJ3772">
        <v>1</v>
      </c>
      <c r="BK3772">
        <v>0</v>
      </c>
      <c r="BL3772">
        <v>0</v>
      </c>
      <c r="BM3772">
        <v>0</v>
      </c>
      <c r="BN3772">
        <v>0</v>
      </c>
      <c r="BO3772">
        <v>2</v>
      </c>
      <c r="BP3772">
        <v>0</v>
      </c>
      <c r="BQ3772">
        <v>0</v>
      </c>
      <c r="BR3772">
        <v>0</v>
      </c>
      <c r="BS3772">
        <v>1</v>
      </c>
      <c r="BT3772">
        <v>8</v>
      </c>
      <c r="BU3772" t="s">
        <v>3639</v>
      </c>
    </row>
    <row r="3773" spans="1:73">
      <c r="A3773" t="s">
        <v>3404</v>
      </c>
      <c r="B3773" t="s">
        <v>3405</v>
      </c>
      <c r="C3773">
        <v>258</v>
      </c>
      <c r="D3773" t="s">
        <v>119</v>
      </c>
      <c r="E3773" t="s">
        <v>3430</v>
      </c>
      <c r="F3773" t="s">
        <v>101</v>
      </c>
      <c r="G3773">
        <v>0</v>
      </c>
      <c r="H3773">
        <v>5</v>
      </c>
      <c r="I3773">
        <v>1</v>
      </c>
      <c r="J3773">
        <v>0</v>
      </c>
      <c r="K3773">
        <v>0</v>
      </c>
      <c r="L3773">
        <v>7</v>
      </c>
      <c r="M3773">
        <v>0</v>
      </c>
      <c r="N3773">
        <v>12</v>
      </c>
      <c r="O3773">
        <v>0</v>
      </c>
      <c r="P3773">
        <v>0</v>
      </c>
      <c r="Q3773">
        <v>0</v>
      </c>
      <c r="R3773">
        <v>0</v>
      </c>
      <c r="S3773">
        <v>17</v>
      </c>
      <c r="T3773">
        <v>4</v>
      </c>
      <c r="U3773">
        <v>0</v>
      </c>
      <c r="V3773">
        <v>3</v>
      </c>
      <c r="W3773">
        <v>2</v>
      </c>
      <c r="X3773">
        <v>0</v>
      </c>
      <c r="Y3773">
        <v>0</v>
      </c>
      <c r="Z3773">
        <v>0</v>
      </c>
      <c r="AA3773">
        <v>0</v>
      </c>
      <c r="AB3773">
        <v>59</v>
      </c>
      <c r="AC3773">
        <v>3</v>
      </c>
      <c r="AD3773">
        <v>0</v>
      </c>
      <c r="AE3773">
        <v>0</v>
      </c>
      <c r="AF3773">
        <v>0</v>
      </c>
      <c r="AG3773">
        <v>0</v>
      </c>
      <c r="AH3773">
        <v>5</v>
      </c>
      <c r="AI3773">
        <v>2</v>
      </c>
      <c r="AJ3773">
        <v>0</v>
      </c>
      <c r="AK3773">
        <v>1</v>
      </c>
      <c r="AL3773">
        <v>1</v>
      </c>
      <c r="AM3773">
        <v>10</v>
      </c>
      <c r="AN3773">
        <v>0</v>
      </c>
      <c r="AO3773">
        <v>0</v>
      </c>
      <c r="AP3773">
        <v>0</v>
      </c>
      <c r="AQ3773">
        <v>3</v>
      </c>
      <c r="AR3773">
        <v>0</v>
      </c>
      <c r="AS3773">
        <v>0</v>
      </c>
      <c r="AT3773">
        <v>0</v>
      </c>
      <c r="AU3773">
        <v>3</v>
      </c>
      <c r="AV3773">
        <v>0</v>
      </c>
      <c r="AW3773">
        <v>0</v>
      </c>
      <c r="AX3773">
        <v>6</v>
      </c>
      <c r="AY3773">
        <v>10</v>
      </c>
      <c r="AZ3773">
        <v>6</v>
      </c>
      <c r="BA3773">
        <v>17</v>
      </c>
      <c r="BB3773">
        <v>3</v>
      </c>
      <c r="BC3773">
        <v>7</v>
      </c>
      <c r="BD3773">
        <v>0</v>
      </c>
      <c r="BE3773">
        <v>0</v>
      </c>
      <c r="BF3773">
        <v>0</v>
      </c>
      <c r="BG3773">
        <v>0</v>
      </c>
      <c r="BH3773">
        <v>0</v>
      </c>
      <c r="BI3773">
        <v>3</v>
      </c>
      <c r="BJ3773">
        <v>4</v>
      </c>
      <c r="BK3773">
        <v>0</v>
      </c>
      <c r="BL3773">
        <v>7</v>
      </c>
      <c r="BM3773">
        <v>0</v>
      </c>
      <c r="BN3773">
        <v>2</v>
      </c>
      <c r="BO3773">
        <v>14</v>
      </c>
      <c r="BP3773">
        <v>0</v>
      </c>
      <c r="BQ3773">
        <v>1</v>
      </c>
      <c r="BR3773">
        <v>1</v>
      </c>
      <c r="BS3773">
        <v>6</v>
      </c>
      <c r="BT3773">
        <v>108</v>
      </c>
      <c r="BU3773" t="s">
        <v>3640</v>
      </c>
    </row>
    <row r="3774" spans="1:73">
      <c r="A3774" t="s">
        <v>3404</v>
      </c>
      <c r="B3774" t="s">
        <v>3405</v>
      </c>
      <c r="C3774">
        <v>259</v>
      </c>
      <c r="D3774" t="s">
        <v>119</v>
      </c>
      <c r="E3774" t="s">
        <v>78</v>
      </c>
      <c r="F3774" t="s">
        <v>77</v>
      </c>
      <c r="G3774">
        <v>0</v>
      </c>
      <c r="H3774">
        <v>2</v>
      </c>
      <c r="I3774">
        <v>0</v>
      </c>
      <c r="J3774">
        <v>0</v>
      </c>
      <c r="K3774">
        <v>0</v>
      </c>
      <c r="L3774">
        <v>0</v>
      </c>
      <c r="M3774">
        <v>0</v>
      </c>
      <c r="N3774">
        <v>0</v>
      </c>
      <c r="O3774">
        <v>1</v>
      </c>
      <c r="P3774">
        <v>1</v>
      </c>
      <c r="Q3774">
        <v>0</v>
      </c>
      <c r="R3774">
        <v>0</v>
      </c>
      <c r="S3774">
        <v>1</v>
      </c>
      <c r="T3774">
        <v>1</v>
      </c>
      <c r="U3774">
        <v>0</v>
      </c>
      <c r="V3774">
        <v>0</v>
      </c>
      <c r="W3774">
        <v>1</v>
      </c>
      <c r="X3774">
        <v>0</v>
      </c>
      <c r="Y3774">
        <v>0</v>
      </c>
      <c r="Z3774">
        <v>0</v>
      </c>
      <c r="AA3774">
        <v>0</v>
      </c>
      <c r="AB3774">
        <v>4</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2</v>
      </c>
      <c r="AY3774">
        <v>0</v>
      </c>
      <c r="AZ3774">
        <v>1</v>
      </c>
      <c r="BA3774">
        <v>2</v>
      </c>
      <c r="BB3774">
        <v>0</v>
      </c>
      <c r="BC3774">
        <v>1</v>
      </c>
      <c r="BD3774">
        <v>0</v>
      </c>
      <c r="BE3774">
        <v>0</v>
      </c>
      <c r="BF3774">
        <v>0</v>
      </c>
      <c r="BG3774">
        <v>0</v>
      </c>
      <c r="BH3774">
        <v>0</v>
      </c>
      <c r="BI3774">
        <v>2</v>
      </c>
      <c r="BJ3774">
        <v>0</v>
      </c>
      <c r="BK3774">
        <v>0</v>
      </c>
      <c r="BL3774">
        <v>0</v>
      </c>
      <c r="BM3774">
        <v>0</v>
      </c>
      <c r="BN3774">
        <v>1</v>
      </c>
      <c r="BO3774">
        <v>1</v>
      </c>
      <c r="BP3774">
        <v>0</v>
      </c>
      <c r="BQ3774">
        <v>0</v>
      </c>
      <c r="BR3774">
        <v>2</v>
      </c>
      <c r="BS3774">
        <v>1</v>
      </c>
      <c r="BT3774">
        <v>9</v>
      </c>
      <c r="BU3774" t="s">
        <v>3641</v>
      </c>
    </row>
    <row r="3775" spans="1:73">
      <c r="A3775" t="s">
        <v>3404</v>
      </c>
      <c r="B3775" t="s">
        <v>3405</v>
      </c>
      <c r="C3775">
        <v>260</v>
      </c>
      <c r="D3775" t="s">
        <v>119</v>
      </c>
      <c r="E3775" t="s">
        <v>3430</v>
      </c>
      <c r="F3775" t="s">
        <v>101</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0</v>
      </c>
      <c r="BI3775">
        <v>0</v>
      </c>
      <c r="BJ3775">
        <v>0</v>
      </c>
      <c r="BK3775">
        <v>0</v>
      </c>
      <c r="BL3775">
        <v>0</v>
      </c>
      <c r="BM3775">
        <v>0</v>
      </c>
      <c r="BN3775">
        <v>0</v>
      </c>
      <c r="BO3775">
        <v>0</v>
      </c>
      <c r="BP3775">
        <v>0</v>
      </c>
      <c r="BQ3775">
        <v>0</v>
      </c>
      <c r="BR3775">
        <v>0</v>
      </c>
      <c r="BS3775">
        <v>1</v>
      </c>
      <c r="BT3775">
        <v>2</v>
      </c>
      <c r="BU3775" t="s">
        <v>3642</v>
      </c>
    </row>
    <row r="3776" spans="1:73">
      <c r="A3776" t="s">
        <v>3404</v>
      </c>
      <c r="B3776" t="s">
        <v>3405</v>
      </c>
      <c r="C3776">
        <v>261</v>
      </c>
      <c r="D3776" t="s">
        <v>119</v>
      </c>
      <c r="E3776" t="s">
        <v>78</v>
      </c>
      <c r="F3776" t="s">
        <v>77</v>
      </c>
      <c r="G3776">
        <v>0</v>
      </c>
      <c r="H3776">
        <v>0</v>
      </c>
      <c r="I3776">
        <v>0</v>
      </c>
      <c r="J3776">
        <v>0</v>
      </c>
      <c r="K3776">
        <v>0</v>
      </c>
      <c r="L3776">
        <v>1</v>
      </c>
      <c r="M3776">
        <v>0</v>
      </c>
      <c r="N3776">
        <v>2</v>
      </c>
      <c r="O3776">
        <v>0</v>
      </c>
      <c r="P3776">
        <v>0</v>
      </c>
      <c r="Q3776">
        <v>0</v>
      </c>
      <c r="R3776">
        <v>0</v>
      </c>
      <c r="S3776">
        <v>0</v>
      </c>
      <c r="T3776">
        <v>0</v>
      </c>
      <c r="U3776">
        <v>0</v>
      </c>
      <c r="V3776">
        <v>0</v>
      </c>
      <c r="W3776">
        <v>0</v>
      </c>
      <c r="X3776">
        <v>0</v>
      </c>
      <c r="Y3776">
        <v>0</v>
      </c>
      <c r="Z3776">
        <v>0</v>
      </c>
      <c r="AA3776">
        <v>0</v>
      </c>
      <c r="AB3776">
        <v>5</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1</v>
      </c>
      <c r="AY3776">
        <v>1</v>
      </c>
      <c r="AZ3776">
        <v>1</v>
      </c>
      <c r="BA3776">
        <v>1</v>
      </c>
      <c r="BB3776">
        <v>0</v>
      </c>
      <c r="BC3776">
        <v>0</v>
      </c>
      <c r="BD3776">
        <v>0</v>
      </c>
      <c r="BE3776">
        <v>0</v>
      </c>
      <c r="BF3776">
        <v>0</v>
      </c>
      <c r="BG3776">
        <v>0</v>
      </c>
      <c r="BH3776">
        <v>0</v>
      </c>
      <c r="BI3776">
        <v>1</v>
      </c>
      <c r="BJ3776">
        <v>0</v>
      </c>
      <c r="BK3776">
        <v>0</v>
      </c>
      <c r="BL3776">
        <v>0</v>
      </c>
      <c r="BM3776">
        <v>0</v>
      </c>
      <c r="BN3776">
        <v>0</v>
      </c>
      <c r="BO3776">
        <v>2</v>
      </c>
      <c r="BP3776">
        <v>0</v>
      </c>
      <c r="BQ3776">
        <v>0</v>
      </c>
      <c r="BR3776">
        <v>1</v>
      </c>
      <c r="BS3776">
        <v>1</v>
      </c>
      <c r="BT3776">
        <v>8</v>
      </c>
      <c r="BU3776" t="e">
        <f>-- can you be careful of the mic?</f>
        <v>#NAME?</v>
      </c>
    </row>
    <row r="3777" spans="1:73">
      <c r="A3777" t="s">
        <v>3404</v>
      </c>
      <c r="B3777" t="s">
        <v>3405</v>
      </c>
      <c r="C3777">
        <v>262</v>
      </c>
      <c r="D3777" t="s">
        <v>119</v>
      </c>
      <c r="E3777" t="s">
        <v>3430</v>
      </c>
      <c r="F3777" t="s">
        <v>101</v>
      </c>
      <c r="G3777">
        <v>0</v>
      </c>
      <c r="H3777">
        <v>3</v>
      </c>
      <c r="I3777">
        <v>1</v>
      </c>
      <c r="J3777">
        <v>0</v>
      </c>
      <c r="K3777">
        <v>0</v>
      </c>
      <c r="L3777">
        <v>4</v>
      </c>
      <c r="M3777">
        <v>2</v>
      </c>
      <c r="N3777">
        <v>8</v>
      </c>
      <c r="O3777">
        <v>0</v>
      </c>
      <c r="P3777">
        <v>0</v>
      </c>
      <c r="Q3777">
        <v>0</v>
      </c>
      <c r="R3777">
        <v>0</v>
      </c>
      <c r="S3777">
        <v>17</v>
      </c>
      <c r="T3777">
        <v>5</v>
      </c>
      <c r="U3777">
        <v>0</v>
      </c>
      <c r="V3777">
        <v>3</v>
      </c>
      <c r="W3777">
        <v>1</v>
      </c>
      <c r="X3777">
        <v>0</v>
      </c>
      <c r="Y3777">
        <v>0</v>
      </c>
      <c r="Z3777">
        <v>0</v>
      </c>
      <c r="AA3777">
        <v>0</v>
      </c>
      <c r="AB3777">
        <v>43</v>
      </c>
      <c r="AC3777">
        <v>2</v>
      </c>
      <c r="AD3777">
        <v>0</v>
      </c>
      <c r="AE3777">
        <v>0</v>
      </c>
      <c r="AF3777">
        <v>0</v>
      </c>
      <c r="AG3777">
        <v>0</v>
      </c>
      <c r="AH3777">
        <v>3</v>
      </c>
      <c r="AI3777">
        <v>3</v>
      </c>
      <c r="AJ3777">
        <v>0</v>
      </c>
      <c r="AK3777">
        <v>1</v>
      </c>
      <c r="AL3777">
        <v>3</v>
      </c>
      <c r="AM3777">
        <v>7</v>
      </c>
      <c r="AN3777">
        <v>0</v>
      </c>
      <c r="AO3777">
        <v>0</v>
      </c>
      <c r="AP3777">
        <v>1</v>
      </c>
      <c r="AQ3777">
        <v>2</v>
      </c>
      <c r="AR3777">
        <v>0</v>
      </c>
      <c r="AS3777">
        <v>0</v>
      </c>
      <c r="AT3777">
        <v>1</v>
      </c>
      <c r="AU3777">
        <v>0</v>
      </c>
      <c r="AV3777">
        <v>0</v>
      </c>
      <c r="AW3777">
        <v>1</v>
      </c>
      <c r="AX3777">
        <v>3</v>
      </c>
      <c r="AY3777">
        <v>7</v>
      </c>
      <c r="AZ3777">
        <v>8</v>
      </c>
      <c r="BA3777">
        <v>12</v>
      </c>
      <c r="BB3777">
        <v>1</v>
      </c>
      <c r="BC3777">
        <v>4</v>
      </c>
      <c r="BD3777">
        <v>0</v>
      </c>
      <c r="BE3777">
        <v>0</v>
      </c>
      <c r="BF3777">
        <v>0</v>
      </c>
      <c r="BG3777">
        <v>0</v>
      </c>
      <c r="BH3777">
        <v>0</v>
      </c>
      <c r="BI3777">
        <v>0</v>
      </c>
      <c r="BJ3777">
        <v>2</v>
      </c>
      <c r="BK3777">
        <v>0</v>
      </c>
      <c r="BL3777">
        <v>3</v>
      </c>
      <c r="BM3777">
        <v>0</v>
      </c>
      <c r="BN3777">
        <v>0</v>
      </c>
      <c r="BO3777">
        <v>12</v>
      </c>
      <c r="BP3777">
        <v>0</v>
      </c>
      <c r="BQ3777">
        <v>1</v>
      </c>
      <c r="BR3777">
        <v>0</v>
      </c>
      <c r="BS3777">
        <v>5</v>
      </c>
      <c r="BT3777">
        <v>68</v>
      </c>
      <c r="BU3777" t="s">
        <v>3643</v>
      </c>
    </row>
    <row r="3778" spans="1:73">
      <c r="A3778" t="s">
        <v>3404</v>
      </c>
      <c r="B3778" t="s">
        <v>3405</v>
      </c>
      <c r="C3778">
        <v>263</v>
      </c>
      <c r="D3778" t="s">
        <v>119</v>
      </c>
      <c r="E3778" t="s">
        <v>78</v>
      </c>
      <c r="F3778" t="s">
        <v>77</v>
      </c>
      <c r="G3778">
        <v>0</v>
      </c>
      <c r="H3778">
        <v>0</v>
      </c>
      <c r="I3778">
        <v>1</v>
      </c>
      <c r="J3778">
        <v>0</v>
      </c>
      <c r="K3778">
        <v>0</v>
      </c>
      <c r="L3778">
        <v>1</v>
      </c>
      <c r="M3778">
        <v>0</v>
      </c>
      <c r="N3778">
        <v>2</v>
      </c>
      <c r="O3778">
        <v>0</v>
      </c>
      <c r="P3778">
        <v>0</v>
      </c>
      <c r="Q3778">
        <v>0</v>
      </c>
      <c r="R3778">
        <v>0</v>
      </c>
      <c r="S3778">
        <v>2</v>
      </c>
      <c r="T3778">
        <v>0</v>
      </c>
      <c r="U3778">
        <v>0</v>
      </c>
      <c r="V3778">
        <v>1</v>
      </c>
      <c r="W3778">
        <v>0</v>
      </c>
      <c r="X3778">
        <v>0</v>
      </c>
      <c r="Y3778">
        <v>0</v>
      </c>
      <c r="Z3778">
        <v>1</v>
      </c>
      <c r="AA3778">
        <v>0</v>
      </c>
      <c r="AB3778">
        <v>9</v>
      </c>
      <c r="AC3778">
        <v>1</v>
      </c>
      <c r="AD3778">
        <v>0</v>
      </c>
      <c r="AE3778">
        <v>0</v>
      </c>
      <c r="AF3778">
        <v>0</v>
      </c>
      <c r="AG3778">
        <v>0</v>
      </c>
      <c r="AH3778">
        <v>2</v>
      </c>
      <c r="AI3778">
        <v>0</v>
      </c>
      <c r="AJ3778">
        <v>0</v>
      </c>
      <c r="AK3778">
        <v>0</v>
      </c>
      <c r="AL3778">
        <v>0</v>
      </c>
      <c r="AM3778">
        <v>3</v>
      </c>
      <c r="AN3778">
        <v>0</v>
      </c>
      <c r="AO3778">
        <v>0</v>
      </c>
      <c r="AP3778">
        <v>0</v>
      </c>
      <c r="AQ3778">
        <v>0</v>
      </c>
      <c r="AR3778">
        <v>0</v>
      </c>
      <c r="AS3778">
        <v>0</v>
      </c>
      <c r="AT3778">
        <v>0</v>
      </c>
      <c r="AU3778">
        <v>0</v>
      </c>
      <c r="AV3778">
        <v>2</v>
      </c>
      <c r="AW3778">
        <v>1</v>
      </c>
      <c r="AX3778">
        <v>2</v>
      </c>
      <c r="AY3778">
        <v>2</v>
      </c>
      <c r="AZ3778">
        <v>1</v>
      </c>
      <c r="BA3778">
        <v>5</v>
      </c>
      <c r="BB3778">
        <v>0</v>
      </c>
      <c r="BC3778">
        <v>1</v>
      </c>
      <c r="BD3778">
        <v>0</v>
      </c>
      <c r="BE3778">
        <v>0</v>
      </c>
      <c r="BF3778">
        <v>1</v>
      </c>
      <c r="BG3778">
        <v>0</v>
      </c>
      <c r="BH3778">
        <v>0</v>
      </c>
      <c r="BI3778">
        <v>0</v>
      </c>
      <c r="BJ3778">
        <v>1</v>
      </c>
      <c r="BK3778">
        <v>0</v>
      </c>
      <c r="BL3778">
        <v>0</v>
      </c>
      <c r="BM3778">
        <v>0</v>
      </c>
      <c r="BN3778">
        <v>1</v>
      </c>
      <c r="BO3778">
        <v>3</v>
      </c>
      <c r="BP3778">
        <v>0</v>
      </c>
      <c r="BQ3778">
        <v>0</v>
      </c>
      <c r="BR3778">
        <v>0</v>
      </c>
      <c r="BS3778">
        <v>2</v>
      </c>
      <c r="BT3778">
        <v>14</v>
      </c>
      <c r="BU3778" t="s">
        <v>3644</v>
      </c>
    </row>
    <row r="3779" spans="1:73">
      <c r="A3779" t="s">
        <v>3404</v>
      </c>
      <c r="B3779" t="s">
        <v>3405</v>
      </c>
      <c r="C3779">
        <v>264</v>
      </c>
      <c r="D3779" t="s">
        <v>119</v>
      </c>
      <c r="E3779" t="s">
        <v>3422</v>
      </c>
      <c r="F3779" t="s">
        <v>92</v>
      </c>
      <c r="G3779">
        <v>0</v>
      </c>
      <c r="H3779">
        <v>7</v>
      </c>
      <c r="I3779">
        <v>6</v>
      </c>
      <c r="J3779">
        <v>0</v>
      </c>
      <c r="K3779">
        <v>0</v>
      </c>
      <c r="L3779">
        <v>12</v>
      </c>
      <c r="M3779">
        <v>0</v>
      </c>
      <c r="N3779">
        <v>11</v>
      </c>
      <c r="O3779">
        <v>0</v>
      </c>
      <c r="P3779">
        <v>0</v>
      </c>
      <c r="Q3779">
        <v>0</v>
      </c>
      <c r="R3779">
        <v>1</v>
      </c>
      <c r="S3779">
        <v>22</v>
      </c>
      <c r="T3779">
        <v>8</v>
      </c>
      <c r="U3779">
        <v>0</v>
      </c>
      <c r="V3779">
        <v>2</v>
      </c>
      <c r="W3779">
        <v>3</v>
      </c>
      <c r="X3779">
        <v>0</v>
      </c>
      <c r="Y3779">
        <v>0</v>
      </c>
      <c r="Z3779">
        <v>2</v>
      </c>
      <c r="AA3779">
        <v>0</v>
      </c>
      <c r="AB3779">
        <v>77</v>
      </c>
      <c r="AC3779">
        <v>1</v>
      </c>
      <c r="AD3779">
        <v>0</v>
      </c>
      <c r="AE3779">
        <v>0</v>
      </c>
      <c r="AF3779">
        <v>0</v>
      </c>
      <c r="AG3779">
        <v>0</v>
      </c>
      <c r="AH3779">
        <v>0</v>
      </c>
      <c r="AI3779">
        <v>6</v>
      </c>
      <c r="AJ3779">
        <v>0</v>
      </c>
      <c r="AK3779">
        <v>0</v>
      </c>
      <c r="AL3779">
        <v>2</v>
      </c>
      <c r="AM3779">
        <v>12</v>
      </c>
      <c r="AN3779">
        <v>0</v>
      </c>
      <c r="AO3779">
        <v>0</v>
      </c>
      <c r="AP3779">
        <v>0</v>
      </c>
      <c r="AQ3779">
        <v>1</v>
      </c>
      <c r="AR3779">
        <v>0</v>
      </c>
      <c r="AS3779">
        <v>0</v>
      </c>
      <c r="AT3779">
        <v>0</v>
      </c>
      <c r="AU3779">
        <v>3</v>
      </c>
      <c r="AV3779">
        <v>0</v>
      </c>
      <c r="AW3779">
        <v>6</v>
      </c>
      <c r="AX3779">
        <v>3</v>
      </c>
      <c r="AY3779">
        <v>19</v>
      </c>
      <c r="AZ3779">
        <v>9</v>
      </c>
      <c r="BA3779">
        <v>17</v>
      </c>
      <c r="BB3779">
        <v>2</v>
      </c>
      <c r="BC3779">
        <v>8</v>
      </c>
      <c r="BD3779">
        <v>0</v>
      </c>
      <c r="BE3779">
        <v>0</v>
      </c>
      <c r="BF3779">
        <v>0</v>
      </c>
      <c r="BG3779">
        <v>0</v>
      </c>
      <c r="BH3779">
        <v>0</v>
      </c>
      <c r="BI3779">
        <v>6</v>
      </c>
      <c r="BJ3779">
        <v>3</v>
      </c>
      <c r="BK3779">
        <v>0</v>
      </c>
      <c r="BL3779">
        <v>5</v>
      </c>
      <c r="BM3779">
        <v>0</v>
      </c>
      <c r="BN3779">
        <v>6</v>
      </c>
      <c r="BO3779">
        <v>13</v>
      </c>
      <c r="BP3779">
        <v>1</v>
      </c>
      <c r="BQ3779">
        <v>0</v>
      </c>
      <c r="BR3779">
        <v>2</v>
      </c>
      <c r="BS3779">
        <v>6</v>
      </c>
      <c r="BT3779">
        <v>126</v>
      </c>
      <c r="BU3779" t="s">
        <v>3645</v>
      </c>
    </row>
    <row r="3780" spans="1:73">
      <c r="A3780" t="s">
        <v>3404</v>
      </c>
      <c r="B3780" t="s">
        <v>3405</v>
      </c>
      <c r="C3780">
        <v>265</v>
      </c>
      <c r="D3780" t="s">
        <v>119</v>
      </c>
      <c r="E3780" t="s">
        <v>78</v>
      </c>
      <c r="F3780" t="s">
        <v>77</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0</v>
      </c>
      <c r="BN3780">
        <v>0</v>
      </c>
      <c r="BO3780">
        <v>0</v>
      </c>
      <c r="BP3780">
        <v>0</v>
      </c>
      <c r="BQ3780">
        <v>0</v>
      </c>
      <c r="BR3780">
        <v>0</v>
      </c>
      <c r="BS3780">
        <v>1</v>
      </c>
      <c r="BT3780">
        <v>3</v>
      </c>
      <c r="BU3780" t="s">
        <v>3646</v>
      </c>
    </row>
    <row r="3781" spans="1:73">
      <c r="A3781" t="s">
        <v>3404</v>
      </c>
      <c r="B3781" t="s">
        <v>3405</v>
      </c>
      <c r="C3781">
        <v>266</v>
      </c>
      <c r="D3781" t="s">
        <v>119</v>
      </c>
      <c r="E3781" t="s">
        <v>245</v>
      </c>
      <c r="F3781" t="s">
        <v>184</v>
      </c>
      <c r="G3781">
        <v>0</v>
      </c>
      <c r="H3781">
        <v>1</v>
      </c>
      <c r="I3781">
        <v>0</v>
      </c>
      <c r="J3781">
        <v>0</v>
      </c>
      <c r="K3781">
        <v>0</v>
      </c>
      <c r="L3781">
        <v>6</v>
      </c>
      <c r="M3781">
        <v>0</v>
      </c>
      <c r="N3781">
        <v>4</v>
      </c>
      <c r="O3781">
        <v>0</v>
      </c>
      <c r="P3781">
        <v>0</v>
      </c>
      <c r="Q3781">
        <v>0</v>
      </c>
      <c r="R3781">
        <v>0</v>
      </c>
      <c r="S3781">
        <v>9</v>
      </c>
      <c r="T3781">
        <v>6</v>
      </c>
      <c r="U3781">
        <v>0</v>
      </c>
      <c r="V3781">
        <v>0</v>
      </c>
      <c r="W3781">
        <v>1</v>
      </c>
      <c r="X3781">
        <v>0</v>
      </c>
      <c r="Y3781">
        <v>0</v>
      </c>
      <c r="Z3781">
        <v>0</v>
      </c>
      <c r="AA3781">
        <v>0</v>
      </c>
      <c r="AB3781">
        <v>31</v>
      </c>
      <c r="AC3781">
        <v>0</v>
      </c>
      <c r="AD3781">
        <v>0</v>
      </c>
      <c r="AE3781">
        <v>0</v>
      </c>
      <c r="AF3781">
        <v>0</v>
      </c>
      <c r="AG3781">
        <v>0</v>
      </c>
      <c r="AH3781">
        <v>0</v>
      </c>
      <c r="AI3781">
        <v>4</v>
      </c>
      <c r="AJ3781">
        <v>0</v>
      </c>
      <c r="AK3781">
        <v>0</v>
      </c>
      <c r="AL3781">
        <v>0</v>
      </c>
      <c r="AM3781">
        <v>2</v>
      </c>
      <c r="AN3781">
        <v>0</v>
      </c>
      <c r="AO3781">
        <v>0</v>
      </c>
      <c r="AP3781">
        <v>0</v>
      </c>
      <c r="AQ3781">
        <v>0</v>
      </c>
      <c r="AR3781">
        <v>0</v>
      </c>
      <c r="AS3781">
        <v>0</v>
      </c>
      <c r="AT3781">
        <v>0</v>
      </c>
      <c r="AU3781">
        <v>0</v>
      </c>
      <c r="AV3781">
        <v>0</v>
      </c>
      <c r="AW3781">
        <v>0</v>
      </c>
      <c r="AX3781">
        <v>0</v>
      </c>
      <c r="AY3781">
        <v>9</v>
      </c>
      <c r="AZ3781">
        <v>5</v>
      </c>
      <c r="BA3781">
        <v>2</v>
      </c>
      <c r="BB3781">
        <v>0</v>
      </c>
      <c r="BC3781">
        <v>4</v>
      </c>
      <c r="BD3781">
        <v>0</v>
      </c>
      <c r="BE3781">
        <v>0</v>
      </c>
      <c r="BF3781">
        <v>0</v>
      </c>
      <c r="BG3781">
        <v>0</v>
      </c>
      <c r="BH3781">
        <v>0</v>
      </c>
      <c r="BI3781">
        <v>2</v>
      </c>
      <c r="BJ3781">
        <v>3</v>
      </c>
      <c r="BK3781">
        <v>0</v>
      </c>
      <c r="BL3781">
        <v>1</v>
      </c>
      <c r="BM3781">
        <v>0</v>
      </c>
      <c r="BN3781">
        <v>0</v>
      </c>
      <c r="BO3781">
        <v>5</v>
      </c>
      <c r="BP3781">
        <v>0</v>
      </c>
      <c r="BQ3781">
        <v>0</v>
      </c>
      <c r="BR3781">
        <v>0</v>
      </c>
      <c r="BS3781">
        <v>4</v>
      </c>
      <c r="BT3781">
        <v>59</v>
      </c>
      <c r="BU3781" t="s">
        <v>3647</v>
      </c>
    </row>
    <row r="3782" spans="1:73">
      <c r="A3782" t="s">
        <v>3404</v>
      </c>
      <c r="B3782" t="s">
        <v>3405</v>
      </c>
      <c r="C3782">
        <v>267</v>
      </c>
      <c r="D3782" t="s">
        <v>119</v>
      </c>
      <c r="E3782" t="s">
        <v>78</v>
      </c>
      <c r="F3782" t="s">
        <v>77</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0</v>
      </c>
      <c r="BN3782">
        <v>0</v>
      </c>
      <c r="BO3782">
        <v>0</v>
      </c>
      <c r="BP3782">
        <v>0</v>
      </c>
      <c r="BQ3782">
        <v>0</v>
      </c>
      <c r="BR3782">
        <v>0</v>
      </c>
      <c r="BS3782">
        <v>1</v>
      </c>
      <c r="BT3782">
        <v>2</v>
      </c>
      <c r="BU3782" t="s">
        <v>379</v>
      </c>
    </row>
    <row r="3783" spans="1:73">
      <c r="A3783" t="s">
        <v>3404</v>
      </c>
      <c r="B3783" t="s">
        <v>3405</v>
      </c>
      <c r="C3783">
        <v>268</v>
      </c>
      <c r="D3783" t="s">
        <v>119</v>
      </c>
      <c r="E3783" t="s">
        <v>245</v>
      </c>
      <c r="F3783" t="s">
        <v>184</v>
      </c>
      <c r="G3783">
        <v>0</v>
      </c>
      <c r="H3783">
        <v>0</v>
      </c>
      <c r="I3783">
        <v>0</v>
      </c>
      <c r="J3783">
        <v>0</v>
      </c>
      <c r="K3783">
        <v>0</v>
      </c>
      <c r="L3783">
        <v>2</v>
      </c>
      <c r="M3783">
        <v>0</v>
      </c>
      <c r="N3783">
        <v>1</v>
      </c>
      <c r="O3783">
        <v>0</v>
      </c>
      <c r="P3783">
        <v>0</v>
      </c>
      <c r="Q3783">
        <v>0</v>
      </c>
      <c r="R3783">
        <v>0</v>
      </c>
      <c r="S3783">
        <v>0</v>
      </c>
      <c r="T3783">
        <v>2</v>
      </c>
      <c r="U3783">
        <v>0</v>
      </c>
      <c r="V3783">
        <v>0</v>
      </c>
      <c r="W3783">
        <v>0</v>
      </c>
      <c r="X3783">
        <v>0</v>
      </c>
      <c r="Y3783">
        <v>0</v>
      </c>
      <c r="Z3783">
        <v>0</v>
      </c>
      <c r="AA3783">
        <v>0</v>
      </c>
      <c r="AB3783">
        <v>11</v>
      </c>
      <c r="AC3783">
        <v>0</v>
      </c>
      <c r="AD3783">
        <v>0</v>
      </c>
      <c r="AE3783">
        <v>0</v>
      </c>
      <c r="AF3783">
        <v>0</v>
      </c>
      <c r="AG3783">
        <v>0</v>
      </c>
      <c r="AH3783">
        <v>0</v>
      </c>
      <c r="AI3783">
        <v>0</v>
      </c>
      <c r="AJ3783">
        <v>0</v>
      </c>
      <c r="AK3783">
        <v>0</v>
      </c>
      <c r="AL3783">
        <v>0</v>
      </c>
      <c r="AM3783">
        <v>1</v>
      </c>
      <c r="AN3783">
        <v>0</v>
      </c>
      <c r="AO3783">
        <v>0</v>
      </c>
      <c r="AP3783">
        <v>0</v>
      </c>
      <c r="AQ3783">
        <v>0</v>
      </c>
      <c r="AR3783">
        <v>0</v>
      </c>
      <c r="AS3783">
        <v>0</v>
      </c>
      <c r="AT3783">
        <v>0</v>
      </c>
      <c r="AU3783">
        <v>0</v>
      </c>
      <c r="AV3783">
        <v>0</v>
      </c>
      <c r="AW3783">
        <v>0</v>
      </c>
      <c r="AX3783">
        <v>1</v>
      </c>
      <c r="AY3783">
        <v>4</v>
      </c>
      <c r="AZ3783">
        <v>1</v>
      </c>
      <c r="BA3783">
        <v>2</v>
      </c>
      <c r="BB3783">
        <v>0</v>
      </c>
      <c r="BC3783">
        <v>7</v>
      </c>
      <c r="BD3783">
        <v>0</v>
      </c>
      <c r="BE3783">
        <v>0</v>
      </c>
      <c r="BF3783">
        <v>0</v>
      </c>
      <c r="BG3783">
        <v>0</v>
      </c>
      <c r="BH3783">
        <v>0</v>
      </c>
      <c r="BI3783">
        <v>2</v>
      </c>
      <c r="BJ3783">
        <v>3</v>
      </c>
      <c r="BK3783">
        <v>0</v>
      </c>
      <c r="BL3783">
        <v>0</v>
      </c>
      <c r="BM3783">
        <v>0</v>
      </c>
      <c r="BN3783">
        <v>4</v>
      </c>
      <c r="BO3783">
        <v>1</v>
      </c>
      <c r="BP3783">
        <v>0</v>
      </c>
      <c r="BQ3783">
        <v>0</v>
      </c>
      <c r="BR3783">
        <v>1</v>
      </c>
      <c r="BS3783">
        <v>2</v>
      </c>
      <c r="BT3783">
        <v>20</v>
      </c>
      <c r="BU3783" t="s">
        <v>3648</v>
      </c>
    </row>
    <row r="3784" spans="1:73">
      <c r="A3784" t="s">
        <v>3404</v>
      </c>
      <c r="B3784" t="s">
        <v>3405</v>
      </c>
      <c r="C3784">
        <v>269</v>
      </c>
      <c r="D3784" t="s">
        <v>119</v>
      </c>
      <c r="E3784" t="s">
        <v>78</v>
      </c>
      <c r="F3784" t="s">
        <v>77</v>
      </c>
      <c r="G3784">
        <v>0</v>
      </c>
      <c r="H3784">
        <v>3</v>
      </c>
      <c r="I3784">
        <v>0</v>
      </c>
      <c r="J3784">
        <v>0</v>
      </c>
      <c r="K3784">
        <v>0</v>
      </c>
      <c r="L3784">
        <v>2</v>
      </c>
      <c r="M3784">
        <v>0</v>
      </c>
      <c r="N3784">
        <v>4</v>
      </c>
      <c r="O3784">
        <v>0</v>
      </c>
      <c r="P3784">
        <v>0</v>
      </c>
      <c r="Q3784">
        <v>0</v>
      </c>
      <c r="R3784">
        <v>0</v>
      </c>
      <c r="S3784">
        <v>0</v>
      </c>
      <c r="T3784">
        <v>0</v>
      </c>
      <c r="U3784">
        <v>0</v>
      </c>
      <c r="V3784">
        <v>0</v>
      </c>
      <c r="W3784">
        <v>0</v>
      </c>
      <c r="X3784">
        <v>0</v>
      </c>
      <c r="Y3784">
        <v>0</v>
      </c>
      <c r="Z3784">
        <v>0</v>
      </c>
      <c r="AA3784">
        <v>0</v>
      </c>
      <c r="AB3784">
        <v>17</v>
      </c>
      <c r="AC3784">
        <v>0</v>
      </c>
      <c r="AD3784">
        <v>0</v>
      </c>
      <c r="AE3784">
        <v>0</v>
      </c>
      <c r="AF3784">
        <v>0</v>
      </c>
      <c r="AG3784">
        <v>0</v>
      </c>
      <c r="AH3784">
        <v>4</v>
      </c>
      <c r="AI3784">
        <v>0</v>
      </c>
      <c r="AJ3784">
        <v>0</v>
      </c>
      <c r="AK3784">
        <v>0</v>
      </c>
      <c r="AL3784">
        <v>0</v>
      </c>
      <c r="AM3784">
        <v>2</v>
      </c>
      <c r="AN3784">
        <v>0</v>
      </c>
      <c r="AO3784">
        <v>0</v>
      </c>
      <c r="AP3784">
        <v>2</v>
      </c>
      <c r="AQ3784">
        <v>0</v>
      </c>
      <c r="AR3784">
        <v>0</v>
      </c>
      <c r="AS3784">
        <v>0</v>
      </c>
      <c r="AT3784">
        <v>0</v>
      </c>
      <c r="AU3784">
        <v>2</v>
      </c>
      <c r="AV3784">
        <v>0</v>
      </c>
      <c r="AW3784">
        <v>0</v>
      </c>
      <c r="AX3784">
        <v>4</v>
      </c>
      <c r="AY3784">
        <v>3</v>
      </c>
      <c r="AZ3784">
        <v>0</v>
      </c>
      <c r="BA3784">
        <v>6</v>
      </c>
      <c r="BB3784">
        <v>0</v>
      </c>
      <c r="BC3784">
        <v>3</v>
      </c>
      <c r="BD3784">
        <v>0</v>
      </c>
      <c r="BE3784">
        <v>0</v>
      </c>
      <c r="BF3784">
        <v>0</v>
      </c>
      <c r="BG3784">
        <v>0</v>
      </c>
      <c r="BH3784">
        <v>0</v>
      </c>
      <c r="BI3784">
        <v>0</v>
      </c>
      <c r="BJ3784">
        <v>0</v>
      </c>
      <c r="BK3784">
        <v>0</v>
      </c>
      <c r="BL3784">
        <v>0</v>
      </c>
      <c r="BM3784">
        <v>0</v>
      </c>
      <c r="BN3784">
        <v>0</v>
      </c>
      <c r="BO3784">
        <v>4</v>
      </c>
      <c r="BP3784">
        <v>0</v>
      </c>
      <c r="BQ3784">
        <v>0</v>
      </c>
      <c r="BR3784">
        <v>0</v>
      </c>
      <c r="BS3784">
        <v>2</v>
      </c>
      <c r="BT3784">
        <v>22</v>
      </c>
      <c r="BU3784" t="s">
        <v>3649</v>
      </c>
    </row>
    <row r="3785" spans="1:73">
      <c r="A3785" t="s">
        <v>3404</v>
      </c>
      <c r="B3785" t="s">
        <v>3405</v>
      </c>
      <c r="C3785">
        <v>270</v>
      </c>
      <c r="D3785" t="s">
        <v>119</v>
      </c>
      <c r="E3785" t="s">
        <v>3425</v>
      </c>
      <c r="F3785" t="s">
        <v>101</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0</v>
      </c>
      <c r="BN3785">
        <v>0</v>
      </c>
      <c r="BO3785">
        <v>0</v>
      </c>
      <c r="BP3785">
        <v>0</v>
      </c>
      <c r="BQ3785">
        <v>0</v>
      </c>
      <c r="BR3785">
        <v>0</v>
      </c>
      <c r="BS3785">
        <v>1</v>
      </c>
      <c r="BT3785">
        <v>2</v>
      </c>
      <c r="BU3785" t="s">
        <v>3650</v>
      </c>
    </row>
    <row r="3786" spans="1:73">
      <c r="A3786" t="s">
        <v>3404</v>
      </c>
      <c r="B3786" t="s">
        <v>3405</v>
      </c>
      <c r="C3786">
        <v>271</v>
      </c>
      <c r="D3786" t="s">
        <v>119</v>
      </c>
      <c r="E3786" t="s">
        <v>78</v>
      </c>
      <c r="F3786" t="s">
        <v>77</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v>0</v>
      </c>
      <c r="BR3786">
        <v>0</v>
      </c>
      <c r="BS3786">
        <v>1</v>
      </c>
      <c r="BT3786">
        <v>2</v>
      </c>
      <c r="BU3786" t="s">
        <v>3449</v>
      </c>
    </row>
    <row r="3787" spans="1:73">
      <c r="A3787" t="s">
        <v>3404</v>
      </c>
      <c r="B3787" t="s">
        <v>3405</v>
      </c>
      <c r="C3787">
        <v>272</v>
      </c>
      <c r="D3787" t="s">
        <v>119</v>
      </c>
      <c r="E3787" t="s">
        <v>3425</v>
      </c>
      <c r="F3787" t="s">
        <v>101</v>
      </c>
      <c r="G3787">
        <v>0</v>
      </c>
      <c r="H3787">
        <v>0</v>
      </c>
      <c r="I3787">
        <v>1</v>
      </c>
      <c r="J3787">
        <v>0</v>
      </c>
      <c r="K3787">
        <v>0</v>
      </c>
      <c r="L3787">
        <v>5</v>
      </c>
      <c r="M3787">
        <v>0</v>
      </c>
      <c r="N3787">
        <v>5</v>
      </c>
      <c r="O3787">
        <v>0</v>
      </c>
      <c r="P3787">
        <v>0</v>
      </c>
      <c r="Q3787">
        <v>1</v>
      </c>
      <c r="R3787">
        <v>0</v>
      </c>
      <c r="S3787">
        <v>10</v>
      </c>
      <c r="T3787">
        <v>5</v>
      </c>
      <c r="U3787">
        <v>0</v>
      </c>
      <c r="V3787">
        <v>1</v>
      </c>
      <c r="W3787">
        <v>1</v>
      </c>
      <c r="X3787">
        <v>0</v>
      </c>
      <c r="Y3787">
        <v>0</v>
      </c>
      <c r="Z3787">
        <v>0</v>
      </c>
      <c r="AA3787">
        <v>0</v>
      </c>
      <c r="AB3787">
        <v>36</v>
      </c>
      <c r="AC3787">
        <v>0</v>
      </c>
      <c r="AD3787">
        <v>0</v>
      </c>
      <c r="AE3787">
        <v>0</v>
      </c>
      <c r="AF3787">
        <v>0</v>
      </c>
      <c r="AG3787">
        <v>0</v>
      </c>
      <c r="AH3787">
        <v>2</v>
      </c>
      <c r="AI3787">
        <v>2</v>
      </c>
      <c r="AJ3787">
        <v>0</v>
      </c>
      <c r="AK3787">
        <v>0</v>
      </c>
      <c r="AL3787">
        <v>0</v>
      </c>
      <c r="AM3787">
        <v>5</v>
      </c>
      <c r="AN3787">
        <v>0</v>
      </c>
      <c r="AO3787">
        <v>0</v>
      </c>
      <c r="AP3787">
        <v>1</v>
      </c>
      <c r="AQ3787">
        <v>0</v>
      </c>
      <c r="AR3787">
        <v>1</v>
      </c>
      <c r="AS3787">
        <v>0</v>
      </c>
      <c r="AT3787">
        <v>0</v>
      </c>
      <c r="AU3787">
        <v>0</v>
      </c>
      <c r="AV3787">
        <v>1</v>
      </c>
      <c r="AW3787">
        <v>0</v>
      </c>
      <c r="AX3787">
        <v>4</v>
      </c>
      <c r="AY3787">
        <v>8</v>
      </c>
      <c r="AZ3787">
        <v>6</v>
      </c>
      <c r="BA3787">
        <v>11</v>
      </c>
      <c r="BB3787">
        <v>2</v>
      </c>
      <c r="BC3787">
        <v>5</v>
      </c>
      <c r="BD3787">
        <v>0</v>
      </c>
      <c r="BE3787">
        <v>0</v>
      </c>
      <c r="BF3787">
        <v>1</v>
      </c>
      <c r="BG3787">
        <v>0</v>
      </c>
      <c r="BH3787">
        <v>0</v>
      </c>
      <c r="BI3787">
        <v>2</v>
      </c>
      <c r="BJ3787">
        <v>4</v>
      </c>
      <c r="BK3787">
        <v>0</v>
      </c>
      <c r="BL3787">
        <v>4</v>
      </c>
      <c r="BM3787">
        <v>0</v>
      </c>
      <c r="BN3787">
        <v>0</v>
      </c>
      <c r="BO3787">
        <v>7</v>
      </c>
      <c r="BP3787">
        <v>0</v>
      </c>
      <c r="BQ3787">
        <v>3</v>
      </c>
      <c r="BR3787">
        <v>2</v>
      </c>
      <c r="BS3787">
        <v>5</v>
      </c>
      <c r="BT3787">
        <v>69</v>
      </c>
      <c r="BU3787" t="s">
        <v>3651</v>
      </c>
    </row>
    <row r="3788" spans="1:73">
      <c r="A3788" t="s">
        <v>3404</v>
      </c>
      <c r="B3788" t="s">
        <v>3405</v>
      </c>
      <c r="C3788">
        <v>273</v>
      </c>
      <c r="D3788" t="s">
        <v>119</v>
      </c>
      <c r="E3788" t="s">
        <v>3430</v>
      </c>
      <c r="F3788" t="s">
        <v>101</v>
      </c>
      <c r="G3788">
        <v>0</v>
      </c>
      <c r="H3788">
        <v>1</v>
      </c>
      <c r="I3788">
        <v>2</v>
      </c>
      <c r="J3788">
        <v>0</v>
      </c>
      <c r="K3788">
        <v>0</v>
      </c>
      <c r="L3788">
        <v>9</v>
      </c>
      <c r="M3788">
        <v>0</v>
      </c>
      <c r="N3788">
        <v>4</v>
      </c>
      <c r="O3788">
        <v>0</v>
      </c>
      <c r="P3788">
        <v>0</v>
      </c>
      <c r="Q3788">
        <v>2</v>
      </c>
      <c r="R3788">
        <v>0</v>
      </c>
      <c r="S3788">
        <v>20</v>
      </c>
      <c r="T3788">
        <v>12</v>
      </c>
      <c r="U3788">
        <v>0</v>
      </c>
      <c r="V3788">
        <v>1</v>
      </c>
      <c r="W3788">
        <v>10</v>
      </c>
      <c r="X3788">
        <v>0</v>
      </c>
      <c r="Y3788">
        <v>0</v>
      </c>
      <c r="Z3788">
        <v>1</v>
      </c>
      <c r="AA3788">
        <v>0</v>
      </c>
      <c r="AB3788">
        <v>51</v>
      </c>
      <c r="AC3788">
        <v>1</v>
      </c>
      <c r="AD3788">
        <v>0</v>
      </c>
      <c r="AE3788">
        <v>0</v>
      </c>
      <c r="AF3788">
        <v>0</v>
      </c>
      <c r="AG3788">
        <v>0</v>
      </c>
      <c r="AH3788">
        <v>0</v>
      </c>
      <c r="AI3788">
        <v>2</v>
      </c>
      <c r="AJ3788">
        <v>0</v>
      </c>
      <c r="AK3788">
        <v>1</v>
      </c>
      <c r="AL3788">
        <v>0</v>
      </c>
      <c r="AM3788">
        <v>4</v>
      </c>
      <c r="AN3788">
        <v>0</v>
      </c>
      <c r="AO3788">
        <v>0</v>
      </c>
      <c r="AP3788">
        <v>0</v>
      </c>
      <c r="AQ3788">
        <v>3</v>
      </c>
      <c r="AR3788">
        <v>0</v>
      </c>
      <c r="AS3788">
        <v>0</v>
      </c>
      <c r="AT3788">
        <v>0</v>
      </c>
      <c r="AU3788">
        <v>0</v>
      </c>
      <c r="AV3788">
        <v>0</v>
      </c>
      <c r="AW3788">
        <v>1</v>
      </c>
      <c r="AX3788">
        <v>3</v>
      </c>
      <c r="AY3788">
        <v>8</v>
      </c>
      <c r="AZ3788">
        <v>4</v>
      </c>
      <c r="BA3788">
        <v>7</v>
      </c>
      <c r="BB3788">
        <v>1</v>
      </c>
      <c r="BC3788">
        <v>2</v>
      </c>
      <c r="BD3788">
        <v>0</v>
      </c>
      <c r="BE3788">
        <v>0</v>
      </c>
      <c r="BF3788">
        <v>0</v>
      </c>
      <c r="BG3788">
        <v>0</v>
      </c>
      <c r="BH3788">
        <v>0</v>
      </c>
      <c r="BI3788">
        <v>3</v>
      </c>
      <c r="BJ3788">
        <v>1</v>
      </c>
      <c r="BK3788">
        <v>0</v>
      </c>
      <c r="BL3788">
        <v>8</v>
      </c>
      <c r="BM3788">
        <v>0</v>
      </c>
      <c r="BN3788">
        <v>1</v>
      </c>
      <c r="BO3788">
        <v>5</v>
      </c>
      <c r="BP3788">
        <v>0</v>
      </c>
      <c r="BQ3788">
        <v>0</v>
      </c>
      <c r="BR3788">
        <v>2</v>
      </c>
      <c r="BS3788">
        <v>4</v>
      </c>
      <c r="BT3788">
        <v>86</v>
      </c>
      <c r="BU3788" t="s">
        <v>3652</v>
      </c>
    </row>
    <row r="3789" spans="1:73">
      <c r="A3789" t="s">
        <v>3404</v>
      </c>
      <c r="B3789" t="s">
        <v>3405</v>
      </c>
      <c r="C3789">
        <v>274</v>
      </c>
      <c r="D3789" t="s">
        <v>119</v>
      </c>
      <c r="E3789" t="s">
        <v>3417</v>
      </c>
      <c r="F3789" t="s">
        <v>92</v>
      </c>
      <c r="G3789">
        <v>0</v>
      </c>
      <c r="H3789">
        <v>1</v>
      </c>
      <c r="I3789">
        <v>0</v>
      </c>
      <c r="J3789">
        <v>0</v>
      </c>
      <c r="K3789">
        <v>0</v>
      </c>
      <c r="L3789">
        <v>0</v>
      </c>
      <c r="M3789">
        <v>0</v>
      </c>
      <c r="N3789">
        <v>1</v>
      </c>
      <c r="O3789">
        <v>0</v>
      </c>
      <c r="P3789">
        <v>0</v>
      </c>
      <c r="Q3789">
        <v>0</v>
      </c>
      <c r="R3789">
        <v>0</v>
      </c>
      <c r="S3789">
        <v>2</v>
      </c>
      <c r="T3789">
        <v>0</v>
      </c>
      <c r="U3789">
        <v>0</v>
      </c>
      <c r="V3789">
        <v>0</v>
      </c>
      <c r="W3789">
        <v>2</v>
      </c>
      <c r="X3789">
        <v>0</v>
      </c>
      <c r="Y3789">
        <v>0</v>
      </c>
      <c r="Z3789">
        <v>0</v>
      </c>
      <c r="AA3789">
        <v>0</v>
      </c>
      <c r="AB3789">
        <v>8</v>
      </c>
      <c r="AC3789">
        <v>0</v>
      </c>
      <c r="AD3789">
        <v>0</v>
      </c>
      <c r="AE3789">
        <v>0</v>
      </c>
      <c r="AF3789">
        <v>0</v>
      </c>
      <c r="AG3789">
        <v>0</v>
      </c>
      <c r="AH3789">
        <v>0</v>
      </c>
      <c r="AI3789">
        <v>0</v>
      </c>
      <c r="AJ3789">
        <v>0</v>
      </c>
      <c r="AK3789">
        <v>0</v>
      </c>
      <c r="AL3789">
        <v>0</v>
      </c>
      <c r="AM3789">
        <v>4</v>
      </c>
      <c r="AN3789">
        <v>0</v>
      </c>
      <c r="AO3789">
        <v>0</v>
      </c>
      <c r="AP3789">
        <v>0</v>
      </c>
      <c r="AQ3789">
        <v>0</v>
      </c>
      <c r="AR3789">
        <v>0</v>
      </c>
      <c r="AS3789">
        <v>0</v>
      </c>
      <c r="AT3789">
        <v>0</v>
      </c>
      <c r="AU3789">
        <v>0</v>
      </c>
      <c r="AV3789">
        <v>0</v>
      </c>
      <c r="AW3789">
        <v>0</v>
      </c>
      <c r="AX3789">
        <v>1</v>
      </c>
      <c r="AY3789">
        <v>0</v>
      </c>
      <c r="AZ3789">
        <v>1</v>
      </c>
      <c r="BA3789">
        <v>5</v>
      </c>
      <c r="BB3789">
        <v>0</v>
      </c>
      <c r="BC3789">
        <v>0</v>
      </c>
      <c r="BD3789">
        <v>0</v>
      </c>
      <c r="BE3789">
        <v>0</v>
      </c>
      <c r="BF3789">
        <v>0</v>
      </c>
      <c r="BG3789">
        <v>0</v>
      </c>
      <c r="BH3789">
        <v>0</v>
      </c>
      <c r="BI3789">
        <v>2</v>
      </c>
      <c r="BJ3789">
        <v>0</v>
      </c>
      <c r="BK3789">
        <v>0</v>
      </c>
      <c r="BL3789">
        <v>0</v>
      </c>
      <c r="BM3789">
        <v>0</v>
      </c>
      <c r="BN3789">
        <v>0</v>
      </c>
      <c r="BO3789">
        <v>1</v>
      </c>
      <c r="BP3789">
        <v>0</v>
      </c>
      <c r="BQ3789">
        <v>0</v>
      </c>
      <c r="BR3789">
        <v>1</v>
      </c>
      <c r="BS3789">
        <v>2</v>
      </c>
      <c r="BT3789">
        <v>10</v>
      </c>
      <c r="BU3789" t="s">
        <v>3653</v>
      </c>
    </row>
    <row r="3790" spans="1:73">
      <c r="A3790" t="s">
        <v>3404</v>
      </c>
      <c r="B3790" t="s">
        <v>3405</v>
      </c>
      <c r="C3790">
        <v>275</v>
      </c>
      <c r="D3790" t="s">
        <v>119</v>
      </c>
      <c r="E3790" t="s">
        <v>78</v>
      </c>
      <c r="F3790" t="s">
        <v>77</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0</v>
      </c>
      <c r="BO3790">
        <v>0</v>
      </c>
      <c r="BP3790">
        <v>0</v>
      </c>
      <c r="BQ3790">
        <v>0</v>
      </c>
      <c r="BR3790">
        <v>0</v>
      </c>
      <c r="BS3790">
        <v>1</v>
      </c>
      <c r="BT3790">
        <v>2</v>
      </c>
      <c r="BU3790" t="s">
        <v>3507</v>
      </c>
    </row>
    <row r="3791" spans="1:73">
      <c r="A3791" t="s">
        <v>3404</v>
      </c>
      <c r="B3791" t="s">
        <v>3405</v>
      </c>
      <c r="C3791">
        <v>276</v>
      </c>
      <c r="D3791" t="s">
        <v>119</v>
      </c>
      <c r="E3791" t="s">
        <v>3417</v>
      </c>
      <c r="F3791" t="s">
        <v>92</v>
      </c>
      <c r="G3791">
        <v>0</v>
      </c>
      <c r="H3791">
        <v>5</v>
      </c>
      <c r="I3791">
        <v>0</v>
      </c>
      <c r="J3791">
        <v>0</v>
      </c>
      <c r="K3791">
        <v>0</v>
      </c>
      <c r="L3791">
        <v>6</v>
      </c>
      <c r="M3791">
        <v>0</v>
      </c>
      <c r="N3791">
        <v>8</v>
      </c>
      <c r="O3791">
        <v>0</v>
      </c>
      <c r="P3791">
        <v>0</v>
      </c>
      <c r="Q3791">
        <v>3</v>
      </c>
      <c r="R3791">
        <v>3</v>
      </c>
      <c r="S3791">
        <v>14</v>
      </c>
      <c r="T3791">
        <v>2</v>
      </c>
      <c r="U3791">
        <v>0</v>
      </c>
      <c r="V3791">
        <v>1</v>
      </c>
      <c r="W3791">
        <v>1</v>
      </c>
      <c r="X3791">
        <v>0</v>
      </c>
      <c r="Y3791">
        <v>0</v>
      </c>
      <c r="Z3791">
        <v>0</v>
      </c>
      <c r="AA3791">
        <v>0</v>
      </c>
      <c r="AB3791">
        <v>38</v>
      </c>
      <c r="AC3791">
        <v>1</v>
      </c>
      <c r="AD3791">
        <v>0</v>
      </c>
      <c r="AE3791">
        <v>1</v>
      </c>
      <c r="AF3791">
        <v>0</v>
      </c>
      <c r="AG3791">
        <v>0</v>
      </c>
      <c r="AH3791">
        <v>0</v>
      </c>
      <c r="AI3791">
        <v>1</v>
      </c>
      <c r="AJ3791">
        <v>0</v>
      </c>
      <c r="AK3791">
        <v>0</v>
      </c>
      <c r="AL3791">
        <v>2</v>
      </c>
      <c r="AM3791">
        <v>3</v>
      </c>
      <c r="AN3791">
        <v>0</v>
      </c>
      <c r="AO3791">
        <v>0</v>
      </c>
      <c r="AP3791">
        <v>1</v>
      </c>
      <c r="AQ3791">
        <v>0</v>
      </c>
      <c r="AR3791">
        <v>0</v>
      </c>
      <c r="AS3791">
        <v>0</v>
      </c>
      <c r="AT3791">
        <v>0</v>
      </c>
      <c r="AU3791">
        <v>1</v>
      </c>
      <c r="AV3791">
        <v>1</v>
      </c>
      <c r="AW3791">
        <v>0</v>
      </c>
      <c r="AX3791">
        <v>3</v>
      </c>
      <c r="AY3791">
        <v>8</v>
      </c>
      <c r="AZ3791">
        <v>10</v>
      </c>
      <c r="BA3791">
        <v>6</v>
      </c>
      <c r="BB3791">
        <v>3</v>
      </c>
      <c r="BC3791">
        <v>6</v>
      </c>
      <c r="BD3791">
        <v>0</v>
      </c>
      <c r="BE3791">
        <v>0</v>
      </c>
      <c r="BF3791">
        <v>0</v>
      </c>
      <c r="BG3791">
        <v>0</v>
      </c>
      <c r="BH3791">
        <v>2</v>
      </c>
      <c r="BI3791">
        <v>5</v>
      </c>
      <c r="BJ3791">
        <v>3</v>
      </c>
      <c r="BK3791">
        <v>0</v>
      </c>
      <c r="BL3791">
        <v>2</v>
      </c>
      <c r="BM3791">
        <v>0</v>
      </c>
      <c r="BN3791">
        <v>1</v>
      </c>
      <c r="BO3791">
        <v>13</v>
      </c>
      <c r="BP3791">
        <v>0</v>
      </c>
      <c r="BQ3791">
        <v>0</v>
      </c>
      <c r="BR3791">
        <v>2</v>
      </c>
      <c r="BS3791">
        <v>6</v>
      </c>
      <c r="BT3791">
        <v>81</v>
      </c>
      <c r="BU3791" t="s">
        <v>3654</v>
      </c>
    </row>
    <row r="3792" spans="1:73">
      <c r="A3792" t="s">
        <v>3404</v>
      </c>
      <c r="B3792" t="s">
        <v>3405</v>
      </c>
      <c r="C3792">
        <v>277</v>
      </c>
      <c r="D3792" t="s">
        <v>119</v>
      </c>
      <c r="E3792" t="s">
        <v>3425</v>
      </c>
      <c r="F3792" t="s">
        <v>101</v>
      </c>
      <c r="G3792">
        <v>0</v>
      </c>
      <c r="H3792">
        <v>1</v>
      </c>
      <c r="I3792">
        <v>0</v>
      </c>
      <c r="J3792">
        <v>0</v>
      </c>
      <c r="K3792">
        <v>0</v>
      </c>
      <c r="L3792">
        <v>0</v>
      </c>
      <c r="M3792">
        <v>0</v>
      </c>
      <c r="N3792">
        <v>1</v>
      </c>
      <c r="O3792">
        <v>0</v>
      </c>
      <c r="P3792">
        <v>0</v>
      </c>
      <c r="Q3792">
        <v>0</v>
      </c>
      <c r="R3792">
        <v>0</v>
      </c>
      <c r="S3792">
        <v>2</v>
      </c>
      <c r="T3792">
        <v>2</v>
      </c>
      <c r="U3792">
        <v>0</v>
      </c>
      <c r="V3792">
        <v>1</v>
      </c>
      <c r="W3792">
        <v>0</v>
      </c>
      <c r="X3792">
        <v>0</v>
      </c>
      <c r="Y3792">
        <v>0</v>
      </c>
      <c r="Z3792">
        <v>0</v>
      </c>
      <c r="AA3792">
        <v>0</v>
      </c>
      <c r="AB3792">
        <v>3</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0</v>
      </c>
      <c r="BJ3792">
        <v>0</v>
      </c>
      <c r="BK3792">
        <v>0</v>
      </c>
      <c r="BL3792">
        <v>0</v>
      </c>
      <c r="BM3792">
        <v>0</v>
      </c>
      <c r="BN3792">
        <v>0</v>
      </c>
      <c r="BO3792">
        <v>1</v>
      </c>
      <c r="BP3792">
        <v>0</v>
      </c>
      <c r="BQ3792">
        <v>0</v>
      </c>
      <c r="BR3792">
        <v>0</v>
      </c>
      <c r="BS3792">
        <v>1</v>
      </c>
      <c r="BT3792">
        <v>4</v>
      </c>
      <c r="BU3792" t="s">
        <v>3655</v>
      </c>
    </row>
    <row r="3793" spans="1:73">
      <c r="A3793" t="s">
        <v>3404</v>
      </c>
      <c r="B3793" t="s">
        <v>3405</v>
      </c>
      <c r="C3793">
        <v>278</v>
      </c>
      <c r="D3793" t="s">
        <v>119</v>
      </c>
      <c r="E3793" t="s">
        <v>3417</v>
      </c>
      <c r="F3793" t="s">
        <v>92</v>
      </c>
      <c r="G3793">
        <v>0</v>
      </c>
      <c r="H3793">
        <v>0</v>
      </c>
      <c r="I3793">
        <v>0</v>
      </c>
      <c r="J3793">
        <v>0</v>
      </c>
      <c r="K3793">
        <v>0</v>
      </c>
      <c r="L3793">
        <v>0</v>
      </c>
      <c r="M3793">
        <v>0</v>
      </c>
      <c r="N3793">
        <v>1</v>
      </c>
      <c r="O3793">
        <v>0</v>
      </c>
      <c r="P3793">
        <v>0</v>
      </c>
      <c r="Q3793">
        <v>0</v>
      </c>
      <c r="R3793">
        <v>0</v>
      </c>
      <c r="S3793">
        <v>0</v>
      </c>
      <c r="T3793">
        <v>0</v>
      </c>
      <c r="U3793">
        <v>0</v>
      </c>
      <c r="V3793">
        <v>0</v>
      </c>
      <c r="W3793">
        <v>0</v>
      </c>
      <c r="X3793">
        <v>0</v>
      </c>
      <c r="Y3793">
        <v>0</v>
      </c>
      <c r="Z3793">
        <v>0</v>
      </c>
      <c r="AA3793">
        <v>0</v>
      </c>
      <c r="AB3793">
        <v>2</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1</v>
      </c>
      <c r="AZ3793">
        <v>1</v>
      </c>
      <c r="BA3793">
        <v>0</v>
      </c>
      <c r="BB3793">
        <v>0</v>
      </c>
      <c r="BC3793">
        <v>0</v>
      </c>
      <c r="BD3793">
        <v>0</v>
      </c>
      <c r="BE3793">
        <v>0</v>
      </c>
      <c r="BF3793">
        <v>0</v>
      </c>
      <c r="BG3793">
        <v>0</v>
      </c>
      <c r="BH3793">
        <v>0</v>
      </c>
      <c r="BI3793">
        <v>0</v>
      </c>
      <c r="BJ3793">
        <v>0</v>
      </c>
      <c r="BK3793">
        <v>0</v>
      </c>
      <c r="BL3793">
        <v>0</v>
      </c>
      <c r="BM3793">
        <v>0</v>
      </c>
      <c r="BN3793">
        <v>0</v>
      </c>
      <c r="BO3793">
        <v>1</v>
      </c>
      <c r="BP3793">
        <v>0</v>
      </c>
      <c r="BQ3793">
        <v>0</v>
      </c>
      <c r="BR3793">
        <v>0</v>
      </c>
      <c r="BS3793">
        <v>1</v>
      </c>
      <c r="BT3793">
        <v>5</v>
      </c>
      <c r="BU3793" t="s">
        <v>3656</v>
      </c>
    </row>
    <row r="3794" spans="1:73">
      <c r="A3794" t="s">
        <v>3404</v>
      </c>
      <c r="B3794" t="s">
        <v>3405</v>
      </c>
      <c r="C3794">
        <v>279</v>
      </c>
      <c r="D3794" t="s">
        <v>119</v>
      </c>
      <c r="E3794" t="s">
        <v>3425</v>
      </c>
      <c r="F3794" t="s">
        <v>101</v>
      </c>
      <c r="G3794">
        <v>0</v>
      </c>
      <c r="H3794">
        <v>0</v>
      </c>
      <c r="I3794">
        <v>0</v>
      </c>
      <c r="J3794">
        <v>0</v>
      </c>
      <c r="K3794">
        <v>0</v>
      </c>
      <c r="L3794">
        <v>1</v>
      </c>
      <c r="M3794">
        <v>0</v>
      </c>
      <c r="N3794">
        <v>0</v>
      </c>
      <c r="O3794">
        <v>0</v>
      </c>
      <c r="P3794">
        <v>0</v>
      </c>
      <c r="Q3794">
        <v>0</v>
      </c>
      <c r="R3794">
        <v>0</v>
      </c>
      <c r="S3794">
        <v>0</v>
      </c>
      <c r="T3794">
        <v>0</v>
      </c>
      <c r="U3794">
        <v>0</v>
      </c>
      <c r="V3794">
        <v>0</v>
      </c>
      <c r="W3794">
        <v>0</v>
      </c>
      <c r="X3794">
        <v>0</v>
      </c>
      <c r="Y3794">
        <v>0</v>
      </c>
      <c r="Z3794">
        <v>0</v>
      </c>
      <c r="AA3794">
        <v>0</v>
      </c>
      <c r="AB3794">
        <v>1</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0</v>
      </c>
      <c r="BB3794">
        <v>0</v>
      </c>
      <c r="BC3794">
        <v>0</v>
      </c>
      <c r="BD3794">
        <v>0</v>
      </c>
      <c r="BE3794">
        <v>0</v>
      </c>
      <c r="BF3794">
        <v>0</v>
      </c>
      <c r="BG3794">
        <v>0</v>
      </c>
      <c r="BH3794">
        <v>0</v>
      </c>
      <c r="BI3794">
        <v>0</v>
      </c>
      <c r="BJ3794">
        <v>0</v>
      </c>
      <c r="BK3794">
        <v>0</v>
      </c>
      <c r="BL3794">
        <v>0</v>
      </c>
      <c r="BM3794">
        <v>0</v>
      </c>
      <c r="BN3794">
        <v>0</v>
      </c>
      <c r="BO3794">
        <v>0</v>
      </c>
      <c r="BP3794">
        <v>0</v>
      </c>
      <c r="BQ3794">
        <v>0</v>
      </c>
      <c r="BR3794">
        <v>0</v>
      </c>
      <c r="BS3794">
        <v>1</v>
      </c>
      <c r="BT3794">
        <v>3</v>
      </c>
      <c r="BU3794" t="e">
        <f>-- the ACLU.</f>
        <v>#NAME?</v>
      </c>
    </row>
    <row r="3795" spans="1:73">
      <c r="A3795" t="s">
        <v>3404</v>
      </c>
      <c r="B3795" t="s">
        <v>3405</v>
      </c>
      <c r="C3795">
        <v>280</v>
      </c>
      <c r="D3795" t="s">
        <v>119</v>
      </c>
      <c r="E3795" t="s">
        <v>3417</v>
      </c>
      <c r="F3795" t="s">
        <v>92</v>
      </c>
      <c r="G3795">
        <v>0</v>
      </c>
      <c r="H3795">
        <v>2</v>
      </c>
      <c r="I3795">
        <v>0</v>
      </c>
      <c r="J3795">
        <v>0</v>
      </c>
      <c r="K3795">
        <v>0</v>
      </c>
      <c r="L3795">
        <v>5</v>
      </c>
      <c r="M3795">
        <v>0</v>
      </c>
      <c r="N3795">
        <v>8</v>
      </c>
      <c r="O3795">
        <v>0</v>
      </c>
      <c r="P3795">
        <v>0</v>
      </c>
      <c r="Q3795">
        <v>1</v>
      </c>
      <c r="R3795">
        <v>0</v>
      </c>
      <c r="S3795">
        <v>11</v>
      </c>
      <c r="T3795">
        <v>2</v>
      </c>
      <c r="U3795">
        <v>0</v>
      </c>
      <c r="V3795">
        <v>3</v>
      </c>
      <c r="W3795">
        <v>4</v>
      </c>
      <c r="X3795">
        <v>0</v>
      </c>
      <c r="Y3795">
        <v>0</v>
      </c>
      <c r="Z3795">
        <v>0</v>
      </c>
      <c r="AA3795">
        <v>0</v>
      </c>
      <c r="AB3795">
        <v>34</v>
      </c>
      <c r="AC3795">
        <v>2</v>
      </c>
      <c r="AD3795">
        <v>0</v>
      </c>
      <c r="AE3795">
        <v>0</v>
      </c>
      <c r="AF3795">
        <v>0</v>
      </c>
      <c r="AG3795">
        <v>0</v>
      </c>
      <c r="AH3795">
        <v>0</v>
      </c>
      <c r="AI3795">
        <v>1</v>
      </c>
      <c r="AJ3795">
        <v>0</v>
      </c>
      <c r="AK3795">
        <v>0</v>
      </c>
      <c r="AL3795">
        <v>2</v>
      </c>
      <c r="AM3795">
        <v>4</v>
      </c>
      <c r="AN3795">
        <v>0</v>
      </c>
      <c r="AO3795">
        <v>0</v>
      </c>
      <c r="AP3795">
        <v>0</v>
      </c>
      <c r="AQ3795">
        <v>3</v>
      </c>
      <c r="AR3795">
        <v>0</v>
      </c>
      <c r="AS3795">
        <v>0</v>
      </c>
      <c r="AT3795">
        <v>0</v>
      </c>
      <c r="AU3795">
        <v>0</v>
      </c>
      <c r="AV3795">
        <v>0</v>
      </c>
      <c r="AW3795">
        <v>0</v>
      </c>
      <c r="AX3795">
        <v>1</v>
      </c>
      <c r="AY3795">
        <v>8</v>
      </c>
      <c r="AZ3795">
        <v>7</v>
      </c>
      <c r="BA3795">
        <v>5</v>
      </c>
      <c r="BB3795">
        <v>0</v>
      </c>
      <c r="BC3795">
        <v>3</v>
      </c>
      <c r="BD3795">
        <v>0</v>
      </c>
      <c r="BE3795">
        <v>0</v>
      </c>
      <c r="BF3795">
        <v>0</v>
      </c>
      <c r="BG3795">
        <v>0</v>
      </c>
      <c r="BH3795">
        <v>0</v>
      </c>
      <c r="BI3795">
        <v>3</v>
      </c>
      <c r="BJ3795">
        <v>3</v>
      </c>
      <c r="BK3795">
        <v>0</v>
      </c>
      <c r="BL3795">
        <v>1</v>
      </c>
      <c r="BM3795">
        <v>0</v>
      </c>
      <c r="BN3795">
        <v>0</v>
      </c>
      <c r="BO3795">
        <v>10</v>
      </c>
      <c r="BP3795">
        <v>1</v>
      </c>
      <c r="BQ3795">
        <v>0</v>
      </c>
      <c r="BR3795">
        <v>0</v>
      </c>
      <c r="BS3795">
        <v>4</v>
      </c>
      <c r="BT3795">
        <v>57</v>
      </c>
      <c r="BU3795" t="s">
        <v>3657</v>
      </c>
    </row>
    <row r="3796" spans="1:73">
      <c r="A3796" t="s">
        <v>3404</v>
      </c>
      <c r="B3796" t="s">
        <v>3405</v>
      </c>
      <c r="C3796">
        <v>281</v>
      </c>
      <c r="D3796" t="s">
        <v>119</v>
      </c>
      <c r="E3796" t="s">
        <v>3430</v>
      </c>
      <c r="F3796" t="s">
        <v>101</v>
      </c>
      <c r="G3796">
        <v>1</v>
      </c>
      <c r="H3796">
        <v>0</v>
      </c>
      <c r="I3796">
        <v>2</v>
      </c>
      <c r="J3796">
        <v>0</v>
      </c>
      <c r="K3796">
        <v>0</v>
      </c>
      <c r="L3796">
        <v>4</v>
      </c>
      <c r="M3796">
        <v>0</v>
      </c>
      <c r="N3796">
        <v>4</v>
      </c>
      <c r="O3796">
        <v>0</v>
      </c>
      <c r="P3796">
        <v>0</v>
      </c>
      <c r="Q3796">
        <v>0</v>
      </c>
      <c r="R3796">
        <v>2</v>
      </c>
      <c r="S3796">
        <v>7</v>
      </c>
      <c r="T3796">
        <v>2</v>
      </c>
      <c r="U3796">
        <v>0</v>
      </c>
      <c r="V3796">
        <v>0</v>
      </c>
      <c r="W3796">
        <v>0</v>
      </c>
      <c r="X3796">
        <v>0</v>
      </c>
      <c r="Y3796">
        <v>0</v>
      </c>
      <c r="Z3796">
        <v>1</v>
      </c>
      <c r="AA3796">
        <v>0</v>
      </c>
      <c r="AB3796">
        <v>25</v>
      </c>
      <c r="AC3796">
        <v>0</v>
      </c>
      <c r="AD3796">
        <v>0</v>
      </c>
      <c r="AE3796">
        <v>0</v>
      </c>
      <c r="AF3796">
        <v>0</v>
      </c>
      <c r="AG3796">
        <v>0</v>
      </c>
      <c r="AH3796">
        <v>0</v>
      </c>
      <c r="AI3796">
        <v>3</v>
      </c>
      <c r="AJ3796">
        <v>0</v>
      </c>
      <c r="AK3796">
        <v>0</v>
      </c>
      <c r="AL3796">
        <v>0</v>
      </c>
      <c r="AM3796">
        <v>4</v>
      </c>
      <c r="AN3796">
        <v>2</v>
      </c>
      <c r="AO3796">
        <v>0</v>
      </c>
      <c r="AP3796">
        <v>0</v>
      </c>
      <c r="AQ3796">
        <v>0</v>
      </c>
      <c r="AR3796">
        <v>0</v>
      </c>
      <c r="AS3796">
        <v>0</v>
      </c>
      <c r="AT3796">
        <v>0</v>
      </c>
      <c r="AU3796">
        <v>0</v>
      </c>
      <c r="AV3796">
        <v>0</v>
      </c>
      <c r="AW3796">
        <v>1</v>
      </c>
      <c r="AX3796">
        <v>3</v>
      </c>
      <c r="AY3796">
        <v>4</v>
      </c>
      <c r="AZ3796">
        <v>5</v>
      </c>
      <c r="BA3796">
        <v>7</v>
      </c>
      <c r="BB3796">
        <v>3</v>
      </c>
      <c r="BC3796">
        <v>0</v>
      </c>
      <c r="BD3796">
        <v>0</v>
      </c>
      <c r="BE3796">
        <v>0</v>
      </c>
      <c r="BF3796">
        <v>0</v>
      </c>
      <c r="BG3796">
        <v>0</v>
      </c>
      <c r="BH3796">
        <v>0</v>
      </c>
      <c r="BI3796">
        <v>3</v>
      </c>
      <c r="BJ3796">
        <v>0</v>
      </c>
      <c r="BK3796">
        <v>0</v>
      </c>
      <c r="BL3796">
        <v>0</v>
      </c>
      <c r="BM3796">
        <v>3</v>
      </c>
      <c r="BN3796">
        <v>1</v>
      </c>
      <c r="BO3796">
        <v>5</v>
      </c>
      <c r="BP3796">
        <v>0</v>
      </c>
      <c r="BQ3796">
        <v>0</v>
      </c>
      <c r="BR3796">
        <v>0</v>
      </c>
      <c r="BS3796">
        <v>2</v>
      </c>
      <c r="BT3796">
        <v>44</v>
      </c>
      <c r="BU3796" t="s">
        <v>3658</v>
      </c>
    </row>
    <row r="3797" spans="1:73">
      <c r="A3797" t="s">
        <v>3404</v>
      </c>
      <c r="B3797" t="s">
        <v>3405</v>
      </c>
      <c r="C3797">
        <v>282</v>
      </c>
      <c r="D3797" t="s">
        <v>119</v>
      </c>
      <c r="E3797" t="s">
        <v>3417</v>
      </c>
      <c r="F3797" t="s">
        <v>92</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v>0</v>
      </c>
      <c r="BG3797">
        <v>0</v>
      </c>
      <c r="BH3797">
        <v>0</v>
      </c>
      <c r="BI3797">
        <v>0</v>
      </c>
      <c r="BJ3797">
        <v>0</v>
      </c>
      <c r="BK3797">
        <v>0</v>
      </c>
      <c r="BL3797">
        <v>0</v>
      </c>
      <c r="BM3797">
        <v>0</v>
      </c>
      <c r="BN3797">
        <v>0</v>
      </c>
      <c r="BO3797">
        <v>0</v>
      </c>
      <c r="BP3797">
        <v>0</v>
      </c>
      <c r="BQ3797">
        <v>0</v>
      </c>
      <c r="BR3797">
        <v>0</v>
      </c>
      <c r="BS3797">
        <v>1</v>
      </c>
      <c r="BT3797">
        <v>2</v>
      </c>
      <c r="BU3797" t="s">
        <v>3659</v>
      </c>
    </row>
    <row r="3798" spans="1:73">
      <c r="A3798" t="s">
        <v>3404</v>
      </c>
      <c r="B3798" t="s">
        <v>3405</v>
      </c>
      <c r="C3798">
        <v>283</v>
      </c>
      <c r="D3798" t="s">
        <v>119</v>
      </c>
      <c r="E3798" t="s">
        <v>3430</v>
      </c>
      <c r="F3798" t="s">
        <v>101</v>
      </c>
      <c r="G3798">
        <v>0</v>
      </c>
      <c r="H3798">
        <v>4</v>
      </c>
      <c r="I3798">
        <v>0</v>
      </c>
      <c r="J3798">
        <v>0</v>
      </c>
      <c r="K3798">
        <v>0</v>
      </c>
      <c r="L3798">
        <v>1</v>
      </c>
      <c r="M3798">
        <v>0</v>
      </c>
      <c r="N3798">
        <v>4</v>
      </c>
      <c r="O3798">
        <v>0</v>
      </c>
      <c r="P3798">
        <v>0</v>
      </c>
      <c r="Q3798">
        <v>1</v>
      </c>
      <c r="R3798">
        <v>0</v>
      </c>
      <c r="S3798">
        <v>5</v>
      </c>
      <c r="T3798">
        <v>1</v>
      </c>
      <c r="U3798">
        <v>0</v>
      </c>
      <c r="V3798">
        <v>1</v>
      </c>
      <c r="W3798">
        <v>1</v>
      </c>
      <c r="X3798">
        <v>0</v>
      </c>
      <c r="Y3798">
        <v>0</v>
      </c>
      <c r="Z3798">
        <v>0</v>
      </c>
      <c r="AA3798">
        <v>0</v>
      </c>
      <c r="AB3798">
        <v>19</v>
      </c>
      <c r="AC3798">
        <v>0</v>
      </c>
      <c r="AD3798">
        <v>0</v>
      </c>
      <c r="AE3798">
        <v>0</v>
      </c>
      <c r="AF3798">
        <v>0</v>
      </c>
      <c r="AG3798">
        <v>0</v>
      </c>
      <c r="AH3798">
        <v>0</v>
      </c>
      <c r="AI3798">
        <v>0</v>
      </c>
      <c r="AJ3798">
        <v>0</v>
      </c>
      <c r="AK3798">
        <v>0</v>
      </c>
      <c r="AL3798">
        <v>0</v>
      </c>
      <c r="AM3798">
        <v>5</v>
      </c>
      <c r="AN3798">
        <v>0</v>
      </c>
      <c r="AO3798">
        <v>0</v>
      </c>
      <c r="AP3798">
        <v>1</v>
      </c>
      <c r="AQ3798">
        <v>0</v>
      </c>
      <c r="AR3798">
        <v>0</v>
      </c>
      <c r="AS3798">
        <v>0</v>
      </c>
      <c r="AT3798">
        <v>0</v>
      </c>
      <c r="AU3798">
        <v>1</v>
      </c>
      <c r="AV3798">
        <v>0</v>
      </c>
      <c r="AW3798">
        <v>0</v>
      </c>
      <c r="AX3798">
        <v>0</v>
      </c>
      <c r="AY3798">
        <v>5</v>
      </c>
      <c r="AZ3798">
        <v>2</v>
      </c>
      <c r="BA3798">
        <v>6</v>
      </c>
      <c r="BB3798">
        <v>1</v>
      </c>
      <c r="BC3798">
        <v>2</v>
      </c>
      <c r="BD3798">
        <v>0</v>
      </c>
      <c r="BE3798">
        <v>0</v>
      </c>
      <c r="BF3798">
        <v>0</v>
      </c>
      <c r="BG3798">
        <v>0</v>
      </c>
      <c r="BH3798">
        <v>0</v>
      </c>
      <c r="BI3798">
        <v>0</v>
      </c>
      <c r="BJ3798">
        <v>0</v>
      </c>
      <c r="BK3798">
        <v>0</v>
      </c>
      <c r="BL3798">
        <v>2</v>
      </c>
      <c r="BM3798">
        <v>0</v>
      </c>
      <c r="BN3798">
        <v>0</v>
      </c>
      <c r="BO3798">
        <v>4</v>
      </c>
      <c r="BP3798">
        <v>0</v>
      </c>
      <c r="BQ3798">
        <v>0</v>
      </c>
      <c r="BR3798">
        <v>0</v>
      </c>
      <c r="BS3798">
        <v>1</v>
      </c>
      <c r="BT3798">
        <v>24</v>
      </c>
      <c r="BU3798" t="s">
        <v>3660</v>
      </c>
    </row>
    <row r="3799" spans="1:73">
      <c r="A3799" t="s">
        <v>3404</v>
      </c>
      <c r="B3799" t="s">
        <v>3405</v>
      </c>
      <c r="C3799">
        <v>284</v>
      </c>
      <c r="D3799" t="s">
        <v>119</v>
      </c>
      <c r="E3799" t="s">
        <v>3417</v>
      </c>
      <c r="F3799" t="s">
        <v>92</v>
      </c>
      <c r="G3799">
        <v>0</v>
      </c>
      <c r="H3799">
        <v>1</v>
      </c>
      <c r="I3799">
        <v>0</v>
      </c>
      <c r="J3799">
        <v>0</v>
      </c>
      <c r="K3799">
        <v>0</v>
      </c>
      <c r="L3799">
        <v>1</v>
      </c>
      <c r="M3799">
        <v>0</v>
      </c>
      <c r="N3799">
        <v>1</v>
      </c>
      <c r="O3799">
        <v>0</v>
      </c>
      <c r="P3799">
        <v>0</v>
      </c>
      <c r="Q3799">
        <v>0</v>
      </c>
      <c r="R3799">
        <v>0</v>
      </c>
      <c r="S3799">
        <v>1</v>
      </c>
      <c r="T3799">
        <v>0</v>
      </c>
      <c r="U3799">
        <v>0</v>
      </c>
      <c r="V3799">
        <v>0</v>
      </c>
      <c r="W3799">
        <v>1</v>
      </c>
      <c r="X3799">
        <v>0</v>
      </c>
      <c r="Y3799">
        <v>0</v>
      </c>
      <c r="Z3799">
        <v>0</v>
      </c>
      <c r="AA3799">
        <v>0</v>
      </c>
      <c r="AB3799">
        <v>4</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1</v>
      </c>
      <c r="BA3799">
        <v>0</v>
      </c>
      <c r="BB3799">
        <v>0</v>
      </c>
      <c r="BC3799">
        <v>0</v>
      </c>
      <c r="BD3799">
        <v>0</v>
      </c>
      <c r="BE3799">
        <v>0</v>
      </c>
      <c r="BF3799">
        <v>0</v>
      </c>
      <c r="BG3799">
        <v>0</v>
      </c>
      <c r="BH3799">
        <v>0</v>
      </c>
      <c r="BI3799">
        <v>0</v>
      </c>
      <c r="BJ3799">
        <v>0</v>
      </c>
      <c r="BK3799">
        <v>0</v>
      </c>
      <c r="BL3799">
        <v>0</v>
      </c>
      <c r="BM3799">
        <v>0</v>
      </c>
      <c r="BN3799">
        <v>0</v>
      </c>
      <c r="BO3799">
        <v>1</v>
      </c>
      <c r="BP3799">
        <v>0</v>
      </c>
      <c r="BQ3799">
        <v>0</v>
      </c>
      <c r="BR3799">
        <v>0</v>
      </c>
      <c r="BS3799">
        <v>1</v>
      </c>
      <c r="BT3799">
        <v>5</v>
      </c>
      <c r="BU3799" t="s">
        <v>3661</v>
      </c>
    </row>
    <row r="3800" spans="1:73">
      <c r="A3800" t="s">
        <v>3404</v>
      </c>
      <c r="B3800" t="s">
        <v>3405</v>
      </c>
      <c r="C3800">
        <v>285</v>
      </c>
      <c r="D3800" t="s">
        <v>119</v>
      </c>
      <c r="E3800" t="s">
        <v>3430</v>
      </c>
      <c r="F3800" t="s">
        <v>101</v>
      </c>
      <c r="G3800">
        <v>0</v>
      </c>
      <c r="H3800">
        <v>1</v>
      </c>
      <c r="I3800">
        <v>0</v>
      </c>
      <c r="J3800">
        <v>0</v>
      </c>
      <c r="K3800">
        <v>0</v>
      </c>
      <c r="L3800">
        <v>2</v>
      </c>
      <c r="M3800">
        <v>0</v>
      </c>
      <c r="N3800">
        <v>2</v>
      </c>
      <c r="O3800">
        <v>0</v>
      </c>
      <c r="P3800">
        <v>0</v>
      </c>
      <c r="Q3800">
        <v>0</v>
      </c>
      <c r="R3800">
        <v>0</v>
      </c>
      <c r="S3800">
        <v>3</v>
      </c>
      <c r="T3800">
        <v>2</v>
      </c>
      <c r="U3800">
        <v>0</v>
      </c>
      <c r="V3800">
        <v>0</v>
      </c>
      <c r="W3800">
        <v>0</v>
      </c>
      <c r="X3800">
        <v>0</v>
      </c>
      <c r="Y3800">
        <v>0</v>
      </c>
      <c r="Z3800">
        <v>0</v>
      </c>
      <c r="AA3800">
        <v>0</v>
      </c>
      <c r="AB3800">
        <v>8</v>
      </c>
      <c r="AC3800">
        <v>0</v>
      </c>
      <c r="AD3800">
        <v>0</v>
      </c>
      <c r="AE3800">
        <v>0</v>
      </c>
      <c r="AF3800">
        <v>0</v>
      </c>
      <c r="AG3800">
        <v>0</v>
      </c>
      <c r="AH3800">
        <v>0</v>
      </c>
      <c r="AI3800">
        <v>2</v>
      </c>
      <c r="AJ3800">
        <v>0</v>
      </c>
      <c r="AK3800">
        <v>1</v>
      </c>
      <c r="AL3800">
        <v>0</v>
      </c>
      <c r="AM3800">
        <v>0</v>
      </c>
      <c r="AN3800">
        <v>0</v>
      </c>
      <c r="AO3800">
        <v>0</v>
      </c>
      <c r="AP3800">
        <v>0</v>
      </c>
      <c r="AQ3800">
        <v>0</v>
      </c>
      <c r="AR3800">
        <v>0</v>
      </c>
      <c r="AS3800">
        <v>0</v>
      </c>
      <c r="AT3800">
        <v>0</v>
      </c>
      <c r="AU3800">
        <v>1</v>
      </c>
      <c r="AV3800">
        <v>0</v>
      </c>
      <c r="AW3800">
        <v>0</v>
      </c>
      <c r="AX3800">
        <v>0</v>
      </c>
      <c r="AY3800">
        <v>3</v>
      </c>
      <c r="AZ3800">
        <v>2</v>
      </c>
      <c r="BA3800">
        <v>0</v>
      </c>
      <c r="BB3800">
        <v>0</v>
      </c>
      <c r="BC3800">
        <v>3</v>
      </c>
      <c r="BD3800">
        <v>0</v>
      </c>
      <c r="BE3800">
        <v>0</v>
      </c>
      <c r="BF3800">
        <v>0</v>
      </c>
      <c r="BG3800">
        <v>0</v>
      </c>
      <c r="BH3800">
        <v>0</v>
      </c>
      <c r="BI3800">
        <v>0</v>
      </c>
      <c r="BJ3800">
        <v>3</v>
      </c>
      <c r="BK3800">
        <v>0</v>
      </c>
      <c r="BL3800">
        <v>0</v>
      </c>
      <c r="BM3800">
        <v>0</v>
      </c>
      <c r="BN3800">
        <v>0</v>
      </c>
      <c r="BO3800">
        <v>3</v>
      </c>
      <c r="BP3800">
        <v>0</v>
      </c>
      <c r="BQ3800">
        <v>0</v>
      </c>
      <c r="BR3800">
        <v>0</v>
      </c>
      <c r="BS3800">
        <v>3</v>
      </c>
      <c r="BT3800">
        <v>20</v>
      </c>
      <c r="BU3800" t="s">
        <v>3662</v>
      </c>
    </row>
    <row r="3801" spans="1:73">
      <c r="A3801" t="s">
        <v>3404</v>
      </c>
      <c r="B3801" t="s">
        <v>3405</v>
      </c>
      <c r="C3801">
        <v>286</v>
      </c>
      <c r="D3801" t="s">
        <v>119</v>
      </c>
      <c r="E3801" t="s">
        <v>3417</v>
      </c>
      <c r="F3801" t="s">
        <v>92</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0</v>
      </c>
      <c r="BB3801">
        <v>0</v>
      </c>
      <c r="BC3801">
        <v>1</v>
      </c>
      <c r="BD3801">
        <v>0</v>
      </c>
      <c r="BE3801">
        <v>0</v>
      </c>
      <c r="BF3801">
        <v>0</v>
      </c>
      <c r="BG3801">
        <v>0</v>
      </c>
      <c r="BH3801">
        <v>0</v>
      </c>
      <c r="BI3801">
        <v>0</v>
      </c>
      <c r="BJ3801">
        <v>0</v>
      </c>
      <c r="BK3801">
        <v>0</v>
      </c>
      <c r="BL3801">
        <v>0</v>
      </c>
      <c r="BM3801">
        <v>0</v>
      </c>
      <c r="BN3801">
        <v>1</v>
      </c>
      <c r="BO3801">
        <v>0</v>
      </c>
      <c r="BP3801">
        <v>0</v>
      </c>
      <c r="BQ3801">
        <v>0</v>
      </c>
      <c r="BR3801">
        <v>0</v>
      </c>
      <c r="BS3801">
        <v>1</v>
      </c>
      <c r="BT3801">
        <v>3</v>
      </c>
      <c r="BU3801" t="s">
        <v>3663</v>
      </c>
    </row>
    <row r="3802" spans="1:73">
      <c r="A3802" t="s">
        <v>3404</v>
      </c>
      <c r="B3802" t="s">
        <v>3405</v>
      </c>
      <c r="C3802">
        <v>287</v>
      </c>
      <c r="D3802" t="s">
        <v>119</v>
      </c>
      <c r="E3802" t="s">
        <v>3430</v>
      </c>
      <c r="F3802" t="s">
        <v>101</v>
      </c>
      <c r="G3802">
        <v>0</v>
      </c>
      <c r="H3802">
        <v>0</v>
      </c>
      <c r="I3802">
        <v>0</v>
      </c>
      <c r="J3802">
        <v>0</v>
      </c>
      <c r="K3802">
        <v>0</v>
      </c>
      <c r="L3802">
        <v>1</v>
      </c>
      <c r="M3802">
        <v>0</v>
      </c>
      <c r="N3802">
        <v>0</v>
      </c>
      <c r="O3802">
        <v>0</v>
      </c>
      <c r="P3802">
        <v>0</v>
      </c>
      <c r="Q3802">
        <v>1</v>
      </c>
      <c r="R3802">
        <v>0</v>
      </c>
      <c r="S3802">
        <v>1</v>
      </c>
      <c r="T3802">
        <v>0</v>
      </c>
      <c r="U3802">
        <v>0</v>
      </c>
      <c r="V3802">
        <v>0</v>
      </c>
      <c r="W3802">
        <v>0</v>
      </c>
      <c r="X3802">
        <v>0</v>
      </c>
      <c r="Y3802">
        <v>0</v>
      </c>
      <c r="Z3802">
        <v>0</v>
      </c>
      <c r="AA3802">
        <v>0</v>
      </c>
      <c r="AB3802">
        <v>3</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2</v>
      </c>
      <c r="AZ3802">
        <v>0</v>
      </c>
      <c r="BA3802">
        <v>0</v>
      </c>
      <c r="BB3802">
        <v>0</v>
      </c>
      <c r="BC3802">
        <v>3</v>
      </c>
      <c r="BD3802">
        <v>0</v>
      </c>
      <c r="BE3802">
        <v>0</v>
      </c>
      <c r="BF3802">
        <v>0</v>
      </c>
      <c r="BG3802">
        <v>0</v>
      </c>
      <c r="BH3802">
        <v>0</v>
      </c>
      <c r="BI3802">
        <v>0</v>
      </c>
      <c r="BJ3802">
        <v>2</v>
      </c>
      <c r="BK3802">
        <v>0</v>
      </c>
      <c r="BL3802">
        <v>0</v>
      </c>
      <c r="BM3802">
        <v>0</v>
      </c>
      <c r="BN3802">
        <v>0</v>
      </c>
      <c r="BO3802">
        <v>0</v>
      </c>
      <c r="BP3802">
        <v>0</v>
      </c>
      <c r="BQ3802">
        <v>0</v>
      </c>
      <c r="BR3802">
        <v>0</v>
      </c>
      <c r="BS3802">
        <v>1</v>
      </c>
      <c r="BT3802">
        <v>8</v>
      </c>
      <c r="BU3802" t="s">
        <v>3664</v>
      </c>
    </row>
    <row r="3803" spans="1:73">
      <c r="A3803" t="s">
        <v>3404</v>
      </c>
      <c r="B3803" t="s">
        <v>3405</v>
      </c>
      <c r="C3803">
        <v>288</v>
      </c>
      <c r="D3803" t="s">
        <v>119</v>
      </c>
      <c r="E3803" t="s">
        <v>183</v>
      </c>
      <c r="F3803" t="s">
        <v>184</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v>0</v>
      </c>
      <c r="BQ3803">
        <v>0</v>
      </c>
      <c r="BR3803">
        <v>0</v>
      </c>
      <c r="BS3803">
        <v>1</v>
      </c>
      <c r="BT3803">
        <v>2</v>
      </c>
      <c r="BU3803" t="s">
        <v>1741</v>
      </c>
    </row>
    <row r="3804" spans="1:73">
      <c r="A3804" t="s">
        <v>3404</v>
      </c>
      <c r="B3804" t="s">
        <v>3405</v>
      </c>
      <c r="C3804">
        <v>289</v>
      </c>
      <c r="D3804" t="s">
        <v>119</v>
      </c>
      <c r="E3804" t="s">
        <v>3430</v>
      </c>
      <c r="F3804" t="s">
        <v>101</v>
      </c>
      <c r="G3804">
        <v>0</v>
      </c>
      <c r="H3804">
        <v>2</v>
      </c>
      <c r="I3804">
        <v>0</v>
      </c>
      <c r="J3804">
        <v>0</v>
      </c>
      <c r="K3804">
        <v>0</v>
      </c>
      <c r="L3804">
        <v>0</v>
      </c>
      <c r="M3804">
        <v>0</v>
      </c>
      <c r="N3804">
        <v>2</v>
      </c>
      <c r="O3804">
        <v>0</v>
      </c>
      <c r="P3804">
        <v>0</v>
      </c>
      <c r="Q3804">
        <v>0</v>
      </c>
      <c r="R3804">
        <v>0</v>
      </c>
      <c r="S3804">
        <v>0</v>
      </c>
      <c r="T3804">
        <v>0</v>
      </c>
      <c r="U3804">
        <v>0</v>
      </c>
      <c r="V3804">
        <v>0</v>
      </c>
      <c r="W3804">
        <v>0</v>
      </c>
      <c r="X3804">
        <v>0</v>
      </c>
      <c r="Y3804">
        <v>0</v>
      </c>
      <c r="Z3804">
        <v>0</v>
      </c>
      <c r="AA3804">
        <v>0</v>
      </c>
      <c r="AB3804">
        <v>4</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2</v>
      </c>
      <c r="BA3804">
        <v>0</v>
      </c>
      <c r="BB3804">
        <v>0</v>
      </c>
      <c r="BC3804">
        <v>0</v>
      </c>
      <c r="BD3804">
        <v>0</v>
      </c>
      <c r="BE3804">
        <v>0</v>
      </c>
      <c r="BF3804">
        <v>0</v>
      </c>
      <c r="BG3804">
        <v>0</v>
      </c>
      <c r="BH3804">
        <v>0</v>
      </c>
      <c r="BI3804">
        <v>0</v>
      </c>
      <c r="BJ3804">
        <v>0</v>
      </c>
      <c r="BK3804">
        <v>0</v>
      </c>
      <c r="BL3804">
        <v>0</v>
      </c>
      <c r="BM3804">
        <v>0</v>
      </c>
      <c r="BN3804">
        <v>0</v>
      </c>
      <c r="BO3804">
        <v>2</v>
      </c>
      <c r="BP3804">
        <v>0</v>
      </c>
      <c r="BQ3804">
        <v>0</v>
      </c>
      <c r="BR3804">
        <v>0</v>
      </c>
      <c r="BS3804">
        <v>1</v>
      </c>
      <c r="BT3804">
        <v>8</v>
      </c>
      <c r="BU3804" t="s">
        <v>3665</v>
      </c>
    </row>
    <row r="3805" spans="1:73">
      <c r="A3805" t="s">
        <v>3404</v>
      </c>
      <c r="B3805" t="s">
        <v>3405</v>
      </c>
      <c r="C3805">
        <v>290</v>
      </c>
      <c r="D3805" t="s">
        <v>119</v>
      </c>
      <c r="E3805" t="s">
        <v>183</v>
      </c>
      <c r="F3805" t="s">
        <v>184</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0</v>
      </c>
      <c r="BH3805">
        <v>0</v>
      </c>
      <c r="BI3805">
        <v>0</v>
      </c>
      <c r="BJ3805">
        <v>0</v>
      </c>
      <c r="BK3805">
        <v>0</v>
      </c>
      <c r="BL3805">
        <v>0</v>
      </c>
      <c r="BM3805">
        <v>0</v>
      </c>
      <c r="BN3805">
        <v>0</v>
      </c>
      <c r="BO3805">
        <v>0</v>
      </c>
      <c r="BP3805">
        <v>0</v>
      </c>
      <c r="BQ3805">
        <v>0</v>
      </c>
      <c r="BR3805">
        <v>0</v>
      </c>
      <c r="BS3805">
        <v>1</v>
      </c>
      <c r="BT3805">
        <v>2</v>
      </c>
      <c r="BU3805" t="s">
        <v>1741</v>
      </c>
    </row>
    <row r="3806" spans="1:73">
      <c r="A3806" t="s">
        <v>3404</v>
      </c>
      <c r="B3806" t="s">
        <v>3405</v>
      </c>
      <c r="C3806">
        <v>291</v>
      </c>
      <c r="D3806" t="s">
        <v>119</v>
      </c>
      <c r="E3806" t="s">
        <v>3430</v>
      </c>
      <c r="F3806" t="s">
        <v>101</v>
      </c>
      <c r="G3806">
        <v>0</v>
      </c>
      <c r="H3806">
        <v>1</v>
      </c>
      <c r="I3806">
        <v>0</v>
      </c>
      <c r="J3806">
        <v>0</v>
      </c>
      <c r="K3806">
        <v>0</v>
      </c>
      <c r="L3806">
        <v>3</v>
      </c>
      <c r="M3806">
        <v>0</v>
      </c>
      <c r="N3806">
        <v>2</v>
      </c>
      <c r="O3806">
        <v>0</v>
      </c>
      <c r="P3806">
        <v>0</v>
      </c>
      <c r="Q3806">
        <v>0</v>
      </c>
      <c r="R3806">
        <v>0</v>
      </c>
      <c r="S3806">
        <v>3</v>
      </c>
      <c r="T3806">
        <v>0</v>
      </c>
      <c r="U3806">
        <v>0</v>
      </c>
      <c r="V3806">
        <v>0</v>
      </c>
      <c r="W3806">
        <v>0</v>
      </c>
      <c r="X3806">
        <v>0</v>
      </c>
      <c r="Y3806">
        <v>0</v>
      </c>
      <c r="Z3806">
        <v>0</v>
      </c>
      <c r="AA3806">
        <v>0</v>
      </c>
      <c r="AB3806">
        <v>18</v>
      </c>
      <c r="AC3806">
        <v>0</v>
      </c>
      <c r="AD3806">
        <v>0</v>
      </c>
      <c r="AE3806">
        <v>0</v>
      </c>
      <c r="AF3806">
        <v>0</v>
      </c>
      <c r="AG3806">
        <v>0</v>
      </c>
      <c r="AH3806">
        <v>0</v>
      </c>
      <c r="AI3806">
        <v>1</v>
      </c>
      <c r="AJ3806">
        <v>0</v>
      </c>
      <c r="AK3806">
        <v>0</v>
      </c>
      <c r="AL3806">
        <v>0</v>
      </c>
      <c r="AM3806">
        <v>0</v>
      </c>
      <c r="AN3806">
        <v>0</v>
      </c>
      <c r="AO3806">
        <v>0</v>
      </c>
      <c r="AP3806">
        <v>0</v>
      </c>
      <c r="AQ3806">
        <v>0</v>
      </c>
      <c r="AR3806">
        <v>0</v>
      </c>
      <c r="AS3806">
        <v>0</v>
      </c>
      <c r="AT3806">
        <v>0</v>
      </c>
      <c r="AU3806">
        <v>1</v>
      </c>
      <c r="AV3806">
        <v>0</v>
      </c>
      <c r="AW3806">
        <v>0</v>
      </c>
      <c r="AX3806">
        <v>1</v>
      </c>
      <c r="AY3806">
        <v>8</v>
      </c>
      <c r="AZ3806">
        <v>1</v>
      </c>
      <c r="BA3806">
        <v>1</v>
      </c>
      <c r="BB3806">
        <v>2</v>
      </c>
      <c r="BC3806">
        <v>3</v>
      </c>
      <c r="BD3806">
        <v>0</v>
      </c>
      <c r="BE3806">
        <v>0</v>
      </c>
      <c r="BF3806">
        <v>0</v>
      </c>
      <c r="BG3806">
        <v>0</v>
      </c>
      <c r="BH3806">
        <v>0</v>
      </c>
      <c r="BI3806">
        <v>1</v>
      </c>
      <c r="BJ3806">
        <v>3</v>
      </c>
      <c r="BK3806">
        <v>0</v>
      </c>
      <c r="BL3806">
        <v>1</v>
      </c>
      <c r="BM3806">
        <v>1</v>
      </c>
      <c r="BN3806">
        <v>0</v>
      </c>
      <c r="BO3806">
        <v>2</v>
      </c>
      <c r="BP3806">
        <v>0</v>
      </c>
      <c r="BQ3806">
        <v>0</v>
      </c>
      <c r="BR3806">
        <v>0</v>
      </c>
      <c r="BS3806">
        <v>2</v>
      </c>
      <c r="BT3806">
        <v>28</v>
      </c>
      <c r="BU3806" t="s">
        <v>3666</v>
      </c>
    </row>
    <row r="3807" spans="1:73">
      <c r="A3807" t="s">
        <v>3404</v>
      </c>
      <c r="B3807" t="s">
        <v>3405</v>
      </c>
      <c r="C3807">
        <v>292</v>
      </c>
      <c r="D3807" t="s">
        <v>119</v>
      </c>
      <c r="E3807" t="s">
        <v>78</v>
      </c>
      <c r="F3807" t="s">
        <v>77</v>
      </c>
      <c r="G3807">
        <v>0</v>
      </c>
      <c r="H3807">
        <v>2</v>
      </c>
      <c r="I3807">
        <v>0</v>
      </c>
      <c r="J3807">
        <v>0</v>
      </c>
      <c r="K3807">
        <v>0</v>
      </c>
      <c r="L3807">
        <v>3</v>
      </c>
      <c r="M3807">
        <v>0</v>
      </c>
      <c r="N3807">
        <v>2</v>
      </c>
      <c r="O3807">
        <v>0</v>
      </c>
      <c r="P3807">
        <v>0</v>
      </c>
      <c r="Q3807">
        <v>0</v>
      </c>
      <c r="R3807">
        <v>0</v>
      </c>
      <c r="S3807">
        <v>3</v>
      </c>
      <c r="T3807">
        <v>1</v>
      </c>
      <c r="U3807">
        <v>0</v>
      </c>
      <c r="V3807">
        <v>1</v>
      </c>
      <c r="W3807">
        <v>1</v>
      </c>
      <c r="X3807">
        <v>0</v>
      </c>
      <c r="Y3807">
        <v>0</v>
      </c>
      <c r="Z3807">
        <v>0</v>
      </c>
      <c r="AA3807">
        <v>0</v>
      </c>
      <c r="AB3807">
        <v>16</v>
      </c>
      <c r="AC3807">
        <v>0</v>
      </c>
      <c r="AD3807">
        <v>0</v>
      </c>
      <c r="AE3807">
        <v>0</v>
      </c>
      <c r="AF3807">
        <v>0</v>
      </c>
      <c r="AG3807">
        <v>0</v>
      </c>
      <c r="AH3807">
        <v>0</v>
      </c>
      <c r="AI3807">
        <v>1</v>
      </c>
      <c r="AJ3807">
        <v>0</v>
      </c>
      <c r="AK3807">
        <v>0</v>
      </c>
      <c r="AL3807">
        <v>0</v>
      </c>
      <c r="AM3807">
        <v>0</v>
      </c>
      <c r="AN3807">
        <v>0</v>
      </c>
      <c r="AO3807">
        <v>0</v>
      </c>
      <c r="AP3807">
        <v>2</v>
      </c>
      <c r="AQ3807">
        <v>0</v>
      </c>
      <c r="AR3807">
        <v>0</v>
      </c>
      <c r="AS3807">
        <v>0</v>
      </c>
      <c r="AT3807">
        <v>1</v>
      </c>
      <c r="AU3807">
        <v>0</v>
      </c>
      <c r="AV3807">
        <v>1</v>
      </c>
      <c r="AW3807">
        <v>0</v>
      </c>
      <c r="AX3807">
        <v>2</v>
      </c>
      <c r="AY3807">
        <v>2</v>
      </c>
      <c r="AZ3807">
        <v>3</v>
      </c>
      <c r="BA3807">
        <v>2</v>
      </c>
      <c r="BB3807">
        <v>0</v>
      </c>
      <c r="BC3807">
        <v>3</v>
      </c>
      <c r="BD3807">
        <v>0</v>
      </c>
      <c r="BE3807">
        <v>0</v>
      </c>
      <c r="BF3807">
        <v>1</v>
      </c>
      <c r="BG3807">
        <v>0</v>
      </c>
      <c r="BH3807">
        <v>0</v>
      </c>
      <c r="BI3807">
        <v>3</v>
      </c>
      <c r="BJ3807">
        <v>1</v>
      </c>
      <c r="BK3807">
        <v>0</v>
      </c>
      <c r="BL3807">
        <v>0</v>
      </c>
      <c r="BM3807">
        <v>0</v>
      </c>
      <c r="BN3807">
        <v>0</v>
      </c>
      <c r="BO3807">
        <v>4</v>
      </c>
      <c r="BP3807">
        <v>0</v>
      </c>
      <c r="BQ3807">
        <v>0</v>
      </c>
      <c r="BR3807">
        <v>2</v>
      </c>
      <c r="BS3807">
        <v>4</v>
      </c>
      <c r="BT3807">
        <v>27</v>
      </c>
      <c r="BU3807" t="s">
        <v>3667</v>
      </c>
    </row>
    <row r="3808" spans="1:73">
      <c r="A3808" t="s">
        <v>3404</v>
      </c>
      <c r="B3808" t="s">
        <v>3405</v>
      </c>
      <c r="C3808">
        <v>293</v>
      </c>
      <c r="D3808" t="s">
        <v>119</v>
      </c>
      <c r="E3808" t="s">
        <v>183</v>
      </c>
      <c r="F3808" t="s">
        <v>184</v>
      </c>
      <c r="G3808">
        <v>0</v>
      </c>
      <c r="H3808">
        <v>7</v>
      </c>
      <c r="I3808">
        <v>0</v>
      </c>
      <c r="J3808">
        <v>0</v>
      </c>
      <c r="K3808">
        <v>0</v>
      </c>
      <c r="L3808">
        <v>9</v>
      </c>
      <c r="M3808">
        <v>0</v>
      </c>
      <c r="N3808">
        <v>6</v>
      </c>
      <c r="O3808">
        <v>8</v>
      </c>
      <c r="P3808">
        <v>0</v>
      </c>
      <c r="Q3808">
        <v>0</v>
      </c>
      <c r="R3808">
        <v>1</v>
      </c>
      <c r="S3808">
        <v>9</v>
      </c>
      <c r="T3808">
        <v>5</v>
      </c>
      <c r="U3808">
        <v>0</v>
      </c>
      <c r="V3808">
        <v>0</v>
      </c>
      <c r="W3808">
        <v>2</v>
      </c>
      <c r="X3808">
        <v>0</v>
      </c>
      <c r="Y3808">
        <v>0</v>
      </c>
      <c r="Z3808">
        <v>0</v>
      </c>
      <c r="AA3808">
        <v>0</v>
      </c>
      <c r="AB3808">
        <v>45</v>
      </c>
      <c r="AC3808">
        <v>0</v>
      </c>
      <c r="AD3808">
        <v>6</v>
      </c>
      <c r="AE3808">
        <v>0</v>
      </c>
      <c r="AF3808">
        <v>0</v>
      </c>
      <c r="AG3808">
        <v>0</v>
      </c>
      <c r="AH3808">
        <v>1</v>
      </c>
      <c r="AI3808">
        <v>4</v>
      </c>
      <c r="AJ3808">
        <v>0</v>
      </c>
      <c r="AK3808">
        <v>0</v>
      </c>
      <c r="AL3808">
        <v>1</v>
      </c>
      <c r="AM3808">
        <v>5</v>
      </c>
      <c r="AN3808">
        <v>0</v>
      </c>
      <c r="AO3808">
        <v>0</v>
      </c>
      <c r="AP3808">
        <v>0</v>
      </c>
      <c r="AQ3808">
        <v>1</v>
      </c>
      <c r="AR3808">
        <v>0</v>
      </c>
      <c r="AS3808">
        <v>0</v>
      </c>
      <c r="AT3808">
        <v>0</v>
      </c>
      <c r="AU3808">
        <v>4</v>
      </c>
      <c r="AV3808">
        <v>0</v>
      </c>
      <c r="AW3808">
        <v>0</v>
      </c>
      <c r="AX3808">
        <v>5</v>
      </c>
      <c r="AY3808">
        <v>9</v>
      </c>
      <c r="AZ3808">
        <v>5</v>
      </c>
      <c r="BA3808">
        <v>10</v>
      </c>
      <c r="BB3808">
        <v>1</v>
      </c>
      <c r="BC3808">
        <v>9</v>
      </c>
      <c r="BD3808">
        <v>0</v>
      </c>
      <c r="BE3808">
        <v>0</v>
      </c>
      <c r="BF3808">
        <v>0</v>
      </c>
      <c r="BG3808">
        <v>0</v>
      </c>
      <c r="BH3808">
        <v>0</v>
      </c>
      <c r="BI3808">
        <v>6</v>
      </c>
      <c r="BJ3808">
        <v>5</v>
      </c>
      <c r="BK3808">
        <v>0</v>
      </c>
      <c r="BL3808">
        <v>0</v>
      </c>
      <c r="BM3808">
        <v>0</v>
      </c>
      <c r="BN3808">
        <v>2</v>
      </c>
      <c r="BO3808">
        <v>9</v>
      </c>
      <c r="BP3808">
        <v>3</v>
      </c>
      <c r="BQ3808">
        <v>0</v>
      </c>
      <c r="BR3808">
        <v>1</v>
      </c>
      <c r="BS3808">
        <v>3</v>
      </c>
      <c r="BT3808">
        <v>85</v>
      </c>
      <c r="BU3808" t="s">
        <v>3668</v>
      </c>
    </row>
    <row r="3809" spans="1:73">
      <c r="A3809" t="s">
        <v>3404</v>
      </c>
      <c r="B3809" t="s">
        <v>3405</v>
      </c>
      <c r="C3809">
        <v>294</v>
      </c>
      <c r="D3809" t="s">
        <v>119</v>
      </c>
      <c r="E3809" t="s">
        <v>3422</v>
      </c>
      <c r="F3809" t="s">
        <v>92</v>
      </c>
      <c r="G3809">
        <v>0</v>
      </c>
      <c r="H3809">
        <v>0</v>
      </c>
      <c r="I3809">
        <v>0</v>
      </c>
      <c r="J3809">
        <v>0</v>
      </c>
      <c r="K3809">
        <v>0</v>
      </c>
      <c r="L3809">
        <v>1</v>
      </c>
      <c r="M3809">
        <v>0</v>
      </c>
      <c r="N3809">
        <v>2</v>
      </c>
      <c r="O3809">
        <v>0</v>
      </c>
      <c r="P3809">
        <v>0</v>
      </c>
      <c r="Q3809">
        <v>0</v>
      </c>
      <c r="R3809">
        <v>0</v>
      </c>
      <c r="S3809">
        <v>2</v>
      </c>
      <c r="T3809">
        <v>0</v>
      </c>
      <c r="U3809">
        <v>0</v>
      </c>
      <c r="V3809">
        <v>0</v>
      </c>
      <c r="W3809">
        <v>0</v>
      </c>
      <c r="X3809">
        <v>0</v>
      </c>
      <c r="Y3809">
        <v>0</v>
      </c>
      <c r="Z3809">
        <v>0</v>
      </c>
      <c r="AA3809">
        <v>0</v>
      </c>
      <c r="AB3809">
        <v>7</v>
      </c>
      <c r="AC3809">
        <v>0</v>
      </c>
      <c r="AD3809">
        <v>0</v>
      </c>
      <c r="AE3809">
        <v>0</v>
      </c>
      <c r="AF3809">
        <v>0</v>
      </c>
      <c r="AG3809">
        <v>0</v>
      </c>
      <c r="AH3809">
        <v>0</v>
      </c>
      <c r="AI3809">
        <v>0</v>
      </c>
      <c r="AJ3809">
        <v>0</v>
      </c>
      <c r="AK3809">
        <v>0</v>
      </c>
      <c r="AL3809">
        <v>2</v>
      </c>
      <c r="AM3809">
        <v>2</v>
      </c>
      <c r="AN3809">
        <v>0</v>
      </c>
      <c r="AO3809">
        <v>0</v>
      </c>
      <c r="AP3809">
        <v>0</v>
      </c>
      <c r="AQ3809">
        <v>0</v>
      </c>
      <c r="AR3809">
        <v>0</v>
      </c>
      <c r="AS3809">
        <v>0</v>
      </c>
      <c r="AT3809">
        <v>0</v>
      </c>
      <c r="AU3809">
        <v>0</v>
      </c>
      <c r="AV3809">
        <v>0</v>
      </c>
      <c r="AW3809">
        <v>0</v>
      </c>
      <c r="AX3809">
        <v>0</v>
      </c>
      <c r="AY3809">
        <v>1</v>
      </c>
      <c r="AZ3809">
        <v>3</v>
      </c>
      <c r="BA3809">
        <v>3</v>
      </c>
      <c r="BB3809">
        <v>0</v>
      </c>
      <c r="BC3809">
        <v>0</v>
      </c>
      <c r="BD3809">
        <v>0</v>
      </c>
      <c r="BE3809">
        <v>0</v>
      </c>
      <c r="BF3809">
        <v>0</v>
      </c>
      <c r="BG3809">
        <v>0</v>
      </c>
      <c r="BH3809">
        <v>0</v>
      </c>
      <c r="BI3809">
        <v>0</v>
      </c>
      <c r="BJ3809">
        <v>0</v>
      </c>
      <c r="BK3809">
        <v>0</v>
      </c>
      <c r="BL3809">
        <v>0</v>
      </c>
      <c r="BM3809">
        <v>0</v>
      </c>
      <c r="BN3809">
        <v>0</v>
      </c>
      <c r="BO3809">
        <v>3</v>
      </c>
      <c r="BP3809">
        <v>0</v>
      </c>
      <c r="BQ3809">
        <v>0</v>
      </c>
      <c r="BR3809">
        <v>0</v>
      </c>
      <c r="BS3809">
        <v>2</v>
      </c>
      <c r="BT3809">
        <v>11</v>
      </c>
      <c r="BU3809" t="s">
        <v>3669</v>
      </c>
    </row>
    <row r="3810" spans="1:73">
      <c r="A3810" t="s">
        <v>3404</v>
      </c>
      <c r="B3810" t="s">
        <v>3405</v>
      </c>
      <c r="C3810">
        <v>295</v>
      </c>
      <c r="D3810" t="s">
        <v>119</v>
      </c>
      <c r="E3810" t="s">
        <v>78</v>
      </c>
      <c r="F3810" t="s">
        <v>77</v>
      </c>
      <c r="G3810">
        <v>0</v>
      </c>
      <c r="H3810">
        <v>0</v>
      </c>
      <c r="I3810">
        <v>0</v>
      </c>
      <c r="J3810">
        <v>0</v>
      </c>
      <c r="K3810">
        <v>0</v>
      </c>
      <c r="L3810">
        <v>2</v>
      </c>
      <c r="M3810">
        <v>0</v>
      </c>
      <c r="N3810">
        <v>2</v>
      </c>
      <c r="O3810">
        <v>0</v>
      </c>
      <c r="P3810">
        <v>0</v>
      </c>
      <c r="Q3810">
        <v>0</v>
      </c>
      <c r="R3810">
        <v>0</v>
      </c>
      <c r="S3810">
        <v>0</v>
      </c>
      <c r="T3810">
        <v>0</v>
      </c>
      <c r="U3810">
        <v>0</v>
      </c>
      <c r="V3810">
        <v>0</v>
      </c>
      <c r="W3810">
        <v>0</v>
      </c>
      <c r="X3810">
        <v>0</v>
      </c>
      <c r="Y3810">
        <v>0</v>
      </c>
      <c r="Z3810">
        <v>0</v>
      </c>
      <c r="AA3810">
        <v>0</v>
      </c>
      <c r="AB3810">
        <v>11</v>
      </c>
      <c r="AC3810">
        <v>0</v>
      </c>
      <c r="AD3810">
        <v>0</v>
      </c>
      <c r="AE3810">
        <v>0</v>
      </c>
      <c r="AF3810">
        <v>0</v>
      </c>
      <c r="AG3810">
        <v>0</v>
      </c>
      <c r="AH3810">
        <v>0</v>
      </c>
      <c r="AI3810">
        <v>0</v>
      </c>
      <c r="AJ3810">
        <v>0</v>
      </c>
      <c r="AK3810">
        <v>0</v>
      </c>
      <c r="AL3810">
        <v>0</v>
      </c>
      <c r="AM3810">
        <v>1</v>
      </c>
      <c r="AN3810">
        <v>0</v>
      </c>
      <c r="AO3810">
        <v>0</v>
      </c>
      <c r="AP3810">
        <v>0</v>
      </c>
      <c r="AQ3810">
        <v>0</v>
      </c>
      <c r="AR3810">
        <v>0</v>
      </c>
      <c r="AS3810">
        <v>0</v>
      </c>
      <c r="AT3810">
        <v>0</v>
      </c>
      <c r="AU3810">
        <v>0</v>
      </c>
      <c r="AV3810">
        <v>0</v>
      </c>
      <c r="AW3810">
        <v>0</v>
      </c>
      <c r="AX3810">
        <v>3</v>
      </c>
      <c r="AY3810">
        <v>3</v>
      </c>
      <c r="AZ3810">
        <v>2</v>
      </c>
      <c r="BA3810">
        <v>4</v>
      </c>
      <c r="BB3810">
        <v>0</v>
      </c>
      <c r="BC3810">
        <v>2</v>
      </c>
      <c r="BD3810">
        <v>0</v>
      </c>
      <c r="BE3810">
        <v>0</v>
      </c>
      <c r="BF3810">
        <v>0</v>
      </c>
      <c r="BG3810">
        <v>0</v>
      </c>
      <c r="BH3810">
        <v>0</v>
      </c>
      <c r="BI3810">
        <v>3</v>
      </c>
      <c r="BJ3810">
        <v>2</v>
      </c>
      <c r="BK3810">
        <v>0</v>
      </c>
      <c r="BL3810">
        <v>0</v>
      </c>
      <c r="BM3810">
        <v>2</v>
      </c>
      <c r="BN3810">
        <v>0</v>
      </c>
      <c r="BO3810">
        <v>2</v>
      </c>
      <c r="BP3810">
        <v>0</v>
      </c>
      <c r="BQ3810">
        <v>0</v>
      </c>
      <c r="BR3810">
        <v>1</v>
      </c>
      <c r="BS3810">
        <v>2</v>
      </c>
      <c r="BT3810">
        <v>19</v>
      </c>
      <c r="BU3810" t="s">
        <v>3670</v>
      </c>
    </row>
    <row r="3811" spans="1:73">
      <c r="A3811" t="s">
        <v>3404</v>
      </c>
      <c r="B3811" t="s">
        <v>3405</v>
      </c>
      <c r="C3811">
        <v>296</v>
      </c>
      <c r="D3811" t="s">
        <v>119</v>
      </c>
      <c r="E3811" t="s">
        <v>183</v>
      </c>
      <c r="F3811" t="s">
        <v>184</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v>0</v>
      </c>
      <c r="BQ3811">
        <v>0</v>
      </c>
      <c r="BR3811">
        <v>0</v>
      </c>
      <c r="BS3811">
        <v>1</v>
      </c>
      <c r="BT3811">
        <v>1</v>
      </c>
      <c r="BU3811" t="s">
        <v>243</v>
      </c>
    </row>
    <row r="3812" spans="1:73">
      <c r="A3812" t="s">
        <v>3404</v>
      </c>
      <c r="B3812" t="s">
        <v>3405</v>
      </c>
      <c r="C3812">
        <v>297</v>
      </c>
      <c r="D3812" t="s">
        <v>119</v>
      </c>
      <c r="E3812" t="s">
        <v>3422</v>
      </c>
      <c r="F3812" t="s">
        <v>92</v>
      </c>
      <c r="G3812">
        <v>1</v>
      </c>
      <c r="H3812">
        <v>11</v>
      </c>
      <c r="I3812">
        <v>4</v>
      </c>
      <c r="J3812">
        <v>0</v>
      </c>
      <c r="K3812">
        <v>0</v>
      </c>
      <c r="L3812">
        <v>8</v>
      </c>
      <c r="M3812">
        <v>2</v>
      </c>
      <c r="N3812">
        <v>19</v>
      </c>
      <c r="O3812">
        <v>6</v>
      </c>
      <c r="P3812">
        <v>0</v>
      </c>
      <c r="Q3812">
        <v>0</v>
      </c>
      <c r="R3812">
        <v>4</v>
      </c>
      <c r="S3812">
        <v>37</v>
      </c>
      <c r="T3812">
        <v>7</v>
      </c>
      <c r="U3812">
        <v>0</v>
      </c>
      <c r="V3812">
        <v>8</v>
      </c>
      <c r="W3812">
        <v>8</v>
      </c>
      <c r="X3812">
        <v>0</v>
      </c>
      <c r="Y3812">
        <v>0</v>
      </c>
      <c r="Z3812">
        <v>0</v>
      </c>
      <c r="AA3812">
        <v>0</v>
      </c>
      <c r="AB3812">
        <v>101</v>
      </c>
      <c r="AC3812">
        <v>5</v>
      </c>
      <c r="AD3812">
        <v>6</v>
      </c>
      <c r="AE3812">
        <v>0</v>
      </c>
      <c r="AF3812">
        <v>0</v>
      </c>
      <c r="AG3812">
        <v>0</v>
      </c>
      <c r="AH3812">
        <v>0</v>
      </c>
      <c r="AI3812">
        <v>5</v>
      </c>
      <c r="AJ3812">
        <v>0</v>
      </c>
      <c r="AK3812">
        <v>0</v>
      </c>
      <c r="AL3812">
        <v>0</v>
      </c>
      <c r="AM3812">
        <v>16</v>
      </c>
      <c r="AN3812">
        <v>0</v>
      </c>
      <c r="AO3812">
        <v>0</v>
      </c>
      <c r="AP3812">
        <v>1</v>
      </c>
      <c r="AQ3812">
        <v>5</v>
      </c>
      <c r="AR3812">
        <v>0</v>
      </c>
      <c r="AS3812">
        <v>1</v>
      </c>
      <c r="AT3812">
        <v>0</v>
      </c>
      <c r="AU3812">
        <v>1</v>
      </c>
      <c r="AV3812">
        <v>0</v>
      </c>
      <c r="AW3812">
        <v>3</v>
      </c>
      <c r="AX3812">
        <v>9</v>
      </c>
      <c r="AY3812">
        <v>24</v>
      </c>
      <c r="AZ3812">
        <v>12</v>
      </c>
      <c r="BA3812">
        <v>25</v>
      </c>
      <c r="BB3812">
        <v>7</v>
      </c>
      <c r="BC3812">
        <v>13</v>
      </c>
      <c r="BD3812">
        <v>0</v>
      </c>
      <c r="BE3812">
        <v>0</v>
      </c>
      <c r="BF3812">
        <v>0</v>
      </c>
      <c r="BG3812">
        <v>0</v>
      </c>
      <c r="BH3812">
        <v>1</v>
      </c>
      <c r="BI3812">
        <v>15</v>
      </c>
      <c r="BJ3812">
        <v>12</v>
      </c>
      <c r="BK3812">
        <v>0</v>
      </c>
      <c r="BL3812">
        <v>12</v>
      </c>
      <c r="BM3812">
        <v>0</v>
      </c>
      <c r="BN3812">
        <v>0</v>
      </c>
      <c r="BO3812">
        <v>22</v>
      </c>
      <c r="BP3812">
        <v>5</v>
      </c>
      <c r="BQ3812">
        <v>1</v>
      </c>
      <c r="BR3812">
        <v>1</v>
      </c>
      <c r="BS3812">
        <v>4</v>
      </c>
      <c r="BT3812">
        <v>171</v>
      </c>
      <c r="BU3812" t="s">
        <v>3671</v>
      </c>
    </row>
    <row r="3813" spans="1:73">
      <c r="A3813" t="s">
        <v>3404</v>
      </c>
      <c r="B3813" t="s">
        <v>3405</v>
      </c>
      <c r="C3813">
        <v>298</v>
      </c>
      <c r="D3813" t="s">
        <v>119</v>
      </c>
      <c r="E3813" t="s">
        <v>78</v>
      </c>
      <c r="F3813" t="s">
        <v>77</v>
      </c>
      <c r="G3813">
        <v>0</v>
      </c>
      <c r="H3813">
        <v>0</v>
      </c>
      <c r="I3813">
        <v>1</v>
      </c>
      <c r="J3813">
        <v>0</v>
      </c>
      <c r="K3813">
        <v>0</v>
      </c>
      <c r="L3813">
        <v>1</v>
      </c>
      <c r="M3813">
        <v>0</v>
      </c>
      <c r="N3813">
        <v>0</v>
      </c>
      <c r="O3813">
        <v>0</v>
      </c>
      <c r="P3813">
        <v>0</v>
      </c>
      <c r="Q3813">
        <v>0</v>
      </c>
      <c r="R3813">
        <v>0</v>
      </c>
      <c r="S3813">
        <v>0</v>
      </c>
      <c r="T3813">
        <v>0</v>
      </c>
      <c r="U3813">
        <v>0</v>
      </c>
      <c r="V3813">
        <v>0</v>
      </c>
      <c r="W3813">
        <v>0</v>
      </c>
      <c r="X3813">
        <v>0</v>
      </c>
      <c r="Y3813">
        <v>0</v>
      </c>
      <c r="Z3813">
        <v>1</v>
      </c>
      <c r="AA3813">
        <v>0</v>
      </c>
      <c r="AB3813">
        <v>4</v>
      </c>
      <c r="AC3813">
        <v>0</v>
      </c>
      <c r="AD3813">
        <v>0</v>
      </c>
      <c r="AE3813">
        <v>0</v>
      </c>
      <c r="AF3813">
        <v>0</v>
      </c>
      <c r="AG3813">
        <v>0</v>
      </c>
      <c r="AH3813">
        <v>0</v>
      </c>
      <c r="AI3813">
        <v>0</v>
      </c>
      <c r="AJ3813">
        <v>0</v>
      </c>
      <c r="AK3813">
        <v>0</v>
      </c>
      <c r="AL3813">
        <v>0</v>
      </c>
      <c r="AM3813">
        <v>1</v>
      </c>
      <c r="AN3813">
        <v>0</v>
      </c>
      <c r="AO3813">
        <v>0</v>
      </c>
      <c r="AP3813">
        <v>0</v>
      </c>
      <c r="AQ3813">
        <v>0</v>
      </c>
      <c r="AR3813">
        <v>0</v>
      </c>
      <c r="AS3813">
        <v>0</v>
      </c>
      <c r="AT3813">
        <v>0</v>
      </c>
      <c r="AU3813">
        <v>0</v>
      </c>
      <c r="AV3813">
        <v>0</v>
      </c>
      <c r="AW3813">
        <v>1</v>
      </c>
      <c r="AX3813">
        <v>0</v>
      </c>
      <c r="AY3813">
        <v>1</v>
      </c>
      <c r="AZ3813">
        <v>0</v>
      </c>
      <c r="BA3813">
        <v>1</v>
      </c>
      <c r="BB3813">
        <v>0</v>
      </c>
      <c r="BC3813">
        <v>1</v>
      </c>
      <c r="BD3813">
        <v>0</v>
      </c>
      <c r="BE3813">
        <v>0</v>
      </c>
      <c r="BF3813">
        <v>0</v>
      </c>
      <c r="BG3813">
        <v>0</v>
      </c>
      <c r="BH3813">
        <v>0</v>
      </c>
      <c r="BI3813">
        <v>0</v>
      </c>
      <c r="BJ3813">
        <v>1</v>
      </c>
      <c r="BK3813">
        <v>0</v>
      </c>
      <c r="BL3813">
        <v>0</v>
      </c>
      <c r="BM3813">
        <v>0</v>
      </c>
      <c r="BN3813">
        <v>1</v>
      </c>
      <c r="BO3813">
        <v>0</v>
      </c>
      <c r="BP3813">
        <v>0</v>
      </c>
      <c r="BQ3813">
        <v>0</v>
      </c>
      <c r="BR3813">
        <v>0</v>
      </c>
      <c r="BS3813">
        <v>1</v>
      </c>
      <c r="BT3813">
        <v>7</v>
      </c>
      <c r="BU3813" t="s">
        <v>3672</v>
      </c>
    </row>
    <row r="3814" spans="1:73">
      <c r="A3814" t="s">
        <v>3404</v>
      </c>
      <c r="B3814" t="s">
        <v>3405</v>
      </c>
      <c r="C3814">
        <v>299</v>
      </c>
      <c r="D3814" t="s">
        <v>119</v>
      </c>
      <c r="E3814" t="s">
        <v>3425</v>
      </c>
      <c r="F3814" t="s">
        <v>101</v>
      </c>
      <c r="G3814">
        <v>0</v>
      </c>
      <c r="H3814">
        <v>9</v>
      </c>
      <c r="I3814">
        <v>2</v>
      </c>
      <c r="J3814">
        <v>0</v>
      </c>
      <c r="K3814">
        <v>0</v>
      </c>
      <c r="L3814">
        <v>14</v>
      </c>
      <c r="M3814">
        <v>2</v>
      </c>
      <c r="N3814">
        <v>22</v>
      </c>
      <c r="O3814">
        <v>1</v>
      </c>
      <c r="P3814">
        <v>0</v>
      </c>
      <c r="Q3814">
        <v>2</v>
      </c>
      <c r="R3814">
        <v>2</v>
      </c>
      <c r="S3814">
        <v>25</v>
      </c>
      <c r="T3814">
        <v>9</v>
      </c>
      <c r="U3814">
        <v>0</v>
      </c>
      <c r="V3814">
        <v>2</v>
      </c>
      <c r="W3814">
        <v>2</v>
      </c>
      <c r="X3814">
        <v>0</v>
      </c>
      <c r="Y3814">
        <v>0</v>
      </c>
      <c r="Z3814">
        <v>0</v>
      </c>
      <c r="AA3814">
        <v>0</v>
      </c>
      <c r="AB3814">
        <v>99</v>
      </c>
      <c r="AC3814">
        <v>2</v>
      </c>
      <c r="AD3814">
        <v>1</v>
      </c>
      <c r="AE3814">
        <v>0</v>
      </c>
      <c r="AF3814">
        <v>0</v>
      </c>
      <c r="AG3814">
        <v>0</v>
      </c>
      <c r="AH3814">
        <v>0</v>
      </c>
      <c r="AI3814">
        <v>5</v>
      </c>
      <c r="AJ3814">
        <v>0</v>
      </c>
      <c r="AK3814">
        <v>3</v>
      </c>
      <c r="AL3814">
        <v>4</v>
      </c>
      <c r="AM3814">
        <v>15</v>
      </c>
      <c r="AN3814">
        <v>0</v>
      </c>
      <c r="AO3814">
        <v>0</v>
      </c>
      <c r="AP3814">
        <v>2</v>
      </c>
      <c r="AQ3814">
        <v>2</v>
      </c>
      <c r="AR3814">
        <v>0</v>
      </c>
      <c r="AS3814">
        <v>0</v>
      </c>
      <c r="AT3814">
        <v>0</v>
      </c>
      <c r="AU3814">
        <v>2</v>
      </c>
      <c r="AV3814">
        <v>0</v>
      </c>
      <c r="AW3814">
        <v>1</v>
      </c>
      <c r="AX3814">
        <v>6</v>
      </c>
      <c r="AY3814">
        <v>22</v>
      </c>
      <c r="AZ3814">
        <v>19</v>
      </c>
      <c r="BA3814">
        <v>22</v>
      </c>
      <c r="BB3814">
        <v>5</v>
      </c>
      <c r="BC3814">
        <v>20</v>
      </c>
      <c r="BD3814">
        <v>0</v>
      </c>
      <c r="BE3814">
        <v>0</v>
      </c>
      <c r="BF3814">
        <v>0</v>
      </c>
      <c r="BG3814">
        <v>0</v>
      </c>
      <c r="BH3814">
        <v>2</v>
      </c>
      <c r="BI3814">
        <v>10</v>
      </c>
      <c r="BJ3814">
        <v>12</v>
      </c>
      <c r="BK3814">
        <v>0</v>
      </c>
      <c r="BL3814">
        <v>3</v>
      </c>
      <c r="BM3814">
        <v>1</v>
      </c>
      <c r="BN3814">
        <v>2</v>
      </c>
      <c r="BO3814">
        <v>27</v>
      </c>
      <c r="BP3814">
        <v>1</v>
      </c>
      <c r="BQ3814">
        <v>1</v>
      </c>
      <c r="BR3814">
        <v>1</v>
      </c>
      <c r="BS3814">
        <v>4</v>
      </c>
      <c r="BT3814">
        <v>173</v>
      </c>
      <c r="BU3814" t="s">
        <v>3673</v>
      </c>
    </row>
    <row r="3815" spans="1:73">
      <c r="A3815" t="s">
        <v>3404</v>
      </c>
      <c r="B3815" t="s">
        <v>3405</v>
      </c>
      <c r="C3815">
        <v>300</v>
      </c>
      <c r="D3815" t="s">
        <v>312</v>
      </c>
      <c r="E3815" t="s">
        <v>3425</v>
      </c>
      <c r="F3815" t="s">
        <v>101</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c r="BG3815">
        <v>0</v>
      </c>
      <c r="BH3815">
        <v>0</v>
      </c>
      <c r="BI3815">
        <v>0</v>
      </c>
      <c r="BJ3815">
        <v>0</v>
      </c>
      <c r="BK3815">
        <v>0</v>
      </c>
      <c r="BL3815">
        <v>0</v>
      </c>
      <c r="BM3815">
        <v>0</v>
      </c>
      <c r="BN3815">
        <v>0</v>
      </c>
      <c r="BO3815">
        <v>0</v>
      </c>
      <c r="BP3815">
        <v>0</v>
      </c>
      <c r="BQ3815">
        <v>0</v>
      </c>
      <c r="BR3815">
        <v>0</v>
      </c>
      <c r="BS3815">
        <v>0</v>
      </c>
      <c r="BT3815">
        <v>0</v>
      </c>
    </row>
    <row r="3816" spans="1:73">
      <c r="A3816" t="s">
        <v>3404</v>
      </c>
      <c r="B3816" t="s">
        <v>3405</v>
      </c>
      <c r="C3816">
        <v>301</v>
      </c>
      <c r="D3816" t="s">
        <v>312</v>
      </c>
      <c r="E3816" t="s">
        <v>78</v>
      </c>
      <c r="F3816" t="s">
        <v>77</v>
      </c>
      <c r="G3816">
        <v>0</v>
      </c>
      <c r="H3816">
        <v>7</v>
      </c>
      <c r="I3816">
        <v>0</v>
      </c>
      <c r="J3816">
        <v>0</v>
      </c>
      <c r="K3816">
        <v>0</v>
      </c>
      <c r="L3816">
        <v>7</v>
      </c>
      <c r="M3816">
        <v>0</v>
      </c>
      <c r="N3816">
        <v>13</v>
      </c>
      <c r="O3816">
        <v>0</v>
      </c>
      <c r="P3816">
        <v>0</v>
      </c>
      <c r="Q3816">
        <v>3</v>
      </c>
      <c r="R3816">
        <v>0</v>
      </c>
      <c r="S3816">
        <v>8</v>
      </c>
      <c r="T3816">
        <v>1</v>
      </c>
      <c r="U3816">
        <v>0</v>
      </c>
      <c r="V3816">
        <v>0</v>
      </c>
      <c r="W3816">
        <v>1</v>
      </c>
      <c r="X3816">
        <v>0</v>
      </c>
      <c r="Y3816">
        <v>0</v>
      </c>
      <c r="Z3816">
        <v>0</v>
      </c>
      <c r="AA3816">
        <v>0</v>
      </c>
      <c r="AB3816">
        <v>79</v>
      </c>
      <c r="AC3816">
        <v>3</v>
      </c>
      <c r="AD3816">
        <v>0</v>
      </c>
      <c r="AE3816">
        <v>0</v>
      </c>
      <c r="AF3816">
        <v>0</v>
      </c>
      <c r="AG3816">
        <v>0</v>
      </c>
      <c r="AH3816">
        <v>0</v>
      </c>
      <c r="AI3816">
        <v>3</v>
      </c>
      <c r="AJ3816">
        <v>0</v>
      </c>
      <c r="AK3816">
        <v>0</v>
      </c>
      <c r="AL3816">
        <v>0</v>
      </c>
      <c r="AM3816">
        <v>8</v>
      </c>
      <c r="AN3816">
        <v>0</v>
      </c>
      <c r="AO3816">
        <v>0</v>
      </c>
      <c r="AP3816">
        <v>6</v>
      </c>
      <c r="AQ3816">
        <v>0</v>
      </c>
      <c r="AR3816">
        <v>0</v>
      </c>
      <c r="AS3816">
        <v>0</v>
      </c>
      <c r="AT3816">
        <v>3</v>
      </c>
      <c r="AU3816">
        <v>3</v>
      </c>
      <c r="AV3816">
        <v>0</v>
      </c>
      <c r="AW3816">
        <v>0</v>
      </c>
      <c r="AX3816">
        <v>9</v>
      </c>
      <c r="AY3816">
        <v>20</v>
      </c>
      <c r="AZ3816">
        <v>10</v>
      </c>
      <c r="BA3816">
        <v>18</v>
      </c>
      <c r="BB3816">
        <v>1</v>
      </c>
      <c r="BC3816">
        <v>18</v>
      </c>
      <c r="BD3816">
        <v>0</v>
      </c>
      <c r="BE3816">
        <v>0</v>
      </c>
      <c r="BF3816">
        <v>0</v>
      </c>
      <c r="BG3816">
        <v>0</v>
      </c>
      <c r="BH3816">
        <v>1</v>
      </c>
      <c r="BI3816">
        <v>11</v>
      </c>
      <c r="BJ3816">
        <v>5</v>
      </c>
      <c r="BK3816">
        <v>0</v>
      </c>
      <c r="BL3816">
        <v>1</v>
      </c>
      <c r="BM3816">
        <v>0</v>
      </c>
      <c r="BN3816">
        <v>5</v>
      </c>
      <c r="BO3816">
        <v>18</v>
      </c>
      <c r="BP3816">
        <v>5</v>
      </c>
      <c r="BQ3816">
        <v>0</v>
      </c>
      <c r="BR3816">
        <v>3</v>
      </c>
      <c r="BS3816">
        <v>11</v>
      </c>
      <c r="BT3816">
        <v>141</v>
      </c>
      <c r="BU3816" t="s">
        <v>3674</v>
      </c>
    </row>
    <row r="3817" spans="1:73">
      <c r="A3817" t="s">
        <v>3404</v>
      </c>
      <c r="B3817" t="s">
        <v>3405</v>
      </c>
      <c r="C3817">
        <v>302</v>
      </c>
      <c r="D3817" t="s">
        <v>312</v>
      </c>
      <c r="E3817" t="s">
        <v>3430</v>
      </c>
      <c r="F3817" t="s">
        <v>101</v>
      </c>
      <c r="G3817">
        <v>0</v>
      </c>
      <c r="H3817">
        <v>25</v>
      </c>
      <c r="I3817">
        <v>6</v>
      </c>
      <c r="J3817">
        <v>0</v>
      </c>
      <c r="K3817">
        <v>0</v>
      </c>
      <c r="L3817">
        <v>30</v>
      </c>
      <c r="M3817">
        <v>0</v>
      </c>
      <c r="N3817">
        <v>42</v>
      </c>
      <c r="O3817">
        <v>0</v>
      </c>
      <c r="P3817">
        <v>0</v>
      </c>
      <c r="Q3817">
        <v>3</v>
      </c>
      <c r="R3817">
        <v>1</v>
      </c>
      <c r="S3817">
        <v>67</v>
      </c>
      <c r="T3817">
        <v>14</v>
      </c>
      <c r="U3817">
        <v>0</v>
      </c>
      <c r="V3817">
        <v>8</v>
      </c>
      <c r="W3817">
        <v>16</v>
      </c>
      <c r="X3817">
        <v>0</v>
      </c>
      <c r="Y3817">
        <v>2</v>
      </c>
      <c r="Z3817">
        <v>0</v>
      </c>
      <c r="AA3817">
        <v>0</v>
      </c>
      <c r="AB3817">
        <v>230</v>
      </c>
      <c r="AC3817">
        <v>5</v>
      </c>
      <c r="AD3817">
        <v>0</v>
      </c>
      <c r="AE3817">
        <v>2</v>
      </c>
      <c r="AF3817">
        <v>0</v>
      </c>
      <c r="AG3817">
        <v>2</v>
      </c>
      <c r="AH3817">
        <v>12</v>
      </c>
      <c r="AI3817">
        <v>5</v>
      </c>
      <c r="AJ3817">
        <v>0</v>
      </c>
      <c r="AK3817">
        <v>0</v>
      </c>
      <c r="AL3817">
        <v>8</v>
      </c>
      <c r="AM3817">
        <v>32</v>
      </c>
      <c r="AN3817">
        <v>0</v>
      </c>
      <c r="AO3817">
        <v>0</v>
      </c>
      <c r="AP3817">
        <v>6</v>
      </c>
      <c r="AQ3817">
        <v>12</v>
      </c>
      <c r="AR3817">
        <v>2</v>
      </c>
      <c r="AS3817">
        <v>0</v>
      </c>
      <c r="AT3817">
        <v>3</v>
      </c>
      <c r="AU3817">
        <v>14</v>
      </c>
      <c r="AV3817">
        <v>6</v>
      </c>
      <c r="AW3817">
        <v>4</v>
      </c>
      <c r="AX3817">
        <v>24</v>
      </c>
      <c r="AY3817">
        <v>53</v>
      </c>
      <c r="AZ3817">
        <v>34</v>
      </c>
      <c r="BA3817">
        <v>62</v>
      </c>
      <c r="BB3817">
        <v>6</v>
      </c>
      <c r="BC3817">
        <v>30</v>
      </c>
      <c r="BD3817">
        <v>0</v>
      </c>
      <c r="BE3817">
        <v>0</v>
      </c>
      <c r="BF3817">
        <v>2</v>
      </c>
      <c r="BG3817">
        <v>0</v>
      </c>
      <c r="BH3817">
        <v>1</v>
      </c>
      <c r="BI3817">
        <v>21</v>
      </c>
      <c r="BJ3817">
        <v>13</v>
      </c>
      <c r="BK3817">
        <v>0</v>
      </c>
      <c r="BL3817">
        <v>15</v>
      </c>
      <c r="BM3817">
        <v>0</v>
      </c>
      <c r="BN3817">
        <v>2</v>
      </c>
      <c r="BO3817">
        <v>61</v>
      </c>
      <c r="BP3817">
        <v>6</v>
      </c>
      <c r="BQ3817">
        <v>1</v>
      </c>
      <c r="BR3817">
        <v>4</v>
      </c>
      <c r="BS3817">
        <v>27</v>
      </c>
      <c r="BT3817">
        <v>379</v>
      </c>
      <c r="BU3817" t="s">
        <v>3675</v>
      </c>
    </row>
    <row r="3818" spans="1:73">
      <c r="A3818" t="s">
        <v>3404</v>
      </c>
      <c r="B3818" t="s">
        <v>3405</v>
      </c>
      <c r="C3818">
        <v>303</v>
      </c>
      <c r="D3818" t="s">
        <v>312</v>
      </c>
      <c r="E3818" t="s">
        <v>78</v>
      </c>
      <c r="F3818" t="s">
        <v>77</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v>0</v>
      </c>
      <c r="BC3818">
        <v>0</v>
      </c>
      <c r="BD3818">
        <v>0</v>
      </c>
      <c r="BE3818">
        <v>0</v>
      </c>
      <c r="BF3818">
        <v>0</v>
      </c>
      <c r="BG3818">
        <v>0</v>
      </c>
      <c r="BH3818">
        <v>0</v>
      </c>
      <c r="BI3818">
        <v>0</v>
      </c>
      <c r="BJ3818">
        <v>0</v>
      </c>
      <c r="BK3818">
        <v>0</v>
      </c>
      <c r="BL3818">
        <v>0</v>
      </c>
      <c r="BM3818">
        <v>0</v>
      </c>
      <c r="BN3818">
        <v>0</v>
      </c>
      <c r="BO3818">
        <v>0</v>
      </c>
      <c r="BP3818">
        <v>0</v>
      </c>
      <c r="BQ3818">
        <v>0</v>
      </c>
      <c r="BR3818">
        <v>0</v>
      </c>
      <c r="BS3818">
        <v>1</v>
      </c>
      <c r="BT3818">
        <v>2</v>
      </c>
      <c r="BU3818" t="s">
        <v>3452</v>
      </c>
    </row>
    <row r="3819" spans="1:73">
      <c r="A3819" t="s">
        <v>3404</v>
      </c>
      <c r="B3819" t="s">
        <v>3405</v>
      </c>
      <c r="C3819">
        <v>304</v>
      </c>
      <c r="D3819" t="s">
        <v>312</v>
      </c>
      <c r="E3819" t="s">
        <v>3430</v>
      </c>
      <c r="F3819" t="s">
        <v>101</v>
      </c>
      <c r="G3819">
        <v>0</v>
      </c>
      <c r="H3819">
        <v>1</v>
      </c>
      <c r="I3819">
        <v>0</v>
      </c>
      <c r="J3819">
        <v>0</v>
      </c>
      <c r="K3819">
        <v>0</v>
      </c>
      <c r="L3819">
        <v>0</v>
      </c>
      <c r="M3819">
        <v>0</v>
      </c>
      <c r="N3819">
        <v>2</v>
      </c>
      <c r="O3819">
        <v>0</v>
      </c>
      <c r="P3819">
        <v>0</v>
      </c>
      <c r="Q3819">
        <v>0</v>
      </c>
      <c r="R3819">
        <v>0</v>
      </c>
      <c r="S3819">
        <v>3</v>
      </c>
      <c r="T3819">
        <v>0</v>
      </c>
      <c r="U3819">
        <v>0</v>
      </c>
      <c r="V3819">
        <v>1</v>
      </c>
      <c r="W3819">
        <v>0</v>
      </c>
      <c r="X3819">
        <v>0</v>
      </c>
      <c r="Y3819">
        <v>0</v>
      </c>
      <c r="Z3819">
        <v>0</v>
      </c>
      <c r="AA3819">
        <v>0</v>
      </c>
      <c r="AB3819">
        <v>5</v>
      </c>
      <c r="AC3819">
        <v>1</v>
      </c>
      <c r="AD3819">
        <v>0</v>
      </c>
      <c r="AE3819">
        <v>0</v>
      </c>
      <c r="AF3819">
        <v>0</v>
      </c>
      <c r="AG3819">
        <v>0</v>
      </c>
      <c r="AH3819">
        <v>0</v>
      </c>
      <c r="AI3819">
        <v>1</v>
      </c>
      <c r="AJ3819">
        <v>0</v>
      </c>
      <c r="AK3819">
        <v>0</v>
      </c>
      <c r="AL3819">
        <v>0</v>
      </c>
      <c r="AM3819">
        <v>1</v>
      </c>
      <c r="AN3819">
        <v>0</v>
      </c>
      <c r="AO3819">
        <v>0</v>
      </c>
      <c r="AP3819">
        <v>0</v>
      </c>
      <c r="AQ3819">
        <v>0</v>
      </c>
      <c r="AR3819">
        <v>0</v>
      </c>
      <c r="AS3819">
        <v>0</v>
      </c>
      <c r="AT3819">
        <v>0</v>
      </c>
      <c r="AU3819">
        <v>0</v>
      </c>
      <c r="AV3819">
        <v>0</v>
      </c>
      <c r="AW3819">
        <v>0</v>
      </c>
      <c r="AX3819">
        <v>1</v>
      </c>
      <c r="AY3819">
        <v>1</v>
      </c>
      <c r="AZ3819">
        <v>0</v>
      </c>
      <c r="BA3819">
        <v>2</v>
      </c>
      <c r="BB3819">
        <v>0</v>
      </c>
      <c r="BC3819">
        <v>0</v>
      </c>
      <c r="BD3819">
        <v>0</v>
      </c>
      <c r="BE3819">
        <v>0</v>
      </c>
      <c r="BF3819">
        <v>0</v>
      </c>
      <c r="BG3819">
        <v>0</v>
      </c>
      <c r="BH3819">
        <v>0</v>
      </c>
      <c r="BI3819">
        <v>1</v>
      </c>
      <c r="BJ3819">
        <v>0</v>
      </c>
      <c r="BK3819">
        <v>0</v>
      </c>
      <c r="BL3819">
        <v>0</v>
      </c>
      <c r="BM3819">
        <v>0</v>
      </c>
      <c r="BN3819">
        <v>0</v>
      </c>
      <c r="BO3819">
        <v>2</v>
      </c>
      <c r="BP3819">
        <v>1</v>
      </c>
      <c r="BQ3819">
        <v>0</v>
      </c>
      <c r="BR3819">
        <v>0</v>
      </c>
      <c r="BS3819">
        <v>1</v>
      </c>
      <c r="BT3819">
        <v>8</v>
      </c>
      <c r="BU3819" t="s">
        <v>3676</v>
      </c>
    </row>
    <row r="3820" spans="1:73">
      <c r="A3820" t="s">
        <v>3404</v>
      </c>
      <c r="B3820" t="s">
        <v>3405</v>
      </c>
      <c r="C3820">
        <v>305</v>
      </c>
      <c r="D3820" t="s">
        <v>312</v>
      </c>
      <c r="E3820" t="s">
        <v>78</v>
      </c>
      <c r="F3820" t="s">
        <v>77</v>
      </c>
      <c r="G3820">
        <v>0</v>
      </c>
      <c r="H3820">
        <v>1</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3</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1</v>
      </c>
      <c r="AY3820">
        <v>0</v>
      </c>
      <c r="AZ3820">
        <v>0</v>
      </c>
      <c r="BA3820">
        <v>1</v>
      </c>
      <c r="BB3820">
        <v>0</v>
      </c>
      <c r="BC3820">
        <v>0</v>
      </c>
      <c r="BD3820">
        <v>0</v>
      </c>
      <c r="BE3820">
        <v>0</v>
      </c>
      <c r="BF3820">
        <v>0</v>
      </c>
      <c r="BG3820">
        <v>0</v>
      </c>
      <c r="BH3820">
        <v>0</v>
      </c>
      <c r="BI3820">
        <v>1</v>
      </c>
      <c r="BJ3820">
        <v>0</v>
      </c>
      <c r="BK3820">
        <v>0</v>
      </c>
      <c r="BL3820">
        <v>0</v>
      </c>
      <c r="BM3820">
        <v>0</v>
      </c>
      <c r="BN3820">
        <v>0</v>
      </c>
      <c r="BO3820">
        <v>0</v>
      </c>
      <c r="BP3820">
        <v>0</v>
      </c>
      <c r="BQ3820">
        <v>0</v>
      </c>
      <c r="BR3820">
        <v>1</v>
      </c>
      <c r="BS3820">
        <v>1</v>
      </c>
      <c r="BT3820">
        <v>4</v>
      </c>
      <c r="BU3820" t="s">
        <v>2017</v>
      </c>
    </row>
    <row r="3821" spans="1:73">
      <c r="A3821" t="s">
        <v>3404</v>
      </c>
      <c r="B3821" t="s">
        <v>3405</v>
      </c>
      <c r="C3821">
        <v>306</v>
      </c>
      <c r="D3821" t="s">
        <v>312</v>
      </c>
      <c r="E3821" t="s">
        <v>3430</v>
      </c>
      <c r="F3821" t="s">
        <v>101</v>
      </c>
      <c r="G3821">
        <v>0</v>
      </c>
      <c r="H3821">
        <v>0</v>
      </c>
      <c r="I3821">
        <v>0</v>
      </c>
      <c r="J3821">
        <v>0</v>
      </c>
      <c r="K3821">
        <v>0</v>
      </c>
      <c r="L3821">
        <v>0</v>
      </c>
      <c r="M3821">
        <v>0</v>
      </c>
      <c r="N3821">
        <v>0</v>
      </c>
      <c r="O3821">
        <v>0</v>
      </c>
      <c r="P3821">
        <v>0</v>
      </c>
      <c r="Q3821">
        <v>0</v>
      </c>
      <c r="R3821">
        <v>0</v>
      </c>
      <c r="S3821">
        <v>2</v>
      </c>
      <c r="T3821">
        <v>1</v>
      </c>
      <c r="U3821">
        <v>0</v>
      </c>
      <c r="V3821">
        <v>0</v>
      </c>
      <c r="W3821">
        <v>1</v>
      </c>
      <c r="X3821">
        <v>0</v>
      </c>
      <c r="Y3821">
        <v>0</v>
      </c>
      <c r="Z3821">
        <v>0</v>
      </c>
      <c r="AA3821">
        <v>0</v>
      </c>
      <c r="AB3821">
        <v>2</v>
      </c>
      <c r="AC3821">
        <v>0</v>
      </c>
      <c r="AD3821">
        <v>0</v>
      </c>
      <c r="AE3821">
        <v>0</v>
      </c>
      <c r="AF3821">
        <v>0</v>
      </c>
      <c r="AG3821">
        <v>0</v>
      </c>
      <c r="AH3821">
        <v>0</v>
      </c>
      <c r="AI3821">
        <v>1</v>
      </c>
      <c r="AJ3821">
        <v>0</v>
      </c>
      <c r="AK3821">
        <v>0</v>
      </c>
      <c r="AL3821">
        <v>0</v>
      </c>
      <c r="AM3821">
        <v>0</v>
      </c>
      <c r="AN3821">
        <v>0</v>
      </c>
      <c r="AO3821">
        <v>0</v>
      </c>
      <c r="AP3821">
        <v>0</v>
      </c>
      <c r="AQ3821">
        <v>1</v>
      </c>
      <c r="AR3821">
        <v>0</v>
      </c>
      <c r="AS3821">
        <v>0</v>
      </c>
      <c r="AT3821">
        <v>0</v>
      </c>
      <c r="AU3821">
        <v>0</v>
      </c>
      <c r="AV3821">
        <v>0</v>
      </c>
      <c r="AW3821">
        <v>0</v>
      </c>
      <c r="AX3821">
        <v>0</v>
      </c>
      <c r="AY3821">
        <v>0</v>
      </c>
      <c r="AZ3821">
        <v>0</v>
      </c>
      <c r="BA3821">
        <v>0</v>
      </c>
      <c r="BB3821">
        <v>0</v>
      </c>
      <c r="BC3821">
        <v>0</v>
      </c>
      <c r="BD3821">
        <v>0</v>
      </c>
      <c r="BE3821">
        <v>0</v>
      </c>
      <c r="BF3821">
        <v>0</v>
      </c>
      <c r="BG3821">
        <v>0</v>
      </c>
      <c r="BH3821">
        <v>0</v>
      </c>
      <c r="BI3821">
        <v>0</v>
      </c>
      <c r="BJ3821">
        <v>0</v>
      </c>
      <c r="BK3821">
        <v>0</v>
      </c>
      <c r="BL3821">
        <v>0</v>
      </c>
      <c r="BM3821">
        <v>0</v>
      </c>
      <c r="BN3821">
        <v>0</v>
      </c>
      <c r="BO3821">
        <v>0</v>
      </c>
      <c r="BP3821">
        <v>0</v>
      </c>
      <c r="BQ3821">
        <v>0</v>
      </c>
      <c r="BR3821">
        <v>0</v>
      </c>
      <c r="BS3821">
        <v>1</v>
      </c>
      <c r="BT3821">
        <v>4</v>
      </c>
      <c r="BU3821" t="e">
        <f>-- and not guns.</f>
        <v>#NAME?</v>
      </c>
    </row>
    <row r="3822" spans="1:73">
      <c r="A3822" t="s">
        <v>3404</v>
      </c>
      <c r="B3822" t="s">
        <v>3405</v>
      </c>
      <c r="C3822">
        <v>307</v>
      </c>
      <c r="D3822" t="s">
        <v>312</v>
      </c>
      <c r="E3822" t="s">
        <v>78</v>
      </c>
      <c r="F3822" t="s">
        <v>77</v>
      </c>
      <c r="G3822">
        <v>0</v>
      </c>
      <c r="H3822">
        <v>1</v>
      </c>
      <c r="I3822">
        <v>1</v>
      </c>
      <c r="J3822">
        <v>0</v>
      </c>
      <c r="K3822">
        <v>0</v>
      </c>
      <c r="L3822">
        <v>3</v>
      </c>
      <c r="M3822">
        <v>0</v>
      </c>
      <c r="N3822">
        <v>1</v>
      </c>
      <c r="O3822">
        <v>0</v>
      </c>
      <c r="P3822">
        <v>0</v>
      </c>
      <c r="Q3822">
        <v>0</v>
      </c>
      <c r="R3822">
        <v>0</v>
      </c>
      <c r="S3822">
        <v>5</v>
      </c>
      <c r="T3822">
        <v>4</v>
      </c>
      <c r="U3822">
        <v>0</v>
      </c>
      <c r="V3822">
        <v>0</v>
      </c>
      <c r="W3822">
        <v>0</v>
      </c>
      <c r="X3822">
        <v>0</v>
      </c>
      <c r="Y3822">
        <v>0</v>
      </c>
      <c r="Z3822">
        <v>0</v>
      </c>
      <c r="AA3822">
        <v>0</v>
      </c>
      <c r="AB3822">
        <v>34</v>
      </c>
      <c r="AC3822">
        <v>0</v>
      </c>
      <c r="AD3822">
        <v>0</v>
      </c>
      <c r="AE3822">
        <v>0</v>
      </c>
      <c r="AF3822">
        <v>0</v>
      </c>
      <c r="AG3822">
        <v>0</v>
      </c>
      <c r="AH3822">
        <v>0</v>
      </c>
      <c r="AI3822">
        <v>4</v>
      </c>
      <c r="AJ3822">
        <v>0</v>
      </c>
      <c r="AK3822">
        <v>0</v>
      </c>
      <c r="AL3822">
        <v>0</v>
      </c>
      <c r="AM3822">
        <v>3</v>
      </c>
      <c r="AN3822">
        <v>0</v>
      </c>
      <c r="AO3822">
        <v>0</v>
      </c>
      <c r="AP3822">
        <v>0</v>
      </c>
      <c r="AQ3822">
        <v>0</v>
      </c>
      <c r="AR3822">
        <v>0</v>
      </c>
      <c r="AS3822">
        <v>0</v>
      </c>
      <c r="AT3822">
        <v>0</v>
      </c>
      <c r="AU3822">
        <v>0</v>
      </c>
      <c r="AV3822">
        <v>0</v>
      </c>
      <c r="AW3822">
        <v>1</v>
      </c>
      <c r="AX3822">
        <v>2</v>
      </c>
      <c r="AY3822">
        <v>14</v>
      </c>
      <c r="AZ3822">
        <v>2</v>
      </c>
      <c r="BA3822">
        <v>6</v>
      </c>
      <c r="BB3822">
        <v>0</v>
      </c>
      <c r="BC3822">
        <v>5</v>
      </c>
      <c r="BD3822">
        <v>0</v>
      </c>
      <c r="BE3822">
        <v>0</v>
      </c>
      <c r="BF3822">
        <v>0</v>
      </c>
      <c r="BG3822">
        <v>0</v>
      </c>
      <c r="BH3822">
        <v>1</v>
      </c>
      <c r="BI3822">
        <v>2</v>
      </c>
      <c r="BJ3822">
        <v>4</v>
      </c>
      <c r="BK3822">
        <v>0</v>
      </c>
      <c r="BL3822">
        <v>0</v>
      </c>
      <c r="BM3822">
        <v>0</v>
      </c>
      <c r="BN3822">
        <v>0</v>
      </c>
      <c r="BO3822">
        <v>2</v>
      </c>
      <c r="BP3822">
        <v>0</v>
      </c>
      <c r="BQ3822">
        <v>0</v>
      </c>
      <c r="BR3822">
        <v>1</v>
      </c>
      <c r="BS3822">
        <v>6</v>
      </c>
      <c r="BT3822">
        <v>70</v>
      </c>
      <c r="BU3822" t="s">
        <v>3677</v>
      </c>
    </row>
    <row r="3823" spans="1:73">
      <c r="A3823" t="s">
        <v>3404</v>
      </c>
      <c r="B3823" t="s">
        <v>3405</v>
      </c>
      <c r="C3823">
        <v>308</v>
      </c>
      <c r="D3823" t="s">
        <v>312</v>
      </c>
      <c r="E3823" t="s">
        <v>3422</v>
      </c>
      <c r="F3823" t="s">
        <v>92</v>
      </c>
      <c r="G3823">
        <v>0</v>
      </c>
      <c r="H3823">
        <v>12</v>
      </c>
      <c r="I3823">
        <v>0</v>
      </c>
      <c r="J3823">
        <v>0</v>
      </c>
      <c r="K3823">
        <v>0</v>
      </c>
      <c r="L3823">
        <v>7</v>
      </c>
      <c r="M3823">
        <v>0</v>
      </c>
      <c r="N3823">
        <v>17</v>
      </c>
      <c r="O3823">
        <v>0</v>
      </c>
      <c r="P3823">
        <v>0</v>
      </c>
      <c r="Q3823">
        <v>10</v>
      </c>
      <c r="R3823">
        <v>0</v>
      </c>
      <c r="S3823">
        <v>42</v>
      </c>
      <c r="T3823">
        <v>13</v>
      </c>
      <c r="U3823">
        <v>0</v>
      </c>
      <c r="V3823">
        <v>4</v>
      </c>
      <c r="W3823">
        <v>6</v>
      </c>
      <c r="X3823">
        <v>0</v>
      </c>
      <c r="Y3823">
        <v>0</v>
      </c>
      <c r="Z3823">
        <v>0</v>
      </c>
      <c r="AA3823">
        <v>0</v>
      </c>
      <c r="AB3823">
        <v>101</v>
      </c>
      <c r="AC3823">
        <v>3</v>
      </c>
      <c r="AD3823">
        <v>0</v>
      </c>
      <c r="AE3823">
        <v>0</v>
      </c>
      <c r="AF3823">
        <v>0</v>
      </c>
      <c r="AG3823">
        <v>0</v>
      </c>
      <c r="AH3823">
        <v>7</v>
      </c>
      <c r="AI3823">
        <v>4</v>
      </c>
      <c r="AJ3823">
        <v>0</v>
      </c>
      <c r="AK3823">
        <v>0</v>
      </c>
      <c r="AL3823">
        <v>13</v>
      </c>
      <c r="AM3823">
        <v>17</v>
      </c>
      <c r="AN3823">
        <v>0</v>
      </c>
      <c r="AO3823">
        <v>0</v>
      </c>
      <c r="AP3823">
        <v>2</v>
      </c>
      <c r="AQ3823">
        <v>6</v>
      </c>
      <c r="AR3823">
        <v>0</v>
      </c>
      <c r="AS3823">
        <v>1</v>
      </c>
      <c r="AT3823">
        <v>0</v>
      </c>
      <c r="AU3823">
        <v>4</v>
      </c>
      <c r="AV3823">
        <v>0</v>
      </c>
      <c r="AW3823">
        <v>0</v>
      </c>
      <c r="AX3823">
        <v>22</v>
      </c>
      <c r="AY3823">
        <v>19</v>
      </c>
      <c r="AZ3823">
        <v>24</v>
      </c>
      <c r="BA3823">
        <v>39</v>
      </c>
      <c r="BB3823">
        <v>3</v>
      </c>
      <c r="BC3823">
        <v>13</v>
      </c>
      <c r="BD3823">
        <v>0</v>
      </c>
      <c r="BE3823">
        <v>0</v>
      </c>
      <c r="BF3823">
        <v>0</v>
      </c>
      <c r="BG3823">
        <v>0</v>
      </c>
      <c r="BH3823">
        <v>4</v>
      </c>
      <c r="BI3823">
        <v>22</v>
      </c>
      <c r="BJ3823">
        <v>9</v>
      </c>
      <c r="BK3823">
        <v>0</v>
      </c>
      <c r="BL3823">
        <v>6</v>
      </c>
      <c r="BM3823">
        <v>0</v>
      </c>
      <c r="BN3823">
        <v>2</v>
      </c>
      <c r="BO3823">
        <v>33</v>
      </c>
      <c r="BP3823">
        <v>2</v>
      </c>
      <c r="BQ3823">
        <v>3</v>
      </c>
      <c r="BR3823">
        <v>8</v>
      </c>
      <c r="BS3823">
        <v>10</v>
      </c>
      <c r="BT3823">
        <v>177</v>
      </c>
      <c r="BU3823" t="s">
        <v>3678</v>
      </c>
    </row>
    <row r="3824" spans="1:73">
      <c r="A3824" t="s">
        <v>3404</v>
      </c>
      <c r="B3824" t="s">
        <v>3405</v>
      </c>
      <c r="C3824">
        <v>309</v>
      </c>
      <c r="D3824" t="s">
        <v>312</v>
      </c>
      <c r="E3824" t="s">
        <v>183</v>
      </c>
      <c r="F3824" t="s">
        <v>184</v>
      </c>
      <c r="G3824">
        <v>0</v>
      </c>
      <c r="H3824">
        <v>1</v>
      </c>
      <c r="I3824">
        <v>0</v>
      </c>
      <c r="J3824">
        <v>0</v>
      </c>
      <c r="K3824">
        <v>0</v>
      </c>
      <c r="L3824">
        <v>0</v>
      </c>
      <c r="M3824">
        <v>0</v>
      </c>
      <c r="N3824">
        <v>1</v>
      </c>
      <c r="O3824">
        <v>0</v>
      </c>
      <c r="P3824">
        <v>0</v>
      </c>
      <c r="Q3824">
        <v>0</v>
      </c>
      <c r="R3824">
        <v>0</v>
      </c>
      <c r="S3824">
        <v>0</v>
      </c>
      <c r="T3824">
        <v>0</v>
      </c>
      <c r="U3824">
        <v>0</v>
      </c>
      <c r="V3824">
        <v>0</v>
      </c>
      <c r="W3824">
        <v>0</v>
      </c>
      <c r="X3824">
        <v>0</v>
      </c>
      <c r="Y3824">
        <v>0</v>
      </c>
      <c r="Z3824">
        <v>0</v>
      </c>
      <c r="AA3824">
        <v>0</v>
      </c>
      <c r="AB3824">
        <v>2</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1</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1</v>
      </c>
      <c r="BP3824">
        <v>0</v>
      </c>
      <c r="BQ3824">
        <v>0</v>
      </c>
      <c r="BR3824">
        <v>0</v>
      </c>
      <c r="BS3824">
        <v>1</v>
      </c>
      <c r="BT3824">
        <v>4</v>
      </c>
      <c r="BU3824" t="s">
        <v>3679</v>
      </c>
    </row>
    <row r="3825" spans="1:73">
      <c r="A3825" t="s">
        <v>3404</v>
      </c>
      <c r="B3825" t="s">
        <v>3405</v>
      </c>
      <c r="C3825">
        <v>310</v>
      </c>
      <c r="D3825" t="s">
        <v>312</v>
      </c>
      <c r="E3825" t="s">
        <v>3422</v>
      </c>
      <c r="F3825" t="s">
        <v>92</v>
      </c>
      <c r="G3825">
        <v>0</v>
      </c>
      <c r="H3825">
        <v>0</v>
      </c>
      <c r="I3825">
        <v>1</v>
      </c>
      <c r="J3825">
        <v>0</v>
      </c>
      <c r="K3825">
        <v>0</v>
      </c>
      <c r="L3825">
        <v>0</v>
      </c>
      <c r="M3825">
        <v>1</v>
      </c>
      <c r="N3825">
        <v>2</v>
      </c>
      <c r="O3825">
        <v>0</v>
      </c>
      <c r="P3825">
        <v>0</v>
      </c>
      <c r="Q3825">
        <v>0</v>
      </c>
      <c r="R3825">
        <v>0</v>
      </c>
      <c r="S3825">
        <v>4</v>
      </c>
      <c r="T3825">
        <v>0</v>
      </c>
      <c r="U3825">
        <v>0</v>
      </c>
      <c r="V3825">
        <v>1</v>
      </c>
      <c r="W3825">
        <v>0</v>
      </c>
      <c r="X3825">
        <v>0</v>
      </c>
      <c r="Y3825">
        <v>0</v>
      </c>
      <c r="Z3825">
        <v>0</v>
      </c>
      <c r="AA3825">
        <v>0</v>
      </c>
      <c r="AB3825">
        <v>10</v>
      </c>
      <c r="AC3825">
        <v>0</v>
      </c>
      <c r="AD3825">
        <v>0</v>
      </c>
      <c r="AE3825">
        <v>1</v>
      </c>
      <c r="AF3825">
        <v>0</v>
      </c>
      <c r="AG3825">
        <v>1</v>
      </c>
      <c r="AH3825">
        <v>0</v>
      </c>
      <c r="AI3825">
        <v>1</v>
      </c>
      <c r="AJ3825">
        <v>0</v>
      </c>
      <c r="AK3825">
        <v>0</v>
      </c>
      <c r="AL3825">
        <v>2</v>
      </c>
      <c r="AM3825">
        <v>3</v>
      </c>
      <c r="AN3825">
        <v>0</v>
      </c>
      <c r="AO3825">
        <v>0</v>
      </c>
      <c r="AP3825">
        <v>0</v>
      </c>
      <c r="AQ3825">
        <v>1</v>
      </c>
      <c r="AR3825">
        <v>0</v>
      </c>
      <c r="AS3825">
        <v>0</v>
      </c>
      <c r="AT3825">
        <v>1</v>
      </c>
      <c r="AU3825">
        <v>2</v>
      </c>
      <c r="AV3825">
        <v>1</v>
      </c>
      <c r="AW3825">
        <v>1</v>
      </c>
      <c r="AX3825">
        <v>0</v>
      </c>
      <c r="AY3825">
        <v>2</v>
      </c>
      <c r="AZ3825">
        <v>1</v>
      </c>
      <c r="BA3825">
        <v>4</v>
      </c>
      <c r="BB3825">
        <v>0</v>
      </c>
      <c r="BC3825">
        <v>2</v>
      </c>
      <c r="BD3825">
        <v>0</v>
      </c>
      <c r="BE3825">
        <v>0</v>
      </c>
      <c r="BF3825">
        <v>0</v>
      </c>
      <c r="BG3825">
        <v>0</v>
      </c>
      <c r="BH3825">
        <v>0</v>
      </c>
      <c r="BI3825">
        <v>2</v>
      </c>
      <c r="BJ3825">
        <v>2</v>
      </c>
      <c r="BK3825">
        <v>0</v>
      </c>
      <c r="BL3825">
        <v>0</v>
      </c>
      <c r="BM3825">
        <v>0</v>
      </c>
      <c r="BN3825">
        <v>0</v>
      </c>
      <c r="BO3825">
        <v>4</v>
      </c>
      <c r="BP3825">
        <v>0</v>
      </c>
      <c r="BQ3825">
        <v>1</v>
      </c>
      <c r="BR3825">
        <v>0</v>
      </c>
      <c r="BS3825">
        <v>1</v>
      </c>
      <c r="BT3825">
        <v>22</v>
      </c>
      <c r="BU3825" t="s">
        <v>3680</v>
      </c>
    </row>
    <row r="3826" spans="1:73">
      <c r="A3826" t="s">
        <v>3404</v>
      </c>
      <c r="B3826" t="s">
        <v>3405</v>
      </c>
      <c r="C3826">
        <v>311</v>
      </c>
      <c r="D3826" t="s">
        <v>312</v>
      </c>
      <c r="E3826" t="s">
        <v>3425</v>
      </c>
      <c r="F3826" t="s">
        <v>101</v>
      </c>
      <c r="G3826">
        <v>0</v>
      </c>
      <c r="H3826">
        <v>0</v>
      </c>
      <c r="I3826">
        <v>0</v>
      </c>
      <c r="J3826">
        <v>0</v>
      </c>
      <c r="K3826">
        <v>0</v>
      </c>
      <c r="L3826">
        <v>0</v>
      </c>
      <c r="M3826">
        <v>0</v>
      </c>
      <c r="N3826">
        <v>1</v>
      </c>
      <c r="O3826">
        <v>0</v>
      </c>
      <c r="P3826">
        <v>0</v>
      </c>
      <c r="Q3826">
        <v>0</v>
      </c>
      <c r="R3826">
        <v>0</v>
      </c>
      <c r="S3826">
        <v>0</v>
      </c>
      <c r="T3826">
        <v>0</v>
      </c>
      <c r="U3826">
        <v>0</v>
      </c>
      <c r="V3826">
        <v>0</v>
      </c>
      <c r="W3826">
        <v>0</v>
      </c>
      <c r="X3826">
        <v>0</v>
      </c>
      <c r="Y3826">
        <v>0</v>
      </c>
      <c r="Z3826">
        <v>0</v>
      </c>
      <c r="AA3826">
        <v>0</v>
      </c>
      <c r="AB3826">
        <v>2</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1</v>
      </c>
      <c r="AV3826">
        <v>0</v>
      </c>
      <c r="AW3826">
        <v>0</v>
      </c>
      <c r="AX3826">
        <v>0</v>
      </c>
      <c r="AY3826">
        <v>0</v>
      </c>
      <c r="AZ3826">
        <v>0</v>
      </c>
      <c r="BA3826">
        <v>0</v>
      </c>
      <c r="BB3826">
        <v>0</v>
      </c>
      <c r="BC3826">
        <v>0</v>
      </c>
      <c r="BD3826">
        <v>0</v>
      </c>
      <c r="BE3826">
        <v>0</v>
      </c>
      <c r="BF3826">
        <v>0</v>
      </c>
      <c r="BG3826">
        <v>0</v>
      </c>
      <c r="BH3826">
        <v>0</v>
      </c>
      <c r="BI3826">
        <v>0</v>
      </c>
      <c r="BJ3826">
        <v>0</v>
      </c>
      <c r="BK3826">
        <v>0</v>
      </c>
      <c r="BL3826">
        <v>0</v>
      </c>
      <c r="BM3826">
        <v>0</v>
      </c>
      <c r="BN3826">
        <v>0</v>
      </c>
      <c r="BO3826">
        <v>1</v>
      </c>
      <c r="BP3826">
        <v>0</v>
      </c>
      <c r="BQ3826">
        <v>0</v>
      </c>
      <c r="BR3826">
        <v>0</v>
      </c>
      <c r="BS3826">
        <v>1</v>
      </c>
      <c r="BT3826">
        <v>6</v>
      </c>
      <c r="BU3826" t="s">
        <v>3681</v>
      </c>
    </row>
    <row r="3827" spans="1:73">
      <c r="A3827" t="s">
        <v>3404</v>
      </c>
      <c r="B3827" t="s">
        <v>3405</v>
      </c>
      <c r="C3827">
        <v>312</v>
      </c>
      <c r="D3827" t="s">
        <v>312</v>
      </c>
      <c r="E3827" t="s">
        <v>3422</v>
      </c>
      <c r="F3827" t="s">
        <v>92</v>
      </c>
      <c r="G3827">
        <v>0</v>
      </c>
      <c r="H3827">
        <v>1</v>
      </c>
      <c r="I3827">
        <v>0</v>
      </c>
      <c r="J3827">
        <v>0</v>
      </c>
      <c r="K3827">
        <v>0</v>
      </c>
      <c r="L3827">
        <v>0</v>
      </c>
      <c r="M3827">
        <v>0</v>
      </c>
      <c r="N3827">
        <v>1</v>
      </c>
      <c r="O3827">
        <v>0</v>
      </c>
      <c r="P3827">
        <v>0</v>
      </c>
      <c r="Q3827">
        <v>0</v>
      </c>
      <c r="R3827">
        <v>0</v>
      </c>
      <c r="S3827">
        <v>2</v>
      </c>
      <c r="T3827">
        <v>0</v>
      </c>
      <c r="U3827">
        <v>0</v>
      </c>
      <c r="V3827">
        <v>0</v>
      </c>
      <c r="W3827">
        <v>1</v>
      </c>
      <c r="X3827">
        <v>0</v>
      </c>
      <c r="Y3827">
        <v>0</v>
      </c>
      <c r="Z3827">
        <v>0</v>
      </c>
      <c r="AA3827">
        <v>0</v>
      </c>
      <c r="AB3827">
        <v>3</v>
      </c>
      <c r="AC3827">
        <v>0</v>
      </c>
      <c r="AD3827">
        <v>0</v>
      </c>
      <c r="AE3827">
        <v>0</v>
      </c>
      <c r="AF3827">
        <v>0</v>
      </c>
      <c r="AG3827">
        <v>0</v>
      </c>
      <c r="AH3827">
        <v>0</v>
      </c>
      <c r="AI3827">
        <v>0</v>
      </c>
      <c r="AJ3827">
        <v>0</v>
      </c>
      <c r="AK3827">
        <v>0</v>
      </c>
      <c r="AL3827">
        <v>0</v>
      </c>
      <c r="AM3827">
        <v>1</v>
      </c>
      <c r="AN3827">
        <v>0</v>
      </c>
      <c r="AO3827">
        <v>0</v>
      </c>
      <c r="AP3827">
        <v>0</v>
      </c>
      <c r="AQ3827">
        <v>1</v>
      </c>
      <c r="AR3827">
        <v>0</v>
      </c>
      <c r="AS3827">
        <v>0</v>
      </c>
      <c r="AT3827">
        <v>0</v>
      </c>
      <c r="AU3827">
        <v>0</v>
      </c>
      <c r="AV3827">
        <v>0</v>
      </c>
      <c r="AW3827">
        <v>0</v>
      </c>
      <c r="AX3827">
        <v>0</v>
      </c>
      <c r="AY3827">
        <v>0</v>
      </c>
      <c r="AZ3827">
        <v>1</v>
      </c>
      <c r="BA3827">
        <v>1</v>
      </c>
      <c r="BB3827">
        <v>0</v>
      </c>
      <c r="BC3827">
        <v>0</v>
      </c>
      <c r="BD3827">
        <v>0</v>
      </c>
      <c r="BE3827">
        <v>0</v>
      </c>
      <c r="BF3827">
        <v>0</v>
      </c>
      <c r="BG3827">
        <v>0</v>
      </c>
      <c r="BH3827">
        <v>0</v>
      </c>
      <c r="BI3827">
        <v>0</v>
      </c>
      <c r="BJ3827">
        <v>0</v>
      </c>
      <c r="BK3827">
        <v>0</v>
      </c>
      <c r="BL3827">
        <v>0</v>
      </c>
      <c r="BM3827">
        <v>0</v>
      </c>
      <c r="BN3827">
        <v>0</v>
      </c>
      <c r="BO3827">
        <v>1</v>
      </c>
      <c r="BP3827">
        <v>0</v>
      </c>
      <c r="BQ3827">
        <v>0</v>
      </c>
      <c r="BR3827">
        <v>0</v>
      </c>
      <c r="BS3827">
        <v>2</v>
      </c>
      <c r="BT3827">
        <v>8</v>
      </c>
      <c r="BU3827" t="s">
        <v>3682</v>
      </c>
    </row>
    <row r="3828" spans="1:73">
      <c r="A3828" t="s">
        <v>3404</v>
      </c>
      <c r="B3828" t="s">
        <v>3405</v>
      </c>
      <c r="C3828">
        <v>313</v>
      </c>
      <c r="D3828" t="s">
        <v>312</v>
      </c>
      <c r="E3828" t="s">
        <v>78</v>
      </c>
      <c r="F3828" t="s">
        <v>77</v>
      </c>
      <c r="G3828">
        <v>0</v>
      </c>
      <c r="H3828">
        <v>0</v>
      </c>
      <c r="I3828">
        <v>0</v>
      </c>
      <c r="J3828">
        <v>0</v>
      </c>
      <c r="K3828">
        <v>0</v>
      </c>
      <c r="L3828">
        <v>0</v>
      </c>
      <c r="M3828">
        <v>0</v>
      </c>
      <c r="N3828">
        <v>1</v>
      </c>
      <c r="O3828">
        <v>0</v>
      </c>
      <c r="P3828">
        <v>0</v>
      </c>
      <c r="Q3828">
        <v>0</v>
      </c>
      <c r="R3828">
        <v>0</v>
      </c>
      <c r="S3828">
        <v>0</v>
      </c>
      <c r="T3828">
        <v>0</v>
      </c>
      <c r="U3828">
        <v>0</v>
      </c>
      <c r="V3828">
        <v>0</v>
      </c>
      <c r="W3828">
        <v>0</v>
      </c>
      <c r="X3828">
        <v>0</v>
      </c>
      <c r="Y3828">
        <v>0</v>
      </c>
      <c r="Z3828">
        <v>0</v>
      </c>
      <c r="AA3828">
        <v>0</v>
      </c>
      <c r="AB3828">
        <v>2</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1</v>
      </c>
      <c r="BA3828">
        <v>0</v>
      </c>
      <c r="BB3828">
        <v>0</v>
      </c>
      <c r="BC3828">
        <v>0</v>
      </c>
      <c r="BD3828">
        <v>0</v>
      </c>
      <c r="BE3828">
        <v>0</v>
      </c>
      <c r="BF3828">
        <v>0</v>
      </c>
      <c r="BG3828">
        <v>0</v>
      </c>
      <c r="BH3828">
        <v>0</v>
      </c>
      <c r="BI3828">
        <v>0</v>
      </c>
      <c r="BJ3828">
        <v>0</v>
      </c>
      <c r="BK3828">
        <v>0</v>
      </c>
      <c r="BL3828">
        <v>0</v>
      </c>
      <c r="BM3828">
        <v>0</v>
      </c>
      <c r="BN3828">
        <v>0</v>
      </c>
      <c r="BO3828">
        <v>1</v>
      </c>
      <c r="BP3828">
        <v>0</v>
      </c>
      <c r="BQ3828">
        <v>0</v>
      </c>
      <c r="BR3828">
        <v>0</v>
      </c>
      <c r="BS3828">
        <v>1</v>
      </c>
      <c r="BT3828">
        <v>3</v>
      </c>
      <c r="BU3828" t="s">
        <v>3683</v>
      </c>
    </row>
    <row r="3829" spans="1:73">
      <c r="A3829" t="s">
        <v>3404</v>
      </c>
      <c r="B3829" t="s">
        <v>3405</v>
      </c>
      <c r="C3829">
        <v>314</v>
      </c>
      <c r="D3829" t="s">
        <v>312</v>
      </c>
      <c r="E3829" t="s">
        <v>3422</v>
      </c>
      <c r="F3829" t="s">
        <v>92</v>
      </c>
      <c r="G3829">
        <v>0</v>
      </c>
      <c r="H3829">
        <v>2</v>
      </c>
      <c r="I3829">
        <v>0</v>
      </c>
      <c r="J3829">
        <v>0</v>
      </c>
      <c r="K3829">
        <v>0</v>
      </c>
      <c r="L3829">
        <v>0</v>
      </c>
      <c r="M3829">
        <v>0</v>
      </c>
      <c r="N3829">
        <v>0</v>
      </c>
      <c r="O3829">
        <v>0</v>
      </c>
      <c r="P3829">
        <v>0</v>
      </c>
      <c r="Q3829">
        <v>0</v>
      </c>
      <c r="R3829">
        <v>0</v>
      </c>
      <c r="S3829">
        <v>1</v>
      </c>
      <c r="T3829">
        <v>0</v>
      </c>
      <c r="U3829">
        <v>0</v>
      </c>
      <c r="V3829">
        <v>0</v>
      </c>
      <c r="W3829">
        <v>1</v>
      </c>
      <c r="X3829">
        <v>0</v>
      </c>
      <c r="Y3829">
        <v>0</v>
      </c>
      <c r="Z3829">
        <v>0</v>
      </c>
      <c r="AA3829">
        <v>0</v>
      </c>
      <c r="AB3829">
        <v>3</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0</v>
      </c>
      <c r="BB3829">
        <v>0</v>
      </c>
      <c r="BC3829">
        <v>0</v>
      </c>
      <c r="BD3829">
        <v>0</v>
      </c>
      <c r="BE3829">
        <v>0</v>
      </c>
      <c r="BF3829">
        <v>0</v>
      </c>
      <c r="BG3829">
        <v>0</v>
      </c>
      <c r="BH3829">
        <v>0</v>
      </c>
      <c r="BI3829">
        <v>0</v>
      </c>
      <c r="BJ3829">
        <v>0</v>
      </c>
      <c r="BK3829">
        <v>0</v>
      </c>
      <c r="BL3829">
        <v>0</v>
      </c>
      <c r="BM3829">
        <v>0</v>
      </c>
      <c r="BN3829">
        <v>0</v>
      </c>
      <c r="BO3829">
        <v>0</v>
      </c>
      <c r="BP3829">
        <v>0</v>
      </c>
      <c r="BQ3829">
        <v>0</v>
      </c>
      <c r="BR3829">
        <v>0</v>
      </c>
      <c r="BS3829">
        <v>1</v>
      </c>
      <c r="BT3829">
        <v>4</v>
      </c>
      <c r="BU3829" t="s">
        <v>3684</v>
      </c>
    </row>
    <row r="3830" spans="1:73">
      <c r="A3830" t="s">
        <v>3404</v>
      </c>
      <c r="B3830" t="s">
        <v>3405</v>
      </c>
      <c r="C3830">
        <v>315</v>
      </c>
      <c r="D3830" t="s">
        <v>312</v>
      </c>
      <c r="E3830" t="s">
        <v>78</v>
      </c>
      <c r="F3830" t="s">
        <v>77</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0</v>
      </c>
      <c r="BJ3830">
        <v>0</v>
      </c>
      <c r="BK3830">
        <v>0</v>
      </c>
      <c r="BL3830">
        <v>0</v>
      </c>
      <c r="BM3830">
        <v>0</v>
      </c>
      <c r="BN3830">
        <v>0</v>
      </c>
      <c r="BO3830">
        <v>0</v>
      </c>
      <c r="BP3830">
        <v>0</v>
      </c>
      <c r="BQ3830">
        <v>0</v>
      </c>
      <c r="BR3830">
        <v>0</v>
      </c>
      <c r="BS3830">
        <v>1</v>
      </c>
      <c r="BT3830">
        <v>2</v>
      </c>
      <c r="BU3830" t="s">
        <v>1741</v>
      </c>
    </row>
    <row r="3831" spans="1:73">
      <c r="A3831" t="s">
        <v>3404</v>
      </c>
      <c r="B3831" t="s">
        <v>3405</v>
      </c>
      <c r="C3831">
        <v>316</v>
      </c>
      <c r="D3831" t="s">
        <v>312</v>
      </c>
      <c r="E3831" t="s">
        <v>3422</v>
      </c>
      <c r="F3831" t="s">
        <v>92</v>
      </c>
      <c r="G3831">
        <v>0</v>
      </c>
      <c r="H3831">
        <v>4</v>
      </c>
      <c r="I3831">
        <v>2</v>
      </c>
      <c r="J3831">
        <v>0</v>
      </c>
      <c r="K3831">
        <v>0</v>
      </c>
      <c r="L3831">
        <v>6</v>
      </c>
      <c r="M3831">
        <v>1</v>
      </c>
      <c r="N3831">
        <v>11</v>
      </c>
      <c r="O3831">
        <v>0</v>
      </c>
      <c r="P3831">
        <v>0</v>
      </c>
      <c r="Q3831">
        <v>1</v>
      </c>
      <c r="R3831">
        <v>1</v>
      </c>
      <c r="S3831">
        <v>8</v>
      </c>
      <c r="T3831">
        <v>0</v>
      </c>
      <c r="U3831">
        <v>0</v>
      </c>
      <c r="V3831">
        <v>0</v>
      </c>
      <c r="W3831">
        <v>2</v>
      </c>
      <c r="X3831">
        <v>0</v>
      </c>
      <c r="Y3831">
        <v>0</v>
      </c>
      <c r="Z3831">
        <v>0</v>
      </c>
      <c r="AA3831">
        <v>0</v>
      </c>
      <c r="AB3831">
        <v>50</v>
      </c>
      <c r="AC3831">
        <v>0</v>
      </c>
      <c r="AD3831">
        <v>0</v>
      </c>
      <c r="AE3831">
        <v>0</v>
      </c>
      <c r="AF3831">
        <v>0</v>
      </c>
      <c r="AG3831">
        <v>0</v>
      </c>
      <c r="AH3831">
        <v>1</v>
      </c>
      <c r="AI3831">
        <v>1</v>
      </c>
      <c r="AJ3831">
        <v>0</v>
      </c>
      <c r="AK3831">
        <v>0</v>
      </c>
      <c r="AL3831">
        <v>3</v>
      </c>
      <c r="AM3831">
        <v>13</v>
      </c>
      <c r="AN3831">
        <v>0</v>
      </c>
      <c r="AO3831">
        <v>0</v>
      </c>
      <c r="AP3831">
        <v>0</v>
      </c>
      <c r="AQ3831">
        <v>1</v>
      </c>
      <c r="AR3831">
        <v>0</v>
      </c>
      <c r="AS3831">
        <v>0</v>
      </c>
      <c r="AT3831">
        <v>0</v>
      </c>
      <c r="AU3831">
        <v>3</v>
      </c>
      <c r="AV3831">
        <v>0</v>
      </c>
      <c r="AW3831">
        <v>2</v>
      </c>
      <c r="AX3831">
        <v>5</v>
      </c>
      <c r="AY3831">
        <v>8</v>
      </c>
      <c r="AZ3831">
        <v>13</v>
      </c>
      <c r="BA3831">
        <v>18</v>
      </c>
      <c r="BB3831">
        <v>2</v>
      </c>
      <c r="BC3831">
        <v>8</v>
      </c>
      <c r="BD3831">
        <v>0</v>
      </c>
      <c r="BE3831">
        <v>0</v>
      </c>
      <c r="BF3831">
        <v>0</v>
      </c>
      <c r="BG3831">
        <v>0</v>
      </c>
      <c r="BH3831">
        <v>4</v>
      </c>
      <c r="BI3831">
        <v>11</v>
      </c>
      <c r="BJ3831">
        <v>6</v>
      </c>
      <c r="BK3831">
        <v>0</v>
      </c>
      <c r="BL3831">
        <v>1</v>
      </c>
      <c r="BM3831">
        <v>0</v>
      </c>
      <c r="BN3831">
        <v>0</v>
      </c>
      <c r="BO3831">
        <v>17</v>
      </c>
      <c r="BP3831">
        <v>0</v>
      </c>
      <c r="BQ3831">
        <v>1</v>
      </c>
      <c r="BR3831">
        <v>2</v>
      </c>
      <c r="BS3831">
        <v>5</v>
      </c>
      <c r="BT3831">
        <v>85</v>
      </c>
      <c r="BU3831" t="s">
        <v>3685</v>
      </c>
    </row>
    <row r="3832" spans="1:73">
      <c r="A3832" t="s">
        <v>3404</v>
      </c>
      <c r="B3832" t="s">
        <v>3405</v>
      </c>
      <c r="C3832">
        <v>317</v>
      </c>
      <c r="D3832" t="s">
        <v>312</v>
      </c>
      <c r="E3832" t="s">
        <v>78</v>
      </c>
      <c r="F3832" t="s">
        <v>77</v>
      </c>
      <c r="G3832">
        <v>0</v>
      </c>
      <c r="H3832">
        <v>0</v>
      </c>
      <c r="I3832">
        <v>0</v>
      </c>
      <c r="J3832">
        <v>0</v>
      </c>
      <c r="K3832">
        <v>0</v>
      </c>
      <c r="L3832">
        <v>0</v>
      </c>
      <c r="M3832">
        <v>0</v>
      </c>
      <c r="N3832">
        <v>2</v>
      </c>
      <c r="O3832">
        <v>0</v>
      </c>
      <c r="P3832">
        <v>0</v>
      </c>
      <c r="Q3832">
        <v>0</v>
      </c>
      <c r="R3832">
        <v>0</v>
      </c>
      <c r="S3832">
        <v>0</v>
      </c>
      <c r="T3832">
        <v>0</v>
      </c>
      <c r="U3832">
        <v>0</v>
      </c>
      <c r="V3832">
        <v>0</v>
      </c>
      <c r="W3832">
        <v>0</v>
      </c>
      <c r="X3832">
        <v>0</v>
      </c>
      <c r="Y3832">
        <v>0</v>
      </c>
      <c r="Z3832">
        <v>0</v>
      </c>
      <c r="AA3832">
        <v>0</v>
      </c>
      <c r="AB3832">
        <v>5</v>
      </c>
      <c r="AC3832">
        <v>0</v>
      </c>
      <c r="AD3832">
        <v>0</v>
      </c>
      <c r="AE3832">
        <v>0</v>
      </c>
      <c r="AF3832">
        <v>0</v>
      </c>
      <c r="AG3832">
        <v>0</v>
      </c>
      <c r="AH3832">
        <v>2</v>
      </c>
      <c r="AI3832">
        <v>0</v>
      </c>
      <c r="AJ3832">
        <v>0</v>
      </c>
      <c r="AK3832">
        <v>0</v>
      </c>
      <c r="AL3832">
        <v>0</v>
      </c>
      <c r="AM3832">
        <v>0</v>
      </c>
      <c r="AN3832">
        <v>0</v>
      </c>
      <c r="AO3832">
        <v>0</v>
      </c>
      <c r="AP3832">
        <v>0</v>
      </c>
      <c r="AQ3832">
        <v>0</v>
      </c>
      <c r="AR3832">
        <v>0</v>
      </c>
      <c r="AS3832">
        <v>0</v>
      </c>
      <c r="AT3832">
        <v>0</v>
      </c>
      <c r="AU3832">
        <v>0</v>
      </c>
      <c r="AV3832">
        <v>0</v>
      </c>
      <c r="AW3832">
        <v>0</v>
      </c>
      <c r="AX3832">
        <v>3</v>
      </c>
      <c r="AY3832">
        <v>1</v>
      </c>
      <c r="AZ3832">
        <v>2</v>
      </c>
      <c r="BA3832">
        <v>3</v>
      </c>
      <c r="BB3832">
        <v>0</v>
      </c>
      <c r="BC3832">
        <v>2</v>
      </c>
      <c r="BD3832">
        <v>0</v>
      </c>
      <c r="BE3832">
        <v>0</v>
      </c>
      <c r="BF3832">
        <v>0</v>
      </c>
      <c r="BG3832">
        <v>0</v>
      </c>
      <c r="BH3832">
        <v>0</v>
      </c>
      <c r="BI3832">
        <v>0</v>
      </c>
      <c r="BJ3832">
        <v>1</v>
      </c>
      <c r="BK3832">
        <v>0</v>
      </c>
      <c r="BL3832">
        <v>0</v>
      </c>
      <c r="BM3832">
        <v>0</v>
      </c>
      <c r="BN3832">
        <v>0</v>
      </c>
      <c r="BO3832">
        <v>2</v>
      </c>
      <c r="BP3832">
        <v>0</v>
      </c>
      <c r="BQ3832">
        <v>0</v>
      </c>
      <c r="BR3832">
        <v>0</v>
      </c>
      <c r="BS3832">
        <v>1</v>
      </c>
      <c r="BT3832">
        <v>9</v>
      </c>
      <c r="BU3832" t="s">
        <v>3686</v>
      </c>
    </row>
    <row r="3833" spans="1:73">
      <c r="A3833" t="s">
        <v>3404</v>
      </c>
      <c r="B3833" t="s">
        <v>3405</v>
      </c>
      <c r="C3833">
        <v>318</v>
      </c>
      <c r="D3833" t="s">
        <v>312</v>
      </c>
      <c r="E3833" t="s">
        <v>3422</v>
      </c>
      <c r="F3833" t="s">
        <v>92</v>
      </c>
      <c r="G3833">
        <v>0</v>
      </c>
      <c r="H3833">
        <v>0</v>
      </c>
      <c r="I3833">
        <v>0</v>
      </c>
      <c r="J3833">
        <v>0</v>
      </c>
      <c r="K3833">
        <v>0</v>
      </c>
      <c r="L3833">
        <v>0</v>
      </c>
      <c r="M3833">
        <v>0</v>
      </c>
      <c r="N3833">
        <v>1</v>
      </c>
      <c r="O3833">
        <v>0</v>
      </c>
      <c r="P3833">
        <v>0</v>
      </c>
      <c r="Q3833">
        <v>0</v>
      </c>
      <c r="R3833">
        <v>0</v>
      </c>
      <c r="S3833">
        <v>1</v>
      </c>
      <c r="T3833">
        <v>0</v>
      </c>
      <c r="U3833">
        <v>0</v>
      </c>
      <c r="V3833">
        <v>0</v>
      </c>
      <c r="W3833">
        <v>0</v>
      </c>
      <c r="X3833">
        <v>0</v>
      </c>
      <c r="Y3833">
        <v>0</v>
      </c>
      <c r="Z3833">
        <v>0</v>
      </c>
      <c r="AA3833">
        <v>0</v>
      </c>
      <c r="AB3833">
        <v>2</v>
      </c>
      <c r="AC3833">
        <v>0</v>
      </c>
      <c r="AD3833">
        <v>0</v>
      </c>
      <c r="AE3833">
        <v>0</v>
      </c>
      <c r="AF3833">
        <v>0</v>
      </c>
      <c r="AG3833">
        <v>0</v>
      </c>
      <c r="AH3833">
        <v>0</v>
      </c>
      <c r="AI3833">
        <v>1</v>
      </c>
      <c r="AJ3833">
        <v>0</v>
      </c>
      <c r="AK3833">
        <v>0</v>
      </c>
      <c r="AL3833">
        <v>0</v>
      </c>
      <c r="AM3833">
        <v>0</v>
      </c>
      <c r="AN3833">
        <v>0</v>
      </c>
      <c r="AO3833">
        <v>0</v>
      </c>
      <c r="AP3833">
        <v>0</v>
      </c>
      <c r="AQ3833">
        <v>0</v>
      </c>
      <c r="AR3833">
        <v>0</v>
      </c>
      <c r="AS3833">
        <v>0</v>
      </c>
      <c r="AT3833">
        <v>0</v>
      </c>
      <c r="AU3833">
        <v>0</v>
      </c>
      <c r="AV3833">
        <v>0</v>
      </c>
      <c r="AW3833">
        <v>0</v>
      </c>
      <c r="AX3833">
        <v>1</v>
      </c>
      <c r="AY3833">
        <v>0</v>
      </c>
      <c r="AZ3833">
        <v>1</v>
      </c>
      <c r="BA3833">
        <v>1</v>
      </c>
      <c r="BB3833">
        <v>0</v>
      </c>
      <c r="BC3833">
        <v>0</v>
      </c>
      <c r="BD3833">
        <v>0</v>
      </c>
      <c r="BE3833">
        <v>0</v>
      </c>
      <c r="BF3833">
        <v>0</v>
      </c>
      <c r="BG3833">
        <v>0</v>
      </c>
      <c r="BH3833">
        <v>0</v>
      </c>
      <c r="BI3833">
        <v>1</v>
      </c>
      <c r="BJ3833">
        <v>0</v>
      </c>
      <c r="BK3833">
        <v>0</v>
      </c>
      <c r="BL3833">
        <v>0</v>
      </c>
      <c r="BM3833">
        <v>0</v>
      </c>
      <c r="BN3833">
        <v>0</v>
      </c>
      <c r="BO3833">
        <v>1</v>
      </c>
      <c r="BP3833">
        <v>1</v>
      </c>
      <c r="BQ3833">
        <v>0</v>
      </c>
      <c r="BR3833">
        <v>0</v>
      </c>
      <c r="BS3833">
        <v>1</v>
      </c>
      <c r="BT3833">
        <v>4</v>
      </c>
      <c r="BU3833" t="s">
        <v>3687</v>
      </c>
    </row>
    <row r="3834" spans="1:73">
      <c r="A3834" t="s">
        <v>3404</v>
      </c>
      <c r="B3834" t="s">
        <v>3405</v>
      </c>
      <c r="C3834">
        <v>319</v>
      </c>
      <c r="D3834" t="s">
        <v>312</v>
      </c>
      <c r="E3834" t="s">
        <v>78</v>
      </c>
      <c r="F3834" t="s">
        <v>77</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c r="BG3834">
        <v>0</v>
      </c>
      <c r="BH3834">
        <v>0</v>
      </c>
      <c r="BI3834">
        <v>0</v>
      </c>
      <c r="BJ3834">
        <v>0</v>
      </c>
      <c r="BK3834">
        <v>0</v>
      </c>
      <c r="BL3834">
        <v>0</v>
      </c>
      <c r="BM3834">
        <v>0</v>
      </c>
      <c r="BN3834">
        <v>0</v>
      </c>
      <c r="BO3834">
        <v>0</v>
      </c>
      <c r="BP3834">
        <v>0</v>
      </c>
      <c r="BQ3834">
        <v>0</v>
      </c>
      <c r="BR3834">
        <v>0</v>
      </c>
      <c r="BS3834">
        <v>1</v>
      </c>
      <c r="BT3834">
        <v>2</v>
      </c>
      <c r="BU3834" t="s">
        <v>379</v>
      </c>
    </row>
    <row r="3835" spans="1:73">
      <c r="A3835" t="s">
        <v>3404</v>
      </c>
      <c r="B3835" t="s">
        <v>3405</v>
      </c>
      <c r="C3835">
        <v>320</v>
      </c>
      <c r="D3835" t="s">
        <v>312</v>
      </c>
      <c r="E3835" t="s">
        <v>3422</v>
      </c>
      <c r="F3835" t="s">
        <v>92</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v>0</v>
      </c>
      <c r="BC3835">
        <v>0</v>
      </c>
      <c r="BD3835">
        <v>0</v>
      </c>
      <c r="BE3835">
        <v>0</v>
      </c>
      <c r="BF3835">
        <v>0</v>
      </c>
      <c r="BG3835">
        <v>0</v>
      </c>
      <c r="BH3835">
        <v>0</v>
      </c>
      <c r="BI3835">
        <v>0</v>
      </c>
      <c r="BJ3835">
        <v>0</v>
      </c>
      <c r="BK3835">
        <v>0</v>
      </c>
      <c r="BL3835">
        <v>0</v>
      </c>
      <c r="BM3835">
        <v>0</v>
      </c>
      <c r="BN3835">
        <v>0</v>
      </c>
      <c r="BO3835">
        <v>0</v>
      </c>
      <c r="BP3835">
        <v>0</v>
      </c>
      <c r="BQ3835">
        <v>0</v>
      </c>
      <c r="BR3835">
        <v>0</v>
      </c>
      <c r="BS3835">
        <v>1</v>
      </c>
      <c r="BT3835">
        <v>2</v>
      </c>
      <c r="BU3835" t="e">
        <f>-- disagree.</f>
        <v>#NAME?</v>
      </c>
    </row>
    <row r="3836" spans="1:73">
      <c r="A3836" t="s">
        <v>3404</v>
      </c>
      <c r="B3836" t="s">
        <v>3405</v>
      </c>
      <c r="C3836">
        <v>321</v>
      </c>
      <c r="D3836" t="s">
        <v>312</v>
      </c>
      <c r="E3836" t="s">
        <v>78</v>
      </c>
      <c r="F3836" t="s">
        <v>77</v>
      </c>
      <c r="G3836">
        <v>0</v>
      </c>
      <c r="H3836">
        <v>1</v>
      </c>
      <c r="I3836">
        <v>0</v>
      </c>
      <c r="J3836">
        <v>0</v>
      </c>
      <c r="K3836">
        <v>0</v>
      </c>
      <c r="L3836">
        <v>2</v>
      </c>
      <c r="M3836">
        <v>0</v>
      </c>
      <c r="N3836">
        <v>0</v>
      </c>
      <c r="O3836">
        <v>0</v>
      </c>
      <c r="P3836">
        <v>0</v>
      </c>
      <c r="Q3836">
        <v>0</v>
      </c>
      <c r="R3836">
        <v>0</v>
      </c>
      <c r="S3836">
        <v>2</v>
      </c>
      <c r="T3836">
        <v>2</v>
      </c>
      <c r="U3836">
        <v>0</v>
      </c>
      <c r="V3836">
        <v>0</v>
      </c>
      <c r="W3836">
        <v>0</v>
      </c>
      <c r="X3836">
        <v>0</v>
      </c>
      <c r="Y3836">
        <v>0</v>
      </c>
      <c r="Z3836">
        <v>0</v>
      </c>
      <c r="AA3836">
        <v>0</v>
      </c>
      <c r="AB3836">
        <v>18</v>
      </c>
      <c r="AC3836">
        <v>0</v>
      </c>
      <c r="AD3836">
        <v>0</v>
      </c>
      <c r="AE3836">
        <v>0</v>
      </c>
      <c r="AF3836">
        <v>0</v>
      </c>
      <c r="AG3836">
        <v>0</v>
      </c>
      <c r="AH3836">
        <v>0</v>
      </c>
      <c r="AI3836">
        <v>2</v>
      </c>
      <c r="AJ3836">
        <v>0</v>
      </c>
      <c r="AK3836">
        <v>0</v>
      </c>
      <c r="AL3836">
        <v>0</v>
      </c>
      <c r="AM3836">
        <v>2</v>
      </c>
      <c r="AN3836">
        <v>0</v>
      </c>
      <c r="AO3836">
        <v>0</v>
      </c>
      <c r="AP3836">
        <v>0</v>
      </c>
      <c r="AQ3836">
        <v>0</v>
      </c>
      <c r="AR3836">
        <v>0</v>
      </c>
      <c r="AS3836">
        <v>0</v>
      </c>
      <c r="AT3836">
        <v>0</v>
      </c>
      <c r="AU3836">
        <v>0</v>
      </c>
      <c r="AV3836">
        <v>0</v>
      </c>
      <c r="AW3836">
        <v>0</v>
      </c>
      <c r="AX3836">
        <v>3</v>
      </c>
      <c r="AY3836">
        <v>5</v>
      </c>
      <c r="AZ3836">
        <v>0</v>
      </c>
      <c r="BA3836">
        <v>5</v>
      </c>
      <c r="BB3836">
        <v>0</v>
      </c>
      <c r="BC3836">
        <v>4</v>
      </c>
      <c r="BD3836">
        <v>0</v>
      </c>
      <c r="BE3836">
        <v>0</v>
      </c>
      <c r="BF3836">
        <v>0</v>
      </c>
      <c r="BG3836">
        <v>0</v>
      </c>
      <c r="BH3836">
        <v>1</v>
      </c>
      <c r="BI3836">
        <v>3</v>
      </c>
      <c r="BJ3836">
        <v>3</v>
      </c>
      <c r="BK3836">
        <v>0</v>
      </c>
      <c r="BL3836">
        <v>0</v>
      </c>
      <c r="BM3836">
        <v>0</v>
      </c>
      <c r="BN3836">
        <v>0</v>
      </c>
      <c r="BO3836">
        <v>0</v>
      </c>
      <c r="BP3836">
        <v>2</v>
      </c>
      <c r="BQ3836">
        <v>0</v>
      </c>
      <c r="BR3836">
        <v>0</v>
      </c>
      <c r="BS3836">
        <v>2</v>
      </c>
      <c r="BT3836">
        <v>41</v>
      </c>
      <c r="BU3836" t="s">
        <v>3688</v>
      </c>
    </row>
    <row r="3837" spans="1:73">
      <c r="A3837" t="s">
        <v>3404</v>
      </c>
      <c r="B3837" t="s">
        <v>3405</v>
      </c>
      <c r="C3837">
        <v>322</v>
      </c>
      <c r="D3837" t="s">
        <v>312</v>
      </c>
      <c r="E3837" t="s">
        <v>3425</v>
      </c>
      <c r="F3837" t="s">
        <v>101</v>
      </c>
      <c r="G3837">
        <v>3</v>
      </c>
      <c r="H3837">
        <v>13</v>
      </c>
      <c r="I3837">
        <v>11</v>
      </c>
      <c r="J3837">
        <v>0</v>
      </c>
      <c r="K3837">
        <v>0</v>
      </c>
      <c r="L3837">
        <v>38</v>
      </c>
      <c r="M3837">
        <v>0</v>
      </c>
      <c r="N3837">
        <v>17</v>
      </c>
      <c r="O3837">
        <v>7</v>
      </c>
      <c r="P3837">
        <v>0</v>
      </c>
      <c r="Q3837">
        <v>6</v>
      </c>
      <c r="R3837">
        <v>4</v>
      </c>
      <c r="S3837">
        <v>51</v>
      </c>
      <c r="T3837">
        <v>25</v>
      </c>
      <c r="U3837">
        <v>0</v>
      </c>
      <c r="V3837">
        <v>7</v>
      </c>
      <c r="W3837">
        <v>10</v>
      </c>
      <c r="X3837">
        <v>0</v>
      </c>
      <c r="Y3837">
        <v>0</v>
      </c>
      <c r="Z3837">
        <v>0</v>
      </c>
      <c r="AA3837">
        <v>0</v>
      </c>
      <c r="AB3837">
        <v>186</v>
      </c>
      <c r="AC3837">
        <v>1</v>
      </c>
      <c r="AD3837">
        <v>0</v>
      </c>
      <c r="AE3837">
        <v>1</v>
      </c>
      <c r="AF3837">
        <v>0</v>
      </c>
      <c r="AG3837">
        <v>1</v>
      </c>
      <c r="AH3837">
        <v>0</v>
      </c>
      <c r="AI3837">
        <v>18</v>
      </c>
      <c r="AJ3837">
        <v>0</v>
      </c>
      <c r="AK3837">
        <v>1</v>
      </c>
      <c r="AL3837">
        <v>0</v>
      </c>
      <c r="AM3837">
        <v>14</v>
      </c>
      <c r="AN3837">
        <v>0</v>
      </c>
      <c r="AO3837">
        <v>0</v>
      </c>
      <c r="AP3837">
        <v>4</v>
      </c>
      <c r="AQ3837">
        <v>4</v>
      </c>
      <c r="AR3837">
        <v>0</v>
      </c>
      <c r="AS3837">
        <v>1</v>
      </c>
      <c r="AT3837">
        <v>1</v>
      </c>
      <c r="AU3837">
        <v>14</v>
      </c>
      <c r="AV3837">
        <v>5</v>
      </c>
      <c r="AW3837">
        <v>9</v>
      </c>
      <c r="AX3837">
        <v>13</v>
      </c>
      <c r="AY3837">
        <v>49</v>
      </c>
      <c r="AZ3837">
        <v>13</v>
      </c>
      <c r="BA3837">
        <v>29</v>
      </c>
      <c r="BB3837">
        <v>5</v>
      </c>
      <c r="BC3837">
        <v>33</v>
      </c>
      <c r="BD3837">
        <v>0</v>
      </c>
      <c r="BE3837">
        <v>0</v>
      </c>
      <c r="BF3837">
        <v>2</v>
      </c>
      <c r="BG3837">
        <v>4</v>
      </c>
      <c r="BH3837">
        <v>0</v>
      </c>
      <c r="BI3837">
        <v>22</v>
      </c>
      <c r="BJ3837">
        <v>17</v>
      </c>
      <c r="BK3837">
        <v>0</v>
      </c>
      <c r="BL3837">
        <v>2</v>
      </c>
      <c r="BM3837">
        <v>5</v>
      </c>
      <c r="BN3837">
        <v>6</v>
      </c>
      <c r="BO3837">
        <v>30</v>
      </c>
      <c r="BP3837">
        <v>8</v>
      </c>
      <c r="BQ3837">
        <v>2</v>
      </c>
      <c r="BR3837">
        <v>0</v>
      </c>
      <c r="BS3837">
        <v>10</v>
      </c>
      <c r="BT3837">
        <v>343</v>
      </c>
      <c r="BU3837" t="s">
        <v>3689</v>
      </c>
    </row>
    <row r="3838" spans="1:73">
      <c r="A3838" t="s">
        <v>3404</v>
      </c>
      <c r="B3838" t="s">
        <v>3405</v>
      </c>
      <c r="C3838">
        <v>323</v>
      </c>
      <c r="D3838" t="s">
        <v>312</v>
      </c>
      <c r="E3838" t="s">
        <v>78</v>
      </c>
      <c r="F3838" t="s">
        <v>77</v>
      </c>
      <c r="G3838">
        <v>0</v>
      </c>
      <c r="H3838">
        <v>1</v>
      </c>
      <c r="I3838">
        <v>0</v>
      </c>
      <c r="J3838">
        <v>0</v>
      </c>
      <c r="K3838">
        <v>0</v>
      </c>
      <c r="L3838">
        <v>2</v>
      </c>
      <c r="M3838">
        <v>0</v>
      </c>
      <c r="N3838">
        <v>1</v>
      </c>
      <c r="O3838">
        <v>0</v>
      </c>
      <c r="P3838">
        <v>0</v>
      </c>
      <c r="Q3838">
        <v>0</v>
      </c>
      <c r="R3838">
        <v>0</v>
      </c>
      <c r="S3838">
        <v>3</v>
      </c>
      <c r="T3838">
        <v>1</v>
      </c>
      <c r="U3838">
        <v>0</v>
      </c>
      <c r="V3838">
        <v>0</v>
      </c>
      <c r="W3838">
        <v>0</v>
      </c>
      <c r="X3838">
        <v>0</v>
      </c>
      <c r="Y3838">
        <v>0</v>
      </c>
      <c r="Z3838">
        <v>0</v>
      </c>
      <c r="AA3838">
        <v>0</v>
      </c>
      <c r="AB3838">
        <v>13</v>
      </c>
      <c r="AC3838">
        <v>0</v>
      </c>
      <c r="AD3838">
        <v>0</v>
      </c>
      <c r="AE3838">
        <v>0</v>
      </c>
      <c r="AF3838">
        <v>0</v>
      </c>
      <c r="AG3838">
        <v>0</v>
      </c>
      <c r="AH3838">
        <v>0</v>
      </c>
      <c r="AI3838">
        <v>1</v>
      </c>
      <c r="AJ3838">
        <v>0</v>
      </c>
      <c r="AK3838">
        <v>0</v>
      </c>
      <c r="AL3838">
        <v>0</v>
      </c>
      <c r="AM3838">
        <v>1</v>
      </c>
      <c r="AN3838">
        <v>0</v>
      </c>
      <c r="AO3838">
        <v>0</v>
      </c>
      <c r="AP3838">
        <v>0</v>
      </c>
      <c r="AQ3838">
        <v>0</v>
      </c>
      <c r="AR3838">
        <v>0</v>
      </c>
      <c r="AS3838">
        <v>0</v>
      </c>
      <c r="AT3838">
        <v>0</v>
      </c>
      <c r="AU3838">
        <v>0</v>
      </c>
      <c r="AV3838">
        <v>0</v>
      </c>
      <c r="AW3838">
        <v>0</v>
      </c>
      <c r="AX3838">
        <v>2</v>
      </c>
      <c r="AY3838">
        <v>5</v>
      </c>
      <c r="AZ3838">
        <v>1</v>
      </c>
      <c r="BA3838">
        <v>3</v>
      </c>
      <c r="BB3838">
        <v>0</v>
      </c>
      <c r="BC3838">
        <v>5</v>
      </c>
      <c r="BD3838">
        <v>0</v>
      </c>
      <c r="BE3838">
        <v>0</v>
      </c>
      <c r="BF3838">
        <v>0</v>
      </c>
      <c r="BG3838">
        <v>0</v>
      </c>
      <c r="BH3838">
        <v>1</v>
      </c>
      <c r="BI3838">
        <v>2</v>
      </c>
      <c r="BJ3838">
        <v>3</v>
      </c>
      <c r="BK3838">
        <v>0</v>
      </c>
      <c r="BL3838">
        <v>0</v>
      </c>
      <c r="BM3838">
        <v>0</v>
      </c>
      <c r="BN3838">
        <v>0</v>
      </c>
      <c r="BO3838">
        <v>1</v>
      </c>
      <c r="BP3838">
        <v>0</v>
      </c>
      <c r="BQ3838">
        <v>0</v>
      </c>
      <c r="BR3838">
        <v>0</v>
      </c>
      <c r="BS3838">
        <v>2</v>
      </c>
      <c r="BT3838">
        <v>34</v>
      </c>
      <c r="BU3838" t="s">
        <v>3690</v>
      </c>
    </row>
    <row r="3839" spans="1:73">
      <c r="A3839" t="s">
        <v>3404</v>
      </c>
      <c r="B3839" t="s">
        <v>3405</v>
      </c>
      <c r="C3839">
        <v>324</v>
      </c>
      <c r="D3839" t="s">
        <v>312</v>
      </c>
      <c r="E3839" t="s">
        <v>3417</v>
      </c>
      <c r="F3839" t="s">
        <v>92</v>
      </c>
      <c r="G3839">
        <v>3</v>
      </c>
      <c r="H3839">
        <v>10</v>
      </c>
      <c r="I3839">
        <v>8</v>
      </c>
      <c r="J3839">
        <v>0</v>
      </c>
      <c r="K3839">
        <v>0</v>
      </c>
      <c r="L3839">
        <v>29</v>
      </c>
      <c r="M3839">
        <v>1</v>
      </c>
      <c r="N3839">
        <v>30</v>
      </c>
      <c r="O3839">
        <v>0</v>
      </c>
      <c r="P3839">
        <v>0</v>
      </c>
      <c r="Q3839">
        <v>5</v>
      </c>
      <c r="R3839">
        <v>2</v>
      </c>
      <c r="S3839">
        <v>43</v>
      </c>
      <c r="T3839">
        <v>13</v>
      </c>
      <c r="U3839">
        <v>0</v>
      </c>
      <c r="V3839">
        <v>9</v>
      </c>
      <c r="W3839">
        <v>7</v>
      </c>
      <c r="X3839">
        <v>0</v>
      </c>
      <c r="Y3839">
        <v>0</v>
      </c>
      <c r="Z3839">
        <v>1</v>
      </c>
      <c r="AA3839">
        <v>0</v>
      </c>
      <c r="AB3839">
        <v>176</v>
      </c>
      <c r="AC3839">
        <v>4</v>
      </c>
      <c r="AD3839">
        <v>0</v>
      </c>
      <c r="AE3839">
        <v>1</v>
      </c>
      <c r="AF3839">
        <v>0</v>
      </c>
      <c r="AG3839">
        <v>0</v>
      </c>
      <c r="AH3839">
        <v>2</v>
      </c>
      <c r="AI3839">
        <v>15</v>
      </c>
      <c r="AJ3839">
        <v>0</v>
      </c>
      <c r="AK3839">
        <v>0</v>
      </c>
      <c r="AL3839">
        <v>3</v>
      </c>
      <c r="AM3839">
        <v>27</v>
      </c>
      <c r="AN3839">
        <v>0</v>
      </c>
      <c r="AO3839">
        <v>0</v>
      </c>
      <c r="AP3839">
        <v>1</v>
      </c>
      <c r="AQ3839">
        <v>8</v>
      </c>
      <c r="AR3839">
        <v>0</v>
      </c>
      <c r="AS3839">
        <v>0</v>
      </c>
      <c r="AT3839">
        <v>4</v>
      </c>
      <c r="AU3839">
        <v>8</v>
      </c>
      <c r="AV3839">
        <v>1</v>
      </c>
      <c r="AW3839">
        <v>6</v>
      </c>
      <c r="AX3839">
        <v>13</v>
      </c>
      <c r="AY3839">
        <v>35</v>
      </c>
      <c r="AZ3839">
        <v>31</v>
      </c>
      <c r="BA3839">
        <v>43</v>
      </c>
      <c r="BB3839">
        <v>3</v>
      </c>
      <c r="BC3839">
        <v>26</v>
      </c>
      <c r="BD3839">
        <v>0</v>
      </c>
      <c r="BE3839">
        <v>0</v>
      </c>
      <c r="BF3839">
        <v>0</v>
      </c>
      <c r="BG3839">
        <v>0</v>
      </c>
      <c r="BH3839">
        <v>9</v>
      </c>
      <c r="BI3839">
        <v>23</v>
      </c>
      <c r="BJ3839">
        <v>15</v>
      </c>
      <c r="BK3839">
        <v>0</v>
      </c>
      <c r="BL3839">
        <v>3</v>
      </c>
      <c r="BM3839">
        <v>1</v>
      </c>
      <c r="BN3839">
        <v>10</v>
      </c>
      <c r="BO3839">
        <v>45</v>
      </c>
      <c r="BP3839">
        <v>5</v>
      </c>
      <c r="BQ3839">
        <v>0</v>
      </c>
      <c r="BR3839">
        <v>2</v>
      </c>
      <c r="BS3839">
        <v>15</v>
      </c>
      <c r="BT3839">
        <v>311</v>
      </c>
      <c r="BU3839" t="s">
        <v>3691</v>
      </c>
    </row>
    <row r="3840" spans="1:73">
      <c r="A3840" t="s">
        <v>3404</v>
      </c>
      <c r="B3840" t="s">
        <v>3405</v>
      </c>
      <c r="C3840">
        <v>325</v>
      </c>
      <c r="D3840" t="s">
        <v>312</v>
      </c>
      <c r="E3840" t="s">
        <v>78</v>
      </c>
      <c r="F3840" t="s">
        <v>77</v>
      </c>
      <c r="G3840">
        <v>0</v>
      </c>
      <c r="H3840">
        <v>5</v>
      </c>
      <c r="I3840">
        <v>0</v>
      </c>
      <c r="J3840">
        <v>0</v>
      </c>
      <c r="K3840">
        <v>0</v>
      </c>
      <c r="L3840">
        <v>5</v>
      </c>
      <c r="M3840">
        <v>0</v>
      </c>
      <c r="N3840">
        <v>7</v>
      </c>
      <c r="O3840">
        <v>0</v>
      </c>
      <c r="P3840">
        <v>0</v>
      </c>
      <c r="Q3840">
        <v>0</v>
      </c>
      <c r="R3840">
        <v>0</v>
      </c>
      <c r="S3840">
        <v>7</v>
      </c>
      <c r="T3840">
        <v>3</v>
      </c>
      <c r="U3840">
        <v>0</v>
      </c>
      <c r="V3840">
        <v>2</v>
      </c>
      <c r="W3840">
        <v>2</v>
      </c>
      <c r="X3840">
        <v>0</v>
      </c>
      <c r="Y3840">
        <v>0</v>
      </c>
      <c r="Z3840">
        <v>0</v>
      </c>
      <c r="AA3840">
        <v>0</v>
      </c>
      <c r="AB3840">
        <v>50</v>
      </c>
      <c r="AC3840">
        <v>1</v>
      </c>
      <c r="AD3840">
        <v>0</v>
      </c>
      <c r="AE3840">
        <v>0</v>
      </c>
      <c r="AF3840">
        <v>0</v>
      </c>
      <c r="AG3840">
        <v>0</v>
      </c>
      <c r="AH3840">
        <v>0</v>
      </c>
      <c r="AI3840">
        <v>4</v>
      </c>
      <c r="AJ3840">
        <v>0</v>
      </c>
      <c r="AK3840">
        <v>0</v>
      </c>
      <c r="AL3840">
        <v>0</v>
      </c>
      <c r="AM3840">
        <v>10</v>
      </c>
      <c r="AN3840">
        <v>0</v>
      </c>
      <c r="AO3840">
        <v>0</v>
      </c>
      <c r="AP3840">
        <v>4</v>
      </c>
      <c r="AQ3840">
        <v>0</v>
      </c>
      <c r="AR3840">
        <v>0</v>
      </c>
      <c r="AS3840">
        <v>0</v>
      </c>
      <c r="AT3840">
        <v>0</v>
      </c>
      <c r="AU3840">
        <v>0</v>
      </c>
      <c r="AV3840">
        <v>0</v>
      </c>
      <c r="AW3840">
        <v>0</v>
      </c>
      <c r="AX3840">
        <v>7</v>
      </c>
      <c r="AY3840">
        <v>11</v>
      </c>
      <c r="AZ3840">
        <v>7</v>
      </c>
      <c r="BA3840">
        <v>17</v>
      </c>
      <c r="BB3840">
        <v>0</v>
      </c>
      <c r="BC3840">
        <v>13</v>
      </c>
      <c r="BD3840">
        <v>0</v>
      </c>
      <c r="BE3840">
        <v>0</v>
      </c>
      <c r="BF3840">
        <v>0</v>
      </c>
      <c r="BG3840">
        <v>0</v>
      </c>
      <c r="BH3840">
        <v>0</v>
      </c>
      <c r="BI3840">
        <v>10</v>
      </c>
      <c r="BJ3840">
        <v>3</v>
      </c>
      <c r="BK3840">
        <v>0</v>
      </c>
      <c r="BL3840">
        <v>2</v>
      </c>
      <c r="BM3840">
        <v>0</v>
      </c>
      <c r="BN3840">
        <v>4</v>
      </c>
      <c r="BO3840">
        <v>9</v>
      </c>
      <c r="BP3840">
        <v>1</v>
      </c>
      <c r="BQ3840">
        <v>0</v>
      </c>
      <c r="BR3840">
        <v>6</v>
      </c>
      <c r="BS3840">
        <v>7</v>
      </c>
      <c r="BT3840">
        <v>90</v>
      </c>
      <c r="BU3840" t="s">
        <v>3692</v>
      </c>
    </row>
    <row r="3841" spans="1:73">
      <c r="A3841" t="s">
        <v>3404</v>
      </c>
      <c r="B3841" t="s">
        <v>3405</v>
      </c>
      <c r="C3841">
        <v>326</v>
      </c>
      <c r="D3841" t="s">
        <v>331</v>
      </c>
      <c r="E3841" t="s">
        <v>78</v>
      </c>
      <c r="F3841" t="s">
        <v>77</v>
      </c>
      <c r="G3841">
        <v>7</v>
      </c>
      <c r="H3841">
        <v>27</v>
      </c>
      <c r="I3841">
        <v>13</v>
      </c>
      <c r="J3841">
        <v>0</v>
      </c>
      <c r="K3841">
        <v>0</v>
      </c>
      <c r="L3841">
        <v>50</v>
      </c>
      <c r="M3841">
        <v>0</v>
      </c>
      <c r="N3841">
        <v>72</v>
      </c>
      <c r="O3841">
        <v>0</v>
      </c>
      <c r="P3841">
        <v>0</v>
      </c>
      <c r="Q3841">
        <v>3</v>
      </c>
      <c r="R3841">
        <v>8</v>
      </c>
      <c r="S3841">
        <v>93</v>
      </c>
      <c r="T3841">
        <v>38</v>
      </c>
      <c r="U3841">
        <v>0</v>
      </c>
      <c r="V3841">
        <v>4</v>
      </c>
      <c r="W3841">
        <v>13</v>
      </c>
      <c r="X3841">
        <v>0</v>
      </c>
      <c r="Y3841">
        <v>1</v>
      </c>
      <c r="Z3841">
        <v>2</v>
      </c>
      <c r="AA3841">
        <v>0</v>
      </c>
      <c r="AB3841">
        <v>467</v>
      </c>
      <c r="AC3841">
        <v>3</v>
      </c>
      <c r="AD3841">
        <v>0</v>
      </c>
      <c r="AE3841">
        <v>6</v>
      </c>
      <c r="AF3841">
        <v>1</v>
      </c>
      <c r="AG3841">
        <v>1</v>
      </c>
      <c r="AH3841">
        <v>8</v>
      </c>
      <c r="AI3841">
        <v>40</v>
      </c>
      <c r="AJ3841">
        <v>0</v>
      </c>
      <c r="AK3841">
        <v>0</v>
      </c>
      <c r="AL3841">
        <v>10</v>
      </c>
      <c r="AM3841">
        <v>53</v>
      </c>
      <c r="AN3841">
        <v>0</v>
      </c>
      <c r="AO3841">
        <v>1</v>
      </c>
      <c r="AP3841">
        <v>11</v>
      </c>
      <c r="AQ3841">
        <v>7</v>
      </c>
      <c r="AR3841">
        <v>0</v>
      </c>
      <c r="AS3841">
        <v>2</v>
      </c>
      <c r="AT3841">
        <v>7</v>
      </c>
      <c r="AU3841">
        <v>27</v>
      </c>
      <c r="AV3841">
        <v>11</v>
      </c>
      <c r="AW3841">
        <v>13</v>
      </c>
      <c r="AX3841">
        <v>74</v>
      </c>
      <c r="AY3841">
        <v>112</v>
      </c>
      <c r="AZ3841">
        <v>66</v>
      </c>
      <c r="BA3841">
        <v>133</v>
      </c>
      <c r="BB3841">
        <v>15</v>
      </c>
      <c r="BC3841">
        <v>93</v>
      </c>
      <c r="BD3841">
        <v>0</v>
      </c>
      <c r="BE3841">
        <v>0</v>
      </c>
      <c r="BF3841">
        <v>3</v>
      </c>
      <c r="BG3841">
        <v>0</v>
      </c>
      <c r="BH3841">
        <v>1</v>
      </c>
      <c r="BI3841">
        <v>93</v>
      </c>
      <c r="BJ3841">
        <v>41</v>
      </c>
      <c r="BK3841">
        <v>0</v>
      </c>
      <c r="BL3841">
        <v>11</v>
      </c>
      <c r="BM3841">
        <v>0</v>
      </c>
      <c r="BN3841">
        <v>23</v>
      </c>
      <c r="BO3841">
        <v>113</v>
      </c>
      <c r="BP3841">
        <v>24</v>
      </c>
      <c r="BQ3841">
        <v>1</v>
      </c>
      <c r="BR3841">
        <v>28</v>
      </c>
      <c r="BS3841">
        <v>62</v>
      </c>
      <c r="BT3841">
        <v>805</v>
      </c>
      <c r="BU3841" t="s">
        <v>3693</v>
      </c>
    </row>
    <row r="3842" spans="1:73">
      <c r="A3842" t="s">
        <v>3694</v>
      </c>
      <c r="B3842" t="s">
        <v>3695</v>
      </c>
      <c r="C3842">
        <v>0</v>
      </c>
      <c r="D3842" t="s">
        <v>75</v>
      </c>
      <c r="E3842" t="s">
        <v>76</v>
      </c>
      <c r="F3842" t="s">
        <v>77</v>
      </c>
      <c r="G3842">
        <v>0</v>
      </c>
      <c r="H3842">
        <v>1</v>
      </c>
      <c r="I3842">
        <v>0</v>
      </c>
      <c r="J3842">
        <v>0</v>
      </c>
      <c r="K3842">
        <v>0</v>
      </c>
      <c r="L3842">
        <v>0</v>
      </c>
      <c r="M3842">
        <v>0</v>
      </c>
      <c r="N3842">
        <v>2</v>
      </c>
      <c r="O3842">
        <v>0</v>
      </c>
      <c r="P3842">
        <v>0</v>
      </c>
      <c r="Q3842">
        <v>0</v>
      </c>
      <c r="R3842">
        <v>0</v>
      </c>
      <c r="S3842">
        <v>2</v>
      </c>
      <c r="T3842">
        <v>0</v>
      </c>
      <c r="U3842">
        <v>0</v>
      </c>
      <c r="V3842">
        <v>1</v>
      </c>
      <c r="W3842">
        <v>1</v>
      </c>
      <c r="X3842">
        <v>0</v>
      </c>
      <c r="Y3842">
        <v>0</v>
      </c>
      <c r="Z3842">
        <v>0</v>
      </c>
      <c r="AA3842">
        <v>0</v>
      </c>
      <c r="AB3842">
        <v>5</v>
      </c>
      <c r="AC3842">
        <v>0</v>
      </c>
      <c r="AD3842">
        <v>0</v>
      </c>
      <c r="AE3842">
        <v>0</v>
      </c>
      <c r="AF3842">
        <v>0</v>
      </c>
      <c r="AG3842">
        <v>0</v>
      </c>
      <c r="AH3842">
        <v>2</v>
      </c>
      <c r="AI3842">
        <v>0</v>
      </c>
      <c r="AJ3842">
        <v>0</v>
      </c>
      <c r="AK3842">
        <v>0</v>
      </c>
      <c r="AL3842">
        <v>0</v>
      </c>
      <c r="AM3842">
        <v>0</v>
      </c>
      <c r="AN3842">
        <v>0</v>
      </c>
      <c r="AO3842">
        <v>0</v>
      </c>
      <c r="AP3842">
        <v>0</v>
      </c>
      <c r="AQ3842">
        <v>0</v>
      </c>
      <c r="AR3842">
        <v>0</v>
      </c>
      <c r="AS3842">
        <v>0</v>
      </c>
      <c r="AT3842">
        <v>0</v>
      </c>
      <c r="AU3842">
        <v>0</v>
      </c>
      <c r="AV3842">
        <v>0</v>
      </c>
      <c r="AW3842">
        <v>0</v>
      </c>
      <c r="AX3842">
        <v>2</v>
      </c>
      <c r="AY3842">
        <v>1</v>
      </c>
      <c r="AZ3842">
        <v>0</v>
      </c>
      <c r="BA3842">
        <v>2</v>
      </c>
      <c r="BB3842">
        <v>0</v>
      </c>
      <c r="BC3842">
        <v>1</v>
      </c>
      <c r="BD3842">
        <v>0</v>
      </c>
      <c r="BE3842">
        <v>0</v>
      </c>
      <c r="BF3842">
        <v>0</v>
      </c>
      <c r="BG3842">
        <v>0</v>
      </c>
      <c r="BH3842">
        <v>0</v>
      </c>
      <c r="BI3842">
        <v>0</v>
      </c>
      <c r="BJ3842">
        <v>1</v>
      </c>
      <c r="BK3842">
        <v>0</v>
      </c>
      <c r="BL3842">
        <v>0</v>
      </c>
      <c r="BM3842">
        <v>0</v>
      </c>
      <c r="BN3842">
        <v>0</v>
      </c>
      <c r="BO3842">
        <v>2</v>
      </c>
      <c r="BP3842">
        <v>0</v>
      </c>
      <c r="BQ3842">
        <v>0</v>
      </c>
      <c r="BR3842">
        <v>0</v>
      </c>
      <c r="BS3842">
        <v>1</v>
      </c>
      <c r="BT3842">
        <v>7</v>
      </c>
      <c r="BU3842" t="s">
        <v>3694</v>
      </c>
    </row>
    <row r="3843" spans="1:73">
      <c r="A3843" t="s">
        <v>3694</v>
      </c>
      <c r="B3843" t="s">
        <v>3695</v>
      </c>
      <c r="C3843">
        <v>1</v>
      </c>
      <c r="D3843" t="s">
        <v>75</v>
      </c>
      <c r="E3843" t="s">
        <v>78</v>
      </c>
      <c r="F3843" t="s">
        <v>77</v>
      </c>
      <c r="G3843">
        <v>0</v>
      </c>
      <c r="H3843">
        <v>0</v>
      </c>
      <c r="I3843">
        <v>1</v>
      </c>
      <c r="J3843">
        <v>0</v>
      </c>
      <c r="K3843">
        <v>0</v>
      </c>
      <c r="L3843">
        <v>2</v>
      </c>
      <c r="M3843">
        <v>0</v>
      </c>
      <c r="N3843">
        <v>4</v>
      </c>
      <c r="O3843">
        <v>0</v>
      </c>
      <c r="P3843">
        <v>0</v>
      </c>
      <c r="Q3843">
        <v>0</v>
      </c>
      <c r="R3843">
        <v>0</v>
      </c>
      <c r="S3843">
        <v>7</v>
      </c>
      <c r="T3843">
        <v>3</v>
      </c>
      <c r="U3843">
        <v>0</v>
      </c>
      <c r="V3843">
        <v>1</v>
      </c>
      <c r="W3843">
        <v>0</v>
      </c>
      <c r="X3843">
        <v>0</v>
      </c>
      <c r="Y3843">
        <v>0</v>
      </c>
      <c r="Z3843">
        <v>1</v>
      </c>
      <c r="AA3843">
        <v>0</v>
      </c>
      <c r="AB3843">
        <v>21</v>
      </c>
      <c r="AC3843">
        <v>1</v>
      </c>
      <c r="AD3843">
        <v>0</v>
      </c>
      <c r="AE3843">
        <v>0</v>
      </c>
      <c r="AF3843">
        <v>0</v>
      </c>
      <c r="AG3843">
        <v>0</v>
      </c>
      <c r="AH3843">
        <v>0</v>
      </c>
      <c r="AI3843">
        <v>4</v>
      </c>
      <c r="AJ3843">
        <v>0</v>
      </c>
      <c r="AK3843">
        <v>0</v>
      </c>
      <c r="AL3843">
        <v>0</v>
      </c>
      <c r="AM3843">
        <v>2</v>
      </c>
      <c r="AN3843">
        <v>0</v>
      </c>
      <c r="AO3843">
        <v>0</v>
      </c>
      <c r="AP3843">
        <v>0</v>
      </c>
      <c r="AQ3843">
        <v>0</v>
      </c>
      <c r="AR3843">
        <v>0</v>
      </c>
      <c r="AS3843">
        <v>0</v>
      </c>
      <c r="AT3843">
        <v>0</v>
      </c>
      <c r="AU3843">
        <v>0</v>
      </c>
      <c r="AV3843">
        <v>0</v>
      </c>
      <c r="AW3843">
        <v>1</v>
      </c>
      <c r="AX3843">
        <v>2</v>
      </c>
      <c r="AY3843">
        <v>7</v>
      </c>
      <c r="AZ3843">
        <v>1</v>
      </c>
      <c r="BA3843">
        <v>5</v>
      </c>
      <c r="BB3843">
        <v>0</v>
      </c>
      <c r="BC3843">
        <v>2</v>
      </c>
      <c r="BD3843">
        <v>0</v>
      </c>
      <c r="BE3843">
        <v>0</v>
      </c>
      <c r="BF3843">
        <v>0</v>
      </c>
      <c r="BG3843">
        <v>0</v>
      </c>
      <c r="BH3843">
        <v>0</v>
      </c>
      <c r="BI3843">
        <v>2</v>
      </c>
      <c r="BJ3843">
        <v>2</v>
      </c>
      <c r="BK3843">
        <v>0</v>
      </c>
      <c r="BL3843">
        <v>0</v>
      </c>
      <c r="BM3843">
        <v>0</v>
      </c>
      <c r="BN3843">
        <v>1</v>
      </c>
      <c r="BO3843">
        <v>5</v>
      </c>
      <c r="BP3843">
        <v>1</v>
      </c>
      <c r="BQ3843">
        <v>0</v>
      </c>
      <c r="BR3843">
        <v>0</v>
      </c>
      <c r="BS3843">
        <v>2</v>
      </c>
      <c r="BT3843">
        <v>39</v>
      </c>
      <c r="BU3843" t="s">
        <v>3696</v>
      </c>
    </row>
    <row r="3844" spans="1:73">
      <c r="A3844" t="s">
        <v>3694</v>
      </c>
      <c r="B3844" t="s">
        <v>3695</v>
      </c>
      <c r="C3844">
        <v>2</v>
      </c>
      <c r="D3844" t="s">
        <v>75</v>
      </c>
      <c r="E3844" t="s">
        <v>1579</v>
      </c>
      <c r="F3844" t="s">
        <v>184</v>
      </c>
      <c r="G3844">
        <v>1</v>
      </c>
      <c r="H3844">
        <v>7</v>
      </c>
      <c r="I3844">
        <v>3</v>
      </c>
      <c r="J3844">
        <v>0</v>
      </c>
      <c r="K3844">
        <v>0</v>
      </c>
      <c r="L3844">
        <v>12</v>
      </c>
      <c r="M3844">
        <v>0</v>
      </c>
      <c r="N3844">
        <v>22</v>
      </c>
      <c r="O3844">
        <v>0</v>
      </c>
      <c r="P3844">
        <v>0</v>
      </c>
      <c r="Q3844">
        <v>3</v>
      </c>
      <c r="R3844">
        <v>0</v>
      </c>
      <c r="S3844">
        <v>25</v>
      </c>
      <c r="T3844">
        <v>13</v>
      </c>
      <c r="U3844">
        <v>0</v>
      </c>
      <c r="V3844">
        <v>3</v>
      </c>
      <c r="W3844">
        <v>4</v>
      </c>
      <c r="X3844">
        <v>0</v>
      </c>
      <c r="Y3844">
        <v>0</v>
      </c>
      <c r="Z3844">
        <v>0</v>
      </c>
      <c r="AA3844">
        <v>0</v>
      </c>
      <c r="AB3844">
        <v>127</v>
      </c>
      <c r="AC3844">
        <v>2</v>
      </c>
      <c r="AD3844">
        <v>0</v>
      </c>
      <c r="AE3844">
        <v>0</v>
      </c>
      <c r="AF3844">
        <v>0</v>
      </c>
      <c r="AG3844">
        <v>0</v>
      </c>
      <c r="AH3844">
        <v>2</v>
      </c>
      <c r="AI3844">
        <v>16</v>
      </c>
      <c r="AJ3844">
        <v>0</v>
      </c>
      <c r="AK3844">
        <v>0</v>
      </c>
      <c r="AL3844">
        <v>0</v>
      </c>
      <c r="AM3844">
        <v>13</v>
      </c>
      <c r="AN3844">
        <v>0</v>
      </c>
      <c r="AO3844">
        <v>0</v>
      </c>
      <c r="AP3844">
        <v>2</v>
      </c>
      <c r="AQ3844">
        <v>2</v>
      </c>
      <c r="AR3844">
        <v>2</v>
      </c>
      <c r="AS3844">
        <v>0</v>
      </c>
      <c r="AT3844">
        <v>2</v>
      </c>
      <c r="AU3844">
        <v>4</v>
      </c>
      <c r="AV3844">
        <v>0</v>
      </c>
      <c r="AW3844">
        <v>0</v>
      </c>
      <c r="AX3844">
        <v>10</v>
      </c>
      <c r="AY3844">
        <v>36</v>
      </c>
      <c r="AZ3844">
        <v>12</v>
      </c>
      <c r="BA3844">
        <v>28</v>
      </c>
      <c r="BB3844">
        <v>5</v>
      </c>
      <c r="BC3844">
        <v>32</v>
      </c>
      <c r="BD3844">
        <v>0</v>
      </c>
      <c r="BE3844">
        <v>0</v>
      </c>
      <c r="BF3844">
        <v>0</v>
      </c>
      <c r="BG3844">
        <v>0</v>
      </c>
      <c r="BH3844">
        <v>0</v>
      </c>
      <c r="BI3844">
        <v>10</v>
      </c>
      <c r="BJ3844">
        <v>17</v>
      </c>
      <c r="BK3844">
        <v>0</v>
      </c>
      <c r="BL3844">
        <v>2</v>
      </c>
      <c r="BM3844">
        <v>0</v>
      </c>
      <c r="BN3844">
        <v>8</v>
      </c>
      <c r="BO3844">
        <v>25</v>
      </c>
      <c r="BP3844">
        <v>4</v>
      </c>
      <c r="BQ3844">
        <v>2</v>
      </c>
      <c r="BR3844">
        <v>4</v>
      </c>
      <c r="BS3844">
        <v>18</v>
      </c>
      <c r="BT3844">
        <v>223</v>
      </c>
      <c r="BU3844" t="s">
        <v>3697</v>
      </c>
    </row>
    <row r="3845" spans="1:73">
      <c r="A3845" t="s">
        <v>3694</v>
      </c>
      <c r="B3845" t="s">
        <v>3695</v>
      </c>
      <c r="C3845">
        <v>3</v>
      </c>
      <c r="D3845" t="s">
        <v>75</v>
      </c>
      <c r="E3845" t="s">
        <v>78</v>
      </c>
      <c r="F3845" t="s">
        <v>77</v>
      </c>
      <c r="G3845">
        <v>0</v>
      </c>
      <c r="H3845">
        <v>19</v>
      </c>
      <c r="I3845">
        <v>8</v>
      </c>
      <c r="J3845">
        <v>0</v>
      </c>
      <c r="K3845">
        <v>0</v>
      </c>
      <c r="L3845">
        <v>24</v>
      </c>
      <c r="M3845">
        <v>0</v>
      </c>
      <c r="N3845">
        <v>16</v>
      </c>
      <c r="O3845">
        <v>0</v>
      </c>
      <c r="P3845">
        <v>0</v>
      </c>
      <c r="Q3845">
        <v>5</v>
      </c>
      <c r="R3845">
        <v>5</v>
      </c>
      <c r="S3845">
        <v>46</v>
      </c>
      <c r="T3845">
        <v>13</v>
      </c>
      <c r="U3845">
        <v>1</v>
      </c>
      <c r="V3845">
        <v>8</v>
      </c>
      <c r="W3845">
        <v>11</v>
      </c>
      <c r="X3845">
        <v>0</v>
      </c>
      <c r="Y3845">
        <v>0</v>
      </c>
      <c r="Z3845">
        <v>1</v>
      </c>
      <c r="AA3845">
        <v>0</v>
      </c>
      <c r="AB3845">
        <v>161</v>
      </c>
      <c r="AC3845">
        <v>1</v>
      </c>
      <c r="AD3845">
        <v>0</v>
      </c>
      <c r="AE3845">
        <v>0</v>
      </c>
      <c r="AF3845">
        <v>0</v>
      </c>
      <c r="AG3845">
        <v>0</v>
      </c>
      <c r="AH3845">
        <v>2</v>
      </c>
      <c r="AI3845">
        <v>12</v>
      </c>
      <c r="AJ3845">
        <v>0</v>
      </c>
      <c r="AK3845">
        <v>0</v>
      </c>
      <c r="AL3845">
        <v>0</v>
      </c>
      <c r="AM3845">
        <v>17</v>
      </c>
      <c r="AN3845">
        <v>5</v>
      </c>
      <c r="AO3845">
        <v>0</v>
      </c>
      <c r="AP3845">
        <v>3</v>
      </c>
      <c r="AQ3845">
        <v>1</v>
      </c>
      <c r="AR3845">
        <v>3</v>
      </c>
      <c r="AS3845">
        <v>0</v>
      </c>
      <c r="AT3845">
        <v>1</v>
      </c>
      <c r="AU3845">
        <v>0</v>
      </c>
      <c r="AV3845">
        <v>0</v>
      </c>
      <c r="AW3845">
        <v>5</v>
      </c>
      <c r="AX3845">
        <v>25</v>
      </c>
      <c r="AY3845">
        <v>37</v>
      </c>
      <c r="AZ3845">
        <v>29</v>
      </c>
      <c r="BA3845">
        <v>45</v>
      </c>
      <c r="BB3845">
        <v>4</v>
      </c>
      <c r="BC3845">
        <v>28</v>
      </c>
      <c r="BD3845">
        <v>0</v>
      </c>
      <c r="BE3845">
        <v>0</v>
      </c>
      <c r="BF3845">
        <v>0</v>
      </c>
      <c r="BG3845">
        <v>0</v>
      </c>
      <c r="BH3845">
        <v>0</v>
      </c>
      <c r="BI3845">
        <v>31</v>
      </c>
      <c r="BJ3845">
        <v>20</v>
      </c>
      <c r="BK3845">
        <v>0</v>
      </c>
      <c r="BL3845">
        <v>3</v>
      </c>
      <c r="BM3845">
        <v>0</v>
      </c>
      <c r="BN3845">
        <v>4</v>
      </c>
      <c r="BO3845">
        <v>32</v>
      </c>
      <c r="BP3845">
        <v>18</v>
      </c>
      <c r="BQ3845">
        <v>0</v>
      </c>
      <c r="BR3845">
        <v>4</v>
      </c>
      <c r="BS3845">
        <v>17</v>
      </c>
      <c r="BT3845">
        <v>264</v>
      </c>
      <c r="BU3845" t="s">
        <v>3698</v>
      </c>
    </row>
    <row r="3846" spans="1:73">
      <c r="A3846" t="s">
        <v>3694</v>
      </c>
      <c r="B3846" t="s">
        <v>3695</v>
      </c>
      <c r="C3846">
        <v>4</v>
      </c>
      <c r="D3846" t="s">
        <v>89</v>
      </c>
      <c r="E3846" t="s">
        <v>78</v>
      </c>
      <c r="F3846" t="s">
        <v>77</v>
      </c>
      <c r="G3846">
        <v>2</v>
      </c>
      <c r="H3846">
        <v>5</v>
      </c>
      <c r="I3846">
        <v>0</v>
      </c>
      <c r="J3846">
        <v>0</v>
      </c>
      <c r="K3846">
        <v>0</v>
      </c>
      <c r="L3846">
        <v>12</v>
      </c>
      <c r="M3846">
        <v>0</v>
      </c>
      <c r="N3846">
        <v>13</v>
      </c>
      <c r="O3846">
        <v>0</v>
      </c>
      <c r="P3846">
        <v>0</v>
      </c>
      <c r="Q3846">
        <v>0</v>
      </c>
      <c r="R3846">
        <v>2</v>
      </c>
      <c r="S3846">
        <v>25</v>
      </c>
      <c r="T3846">
        <v>11</v>
      </c>
      <c r="U3846">
        <v>0</v>
      </c>
      <c r="V3846">
        <v>3</v>
      </c>
      <c r="W3846">
        <v>4</v>
      </c>
      <c r="X3846">
        <v>0</v>
      </c>
      <c r="Y3846">
        <v>0</v>
      </c>
      <c r="Z3846">
        <v>0</v>
      </c>
      <c r="AA3846">
        <v>0</v>
      </c>
      <c r="AB3846">
        <v>114</v>
      </c>
      <c r="AC3846">
        <v>1</v>
      </c>
      <c r="AD3846">
        <v>0</v>
      </c>
      <c r="AE3846">
        <v>0</v>
      </c>
      <c r="AF3846">
        <v>0</v>
      </c>
      <c r="AG3846">
        <v>1</v>
      </c>
      <c r="AH3846">
        <v>5</v>
      </c>
      <c r="AI3846">
        <v>8</v>
      </c>
      <c r="AJ3846">
        <v>0</v>
      </c>
      <c r="AK3846">
        <v>0</v>
      </c>
      <c r="AL3846">
        <v>1</v>
      </c>
      <c r="AM3846">
        <v>6</v>
      </c>
      <c r="AN3846">
        <v>0</v>
      </c>
      <c r="AO3846">
        <v>0</v>
      </c>
      <c r="AP3846">
        <v>3</v>
      </c>
      <c r="AQ3846">
        <v>1</v>
      </c>
      <c r="AR3846">
        <v>0</v>
      </c>
      <c r="AS3846">
        <v>0</v>
      </c>
      <c r="AT3846">
        <v>5</v>
      </c>
      <c r="AU3846">
        <v>6</v>
      </c>
      <c r="AV3846">
        <v>1</v>
      </c>
      <c r="AW3846">
        <v>0</v>
      </c>
      <c r="AX3846">
        <v>17</v>
      </c>
      <c r="AY3846">
        <v>32</v>
      </c>
      <c r="AZ3846">
        <v>5</v>
      </c>
      <c r="BA3846">
        <v>31</v>
      </c>
      <c r="BB3846">
        <v>3</v>
      </c>
      <c r="BC3846">
        <v>28</v>
      </c>
      <c r="BD3846">
        <v>0</v>
      </c>
      <c r="BE3846">
        <v>0</v>
      </c>
      <c r="BF3846">
        <v>1</v>
      </c>
      <c r="BG3846">
        <v>0</v>
      </c>
      <c r="BH3846">
        <v>0</v>
      </c>
      <c r="BI3846">
        <v>18</v>
      </c>
      <c r="BJ3846">
        <v>17</v>
      </c>
      <c r="BK3846">
        <v>0</v>
      </c>
      <c r="BL3846">
        <v>0</v>
      </c>
      <c r="BM3846">
        <v>0</v>
      </c>
      <c r="BN3846">
        <v>5</v>
      </c>
      <c r="BO3846">
        <v>18</v>
      </c>
      <c r="BP3846">
        <v>3</v>
      </c>
      <c r="BQ3846">
        <v>2</v>
      </c>
      <c r="BR3846">
        <v>7</v>
      </c>
      <c r="BS3846">
        <v>12</v>
      </c>
      <c r="BT3846">
        <v>174</v>
      </c>
      <c r="BU3846" t="s">
        <v>3699</v>
      </c>
    </row>
    <row r="3847" spans="1:73">
      <c r="A3847" t="s">
        <v>3694</v>
      </c>
      <c r="B3847" t="s">
        <v>3695</v>
      </c>
      <c r="C3847">
        <v>5</v>
      </c>
      <c r="D3847" t="s">
        <v>89</v>
      </c>
      <c r="E3847" t="s">
        <v>3700</v>
      </c>
      <c r="F3847" t="s">
        <v>92</v>
      </c>
      <c r="G3847">
        <v>0</v>
      </c>
      <c r="H3847">
        <v>0</v>
      </c>
      <c r="I3847">
        <v>0</v>
      </c>
      <c r="J3847">
        <v>0</v>
      </c>
      <c r="K3847">
        <v>0</v>
      </c>
      <c r="L3847">
        <v>0</v>
      </c>
      <c r="M3847">
        <v>0</v>
      </c>
      <c r="N3847">
        <v>4</v>
      </c>
      <c r="O3847">
        <v>0</v>
      </c>
      <c r="P3847">
        <v>0</v>
      </c>
      <c r="Q3847">
        <v>0</v>
      </c>
      <c r="R3847">
        <v>1</v>
      </c>
      <c r="S3847">
        <v>4</v>
      </c>
      <c r="T3847">
        <v>2</v>
      </c>
      <c r="U3847">
        <v>0</v>
      </c>
      <c r="V3847">
        <v>0</v>
      </c>
      <c r="W3847">
        <v>1</v>
      </c>
      <c r="X3847">
        <v>0</v>
      </c>
      <c r="Y3847">
        <v>0</v>
      </c>
      <c r="Z3847">
        <v>0</v>
      </c>
      <c r="AA3847">
        <v>0</v>
      </c>
      <c r="AB3847">
        <v>11</v>
      </c>
      <c r="AC3847">
        <v>1</v>
      </c>
      <c r="AD3847">
        <v>0</v>
      </c>
      <c r="AE3847">
        <v>0</v>
      </c>
      <c r="AF3847">
        <v>0</v>
      </c>
      <c r="AG3847">
        <v>0</v>
      </c>
      <c r="AH3847">
        <v>5</v>
      </c>
      <c r="AI3847">
        <v>1</v>
      </c>
      <c r="AJ3847">
        <v>0</v>
      </c>
      <c r="AK3847">
        <v>0</v>
      </c>
      <c r="AL3847">
        <v>0</v>
      </c>
      <c r="AM3847">
        <v>0</v>
      </c>
      <c r="AN3847">
        <v>0</v>
      </c>
      <c r="AO3847">
        <v>0</v>
      </c>
      <c r="AP3847">
        <v>0</v>
      </c>
      <c r="AQ3847">
        <v>1</v>
      </c>
      <c r="AR3847">
        <v>0</v>
      </c>
      <c r="AS3847">
        <v>0</v>
      </c>
      <c r="AT3847">
        <v>0</v>
      </c>
      <c r="AU3847">
        <v>0</v>
      </c>
      <c r="AV3847">
        <v>0</v>
      </c>
      <c r="AW3847">
        <v>0</v>
      </c>
      <c r="AX3847">
        <v>5</v>
      </c>
      <c r="AY3847">
        <v>0</v>
      </c>
      <c r="AZ3847">
        <v>0</v>
      </c>
      <c r="BA3847">
        <v>5</v>
      </c>
      <c r="BB3847">
        <v>0</v>
      </c>
      <c r="BC3847">
        <v>1</v>
      </c>
      <c r="BD3847">
        <v>0</v>
      </c>
      <c r="BE3847">
        <v>0</v>
      </c>
      <c r="BF3847">
        <v>0</v>
      </c>
      <c r="BG3847">
        <v>0</v>
      </c>
      <c r="BH3847">
        <v>0</v>
      </c>
      <c r="BI3847">
        <v>0</v>
      </c>
      <c r="BJ3847">
        <v>0</v>
      </c>
      <c r="BK3847">
        <v>0</v>
      </c>
      <c r="BL3847">
        <v>1</v>
      </c>
      <c r="BM3847">
        <v>0</v>
      </c>
      <c r="BN3847">
        <v>1</v>
      </c>
      <c r="BO3847">
        <v>4</v>
      </c>
      <c r="BP3847">
        <v>0</v>
      </c>
      <c r="BQ3847">
        <v>0</v>
      </c>
      <c r="BR3847">
        <v>0</v>
      </c>
      <c r="BS3847">
        <v>1</v>
      </c>
      <c r="BT3847">
        <v>12</v>
      </c>
      <c r="BU3847" t="s">
        <v>3701</v>
      </c>
    </row>
    <row r="3848" spans="1:73">
      <c r="A3848" t="s">
        <v>3694</v>
      </c>
      <c r="B3848" t="s">
        <v>3695</v>
      </c>
      <c r="C3848">
        <v>6</v>
      </c>
      <c r="D3848" t="s">
        <v>89</v>
      </c>
      <c r="E3848" t="s">
        <v>78</v>
      </c>
      <c r="F3848" t="s">
        <v>77</v>
      </c>
      <c r="G3848">
        <v>0</v>
      </c>
      <c r="H3848">
        <v>0</v>
      </c>
      <c r="I3848">
        <v>0</v>
      </c>
      <c r="J3848">
        <v>0</v>
      </c>
      <c r="K3848">
        <v>0</v>
      </c>
      <c r="L3848">
        <v>0</v>
      </c>
      <c r="M3848">
        <v>0</v>
      </c>
      <c r="N3848">
        <v>0</v>
      </c>
      <c r="O3848">
        <v>0</v>
      </c>
      <c r="P3848">
        <v>0</v>
      </c>
      <c r="Q3848">
        <v>0</v>
      </c>
      <c r="R3848">
        <v>0</v>
      </c>
      <c r="S3848">
        <v>1</v>
      </c>
      <c r="T3848">
        <v>1</v>
      </c>
      <c r="U3848">
        <v>0</v>
      </c>
      <c r="V3848">
        <v>0</v>
      </c>
      <c r="W3848">
        <v>0</v>
      </c>
      <c r="X3848">
        <v>0</v>
      </c>
      <c r="Y3848">
        <v>0</v>
      </c>
      <c r="Z3848">
        <v>0</v>
      </c>
      <c r="AA3848">
        <v>0</v>
      </c>
      <c r="AB3848">
        <v>1</v>
      </c>
      <c r="AC3848">
        <v>0</v>
      </c>
      <c r="AD3848">
        <v>0</v>
      </c>
      <c r="AE3848">
        <v>0</v>
      </c>
      <c r="AF3848">
        <v>0</v>
      </c>
      <c r="AG3848">
        <v>0</v>
      </c>
      <c r="AH3848">
        <v>0</v>
      </c>
      <c r="AI3848">
        <v>1</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0</v>
      </c>
      <c r="BK3848">
        <v>0</v>
      </c>
      <c r="BL3848">
        <v>0</v>
      </c>
      <c r="BM3848">
        <v>0</v>
      </c>
      <c r="BN3848">
        <v>0</v>
      </c>
      <c r="BO3848">
        <v>0</v>
      </c>
      <c r="BP3848">
        <v>0</v>
      </c>
      <c r="BQ3848">
        <v>0</v>
      </c>
      <c r="BR3848">
        <v>0</v>
      </c>
      <c r="BS3848">
        <v>3</v>
      </c>
      <c r="BT3848">
        <v>12</v>
      </c>
      <c r="BU3848" t="s">
        <v>3702</v>
      </c>
    </row>
    <row r="3849" spans="1:73">
      <c r="A3849" t="s">
        <v>3694</v>
      </c>
      <c r="B3849" t="s">
        <v>3695</v>
      </c>
      <c r="C3849">
        <v>7</v>
      </c>
      <c r="D3849" t="s">
        <v>89</v>
      </c>
      <c r="E3849" t="s">
        <v>3700</v>
      </c>
      <c r="F3849" t="s">
        <v>92</v>
      </c>
      <c r="G3849">
        <v>1</v>
      </c>
      <c r="H3849">
        <v>0</v>
      </c>
      <c r="I3849">
        <v>0</v>
      </c>
      <c r="J3849">
        <v>0</v>
      </c>
      <c r="K3849">
        <v>0</v>
      </c>
      <c r="L3849">
        <v>2</v>
      </c>
      <c r="M3849">
        <v>0</v>
      </c>
      <c r="N3849">
        <v>0</v>
      </c>
      <c r="O3849">
        <v>0</v>
      </c>
      <c r="P3849">
        <v>0</v>
      </c>
      <c r="Q3849">
        <v>0</v>
      </c>
      <c r="R3849">
        <v>0</v>
      </c>
      <c r="S3849">
        <v>3</v>
      </c>
      <c r="T3849">
        <v>1</v>
      </c>
      <c r="U3849">
        <v>0</v>
      </c>
      <c r="V3849">
        <v>0</v>
      </c>
      <c r="W3849">
        <v>0</v>
      </c>
      <c r="X3849">
        <v>0</v>
      </c>
      <c r="Y3849">
        <v>0</v>
      </c>
      <c r="Z3849">
        <v>0</v>
      </c>
      <c r="AA3849">
        <v>0</v>
      </c>
      <c r="AB3849">
        <v>14</v>
      </c>
      <c r="AC3849">
        <v>0</v>
      </c>
      <c r="AD3849">
        <v>0</v>
      </c>
      <c r="AE3849">
        <v>0</v>
      </c>
      <c r="AF3849">
        <v>0</v>
      </c>
      <c r="AG3849">
        <v>0</v>
      </c>
      <c r="AH3849">
        <v>3</v>
      </c>
      <c r="AI3849">
        <v>2</v>
      </c>
      <c r="AJ3849">
        <v>0</v>
      </c>
      <c r="AK3849">
        <v>0</v>
      </c>
      <c r="AL3849">
        <v>0</v>
      </c>
      <c r="AM3849">
        <v>1</v>
      </c>
      <c r="AN3849">
        <v>0</v>
      </c>
      <c r="AO3849">
        <v>0</v>
      </c>
      <c r="AP3849">
        <v>0</v>
      </c>
      <c r="AQ3849">
        <v>0</v>
      </c>
      <c r="AR3849">
        <v>0</v>
      </c>
      <c r="AS3849">
        <v>0</v>
      </c>
      <c r="AT3849">
        <v>1</v>
      </c>
      <c r="AU3849">
        <v>1</v>
      </c>
      <c r="AV3849">
        <v>0</v>
      </c>
      <c r="AW3849">
        <v>0</v>
      </c>
      <c r="AX3849">
        <v>3</v>
      </c>
      <c r="AY3849">
        <v>5</v>
      </c>
      <c r="AZ3849">
        <v>0</v>
      </c>
      <c r="BA3849">
        <v>4</v>
      </c>
      <c r="BB3849">
        <v>1</v>
      </c>
      <c r="BC3849">
        <v>2</v>
      </c>
      <c r="BD3849">
        <v>0</v>
      </c>
      <c r="BE3849">
        <v>0</v>
      </c>
      <c r="BF3849">
        <v>0</v>
      </c>
      <c r="BG3849">
        <v>0</v>
      </c>
      <c r="BH3849">
        <v>0</v>
      </c>
      <c r="BI3849">
        <v>2</v>
      </c>
      <c r="BJ3849">
        <v>2</v>
      </c>
      <c r="BK3849">
        <v>0</v>
      </c>
      <c r="BL3849">
        <v>1</v>
      </c>
      <c r="BM3849">
        <v>0</v>
      </c>
      <c r="BN3849">
        <v>0</v>
      </c>
      <c r="BO3849">
        <v>1</v>
      </c>
      <c r="BP3849">
        <v>0</v>
      </c>
      <c r="BQ3849">
        <v>2</v>
      </c>
      <c r="BR3849">
        <v>0</v>
      </c>
      <c r="BS3849">
        <v>1</v>
      </c>
      <c r="BT3849">
        <v>26</v>
      </c>
      <c r="BU3849" t="s">
        <v>3703</v>
      </c>
    </row>
    <row r="3850" spans="1:73">
      <c r="A3850" t="s">
        <v>3694</v>
      </c>
      <c r="B3850" t="s">
        <v>3695</v>
      </c>
      <c r="C3850">
        <v>8</v>
      </c>
      <c r="D3850" t="s">
        <v>89</v>
      </c>
      <c r="E3850" t="s">
        <v>78</v>
      </c>
      <c r="F3850" t="s">
        <v>77</v>
      </c>
      <c r="G3850">
        <v>0</v>
      </c>
      <c r="H3850">
        <v>2</v>
      </c>
      <c r="I3850">
        <v>0</v>
      </c>
      <c r="J3850">
        <v>0</v>
      </c>
      <c r="K3850">
        <v>0</v>
      </c>
      <c r="L3850">
        <v>3</v>
      </c>
      <c r="M3850">
        <v>0</v>
      </c>
      <c r="N3850">
        <v>6</v>
      </c>
      <c r="O3850">
        <v>0</v>
      </c>
      <c r="P3850">
        <v>0</v>
      </c>
      <c r="Q3850">
        <v>0</v>
      </c>
      <c r="R3850">
        <v>0</v>
      </c>
      <c r="S3850">
        <v>7</v>
      </c>
      <c r="T3850">
        <v>4</v>
      </c>
      <c r="U3850">
        <v>0</v>
      </c>
      <c r="V3850">
        <v>1</v>
      </c>
      <c r="W3850">
        <v>3</v>
      </c>
      <c r="X3850">
        <v>0</v>
      </c>
      <c r="Y3850">
        <v>0</v>
      </c>
      <c r="Z3850">
        <v>0</v>
      </c>
      <c r="AA3850">
        <v>0</v>
      </c>
      <c r="AB3850">
        <v>32</v>
      </c>
      <c r="AC3850">
        <v>0</v>
      </c>
      <c r="AD3850">
        <v>0</v>
      </c>
      <c r="AE3850">
        <v>0</v>
      </c>
      <c r="AF3850">
        <v>0</v>
      </c>
      <c r="AG3850">
        <v>0</v>
      </c>
      <c r="AH3850">
        <v>3</v>
      </c>
      <c r="AI3850">
        <v>1</v>
      </c>
      <c r="AJ3850">
        <v>0</v>
      </c>
      <c r="AK3850">
        <v>1</v>
      </c>
      <c r="AL3850">
        <v>0</v>
      </c>
      <c r="AM3850">
        <v>2</v>
      </c>
      <c r="AN3850">
        <v>0</v>
      </c>
      <c r="AO3850">
        <v>0</v>
      </c>
      <c r="AP3850">
        <v>0</v>
      </c>
      <c r="AQ3850">
        <v>0</v>
      </c>
      <c r="AR3850">
        <v>0</v>
      </c>
      <c r="AS3850">
        <v>0</v>
      </c>
      <c r="AT3850">
        <v>0</v>
      </c>
      <c r="AU3850">
        <v>3</v>
      </c>
      <c r="AV3850">
        <v>0</v>
      </c>
      <c r="AW3850">
        <v>0</v>
      </c>
      <c r="AX3850">
        <v>4</v>
      </c>
      <c r="AY3850">
        <v>8</v>
      </c>
      <c r="AZ3850">
        <v>2</v>
      </c>
      <c r="BA3850">
        <v>6</v>
      </c>
      <c r="BB3850">
        <v>1</v>
      </c>
      <c r="BC3850">
        <v>5</v>
      </c>
      <c r="BD3850">
        <v>0</v>
      </c>
      <c r="BE3850">
        <v>0</v>
      </c>
      <c r="BF3850">
        <v>0</v>
      </c>
      <c r="BG3850">
        <v>0</v>
      </c>
      <c r="BH3850">
        <v>0</v>
      </c>
      <c r="BI3850">
        <v>1</v>
      </c>
      <c r="BJ3850">
        <v>4</v>
      </c>
      <c r="BK3850">
        <v>0</v>
      </c>
      <c r="BL3850">
        <v>2</v>
      </c>
      <c r="BM3850">
        <v>0</v>
      </c>
      <c r="BN3850">
        <v>0</v>
      </c>
      <c r="BO3850">
        <v>8</v>
      </c>
      <c r="BP3850">
        <v>0</v>
      </c>
      <c r="BQ3850">
        <v>2</v>
      </c>
      <c r="BR3850">
        <v>1</v>
      </c>
      <c r="BS3850">
        <v>7</v>
      </c>
      <c r="BT3850">
        <v>71</v>
      </c>
      <c r="BU3850" t="s">
        <v>3704</v>
      </c>
    </row>
    <row r="3851" spans="1:73">
      <c r="A3851" t="s">
        <v>3694</v>
      </c>
      <c r="B3851" t="s">
        <v>3695</v>
      </c>
      <c r="C3851">
        <v>9</v>
      </c>
      <c r="D3851" t="s">
        <v>89</v>
      </c>
      <c r="E3851" t="s">
        <v>3705</v>
      </c>
      <c r="F3851" t="s">
        <v>92</v>
      </c>
      <c r="G3851">
        <v>0</v>
      </c>
      <c r="H3851">
        <v>0</v>
      </c>
      <c r="I3851">
        <v>0</v>
      </c>
      <c r="J3851">
        <v>0</v>
      </c>
      <c r="K3851">
        <v>0</v>
      </c>
      <c r="L3851">
        <v>0</v>
      </c>
      <c r="M3851">
        <v>0</v>
      </c>
      <c r="N3851">
        <v>1</v>
      </c>
      <c r="O3851">
        <v>0</v>
      </c>
      <c r="P3851">
        <v>0</v>
      </c>
      <c r="Q3851">
        <v>0</v>
      </c>
      <c r="R3851">
        <v>0</v>
      </c>
      <c r="S3851">
        <v>1</v>
      </c>
      <c r="T3851">
        <v>0</v>
      </c>
      <c r="U3851">
        <v>0</v>
      </c>
      <c r="V3851">
        <v>0</v>
      </c>
      <c r="W3851">
        <v>0</v>
      </c>
      <c r="X3851">
        <v>0</v>
      </c>
      <c r="Y3851">
        <v>0</v>
      </c>
      <c r="Z3851">
        <v>0</v>
      </c>
      <c r="AA3851">
        <v>0</v>
      </c>
      <c r="AB3851">
        <v>4</v>
      </c>
      <c r="AC3851">
        <v>1</v>
      </c>
      <c r="AD3851">
        <v>0</v>
      </c>
      <c r="AE3851">
        <v>0</v>
      </c>
      <c r="AF3851">
        <v>0</v>
      </c>
      <c r="AG3851">
        <v>0</v>
      </c>
      <c r="AH3851">
        <v>2</v>
      </c>
      <c r="AI3851">
        <v>0</v>
      </c>
      <c r="AJ3851">
        <v>0</v>
      </c>
      <c r="AK3851">
        <v>0</v>
      </c>
      <c r="AL3851">
        <v>0</v>
      </c>
      <c r="AM3851">
        <v>0</v>
      </c>
      <c r="AN3851">
        <v>0</v>
      </c>
      <c r="AO3851">
        <v>0</v>
      </c>
      <c r="AP3851">
        <v>0</v>
      </c>
      <c r="AQ3851">
        <v>0</v>
      </c>
      <c r="AR3851">
        <v>0</v>
      </c>
      <c r="AS3851">
        <v>0</v>
      </c>
      <c r="AT3851">
        <v>0</v>
      </c>
      <c r="AU3851">
        <v>0</v>
      </c>
      <c r="AV3851">
        <v>0</v>
      </c>
      <c r="AW3851">
        <v>0</v>
      </c>
      <c r="AX3851">
        <v>2</v>
      </c>
      <c r="AY3851">
        <v>1</v>
      </c>
      <c r="AZ3851">
        <v>1</v>
      </c>
      <c r="BA3851">
        <v>2</v>
      </c>
      <c r="BB3851">
        <v>1</v>
      </c>
      <c r="BC3851">
        <v>2</v>
      </c>
      <c r="BD3851">
        <v>0</v>
      </c>
      <c r="BE3851">
        <v>0</v>
      </c>
      <c r="BF3851">
        <v>0</v>
      </c>
      <c r="BG3851">
        <v>0</v>
      </c>
      <c r="BH3851">
        <v>0</v>
      </c>
      <c r="BI3851">
        <v>0</v>
      </c>
      <c r="BJ3851">
        <v>1</v>
      </c>
      <c r="BK3851">
        <v>0</v>
      </c>
      <c r="BL3851">
        <v>1</v>
      </c>
      <c r="BM3851">
        <v>0</v>
      </c>
      <c r="BN3851">
        <v>0</v>
      </c>
      <c r="BO3851">
        <v>2</v>
      </c>
      <c r="BP3851">
        <v>0</v>
      </c>
      <c r="BQ3851">
        <v>0</v>
      </c>
      <c r="BR3851">
        <v>0</v>
      </c>
      <c r="BS3851">
        <v>2</v>
      </c>
      <c r="BT3851">
        <v>11</v>
      </c>
      <c r="BU3851" t="s">
        <v>3706</v>
      </c>
    </row>
    <row r="3852" spans="1:73">
      <c r="A3852" t="s">
        <v>3694</v>
      </c>
      <c r="B3852" t="s">
        <v>3695</v>
      </c>
      <c r="C3852">
        <v>10</v>
      </c>
      <c r="D3852" t="s">
        <v>89</v>
      </c>
      <c r="E3852" t="s">
        <v>78</v>
      </c>
      <c r="F3852" t="s">
        <v>77</v>
      </c>
      <c r="G3852">
        <v>1</v>
      </c>
      <c r="H3852">
        <v>6</v>
      </c>
      <c r="I3852">
        <v>2</v>
      </c>
      <c r="J3852">
        <v>0</v>
      </c>
      <c r="K3852">
        <v>0</v>
      </c>
      <c r="L3852">
        <v>6</v>
      </c>
      <c r="M3852">
        <v>0</v>
      </c>
      <c r="N3852">
        <v>13</v>
      </c>
      <c r="O3852">
        <v>0</v>
      </c>
      <c r="P3852">
        <v>0</v>
      </c>
      <c r="Q3852">
        <v>0</v>
      </c>
      <c r="R3852">
        <v>0</v>
      </c>
      <c r="S3852">
        <v>9</v>
      </c>
      <c r="T3852">
        <v>5</v>
      </c>
      <c r="U3852">
        <v>0</v>
      </c>
      <c r="V3852">
        <v>1</v>
      </c>
      <c r="W3852">
        <v>3</v>
      </c>
      <c r="X3852">
        <v>0</v>
      </c>
      <c r="Y3852">
        <v>0</v>
      </c>
      <c r="Z3852">
        <v>0</v>
      </c>
      <c r="AA3852">
        <v>0</v>
      </c>
      <c r="AB3852">
        <v>63</v>
      </c>
      <c r="AC3852">
        <v>0</v>
      </c>
      <c r="AD3852">
        <v>0</v>
      </c>
      <c r="AE3852">
        <v>0</v>
      </c>
      <c r="AF3852">
        <v>0</v>
      </c>
      <c r="AG3852">
        <v>0</v>
      </c>
      <c r="AH3852">
        <v>5</v>
      </c>
      <c r="AI3852">
        <v>1</v>
      </c>
      <c r="AJ3852">
        <v>0</v>
      </c>
      <c r="AK3852">
        <v>0</v>
      </c>
      <c r="AL3852">
        <v>0</v>
      </c>
      <c r="AM3852">
        <v>2</v>
      </c>
      <c r="AN3852">
        <v>0</v>
      </c>
      <c r="AO3852">
        <v>0</v>
      </c>
      <c r="AP3852">
        <v>2</v>
      </c>
      <c r="AQ3852">
        <v>1</v>
      </c>
      <c r="AR3852">
        <v>1</v>
      </c>
      <c r="AS3852">
        <v>0</v>
      </c>
      <c r="AT3852">
        <v>3</v>
      </c>
      <c r="AU3852">
        <v>2</v>
      </c>
      <c r="AV3852">
        <v>0</v>
      </c>
      <c r="AW3852">
        <v>1</v>
      </c>
      <c r="AX3852">
        <v>13</v>
      </c>
      <c r="AY3852">
        <v>11</v>
      </c>
      <c r="AZ3852">
        <v>7</v>
      </c>
      <c r="BA3852">
        <v>17</v>
      </c>
      <c r="BB3852">
        <v>2</v>
      </c>
      <c r="BC3852">
        <v>16</v>
      </c>
      <c r="BD3852">
        <v>0</v>
      </c>
      <c r="BE3852">
        <v>1</v>
      </c>
      <c r="BF3852">
        <v>0</v>
      </c>
      <c r="BG3852">
        <v>0</v>
      </c>
      <c r="BH3852">
        <v>0</v>
      </c>
      <c r="BI3852">
        <v>7</v>
      </c>
      <c r="BJ3852">
        <v>10</v>
      </c>
      <c r="BK3852">
        <v>0</v>
      </c>
      <c r="BL3852">
        <v>0</v>
      </c>
      <c r="BM3852">
        <v>0</v>
      </c>
      <c r="BN3852">
        <v>2</v>
      </c>
      <c r="BO3852">
        <v>14</v>
      </c>
      <c r="BP3852">
        <v>1</v>
      </c>
      <c r="BQ3852">
        <v>0</v>
      </c>
      <c r="BR3852">
        <v>5</v>
      </c>
      <c r="BS3852">
        <v>10</v>
      </c>
      <c r="BT3852">
        <v>110</v>
      </c>
      <c r="BU3852" t="s">
        <v>3707</v>
      </c>
    </row>
    <row r="3853" spans="1:73">
      <c r="A3853" t="s">
        <v>3694</v>
      </c>
      <c r="B3853" t="s">
        <v>3695</v>
      </c>
      <c r="C3853">
        <v>11</v>
      </c>
      <c r="D3853" t="s">
        <v>89</v>
      </c>
      <c r="E3853" t="s">
        <v>3708</v>
      </c>
      <c r="F3853" t="s">
        <v>101</v>
      </c>
      <c r="G3853">
        <v>0</v>
      </c>
      <c r="H3853">
        <v>0</v>
      </c>
      <c r="I3853">
        <v>0</v>
      </c>
      <c r="J3853">
        <v>0</v>
      </c>
      <c r="K3853">
        <v>0</v>
      </c>
      <c r="L3853">
        <v>3</v>
      </c>
      <c r="M3853">
        <v>0</v>
      </c>
      <c r="N3853">
        <v>5</v>
      </c>
      <c r="O3853">
        <v>0</v>
      </c>
      <c r="P3853">
        <v>0</v>
      </c>
      <c r="Q3853">
        <v>0</v>
      </c>
      <c r="R3853">
        <v>1</v>
      </c>
      <c r="S3853">
        <v>7</v>
      </c>
      <c r="T3853">
        <v>0</v>
      </c>
      <c r="U3853">
        <v>0</v>
      </c>
      <c r="V3853">
        <v>2</v>
      </c>
      <c r="W3853">
        <v>0</v>
      </c>
      <c r="X3853">
        <v>0</v>
      </c>
      <c r="Y3853">
        <v>0</v>
      </c>
      <c r="Z3853">
        <v>0</v>
      </c>
      <c r="AA3853">
        <v>0</v>
      </c>
      <c r="AB3853">
        <v>23</v>
      </c>
      <c r="AC3853">
        <v>1</v>
      </c>
      <c r="AD3853">
        <v>0</v>
      </c>
      <c r="AE3853">
        <v>0</v>
      </c>
      <c r="AF3853">
        <v>0</v>
      </c>
      <c r="AG3853">
        <v>0</v>
      </c>
      <c r="AH3853">
        <v>2</v>
      </c>
      <c r="AI3853">
        <v>1</v>
      </c>
      <c r="AJ3853">
        <v>0</v>
      </c>
      <c r="AK3853">
        <v>0</v>
      </c>
      <c r="AL3853">
        <v>2</v>
      </c>
      <c r="AM3853">
        <v>1</v>
      </c>
      <c r="AN3853">
        <v>2</v>
      </c>
      <c r="AO3853">
        <v>0</v>
      </c>
      <c r="AP3853">
        <v>0</v>
      </c>
      <c r="AQ3853">
        <v>1</v>
      </c>
      <c r="AR3853">
        <v>0</v>
      </c>
      <c r="AS3853">
        <v>0</v>
      </c>
      <c r="AT3853">
        <v>2</v>
      </c>
      <c r="AU3853">
        <v>3</v>
      </c>
      <c r="AV3853">
        <v>0</v>
      </c>
      <c r="AW3853">
        <v>0</v>
      </c>
      <c r="AX3853">
        <v>3</v>
      </c>
      <c r="AY3853">
        <v>4</v>
      </c>
      <c r="AZ3853">
        <v>4</v>
      </c>
      <c r="BA3853">
        <v>6</v>
      </c>
      <c r="BB3853">
        <v>1</v>
      </c>
      <c r="BC3853">
        <v>2</v>
      </c>
      <c r="BD3853">
        <v>0</v>
      </c>
      <c r="BE3853">
        <v>0</v>
      </c>
      <c r="BF3853">
        <v>0</v>
      </c>
      <c r="BG3853">
        <v>0</v>
      </c>
      <c r="BH3853">
        <v>0</v>
      </c>
      <c r="BI3853">
        <v>0</v>
      </c>
      <c r="BJ3853">
        <v>2</v>
      </c>
      <c r="BK3853">
        <v>0</v>
      </c>
      <c r="BL3853">
        <v>0</v>
      </c>
      <c r="BM3853">
        <v>0</v>
      </c>
      <c r="BN3853">
        <v>0</v>
      </c>
      <c r="BO3853">
        <v>9</v>
      </c>
      <c r="BP3853">
        <v>0</v>
      </c>
      <c r="BQ3853">
        <v>0</v>
      </c>
      <c r="BR3853">
        <v>0</v>
      </c>
      <c r="BS3853">
        <v>2</v>
      </c>
      <c r="BT3853">
        <v>33</v>
      </c>
      <c r="BU3853" t="s">
        <v>3709</v>
      </c>
    </row>
    <row r="3854" spans="1:73">
      <c r="A3854" t="s">
        <v>3694</v>
      </c>
      <c r="B3854" t="s">
        <v>3695</v>
      </c>
      <c r="C3854">
        <v>12</v>
      </c>
      <c r="D3854" t="s">
        <v>89</v>
      </c>
      <c r="E3854" t="s">
        <v>78</v>
      </c>
      <c r="F3854" t="s">
        <v>77</v>
      </c>
      <c r="G3854">
        <v>0</v>
      </c>
      <c r="H3854">
        <v>0</v>
      </c>
      <c r="I3854">
        <v>0</v>
      </c>
      <c r="J3854">
        <v>0</v>
      </c>
      <c r="K3854">
        <v>0</v>
      </c>
      <c r="L3854">
        <v>0</v>
      </c>
      <c r="M3854">
        <v>0</v>
      </c>
      <c r="N3854">
        <v>1</v>
      </c>
      <c r="O3854">
        <v>0</v>
      </c>
      <c r="P3854">
        <v>0</v>
      </c>
      <c r="Q3854">
        <v>0</v>
      </c>
      <c r="R3854">
        <v>0</v>
      </c>
      <c r="S3854">
        <v>0</v>
      </c>
      <c r="T3854">
        <v>0</v>
      </c>
      <c r="U3854">
        <v>0</v>
      </c>
      <c r="V3854">
        <v>0</v>
      </c>
      <c r="W3854">
        <v>0</v>
      </c>
      <c r="X3854">
        <v>0</v>
      </c>
      <c r="Y3854">
        <v>1</v>
      </c>
      <c r="Z3854">
        <v>0</v>
      </c>
      <c r="AA3854">
        <v>0</v>
      </c>
      <c r="AB3854">
        <v>3</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1</v>
      </c>
      <c r="AW3854">
        <v>0</v>
      </c>
      <c r="AX3854">
        <v>0</v>
      </c>
      <c r="AY3854">
        <v>1</v>
      </c>
      <c r="AZ3854">
        <v>1</v>
      </c>
      <c r="BA3854">
        <v>0</v>
      </c>
      <c r="BB3854">
        <v>0</v>
      </c>
      <c r="BC3854">
        <v>3</v>
      </c>
      <c r="BD3854">
        <v>0</v>
      </c>
      <c r="BE3854">
        <v>0</v>
      </c>
      <c r="BF3854">
        <v>0</v>
      </c>
      <c r="BG3854">
        <v>0</v>
      </c>
      <c r="BH3854">
        <v>0</v>
      </c>
      <c r="BI3854">
        <v>0</v>
      </c>
      <c r="BJ3854">
        <v>2</v>
      </c>
      <c r="BK3854">
        <v>0</v>
      </c>
      <c r="BL3854">
        <v>0</v>
      </c>
      <c r="BM3854">
        <v>0</v>
      </c>
      <c r="BN3854">
        <v>0</v>
      </c>
      <c r="BO3854">
        <v>1</v>
      </c>
      <c r="BP3854">
        <v>0</v>
      </c>
      <c r="BQ3854">
        <v>0</v>
      </c>
      <c r="BR3854">
        <v>0</v>
      </c>
      <c r="BS3854">
        <v>4</v>
      </c>
      <c r="BT3854">
        <v>16</v>
      </c>
      <c r="BU3854" t="s">
        <v>3710</v>
      </c>
    </row>
    <row r="3855" spans="1:73">
      <c r="A3855" t="s">
        <v>3694</v>
      </c>
      <c r="B3855" t="s">
        <v>3695</v>
      </c>
      <c r="C3855">
        <v>13</v>
      </c>
      <c r="D3855" t="s">
        <v>89</v>
      </c>
      <c r="E3855" t="s">
        <v>3708</v>
      </c>
      <c r="F3855" t="s">
        <v>101</v>
      </c>
      <c r="G3855">
        <v>1</v>
      </c>
      <c r="H3855">
        <v>0</v>
      </c>
      <c r="I3855">
        <v>0</v>
      </c>
      <c r="J3855">
        <v>0</v>
      </c>
      <c r="K3855">
        <v>0</v>
      </c>
      <c r="L3855">
        <v>4</v>
      </c>
      <c r="M3855">
        <v>0</v>
      </c>
      <c r="N3855">
        <v>0</v>
      </c>
      <c r="O3855">
        <v>0</v>
      </c>
      <c r="P3855">
        <v>0</v>
      </c>
      <c r="Q3855">
        <v>0</v>
      </c>
      <c r="R3855">
        <v>0</v>
      </c>
      <c r="S3855">
        <v>2</v>
      </c>
      <c r="T3855">
        <v>1</v>
      </c>
      <c r="U3855">
        <v>0</v>
      </c>
      <c r="V3855">
        <v>0</v>
      </c>
      <c r="W3855">
        <v>0</v>
      </c>
      <c r="X3855">
        <v>0</v>
      </c>
      <c r="Y3855">
        <v>0</v>
      </c>
      <c r="Z3855">
        <v>0</v>
      </c>
      <c r="AA3855">
        <v>0</v>
      </c>
      <c r="AB3855">
        <v>12</v>
      </c>
      <c r="AC3855">
        <v>0</v>
      </c>
      <c r="AD3855">
        <v>0</v>
      </c>
      <c r="AE3855">
        <v>0</v>
      </c>
      <c r="AF3855">
        <v>0</v>
      </c>
      <c r="AG3855">
        <v>0</v>
      </c>
      <c r="AH3855">
        <v>0</v>
      </c>
      <c r="AI3855">
        <v>2</v>
      </c>
      <c r="AJ3855">
        <v>0</v>
      </c>
      <c r="AK3855">
        <v>0</v>
      </c>
      <c r="AL3855">
        <v>0</v>
      </c>
      <c r="AM3855">
        <v>0</v>
      </c>
      <c r="AN3855">
        <v>0</v>
      </c>
      <c r="AO3855">
        <v>0</v>
      </c>
      <c r="AP3855">
        <v>0</v>
      </c>
      <c r="AQ3855">
        <v>0</v>
      </c>
      <c r="AR3855">
        <v>0</v>
      </c>
      <c r="AS3855">
        <v>0</v>
      </c>
      <c r="AT3855">
        <v>1</v>
      </c>
      <c r="AU3855">
        <v>1</v>
      </c>
      <c r="AV3855">
        <v>0</v>
      </c>
      <c r="AW3855">
        <v>0</v>
      </c>
      <c r="AX3855">
        <v>0</v>
      </c>
      <c r="AY3855">
        <v>3</v>
      </c>
      <c r="AZ3855">
        <v>1</v>
      </c>
      <c r="BA3855">
        <v>0</v>
      </c>
      <c r="BB3855">
        <v>2</v>
      </c>
      <c r="BC3855">
        <v>3</v>
      </c>
      <c r="BD3855">
        <v>0</v>
      </c>
      <c r="BE3855">
        <v>0</v>
      </c>
      <c r="BF3855">
        <v>0</v>
      </c>
      <c r="BG3855">
        <v>0</v>
      </c>
      <c r="BH3855">
        <v>0</v>
      </c>
      <c r="BI3855">
        <v>3</v>
      </c>
      <c r="BJ3855">
        <v>3</v>
      </c>
      <c r="BK3855">
        <v>0</v>
      </c>
      <c r="BL3855">
        <v>0</v>
      </c>
      <c r="BM3855">
        <v>0</v>
      </c>
      <c r="BN3855">
        <v>0</v>
      </c>
      <c r="BO3855">
        <v>2</v>
      </c>
      <c r="BP3855">
        <v>0</v>
      </c>
      <c r="BQ3855">
        <v>1</v>
      </c>
      <c r="BR3855">
        <v>0</v>
      </c>
      <c r="BS3855">
        <v>1</v>
      </c>
      <c r="BT3855">
        <v>18</v>
      </c>
      <c r="BU3855" t="s">
        <v>3711</v>
      </c>
    </row>
    <row r="3856" spans="1:73">
      <c r="A3856" t="s">
        <v>3694</v>
      </c>
      <c r="B3856" t="s">
        <v>3695</v>
      </c>
      <c r="C3856">
        <v>14</v>
      </c>
      <c r="D3856" t="s">
        <v>89</v>
      </c>
      <c r="E3856" t="s">
        <v>3712</v>
      </c>
      <c r="F3856" t="s">
        <v>184</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0</v>
      </c>
      <c r="BJ3856">
        <v>0</v>
      </c>
      <c r="BK3856">
        <v>0</v>
      </c>
      <c r="BL3856">
        <v>0</v>
      </c>
      <c r="BM3856">
        <v>0</v>
      </c>
      <c r="BN3856">
        <v>0</v>
      </c>
      <c r="BO3856">
        <v>0</v>
      </c>
      <c r="BP3856">
        <v>0</v>
      </c>
      <c r="BQ3856">
        <v>0</v>
      </c>
      <c r="BR3856">
        <v>0</v>
      </c>
      <c r="BS3856">
        <v>1</v>
      </c>
      <c r="BT3856">
        <v>1</v>
      </c>
    </row>
    <row r="3857" spans="1:73">
      <c r="A3857" t="s">
        <v>3694</v>
      </c>
      <c r="B3857" t="s">
        <v>3695</v>
      </c>
      <c r="C3857">
        <v>15</v>
      </c>
      <c r="D3857" t="s">
        <v>89</v>
      </c>
      <c r="E3857" t="s">
        <v>78</v>
      </c>
      <c r="F3857" t="s">
        <v>77</v>
      </c>
      <c r="G3857">
        <v>1</v>
      </c>
      <c r="H3857">
        <v>4</v>
      </c>
      <c r="I3857">
        <v>3</v>
      </c>
      <c r="J3857">
        <v>0</v>
      </c>
      <c r="K3857">
        <v>0</v>
      </c>
      <c r="L3857">
        <v>5</v>
      </c>
      <c r="M3857">
        <v>0</v>
      </c>
      <c r="N3857">
        <v>7</v>
      </c>
      <c r="O3857">
        <v>0</v>
      </c>
      <c r="P3857">
        <v>0</v>
      </c>
      <c r="Q3857">
        <v>1</v>
      </c>
      <c r="R3857">
        <v>1</v>
      </c>
      <c r="S3857">
        <v>9</v>
      </c>
      <c r="T3857">
        <v>5</v>
      </c>
      <c r="U3857">
        <v>0</v>
      </c>
      <c r="V3857">
        <v>0</v>
      </c>
      <c r="W3857">
        <v>1</v>
      </c>
      <c r="X3857">
        <v>0</v>
      </c>
      <c r="Y3857">
        <v>0</v>
      </c>
      <c r="Z3857">
        <v>0</v>
      </c>
      <c r="AA3857">
        <v>0</v>
      </c>
      <c r="AB3857">
        <v>48</v>
      </c>
      <c r="AC3857">
        <v>0</v>
      </c>
      <c r="AD3857">
        <v>0</v>
      </c>
      <c r="AE3857">
        <v>0</v>
      </c>
      <c r="AF3857">
        <v>0</v>
      </c>
      <c r="AG3857">
        <v>0</v>
      </c>
      <c r="AH3857">
        <v>2</v>
      </c>
      <c r="AI3857">
        <v>5</v>
      </c>
      <c r="AJ3857">
        <v>0</v>
      </c>
      <c r="AK3857">
        <v>0</v>
      </c>
      <c r="AL3857">
        <v>0</v>
      </c>
      <c r="AM3857">
        <v>2</v>
      </c>
      <c r="AN3857">
        <v>2</v>
      </c>
      <c r="AO3857">
        <v>0</v>
      </c>
      <c r="AP3857">
        <v>2</v>
      </c>
      <c r="AQ3857">
        <v>0</v>
      </c>
      <c r="AR3857">
        <v>0</v>
      </c>
      <c r="AS3857">
        <v>0</v>
      </c>
      <c r="AT3857">
        <v>0</v>
      </c>
      <c r="AU3857">
        <v>3</v>
      </c>
      <c r="AV3857">
        <v>0</v>
      </c>
      <c r="AW3857">
        <v>3</v>
      </c>
      <c r="AX3857">
        <v>8</v>
      </c>
      <c r="AY3857">
        <v>15</v>
      </c>
      <c r="AZ3857">
        <v>5</v>
      </c>
      <c r="BA3857">
        <v>11</v>
      </c>
      <c r="BB3857">
        <v>1</v>
      </c>
      <c r="BC3857">
        <v>13</v>
      </c>
      <c r="BD3857">
        <v>0</v>
      </c>
      <c r="BE3857">
        <v>0</v>
      </c>
      <c r="BF3857">
        <v>0</v>
      </c>
      <c r="BG3857">
        <v>0</v>
      </c>
      <c r="BH3857">
        <v>0</v>
      </c>
      <c r="BI3857">
        <v>6</v>
      </c>
      <c r="BJ3857">
        <v>6</v>
      </c>
      <c r="BK3857">
        <v>0</v>
      </c>
      <c r="BL3857">
        <v>0</v>
      </c>
      <c r="BM3857">
        <v>0</v>
      </c>
      <c r="BN3857">
        <v>1</v>
      </c>
      <c r="BO3857">
        <v>10</v>
      </c>
      <c r="BP3857">
        <v>0</v>
      </c>
      <c r="BQ3857">
        <v>7</v>
      </c>
      <c r="BR3857">
        <v>6</v>
      </c>
      <c r="BS3857">
        <v>9</v>
      </c>
      <c r="BT3857">
        <v>83</v>
      </c>
      <c r="BU3857" t="s">
        <v>3713</v>
      </c>
    </row>
    <row r="3858" spans="1:73">
      <c r="A3858" t="s">
        <v>3694</v>
      </c>
      <c r="B3858" t="s">
        <v>3695</v>
      </c>
      <c r="C3858">
        <v>16</v>
      </c>
      <c r="D3858" t="s">
        <v>89</v>
      </c>
      <c r="E3858" t="s">
        <v>3714</v>
      </c>
      <c r="F3858" t="s">
        <v>101</v>
      </c>
      <c r="G3858">
        <v>3</v>
      </c>
      <c r="H3858">
        <v>2</v>
      </c>
      <c r="I3858">
        <v>0</v>
      </c>
      <c r="J3858">
        <v>0</v>
      </c>
      <c r="K3858">
        <v>0</v>
      </c>
      <c r="L3858">
        <v>1</v>
      </c>
      <c r="M3858">
        <v>0</v>
      </c>
      <c r="N3858">
        <v>2</v>
      </c>
      <c r="O3858">
        <v>0</v>
      </c>
      <c r="P3858">
        <v>0</v>
      </c>
      <c r="Q3858">
        <v>0</v>
      </c>
      <c r="R3858">
        <v>2</v>
      </c>
      <c r="S3858">
        <v>3</v>
      </c>
      <c r="T3858">
        <v>0</v>
      </c>
      <c r="U3858">
        <v>0</v>
      </c>
      <c r="V3858">
        <v>0</v>
      </c>
      <c r="W3858">
        <v>0</v>
      </c>
      <c r="X3858">
        <v>0</v>
      </c>
      <c r="Y3858">
        <v>0</v>
      </c>
      <c r="Z3858">
        <v>0</v>
      </c>
      <c r="AA3858">
        <v>0</v>
      </c>
      <c r="AB3858">
        <v>10</v>
      </c>
      <c r="AC3858">
        <v>0</v>
      </c>
      <c r="AD3858">
        <v>0</v>
      </c>
      <c r="AE3858">
        <v>0</v>
      </c>
      <c r="AF3858">
        <v>0</v>
      </c>
      <c r="AG3858">
        <v>0</v>
      </c>
      <c r="AH3858">
        <v>0</v>
      </c>
      <c r="AI3858">
        <v>0</v>
      </c>
      <c r="AJ3858">
        <v>0</v>
      </c>
      <c r="AK3858">
        <v>0</v>
      </c>
      <c r="AL3858">
        <v>0</v>
      </c>
      <c r="AM3858">
        <v>0</v>
      </c>
      <c r="AN3858">
        <v>0</v>
      </c>
      <c r="AO3858">
        <v>0</v>
      </c>
      <c r="AP3858">
        <v>0</v>
      </c>
      <c r="AQ3858">
        <v>1</v>
      </c>
      <c r="AR3858">
        <v>0</v>
      </c>
      <c r="AS3858">
        <v>0</v>
      </c>
      <c r="AT3858">
        <v>1</v>
      </c>
      <c r="AU3858">
        <v>1</v>
      </c>
      <c r="AV3858">
        <v>0</v>
      </c>
      <c r="AW3858">
        <v>0</v>
      </c>
      <c r="AX3858">
        <v>2</v>
      </c>
      <c r="AY3858">
        <v>1</v>
      </c>
      <c r="AZ3858">
        <v>2</v>
      </c>
      <c r="BA3858">
        <v>3</v>
      </c>
      <c r="BB3858">
        <v>0</v>
      </c>
      <c r="BC3858">
        <v>3</v>
      </c>
      <c r="BD3858">
        <v>0</v>
      </c>
      <c r="BE3858">
        <v>0</v>
      </c>
      <c r="BF3858">
        <v>0</v>
      </c>
      <c r="BG3858">
        <v>0</v>
      </c>
      <c r="BH3858">
        <v>0</v>
      </c>
      <c r="BI3858">
        <v>4</v>
      </c>
      <c r="BJ3858">
        <v>0</v>
      </c>
      <c r="BK3858">
        <v>0</v>
      </c>
      <c r="BL3858">
        <v>0</v>
      </c>
      <c r="BM3858">
        <v>0</v>
      </c>
      <c r="BN3858">
        <v>3</v>
      </c>
      <c r="BO3858">
        <v>3</v>
      </c>
      <c r="BP3858">
        <v>0</v>
      </c>
      <c r="BQ3858">
        <v>2</v>
      </c>
      <c r="BR3858">
        <v>2</v>
      </c>
      <c r="BS3858">
        <v>1</v>
      </c>
      <c r="BT3858">
        <v>15</v>
      </c>
      <c r="BU3858" t="s">
        <v>3715</v>
      </c>
    </row>
    <row r="3859" spans="1:73">
      <c r="A3859" t="s">
        <v>3694</v>
      </c>
      <c r="B3859" t="s">
        <v>3695</v>
      </c>
      <c r="C3859">
        <v>17</v>
      </c>
      <c r="D3859" t="s">
        <v>89</v>
      </c>
      <c r="E3859" t="s">
        <v>78</v>
      </c>
      <c r="F3859" t="s">
        <v>77</v>
      </c>
      <c r="G3859">
        <v>0</v>
      </c>
      <c r="H3859">
        <v>3</v>
      </c>
      <c r="I3859">
        <v>1</v>
      </c>
      <c r="J3859">
        <v>0</v>
      </c>
      <c r="K3859">
        <v>0</v>
      </c>
      <c r="L3859">
        <v>12</v>
      </c>
      <c r="M3859">
        <v>1</v>
      </c>
      <c r="N3859">
        <v>17</v>
      </c>
      <c r="O3859">
        <v>0</v>
      </c>
      <c r="P3859">
        <v>0</v>
      </c>
      <c r="Q3859">
        <v>4</v>
      </c>
      <c r="R3859">
        <v>0</v>
      </c>
      <c r="S3859">
        <v>17</v>
      </c>
      <c r="T3859">
        <v>5</v>
      </c>
      <c r="U3859">
        <v>0</v>
      </c>
      <c r="V3859">
        <v>3</v>
      </c>
      <c r="W3859">
        <v>2</v>
      </c>
      <c r="X3859">
        <v>0</v>
      </c>
      <c r="Y3859">
        <v>0</v>
      </c>
      <c r="Z3859">
        <v>0</v>
      </c>
      <c r="AA3859">
        <v>0</v>
      </c>
      <c r="AB3859">
        <v>92</v>
      </c>
      <c r="AC3859">
        <v>3</v>
      </c>
      <c r="AD3859">
        <v>0</v>
      </c>
      <c r="AE3859">
        <v>0</v>
      </c>
      <c r="AF3859">
        <v>0</v>
      </c>
      <c r="AG3859">
        <v>1</v>
      </c>
      <c r="AH3859">
        <v>3</v>
      </c>
      <c r="AI3859">
        <v>6</v>
      </c>
      <c r="AJ3859">
        <v>0</v>
      </c>
      <c r="AK3859">
        <v>0</v>
      </c>
      <c r="AL3859">
        <v>0</v>
      </c>
      <c r="AM3859">
        <v>9</v>
      </c>
      <c r="AN3859">
        <v>0</v>
      </c>
      <c r="AO3859">
        <v>0</v>
      </c>
      <c r="AP3859">
        <v>2</v>
      </c>
      <c r="AQ3859">
        <v>0</v>
      </c>
      <c r="AR3859">
        <v>0</v>
      </c>
      <c r="AS3859">
        <v>0</v>
      </c>
      <c r="AT3859">
        <v>1</v>
      </c>
      <c r="AU3859">
        <v>5</v>
      </c>
      <c r="AV3859">
        <v>1</v>
      </c>
      <c r="AW3859">
        <v>1</v>
      </c>
      <c r="AX3859">
        <v>15</v>
      </c>
      <c r="AY3859">
        <v>15</v>
      </c>
      <c r="AZ3859">
        <v>12</v>
      </c>
      <c r="BA3859">
        <v>24</v>
      </c>
      <c r="BB3859">
        <v>1</v>
      </c>
      <c r="BC3859">
        <v>20</v>
      </c>
      <c r="BD3859">
        <v>0</v>
      </c>
      <c r="BE3859">
        <v>0</v>
      </c>
      <c r="BF3859">
        <v>1</v>
      </c>
      <c r="BG3859">
        <v>0</v>
      </c>
      <c r="BH3859">
        <v>0</v>
      </c>
      <c r="BI3859">
        <v>15</v>
      </c>
      <c r="BJ3859">
        <v>9</v>
      </c>
      <c r="BK3859">
        <v>0</v>
      </c>
      <c r="BL3859">
        <v>1</v>
      </c>
      <c r="BM3859">
        <v>0</v>
      </c>
      <c r="BN3859">
        <v>1</v>
      </c>
      <c r="BO3859">
        <v>24</v>
      </c>
      <c r="BP3859">
        <v>6</v>
      </c>
      <c r="BQ3859">
        <v>0</v>
      </c>
      <c r="BR3859">
        <v>4</v>
      </c>
      <c r="BS3859">
        <v>14</v>
      </c>
      <c r="BT3859">
        <v>145</v>
      </c>
      <c r="BU3859" t="s">
        <v>3716</v>
      </c>
    </row>
    <row r="3860" spans="1:73">
      <c r="A3860" t="s">
        <v>3694</v>
      </c>
      <c r="B3860" t="s">
        <v>3695</v>
      </c>
      <c r="C3860">
        <v>18</v>
      </c>
      <c r="D3860" t="s">
        <v>109</v>
      </c>
      <c r="E3860" t="s">
        <v>78</v>
      </c>
      <c r="F3860" t="s">
        <v>77</v>
      </c>
      <c r="G3860">
        <v>1</v>
      </c>
      <c r="H3860">
        <v>6</v>
      </c>
      <c r="I3860">
        <v>0</v>
      </c>
      <c r="J3860">
        <v>0</v>
      </c>
      <c r="K3860">
        <v>0</v>
      </c>
      <c r="L3860">
        <v>15</v>
      </c>
      <c r="M3860">
        <v>0</v>
      </c>
      <c r="N3860">
        <v>14</v>
      </c>
      <c r="O3860">
        <v>0</v>
      </c>
      <c r="P3860">
        <v>0</v>
      </c>
      <c r="Q3860">
        <v>2</v>
      </c>
      <c r="R3860">
        <v>0</v>
      </c>
      <c r="S3860">
        <v>31</v>
      </c>
      <c r="T3860">
        <v>13</v>
      </c>
      <c r="U3860">
        <v>0</v>
      </c>
      <c r="V3860">
        <v>5</v>
      </c>
      <c r="W3860">
        <v>7</v>
      </c>
      <c r="X3860">
        <v>0</v>
      </c>
      <c r="Y3860">
        <v>0</v>
      </c>
      <c r="Z3860">
        <v>0</v>
      </c>
      <c r="AA3860">
        <v>0</v>
      </c>
      <c r="AB3860">
        <v>109</v>
      </c>
      <c r="AC3860">
        <v>4</v>
      </c>
      <c r="AD3860">
        <v>0</v>
      </c>
      <c r="AE3860">
        <v>0</v>
      </c>
      <c r="AF3860">
        <v>0</v>
      </c>
      <c r="AG3860">
        <v>0</v>
      </c>
      <c r="AH3860">
        <v>3</v>
      </c>
      <c r="AI3860">
        <v>13</v>
      </c>
      <c r="AJ3860">
        <v>0</v>
      </c>
      <c r="AK3860">
        <v>0</v>
      </c>
      <c r="AL3860">
        <v>2</v>
      </c>
      <c r="AM3860">
        <v>7</v>
      </c>
      <c r="AN3860">
        <v>0</v>
      </c>
      <c r="AO3860">
        <v>0</v>
      </c>
      <c r="AP3860">
        <v>5</v>
      </c>
      <c r="AQ3860">
        <v>1</v>
      </c>
      <c r="AR3860">
        <v>0</v>
      </c>
      <c r="AS3860">
        <v>0</v>
      </c>
      <c r="AT3860">
        <v>2</v>
      </c>
      <c r="AU3860">
        <v>1</v>
      </c>
      <c r="AV3860">
        <v>0</v>
      </c>
      <c r="AW3860">
        <v>0</v>
      </c>
      <c r="AX3860">
        <v>22</v>
      </c>
      <c r="AY3860">
        <v>22</v>
      </c>
      <c r="AZ3860">
        <v>15</v>
      </c>
      <c r="BA3860">
        <v>30</v>
      </c>
      <c r="BB3860">
        <v>2</v>
      </c>
      <c r="BC3860">
        <v>37</v>
      </c>
      <c r="BD3860">
        <v>0</v>
      </c>
      <c r="BE3860">
        <v>0</v>
      </c>
      <c r="BF3860">
        <v>0</v>
      </c>
      <c r="BG3860">
        <v>0</v>
      </c>
      <c r="BH3860">
        <v>0</v>
      </c>
      <c r="BI3860">
        <v>21</v>
      </c>
      <c r="BJ3860">
        <v>17</v>
      </c>
      <c r="BK3860">
        <v>0</v>
      </c>
      <c r="BL3860">
        <v>6</v>
      </c>
      <c r="BM3860">
        <v>0</v>
      </c>
      <c r="BN3860">
        <v>7</v>
      </c>
      <c r="BO3860">
        <v>23</v>
      </c>
      <c r="BP3860">
        <v>8</v>
      </c>
      <c r="BQ3860">
        <v>0</v>
      </c>
      <c r="BR3860">
        <v>11</v>
      </c>
      <c r="BS3860">
        <v>13</v>
      </c>
      <c r="BT3860">
        <v>179</v>
      </c>
      <c r="BU3860" t="s">
        <v>3717</v>
      </c>
    </row>
    <row r="3861" spans="1:73">
      <c r="A3861" t="s">
        <v>3694</v>
      </c>
      <c r="B3861" t="s">
        <v>3695</v>
      </c>
      <c r="C3861">
        <v>19</v>
      </c>
      <c r="D3861" t="s">
        <v>109</v>
      </c>
      <c r="E3861" t="s">
        <v>3705</v>
      </c>
      <c r="F3861" t="s">
        <v>92</v>
      </c>
      <c r="G3861">
        <v>7</v>
      </c>
      <c r="H3861">
        <v>46</v>
      </c>
      <c r="I3861">
        <v>15</v>
      </c>
      <c r="J3861">
        <v>0</v>
      </c>
      <c r="K3861">
        <v>0</v>
      </c>
      <c r="L3861">
        <v>71</v>
      </c>
      <c r="M3861">
        <v>0</v>
      </c>
      <c r="N3861">
        <v>93</v>
      </c>
      <c r="O3861">
        <v>4</v>
      </c>
      <c r="P3861">
        <v>1</v>
      </c>
      <c r="Q3861">
        <v>12</v>
      </c>
      <c r="R3861">
        <v>9</v>
      </c>
      <c r="S3861">
        <v>162</v>
      </c>
      <c r="T3861">
        <v>64</v>
      </c>
      <c r="U3861">
        <v>0</v>
      </c>
      <c r="V3861">
        <v>8</v>
      </c>
      <c r="W3861">
        <v>36</v>
      </c>
      <c r="X3861">
        <v>0</v>
      </c>
      <c r="Y3861">
        <v>5</v>
      </c>
      <c r="Z3861">
        <v>0</v>
      </c>
      <c r="AA3861">
        <v>0</v>
      </c>
      <c r="AB3861">
        <v>595</v>
      </c>
      <c r="AC3861">
        <v>2</v>
      </c>
      <c r="AD3861">
        <v>0</v>
      </c>
      <c r="AE3861">
        <v>0</v>
      </c>
      <c r="AF3861">
        <v>0</v>
      </c>
      <c r="AG3861">
        <v>0</v>
      </c>
      <c r="AH3861">
        <v>10</v>
      </c>
      <c r="AI3861">
        <v>52</v>
      </c>
      <c r="AJ3861">
        <v>1</v>
      </c>
      <c r="AK3861">
        <v>1</v>
      </c>
      <c r="AL3861">
        <v>9</v>
      </c>
      <c r="AM3861">
        <v>84</v>
      </c>
      <c r="AN3861">
        <v>0</v>
      </c>
      <c r="AO3861">
        <v>1</v>
      </c>
      <c r="AP3861">
        <v>13</v>
      </c>
      <c r="AQ3861">
        <v>16</v>
      </c>
      <c r="AR3861">
        <v>0</v>
      </c>
      <c r="AS3861">
        <v>0</v>
      </c>
      <c r="AT3861">
        <v>15</v>
      </c>
      <c r="AU3861">
        <v>22</v>
      </c>
      <c r="AV3861">
        <v>7</v>
      </c>
      <c r="AW3861">
        <v>13</v>
      </c>
      <c r="AX3861">
        <v>54</v>
      </c>
      <c r="AY3861">
        <v>137</v>
      </c>
      <c r="AZ3861">
        <v>96</v>
      </c>
      <c r="BA3861">
        <v>146</v>
      </c>
      <c r="BB3861">
        <v>18</v>
      </c>
      <c r="BC3861">
        <v>113</v>
      </c>
      <c r="BD3861">
        <v>0</v>
      </c>
      <c r="BE3861">
        <v>0</v>
      </c>
      <c r="BF3861">
        <v>0</v>
      </c>
      <c r="BG3861">
        <v>0</v>
      </c>
      <c r="BH3861">
        <v>3</v>
      </c>
      <c r="BI3861">
        <v>54</v>
      </c>
      <c r="BJ3861">
        <v>67</v>
      </c>
      <c r="BK3861">
        <v>0</v>
      </c>
      <c r="BL3861">
        <v>26</v>
      </c>
      <c r="BM3861">
        <v>7</v>
      </c>
      <c r="BN3861">
        <v>17</v>
      </c>
      <c r="BO3861">
        <v>130</v>
      </c>
      <c r="BP3861">
        <v>17</v>
      </c>
      <c r="BQ3861">
        <v>3</v>
      </c>
      <c r="BR3861">
        <v>10</v>
      </c>
      <c r="BS3861">
        <v>42</v>
      </c>
      <c r="BT3861">
        <v>949</v>
      </c>
      <c r="BU3861" t="s">
        <v>3718</v>
      </c>
    </row>
    <row r="3862" spans="1:73">
      <c r="A3862" t="s">
        <v>3694</v>
      </c>
      <c r="B3862" t="s">
        <v>3695</v>
      </c>
      <c r="C3862">
        <v>20</v>
      </c>
      <c r="D3862" t="s">
        <v>109</v>
      </c>
      <c r="E3862" t="s">
        <v>78</v>
      </c>
      <c r="F3862" t="s">
        <v>77</v>
      </c>
      <c r="G3862">
        <v>0</v>
      </c>
      <c r="H3862">
        <v>6</v>
      </c>
      <c r="I3862">
        <v>7</v>
      </c>
      <c r="J3862">
        <v>0</v>
      </c>
      <c r="K3862">
        <v>0</v>
      </c>
      <c r="L3862">
        <v>8</v>
      </c>
      <c r="M3862">
        <v>0</v>
      </c>
      <c r="N3862">
        <v>13</v>
      </c>
      <c r="O3862">
        <v>0</v>
      </c>
      <c r="P3862">
        <v>0</v>
      </c>
      <c r="Q3862">
        <v>1</v>
      </c>
      <c r="R3862">
        <v>0</v>
      </c>
      <c r="S3862">
        <v>23</v>
      </c>
      <c r="T3862">
        <v>10</v>
      </c>
      <c r="U3862">
        <v>0</v>
      </c>
      <c r="V3862">
        <v>4</v>
      </c>
      <c r="W3862">
        <v>7</v>
      </c>
      <c r="X3862">
        <v>0</v>
      </c>
      <c r="Y3862">
        <v>0</v>
      </c>
      <c r="Z3862">
        <v>1</v>
      </c>
      <c r="AA3862">
        <v>0</v>
      </c>
      <c r="AB3862">
        <v>74</v>
      </c>
      <c r="AC3862">
        <v>3</v>
      </c>
      <c r="AD3862">
        <v>0</v>
      </c>
      <c r="AE3862">
        <v>1</v>
      </c>
      <c r="AF3862">
        <v>0</v>
      </c>
      <c r="AG3862">
        <v>0</v>
      </c>
      <c r="AH3862">
        <v>3</v>
      </c>
      <c r="AI3862">
        <v>4</v>
      </c>
      <c r="AJ3862">
        <v>0</v>
      </c>
      <c r="AK3862">
        <v>0</v>
      </c>
      <c r="AL3862">
        <v>1</v>
      </c>
      <c r="AM3862">
        <v>3</v>
      </c>
      <c r="AN3862">
        <v>0</v>
      </c>
      <c r="AO3862">
        <v>0</v>
      </c>
      <c r="AP3862">
        <v>0</v>
      </c>
      <c r="AQ3862">
        <v>2</v>
      </c>
      <c r="AR3862">
        <v>0</v>
      </c>
      <c r="AS3862">
        <v>0</v>
      </c>
      <c r="AT3862">
        <v>0</v>
      </c>
      <c r="AU3862">
        <v>0</v>
      </c>
      <c r="AV3862">
        <v>1</v>
      </c>
      <c r="AW3862">
        <v>7</v>
      </c>
      <c r="AX3862">
        <v>19</v>
      </c>
      <c r="AY3862">
        <v>9</v>
      </c>
      <c r="AZ3862">
        <v>15</v>
      </c>
      <c r="BA3862">
        <v>24</v>
      </c>
      <c r="BB3862">
        <v>1</v>
      </c>
      <c r="BC3862">
        <v>6</v>
      </c>
      <c r="BD3862">
        <v>0</v>
      </c>
      <c r="BE3862">
        <v>0</v>
      </c>
      <c r="BF3862">
        <v>0</v>
      </c>
      <c r="BG3862">
        <v>0</v>
      </c>
      <c r="BH3862">
        <v>0</v>
      </c>
      <c r="BI3862">
        <v>22</v>
      </c>
      <c r="BJ3862">
        <v>2</v>
      </c>
      <c r="BK3862">
        <v>0</v>
      </c>
      <c r="BL3862">
        <v>3</v>
      </c>
      <c r="BM3862">
        <v>4</v>
      </c>
      <c r="BN3862">
        <v>2</v>
      </c>
      <c r="BO3862">
        <v>21</v>
      </c>
      <c r="BP3862">
        <v>5</v>
      </c>
      <c r="BQ3862">
        <v>4</v>
      </c>
      <c r="BR3862">
        <v>4</v>
      </c>
      <c r="BS3862">
        <v>12</v>
      </c>
      <c r="BT3862">
        <v>139</v>
      </c>
      <c r="BU3862" t="s">
        <v>3719</v>
      </c>
    </row>
    <row r="3863" spans="1:73">
      <c r="A3863" t="s">
        <v>3694</v>
      </c>
      <c r="B3863" t="s">
        <v>3695</v>
      </c>
      <c r="C3863">
        <v>21</v>
      </c>
      <c r="D3863" t="s">
        <v>109</v>
      </c>
      <c r="E3863" t="s">
        <v>3714</v>
      </c>
      <c r="F3863" t="s">
        <v>101</v>
      </c>
      <c r="G3863">
        <v>2</v>
      </c>
      <c r="H3863">
        <v>35</v>
      </c>
      <c r="I3863">
        <v>19</v>
      </c>
      <c r="J3863">
        <v>0</v>
      </c>
      <c r="K3863">
        <v>0</v>
      </c>
      <c r="L3863">
        <v>70</v>
      </c>
      <c r="M3863">
        <v>0</v>
      </c>
      <c r="N3863">
        <v>60</v>
      </c>
      <c r="O3863">
        <v>3</v>
      </c>
      <c r="P3863">
        <v>0</v>
      </c>
      <c r="Q3863">
        <v>14</v>
      </c>
      <c r="R3863">
        <v>11</v>
      </c>
      <c r="S3863">
        <v>138</v>
      </c>
      <c r="T3863">
        <v>59</v>
      </c>
      <c r="U3863">
        <v>0</v>
      </c>
      <c r="V3863">
        <v>11</v>
      </c>
      <c r="W3863">
        <v>35</v>
      </c>
      <c r="X3863">
        <v>0</v>
      </c>
      <c r="Y3863">
        <v>0</v>
      </c>
      <c r="Z3863">
        <v>2</v>
      </c>
      <c r="AA3863">
        <v>0</v>
      </c>
      <c r="AB3863">
        <v>458</v>
      </c>
      <c r="AC3863">
        <v>7</v>
      </c>
      <c r="AD3863">
        <v>0</v>
      </c>
      <c r="AE3863">
        <v>0</v>
      </c>
      <c r="AF3863">
        <v>1</v>
      </c>
      <c r="AG3863">
        <v>1</v>
      </c>
      <c r="AH3863">
        <v>17</v>
      </c>
      <c r="AI3863">
        <v>25</v>
      </c>
      <c r="AJ3863">
        <v>1</v>
      </c>
      <c r="AK3863">
        <v>4</v>
      </c>
      <c r="AL3863">
        <v>7</v>
      </c>
      <c r="AM3863">
        <v>48</v>
      </c>
      <c r="AN3863">
        <v>0</v>
      </c>
      <c r="AO3863">
        <v>4</v>
      </c>
      <c r="AP3863">
        <v>11</v>
      </c>
      <c r="AQ3863">
        <v>20</v>
      </c>
      <c r="AR3863">
        <v>5</v>
      </c>
      <c r="AS3863">
        <v>0</v>
      </c>
      <c r="AT3863">
        <v>5</v>
      </c>
      <c r="AU3863">
        <v>31</v>
      </c>
      <c r="AV3863">
        <v>0</v>
      </c>
      <c r="AW3863">
        <v>11</v>
      </c>
      <c r="AX3863">
        <v>49</v>
      </c>
      <c r="AY3863">
        <v>107</v>
      </c>
      <c r="AZ3863">
        <v>44</v>
      </c>
      <c r="BA3863">
        <v>101</v>
      </c>
      <c r="BB3863">
        <v>15</v>
      </c>
      <c r="BC3863">
        <v>90</v>
      </c>
      <c r="BD3863">
        <v>0</v>
      </c>
      <c r="BE3863">
        <v>1</v>
      </c>
      <c r="BF3863">
        <v>0</v>
      </c>
      <c r="BG3863">
        <v>0</v>
      </c>
      <c r="BH3863">
        <v>0</v>
      </c>
      <c r="BI3863">
        <v>46</v>
      </c>
      <c r="BJ3863">
        <v>55</v>
      </c>
      <c r="BK3863">
        <v>0</v>
      </c>
      <c r="BL3863">
        <v>24</v>
      </c>
      <c r="BM3863">
        <v>6</v>
      </c>
      <c r="BN3863">
        <v>17</v>
      </c>
      <c r="BO3863">
        <v>90</v>
      </c>
      <c r="BP3863">
        <v>16</v>
      </c>
      <c r="BQ3863">
        <v>2</v>
      </c>
      <c r="BR3863">
        <v>8</v>
      </c>
      <c r="BS3863">
        <v>38</v>
      </c>
      <c r="BT3863">
        <v>872</v>
      </c>
      <c r="BU3863" t="s">
        <v>3720</v>
      </c>
    </row>
    <row r="3864" spans="1:73">
      <c r="A3864" t="s">
        <v>3694</v>
      </c>
      <c r="B3864" t="s">
        <v>3695</v>
      </c>
      <c r="C3864">
        <v>22</v>
      </c>
      <c r="D3864" t="s">
        <v>109</v>
      </c>
      <c r="E3864" t="s">
        <v>78</v>
      </c>
      <c r="F3864" t="s">
        <v>77</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0</v>
      </c>
      <c r="BQ3864">
        <v>0</v>
      </c>
      <c r="BR3864">
        <v>0</v>
      </c>
      <c r="BS3864">
        <v>1</v>
      </c>
      <c r="BT3864">
        <v>2</v>
      </c>
      <c r="BU3864" t="s">
        <v>3721</v>
      </c>
    </row>
    <row r="3865" spans="1:73">
      <c r="A3865" t="s">
        <v>3694</v>
      </c>
      <c r="B3865" t="s">
        <v>3695</v>
      </c>
      <c r="C3865">
        <v>23</v>
      </c>
      <c r="D3865" t="s">
        <v>109</v>
      </c>
      <c r="E3865" t="s">
        <v>3714</v>
      </c>
      <c r="F3865" t="s">
        <v>101</v>
      </c>
      <c r="G3865">
        <v>0</v>
      </c>
      <c r="H3865">
        <v>4</v>
      </c>
      <c r="I3865">
        <v>0</v>
      </c>
      <c r="J3865">
        <v>0</v>
      </c>
      <c r="K3865">
        <v>0</v>
      </c>
      <c r="L3865">
        <v>5</v>
      </c>
      <c r="M3865">
        <v>0</v>
      </c>
      <c r="N3865">
        <v>4</v>
      </c>
      <c r="O3865">
        <v>0</v>
      </c>
      <c r="P3865">
        <v>0</v>
      </c>
      <c r="Q3865">
        <v>0</v>
      </c>
      <c r="R3865">
        <v>0</v>
      </c>
      <c r="S3865">
        <v>6</v>
      </c>
      <c r="T3865">
        <v>1</v>
      </c>
      <c r="U3865">
        <v>0</v>
      </c>
      <c r="V3865">
        <v>0</v>
      </c>
      <c r="W3865">
        <v>1</v>
      </c>
      <c r="X3865">
        <v>0</v>
      </c>
      <c r="Y3865">
        <v>0</v>
      </c>
      <c r="Z3865">
        <v>0</v>
      </c>
      <c r="AA3865">
        <v>0</v>
      </c>
      <c r="AB3865">
        <v>34</v>
      </c>
      <c r="AC3865">
        <v>0</v>
      </c>
      <c r="AD3865">
        <v>0</v>
      </c>
      <c r="AE3865">
        <v>1</v>
      </c>
      <c r="AF3865">
        <v>0</v>
      </c>
      <c r="AG3865">
        <v>0</v>
      </c>
      <c r="AH3865">
        <v>0</v>
      </c>
      <c r="AI3865">
        <v>0</v>
      </c>
      <c r="AJ3865">
        <v>0</v>
      </c>
      <c r="AK3865">
        <v>0</v>
      </c>
      <c r="AL3865">
        <v>1</v>
      </c>
      <c r="AM3865">
        <v>5</v>
      </c>
      <c r="AN3865">
        <v>0</v>
      </c>
      <c r="AO3865">
        <v>0</v>
      </c>
      <c r="AP3865">
        <v>0</v>
      </c>
      <c r="AQ3865">
        <v>0</v>
      </c>
      <c r="AR3865">
        <v>0</v>
      </c>
      <c r="AS3865">
        <v>0</v>
      </c>
      <c r="AT3865">
        <v>1</v>
      </c>
      <c r="AU3865">
        <v>4</v>
      </c>
      <c r="AV3865">
        <v>1</v>
      </c>
      <c r="AW3865">
        <v>0</v>
      </c>
      <c r="AX3865">
        <v>0</v>
      </c>
      <c r="AY3865">
        <v>7</v>
      </c>
      <c r="AZ3865">
        <v>2</v>
      </c>
      <c r="BA3865">
        <v>6</v>
      </c>
      <c r="BB3865">
        <v>2</v>
      </c>
      <c r="BC3865">
        <v>1</v>
      </c>
      <c r="BD3865">
        <v>0</v>
      </c>
      <c r="BE3865">
        <v>0</v>
      </c>
      <c r="BF3865">
        <v>0</v>
      </c>
      <c r="BG3865">
        <v>0</v>
      </c>
      <c r="BH3865">
        <v>0</v>
      </c>
      <c r="BI3865">
        <v>1</v>
      </c>
      <c r="BJ3865">
        <v>1</v>
      </c>
      <c r="BK3865">
        <v>0</v>
      </c>
      <c r="BL3865">
        <v>1</v>
      </c>
      <c r="BM3865">
        <v>0</v>
      </c>
      <c r="BN3865">
        <v>0</v>
      </c>
      <c r="BO3865">
        <v>6</v>
      </c>
      <c r="BP3865">
        <v>0</v>
      </c>
      <c r="BQ3865">
        <v>0</v>
      </c>
      <c r="BR3865">
        <v>0</v>
      </c>
      <c r="BS3865">
        <v>7</v>
      </c>
      <c r="BT3865">
        <v>71</v>
      </c>
      <c r="BU3865" t="s">
        <v>3722</v>
      </c>
    </row>
    <row r="3866" spans="1:73">
      <c r="A3866" t="s">
        <v>3694</v>
      </c>
      <c r="B3866" t="s">
        <v>3695</v>
      </c>
      <c r="C3866">
        <v>24</v>
      </c>
      <c r="D3866" t="s">
        <v>109</v>
      </c>
      <c r="E3866" t="s">
        <v>78</v>
      </c>
      <c r="F3866" t="s">
        <v>77</v>
      </c>
      <c r="G3866">
        <v>1</v>
      </c>
      <c r="H3866">
        <v>6</v>
      </c>
      <c r="I3866">
        <v>0</v>
      </c>
      <c r="J3866">
        <v>0</v>
      </c>
      <c r="K3866">
        <v>0</v>
      </c>
      <c r="L3866">
        <v>3</v>
      </c>
      <c r="M3866">
        <v>0</v>
      </c>
      <c r="N3866">
        <v>11</v>
      </c>
      <c r="O3866">
        <v>0</v>
      </c>
      <c r="P3866">
        <v>0</v>
      </c>
      <c r="Q3866">
        <v>0</v>
      </c>
      <c r="R3866">
        <v>0</v>
      </c>
      <c r="S3866">
        <v>7</v>
      </c>
      <c r="T3866">
        <v>1</v>
      </c>
      <c r="U3866">
        <v>0</v>
      </c>
      <c r="V3866">
        <v>1</v>
      </c>
      <c r="W3866">
        <v>1</v>
      </c>
      <c r="X3866">
        <v>0</v>
      </c>
      <c r="Y3866">
        <v>0</v>
      </c>
      <c r="Z3866">
        <v>0</v>
      </c>
      <c r="AA3866">
        <v>0</v>
      </c>
      <c r="AB3866">
        <v>54</v>
      </c>
      <c r="AC3866">
        <v>0</v>
      </c>
      <c r="AD3866">
        <v>0</v>
      </c>
      <c r="AE3866">
        <v>1</v>
      </c>
      <c r="AF3866">
        <v>0</v>
      </c>
      <c r="AG3866">
        <v>0</v>
      </c>
      <c r="AH3866">
        <v>5</v>
      </c>
      <c r="AI3866">
        <v>5</v>
      </c>
      <c r="AJ3866">
        <v>0</v>
      </c>
      <c r="AK3866">
        <v>0</v>
      </c>
      <c r="AL3866">
        <v>0</v>
      </c>
      <c r="AM3866">
        <v>4</v>
      </c>
      <c r="AN3866">
        <v>0</v>
      </c>
      <c r="AO3866">
        <v>0</v>
      </c>
      <c r="AP3866">
        <v>1</v>
      </c>
      <c r="AQ3866">
        <v>0</v>
      </c>
      <c r="AR3866">
        <v>0</v>
      </c>
      <c r="AS3866">
        <v>0</v>
      </c>
      <c r="AT3866">
        <v>4</v>
      </c>
      <c r="AU3866">
        <v>1</v>
      </c>
      <c r="AV3866">
        <v>1</v>
      </c>
      <c r="AW3866">
        <v>0</v>
      </c>
      <c r="AX3866">
        <v>10</v>
      </c>
      <c r="AY3866">
        <v>10</v>
      </c>
      <c r="AZ3866">
        <v>7</v>
      </c>
      <c r="BA3866">
        <v>15</v>
      </c>
      <c r="BB3866">
        <v>1</v>
      </c>
      <c r="BC3866">
        <v>12</v>
      </c>
      <c r="BD3866">
        <v>0</v>
      </c>
      <c r="BE3866">
        <v>0</v>
      </c>
      <c r="BF3866">
        <v>0</v>
      </c>
      <c r="BG3866">
        <v>0</v>
      </c>
      <c r="BH3866">
        <v>0</v>
      </c>
      <c r="BI3866">
        <v>5</v>
      </c>
      <c r="BJ3866">
        <v>8</v>
      </c>
      <c r="BK3866">
        <v>0</v>
      </c>
      <c r="BL3866">
        <v>0</v>
      </c>
      <c r="BM3866">
        <v>0</v>
      </c>
      <c r="BN3866">
        <v>2</v>
      </c>
      <c r="BO3866">
        <v>12</v>
      </c>
      <c r="BP3866">
        <v>2</v>
      </c>
      <c r="BQ3866">
        <v>0</v>
      </c>
      <c r="BR3866">
        <v>1</v>
      </c>
      <c r="BS3866">
        <v>8</v>
      </c>
      <c r="BT3866">
        <v>71</v>
      </c>
      <c r="BU3866" t="s">
        <v>3723</v>
      </c>
    </row>
    <row r="3867" spans="1:73">
      <c r="A3867" t="s">
        <v>3694</v>
      </c>
      <c r="B3867" t="s">
        <v>3695</v>
      </c>
      <c r="C3867">
        <v>25</v>
      </c>
      <c r="D3867" t="s">
        <v>109</v>
      </c>
      <c r="E3867" t="s">
        <v>3700</v>
      </c>
      <c r="F3867" t="s">
        <v>92</v>
      </c>
      <c r="G3867">
        <v>0</v>
      </c>
      <c r="H3867">
        <v>0</v>
      </c>
      <c r="I3867">
        <v>0</v>
      </c>
      <c r="J3867">
        <v>0</v>
      </c>
      <c r="K3867">
        <v>0</v>
      </c>
      <c r="L3867">
        <v>0</v>
      </c>
      <c r="M3867">
        <v>0</v>
      </c>
      <c r="N3867">
        <v>2</v>
      </c>
      <c r="O3867">
        <v>0</v>
      </c>
      <c r="P3867">
        <v>0</v>
      </c>
      <c r="Q3867">
        <v>0</v>
      </c>
      <c r="R3867">
        <v>0</v>
      </c>
      <c r="S3867">
        <v>0</v>
      </c>
      <c r="T3867">
        <v>0</v>
      </c>
      <c r="U3867">
        <v>0</v>
      </c>
      <c r="V3867">
        <v>0</v>
      </c>
      <c r="W3867">
        <v>0</v>
      </c>
      <c r="X3867">
        <v>0</v>
      </c>
      <c r="Y3867">
        <v>0</v>
      </c>
      <c r="Z3867">
        <v>0</v>
      </c>
      <c r="AA3867">
        <v>0</v>
      </c>
      <c r="AB3867">
        <v>3</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0</v>
      </c>
      <c r="BB3867">
        <v>0</v>
      </c>
      <c r="BC3867">
        <v>0</v>
      </c>
      <c r="BD3867">
        <v>0</v>
      </c>
      <c r="BE3867">
        <v>0</v>
      </c>
      <c r="BF3867">
        <v>0</v>
      </c>
      <c r="BG3867">
        <v>0</v>
      </c>
      <c r="BH3867">
        <v>0</v>
      </c>
      <c r="BI3867">
        <v>0</v>
      </c>
      <c r="BJ3867">
        <v>0</v>
      </c>
      <c r="BK3867">
        <v>0</v>
      </c>
      <c r="BL3867">
        <v>0</v>
      </c>
      <c r="BM3867">
        <v>0</v>
      </c>
      <c r="BN3867">
        <v>0</v>
      </c>
      <c r="BO3867">
        <v>2</v>
      </c>
      <c r="BP3867">
        <v>0</v>
      </c>
      <c r="BQ3867">
        <v>0</v>
      </c>
      <c r="BR3867">
        <v>0</v>
      </c>
      <c r="BS3867">
        <v>1</v>
      </c>
      <c r="BT3867">
        <v>3</v>
      </c>
      <c r="BU3867" t="s">
        <v>3724</v>
      </c>
    </row>
    <row r="3868" spans="1:73">
      <c r="A3868" t="s">
        <v>3694</v>
      </c>
      <c r="B3868" t="s">
        <v>3695</v>
      </c>
      <c r="C3868">
        <v>26</v>
      </c>
      <c r="D3868" t="s">
        <v>109</v>
      </c>
      <c r="E3868" t="s">
        <v>78</v>
      </c>
      <c r="F3868" t="s">
        <v>77</v>
      </c>
      <c r="G3868">
        <v>1</v>
      </c>
      <c r="H3868">
        <v>2</v>
      </c>
      <c r="I3868">
        <v>0</v>
      </c>
      <c r="J3868">
        <v>0</v>
      </c>
      <c r="K3868">
        <v>0</v>
      </c>
      <c r="L3868">
        <v>8</v>
      </c>
      <c r="M3868">
        <v>0</v>
      </c>
      <c r="N3868">
        <v>6</v>
      </c>
      <c r="O3868">
        <v>0</v>
      </c>
      <c r="P3868">
        <v>0</v>
      </c>
      <c r="Q3868">
        <v>0</v>
      </c>
      <c r="R3868">
        <v>0</v>
      </c>
      <c r="S3868">
        <v>8</v>
      </c>
      <c r="T3868">
        <v>3</v>
      </c>
      <c r="U3868">
        <v>0</v>
      </c>
      <c r="V3868">
        <v>2</v>
      </c>
      <c r="W3868">
        <v>1</v>
      </c>
      <c r="X3868">
        <v>0</v>
      </c>
      <c r="Y3868">
        <v>0</v>
      </c>
      <c r="Z3868">
        <v>0</v>
      </c>
      <c r="AA3868">
        <v>0</v>
      </c>
      <c r="AB3868">
        <v>35</v>
      </c>
      <c r="AC3868">
        <v>0</v>
      </c>
      <c r="AD3868">
        <v>0</v>
      </c>
      <c r="AE3868">
        <v>0</v>
      </c>
      <c r="AF3868">
        <v>0</v>
      </c>
      <c r="AG3868">
        <v>0</v>
      </c>
      <c r="AH3868">
        <v>5</v>
      </c>
      <c r="AI3868">
        <v>3</v>
      </c>
      <c r="AJ3868">
        <v>0</v>
      </c>
      <c r="AK3868">
        <v>0</v>
      </c>
      <c r="AL3868">
        <v>0</v>
      </c>
      <c r="AM3868">
        <v>0</v>
      </c>
      <c r="AN3868">
        <v>0</v>
      </c>
      <c r="AO3868">
        <v>0</v>
      </c>
      <c r="AP3868">
        <v>1</v>
      </c>
      <c r="AQ3868">
        <v>1</v>
      </c>
      <c r="AR3868">
        <v>0</v>
      </c>
      <c r="AS3868">
        <v>0</v>
      </c>
      <c r="AT3868">
        <v>1</v>
      </c>
      <c r="AU3868">
        <v>0</v>
      </c>
      <c r="AV3868">
        <v>0</v>
      </c>
      <c r="AW3868">
        <v>0</v>
      </c>
      <c r="AX3868">
        <v>6</v>
      </c>
      <c r="AY3868">
        <v>9</v>
      </c>
      <c r="AZ3868">
        <v>3</v>
      </c>
      <c r="BA3868">
        <v>6</v>
      </c>
      <c r="BB3868">
        <v>0</v>
      </c>
      <c r="BC3868">
        <v>6</v>
      </c>
      <c r="BD3868">
        <v>0</v>
      </c>
      <c r="BE3868">
        <v>0</v>
      </c>
      <c r="BF3868">
        <v>0</v>
      </c>
      <c r="BG3868">
        <v>0</v>
      </c>
      <c r="BH3868">
        <v>0</v>
      </c>
      <c r="BI3868">
        <v>0</v>
      </c>
      <c r="BJ3868">
        <v>2</v>
      </c>
      <c r="BK3868">
        <v>0</v>
      </c>
      <c r="BL3868">
        <v>0</v>
      </c>
      <c r="BM3868">
        <v>0</v>
      </c>
      <c r="BN3868">
        <v>2</v>
      </c>
      <c r="BO3868">
        <v>5</v>
      </c>
      <c r="BP3868">
        <v>0</v>
      </c>
      <c r="BQ3868">
        <v>3</v>
      </c>
      <c r="BR3868">
        <v>0</v>
      </c>
      <c r="BS3868">
        <v>7</v>
      </c>
      <c r="BT3868">
        <v>69</v>
      </c>
      <c r="BU3868" t="s">
        <v>3725</v>
      </c>
    </row>
    <row r="3869" spans="1:73">
      <c r="A3869" t="s">
        <v>3694</v>
      </c>
      <c r="B3869" t="s">
        <v>3695</v>
      </c>
      <c r="C3869">
        <v>27</v>
      </c>
      <c r="D3869" t="s">
        <v>109</v>
      </c>
      <c r="E3869" t="s">
        <v>3700</v>
      </c>
      <c r="F3869" t="s">
        <v>92</v>
      </c>
      <c r="G3869">
        <v>3</v>
      </c>
      <c r="H3869">
        <v>24</v>
      </c>
      <c r="I3869">
        <v>7</v>
      </c>
      <c r="J3869">
        <v>1</v>
      </c>
      <c r="K3869">
        <v>1</v>
      </c>
      <c r="L3869">
        <v>79</v>
      </c>
      <c r="M3869">
        <v>0</v>
      </c>
      <c r="N3869">
        <v>95</v>
      </c>
      <c r="O3869">
        <v>6</v>
      </c>
      <c r="P3869">
        <v>3</v>
      </c>
      <c r="Q3869">
        <v>17</v>
      </c>
      <c r="R3869">
        <v>8</v>
      </c>
      <c r="S3869">
        <v>166</v>
      </c>
      <c r="T3869">
        <v>60</v>
      </c>
      <c r="U3869">
        <v>0</v>
      </c>
      <c r="V3869">
        <v>17</v>
      </c>
      <c r="W3869">
        <v>26</v>
      </c>
      <c r="X3869">
        <v>1</v>
      </c>
      <c r="Y3869">
        <v>3</v>
      </c>
      <c r="Z3869">
        <v>0</v>
      </c>
      <c r="AA3869">
        <v>0</v>
      </c>
      <c r="AB3869">
        <v>557</v>
      </c>
      <c r="AC3869">
        <v>9</v>
      </c>
      <c r="AD3869">
        <v>0</v>
      </c>
      <c r="AE3869">
        <v>1</v>
      </c>
      <c r="AF3869">
        <v>2</v>
      </c>
      <c r="AG3869">
        <v>3</v>
      </c>
      <c r="AH3869">
        <v>11</v>
      </c>
      <c r="AI3869">
        <v>49</v>
      </c>
      <c r="AJ3869">
        <v>0</v>
      </c>
      <c r="AK3869">
        <v>3</v>
      </c>
      <c r="AL3869">
        <v>17</v>
      </c>
      <c r="AM3869">
        <v>65</v>
      </c>
      <c r="AN3869">
        <v>0</v>
      </c>
      <c r="AO3869">
        <v>4</v>
      </c>
      <c r="AP3869">
        <v>23</v>
      </c>
      <c r="AQ3869">
        <v>10</v>
      </c>
      <c r="AR3869">
        <v>2</v>
      </c>
      <c r="AS3869">
        <v>0</v>
      </c>
      <c r="AT3869">
        <v>6</v>
      </c>
      <c r="AU3869">
        <v>65</v>
      </c>
      <c r="AV3869">
        <v>5</v>
      </c>
      <c r="AW3869">
        <v>5</v>
      </c>
      <c r="AX3869">
        <v>72</v>
      </c>
      <c r="AY3869">
        <v>135</v>
      </c>
      <c r="AZ3869">
        <v>76</v>
      </c>
      <c r="BA3869">
        <v>142</v>
      </c>
      <c r="BB3869">
        <v>13</v>
      </c>
      <c r="BC3869">
        <v>106</v>
      </c>
      <c r="BD3869">
        <v>0</v>
      </c>
      <c r="BE3869">
        <v>0</v>
      </c>
      <c r="BF3869">
        <v>1</v>
      </c>
      <c r="BG3869">
        <v>0</v>
      </c>
      <c r="BH3869">
        <v>16</v>
      </c>
      <c r="BI3869">
        <v>119</v>
      </c>
      <c r="BJ3869">
        <v>46</v>
      </c>
      <c r="BK3869">
        <v>0</v>
      </c>
      <c r="BL3869">
        <v>14</v>
      </c>
      <c r="BM3869">
        <v>9</v>
      </c>
      <c r="BN3869">
        <v>31</v>
      </c>
      <c r="BO3869">
        <v>160</v>
      </c>
      <c r="BP3869">
        <v>28</v>
      </c>
      <c r="BQ3869">
        <v>1</v>
      </c>
      <c r="BR3869">
        <v>12</v>
      </c>
      <c r="BS3869">
        <v>50</v>
      </c>
      <c r="BT3869">
        <v>931</v>
      </c>
      <c r="BU3869" t="s">
        <v>3726</v>
      </c>
    </row>
    <row r="3870" spans="1:73">
      <c r="A3870" t="s">
        <v>3694</v>
      </c>
      <c r="B3870" t="s">
        <v>3695</v>
      </c>
      <c r="C3870">
        <v>28</v>
      </c>
      <c r="D3870" t="s">
        <v>109</v>
      </c>
      <c r="E3870" t="s">
        <v>78</v>
      </c>
      <c r="F3870" t="s">
        <v>77</v>
      </c>
      <c r="G3870">
        <v>0</v>
      </c>
      <c r="H3870">
        <v>2</v>
      </c>
      <c r="I3870">
        <v>0</v>
      </c>
      <c r="J3870">
        <v>0</v>
      </c>
      <c r="K3870">
        <v>0</v>
      </c>
      <c r="L3870">
        <v>4</v>
      </c>
      <c r="M3870">
        <v>0</v>
      </c>
      <c r="N3870">
        <v>6</v>
      </c>
      <c r="O3870">
        <v>0</v>
      </c>
      <c r="P3870">
        <v>0</v>
      </c>
      <c r="Q3870">
        <v>1</v>
      </c>
      <c r="R3870">
        <v>0</v>
      </c>
      <c r="S3870">
        <v>10</v>
      </c>
      <c r="T3870">
        <v>2</v>
      </c>
      <c r="U3870">
        <v>0</v>
      </c>
      <c r="V3870">
        <v>2</v>
      </c>
      <c r="W3870">
        <v>1</v>
      </c>
      <c r="X3870">
        <v>0</v>
      </c>
      <c r="Y3870">
        <v>0</v>
      </c>
      <c r="Z3870">
        <v>0</v>
      </c>
      <c r="AA3870">
        <v>0</v>
      </c>
      <c r="AB3870">
        <v>26</v>
      </c>
      <c r="AC3870">
        <v>2</v>
      </c>
      <c r="AD3870">
        <v>0</v>
      </c>
      <c r="AE3870">
        <v>0</v>
      </c>
      <c r="AF3870">
        <v>0</v>
      </c>
      <c r="AG3870">
        <v>0</v>
      </c>
      <c r="AH3870">
        <v>0</v>
      </c>
      <c r="AI3870">
        <v>4</v>
      </c>
      <c r="AJ3870">
        <v>0</v>
      </c>
      <c r="AK3870">
        <v>0</v>
      </c>
      <c r="AL3870">
        <v>0</v>
      </c>
      <c r="AM3870">
        <v>1</v>
      </c>
      <c r="AN3870">
        <v>0</v>
      </c>
      <c r="AO3870">
        <v>0</v>
      </c>
      <c r="AP3870">
        <v>0</v>
      </c>
      <c r="AQ3870">
        <v>0</v>
      </c>
      <c r="AR3870">
        <v>0</v>
      </c>
      <c r="AS3870">
        <v>0</v>
      </c>
      <c r="AT3870">
        <v>0</v>
      </c>
      <c r="AU3870">
        <v>0</v>
      </c>
      <c r="AV3870">
        <v>0</v>
      </c>
      <c r="AW3870">
        <v>0</v>
      </c>
      <c r="AX3870">
        <v>1</v>
      </c>
      <c r="AY3870">
        <v>5</v>
      </c>
      <c r="AZ3870">
        <v>1</v>
      </c>
      <c r="BA3870">
        <v>2</v>
      </c>
      <c r="BB3870">
        <v>0</v>
      </c>
      <c r="BC3870">
        <v>8</v>
      </c>
      <c r="BD3870">
        <v>0</v>
      </c>
      <c r="BE3870">
        <v>0</v>
      </c>
      <c r="BF3870">
        <v>0</v>
      </c>
      <c r="BG3870">
        <v>0</v>
      </c>
      <c r="BH3870">
        <v>0</v>
      </c>
      <c r="BI3870">
        <v>1</v>
      </c>
      <c r="BJ3870">
        <v>5</v>
      </c>
      <c r="BK3870">
        <v>0</v>
      </c>
      <c r="BL3870">
        <v>0</v>
      </c>
      <c r="BM3870">
        <v>0</v>
      </c>
      <c r="BN3870">
        <v>2</v>
      </c>
      <c r="BO3870">
        <v>6</v>
      </c>
      <c r="BP3870">
        <v>1</v>
      </c>
      <c r="BQ3870">
        <v>0</v>
      </c>
      <c r="BR3870">
        <v>0</v>
      </c>
      <c r="BS3870">
        <v>6</v>
      </c>
      <c r="BT3870">
        <v>57</v>
      </c>
      <c r="BU3870" t="s">
        <v>3727</v>
      </c>
    </row>
    <row r="3871" spans="1:73">
      <c r="A3871" t="s">
        <v>3694</v>
      </c>
      <c r="B3871" t="s">
        <v>3695</v>
      </c>
      <c r="C3871">
        <v>29</v>
      </c>
      <c r="D3871" t="s">
        <v>109</v>
      </c>
      <c r="E3871" t="s">
        <v>3708</v>
      </c>
      <c r="F3871" t="s">
        <v>101</v>
      </c>
      <c r="G3871">
        <v>1</v>
      </c>
      <c r="H3871">
        <v>30</v>
      </c>
      <c r="I3871">
        <v>30</v>
      </c>
      <c r="J3871">
        <v>5</v>
      </c>
      <c r="K3871">
        <v>2</v>
      </c>
      <c r="L3871">
        <v>63</v>
      </c>
      <c r="M3871">
        <v>0</v>
      </c>
      <c r="N3871">
        <v>110</v>
      </c>
      <c r="O3871">
        <v>0</v>
      </c>
      <c r="P3871">
        <v>0</v>
      </c>
      <c r="Q3871">
        <v>18</v>
      </c>
      <c r="R3871">
        <v>14</v>
      </c>
      <c r="S3871">
        <v>180</v>
      </c>
      <c r="T3871">
        <v>59</v>
      </c>
      <c r="U3871">
        <v>0</v>
      </c>
      <c r="V3871">
        <v>18</v>
      </c>
      <c r="W3871">
        <v>21</v>
      </c>
      <c r="X3871">
        <v>2</v>
      </c>
      <c r="Y3871">
        <v>0</v>
      </c>
      <c r="Z3871">
        <v>1</v>
      </c>
      <c r="AA3871">
        <v>0</v>
      </c>
      <c r="AB3871">
        <v>591</v>
      </c>
      <c r="AC3871">
        <v>13</v>
      </c>
      <c r="AD3871">
        <v>0</v>
      </c>
      <c r="AE3871">
        <v>8</v>
      </c>
      <c r="AF3871">
        <v>0</v>
      </c>
      <c r="AG3871">
        <v>2</v>
      </c>
      <c r="AH3871">
        <v>2</v>
      </c>
      <c r="AI3871">
        <v>50</v>
      </c>
      <c r="AJ3871">
        <v>0</v>
      </c>
      <c r="AK3871">
        <v>3</v>
      </c>
      <c r="AL3871">
        <v>25</v>
      </c>
      <c r="AM3871">
        <v>90</v>
      </c>
      <c r="AN3871">
        <v>0</v>
      </c>
      <c r="AO3871">
        <v>4</v>
      </c>
      <c r="AP3871">
        <v>10</v>
      </c>
      <c r="AQ3871">
        <v>24</v>
      </c>
      <c r="AR3871">
        <v>10</v>
      </c>
      <c r="AS3871">
        <v>1</v>
      </c>
      <c r="AT3871">
        <v>5</v>
      </c>
      <c r="AU3871">
        <v>31</v>
      </c>
      <c r="AV3871">
        <v>14</v>
      </c>
      <c r="AW3871">
        <v>11</v>
      </c>
      <c r="AX3871">
        <v>67</v>
      </c>
      <c r="AY3871">
        <v>129</v>
      </c>
      <c r="AZ3871">
        <v>92</v>
      </c>
      <c r="BA3871">
        <v>168</v>
      </c>
      <c r="BB3871">
        <v>16</v>
      </c>
      <c r="BC3871">
        <v>74</v>
      </c>
      <c r="BD3871">
        <v>0</v>
      </c>
      <c r="BE3871">
        <v>0</v>
      </c>
      <c r="BF3871">
        <v>4</v>
      </c>
      <c r="BG3871">
        <v>0</v>
      </c>
      <c r="BH3871">
        <v>8</v>
      </c>
      <c r="BI3871">
        <v>114</v>
      </c>
      <c r="BJ3871">
        <v>42</v>
      </c>
      <c r="BK3871">
        <v>0</v>
      </c>
      <c r="BL3871">
        <v>15</v>
      </c>
      <c r="BM3871">
        <v>1</v>
      </c>
      <c r="BN3871">
        <v>16</v>
      </c>
      <c r="BO3871">
        <v>153</v>
      </c>
      <c r="BP3871">
        <v>37</v>
      </c>
      <c r="BQ3871">
        <v>5</v>
      </c>
      <c r="BR3871">
        <v>15</v>
      </c>
      <c r="BS3871">
        <v>51</v>
      </c>
      <c r="BT3871">
        <v>974</v>
      </c>
      <c r="BU3871" t="s">
        <v>3728</v>
      </c>
    </row>
    <row r="3872" spans="1:73">
      <c r="A3872" t="s">
        <v>3694</v>
      </c>
      <c r="B3872" t="s">
        <v>3695</v>
      </c>
      <c r="C3872">
        <v>30</v>
      </c>
      <c r="D3872" t="s">
        <v>109</v>
      </c>
      <c r="E3872" t="s">
        <v>78</v>
      </c>
      <c r="F3872" t="s">
        <v>77</v>
      </c>
      <c r="G3872">
        <v>0</v>
      </c>
      <c r="H3872">
        <v>2</v>
      </c>
      <c r="I3872">
        <v>0</v>
      </c>
      <c r="J3872">
        <v>0</v>
      </c>
      <c r="K3872">
        <v>0</v>
      </c>
      <c r="L3872">
        <v>0</v>
      </c>
      <c r="M3872">
        <v>0</v>
      </c>
      <c r="N3872">
        <v>3</v>
      </c>
      <c r="O3872">
        <v>0</v>
      </c>
      <c r="P3872">
        <v>0</v>
      </c>
      <c r="Q3872">
        <v>0</v>
      </c>
      <c r="R3872">
        <v>0</v>
      </c>
      <c r="S3872">
        <v>5</v>
      </c>
      <c r="T3872">
        <v>0</v>
      </c>
      <c r="U3872">
        <v>0</v>
      </c>
      <c r="V3872">
        <v>0</v>
      </c>
      <c r="W3872">
        <v>0</v>
      </c>
      <c r="X3872">
        <v>0</v>
      </c>
      <c r="Y3872">
        <v>0</v>
      </c>
      <c r="Z3872">
        <v>0</v>
      </c>
      <c r="AA3872">
        <v>0</v>
      </c>
      <c r="AB3872">
        <v>14</v>
      </c>
      <c r="AC3872">
        <v>0</v>
      </c>
      <c r="AD3872">
        <v>0</v>
      </c>
      <c r="AE3872">
        <v>0</v>
      </c>
      <c r="AF3872">
        <v>0</v>
      </c>
      <c r="AG3872">
        <v>0</v>
      </c>
      <c r="AH3872">
        <v>0</v>
      </c>
      <c r="AI3872">
        <v>2</v>
      </c>
      <c r="AJ3872">
        <v>0</v>
      </c>
      <c r="AK3872">
        <v>0</v>
      </c>
      <c r="AL3872">
        <v>0</v>
      </c>
      <c r="AM3872">
        <v>2</v>
      </c>
      <c r="AN3872">
        <v>0</v>
      </c>
      <c r="AO3872">
        <v>0</v>
      </c>
      <c r="AP3872">
        <v>0</v>
      </c>
      <c r="AQ3872">
        <v>0</v>
      </c>
      <c r="AR3872">
        <v>0</v>
      </c>
      <c r="AS3872">
        <v>0</v>
      </c>
      <c r="AT3872">
        <v>1</v>
      </c>
      <c r="AU3872">
        <v>0</v>
      </c>
      <c r="AV3872">
        <v>0</v>
      </c>
      <c r="AW3872">
        <v>0</v>
      </c>
      <c r="AX3872">
        <v>0</v>
      </c>
      <c r="AY3872">
        <v>3</v>
      </c>
      <c r="AZ3872">
        <v>0</v>
      </c>
      <c r="BA3872">
        <v>4</v>
      </c>
      <c r="BB3872">
        <v>0</v>
      </c>
      <c r="BC3872">
        <v>4</v>
      </c>
      <c r="BD3872">
        <v>0</v>
      </c>
      <c r="BE3872">
        <v>0</v>
      </c>
      <c r="BF3872">
        <v>0</v>
      </c>
      <c r="BG3872">
        <v>0</v>
      </c>
      <c r="BH3872">
        <v>0</v>
      </c>
      <c r="BI3872">
        <v>0</v>
      </c>
      <c r="BJ3872">
        <v>3</v>
      </c>
      <c r="BK3872">
        <v>0</v>
      </c>
      <c r="BL3872">
        <v>0</v>
      </c>
      <c r="BM3872">
        <v>0</v>
      </c>
      <c r="BN3872">
        <v>0</v>
      </c>
      <c r="BO3872">
        <v>3</v>
      </c>
      <c r="BP3872">
        <v>0</v>
      </c>
      <c r="BQ3872">
        <v>0</v>
      </c>
      <c r="BR3872">
        <v>0</v>
      </c>
      <c r="BS3872">
        <v>2</v>
      </c>
      <c r="BT3872">
        <v>27</v>
      </c>
      <c r="BU3872" t="s">
        <v>3729</v>
      </c>
    </row>
    <row r="3873" spans="1:73">
      <c r="A3873" t="s">
        <v>3694</v>
      </c>
      <c r="B3873" t="s">
        <v>3695</v>
      </c>
      <c r="C3873">
        <v>31</v>
      </c>
      <c r="D3873" t="s">
        <v>119</v>
      </c>
      <c r="E3873" t="s">
        <v>78</v>
      </c>
      <c r="F3873" t="s">
        <v>77</v>
      </c>
      <c r="G3873">
        <v>0</v>
      </c>
      <c r="H3873">
        <v>28</v>
      </c>
      <c r="I3873">
        <v>1</v>
      </c>
      <c r="J3873">
        <v>0</v>
      </c>
      <c r="K3873">
        <v>0</v>
      </c>
      <c r="L3873">
        <v>31</v>
      </c>
      <c r="M3873">
        <v>0</v>
      </c>
      <c r="N3873">
        <v>42</v>
      </c>
      <c r="O3873">
        <v>0</v>
      </c>
      <c r="P3873">
        <v>0</v>
      </c>
      <c r="Q3873">
        <v>10</v>
      </c>
      <c r="R3873">
        <v>3</v>
      </c>
      <c r="S3873">
        <v>62</v>
      </c>
      <c r="T3873">
        <v>25</v>
      </c>
      <c r="U3873">
        <v>0</v>
      </c>
      <c r="V3873">
        <v>4</v>
      </c>
      <c r="W3873">
        <v>9</v>
      </c>
      <c r="X3873">
        <v>0</v>
      </c>
      <c r="Y3873">
        <v>0</v>
      </c>
      <c r="Z3873">
        <v>0</v>
      </c>
      <c r="AA3873">
        <v>0</v>
      </c>
      <c r="AB3873">
        <v>262</v>
      </c>
      <c r="AC3873">
        <v>2</v>
      </c>
      <c r="AD3873">
        <v>0</v>
      </c>
      <c r="AE3873">
        <v>3</v>
      </c>
      <c r="AF3873">
        <v>1</v>
      </c>
      <c r="AG3873">
        <v>1</v>
      </c>
      <c r="AH3873">
        <v>5</v>
      </c>
      <c r="AI3873">
        <v>23</v>
      </c>
      <c r="AJ3873">
        <v>0</v>
      </c>
      <c r="AK3873">
        <v>0</v>
      </c>
      <c r="AL3873">
        <v>4</v>
      </c>
      <c r="AM3873">
        <v>33</v>
      </c>
      <c r="AN3873">
        <v>0</v>
      </c>
      <c r="AO3873">
        <v>0</v>
      </c>
      <c r="AP3873">
        <v>6</v>
      </c>
      <c r="AQ3873">
        <v>4</v>
      </c>
      <c r="AR3873">
        <v>0</v>
      </c>
      <c r="AS3873">
        <v>0</v>
      </c>
      <c r="AT3873">
        <v>7</v>
      </c>
      <c r="AU3873">
        <v>7</v>
      </c>
      <c r="AV3873">
        <v>4</v>
      </c>
      <c r="AW3873">
        <v>0</v>
      </c>
      <c r="AX3873">
        <v>24</v>
      </c>
      <c r="AY3873">
        <v>65</v>
      </c>
      <c r="AZ3873">
        <v>37</v>
      </c>
      <c r="BA3873">
        <v>58</v>
      </c>
      <c r="BB3873">
        <v>10</v>
      </c>
      <c r="BC3873">
        <v>57</v>
      </c>
      <c r="BD3873">
        <v>0</v>
      </c>
      <c r="BE3873">
        <v>0</v>
      </c>
      <c r="BF3873">
        <v>0</v>
      </c>
      <c r="BG3873">
        <v>0</v>
      </c>
      <c r="BH3873">
        <v>2</v>
      </c>
      <c r="BI3873">
        <v>30</v>
      </c>
      <c r="BJ3873">
        <v>38</v>
      </c>
      <c r="BK3873">
        <v>0</v>
      </c>
      <c r="BL3873">
        <v>3</v>
      </c>
      <c r="BM3873">
        <v>2</v>
      </c>
      <c r="BN3873">
        <v>6</v>
      </c>
      <c r="BO3873">
        <v>55</v>
      </c>
      <c r="BP3873">
        <v>2</v>
      </c>
      <c r="BQ3873">
        <v>0</v>
      </c>
      <c r="BR3873">
        <v>11</v>
      </c>
      <c r="BS3873">
        <v>15</v>
      </c>
      <c r="BT3873">
        <v>430</v>
      </c>
      <c r="BU3873" t="s">
        <v>3730</v>
      </c>
    </row>
    <row r="3874" spans="1:73">
      <c r="A3874" t="s">
        <v>3694</v>
      </c>
      <c r="B3874" t="s">
        <v>3695</v>
      </c>
      <c r="C3874">
        <v>32</v>
      </c>
      <c r="D3874" t="s">
        <v>119</v>
      </c>
      <c r="E3874" t="s">
        <v>3700</v>
      </c>
      <c r="F3874" t="s">
        <v>92</v>
      </c>
      <c r="G3874">
        <v>0</v>
      </c>
      <c r="H3874">
        <v>9</v>
      </c>
      <c r="I3874">
        <v>4</v>
      </c>
      <c r="J3874">
        <v>0</v>
      </c>
      <c r="K3874">
        <v>0</v>
      </c>
      <c r="L3874">
        <v>17</v>
      </c>
      <c r="M3874">
        <v>0</v>
      </c>
      <c r="N3874">
        <v>20</v>
      </c>
      <c r="O3874">
        <v>0</v>
      </c>
      <c r="P3874">
        <v>0</v>
      </c>
      <c r="Q3874">
        <v>5</v>
      </c>
      <c r="R3874">
        <v>1</v>
      </c>
      <c r="S3874">
        <v>23</v>
      </c>
      <c r="T3874">
        <v>11</v>
      </c>
      <c r="U3874">
        <v>0</v>
      </c>
      <c r="V3874">
        <v>2</v>
      </c>
      <c r="W3874">
        <v>4</v>
      </c>
      <c r="X3874">
        <v>0</v>
      </c>
      <c r="Y3874">
        <v>0</v>
      </c>
      <c r="Z3874">
        <v>1</v>
      </c>
      <c r="AA3874">
        <v>0</v>
      </c>
      <c r="AB3874">
        <v>106</v>
      </c>
      <c r="AC3874">
        <v>1</v>
      </c>
      <c r="AD3874">
        <v>0</v>
      </c>
      <c r="AE3874">
        <v>0</v>
      </c>
      <c r="AF3874">
        <v>0</v>
      </c>
      <c r="AG3874">
        <v>1</v>
      </c>
      <c r="AH3874">
        <v>0</v>
      </c>
      <c r="AI3874">
        <v>4</v>
      </c>
      <c r="AJ3874">
        <v>0</v>
      </c>
      <c r="AK3874">
        <v>0</v>
      </c>
      <c r="AL3874">
        <v>1</v>
      </c>
      <c r="AM3874">
        <v>18</v>
      </c>
      <c r="AN3874">
        <v>0</v>
      </c>
      <c r="AO3874">
        <v>0</v>
      </c>
      <c r="AP3874">
        <v>0</v>
      </c>
      <c r="AQ3874">
        <v>3</v>
      </c>
      <c r="AR3874">
        <v>0</v>
      </c>
      <c r="AS3874">
        <v>0</v>
      </c>
      <c r="AT3874">
        <v>0</v>
      </c>
      <c r="AU3874">
        <v>0</v>
      </c>
      <c r="AV3874">
        <v>3</v>
      </c>
      <c r="AW3874">
        <v>1</v>
      </c>
      <c r="AX3874">
        <v>4</v>
      </c>
      <c r="AY3874">
        <v>27</v>
      </c>
      <c r="AZ3874">
        <v>24</v>
      </c>
      <c r="BA3874">
        <v>22</v>
      </c>
      <c r="BB3874">
        <v>4</v>
      </c>
      <c r="BC3874">
        <v>15</v>
      </c>
      <c r="BD3874">
        <v>0</v>
      </c>
      <c r="BE3874">
        <v>0</v>
      </c>
      <c r="BF3874">
        <v>2</v>
      </c>
      <c r="BG3874">
        <v>0</v>
      </c>
      <c r="BH3874">
        <v>0</v>
      </c>
      <c r="BI3874">
        <v>10</v>
      </c>
      <c r="BJ3874">
        <v>8</v>
      </c>
      <c r="BK3874">
        <v>0</v>
      </c>
      <c r="BL3874">
        <v>5</v>
      </c>
      <c r="BM3874">
        <v>1</v>
      </c>
      <c r="BN3874">
        <v>5</v>
      </c>
      <c r="BO3874">
        <v>28</v>
      </c>
      <c r="BP3874">
        <v>0</v>
      </c>
      <c r="BQ3874">
        <v>0</v>
      </c>
      <c r="BR3874">
        <v>3</v>
      </c>
      <c r="BS3874">
        <v>6</v>
      </c>
      <c r="BT3874">
        <v>170</v>
      </c>
      <c r="BU3874" t="s">
        <v>3731</v>
      </c>
    </row>
    <row r="3875" spans="1:73">
      <c r="A3875" t="s">
        <v>3694</v>
      </c>
      <c r="B3875" t="s">
        <v>3695</v>
      </c>
      <c r="C3875">
        <v>33</v>
      </c>
      <c r="D3875" t="s">
        <v>119</v>
      </c>
      <c r="E3875" t="s">
        <v>78</v>
      </c>
      <c r="F3875" t="s">
        <v>77</v>
      </c>
      <c r="G3875">
        <v>0</v>
      </c>
      <c r="H3875">
        <v>0</v>
      </c>
      <c r="I3875">
        <v>1</v>
      </c>
      <c r="J3875">
        <v>0</v>
      </c>
      <c r="K3875">
        <v>0</v>
      </c>
      <c r="L3875">
        <v>2</v>
      </c>
      <c r="M3875">
        <v>0</v>
      </c>
      <c r="N3875">
        <v>3</v>
      </c>
      <c r="O3875">
        <v>0</v>
      </c>
      <c r="P3875">
        <v>0</v>
      </c>
      <c r="Q3875">
        <v>0</v>
      </c>
      <c r="R3875">
        <v>0</v>
      </c>
      <c r="S3875">
        <v>5</v>
      </c>
      <c r="T3875">
        <v>2</v>
      </c>
      <c r="U3875">
        <v>0</v>
      </c>
      <c r="V3875">
        <v>2</v>
      </c>
      <c r="W3875">
        <v>2</v>
      </c>
      <c r="X3875">
        <v>0</v>
      </c>
      <c r="Y3875">
        <v>0</v>
      </c>
      <c r="Z3875">
        <v>0</v>
      </c>
      <c r="AA3875">
        <v>0</v>
      </c>
      <c r="AB3875">
        <v>14</v>
      </c>
      <c r="AC3875">
        <v>1</v>
      </c>
      <c r="AD3875">
        <v>0</v>
      </c>
      <c r="AE3875">
        <v>0</v>
      </c>
      <c r="AF3875">
        <v>0</v>
      </c>
      <c r="AG3875">
        <v>0</v>
      </c>
      <c r="AH3875">
        <v>1</v>
      </c>
      <c r="AI3875">
        <v>0</v>
      </c>
      <c r="AJ3875">
        <v>0</v>
      </c>
      <c r="AK3875">
        <v>0</v>
      </c>
      <c r="AL3875">
        <v>0</v>
      </c>
      <c r="AM3875">
        <v>0</v>
      </c>
      <c r="AN3875">
        <v>0</v>
      </c>
      <c r="AO3875">
        <v>0</v>
      </c>
      <c r="AP3875">
        <v>0</v>
      </c>
      <c r="AQ3875">
        <v>1</v>
      </c>
      <c r="AR3875">
        <v>0</v>
      </c>
      <c r="AS3875">
        <v>0</v>
      </c>
      <c r="AT3875">
        <v>0</v>
      </c>
      <c r="AU3875">
        <v>1</v>
      </c>
      <c r="AV3875">
        <v>0</v>
      </c>
      <c r="AW3875">
        <v>1</v>
      </c>
      <c r="AX3875">
        <v>2</v>
      </c>
      <c r="AY3875">
        <v>3</v>
      </c>
      <c r="AZ3875">
        <v>1</v>
      </c>
      <c r="BA3875">
        <v>2</v>
      </c>
      <c r="BB3875">
        <v>1</v>
      </c>
      <c r="BC3875">
        <v>3</v>
      </c>
      <c r="BD3875">
        <v>0</v>
      </c>
      <c r="BE3875">
        <v>0</v>
      </c>
      <c r="BF3875">
        <v>0</v>
      </c>
      <c r="BG3875">
        <v>0</v>
      </c>
      <c r="BH3875">
        <v>0</v>
      </c>
      <c r="BI3875">
        <v>3</v>
      </c>
      <c r="BJ3875">
        <v>3</v>
      </c>
      <c r="BK3875">
        <v>0</v>
      </c>
      <c r="BL3875">
        <v>2</v>
      </c>
      <c r="BM3875">
        <v>0</v>
      </c>
      <c r="BN3875">
        <v>0</v>
      </c>
      <c r="BO3875">
        <v>3</v>
      </c>
      <c r="BP3875">
        <v>0</v>
      </c>
      <c r="BQ3875">
        <v>0</v>
      </c>
      <c r="BR3875">
        <v>1</v>
      </c>
      <c r="BS3875">
        <v>1</v>
      </c>
      <c r="BT3875">
        <v>21</v>
      </c>
      <c r="BU3875" t="s">
        <v>3732</v>
      </c>
    </row>
    <row r="3876" spans="1:73">
      <c r="A3876" t="s">
        <v>3694</v>
      </c>
      <c r="B3876" t="s">
        <v>3695</v>
      </c>
      <c r="C3876">
        <v>34</v>
      </c>
      <c r="D3876" t="s">
        <v>119</v>
      </c>
      <c r="E3876" t="s">
        <v>3700</v>
      </c>
      <c r="F3876" t="s">
        <v>92</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v>0</v>
      </c>
      <c r="BR3876">
        <v>0</v>
      </c>
      <c r="BS3876">
        <v>1</v>
      </c>
      <c r="BT3876">
        <v>2</v>
      </c>
      <c r="BU3876" t="s">
        <v>3733</v>
      </c>
    </row>
    <row r="3877" spans="1:73">
      <c r="A3877" t="s">
        <v>3694</v>
      </c>
      <c r="B3877" t="s">
        <v>3695</v>
      </c>
      <c r="C3877">
        <v>35</v>
      </c>
      <c r="D3877" t="s">
        <v>119</v>
      </c>
      <c r="E3877" t="s">
        <v>78</v>
      </c>
      <c r="F3877" t="s">
        <v>77</v>
      </c>
      <c r="G3877">
        <v>0</v>
      </c>
      <c r="H3877">
        <v>6</v>
      </c>
      <c r="I3877">
        <v>0</v>
      </c>
      <c r="J3877">
        <v>0</v>
      </c>
      <c r="K3877">
        <v>0</v>
      </c>
      <c r="L3877">
        <v>5</v>
      </c>
      <c r="M3877">
        <v>0</v>
      </c>
      <c r="N3877">
        <v>7</v>
      </c>
      <c r="O3877">
        <v>0</v>
      </c>
      <c r="P3877">
        <v>0</v>
      </c>
      <c r="Q3877">
        <v>1</v>
      </c>
      <c r="R3877">
        <v>1</v>
      </c>
      <c r="S3877">
        <v>15</v>
      </c>
      <c r="T3877">
        <v>8</v>
      </c>
      <c r="U3877">
        <v>0</v>
      </c>
      <c r="V3877">
        <v>2</v>
      </c>
      <c r="W3877">
        <v>5</v>
      </c>
      <c r="X3877">
        <v>0</v>
      </c>
      <c r="Y3877">
        <v>0</v>
      </c>
      <c r="Z3877">
        <v>0</v>
      </c>
      <c r="AA3877">
        <v>0</v>
      </c>
      <c r="AB3877">
        <v>59</v>
      </c>
      <c r="AC3877">
        <v>0</v>
      </c>
      <c r="AD3877">
        <v>0</v>
      </c>
      <c r="AE3877">
        <v>0</v>
      </c>
      <c r="AF3877">
        <v>0</v>
      </c>
      <c r="AG3877">
        <v>0</v>
      </c>
      <c r="AH3877">
        <v>1</v>
      </c>
      <c r="AI3877">
        <v>2</v>
      </c>
      <c r="AJ3877">
        <v>0</v>
      </c>
      <c r="AK3877">
        <v>0</v>
      </c>
      <c r="AL3877">
        <v>2</v>
      </c>
      <c r="AM3877">
        <v>12</v>
      </c>
      <c r="AN3877">
        <v>0</v>
      </c>
      <c r="AO3877">
        <v>0</v>
      </c>
      <c r="AP3877">
        <v>2</v>
      </c>
      <c r="AQ3877">
        <v>1</v>
      </c>
      <c r="AR3877">
        <v>0</v>
      </c>
      <c r="AS3877">
        <v>0</v>
      </c>
      <c r="AT3877">
        <v>0</v>
      </c>
      <c r="AU3877">
        <v>0</v>
      </c>
      <c r="AV3877">
        <v>0</v>
      </c>
      <c r="AW3877">
        <v>0</v>
      </c>
      <c r="AX3877">
        <v>3</v>
      </c>
      <c r="AY3877">
        <v>15</v>
      </c>
      <c r="AZ3877">
        <v>14</v>
      </c>
      <c r="BA3877">
        <v>17</v>
      </c>
      <c r="BB3877">
        <v>1</v>
      </c>
      <c r="BC3877">
        <v>12</v>
      </c>
      <c r="BD3877">
        <v>0</v>
      </c>
      <c r="BE3877">
        <v>0</v>
      </c>
      <c r="BF3877">
        <v>0</v>
      </c>
      <c r="BG3877">
        <v>0</v>
      </c>
      <c r="BH3877">
        <v>0</v>
      </c>
      <c r="BI3877">
        <v>2</v>
      </c>
      <c r="BJ3877">
        <v>8</v>
      </c>
      <c r="BK3877">
        <v>0</v>
      </c>
      <c r="BL3877">
        <v>3</v>
      </c>
      <c r="BM3877">
        <v>0</v>
      </c>
      <c r="BN3877">
        <v>1</v>
      </c>
      <c r="BO3877">
        <v>15</v>
      </c>
      <c r="BP3877">
        <v>0</v>
      </c>
      <c r="BQ3877">
        <v>0</v>
      </c>
      <c r="BR3877">
        <v>2</v>
      </c>
      <c r="BS3877">
        <v>4</v>
      </c>
      <c r="BT3877">
        <v>93</v>
      </c>
      <c r="BU3877" t="s">
        <v>3734</v>
      </c>
    </row>
    <row r="3878" spans="1:73">
      <c r="A3878" t="s">
        <v>3694</v>
      </c>
      <c r="B3878" t="s">
        <v>3695</v>
      </c>
      <c r="C3878">
        <v>36</v>
      </c>
      <c r="D3878" t="s">
        <v>119</v>
      </c>
      <c r="E3878" t="s">
        <v>3714</v>
      </c>
      <c r="F3878" t="s">
        <v>101</v>
      </c>
      <c r="G3878">
        <v>0</v>
      </c>
      <c r="H3878">
        <v>10</v>
      </c>
      <c r="I3878">
        <v>0</v>
      </c>
      <c r="J3878">
        <v>0</v>
      </c>
      <c r="K3878">
        <v>0</v>
      </c>
      <c r="L3878">
        <v>8</v>
      </c>
      <c r="M3878">
        <v>0</v>
      </c>
      <c r="N3878">
        <v>15</v>
      </c>
      <c r="O3878">
        <v>0</v>
      </c>
      <c r="P3878">
        <v>0</v>
      </c>
      <c r="Q3878">
        <v>4</v>
      </c>
      <c r="R3878">
        <v>1</v>
      </c>
      <c r="S3878">
        <v>20</v>
      </c>
      <c r="T3878">
        <v>17</v>
      </c>
      <c r="U3878">
        <v>0</v>
      </c>
      <c r="V3878">
        <v>3</v>
      </c>
      <c r="W3878">
        <v>0</v>
      </c>
      <c r="X3878">
        <v>0</v>
      </c>
      <c r="Y3878">
        <v>0</v>
      </c>
      <c r="Z3878">
        <v>0</v>
      </c>
      <c r="AA3878">
        <v>0</v>
      </c>
      <c r="AB3878">
        <v>69</v>
      </c>
      <c r="AC3878">
        <v>2</v>
      </c>
      <c r="AD3878">
        <v>0</v>
      </c>
      <c r="AE3878">
        <v>1</v>
      </c>
      <c r="AF3878">
        <v>0</v>
      </c>
      <c r="AG3878">
        <v>0</v>
      </c>
      <c r="AH3878">
        <v>0</v>
      </c>
      <c r="AI3878">
        <v>8</v>
      </c>
      <c r="AJ3878">
        <v>0</v>
      </c>
      <c r="AK3878">
        <v>0</v>
      </c>
      <c r="AL3878">
        <v>2</v>
      </c>
      <c r="AM3878">
        <v>13</v>
      </c>
      <c r="AN3878">
        <v>0</v>
      </c>
      <c r="AO3878">
        <v>0</v>
      </c>
      <c r="AP3878">
        <v>3</v>
      </c>
      <c r="AQ3878">
        <v>0</v>
      </c>
      <c r="AR3878">
        <v>0</v>
      </c>
      <c r="AS3878">
        <v>1</v>
      </c>
      <c r="AT3878">
        <v>0</v>
      </c>
      <c r="AU3878">
        <v>8</v>
      </c>
      <c r="AV3878">
        <v>1</v>
      </c>
      <c r="AW3878">
        <v>0</v>
      </c>
      <c r="AX3878">
        <v>0</v>
      </c>
      <c r="AY3878">
        <v>8</v>
      </c>
      <c r="AZ3878">
        <v>7</v>
      </c>
      <c r="BA3878">
        <v>13</v>
      </c>
      <c r="BB3878">
        <v>4</v>
      </c>
      <c r="BC3878">
        <v>10</v>
      </c>
      <c r="BD3878">
        <v>0</v>
      </c>
      <c r="BE3878">
        <v>0</v>
      </c>
      <c r="BF3878">
        <v>0</v>
      </c>
      <c r="BG3878">
        <v>0</v>
      </c>
      <c r="BH3878">
        <v>0</v>
      </c>
      <c r="BI3878">
        <v>1</v>
      </c>
      <c r="BJ3878">
        <v>4</v>
      </c>
      <c r="BK3878">
        <v>0</v>
      </c>
      <c r="BL3878">
        <v>1</v>
      </c>
      <c r="BM3878">
        <v>0</v>
      </c>
      <c r="BN3878">
        <v>5</v>
      </c>
      <c r="BO3878">
        <v>19</v>
      </c>
      <c r="BP3878">
        <v>0</v>
      </c>
      <c r="BQ3878">
        <v>0</v>
      </c>
      <c r="BR3878">
        <v>0</v>
      </c>
      <c r="BS3878">
        <v>4</v>
      </c>
      <c r="BT3878">
        <v>118</v>
      </c>
      <c r="BU3878" t="s">
        <v>3735</v>
      </c>
    </row>
    <row r="3879" spans="1:73">
      <c r="A3879" t="s">
        <v>3694</v>
      </c>
      <c r="B3879" t="s">
        <v>3695</v>
      </c>
      <c r="C3879">
        <v>37</v>
      </c>
      <c r="D3879" t="s">
        <v>119</v>
      </c>
      <c r="E3879" t="s">
        <v>78</v>
      </c>
      <c r="F3879" t="s">
        <v>77</v>
      </c>
      <c r="G3879">
        <v>0</v>
      </c>
      <c r="H3879">
        <v>0</v>
      </c>
      <c r="I3879">
        <v>0</v>
      </c>
      <c r="J3879">
        <v>0</v>
      </c>
      <c r="K3879">
        <v>0</v>
      </c>
      <c r="L3879">
        <v>1</v>
      </c>
      <c r="M3879">
        <v>0</v>
      </c>
      <c r="N3879">
        <v>2</v>
      </c>
      <c r="O3879">
        <v>0</v>
      </c>
      <c r="P3879">
        <v>0</v>
      </c>
      <c r="Q3879">
        <v>0</v>
      </c>
      <c r="R3879">
        <v>0</v>
      </c>
      <c r="S3879">
        <v>0</v>
      </c>
      <c r="T3879">
        <v>0</v>
      </c>
      <c r="U3879">
        <v>0</v>
      </c>
      <c r="V3879">
        <v>0</v>
      </c>
      <c r="W3879">
        <v>0</v>
      </c>
      <c r="X3879">
        <v>0</v>
      </c>
      <c r="Y3879">
        <v>0</v>
      </c>
      <c r="Z3879">
        <v>0</v>
      </c>
      <c r="AA3879">
        <v>0</v>
      </c>
      <c r="AB3879">
        <v>7</v>
      </c>
      <c r="AC3879">
        <v>0</v>
      </c>
      <c r="AD3879">
        <v>0</v>
      </c>
      <c r="AE3879">
        <v>0</v>
      </c>
      <c r="AF3879">
        <v>0</v>
      </c>
      <c r="AG3879">
        <v>0</v>
      </c>
      <c r="AH3879">
        <v>0</v>
      </c>
      <c r="AI3879">
        <v>0</v>
      </c>
      <c r="AJ3879">
        <v>0</v>
      </c>
      <c r="AK3879">
        <v>0</v>
      </c>
      <c r="AL3879">
        <v>0</v>
      </c>
      <c r="AM3879">
        <v>1</v>
      </c>
      <c r="AN3879">
        <v>0</v>
      </c>
      <c r="AO3879">
        <v>0</v>
      </c>
      <c r="AP3879">
        <v>0</v>
      </c>
      <c r="AQ3879">
        <v>1</v>
      </c>
      <c r="AR3879">
        <v>0</v>
      </c>
      <c r="AS3879">
        <v>0</v>
      </c>
      <c r="AT3879">
        <v>0</v>
      </c>
      <c r="AU3879">
        <v>0</v>
      </c>
      <c r="AV3879">
        <v>0</v>
      </c>
      <c r="AW3879">
        <v>0</v>
      </c>
      <c r="AX3879">
        <v>2</v>
      </c>
      <c r="AY3879">
        <v>0</v>
      </c>
      <c r="AZ3879">
        <v>2</v>
      </c>
      <c r="BA3879">
        <v>3</v>
      </c>
      <c r="BB3879">
        <v>0</v>
      </c>
      <c r="BC3879">
        <v>0</v>
      </c>
      <c r="BD3879">
        <v>0</v>
      </c>
      <c r="BE3879">
        <v>0</v>
      </c>
      <c r="BF3879">
        <v>0</v>
      </c>
      <c r="BG3879">
        <v>0</v>
      </c>
      <c r="BH3879">
        <v>0</v>
      </c>
      <c r="BI3879">
        <v>2</v>
      </c>
      <c r="BJ3879">
        <v>0</v>
      </c>
      <c r="BK3879">
        <v>0</v>
      </c>
      <c r="BL3879">
        <v>0</v>
      </c>
      <c r="BM3879">
        <v>0</v>
      </c>
      <c r="BN3879">
        <v>0</v>
      </c>
      <c r="BO3879">
        <v>2</v>
      </c>
      <c r="BP3879">
        <v>0</v>
      </c>
      <c r="BQ3879">
        <v>0</v>
      </c>
      <c r="BR3879">
        <v>2</v>
      </c>
      <c r="BS3879">
        <v>1</v>
      </c>
      <c r="BT3879">
        <v>12</v>
      </c>
      <c r="BU3879" t="s">
        <v>3736</v>
      </c>
    </row>
    <row r="3880" spans="1:73">
      <c r="A3880" t="s">
        <v>3694</v>
      </c>
      <c r="B3880" t="s">
        <v>3695</v>
      </c>
      <c r="C3880">
        <v>38</v>
      </c>
      <c r="D3880" t="s">
        <v>119</v>
      </c>
      <c r="E3880" t="s">
        <v>3714</v>
      </c>
      <c r="F3880" t="s">
        <v>101</v>
      </c>
      <c r="G3880">
        <v>0</v>
      </c>
      <c r="H3880">
        <v>0</v>
      </c>
      <c r="I3880">
        <v>0</v>
      </c>
      <c r="J3880">
        <v>0</v>
      </c>
      <c r="K3880">
        <v>0</v>
      </c>
      <c r="L3880">
        <v>0</v>
      </c>
      <c r="M3880">
        <v>0</v>
      </c>
      <c r="N3880">
        <v>3</v>
      </c>
      <c r="O3880">
        <v>0</v>
      </c>
      <c r="P3880">
        <v>0</v>
      </c>
      <c r="Q3880">
        <v>0</v>
      </c>
      <c r="R3880">
        <v>0</v>
      </c>
      <c r="S3880">
        <v>1</v>
      </c>
      <c r="T3880">
        <v>0</v>
      </c>
      <c r="U3880">
        <v>0</v>
      </c>
      <c r="V3880">
        <v>0</v>
      </c>
      <c r="W3880">
        <v>0</v>
      </c>
      <c r="X3880">
        <v>0</v>
      </c>
      <c r="Y3880">
        <v>0</v>
      </c>
      <c r="Z3880">
        <v>0</v>
      </c>
      <c r="AA3880">
        <v>0</v>
      </c>
      <c r="AB3880">
        <v>6</v>
      </c>
      <c r="AC3880">
        <v>0</v>
      </c>
      <c r="AD3880">
        <v>0</v>
      </c>
      <c r="AE3880">
        <v>0</v>
      </c>
      <c r="AF3880">
        <v>0</v>
      </c>
      <c r="AG3880">
        <v>0</v>
      </c>
      <c r="AH3880">
        <v>0</v>
      </c>
      <c r="AI3880">
        <v>0</v>
      </c>
      <c r="AJ3880">
        <v>0</v>
      </c>
      <c r="AK3880">
        <v>0</v>
      </c>
      <c r="AL3880">
        <v>0</v>
      </c>
      <c r="AM3880">
        <v>1</v>
      </c>
      <c r="AN3880">
        <v>0</v>
      </c>
      <c r="AO3880">
        <v>0</v>
      </c>
      <c r="AP3880">
        <v>0</v>
      </c>
      <c r="AQ3880">
        <v>2</v>
      </c>
      <c r="AR3880">
        <v>0</v>
      </c>
      <c r="AS3880">
        <v>0</v>
      </c>
      <c r="AT3880">
        <v>0</v>
      </c>
      <c r="AU3880">
        <v>0</v>
      </c>
      <c r="AV3880">
        <v>0</v>
      </c>
      <c r="AW3880">
        <v>0</v>
      </c>
      <c r="AX3880">
        <v>0</v>
      </c>
      <c r="AY3880">
        <v>0</v>
      </c>
      <c r="AZ3880">
        <v>3</v>
      </c>
      <c r="BA3880">
        <v>2</v>
      </c>
      <c r="BB3880">
        <v>1</v>
      </c>
      <c r="BC3880">
        <v>0</v>
      </c>
      <c r="BD3880">
        <v>0</v>
      </c>
      <c r="BE3880">
        <v>0</v>
      </c>
      <c r="BF3880">
        <v>0</v>
      </c>
      <c r="BG3880">
        <v>0</v>
      </c>
      <c r="BH3880">
        <v>0</v>
      </c>
      <c r="BI3880">
        <v>1</v>
      </c>
      <c r="BJ3880">
        <v>0</v>
      </c>
      <c r="BK3880">
        <v>0</v>
      </c>
      <c r="BL3880">
        <v>1</v>
      </c>
      <c r="BM3880">
        <v>0</v>
      </c>
      <c r="BN3880">
        <v>0</v>
      </c>
      <c r="BO3880">
        <v>3</v>
      </c>
      <c r="BP3880">
        <v>0</v>
      </c>
      <c r="BQ3880">
        <v>0</v>
      </c>
      <c r="BR3880">
        <v>0</v>
      </c>
      <c r="BS3880">
        <v>1</v>
      </c>
      <c r="BT3880">
        <v>11</v>
      </c>
      <c r="BU3880" t="s">
        <v>3737</v>
      </c>
    </row>
    <row r="3881" spans="1:73">
      <c r="A3881" t="s">
        <v>3694</v>
      </c>
      <c r="B3881" t="s">
        <v>3695</v>
      </c>
      <c r="C3881">
        <v>39</v>
      </c>
      <c r="D3881" t="s">
        <v>119</v>
      </c>
      <c r="E3881" t="s">
        <v>78</v>
      </c>
      <c r="F3881" t="s">
        <v>77</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0</v>
      </c>
      <c r="BB3881">
        <v>0</v>
      </c>
      <c r="BC3881">
        <v>0</v>
      </c>
      <c r="BD3881">
        <v>0</v>
      </c>
      <c r="BE3881">
        <v>0</v>
      </c>
      <c r="BF3881">
        <v>0</v>
      </c>
      <c r="BG3881">
        <v>0</v>
      </c>
      <c r="BH3881">
        <v>0</v>
      </c>
      <c r="BI3881">
        <v>0</v>
      </c>
      <c r="BJ3881">
        <v>0</v>
      </c>
      <c r="BK3881">
        <v>0</v>
      </c>
      <c r="BL3881">
        <v>0</v>
      </c>
      <c r="BM3881">
        <v>0</v>
      </c>
      <c r="BN3881">
        <v>0</v>
      </c>
      <c r="BO3881">
        <v>0</v>
      </c>
      <c r="BP3881">
        <v>0</v>
      </c>
      <c r="BQ3881">
        <v>0</v>
      </c>
      <c r="BR3881">
        <v>0</v>
      </c>
      <c r="BS3881">
        <v>1</v>
      </c>
      <c r="BT3881">
        <v>2</v>
      </c>
      <c r="BU3881" t="s">
        <v>3738</v>
      </c>
    </row>
    <row r="3882" spans="1:73">
      <c r="A3882" t="s">
        <v>3694</v>
      </c>
      <c r="B3882" t="s">
        <v>3695</v>
      </c>
      <c r="C3882">
        <v>40</v>
      </c>
      <c r="D3882" t="s">
        <v>119</v>
      </c>
      <c r="E3882" t="s">
        <v>3705</v>
      </c>
      <c r="F3882" t="s">
        <v>92</v>
      </c>
      <c r="G3882">
        <v>0</v>
      </c>
      <c r="H3882">
        <v>9</v>
      </c>
      <c r="I3882">
        <v>2</v>
      </c>
      <c r="J3882">
        <v>0</v>
      </c>
      <c r="K3882">
        <v>0</v>
      </c>
      <c r="L3882">
        <v>18</v>
      </c>
      <c r="M3882">
        <v>0</v>
      </c>
      <c r="N3882">
        <v>22</v>
      </c>
      <c r="O3882">
        <v>0</v>
      </c>
      <c r="P3882">
        <v>0</v>
      </c>
      <c r="Q3882">
        <v>2</v>
      </c>
      <c r="R3882">
        <v>2</v>
      </c>
      <c r="S3882">
        <v>29</v>
      </c>
      <c r="T3882">
        <v>10</v>
      </c>
      <c r="U3882">
        <v>0</v>
      </c>
      <c r="V3882">
        <v>1</v>
      </c>
      <c r="W3882">
        <v>6</v>
      </c>
      <c r="X3882">
        <v>0</v>
      </c>
      <c r="Y3882">
        <v>0</v>
      </c>
      <c r="Z3882">
        <v>1</v>
      </c>
      <c r="AA3882">
        <v>0</v>
      </c>
      <c r="AB3882">
        <v>142</v>
      </c>
      <c r="AC3882">
        <v>1</v>
      </c>
      <c r="AD3882">
        <v>0</v>
      </c>
      <c r="AE3882">
        <v>1</v>
      </c>
      <c r="AF3882">
        <v>0</v>
      </c>
      <c r="AG3882">
        <v>0</v>
      </c>
      <c r="AH3882">
        <v>0</v>
      </c>
      <c r="AI3882">
        <v>6</v>
      </c>
      <c r="AJ3882">
        <v>0</v>
      </c>
      <c r="AK3882">
        <v>1</v>
      </c>
      <c r="AL3882">
        <v>2</v>
      </c>
      <c r="AM3882">
        <v>29</v>
      </c>
      <c r="AN3882">
        <v>0</v>
      </c>
      <c r="AO3882">
        <v>1</v>
      </c>
      <c r="AP3882">
        <v>2</v>
      </c>
      <c r="AQ3882">
        <v>4</v>
      </c>
      <c r="AR3882">
        <v>0</v>
      </c>
      <c r="AS3882">
        <v>0</v>
      </c>
      <c r="AT3882">
        <v>1</v>
      </c>
      <c r="AU3882">
        <v>11</v>
      </c>
      <c r="AV3882">
        <v>1</v>
      </c>
      <c r="AW3882">
        <v>2</v>
      </c>
      <c r="AX3882">
        <v>9</v>
      </c>
      <c r="AY3882">
        <v>25</v>
      </c>
      <c r="AZ3882">
        <v>19</v>
      </c>
      <c r="BA3882">
        <v>41</v>
      </c>
      <c r="BB3882">
        <v>5</v>
      </c>
      <c r="BC3882">
        <v>32</v>
      </c>
      <c r="BD3882">
        <v>0</v>
      </c>
      <c r="BE3882">
        <v>0</v>
      </c>
      <c r="BF3882">
        <v>0</v>
      </c>
      <c r="BG3882">
        <v>0</v>
      </c>
      <c r="BH3882">
        <v>1</v>
      </c>
      <c r="BI3882">
        <v>19</v>
      </c>
      <c r="BJ3882">
        <v>16</v>
      </c>
      <c r="BK3882">
        <v>0</v>
      </c>
      <c r="BL3882">
        <v>1</v>
      </c>
      <c r="BM3882">
        <v>3</v>
      </c>
      <c r="BN3882">
        <v>11</v>
      </c>
      <c r="BO3882">
        <v>32</v>
      </c>
      <c r="BP3882">
        <v>0</v>
      </c>
      <c r="BQ3882">
        <v>0</v>
      </c>
      <c r="BR3882">
        <v>5</v>
      </c>
      <c r="BS3882">
        <v>17</v>
      </c>
      <c r="BT3882">
        <v>239</v>
      </c>
      <c r="BU3882" t="s">
        <v>3739</v>
      </c>
    </row>
    <row r="3883" spans="1:73">
      <c r="A3883" t="s">
        <v>3694</v>
      </c>
      <c r="B3883" t="s">
        <v>3695</v>
      </c>
      <c r="C3883">
        <v>41</v>
      </c>
      <c r="D3883" t="s">
        <v>119</v>
      </c>
      <c r="E3883" t="s">
        <v>78</v>
      </c>
      <c r="F3883" t="s">
        <v>77</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3</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0</v>
      </c>
      <c r="BB3883">
        <v>0</v>
      </c>
      <c r="BC3883">
        <v>0</v>
      </c>
      <c r="BD3883">
        <v>0</v>
      </c>
      <c r="BE3883">
        <v>0</v>
      </c>
      <c r="BF3883">
        <v>0</v>
      </c>
      <c r="BG3883">
        <v>0</v>
      </c>
      <c r="BH3883">
        <v>0</v>
      </c>
      <c r="BI3883">
        <v>0</v>
      </c>
      <c r="BJ3883">
        <v>0</v>
      </c>
      <c r="BK3883">
        <v>0</v>
      </c>
      <c r="BL3883">
        <v>0</v>
      </c>
      <c r="BM3883">
        <v>0</v>
      </c>
      <c r="BN3883">
        <v>0</v>
      </c>
      <c r="BO3883">
        <v>0</v>
      </c>
      <c r="BP3883">
        <v>0</v>
      </c>
      <c r="BQ3883">
        <v>0</v>
      </c>
      <c r="BR3883">
        <v>0</v>
      </c>
      <c r="BS3883">
        <v>2</v>
      </c>
      <c r="BT3883">
        <v>7</v>
      </c>
      <c r="BU3883" t="s">
        <v>3740</v>
      </c>
    </row>
    <row r="3884" spans="1:73">
      <c r="A3884" t="s">
        <v>3694</v>
      </c>
      <c r="B3884" t="s">
        <v>3695</v>
      </c>
      <c r="C3884">
        <v>42</v>
      </c>
      <c r="D3884" t="s">
        <v>119</v>
      </c>
      <c r="E3884" t="s">
        <v>3708</v>
      </c>
      <c r="F3884" t="s">
        <v>101</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v>0</v>
      </c>
      <c r="BR3884">
        <v>0</v>
      </c>
      <c r="BS3884">
        <v>1</v>
      </c>
      <c r="BT3884">
        <v>2</v>
      </c>
      <c r="BU3884" t="s">
        <v>150</v>
      </c>
    </row>
    <row r="3885" spans="1:73">
      <c r="A3885" t="s">
        <v>3694</v>
      </c>
      <c r="B3885" t="s">
        <v>3695</v>
      </c>
      <c r="C3885">
        <v>43</v>
      </c>
      <c r="D3885" t="s">
        <v>119</v>
      </c>
      <c r="E3885" t="s">
        <v>78</v>
      </c>
      <c r="F3885" t="s">
        <v>77</v>
      </c>
      <c r="G3885">
        <v>0</v>
      </c>
      <c r="H3885">
        <v>0</v>
      </c>
      <c r="I3885">
        <v>0</v>
      </c>
      <c r="J3885">
        <v>0</v>
      </c>
      <c r="K3885">
        <v>0</v>
      </c>
      <c r="L3885">
        <v>0</v>
      </c>
      <c r="M3885">
        <v>0</v>
      </c>
      <c r="N3885">
        <v>2</v>
      </c>
      <c r="O3885">
        <v>0</v>
      </c>
      <c r="P3885">
        <v>0</v>
      </c>
      <c r="Q3885">
        <v>0</v>
      </c>
      <c r="R3885">
        <v>0</v>
      </c>
      <c r="S3885">
        <v>0</v>
      </c>
      <c r="T3885">
        <v>0</v>
      </c>
      <c r="U3885">
        <v>0</v>
      </c>
      <c r="V3885">
        <v>0</v>
      </c>
      <c r="W3885">
        <v>0</v>
      </c>
      <c r="X3885">
        <v>0</v>
      </c>
      <c r="Y3885">
        <v>0</v>
      </c>
      <c r="Z3885">
        <v>0</v>
      </c>
      <c r="AA3885">
        <v>0</v>
      </c>
      <c r="AB3885">
        <v>4</v>
      </c>
      <c r="AC3885">
        <v>0</v>
      </c>
      <c r="AD3885">
        <v>0</v>
      </c>
      <c r="AE3885">
        <v>0</v>
      </c>
      <c r="AF3885">
        <v>0</v>
      </c>
      <c r="AG3885">
        <v>0</v>
      </c>
      <c r="AH3885">
        <v>0</v>
      </c>
      <c r="AI3885">
        <v>0</v>
      </c>
      <c r="AJ3885">
        <v>0</v>
      </c>
      <c r="AK3885">
        <v>0</v>
      </c>
      <c r="AL3885">
        <v>0</v>
      </c>
      <c r="AM3885">
        <v>2</v>
      </c>
      <c r="AN3885">
        <v>0</v>
      </c>
      <c r="AO3885">
        <v>0</v>
      </c>
      <c r="AP3885">
        <v>0</v>
      </c>
      <c r="AQ3885">
        <v>0</v>
      </c>
      <c r="AR3885">
        <v>0</v>
      </c>
      <c r="AS3885">
        <v>0</v>
      </c>
      <c r="AT3885">
        <v>0</v>
      </c>
      <c r="AU3885">
        <v>0</v>
      </c>
      <c r="AV3885">
        <v>0</v>
      </c>
      <c r="AW3885">
        <v>0</v>
      </c>
      <c r="AX3885">
        <v>0</v>
      </c>
      <c r="AY3885">
        <v>0</v>
      </c>
      <c r="AZ3885">
        <v>2</v>
      </c>
      <c r="BA3885">
        <v>3</v>
      </c>
      <c r="BB3885">
        <v>0</v>
      </c>
      <c r="BC3885">
        <v>0</v>
      </c>
      <c r="BD3885">
        <v>0</v>
      </c>
      <c r="BE3885">
        <v>0</v>
      </c>
      <c r="BF3885">
        <v>0</v>
      </c>
      <c r="BG3885">
        <v>0</v>
      </c>
      <c r="BH3885">
        <v>0</v>
      </c>
      <c r="BI3885">
        <v>0</v>
      </c>
      <c r="BJ3885">
        <v>0</v>
      </c>
      <c r="BK3885">
        <v>0</v>
      </c>
      <c r="BL3885">
        <v>0</v>
      </c>
      <c r="BM3885">
        <v>0</v>
      </c>
      <c r="BN3885">
        <v>0</v>
      </c>
      <c r="BO3885">
        <v>2</v>
      </c>
      <c r="BP3885">
        <v>0</v>
      </c>
      <c r="BQ3885">
        <v>0</v>
      </c>
      <c r="BR3885">
        <v>0</v>
      </c>
      <c r="BS3885">
        <v>1</v>
      </c>
      <c r="BT3885">
        <v>6</v>
      </c>
      <c r="BU3885" t="s">
        <v>3741</v>
      </c>
    </row>
    <row r="3886" spans="1:73">
      <c r="A3886" t="s">
        <v>3694</v>
      </c>
      <c r="B3886" t="s">
        <v>3695</v>
      </c>
      <c r="C3886">
        <v>44</v>
      </c>
      <c r="D3886" t="s">
        <v>119</v>
      </c>
      <c r="E3886" t="s">
        <v>3708</v>
      </c>
      <c r="F3886" t="s">
        <v>101</v>
      </c>
      <c r="G3886">
        <v>1</v>
      </c>
      <c r="H3886">
        <v>0</v>
      </c>
      <c r="I3886">
        <v>0</v>
      </c>
      <c r="J3886">
        <v>0</v>
      </c>
      <c r="K3886">
        <v>0</v>
      </c>
      <c r="L3886">
        <v>1</v>
      </c>
      <c r="M3886">
        <v>0</v>
      </c>
      <c r="N3886">
        <v>0</v>
      </c>
      <c r="O3886">
        <v>0</v>
      </c>
      <c r="P3886">
        <v>0</v>
      </c>
      <c r="Q3886">
        <v>0</v>
      </c>
      <c r="R3886">
        <v>0</v>
      </c>
      <c r="S3886">
        <v>0</v>
      </c>
      <c r="T3886">
        <v>0</v>
      </c>
      <c r="U3886">
        <v>0</v>
      </c>
      <c r="V3886">
        <v>0</v>
      </c>
      <c r="W3886">
        <v>0</v>
      </c>
      <c r="X3886">
        <v>0</v>
      </c>
      <c r="Y3886">
        <v>0</v>
      </c>
      <c r="Z3886">
        <v>0</v>
      </c>
      <c r="AA3886">
        <v>0</v>
      </c>
      <c r="AB3886">
        <v>5</v>
      </c>
      <c r="AC3886">
        <v>0</v>
      </c>
      <c r="AD3886">
        <v>0</v>
      </c>
      <c r="AE3886">
        <v>0</v>
      </c>
      <c r="AF3886">
        <v>0</v>
      </c>
      <c r="AG3886">
        <v>0</v>
      </c>
      <c r="AH3886">
        <v>0</v>
      </c>
      <c r="AI3886">
        <v>0</v>
      </c>
      <c r="AJ3886">
        <v>0</v>
      </c>
      <c r="AK3886">
        <v>0</v>
      </c>
      <c r="AL3886">
        <v>0</v>
      </c>
      <c r="AM3886">
        <v>3</v>
      </c>
      <c r="AN3886">
        <v>0</v>
      </c>
      <c r="AO3886">
        <v>0</v>
      </c>
      <c r="AP3886">
        <v>0</v>
      </c>
      <c r="AQ3886">
        <v>0</v>
      </c>
      <c r="AR3886">
        <v>0</v>
      </c>
      <c r="AS3886">
        <v>0</v>
      </c>
      <c r="AT3886">
        <v>1</v>
      </c>
      <c r="AU3886">
        <v>0</v>
      </c>
      <c r="AV3886">
        <v>0</v>
      </c>
      <c r="AW3886">
        <v>0</v>
      </c>
      <c r="AX3886">
        <v>0</v>
      </c>
      <c r="AY3886">
        <v>0</v>
      </c>
      <c r="AZ3886">
        <v>0</v>
      </c>
      <c r="BA3886">
        <v>3</v>
      </c>
      <c r="BB3886">
        <v>0</v>
      </c>
      <c r="BC3886">
        <v>1</v>
      </c>
      <c r="BD3886">
        <v>0</v>
      </c>
      <c r="BE3886">
        <v>0</v>
      </c>
      <c r="BF3886">
        <v>0</v>
      </c>
      <c r="BG3886">
        <v>0</v>
      </c>
      <c r="BH3886">
        <v>0</v>
      </c>
      <c r="BI3886">
        <v>0</v>
      </c>
      <c r="BJ3886">
        <v>0</v>
      </c>
      <c r="BK3886">
        <v>0</v>
      </c>
      <c r="BL3886">
        <v>0</v>
      </c>
      <c r="BM3886">
        <v>0</v>
      </c>
      <c r="BN3886">
        <v>1</v>
      </c>
      <c r="BO3886">
        <v>0</v>
      </c>
      <c r="BP3886">
        <v>0</v>
      </c>
      <c r="BQ3886">
        <v>0</v>
      </c>
      <c r="BR3886">
        <v>0</v>
      </c>
      <c r="BS3886">
        <v>1</v>
      </c>
      <c r="BT3886">
        <v>6</v>
      </c>
      <c r="BU3886" t="s">
        <v>3742</v>
      </c>
    </row>
    <row r="3887" spans="1:73">
      <c r="A3887" t="s">
        <v>3694</v>
      </c>
      <c r="B3887" t="s">
        <v>3695</v>
      </c>
      <c r="C3887">
        <v>45</v>
      </c>
      <c r="D3887" t="s">
        <v>119</v>
      </c>
      <c r="E3887" t="s">
        <v>78</v>
      </c>
      <c r="F3887" t="s">
        <v>77</v>
      </c>
      <c r="G3887">
        <v>0</v>
      </c>
      <c r="H3887">
        <v>1</v>
      </c>
      <c r="I3887">
        <v>0</v>
      </c>
      <c r="J3887">
        <v>0</v>
      </c>
      <c r="K3887">
        <v>0</v>
      </c>
      <c r="L3887">
        <v>1</v>
      </c>
      <c r="M3887">
        <v>0</v>
      </c>
      <c r="N3887">
        <v>2</v>
      </c>
      <c r="O3887">
        <v>0</v>
      </c>
      <c r="P3887">
        <v>0</v>
      </c>
      <c r="Q3887">
        <v>0</v>
      </c>
      <c r="R3887">
        <v>0</v>
      </c>
      <c r="S3887">
        <v>0</v>
      </c>
      <c r="T3887">
        <v>0</v>
      </c>
      <c r="U3887">
        <v>0</v>
      </c>
      <c r="V3887">
        <v>0</v>
      </c>
      <c r="W3887">
        <v>0</v>
      </c>
      <c r="X3887">
        <v>0</v>
      </c>
      <c r="Y3887">
        <v>0</v>
      </c>
      <c r="Z3887">
        <v>0</v>
      </c>
      <c r="AA3887">
        <v>0</v>
      </c>
      <c r="AB3887">
        <v>5</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2</v>
      </c>
      <c r="BA3887">
        <v>0</v>
      </c>
      <c r="BB3887">
        <v>0</v>
      </c>
      <c r="BC3887">
        <v>0</v>
      </c>
      <c r="BD3887">
        <v>0</v>
      </c>
      <c r="BE3887">
        <v>0</v>
      </c>
      <c r="BF3887">
        <v>0</v>
      </c>
      <c r="BG3887">
        <v>0</v>
      </c>
      <c r="BH3887">
        <v>0</v>
      </c>
      <c r="BI3887">
        <v>0</v>
      </c>
      <c r="BJ3887">
        <v>0</v>
      </c>
      <c r="BK3887">
        <v>0</v>
      </c>
      <c r="BL3887">
        <v>0</v>
      </c>
      <c r="BM3887">
        <v>0</v>
      </c>
      <c r="BN3887">
        <v>0</v>
      </c>
      <c r="BO3887">
        <v>2</v>
      </c>
      <c r="BP3887">
        <v>0</v>
      </c>
      <c r="BQ3887">
        <v>0</v>
      </c>
      <c r="BR3887">
        <v>0</v>
      </c>
      <c r="BS3887">
        <v>1</v>
      </c>
      <c r="BT3887">
        <v>9</v>
      </c>
      <c r="BU3887" t="s">
        <v>3743</v>
      </c>
    </row>
    <row r="3888" spans="1:73">
      <c r="A3888" t="s">
        <v>3694</v>
      </c>
      <c r="B3888" t="s">
        <v>3695</v>
      </c>
      <c r="C3888">
        <v>46</v>
      </c>
      <c r="D3888" t="s">
        <v>119</v>
      </c>
      <c r="E3888" t="s">
        <v>3708</v>
      </c>
      <c r="F3888" t="s">
        <v>101</v>
      </c>
      <c r="G3888">
        <v>1</v>
      </c>
      <c r="H3888">
        <v>5</v>
      </c>
      <c r="I3888">
        <v>1</v>
      </c>
      <c r="J3888">
        <v>0</v>
      </c>
      <c r="K3888">
        <v>0</v>
      </c>
      <c r="L3888">
        <v>11</v>
      </c>
      <c r="M3888">
        <v>0</v>
      </c>
      <c r="N3888">
        <v>15</v>
      </c>
      <c r="O3888">
        <v>0</v>
      </c>
      <c r="P3888">
        <v>0</v>
      </c>
      <c r="Q3888">
        <v>0</v>
      </c>
      <c r="R3888">
        <v>5</v>
      </c>
      <c r="S3888">
        <v>29</v>
      </c>
      <c r="T3888">
        <v>6</v>
      </c>
      <c r="U3888">
        <v>0</v>
      </c>
      <c r="V3888">
        <v>3</v>
      </c>
      <c r="W3888">
        <v>7</v>
      </c>
      <c r="X3888">
        <v>0</v>
      </c>
      <c r="Y3888">
        <v>0</v>
      </c>
      <c r="Z3888">
        <v>0</v>
      </c>
      <c r="AA3888">
        <v>0</v>
      </c>
      <c r="AB3888">
        <v>89</v>
      </c>
      <c r="AC3888">
        <v>1</v>
      </c>
      <c r="AD3888">
        <v>0</v>
      </c>
      <c r="AE3888">
        <v>0</v>
      </c>
      <c r="AF3888">
        <v>0</v>
      </c>
      <c r="AG3888">
        <v>0</v>
      </c>
      <c r="AH3888">
        <v>4</v>
      </c>
      <c r="AI3888">
        <v>10</v>
      </c>
      <c r="AJ3888">
        <v>0</v>
      </c>
      <c r="AK3888">
        <v>0</v>
      </c>
      <c r="AL3888">
        <v>2</v>
      </c>
      <c r="AM3888">
        <v>8</v>
      </c>
      <c r="AN3888">
        <v>0</v>
      </c>
      <c r="AO3888">
        <v>0</v>
      </c>
      <c r="AP3888">
        <v>5</v>
      </c>
      <c r="AQ3888">
        <v>5</v>
      </c>
      <c r="AR3888">
        <v>0</v>
      </c>
      <c r="AS3888">
        <v>0</v>
      </c>
      <c r="AT3888">
        <v>3</v>
      </c>
      <c r="AU3888">
        <v>2</v>
      </c>
      <c r="AV3888">
        <v>2</v>
      </c>
      <c r="AW3888">
        <v>1</v>
      </c>
      <c r="AX3888">
        <v>15</v>
      </c>
      <c r="AY3888">
        <v>20</v>
      </c>
      <c r="AZ3888">
        <v>16</v>
      </c>
      <c r="BA3888">
        <v>24</v>
      </c>
      <c r="BB3888">
        <v>5</v>
      </c>
      <c r="BC3888">
        <v>17</v>
      </c>
      <c r="BD3888">
        <v>0</v>
      </c>
      <c r="BE3888">
        <v>0</v>
      </c>
      <c r="BF3888">
        <v>2</v>
      </c>
      <c r="BG3888">
        <v>0</v>
      </c>
      <c r="BH3888">
        <v>0</v>
      </c>
      <c r="BI3888">
        <v>14</v>
      </c>
      <c r="BJ3888">
        <v>7</v>
      </c>
      <c r="BK3888">
        <v>0</v>
      </c>
      <c r="BL3888">
        <v>2</v>
      </c>
      <c r="BM3888">
        <v>1</v>
      </c>
      <c r="BN3888">
        <v>4</v>
      </c>
      <c r="BO3888">
        <v>23</v>
      </c>
      <c r="BP3888">
        <v>9</v>
      </c>
      <c r="BQ3888">
        <v>0</v>
      </c>
      <c r="BR3888">
        <v>0</v>
      </c>
      <c r="BS3888">
        <v>8</v>
      </c>
      <c r="BT3888">
        <v>138</v>
      </c>
      <c r="BU3888" t="s">
        <v>3744</v>
      </c>
    </row>
    <row r="3889" spans="1:73">
      <c r="A3889" t="s">
        <v>3694</v>
      </c>
      <c r="B3889" t="s">
        <v>3695</v>
      </c>
      <c r="C3889">
        <v>47</v>
      </c>
      <c r="D3889" t="s">
        <v>119</v>
      </c>
      <c r="E3889" t="s">
        <v>78</v>
      </c>
      <c r="F3889" t="s">
        <v>77</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4</v>
      </c>
      <c r="AC3889">
        <v>0</v>
      </c>
      <c r="AD3889">
        <v>0</v>
      </c>
      <c r="AE3889">
        <v>0</v>
      </c>
      <c r="AF3889">
        <v>0</v>
      </c>
      <c r="AG3889">
        <v>0</v>
      </c>
      <c r="AH3889">
        <v>0</v>
      </c>
      <c r="AI3889">
        <v>0</v>
      </c>
      <c r="AJ3889">
        <v>0</v>
      </c>
      <c r="AK3889">
        <v>0</v>
      </c>
      <c r="AL3889">
        <v>0</v>
      </c>
      <c r="AM3889">
        <v>1</v>
      </c>
      <c r="AN3889">
        <v>0</v>
      </c>
      <c r="AO3889">
        <v>0</v>
      </c>
      <c r="AP3889">
        <v>0</v>
      </c>
      <c r="AQ3889">
        <v>0</v>
      </c>
      <c r="AR3889">
        <v>0</v>
      </c>
      <c r="AS3889">
        <v>0</v>
      </c>
      <c r="AT3889">
        <v>0</v>
      </c>
      <c r="AU3889">
        <v>0</v>
      </c>
      <c r="AV3889">
        <v>0</v>
      </c>
      <c r="AW3889">
        <v>0</v>
      </c>
      <c r="AX3889">
        <v>0</v>
      </c>
      <c r="AY3889">
        <v>1</v>
      </c>
      <c r="AZ3889">
        <v>0</v>
      </c>
      <c r="BA3889">
        <v>1</v>
      </c>
      <c r="BB3889">
        <v>0</v>
      </c>
      <c r="BC3889">
        <v>0</v>
      </c>
      <c r="BD3889">
        <v>0</v>
      </c>
      <c r="BE3889">
        <v>0</v>
      </c>
      <c r="BF3889">
        <v>0</v>
      </c>
      <c r="BG3889">
        <v>0</v>
      </c>
      <c r="BH3889">
        <v>0</v>
      </c>
      <c r="BI3889">
        <v>2</v>
      </c>
      <c r="BJ3889">
        <v>0</v>
      </c>
      <c r="BK3889">
        <v>0</v>
      </c>
      <c r="BL3889">
        <v>0</v>
      </c>
      <c r="BM3889">
        <v>0</v>
      </c>
      <c r="BN3889">
        <v>0</v>
      </c>
      <c r="BO3889">
        <v>0</v>
      </c>
      <c r="BP3889">
        <v>0</v>
      </c>
      <c r="BQ3889">
        <v>0</v>
      </c>
      <c r="BR3889">
        <v>0</v>
      </c>
      <c r="BS3889">
        <v>1</v>
      </c>
      <c r="BT3889">
        <v>8</v>
      </c>
      <c r="BU3889" t="s">
        <v>3745</v>
      </c>
    </row>
    <row r="3890" spans="1:73">
      <c r="A3890" t="s">
        <v>3694</v>
      </c>
      <c r="B3890" t="s">
        <v>3695</v>
      </c>
      <c r="C3890">
        <v>48</v>
      </c>
      <c r="D3890" t="s">
        <v>119</v>
      </c>
      <c r="E3890" t="s">
        <v>3708</v>
      </c>
      <c r="F3890" t="s">
        <v>101</v>
      </c>
      <c r="G3890">
        <v>0</v>
      </c>
      <c r="H3890">
        <v>3</v>
      </c>
      <c r="I3890">
        <v>0</v>
      </c>
      <c r="J3890">
        <v>0</v>
      </c>
      <c r="K3890">
        <v>0</v>
      </c>
      <c r="L3890">
        <v>5</v>
      </c>
      <c r="M3890">
        <v>0</v>
      </c>
      <c r="N3890">
        <v>9</v>
      </c>
      <c r="O3890">
        <v>3</v>
      </c>
      <c r="P3890">
        <v>1</v>
      </c>
      <c r="Q3890">
        <v>0</v>
      </c>
      <c r="R3890">
        <v>1</v>
      </c>
      <c r="S3890">
        <v>4</v>
      </c>
      <c r="T3890">
        <v>1</v>
      </c>
      <c r="U3890">
        <v>0</v>
      </c>
      <c r="V3890">
        <v>3</v>
      </c>
      <c r="W3890">
        <v>1</v>
      </c>
      <c r="X3890">
        <v>0</v>
      </c>
      <c r="Y3890">
        <v>0</v>
      </c>
      <c r="Z3890">
        <v>0</v>
      </c>
      <c r="AA3890">
        <v>0</v>
      </c>
      <c r="AB3890">
        <v>43</v>
      </c>
      <c r="AC3890">
        <v>0</v>
      </c>
      <c r="AD3890">
        <v>0</v>
      </c>
      <c r="AE3890">
        <v>2</v>
      </c>
      <c r="AF3890">
        <v>0</v>
      </c>
      <c r="AG3890">
        <v>0</v>
      </c>
      <c r="AH3890">
        <v>0</v>
      </c>
      <c r="AI3890">
        <v>0</v>
      </c>
      <c r="AJ3890">
        <v>0</v>
      </c>
      <c r="AK3890">
        <v>0</v>
      </c>
      <c r="AL3890">
        <v>0</v>
      </c>
      <c r="AM3890">
        <v>8</v>
      </c>
      <c r="AN3890">
        <v>0</v>
      </c>
      <c r="AO3890">
        <v>0</v>
      </c>
      <c r="AP3890">
        <v>0</v>
      </c>
      <c r="AQ3890">
        <v>2</v>
      </c>
      <c r="AR3890">
        <v>0</v>
      </c>
      <c r="AS3890">
        <v>0</v>
      </c>
      <c r="AT3890">
        <v>0</v>
      </c>
      <c r="AU3890">
        <v>2</v>
      </c>
      <c r="AV3890">
        <v>2</v>
      </c>
      <c r="AW3890">
        <v>0</v>
      </c>
      <c r="AX3890">
        <v>9</v>
      </c>
      <c r="AY3890">
        <v>9</v>
      </c>
      <c r="AZ3890">
        <v>14</v>
      </c>
      <c r="BA3890">
        <v>17</v>
      </c>
      <c r="BB3890">
        <v>2</v>
      </c>
      <c r="BC3890">
        <v>4</v>
      </c>
      <c r="BD3890">
        <v>0</v>
      </c>
      <c r="BE3890">
        <v>0</v>
      </c>
      <c r="BF3890">
        <v>0</v>
      </c>
      <c r="BG3890">
        <v>0</v>
      </c>
      <c r="BH3890">
        <v>0</v>
      </c>
      <c r="BI3890">
        <v>12</v>
      </c>
      <c r="BJ3890">
        <v>1</v>
      </c>
      <c r="BK3890">
        <v>0</v>
      </c>
      <c r="BL3890">
        <v>1</v>
      </c>
      <c r="BM3890">
        <v>0</v>
      </c>
      <c r="BN3890">
        <v>0</v>
      </c>
      <c r="BO3890">
        <v>16</v>
      </c>
      <c r="BP3890">
        <v>0</v>
      </c>
      <c r="BQ3890">
        <v>0</v>
      </c>
      <c r="BR3890">
        <v>5</v>
      </c>
      <c r="BS3890">
        <v>3</v>
      </c>
      <c r="BT3890">
        <v>63</v>
      </c>
      <c r="BU3890" t="s">
        <v>3746</v>
      </c>
    </row>
    <row r="3891" spans="1:73">
      <c r="A3891" t="s">
        <v>3694</v>
      </c>
      <c r="B3891" t="s">
        <v>3695</v>
      </c>
      <c r="C3891">
        <v>49</v>
      </c>
      <c r="D3891" t="s">
        <v>119</v>
      </c>
      <c r="E3891" t="s">
        <v>78</v>
      </c>
      <c r="F3891" t="s">
        <v>77</v>
      </c>
      <c r="G3891">
        <v>0</v>
      </c>
      <c r="H3891">
        <v>2</v>
      </c>
      <c r="I3891">
        <v>3</v>
      </c>
      <c r="J3891">
        <v>0</v>
      </c>
      <c r="K3891">
        <v>0</v>
      </c>
      <c r="L3891">
        <v>5</v>
      </c>
      <c r="M3891">
        <v>0</v>
      </c>
      <c r="N3891">
        <v>5</v>
      </c>
      <c r="O3891">
        <v>0</v>
      </c>
      <c r="P3891">
        <v>0</v>
      </c>
      <c r="Q3891">
        <v>3</v>
      </c>
      <c r="R3891">
        <v>1</v>
      </c>
      <c r="S3891">
        <v>14</v>
      </c>
      <c r="T3891">
        <v>4</v>
      </c>
      <c r="U3891">
        <v>0</v>
      </c>
      <c r="V3891">
        <v>0</v>
      </c>
      <c r="W3891">
        <v>3</v>
      </c>
      <c r="X3891">
        <v>0</v>
      </c>
      <c r="Y3891">
        <v>0</v>
      </c>
      <c r="Z3891">
        <v>0</v>
      </c>
      <c r="AA3891">
        <v>0</v>
      </c>
      <c r="AB3891">
        <v>30</v>
      </c>
      <c r="AC3891">
        <v>0</v>
      </c>
      <c r="AD3891">
        <v>0</v>
      </c>
      <c r="AE3891">
        <v>2</v>
      </c>
      <c r="AF3891">
        <v>0</v>
      </c>
      <c r="AG3891">
        <v>0</v>
      </c>
      <c r="AH3891">
        <v>0</v>
      </c>
      <c r="AI3891">
        <v>2</v>
      </c>
      <c r="AJ3891">
        <v>0</v>
      </c>
      <c r="AK3891">
        <v>0</v>
      </c>
      <c r="AL3891">
        <v>4</v>
      </c>
      <c r="AM3891">
        <v>3</v>
      </c>
      <c r="AN3891">
        <v>0</v>
      </c>
      <c r="AO3891">
        <v>0</v>
      </c>
      <c r="AP3891">
        <v>0</v>
      </c>
      <c r="AQ3891">
        <v>4</v>
      </c>
      <c r="AR3891">
        <v>0</v>
      </c>
      <c r="AS3891">
        <v>0</v>
      </c>
      <c r="AT3891">
        <v>0</v>
      </c>
      <c r="AU3891">
        <v>3</v>
      </c>
      <c r="AV3891">
        <v>2</v>
      </c>
      <c r="AW3891">
        <v>3</v>
      </c>
      <c r="AX3891">
        <v>8</v>
      </c>
      <c r="AY3891">
        <v>2</v>
      </c>
      <c r="AZ3891">
        <v>6</v>
      </c>
      <c r="BA3891">
        <v>11</v>
      </c>
      <c r="BB3891">
        <v>0</v>
      </c>
      <c r="BC3891">
        <v>4</v>
      </c>
      <c r="BD3891">
        <v>0</v>
      </c>
      <c r="BE3891">
        <v>0</v>
      </c>
      <c r="BF3891">
        <v>0</v>
      </c>
      <c r="BG3891">
        <v>0</v>
      </c>
      <c r="BH3891">
        <v>0</v>
      </c>
      <c r="BI3891">
        <v>8</v>
      </c>
      <c r="BJ3891">
        <v>1</v>
      </c>
      <c r="BK3891">
        <v>0</v>
      </c>
      <c r="BL3891">
        <v>2</v>
      </c>
      <c r="BM3891">
        <v>2</v>
      </c>
      <c r="BN3891">
        <v>3</v>
      </c>
      <c r="BO3891">
        <v>9</v>
      </c>
      <c r="BP3891">
        <v>0</v>
      </c>
      <c r="BQ3891">
        <v>0</v>
      </c>
      <c r="BR3891">
        <v>3</v>
      </c>
      <c r="BS3891">
        <v>1</v>
      </c>
      <c r="BT3891">
        <v>56</v>
      </c>
      <c r="BU3891" t="s">
        <v>3747</v>
      </c>
    </row>
    <row r="3892" spans="1:73">
      <c r="A3892" t="s">
        <v>3694</v>
      </c>
      <c r="B3892" t="s">
        <v>3695</v>
      </c>
      <c r="C3892">
        <v>50</v>
      </c>
      <c r="D3892" t="s">
        <v>119</v>
      </c>
      <c r="E3892" t="s">
        <v>3708</v>
      </c>
      <c r="F3892" t="s">
        <v>101</v>
      </c>
      <c r="G3892">
        <v>1</v>
      </c>
      <c r="H3892">
        <v>9</v>
      </c>
      <c r="I3892">
        <v>0</v>
      </c>
      <c r="J3892">
        <v>0</v>
      </c>
      <c r="K3892">
        <v>0</v>
      </c>
      <c r="L3892">
        <v>16</v>
      </c>
      <c r="M3892">
        <v>0</v>
      </c>
      <c r="N3892">
        <v>12</v>
      </c>
      <c r="O3892">
        <v>0</v>
      </c>
      <c r="P3892">
        <v>0</v>
      </c>
      <c r="Q3892">
        <v>5</v>
      </c>
      <c r="R3892">
        <v>3</v>
      </c>
      <c r="S3892">
        <v>35</v>
      </c>
      <c r="T3892">
        <v>7</v>
      </c>
      <c r="U3892">
        <v>0</v>
      </c>
      <c r="V3892">
        <v>1</v>
      </c>
      <c r="W3892">
        <v>5</v>
      </c>
      <c r="X3892">
        <v>0</v>
      </c>
      <c r="Y3892">
        <v>0</v>
      </c>
      <c r="Z3892">
        <v>0</v>
      </c>
      <c r="AA3892">
        <v>0</v>
      </c>
      <c r="AB3892">
        <v>97</v>
      </c>
      <c r="AC3892">
        <v>1</v>
      </c>
      <c r="AD3892">
        <v>0</v>
      </c>
      <c r="AE3892">
        <v>1</v>
      </c>
      <c r="AF3892">
        <v>0</v>
      </c>
      <c r="AG3892">
        <v>0</v>
      </c>
      <c r="AH3892">
        <v>0</v>
      </c>
      <c r="AI3892">
        <v>10</v>
      </c>
      <c r="AJ3892">
        <v>0</v>
      </c>
      <c r="AK3892">
        <v>0</v>
      </c>
      <c r="AL3892">
        <v>6</v>
      </c>
      <c r="AM3892">
        <v>13</v>
      </c>
      <c r="AN3892">
        <v>0</v>
      </c>
      <c r="AO3892">
        <v>0</v>
      </c>
      <c r="AP3892">
        <v>1</v>
      </c>
      <c r="AQ3892">
        <v>5</v>
      </c>
      <c r="AR3892">
        <v>0</v>
      </c>
      <c r="AS3892">
        <v>0</v>
      </c>
      <c r="AT3892">
        <v>3</v>
      </c>
      <c r="AU3892">
        <v>10</v>
      </c>
      <c r="AV3892">
        <v>1</v>
      </c>
      <c r="AW3892">
        <v>0</v>
      </c>
      <c r="AX3892">
        <v>9</v>
      </c>
      <c r="AY3892">
        <v>24</v>
      </c>
      <c r="AZ3892">
        <v>14</v>
      </c>
      <c r="BA3892">
        <v>22</v>
      </c>
      <c r="BB3892">
        <v>3</v>
      </c>
      <c r="BC3892">
        <v>16</v>
      </c>
      <c r="BD3892">
        <v>0</v>
      </c>
      <c r="BE3892">
        <v>0</v>
      </c>
      <c r="BF3892">
        <v>0</v>
      </c>
      <c r="BG3892">
        <v>0</v>
      </c>
      <c r="BH3892">
        <v>0</v>
      </c>
      <c r="BI3892">
        <v>19</v>
      </c>
      <c r="BJ3892">
        <v>8</v>
      </c>
      <c r="BK3892">
        <v>0</v>
      </c>
      <c r="BL3892">
        <v>0</v>
      </c>
      <c r="BM3892">
        <v>1</v>
      </c>
      <c r="BN3892">
        <v>7</v>
      </c>
      <c r="BO3892">
        <v>26</v>
      </c>
      <c r="BP3892">
        <v>4</v>
      </c>
      <c r="BQ3892">
        <v>0</v>
      </c>
      <c r="BR3892">
        <v>4</v>
      </c>
      <c r="BS3892">
        <v>5</v>
      </c>
      <c r="BT3892">
        <v>169</v>
      </c>
      <c r="BU3892" t="s">
        <v>3748</v>
      </c>
    </row>
    <row r="3893" spans="1:73">
      <c r="A3893" t="s">
        <v>3694</v>
      </c>
      <c r="B3893" t="s">
        <v>3695</v>
      </c>
      <c r="C3893">
        <v>51</v>
      </c>
      <c r="D3893" t="s">
        <v>119</v>
      </c>
      <c r="E3893" t="s">
        <v>78</v>
      </c>
      <c r="F3893" t="s">
        <v>77</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0</v>
      </c>
      <c r="BF3893">
        <v>0</v>
      </c>
      <c r="BG3893">
        <v>0</v>
      </c>
      <c r="BH3893">
        <v>0</v>
      </c>
      <c r="BI3893">
        <v>0</v>
      </c>
      <c r="BJ3893">
        <v>0</v>
      </c>
      <c r="BK3893">
        <v>0</v>
      </c>
      <c r="BL3893">
        <v>0</v>
      </c>
      <c r="BM3893">
        <v>0</v>
      </c>
      <c r="BN3893">
        <v>0</v>
      </c>
      <c r="BO3893">
        <v>0</v>
      </c>
      <c r="BP3893">
        <v>0</v>
      </c>
      <c r="BQ3893">
        <v>0</v>
      </c>
      <c r="BR3893">
        <v>0</v>
      </c>
      <c r="BS3893">
        <v>1</v>
      </c>
      <c r="BT3893">
        <v>2</v>
      </c>
      <c r="BU3893" t="s">
        <v>3738</v>
      </c>
    </row>
    <row r="3894" spans="1:73">
      <c r="A3894" t="s">
        <v>3694</v>
      </c>
      <c r="B3894" t="s">
        <v>3695</v>
      </c>
      <c r="C3894">
        <v>52</v>
      </c>
      <c r="D3894" t="s">
        <v>119</v>
      </c>
      <c r="E3894" t="s">
        <v>3705</v>
      </c>
      <c r="F3894" t="s">
        <v>92</v>
      </c>
      <c r="G3894">
        <v>1</v>
      </c>
      <c r="H3894">
        <v>2</v>
      </c>
      <c r="I3894">
        <v>0</v>
      </c>
      <c r="J3894">
        <v>0</v>
      </c>
      <c r="K3894">
        <v>0</v>
      </c>
      <c r="L3894">
        <v>4</v>
      </c>
      <c r="M3894">
        <v>0</v>
      </c>
      <c r="N3894">
        <v>4</v>
      </c>
      <c r="O3894">
        <v>0</v>
      </c>
      <c r="P3894">
        <v>0</v>
      </c>
      <c r="Q3894">
        <v>0</v>
      </c>
      <c r="R3894">
        <v>2</v>
      </c>
      <c r="S3894">
        <v>12</v>
      </c>
      <c r="T3894">
        <v>1</v>
      </c>
      <c r="U3894">
        <v>0</v>
      </c>
      <c r="V3894">
        <v>0</v>
      </c>
      <c r="W3894">
        <v>2</v>
      </c>
      <c r="X3894">
        <v>0</v>
      </c>
      <c r="Y3894">
        <v>0</v>
      </c>
      <c r="Z3894">
        <v>0</v>
      </c>
      <c r="AA3894">
        <v>0</v>
      </c>
      <c r="AB3894">
        <v>35</v>
      </c>
      <c r="AC3894">
        <v>0</v>
      </c>
      <c r="AD3894">
        <v>0</v>
      </c>
      <c r="AE3894">
        <v>0</v>
      </c>
      <c r="AF3894">
        <v>0</v>
      </c>
      <c r="AG3894">
        <v>0</v>
      </c>
      <c r="AH3894">
        <v>1</v>
      </c>
      <c r="AI3894">
        <v>3</v>
      </c>
      <c r="AJ3894">
        <v>0</v>
      </c>
      <c r="AK3894">
        <v>0</v>
      </c>
      <c r="AL3894">
        <v>1</v>
      </c>
      <c r="AM3894">
        <v>4</v>
      </c>
      <c r="AN3894">
        <v>0</v>
      </c>
      <c r="AO3894">
        <v>0</v>
      </c>
      <c r="AP3894">
        <v>1</v>
      </c>
      <c r="AQ3894">
        <v>1</v>
      </c>
      <c r="AR3894">
        <v>0</v>
      </c>
      <c r="AS3894">
        <v>0</v>
      </c>
      <c r="AT3894">
        <v>0</v>
      </c>
      <c r="AU3894">
        <v>1</v>
      </c>
      <c r="AV3894">
        <v>0</v>
      </c>
      <c r="AW3894">
        <v>0</v>
      </c>
      <c r="AX3894">
        <v>6</v>
      </c>
      <c r="AY3894">
        <v>8</v>
      </c>
      <c r="AZ3894">
        <v>6</v>
      </c>
      <c r="BA3894">
        <v>11</v>
      </c>
      <c r="BB3894">
        <v>2</v>
      </c>
      <c r="BC3894">
        <v>10</v>
      </c>
      <c r="BD3894">
        <v>0</v>
      </c>
      <c r="BE3894">
        <v>0</v>
      </c>
      <c r="BF3894">
        <v>0</v>
      </c>
      <c r="BG3894">
        <v>0</v>
      </c>
      <c r="BH3894">
        <v>0</v>
      </c>
      <c r="BI3894">
        <v>6</v>
      </c>
      <c r="BJ3894">
        <v>6</v>
      </c>
      <c r="BK3894">
        <v>0</v>
      </c>
      <c r="BL3894">
        <v>2</v>
      </c>
      <c r="BM3894">
        <v>0</v>
      </c>
      <c r="BN3894">
        <v>1</v>
      </c>
      <c r="BO3894">
        <v>9</v>
      </c>
      <c r="BP3894">
        <v>4</v>
      </c>
      <c r="BQ3894">
        <v>0</v>
      </c>
      <c r="BR3894">
        <v>0</v>
      </c>
      <c r="BS3894">
        <v>4</v>
      </c>
      <c r="BT3894">
        <v>61</v>
      </c>
      <c r="BU3894" t="s">
        <v>3749</v>
      </c>
    </row>
    <row r="3895" spans="1:73">
      <c r="A3895" t="s">
        <v>3694</v>
      </c>
      <c r="B3895" t="s">
        <v>3695</v>
      </c>
      <c r="C3895">
        <v>53</v>
      </c>
      <c r="D3895" t="s">
        <v>119</v>
      </c>
      <c r="E3895" t="s">
        <v>78</v>
      </c>
      <c r="F3895" t="s">
        <v>77</v>
      </c>
      <c r="G3895">
        <v>0</v>
      </c>
      <c r="H3895">
        <v>0</v>
      </c>
      <c r="I3895">
        <v>0</v>
      </c>
      <c r="J3895">
        <v>0</v>
      </c>
      <c r="K3895">
        <v>0</v>
      </c>
      <c r="L3895">
        <v>0</v>
      </c>
      <c r="M3895">
        <v>0</v>
      </c>
      <c r="N3895">
        <v>0</v>
      </c>
      <c r="O3895">
        <v>0</v>
      </c>
      <c r="P3895">
        <v>0</v>
      </c>
      <c r="Q3895">
        <v>0</v>
      </c>
      <c r="R3895">
        <v>0</v>
      </c>
      <c r="S3895">
        <v>1</v>
      </c>
      <c r="T3895">
        <v>0</v>
      </c>
      <c r="U3895">
        <v>0</v>
      </c>
      <c r="V3895">
        <v>0</v>
      </c>
      <c r="W3895">
        <v>0</v>
      </c>
      <c r="X3895">
        <v>0</v>
      </c>
      <c r="Y3895">
        <v>0</v>
      </c>
      <c r="Z3895">
        <v>0</v>
      </c>
      <c r="AA3895">
        <v>0</v>
      </c>
      <c r="AB3895">
        <v>3</v>
      </c>
      <c r="AC3895">
        <v>0</v>
      </c>
      <c r="AD3895">
        <v>0</v>
      </c>
      <c r="AE3895">
        <v>0</v>
      </c>
      <c r="AF3895">
        <v>0</v>
      </c>
      <c r="AG3895">
        <v>0</v>
      </c>
      <c r="AH3895">
        <v>0</v>
      </c>
      <c r="AI3895">
        <v>0</v>
      </c>
      <c r="AJ3895">
        <v>0</v>
      </c>
      <c r="AK3895">
        <v>0</v>
      </c>
      <c r="AL3895">
        <v>1</v>
      </c>
      <c r="AM3895">
        <v>1</v>
      </c>
      <c r="AN3895">
        <v>0</v>
      </c>
      <c r="AO3895">
        <v>0</v>
      </c>
      <c r="AP3895">
        <v>1</v>
      </c>
      <c r="AQ3895">
        <v>0</v>
      </c>
      <c r="AR3895">
        <v>0</v>
      </c>
      <c r="AS3895">
        <v>0</v>
      </c>
      <c r="AT3895">
        <v>0</v>
      </c>
      <c r="AU3895">
        <v>0</v>
      </c>
      <c r="AV3895">
        <v>0</v>
      </c>
      <c r="AW3895">
        <v>0</v>
      </c>
      <c r="AX3895">
        <v>0</v>
      </c>
      <c r="AY3895">
        <v>1</v>
      </c>
      <c r="AZ3895">
        <v>1</v>
      </c>
      <c r="BA3895">
        <v>2</v>
      </c>
      <c r="BB3895">
        <v>0</v>
      </c>
      <c r="BC3895">
        <v>2</v>
      </c>
      <c r="BD3895">
        <v>0</v>
      </c>
      <c r="BE3895">
        <v>0</v>
      </c>
      <c r="BF3895">
        <v>0</v>
      </c>
      <c r="BG3895">
        <v>0</v>
      </c>
      <c r="BH3895">
        <v>0</v>
      </c>
      <c r="BI3895">
        <v>0</v>
      </c>
      <c r="BJ3895">
        <v>1</v>
      </c>
      <c r="BK3895">
        <v>0</v>
      </c>
      <c r="BL3895">
        <v>0</v>
      </c>
      <c r="BM3895">
        <v>0</v>
      </c>
      <c r="BN3895">
        <v>0</v>
      </c>
      <c r="BO3895">
        <v>1</v>
      </c>
      <c r="BP3895">
        <v>0</v>
      </c>
      <c r="BQ3895">
        <v>0</v>
      </c>
      <c r="BR3895">
        <v>0</v>
      </c>
      <c r="BS3895">
        <v>1</v>
      </c>
      <c r="BT3895">
        <v>6</v>
      </c>
      <c r="BU3895" t="s">
        <v>3750</v>
      </c>
    </row>
    <row r="3896" spans="1:73">
      <c r="A3896" t="s">
        <v>3694</v>
      </c>
      <c r="B3896" t="s">
        <v>3695</v>
      </c>
      <c r="C3896">
        <v>54</v>
      </c>
      <c r="D3896" t="s">
        <v>119</v>
      </c>
      <c r="E3896" t="s">
        <v>3705</v>
      </c>
      <c r="F3896" t="s">
        <v>92</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3</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1</v>
      </c>
      <c r="AV3896">
        <v>0</v>
      </c>
      <c r="AW3896">
        <v>0</v>
      </c>
      <c r="AX3896">
        <v>0</v>
      </c>
      <c r="AY3896">
        <v>1</v>
      </c>
      <c r="AZ3896">
        <v>0</v>
      </c>
      <c r="BA3896">
        <v>0</v>
      </c>
      <c r="BB3896">
        <v>1</v>
      </c>
      <c r="BC3896">
        <v>0</v>
      </c>
      <c r="BD3896">
        <v>0</v>
      </c>
      <c r="BE3896">
        <v>0</v>
      </c>
      <c r="BF3896">
        <v>0</v>
      </c>
      <c r="BG3896">
        <v>0</v>
      </c>
      <c r="BH3896">
        <v>0</v>
      </c>
      <c r="BI3896">
        <v>3</v>
      </c>
      <c r="BJ3896">
        <v>0</v>
      </c>
      <c r="BK3896">
        <v>0</v>
      </c>
      <c r="BL3896">
        <v>0</v>
      </c>
      <c r="BM3896">
        <v>0</v>
      </c>
      <c r="BN3896">
        <v>0</v>
      </c>
      <c r="BO3896">
        <v>1</v>
      </c>
      <c r="BP3896">
        <v>0</v>
      </c>
      <c r="BQ3896">
        <v>0</v>
      </c>
      <c r="BR3896">
        <v>0</v>
      </c>
      <c r="BS3896">
        <v>2</v>
      </c>
      <c r="BT3896">
        <v>6</v>
      </c>
      <c r="BU3896" t="s">
        <v>3751</v>
      </c>
    </row>
    <row r="3897" spans="1:73">
      <c r="A3897" t="s">
        <v>3694</v>
      </c>
      <c r="B3897" t="s">
        <v>3695</v>
      </c>
      <c r="C3897">
        <v>55</v>
      </c>
      <c r="D3897" t="s">
        <v>119</v>
      </c>
      <c r="E3897" t="s">
        <v>78</v>
      </c>
      <c r="F3897" t="s">
        <v>77</v>
      </c>
      <c r="G3897">
        <v>0</v>
      </c>
      <c r="H3897">
        <v>1</v>
      </c>
      <c r="I3897">
        <v>0</v>
      </c>
      <c r="J3897">
        <v>0</v>
      </c>
      <c r="K3897">
        <v>0</v>
      </c>
      <c r="L3897">
        <v>0</v>
      </c>
      <c r="M3897">
        <v>0</v>
      </c>
      <c r="N3897">
        <v>2</v>
      </c>
      <c r="O3897">
        <v>0</v>
      </c>
      <c r="P3897">
        <v>0</v>
      </c>
      <c r="Q3897">
        <v>1</v>
      </c>
      <c r="R3897">
        <v>0</v>
      </c>
      <c r="S3897">
        <v>3</v>
      </c>
      <c r="T3897">
        <v>1</v>
      </c>
      <c r="U3897">
        <v>0</v>
      </c>
      <c r="V3897">
        <v>0</v>
      </c>
      <c r="W3897">
        <v>0</v>
      </c>
      <c r="X3897">
        <v>0</v>
      </c>
      <c r="Y3897">
        <v>0</v>
      </c>
      <c r="Z3897">
        <v>0</v>
      </c>
      <c r="AA3897">
        <v>0</v>
      </c>
      <c r="AB3897">
        <v>6</v>
      </c>
      <c r="AC3897">
        <v>0</v>
      </c>
      <c r="AD3897">
        <v>0</v>
      </c>
      <c r="AE3897">
        <v>0</v>
      </c>
      <c r="AF3897">
        <v>0</v>
      </c>
      <c r="AG3897">
        <v>0</v>
      </c>
      <c r="AH3897">
        <v>0</v>
      </c>
      <c r="AI3897">
        <v>0</v>
      </c>
      <c r="AJ3897">
        <v>0</v>
      </c>
      <c r="AK3897">
        <v>0</v>
      </c>
      <c r="AL3897">
        <v>1</v>
      </c>
      <c r="AM3897">
        <v>1</v>
      </c>
      <c r="AN3897">
        <v>0</v>
      </c>
      <c r="AO3897">
        <v>0</v>
      </c>
      <c r="AP3897">
        <v>0</v>
      </c>
      <c r="AQ3897">
        <v>1</v>
      </c>
      <c r="AR3897">
        <v>0</v>
      </c>
      <c r="AS3897">
        <v>0</v>
      </c>
      <c r="AT3897">
        <v>0</v>
      </c>
      <c r="AU3897">
        <v>0</v>
      </c>
      <c r="AV3897">
        <v>0</v>
      </c>
      <c r="AW3897">
        <v>0</v>
      </c>
      <c r="AX3897">
        <v>0</v>
      </c>
      <c r="AY3897">
        <v>0</v>
      </c>
      <c r="AZ3897">
        <v>2</v>
      </c>
      <c r="BA3897">
        <v>2</v>
      </c>
      <c r="BB3897">
        <v>0</v>
      </c>
      <c r="BC3897">
        <v>0</v>
      </c>
      <c r="BD3897">
        <v>0</v>
      </c>
      <c r="BE3897">
        <v>0</v>
      </c>
      <c r="BF3897">
        <v>0</v>
      </c>
      <c r="BG3897">
        <v>0</v>
      </c>
      <c r="BH3897">
        <v>0</v>
      </c>
      <c r="BI3897">
        <v>0</v>
      </c>
      <c r="BJ3897">
        <v>0</v>
      </c>
      <c r="BK3897">
        <v>0</v>
      </c>
      <c r="BL3897">
        <v>0</v>
      </c>
      <c r="BM3897">
        <v>0</v>
      </c>
      <c r="BN3897">
        <v>0</v>
      </c>
      <c r="BO3897">
        <v>2</v>
      </c>
      <c r="BP3897">
        <v>0</v>
      </c>
      <c r="BQ3897">
        <v>0</v>
      </c>
      <c r="BR3897">
        <v>0</v>
      </c>
      <c r="BS3897">
        <v>1</v>
      </c>
      <c r="BT3897">
        <v>8</v>
      </c>
      <c r="BU3897" t="s">
        <v>3752</v>
      </c>
    </row>
    <row r="3898" spans="1:73">
      <c r="A3898" t="s">
        <v>3694</v>
      </c>
      <c r="B3898" t="s">
        <v>3695</v>
      </c>
      <c r="C3898">
        <v>56</v>
      </c>
      <c r="D3898" t="s">
        <v>119</v>
      </c>
      <c r="E3898" t="s">
        <v>3705</v>
      </c>
      <c r="F3898" t="s">
        <v>92</v>
      </c>
      <c r="G3898">
        <v>0</v>
      </c>
      <c r="H3898">
        <v>9</v>
      </c>
      <c r="I3898">
        <v>1</v>
      </c>
      <c r="J3898">
        <v>0</v>
      </c>
      <c r="K3898">
        <v>0</v>
      </c>
      <c r="L3898">
        <v>16</v>
      </c>
      <c r="M3898">
        <v>0</v>
      </c>
      <c r="N3898">
        <v>19</v>
      </c>
      <c r="O3898">
        <v>0</v>
      </c>
      <c r="P3898">
        <v>0</v>
      </c>
      <c r="Q3898">
        <v>6</v>
      </c>
      <c r="R3898">
        <v>0</v>
      </c>
      <c r="S3898">
        <v>34</v>
      </c>
      <c r="T3898">
        <v>15</v>
      </c>
      <c r="U3898">
        <v>0</v>
      </c>
      <c r="V3898">
        <v>2</v>
      </c>
      <c r="W3898">
        <v>5</v>
      </c>
      <c r="X3898">
        <v>0</v>
      </c>
      <c r="Y3898">
        <v>0</v>
      </c>
      <c r="Z3898">
        <v>0</v>
      </c>
      <c r="AA3898">
        <v>0</v>
      </c>
      <c r="AB3898">
        <v>115</v>
      </c>
      <c r="AC3898">
        <v>1</v>
      </c>
      <c r="AD3898">
        <v>0</v>
      </c>
      <c r="AE3898">
        <v>0</v>
      </c>
      <c r="AF3898">
        <v>0</v>
      </c>
      <c r="AG3898">
        <v>0</v>
      </c>
      <c r="AH3898">
        <v>0</v>
      </c>
      <c r="AI3898">
        <v>11</v>
      </c>
      <c r="AJ3898">
        <v>0</v>
      </c>
      <c r="AK3898">
        <v>0</v>
      </c>
      <c r="AL3898">
        <v>4</v>
      </c>
      <c r="AM3898">
        <v>21</v>
      </c>
      <c r="AN3898">
        <v>0</v>
      </c>
      <c r="AO3898">
        <v>0</v>
      </c>
      <c r="AP3898">
        <v>1</v>
      </c>
      <c r="AQ3898">
        <v>5</v>
      </c>
      <c r="AR3898">
        <v>0</v>
      </c>
      <c r="AS3898">
        <v>0</v>
      </c>
      <c r="AT3898">
        <v>1</v>
      </c>
      <c r="AU3898">
        <v>4</v>
      </c>
      <c r="AV3898">
        <v>1</v>
      </c>
      <c r="AW3898">
        <v>1</v>
      </c>
      <c r="AX3898">
        <v>13</v>
      </c>
      <c r="AY3898">
        <v>17</v>
      </c>
      <c r="AZ3898">
        <v>22</v>
      </c>
      <c r="BA3898">
        <v>35</v>
      </c>
      <c r="BB3898">
        <v>2</v>
      </c>
      <c r="BC3898">
        <v>13</v>
      </c>
      <c r="BD3898">
        <v>0</v>
      </c>
      <c r="BE3898">
        <v>0</v>
      </c>
      <c r="BF3898">
        <v>1</v>
      </c>
      <c r="BG3898">
        <v>0</v>
      </c>
      <c r="BH3898">
        <v>0</v>
      </c>
      <c r="BI3898">
        <v>20</v>
      </c>
      <c r="BJ3898">
        <v>8</v>
      </c>
      <c r="BK3898">
        <v>0</v>
      </c>
      <c r="BL3898">
        <v>0</v>
      </c>
      <c r="BM3898">
        <v>3</v>
      </c>
      <c r="BN3898">
        <v>1</v>
      </c>
      <c r="BO3898">
        <v>28</v>
      </c>
      <c r="BP3898">
        <v>3</v>
      </c>
      <c r="BQ3898">
        <v>0</v>
      </c>
      <c r="BR3898">
        <v>6</v>
      </c>
      <c r="BS3898">
        <v>12</v>
      </c>
      <c r="BT3898">
        <v>178</v>
      </c>
      <c r="BU3898" t="s">
        <v>3753</v>
      </c>
    </row>
    <row r="3899" spans="1:73">
      <c r="A3899" t="s">
        <v>3694</v>
      </c>
      <c r="B3899" t="s">
        <v>3695</v>
      </c>
      <c r="C3899">
        <v>57</v>
      </c>
      <c r="D3899" t="s">
        <v>119</v>
      </c>
      <c r="E3899" t="s">
        <v>78</v>
      </c>
      <c r="F3899" t="s">
        <v>77</v>
      </c>
      <c r="G3899">
        <v>1</v>
      </c>
      <c r="H3899">
        <v>6</v>
      </c>
      <c r="I3899">
        <v>4</v>
      </c>
      <c r="J3899">
        <v>0</v>
      </c>
      <c r="K3899">
        <v>0</v>
      </c>
      <c r="L3899">
        <v>10</v>
      </c>
      <c r="M3899">
        <v>0</v>
      </c>
      <c r="N3899">
        <v>11</v>
      </c>
      <c r="O3899">
        <v>0</v>
      </c>
      <c r="P3899">
        <v>0</v>
      </c>
      <c r="Q3899">
        <v>7</v>
      </c>
      <c r="R3899">
        <v>2</v>
      </c>
      <c r="S3899">
        <v>20</v>
      </c>
      <c r="T3899">
        <v>6</v>
      </c>
      <c r="U3899">
        <v>0</v>
      </c>
      <c r="V3899">
        <v>1</v>
      </c>
      <c r="W3899">
        <v>1</v>
      </c>
      <c r="X3899">
        <v>0</v>
      </c>
      <c r="Y3899">
        <v>0</v>
      </c>
      <c r="Z3899">
        <v>0</v>
      </c>
      <c r="AA3899">
        <v>0</v>
      </c>
      <c r="AB3899">
        <v>62</v>
      </c>
      <c r="AC3899">
        <v>0</v>
      </c>
      <c r="AD3899">
        <v>0</v>
      </c>
      <c r="AE3899">
        <v>1</v>
      </c>
      <c r="AF3899">
        <v>0</v>
      </c>
      <c r="AG3899">
        <v>0</v>
      </c>
      <c r="AH3899">
        <v>4</v>
      </c>
      <c r="AI3899">
        <v>5</v>
      </c>
      <c r="AJ3899">
        <v>0</v>
      </c>
      <c r="AK3899">
        <v>0</v>
      </c>
      <c r="AL3899">
        <v>0</v>
      </c>
      <c r="AM3899">
        <v>8</v>
      </c>
      <c r="AN3899">
        <v>0</v>
      </c>
      <c r="AO3899">
        <v>0</v>
      </c>
      <c r="AP3899">
        <v>7</v>
      </c>
      <c r="AQ3899">
        <v>1</v>
      </c>
      <c r="AR3899">
        <v>0</v>
      </c>
      <c r="AS3899">
        <v>0</v>
      </c>
      <c r="AT3899">
        <v>0</v>
      </c>
      <c r="AU3899">
        <v>8</v>
      </c>
      <c r="AV3899">
        <v>1</v>
      </c>
      <c r="AW3899">
        <v>4</v>
      </c>
      <c r="AX3899">
        <v>8</v>
      </c>
      <c r="AY3899">
        <v>14</v>
      </c>
      <c r="AZ3899">
        <v>9</v>
      </c>
      <c r="BA3899">
        <v>17</v>
      </c>
      <c r="BB3899">
        <v>1</v>
      </c>
      <c r="BC3899">
        <v>19</v>
      </c>
      <c r="BD3899">
        <v>0</v>
      </c>
      <c r="BE3899">
        <v>0</v>
      </c>
      <c r="BF3899">
        <v>0</v>
      </c>
      <c r="BG3899">
        <v>0</v>
      </c>
      <c r="BH3899">
        <v>3</v>
      </c>
      <c r="BI3899">
        <v>8</v>
      </c>
      <c r="BJ3899">
        <v>10</v>
      </c>
      <c r="BK3899">
        <v>0</v>
      </c>
      <c r="BL3899">
        <v>2</v>
      </c>
      <c r="BM3899">
        <v>0</v>
      </c>
      <c r="BN3899">
        <v>2</v>
      </c>
      <c r="BO3899">
        <v>21</v>
      </c>
      <c r="BP3899">
        <v>1</v>
      </c>
      <c r="BQ3899">
        <v>1</v>
      </c>
      <c r="BR3899">
        <v>2</v>
      </c>
      <c r="BS3899">
        <v>3</v>
      </c>
      <c r="BT3899">
        <v>114</v>
      </c>
      <c r="BU3899" t="s">
        <v>3754</v>
      </c>
    </row>
    <row r="3900" spans="1:73">
      <c r="A3900" t="s">
        <v>3694</v>
      </c>
      <c r="B3900" t="s">
        <v>3695</v>
      </c>
      <c r="C3900">
        <v>58</v>
      </c>
      <c r="D3900" t="s">
        <v>119</v>
      </c>
      <c r="E3900" t="s">
        <v>3714</v>
      </c>
      <c r="F3900" t="s">
        <v>101</v>
      </c>
      <c r="G3900">
        <v>3</v>
      </c>
      <c r="H3900">
        <v>15</v>
      </c>
      <c r="I3900">
        <v>6</v>
      </c>
      <c r="J3900">
        <v>0</v>
      </c>
      <c r="K3900">
        <v>0</v>
      </c>
      <c r="L3900">
        <v>14</v>
      </c>
      <c r="M3900">
        <v>0</v>
      </c>
      <c r="N3900">
        <v>23</v>
      </c>
      <c r="O3900">
        <v>0</v>
      </c>
      <c r="P3900">
        <v>0</v>
      </c>
      <c r="Q3900">
        <v>4</v>
      </c>
      <c r="R3900">
        <v>0</v>
      </c>
      <c r="S3900">
        <v>31</v>
      </c>
      <c r="T3900">
        <v>10</v>
      </c>
      <c r="U3900">
        <v>0</v>
      </c>
      <c r="V3900">
        <v>1</v>
      </c>
      <c r="W3900">
        <v>4</v>
      </c>
      <c r="X3900">
        <v>0</v>
      </c>
      <c r="Y3900">
        <v>0</v>
      </c>
      <c r="Z3900">
        <v>0</v>
      </c>
      <c r="AA3900">
        <v>0</v>
      </c>
      <c r="AB3900">
        <v>115</v>
      </c>
      <c r="AC3900">
        <v>1</v>
      </c>
      <c r="AD3900">
        <v>0</v>
      </c>
      <c r="AE3900">
        <v>0</v>
      </c>
      <c r="AF3900">
        <v>0</v>
      </c>
      <c r="AG3900">
        <v>0</v>
      </c>
      <c r="AH3900">
        <v>2</v>
      </c>
      <c r="AI3900">
        <v>5</v>
      </c>
      <c r="AJ3900">
        <v>0</v>
      </c>
      <c r="AK3900">
        <v>0</v>
      </c>
      <c r="AL3900">
        <v>11</v>
      </c>
      <c r="AM3900">
        <v>14</v>
      </c>
      <c r="AN3900">
        <v>0</v>
      </c>
      <c r="AO3900">
        <v>1</v>
      </c>
      <c r="AP3900">
        <v>2</v>
      </c>
      <c r="AQ3900">
        <v>6</v>
      </c>
      <c r="AR3900">
        <v>3</v>
      </c>
      <c r="AS3900">
        <v>0</v>
      </c>
      <c r="AT3900">
        <v>2</v>
      </c>
      <c r="AU3900">
        <v>6</v>
      </c>
      <c r="AV3900">
        <v>1</v>
      </c>
      <c r="AW3900">
        <v>2</v>
      </c>
      <c r="AX3900">
        <v>12</v>
      </c>
      <c r="AY3900">
        <v>21</v>
      </c>
      <c r="AZ3900">
        <v>27</v>
      </c>
      <c r="BA3900">
        <v>26</v>
      </c>
      <c r="BB3900">
        <v>3</v>
      </c>
      <c r="BC3900">
        <v>12</v>
      </c>
      <c r="BD3900">
        <v>0</v>
      </c>
      <c r="BE3900">
        <v>0</v>
      </c>
      <c r="BF3900">
        <v>1</v>
      </c>
      <c r="BG3900">
        <v>0</v>
      </c>
      <c r="BH3900">
        <v>0</v>
      </c>
      <c r="BI3900">
        <v>12</v>
      </c>
      <c r="BJ3900">
        <v>5</v>
      </c>
      <c r="BK3900">
        <v>0</v>
      </c>
      <c r="BL3900">
        <v>4</v>
      </c>
      <c r="BM3900">
        <v>2</v>
      </c>
      <c r="BN3900">
        <v>3</v>
      </c>
      <c r="BO3900">
        <v>38</v>
      </c>
      <c r="BP3900">
        <v>5</v>
      </c>
      <c r="BQ3900">
        <v>0</v>
      </c>
      <c r="BR3900">
        <v>2</v>
      </c>
      <c r="BS3900">
        <v>12</v>
      </c>
      <c r="BT3900">
        <v>181</v>
      </c>
      <c r="BU3900" t="s">
        <v>3755</v>
      </c>
    </row>
    <row r="3901" spans="1:73">
      <c r="A3901" t="s">
        <v>3694</v>
      </c>
      <c r="B3901" t="s">
        <v>3695</v>
      </c>
      <c r="C3901">
        <v>59</v>
      </c>
      <c r="D3901" t="s">
        <v>119</v>
      </c>
      <c r="E3901" t="s">
        <v>78</v>
      </c>
      <c r="F3901" t="s">
        <v>77</v>
      </c>
      <c r="G3901">
        <v>0</v>
      </c>
      <c r="H3901">
        <v>2</v>
      </c>
      <c r="I3901">
        <v>0</v>
      </c>
      <c r="J3901">
        <v>0</v>
      </c>
      <c r="K3901">
        <v>0</v>
      </c>
      <c r="L3901">
        <v>2</v>
      </c>
      <c r="M3901">
        <v>0</v>
      </c>
      <c r="N3901">
        <v>3</v>
      </c>
      <c r="O3901">
        <v>0</v>
      </c>
      <c r="P3901">
        <v>0</v>
      </c>
      <c r="Q3901">
        <v>1</v>
      </c>
      <c r="R3901">
        <v>1</v>
      </c>
      <c r="S3901">
        <v>6</v>
      </c>
      <c r="T3901">
        <v>0</v>
      </c>
      <c r="U3901">
        <v>0</v>
      </c>
      <c r="V3901">
        <v>0</v>
      </c>
      <c r="W3901">
        <v>2</v>
      </c>
      <c r="X3901">
        <v>0</v>
      </c>
      <c r="Y3901">
        <v>0</v>
      </c>
      <c r="Z3901">
        <v>0</v>
      </c>
      <c r="AA3901">
        <v>0</v>
      </c>
      <c r="AB3901">
        <v>15</v>
      </c>
      <c r="AC3901">
        <v>0</v>
      </c>
      <c r="AD3901">
        <v>0</v>
      </c>
      <c r="AE3901">
        <v>0</v>
      </c>
      <c r="AF3901">
        <v>0</v>
      </c>
      <c r="AG3901">
        <v>0</v>
      </c>
      <c r="AH3901">
        <v>0</v>
      </c>
      <c r="AI3901">
        <v>0</v>
      </c>
      <c r="AJ3901">
        <v>0</v>
      </c>
      <c r="AK3901">
        <v>0</v>
      </c>
      <c r="AL3901">
        <v>1</v>
      </c>
      <c r="AM3901">
        <v>2</v>
      </c>
      <c r="AN3901">
        <v>0</v>
      </c>
      <c r="AO3901">
        <v>0</v>
      </c>
      <c r="AP3901">
        <v>0</v>
      </c>
      <c r="AQ3901">
        <v>0</v>
      </c>
      <c r="AR3901">
        <v>0</v>
      </c>
      <c r="AS3901">
        <v>0</v>
      </c>
      <c r="AT3901">
        <v>0</v>
      </c>
      <c r="AU3901">
        <v>2</v>
      </c>
      <c r="AV3901">
        <v>0</v>
      </c>
      <c r="AW3901">
        <v>0</v>
      </c>
      <c r="AX3901">
        <v>3</v>
      </c>
      <c r="AY3901">
        <v>3</v>
      </c>
      <c r="AZ3901">
        <v>3</v>
      </c>
      <c r="BA3901">
        <v>5</v>
      </c>
      <c r="BB3901">
        <v>0</v>
      </c>
      <c r="BC3901">
        <v>3</v>
      </c>
      <c r="BD3901">
        <v>0</v>
      </c>
      <c r="BE3901">
        <v>0</v>
      </c>
      <c r="BF3901">
        <v>0</v>
      </c>
      <c r="BG3901">
        <v>0</v>
      </c>
      <c r="BH3901">
        <v>0</v>
      </c>
      <c r="BI3901">
        <v>3</v>
      </c>
      <c r="BJ3901">
        <v>3</v>
      </c>
      <c r="BK3901">
        <v>0</v>
      </c>
      <c r="BL3901">
        <v>0</v>
      </c>
      <c r="BM3901">
        <v>0</v>
      </c>
      <c r="BN3901">
        <v>0</v>
      </c>
      <c r="BO3901">
        <v>5</v>
      </c>
      <c r="BP3901">
        <v>0</v>
      </c>
      <c r="BQ3901">
        <v>0</v>
      </c>
      <c r="BR3901">
        <v>3</v>
      </c>
      <c r="BS3901">
        <v>1</v>
      </c>
      <c r="BT3901">
        <v>23</v>
      </c>
      <c r="BU3901" t="s">
        <v>3756</v>
      </c>
    </row>
    <row r="3902" spans="1:73">
      <c r="A3902" t="s">
        <v>3694</v>
      </c>
      <c r="B3902" t="s">
        <v>3695</v>
      </c>
      <c r="C3902">
        <v>60</v>
      </c>
      <c r="D3902" t="s">
        <v>119</v>
      </c>
      <c r="E3902" t="s">
        <v>3714</v>
      </c>
      <c r="F3902" t="s">
        <v>101</v>
      </c>
      <c r="G3902">
        <v>1</v>
      </c>
      <c r="H3902">
        <v>3</v>
      </c>
      <c r="I3902">
        <v>0</v>
      </c>
      <c r="J3902">
        <v>0</v>
      </c>
      <c r="K3902">
        <v>0</v>
      </c>
      <c r="L3902">
        <v>0</v>
      </c>
      <c r="M3902">
        <v>0</v>
      </c>
      <c r="N3902">
        <v>4</v>
      </c>
      <c r="O3902">
        <v>0</v>
      </c>
      <c r="P3902">
        <v>0</v>
      </c>
      <c r="Q3902">
        <v>1</v>
      </c>
      <c r="R3902">
        <v>0</v>
      </c>
      <c r="S3902">
        <v>2</v>
      </c>
      <c r="T3902">
        <v>0</v>
      </c>
      <c r="U3902">
        <v>0</v>
      </c>
      <c r="V3902">
        <v>0</v>
      </c>
      <c r="W3902">
        <v>0</v>
      </c>
      <c r="X3902">
        <v>0</v>
      </c>
      <c r="Y3902">
        <v>0</v>
      </c>
      <c r="Z3902">
        <v>0</v>
      </c>
      <c r="AA3902">
        <v>0</v>
      </c>
      <c r="AB3902">
        <v>14</v>
      </c>
      <c r="AC3902">
        <v>0</v>
      </c>
      <c r="AD3902">
        <v>0</v>
      </c>
      <c r="AE3902">
        <v>0</v>
      </c>
      <c r="AF3902">
        <v>0</v>
      </c>
      <c r="AG3902">
        <v>0</v>
      </c>
      <c r="AH3902">
        <v>0</v>
      </c>
      <c r="AI3902">
        <v>1</v>
      </c>
      <c r="AJ3902">
        <v>0</v>
      </c>
      <c r="AK3902">
        <v>0</v>
      </c>
      <c r="AL3902">
        <v>0</v>
      </c>
      <c r="AM3902">
        <v>4</v>
      </c>
      <c r="AN3902">
        <v>0</v>
      </c>
      <c r="AO3902">
        <v>0</v>
      </c>
      <c r="AP3902">
        <v>0</v>
      </c>
      <c r="AQ3902">
        <v>1</v>
      </c>
      <c r="AR3902">
        <v>0</v>
      </c>
      <c r="AS3902">
        <v>0</v>
      </c>
      <c r="AT3902">
        <v>0</v>
      </c>
      <c r="AU3902">
        <v>2</v>
      </c>
      <c r="AV3902">
        <v>0</v>
      </c>
      <c r="AW3902">
        <v>0</v>
      </c>
      <c r="AX3902">
        <v>1</v>
      </c>
      <c r="AY3902">
        <v>1</v>
      </c>
      <c r="AZ3902">
        <v>2</v>
      </c>
      <c r="BA3902">
        <v>5</v>
      </c>
      <c r="BB3902">
        <v>0</v>
      </c>
      <c r="BC3902">
        <v>0</v>
      </c>
      <c r="BD3902">
        <v>0</v>
      </c>
      <c r="BE3902">
        <v>0</v>
      </c>
      <c r="BF3902">
        <v>0</v>
      </c>
      <c r="BG3902">
        <v>0</v>
      </c>
      <c r="BH3902">
        <v>0</v>
      </c>
      <c r="BI3902">
        <v>2</v>
      </c>
      <c r="BJ3902">
        <v>0</v>
      </c>
      <c r="BK3902">
        <v>0</v>
      </c>
      <c r="BL3902">
        <v>0</v>
      </c>
      <c r="BM3902">
        <v>1</v>
      </c>
      <c r="BN3902">
        <v>0</v>
      </c>
      <c r="BO3902">
        <v>4</v>
      </c>
      <c r="BP3902">
        <v>0</v>
      </c>
      <c r="BQ3902">
        <v>0</v>
      </c>
      <c r="BR3902">
        <v>0</v>
      </c>
      <c r="BS3902">
        <v>2</v>
      </c>
      <c r="BT3902">
        <v>19</v>
      </c>
      <c r="BU3902" t="s">
        <v>3757</v>
      </c>
    </row>
    <row r="3903" spans="1:73">
      <c r="A3903" t="s">
        <v>3694</v>
      </c>
      <c r="B3903" t="s">
        <v>3695</v>
      </c>
      <c r="C3903">
        <v>61</v>
      </c>
      <c r="D3903" t="s">
        <v>119</v>
      </c>
      <c r="E3903" t="s">
        <v>78</v>
      </c>
      <c r="F3903" t="s">
        <v>77</v>
      </c>
      <c r="G3903">
        <v>0</v>
      </c>
      <c r="H3903">
        <v>0</v>
      </c>
      <c r="I3903">
        <v>0</v>
      </c>
      <c r="J3903">
        <v>0</v>
      </c>
      <c r="K3903">
        <v>0</v>
      </c>
      <c r="L3903">
        <v>1</v>
      </c>
      <c r="M3903">
        <v>0</v>
      </c>
      <c r="N3903">
        <v>3</v>
      </c>
      <c r="O3903">
        <v>0</v>
      </c>
      <c r="P3903">
        <v>0</v>
      </c>
      <c r="Q3903">
        <v>0</v>
      </c>
      <c r="R3903">
        <v>0</v>
      </c>
      <c r="S3903">
        <v>4</v>
      </c>
      <c r="T3903">
        <v>2</v>
      </c>
      <c r="U3903">
        <v>0</v>
      </c>
      <c r="V3903">
        <v>0</v>
      </c>
      <c r="W3903">
        <v>1</v>
      </c>
      <c r="X3903">
        <v>0</v>
      </c>
      <c r="Y3903">
        <v>0</v>
      </c>
      <c r="Z3903">
        <v>0</v>
      </c>
      <c r="AA3903">
        <v>0</v>
      </c>
      <c r="AB3903">
        <v>10</v>
      </c>
      <c r="AC3903">
        <v>0</v>
      </c>
      <c r="AD3903">
        <v>0</v>
      </c>
      <c r="AE3903">
        <v>0</v>
      </c>
      <c r="AF3903">
        <v>0</v>
      </c>
      <c r="AG3903">
        <v>0</v>
      </c>
      <c r="AH3903">
        <v>1</v>
      </c>
      <c r="AI3903">
        <v>1</v>
      </c>
      <c r="AJ3903">
        <v>0</v>
      </c>
      <c r="AK3903">
        <v>0</v>
      </c>
      <c r="AL3903">
        <v>1</v>
      </c>
      <c r="AM3903">
        <v>0</v>
      </c>
      <c r="AN3903">
        <v>0</v>
      </c>
      <c r="AO3903">
        <v>0</v>
      </c>
      <c r="AP3903">
        <v>0</v>
      </c>
      <c r="AQ3903">
        <v>1</v>
      </c>
      <c r="AR3903">
        <v>0</v>
      </c>
      <c r="AS3903">
        <v>0</v>
      </c>
      <c r="AT3903">
        <v>0</v>
      </c>
      <c r="AU3903">
        <v>0</v>
      </c>
      <c r="AV3903">
        <v>0</v>
      </c>
      <c r="AW3903">
        <v>0</v>
      </c>
      <c r="AX3903">
        <v>6</v>
      </c>
      <c r="AY3903">
        <v>0</v>
      </c>
      <c r="AZ3903">
        <v>4</v>
      </c>
      <c r="BA3903">
        <v>6</v>
      </c>
      <c r="BB3903">
        <v>0</v>
      </c>
      <c r="BC3903">
        <v>0</v>
      </c>
      <c r="BD3903">
        <v>0</v>
      </c>
      <c r="BE3903">
        <v>0</v>
      </c>
      <c r="BF3903">
        <v>0</v>
      </c>
      <c r="BG3903">
        <v>0</v>
      </c>
      <c r="BH3903">
        <v>2</v>
      </c>
      <c r="BI3903">
        <v>8</v>
      </c>
      <c r="BJ3903">
        <v>0</v>
      </c>
      <c r="BK3903">
        <v>0</v>
      </c>
      <c r="BL3903">
        <v>0</v>
      </c>
      <c r="BM3903">
        <v>0</v>
      </c>
      <c r="BN3903">
        <v>0</v>
      </c>
      <c r="BO3903">
        <v>4</v>
      </c>
      <c r="BP3903">
        <v>1</v>
      </c>
      <c r="BQ3903">
        <v>0</v>
      </c>
      <c r="BR3903">
        <v>3</v>
      </c>
      <c r="BS3903">
        <v>1</v>
      </c>
      <c r="BT3903">
        <v>13</v>
      </c>
      <c r="BU3903" t="s">
        <v>3758</v>
      </c>
    </row>
    <row r="3904" spans="1:73">
      <c r="A3904" t="s">
        <v>3694</v>
      </c>
      <c r="B3904" t="s">
        <v>3695</v>
      </c>
      <c r="C3904">
        <v>62</v>
      </c>
      <c r="D3904" t="s">
        <v>119</v>
      </c>
      <c r="E3904" t="s">
        <v>3714</v>
      </c>
      <c r="F3904" t="s">
        <v>101</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0</v>
      </c>
      <c r="BJ3904">
        <v>0</v>
      </c>
      <c r="BK3904">
        <v>0</v>
      </c>
      <c r="BL3904">
        <v>0</v>
      </c>
      <c r="BM3904">
        <v>0</v>
      </c>
      <c r="BN3904">
        <v>0</v>
      </c>
      <c r="BO3904">
        <v>0</v>
      </c>
      <c r="BP3904">
        <v>0</v>
      </c>
      <c r="BQ3904">
        <v>0</v>
      </c>
      <c r="BR3904">
        <v>0</v>
      </c>
      <c r="BS3904">
        <v>2</v>
      </c>
      <c r="BT3904">
        <v>3</v>
      </c>
      <c r="BU3904" t="s">
        <v>3759</v>
      </c>
    </row>
    <row r="3905" spans="1:73">
      <c r="A3905" t="s">
        <v>3694</v>
      </c>
      <c r="B3905" t="s">
        <v>3695</v>
      </c>
      <c r="C3905">
        <v>63</v>
      </c>
      <c r="D3905" t="s">
        <v>119</v>
      </c>
      <c r="E3905" t="s">
        <v>78</v>
      </c>
      <c r="F3905" t="s">
        <v>77</v>
      </c>
      <c r="G3905">
        <v>0</v>
      </c>
      <c r="H3905">
        <v>0</v>
      </c>
      <c r="I3905">
        <v>0</v>
      </c>
      <c r="J3905">
        <v>0</v>
      </c>
      <c r="K3905">
        <v>0</v>
      </c>
      <c r="L3905">
        <v>0</v>
      </c>
      <c r="M3905">
        <v>0</v>
      </c>
      <c r="N3905">
        <v>1</v>
      </c>
      <c r="O3905">
        <v>0</v>
      </c>
      <c r="P3905">
        <v>0</v>
      </c>
      <c r="Q3905">
        <v>2</v>
      </c>
      <c r="R3905">
        <v>1</v>
      </c>
      <c r="S3905">
        <v>6</v>
      </c>
      <c r="T3905">
        <v>1</v>
      </c>
      <c r="U3905">
        <v>0</v>
      </c>
      <c r="V3905">
        <v>1</v>
      </c>
      <c r="W3905">
        <v>0</v>
      </c>
      <c r="X3905">
        <v>0</v>
      </c>
      <c r="Y3905">
        <v>0</v>
      </c>
      <c r="Z3905">
        <v>0</v>
      </c>
      <c r="AA3905">
        <v>0</v>
      </c>
      <c r="AB3905">
        <v>7</v>
      </c>
      <c r="AC3905">
        <v>0</v>
      </c>
      <c r="AD3905">
        <v>0</v>
      </c>
      <c r="AE3905">
        <v>0</v>
      </c>
      <c r="AF3905">
        <v>0</v>
      </c>
      <c r="AG3905">
        <v>0</v>
      </c>
      <c r="AH3905">
        <v>0</v>
      </c>
      <c r="AI3905">
        <v>1</v>
      </c>
      <c r="AJ3905">
        <v>0</v>
      </c>
      <c r="AK3905">
        <v>0</v>
      </c>
      <c r="AL3905">
        <v>0</v>
      </c>
      <c r="AM3905">
        <v>1</v>
      </c>
      <c r="AN3905">
        <v>0</v>
      </c>
      <c r="AO3905">
        <v>0</v>
      </c>
      <c r="AP3905">
        <v>0</v>
      </c>
      <c r="AQ3905">
        <v>0</v>
      </c>
      <c r="AR3905">
        <v>0</v>
      </c>
      <c r="AS3905">
        <v>0</v>
      </c>
      <c r="AT3905">
        <v>0</v>
      </c>
      <c r="AU3905">
        <v>0</v>
      </c>
      <c r="AV3905">
        <v>0</v>
      </c>
      <c r="AW3905">
        <v>0</v>
      </c>
      <c r="AX3905">
        <v>3</v>
      </c>
      <c r="AY3905">
        <v>1</v>
      </c>
      <c r="AZ3905">
        <v>3</v>
      </c>
      <c r="BA3905">
        <v>4</v>
      </c>
      <c r="BB3905">
        <v>0</v>
      </c>
      <c r="BC3905">
        <v>0</v>
      </c>
      <c r="BD3905">
        <v>0</v>
      </c>
      <c r="BE3905">
        <v>0</v>
      </c>
      <c r="BF3905">
        <v>0</v>
      </c>
      <c r="BG3905">
        <v>0</v>
      </c>
      <c r="BH3905">
        <v>0</v>
      </c>
      <c r="BI3905">
        <v>2</v>
      </c>
      <c r="BJ3905">
        <v>0</v>
      </c>
      <c r="BK3905">
        <v>0</v>
      </c>
      <c r="BL3905">
        <v>0</v>
      </c>
      <c r="BM3905">
        <v>0</v>
      </c>
      <c r="BN3905">
        <v>0</v>
      </c>
      <c r="BO3905">
        <v>3</v>
      </c>
      <c r="BP3905">
        <v>0</v>
      </c>
      <c r="BQ3905">
        <v>0</v>
      </c>
      <c r="BR3905">
        <v>2</v>
      </c>
      <c r="BS3905">
        <v>1</v>
      </c>
      <c r="BT3905">
        <v>11</v>
      </c>
      <c r="BU3905" t="s">
        <v>3760</v>
      </c>
    </row>
    <row r="3906" spans="1:73">
      <c r="A3906" t="s">
        <v>3694</v>
      </c>
      <c r="B3906" t="s">
        <v>3695</v>
      </c>
      <c r="C3906">
        <v>64</v>
      </c>
      <c r="D3906" t="s">
        <v>119</v>
      </c>
      <c r="E3906" t="s">
        <v>3714</v>
      </c>
      <c r="F3906" t="s">
        <v>101</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c r="BG3906">
        <v>0</v>
      </c>
      <c r="BH3906">
        <v>0</v>
      </c>
      <c r="BI3906">
        <v>0</v>
      </c>
      <c r="BJ3906">
        <v>0</v>
      </c>
      <c r="BK3906">
        <v>0</v>
      </c>
      <c r="BL3906">
        <v>0</v>
      </c>
      <c r="BM3906">
        <v>0</v>
      </c>
      <c r="BN3906">
        <v>0</v>
      </c>
      <c r="BO3906">
        <v>0</v>
      </c>
      <c r="BP3906">
        <v>0</v>
      </c>
      <c r="BQ3906">
        <v>0</v>
      </c>
      <c r="BR3906">
        <v>0</v>
      </c>
      <c r="BS3906">
        <v>1</v>
      </c>
      <c r="BT3906">
        <v>2</v>
      </c>
      <c r="BU3906" t="s">
        <v>2482</v>
      </c>
    </row>
    <row r="3907" spans="1:73">
      <c r="A3907" t="s">
        <v>3694</v>
      </c>
      <c r="B3907" t="s">
        <v>3695</v>
      </c>
      <c r="C3907">
        <v>65</v>
      </c>
      <c r="D3907" t="s">
        <v>119</v>
      </c>
      <c r="E3907" t="s">
        <v>78</v>
      </c>
      <c r="F3907" t="s">
        <v>77</v>
      </c>
      <c r="G3907">
        <v>0</v>
      </c>
      <c r="H3907">
        <v>2</v>
      </c>
      <c r="I3907">
        <v>0</v>
      </c>
      <c r="J3907">
        <v>0</v>
      </c>
      <c r="K3907">
        <v>0</v>
      </c>
      <c r="L3907">
        <v>1</v>
      </c>
      <c r="M3907">
        <v>0</v>
      </c>
      <c r="N3907">
        <v>5</v>
      </c>
      <c r="O3907">
        <v>0</v>
      </c>
      <c r="P3907">
        <v>0</v>
      </c>
      <c r="Q3907">
        <v>0</v>
      </c>
      <c r="R3907">
        <v>0</v>
      </c>
      <c r="S3907">
        <v>7</v>
      </c>
      <c r="T3907">
        <v>2</v>
      </c>
      <c r="U3907">
        <v>0</v>
      </c>
      <c r="V3907">
        <v>0</v>
      </c>
      <c r="W3907">
        <v>4</v>
      </c>
      <c r="X3907">
        <v>0</v>
      </c>
      <c r="Y3907">
        <v>0</v>
      </c>
      <c r="Z3907">
        <v>0</v>
      </c>
      <c r="AA3907">
        <v>0</v>
      </c>
      <c r="AB3907">
        <v>19</v>
      </c>
      <c r="AC3907">
        <v>0</v>
      </c>
      <c r="AD3907">
        <v>0</v>
      </c>
      <c r="AE3907">
        <v>0</v>
      </c>
      <c r="AF3907">
        <v>0</v>
      </c>
      <c r="AG3907">
        <v>0</v>
      </c>
      <c r="AH3907">
        <v>2</v>
      </c>
      <c r="AI3907">
        <v>0</v>
      </c>
      <c r="AJ3907">
        <v>0</v>
      </c>
      <c r="AK3907">
        <v>0</v>
      </c>
      <c r="AL3907">
        <v>1</v>
      </c>
      <c r="AM3907">
        <v>1</v>
      </c>
      <c r="AN3907">
        <v>0</v>
      </c>
      <c r="AO3907">
        <v>1</v>
      </c>
      <c r="AP3907">
        <v>0</v>
      </c>
      <c r="AQ3907">
        <v>3</v>
      </c>
      <c r="AR3907">
        <v>0</v>
      </c>
      <c r="AS3907">
        <v>0</v>
      </c>
      <c r="AT3907">
        <v>0</v>
      </c>
      <c r="AU3907">
        <v>0</v>
      </c>
      <c r="AV3907">
        <v>0</v>
      </c>
      <c r="AW3907">
        <v>0</v>
      </c>
      <c r="AX3907">
        <v>5</v>
      </c>
      <c r="AY3907">
        <v>2</v>
      </c>
      <c r="AZ3907">
        <v>6</v>
      </c>
      <c r="BA3907">
        <v>7</v>
      </c>
      <c r="BB3907">
        <v>0</v>
      </c>
      <c r="BC3907">
        <v>0</v>
      </c>
      <c r="BD3907">
        <v>0</v>
      </c>
      <c r="BE3907">
        <v>0</v>
      </c>
      <c r="BF3907">
        <v>0</v>
      </c>
      <c r="BG3907">
        <v>0</v>
      </c>
      <c r="BH3907">
        <v>1</v>
      </c>
      <c r="BI3907">
        <v>5</v>
      </c>
      <c r="BJ3907">
        <v>0</v>
      </c>
      <c r="BK3907">
        <v>0</v>
      </c>
      <c r="BL3907">
        <v>1</v>
      </c>
      <c r="BM3907">
        <v>0</v>
      </c>
      <c r="BN3907">
        <v>0</v>
      </c>
      <c r="BO3907">
        <v>6</v>
      </c>
      <c r="BP3907">
        <v>0</v>
      </c>
      <c r="BQ3907">
        <v>0</v>
      </c>
      <c r="BR3907">
        <v>2</v>
      </c>
      <c r="BS3907">
        <v>2</v>
      </c>
      <c r="BT3907">
        <v>27</v>
      </c>
      <c r="BU3907" t="s">
        <v>3761</v>
      </c>
    </row>
    <row r="3908" spans="1:73">
      <c r="A3908" t="s">
        <v>3694</v>
      </c>
      <c r="B3908" t="s">
        <v>3695</v>
      </c>
      <c r="C3908">
        <v>66</v>
      </c>
      <c r="D3908" t="s">
        <v>119</v>
      </c>
      <c r="E3908" t="s">
        <v>3708</v>
      </c>
      <c r="F3908" t="s">
        <v>101</v>
      </c>
      <c r="G3908">
        <v>1</v>
      </c>
      <c r="H3908">
        <v>3</v>
      </c>
      <c r="I3908">
        <v>0</v>
      </c>
      <c r="J3908">
        <v>0</v>
      </c>
      <c r="K3908">
        <v>0</v>
      </c>
      <c r="L3908">
        <v>11</v>
      </c>
      <c r="M3908">
        <v>0</v>
      </c>
      <c r="N3908">
        <v>11</v>
      </c>
      <c r="O3908">
        <v>0</v>
      </c>
      <c r="P3908">
        <v>0</v>
      </c>
      <c r="Q3908">
        <v>1</v>
      </c>
      <c r="R3908">
        <v>1</v>
      </c>
      <c r="S3908">
        <v>14</v>
      </c>
      <c r="T3908">
        <v>4</v>
      </c>
      <c r="U3908">
        <v>0</v>
      </c>
      <c r="V3908">
        <v>0</v>
      </c>
      <c r="W3908">
        <v>3</v>
      </c>
      <c r="X3908">
        <v>0</v>
      </c>
      <c r="Y3908">
        <v>0</v>
      </c>
      <c r="Z3908">
        <v>0</v>
      </c>
      <c r="AA3908">
        <v>0</v>
      </c>
      <c r="AB3908">
        <v>69</v>
      </c>
      <c r="AC3908">
        <v>0</v>
      </c>
      <c r="AD3908">
        <v>0</v>
      </c>
      <c r="AE3908">
        <v>1</v>
      </c>
      <c r="AF3908">
        <v>0</v>
      </c>
      <c r="AG3908">
        <v>0</v>
      </c>
      <c r="AH3908">
        <v>0</v>
      </c>
      <c r="AI3908">
        <v>2</v>
      </c>
      <c r="AJ3908">
        <v>0</v>
      </c>
      <c r="AK3908">
        <v>3</v>
      </c>
      <c r="AL3908">
        <v>0</v>
      </c>
      <c r="AM3908">
        <v>11</v>
      </c>
      <c r="AN3908">
        <v>0</v>
      </c>
      <c r="AO3908">
        <v>1</v>
      </c>
      <c r="AP3908">
        <v>0</v>
      </c>
      <c r="AQ3908">
        <v>2</v>
      </c>
      <c r="AR3908">
        <v>0</v>
      </c>
      <c r="AS3908">
        <v>0</v>
      </c>
      <c r="AT3908">
        <v>1</v>
      </c>
      <c r="AU3908">
        <v>11</v>
      </c>
      <c r="AV3908">
        <v>1</v>
      </c>
      <c r="AW3908">
        <v>0</v>
      </c>
      <c r="AX3908">
        <v>6</v>
      </c>
      <c r="AY3908">
        <v>14</v>
      </c>
      <c r="AZ3908">
        <v>5</v>
      </c>
      <c r="BA3908">
        <v>17</v>
      </c>
      <c r="BB3908">
        <v>3</v>
      </c>
      <c r="BC3908">
        <v>3</v>
      </c>
      <c r="BD3908">
        <v>0</v>
      </c>
      <c r="BE3908">
        <v>0</v>
      </c>
      <c r="BF3908">
        <v>0</v>
      </c>
      <c r="BG3908">
        <v>0</v>
      </c>
      <c r="BH3908">
        <v>2</v>
      </c>
      <c r="BI3908">
        <v>15</v>
      </c>
      <c r="BJ3908">
        <v>1</v>
      </c>
      <c r="BK3908">
        <v>0</v>
      </c>
      <c r="BL3908">
        <v>2</v>
      </c>
      <c r="BM3908">
        <v>0</v>
      </c>
      <c r="BN3908">
        <v>2</v>
      </c>
      <c r="BO3908">
        <v>16</v>
      </c>
      <c r="BP3908">
        <v>1</v>
      </c>
      <c r="BQ3908">
        <v>0</v>
      </c>
      <c r="BR3908">
        <v>5</v>
      </c>
      <c r="BS3908">
        <v>8</v>
      </c>
      <c r="BT3908">
        <v>128</v>
      </c>
      <c r="BU3908" t="s">
        <v>3762</v>
      </c>
    </row>
    <row r="3909" spans="1:73">
      <c r="A3909" t="s">
        <v>3694</v>
      </c>
      <c r="B3909" t="s">
        <v>3695</v>
      </c>
      <c r="C3909">
        <v>67</v>
      </c>
      <c r="D3909" t="s">
        <v>119</v>
      </c>
      <c r="E3909" t="s">
        <v>78</v>
      </c>
      <c r="F3909" t="s">
        <v>77</v>
      </c>
      <c r="G3909">
        <v>0</v>
      </c>
      <c r="H3909">
        <v>2</v>
      </c>
      <c r="I3909">
        <v>0</v>
      </c>
      <c r="J3909">
        <v>0</v>
      </c>
      <c r="K3909">
        <v>0</v>
      </c>
      <c r="L3909">
        <v>1</v>
      </c>
      <c r="M3909">
        <v>0</v>
      </c>
      <c r="N3909">
        <v>4</v>
      </c>
      <c r="O3909">
        <v>0</v>
      </c>
      <c r="P3909">
        <v>0</v>
      </c>
      <c r="Q3909">
        <v>0</v>
      </c>
      <c r="R3909">
        <v>0</v>
      </c>
      <c r="S3909">
        <v>3</v>
      </c>
      <c r="T3909">
        <v>1</v>
      </c>
      <c r="U3909">
        <v>0</v>
      </c>
      <c r="V3909">
        <v>0</v>
      </c>
      <c r="W3909">
        <v>1</v>
      </c>
      <c r="X3909">
        <v>0</v>
      </c>
      <c r="Y3909">
        <v>0</v>
      </c>
      <c r="Z3909">
        <v>0</v>
      </c>
      <c r="AA3909">
        <v>0</v>
      </c>
      <c r="AB3909">
        <v>15</v>
      </c>
      <c r="AC3909">
        <v>0</v>
      </c>
      <c r="AD3909">
        <v>0</v>
      </c>
      <c r="AE3909">
        <v>0</v>
      </c>
      <c r="AF3909">
        <v>0</v>
      </c>
      <c r="AG3909">
        <v>0</v>
      </c>
      <c r="AH3909">
        <v>0</v>
      </c>
      <c r="AI3909">
        <v>0</v>
      </c>
      <c r="AJ3909">
        <v>0</v>
      </c>
      <c r="AK3909">
        <v>0</v>
      </c>
      <c r="AL3909">
        <v>0</v>
      </c>
      <c r="AM3909">
        <v>4</v>
      </c>
      <c r="AN3909">
        <v>0</v>
      </c>
      <c r="AO3909">
        <v>0</v>
      </c>
      <c r="AP3909">
        <v>0</v>
      </c>
      <c r="AQ3909">
        <v>1</v>
      </c>
      <c r="AR3909">
        <v>0</v>
      </c>
      <c r="AS3909">
        <v>0</v>
      </c>
      <c r="AT3909">
        <v>0</v>
      </c>
      <c r="AU3909">
        <v>2</v>
      </c>
      <c r="AV3909">
        <v>0</v>
      </c>
      <c r="AW3909">
        <v>0</v>
      </c>
      <c r="AX3909">
        <v>4</v>
      </c>
      <c r="AY3909">
        <v>2</v>
      </c>
      <c r="AZ3909">
        <v>3</v>
      </c>
      <c r="BA3909">
        <v>8</v>
      </c>
      <c r="BB3909">
        <v>0</v>
      </c>
      <c r="BC3909">
        <v>0</v>
      </c>
      <c r="BD3909">
        <v>0</v>
      </c>
      <c r="BE3909">
        <v>0</v>
      </c>
      <c r="BF3909">
        <v>0</v>
      </c>
      <c r="BG3909">
        <v>0</v>
      </c>
      <c r="BH3909">
        <v>0</v>
      </c>
      <c r="BI3909">
        <v>5</v>
      </c>
      <c r="BJ3909">
        <v>0</v>
      </c>
      <c r="BK3909">
        <v>0</v>
      </c>
      <c r="BL3909">
        <v>1</v>
      </c>
      <c r="BM3909">
        <v>0</v>
      </c>
      <c r="BN3909">
        <v>0</v>
      </c>
      <c r="BO3909">
        <v>5</v>
      </c>
      <c r="BP3909">
        <v>2</v>
      </c>
      <c r="BQ3909">
        <v>0</v>
      </c>
      <c r="BR3909">
        <v>2</v>
      </c>
      <c r="BS3909">
        <v>1</v>
      </c>
      <c r="BT3909">
        <v>21</v>
      </c>
      <c r="BU3909" t="s">
        <v>3763</v>
      </c>
    </row>
    <row r="3910" spans="1:73">
      <c r="A3910" t="s">
        <v>3694</v>
      </c>
      <c r="B3910" t="s">
        <v>3695</v>
      </c>
      <c r="C3910">
        <v>68</v>
      </c>
      <c r="D3910" t="s">
        <v>119</v>
      </c>
      <c r="E3910" t="s">
        <v>3700</v>
      </c>
      <c r="F3910" t="s">
        <v>92</v>
      </c>
      <c r="G3910">
        <v>2</v>
      </c>
      <c r="H3910">
        <v>10</v>
      </c>
      <c r="I3910">
        <v>6</v>
      </c>
      <c r="J3910">
        <v>0</v>
      </c>
      <c r="K3910">
        <v>0</v>
      </c>
      <c r="L3910">
        <v>21</v>
      </c>
      <c r="M3910">
        <v>0</v>
      </c>
      <c r="N3910">
        <v>37</v>
      </c>
      <c r="O3910">
        <v>1</v>
      </c>
      <c r="P3910">
        <v>1</v>
      </c>
      <c r="Q3910">
        <v>5</v>
      </c>
      <c r="R3910">
        <v>4</v>
      </c>
      <c r="S3910">
        <v>50</v>
      </c>
      <c r="T3910">
        <v>10</v>
      </c>
      <c r="U3910">
        <v>0</v>
      </c>
      <c r="V3910">
        <v>6</v>
      </c>
      <c r="W3910">
        <v>5</v>
      </c>
      <c r="X3910">
        <v>0</v>
      </c>
      <c r="Y3910">
        <v>0</v>
      </c>
      <c r="Z3910">
        <v>1</v>
      </c>
      <c r="AA3910">
        <v>0</v>
      </c>
      <c r="AB3910">
        <v>193</v>
      </c>
      <c r="AC3910">
        <v>4</v>
      </c>
      <c r="AD3910">
        <v>0</v>
      </c>
      <c r="AE3910">
        <v>4</v>
      </c>
      <c r="AF3910">
        <v>0</v>
      </c>
      <c r="AG3910">
        <v>0</v>
      </c>
      <c r="AH3910">
        <v>0</v>
      </c>
      <c r="AI3910">
        <v>10</v>
      </c>
      <c r="AJ3910">
        <v>0</v>
      </c>
      <c r="AK3910">
        <v>0</v>
      </c>
      <c r="AL3910">
        <v>9</v>
      </c>
      <c r="AM3910">
        <v>30</v>
      </c>
      <c r="AN3910">
        <v>0</v>
      </c>
      <c r="AO3910">
        <v>0</v>
      </c>
      <c r="AP3910">
        <v>2</v>
      </c>
      <c r="AQ3910">
        <v>6</v>
      </c>
      <c r="AR3910">
        <v>0</v>
      </c>
      <c r="AS3910">
        <v>0</v>
      </c>
      <c r="AT3910">
        <v>2</v>
      </c>
      <c r="AU3910">
        <v>17</v>
      </c>
      <c r="AV3910">
        <v>6</v>
      </c>
      <c r="AW3910">
        <v>6</v>
      </c>
      <c r="AX3910">
        <v>26</v>
      </c>
      <c r="AY3910">
        <v>39</v>
      </c>
      <c r="AZ3910">
        <v>36</v>
      </c>
      <c r="BA3910">
        <v>59</v>
      </c>
      <c r="BB3910">
        <v>3</v>
      </c>
      <c r="BC3910">
        <v>27</v>
      </c>
      <c r="BD3910">
        <v>0</v>
      </c>
      <c r="BE3910">
        <v>0</v>
      </c>
      <c r="BF3910">
        <v>2</v>
      </c>
      <c r="BG3910">
        <v>0</v>
      </c>
      <c r="BH3910">
        <v>0</v>
      </c>
      <c r="BI3910">
        <v>31</v>
      </c>
      <c r="BJ3910">
        <v>16</v>
      </c>
      <c r="BK3910">
        <v>0</v>
      </c>
      <c r="BL3910">
        <v>3</v>
      </c>
      <c r="BM3910">
        <v>7</v>
      </c>
      <c r="BN3910">
        <v>7</v>
      </c>
      <c r="BO3910">
        <v>58</v>
      </c>
      <c r="BP3910">
        <v>9</v>
      </c>
      <c r="BQ3910">
        <v>0</v>
      </c>
      <c r="BR3910">
        <v>5</v>
      </c>
      <c r="BS3910">
        <v>18</v>
      </c>
      <c r="BT3910">
        <v>305</v>
      </c>
      <c r="BU3910" t="s">
        <v>3764</v>
      </c>
    </row>
    <row r="3911" spans="1:73">
      <c r="A3911" t="s">
        <v>3694</v>
      </c>
      <c r="B3911" t="s">
        <v>3695</v>
      </c>
      <c r="C3911">
        <v>69</v>
      </c>
      <c r="D3911" t="s">
        <v>119</v>
      </c>
      <c r="E3911" t="s">
        <v>78</v>
      </c>
      <c r="F3911" t="s">
        <v>77</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0</v>
      </c>
      <c r="BC3911">
        <v>0</v>
      </c>
      <c r="BD3911">
        <v>0</v>
      </c>
      <c r="BE3911">
        <v>0</v>
      </c>
      <c r="BF3911">
        <v>0</v>
      </c>
      <c r="BG3911">
        <v>0</v>
      </c>
      <c r="BH3911">
        <v>0</v>
      </c>
      <c r="BI3911">
        <v>0</v>
      </c>
      <c r="BJ3911">
        <v>0</v>
      </c>
      <c r="BK3911">
        <v>0</v>
      </c>
      <c r="BL3911">
        <v>0</v>
      </c>
      <c r="BM3911">
        <v>0</v>
      </c>
      <c r="BN3911">
        <v>0</v>
      </c>
      <c r="BO3911">
        <v>0</v>
      </c>
      <c r="BP3911">
        <v>0</v>
      </c>
      <c r="BQ3911">
        <v>0</v>
      </c>
      <c r="BR3911">
        <v>0</v>
      </c>
      <c r="BS3911">
        <v>1</v>
      </c>
      <c r="BT3911">
        <v>2</v>
      </c>
      <c r="BU3911" t="s">
        <v>3765</v>
      </c>
    </row>
    <row r="3912" spans="1:73">
      <c r="A3912" t="s">
        <v>3694</v>
      </c>
      <c r="B3912" t="s">
        <v>3695</v>
      </c>
      <c r="C3912">
        <v>70</v>
      </c>
      <c r="D3912" t="s">
        <v>119</v>
      </c>
      <c r="E3912" t="s">
        <v>3714</v>
      </c>
      <c r="F3912" t="s">
        <v>101</v>
      </c>
      <c r="G3912">
        <v>0</v>
      </c>
      <c r="H3912">
        <v>1</v>
      </c>
      <c r="I3912">
        <v>0</v>
      </c>
      <c r="J3912">
        <v>0</v>
      </c>
      <c r="K3912">
        <v>0</v>
      </c>
      <c r="L3912">
        <v>10</v>
      </c>
      <c r="M3912">
        <v>0</v>
      </c>
      <c r="N3912">
        <v>6</v>
      </c>
      <c r="O3912">
        <v>0</v>
      </c>
      <c r="P3912">
        <v>0</v>
      </c>
      <c r="Q3912">
        <v>0</v>
      </c>
      <c r="R3912">
        <v>1</v>
      </c>
      <c r="S3912">
        <v>12</v>
      </c>
      <c r="T3912">
        <v>5</v>
      </c>
      <c r="U3912">
        <v>0</v>
      </c>
      <c r="V3912">
        <v>1</v>
      </c>
      <c r="W3912">
        <v>4</v>
      </c>
      <c r="X3912">
        <v>0</v>
      </c>
      <c r="Y3912">
        <v>0</v>
      </c>
      <c r="Z3912">
        <v>0</v>
      </c>
      <c r="AA3912">
        <v>0</v>
      </c>
      <c r="AB3912">
        <v>37</v>
      </c>
      <c r="AC3912">
        <v>0</v>
      </c>
      <c r="AD3912">
        <v>0</v>
      </c>
      <c r="AE3912">
        <v>0</v>
      </c>
      <c r="AF3912">
        <v>0</v>
      </c>
      <c r="AG3912">
        <v>0</v>
      </c>
      <c r="AH3912">
        <v>0</v>
      </c>
      <c r="AI3912">
        <v>2</v>
      </c>
      <c r="AJ3912">
        <v>0</v>
      </c>
      <c r="AK3912">
        <v>0</v>
      </c>
      <c r="AL3912">
        <v>2</v>
      </c>
      <c r="AM3912">
        <v>1</v>
      </c>
      <c r="AN3912">
        <v>0</v>
      </c>
      <c r="AO3912">
        <v>0</v>
      </c>
      <c r="AP3912">
        <v>0</v>
      </c>
      <c r="AQ3912">
        <v>1</v>
      </c>
      <c r="AR3912">
        <v>0</v>
      </c>
      <c r="AS3912">
        <v>0</v>
      </c>
      <c r="AT3912">
        <v>0</v>
      </c>
      <c r="AU3912">
        <v>7</v>
      </c>
      <c r="AV3912">
        <v>0</v>
      </c>
      <c r="AW3912">
        <v>0</v>
      </c>
      <c r="AX3912">
        <v>3</v>
      </c>
      <c r="AY3912">
        <v>7</v>
      </c>
      <c r="AZ3912">
        <v>2</v>
      </c>
      <c r="BA3912">
        <v>4</v>
      </c>
      <c r="BB3912">
        <v>1</v>
      </c>
      <c r="BC3912">
        <v>5</v>
      </c>
      <c r="BD3912">
        <v>0</v>
      </c>
      <c r="BE3912">
        <v>0</v>
      </c>
      <c r="BF3912">
        <v>0</v>
      </c>
      <c r="BG3912">
        <v>0</v>
      </c>
      <c r="BH3912">
        <v>1</v>
      </c>
      <c r="BI3912">
        <v>8</v>
      </c>
      <c r="BJ3912">
        <v>5</v>
      </c>
      <c r="BK3912">
        <v>0</v>
      </c>
      <c r="BL3912">
        <v>2</v>
      </c>
      <c r="BM3912">
        <v>2</v>
      </c>
      <c r="BN3912">
        <v>0</v>
      </c>
      <c r="BO3912">
        <v>9</v>
      </c>
      <c r="BP3912">
        <v>1</v>
      </c>
      <c r="BQ3912">
        <v>0</v>
      </c>
      <c r="BR3912">
        <v>0</v>
      </c>
      <c r="BS3912">
        <v>4</v>
      </c>
      <c r="BT3912">
        <v>63</v>
      </c>
      <c r="BU3912" t="s">
        <v>3766</v>
      </c>
    </row>
    <row r="3913" spans="1:73">
      <c r="A3913" t="s">
        <v>3694</v>
      </c>
      <c r="B3913" t="s">
        <v>3695</v>
      </c>
      <c r="C3913">
        <v>71</v>
      </c>
      <c r="D3913" t="s">
        <v>119</v>
      </c>
      <c r="E3913" t="s">
        <v>3700</v>
      </c>
      <c r="F3913" t="s">
        <v>92</v>
      </c>
      <c r="G3913">
        <v>0</v>
      </c>
      <c r="H3913">
        <v>3</v>
      </c>
      <c r="I3913">
        <v>0</v>
      </c>
      <c r="J3913">
        <v>0</v>
      </c>
      <c r="K3913">
        <v>0</v>
      </c>
      <c r="L3913">
        <v>3</v>
      </c>
      <c r="M3913">
        <v>0</v>
      </c>
      <c r="N3913">
        <v>9</v>
      </c>
      <c r="O3913">
        <v>0</v>
      </c>
      <c r="P3913">
        <v>0</v>
      </c>
      <c r="Q3913">
        <v>1</v>
      </c>
      <c r="R3913">
        <v>0</v>
      </c>
      <c r="S3913">
        <v>15</v>
      </c>
      <c r="T3913">
        <v>5</v>
      </c>
      <c r="U3913">
        <v>0</v>
      </c>
      <c r="V3913">
        <v>6</v>
      </c>
      <c r="W3913">
        <v>4</v>
      </c>
      <c r="X3913">
        <v>0</v>
      </c>
      <c r="Y3913">
        <v>0</v>
      </c>
      <c r="Z3913">
        <v>0</v>
      </c>
      <c r="AA3913">
        <v>0</v>
      </c>
      <c r="AB3913">
        <v>34</v>
      </c>
      <c r="AC3913">
        <v>2</v>
      </c>
      <c r="AD3913">
        <v>0</v>
      </c>
      <c r="AE3913">
        <v>0</v>
      </c>
      <c r="AF3913">
        <v>0</v>
      </c>
      <c r="AG3913">
        <v>0</v>
      </c>
      <c r="AH3913">
        <v>0</v>
      </c>
      <c r="AI3913">
        <v>2</v>
      </c>
      <c r="AJ3913">
        <v>0</v>
      </c>
      <c r="AK3913">
        <v>0</v>
      </c>
      <c r="AL3913">
        <v>3</v>
      </c>
      <c r="AM3913">
        <v>2</v>
      </c>
      <c r="AN3913">
        <v>0</v>
      </c>
      <c r="AO3913">
        <v>0</v>
      </c>
      <c r="AP3913">
        <v>0</v>
      </c>
      <c r="AQ3913">
        <v>4</v>
      </c>
      <c r="AR3913">
        <v>0</v>
      </c>
      <c r="AS3913">
        <v>0</v>
      </c>
      <c r="AT3913">
        <v>0</v>
      </c>
      <c r="AU3913">
        <v>6</v>
      </c>
      <c r="AV3913">
        <v>0</v>
      </c>
      <c r="AW3913">
        <v>0</v>
      </c>
      <c r="AX3913">
        <v>5</v>
      </c>
      <c r="AY3913">
        <v>3</v>
      </c>
      <c r="AZ3913">
        <v>6</v>
      </c>
      <c r="BA3913">
        <v>7</v>
      </c>
      <c r="BB3913">
        <v>2</v>
      </c>
      <c r="BC3913">
        <v>1</v>
      </c>
      <c r="BD3913">
        <v>0</v>
      </c>
      <c r="BE3913">
        <v>0</v>
      </c>
      <c r="BF3913">
        <v>0</v>
      </c>
      <c r="BG3913">
        <v>0</v>
      </c>
      <c r="BH3913">
        <v>0</v>
      </c>
      <c r="BI3913">
        <v>8</v>
      </c>
      <c r="BJ3913">
        <v>1</v>
      </c>
      <c r="BK3913">
        <v>0</v>
      </c>
      <c r="BL3913">
        <v>2</v>
      </c>
      <c r="BM3913">
        <v>2</v>
      </c>
      <c r="BN3913">
        <v>0</v>
      </c>
      <c r="BO3913">
        <v>14</v>
      </c>
      <c r="BP3913">
        <v>1</v>
      </c>
      <c r="BQ3913">
        <v>0</v>
      </c>
      <c r="BR3913">
        <v>2</v>
      </c>
      <c r="BS3913">
        <v>2</v>
      </c>
      <c r="BT3913">
        <v>52</v>
      </c>
      <c r="BU3913" t="s">
        <v>3767</v>
      </c>
    </row>
    <row r="3914" spans="1:73">
      <c r="A3914" t="s">
        <v>3694</v>
      </c>
      <c r="B3914" t="s">
        <v>3695</v>
      </c>
      <c r="C3914">
        <v>72</v>
      </c>
      <c r="D3914" t="s">
        <v>119</v>
      </c>
      <c r="E3914" t="s">
        <v>78</v>
      </c>
      <c r="F3914" t="s">
        <v>77</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c r="BG3914">
        <v>0</v>
      </c>
      <c r="BH3914">
        <v>0</v>
      </c>
      <c r="BI3914">
        <v>0</v>
      </c>
      <c r="BJ3914">
        <v>0</v>
      </c>
      <c r="BK3914">
        <v>0</v>
      </c>
      <c r="BL3914">
        <v>0</v>
      </c>
      <c r="BM3914">
        <v>0</v>
      </c>
      <c r="BN3914">
        <v>0</v>
      </c>
      <c r="BO3914">
        <v>0</v>
      </c>
      <c r="BP3914">
        <v>0</v>
      </c>
      <c r="BQ3914">
        <v>0</v>
      </c>
      <c r="BR3914">
        <v>0</v>
      </c>
      <c r="BS3914">
        <v>1</v>
      </c>
      <c r="BT3914">
        <v>1</v>
      </c>
    </row>
    <row r="3915" spans="1:73">
      <c r="A3915" t="s">
        <v>3694</v>
      </c>
      <c r="B3915" t="s">
        <v>3695</v>
      </c>
      <c r="C3915">
        <v>73</v>
      </c>
      <c r="D3915" t="s">
        <v>119</v>
      </c>
      <c r="E3915" t="s">
        <v>3714</v>
      </c>
      <c r="F3915" t="s">
        <v>101</v>
      </c>
      <c r="G3915">
        <v>0</v>
      </c>
      <c r="H3915">
        <v>0</v>
      </c>
      <c r="I3915">
        <v>0</v>
      </c>
      <c r="J3915">
        <v>0</v>
      </c>
      <c r="K3915">
        <v>0</v>
      </c>
      <c r="L3915">
        <v>2</v>
      </c>
      <c r="M3915">
        <v>0</v>
      </c>
      <c r="N3915">
        <v>2</v>
      </c>
      <c r="O3915">
        <v>0</v>
      </c>
      <c r="P3915">
        <v>0</v>
      </c>
      <c r="Q3915">
        <v>0</v>
      </c>
      <c r="R3915">
        <v>0</v>
      </c>
      <c r="S3915">
        <v>6</v>
      </c>
      <c r="T3915">
        <v>0</v>
      </c>
      <c r="U3915">
        <v>0</v>
      </c>
      <c r="V3915">
        <v>0</v>
      </c>
      <c r="W3915">
        <v>2</v>
      </c>
      <c r="X3915">
        <v>0</v>
      </c>
      <c r="Y3915">
        <v>0</v>
      </c>
      <c r="Z3915">
        <v>0</v>
      </c>
      <c r="AA3915">
        <v>0</v>
      </c>
      <c r="AB3915">
        <v>11</v>
      </c>
      <c r="AC3915">
        <v>0</v>
      </c>
      <c r="AD3915">
        <v>0</v>
      </c>
      <c r="AE3915">
        <v>0</v>
      </c>
      <c r="AF3915">
        <v>0</v>
      </c>
      <c r="AG3915">
        <v>0</v>
      </c>
      <c r="AH3915">
        <v>0</v>
      </c>
      <c r="AI3915">
        <v>0</v>
      </c>
      <c r="AJ3915">
        <v>0</v>
      </c>
      <c r="AK3915">
        <v>0</v>
      </c>
      <c r="AL3915">
        <v>0</v>
      </c>
      <c r="AM3915">
        <v>1</v>
      </c>
      <c r="AN3915">
        <v>0</v>
      </c>
      <c r="AO3915">
        <v>0</v>
      </c>
      <c r="AP3915">
        <v>0</v>
      </c>
      <c r="AQ3915">
        <v>2</v>
      </c>
      <c r="AR3915">
        <v>0</v>
      </c>
      <c r="AS3915">
        <v>0</v>
      </c>
      <c r="AT3915">
        <v>0</v>
      </c>
      <c r="AU3915">
        <v>0</v>
      </c>
      <c r="AV3915">
        <v>0</v>
      </c>
      <c r="AW3915">
        <v>0</v>
      </c>
      <c r="AX3915">
        <v>2</v>
      </c>
      <c r="AY3915">
        <v>2</v>
      </c>
      <c r="AZ3915">
        <v>3</v>
      </c>
      <c r="BA3915">
        <v>3</v>
      </c>
      <c r="BB3915">
        <v>0</v>
      </c>
      <c r="BC3915">
        <v>1</v>
      </c>
      <c r="BD3915">
        <v>0</v>
      </c>
      <c r="BE3915">
        <v>0</v>
      </c>
      <c r="BF3915">
        <v>0</v>
      </c>
      <c r="BG3915">
        <v>0</v>
      </c>
      <c r="BH3915">
        <v>0</v>
      </c>
      <c r="BI3915">
        <v>2</v>
      </c>
      <c r="BJ3915">
        <v>0</v>
      </c>
      <c r="BK3915">
        <v>0</v>
      </c>
      <c r="BL3915">
        <v>0</v>
      </c>
      <c r="BM3915">
        <v>0</v>
      </c>
      <c r="BN3915">
        <v>1</v>
      </c>
      <c r="BO3915">
        <v>3</v>
      </c>
      <c r="BP3915">
        <v>0</v>
      </c>
      <c r="BQ3915">
        <v>0</v>
      </c>
      <c r="BR3915">
        <v>2</v>
      </c>
      <c r="BS3915">
        <v>1</v>
      </c>
      <c r="BT3915">
        <v>20</v>
      </c>
      <c r="BU3915" t="s">
        <v>3768</v>
      </c>
    </row>
    <row r="3916" spans="1:73">
      <c r="A3916" t="s">
        <v>3694</v>
      </c>
      <c r="B3916" t="s">
        <v>3695</v>
      </c>
      <c r="C3916">
        <v>74</v>
      </c>
      <c r="D3916" t="s">
        <v>119</v>
      </c>
      <c r="E3916" t="s">
        <v>78</v>
      </c>
      <c r="F3916" t="s">
        <v>77</v>
      </c>
      <c r="G3916">
        <v>1</v>
      </c>
      <c r="H3916">
        <v>7</v>
      </c>
      <c r="I3916">
        <v>0</v>
      </c>
      <c r="J3916">
        <v>0</v>
      </c>
      <c r="K3916">
        <v>0</v>
      </c>
      <c r="L3916">
        <v>9</v>
      </c>
      <c r="M3916">
        <v>0</v>
      </c>
      <c r="N3916">
        <v>11</v>
      </c>
      <c r="O3916">
        <v>2</v>
      </c>
      <c r="P3916">
        <v>1</v>
      </c>
      <c r="Q3916">
        <v>5</v>
      </c>
      <c r="R3916">
        <v>0</v>
      </c>
      <c r="S3916">
        <v>27</v>
      </c>
      <c r="T3916">
        <v>11</v>
      </c>
      <c r="U3916">
        <v>0</v>
      </c>
      <c r="V3916">
        <v>4</v>
      </c>
      <c r="W3916">
        <v>7</v>
      </c>
      <c r="X3916">
        <v>0</v>
      </c>
      <c r="Y3916">
        <v>1</v>
      </c>
      <c r="Z3916">
        <v>0</v>
      </c>
      <c r="AA3916">
        <v>0</v>
      </c>
      <c r="AB3916">
        <v>80</v>
      </c>
      <c r="AC3916">
        <v>1</v>
      </c>
      <c r="AD3916">
        <v>0</v>
      </c>
      <c r="AE3916">
        <v>0</v>
      </c>
      <c r="AF3916">
        <v>0</v>
      </c>
      <c r="AG3916">
        <v>0</v>
      </c>
      <c r="AH3916">
        <v>4</v>
      </c>
      <c r="AI3916">
        <v>7</v>
      </c>
      <c r="AJ3916">
        <v>0</v>
      </c>
      <c r="AK3916">
        <v>0</v>
      </c>
      <c r="AL3916">
        <v>0</v>
      </c>
      <c r="AM3916">
        <v>4</v>
      </c>
      <c r="AN3916">
        <v>0</v>
      </c>
      <c r="AO3916">
        <v>0</v>
      </c>
      <c r="AP3916">
        <v>7</v>
      </c>
      <c r="AQ3916">
        <v>2</v>
      </c>
      <c r="AR3916">
        <v>0</v>
      </c>
      <c r="AS3916">
        <v>0</v>
      </c>
      <c r="AT3916">
        <v>2</v>
      </c>
      <c r="AU3916">
        <v>4</v>
      </c>
      <c r="AV3916">
        <v>1</v>
      </c>
      <c r="AW3916">
        <v>0</v>
      </c>
      <c r="AX3916">
        <v>16</v>
      </c>
      <c r="AY3916">
        <v>21</v>
      </c>
      <c r="AZ3916">
        <v>9</v>
      </c>
      <c r="BA3916">
        <v>20</v>
      </c>
      <c r="BB3916">
        <v>2</v>
      </c>
      <c r="BC3916">
        <v>28</v>
      </c>
      <c r="BD3916">
        <v>0</v>
      </c>
      <c r="BE3916">
        <v>0</v>
      </c>
      <c r="BF3916">
        <v>0</v>
      </c>
      <c r="BG3916">
        <v>0</v>
      </c>
      <c r="BH3916">
        <v>0</v>
      </c>
      <c r="BI3916">
        <v>14</v>
      </c>
      <c r="BJ3916">
        <v>13</v>
      </c>
      <c r="BK3916">
        <v>0</v>
      </c>
      <c r="BL3916">
        <v>3</v>
      </c>
      <c r="BM3916">
        <v>0</v>
      </c>
      <c r="BN3916">
        <v>5</v>
      </c>
      <c r="BO3916">
        <v>19</v>
      </c>
      <c r="BP3916">
        <v>4</v>
      </c>
      <c r="BQ3916">
        <v>0</v>
      </c>
      <c r="BR3916">
        <v>7</v>
      </c>
      <c r="BS3916">
        <v>7</v>
      </c>
      <c r="BT3916">
        <v>119</v>
      </c>
      <c r="BU3916" t="s">
        <v>3769</v>
      </c>
    </row>
    <row r="3917" spans="1:73">
      <c r="A3917" t="s">
        <v>3694</v>
      </c>
      <c r="B3917" t="s">
        <v>3695</v>
      </c>
      <c r="C3917">
        <v>75</v>
      </c>
      <c r="D3917" t="s">
        <v>119</v>
      </c>
      <c r="E3917" t="s">
        <v>183</v>
      </c>
      <c r="F3917" t="s">
        <v>184</v>
      </c>
      <c r="G3917">
        <v>0</v>
      </c>
      <c r="H3917">
        <v>1</v>
      </c>
      <c r="I3917">
        <v>0</v>
      </c>
      <c r="J3917">
        <v>0</v>
      </c>
      <c r="K3917">
        <v>0</v>
      </c>
      <c r="L3917">
        <v>1</v>
      </c>
      <c r="M3917">
        <v>0</v>
      </c>
      <c r="N3917">
        <v>1</v>
      </c>
      <c r="O3917">
        <v>0</v>
      </c>
      <c r="P3917">
        <v>0</v>
      </c>
      <c r="Q3917">
        <v>0</v>
      </c>
      <c r="R3917">
        <v>0</v>
      </c>
      <c r="S3917">
        <v>3</v>
      </c>
      <c r="T3917">
        <v>0</v>
      </c>
      <c r="U3917">
        <v>0</v>
      </c>
      <c r="V3917">
        <v>0</v>
      </c>
      <c r="W3917">
        <v>0</v>
      </c>
      <c r="X3917">
        <v>0</v>
      </c>
      <c r="Y3917">
        <v>0</v>
      </c>
      <c r="Z3917">
        <v>0</v>
      </c>
      <c r="AA3917">
        <v>0</v>
      </c>
      <c r="AB3917">
        <v>9</v>
      </c>
      <c r="AC3917">
        <v>0</v>
      </c>
      <c r="AD3917">
        <v>0</v>
      </c>
      <c r="AE3917">
        <v>0</v>
      </c>
      <c r="AF3917">
        <v>0</v>
      </c>
      <c r="AG3917">
        <v>0</v>
      </c>
      <c r="AH3917">
        <v>1</v>
      </c>
      <c r="AI3917">
        <v>0</v>
      </c>
      <c r="AJ3917">
        <v>0</v>
      </c>
      <c r="AK3917">
        <v>2</v>
      </c>
      <c r="AL3917">
        <v>0</v>
      </c>
      <c r="AM3917">
        <v>1</v>
      </c>
      <c r="AN3917">
        <v>0</v>
      </c>
      <c r="AO3917">
        <v>0</v>
      </c>
      <c r="AP3917">
        <v>0</v>
      </c>
      <c r="AQ3917">
        <v>0</v>
      </c>
      <c r="AR3917">
        <v>0</v>
      </c>
      <c r="AS3917">
        <v>0</v>
      </c>
      <c r="AT3917">
        <v>0</v>
      </c>
      <c r="AU3917">
        <v>0</v>
      </c>
      <c r="AV3917">
        <v>0</v>
      </c>
      <c r="AW3917">
        <v>0</v>
      </c>
      <c r="AX3917">
        <v>2</v>
      </c>
      <c r="AY3917">
        <v>2</v>
      </c>
      <c r="AZ3917">
        <v>3</v>
      </c>
      <c r="BA3917">
        <v>3</v>
      </c>
      <c r="BB3917">
        <v>0</v>
      </c>
      <c r="BC3917">
        <v>0</v>
      </c>
      <c r="BD3917">
        <v>0</v>
      </c>
      <c r="BE3917">
        <v>0</v>
      </c>
      <c r="BF3917">
        <v>0</v>
      </c>
      <c r="BG3917">
        <v>0</v>
      </c>
      <c r="BH3917">
        <v>0</v>
      </c>
      <c r="BI3917">
        <v>3</v>
      </c>
      <c r="BJ3917">
        <v>0</v>
      </c>
      <c r="BK3917">
        <v>0</v>
      </c>
      <c r="BL3917">
        <v>0</v>
      </c>
      <c r="BM3917">
        <v>0</v>
      </c>
      <c r="BN3917">
        <v>0</v>
      </c>
      <c r="BO3917">
        <v>3</v>
      </c>
      <c r="BP3917">
        <v>1</v>
      </c>
      <c r="BQ3917">
        <v>0</v>
      </c>
      <c r="BR3917">
        <v>0</v>
      </c>
      <c r="BS3917">
        <v>2</v>
      </c>
      <c r="BT3917">
        <v>20</v>
      </c>
      <c r="BU3917" t="s">
        <v>3770</v>
      </c>
    </row>
    <row r="3918" spans="1:73">
      <c r="A3918" t="s">
        <v>3694</v>
      </c>
      <c r="B3918" t="s">
        <v>3695</v>
      </c>
      <c r="C3918">
        <v>76</v>
      </c>
      <c r="D3918" t="s">
        <v>119</v>
      </c>
      <c r="E3918" t="s">
        <v>3708</v>
      </c>
      <c r="F3918" t="s">
        <v>101</v>
      </c>
      <c r="G3918">
        <v>0</v>
      </c>
      <c r="H3918">
        <v>1</v>
      </c>
      <c r="I3918">
        <v>0</v>
      </c>
      <c r="J3918">
        <v>0</v>
      </c>
      <c r="K3918">
        <v>0</v>
      </c>
      <c r="L3918">
        <v>0</v>
      </c>
      <c r="M3918">
        <v>0</v>
      </c>
      <c r="N3918">
        <v>0</v>
      </c>
      <c r="O3918">
        <v>0</v>
      </c>
      <c r="P3918">
        <v>0</v>
      </c>
      <c r="Q3918">
        <v>0</v>
      </c>
      <c r="R3918">
        <v>0</v>
      </c>
      <c r="S3918">
        <v>2</v>
      </c>
      <c r="T3918">
        <v>0</v>
      </c>
      <c r="U3918">
        <v>0</v>
      </c>
      <c r="V3918">
        <v>0</v>
      </c>
      <c r="W3918">
        <v>0</v>
      </c>
      <c r="X3918">
        <v>0</v>
      </c>
      <c r="Y3918">
        <v>0</v>
      </c>
      <c r="Z3918">
        <v>0</v>
      </c>
      <c r="AA3918">
        <v>0</v>
      </c>
      <c r="AB3918">
        <v>3</v>
      </c>
      <c r="AC3918">
        <v>0</v>
      </c>
      <c r="AD3918">
        <v>0</v>
      </c>
      <c r="AE3918">
        <v>0</v>
      </c>
      <c r="AF3918">
        <v>0</v>
      </c>
      <c r="AG3918">
        <v>0</v>
      </c>
      <c r="AH3918">
        <v>0</v>
      </c>
      <c r="AI3918">
        <v>0</v>
      </c>
      <c r="AJ3918">
        <v>0</v>
      </c>
      <c r="AK3918">
        <v>0</v>
      </c>
      <c r="AL3918">
        <v>2</v>
      </c>
      <c r="AM3918">
        <v>0</v>
      </c>
      <c r="AN3918">
        <v>0</v>
      </c>
      <c r="AO3918">
        <v>0</v>
      </c>
      <c r="AP3918">
        <v>0</v>
      </c>
      <c r="AQ3918">
        <v>0</v>
      </c>
      <c r="AR3918">
        <v>0</v>
      </c>
      <c r="AS3918">
        <v>0</v>
      </c>
      <c r="AT3918">
        <v>0</v>
      </c>
      <c r="AU3918">
        <v>0</v>
      </c>
      <c r="AV3918">
        <v>0</v>
      </c>
      <c r="AW3918">
        <v>0</v>
      </c>
      <c r="AX3918">
        <v>0</v>
      </c>
      <c r="AY3918">
        <v>0</v>
      </c>
      <c r="AZ3918">
        <v>3</v>
      </c>
      <c r="BA3918">
        <v>0</v>
      </c>
      <c r="BB3918">
        <v>0</v>
      </c>
      <c r="BC3918">
        <v>0</v>
      </c>
      <c r="BD3918">
        <v>0</v>
      </c>
      <c r="BE3918">
        <v>0</v>
      </c>
      <c r="BF3918">
        <v>0</v>
      </c>
      <c r="BG3918">
        <v>0</v>
      </c>
      <c r="BH3918">
        <v>0</v>
      </c>
      <c r="BI3918">
        <v>0</v>
      </c>
      <c r="BJ3918">
        <v>0</v>
      </c>
      <c r="BK3918">
        <v>0</v>
      </c>
      <c r="BL3918">
        <v>0</v>
      </c>
      <c r="BM3918">
        <v>0</v>
      </c>
      <c r="BN3918">
        <v>0</v>
      </c>
      <c r="BO3918">
        <v>3</v>
      </c>
      <c r="BP3918">
        <v>0</v>
      </c>
      <c r="BQ3918">
        <v>0</v>
      </c>
      <c r="BR3918">
        <v>0</v>
      </c>
      <c r="BS3918">
        <v>2</v>
      </c>
      <c r="BT3918">
        <v>7</v>
      </c>
      <c r="BU3918" t="s">
        <v>3771</v>
      </c>
    </row>
    <row r="3919" spans="1:73">
      <c r="A3919" t="s">
        <v>3694</v>
      </c>
      <c r="B3919" t="s">
        <v>3695</v>
      </c>
      <c r="C3919">
        <v>77</v>
      </c>
      <c r="D3919" t="s">
        <v>119</v>
      </c>
      <c r="E3919" t="s">
        <v>78</v>
      </c>
      <c r="F3919" t="s">
        <v>77</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0</v>
      </c>
      <c r="BB3919">
        <v>0</v>
      </c>
      <c r="BC3919">
        <v>0</v>
      </c>
      <c r="BD3919">
        <v>0</v>
      </c>
      <c r="BE3919">
        <v>0</v>
      </c>
      <c r="BF3919">
        <v>0</v>
      </c>
      <c r="BG3919">
        <v>0</v>
      </c>
      <c r="BH3919">
        <v>0</v>
      </c>
      <c r="BI3919">
        <v>0</v>
      </c>
      <c r="BJ3919">
        <v>0</v>
      </c>
      <c r="BK3919">
        <v>0</v>
      </c>
      <c r="BL3919">
        <v>0</v>
      </c>
      <c r="BM3919">
        <v>0</v>
      </c>
      <c r="BN3919">
        <v>0</v>
      </c>
      <c r="BO3919">
        <v>0</v>
      </c>
      <c r="BP3919">
        <v>0</v>
      </c>
      <c r="BQ3919">
        <v>0</v>
      </c>
      <c r="BR3919">
        <v>0</v>
      </c>
      <c r="BS3919">
        <v>1</v>
      </c>
      <c r="BT3919">
        <v>2</v>
      </c>
      <c r="BU3919" t="s">
        <v>3772</v>
      </c>
    </row>
    <row r="3920" spans="1:73">
      <c r="A3920" t="s">
        <v>3694</v>
      </c>
      <c r="B3920" t="s">
        <v>3695</v>
      </c>
      <c r="C3920">
        <v>78</v>
      </c>
      <c r="D3920" t="s">
        <v>119</v>
      </c>
      <c r="E3920" t="s">
        <v>3708</v>
      </c>
      <c r="F3920" t="s">
        <v>101</v>
      </c>
      <c r="G3920">
        <v>0</v>
      </c>
      <c r="H3920">
        <v>3</v>
      </c>
      <c r="I3920">
        <v>4</v>
      </c>
      <c r="J3920">
        <v>0</v>
      </c>
      <c r="K3920">
        <v>0</v>
      </c>
      <c r="L3920">
        <v>18</v>
      </c>
      <c r="M3920">
        <v>0</v>
      </c>
      <c r="N3920">
        <v>20</v>
      </c>
      <c r="O3920">
        <v>0</v>
      </c>
      <c r="P3920">
        <v>0</v>
      </c>
      <c r="Q3920">
        <v>5</v>
      </c>
      <c r="R3920">
        <v>1</v>
      </c>
      <c r="S3920">
        <v>47</v>
      </c>
      <c r="T3920">
        <v>17</v>
      </c>
      <c r="U3920">
        <v>0</v>
      </c>
      <c r="V3920">
        <v>6</v>
      </c>
      <c r="W3920">
        <v>7</v>
      </c>
      <c r="X3920">
        <v>0</v>
      </c>
      <c r="Y3920">
        <v>0</v>
      </c>
      <c r="Z3920">
        <v>0</v>
      </c>
      <c r="AA3920">
        <v>0</v>
      </c>
      <c r="AB3920">
        <v>126</v>
      </c>
      <c r="AC3920">
        <v>3</v>
      </c>
      <c r="AD3920">
        <v>0</v>
      </c>
      <c r="AE3920">
        <v>0</v>
      </c>
      <c r="AF3920">
        <v>0</v>
      </c>
      <c r="AG3920">
        <v>0</v>
      </c>
      <c r="AH3920">
        <v>0</v>
      </c>
      <c r="AI3920">
        <v>13</v>
      </c>
      <c r="AJ3920">
        <v>0</v>
      </c>
      <c r="AK3920">
        <v>1</v>
      </c>
      <c r="AL3920">
        <v>5</v>
      </c>
      <c r="AM3920">
        <v>23</v>
      </c>
      <c r="AN3920">
        <v>0</v>
      </c>
      <c r="AO3920">
        <v>0</v>
      </c>
      <c r="AP3920">
        <v>1</v>
      </c>
      <c r="AQ3920">
        <v>2</v>
      </c>
      <c r="AR3920">
        <v>2</v>
      </c>
      <c r="AS3920">
        <v>0</v>
      </c>
      <c r="AT3920">
        <v>1</v>
      </c>
      <c r="AU3920">
        <v>7</v>
      </c>
      <c r="AV3920">
        <v>0</v>
      </c>
      <c r="AW3920">
        <v>2</v>
      </c>
      <c r="AX3920">
        <v>27</v>
      </c>
      <c r="AY3920">
        <v>21</v>
      </c>
      <c r="AZ3920">
        <v>19</v>
      </c>
      <c r="BA3920">
        <v>50</v>
      </c>
      <c r="BB3920">
        <v>4</v>
      </c>
      <c r="BC3920">
        <v>19</v>
      </c>
      <c r="BD3920">
        <v>0</v>
      </c>
      <c r="BE3920">
        <v>0</v>
      </c>
      <c r="BF3920">
        <v>0</v>
      </c>
      <c r="BG3920">
        <v>0</v>
      </c>
      <c r="BH3920">
        <v>0</v>
      </c>
      <c r="BI3920">
        <v>33</v>
      </c>
      <c r="BJ3920">
        <v>8</v>
      </c>
      <c r="BK3920">
        <v>0</v>
      </c>
      <c r="BL3920">
        <v>9</v>
      </c>
      <c r="BM3920">
        <v>7</v>
      </c>
      <c r="BN3920">
        <v>7</v>
      </c>
      <c r="BO3920">
        <v>34</v>
      </c>
      <c r="BP3920">
        <v>8</v>
      </c>
      <c r="BQ3920">
        <v>0</v>
      </c>
      <c r="BR3920">
        <v>7</v>
      </c>
      <c r="BS3920">
        <v>7</v>
      </c>
      <c r="BT3920">
        <v>204</v>
      </c>
      <c r="BU3920" t="s">
        <v>3773</v>
      </c>
    </row>
    <row r="3921" spans="1:73">
      <c r="A3921" t="s">
        <v>3694</v>
      </c>
      <c r="B3921" t="s">
        <v>3695</v>
      </c>
      <c r="C3921">
        <v>79</v>
      </c>
      <c r="D3921" t="s">
        <v>119</v>
      </c>
      <c r="E3921" t="s">
        <v>3705</v>
      </c>
      <c r="F3921" t="s">
        <v>92</v>
      </c>
      <c r="G3921">
        <v>0</v>
      </c>
      <c r="H3921">
        <v>0</v>
      </c>
      <c r="I3921">
        <v>0</v>
      </c>
      <c r="J3921">
        <v>0</v>
      </c>
      <c r="K3921">
        <v>0</v>
      </c>
      <c r="L3921">
        <v>0</v>
      </c>
      <c r="M3921">
        <v>0</v>
      </c>
      <c r="N3921">
        <v>1</v>
      </c>
      <c r="O3921">
        <v>0</v>
      </c>
      <c r="P3921">
        <v>0</v>
      </c>
      <c r="Q3921">
        <v>0</v>
      </c>
      <c r="R3921">
        <v>0</v>
      </c>
      <c r="S3921">
        <v>0</v>
      </c>
      <c r="T3921">
        <v>0</v>
      </c>
      <c r="U3921">
        <v>0</v>
      </c>
      <c r="V3921">
        <v>0</v>
      </c>
      <c r="W3921">
        <v>0</v>
      </c>
      <c r="X3921">
        <v>0</v>
      </c>
      <c r="Y3921">
        <v>0</v>
      </c>
      <c r="Z3921">
        <v>0</v>
      </c>
      <c r="AA3921">
        <v>0</v>
      </c>
      <c r="AB3921">
        <v>2</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1</v>
      </c>
      <c r="BA3921">
        <v>0</v>
      </c>
      <c r="BB3921">
        <v>0</v>
      </c>
      <c r="BC3921">
        <v>0</v>
      </c>
      <c r="BD3921">
        <v>0</v>
      </c>
      <c r="BE3921">
        <v>0</v>
      </c>
      <c r="BF3921">
        <v>0</v>
      </c>
      <c r="BG3921">
        <v>0</v>
      </c>
      <c r="BH3921">
        <v>0</v>
      </c>
      <c r="BI3921">
        <v>0</v>
      </c>
      <c r="BJ3921">
        <v>0</v>
      </c>
      <c r="BK3921">
        <v>0</v>
      </c>
      <c r="BL3921">
        <v>0</v>
      </c>
      <c r="BM3921">
        <v>0</v>
      </c>
      <c r="BN3921">
        <v>0</v>
      </c>
      <c r="BO3921">
        <v>1</v>
      </c>
      <c r="BP3921">
        <v>0</v>
      </c>
      <c r="BQ3921">
        <v>0</v>
      </c>
      <c r="BR3921">
        <v>0</v>
      </c>
      <c r="BS3921">
        <v>1</v>
      </c>
      <c r="BT3921">
        <v>3</v>
      </c>
      <c r="BU3921" t="s">
        <v>3774</v>
      </c>
    </row>
    <row r="3922" spans="1:73">
      <c r="A3922" t="s">
        <v>3694</v>
      </c>
      <c r="B3922" t="s">
        <v>3695</v>
      </c>
      <c r="C3922">
        <v>80</v>
      </c>
      <c r="D3922" t="s">
        <v>119</v>
      </c>
      <c r="E3922" t="s">
        <v>78</v>
      </c>
      <c r="F3922" t="s">
        <v>77</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0</v>
      </c>
      <c r="BB3922">
        <v>0</v>
      </c>
      <c r="BC3922">
        <v>0</v>
      </c>
      <c r="BD3922">
        <v>0</v>
      </c>
      <c r="BE3922">
        <v>0</v>
      </c>
      <c r="BF3922">
        <v>0</v>
      </c>
      <c r="BG3922">
        <v>0</v>
      </c>
      <c r="BH3922">
        <v>0</v>
      </c>
      <c r="BI3922">
        <v>0</v>
      </c>
      <c r="BJ3922">
        <v>0</v>
      </c>
      <c r="BK3922">
        <v>0</v>
      </c>
      <c r="BL3922">
        <v>0</v>
      </c>
      <c r="BM3922">
        <v>0</v>
      </c>
      <c r="BN3922">
        <v>0</v>
      </c>
      <c r="BO3922">
        <v>0</v>
      </c>
      <c r="BP3922">
        <v>0</v>
      </c>
      <c r="BQ3922">
        <v>0</v>
      </c>
      <c r="BR3922">
        <v>0</v>
      </c>
      <c r="BS3922">
        <v>1</v>
      </c>
      <c r="BT3922">
        <v>2</v>
      </c>
      <c r="BU3922" t="s">
        <v>3738</v>
      </c>
    </row>
    <row r="3923" spans="1:73">
      <c r="A3923" t="s">
        <v>3694</v>
      </c>
      <c r="B3923" t="s">
        <v>3695</v>
      </c>
      <c r="C3923">
        <v>81</v>
      </c>
      <c r="D3923" t="s">
        <v>119</v>
      </c>
      <c r="E3923" t="s">
        <v>3705</v>
      </c>
      <c r="F3923" t="s">
        <v>92</v>
      </c>
      <c r="G3923">
        <v>0</v>
      </c>
      <c r="H3923">
        <v>1</v>
      </c>
      <c r="I3923">
        <v>1</v>
      </c>
      <c r="J3923">
        <v>0</v>
      </c>
      <c r="K3923">
        <v>0</v>
      </c>
      <c r="L3923">
        <v>4</v>
      </c>
      <c r="M3923">
        <v>0</v>
      </c>
      <c r="N3923">
        <v>4</v>
      </c>
      <c r="O3923">
        <v>0</v>
      </c>
      <c r="P3923">
        <v>0</v>
      </c>
      <c r="Q3923">
        <v>0</v>
      </c>
      <c r="R3923">
        <v>0</v>
      </c>
      <c r="S3923">
        <v>11</v>
      </c>
      <c r="T3923">
        <v>1</v>
      </c>
      <c r="U3923">
        <v>0</v>
      </c>
      <c r="V3923">
        <v>1</v>
      </c>
      <c r="W3923">
        <v>2</v>
      </c>
      <c r="X3923">
        <v>0</v>
      </c>
      <c r="Y3923">
        <v>0</v>
      </c>
      <c r="Z3923">
        <v>0</v>
      </c>
      <c r="AA3923">
        <v>0</v>
      </c>
      <c r="AB3923">
        <v>25</v>
      </c>
      <c r="AC3923">
        <v>1</v>
      </c>
      <c r="AD3923">
        <v>0</v>
      </c>
      <c r="AE3923">
        <v>0</v>
      </c>
      <c r="AF3923">
        <v>0</v>
      </c>
      <c r="AG3923">
        <v>0</v>
      </c>
      <c r="AH3923">
        <v>0</v>
      </c>
      <c r="AI3923">
        <v>2</v>
      </c>
      <c r="AJ3923">
        <v>0</v>
      </c>
      <c r="AK3923">
        <v>0</v>
      </c>
      <c r="AL3923">
        <v>4</v>
      </c>
      <c r="AM3923">
        <v>3</v>
      </c>
      <c r="AN3923">
        <v>0</v>
      </c>
      <c r="AO3923">
        <v>0</v>
      </c>
      <c r="AP3923">
        <v>0</v>
      </c>
      <c r="AQ3923">
        <v>2</v>
      </c>
      <c r="AR3923">
        <v>0</v>
      </c>
      <c r="AS3923">
        <v>0</v>
      </c>
      <c r="AT3923">
        <v>0</v>
      </c>
      <c r="AU3923">
        <v>1</v>
      </c>
      <c r="AV3923">
        <v>0</v>
      </c>
      <c r="AW3923">
        <v>0</v>
      </c>
      <c r="AX3923">
        <v>3</v>
      </c>
      <c r="AY3923">
        <v>7</v>
      </c>
      <c r="AZ3923">
        <v>3</v>
      </c>
      <c r="BA3923">
        <v>6</v>
      </c>
      <c r="BB3923">
        <v>1</v>
      </c>
      <c r="BC3923">
        <v>3</v>
      </c>
      <c r="BD3923">
        <v>0</v>
      </c>
      <c r="BE3923">
        <v>0</v>
      </c>
      <c r="BF3923">
        <v>0</v>
      </c>
      <c r="BG3923">
        <v>0</v>
      </c>
      <c r="BH3923">
        <v>0</v>
      </c>
      <c r="BI3923">
        <v>4</v>
      </c>
      <c r="BJ3923">
        <v>2</v>
      </c>
      <c r="BK3923">
        <v>0</v>
      </c>
      <c r="BL3923">
        <v>0</v>
      </c>
      <c r="BM3923">
        <v>0</v>
      </c>
      <c r="BN3923">
        <v>0</v>
      </c>
      <c r="BO3923">
        <v>7</v>
      </c>
      <c r="BP3923">
        <v>1</v>
      </c>
      <c r="BQ3923">
        <v>0</v>
      </c>
      <c r="BR3923">
        <v>1</v>
      </c>
      <c r="BS3923">
        <v>2</v>
      </c>
      <c r="BT3923">
        <v>43</v>
      </c>
      <c r="BU3923" t="s">
        <v>3775</v>
      </c>
    </row>
    <row r="3924" spans="1:73">
      <c r="A3924" t="s">
        <v>3694</v>
      </c>
      <c r="B3924" t="s">
        <v>3695</v>
      </c>
      <c r="C3924">
        <v>82</v>
      </c>
      <c r="D3924" t="s">
        <v>119</v>
      </c>
      <c r="E3924" t="s">
        <v>3708</v>
      </c>
      <c r="F3924" t="s">
        <v>101</v>
      </c>
      <c r="G3924">
        <v>0</v>
      </c>
      <c r="H3924">
        <v>3</v>
      </c>
      <c r="I3924">
        <v>0</v>
      </c>
      <c r="J3924">
        <v>0</v>
      </c>
      <c r="K3924">
        <v>0</v>
      </c>
      <c r="L3924">
        <v>1</v>
      </c>
      <c r="M3924">
        <v>0</v>
      </c>
      <c r="N3924">
        <v>2</v>
      </c>
      <c r="O3924">
        <v>0</v>
      </c>
      <c r="P3924">
        <v>0</v>
      </c>
      <c r="Q3924">
        <v>0</v>
      </c>
      <c r="R3924">
        <v>0</v>
      </c>
      <c r="S3924">
        <v>3</v>
      </c>
      <c r="T3924">
        <v>3</v>
      </c>
      <c r="U3924">
        <v>0</v>
      </c>
      <c r="V3924">
        <v>2</v>
      </c>
      <c r="W3924">
        <v>2</v>
      </c>
      <c r="X3924">
        <v>0</v>
      </c>
      <c r="Y3924">
        <v>0</v>
      </c>
      <c r="Z3924">
        <v>0</v>
      </c>
      <c r="AA3924">
        <v>0</v>
      </c>
      <c r="AB3924">
        <v>10</v>
      </c>
      <c r="AC3924">
        <v>0</v>
      </c>
      <c r="AD3924">
        <v>0</v>
      </c>
      <c r="AE3924">
        <v>0</v>
      </c>
      <c r="AF3924">
        <v>0</v>
      </c>
      <c r="AG3924">
        <v>0</v>
      </c>
      <c r="AH3924">
        <v>0</v>
      </c>
      <c r="AI3924">
        <v>0</v>
      </c>
      <c r="AJ3924">
        <v>0</v>
      </c>
      <c r="AK3924">
        <v>0</v>
      </c>
      <c r="AL3924">
        <v>0</v>
      </c>
      <c r="AM3924">
        <v>4</v>
      </c>
      <c r="AN3924">
        <v>0</v>
      </c>
      <c r="AO3924">
        <v>0</v>
      </c>
      <c r="AP3924">
        <v>0</v>
      </c>
      <c r="AQ3924">
        <v>0</v>
      </c>
      <c r="AR3924">
        <v>0</v>
      </c>
      <c r="AS3924">
        <v>0</v>
      </c>
      <c r="AT3924">
        <v>0</v>
      </c>
      <c r="AU3924">
        <v>0</v>
      </c>
      <c r="AV3924">
        <v>0</v>
      </c>
      <c r="AW3924">
        <v>0</v>
      </c>
      <c r="AX3924">
        <v>0</v>
      </c>
      <c r="AY3924">
        <v>0</v>
      </c>
      <c r="AZ3924">
        <v>2</v>
      </c>
      <c r="BA3924">
        <v>4</v>
      </c>
      <c r="BB3924">
        <v>0</v>
      </c>
      <c r="BC3924">
        <v>0</v>
      </c>
      <c r="BD3924">
        <v>0</v>
      </c>
      <c r="BE3924">
        <v>0</v>
      </c>
      <c r="BF3924">
        <v>0</v>
      </c>
      <c r="BG3924">
        <v>0</v>
      </c>
      <c r="BH3924">
        <v>0</v>
      </c>
      <c r="BI3924">
        <v>0</v>
      </c>
      <c r="BJ3924">
        <v>0</v>
      </c>
      <c r="BK3924">
        <v>0</v>
      </c>
      <c r="BL3924">
        <v>1</v>
      </c>
      <c r="BM3924">
        <v>0</v>
      </c>
      <c r="BN3924">
        <v>0</v>
      </c>
      <c r="BO3924">
        <v>2</v>
      </c>
      <c r="BP3924">
        <v>0</v>
      </c>
      <c r="BQ3924">
        <v>0</v>
      </c>
      <c r="BR3924">
        <v>0</v>
      </c>
      <c r="BS3924">
        <v>1</v>
      </c>
      <c r="BT3924">
        <v>10</v>
      </c>
      <c r="BU3924" t="s">
        <v>3776</v>
      </c>
    </row>
    <row r="3925" spans="1:73">
      <c r="A3925" t="s">
        <v>3694</v>
      </c>
      <c r="B3925" t="s">
        <v>3695</v>
      </c>
      <c r="C3925">
        <v>83</v>
      </c>
      <c r="D3925" t="s">
        <v>119</v>
      </c>
      <c r="E3925" t="s">
        <v>3705</v>
      </c>
      <c r="F3925" t="s">
        <v>92</v>
      </c>
      <c r="G3925">
        <v>0</v>
      </c>
      <c r="H3925">
        <v>6</v>
      </c>
      <c r="I3925">
        <v>0</v>
      </c>
      <c r="J3925">
        <v>0</v>
      </c>
      <c r="K3925">
        <v>0</v>
      </c>
      <c r="L3925">
        <v>8</v>
      </c>
      <c r="M3925">
        <v>0</v>
      </c>
      <c r="N3925">
        <v>8</v>
      </c>
      <c r="O3925">
        <v>0</v>
      </c>
      <c r="P3925">
        <v>0</v>
      </c>
      <c r="Q3925">
        <v>2</v>
      </c>
      <c r="R3925">
        <v>0</v>
      </c>
      <c r="S3925">
        <v>14</v>
      </c>
      <c r="T3925">
        <v>7</v>
      </c>
      <c r="U3925">
        <v>0</v>
      </c>
      <c r="V3925">
        <v>1</v>
      </c>
      <c r="W3925">
        <v>1</v>
      </c>
      <c r="X3925">
        <v>0</v>
      </c>
      <c r="Y3925">
        <v>0</v>
      </c>
      <c r="Z3925">
        <v>0</v>
      </c>
      <c r="AA3925">
        <v>0</v>
      </c>
      <c r="AB3925">
        <v>62</v>
      </c>
      <c r="AC3925">
        <v>0</v>
      </c>
      <c r="AD3925">
        <v>0</v>
      </c>
      <c r="AE3925">
        <v>0</v>
      </c>
      <c r="AF3925">
        <v>0</v>
      </c>
      <c r="AG3925">
        <v>0</v>
      </c>
      <c r="AH3925">
        <v>0</v>
      </c>
      <c r="AI3925">
        <v>6</v>
      </c>
      <c r="AJ3925">
        <v>0</v>
      </c>
      <c r="AK3925">
        <v>0</v>
      </c>
      <c r="AL3925">
        <v>2</v>
      </c>
      <c r="AM3925">
        <v>6</v>
      </c>
      <c r="AN3925">
        <v>0</v>
      </c>
      <c r="AO3925">
        <v>0</v>
      </c>
      <c r="AP3925">
        <v>0</v>
      </c>
      <c r="AQ3925">
        <v>0</v>
      </c>
      <c r="AR3925">
        <v>0</v>
      </c>
      <c r="AS3925">
        <v>0</v>
      </c>
      <c r="AT3925">
        <v>1</v>
      </c>
      <c r="AU3925">
        <v>2</v>
      </c>
      <c r="AV3925">
        <v>0</v>
      </c>
      <c r="AW3925">
        <v>0</v>
      </c>
      <c r="AX3925">
        <v>10</v>
      </c>
      <c r="AY3925">
        <v>15</v>
      </c>
      <c r="AZ3925">
        <v>12</v>
      </c>
      <c r="BA3925">
        <v>16</v>
      </c>
      <c r="BB3925">
        <v>0</v>
      </c>
      <c r="BC3925">
        <v>10</v>
      </c>
      <c r="BD3925">
        <v>0</v>
      </c>
      <c r="BE3925">
        <v>0</v>
      </c>
      <c r="BF3925">
        <v>0</v>
      </c>
      <c r="BG3925">
        <v>0</v>
      </c>
      <c r="BH3925">
        <v>0</v>
      </c>
      <c r="BI3925">
        <v>14</v>
      </c>
      <c r="BJ3925">
        <v>2</v>
      </c>
      <c r="BK3925">
        <v>0</v>
      </c>
      <c r="BL3925">
        <v>1</v>
      </c>
      <c r="BM3925">
        <v>3</v>
      </c>
      <c r="BN3925">
        <v>3</v>
      </c>
      <c r="BO3925">
        <v>14</v>
      </c>
      <c r="BP3925">
        <v>2</v>
      </c>
      <c r="BQ3925">
        <v>0</v>
      </c>
      <c r="BR3925">
        <v>4</v>
      </c>
      <c r="BS3925">
        <v>6</v>
      </c>
      <c r="BT3925">
        <v>100</v>
      </c>
      <c r="BU3925" t="s">
        <v>3777</v>
      </c>
    </row>
    <row r="3926" spans="1:73">
      <c r="A3926" t="s">
        <v>3694</v>
      </c>
      <c r="B3926" t="s">
        <v>3695</v>
      </c>
      <c r="C3926">
        <v>84</v>
      </c>
      <c r="D3926" t="s">
        <v>119</v>
      </c>
      <c r="E3926" t="s">
        <v>3708</v>
      </c>
      <c r="F3926" t="s">
        <v>101</v>
      </c>
      <c r="G3926">
        <v>0</v>
      </c>
      <c r="H3926">
        <v>0</v>
      </c>
      <c r="I3926">
        <v>0</v>
      </c>
      <c r="J3926">
        <v>0</v>
      </c>
      <c r="K3926">
        <v>0</v>
      </c>
      <c r="L3926">
        <v>0</v>
      </c>
      <c r="M3926">
        <v>0</v>
      </c>
      <c r="N3926">
        <v>0</v>
      </c>
      <c r="O3926">
        <v>0</v>
      </c>
      <c r="P3926">
        <v>0</v>
      </c>
      <c r="Q3926">
        <v>0</v>
      </c>
      <c r="R3926">
        <v>1</v>
      </c>
      <c r="S3926">
        <v>1</v>
      </c>
      <c r="T3926">
        <v>0</v>
      </c>
      <c r="U3926">
        <v>0</v>
      </c>
      <c r="V3926">
        <v>0</v>
      </c>
      <c r="W3926">
        <v>0</v>
      </c>
      <c r="X3926">
        <v>0</v>
      </c>
      <c r="Y3926">
        <v>0</v>
      </c>
      <c r="Z3926">
        <v>0</v>
      </c>
      <c r="AA3926">
        <v>0</v>
      </c>
      <c r="AB3926">
        <v>7</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1</v>
      </c>
      <c r="AU3926">
        <v>0</v>
      </c>
      <c r="AV3926">
        <v>0</v>
      </c>
      <c r="AW3926">
        <v>0</v>
      </c>
      <c r="AX3926">
        <v>0</v>
      </c>
      <c r="AY3926">
        <v>2</v>
      </c>
      <c r="AZ3926">
        <v>0</v>
      </c>
      <c r="BA3926">
        <v>0</v>
      </c>
      <c r="BB3926">
        <v>1</v>
      </c>
      <c r="BC3926">
        <v>1</v>
      </c>
      <c r="BD3926">
        <v>0</v>
      </c>
      <c r="BE3926">
        <v>0</v>
      </c>
      <c r="BF3926">
        <v>0</v>
      </c>
      <c r="BG3926">
        <v>0</v>
      </c>
      <c r="BH3926">
        <v>0</v>
      </c>
      <c r="BI3926">
        <v>0</v>
      </c>
      <c r="BJ3926">
        <v>1</v>
      </c>
      <c r="BK3926">
        <v>0</v>
      </c>
      <c r="BL3926">
        <v>0</v>
      </c>
      <c r="BM3926">
        <v>0</v>
      </c>
      <c r="BN3926">
        <v>0</v>
      </c>
      <c r="BO3926">
        <v>0</v>
      </c>
      <c r="BP3926">
        <v>0</v>
      </c>
      <c r="BQ3926">
        <v>0</v>
      </c>
      <c r="BR3926">
        <v>0</v>
      </c>
      <c r="BS3926">
        <v>2</v>
      </c>
      <c r="BT3926">
        <v>9</v>
      </c>
      <c r="BU3926" t="s">
        <v>3778</v>
      </c>
    </row>
    <row r="3927" spans="1:73">
      <c r="A3927" t="s">
        <v>3694</v>
      </c>
      <c r="B3927" t="s">
        <v>3695</v>
      </c>
      <c r="C3927">
        <v>85</v>
      </c>
      <c r="D3927" t="s">
        <v>119</v>
      </c>
      <c r="E3927" t="s">
        <v>78</v>
      </c>
      <c r="F3927" t="s">
        <v>77</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0</v>
      </c>
      <c r="BO3927">
        <v>0</v>
      </c>
      <c r="BP3927">
        <v>0</v>
      </c>
      <c r="BQ3927">
        <v>0</v>
      </c>
      <c r="BR3927">
        <v>0</v>
      </c>
      <c r="BS3927">
        <v>1</v>
      </c>
      <c r="BT3927">
        <v>2</v>
      </c>
      <c r="BU3927" t="s">
        <v>3772</v>
      </c>
    </row>
    <row r="3928" spans="1:73">
      <c r="A3928" t="s">
        <v>3694</v>
      </c>
      <c r="B3928" t="s">
        <v>3695</v>
      </c>
      <c r="C3928">
        <v>86</v>
      </c>
      <c r="D3928" t="s">
        <v>119</v>
      </c>
      <c r="E3928" t="s">
        <v>3708</v>
      </c>
      <c r="F3928" t="s">
        <v>101</v>
      </c>
      <c r="G3928">
        <v>0</v>
      </c>
      <c r="H3928">
        <v>12</v>
      </c>
      <c r="I3928">
        <v>6</v>
      </c>
      <c r="J3928">
        <v>0</v>
      </c>
      <c r="K3928">
        <v>0</v>
      </c>
      <c r="L3928">
        <v>15</v>
      </c>
      <c r="M3928">
        <v>0</v>
      </c>
      <c r="N3928">
        <v>21</v>
      </c>
      <c r="O3928">
        <v>0</v>
      </c>
      <c r="P3928">
        <v>0</v>
      </c>
      <c r="Q3928">
        <v>2</v>
      </c>
      <c r="R3928">
        <v>3</v>
      </c>
      <c r="S3928">
        <v>31</v>
      </c>
      <c r="T3928">
        <v>10</v>
      </c>
      <c r="U3928">
        <v>0</v>
      </c>
      <c r="V3928">
        <v>2</v>
      </c>
      <c r="W3928">
        <v>7</v>
      </c>
      <c r="X3928">
        <v>0</v>
      </c>
      <c r="Y3928">
        <v>0</v>
      </c>
      <c r="Z3928">
        <v>0</v>
      </c>
      <c r="AA3928">
        <v>0</v>
      </c>
      <c r="AB3928">
        <v>128</v>
      </c>
      <c r="AC3928">
        <v>0</v>
      </c>
      <c r="AD3928">
        <v>0</v>
      </c>
      <c r="AE3928">
        <v>4</v>
      </c>
      <c r="AF3928">
        <v>0</v>
      </c>
      <c r="AG3928">
        <v>0</v>
      </c>
      <c r="AH3928">
        <v>2</v>
      </c>
      <c r="AI3928">
        <v>6</v>
      </c>
      <c r="AJ3928">
        <v>0</v>
      </c>
      <c r="AK3928">
        <v>0</v>
      </c>
      <c r="AL3928">
        <v>3</v>
      </c>
      <c r="AM3928">
        <v>27</v>
      </c>
      <c r="AN3928">
        <v>0</v>
      </c>
      <c r="AO3928">
        <v>0</v>
      </c>
      <c r="AP3928">
        <v>6</v>
      </c>
      <c r="AQ3928">
        <v>4</v>
      </c>
      <c r="AR3928">
        <v>0</v>
      </c>
      <c r="AS3928">
        <v>0</v>
      </c>
      <c r="AT3928">
        <v>6</v>
      </c>
      <c r="AU3928">
        <v>7</v>
      </c>
      <c r="AV3928">
        <v>4</v>
      </c>
      <c r="AW3928">
        <v>6</v>
      </c>
      <c r="AX3928">
        <v>11</v>
      </c>
      <c r="AY3928">
        <v>21</v>
      </c>
      <c r="AZ3928">
        <v>20</v>
      </c>
      <c r="BA3928">
        <v>38</v>
      </c>
      <c r="BB3928">
        <v>6</v>
      </c>
      <c r="BC3928">
        <v>22</v>
      </c>
      <c r="BD3928">
        <v>0</v>
      </c>
      <c r="BE3928">
        <v>0</v>
      </c>
      <c r="BF3928">
        <v>0</v>
      </c>
      <c r="BG3928">
        <v>0</v>
      </c>
      <c r="BH3928">
        <v>0</v>
      </c>
      <c r="BI3928">
        <v>28</v>
      </c>
      <c r="BJ3928">
        <v>14</v>
      </c>
      <c r="BK3928">
        <v>0</v>
      </c>
      <c r="BL3928">
        <v>6</v>
      </c>
      <c r="BM3928">
        <v>1</v>
      </c>
      <c r="BN3928">
        <v>0</v>
      </c>
      <c r="BO3928">
        <v>31</v>
      </c>
      <c r="BP3928">
        <v>1</v>
      </c>
      <c r="BQ3928">
        <v>1</v>
      </c>
      <c r="BR3928">
        <v>7</v>
      </c>
      <c r="BS3928">
        <v>8</v>
      </c>
      <c r="BT3928">
        <v>210</v>
      </c>
      <c r="BU3928" t="s">
        <v>3779</v>
      </c>
    </row>
    <row r="3929" spans="1:73">
      <c r="A3929" t="s">
        <v>3694</v>
      </c>
      <c r="B3929" t="s">
        <v>3695</v>
      </c>
      <c r="C3929">
        <v>87</v>
      </c>
      <c r="D3929" t="s">
        <v>119</v>
      </c>
      <c r="E3929" t="s">
        <v>3700</v>
      </c>
      <c r="F3929" t="s">
        <v>92</v>
      </c>
      <c r="G3929">
        <v>0</v>
      </c>
      <c r="H3929">
        <v>0</v>
      </c>
      <c r="I3929">
        <v>0</v>
      </c>
      <c r="J3929">
        <v>0</v>
      </c>
      <c r="K3929">
        <v>0</v>
      </c>
      <c r="L3929">
        <v>0</v>
      </c>
      <c r="M3929">
        <v>0</v>
      </c>
      <c r="N3929">
        <v>2</v>
      </c>
      <c r="O3929">
        <v>0</v>
      </c>
      <c r="P3929">
        <v>0</v>
      </c>
      <c r="Q3929">
        <v>0</v>
      </c>
      <c r="R3929">
        <v>0</v>
      </c>
      <c r="S3929">
        <v>0</v>
      </c>
      <c r="T3929">
        <v>0</v>
      </c>
      <c r="U3929">
        <v>0</v>
      </c>
      <c r="V3929">
        <v>0</v>
      </c>
      <c r="W3929">
        <v>0</v>
      </c>
      <c r="X3929">
        <v>0</v>
      </c>
      <c r="Y3929">
        <v>0</v>
      </c>
      <c r="Z3929">
        <v>0</v>
      </c>
      <c r="AA3929">
        <v>0</v>
      </c>
      <c r="AB3929">
        <v>5</v>
      </c>
      <c r="AC3929">
        <v>0</v>
      </c>
      <c r="AD3929">
        <v>0</v>
      </c>
      <c r="AE3929">
        <v>0</v>
      </c>
      <c r="AF3929">
        <v>0</v>
      </c>
      <c r="AG3929">
        <v>0</v>
      </c>
      <c r="AH3929">
        <v>0</v>
      </c>
      <c r="AI3929">
        <v>0</v>
      </c>
      <c r="AJ3929">
        <v>0</v>
      </c>
      <c r="AK3929">
        <v>0</v>
      </c>
      <c r="AL3929">
        <v>0</v>
      </c>
      <c r="AM3929">
        <v>0</v>
      </c>
      <c r="AN3929">
        <v>0</v>
      </c>
      <c r="AO3929">
        <v>0</v>
      </c>
      <c r="AP3929">
        <v>0</v>
      </c>
      <c r="AQ3929">
        <v>1</v>
      </c>
      <c r="AR3929">
        <v>0</v>
      </c>
      <c r="AS3929">
        <v>0</v>
      </c>
      <c r="AT3929">
        <v>0</v>
      </c>
      <c r="AU3929">
        <v>0</v>
      </c>
      <c r="AV3929">
        <v>0</v>
      </c>
      <c r="AW3929">
        <v>0</v>
      </c>
      <c r="AX3929">
        <v>0</v>
      </c>
      <c r="AY3929">
        <v>0</v>
      </c>
      <c r="AZ3929">
        <v>2</v>
      </c>
      <c r="BA3929">
        <v>0</v>
      </c>
      <c r="BB3929">
        <v>0</v>
      </c>
      <c r="BC3929">
        <v>0</v>
      </c>
      <c r="BD3929">
        <v>0</v>
      </c>
      <c r="BE3929">
        <v>0</v>
      </c>
      <c r="BF3929">
        <v>0</v>
      </c>
      <c r="BG3929">
        <v>0</v>
      </c>
      <c r="BH3929">
        <v>0</v>
      </c>
      <c r="BI3929">
        <v>0</v>
      </c>
      <c r="BJ3929">
        <v>0</v>
      </c>
      <c r="BK3929">
        <v>0</v>
      </c>
      <c r="BL3929">
        <v>0</v>
      </c>
      <c r="BM3929">
        <v>0</v>
      </c>
      <c r="BN3929">
        <v>0</v>
      </c>
      <c r="BO3929">
        <v>2</v>
      </c>
      <c r="BP3929">
        <v>0</v>
      </c>
      <c r="BQ3929">
        <v>0</v>
      </c>
      <c r="BR3929">
        <v>0</v>
      </c>
      <c r="BS3929">
        <v>1</v>
      </c>
      <c r="BT3929">
        <v>7</v>
      </c>
      <c r="BU3929" t="s">
        <v>3780</v>
      </c>
    </row>
    <row r="3930" spans="1:73">
      <c r="A3930" t="s">
        <v>3694</v>
      </c>
      <c r="B3930" t="s">
        <v>3695</v>
      </c>
      <c r="C3930">
        <v>88</v>
      </c>
      <c r="D3930" t="s">
        <v>119</v>
      </c>
      <c r="E3930" t="s">
        <v>78</v>
      </c>
      <c r="F3930" t="s">
        <v>77</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0</v>
      </c>
      <c r="BQ3930">
        <v>0</v>
      </c>
      <c r="BR3930">
        <v>0</v>
      </c>
      <c r="BS3930">
        <v>1</v>
      </c>
      <c r="BT3930">
        <v>2</v>
      </c>
      <c r="BU3930" t="s">
        <v>3781</v>
      </c>
    </row>
    <row r="3931" spans="1:73">
      <c r="A3931" t="s">
        <v>3694</v>
      </c>
      <c r="B3931" t="s">
        <v>3695</v>
      </c>
      <c r="C3931">
        <v>89</v>
      </c>
      <c r="D3931" t="s">
        <v>119</v>
      </c>
      <c r="E3931" t="s">
        <v>3700</v>
      </c>
      <c r="F3931" t="s">
        <v>92</v>
      </c>
      <c r="G3931">
        <v>2</v>
      </c>
      <c r="H3931">
        <v>12</v>
      </c>
      <c r="I3931">
        <v>5</v>
      </c>
      <c r="J3931">
        <v>0</v>
      </c>
      <c r="K3931">
        <v>0</v>
      </c>
      <c r="L3931">
        <v>19</v>
      </c>
      <c r="M3931">
        <v>0</v>
      </c>
      <c r="N3931">
        <v>28</v>
      </c>
      <c r="O3931">
        <v>0</v>
      </c>
      <c r="P3931">
        <v>0</v>
      </c>
      <c r="Q3931">
        <v>0</v>
      </c>
      <c r="R3931">
        <v>0</v>
      </c>
      <c r="S3931">
        <v>33</v>
      </c>
      <c r="T3931">
        <v>12</v>
      </c>
      <c r="U3931">
        <v>0</v>
      </c>
      <c r="V3931">
        <v>7</v>
      </c>
      <c r="W3931">
        <v>5</v>
      </c>
      <c r="X3931">
        <v>0</v>
      </c>
      <c r="Y3931">
        <v>0</v>
      </c>
      <c r="Z3931">
        <v>0</v>
      </c>
      <c r="AA3931">
        <v>0</v>
      </c>
      <c r="AB3931">
        <v>149</v>
      </c>
      <c r="AC3931">
        <v>5</v>
      </c>
      <c r="AD3931">
        <v>0</v>
      </c>
      <c r="AE3931">
        <v>0</v>
      </c>
      <c r="AF3931">
        <v>0</v>
      </c>
      <c r="AG3931">
        <v>1</v>
      </c>
      <c r="AH3931">
        <v>0</v>
      </c>
      <c r="AI3931">
        <v>10</v>
      </c>
      <c r="AJ3931">
        <v>0</v>
      </c>
      <c r="AK3931">
        <v>1</v>
      </c>
      <c r="AL3931">
        <v>4</v>
      </c>
      <c r="AM3931">
        <v>16</v>
      </c>
      <c r="AN3931">
        <v>0</v>
      </c>
      <c r="AO3931">
        <v>0</v>
      </c>
      <c r="AP3931">
        <v>5</v>
      </c>
      <c r="AQ3931">
        <v>6</v>
      </c>
      <c r="AR3931">
        <v>0</v>
      </c>
      <c r="AS3931">
        <v>0</v>
      </c>
      <c r="AT3931">
        <v>5</v>
      </c>
      <c r="AU3931">
        <v>6</v>
      </c>
      <c r="AV3931">
        <v>1</v>
      </c>
      <c r="AW3931">
        <v>3</v>
      </c>
      <c r="AX3931">
        <v>15</v>
      </c>
      <c r="AY3931">
        <v>34</v>
      </c>
      <c r="AZ3931">
        <v>27</v>
      </c>
      <c r="BA3931">
        <v>32</v>
      </c>
      <c r="BB3931">
        <v>2</v>
      </c>
      <c r="BC3931">
        <v>24</v>
      </c>
      <c r="BD3931">
        <v>0</v>
      </c>
      <c r="BE3931">
        <v>0</v>
      </c>
      <c r="BF3931">
        <v>1</v>
      </c>
      <c r="BG3931">
        <v>0</v>
      </c>
      <c r="BH3931">
        <v>0</v>
      </c>
      <c r="BI3931">
        <v>25</v>
      </c>
      <c r="BJ3931">
        <v>10</v>
      </c>
      <c r="BK3931">
        <v>0</v>
      </c>
      <c r="BL3931">
        <v>3</v>
      </c>
      <c r="BM3931">
        <v>2</v>
      </c>
      <c r="BN3931">
        <v>3</v>
      </c>
      <c r="BO3931">
        <v>43</v>
      </c>
      <c r="BP3931">
        <v>3</v>
      </c>
      <c r="BQ3931">
        <v>3</v>
      </c>
      <c r="BR3931">
        <v>7</v>
      </c>
      <c r="BS3931">
        <v>14</v>
      </c>
      <c r="BT3931">
        <v>240</v>
      </c>
      <c r="BU3931" t="s">
        <v>3782</v>
      </c>
    </row>
    <row r="3932" spans="1:73">
      <c r="A3932" t="s">
        <v>3694</v>
      </c>
      <c r="B3932" t="s">
        <v>3695</v>
      </c>
      <c r="C3932">
        <v>90</v>
      </c>
      <c r="D3932" t="s">
        <v>119</v>
      </c>
      <c r="E3932" t="s">
        <v>78</v>
      </c>
      <c r="F3932" t="s">
        <v>77</v>
      </c>
      <c r="G3932">
        <v>0</v>
      </c>
      <c r="H3932">
        <v>1</v>
      </c>
      <c r="I3932">
        <v>0</v>
      </c>
      <c r="J3932">
        <v>0</v>
      </c>
      <c r="K3932">
        <v>0</v>
      </c>
      <c r="L3932">
        <v>6</v>
      </c>
      <c r="M3932">
        <v>0</v>
      </c>
      <c r="N3932">
        <v>11</v>
      </c>
      <c r="O3932">
        <v>0</v>
      </c>
      <c r="P3932">
        <v>0</v>
      </c>
      <c r="Q3932">
        <v>1</v>
      </c>
      <c r="R3932">
        <v>0</v>
      </c>
      <c r="S3932">
        <v>16</v>
      </c>
      <c r="T3932">
        <v>4</v>
      </c>
      <c r="U3932">
        <v>0</v>
      </c>
      <c r="V3932">
        <v>2</v>
      </c>
      <c r="W3932">
        <v>1</v>
      </c>
      <c r="X3932">
        <v>0</v>
      </c>
      <c r="Y3932">
        <v>0</v>
      </c>
      <c r="Z3932">
        <v>0</v>
      </c>
      <c r="AA3932">
        <v>0</v>
      </c>
      <c r="AB3932">
        <v>53</v>
      </c>
      <c r="AC3932">
        <v>3</v>
      </c>
      <c r="AD3932">
        <v>0</v>
      </c>
      <c r="AE3932">
        <v>0</v>
      </c>
      <c r="AF3932">
        <v>0</v>
      </c>
      <c r="AG3932">
        <v>0</v>
      </c>
      <c r="AH3932">
        <v>5</v>
      </c>
      <c r="AI3932">
        <v>7</v>
      </c>
      <c r="AJ3932">
        <v>0</v>
      </c>
      <c r="AK3932">
        <v>0</v>
      </c>
      <c r="AL3932">
        <v>0</v>
      </c>
      <c r="AM3932">
        <v>3</v>
      </c>
      <c r="AN3932">
        <v>0</v>
      </c>
      <c r="AO3932">
        <v>0</v>
      </c>
      <c r="AP3932">
        <v>2</v>
      </c>
      <c r="AQ3932">
        <v>0</v>
      </c>
      <c r="AR3932">
        <v>0</v>
      </c>
      <c r="AS3932">
        <v>0</v>
      </c>
      <c r="AT3932">
        <v>3</v>
      </c>
      <c r="AU3932">
        <v>0</v>
      </c>
      <c r="AV3932">
        <v>0</v>
      </c>
      <c r="AW3932">
        <v>0</v>
      </c>
      <c r="AX3932">
        <v>12</v>
      </c>
      <c r="AY3932">
        <v>13</v>
      </c>
      <c r="AZ3932">
        <v>7</v>
      </c>
      <c r="BA3932">
        <v>16</v>
      </c>
      <c r="BB3932">
        <v>3</v>
      </c>
      <c r="BC3932">
        <v>17</v>
      </c>
      <c r="BD3932">
        <v>0</v>
      </c>
      <c r="BE3932">
        <v>0</v>
      </c>
      <c r="BF3932">
        <v>0</v>
      </c>
      <c r="BG3932">
        <v>0</v>
      </c>
      <c r="BH3932">
        <v>0</v>
      </c>
      <c r="BI3932">
        <v>7</v>
      </c>
      <c r="BJ3932">
        <v>11</v>
      </c>
      <c r="BK3932">
        <v>0</v>
      </c>
      <c r="BL3932">
        <v>2</v>
      </c>
      <c r="BM3932">
        <v>1</v>
      </c>
      <c r="BN3932">
        <v>1</v>
      </c>
      <c r="BO3932">
        <v>13</v>
      </c>
      <c r="BP3932">
        <v>2</v>
      </c>
      <c r="BQ3932">
        <v>0</v>
      </c>
      <c r="BR3932">
        <v>3</v>
      </c>
      <c r="BS3932">
        <v>9</v>
      </c>
      <c r="BT3932">
        <v>88</v>
      </c>
      <c r="BU3932" t="s">
        <v>3783</v>
      </c>
    </row>
    <row r="3933" spans="1:73">
      <c r="A3933" t="s">
        <v>3694</v>
      </c>
      <c r="B3933" t="s">
        <v>3695</v>
      </c>
      <c r="C3933">
        <v>91</v>
      </c>
      <c r="D3933" t="s">
        <v>119</v>
      </c>
      <c r="E3933" t="s">
        <v>3700</v>
      </c>
      <c r="F3933" t="s">
        <v>92</v>
      </c>
      <c r="G3933">
        <v>0</v>
      </c>
      <c r="H3933">
        <v>0</v>
      </c>
      <c r="I3933">
        <v>0</v>
      </c>
      <c r="J3933">
        <v>0</v>
      </c>
      <c r="K3933">
        <v>0</v>
      </c>
      <c r="L3933">
        <v>1</v>
      </c>
      <c r="M3933">
        <v>0</v>
      </c>
      <c r="N3933">
        <v>0</v>
      </c>
      <c r="O3933">
        <v>0</v>
      </c>
      <c r="P3933">
        <v>0</v>
      </c>
      <c r="Q3933">
        <v>0</v>
      </c>
      <c r="R3933">
        <v>0</v>
      </c>
      <c r="S3933">
        <v>0</v>
      </c>
      <c r="T3933">
        <v>0</v>
      </c>
      <c r="U3933">
        <v>0</v>
      </c>
      <c r="V3933">
        <v>0</v>
      </c>
      <c r="W3933">
        <v>0</v>
      </c>
      <c r="X3933">
        <v>0</v>
      </c>
      <c r="Y3933">
        <v>2</v>
      </c>
      <c r="Z3933">
        <v>0</v>
      </c>
      <c r="AA3933">
        <v>0</v>
      </c>
      <c r="AB3933">
        <v>3</v>
      </c>
      <c r="AC3933">
        <v>0</v>
      </c>
      <c r="AD3933">
        <v>0</v>
      </c>
      <c r="AE3933">
        <v>0</v>
      </c>
      <c r="AF3933">
        <v>0</v>
      </c>
      <c r="AG3933">
        <v>0</v>
      </c>
      <c r="AH3933">
        <v>0</v>
      </c>
      <c r="AI3933">
        <v>0</v>
      </c>
      <c r="AJ3933">
        <v>0</v>
      </c>
      <c r="AK3933">
        <v>0</v>
      </c>
      <c r="AL3933">
        <v>0</v>
      </c>
      <c r="AM3933">
        <v>1</v>
      </c>
      <c r="AN3933">
        <v>0</v>
      </c>
      <c r="AO3933">
        <v>0</v>
      </c>
      <c r="AP3933">
        <v>0</v>
      </c>
      <c r="AQ3933">
        <v>0</v>
      </c>
      <c r="AR3933">
        <v>0</v>
      </c>
      <c r="AS3933">
        <v>0</v>
      </c>
      <c r="AT3933">
        <v>0</v>
      </c>
      <c r="AU3933">
        <v>0</v>
      </c>
      <c r="AV3933">
        <v>2</v>
      </c>
      <c r="AW3933">
        <v>0</v>
      </c>
      <c r="AX3933">
        <v>0</v>
      </c>
      <c r="AY3933">
        <v>1</v>
      </c>
      <c r="AZ3933">
        <v>0</v>
      </c>
      <c r="BA3933">
        <v>1</v>
      </c>
      <c r="BB3933">
        <v>0</v>
      </c>
      <c r="BC3933">
        <v>0</v>
      </c>
      <c r="BD3933">
        <v>0</v>
      </c>
      <c r="BE3933">
        <v>0</v>
      </c>
      <c r="BF3933">
        <v>0</v>
      </c>
      <c r="BG3933">
        <v>0</v>
      </c>
      <c r="BH3933">
        <v>0</v>
      </c>
      <c r="BI3933">
        <v>0</v>
      </c>
      <c r="BJ3933">
        <v>0</v>
      </c>
      <c r="BK3933">
        <v>0</v>
      </c>
      <c r="BL3933">
        <v>0</v>
      </c>
      <c r="BM3933">
        <v>0</v>
      </c>
      <c r="BN3933">
        <v>0</v>
      </c>
      <c r="BO3933">
        <v>0</v>
      </c>
      <c r="BP3933">
        <v>0</v>
      </c>
      <c r="BQ3933">
        <v>0</v>
      </c>
      <c r="BR3933">
        <v>0</v>
      </c>
      <c r="BS3933">
        <v>1</v>
      </c>
      <c r="BT3933">
        <v>7</v>
      </c>
      <c r="BU3933" t="s">
        <v>3784</v>
      </c>
    </row>
    <row r="3934" spans="1:73">
      <c r="A3934" t="s">
        <v>3694</v>
      </c>
      <c r="B3934" t="s">
        <v>3695</v>
      </c>
      <c r="C3934">
        <v>92</v>
      </c>
      <c r="D3934" t="s">
        <v>119</v>
      </c>
      <c r="E3934" t="s">
        <v>78</v>
      </c>
      <c r="F3934" t="s">
        <v>77</v>
      </c>
      <c r="G3934">
        <v>0</v>
      </c>
      <c r="H3934">
        <v>0</v>
      </c>
      <c r="I3934">
        <v>0</v>
      </c>
      <c r="J3934">
        <v>0</v>
      </c>
      <c r="K3934">
        <v>0</v>
      </c>
      <c r="L3934">
        <v>1</v>
      </c>
      <c r="M3934">
        <v>0</v>
      </c>
      <c r="N3934">
        <v>1</v>
      </c>
      <c r="O3934">
        <v>0</v>
      </c>
      <c r="P3934">
        <v>0</v>
      </c>
      <c r="Q3934">
        <v>0</v>
      </c>
      <c r="R3934">
        <v>0</v>
      </c>
      <c r="S3934">
        <v>0</v>
      </c>
      <c r="T3934">
        <v>0</v>
      </c>
      <c r="U3934">
        <v>0</v>
      </c>
      <c r="V3934">
        <v>0</v>
      </c>
      <c r="W3934">
        <v>0</v>
      </c>
      <c r="X3934">
        <v>0</v>
      </c>
      <c r="Y3934">
        <v>1</v>
      </c>
      <c r="Z3934">
        <v>0</v>
      </c>
      <c r="AA3934">
        <v>0</v>
      </c>
      <c r="AB3934">
        <v>4</v>
      </c>
      <c r="AC3934">
        <v>0</v>
      </c>
      <c r="AD3934">
        <v>0</v>
      </c>
      <c r="AE3934">
        <v>0</v>
      </c>
      <c r="AF3934">
        <v>0</v>
      </c>
      <c r="AG3934">
        <v>0</v>
      </c>
      <c r="AH3934">
        <v>1</v>
      </c>
      <c r="AI3934">
        <v>0</v>
      </c>
      <c r="AJ3934">
        <v>0</v>
      </c>
      <c r="AK3934">
        <v>0</v>
      </c>
      <c r="AL3934">
        <v>0</v>
      </c>
      <c r="AM3934">
        <v>0</v>
      </c>
      <c r="AN3934">
        <v>0</v>
      </c>
      <c r="AO3934">
        <v>0</v>
      </c>
      <c r="AP3934">
        <v>2</v>
      </c>
      <c r="AQ3934">
        <v>0</v>
      </c>
      <c r="AR3934">
        <v>0</v>
      </c>
      <c r="AS3934">
        <v>0</v>
      </c>
      <c r="AT3934">
        <v>0</v>
      </c>
      <c r="AU3934">
        <v>0</v>
      </c>
      <c r="AV3934">
        <v>1</v>
      </c>
      <c r="AW3934">
        <v>0</v>
      </c>
      <c r="AX3934">
        <v>1</v>
      </c>
      <c r="AY3934">
        <v>2</v>
      </c>
      <c r="AZ3934">
        <v>2</v>
      </c>
      <c r="BA3934">
        <v>1</v>
      </c>
      <c r="BB3934">
        <v>0</v>
      </c>
      <c r="BC3934">
        <v>5</v>
      </c>
      <c r="BD3934">
        <v>0</v>
      </c>
      <c r="BE3934">
        <v>0</v>
      </c>
      <c r="BF3934">
        <v>0</v>
      </c>
      <c r="BG3934">
        <v>0</v>
      </c>
      <c r="BH3934">
        <v>0</v>
      </c>
      <c r="BI3934">
        <v>0</v>
      </c>
      <c r="BJ3934">
        <v>1</v>
      </c>
      <c r="BK3934">
        <v>0</v>
      </c>
      <c r="BL3934">
        <v>0</v>
      </c>
      <c r="BM3934">
        <v>0</v>
      </c>
      <c r="BN3934">
        <v>2</v>
      </c>
      <c r="BO3934">
        <v>2</v>
      </c>
      <c r="BP3934">
        <v>0</v>
      </c>
      <c r="BQ3934">
        <v>0</v>
      </c>
      <c r="BR3934">
        <v>0</v>
      </c>
      <c r="BS3934">
        <v>3</v>
      </c>
      <c r="BT3934">
        <v>11</v>
      </c>
      <c r="BU3934" t="s">
        <v>3785</v>
      </c>
    </row>
    <row r="3935" spans="1:73">
      <c r="A3935" t="s">
        <v>3694</v>
      </c>
      <c r="B3935" t="s">
        <v>3695</v>
      </c>
      <c r="C3935">
        <v>93</v>
      </c>
      <c r="D3935" t="s">
        <v>119</v>
      </c>
      <c r="E3935" t="s">
        <v>183</v>
      </c>
      <c r="F3935" t="s">
        <v>184</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v>0</v>
      </c>
      <c r="BR3935">
        <v>0</v>
      </c>
      <c r="BS3935">
        <v>1</v>
      </c>
      <c r="BT3935">
        <v>1</v>
      </c>
    </row>
    <row r="3936" spans="1:73">
      <c r="A3936" t="s">
        <v>3694</v>
      </c>
      <c r="B3936" t="s">
        <v>3695</v>
      </c>
      <c r="C3936">
        <v>94</v>
      </c>
      <c r="D3936" t="s">
        <v>119</v>
      </c>
      <c r="E3936" t="s">
        <v>245</v>
      </c>
      <c r="F3936" t="s">
        <v>184</v>
      </c>
      <c r="G3936">
        <v>0</v>
      </c>
      <c r="H3936">
        <v>0</v>
      </c>
      <c r="I3936">
        <v>0</v>
      </c>
      <c r="J3936">
        <v>0</v>
      </c>
      <c r="K3936">
        <v>0</v>
      </c>
      <c r="L3936">
        <v>1</v>
      </c>
      <c r="M3936">
        <v>0</v>
      </c>
      <c r="N3936">
        <v>0</v>
      </c>
      <c r="O3936">
        <v>0</v>
      </c>
      <c r="P3936">
        <v>0</v>
      </c>
      <c r="Q3936">
        <v>0</v>
      </c>
      <c r="R3936">
        <v>0</v>
      </c>
      <c r="S3936">
        <v>1</v>
      </c>
      <c r="T3936">
        <v>0</v>
      </c>
      <c r="U3936">
        <v>0</v>
      </c>
      <c r="V3936">
        <v>1</v>
      </c>
      <c r="W3936">
        <v>0</v>
      </c>
      <c r="X3936">
        <v>0</v>
      </c>
      <c r="Y3936">
        <v>0</v>
      </c>
      <c r="Z3936">
        <v>0</v>
      </c>
      <c r="AA3936">
        <v>0</v>
      </c>
      <c r="AB3936">
        <v>2</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1</v>
      </c>
      <c r="BA3936">
        <v>0</v>
      </c>
      <c r="BB3936">
        <v>0</v>
      </c>
      <c r="BC3936">
        <v>0</v>
      </c>
      <c r="BD3936">
        <v>0</v>
      </c>
      <c r="BE3936">
        <v>0</v>
      </c>
      <c r="BF3936">
        <v>0</v>
      </c>
      <c r="BG3936">
        <v>0</v>
      </c>
      <c r="BH3936">
        <v>0</v>
      </c>
      <c r="BI3936">
        <v>0</v>
      </c>
      <c r="BJ3936">
        <v>0</v>
      </c>
      <c r="BK3936">
        <v>0</v>
      </c>
      <c r="BL3936">
        <v>0</v>
      </c>
      <c r="BM3936">
        <v>0</v>
      </c>
      <c r="BN3936">
        <v>0</v>
      </c>
      <c r="BO3936">
        <v>1</v>
      </c>
      <c r="BP3936">
        <v>0</v>
      </c>
      <c r="BQ3936">
        <v>0</v>
      </c>
      <c r="BR3936">
        <v>0</v>
      </c>
      <c r="BS3936">
        <v>1</v>
      </c>
      <c r="BT3936">
        <v>4</v>
      </c>
      <c r="BU3936" t="s">
        <v>3786</v>
      </c>
    </row>
    <row r="3937" spans="1:73">
      <c r="A3937" t="s">
        <v>3694</v>
      </c>
      <c r="B3937" t="s">
        <v>3695</v>
      </c>
      <c r="C3937">
        <v>95</v>
      </c>
      <c r="D3937" t="s">
        <v>119</v>
      </c>
      <c r="E3937" t="s">
        <v>78</v>
      </c>
      <c r="F3937" t="s">
        <v>77</v>
      </c>
      <c r="G3937">
        <v>0</v>
      </c>
      <c r="H3937">
        <v>0</v>
      </c>
      <c r="I3937">
        <v>0</v>
      </c>
      <c r="J3937">
        <v>0</v>
      </c>
      <c r="K3937">
        <v>0</v>
      </c>
      <c r="L3937">
        <v>0</v>
      </c>
      <c r="M3937">
        <v>0</v>
      </c>
      <c r="N3937">
        <v>1</v>
      </c>
      <c r="O3937">
        <v>0</v>
      </c>
      <c r="P3937">
        <v>0</v>
      </c>
      <c r="Q3937">
        <v>0</v>
      </c>
      <c r="R3937">
        <v>0</v>
      </c>
      <c r="S3937">
        <v>1</v>
      </c>
      <c r="T3937">
        <v>0</v>
      </c>
      <c r="U3937">
        <v>0</v>
      </c>
      <c r="V3937">
        <v>1</v>
      </c>
      <c r="W3937">
        <v>0</v>
      </c>
      <c r="X3937">
        <v>0</v>
      </c>
      <c r="Y3937">
        <v>0</v>
      </c>
      <c r="Z3937">
        <v>0</v>
      </c>
      <c r="AA3937">
        <v>0</v>
      </c>
      <c r="AB3937">
        <v>3</v>
      </c>
      <c r="AC3937">
        <v>1</v>
      </c>
      <c r="AD3937">
        <v>0</v>
      </c>
      <c r="AE3937">
        <v>1</v>
      </c>
      <c r="AF3937">
        <v>0</v>
      </c>
      <c r="AG3937">
        <v>0</v>
      </c>
      <c r="AH3937">
        <v>0</v>
      </c>
      <c r="AI3937">
        <v>0</v>
      </c>
      <c r="AJ3937">
        <v>0</v>
      </c>
      <c r="AK3937">
        <v>0</v>
      </c>
      <c r="AL3937">
        <v>0</v>
      </c>
      <c r="AM3937">
        <v>0</v>
      </c>
      <c r="AN3937">
        <v>0</v>
      </c>
      <c r="AO3937">
        <v>0</v>
      </c>
      <c r="AP3937">
        <v>0</v>
      </c>
      <c r="AQ3937">
        <v>1</v>
      </c>
      <c r="AR3937">
        <v>0</v>
      </c>
      <c r="AS3937">
        <v>0</v>
      </c>
      <c r="AT3937">
        <v>0</v>
      </c>
      <c r="AU3937">
        <v>0</v>
      </c>
      <c r="AV3937">
        <v>1</v>
      </c>
      <c r="AW3937">
        <v>0</v>
      </c>
      <c r="AX3937">
        <v>0</v>
      </c>
      <c r="AY3937">
        <v>0</v>
      </c>
      <c r="AZ3937">
        <v>1</v>
      </c>
      <c r="BA3937">
        <v>0</v>
      </c>
      <c r="BB3937">
        <v>0</v>
      </c>
      <c r="BC3937">
        <v>0</v>
      </c>
      <c r="BD3937">
        <v>0</v>
      </c>
      <c r="BE3937">
        <v>0</v>
      </c>
      <c r="BF3937">
        <v>0</v>
      </c>
      <c r="BG3937">
        <v>0</v>
      </c>
      <c r="BH3937">
        <v>0</v>
      </c>
      <c r="BI3937">
        <v>2</v>
      </c>
      <c r="BJ3937">
        <v>0</v>
      </c>
      <c r="BK3937">
        <v>0</v>
      </c>
      <c r="BL3937">
        <v>0</v>
      </c>
      <c r="BM3937">
        <v>0</v>
      </c>
      <c r="BN3937">
        <v>0</v>
      </c>
      <c r="BO3937">
        <v>2</v>
      </c>
      <c r="BP3937">
        <v>0</v>
      </c>
      <c r="BQ3937">
        <v>0</v>
      </c>
      <c r="BR3937">
        <v>0</v>
      </c>
      <c r="BS3937">
        <v>1</v>
      </c>
      <c r="BT3937">
        <v>5</v>
      </c>
      <c r="BU3937" t="s">
        <v>3787</v>
      </c>
    </row>
    <row r="3938" spans="1:73">
      <c r="A3938" t="s">
        <v>3694</v>
      </c>
      <c r="B3938" t="s">
        <v>3695</v>
      </c>
      <c r="C3938">
        <v>96</v>
      </c>
      <c r="D3938" t="s">
        <v>119</v>
      </c>
      <c r="E3938" t="s">
        <v>183</v>
      </c>
      <c r="F3938" t="s">
        <v>184</v>
      </c>
      <c r="G3938">
        <v>0</v>
      </c>
      <c r="H3938">
        <v>2</v>
      </c>
      <c r="I3938">
        <v>0</v>
      </c>
      <c r="J3938">
        <v>0</v>
      </c>
      <c r="K3938">
        <v>0</v>
      </c>
      <c r="L3938">
        <v>3</v>
      </c>
      <c r="M3938">
        <v>0</v>
      </c>
      <c r="N3938">
        <v>8</v>
      </c>
      <c r="O3938">
        <v>0</v>
      </c>
      <c r="P3938">
        <v>0</v>
      </c>
      <c r="Q3938">
        <v>1</v>
      </c>
      <c r="R3938">
        <v>0</v>
      </c>
      <c r="S3938">
        <v>16</v>
      </c>
      <c r="T3938">
        <v>9</v>
      </c>
      <c r="U3938">
        <v>0</v>
      </c>
      <c r="V3938">
        <v>3</v>
      </c>
      <c r="W3938">
        <v>4</v>
      </c>
      <c r="X3938">
        <v>0</v>
      </c>
      <c r="Y3938">
        <v>0</v>
      </c>
      <c r="Z3938">
        <v>0</v>
      </c>
      <c r="AA3938">
        <v>0</v>
      </c>
      <c r="AB3938">
        <v>43</v>
      </c>
      <c r="AC3938">
        <v>2</v>
      </c>
      <c r="AD3938">
        <v>0</v>
      </c>
      <c r="AE3938">
        <v>0</v>
      </c>
      <c r="AF3938">
        <v>0</v>
      </c>
      <c r="AG3938">
        <v>0</v>
      </c>
      <c r="AH3938">
        <v>4</v>
      </c>
      <c r="AI3938">
        <v>4</v>
      </c>
      <c r="AJ3938">
        <v>0</v>
      </c>
      <c r="AK3938">
        <v>0</v>
      </c>
      <c r="AL3938">
        <v>4</v>
      </c>
      <c r="AM3938">
        <v>8</v>
      </c>
      <c r="AN3938">
        <v>0</v>
      </c>
      <c r="AO3938">
        <v>0</v>
      </c>
      <c r="AP3938">
        <v>0</v>
      </c>
      <c r="AQ3938">
        <v>1</v>
      </c>
      <c r="AR3938">
        <v>0</v>
      </c>
      <c r="AS3938">
        <v>0</v>
      </c>
      <c r="AT3938">
        <v>0</v>
      </c>
      <c r="AU3938">
        <v>2</v>
      </c>
      <c r="AV3938">
        <v>0</v>
      </c>
      <c r="AW3938">
        <v>0</v>
      </c>
      <c r="AX3938">
        <v>7</v>
      </c>
      <c r="AY3938">
        <v>6</v>
      </c>
      <c r="AZ3938">
        <v>7</v>
      </c>
      <c r="BA3938">
        <v>15</v>
      </c>
      <c r="BB3938">
        <v>0</v>
      </c>
      <c r="BC3938">
        <v>7</v>
      </c>
      <c r="BD3938">
        <v>0</v>
      </c>
      <c r="BE3938">
        <v>0</v>
      </c>
      <c r="BF3938">
        <v>0</v>
      </c>
      <c r="BG3938">
        <v>0</v>
      </c>
      <c r="BH3938">
        <v>0</v>
      </c>
      <c r="BI3938">
        <v>7</v>
      </c>
      <c r="BJ3938">
        <v>4</v>
      </c>
      <c r="BK3938">
        <v>0</v>
      </c>
      <c r="BL3938">
        <v>3</v>
      </c>
      <c r="BM3938">
        <v>0</v>
      </c>
      <c r="BN3938">
        <v>1</v>
      </c>
      <c r="BO3938">
        <v>11</v>
      </c>
      <c r="BP3938">
        <v>0</v>
      </c>
      <c r="BQ3938">
        <v>0</v>
      </c>
      <c r="BR3938">
        <v>2</v>
      </c>
      <c r="BS3938">
        <v>3</v>
      </c>
      <c r="BT3938">
        <v>65</v>
      </c>
      <c r="BU3938" t="s">
        <v>3788</v>
      </c>
    </row>
    <row r="3939" spans="1:73">
      <c r="A3939" t="s">
        <v>3694</v>
      </c>
      <c r="B3939" t="s">
        <v>3695</v>
      </c>
      <c r="C3939">
        <v>97</v>
      </c>
      <c r="D3939" t="s">
        <v>119</v>
      </c>
      <c r="E3939" t="s">
        <v>78</v>
      </c>
      <c r="F3939" t="s">
        <v>77</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v>0</v>
      </c>
      <c r="BR3939">
        <v>0</v>
      </c>
      <c r="BS3939">
        <v>1</v>
      </c>
      <c r="BT3939">
        <v>2</v>
      </c>
      <c r="BU3939" t="s">
        <v>3738</v>
      </c>
    </row>
    <row r="3940" spans="1:73">
      <c r="A3940" t="s">
        <v>3694</v>
      </c>
      <c r="B3940" t="s">
        <v>3695</v>
      </c>
      <c r="C3940">
        <v>98</v>
      </c>
      <c r="D3940" t="s">
        <v>119</v>
      </c>
      <c r="E3940" t="s">
        <v>3705</v>
      </c>
      <c r="F3940" t="s">
        <v>92</v>
      </c>
      <c r="G3940">
        <v>0</v>
      </c>
      <c r="H3940">
        <v>4</v>
      </c>
      <c r="I3940">
        <v>0</v>
      </c>
      <c r="J3940">
        <v>0</v>
      </c>
      <c r="K3940">
        <v>0</v>
      </c>
      <c r="L3940">
        <v>8</v>
      </c>
      <c r="M3940">
        <v>0</v>
      </c>
      <c r="N3940">
        <v>6</v>
      </c>
      <c r="O3940">
        <v>0</v>
      </c>
      <c r="P3940">
        <v>0</v>
      </c>
      <c r="Q3940">
        <v>0</v>
      </c>
      <c r="R3940">
        <v>3</v>
      </c>
      <c r="S3940">
        <v>17</v>
      </c>
      <c r="T3940">
        <v>6</v>
      </c>
      <c r="U3940">
        <v>0</v>
      </c>
      <c r="V3940">
        <v>1</v>
      </c>
      <c r="W3940">
        <v>2</v>
      </c>
      <c r="X3940">
        <v>0</v>
      </c>
      <c r="Y3940">
        <v>0</v>
      </c>
      <c r="Z3940">
        <v>0</v>
      </c>
      <c r="AA3940">
        <v>0</v>
      </c>
      <c r="AB3940">
        <v>59</v>
      </c>
      <c r="AC3940">
        <v>1</v>
      </c>
      <c r="AD3940">
        <v>0</v>
      </c>
      <c r="AE3940">
        <v>0</v>
      </c>
      <c r="AF3940">
        <v>0</v>
      </c>
      <c r="AG3940">
        <v>0</v>
      </c>
      <c r="AH3940">
        <v>0</v>
      </c>
      <c r="AI3940">
        <v>4</v>
      </c>
      <c r="AJ3940">
        <v>0</v>
      </c>
      <c r="AK3940">
        <v>0</v>
      </c>
      <c r="AL3940">
        <v>3</v>
      </c>
      <c r="AM3940">
        <v>11</v>
      </c>
      <c r="AN3940">
        <v>0</v>
      </c>
      <c r="AO3940">
        <v>0</v>
      </c>
      <c r="AP3940">
        <v>1</v>
      </c>
      <c r="AQ3940">
        <v>0</v>
      </c>
      <c r="AR3940">
        <v>0</v>
      </c>
      <c r="AS3940">
        <v>0</v>
      </c>
      <c r="AT3940">
        <v>0</v>
      </c>
      <c r="AU3940">
        <v>7</v>
      </c>
      <c r="AV3940">
        <v>0</v>
      </c>
      <c r="AW3940">
        <v>0</v>
      </c>
      <c r="AX3940">
        <v>5</v>
      </c>
      <c r="AY3940">
        <v>14</v>
      </c>
      <c r="AZ3940">
        <v>2</v>
      </c>
      <c r="BA3940">
        <v>16</v>
      </c>
      <c r="BB3940">
        <v>3</v>
      </c>
      <c r="BC3940">
        <v>7</v>
      </c>
      <c r="BD3940">
        <v>0</v>
      </c>
      <c r="BE3940">
        <v>0</v>
      </c>
      <c r="BF3940">
        <v>0</v>
      </c>
      <c r="BG3940">
        <v>0</v>
      </c>
      <c r="BH3940">
        <v>0</v>
      </c>
      <c r="BI3940">
        <v>9</v>
      </c>
      <c r="BJ3940">
        <v>5</v>
      </c>
      <c r="BK3940">
        <v>0</v>
      </c>
      <c r="BL3940">
        <v>3</v>
      </c>
      <c r="BM3940">
        <v>2</v>
      </c>
      <c r="BN3940">
        <v>1</v>
      </c>
      <c r="BO3940">
        <v>10</v>
      </c>
      <c r="BP3940">
        <v>1</v>
      </c>
      <c r="BQ3940">
        <v>0</v>
      </c>
      <c r="BR3940">
        <v>1</v>
      </c>
      <c r="BS3940">
        <v>3</v>
      </c>
      <c r="BT3940">
        <v>103</v>
      </c>
      <c r="BU3940" t="s">
        <v>3789</v>
      </c>
    </row>
    <row r="3941" spans="1:73">
      <c r="A3941" t="s">
        <v>3694</v>
      </c>
      <c r="B3941" t="s">
        <v>3695</v>
      </c>
      <c r="C3941">
        <v>99</v>
      </c>
      <c r="D3941" t="s">
        <v>119</v>
      </c>
      <c r="E3941" t="s">
        <v>78</v>
      </c>
      <c r="F3941" t="s">
        <v>77</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v>0</v>
      </c>
      <c r="BQ3941">
        <v>0</v>
      </c>
      <c r="BR3941">
        <v>0</v>
      </c>
      <c r="BS3941">
        <v>1</v>
      </c>
      <c r="BT3941">
        <v>2</v>
      </c>
      <c r="BU3941" t="s">
        <v>3790</v>
      </c>
    </row>
    <row r="3942" spans="1:73">
      <c r="A3942" t="s">
        <v>3694</v>
      </c>
      <c r="B3942" t="s">
        <v>3695</v>
      </c>
      <c r="C3942">
        <v>100</v>
      </c>
      <c r="D3942" t="s">
        <v>119</v>
      </c>
      <c r="E3942" t="s">
        <v>3705</v>
      </c>
      <c r="F3942" t="s">
        <v>92</v>
      </c>
      <c r="G3942">
        <v>0</v>
      </c>
      <c r="H3942">
        <v>1</v>
      </c>
      <c r="I3942">
        <v>0</v>
      </c>
      <c r="J3942">
        <v>0</v>
      </c>
      <c r="K3942">
        <v>0</v>
      </c>
      <c r="L3942">
        <v>0</v>
      </c>
      <c r="M3942">
        <v>0</v>
      </c>
      <c r="N3942">
        <v>0</v>
      </c>
      <c r="O3942">
        <v>0</v>
      </c>
      <c r="P3942">
        <v>0</v>
      </c>
      <c r="Q3942">
        <v>0</v>
      </c>
      <c r="R3942">
        <v>0</v>
      </c>
      <c r="S3942">
        <v>0</v>
      </c>
      <c r="T3942">
        <v>1</v>
      </c>
      <c r="U3942">
        <v>0</v>
      </c>
      <c r="V3942">
        <v>0</v>
      </c>
      <c r="W3942">
        <v>0</v>
      </c>
      <c r="X3942">
        <v>0</v>
      </c>
      <c r="Y3942">
        <v>0</v>
      </c>
      <c r="Z3942">
        <v>0</v>
      </c>
      <c r="AA3942">
        <v>0</v>
      </c>
      <c r="AB3942">
        <v>1</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0</v>
      </c>
      <c r="BN3942">
        <v>0</v>
      </c>
      <c r="BO3942">
        <v>0</v>
      </c>
      <c r="BP3942">
        <v>0</v>
      </c>
      <c r="BQ3942">
        <v>0</v>
      </c>
      <c r="BR3942">
        <v>0</v>
      </c>
      <c r="BS3942">
        <v>1</v>
      </c>
      <c r="BT3942">
        <v>4</v>
      </c>
      <c r="BU3942" t="s">
        <v>3791</v>
      </c>
    </row>
    <row r="3943" spans="1:73">
      <c r="A3943" t="s">
        <v>3694</v>
      </c>
      <c r="B3943" t="s">
        <v>3695</v>
      </c>
      <c r="C3943">
        <v>101</v>
      </c>
      <c r="D3943" t="s">
        <v>119</v>
      </c>
      <c r="E3943" t="s">
        <v>78</v>
      </c>
      <c r="F3943" t="s">
        <v>77</v>
      </c>
      <c r="G3943">
        <v>0</v>
      </c>
      <c r="H3943">
        <v>0</v>
      </c>
      <c r="I3943">
        <v>0</v>
      </c>
      <c r="J3943">
        <v>0</v>
      </c>
      <c r="K3943">
        <v>0</v>
      </c>
      <c r="L3943">
        <v>0</v>
      </c>
      <c r="M3943">
        <v>0</v>
      </c>
      <c r="N3943">
        <v>0</v>
      </c>
      <c r="O3943">
        <v>0</v>
      </c>
      <c r="P3943">
        <v>0</v>
      </c>
      <c r="Q3943">
        <v>0</v>
      </c>
      <c r="R3943">
        <v>0</v>
      </c>
      <c r="S3943">
        <v>3</v>
      </c>
      <c r="T3943">
        <v>0</v>
      </c>
      <c r="U3943">
        <v>0</v>
      </c>
      <c r="V3943">
        <v>0</v>
      </c>
      <c r="W3943">
        <v>0</v>
      </c>
      <c r="X3943">
        <v>0</v>
      </c>
      <c r="Y3943">
        <v>0</v>
      </c>
      <c r="Z3943">
        <v>0</v>
      </c>
      <c r="AA3943">
        <v>0</v>
      </c>
      <c r="AB3943">
        <v>3</v>
      </c>
      <c r="AC3943">
        <v>0</v>
      </c>
      <c r="AD3943">
        <v>0</v>
      </c>
      <c r="AE3943">
        <v>0</v>
      </c>
      <c r="AF3943">
        <v>0</v>
      </c>
      <c r="AG3943">
        <v>0</v>
      </c>
      <c r="AH3943">
        <v>0</v>
      </c>
      <c r="AI3943">
        <v>0</v>
      </c>
      <c r="AJ3943">
        <v>0</v>
      </c>
      <c r="AK3943">
        <v>1</v>
      </c>
      <c r="AL3943">
        <v>0</v>
      </c>
      <c r="AM3943">
        <v>1</v>
      </c>
      <c r="AN3943">
        <v>0</v>
      </c>
      <c r="AO3943">
        <v>0</v>
      </c>
      <c r="AP3943">
        <v>0</v>
      </c>
      <c r="AQ3943">
        <v>0</v>
      </c>
      <c r="AR3943">
        <v>0</v>
      </c>
      <c r="AS3943">
        <v>0</v>
      </c>
      <c r="AT3943">
        <v>0</v>
      </c>
      <c r="AU3943">
        <v>1</v>
      </c>
      <c r="AV3943">
        <v>0</v>
      </c>
      <c r="AW3943">
        <v>0</v>
      </c>
      <c r="AX3943">
        <v>1</v>
      </c>
      <c r="AY3943">
        <v>0</v>
      </c>
      <c r="AZ3943">
        <v>0</v>
      </c>
      <c r="BA3943">
        <v>2</v>
      </c>
      <c r="BB3943">
        <v>0</v>
      </c>
      <c r="BC3943">
        <v>0</v>
      </c>
      <c r="BD3943">
        <v>0</v>
      </c>
      <c r="BE3943">
        <v>0</v>
      </c>
      <c r="BF3943">
        <v>0</v>
      </c>
      <c r="BG3943">
        <v>0</v>
      </c>
      <c r="BH3943">
        <v>0</v>
      </c>
      <c r="BI3943">
        <v>2</v>
      </c>
      <c r="BJ3943">
        <v>0</v>
      </c>
      <c r="BK3943">
        <v>0</v>
      </c>
      <c r="BL3943">
        <v>0</v>
      </c>
      <c r="BM3943">
        <v>1</v>
      </c>
      <c r="BN3943">
        <v>0</v>
      </c>
      <c r="BO3943">
        <v>1</v>
      </c>
      <c r="BP3943">
        <v>0</v>
      </c>
      <c r="BQ3943">
        <v>0</v>
      </c>
      <c r="BR3943">
        <v>0</v>
      </c>
      <c r="BS3943">
        <v>1</v>
      </c>
      <c r="BT3943">
        <v>5</v>
      </c>
      <c r="BU3943" t="s">
        <v>3792</v>
      </c>
    </row>
    <row r="3944" spans="1:73">
      <c r="A3944" t="s">
        <v>3694</v>
      </c>
      <c r="B3944" t="s">
        <v>3695</v>
      </c>
      <c r="C3944">
        <v>102</v>
      </c>
      <c r="D3944" t="s">
        <v>119</v>
      </c>
      <c r="E3944" t="s">
        <v>3705</v>
      </c>
      <c r="F3944" t="s">
        <v>92</v>
      </c>
      <c r="G3944">
        <v>0</v>
      </c>
      <c r="H3944">
        <v>1</v>
      </c>
      <c r="I3944">
        <v>0</v>
      </c>
      <c r="J3944">
        <v>0</v>
      </c>
      <c r="K3944">
        <v>0</v>
      </c>
      <c r="L3944">
        <v>2</v>
      </c>
      <c r="M3944">
        <v>0</v>
      </c>
      <c r="N3944">
        <v>5</v>
      </c>
      <c r="O3944">
        <v>0</v>
      </c>
      <c r="P3944">
        <v>0</v>
      </c>
      <c r="Q3944">
        <v>2</v>
      </c>
      <c r="R3944">
        <v>0</v>
      </c>
      <c r="S3944">
        <v>9</v>
      </c>
      <c r="T3944">
        <v>4</v>
      </c>
      <c r="U3944">
        <v>0</v>
      </c>
      <c r="V3944">
        <v>1</v>
      </c>
      <c r="W3944">
        <v>2</v>
      </c>
      <c r="X3944">
        <v>0</v>
      </c>
      <c r="Y3944">
        <v>0</v>
      </c>
      <c r="Z3944">
        <v>0</v>
      </c>
      <c r="AA3944">
        <v>0</v>
      </c>
      <c r="AB3944">
        <v>27</v>
      </c>
      <c r="AC3944">
        <v>0</v>
      </c>
      <c r="AD3944">
        <v>0</v>
      </c>
      <c r="AE3944">
        <v>0</v>
      </c>
      <c r="AF3944">
        <v>0</v>
      </c>
      <c r="AG3944">
        <v>0</v>
      </c>
      <c r="AH3944">
        <v>0</v>
      </c>
      <c r="AI3944">
        <v>2</v>
      </c>
      <c r="AJ3944">
        <v>0</v>
      </c>
      <c r="AK3944">
        <v>1</v>
      </c>
      <c r="AL3944">
        <v>1</v>
      </c>
      <c r="AM3944">
        <v>4</v>
      </c>
      <c r="AN3944">
        <v>0</v>
      </c>
      <c r="AO3944">
        <v>0</v>
      </c>
      <c r="AP3944">
        <v>0</v>
      </c>
      <c r="AQ3944">
        <v>2</v>
      </c>
      <c r="AR3944">
        <v>0</v>
      </c>
      <c r="AS3944">
        <v>0</v>
      </c>
      <c r="AT3944">
        <v>0</v>
      </c>
      <c r="AU3944">
        <v>5</v>
      </c>
      <c r="AV3944">
        <v>0</v>
      </c>
      <c r="AW3944">
        <v>0</v>
      </c>
      <c r="AX3944">
        <v>5</v>
      </c>
      <c r="AY3944">
        <v>7</v>
      </c>
      <c r="AZ3944">
        <v>2</v>
      </c>
      <c r="BA3944">
        <v>9</v>
      </c>
      <c r="BB3944">
        <v>0</v>
      </c>
      <c r="BC3944">
        <v>4</v>
      </c>
      <c r="BD3944">
        <v>0</v>
      </c>
      <c r="BE3944">
        <v>0</v>
      </c>
      <c r="BF3944">
        <v>0</v>
      </c>
      <c r="BG3944">
        <v>0</v>
      </c>
      <c r="BH3944">
        <v>0</v>
      </c>
      <c r="BI3944">
        <v>8</v>
      </c>
      <c r="BJ3944">
        <v>3</v>
      </c>
      <c r="BK3944">
        <v>0</v>
      </c>
      <c r="BL3944">
        <v>1</v>
      </c>
      <c r="BM3944">
        <v>4</v>
      </c>
      <c r="BN3944">
        <v>0</v>
      </c>
      <c r="BO3944">
        <v>8</v>
      </c>
      <c r="BP3944">
        <v>0</v>
      </c>
      <c r="BQ3944">
        <v>0</v>
      </c>
      <c r="BR3944">
        <v>0</v>
      </c>
      <c r="BS3944">
        <v>2</v>
      </c>
      <c r="BT3944">
        <v>42</v>
      </c>
      <c r="BU3944" t="s">
        <v>3793</v>
      </c>
    </row>
    <row r="3945" spans="1:73">
      <c r="A3945" t="s">
        <v>3694</v>
      </c>
      <c r="B3945" t="s">
        <v>3695</v>
      </c>
      <c r="C3945">
        <v>103</v>
      </c>
      <c r="D3945" t="s">
        <v>119</v>
      </c>
      <c r="E3945" t="s">
        <v>78</v>
      </c>
      <c r="F3945" t="s">
        <v>77</v>
      </c>
      <c r="G3945">
        <v>0</v>
      </c>
      <c r="H3945">
        <v>0</v>
      </c>
      <c r="I3945">
        <v>0</v>
      </c>
      <c r="J3945">
        <v>0</v>
      </c>
      <c r="K3945">
        <v>0</v>
      </c>
      <c r="L3945">
        <v>1</v>
      </c>
      <c r="M3945">
        <v>0</v>
      </c>
      <c r="N3945">
        <v>2</v>
      </c>
      <c r="O3945">
        <v>0</v>
      </c>
      <c r="P3945">
        <v>0</v>
      </c>
      <c r="Q3945">
        <v>0</v>
      </c>
      <c r="R3945">
        <v>0</v>
      </c>
      <c r="S3945">
        <v>0</v>
      </c>
      <c r="T3945">
        <v>0</v>
      </c>
      <c r="U3945">
        <v>0</v>
      </c>
      <c r="V3945">
        <v>0</v>
      </c>
      <c r="W3945">
        <v>0</v>
      </c>
      <c r="X3945">
        <v>0</v>
      </c>
      <c r="Y3945">
        <v>0</v>
      </c>
      <c r="Z3945">
        <v>0</v>
      </c>
      <c r="AA3945">
        <v>0</v>
      </c>
      <c r="AB3945">
        <v>7</v>
      </c>
      <c r="AC3945">
        <v>0</v>
      </c>
      <c r="AD3945">
        <v>0</v>
      </c>
      <c r="AE3945">
        <v>0</v>
      </c>
      <c r="AF3945">
        <v>0</v>
      </c>
      <c r="AG3945">
        <v>0</v>
      </c>
      <c r="AH3945">
        <v>0</v>
      </c>
      <c r="AI3945">
        <v>0</v>
      </c>
      <c r="AJ3945">
        <v>0</v>
      </c>
      <c r="AK3945">
        <v>0</v>
      </c>
      <c r="AL3945">
        <v>0</v>
      </c>
      <c r="AM3945">
        <v>1</v>
      </c>
      <c r="AN3945">
        <v>0</v>
      </c>
      <c r="AO3945">
        <v>0</v>
      </c>
      <c r="AP3945">
        <v>0</v>
      </c>
      <c r="AQ3945">
        <v>1</v>
      </c>
      <c r="AR3945">
        <v>0</v>
      </c>
      <c r="AS3945">
        <v>0</v>
      </c>
      <c r="AT3945">
        <v>0</v>
      </c>
      <c r="AU3945">
        <v>0</v>
      </c>
      <c r="AV3945">
        <v>0</v>
      </c>
      <c r="AW3945">
        <v>0</v>
      </c>
      <c r="AX3945">
        <v>0</v>
      </c>
      <c r="AY3945">
        <v>2</v>
      </c>
      <c r="AZ3945">
        <v>2</v>
      </c>
      <c r="BA3945">
        <v>1</v>
      </c>
      <c r="BB3945">
        <v>0</v>
      </c>
      <c r="BC3945">
        <v>0</v>
      </c>
      <c r="BD3945">
        <v>0</v>
      </c>
      <c r="BE3945">
        <v>0</v>
      </c>
      <c r="BF3945">
        <v>0</v>
      </c>
      <c r="BG3945">
        <v>0</v>
      </c>
      <c r="BH3945">
        <v>0</v>
      </c>
      <c r="BI3945">
        <v>0</v>
      </c>
      <c r="BJ3945">
        <v>0</v>
      </c>
      <c r="BK3945">
        <v>0</v>
      </c>
      <c r="BL3945">
        <v>0</v>
      </c>
      <c r="BM3945">
        <v>0</v>
      </c>
      <c r="BN3945">
        <v>0</v>
      </c>
      <c r="BO3945">
        <v>2</v>
      </c>
      <c r="BP3945">
        <v>0</v>
      </c>
      <c r="BQ3945">
        <v>0</v>
      </c>
      <c r="BR3945">
        <v>0</v>
      </c>
      <c r="BS3945">
        <v>2</v>
      </c>
      <c r="BT3945">
        <v>11</v>
      </c>
      <c r="BU3945" t="s">
        <v>3794</v>
      </c>
    </row>
    <row r="3946" spans="1:73">
      <c r="A3946" t="s">
        <v>3694</v>
      </c>
      <c r="B3946" t="s">
        <v>3695</v>
      </c>
      <c r="C3946">
        <v>104</v>
      </c>
      <c r="D3946" t="s">
        <v>119</v>
      </c>
      <c r="E3946" t="s">
        <v>3708</v>
      </c>
      <c r="F3946" t="s">
        <v>101</v>
      </c>
      <c r="G3946">
        <v>0</v>
      </c>
      <c r="H3946">
        <v>0</v>
      </c>
      <c r="I3946">
        <v>1</v>
      </c>
      <c r="J3946">
        <v>1</v>
      </c>
      <c r="K3946">
        <v>0</v>
      </c>
      <c r="L3946">
        <v>3</v>
      </c>
      <c r="M3946">
        <v>0</v>
      </c>
      <c r="N3946">
        <v>6</v>
      </c>
      <c r="O3946">
        <v>0</v>
      </c>
      <c r="P3946">
        <v>0</v>
      </c>
      <c r="Q3946">
        <v>0</v>
      </c>
      <c r="R3946">
        <v>0</v>
      </c>
      <c r="S3946">
        <v>0</v>
      </c>
      <c r="T3946">
        <v>1</v>
      </c>
      <c r="U3946">
        <v>0</v>
      </c>
      <c r="V3946">
        <v>0</v>
      </c>
      <c r="W3946">
        <v>0</v>
      </c>
      <c r="X3946">
        <v>0</v>
      </c>
      <c r="Y3946">
        <v>0</v>
      </c>
      <c r="Z3946">
        <v>0</v>
      </c>
      <c r="AA3946">
        <v>0</v>
      </c>
      <c r="AB3946">
        <v>26</v>
      </c>
      <c r="AC3946">
        <v>0</v>
      </c>
      <c r="AD3946">
        <v>0</v>
      </c>
      <c r="AE3946">
        <v>1</v>
      </c>
      <c r="AF3946">
        <v>0</v>
      </c>
      <c r="AG3946">
        <v>0</v>
      </c>
      <c r="AH3946">
        <v>0</v>
      </c>
      <c r="AI3946">
        <v>0</v>
      </c>
      <c r="AJ3946">
        <v>0</v>
      </c>
      <c r="AK3946">
        <v>0</v>
      </c>
      <c r="AL3946">
        <v>0</v>
      </c>
      <c r="AM3946">
        <v>0</v>
      </c>
      <c r="AN3946">
        <v>0</v>
      </c>
      <c r="AO3946">
        <v>0</v>
      </c>
      <c r="AP3946">
        <v>0</v>
      </c>
      <c r="AQ3946">
        <v>0</v>
      </c>
      <c r="AR3946">
        <v>1</v>
      </c>
      <c r="AS3946">
        <v>0</v>
      </c>
      <c r="AT3946">
        <v>0</v>
      </c>
      <c r="AU3946">
        <v>3</v>
      </c>
      <c r="AV3946">
        <v>1</v>
      </c>
      <c r="AW3946">
        <v>0</v>
      </c>
      <c r="AX3946">
        <v>5</v>
      </c>
      <c r="AY3946">
        <v>8</v>
      </c>
      <c r="AZ3946">
        <v>5</v>
      </c>
      <c r="BA3946">
        <v>6</v>
      </c>
      <c r="BB3946">
        <v>0</v>
      </c>
      <c r="BC3946">
        <v>6</v>
      </c>
      <c r="BD3946">
        <v>0</v>
      </c>
      <c r="BE3946">
        <v>0</v>
      </c>
      <c r="BF3946">
        <v>0</v>
      </c>
      <c r="BG3946">
        <v>0</v>
      </c>
      <c r="BH3946">
        <v>5</v>
      </c>
      <c r="BI3946">
        <v>14</v>
      </c>
      <c r="BJ3946">
        <v>4</v>
      </c>
      <c r="BK3946">
        <v>0</v>
      </c>
      <c r="BL3946">
        <v>0</v>
      </c>
      <c r="BM3946">
        <v>0</v>
      </c>
      <c r="BN3946">
        <v>2</v>
      </c>
      <c r="BO3946">
        <v>9</v>
      </c>
      <c r="BP3946">
        <v>0</v>
      </c>
      <c r="BQ3946">
        <v>0</v>
      </c>
      <c r="BR3946">
        <v>1</v>
      </c>
      <c r="BS3946">
        <v>4</v>
      </c>
      <c r="BT3946">
        <v>49</v>
      </c>
      <c r="BU3946" t="s">
        <v>3795</v>
      </c>
    </row>
    <row r="3947" spans="1:73">
      <c r="A3947" t="s">
        <v>3694</v>
      </c>
      <c r="B3947" t="s">
        <v>3695</v>
      </c>
      <c r="C3947">
        <v>105</v>
      </c>
      <c r="D3947" t="s">
        <v>119</v>
      </c>
      <c r="E3947" t="s">
        <v>3714</v>
      </c>
      <c r="F3947" t="s">
        <v>101</v>
      </c>
      <c r="G3947">
        <v>0</v>
      </c>
      <c r="H3947">
        <v>4</v>
      </c>
      <c r="I3947">
        <v>0</v>
      </c>
      <c r="J3947">
        <v>0</v>
      </c>
      <c r="K3947">
        <v>0</v>
      </c>
      <c r="L3947">
        <v>7</v>
      </c>
      <c r="M3947">
        <v>0</v>
      </c>
      <c r="N3947">
        <v>4</v>
      </c>
      <c r="O3947">
        <v>0</v>
      </c>
      <c r="P3947">
        <v>0</v>
      </c>
      <c r="Q3947">
        <v>1</v>
      </c>
      <c r="R3947">
        <v>0</v>
      </c>
      <c r="S3947">
        <v>7</v>
      </c>
      <c r="T3947">
        <v>4</v>
      </c>
      <c r="U3947">
        <v>0</v>
      </c>
      <c r="V3947">
        <v>0</v>
      </c>
      <c r="W3947">
        <v>3</v>
      </c>
      <c r="X3947">
        <v>0</v>
      </c>
      <c r="Y3947">
        <v>0</v>
      </c>
      <c r="Z3947">
        <v>0</v>
      </c>
      <c r="AA3947">
        <v>0</v>
      </c>
      <c r="AB3947">
        <v>39</v>
      </c>
      <c r="AC3947">
        <v>1</v>
      </c>
      <c r="AD3947">
        <v>0</v>
      </c>
      <c r="AE3947">
        <v>0</v>
      </c>
      <c r="AF3947">
        <v>0</v>
      </c>
      <c r="AG3947">
        <v>2</v>
      </c>
      <c r="AH3947">
        <v>0</v>
      </c>
      <c r="AI3947">
        <v>0</v>
      </c>
      <c r="AJ3947">
        <v>0</v>
      </c>
      <c r="AK3947">
        <v>0</v>
      </c>
      <c r="AL3947">
        <v>2</v>
      </c>
      <c r="AM3947">
        <v>9</v>
      </c>
      <c r="AN3947">
        <v>0</v>
      </c>
      <c r="AO3947">
        <v>0</v>
      </c>
      <c r="AP3947">
        <v>0</v>
      </c>
      <c r="AQ3947">
        <v>3</v>
      </c>
      <c r="AR3947">
        <v>0</v>
      </c>
      <c r="AS3947">
        <v>0</v>
      </c>
      <c r="AT3947">
        <v>0</v>
      </c>
      <c r="AU3947">
        <v>0</v>
      </c>
      <c r="AV3947">
        <v>2</v>
      </c>
      <c r="AW3947">
        <v>0</v>
      </c>
      <c r="AX3947">
        <v>1</v>
      </c>
      <c r="AY3947">
        <v>9</v>
      </c>
      <c r="AZ3947">
        <v>9</v>
      </c>
      <c r="BA3947">
        <v>11</v>
      </c>
      <c r="BB3947">
        <v>0</v>
      </c>
      <c r="BC3947">
        <v>4</v>
      </c>
      <c r="BD3947">
        <v>0</v>
      </c>
      <c r="BE3947">
        <v>0</v>
      </c>
      <c r="BF3947">
        <v>2</v>
      </c>
      <c r="BG3947">
        <v>0</v>
      </c>
      <c r="BH3947">
        <v>0</v>
      </c>
      <c r="BI3947">
        <v>7</v>
      </c>
      <c r="BJ3947">
        <v>3</v>
      </c>
      <c r="BK3947">
        <v>0</v>
      </c>
      <c r="BL3947">
        <v>0</v>
      </c>
      <c r="BM3947">
        <v>1</v>
      </c>
      <c r="BN3947">
        <v>0</v>
      </c>
      <c r="BO3947">
        <v>10</v>
      </c>
      <c r="BP3947">
        <v>0</v>
      </c>
      <c r="BQ3947">
        <v>0</v>
      </c>
      <c r="BR3947">
        <v>0</v>
      </c>
      <c r="BS3947">
        <v>2</v>
      </c>
      <c r="BT3947">
        <v>65</v>
      </c>
      <c r="BU3947" t="s">
        <v>3796</v>
      </c>
    </row>
    <row r="3948" spans="1:73">
      <c r="A3948" t="s">
        <v>3694</v>
      </c>
      <c r="B3948" t="s">
        <v>3695</v>
      </c>
      <c r="C3948">
        <v>106</v>
      </c>
      <c r="D3948" t="s">
        <v>119</v>
      </c>
      <c r="E3948" t="s">
        <v>78</v>
      </c>
      <c r="F3948" t="s">
        <v>77</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1</v>
      </c>
      <c r="AQ3948">
        <v>0</v>
      </c>
      <c r="AR3948">
        <v>0</v>
      </c>
      <c r="AS3948">
        <v>0</v>
      </c>
      <c r="AT3948">
        <v>0</v>
      </c>
      <c r="AU3948">
        <v>0</v>
      </c>
      <c r="AV3948">
        <v>0</v>
      </c>
      <c r="AW3948">
        <v>0</v>
      </c>
      <c r="AX3948">
        <v>0</v>
      </c>
      <c r="AY3948">
        <v>0</v>
      </c>
      <c r="AZ3948">
        <v>1</v>
      </c>
      <c r="BA3948">
        <v>0</v>
      </c>
      <c r="BB3948">
        <v>0</v>
      </c>
      <c r="BC3948">
        <v>2</v>
      </c>
      <c r="BD3948">
        <v>0</v>
      </c>
      <c r="BE3948">
        <v>0</v>
      </c>
      <c r="BF3948">
        <v>0</v>
      </c>
      <c r="BG3948">
        <v>0</v>
      </c>
      <c r="BH3948">
        <v>0</v>
      </c>
      <c r="BI3948">
        <v>0</v>
      </c>
      <c r="BJ3948">
        <v>0</v>
      </c>
      <c r="BK3948">
        <v>0</v>
      </c>
      <c r="BL3948">
        <v>0</v>
      </c>
      <c r="BM3948">
        <v>0</v>
      </c>
      <c r="BN3948">
        <v>0</v>
      </c>
      <c r="BO3948">
        <v>1</v>
      </c>
      <c r="BP3948">
        <v>0</v>
      </c>
      <c r="BQ3948">
        <v>0</v>
      </c>
      <c r="BR3948">
        <v>0</v>
      </c>
      <c r="BS3948">
        <v>1</v>
      </c>
      <c r="BT3948">
        <v>4</v>
      </c>
      <c r="BU3948" t="s">
        <v>3797</v>
      </c>
    </row>
    <row r="3949" spans="1:73">
      <c r="A3949" t="s">
        <v>3694</v>
      </c>
      <c r="B3949" t="s">
        <v>3695</v>
      </c>
      <c r="C3949">
        <v>107</v>
      </c>
      <c r="D3949" t="s">
        <v>119</v>
      </c>
      <c r="E3949" t="s">
        <v>3700</v>
      </c>
      <c r="F3949" t="s">
        <v>92</v>
      </c>
      <c r="G3949">
        <v>2</v>
      </c>
      <c r="H3949">
        <v>8</v>
      </c>
      <c r="I3949">
        <v>5</v>
      </c>
      <c r="J3949">
        <v>0</v>
      </c>
      <c r="K3949">
        <v>0</v>
      </c>
      <c r="L3949">
        <v>10</v>
      </c>
      <c r="M3949">
        <v>0</v>
      </c>
      <c r="N3949">
        <v>22</v>
      </c>
      <c r="O3949">
        <v>4</v>
      </c>
      <c r="P3949">
        <v>0</v>
      </c>
      <c r="Q3949">
        <v>2</v>
      </c>
      <c r="R3949">
        <v>1</v>
      </c>
      <c r="S3949">
        <v>37</v>
      </c>
      <c r="T3949">
        <v>14</v>
      </c>
      <c r="U3949">
        <v>0</v>
      </c>
      <c r="V3949">
        <v>4</v>
      </c>
      <c r="W3949">
        <v>2</v>
      </c>
      <c r="X3949">
        <v>0</v>
      </c>
      <c r="Y3949">
        <v>0</v>
      </c>
      <c r="Z3949">
        <v>0</v>
      </c>
      <c r="AA3949">
        <v>0</v>
      </c>
      <c r="AB3949">
        <v>117</v>
      </c>
      <c r="AC3949">
        <v>2</v>
      </c>
      <c r="AD3949">
        <v>0</v>
      </c>
      <c r="AE3949">
        <v>0</v>
      </c>
      <c r="AF3949">
        <v>0</v>
      </c>
      <c r="AG3949">
        <v>0</v>
      </c>
      <c r="AH3949">
        <v>1</v>
      </c>
      <c r="AI3949">
        <v>13</v>
      </c>
      <c r="AJ3949">
        <v>0</v>
      </c>
      <c r="AK3949">
        <v>0</v>
      </c>
      <c r="AL3949">
        <v>6</v>
      </c>
      <c r="AM3949">
        <v>18</v>
      </c>
      <c r="AN3949">
        <v>0</v>
      </c>
      <c r="AO3949">
        <v>0</v>
      </c>
      <c r="AP3949">
        <v>4</v>
      </c>
      <c r="AQ3949">
        <v>1</v>
      </c>
      <c r="AR3949">
        <v>0</v>
      </c>
      <c r="AS3949">
        <v>0</v>
      </c>
      <c r="AT3949">
        <v>2</v>
      </c>
      <c r="AU3949">
        <v>7</v>
      </c>
      <c r="AV3949">
        <v>0</v>
      </c>
      <c r="AW3949">
        <v>5</v>
      </c>
      <c r="AX3949">
        <v>13</v>
      </c>
      <c r="AY3949">
        <v>33</v>
      </c>
      <c r="AZ3949">
        <v>19</v>
      </c>
      <c r="BA3949">
        <v>33</v>
      </c>
      <c r="BB3949">
        <v>6</v>
      </c>
      <c r="BC3949">
        <v>22</v>
      </c>
      <c r="BD3949">
        <v>0</v>
      </c>
      <c r="BE3949">
        <v>0</v>
      </c>
      <c r="BF3949">
        <v>0</v>
      </c>
      <c r="BG3949">
        <v>2</v>
      </c>
      <c r="BH3949">
        <v>0</v>
      </c>
      <c r="BI3949">
        <v>16</v>
      </c>
      <c r="BJ3949">
        <v>16</v>
      </c>
      <c r="BK3949">
        <v>0</v>
      </c>
      <c r="BL3949">
        <v>6</v>
      </c>
      <c r="BM3949">
        <v>0</v>
      </c>
      <c r="BN3949">
        <v>0</v>
      </c>
      <c r="BO3949">
        <v>31</v>
      </c>
      <c r="BP3949">
        <v>1</v>
      </c>
      <c r="BQ3949">
        <v>0</v>
      </c>
      <c r="BR3949">
        <v>5</v>
      </c>
      <c r="BS3949">
        <v>8</v>
      </c>
      <c r="BT3949">
        <v>187</v>
      </c>
      <c r="BU3949" t="s">
        <v>3798</v>
      </c>
    </row>
    <row r="3950" spans="1:73">
      <c r="A3950" t="s">
        <v>3694</v>
      </c>
      <c r="B3950" t="s">
        <v>3695</v>
      </c>
      <c r="C3950">
        <v>108</v>
      </c>
      <c r="D3950" t="s">
        <v>119</v>
      </c>
      <c r="E3950" t="s">
        <v>3714</v>
      </c>
      <c r="F3950" t="s">
        <v>101</v>
      </c>
      <c r="G3950">
        <v>4</v>
      </c>
      <c r="H3950">
        <v>9</v>
      </c>
      <c r="I3950">
        <v>0</v>
      </c>
      <c r="J3950">
        <v>0</v>
      </c>
      <c r="K3950">
        <v>0</v>
      </c>
      <c r="L3950">
        <v>8</v>
      </c>
      <c r="M3950">
        <v>0</v>
      </c>
      <c r="N3950">
        <v>15</v>
      </c>
      <c r="O3950">
        <v>0</v>
      </c>
      <c r="P3950">
        <v>0</v>
      </c>
      <c r="Q3950">
        <v>2</v>
      </c>
      <c r="R3950">
        <v>3</v>
      </c>
      <c r="S3950">
        <v>34</v>
      </c>
      <c r="T3950">
        <v>12</v>
      </c>
      <c r="U3950">
        <v>0</v>
      </c>
      <c r="V3950">
        <v>1</v>
      </c>
      <c r="W3950">
        <v>2</v>
      </c>
      <c r="X3950">
        <v>0</v>
      </c>
      <c r="Y3950">
        <v>0</v>
      </c>
      <c r="Z3950">
        <v>0</v>
      </c>
      <c r="AA3950">
        <v>0</v>
      </c>
      <c r="AB3950">
        <v>84</v>
      </c>
      <c r="AC3950">
        <v>1</v>
      </c>
      <c r="AD3950">
        <v>0</v>
      </c>
      <c r="AE3950">
        <v>0</v>
      </c>
      <c r="AF3950">
        <v>0</v>
      </c>
      <c r="AG3950">
        <v>0</v>
      </c>
      <c r="AH3950">
        <v>3</v>
      </c>
      <c r="AI3950">
        <v>9</v>
      </c>
      <c r="AJ3950">
        <v>0</v>
      </c>
      <c r="AK3950">
        <v>2</v>
      </c>
      <c r="AL3950">
        <v>10</v>
      </c>
      <c r="AM3950">
        <v>11</v>
      </c>
      <c r="AN3950">
        <v>0</v>
      </c>
      <c r="AO3950">
        <v>0</v>
      </c>
      <c r="AP3950">
        <v>1</v>
      </c>
      <c r="AQ3950">
        <v>3</v>
      </c>
      <c r="AR3950">
        <v>0</v>
      </c>
      <c r="AS3950">
        <v>0</v>
      </c>
      <c r="AT3950">
        <v>0</v>
      </c>
      <c r="AU3950">
        <v>14</v>
      </c>
      <c r="AV3950">
        <v>0</v>
      </c>
      <c r="AW3950">
        <v>0</v>
      </c>
      <c r="AX3950">
        <v>15</v>
      </c>
      <c r="AY3950">
        <v>11</v>
      </c>
      <c r="AZ3950">
        <v>11</v>
      </c>
      <c r="BA3950">
        <v>27</v>
      </c>
      <c r="BB3950">
        <v>3</v>
      </c>
      <c r="BC3950">
        <v>6</v>
      </c>
      <c r="BD3950">
        <v>0</v>
      </c>
      <c r="BE3950">
        <v>0</v>
      </c>
      <c r="BF3950">
        <v>0</v>
      </c>
      <c r="BG3950">
        <v>0</v>
      </c>
      <c r="BH3950">
        <v>0</v>
      </c>
      <c r="BI3950">
        <v>17</v>
      </c>
      <c r="BJ3950">
        <v>4</v>
      </c>
      <c r="BK3950">
        <v>0</v>
      </c>
      <c r="BL3950">
        <v>5</v>
      </c>
      <c r="BM3950">
        <v>10</v>
      </c>
      <c r="BN3950">
        <v>1</v>
      </c>
      <c r="BO3950">
        <v>29</v>
      </c>
      <c r="BP3950">
        <v>2</v>
      </c>
      <c r="BQ3950">
        <v>3</v>
      </c>
      <c r="BR3950">
        <v>0</v>
      </c>
      <c r="BS3950">
        <v>5</v>
      </c>
      <c r="BT3950">
        <v>131</v>
      </c>
      <c r="BU3950" t="s">
        <v>3799</v>
      </c>
    </row>
    <row r="3951" spans="1:73">
      <c r="A3951" t="s">
        <v>3694</v>
      </c>
      <c r="B3951" t="s">
        <v>3695</v>
      </c>
      <c r="C3951">
        <v>109</v>
      </c>
      <c r="D3951" t="s">
        <v>119</v>
      </c>
      <c r="E3951" t="s">
        <v>3708</v>
      </c>
      <c r="F3951" t="s">
        <v>101</v>
      </c>
      <c r="G3951">
        <v>0</v>
      </c>
      <c r="H3951">
        <v>3</v>
      </c>
      <c r="I3951">
        <v>3</v>
      </c>
      <c r="J3951">
        <v>1</v>
      </c>
      <c r="K3951">
        <v>0</v>
      </c>
      <c r="L3951">
        <v>4</v>
      </c>
      <c r="M3951">
        <v>0</v>
      </c>
      <c r="N3951">
        <v>8</v>
      </c>
      <c r="O3951">
        <v>0</v>
      </c>
      <c r="P3951">
        <v>0</v>
      </c>
      <c r="Q3951">
        <v>1</v>
      </c>
      <c r="R3951">
        <v>2</v>
      </c>
      <c r="S3951">
        <v>11</v>
      </c>
      <c r="T3951">
        <v>4</v>
      </c>
      <c r="U3951">
        <v>0</v>
      </c>
      <c r="V3951">
        <v>2</v>
      </c>
      <c r="W3951">
        <v>1</v>
      </c>
      <c r="X3951">
        <v>0</v>
      </c>
      <c r="Y3951">
        <v>0</v>
      </c>
      <c r="Z3951">
        <v>0</v>
      </c>
      <c r="AA3951">
        <v>0</v>
      </c>
      <c r="AB3951">
        <v>34</v>
      </c>
      <c r="AC3951">
        <v>1</v>
      </c>
      <c r="AD3951">
        <v>0</v>
      </c>
      <c r="AE3951">
        <v>0</v>
      </c>
      <c r="AF3951">
        <v>1</v>
      </c>
      <c r="AG3951">
        <v>0</v>
      </c>
      <c r="AH3951">
        <v>0</v>
      </c>
      <c r="AI3951">
        <v>3</v>
      </c>
      <c r="AJ3951">
        <v>0</v>
      </c>
      <c r="AK3951">
        <v>0</v>
      </c>
      <c r="AL3951">
        <v>1</v>
      </c>
      <c r="AM3951">
        <v>6</v>
      </c>
      <c r="AN3951">
        <v>0</v>
      </c>
      <c r="AO3951">
        <v>0</v>
      </c>
      <c r="AP3951">
        <v>0</v>
      </c>
      <c r="AQ3951">
        <v>0</v>
      </c>
      <c r="AR3951">
        <v>1</v>
      </c>
      <c r="AS3951">
        <v>0</v>
      </c>
      <c r="AT3951">
        <v>0</v>
      </c>
      <c r="AU3951">
        <v>2</v>
      </c>
      <c r="AV3951">
        <v>0</v>
      </c>
      <c r="AW3951">
        <v>0</v>
      </c>
      <c r="AX3951">
        <v>3</v>
      </c>
      <c r="AY3951">
        <v>6</v>
      </c>
      <c r="AZ3951">
        <v>6</v>
      </c>
      <c r="BA3951">
        <v>10</v>
      </c>
      <c r="BB3951">
        <v>1</v>
      </c>
      <c r="BC3951">
        <v>5</v>
      </c>
      <c r="BD3951">
        <v>0</v>
      </c>
      <c r="BE3951">
        <v>0</v>
      </c>
      <c r="BF3951">
        <v>0</v>
      </c>
      <c r="BG3951">
        <v>0</v>
      </c>
      <c r="BH3951">
        <v>3</v>
      </c>
      <c r="BI3951">
        <v>7</v>
      </c>
      <c r="BJ3951">
        <v>4</v>
      </c>
      <c r="BK3951">
        <v>0</v>
      </c>
      <c r="BL3951">
        <v>2</v>
      </c>
      <c r="BM3951">
        <v>0</v>
      </c>
      <c r="BN3951">
        <v>1</v>
      </c>
      <c r="BO3951">
        <v>10</v>
      </c>
      <c r="BP3951">
        <v>0</v>
      </c>
      <c r="BQ3951">
        <v>0</v>
      </c>
      <c r="BR3951">
        <v>1</v>
      </c>
      <c r="BS3951">
        <v>2</v>
      </c>
      <c r="BT3951">
        <v>56</v>
      </c>
      <c r="BU3951" t="s">
        <v>3800</v>
      </c>
    </row>
    <row r="3952" spans="1:73">
      <c r="A3952" t="s">
        <v>3694</v>
      </c>
      <c r="B3952" t="s">
        <v>3695</v>
      </c>
      <c r="C3952">
        <v>110</v>
      </c>
      <c r="D3952" t="s">
        <v>119</v>
      </c>
      <c r="E3952" t="s">
        <v>78</v>
      </c>
      <c r="F3952" t="s">
        <v>77</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2</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2</v>
      </c>
      <c r="AZ3952">
        <v>0</v>
      </c>
      <c r="BA3952">
        <v>0</v>
      </c>
      <c r="BB3952">
        <v>0</v>
      </c>
      <c r="BC3952">
        <v>4</v>
      </c>
      <c r="BD3952">
        <v>0</v>
      </c>
      <c r="BE3952">
        <v>0</v>
      </c>
      <c r="BF3952">
        <v>0</v>
      </c>
      <c r="BG3952">
        <v>0</v>
      </c>
      <c r="BH3952">
        <v>0</v>
      </c>
      <c r="BI3952">
        <v>0</v>
      </c>
      <c r="BJ3952">
        <v>3</v>
      </c>
      <c r="BK3952">
        <v>0</v>
      </c>
      <c r="BL3952">
        <v>0</v>
      </c>
      <c r="BM3952">
        <v>0</v>
      </c>
      <c r="BN3952">
        <v>0</v>
      </c>
      <c r="BO3952">
        <v>0</v>
      </c>
      <c r="BP3952">
        <v>0</v>
      </c>
      <c r="BQ3952">
        <v>0</v>
      </c>
      <c r="BR3952">
        <v>0</v>
      </c>
      <c r="BS3952">
        <v>2</v>
      </c>
      <c r="BT3952">
        <v>5</v>
      </c>
      <c r="BU3952" t="s">
        <v>3801</v>
      </c>
    </row>
    <row r="3953" spans="1:73">
      <c r="A3953" t="s">
        <v>3694</v>
      </c>
      <c r="B3953" t="s">
        <v>3695</v>
      </c>
      <c r="C3953">
        <v>111</v>
      </c>
      <c r="D3953" t="s">
        <v>119</v>
      </c>
      <c r="E3953" t="s">
        <v>245</v>
      </c>
      <c r="F3953" t="s">
        <v>184</v>
      </c>
      <c r="G3953">
        <v>0</v>
      </c>
      <c r="H3953">
        <v>7</v>
      </c>
      <c r="I3953">
        <v>0</v>
      </c>
      <c r="J3953">
        <v>0</v>
      </c>
      <c r="K3953">
        <v>0</v>
      </c>
      <c r="L3953">
        <v>8</v>
      </c>
      <c r="M3953">
        <v>0</v>
      </c>
      <c r="N3953">
        <v>13</v>
      </c>
      <c r="O3953">
        <v>0</v>
      </c>
      <c r="P3953">
        <v>0</v>
      </c>
      <c r="Q3953">
        <v>0</v>
      </c>
      <c r="R3953">
        <v>3</v>
      </c>
      <c r="S3953">
        <v>15</v>
      </c>
      <c r="T3953">
        <v>3</v>
      </c>
      <c r="U3953">
        <v>0</v>
      </c>
      <c r="V3953">
        <v>0</v>
      </c>
      <c r="W3953">
        <v>4</v>
      </c>
      <c r="X3953">
        <v>1</v>
      </c>
      <c r="Y3953">
        <v>0</v>
      </c>
      <c r="Z3953">
        <v>0</v>
      </c>
      <c r="AA3953">
        <v>0</v>
      </c>
      <c r="AB3953">
        <v>60</v>
      </c>
      <c r="AC3953">
        <v>0</v>
      </c>
      <c r="AD3953">
        <v>0</v>
      </c>
      <c r="AE3953">
        <v>0</v>
      </c>
      <c r="AF3953">
        <v>0</v>
      </c>
      <c r="AG3953">
        <v>0</v>
      </c>
      <c r="AH3953">
        <v>0</v>
      </c>
      <c r="AI3953">
        <v>4</v>
      </c>
      <c r="AJ3953">
        <v>0</v>
      </c>
      <c r="AK3953">
        <v>0</v>
      </c>
      <c r="AL3953">
        <v>2</v>
      </c>
      <c r="AM3953">
        <v>8</v>
      </c>
      <c r="AN3953">
        <v>0</v>
      </c>
      <c r="AO3953">
        <v>0</v>
      </c>
      <c r="AP3953">
        <v>0</v>
      </c>
      <c r="AQ3953">
        <v>2</v>
      </c>
      <c r="AR3953">
        <v>0</v>
      </c>
      <c r="AS3953">
        <v>0</v>
      </c>
      <c r="AT3953">
        <v>1</v>
      </c>
      <c r="AU3953">
        <v>0</v>
      </c>
      <c r="AV3953">
        <v>1</v>
      </c>
      <c r="AW3953">
        <v>0</v>
      </c>
      <c r="AX3953">
        <v>3</v>
      </c>
      <c r="AY3953">
        <v>9</v>
      </c>
      <c r="AZ3953">
        <v>12</v>
      </c>
      <c r="BA3953">
        <v>12</v>
      </c>
      <c r="BB3953">
        <v>5</v>
      </c>
      <c r="BC3953">
        <v>8</v>
      </c>
      <c r="BD3953">
        <v>0</v>
      </c>
      <c r="BE3953">
        <v>0</v>
      </c>
      <c r="BF3953">
        <v>1</v>
      </c>
      <c r="BG3953">
        <v>0</v>
      </c>
      <c r="BH3953">
        <v>0</v>
      </c>
      <c r="BI3953">
        <v>6</v>
      </c>
      <c r="BJ3953">
        <v>7</v>
      </c>
      <c r="BK3953">
        <v>0</v>
      </c>
      <c r="BL3953">
        <v>1</v>
      </c>
      <c r="BM3953">
        <v>0</v>
      </c>
      <c r="BN3953">
        <v>0</v>
      </c>
      <c r="BO3953">
        <v>15</v>
      </c>
      <c r="BP3953">
        <v>0</v>
      </c>
      <c r="BQ3953">
        <v>1</v>
      </c>
      <c r="BR3953">
        <v>2</v>
      </c>
      <c r="BS3953">
        <v>4</v>
      </c>
      <c r="BT3953">
        <v>83</v>
      </c>
      <c r="BU3953" t="s">
        <v>3802</v>
      </c>
    </row>
    <row r="3954" spans="1:73">
      <c r="A3954" t="s">
        <v>3694</v>
      </c>
      <c r="B3954" t="s">
        <v>3695</v>
      </c>
      <c r="C3954">
        <v>112</v>
      </c>
      <c r="D3954" t="s">
        <v>119</v>
      </c>
      <c r="E3954" t="s">
        <v>78</v>
      </c>
      <c r="F3954" t="s">
        <v>77</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v>0</v>
      </c>
      <c r="BQ3954">
        <v>0</v>
      </c>
      <c r="BR3954">
        <v>0</v>
      </c>
      <c r="BS3954">
        <v>1</v>
      </c>
      <c r="BT3954">
        <v>2</v>
      </c>
      <c r="BU3954" t="s">
        <v>3803</v>
      </c>
    </row>
    <row r="3955" spans="1:73">
      <c r="A3955" t="s">
        <v>3694</v>
      </c>
      <c r="B3955" t="s">
        <v>3695</v>
      </c>
      <c r="C3955">
        <v>113</v>
      </c>
      <c r="D3955" t="s">
        <v>119</v>
      </c>
      <c r="E3955" t="s">
        <v>3700</v>
      </c>
      <c r="F3955" t="s">
        <v>92</v>
      </c>
      <c r="G3955">
        <v>1</v>
      </c>
      <c r="H3955">
        <v>8</v>
      </c>
      <c r="I3955">
        <v>2</v>
      </c>
      <c r="J3955">
        <v>0</v>
      </c>
      <c r="K3955">
        <v>0</v>
      </c>
      <c r="L3955">
        <v>14</v>
      </c>
      <c r="M3955">
        <v>0</v>
      </c>
      <c r="N3955">
        <v>17</v>
      </c>
      <c r="O3955">
        <v>0</v>
      </c>
      <c r="P3955">
        <v>0</v>
      </c>
      <c r="Q3955">
        <v>1</v>
      </c>
      <c r="R3955">
        <v>1</v>
      </c>
      <c r="S3955">
        <v>20</v>
      </c>
      <c r="T3955">
        <v>6</v>
      </c>
      <c r="U3955">
        <v>0</v>
      </c>
      <c r="V3955">
        <v>0</v>
      </c>
      <c r="W3955">
        <v>3</v>
      </c>
      <c r="X3955">
        <v>0</v>
      </c>
      <c r="Y3955">
        <v>0</v>
      </c>
      <c r="Z3955">
        <v>0</v>
      </c>
      <c r="AA3955">
        <v>0</v>
      </c>
      <c r="AB3955">
        <v>92</v>
      </c>
      <c r="AC3955">
        <v>3</v>
      </c>
      <c r="AD3955">
        <v>0</v>
      </c>
      <c r="AE3955">
        <v>0</v>
      </c>
      <c r="AF3955">
        <v>0</v>
      </c>
      <c r="AG3955">
        <v>0</v>
      </c>
      <c r="AH3955">
        <v>4</v>
      </c>
      <c r="AI3955">
        <v>7</v>
      </c>
      <c r="AJ3955">
        <v>0</v>
      </c>
      <c r="AK3955">
        <v>1</v>
      </c>
      <c r="AL3955">
        <v>1</v>
      </c>
      <c r="AM3955">
        <v>10</v>
      </c>
      <c r="AN3955">
        <v>0</v>
      </c>
      <c r="AO3955">
        <v>0</v>
      </c>
      <c r="AP3955">
        <v>2</v>
      </c>
      <c r="AQ3955">
        <v>4</v>
      </c>
      <c r="AR3955">
        <v>0</v>
      </c>
      <c r="AS3955">
        <v>0</v>
      </c>
      <c r="AT3955">
        <v>2</v>
      </c>
      <c r="AU3955">
        <v>6</v>
      </c>
      <c r="AV3955">
        <v>0</v>
      </c>
      <c r="AW3955">
        <v>2</v>
      </c>
      <c r="AX3955">
        <v>13</v>
      </c>
      <c r="AY3955">
        <v>19</v>
      </c>
      <c r="AZ3955">
        <v>10</v>
      </c>
      <c r="BA3955">
        <v>24</v>
      </c>
      <c r="BB3955">
        <v>3</v>
      </c>
      <c r="BC3955">
        <v>21</v>
      </c>
      <c r="BD3955">
        <v>0</v>
      </c>
      <c r="BE3955">
        <v>0</v>
      </c>
      <c r="BF3955">
        <v>0</v>
      </c>
      <c r="BG3955">
        <v>0</v>
      </c>
      <c r="BH3955">
        <v>0</v>
      </c>
      <c r="BI3955">
        <v>8</v>
      </c>
      <c r="BJ3955">
        <v>12</v>
      </c>
      <c r="BK3955">
        <v>0</v>
      </c>
      <c r="BL3955">
        <v>2</v>
      </c>
      <c r="BM3955">
        <v>1</v>
      </c>
      <c r="BN3955">
        <v>4</v>
      </c>
      <c r="BO3955">
        <v>24</v>
      </c>
      <c r="BP3955">
        <v>2</v>
      </c>
      <c r="BQ3955">
        <v>3</v>
      </c>
      <c r="BR3955">
        <v>3</v>
      </c>
      <c r="BS3955">
        <v>10</v>
      </c>
      <c r="BT3955">
        <v>146</v>
      </c>
      <c r="BU3955" t="s">
        <v>3804</v>
      </c>
    </row>
    <row r="3956" spans="1:73">
      <c r="A3956" t="s">
        <v>3694</v>
      </c>
      <c r="B3956" t="s">
        <v>3695</v>
      </c>
      <c r="C3956">
        <v>114</v>
      </c>
      <c r="D3956" t="s">
        <v>119</v>
      </c>
      <c r="E3956" t="s">
        <v>78</v>
      </c>
      <c r="F3956" t="s">
        <v>77</v>
      </c>
      <c r="G3956">
        <v>0</v>
      </c>
      <c r="H3956">
        <v>2</v>
      </c>
      <c r="I3956">
        <v>3</v>
      </c>
      <c r="J3956">
        <v>0</v>
      </c>
      <c r="K3956">
        <v>0</v>
      </c>
      <c r="L3956">
        <v>0</v>
      </c>
      <c r="M3956">
        <v>0</v>
      </c>
      <c r="N3956">
        <v>3</v>
      </c>
      <c r="O3956">
        <v>0</v>
      </c>
      <c r="P3956">
        <v>0</v>
      </c>
      <c r="Q3956">
        <v>2</v>
      </c>
      <c r="R3956">
        <v>0</v>
      </c>
      <c r="S3956">
        <v>5</v>
      </c>
      <c r="T3956">
        <v>0</v>
      </c>
      <c r="U3956">
        <v>0</v>
      </c>
      <c r="V3956">
        <v>1</v>
      </c>
      <c r="W3956">
        <v>0</v>
      </c>
      <c r="X3956">
        <v>0</v>
      </c>
      <c r="Y3956">
        <v>0</v>
      </c>
      <c r="Z3956">
        <v>1</v>
      </c>
      <c r="AA3956">
        <v>0</v>
      </c>
      <c r="AB3956">
        <v>18</v>
      </c>
      <c r="AC3956">
        <v>0</v>
      </c>
      <c r="AD3956">
        <v>0</v>
      </c>
      <c r="AE3956">
        <v>1</v>
      </c>
      <c r="AF3956">
        <v>0</v>
      </c>
      <c r="AG3956">
        <v>0</v>
      </c>
      <c r="AH3956">
        <v>2</v>
      </c>
      <c r="AI3956">
        <v>0</v>
      </c>
      <c r="AJ3956">
        <v>0</v>
      </c>
      <c r="AK3956">
        <v>0</v>
      </c>
      <c r="AL3956">
        <v>0</v>
      </c>
      <c r="AM3956">
        <v>2</v>
      </c>
      <c r="AN3956">
        <v>0</v>
      </c>
      <c r="AO3956">
        <v>0</v>
      </c>
      <c r="AP3956">
        <v>0</v>
      </c>
      <c r="AQ3956">
        <v>0</v>
      </c>
      <c r="AR3956">
        <v>0</v>
      </c>
      <c r="AS3956">
        <v>0</v>
      </c>
      <c r="AT3956">
        <v>0</v>
      </c>
      <c r="AU3956">
        <v>1</v>
      </c>
      <c r="AV3956">
        <v>1</v>
      </c>
      <c r="AW3956">
        <v>3</v>
      </c>
      <c r="AX3956">
        <v>3</v>
      </c>
      <c r="AY3956">
        <v>5</v>
      </c>
      <c r="AZ3956">
        <v>3</v>
      </c>
      <c r="BA3956">
        <v>7</v>
      </c>
      <c r="BB3956">
        <v>0</v>
      </c>
      <c r="BC3956">
        <v>0</v>
      </c>
      <c r="BD3956">
        <v>0</v>
      </c>
      <c r="BE3956">
        <v>0</v>
      </c>
      <c r="BF3956">
        <v>0</v>
      </c>
      <c r="BG3956">
        <v>0</v>
      </c>
      <c r="BH3956">
        <v>0</v>
      </c>
      <c r="BI3956">
        <v>2</v>
      </c>
      <c r="BJ3956">
        <v>0</v>
      </c>
      <c r="BK3956">
        <v>0</v>
      </c>
      <c r="BL3956">
        <v>0</v>
      </c>
      <c r="BM3956">
        <v>0</v>
      </c>
      <c r="BN3956">
        <v>1</v>
      </c>
      <c r="BO3956">
        <v>5</v>
      </c>
      <c r="BP3956">
        <v>0</v>
      </c>
      <c r="BQ3956">
        <v>0</v>
      </c>
      <c r="BR3956">
        <v>0</v>
      </c>
      <c r="BS3956">
        <v>2</v>
      </c>
      <c r="BT3956">
        <v>29</v>
      </c>
      <c r="BU3956" t="s">
        <v>3805</v>
      </c>
    </row>
    <row r="3957" spans="1:73">
      <c r="A3957" t="s">
        <v>3694</v>
      </c>
      <c r="B3957" t="s">
        <v>3695</v>
      </c>
      <c r="C3957">
        <v>115</v>
      </c>
      <c r="D3957" t="s">
        <v>119</v>
      </c>
      <c r="E3957" t="s">
        <v>3714</v>
      </c>
      <c r="F3957" t="s">
        <v>101</v>
      </c>
      <c r="G3957">
        <v>0</v>
      </c>
      <c r="H3957">
        <v>0</v>
      </c>
      <c r="I3957">
        <v>0</v>
      </c>
      <c r="J3957">
        <v>0</v>
      </c>
      <c r="K3957">
        <v>0</v>
      </c>
      <c r="L3957">
        <v>3</v>
      </c>
      <c r="M3957">
        <v>0</v>
      </c>
      <c r="N3957">
        <v>2</v>
      </c>
      <c r="O3957">
        <v>0</v>
      </c>
      <c r="P3957">
        <v>0</v>
      </c>
      <c r="Q3957">
        <v>0</v>
      </c>
      <c r="R3957">
        <v>0</v>
      </c>
      <c r="S3957">
        <v>2</v>
      </c>
      <c r="T3957">
        <v>0</v>
      </c>
      <c r="U3957">
        <v>0</v>
      </c>
      <c r="V3957">
        <v>0</v>
      </c>
      <c r="W3957">
        <v>0</v>
      </c>
      <c r="X3957">
        <v>0</v>
      </c>
      <c r="Y3957">
        <v>0</v>
      </c>
      <c r="Z3957">
        <v>0</v>
      </c>
      <c r="AA3957">
        <v>0</v>
      </c>
      <c r="AB3957">
        <v>12</v>
      </c>
      <c r="AC3957">
        <v>0</v>
      </c>
      <c r="AD3957">
        <v>0</v>
      </c>
      <c r="AE3957">
        <v>0</v>
      </c>
      <c r="AF3957">
        <v>1</v>
      </c>
      <c r="AG3957">
        <v>0</v>
      </c>
      <c r="AH3957">
        <v>0</v>
      </c>
      <c r="AI3957">
        <v>1</v>
      </c>
      <c r="AJ3957">
        <v>0</v>
      </c>
      <c r="AK3957">
        <v>0</v>
      </c>
      <c r="AL3957">
        <v>0</v>
      </c>
      <c r="AM3957">
        <v>1</v>
      </c>
      <c r="AN3957">
        <v>0</v>
      </c>
      <c r="AO3957">
        <v>0</v>
      </c>
      <c r="AP3957">
        <v>0</v>
      </c>
      <c r="AQ3957">
        <v>0</v>
      </c>
      <c r="AR3957">
        <v>0</v>
      </c>
      <c r="AS3957">
        <v>0</v>
      </c>
      <c r="AT3957">
        <v>1</v>
      </c>
      <c r="AU3957">
        <v>3</v>
      </c>
      <c r="AV3957">
        <v>0</v>
      </c>
      <c r="AW3957">
        <v>0</v>
      </c>
      <c r="AX3957">
        <v>0</v>
      </c>
      <c r="AY3957">
        <v>2</v>
      </c>
      <c r="AZ3957">
        <v>0</v>
      </c>
      <c r="BA3957">
        <v>1</v>
      </c>
      <c r="BB3957">
        <v>2</v>
      </c>
      <c r="BC3957">
        <v>1</v>
      </c>
      <c r="BD3957">
        <v>0</v>
      </c>
      <c r="BE3957">
        <v>0</v>
      </c>
      <c r="BF3957">
        <v>0</v>
      </c>
      <c r="BG3957">
        <v>0</v>
      </c>
      <c r="BH3957">
        <v>0</v>
      </c>
      <c r="BI3957">
        <v>0</v>
      </c>
      <c r="BJ3957">
        <v>1</v>
      </c>
      <c r="BK3957">
        <v>0</v>
      </c>
      <c r="BL3957">
        <v>0</v>
      </c>
      <c r="BM3957">
        <v>0</v>
      </c>
      <c r="BN3957">
        <v>0</v>
      </c>
      <c r="BO3957">
        <v>3</v>
      </c>
      <c r="BP3957">
        <v>0</v>
      </c>
      <c r="BQ3957">
        <v>0</v>
      </c>
      <c r="BR3957">
        <v>0</v>
      </c>
      <c r="BS3957">
        <v>2</v>
      </c>
      <c r="BT3957">
        <v>27</v>
      </c>
      <c r="BU3957" t="s">
        <v>3806</v>
      </c>
    </row>
    <row r="3958" spans="1:73">
      <c r="A3958" t="s">
        <v>3694</v>
      </c>
      <c r="B3958" t="s">
        <v>3695</v>
      </c>
      <c r="C3958">
        <v>116</v>
      </c>
      <c r="D3958" t="s">
        <v>119</v>
      </c>
      <c r="E3958" t="s">
        <v>183</v>
      </c>
      <c r="F3958" t="s">
        <v>184</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v>0</v>
      </c>
      <c r="BQ3958">
        <v>0</v>
      </c>
      <c r="BR3958">
        <v>0</v>
      </c>
      <c r="BS3958">
        <v>1</v>
      </c>
      <c r="BT3958">
        <v>1</v>
      </c>
      <c r="BU3958" t="s">
        <v>3807</v>
      </c>
    </row>
    <row r="3959" spans="1:73">
      <c r="A3959" t="s">
        <v>3694</v>
      </c>
      <c r="B3959" t="s">
        <v>3695</v>
      </c>
      <c r="C3959">
        <v>117</v>
      </c>
      <c r="D3959" t="s">
        <v>119</v>
      </c>
      <c r="E3959" t="s">
        <v>3714</v>
      </c>
      <c r="F3959" t="s">
        <v>101</v>
      </c>
      <c r="G3959">
        <v>0</v>
      </c>
      <c r="H3959">
        <v>5</v>
      </c>
      <c r="I3959">
        <v>0</v>
      </c>
      <c r="J3959">
        <v>0</v>
      </c>
      <c r="K3959">
        <v>0</v>
      </c>
      <c r="L3959">
        <v>0</v>
      </c>
      <c r="M3959">
        <v>0</v>
      </c>
      <c r="N3959">
        <v>3</v>
      </c>
      <c r="O3959">
        <v>0</v>
      </c>
      <c r="P3959">
        <v>0</v>
      </c>
      <c r="Q3959">
        <v>1</v>
      </c>
      <c r="R3959">
        <v>0</v>
      </c>
      <c r="S3959">
        <v>4</v>
      </c>
      <c r="T3959">
        <v>4</v>
      </c>
      <c r="U3959">
        <v>0</v>
      </c>
      <c r="V3959">
        <v>0</v>
      </c>
      <c r="W3959">
        <v>0</v>
      </c>
      <c r="X3959">
        <v>0</v>
      </c>
      <c r="Y3959">
        <v>0</v>
      </c>
      <c r="Z3959">
        <v>0</v>
      </c>
      <c r="AA3959">
        <v>0</v>
      </c>
      <c r="AB3959">
        <v>27</v>
      </c>
      <c r="AC3959">
        <v>0</v>
      </c>
      <c r="AD3959">
        <v>0</v>
      </c>
      <c r="AE3959">
        <v>0</v>
      </c>
      <c r="AF3959">
        <v>0</v>
      </c>
      <c r="AG3959">
        <v>0</v>
      </c>
      <c r="AH3959">
        <v>2</v>
      </c>
      <c r="AI3959">
        <v>1</v>
      </c>
      <c r="AJ3959">
        <v>0</v>
      </c>
      <c r="AK3959">
        <v>0</v>
      </c>
      <c r="AL3959">
        <v>1</v>
      </c>
      <c r="AM3959">
        <v>5</v>
      </c>
      <c r="AN3959">
        <v>0</v>
      </c>
      <c r="AO3959">
        <v>0</v>
      </c>
      <c r="AP3959">
        <v>1</v>
      </c>
      <c r="AQ3959">
        <v>2</v>
      </c>
      <c r="AR3959">
        <v>0</v>
      </c>
      <c r="AS3959">
        <v>0</v>
      </c>
      <c r="AT3959">
        <v>1</v>
      </c>
      <c r="AU3959">
        <v>5</v>
      </c>
      <c r="AV3959">
        <v>0</v>
      </c>
      <c r="AW3959">
        <v>0</v>
      </c>
      <c r="AX3959">
        <v>8</v>
      </c>
      <c r="AY3959">
        <v>3</v>
      </c>
      <c r="AZ3959">
        <v>0</v>
      </c>
      <c r="BA3959">
        <v>13</v>
      </c>
      <c r="BB3959">
        <v>0</v>
      </c>
      <c r="BC3959">
        <v>6</v>
      </c>
      <c r="BD3959">
        <v>0</v>
      </c>
      <c r="BE3959">
        <v>0</v>
      </c>
      <c r="BF3959">
        <v>0</v>
      </c>
      <c r="BG3959">
        <v>0</v>
      </c>
      <c r="BH3959">
        <v>0</v>
      </c>
      <c r="BI3959">
        <v>6</v>
      </c>
      <c r="BJ3959">
        <v>1</v>
      </c>
      <c r="BK3959">
        <v>0</v>
      </c>
      <c r="BL3959">
        <v>0</v>
      </c>
      <c r="BM3959">
        <v>5</v>
      </c>
      <c r="BN3959">
        <v>4</v>
      </c>
      <c r="BO3959">
        <v>5</v>
      </c>
      <c r="BP3959">
        <v>1</v>
      </c>
      <c r="BQ3959">
        <v>0</v>
      </c>
      <c r="BR3959">
        <v>0</v>
      </c>
      <c r="BS3959">
        <v>4</v>
      </c>
      <c r="BT3959">
        <v>42</v>
      </c>
      <c r="BU3959" t="s">
        <v>3808</v>
      </c>
    </row>
    <row r="3960" spans="1:73">
      <c r="A3960" t="s">
        <v>3694</v>
      </c>
      <c r="B3960" t="s">
        <v>3695</v>
      </c>
      <c r="C3960">
        <v>118</v>
      </c>
      <c r="D3960" t="s">
        <v>119</v>
      </c>
      <c r="E3960" t="s">
        <v>78</v>
      </c>
      <c r="F3960" t="s">
        <v>77</v>
      </c>
      <c r="G3960">
        <v>0</v>
      </c>
      <c r="H3960">
        <v>1</v>
      </c>
      <c r="I3960">
        <v>0</v>
      </c>
      <c r="J3960">
        <v>0</v>
      </c>
      <c r="K3960">
        <v>0</v>
      </c>
      <c r="L3960">
        <v>0</v>
      </c>
      <c r="M3960">
        <v>0</v>
      </c>
      <c r="N3960">
        <v>2</v>
      </c>
      <c r="O3960">
        <v>1</v>
      </c>
      <c r="P3960">
        <v>1</v>
      </c>
      <c r="Q3960">
        <v>0</v>
      </c>
      <c r="R3960">
        <v>0</v>
      </c>
      <c r="S3960">
        <v>1</v>
      </c>
      <c r="T3960">
        <v>0</v>
      </c>
      <c r="U3960">
        <v>0</v>
      </c>
      <c r="V3960">
        <v>0</v>
      </c>
      <c r="W3960">
        <v>1</v>
      </c>
      <c r="X3960">
        <v>0</v>
      </c>
      <c r="Y3960">
        <v>1</v>
      </c>
      <c r="Z3960">
        <v>0</v>
      </c>
      <c r="AA3960">
        <v>0</v>
      </c>
      <c r="AB3960">
        <v>8</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1</v>
      </c>
      <c r="AV3960">
        <v>1</v>
      </c>
      <c r="AW3960">
        <v>0</v>
      </c>
      <c r="AX3960">
        <v>2</v>
      </c>
      <c r="AY3960">
        <v>1</v>
      </c>
      <c r="AZ3960">
        <v>0</v>
      </c>
      <c r="BA3960">
        <v>2</v>
      </c>
      <c r="BB3960">
        <v>0</v>
      </c>
      <c r="BC3960">
        <v>0</v>
      </c>
      <c r="BD3960">
        <v>0</v>
      </c>
      <c r="BE3960">
        <v>0</v>
      </c>
      <c r="BF3960">
        <v>0</v>
      </c>
      <c r="BG3960">
        <v>0</v>
      </c>
      <c r="BH3960">
        <v>0</v>
      </c>
      <c r="BI3960">
        <v>4</v>
      </c>
      <c r="BJ3960">
        <v>0</v>
      </c>
      <c r="BK3960">
        <v>0</v>
      </c>
      <c r="BL3960">
        <v>0</v>
      </c>
      <c r="BM3960">
        <v>0</v>
      </c>
      <c r="BN3960">
        <v>0</v>
      </c>
      <c r="BO3960">
        <v>2</v>
      </c>
      <c r="BP3960">
        <v>0</v>
      </c>
      <c r="BQ3960">
        <v>0</v>
      </c>
      <c r="BR3960">
        <v>2</v>
      </c>
      <c r="BS3960">
        <v>2</v>
      </c>
      <c r="BT3960">
        <v>11</v>
      </c>
      <c r="BU3960" t="s">
        <v>3809</v>
      </c>
    </row>
    <row r="3961" spans="1:73">
      <c r="A3961" t="s">
        <v>3694</v>
      </c>
      <c r="B3961" t="s">
        <v>3695</v>
      </c>
      <c r="C3961">
        <v>119</v>
      </c>
      <c r="D3961" t="s">
        <v>119</v>
      </c>
      <c r="E3961" t="s">
        <v>245</v>
      </c>
      <c r="F3961" t="s">
        <v>184</v>
      </c>
      <c r="G3961">
        <v>0</v>
      </c>
      <c r="H3961">
        <v>4</v>
      </c>
      <c r="I3961">
        <v>1</v>
      </c>
      <c r="J3961">
        <v>0</v>
      </c>
      <c r="K3961">
        <v>0</v>
      </c>
      <c r="L3961">
        <v>5</v>
      </c>
      <c r="M3961">
        <v>0</v>
      </c>
      <c r="N3961">
        <v>6</v>
      </c>
      <c r="O3961">
        <v>0</v>
      </c>
      <c r="P3961">
        <v>0</v>
      </c>
      <c r="Q3961">
        <v>0</v>
      </c>
      <c r="R3961">
        <v>0</v>
      </c>
      <c r="S3961">
        <v>7</v>
      </c>
      <c r="T3961">
        <v>3</v>
      </c>
      <c r="U3961">
        <v>0</v>
      </c>
      <c r="V3961">
        <v>0</v>
      </c>
      <c r="W3961">
        <v>0</v>
      </c>
      <c r="X3961">
        <v>0</v>
      </c>
      <c r="Y3961">
        <v>0</v>
      </c>
      <c r="Z3961">
        <v>1</v>
      </c>
      <c r="AA3961">
        <v>0</v>
      </c>
      <c r="AB3961">
        <v>37</v>
      </c>
      <c r="AC3961">
        <v>0</v>
      </c>
      <c r="AD3961">
        <v>0</v>
      </c>
      <c r="AE3961">
        <v>2</v>
      </c>
      <c r="AF3961">
        <v>0</v>
      </c>
      <c r="AG3961">
        <v>1</v>
      </c>
      <c r="AH3961">
        <v>2</v>
      </c>
      <c r="AI3961">
        <v>2</v>
      </c>
      <c r="AJ3961">
        <v>0</v>
      </c>
      <c r="AK3961">
        <v>0</v>
      </c>
      <c r="AL3961">
        <v>3</v>
      </c>
      <c r="AM3961">
        <v>4</v>
      </c>
      <c r="AN3961">
        <v>0</v>
      </c>
      <c r="AO3961">
        <v>0</v>
      </c>
      <c r="AP3961">
        <v>0</v>
      </c>
      <c r="AQ3961">
        <v>0</v>
      </c>
      <c r="AR3961">
        <v>0</v>
      </c>
      <c r="AS3961">
        <v>0</v>
      </c>
      <c r="AT3961">
        <v>0</v>
      </c>
      <c r="AU3961">
        <v>0</v>
      </c>
      <c r="AV3961">
        <v>2</v>
      </c>
      <c r="AW3961">
        <v>1</v>
      </c>
      <c r="AX3961">
        <v>4</v>
      </c>
      <c r="AY3961">
        <v>8</v>
      </c>
      <c r="AZ3961">
        <v>9</v>
      </c>
      <c r="BA3961">
        <v>14</v>
      </c>
      <c r="BB3961">
        <v>0</v>
      </c>
      <c r="BC3961">
        <v>6</v>
      </c>
      <c r="BD3961">
        <v>0</v>
      </c>
      <c r="BE3961">
        <v>0</v>
      </c>
      <c r="BF3961">
        <v>0</v>
      </c>
      <c r="BG3961">
        <v>0</v>
      </c>
      <c r="BH3961">
        <v>0</v>
      </c>
      <c r="BI3961">
        <v>12</v>
      </c>
      <c r="BJ3961">
        <v>3</v>
      </c>
      <c r="BK3961">
        <v>0</v>
      </c>
      <c r="BL3961">
        <v>0</v>
      </c>
      <c r="BM3961">
        <v>0</v>
      </c>
      <c r="BN3961">
        <v>4</v>
      </c>
      <c r="BO3961">
        <v>11</v>
      </c>
      <c r="BP3961">
        <v>2</v>
      </c>
      <c r="BQ3961">
        <v>0</v>
      </c>
      <c r="BR3961">
        <v>0</v>
      </c>
      <c r="BS3961">
        <v>5</v>
      </c>
      <c r="BT3961">
        <v>63</v>
      </c>
      <c r="BU3961" t="s">
        <v>3810</v>
      </c>
    </row>
    <row r="3962" spans="1:73">
      <c r="A3962" t="s">
        <v>3694</v>
      </c>
      <c r="B3962" t="s">
        <v>3695</v>
      </c>
      <c r="C3962">
        <v>120</v>
      </c>
      <c r="D3962" t="s">
        <v>119</v>
      </c>
      <c r="E3962" t="s">
        <v>78</v>
      </c>
      <c r="F3962" t="s">
        <v>77</v>
      </c>
      <c r="G3962">
        <v>0</v>
      </c>
      <c r="H3962">
        <v>4</v>
      </c>
      <c r="I3962">
        <v>4</v>
      </c>
      <c r="J3962">
        <v>0</v>
      </c>
      <c r="K3962">
        <v>0</v>
      </c>
      <c r="L3962">
        <v>9</v>
      </c>
      <c r="M3962">
        <v>0</v>
      </c>
      <c r="N3962">
        <v>15</v>
      </c>
      <c r="O3962">
        <v>0</v>
      </c>
      <c r="P3962">
        <v>0</v>
      </c>
      <c r="Q3962">
        <v>3</v>
      </c>
      <c r="R3962">
        <v>0</v>
      </c>
      <c r="S3962">
        <v>19</v>
      </c>
      <c r="T3962">
        <v>7</v>
      </c>
      <c r="U3962">
        <v>0</v>
      </c>
      <c r="V3962">
        <v>2</v>
      </c>
      <c r="W3962">
        <v>5</v>
      </c>
      <c r="X3962">
        <v>0</v>
      </c>
      <c r="Y3962">
        <v>1</v>
      </c>
      <c r="Z3962">
        <v>1</v>
      </c>
      <c r="AA3962">
        <v>0</v>
      </c>
      <c r="AB3962">
        <v>77</v>
      </c>
      <c r="AC3962">
        <v>2</v>
      </c>
      <c r="AD3962">
        <v>0</v>
      </c>
      <c r="AE3962">
        <v>0</v>
      </c>
      <c r="AF3962">
        <v>0</v>
      </c>
      <c r="AG3962">
        <v>0</v>
      </c>
      <c r="AH3962">
        <v>5</v>
      </c>
      <c r="AI3962">
        <v>2</v>
      </c>
      <c r="AJ3962">
        <v>0</v>
      </c>
      <c r="AK3962">
        <v>1</v>
      </c>
      <c r="AL3962">
        <v>4</v>
      </c>
      <c r="AM3962">
        <v>14</v>
      </c>
      <c r="AN3962">
        <v>0</v>
      </c>
      <c r="AO3962">
        <v>1</v>
      </c>
      <c r="AP3962">
        <v>1</v>
      </c>
      <c r="AQ3962">
        <v>1</v>
      </c>
      <c r="AR3962">
        <v>0</v>
      </c>
      <c r="AS3962">
        <v>0</v>
      </c>
      <c r="AT3962">
        <v>0</v>
      </c>
      <c r="AU3962">
        <v>2</v>
      </c>
      <c r="AV3962">
        <v>1</v>
      </c>
      <c r="AW3962">
        <v>4</v>
      </c>
      <c r="AX3962">
        <v>13</v>
      </c>
      <c r="AY3962">
        <v>9</v>
      </c>
      <c r="AZ3962">
        <v>14</v>
      </c>
      <c r="BA3962">
        <v>30</v>
      </c>
      <c r="BB3962">
        <v>2</v>
      </c>
      <c r="BC3962">
        <v>11</v>
      </c>
      <c r="BD3962">
        <v>0</v>
      </c>
      <c r="BE3962">
        <v>0</v>
      </c>
      <c r="BF3962">
        <v>0</v>
      </c>
      <c r="BG3962">
        <v>0</v>
      </c>
      <c r="BH3962">
        <v>0</v>
      </c>
      <c r="BI3962">
        <v>9</v>
      </c>
      <c r="BJ3962">
        <v>6</v>
      </c>
      <c r="BK3962">
        <v>0</v>
      </c>
      <c r="BL3962">
        <v>2</v>
      </c>
      <c r="BM3962">
        <v>1</v>
      </c>
      <c r="BN3962">
        <v>3</v>
      </c>
      <c r="BO3962">
        <v>22</v>
      </c>
      <c r="BP3962">
        <v>1</v>
      </c>
      <c r="BQ3962">
        <v>0</v>
      </c>
      <c r="BR3962">
        <v>5</v>
      </c>
      <c r="BS3962">
        <v>8</v>
      </c>
      <c r="BT3962">
        <v>116</v>
      </c>
      <c r="BU3962" t="s">
        <v>3811</v>
      </c>
    </row>
    <row r="3963" spans="1:73">
      <c r="A3963" t="s">
        <v>3694</v>
      </c>
      <c r="B3963" t="s">
        <v>3695</v>
      </c>
      <c r="C3963">
        <v>121</v>
      </c>
      <c r="D3963" t="s">
        <v>119</v>
      </c>
      <c r="E3963" t="s">
        <v>3708</v>
      </c>
      <c r="F3963" t="s">
        <v>101</v>
      </c>
      <c r="G3963">
        <v>0</v>
      </c>
      <c r="H3963">
        <v>5</v>
      </c>
      <c r="I3963">
        <v>0</v>
      </c>
      <c r="J3963">
        <v>0</v>
      </c>
      <c r="K3963">
        <v>0</v>
      </c>
      <c r="L3963">
        <v>8</v>
      </c>
      <c r="M3963">
        <v>0</v>
      </c>
      <c r="N3963">
        <v>14</v>
      </c>
      <c r="O3963">
        <v>0</v>
      </c>
      <c r="P3963">
        <v>0</v>
      </c>
      <c r="Q3963">
        <v>1</v>
      </c>
      <c r="R3963">
        <v>4</v>
      </c>
      <c r="S3963">
        <v>28</v>
      </c>
      <c r="T3963">
        <v>11</v>
      </c>
      <c r="U3963">
        <v>0</v>
      </c>
      <c r="V3963">
        <v>2</v>
      </c>
      <c r="W3963">
        <v>4</v>
      </c>
      <c r="X3963">
        <v>0</v>
      </c>
      <c r="Y3963">
        <v>0</v>
      </c>
      <c r="Z3963">
        <v>0</v>
      </c>
      <c r="AA3963">
        <v>0</v>
      </c>
      <c r="AB3963">
        <v>96</v>
      </c>
      <c r="AC3963">
        <v>1</v>
      </c>
      <c r="AD3963">
        <v>0</v>
      </c>
      <c r="AE3963">
        <v>0</v>
      </c>
      <c r="AF3963">
        <v>0</v>
      </c>
      <c r="AG3963">
        <v>0</v>
      </c>
      <c r="AH3963">
        <v>0</v>
      </c>
      <c r="AI3963">
        <v>7</v>
      </c>
      <c r="AJ3963">
        <v>0</v>
      </c>
      <c r="AK3963">
        <v>1</v>
      </c>
      <c r="AL3963">
        <v>5</v>
      </c>
      <c r="AM3963">
        <v>14</v>
      </c>
      <c r="AN3963">
        <v>0</v>
      </c>
      <c r="AO3963">
        <v>0</v>
      </c>
      <c r="AP3963">
        <v>2</v>
      </c>
      <c r="AQ3963">
        <v>2</v>
      </c>
      <c r="AR3963">
        <v>0</v>
      </c>
      <c r="AS3963">
        <v>0</v>
      </c>
      <c r="AT3963">
        <v>0</v>
      </c>
      <c r="AU3963">
        <v>7</v>
      </c>
      <c r="AV3963">
        <v>0</v>
      </c>
      <c r="AW3963">
        <v>0</v>
      </c>
      <c r="AX3963">
        <v>23</v>
      </c>
      <c r="AY3963">
        <v>19</v>
      </c>
      <c r="AZ3963">
        <v>13</v>
      </c>
      <c r="BA3963">
        <v>37</v>
      </c>
      <c r="BB3963">
        <v>6</v>
      </c>
      <c r="BC3963">
        <v>10</v>
      </c>
      <c r="BD3963">
        <v>0</v>
      </c>
      <c r="BE3963">
        <v>0</v>
      </c>
      <c r="BF3963">
        <v>0</v>
      </c>
      <c r="BG3963">
        <v>0</v>
      </c>
      <c r="BH3963">
        <v>0</v>
      </c>
      <c r="BI3963">
        <v>34</v>
      </c>
      <c r="BJ3963">
        <v>5</v>
      </c>
      <c r="BK3963">
        <v>0</v>
      </c>
      <c r="BL3963">
        <v>3</v>
      </c>
      <c r="BM3963">
        <v>7</v>
      </c>
      <c r="BN3963">
        <v>2</v>
      </c>
      <c r="BO3963">
        <v>22</v>
      </c>
      <c r="BP3963">
        <v>6</v>
      </c>
      <c r="BQ3963">
        <v>0</v>
      </c>
      <c r="BR3963">
        <v>2</v>
      </c>
      <c r="BS3963">
        <v>4</v>
      </c>
      <c r="BT3963">
        <v>144</v>
      </c>
      <c r="BU3963" t="s">
        <v>3812</v>
      </c>
    </row>
    <row r="3964" spans="1:73">
      <c r="A3964" t="s">
        <v>3694</v>
      </c>
      <c r="B3964" t="s">
        <v>3695</v>
      </c>
      <c r="C3964">
        <v>122</v>
      </c>
      <c r="D3964" t="s">
        <v>119</v>
      </c>
      <c r="E3964" t="s">
        <v>78</v>
      </c>
      <c r="F3964" t="s">
        <v>77</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0</v>
      </c>
      <c r="BB3964">
        <v>0</v>
      </c>
      <c r="BC3964">
        <v>0</v>
      </c>
      <c r="BD3964">
        <v>0</v>
      </c>
      <c r="BE3964">
        <v>0</v>
      </c>
      <c r="BF3964">
        <v>0</v>
      </c>
      <c r="BG3964">
        <v>0</v>
      </c>
      <c r="BH3964">
        <v>0</v>
      </c>
      <c r="BI3964">
        <v>0</v>
      </c>
      <c r="BJ3964">
        <v>0</v>
      </c>
      <c r="BK3964">
        <v>0</v>
      </c>
      <c r="BL3964">
        <v>0</v>
      </c>
      <c r="BM3964">
        <v>0</v>
      </c>
      <c r="BN3964">
        <v>0</v>
      </c>
      <c r="BO3964">
        <v>0</v>
      </c>
      <c r="BP3964">
        <v>0</v>
      </c>
      <c r="BQ3964">
        <v>0</v>
      </c>
      <c r="BR3964">
        <v>0</v>
      </c>
      <c r="BS3964">
        <v>1</v>
      </c>
      <c r="BT3964">
        <v>2</v>
      </c>
      <c r="BU3964" t="s">
        <v>3738</v>
      </c>
    </row>
    <row r="3965" spans="1:73">
      <c r="A3965" t="s">
        <v>3694</v>
      </c>
      <c r="B3965" t="s">
        <v>3695</v>
      </c>
      <c r="C3965">
        <v>123</v>
      </c>
      <c r="D3965" t="s">
        <v>119</v>
      </c>
      <c r="E3965" t="s">
        <v>3705</v>
      </c>
      <c r="F3965" t="s">
        <v>92</v>
      </c>
      <c r="G3965">
        <v>0</v>
      </c>
      <c r="H3965">
        <v>1</v>
      </c>
      <c r="I3965">
        <v>0</v>
      </c>
      <c r="J3965">
        <v>0</v>
      </c>
      <c r="K3965">
        <v>0</v>
      </c>
      <c r="L3965">
        <v>0</v>
      </c>
      <c r="M3965">
        <v>0</v>
      </c>
      <c r="N3965">
        <v>2</v>
      </c>
      <c r="O3965">
        <v>0</v>
      </c>
      <c r="P3965">
        <v>0</v>
      </c>
      <c r="Q3965">
        <v>0</v>
      </c>
      <c r="R3965">
        <v>1</v>
      </c>
      <c r="S3965">
        <v>3</v>
      </c>
      <c r="T3965">
        <v>0</v>
      </c>
      <c r="U3965">
        <v>0</v>
      </c>
      <c r="V3965">
        <v>0</v>
      </c>
      <c r="W3965">
        <v>1</v>
      </c>
      <c r="X3965">
        <v>0</v>
      </c>
      <c r="Y3965">
        <v>0</v>
      </c>
      <c r="Z3965">
        <v>0</v>
      </c>
      <c r="AA3965">
        <v>0</v>
      </c>
      <c r="AB3965">
        <v>11</v>
      </c>
      <c r="AC3965">
        <v>0</v>
      </c>
      <c r="AD3965">
        <v>0</v>
      </c>
      <c r="AE3965">
        <v>0</v>
      </c>
      <c r="AF3965">
        <v>0</v>
      </c>
      <c r="AG3965">
        <v>0</v>
      </c>
      <c r="AH3965">
        <v>0</v>
      </c>
      <c r="AI3965">
        <v>0</v>
      </c>
      <c r="AJ3965">
        <v>0</v>
      </c>
      <c r="AK3965">
        <v>0</v>
      </c>
      <c r="AL3965">
        <v>1</v>
      </c>
      <c r="AM3965">
        <v>2</v>
      </c>
      <c r="AN3965">
        <v>0</v>
      </c>
      <c r="AO3965">
        <v>0</v>
      </c>
      <c r="AP3965">
        <v>1</v>
      </c>
      <c r="AQ3965">
        <v>0</v>
      </c>
      <c r="AR3965">
        <v>0</v>
      </c>
      <c r="AS3965">
        <v>0</v>
      </c>
      <c r="AT3965">
        <v>0</v>
      </c>
      <c r="AU3965">
        <v>0</v>
      </c>
      <c r="AV3965">
        <v>0</v>
      </c>
      <c r="AW3965">
        <v>0</v>
      </c>
      <c r="AX3965">
        <v>4</v>
      </c>
      <c r="AY3965">
        <v>0</v>
      </c>
      <c r="AZ3965">
        <v>3</v>
      </c>
      <c r="BA3965">
        <v>6</v>
      </c>
      <c r="BB3965">
        <v>1</v>
      </c>
      <c r="BC3965">
        <v>2</v>
      </c>
      <c r="BD3965">
        <v>0</v>
      </c>
      <c r="BE3965">
        <v>0</v>
      </c>
      <c r="BF3965">
        <v>0</v>
      </c>
      <c r="BG3965">
        <v>0</v>
      </c>
      <c r="BH3965">
        <v>0</v>
      </c>
      <c r="BI3965">
        <v>5</v>
      </c>
      <c r="BJ3965">
        <v>0</v>
      </c>
      <c r="BK3965">
        <v>0</v>
      </c>
      <c r="BL3965">
        <v>0</v>
      </c>
      <c r="BM3965">
        <v>3</v>
      </c>
      <c r="BN3965">
        <v>0</v>
      </c>
      <c r="BO3965">
        <v>4</v>
      </c>
      <c r="BP3965">
        <v>0</v>
      </c>
      <c r="BQ3965">
        <v>0</v>
      </c>
      <c r="BR3965">
        <v>1</v>
      </c>
      <c r="BS3965">
        <v>1</v>
      </c>
      <c r="BT3965">
        <v>16</v>
      </c>
      <c r="BU3965" t="s">
        <v>3813</v>
      </c>
    </row>
    <row r="3966" spans="1:73">
      <c r="A3966" t="s">
        <v>3694</v>
      </c>
      <c r="B3966" t="s">
        <v>3695</v>
      </c>
      <c r="C3966">
        <v>124</v>
      </c>
      <c r="D3966" t="s">
        <v>119</v>
      </c>
      <c r="E3966" t="s">
        <v>3708</v>
      </c>
      <c r="F3966" t="s">
        <v>101</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0</v>
      </c>
      <c r="BB3966">
        <v>0</v>
      </c>
      <c r="BC3966">
        <v>0</v>
      </c>
      <c r="BD3966">
        <v>0</v>
      </c>
      <c r="BE3966">
        <v>0</v>
      </c>
      <c r="BF3966">
        <v>0</v>
      </c>
      <c r="BG3966">
        <v>0</v>
      </c>
      <c r="BH3966">
        <v>0</v>
      </c>
      <c r="BI3966">
        <v>0</v>
      </c>
      <c r="BJ3966">
        <v>0</v>
      </c>
      <c r="BK3966">
        <v>0</v>
      </c>
      <c r="BL3966">
        <v>0</v>
      </c>
      <c r="BM3966">
        <v>0</v>
      </c>
      <c r="BN3966">
        <v>0</v>
      </c>
      <c r="BO3966">
        <v>0</v>
      </c>
      <c r="BP3966">
        <v>0</v>
      </c>
      <c r="BQ3966">
        <v>0</v>
      </c>
      <c r="BR3966">
        <v>0</v>
      </c>
      <c r="BS3966">
        <v>1</v>
      </c>
      <c r="BT3966">
        <v>2</v>
      </c>
      <c r="BU3966" t="s">
        <v>3814</v>
      </c>
    </row>
    <row r="3967" spans="1:73">
      <c r="A3967" t="s">
        <v>3694</v>
      </c>
      <c r="B3967" t="s">
        <v>3695</v>
      </c>
      <c r="C3967">
        <v>125</v>
      </c>
      <c r="D3967" t="s">
        <v>119</v>
      </c>
      <c r="E3967" t="s">
        <v>3705</v>
      </c>
      <c r="F3967" t="s">
        <v>92</v>
      </c>
      <c r="G3967">
        <v>0</v>
      </c>
      <c r="H3967">
        <v>11</v>
      </c>
      <c r="I3967">
        <v>4</v>
      </c>
      <c r="J3967">
        <v>0</v>
      </c>
      <c r="K3967">
        <v>1</v>
      </c>
      <c r="L3967">
        <v>23</v>
      </c>
      <c r="M3967">
        <v>0</v>
      </c>
      <c r="N3967">
        <v>20</v>
      </c>
      <c r="O3967">
        <v>0</v>
      </c>
      <c r="P3967">
        <v>0</v>
      </c>
      <c r="Q3967">
        <v>2</v>
      </c>
      <c r="R3967">
        <v>2</v>
      </c>
      <c r="S3967">
        <v>33</v>
      </c>
      <c r="T3967">
        <v>14</v>
      </c>
      <c r="U3967">
        <v>0</v>
      </c>
      <c r="V3967">
        <v>1</v>
      </c>
      <c r="W3967">
        <v>5</v>
      </c>
      <c r="X3967">
        <v>0</v>
      </c>
      <c r="Y3967">
        <v>0</v>
      </c>
      <c r="Z3967">
        <v>1</v>
      </c>
      <c r="AA3967">
        <v>0</v>
      </c>
      <c r="AB3967">
        <v>131</v>
      </c>
      <c r="AC3967">
        <v>0</v>
      </c>
      <c r="AD3967">
        <v>0</v>
      </c>
      <c r="AE3967">
        <v>0</v>
      </c>
      <c r="AF3967">
        <v>0</v>
      </c>
      <c r="AG3967">
        <v>0</v>
      </c>
      <c r="AH3967">
        <v>0</v>
      </c>
      <c r="AI3967">
        <v>14</v>
      </c>
      <c r="AJ3967">
        <v>0</v>
      </c>
      <c r="AK3967">
        <v>0</v>
      </c>
      <c r="AL3967">
        <v>3</v>
      </c>
      <c r="AM3967">
        <v>16</v>
      </c>
      <c r="AN3967">
        <v>2</v>
      </c>
      <c r="AO3967">
        <v>0</v>
      </c>
      <c r="AP3967">
        <v>2</v>
      </c>
      <c r="AQ3967">
        <v>5</v>
      </c>
      <c r="AR3967">
        <v>2</v>
      </c>
      <c r="AS3967">
        <v>0</v>
      </c>
      <c r="AT3967">
        <v>2</v>
      </c>
      <c r="AU3967">
        <v>2</v>
      </c>
      <c r="AV3967">
        <v>0</v>
      </c>
      <c r="AW3967">
        <v>2</v>
      </c>
      <c r="AX3967">
        <v>13</v>
      </c>
      <c r="AY3967">
        <v>28</v>
      </c>
      <c r="AZ3967">
        <v>23</v>
      </c>
      <c r="BA3967">
        <v>31</v>
      </c>
      <c r="BB3967">
        <v>4</v>
      </c>
      <c r="BC3967">
        <v>18</v>
      </c>
      <c r="BD3967">
        <v>0</v>
      </c>
      <c r="BE3967">
        <v>0</v>
      </c>
      <c r="BF3967">
        <v>0</v>
      </c>
      <c r="BG3967">
        <v>0</v>
      </c>
      <c r="BH3967">
        <v>0</v>
      </c>
      <c r="BI3967">
        <v>23</v>
      </c>
      <c r="BJ3967">
        <v>12</v>
      </c>
      <c r="BK3967">
        <v>0</v>
      </c>
      <c r="BL3967">
        <v>4</v>
      </c>
      <c r="BM3967">
        <v>0</v>
      </c>
      <c r="BN3967">
        <v>1</v>
      </c>
      <c r="BO3967">
        <v>27</v>
      </c>
      <c r="BP3967">
        <v>2</v>
      </c>
      <c r="BQ3967">
        <v>0</v>
      </c>
      <c r="BR3967">
        <v>9</v>
      </c>
      <c r="BS3967">
        <v>9</v>
      </c>
      <c r="BT3967">
        <v>207</v>
      </c>
      <c r="BU3967" t="s">
        <v>3815</v>
      </c>
    </row>
    <row r="3968" spans="1:73">
      <c r="A3968" t="s">
        <v>3694</v>
      </c>
      <c r="B3968" t="s">
        <v>3695</v>
      </c>
      <c r="C3968">
        <v>126</v>
      </c>
      <c r="D3968" t="s">
        <v>119</v>
      </c>
      <c r="E3968" t="s">
        <v>3708</v>
      </c>
      <c r="F3968" t="s">
        <v>101</v>
      </c>
      <c r="G3968">
        <v>0</v>
      </c>
      <c r="H3968">
        <v>2</v>
      </c>
      <c r="I3968">
        <v>2</v>
      </c>
      <c r="J3968">
        <v>0</v>
      </c>
      <c r="K3968">
        <v>0</v>
      </c>
      <c r="L3968">
        <v>9</v>
      </c>
      <c r="M3968">
        <v>0</v>
      </c>
      <c r="N3968">
        <v>11</v>
      </c>
      <c r="O3968">
        <v>0</v>
      </c>
      <c r="P3968">
        <v>0</v>
      </c>
      <c r="Q3968">
        <v>0</v>
      </c>
      <c r="R3968">
        <v>1</v>
      </c>
      <c r="S3968">
        <v>12</v>
      </c>
      <c r="T3968">
        <v>0</v>
      </c>
      <c r="U3968">
        <v>0</v>
      </c>
      <c r="V3968">
        <v>0</v>
      </c>
      <c r="W3968">
        <v>2</v>
      </c>
      <c r="X3968">
        <v>0</v>
      </c>
      <c r="Y3968">
        <v>0</v>
      </c>
      <c r="Z3968">
        <v>0</v>
      </c>
      <c r="AA3968">
        <v>0</v>
      </c>
      <c r="AB3968">
        <v>59</v>
      </c>
      <c r="AC3968">
        <v>2</v>
      </c>
      <c r="AD3968">
        <v>0</v>
      </c>
      <c r="AE3968">
        <v>0</v>
      </c>
      <c r="AF3968">
        <v>0</v>
      </c>
      <c r="AG3968">
        <v>0</v>
      </c>
      <c r="AH3968">
        <v>0</v>
      </c>
      <c r="AI3968">
        <v>1</v>
      </c>
      <c r="AJ3968">
        <v>0</v>
      </c>
      <c r="AK3968">
        <v>0</v>
      </c>
      <c r="AL3968">
        <v>1</v>
      </c>
      <c r="AM3968">
        <v>8</v>
      </c>
      <c r="AN3968">
        <v>0</v>
      </c>
      <c r="AO3968">
        <v>0</v>
      </c>
      <c r="AP3968">
        <v>0</v>
      </c>
      <c r="AQ3968">
        <v>2</v>
      </c>
      <c r="AR3968">
        <v>0</v>
      </c>
      <c r="AS3968">
        <v>0</v>
      </c>
      <c r="AT3968">
        <v>1</v>
      </c>
      <c r="AU3968">
        <v>0</v>
      </c>
      <c r="AV3968">
        <v>0</v>
      </c>
      <c r="AW3968">
        <v>1</v>
      </c>
      <c r="AX3968">
        <v>4</v>
      </c>
      <c r="AY3968">
        <v>13</v>
      </c>
      <c r="AZ3968">
        <v>6</v>
      </c>
      <c r="BA3968">
        <v>13</v>
      </c>
      <c r="BB3968">
        <v>2</v>
      </c>
      <c r="BC3968">
        <v>2</v>
      </c>
      <c r="BD3968">
        <v>0</v>
      </c>
      <c r="BE3968">
        <v>0</v>
      </c>
      <c r="BF3968">
        <v>0</v>
      </c>
      <c r="BG3968">
        <v>0</v>
      </c>
      <c r="BH3968">
        <v>0</v>
      </c>
      <c r="BI3968">
        <v>8</v>
      </c>
      <c r="BJ3968">
        <v>2</v>
      </c>
      <c r="BK3968">
        <v>0</v>
      </c>
      <c r="BL3968">
        <v>2</v>
      </c>
      <c r="BM3968">
        <v>0</v>
      </c>
      <c r="BN3968">
        <v>0</v>
      </c>
      <c r="BO3968">
        <v>11</v>
      </c>
      <c r="BP3968">
        <v>4</v>
      </c>
      <c r="BQ3968">
        <v>0</v>
      </c>
      <c r="BR3968">
        <v>0</v>
      </c>
      <c r="BS3968">
        <v>6</v>
      </c>
      <c r="BT3968">
        <v>97</v>
      </c>
      <c r="BU3968" t="s">
        <v>3816</v>
      </c>
    </row>
    <row r="3969" spans="1:73">
      <c r="A3969" t="s">
        <v>3694</v>
      </c>
      <c r="B3969" t="s">
        <v>3695</v>
      </c>
      <c r="C3969">
        <v>127</v>
      </c>
      <c r="D3969" t="s">
        <v>119</v>
      </c>
      <c r="E3969" t="s">
        <v>78</v>
      </c>
      <c r="F3969" t="s">
        <v>77</v>
      </c>
      <c r="G3969">
        <v>3</v>
      </c>
      <c r="H3969">
        <v>2</v>
      </c>
      <c r="I3969">
        <v>1</v>
      </c>
      <c r="J3969">
        <v>0</v>
      </c>
      <c r="K3969">
        <v>0</v>
      </c>
      <c r="L3969">
        <v>5</v>
      </c>
      <c r="M3969">
        <v>0</v>
      </c>
      <c r="N3969">
        <v>14</v>
      </c>
      <c r="O3969">
        <v>0</v>
      </c>
      <c r="P3969">
        <v>0</v>
      </c>
      <c r="Q3969">
        <v>1</v>
      </c>
      <c r="R3969">
        <v>0</v>
      </c>
      <c r="S3969">
        <v>21</v>
      </c>
      <c r="T3969">
        <v>8</v>
      </c>
      <c r="U3969">
        <v>0</v>
      </c>
      <c r="V3969">
        <v>4</v>
      </c>
      <c r="W3969">
        <v>3</v>
      </c>
      <c r="X3969">
        <v>0</v>
      </c>
      <c r="Y3969">
        <v>0</v>
      </c>
      <c r="Z3969">
        <v>1</v>
      </c>
      <c r="AA3969">
        <v>0</v>
      </c>
      <c r="AB3969">
        <v>64</v>
      </c>
      <c r="AC3969">
        <v>3</v>
      </c>
      <c r="AD3969">
        <v>0</v>
      </c>
      <c r="AE3969">
        <v>0</v>
      </c>
      <c r="AF3969">
        <v>0</v>
      </c>
      <c r="AG3969">
        <v>0</v>
      </c>
      <c r="AH3969">
        <v>2</v>
      </c>
      <c r="AI3969">
        <v>10</v>
      </c>
      <c r="AJ3969">
        <v>0</v>
      </c>
      <c r="AK3969">
        <v>0</v>
      </c>
      <c r="AL3969">
        <v>1</v>
      </c>
      <c r="AM3969">
        <v>7</v>
      </c>
      <c r="AN3969">
        <v>0</v>
      </c>
      <c r="AO3969">
        <v>0</v>
      </c>
      <c r="AP3969">
        <v>0</v>
      </c>
      <c r="AQ3969">
        <v>0</v>
      </c>
      <c r="AR3969">
        <v>0</v>
      </c>
      <c r="AS3969">
        <v>0</v>
      </c>
      <c r="AT3969">
        <v>0</v>
      </c>
      <c r="AU3969">
        <v>1</v>
      </c>
      <c r="AV3969">
        <v>1</v>
      </c>
      <c r="AW3969">
        <v>1</v>
      </c>
      <c r="AX3969">
        <v>15</v>
      </c>
      <c r="AY3969">
        <v>14</v>
      </c>
      <c r="AZ3969">
        <v>12</v>
      </c>
      <c r="BA3969">
        <v>22</v>
      </c>
      <c r="BB3969">
        <v>0</v>
      </c>
      <c r="BC3969">
        <v>17</v>
      </c>
      <c r="BD3969">
        <v>0</v>
      </c>
      <c r="BE3969">
        <v>0</v>
      </c>
      <c r="BF3969">
        <v>1</v>
      </c>
      <c r="BG3969">
        <v>0</v>
      </c>
      <c r="BH3969">
        <v>0</v>
      </c>
      <c r="BI3969">
        <v>14</v>
      </c>
      <c r="BJ3969">
        <v>13</v>
      </c>
      <c r="BK3969">
        <v>0</v>
      </c>
      <c r="BL3969">
        <v>4</v>
      </c>
      <c r="BM3969">
        <v>0</v>
      </c>
      <c r="BN3969">
        <v>2</v>
      </c>
      <c r="BO3969">
        <v>19</v>
      </c>
      <c r="BP3969">
        <v>7</v>
      </c>
      <c r="BQ3969">
        <v>0</v>
      </c>
      <c r="BR3969">
        <v>5</v>
      </c>
      <c r="BS3969">
        <v>6</v>
      </c>
      <c r="BT3969">
        <v>100</v>
      </c>
      <c r="BU3969" t="s">
        <v>3817</v>
      </c>
    </row>
    <row r="3970" spans="1:73">
      <c r="A3970" t="s">
        <v>3694</v>
      </c>
      <c r="B3970" t="s">
        <v>3695</v>
      </c>
      <c r="C3970">
        <v>128</v>
      </c>
      <c r="D3970" t="s">
        <v>119</v>
      </c>
      <c r="E3970" t="s">
        <v>183</v>
      </c>
      <c r="F3970" t="s">
        <v>184</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0</v>
      </c>
      <c r="BB3970">
        <v>0</v>
      </c>
      <c r="BC3970">
        <v>1</v>
      </c>
      <c r="BD3970">
        <v>0</v>
      </c>
      <c r="BE3970">
        <v>0</v>
      </c>
      <c r="BF3970">
        <v>0</v>
      </c>
      <c r="BG3970">
        <v>0</v>
      </c>
      <c r="BH3970">
        <v>0</v>
      </c>
      <c r="BI3970">
        <v>0</v>
      </c>
      <c r="BJ3970">
        <v>0</v>
      </c>
      <c r="BK3970">
        <v>0</v>
      </c>
      <c r="BL3970">
        <v>0</v>
      </c>
      <c r="BM3970">
        <v>0</v>
      </c>
      <c r="BN3970">
        <v>1</v>
      </c>
      <c r="BO3970">
        <v>0</v>
      </c>
      <c r="BP3970">
        <v>0</v>
      </c>
      <c r="BQ3970">
        <v>0</v>
      </c>
      <c r="BR3970">
        <v>0</v>
      </c>
      <c r="BS3970">
        <v>1</v>
      </c>
      <c r="BT3970">
        <v>3</v>
      </c>
      <c r="BU3970" t="s">
        <v>3818</v>
      </c>
    </row>
    <row r="3971" spans="1:73">
      <c r="A3971" t="s">
        <v>3694</v>
      </c>
      <c r="B3971" t="s">
        <v>3695</v>
      </c>
      <c r="C3971">
        <v>129</v>
      </c>
      <c r="D3971" t="s">
        <v>119</v>
      </c>
      <c r="E3971" t="s">
        <v>78</v>
      </c>
      <c r="F3971" t="s">
        <v>77</v>
      </c>
      <c r="G3971">
        <v>0</v>
      </c>
      <c r="H3971">
        <v>0</v>
      </c>
      <c r="I3971">
        <v>0</v>
      </c>
      <c r="J3971">
        <v>0</v>
      </c>
      <c r="K3971">
        <v>0</v>
      </c>
      <c r="L3971">
        <v>0</v>
      </c>
      <c r="M3971">
        <v>0</v>
      </c>
      <c r="N3971">
        <v>0</v>
      </c>
      <c r="O3971">
        <v>0</v>
      </c>
      <c r="P3971">
        <v>0</v>
      </c>
      <c r="Q3971">
        <v>0</v>
      </c>
      <c r="R3971">
        <v>0</v>
      </c>
      <c r="S3971">
        <v>1</v>
      </c>
      <c r="T3971">
        <v>0</v>
      </c>
      <c r="U3971">
        <v>0</v>
      </c>
      <c r="V3971">
        <v>0</v>
      </c>
      <c r="W3971">
        <v>0</v>
      </c>
      <c r="X3971">
        <v>0</v>
      </c>
      <c r="Y3971">
        <v>0</v>
      </c>
      <c r="Z3971">
        <v>0</v>
      </c>
      <c r="AA3971">
        <v>0</v>
      </c>
      <c r="AB3971">
        <v>3</v>
      </c>
      <c r="AC3971">
        <v>0</v>
      </c>
      <c r="AD3971">
        <v>0</v>
      </c>
      <c r="AE3971">
        <v>0</v>
      </c>
      <c r="AF3971">
        <v>0</v>
      </c>
      <c r="AG3971">
        <v>0</v>
      </c>
      <c r="AH3971">
        <v>0</v>
      </c>
      <c r="AI3971">
        <v>0</v>
      </c>
      <c r="AJ3971">
        <v>0</v>
      </c>
      <c r="AK3971">
        <v>0</v>
      </c>
      <c r="AL3971">
        <v>1</v>
      </c>
      <c r="AM3971">
        <v>0</v>
      </c>
      <c r="AN3971">
        <v>0</v>
      </c>
      <c r="AO3971">
        <v>0</v>
      </c>
      <c r="AP3971">
        <v>0</v>
      </c>
      <c r="AQ3971">
        <v>0</v>
      </c>
      <c r="AR3971">
        <v>0</v>
      </c>
      <c r="AS3971">
        <v>0</v>
      </c>
      <c r="AT3971">
        <v>0</v>
      </c>
      <c r="AU3971">
        <v>0</v>
      </c>
      <c r="AV3971">
        <v>0</v>
      </c>
      <c r="AW3971">
        <v>0</v>
      </c>
      <c r="AX3971">
        <v>0</v>
      </c>
      <c r="AY3971">
        <v>1</v>
      </c>
      <c r="AZ3971">
        <v>1</v>
      </c>
      <c r="BA3971">
        <v>0</v>
      </c>
      <c r="BB3971">
        <v>0</v>
      </c>
      <c r="BC3971">
        <v>2</v>
      </c>
      <c r="BD3971">
        <v>0</v>
      </c>
      <c r="BE3971">
        <v>0</v>
      </c>
      <c r="BF3971">
        <v>0</v>
      </c>
      <c r="BG3971">
        <v>0</v>
      </c>
      <c r="BH3971">
        <v>0</v>
      </c>
      <c r="BI3971">
        <v>0</v>
      </c>
      <c r="BJ3971">
        <v>2</v>
      </c>
      <c r="BK3971">
        <v>0</v>
      </c>
      <c r="BL3971">
        <v>0</v>
      </c>
      <c r="BM3971">
        <v>0</v>
      </c>
      <c r="BN3971">
        <v>0</v>
      </c>
      <c r="BO3971">
        <v>1</v>
      </c>
      <c r="BP3971">
        <v>0</v>
      </c>
      <c r="BQ3971">
        <v>0</v>
      </c>
      <c r="BR3971">
        <v>0</v>
      </c>
      <c r="BS3971">
        <v>2</v>
      </c>
      <c r="BT3971">
        <v>8</v>
      </c>
      <c r="BU3971" t="s">
        <v>3819</v>
      </c>
    </row>
    <row r="3972" spans="1:73">
      <c r="A3972" t="s">
        <v>3694</v>
      </c>
      <c r="B3972" t="s">
        <v>3695</v>
      </c>
      <c r="C3972">
        <v>130</v>
      </c>
      <c r="D3972" t="s">
        <v>119</v>
      </c>
      <c r="E3972" t="s">
        <v>245</v>
      </c>
      <c r="F3972" t="s">
        <v>184</v>
      </c>
      <c r="G3972">
        <v>0</v>
      </c>
      <c r="H3972">
        <v>1</v>
      </c>
      <c r="I3972">
        <v>0</v>
      </c>
      <c r="J3972">
        <v>0</v>
      </c>
      <c r="K3972">
        <v>0</v>
      </c>
      <c r="L3972">
        <v>1</v>
      </c>
      <c r="M3972">
        <v>0</v>
      </c>
      <c r="N3972">
        <v>4</v>
      </c>
      <c r="O3972">
        <v>0</v>
      </c>
      <c r="P3972">
        <v>0</v>
      </c>
      <c r="Q3972">
        <v>1</v>
      </c>
      <c r="R3972">
        <v>0</v>
      </c>
      <c r="S3972">
        <v>4</v>
      </c>
      <c r="T3972">
        <v>1</v>
      </c>
      <c r="U3972">
        <v>0</v>
      </c>
      <c r="V3972">
        <v>2</v>
      </c>
      <c r="W3972">
        <v>1</v>
      </c>
      <c r="X3972">
        <v>0</v>
      </c>
      <c r="Y3972">
        <v>0</v>
      </c>
      <c r="Z3972">
        <v>0</v>
      </c>
      <c r="AA3972">
        <v>0</v>
      </c>
      <c r="AB3972">
        <v>15</v>
      </c>
      <c r="AC3972">
        <v>0</v>
      </c>
      <c r="AD3972">
        <v>0</v>
      </c>
      <c r="AE3972">
        <v>0</v>
      </c>
      <c r="AF3972">
        <v>0</v>
      </c>
      <c r="AG3972">
        <v>0</v>
      </c>
      <c r="AH3972">
        <v>0</v>
      </c>
      <c r="AI3972">
        <v>0</v>
      </c>
      <c r="AJ3972">
        <v>0</v>
      </c>
      <c r="AK3972">
        <v>0</v>
      </c>
      <c r="AL3972">
        <v>0</v>
      </c>
      <c r="AM3972">
        <v>0</v>
      </c>
      <c r="AN3972">
        <v>0</v>
      </c>
      <c r="AO3972">
        <v>0</v>
      </c>
      <c r="AP3972">
        <v>1</v>
      </c>
      <c r="AQ3972">
        <v>0</v>
      </c>
      <c r="AR3972">
        <v>0</v>
      </c>
      <c r="AS3972">
        <v>0</v>
      </c>
      <c r="AT3972">
        <v>0</v>
      </c>
      <c r="AU3972">
        <v>3</v>
      </c>
      <c r="AV3972">
        <v>0</v>
      </c>
      <c r="AW3972">
        <v>0</v>
      </c>
      <c r="AX3972">
        <v>3</v>
      </c>
      <c r="AY3972">
        <v>5</v>
      </c>
      <c r="AZ3972">
        <v>1</v>
      </c>
      <c r="BA3972">
        <v>3</v>
      </c>
      <c r="BB3972">
        <v>0</v>
      </c>
      <c r="BC3972">
        <v>2</v>
      </c>
      <c r="BD3972">
        <v>0</v>
      </c>
      <c r="BE3972">
        <v>0</v>
      </c>
      <c r="BF3972">
        <v>0</v>
      </c>
      <c r="BG3972">
        <v>0</v>
      </c>
      <c r="BH3972">
        <v>0</v>
      </c>
      <c r="BI3972">
        <v>4</v>
      </c>
      <c r="BJ3972">
        <v>1</v>
      </c>
      <c r="BK3972">
        <v>0</v>
      </c>
      <c r="BL3972">
        <v>1</v>
      </c>
      <c r="BM3972">
        <v>1</v>
      </c>
      <c r="BN3972">
        <v>0</v>
      </c>
      <c r="BO3972">
        <v>5</v>
      </c>
      <c r="BP3972">
        <v>0</v>
      </c>
      <c r="BQ3972">
        <v>0</v>
      </c>
      <c r="BR3972">
        <v>0</v>
      </c>
      <c r="BS3972">
        <v>3</v>
      </c>
      <c r="BT3972">
        <v>28</v>
      </c>
      <c r="BU3972" t="s">
        <v>3820</v>
      </c>
    </row>
    <row r="3973" spans="1:73">
      <c r="A3973" t="s">
        <v>3694</v>
      </c>
      <c r="B3973" t="s">
        <v>3695</v>
      </c>
      <c r="C3973">
        <v>131</v>
      </c>
      <c r="D3973" t="s">
        <v>119</v>
      </c>
      <c r="E3973" t="s">
        <v>78</v>
      </c>
      <c r="F3973" t="s">
        <v>77</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0</v>
      </c>
      <c r="BN3973">
        <v>0</v>
      </c>
      <c r="BO3973">
        <v>0</v>
      </c>
      <c r="BP3973">
        <v>0</v>
      </c>
      <c r="BQ3973">
        <v>0</v>
      </c>
      <c r="BR3973">
        <v>0</v>
      </c>
      <c r="BS3973">
        <v>1</v>
      </c>
      <c r="BT3973">
        <v>2</v>
      </c>
      <c r="BU3973" t="s">
        <v>3781</v>
      </c>
    </row>
    <row r="3974" spans="1:73">
      <c r="A3974" t="s">
        <v>3694</v>
      </c>
      <c r="B3974" t="s">
        <v>3695</v>
      </c>
      <c r="C3974">
        <v>132</v>
      </c>
      <c r="D3974" t="s">
        <v>119</v>
      </c>
      <c r="E3974" t="s">
        <v>3700</v>
      </c>
      <c r="F3974" t="s">
        <v>92</v>
      </c>
      <c r="G3974">
        <v>0</v>
      </c>
      <c r="H3974">
        <v>0</v>
      </c>
      <c r="I3974">
        <v>0</v>
      </c>
      <c r="J3974">
        <v>0</v>
      </c>
      <c r="K3974">
        <v>0</v>
      </c>
      <c r="L3974">
        <v>0</v>
      </c>
      <c r="M3974">
        <v>0</v>
      </c>
      <c r="N3974">
        <v>1</v>
      </c>
      <c r="O3974">
        <v>0</v>
      </c>
      <c r="P3974">
        <v>0</v>
      </c>
      <c r="Q3974">
        <v>0</v>
      </c>
      <c r="R3974">
        <v>0</v>
      </c>
      <c r="S3974">
        <v>0</v>
      </c>
      <c r="T3974">
        <v>0</v>
      </c>
      <c r="U3974">
        <v>0</v>
      </c>
      <c r="V3974">
        <v>0</v>
      </c>
      <c r="W3974">
        <v>0</v>
      </c>
      <c r="X3974">
        <v>0</v>
      </c>
      <c r="Y3974">
        <v>0</v>
      </c>
      <c r="Z3974">
        <v>0</v>
      </c>
      <c r="AA3974">
        <v>0</v>
      </c>
      <c r="AB3974">
        <v>2</v>
      </c>
      <c r="AC3974">
        <v>0</v>
      </c>
      <c r="AD3974">
        <v>0</v>
      </c>
      <c r="AE3974">
        <v>0</v>
      </c>
      <c r="AF3974">
        <v>0</v>
      </c>
      <c r="AG3974">
        <v>0</v>
      </c>
      <c r="AH3974">
        <v>2</v>
      </c>
      <c r="AI3974">
        <v>0</v>
      </c>
      <c r="AJ3974">
        <v>0</v>
      </c>
      <c r="AK3974">
        <v>0</v>
      </c>
      <c r="AL3974">
        <v>0</v>
      </c>
      <c r="AM3974">
        <v>0</v>
      </c>
      <c r="AN3974">
        <v>0</v>
      </c>
      <c r="AO3974">
        <v>0</v>
      </c>
      <c r="AP3974">
        <v>0</v>
      </c>
      <c r="AQ3974">
        <v>0</v>
      </c>
      <c r="AR3974">
        <v>0</v>
      </c>
      <c r="AS3974">
        <v>0</v>
      </c>
      <c r="AT3974">
        <v>0</v>
      </c>
      <c r="AU3974">
        <v>0</v>
      </c>
      <c r="AV3974">
        <v>0</v>
      </c>
      <c r="AW3974">
        <v>0</v>
      </c>
      <c r="AX3974">
        <v>2</v>
      </c>
      <c r="AY3974">
        <v>0</v>
      </c>
      <c r="AZ3974">
        <v>0</v>
      </c>
      <c r="BA3974">
        <v>2</v>
      </c>
      <c r="BB3974">
        <v>0</v>
      </c>
      <c r="BC3974">
        <v>0</v>
      </c>
      <c r="BD3974">
        <v>0</v>
      </c>
      <c r="BE3974">
        <v>0</v>
      </c>
      <c r="BF3974">
        <v>0</v>
      </c>
      <c r="BG3974">
        <v>0</v>
      </c>
      <c r="BH3974">
        <v>0</v>
      </c>
      <c r="BI3974">
        <v>0</v>
      </c>
      <c r="BJ3974">
        <v>0</v>
      </c>
      <c r="BK3974">
        <v>0</v>
      </c>
      <c r="BL3974">
        <v>0</v>
      </c>
      <c r="BM3974">
        <v>0</v>
      </c>
      <c r="BN3974">
        <v>0</v>
      </c>
      <c r="BO3974">
        <v>0</v>
      </c>
      <c r="BP3974">
        <v>0</v>
      </c>
      <c r="BQ3974">
        <v>0</v>
      </c>
      <c r="BR3974">
        <v>0</v>
      </c>
      <c r="BS3974">
        <v>1</v>
      </c>
      <c r="BT3974">
        <v>2</v>
      </c>
      <c r="BU3974" t="s">
        <v>3821</v>
      </c>
    </row>
    <row r="3975" spans="1:73">
      <c r="A3975" t="s">
        <v>3694</v>
      </c>
      <c r="B3975" t="s">
        <v>3695</v>
      </c>
      <c r="C3975">
        <v>133</v>
      </c>
      <c r="D3975" t="s">
        <v>119</v>
      </c>
      <c r="E3975" t="s">
        <v>78</v>
      </c>
      <c r="F3975" t="s">
        <v>77</v>
      </c>
      <c r="G3975">
        <v>0</v>
      </c>
      <c r="H3975">
        <v>0</v>
      </c>
      <c r="I3975">
        <v>0</v>
      </c>
      <c r="J3975">
        <v>0</v>
      </c>
      <c r="K3975">
        <v>0</v>
      </c>
      <c r="L3975">
        <v>3</v>
      </c>
      <c r="M3975">
        <v>0</v>
      </c>
      <c r="N3975">
        <v>7</v>
      </c>
      <c r="O3975">
        <v>0</v>
      </c>
      <c r="P3975">
        <v>0</v>
      </c>
      <c r="Q3975">
        <v>0</v>
      </c>
      <c r="R3975">
        <v>0</v>
      </c>
      <c r="S3975">
        <v>7</v>
      </c>
      <c r="T3975">
        <v>0</v>
      </c>
      <c r="U3975">
        <v>0</v>
      </c>
      <c r="V3975">
        <v>1</v>
      </c>
      <c r="W3975">
        <v>0</v>
      </c>
      <c r="X3975">
        <v>0</v>
      </c>
      <c r="Y3975">
        <v>0</v>
      </c>
      <c r="Z3975">
        <v>0</v>
      </c>
      <c r="AA3975">
        <v>0</v>
      </c>
      <c r="AB3975">
        <v>17</v>
      </c>
      <c r="AC3975">
        <v>1</v>
      </c>
      <c r="AD3975">
        <v>0</v>
      </c>
      <c r="AE3975">
        <v>0</v>
      </c>
      <c r="AF3975">
        <v>0</v>
      </c>
      <c r="AG3975">
        <v>0</v>
      </c>
      <c r="AH3975">
        <v>0</v>
      </c>
      <c r="AI3975">
        <v>1</v>
      </c>
      <c r="AJ3975">
        <v>0</v>
      </c>
      <c r="AK3975">
        <v>0</v>
      </c>
      <c r="AL3975">
        <v>3</v>
      </c>
      <c r="AM3975">
        <v>1</v>
      </c>
      <c r="AN3975">
        <v>0</v>
      </c>
      <c r="AO3975">
        <v>0</v>
      </c>
      <c r="AP3975">
        <v>0</v>
      </c>
      <c r="AQ3975">
        <v>0</v>
      </c>
      <c r="AR3975">
        <v>0</v>
      </c>
      <c r="AS3975">
        <v>0</v>
      </c>
      <c r="AT3975">
        <v>0</v>
      </c>
      <c r="AU3975">
        <v>1</v>
      </c>
      <c r="AV3975">
        <v>0</v>
      </c>
      <c r="AW3975">
        <v>0</v>
      </c>
      <c r="AX3975">
        <v>2</v>
      </c>
      <c r="AY3975">
        <v>1</v>
      </c>
      <c r="AZ3975">
        <v>4</v>
      </c>
      <c r="BA3975">
        <v>3</v>
      </c>
      <c r="BB3975">
        <v>0</v>
      </c>
      <c r="BC3975">
        <v>0</v>
      </c>
      <c r="BD3975">
        <v>0</v>
      </c>
      <c r="BE3975">
        <v>0</v>
      </c>
      <c r="BF3975">
        <v>0</v>
      </c>
      <c r="BG3975">
        <v>0</v>
      </c>
      <c r="BH3975">
        <v>0</v>
      </c>
      <c r="BI3975">
        <v>3</v>
      </c>
      <c r="BJ3975">
        <v>0</v>
      </c>
      <c r="BK3975">
        <v>0</v>
      </c>
      <c r="BL3975">
        <v>0</v>
      </c>
      <c r="BM3975">
        <v>0</v>
      </c>
      <c r="BN3975">
        <v>0</v>
      </c>
      <c r="BO3975">
        <v>8</v>
      </c>
      <c r="BP3975">
        <v>1</v>
      </c>
      <c r="BQ3975">
        <v>0</v>
      </c>
      <c r="BR3975">
        <v>0</v>
      </c>
      <c r="BS3975">
        <v>1</v>
      </c>
      <c r="BT3975">
        <v>25</v>
      </c>
      <c r="BU3975" t="s">
        <v>3822</v>
      </c>
    </row>
    <row r="3976" spans="1:73">
      <c r="A3976" t="s">
        <v>3694</v>
      </c>
      <c r="B3976" t="s">
        <v>3695</v>
      </c>
      <c r="C3976">
        <v>134</v>
      </c>
      <c r="D3976" t="s">
        <v>119</v>
      </c>
      <c r="E3976" t="s">
        <v>3700</v>
      </c>
      <c r="F3976" t="s">
        <v>92</v>
      </c>
      <c r="G3976">
        <v>0</v>
      </c>
      <c r="H3976">
        <v>4</v>
      </c>
      <c r="I3976">
        <v>2</v>
      </c>
      <c r="J3976">
        <v>0</v>
      </c>
      <c r="K3976">
        <v>0</v>
      </c>
      <c r="L3976">
        <v>4</v>
      </c>
      <c r="M3976">
        <v>0</v>
      </c>
      <c r="N3976">
        <v>17</v>
      </c>
      <c r="O3976">
        <v>0</v>
      </c>
      <c r="P3976">
        <v>0</v>
      </c>
      <c r="Q3976">
        <v>1</v>
      </c>
      <c r="R3976">
        <v>1</v>
      </c>
      <c r="S3976">
        <v>19</v>
      </c>
      <c r="T3976">
        <v>8</v>
      </c>
      <c r="U3976">
        <v>0</v>
      </c>
      <c r="V3976">
        <v>4</v>
      </c>
      <c r="W3976">
        <v>0</v>
      </c>
      <c r="X3976">
        <v>0</v>
      </c>
      <c r="Y3976">
        <v>0</v>
      </c>
      <c r="Z3976">
        <v>0</v>
      </c>
      <c r="AA3976">
        <v>0</v>
      </c>
      <c r="AB3976">
        <v>63</v>
      </c>
      <c r="AC3976">
        <v>1</v>
      </c>
      <c r="AD3976">
        <v>0</v>
      </c>
      <c r="AE3976">
        <v>1</v>
      </c>
      <c r="AF3976">
        <v>0</v>
      </c>
      <c r="AG3976">
        <v>0</v>
      </c>
      <c r="AH3976">
        <v>5</v>
      </c>
      <c r="AI3976">
        <v>6</v>
      </c>
      <c r="AJ3976">
        <v>0</v>
      </c>
      <c r="AK3976">
        <v>0</v>
      </c>
      <c r="AL3976">
        <v>3</v>
      </c>
      <c r="AM3976">
        <v>12</v>
      </c>
      <c r="AN3976">
        <v>0</v>
      </c>
      <c r="AO3976">
        <v>0</v>
      </c>
      <c r="AP3976">
        <v>2</v>
      </c>
      <c r="AQ3976">
        <v>2</v>
      </c>
      <c r="AR3976">
        <v>0</v>
      </c>
      <c r="AS3976">
        <v>0</v>
      </c>
      <c r="AT3976">
        <v>0</v>
      </c>
      <c r="AU3976">
        <v>7</v>
      </c>
      <c r="AV3976">
        <v>1</v>
      </c>
      <c r="AW3976">
        <v>2</v>
      </c>
      <c r="AX3976">
        <v>9</v>
      </c>
      <c r="AY3976">
        <v>13</v>
      </c>
      <c r="AZ3976">
        <v>13</v>
      </c>
      <c r="BA3976">
        <v>22</v>
      </c>
      <c r="BB3976">
        <v>0</v>
      </c>
      <c r="BC3976">
        <v>9</v>
      </c>
      <c r="BD3976">
        <v>0</v>
      </c>
      <c r="BE3976">
        <v>0</v>
      </c>
      <c r="BF3976">
        <v>0</v>
      </c>
      <c r="BG3976">
        <v>0</v>
      </c>
      <c r="BH3976">
        <v>4</v>
      </c>
      <c r="BI3976">
        <v>13</v>
      </c>
      <c r="BJ3976">
        <v>5</v>
      </c>
      <c r="BK3976">
        <v>0</v>
      </c>
      <c r="BL3976">
        <v>1</v>
      </c>
      <c r="BM3976">
        <v>0</v>
      </c>
      <c r="BN3976">
        <v>1</v>
      </c>
      <c r="BO3976">
        <v>25</v>
      </c>
      <c r="BP3976">
        <v>1</v>
      </c>
      <c r="BQ3976">
        <v>0</v>
      </c>
      <c r="BR3976">
        <v>0</v>
      </c>
      <c r="BS3976">
        <v>6</v>
      </c>
      <c r="BT3976">
        <v>97</v>
      </c>
      <c r="BU3976" t="s">
        <v>3823</v>
      </c>
    </row>
    <row r="3977" spans="1:73">
      <c r="A3977" t="s">
        <v>3694</v>
      </c>
      <c r="B3977" t="s">
        <v>3695</v>
      </c>
      <c r="C3977">
        <v>135</v>
      </c>
      <c r="D3977" t="s">
        <v>119</v>
      </c>
      <c r="E3977" t="s">
        <v>78</v>
      </c>
      <c r="F3977" t="s">
        <v>77</v>
      </c>
      <c r="G3977">
        <v>0</v>
      </c>
      <c r="H3977">
        <v>0</v>
      </c>
      <c r="I3977">
        <v>0</v>
      </c>
      <c r="J3977">
        <v>0</v>
      </c>
      <c r="K3977">
        <v>0</v>
      </c>
      <c r="L3977">
        <v>0</v>
      </c>
      <c r="M3977">
        <v>0</v>
      </c>
      <c r="N3977">
        <v>0</v>
      </c>
      <c r="O3977">
        <v>0</v>
      </c>
      <c r="P3977">
        <v>0</v>
      </c>
      <c r="Q3977">
        <v>0</v>
      </c>
      <c r="R3977">
        <v>0</v>
      </c>
      <c r="S3977">
        <v>1</v>
      </c>
      <c r="T3977">
        <v>0</v>
      </c>
      <c r="U3977">
        <v>0</v>
      </c>
      <c r="V3977">
        <v>1</v>
      </c>
      <c r="W3977">
        <v>0</v>
      </c>
      <c r="X3977">
        <v>0</v>
      </c>
      <c r="Y3977">
        <v>0</v>
      </c>
      <c r="Z3977">
        <v>0</v>
      </c>
      <c r="AA3977">
        <v>0</v>
      </c>
      <c r="AB3977">
        <v>2</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1</v>
      </c>
      <c r="AZ3977">
        <v>1</v>
      </c>
      <c r="BA3977">
        <v>0</v>
      </c>
      <c r="BB3977">
        <v>0</v>
      </c>
      <c r="BC3977">
        <v>1</v>
      </c>
      <c r="BD3977">
        <v>0</v>
      </c>
      <c r="BE3977">
        <v>0</v>
      </c>
      <c r="BF3977">
        <v>0</v>
      </c>
      <c r="BG3977">
        <v>0</v>
      </c>
      <c r="BH3977">
        <v>0</v>
      </c>
      <c r="BI3977">
        <v>0</v>
      </c>
      <c r="BJ3977">
        <v>1</v>
      </c>
      <c r="BK3977">
        <v>0</v>
      </c>
      <c r="BL3977">
        <v>0</v>
      </c>
      <c r="BM3977">
        <v>0</v>
      </c>
      <c r="BN3977">
        <v>0</v>
      </c>
      <c r="BO3977">
        <v>1</v>
      </c>
      <c r="BP3977">
        <v>0</v>
      </c>
      <c r="BQ3977">
        <v>0</v>
      </c>
      <c r="BR3977">
        <v>0</v>
      </c>
      <c r="BS3977">
        <v>2</v>
      </c>
      <c r="BT3977">
        <v>7</v>
      </c>
      <c r="BU3977" t="s">
        <v>3824</v>
      </c>
    </row>
    <row r="3978" spans="1:73">
      <c r="A3978" t="s">
        <v>3694</v>
      </c>
      <c r="B3978" t="s">
        <v>3695</v>
      </c>
      <c r="C3978">
        <v>136</v>
      </c>
      <c r="D3978" t="s">
        <v>119</v>
      </c>
      <c r="E3978" t="s">
        <v>3708</v>
      </c>
      <c r="F3978" t="s">
        <v>101</v>
      </c>
      <c r="G3978">
        <v>0</v>
      </c>
      <c r="H3978">
        <v>1</v>
      </c>
      <c r="I3978">
        <v>0</v>
      </c>
      <c r="J3978">
        <v>0</v>
      </c>
      <c r="K3978">
        <v>0</v>
      </c>
      <c r="L3978">
        <v>2</v>
      </c>
      <c r="M3978">
        <v>0</v>
      </c>
      <c r="N3978">
        <v>4</v>
      </c>
      <c r="O3978">
        <v>0</v>
      </c>
      <c r="P3978">
        <v>0</v>
      </c>
      <c r="Q3978">
        <v>0</v>
      </c>
      <c r="R3978">
        <v>0</v>
      </c>
      <c r="S3978">
        <v>1</v>
      </c>
      <c r="T3978">
        <v>0</v>
      </c>
      <c r="U3978">
        <v>0</v>
      </c>
      <c r="V3978">
        <v>0</v>
      </c>
      <c r="W3978">
        <v>0</v>
      </c>
      <c r="X3978">
        <v>0</v>
      </c>
      <c r="Y3978">
        <v>0</v>
      </c>
      <c r="Z3978">
        <v>0</v>
      </c>
      <c r="AA3978">
        <v>0</v>
      </c>
      <c r="AB3978">
        <v>13</v>
      </c>
      <c r="AC3978">
        <v>0</v>
      </c>
      <c r="AD3978">
        <v>0</v>
      </c>
      <c r="AE3978">
        <v>0</v>
      </c>
      <c r="AF3978">
        <v>0</v>
      </c>
      <c r="AG3978">
        <v>0</v>
      </c>
      <c r="AH3978">
        <v>0</v>
      </c>
      <c r="AI3978">
        <v>0</v>
      </c>
      <c r="AJ3978">
        <v>0</v>
      </c>
      <c r="AK3978">
        <v>0</v>
      </c>
      <c r="AL3978">
        <v>1</v>
      </c>
      <c r="AM3978">
        <v>3</v>
      </c>
      <c r="AN3978">
        <v>0</v>
      </c>
      <c r="AO3978">
        <v>0</v>
      </c>
      <c r="AP3978">
        <v>0</v>
      </c>
      <c r="AQ3978">
        <v>2</v>
      </c>
      <c r="AR3978">
        <v>0</v>
      </c>
      <c r="AS3978">
        <v>0</v>
      </c>
      <c r="AT3978">
        <v>0</v>
      </c>
      <c r="AU3978">
        <v>6</v>
      </c>
      <c r="AV3978">
        <v>0</v>
      </c>
      <c r="AW3978">
        <v>0</v>
      </c>
      <c r="AX3978">
        <v>0</v>
      </c>
      <c r="AY3978">
        <v>2</v>
      </c>
      <c r="AZ3978">
        <v>0</v>
      </c>
      <c r="BA3978">
        <v>3</v>
      </c>
      <c r="BB3978">
        <v>0</v>
      </c>
      <c r="BC3978">
        <v>1</v>
      </c>
      <c r="BD3978">
        <v>0</v>
      </c>
      <c r="BE3978">
        <v>0</v>
      </c>
      <c r="BF3978">
        <v>0</v>
      </c>
      <c r="BG3978">
        <v>0</v>
      </c>
      <c r="BH3978">
        <v>0</v>
      </c>
      <c r="BI3978">
        <v>0</v>
      </c>
      <c r="BJ3978">
        <v>1</v>
      </c>
      <c r="BK3978">
        <v>0</v>
      </c>
      <c r="BL3978">
        <v>0</v>
      </c>
      <c r="BM3978">
        <v>0</v>
      </c>
      <c r="BN3978">
        <v>0</v>
      </c>
      <c r="BO3978">
        <v>7</v>
      </c>
      <c r="BP3978">
        <v>0</v>
      </c>
      <c r="BQ3978">
        <v>0</v>
      </c>
      <c r="BR3978">
        <v>0</v>
      </c>
      <c r="BS3978">
        <v>5</v>
      </c>
      <c r="BT3978">
        <v>29</v>
      </c>
      <c r="BU3978" t="s">
        <v>3825</v>
      </c>
    </row>
    <row r="3979" spans="1:73">
      <c r="A3979" t="s">
        <v>3694</v>
      </c>
      <c r="B3979" t="s">
        <v>3695</v>
      </c>
      <c r="C3979">
        <v>137</v>
      </c>
      <c r="D3979" t="s">
        <v>119</v>
      </c>
      <c r="E3979" t="s">
        <v>3700</v>
      </c>
      <c r="F3979" t="s">
        <v>92</v>
      </c>
      <c r="G3979">
        <v>0</v>
      </c>
      <c r="H3979">
        <v>0</v>
      </c>
      <c r="I3979">
        <v>0</v>
      </c>
      <c r="J3979">
        <v>0</v>
      </c>
      <c r="K3979">
        <v>0</v>
      </c>
      <c r="L3979">
        <v>0</v>
      </c>
      <c r="M3979">
        <v>0</v>
      </c>
      <c r="N3979">
        <v>1</v>
      </c>
      <c r="O3979">
        <v>0</v>
      </c>
      <c r="P3979">
        <v>0</v>
      </c>
      <c r="Q3979">
        <v>0</v>
      </c>
      <c r="R3979">
        <v>0</v>
      </c>
      <c r="S3979">
        <v>1</v>
      </c>
      <c r="T3979">
        <v>0</v>
      </c>
      <c r="U3979">
        <v>0</v>
      </c>
      <c r="V3979">
        <v>0</v>
      </c>
      <c r="W3979">
        <v>0</v>
      </c>
      <c r="X3979">
        <v>0</v>
      </c>
      <c r="Y3979">
        <v>0</v>
      </c>
      <c r="Z3979">
        <v>0</v>
      </c>
      <c r="AA3979">
        <v>0</v>
      </c>
      <c r="AB3979">
        <v>4</v>
      </c>
      <c r="AC3979">
        <v>0</v>
      </c>
      <c r="AD3979">
        <v>0</v>
      </c>
      <c r="AE3979">
        <v>0</v>
      </c>
      <c r="AF3979">
        <v>0</v>
      </c>
      <c r="AG3979">
        <v>0</v>
      </c>
      <c r="AH3979">
        <v>0</v>
      </c>
      <c r="AI3979">
        <v>0</v>
      </c>
      <c r="AJ3979">
        <v>0</v>
      </c>
      <c r="AK3979">
        <v>0</v>
      </c>
      <c r="AL3979">
        <v>1</v>
      </c>
      <c r="AM3979">
        <v>0</v>
      </c>
      <c r="AN3979">
        <v>0</v>
      </c>
      <c r="AO3979">
        <v>0</v>
      </c>
      <c r="AP3979">
        <v>0</v>
      </c>
      <c r="AQ3979">
        <v>0</v>
      </c>
      <c r="AR3979">
        <v>0</v>
      </c>
      <c r="AS3979">
        <v>0</v>
      </c>
      <c r="AT3979">
        <v>0</v>
      </c>
      <c r="AU3979">
        <v>1</v>
      </c>
      <c r="AV3979">
        <v>0</v>
      </c>
      <c r="AW3979">
        <v>0</v>
      </c>
      <c r="AX3979">
        <v>0</v>
      </c>
      <c r="AY3979">
        <v>2</v>
      </c>
      <c r="AZ3979">
        <v>0</v>
      </c>
      <c r="BA3979">
        <v>0</v>
      </c>
      <c r="BB3979">
        <v>0</v>
      </c>
      <c r="BC3979">
        <v>1</v>
      </c>
      <c r="BD3979">
        <v>0</v>
      </c>
      <c r="BE3979">
        <v>0</v>
      </c>
      <c r="BF3979">
        <v>0</v>
      </c>
      <c r="BG3979">
        <v>0</v>
      </c>
      <c r="BH3979">
        <v>0</v>
      </c>
      <c r="BI3979">
        <v>0</v>
      </c>
      <c r="BJ3979">
        <v>1</v>
      </c>
      <c r="BK3979">
        <v>0</v>
      </c>
      <c r="BL3979">
        <v>0</v>
      </c>
      <c r="BM3979">
        <v>0</v>
      </c>
      <c r="BN3979">
        <v>0</v>
      </c>
      <c r="BO3979">
        <v>1</v>
      </c>
      <c r="BP3979">
        <v>0</v>
      </c>
      <c r="BQ3979">
        <v>0</v>
      </c>
      <c r="BR3979">
        <v>0</v>
      </c>
      <c r="BS3979">
        <v>1</v>
      </c>
      <c r="BT3979">
        <v>8</v>
      </c>
      <c r="BU3979" t="s">
        <v>3826</v>
      </c>
    </row>
    <row r="3980" spans="1:73">
      <c r="A3980" t="s">
        <v>3694</v>
      </c>
      <c r="B3980" t="s">
        <v>3695</v>
      </c>
      <c r="C3980">
        <v>138</v>
      </c>
      <c r="D3980" t="s">
        <v>119</v>
      </c>
      <c r="E3980" t="s">
        <v>3708</v>
      </c>
      <c r="F3980" t="s">
        <v>101</v>
      </c>
      <c r="G3980">
        <v>0</v>
      </c>
      <c r="H3980">
        <v>0</v>
      </c>
      <c r="I3980">
        <v>0</v>
      </c>
      <c r="J3980">
        <v>0</v>
      </c>
      <c r="K3980">
        <v>0</v>
      </c>
      <c r="L3980">
        <v>1</v>
      </c>
      <c r="M3980">
        <v>0</v>
      </c>
      <c r="N3980">
        <v>2</v>
      </c>
      <c r="O3980">
        <v>0</v>
      </c>
      <c r="P3980">
        <v>0</v>
      </c>
      <c r="Q3980">
        <v>0</v>
      </c>
      <c r="R3980">
        <v>2</v>
      </c>
      <c r="S3980">
        <v>3</v>
      </c>
      <c r="T3980">
        <v>0</v>
      </c>
      <c r="U3980">
        <v>0</v>
      </c>
      <c r="V3980">
        <v>0</v>
      </c>
      <c r="W3980">
        <v>0</v>
      </c>
      <c r="X3980">
        <v>0</v>
      </c>
      <c r="Y3980">
        <v>0</v>
      </c>
      <c r="Z3980">
        <v>0</v>
      </c>
      <c r="AA3980">
        <v>0</v>
      </c>
      <c r="AB3980">
        <v>11</v>
      </c>
      <c r="AC3980">
        <v>0</v>
      </c>
      <c r="AD3980">
        <v>0</v>
      </c>
      <c r="AE3980">
        <v>0</v>
      </c>
      <c r="AF3980">
        <v>0</v>
      </c>
      <c r="AG3980">
        <v>0</v>
      </c>
      <c r="AH3980">
        <v>0</v>
      </c>
      <c r="AI3980">
        <v>1</v>
      </c>
      <c r="AJ3980">
        <v>0</v>
      </c>
      <c r="AK3980">
        <v>0</v>
      </c>
      <c r="AL3980">
        <v>0</v>
      </c>
      <c r="AM3980">
        <v>1</v>
      </c>
      <c r="AN3980">
        <v>0</v>
      </c>
      <c r="AO3980">
        <v>0</v>
      </c>
      <c r="AP3980">
        <v>0</v>
      </c>
      <c r="AQ3980">
        <v>0</v>
      </c>
      <c r="AR3980">
        <v>0</v>
      </c>
      <c r="AS3980">
        <v>0</v>
      </c>
      <c r="AT3980">
        <v>0</v>
      </c>
      <c r="AU3980">
        <v>2</v>
      </c>
      <c r="AV3980">
        <v>0</v>
      </c>
      <c r="AW3980">
        <v>0</v>
      </c>
      <c r="AX3980">
        <v>3</v>
      </c>
      <c r="AY3980">
        <v>3</v>
      </c>
      <c r="AZ3980">
        <v>1</v>
      </c>
      <c r="BA3980">
        <v>4</v>
      </c>
      <c r="BB3980">
        <v>2</v>
      </c>
      <c r="BC3980">
        <v>1</v>
      </c>
      <c r="BD3980">
        <v>0</v>
      </c>
      <c r="BE3980">
        <v>0</v>
      </c>
      <c r="BF3980">
        <v>0</v>
      </c>
      <c r="BG3980">
        <v>0</v>
      </c>
      <c r="BH3980">
        <v>0</v>
      </c>
      <c r="BI3980">
        <v>4</v>
      </c>
      <c r="BJ3980">
        <v>1</v>
      </c>
      <c r="BK3980">
        <v>0</v>
      </c>
      <c r="BL3980">
        <v>0</v>
      </c>
      <c r="BM3980">
        <v>0</v>
      </c>
      <c r="BN3980">
        <v>0</v>
      </c>
      <c r="BO3980">
        <v>3</v>
      </c>
      <c r="BP3980">
        <v>1</v>
      </c>
      <c r="BQ3980">
        <v>0</v>
      </c>
      <c r="BR3980">
        <v>2</v>
      </c>
      <c r="BS3980">
        <v>1</v>
      </c>
      <c r="BT3980">
        <v>22</v>
      </c>
      <c r="BU3980" t="s">
        <v>3827</v>
      </c>
    </row>
    <row r="3981" spans="1:73">
      <c r="A3981" t="s">
        <v>3694</v>
      </c>
      <c r="B3981" t="s">
        <v>3695</v>
      </c>
      <c r="C3981">
        <v>139</v>
      </c>
      <c r="D3981" t="s">
        <v>119</v>
      </c>
      <c r="E3981" t="s">
        <v>78</v>
      </c>
      <c r="F3981" t="s">
        <v>77</v>
      </c>
      <c r="G3981">
        <v>0</v>
      </c>
      <c r="H3981">
        <v>0</v>
      </c>
      <c r="I3981">
        <v>0</v>
      </c>
      <c r="J3981">
        <v>0</v>
      </c>
      <c r="K3981">
        <v>0</v>
      </c>
      <c r="L3981">
        <v>0</v>
      </c>
      <c r="M3981">
        <v>0</v>
      </c>
      <c r="N3981">
        <v>0</v>
      </c>
      <c r="O3981">
        <v>0</v>
      </c>
      <c r="P3981">
        <v>0</v>
      </c>
      <c r="Q3981">
        <v>1</v>
      </c>
      <c r="R3981">
        <v>0</v>
      </c>
      <c r="S3981">
        <v>3</v>
      </c>
      <c r="T3981">
        <v>1</v>
      </c>
      <c r="U3981">
        <v>0</v>
      </c>
      <c r="V3981">
        <v>1</v>
      </c>
      <c r="W3981">
        <v>0</v>
      </c>
      <c r="X3981">
        <v>0</v>
      </c>
      <c r="Y3981">
        <v>0</v>
      </c>
      <c r="Z3981">
        <v>0</v>
      </c>
      <c r="AA3981">
        <v>0</v>
      </c>
      <c r="AB3981">
        <v>5</v>
      </c>
      <c r="AC3981">
        <v>0</v>
      </c>
      <c r="AD3981">
        <v>0</v>
      </c>
      <c r="AE3981">
        <v>0</v>
      </c>
      <c r="AF3981">
        <v>0</v>
      </c>
      <c r="AG3981">
        <v>0</v>
      </c>
      <c r="AH3981">
        <v>0</v>
      </c>
      <c r="AI3981">
        <v>0</v>
      </c>
      <c r="AJ3981">
        <v>0</v>
      </c>
      <c r="AK3981">
        <v>0</v>
      </c>
      <c r="AL3981">
        <v>0</v>
      </c>
      <c r="AM3981">
        <v>0</v>
      </c>
      <c r="AN3981">
        <v>0</v>
      </c>
      <c r="AO3981">
        <v>0</v>
      </c>
      <c r="AP3981">
        <v>2</v>
      </c>
      <c r="AQ3981">
        <v>0</v>
      </c>
      <c r="AR3981">
        <v>0</v>
      </c>
      <c r="AS3981">
        <v>0</v>
      </c>
      <c r="AT3981">
        <v>0</v>
      </c>
      <c r="AU3981">
        <v>0</v>
      </c>
      <c r="AV3981">
        <v>0</v>
      </c>
      <c r="AW3981">
        <v>0</v>
      </c>
      <c r="AX3981">
        <v>0</v>
      </c>
      <c r="AY3981">
        <v>2</v>
      </c>
      <c r="AZ3981">
        <v>2</v>
      </c>
      <c r="BA3981">
        <v>0</v>
      </c>
      <c r="BB3981">
        <v>0</v>
      </c>
      <c r="BC3981">
        <v>3</v>
      </c>
      <c r="BD3981">
        <v>0</v>
      </c>
      <c r="BE3981">
        <v>0</v>
      </c>
      <c r="BF3981">
        <v>0</v>
      </c>
      <c r="BG3981">
        <v>0</v>
      </c>
      <c r="BH3981">
        <v>0</v>
      </c>
      <c r="BI3981">
        <v>0</v>
      </c>
      <c r="BJ3981">
        <v>1</v>
      </c>
      <c r="BK3981">
        <v>0</v>
      </c>
      <c r="BL3981">
        <v>0</v>
      </c>
      <c r="BM3981">
        <v>0</v>
      </c>
      <c r="BN3981">
        <v>0</v>
      </c>
      <c r="BO3981">
        <v>2</v>
      </c>
      <c r="BP3981">
        <v>0</v>
      </c>
      <c r="BQ3981">
        <v>0</v>
      </c>
      <c r="BR3981">
        <v>0</v>
      </c>
      <c r="BS3981">
        <v>1</v>
      </c>
      <c r="BT3981">
        <v>9</v>
      </c>
      <c r="BU3981" t="s">
        <v>3828</v>
      </c>
    </row>
    <row r="3982" spans="1:73">
      <c r="A3982" t="s">
        <v>3694</v>
      </c>
      <c r="B3982" t="s">
        <v>3695</v>
      </c>
      <c r="C3982">
        <v>140</v>
      </c>
      <c r="D3982" t="s">
        <v>119</v>
      </c>
      <c r="E3982" t="s">
        <v>3708</v>
      </c>
      <c r="F3982" t="s">
        <v>101</v>
      </c>
      <c r="G3982">
        <v>0</v>
      </c>
      <c r="H3982">
        <v>0</v>
      </c>
      <c r="I3982">
        <v>0</v>
      </c>
      <c r="J3982">
        <v>0</v>
      </c>
      <c r="K3982">
        <v>0</v>
      </c>
      <c r="L3982">
        <v>0</v>
      </c>
      <c r="M3982">
        <v>0</v>
      </c>
      <c r="N3982">
        <v>1</v>
      </c>
      <c r="O3982">
        <v>0</v>
      </c>
      <c r="P3982">
        <v>0</v>
      </c>
      <c r="Q3982">
        <v>0</v>
      </c>
      <c r="R3982">
        <v>1</v>
      </c>
      <c r="S3982">
        <v>1</v>
      </c>
      <c r="T3982">
        <v>0</v>
      </c>
      <c r="U3982">
        <v>0</v>
      </c>
      <c r="V3982">
        <v>0</v>
      </c>
      <c r="W3982">
        <v>0</v>
      </c>
      <c r="X3982">
        <v>0</v>
      </c>
      <c r="Y3982">
        <v>0</v>
      </c>
      <c r="Z3982">
        <v>0</v>
      </c>
      <c r="AA3982">
        <v>0</v>
      </c>
      <c r="AB3982">
        <v>4</v>
      </c>
      <c r="AC3982">
        <v>0</v>
      </c>
      <c r="AD3982">
        <v>0</v>
      </c>
      <c r="AE3982">
        <v>0</v>
      </c>
      <c r="AF3982">
        <v>0</v>
      </c>
      <c r="AG3982">
        <v>0</v>
      </c>
      <c r="AH3982">
        <v>0</v>
      </c>
      <c r="AI3982">
        <v>0</v>
      </c>
      <c r="AJ3982">
        <v>0</v>
      </c>
      <c r="AK3982">
        <v>0</v>
      </c>
      <c r="AL3982">
        <v>0</v>
      </c>
      <c r="AM3982">
        <v>2</v>
      </c>
      <c r="AN3982">
        <v>0</v>
      </c>
      <c r="AO3982">
        <v>0</v>
      </c>
      <c r="AP3982">
        <v>1</v>
      </c>
      <c r="AQ3982">
        <v>0</v>
      </c>
      <c r="AR3982">
        <v>0</v>
      </c>
      <c r="AS3982">
        <v>0</v>
      </c>
      <c r="AT3982">
        <v>0</v>
      </c>
      <c r="AU3982">
        <v>1</v>
      </c>
      <c r="AV3982">
        <v>0</v>
      </c>
      <c r="AW3982">
        <v>0</v>
      </c>
      <c r="AX3982">
        <v>0</v>
      </c>
      <c r="AY3982">
        <v>1</v>
      </c>
      <c r="AZ3982">
        <v>1</v>
      </c>
      <c r="BA3982">
        <v>2</v>
      </c>
      <c r="BB3982">
        <v>1</v>
      </c>
      <c r="BC3982">
        <v>1</v>
      </c>
      <c r="BD3982">
        <v>0</v>
      </c>
      <c r="BE3982">
        <v>0</v>
      </c>
      <c r="BF3982">
        <v>0</v>
      </c>
      <c r="BG3982">
        <v>0</v>
      </c>
      <c r="BH3982">
        <v>0</v>
      </c>
      <c r="BI3982">
        <v>2</v>
      </c>
      <c r="BJ3982">
        <v>0</v>
      </c>
      <c r="BK3982">
        <v>0</v>
      </c>
      <c r="BL3982">
        <v>0</v>
      </c>
      <c r="BM3982">
        <v>0</v>
      </c>
      <c r="BN3982">
        <v>0</v>
      </c>
      <c r="BO3982">
        <v>2</v>
      </c>
      <c r="BP3982">
        <v>0</v>
      </c>
      <c r="BQ3982">
        <v>0</v>
      </c>
      <c r="BR3982">
        <v>0</v>
      </c>
      <c r="BS3982">
        <v>1</v>
      </c>
      <c r="BT3982">
        <v>9</v>
      </c>
      <c r="BU3982" t="s">
        <v>3829</v>
      </c>
    </row>
    <row r="3983" spans="1:73">
      <c r="A3983" t="s">
        <v>3694</v>
      </c>
      <c r="B3983" t="s">
        <v>3695</v>
      </c>
      <c r="C3983">
        <v>141</v>
      </c>
      <c r="D3983" t="s">
        <v>119</v>
      </c>
      <c r="E3983" t="s">
        <v>78</v>
      </c>
      <c r="F3983" t="s">
        <v>77</v>
      </c>
      <c r="G3983">
        <v>0</v>
      </c>
      <c r="H3983">
        <v>0</v>
      </c>
      <c r="I3983">
        <v>0</v>
      </c>
      <c r="J3983">
        <v>0</v>
      </c>
      <c r="K3983">
        <v>0</v>
      </c>
      <c r="L3983">
        <v>1</v>
      </c>
      <c r="M3983">
        <v>0</v>
      </c>
      <c r="N3983">
        <v>0</v>
      </c>
      <c r="O3983">
        <v>0</v>
      </c>
      <c r="P3983">
        <v>0</v>
      </c>
      <c r="Q3983">
        <v>0</v>
      </c>
      <c r="R3983">
        <v>0</v>
      </c>
      <c r="S3983">
        <v>1</v>
      </c>
      <c r="T3983">
        <v>0</v>
      </c>
      <c r="U3983">
        <v>0</v>
      </c>
      <c r="V3983">
        <v>0</v>
      </c>
      <c r="W3983">
        <v>0</v>
      </c>
      <c r="X3983">
        <v>0</v>
      </c>
      <c r="Y3983">
        <v>0</v>
      </c>
      <c r="Z3983">
        <v>0</v>
      </c>
      <c r="AA3983">
        <v>0</v>
      </c>
      <c r="AB3983">
        <v>4</v>
      </c>
      <c r="AC3983">
        <v>0</v>
      </c>
      <c r="AD3983">
        <v>0</v>
      </c>
      <c r="AE3983">
        <v>0</v>
      </c>
      <c r="AF3983">
        <v>0</v>
      </c>
      <c r="AG3983">
        <v>0</v>
      </c>
      <c r="AH3983">
        <v>0</v>
      </c>
      <c r="AI3983">
        <v>0</v>
      </c>
      <c r="AJ3983">
        <v>0</v>
      </c>
      <c r="AK3983">
        <v>0</v>
      </c>
      <c r="AL3983">
        <v>1</v>
      </c>
      <c r="AM3983">
        <v>1</v>
      </c>
      <c r="AN3983">
        <v>0</v>
      </c>
      <c r="AO3983">
        <v>0</v>
      </c>
      <c r="AP3983">
        <v>0</v>
      </c>
      <c r="AQ3983">
        <v>0</v>
      </c>
      <c r="AR3983">
        <v>0</v>
      </c>
      <c r="AS3983">
        <v>0</v>
      </c>
      <c r="AT3983">
        <v>0</v>
      </c>
      <c r="AU3983">
        <v>0</v>
      </c>
      <c r="AV3983">
        <v>0</v>
      </c>
      <c r="AW3983">
        <v>0</v>
      </c>
      <c r="AX3983">
        <v>0</v>
      </c>
      <c r="AY3983">
        <v>1</v>
      </c>
      <c r="AZ3983">
        <v>1</v>
      </c>
      <c r="BA3983">
        <v>2</v>
      </c>
      <c r="BB3983">
        <v>0</v>
      </c>
      <c r="BC3983">
        <v>2</v>
      </c>
      <c r="BD3983">
        <v>0</v>
      </c>
      <c r="BE3983">
        <v>0</v>
      </c>
      <c r="BF3983">
        <v>0</v>
      </c>
      <c r="BG3983">
        <v>0</v>
      </c>
      <c r="BH3983">
        <v>1</v>
      </c>
      <c r="BI3983">
        <v>1</v>
      </c>
      <c r="BJ3983">
        <v>2</v>
      </c>
      <c r="BK3983">
        <v>0</v>
      </c>
      <c r="BL3983">
        <v>0</v>
      </c>
      <c r="BM3983">
        <v>0</v>
      </c>
      <c r="BN3983">
        <v>0</v>
      </c>
      <c r="BO3983">
        <v>1</v>
      </c>
      <c r="BP3983">
        <v>0</v>
      </c>
      <c r="BQ3983">
        <v>0</v>
      </c>
      <c r="BR3983">
        <v>0</v>
      </c>
      <c r="BS3983">
        <v>1</v>
      </c>
      <c r="BT3983">
        <v>9</v>
      </c>
      <c r="BU3983" t="s">
        <v>3830</v>
      </c>
    </row>
    <row r="3984" spans="1:73">
      <c r="A3984" t="s">
        <v>3694</v>
      </c>
      <c r="B3984" t="s">
        <v>3695</v>
      </c>
      <c r="C3984">
        <v>142</v>
      </c>
      <c r="D3984" t="s">
        <v>119</v>
      </c>
      <c r="E3984" t="s">
        <v>183</v>
      </c>
      <c r="F3984" t="s">
        <v>184</v>
      </c>
      <c r="G3984">
        <v>0</v>
      </c>
      <c r="H3984">
        <v>1</v>
      </c>
      <c r="I3984">
        <v>0</v>
      </c>
      <c r="J3984">
        <v>0</v>
      </c>
      <c r="K3984">
        <v>0</v>
      </c>
      <c r="L3984">
        <v>0</v>
      </c>
      <c r="M3984">
        <v>0</v>
      </c>
      <c r="N3984">
        <v>0</v>
      </c>
      <c r="O3984">
        <v>0</v>
      </c>
      <c r="P3984">
        <v>0</v>
      </c>
      <c r="Q3984">
        <v>0</v>
      </c>
      <c r="R3984">
        <v>0</v>
      </c>
      <c r="S3984">
        <v>1</v>
      </c>
      <c r="T3984">
        <v>0</v>
      </c>
      <c r="U3984">
        <v>0</v>
      </c>
      <c r="V3984">
        <v>0</v>
      </c>
      <c r="W3984">
        <v>1</v>
      </c>
      <c r="X3984">
        <v>0</v>
      </c>
      <c r="Y3984">
        <v>0</v>
      </c>
      <c r="Z3984">
        <v>0</v>
      </c>
      <c r="AA3984">
        <v>0</v>
      </c>
      <c r="AB3984">
        <v>3</v>
      </c>
      <c r="AC3984">
        <v>0</v>
      </c>
      <c r="AD3984">
        <v>0</v>
      </c>
      <c r="AE3984">
        <v>0</v>
      </c>
      <c r="AF3984">
        <v>0</v>
      </c>
      <c r="AG3984">
        <v>0</v>
      </c>
      <c r="AH3984">
        <v>1</v>
      </c>
      <c r="AI3984">
        <v>0</v>
      </c>
      <c r="AJ3984">
        <v>0</v>
      </c>
      <c r="AK3984">
        <v>0</v>
      </c>
      <c r="AL3984">
        <v>0</v>
      </c>
      <c r="AM3984">
        <v>0</v>
      </c>
      <c r="AN3984">
        <v>0</v>
      </c>
      <c r="AO3984">
        <v>0</v>
      </c>
      <c r="AP3984">
        <v>0</v>
      </c>
      <c r="AQ3984">
        <v>0</v>
      </c>
      <c r="AR3984">
        <v>0</v>
      </c>
      <c r="AS3984">
        <v>0</v>
      </c>
      <c r="AT3984">
        <v>0</v>
      </c>
      <c r="AU3984">
        <v>0</v>
      </c>
      <c r="AV3984">
        <v>0</v>
      </c>
      <c r="AW3984">
        <v>0</v>
      </c>
      <c r="AX3984">
        <v>1</v>
      </c>
      <c r="AY3984">
        <v>0</v>
      </c>
      <c r="AZ3984">
        <v>0</v>
      </c>
      <c r="BA3984">
        <v>1</v>
      </c>
      <c r="BB3984">
        <v>0</v>
      </c>
      <c r="BC3984">
        <v>0</v>
      </c>
      <c r="BD3984">
        <v>0</v>
      </c>
      <c r="BE3984">
        <v>0</v>
      </c>
      <c r="BF3984">
        <v>0</v>
      </c>
      <c r="BG3984">
        <v>0</v>
      </c>
      <c r="BH3984">
        <v>0</v>
      </c>
      <c r="BI3984">
        <v>0</v>
      </c>
      <c r="BJ3984">
        <v>0</v>
      </c>
      <c r="BK3984">
        <v>0</v>
      </c>
      <c r="BL3984">
        <v>0</v>
      </c>
      <c r="BM3984">
        <v>0</v>
      </c>
      <c r="BN3984">
        <v>0</v>
      </c>
      <c r="BO3984">
        <v>0</v>
      </c>
      <c r="BP3984">
        <v>0</v>
      </c>
      <c r="BQ3984">
        <v>0</v>
      </c>
      <c r="BR3984">
        <v>0</v>
      </c>
      <c r="BS3984">
        <v>1</v>
      </c>
      <c r="BT3984">
        <v>4</v>
      </c>
      <c r="BU3984" t="s">
        <v>3831</v>
      </c>
    </row>
    <row r="3985" spans="1:73">
      <c r="A3985" t="s">
        <v>3694</v>
      </c>
      <c r="B3985" t="s">
        <v>3695</v>
      </c>
      <c r="C3985">
        <v>143</v>
      </c>
      <c r="D3985" t="s">
        <v>119</v>
      </c>
      <c r="E3985" t="s">
        <v>78</v>
      </c>
      <c r="F3985" t="s">
        <v>77</v>
      </c>
      <c r="G3985">
        <v>0</v>
      </c>
      <c r="H3985">
        <v>1</v>
      </c>
      <c r="I3985">
        <v>1</v>
      </c>
      <c r="J3985">
        <v>0</v>
      </c>
      <c r="K3985">
        <v>0</v>
      </c>
      <c r="L3985">
        <v>2</v>
      </c>
      <c r="M3985">
        <v>0</v>
      </c>
      <c r="N3985">
        <v>2</v>
      </c>
      <c r="O3985">
        <v>0</v>
      </c>
      <c r="P3985">
        <v>0</v>
      </c>
      <c r="Q3985">
        <v>0</v>
      </c>
      <c r="R3985">
        <v>0</v>
      </c>
      <c r="S3985">
        <v>2</v>
      </c>
      <c r="T3985">
        <v>1</v>
      </c>
      <c r="U3985">
        <v>0</v>
      </c>
      <c r="V3985">
        <v>0</v>
      </c>
      <c r="W3985">
        <v>1</v>
      </c>
      <c r="X3985">
        <v>0</v>
      </c>
      <c r="Y3985">
        <v>0</v>
      </c>
      <c r="Z3985">
        <v>1</v>
      </c>
      <c r="AA3985">
        <v>0</v>
      </c>
      <c r="AB3985">
        <v>10</v>
      </c>
      <c r="AC3985">
        <v>1</v>
      </c>
      <c r="AD3985">
        <v>0</v>
      </c>
      <c r="AE3985">
        <v>1</v>
      </c>
      <c r="AF3985">
        <v>0</v>
      </c>
      <c r="AG3985">
        <v>0</v>
      </c>
      <c r="AH3985">
        <v>2</v>
      </c>
      <c r="AI3985">
        <v>0</v>
      </c>
      <c r="AJ3985">
        <v>0</v>
      </c>
      <c r="AK3985">
        <v>0</v>
      </c>
      <c r="AL3985">
        <v>0</v>
      </c>
      <c r="AM3985">
        <v>0</v>
      </c>
      <c r="AN3985">
        <v>0</v>
      </c>
      <c r="AO3985">
        <v>0</v>
      </c>
      <c r="AP3985">
        <v>3</v>
      </c>
      <c r="AQ3985">
        <v>1</v>
      </c>
      <c r="AR3985">
        <v>0</v>
      </c>
      <c r="AS3985">
        <v>0</v>
      </c>
      <c r="AT3985">
        <v>0</v>
      </c>
      <c r="AU3985">
        <v>1</v>
      </c>
      <c r="AV3985">
        <v>1</v>
      </c>
      <c r="AW3985">
        <v>1</v>
      </c>
      <c r="AX3985">
        <v>2</v>
      </c>
      <c r="AY3985">
        <v>3</v>
      </c>
      <c r="AZ3985">
        <v>0</v>
      </c>
      <c r="BA3985">
        <v>2</v>
      </c>
      <c r="BB3985">
        <v>0</v>
      </c>
      <c r="BC3985">
        <v>5</v>
      </c>
      <c r="BD3985">
        <v>0</v>
      </c>
      <c r="BE3985">
        <v>0</v>
      </c>
      <c r="BF3985">
        <v>0</v>
      </c>
      <c r="BG3985">
        <v>0</v>
      </c>
      <c r="BH3985">
        <v>0</v>
      </c>
      <c r="BI3985">
        <v>2</v>
      </c>
      <c r="BJ3985">
        <v>2</v>
      </c>
      <c r="BK3985">
        <v>0</v>
      </c>
      <c r="BL3985">
        <v>0</v>
      </c>
      <c r="BM3985">
        <v>0</v>
      </c>
      <c r="BN3985">
        <v>1</v>
      </c>
      <c r="BO3985">
        <v>3</v>
      </c>
      <c r="BP3985">
        <v>0</v>
      </c>
      <c r="BQ3985">
        <v>0</v>
      </c>
      <c r="BR3985">
        <v>0</v>
      </c>
      <c r="BS3985">
        <v>1</v>
      </c>
      <c r="BT3985">
        <v>18</v>
      </c>
      <c r="BU3985" t="s">
        <v>3832</v>
      </c>
    </row>
    <row r="3986" spans="1:73">
      <c r="A3986" t="s">
        <v>3694</v>
      </c>
      <c r="B3986" t="s">
        <v>3695</v>
      </c>
      <c r="C3986">
        <v>144</v>
      </c>
      <c r="D3986" t="s">
        <v>119</v>
      </c>
      <c r="E3986" t="s">
        <v>3714</v>
      </c>
      <c r="F3986" t="s">
        <v>101</v>
      </c>
      <c r="G3986">
        <v>0</v>
      </c>
      <c r="H3986">
        <v>0</v>
      </c>
      <c r="I3986">
        <v>0</v>
      </c>
      <c r="J3986">
        <v>0</v>
      </c>
      <c r="K3986">
        <v>0</v>
      </c>
      <c r="L3986">
        <v>1</v>
      </c>
      <c r="M3986">
        <v>0</v>
      </c>
      <c r="N3986">
        <v>2</v>
      </c>
      <c r="O3986">
        <v>0</v>
      </c>
      <c r="P3986">
        <v>0</v>
      </c>
      <c r="Q3986">
        <v>0</v>
      </c>
      <c r="R3986">
        <v>0</v>
      </c>
      <c r="S3986">
        <v>5</v>
      </c>
      <c r="T3986">
        <v>2</v>
      </c>
      <c r="U3986">
        <v>0</v>
      </c>
      <c r="V3986">
        <v>0</v>
      </c>
      <c r="W3986">
        <v>0</v>
      </c>
      <c r="X3986">
        <v>0</v>
      </c>
      <c r="Y3986">
        <v>0</v>
      </c>
      <c r="Z3986">
        <v>0</v>
      </c>
      <c r="AA3986">
        <v>0</v>
      </c>
      <c r="AB3986">
        <v>8</v>
      </c>
      <c r="AC3986">
        <v>0</v>
      </c>
      <c r="AD3986">
        <v>0</v>
      </c>
      <c r="AE3986">
        <v>0</v>
      </c>
      <c r="AF3986">
        <v>0</v>
      </c>
      <c r="AG3986">
        <v>0</v>
      </c>
      <c r="AH3986">
        <v>0</v>
      </c>
      <c r="AI3986">
        <v>3</v>
      </c>
      <c r="AJ3986">
        <v>0</v>
      </c>
      <c r="AK3986">
        <v>0</v>
      </c>
      <c r="AL3986">
        <v>0</v>
      </c>
      <c r="AM3986">
        <v>1</v>
      </c>
      <c r="AN3986">
        <v>0</v>
      </c>
      <c r="AO3986">
        <v>0</v>
      </c>
      <c r="AP3986">
        <v>1</v>
      </c>
      <c r="AQ3986">
        <v>0</v>
      </c>
      <c r="AR3986">
        <v>0</v>
      </c>
      <c r="AS3986">
        <v>0</v>
      </c>
      <c r="AT3986">
        <v>0</v>
      </c>
      <c r="AU3986">
        <v>3</v>
      </c>
      <c r="AV3986">
        <v>0</v>
      </c>
      <c r="AW3986">
        <v>0</v>
      </c>
      <c r="AX3986">
        <v>0</v>
      </c>
      <c r="AY3986">
        <v>2</v>
      </c>
      <c r="AZ3986">
        <v>1</v>
      </c>
      <c r="BA3986">
        <v>1</v>
      </c>
      <c r="BB3986">
        <v>0</v>
      </c>
      <c r="BC3986">
        <v>3</v>
      </c>
      <c r="BD3986">
        <v>0</v>
      </c>
      <c r="BE3986">
        <v>0</v>
      </c>
      <c r="BF3986">
        <v>0</v>
      </c>
      <c r="BG3986">
        <v>0</v>
      </c>
      <c r="BH3986">
        <v>1</v>
      </c>
      <c r="BI3986">
        <v>3</v>
      </c>
      <c r="BJ3986">
        <v>2</v>
      </c>
      <c r="BK3986">
        <v>0</v>
      </c>
      <c r="BL3986">
        <v>0</v>
      </c>
      <c r="BM3986">
        <v>0</v>
      </c>
      <c r="BN3986">
        <v>0</v>
      </c>
      <c r="BO3986">
        <v>4</v>
      </c>
      <c r="BP3986">
        <v>0</v>
      </c>
      <c r="BQ3986">
        <v>0</v>
      </c>
      <c r="BR3986">
        <v>0</v>
      </c>
      <c r="BS3986">
        <v>1</v>
      </c>
      <c r="BT3986">
        <v>18</v>
      </c>
      <c r="BU3986" t="s">
        <v>3833</v>
      </c>
    </row>
    <row r="3987" spans="1:73">
      <c r="A3987" t="s">
        <v>3694</v>
      </c>
      <c r="B3987" t="s">
        <v>3695</v>
      </c>
      <c r="C3987">
        <v>145</v>
      </c>
      <c r="D3987" t="s">
        <v>119</v>
      </c>
      <c r="E3987" t="s">
        <v>78</v>
      </c>
      <c r="F3987" t="s">
        <v>77</v>
      </c>
      <c r="G3987">
        <v>0</v>
      </c>
      <c r="H3987">
        <v>0</v>
      </c>
      <c r="I3987">
        <v>0</v>
      </c>
      <c r="J3987">
        <v>0</v>
      </c>
      <c r="K3987">
        <v>0</v>
      </c>
      <c r="L3987">
        <v>0</v>
      </c>
      <c r="M3987">
        <v>0</v>
      </c>
      <c r="N3987">
        <v>1</v>
      </c>
      <c r="O3987">
        <v>0</v>
      </c>
      <c r="P3987">
        <v>0</v>
      </c>
      <c r="Q3987">
        <v>0</v>
      </c>
      <c r="R3987">
        <v>0</v>
      </c>
      <c r="S3987">
        <v>0</v>
      </c>
      <c r="T3987">
        <v>0</v>
      </c>
      <c r="U3987">
        <v>0</v>
      </c>
      <c r="V3987">
        <v>0</v>
      </c>
      <c r="W3987">
        <v>0</v>
      </c>
      <c r="X3987">
        <v>0</v>
      </c>
      <c r="Y3987">
        <v>0</v>
      </c>
      <c r="Z3987">
        <v>0</v>
      </c>
      <c r="AA3987">
        <v>0</v>
      </c>
      <c r="AB3987">
        <v>5</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1</v>
      </c>
      <c r="AY3987">
        <v>1</v>
      </c>
      <c r="AZ3987">
        <v>1</v>
      </c>
      <c r="BA3987">
        <v>1</v>
      </c>
      <c r="BB3987">
        <v>0</v>
      </c>
      <c r="BC3987">
        <v>2</v>
      </c>
      <c r="BD3987">
        <v>0</v>
      </c>
      <c r="BE3987">
        <v>0</v>
      </c>
      <c r="BF3987">
        <v>0</v>
      </c>
      <c r="BG3987">
        <v>0</v>
      </c>
      <c r="BH3987">
        <v>0</v>
      </c>
      <c r="BI3987">
        <v>1</v>
      </c>
      <c r="BJ3987">
        <v>2</v>
      </c>
      <c r="BK3987">
        <v>0</v>
      </c>
      <c r="BL3987">
        <v>0</v>
      </c>
      <c r="BM3987">
        <v>0</v>
      </c>
      <c r="BN3987">
        <v>0</v>
      </c>
      <c r="BO3987">
        <v>1</v>
      </c>
      <c r="BP3987">
        <v>0</v>
      </c>
      <c r="BQ3987">
        <v>0</v>
      </c>
      <c r="BR3987">
        <v>1</v>
      </c>
      <c r="BS3987">
        <v>4</v>
      </c>
      <c r="BT3987">
        <v>10</v>
      </c>
      <c r="BU3987" t="s">
        <v>3834</v>
      </c>
    </row>
    <row r="3988" spans="1:73">
      <c r="A3988" t="s">
        <v>3694</v>
      </c>
      <c r="B3988" t="s">
        <v>3695</v>
      </c>
      <c r="C3988">
        <v>146</v>
      </c>
      <c r="D3988" t="s">
        <v>119</v>
      </c>
      <c r="E3988" t="s">
        <v>245</v>
      </c>
      <c r="F3988" t="s">
        <v>184</v>
      </c>
      <c r="G3988">
        <v>0</v>
      </c>
      <c r="H3988">
        <v>1</v>
      </c>
      <c r="I3988">
        <v>0</v>
      </c>
      <c r="J3988">
        <v>0</v>
      </c>
      <c r="K3988">
        <v>0</v>
      </c>
      <c r="L3988">
        <v>2</v>
      </c>
      <c r="M3988">
        <v>0</v>
      </c>
      <c r="N3988">
        <v>1</v>
      </c>
      <c r="O3988">
        <v>0</v>
      </c>
      <c r="P3988">
        <v>0</v>
      </c>
      <c r="Q3988">
        <v>0</v>
      </c>
      <c r="R3988">
        <v>0</v>
      </c>
      <c r="S3988">
        <v>3</v>
      </c>
      <c r="T3988">
        <v>0</v>
      </c>
      <c r="U3988">
        <v>0</v>
      </c>
      <c r="V3988">
        <v>1</v>
      </c>
      <c r="W3988">
        <v>0</v>
      </c>
      <c r="X3988">
        <v>0</v>
      </c>
      <c r="Y3988">
        <v>0</v>
      </c>
      <c r="Z3988">
        <v>0</v>
      </c>
      <c r="AA3988">
        <v>0</v>
      </c>
      <c r="AB3988">
        <v>16</v>
      </c>
      <c r="AC3988">
        <v>0</v>
      </c>
      <c r="AD3988">
        <v>0</v>
      </c>
      <c r="AE3988">
        <v>1</v>
      </c>
      <c r="AF3988">
        <v>0</v>
      </c>
      <c r="AG3988">
        <v>0</v>
      </c>
      <c r="AH3988">
        <v>0</v>
      </c>
      <c r="AI3988">
        <v>0</v>
      </c>
      <c r="AJ3988">
        <v>0</v>
      </c>
      <c r="AK3988">
        <v>0</v>
      </c>
      <c r="AL3988">
        <v>0</v>
      </c>
      <c r="AM3988">
        <v>1</v>
      </c>
      <c r="AN3988">
        <v>0</v>
      </c>
      <c r="AO3988">
        <v>0</v>
      </c>
      <c r="AP3988">
        <v>0</v>
      </c>
      <c r="AQ3988">
        <v>0</v>
      </c>
      <c r="AR3988">
        <v>0</v>
      </c>
      <c r="AS3988">
        <v>0</v>
      </c>
      <c r="AT3988">
        <v>0</v>
      </c>
      <c r="AU3988">
        <v>1</v>
      </c>
      <c r="AV3988">
        <v>1</v>
      </c>
      <c r="AW3988">
        <v>0</v>
      </c>
      <c r="AX3988">
        <v>3</v>
      </c>
      <c r="AY3988">
        <v>6</v>
      </c>
      <c r="AZ3988">
        <v>2</v>
      </c>
      <c r="BA3988">
        <v>5</v>
      </c>
      <c r="BB3988">
        <v>0</v>
      </c>
      <c r="BC3988">
        <v>1</v>
      </c>
      <c r="BD3988">
        <v>0</v>
      </c>
      <c r="BE3988">
        <v>0</v>
      </c>
      <c r="BF3988">
        <v>0</v>
      </c>
      <c r="BG3988">
        <v>0</v>
      </c>
      <c r="BH3988">
        <v>0</v>
      </c>
      <c r="BI3988">
        <v>5</v>
      </c>
      <c r="BJ3988">
        <v>1</v>
      </c>
      <c r="BK3988">
        <v>0</v>
      </c>
      <c r="BL3988">
        <v>0</v>
      </c>
      <c r="BM3988">
        <v>0</v>
      </c>
      <c r="BN3988">
        <v>0</v>
      </c>
      <c r="BO3988">
        <v>3</v>
      </c>
      <c r="BP3988">
        <v>1</v>
      </c>
      <c r="BQ3988">
        <v>0</v>
      </c>
      <c r="BR3988">
        <v>1</v>
      </c>
      <c r="BS3988">
        <v>4</v>
      </c>
      <c r="BT3988">
        <v>28</v>
      </c>
      <c r="BU3988" t="s">
        <v>3835</v>
      </c>
    </row>
    <row r="3989" spans="1:73">
      <c r="A3989" t="s">
        <v>3694</v>
      </c>
      <c r="B3989" t="s">
        <v>3695</v>
      </c>
      <c r="C3989">
        <v>147</v>
      </c>
      <c r="D3989" t="s">
        <v>119</v>
      </c>
      <c r="E3989" t="s">
        <v>78</v>
      </c>
      <c r="F3989" t="s">
        <v>77</v>
      </c>
      <c r="G3989">
        <v>0</v>
      </c>
      <c r="H3989">
        <v>5</v>
      </c>
      <c r="I3989">
        <v>0</v>
      </c>
      <c r="J3989">
        <v>0</v>
      </c>
      <c r="K3989">
        <v>0</v>
      </c>
      <c r="L3989">
        <v>1</v>
      </c>
      <c r="M3989">
        <v>0</v>
      </c>
      <c r="N3989">
        <v>6</v>
      </c>
      <c r="O3989">
        <v>0</v>
      </c>
      <c r="P3989">
        <v>0</v>
      </c>
      <c r="Q3989">
        <v>1</v>
      </c>
      <c r="R3989">
        <v>0</v>
      </c>
      <c r="S3989">
        <v>8</v>
      </c>
      <c r="T3989">
        <v>2</v>
      </c>
      <c r="U3989">
        <v>0</v>
      </c>
      <c r="V3989">
        <v>1</v>
      </c>
      <c r="W3989">
        <v>1</v>
      </c>
      <c r="X3989">
        <v>0</v>
      </c>
      <c r="Y3989">
        <v>1</v>
      </c>
      <c r="Z3989">
        <v>0</v>
      </c>
      <c r="AA3989">
        <v>0</v>
      </c>
      <c r="AB3989">
        <v>28</v>
      </c>
      <c r="AC3989">
        <v>1</v>
      </c>
      <c r="AD3989">
        <v>0</v>
      </c>
      <c r="AE3989">
        <v>0</v>
      </c>
      <c r="AF3989">
        <v>0</v>
      </c>
      <c r="AG3989">
        <v>0</v>
      </c>
      <c r="AH3989">
        <v>4</v>
      </c>
      <c r="AI3989">
        <v>1</v>
      </c>
      <c r="AJ3989">
        <v>0</v>
      </c>
      <c r="AK3989">
        <v>0</v>
      </c>
      <c r="AL3989">
        <v>3</v>
      </c>
      <c r="AM3989">
        <v>6</v>
      </c>
      <c r="AN3989">
        <v>0</v>
      </c>
      <c r="AO3989">
        <v>0</v>
      </c>
      <c r="AP3989">
        <v>2</v>
      </c>
      <c r="AQ3989">
        <v>1</v>
      </c>
      <c r="AR3989">
        <v>0</v>
      </c>
      <c r="AS3989">
        <v>0</v>
      </c>
      <c r="AT3989">
        <v>1</v>
      </c>
      <c r="AU3989">
        <v>0</v>
      </c>
      <c r="AV3989">
        <v>1</v>
      </c>
      <c r="AW3989">
        <v>0</v>
      </c>
      <c r="AX3989">
        <v>6</v>
      </c>
      <c r="AY3989">
        <v>6</v>
      </c>
      <c r="AZ3989">
        <v>5</v>
      </c>
      <c r="BA3989">
        <v>12</v>
      </c>
      <c r="BB3989">
        <v>1</v>
      </c>
      <c r="BC3989">
        <v>5</v>
      </c>
      <c r="BD3989">
        <v>0</v>
      </c>
      <c r="BE3989">
        <v>0</v>
      </c>
      <c r="BF3989">
        <v>0</v>
      </c>
      <c r="BG3989">
        <v>0</v>
      </c>
      <c r="BH3989">
        <v>0</v>
      </c>
      <c r="BI3989">
        <v>4</v>
      </c>
      <c r="BJ3989">
        <v>3</v>
      </c>
      <c r="BK3989">
        <v>0</v>
      </c>
      <c r="BL3989">
        <v>0</v>
      </c>
      <c r="BM3989">
        <v>0</v>
      </c>
      <c r="BN3989">
        <v>0</v>
      </c>
      <c r="BO3989">
        <v>7</v>
      </c>
      <c r="BP3989">
        <v>2</v>
      </c>
      <c r="BQ3989">
        <v>0</v>
      </c>
      <c r="BR3989">
        <v>0</v>
      </c>
      <c r="BS3989">
        <v>1</v>
      </c>
      <c r="BT3989">
        <v>33</v>
      </c>
      <c r="BU3989" t="s">
        <v>3836</v>
      </c>
    </row>
    <row r="3990" spans="1:73">
      <c r="A3990" t="s">
        <v>3694</v>
      </c>
      <c r="B3990" t="s">
        <v>3695</v>
      </c>
      <c r="C3990">
        <v>148</v>
      </c>
      <c r="D3990" t="s">
        <v>119</v>
      </c>
      <c r="E3990" t="s">
        <v>183</v>
      </c>
      <c r="F3990" t="s">
        <v>184</v>
      </c>
      <c r="G3990">
        <v>0</v>
      </c>
      <c r="H3990">
        <v>0</v>
      </c>
      <c r="I3990">
        <v>0</v>
      </c>
      <c r="J3990">
        <v>0</v>
      </c>
      <c r="K3990">
        <v>0</v>
      </c>
      <c r="L3990">
        <v>0</v>
      </c>
      <c r="M3990">
        <v>0</v>
      </c>
      <c r="N3990">
        <v>1</v>
      </c>
      <c r="O3990">
        <v>0</v>
      </c>
      <c r="P3990">
        <v>0</v>
      </c>
      <c r="Q3990">
        <v>0</v>
      </c>
      <c r="R3990">
        <v>0</v>
      </c>
      <c r="S3990">
        <v>0</v>
      </c>
      <c r="T3990">
        <v>0</v>
      </c>
      <c r="U3990">
        <v>0</v>
      </c>
      <c r="V3990">
        <v>0</v>
      </c>
      <c r="W3990">
        <v>0</v>
      </c>
      <c r="X3990">
        <v>0</v>
      </c>
      <c r="Y3990">
        <v>0</v>
      </c>
      <c r="Z3990">
        <v>0</v>
      </c>
      <c r="AA3990">
        <v>0</v>
      </c>
      <c r="AB3990">
        <v>3</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2</v>
      </c>
      <c r="BA3990">
        <v>0</v>
      </c>
      <c r="BB3990">
        <v>0</v>
      </c>
      <c r="BC3990">
        <v>0</v>
      </c>
      <c r="BD3990">
        <v>0</v>
      </c>
      <c r="BE3990">
        <v>0</v>
      </c>
      <c r="BF3990">
        <v>0</v>
      </c>
      <c r="BG3990">
        <v>0</v>
      </c>
      <c r="BH3990">
        <v>0</v>
      </c>
      <c r="BI3990">
        <v>0</v>
      </c>
      <c r="BJ3990">
        <v>0</v>
      </c>
      <c r="BK3990">
        <v>0</v>
      </c>
      <c r="BL3990">
        <v>0</v>
      </c>
      <c r="BM3990">
        <v>0</v>
      </c>
      <c r="BN3990">
        <v>0</v>
      </c>
      <c r="BO3990">
        <v>2</v>
      </c>
      <c r="BP3990">
        <v>0</v>
      </c>
      <c r="BQ3990">
        <v>0</v>
      </c>
      <c r="BR3990">
        <v>0</v>
      </c>
      <c r="BS3990">
        <v>1</v>
      </c>
      <c r="BT3990">
        <v>5</v>
      </c>
      <c r="BU3990" t="s">
        <v>3837</v>
      </c>
    </row>
    <row r="3991" spans="1:73">
      <c r="A3991" t="s">
        <v>3694</v>
      </c>
      <c r="B3991" t="s">
        <v>3695</v>
      </c>
      <c r="C3991">
        <v>149</v>
      </c>
      <c r="D3991" t="s">
        <v>119</v>
      </c>
      <c r="E3991" t="s">
        <v>78</v>
      </c>
      <c r="F3991" t="s">
        <v>77</v>
      </c>
      <c r="G3991">
        <v>0</v>
      </c>
      <c r="H3991">
        <v>0</v>
      </c>
      <c r="I3991">
        <v>0</v>
      </c>
      <c r="J3991">
        <v>0</v>
      </c>
      <c r="K3991">
        <v>0</v>
      </c>
      <c r="L3991">
        <v>0</v>
      </c>
      <c r="M3991">
        <v>0</v>
      </c>
      <c r="N3991">
        <v>1</v>
      </c>
      <c r="O3991">
        <v>0</v>
      </c>
      <c r="P3991">
        <v>0</v>
      </c>
      <c r="Q3991">
        <v>0</v>
      </c>
      <c r="R3991">
        <v>0</v>
      </c>
      <c r="S3991">
        <v>2</v>
      </c>
      <c r="T3991">
        <v>1</v>
      </c>
      <c r="U3991">
        <v>0</v>
      </c>
      <c r="V3991">
        <v>0</v>
      </c>
      <c r="W3991">
        <v>1</v>
      </c>
      <c r="X3991">
        <v>0</v>
      </c>
      <c r="Y3991">
        <v>0</v>
      </c>
      <c r="Z3991">
        <v>0</v>
      </c>
      <c r="AA3991">
        <v>0</v>
      </c>
      <c r="AB3991">
        <v>7</v>
      </c>
      <c r="AC3991">
        <v>0</v>
      </c>
      <c r="AD3991">
        <v>0</v>
      </c>
      <c r="AE3991">
        <v>0</v>
      </c>
      <c r="AF3991">
        <v>0</v>
      </c>
      <c r="AG3991">
        <v>0</v>
      </c>
      <c r="AH3991">
        <v>0</v>
      </c>
      <c r="AI3991">
        <v>0</v>
      </c>
      <c r="AJ3991">
        <v>0</v>
      </c>
      <c r="AK3991">
        <v>0</v>
      </c>
      <c r="AL3991">
        <v>1</v>
      </c>
      <c r="AM3991">
        <v>0</v>
      </c>
      <c r="AN3991">
        <v>0</v>
      </c>
      <c r="AO3991">
        <v>0</v>
      </c>
      <c r="AP3991">
        <v>0</v>
      </c>
      <c r="AQ3991">
        <v>0</v>
      </c>
      <c r="AR3991">
        <v>0</v>
      </c>
      <c r="AS3991">
        <v>0</v>
      </c>
      <c r="AT3991">
        <v>0</v>
      </c>
      <c r="AU3991">
        <v>0</v>
      </c>
      <c r="AV3991">
        <v>0</v>
      </c>
      <c r="AW3991">
        <v>0</v>
      </c>
      <c r="AX3991">
        <v>2</v>
      </c>
      <c r="AY3991">
        <v>1</v>
      </c>
      <c r="AZ3991">
        <v>3</v>
      </c>
      <c r="BA3991">
        <v>3</v>
      </c>
      <c r="BB3991">
        <v>0</v>
      </c>
      <c r="BC3991">
        <v>2</v>
      </c>
      <c r="BD3991">
        <v>0</v>
      </c>
      <c r="BE3991">
        <v>0</v>
      </c>
      <c r="BF3991">
        <v>0</v>
      </c>
      <c r="BG3991">
        <v>0</v>
      </c>
      <c r="BH3991">
        <v>0</v>
      </c>
      <c r="BI3991">
        <v>2</v>
      </c>
      <c r="BJ3991">
        <v>2</v>
      </c>
      <c r="BK3991">
        <v>0</v>
      </c>
      <c r="BL3991">
        <v>0</v>
      </c>
      <c r="BM3991">
        <v>0</v>
      </c>
      <c r="BN3991">
        <v>0</v>
      </c>
      <c r="BO3991">
        <v>3</v>
      </c>
      <c r="BP3991">
        <v>0</v>
      </c>
      <c r="BQ3991">
        <v>0</v>
      </c>
      <c r="BR3991">
        <v>1</v>
      </c>
      <c r="BS3991">
        <v>1</v>
      </c>
      <c r="BT3991">
        <v>12</v>
      </c>
      <c r="BU3991" t="s">
        <v>3838</v>
      </c>
    </row>
    <row r="3992" spans="1:73">
      <c r="A3992" t="s">
        <v>3694</v>
      </c>
      <c r="B3992" t="s">
        <v>3695</v>
      </c>
      <c r="C3992">
        <v>150</v>
      </c>
      <c r="D3992" t="s">
        <v>119</v>
      </c>
      <c r="E3992" t="s">
        <v>183</v>
      </c>
      <c r="F3992" t="s">
        <v>184</v>
      </c>
      <c r="G3992">
        <v>0</v>
      </c>
      <c r="H3992">
        <v>3</v>
      </c>
      <c r="I3992">
        <v>0</v>
      </c>
      <c r="J3992">
        <v>0</v>
      </c>
      <c r="K3992">
        <v>0</v>
      </c>
      <c r="L3992">
        <v>4</v>
      </c>
      <c r="M3992">
        <v>0</v>
      </c>
      <c r="N3992">
        <v>7</v>
      </c>
      <c r="O3992">
        <v>0</v>
      </c>
      <c r="P3992">
        <v>0</v>
      </c>
      <c r="Q3992">
        <v>0</v>
      </c>
      <c r="R3992">
        <v>0</v>
      </c>
      <c r="S3992">
        <v>8</v>
      </c>
      <c r="T3992">
        <v>3</v>
      </c>
      <c r="U3992">
        <v>0</v>
      </c>
      <c r="V3992">
        <v>0</v>
      </c>
      <c r="W3992">
        <v>3</v>
      </c>
      <c r="X3992">
        <v>0</v>
      </c>
      <c r="Y3992">
        <v>0</v>
      </c>
      <c r="Z3992">
        <v>0</v>
      </c>
      <c r="AA3992">
        <v>0</v>
      </c>
      <c r="AB3992">
        <v>26</v>
      </c>
      <c r="AC3992">
        <v>0</v>
      </c>
      <c r="AD3992">
        <v>0</v>
      </c>
      <c r="AE3992">
        <v>0</v>
      </c>
      <c r="AF3992">
        <v>0</v>
      </c>
      <c r="AG3992">
        <v>0</v>
      </c>
      <c r="AH3992">
        <v>2</v>
      </c>
      <c r="AI3992">
        <v>0</v>
      </c>
      <c r="AJ3992">
        <v>0</v>
      </c>
      <c r="AK3992">
        <v>0</v>
      </c>
      <c r="AL3992">
        <v>1</v>
      </c>
      <c r="AM3992">
        <v>2</v>
      </c>
      <c r="AN3992">
        <v>0</v>
      </c>
      <c r="AO3992">
        <v>0</v>
      </c>
      <c r="AP3992">
        <v>0</v>
      </c>
      <c r="AQ3992">
        <v>0</v>
      </c>
      <c r="AR3992">
        <v>0</v>
      </c>
      <c r="AS3992">
        <v>0</v>
      </c>
      <c r="AT3992">
        <v>0</v>
      </c>
      <c r="AU3992">
        <v>0</v>
      </c>
      <c r="AV3992">
        <v>0</v>
      </c>
      <c r="AW3992">
        <v>0</v>
      </c>
      <c r="AX3992">
        <v>2</v>
      </c>
      <c r="AY3992">
        <v>3</v>
      </c>
      <c r="AZ3992">
        <v>7</v>
      </c>
      <c r="BA3992">
        <v>5</v>
      </c>
      <c r="BB3992">
        <v>0</v>
      </c>
      <c r="BC3992">
        <v>1</v>
      </c>
      <c r="BD3992">
        <v>0</v>
      </c>
      <c r="BE3992">
        <v>0</v>
      </c>
      <c r="BF3992">
        <v>0</v>
      </c>
      <c r="BG3992">
        <v>0</v>
      </c>
      <c r="BH3992">
        <v>0</v>
      </c>
      <c r="BI3992">
        <v>1</v>
      </c>
      <c r="BJ3992">
        <v>1</v>
      </c>
      <c r="BK3992">
        <v>0</v>
      </c>
      <c r="BL3992">
        <v>4</v>
      </c>
      <c r="BM3992">
        <v>0</v>
      </c>
      <c r="BN3992">
        <v>0</v>
      </c>
      <c r="BO3992">
        <v>8</v>
      </c>
      <c r="BP3992">
        <v>0</v>
      </c>
      <c r="BQ3992">
        <v>0</v>
      </c>
      <c r="BR3992">
        <v>0</v>
      </c>
      <c r="BS3992">
        <v>4</v>
      </c>
      <c r="BT3992">
        <v>42</v>
      </c>
      <c r="BU3992" t="s">
        <v>3839</v>
      </c>
    </row>
    <row r="3993" spans="1:73">
      <c r="A3993" t="s">
        <v>3694</v>
      </c>
      <c r="B3993" t="s">
        <v>3695</v>
      </c>
      <c r="C3993">
        <v>151</v>
      </c>
      <c r="D3993" t="s">
        <v>119</v>
      </c>
      <c r="E3993" t="s">
        <v>3700</v>
      </c>
      <c r="F3993" t="s">
        <v>92</v>
      </c>
      <c r="G3993">
        <v>1</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4</v>
      </c>
      <c r="AC3993">
        <v>0</v>
      </c>
      <c r="AD3993">
        <v>0</v>
      </c>
      <c r="AE3993">
        <v>0</v>
      </c>
      <c r="AF3993">
        <v>0</v>
      </c>
      <c r="AG3993">
        <v>0</v>
      </c>
      <c r="AH3993">
        <v>1</v>
      </c>
      <c r="AI3993">
        <v>0</v>
      </c>
      <c r="AJ3993">
        <v>0</v>
      </c>
      <c r="AK3993">
        <v>0</v>
      </c>
      <c r="AL3993">
        <v>0</v>
      </c>
      <c r="AM3993">
        <v>1</v>
      </c>
      <c r="AN3993">
        <v>0</v>
      </c>
      <c r="AO3993">
        <v>0</v>
      </c>
      <c r="AP3993">
        <v>0</v>
      </c>
      <c r="AQ3993">
        <v>0</v>
      </c>
      <c r="AR3993">
        <v>0</v>
      </c>
      <c r="AS3993">
        <v>0</v>
      </c>
      <c r="AT3993">
        <v>0</v>
      </c>
      <c r="AU3993">
        <v>0</v>
      </c>
      <c r="AV3993">
        <v>0</v>
      </c>
      <c r="AW3993">
        <v>0</v>
      </c>
      <c r="AX3993">
        <v>1</v>
      </c>
      <c r="AY3993">
        <v>0</v>
      </c>
      <c r="AZ3993">
        <v>1</v>
      </c>
      <c r="BA3993">
        <v>2</v>
      </c>
      <c r="BB3993">
        <v>0</v>
      </c>
      <c r="BC3993">
        <v>0</v>
      </c>
      <c r="BD3993">
        <v>0</v>
      </c>
      <c r="BE3993">
        <v>0</v>
      </c>
      <c r="BF3993">
        <v>0</v>
      </c>
      <c r="BG3993">
        <v>0</v>
      </c>
      <c r="BH3993">
        <v>0</v>
      </c>
      <c r="BI3993">
        <v>0</v>
      </c>
      <c r="BJ3993">
        <v>0</v>
      </c>
      <c r="BK3993">
        <v>0</v>
      </c>
      <c r="BL3993">
        <v>0</v>
      </c>
      <c r="BM3993">
        <v>0</v>
      </c>
      <c r="BN3993">
        <v>0</v>
      </c>
      <c r="BO3993">
        <v>2</v>
      </c>
      <c r="BP3993">
        <v>0</v>
      </c>
      <c r="BQ3993">
        <v>0</v>
      </c>
      <c r="BR3993">
        <v>0</v>
      </c>
      <c r="BS3993">
        <v>1</v>
      </c>
      <c r="BT3993">
        <v>5</v>
      </c>
      <c r="BU3993" t="s">
        <v>3840</v>
      </c>
    </row>
    <row r="3994" spans="1:73">
      <c r="A3994" t="s">
        <v>3694</v>
      </c>
      <c r="B3994" t="s">
        <v>3695</v>
      </c>
      <c r="C3994">
        <v>152</v>
      </c>
      <c r="D3994" t="s">
        <v>119</v>
      </c>
      <c r="E3994" t="s">
        <v>78</v>
      </c>
      <c r="F3994" t="s">
        <v>77</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0</v>
      </c>
      <c r="BB3994">
        <v>0</v>
      </c>
      <c r="BC3994">
        <v>0</v>
      </c>
      <c r="BD3994">
        <v>0</v>
      </c>
      <c r="BE3994">
        <v>0</v>
      </c>
      <c r="BF3994">
        <v>0</v>
      </c>
      <c r="BG3994">
        <v>0</v>
      </c>
      <c r="BH3994">
        <v>0</v>
      </c>
      <c r="BI3994">
        <v>0</v>
      </c>
      <c r="BJ3994">
        <v>0</v>
      </c>
      <c r="BK3994">
        <v>0</v>
      </c>
      <c r="BL3994">
        <v>0</v>
      </c>
      <c r="BM3994">
        <v>0</v>
      </c>
      <c r="BN3994">
        <v>0</v>
      </c>
      <c r="BO3994">
        <v>0</v>
      </c>
      <c r="BP3994">
        <v>0</v>
      </c>
      <c r="BQ3994">
        <v>0</v>
      </c>
      <c r="BR3994">
        <v>0</v>
      </c>
      <c r="BS3994">
        <v>1</v>
      </c>
      <c r="BT3994">
        <v>2</v>
      </c>
      <c r="BU3994" t="s">
        <v>3781</v>
      </c>
    </row>
    <row r="3995" spans="1:73">
      <c r="A3995" t="s">
        <v>3694</v>
      </c>
      <c r="B3995" t="s">
        <v>3695</v>
      </c>
      <c r="C3995">
        <v>153</v>
      </c>
      <c r="D3995" t="s">
        <v>119</v>
      </c>
      <c r="E3995" t="s">
        <v>3700</v>
      </c>
      <c r="F3995" t="s">
        <v>92</v>
      </c>
      <c r="G3995">
        <v>0</v>
      </c>
      <c r="H3995">
        <v>0</v>
      </c>
      <c r="I3995">
        <v>0</v>
      </c>
      <c r="J3995">
        <v>0</v>
      </c>
      <c r="K3995">
        <v>0</v>
      </c>
      <c r="L3995">
        <v>3</v>
      </c>
      <c r="M3995">
        <v>0</v>
      </c>
      <c r="N3995">
        <v>3</v>
      </c>
      <c r="O3995">
        <v>0</v>
      </c>
      <c r="P3995">
        <v>0</v>
      </c>
      <c r="Q3995">
        <v>0</v>
      </c>
      <c r="R3995">
        <v>1</v>
      </c>
      <c r="S3995">
        <v>8</v>
      </c>
      <c r="T3995">
        <v>1</v>
      </c>
      <c r="U3995">
        <v>0</v>
      </c>
      <c r="V3995">
        <v>0</v>
      </c>
      <c r="W3995">
        <v>3</v>
      </c>
      <c r="X3995">
        <v>0</v>
      </c>
      <c r="Y3995">
        <v>0</v>
      </c>
      <c r="Z3995">
        <v>0</v>
      </c>
      <c r="AA3995">
        <v>0</v>
      </c>
      <c r="AB3995">
        <v>27</v>
      </c>
      <c r="AC3995">
        <v>0</v>
      </c>
      <c r="AD3995">
        <v>0</v>
      </c>
      <c r="AE3995">
        <v>0</v>
      </c>
      <c r="AF3995">
        <v>0</v>
      </c>
      <c r="AG3995">
        <v>0</v>
      </c>
      <c r="AH3995">
        <v>0</v>
      </c>
      <c r="AI3995">
        <v>1</v>
      </c>
      <c r="AJ3995">
        <v>0</v>
      </c>
      <c r="AK3995">
        <v>0</v>
      </c>
      <c r="AL3995">
        <v>0</v>
      </c>
      <c r="AM3995">
        <v>6</v>
      </c>
      <c r="AN3995">
        <v>0</v>
      </c>
      <c r="AO3995">
        <v>0</v>
      </c>
      <c r="AP3995">
        <v>0</v>
      </c>
      <c r="AQ3995">
        <v>3</v>
      </c>
      <c r="AR3995">
        <v>0</v>
      </c>
      <c r="AS3995">
        <v>0</v>
      </c>
      <c r="AT3995">
        <v>1</v>
      </c>
      <c r="AU3995">
        <v>0</v>
      </c>
      <c r="AV3995">
        <v>1</v>
      </c>
      <c r="AW3995">
        <v>0</v>
      </c>
      <c r="AX3995">
        <v>0</v>
      </c>
      <c r="AY3995">
        <v>7</v>
      </c>
      <c r="AZ3995">
        <v>4</v>
      </c>
      <c r="BA3995">
        <v>7</v>
      </c>
      <c r="BB3995">
        <v>3</v>
      </c>
      <c r="BC3995">
        <v>4</v>
      </c>
      <c r="BD3995">
        <v>0</v>
      </c>
      <c r="BE3995">
        <v>0</v>
      </c>
      <c r="BF3995">
        <v>1</v>
      </c>
      <c r="BG3995">
        <v>0</v>
      </c>
      <c r="BH3995">
        <v>0</v>
      </c>
      <c r="BI3995">
        <v>0</v>
      </c>
      <c r="BJ3995">
        <v>3</v>
      </c>
      <c r="BK3995">
        <v>0</v>
      </c>
      <c r="BL3995">
        <v>2</v>
      </c>
      <c r="BM3995">
        <v>0</v>
      </c>
      <c r="BN3995">
        <v>1</v>
      </c>
      <c r="BO3995">
        <v>4</v>
      </c>
      <c r="BP3995">
        <v>0</v>
      </c>
      <c r="BQ3995">
        <v>0</v>
      </c>
      <c r="BR3995">
        <v>0</v>
      </c>
      <c r="BS3995">
        <v>2</v>
      </c>
      <c r="BT3995">
        <v>38</v>
      </c>
      <c r="BU3995" t="s">
        <v>3841</v>
      </c>
    </row>
    <row r="3996" spans="1:73">
      <c r="A3996" t="s">
        <v>3694</v>
      </c>
      <c r="B3996" t="s">
        <v>3695</v>
      </c>
      <c r="C3996">
        <v>154</v>
      </c>
      <c r="D3996" t="s">
        <v>119</v>
      </c>
      <c r="E3996" t="s">
        <v>78</v>
      </c>
      <c r="F3996" t="s">
        <v>77</v>
      </c>
      <c r="G3996">
        <v>0</v>
      </c>
      <c r="H3996">
        <v>3</v>
      </c>
      <c r="I3996">
        <v>0</v>
      </c>
      <c r="J3996">
        <v>0</v>
      </c>
      <c r="K3996">
        <v>0</v>
      </c>
      <c r="L3996">
        <v>1</v>
      </c>
      <c r="M3996">
        <v>0</v>
      </c>
      <c r="N3996">
        <v>0</v>
      </c>
      <c r="O3996">
        <v>0</v>
      </c>
      <c r="P3996">
        <v>0</v>
      </c>
      <c r="Q3996">
        <v>0</v>
      </c>
      <c r="R3996">
        <v>0</v>
      </c>
      <c r="S3996">
        <v>5</v>
      </c>
      <c r="T3996">
        <v>4</v>
      </c>
      <c r="U3996">
        <v>0</v>
      </c>
      <c r="V3996">
        <v>0</v>
      </c>
      <c r="W3996">
        <v>2</v>
      </c>
      <c r="X3996">
        <v>0</v>
      </c>
      <c r="Y3996">
        <v>0</v>
      </c>
      <c r="Z3996">
        <v>0</v>
      </c>
      <c r="AA3996">
        <v>0</v>
      </c>
      <c r="AB3996">
        <v>11</v>
      </c>
      <c r="AC3996">
        <v>0</v>
      </c>
      <c r="AD3996">
        <v>0</v>
      </c>
      <c r="AE3996">
        <v>0</v>
      </c>
      <c r="AF3996">
        <v>0</v>
      </c>
      <c r="AG3996">
        <v>0</v>
      </c>
      <c r="AH3996">
        <v>0</v>
      </c>
      <c r="AI3996">
        <v>2</v>
      </c>
      <c r="AJ3996">
        <v>0</v>
      </c>
      <c r="AK3996">
        <v>0</v>
      </c>
      <c r="AL3996">
        <v>1</v>
      </c>
      <c r="AM3996">
        <v>2</v>
      </c>
      <c r="AN3996">
        <v>0</v>
      </c>
      <c r="AO3996">
        <v>0</v>
      </c>
      <c r="AP3996">
        <v>1</v>
      </c>
      <c r="AQ3996">
        <v>0</v>
      </c>
      <c r="AR3996">
        <v>0</v>
      </c>
      <c r="AS3996">
        <v>0</v>
      </c>
      <c r="AT3996">
        <v>0</v>
      </c>
      <c r="AU3996">
        <v>0</v>
      </c>
      <c r="AV3996">
        <v>1</v>
      </c>
      <c r="AW3996">
        <v>0</v>
      </c>
      <c r="AX3996">
        <v>0</v>
      </c>
      <c r="AY3996">
        <v>2</v>
      </c>
      <c r="AZ3996">
        <v>3</v>
      </c>
      <c r="BA3996">
        <v>2</v>
      </c>
      <c r="BB3996">
        <v>0</v>
      </c>
      <c r="BC3996">
        <v>2</v>
      </c>
      <c r="BD3996">
        <v>0</v>
      </c>
      <c r="BE3996">
        <v>0</v>
      </c>
      <c r="BF3996">
        <v>1</v>
      </c>
      <c r="BG3996">
        <v>0</v>
      </c>
      <c r="BH3996">
        <v>0</v>
      </c>
      <c r="BI3996">
        <v>0</v>
      </c>
      <c r="BJ3996">
        <v>1</v>
      </c>
      <c r="BK3996">
        <v>0</v>
      </c>
      <c r="BL3996">
        <v>0</v>
      </c>
      <c r="BM3996">
        <v>0</v>
      </c>
      <c r="BN3996">
        <v>0</v>
      </c>
      <c r="BO3996">
        <v>3</v>
      </c>
      <c r="BP3996">
        <v>0</v>
      </c>
      <c r="BQ3996">
        <v>0</v>
      </c>
      <c r="BR3996">
        <v>0</v>
      </c>
      <c r="BS3996">
        <v>1</v>
      </c>
      <c r="BT3996">
        <v>19</v>
      </c>
      <c r="BU3996" t="s">
        <v>3842</v>
      </c>
    </row>
    <row r="3997" spans="1:73">
      <c r="A3997" t="s">
        <v>3694</v>
      </c>
      <c r="B3997" t="s">
        <v>3695</v>
      </c>
      <c r="C3997">
        <v>155</v>
      </c>
      <c r="D3997" t="s">
        <v>119</v>
      </c>
      <c r="E3997" t="s">
        <v>3700</v>
      </c>
      <c r="F3997" t="s">
        <v>92</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0</v>
      </c>
      <c r="BF3997">
        <v>0</v>
      </c>
      <c r="BG3997">
        <v>0</v>
      </c>
      <c r="BH3997">
        <v>0</v>
      </c>
      <c r="BI3997">
        <v>0</v>
      </c>
      <c r="BJ3997">
        <v>0</v>
      </c>
      <c r="BK3997">
        <v>0</v>
      </c>
      <c r="BL3997">
        <v>0</v>
      </c>
      <c r="BM3997">
        <v>0</v>
      </c>
      <c r="BN3997">
        <v>0</v>
      </c>
      <c r="BO3997">
        <v>0</v>
      </c>
      <c r="BP3997">
        <v>0</v>
      </c>
      <c r="BQ3997">
        <v>0</v>
      </c>
      <c r="BR3997">
        <v>0</v>
      </c>
      <c r="BS3997">
        <v>1</v>
      </c>
      <c r="BT3997">
        <v>1</v>
      </c>
      <c r="BU3997" t="s">
        <v>213</v>
      </c>
    </row>
    <row r="3998" spans="1:73">
      <c r="A3998" t="s">
        <v>3694</v>
      </c>
      <c r="B3998" t="s">
        <v>3695</v>
      </c>
      <c r="C3998">
        <v>156</v>
      </c>
      <c r="D3998" t="s">
        <v>119</v>
      </c>
      <c r="E3998" t="s">
        <v>78</v>
      </c>
      <c r="F3998" t="s">
        <v>77</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0</v>
      </c>
      <c r="BJ3998">
        <v>0</v>
      </c>
      <c r="BK3998">
        <v>0</v>
      </c>
      <c r="BL3998">
        <v>0</v>
      </c>
      <c r="BM3998">
        <v>0</v>
      </c>
      <c r="BN3998">
        <v>0</v>
      </c>
      <c r="BO3998">
        <v>0</v>
      </c>
      <c r="BP3998">
        <v>0</v>
      </c>
      <c r="BQ3998">
        <v>0</v>
      </c>
      <c r="BR3998">
        <v>0</v>
      </c>
      <c r="BS3998">
        <v>1</v>
      </c>
      <c r="BT3998">
        <v>1</v>
      </c>
      <c r="BU3998" t="s">
        <v>206</v>
      </c>
    </row>
    <row r="3999" spans="1:73">
      <c r="A3999" t="s">
        <v>3694</v>
      </c>
      <c r="B3999" t="s">
        <v>3695</v>
      </c>
      <c r="C3999">
        <v>157</v>
      </c>
      <c r="D3999" t="s">
        <v>119</v>
      </c>
      <c r="E3999" t="s">
        <v>3700</v>
      </c>
      <c r="F3999" t="s">
        <v>92</v>
      </c>
      <c r="G3999">
        <v>2</v>
      </c>
      <c r="H3999">
        <v>3</v>
      </c>
      <c r="I3999">
        <v>0</v>
      </c>
      <c r="J3999">
        <v>0</v>
      </c>
      <c r="K3999">
        <v>0</v>
      </c>
      <c r="L3999">
        <v>13</v>
      </c>
      <c r="M3999">
        <v>0</v>
      </c>
      <c r="N3999">
        <v>13</v>
      </c>
      <c r="O3999">
        <v>0</v>
      </c>
      <c r="P3999">
        <v>0</v>
      </c>
      <c r="Q3999">
        <v>4</v>
      </c>
      <c r="R3999">
        <v>0</v>
      </c>
      <c r="S3999">
        <v>27</v>
      </c>
      <c r="T3999">
        <v>7</v>
      </c>
      <c r="U3999">
        <v>0</v>
      </c>
      <c r="V3999">
        <v>2</v>
      </c>
      <c r="W3999">
        <v>6</v>
      </c>
      <c r="X3999">
        <v>0</v>
      </c>
      <c r="Y3999">
        <v>0</v>
      </c>
      <c r="Z3999">
        <v>0</v>
      </c>
      <c r="AA3999">
        <v>0</v>
      </c>
      <c r="AB3999">
        <v>82</v>
      </c>
      <c r="AC3999">
        <v>1</v>
      </c>
      <c r="AD3999">
        <v>0</v>
      </c>
      <c r="AE3999">
        <v>0</v>
      </c>
      <c r="AF3999">
        <v>0</v>
      </c>
      <c r="AG3999">
        <v>1</v>
      </c>
      <c r="AH3999">
        <v>0</v>
      </c>
      <c r="AI3999">
        <v>5</v>
      </c>
      <c r="AJ3999">
        <v>0</v>
      </c>
      <c r="AK3999">
        <v>0</v>
      </c>
      <c r="AL3999">
        <v>5</v>
      </c>
      <c r="AM3999">
        <v>13</v>
      </c>
      <c r="AN3999">
        <v>0</v>
      </c>
      <c r="AO3999">
        <v>0</v>
      </c>
      <c r="AP3999">
        <v>2</v>
      </c>
      <c r="AQ3999">
        <v>6</v>
      </c>
      <c r="AR3999">
        <v>0</v>
      </c>
      <c r="AS3999">
        <v>0</v>
      </c>
      <c r="AT3999">
        <v>2</v>
      </c>
      <c r="AU3999">
        <v>9</v>
      </c>
      <c r="AV3999">
        <v>2</v>
      </c>
      <c r="AW3999">
        <v>0</v>
      </c>
      <c r="AX3999">
        <v>8</v>
      </c>
      <c r="AY3999">
        <v>19</v>
      </c>
      <c r="AZ3999">
        <v>8</v>
      </c>
      <c r="BA3999">
        <v>21</v>
      </c>
      <c r="BB3999">
        <v>1</v>
      </c>
      <c r="BC3999">
        <v>15</v>
      </c>
      <c r="BD3999">
        <v>0</v>
      </c>
      <c r="BE3999">
        <v>0</v>
      </c>
      <c r="BF3999">
        <v>2</v>
      </c>
      <c r="BG3999">
        <v>0</v>
      </c>
      <c r="BH3999">
        <v>0</v>
      </c>
      <c r="BI3999">
        <v>12</v>
      </c>
      <c r="BJ3999">
        <v>10</v>
      </c>
      <c r="BK3999">
        <v>0</v>
      </c>
      <c r="BL3999">
        <v>2</v>
      </c>
      <c r="BM3999">
        <v>4</v>
      </c>
      <c r="BN3999">
        <v>2</v>
      </c>
      <c r="BO3999">
        <v>19</v>
      </c>
      <c r="BP3999">
        <v>2</v>
      </c>
      <c r="BQ3999">
        <v>0</v>
      </c>
      <c r="BR3999">
        <v>2</v>
      </c>
      <c r="BS3999">
        <v>5</v>
      </c>
      <c r="BT3999">
        <v>123</v>
      </c>
      <c r="BU3999" t="s">
        <v>3843</v>
      </c>
    </row>
    <row r="4000" spans="1:73">
      <c r="A4000" t="s">
        <v>3694</v>
      </c>
      <c r="B4000" t="s">
        <v>3695</v>
      </c>
      <c r="C4000">
        <v>158</v>
      </c>
      <c r="D4000" t="s">
        <v>119</v>
      </c>
      <c r="E4000" t="s">
        <v>78</v>
      </c>
      <c r="F4000" t="s">
        <v>77</v>
      </c>
      <c r="G4000">
        <v>0</v>
      </c>
      <c r="H4000">
        <v>0</v>
      </c>
      <c r="I4000">
        <v>1</v>
      </c>
      <c r="J4000">
        <v>0</v>
      </c>
      <c r="K4000">
        <v>0</v>
      </c>
      <c r="L4000">
        <v>0</v>
      </c>
      <c r="M4000">
        <v>0</v>
      </c>
      <c r="N4000">
        <v>0</v>
      </c>
      <c r="O4000">
        <v>0</v>
      </c>
      <c r="P4000">
        <v>0</v>
      </c>
      <c r="Q4000">
        <v>0</v>
      </c>
      <c r="R4000">
        <v>0</v>
      </c>
      <c r="S4000">
        <v>0</v>
      </c>
      <c r="T4000">
        <v>0</v>
      </c>
      <c r="U4000">
        <v>0</v>
      </c>
      <c r="V4000">
        <v>0</v>
      </c>
      <c r="W4000">
        <v>0</v>
      </c>
      <c r="X4000">
        <v>0</v>
      </c>
      <c r="Y4000">
        <v>0</v>
      </c>
      <c r="Z4000">
        <v>1</v>
      </c>
      <c r="AA4000">
        <v>0</v>
      </c>
      <c r="AB4000">
        <v>3</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1</v>
      </c>
      <c r="AX4000">
        <v>0</v>
      </c>
      <c r="AY4000">
        <v>1</v>
      </c>
      <c r="AZ4000">
        <v>0</v>
      </c>
      <c r="BA4000">
        <v>0</v>
      </c>
      <c r="BB4000">
        <v>0</v>
      </c>
      <c r="BC4000">
        <v>0</v>
      </c>
      <c r="BD4000">
        <v>0</v>
      </c>
      <c r="BE4000">
        <v>0</v>
      </c>
      <c r="BF4000">
        <v>0</v>
      </c>
      <c r="BG4000">
        <v>0</v>
      </c>
      <c r="BH4000">
        <v>0</v>
      </c>
      <c r="BI4000">
        <v>0</v>
      </c>
      <c r="BJ4000">
        <v>0</v>
      </c>
      <c r="BK4000">
        <v>0</v>
      </c>
      <c r="BL4000">
        <v>0</v>
      </c>
      <c r="BM4000">
        <v>0</v>
      </c>
      <c r="BN4000">
        <v>1</v>
      </c>
      <c r="BO4000">
        <v>0</v>
      </c>
      <c r="BP4000">
        <v>0</v>
      </c>
      <c r="BQ4000">
        <v>0</v>
      </c>
      <c r="BR4000">
        <v>0</v>
      </c>
      <c r="BS4000">
        <v>1</v>
      </c>
      <c r="BT4000">
        <v>5</v>
      </c>
      <c r="BU4000" t="s">
        <v>3844</v>
      </c>
    </row>
    <row r="4001" spans="1:73">
      <c r="A4001" t="s">
        <v>3694</v>
      </c>
      <c r="B4001" t="s">
        <v>3695</v>
      </c>
      <c r="C4001">
        <v>159</v>
      </c>
      <c r="D4001" t="s">
        <v>119</v>
      </c>
      <c r="E4001" t="s">
        <v>3714</v>
      </c>
      <c r="F4001" t="s">
        <v>101</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2</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1</v>
      </c>
      <c r="BC4001">
        <v>0</v>
      </c>
      <c r="BD4001">
        <v>0</v>
      </c>
      <c r="BE4001">
        <v>0</v>
      </c>
      <c r="BF4001">
        <v>0</v>
      </c>
      <c r="BG4001">
        <v>0</v>
      </c>
      <c r="BH4001">
        <v>0</v>
      </c>
      <c r="BI4001">
        <v>0</v>
      </c>
      <c r="BJ4001">
        <v>0</v>
      </c>
      <c r="BK4001">
        <v>0</v>
      </c>
      <c r="BL4001">
        <v>0</v>
      </c>
      <c r="BM4001">
        <v>0</v>
      </c>
      <c r="BN4001">
        <v>0</v>
      </c>
      <c r="BO4001">
        <v>0</v>
      </c>
      <c r="BP4001">
        <v>0</v>
      </c>
      <c r="BQ4001">
        <v>0</v>
      </c>
      <c r="BR4001">
        <v>0</v>
      </c>
      <c r="BS4001">
        <v>1</v>
      </c>
      <c r="BT4001">
        <v>3</v>
      </c>
      <c r="BU4001" t="s">
        <v>3845</v>
      </c>
    </row>
    <row r="4002" spans="1:73">
      <c r="A4002" t="s">
        <v>3694</v>
      </c>
      <c r="B4002" t="s">
        <v>3695</v>
      </c>
      <c r="C4002">
        <v>160</v>
      </c>
      <c r="D4002" t="s">
        <v>119</v>
      </c>
      <c r="E4002" t="s">
        <v>78</v>
      </c>
      <c r="F4002" t="s">
        <v>77</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0</v>
      </c>
      <c r="BC4002">
        <v>0</v>
      </c>
      <c r="BD4002">
        <v>0</v>
      </c>
      <c r="BE4002">
        <v>0</v>
      </c>
      <c r="BF4002">
        <v>0</v>
      </c>
      <c r="BG4002">
        <v>0</v>
      </c>
      <c r="BH4002">
        <v>0</v>
      </c>
      <c r="BI4002">
        <v>0</v>
      </c>
      <c r="BJ4002">
        <v>0</v>
      </c>
      <c r="BK4002">
        <v>0</v>
      </c>
      <c r="BL4002">
        <v>0</v>
      </c>
      <c r="BM4002">
        <v>0</v>
      </c>
      <c r="BN4002">
        <v>0</v>
      </c>
      <c r="BO4002">
        <v>0</v>
      </c>
      <c r="BP4002">
        <v>0</v>
      </c>
      <c r="BQ4002">
        <v>0</v>
      </c>
      <c r="BR4002">
        <v>0</v>
      </c>
      <c r="BS4002">
        <v>1</v>
      </c>
      <c r="BT4002">
        <v>2</v>
      </c>
      <c r="BU4002" t="s">
        <v>3765</v>
      </c>
    </row>
    <row r="4003" spans="1:73">
      <c r="A4003" t="s">
        <v>3694</v>
      </c>
      <c r="B4003" t="s">
        <v>3695</v>
      </c>
      <c r="C4003">
        <v>161</v>
      </c>
      <c r="D4003" t="s">
        <v>119</v>
      </c>
      <c r="E4003" t="s">
        <v>3714</v>
      </c>
      <c r="F4003" t="s">
        <v>101</v>
      </c>
      <c r="G4003">
        <v>0</v>
      </c>
      <c r="H4003">
        <v>6</v>
      </c>
      <c r="I4003">
        <v>6</v>
      </c>
      <c r="J4003">
        <v>0</v>
      </c>
      <c r="K4003">
        <v>0</v>
      </c>
      <c r="L4003">
        <v>13</v>
      </c>
      <c r="M4003">
        <v>0</v>
      </c>
      <c r="N4003">
        <v>9</v>
      </c>
      <c r="O4003">
        <v>0</v>
      </c>
      <c r="P4003">
        <v>0</v>
      </c>
      <c r="Q4003">
        <v>0</v>
      </c>
      <c r="R4003">
        <v>1</v>
      </c>
      <c r="S4003">
        <v>26</v>
      </c>
      <c r="T4003">
        <v>11</v>
      </c>
      <c r="U4003">
        <v>0</v>
      </c>
      <c r="V4003">
        <v>3</v>
      </c>
      <c r="W4003">
        <v>4</v>
      </c>
      <c r="X4003">
        <v>0</v>
      </c>
      <c r="Y4003">
        <v>0</v>
      </c>
      <c r="Z4003">
        <v>1</v>
      </c>
      <c r="AA4003">
        <v>0</v>
      </c>
      <c r="AB4003">
        <v>89</v>
      </c>
      <c r="AC4003">
        <v>0</v>
      </c>
      <c r="AD4003">
        <v>0</v>
      </c>
      <c r="AE4003">
        <v>0</v>
      </c>
      <c r="AF4003">
        <v>0</v>
      </c>
      <c r="AG4003">
        <v>0</v>
      </c>
      <c r="AH4003">
        <v>0</v>
      </c>
      <c r="AI4003">
        <v>11</v>
      </c>
      <c r="AJ4003">
        <v>0</v>
      </c>
      <c r="AK4003">
        <v>0</v>
      </c>
      <c r="AL4003">
        <v>4</v>
      </c>
      <c r="AM4003">
        <v>18</v>
      </c>
      <c r="AN4003">
        <v>2</v>
      </c>
      <c r="AO4003">
        <v>0</v>
      </c>
      <c r="AP4003">
        <v>6</v>
      </c>
      <c r="AQ4003">
        <v>0</v>
      </c>
      <c r="AR4003">
        <v>1</v>
      </c>
      <c r="AS4003">
        <v>0</v>
      </c>
      <c r="AT4003">
        <v>1</v>
      </c>
      <c r="AU4003">
        <v>0</v>
      </c>
      <c r="AV4003">
        <v>0</v>
      </c>
      <c r="AW4003">
        <v>3</v>
      </c>
      <c r="AX4003">
        <v>15</v>
      </c>
      <c r="AY4003">
        <v>18</v>
      </c>
      <c r="AZ4003">
        <v>15</v>
      </c>
      <c r="BA4003">
        <v>33</v>
      </c>
      <c r="BB4003">
        <v>4</v>
      </c>
      <c r="BC4003">
        <v>21</v>
      </c>
      <c r="BD4003">
        <v>0</v>
      </c>
      <c r="BE4003">
        <v>0</v>
      </c>
      <c r="BF4003">
        <v>0</v>
      </c>
      <c r="BG4003">
        <v>0</v>
      </c>
      <c r="BH4003">
        <v>0</v>
      </c>
      <c r="BI4003">
        <v>21</v>
      </c>
      <c r="BJ4003">
        <v>8</v>
      </c>
      <c r="BK4003">
        <v>0</v>
      </c>
      <c r="BL4003">
        <v>3</v>
      </c>
      <c r="BM4003">
        <v>4</v>
      </c>
      <c r="BN4003">
        <v>5</v>
      </c>
      <c r="BO4003">
        <v>19</v>
      </c>
      <c r="BP4003">
        <v>6</v>
      </c>
      <c r="BQ4003">
        <v>1</v>
      </c>
      <c r="BR4003">
        <v>5</v>
      </c>
      <c r="BS4003">
        <v>6</v>
      </c>
      <c r="BT4003">
        <v>144</v>
      </c>
      <c r="BU4003" t="s">
        <v>3846</v>
      </c>
    </row>
    <row r="4004" spans="1:73">
      <c r="A4004" t="s">
        <v>3694</v>
      </c>
      <c r="B4004" t="s">
        <v>3695</v>
      </c>
      <c r="C4004">
        <v>162</v>
      </c>
      <c r="D4004" t="s">
        <v>119</v>
      </c>
      <c r="E4004" t="s">
        <v>3700</v>
      </c>
      <c r="F4004" t="s">
        <v>92</v>
      </c>
      <c r="G4004">
        <v>0</v>
      </c>
      <c r="H4004">
        <v>0</v>
      </c>
      <c r="I4004">
        <v>1</v>
      </c>
      <c r="J4004">
        <v>0</v>
      </c>
      <c r="K4004">
        <v>0</v>
      </c>
      <c r="L4004">
        <v>2</v>
      </c>
      <c r="M4004">
        <v>0</v>
      </c>
      <c r="N4004">
        <v>1</v>
      </c>
      <c r="O4004">
        <v>0</v>
      </c>
      <c r="P4004">
        <v>0</v>
      </c>
      <c r="Q4004">
        <v>0</v>
      </c>
      <c r="R4004">
        <v>0</v>
      </c>
      <c r="S4004">
        <v>4</v>
      </c>
      <c r="T4004">
        <v>1</v>
      </c>
      <c r="U4004">
        <v>0</v>
      </c>
      <c r="V4004">
        <v>0</v>
      </c>
      <c r="W4004">
        <v>0</v>
      </c>
      <c r="X4004">
        <v>0</v>
      </c>
      <c r="Y4004">
        <v>0</v>
      </c>
      <c r="Z4004">
        <v>0</v>
      </c>
      <c r="AA4004">
        <v>0</v>
      </c>
      <c r="AB4004">
        <v>14</v>
      </c>
      <c r="AC4004">
        <v>0</v>
      </c>
      <c r="AD4004">
        <v>0</v>
      </c>
      <c r="AE4004">
        <v>0</v>
      </c>
      <c r="AF4004">
        <v>0</v>
      </c>
      <c r="AG4004">
        <v>0</v>
      </c>
      <c r="AH4004">
        <v>0</v>
      </c>
      <c r="AI4004">
        <v>4</v>
      </c>
      <c r="AJ4004">
        <v>0</v>
      </c>
      <c r="AK4004">
        <v>0</v>
      </c>
      <c r="AL4004">
        <v>0</v>
      </c>
      <c r="AM4004">
        <v>0</v>
      </c>
      <c r="AN4004">
        <v>0</v>
      </c>
      <c r="AO4004">
        <v>0</v>
      </c>
      <c r="AP4004">
        <v>3</v>
      </c>
      <c r="AQ4004">
        <v>1</v>
      </c>
      <c r="AR4004">
        <v>0</v>
      </c>
      <c r="AS4004">
        <v>0</v>
      </c>
      <c r="AT4004">
        <v>0</v>
      </c>
      <c r="AU4004">
        <v>3</v>
      </c>
      <c r="AV4004">
        <v>0</v>
      </c>
      <c r="AW4004">
        <v>1</v>
      </c>
      <c r="AX4004">
        <v>3</v>
      </c>
      <c r="AY4004">
        <v>6</v>
      </c>
      <c r="AZ4004">
        <v>1</v>
      </c>
      <c r="BA4004">
        <v>3</v>
      </c>
      <c r="BB4004">
        <v>0</v>
      </c>
      <c r="BC4004">
        <v>7</v>
      </c>
      <c r="BD4004">
        <v>0</v>
      </c>
      <c r="BE4004">
        <v>0</v>
      </c>
      <c r="BF4004">
        <v>0</v>
      </c>
      <c r="BG4004">
        <v>0</v>
      </c>
      <c r="BH4004">
        <v>0</v>
      </c>
      <c r="BI4004">
        <v>4</v>
      </c>
      <c r="BJ4004">
        <v>4</v>
      </c>
      <c r="BK4004">
        <v>0</v>
      </c>
      <c r="BL4004">
        <v>0</v>
      </c>
      <c r="BM4004">
        <v>3</v>
      </c>
      <c r="BN4004">
        <v>0</v>
      </c>
      <c r="BO4004">
        <v>4</v>
      </c>
      <c r="BP4004">
        <v>0</v>
      </c>
      <c r="BQ4004">
        <v>0</v>
      </c>
      <c r="BR4004">
        <v>0</v>
      </c>
      <c r="BS4004">
        <v>3</v>
      </c>
      <c r="BT4004">
        <v>29</v>
      </c>
      <c r="BU4004" t="s">
        <v>3847</v>
      </c>
    </row>
    <row r="4005" spans="1:73">
      <c r="A4005" t="s">
        <v>3694</v>
      </c>
      <c r="B4005" t="s">
        <v>3695</v>
      </c>
      <c r="C4005">
        <v>163</v>
      </c>
      <c r="D4005" t="s">
        <v>119</v>
      </c>
      <c r="E4005" t="s">
        <v>3714</v>
      </c>
      <c r="F4005" t="s">
        <v>101</v>
      </c>
      <c r="G4005">
        <v>0</v>
      </c>
      <c r="H4005">
        <v>3</v>
      </c>
      <c r="I4005">
        <v>0</v>
      </c>
      <c r="J4005">
        <v>0</v>
      </c>
      <c r="K4005">
        <v>0</v>
      </c>
      <c r="L4005">
        <v>0</v>
      </c>
      <c r="M4005">
        <v>0</v>
      </c>
      <c r="N4005">
        <v>0</v>
      </c>
      <c r="O4005">
        <v>0</v>
      </c>
      <c r="P4005">
        <v>0</v>
      </c>
      <c r="Q4005">
        <v>0</v>
      </c>
      <c r="R4005">
        <v>0</v>
      </c>
      <c r="S4005">
        <v>3</v>
      </c>
      <c r="T4005">
        <v>2</v>
      </c>
      <c r="U4005">
        <v>0</v>
      </c>
      <c r="V4005">
        <v>1</v>
      </c>
      <c r="W4005">
        <v>1</v>
      </c>
      <c r="X4005">
        <v>0</v>
      </c>
      <c r="Y4005">
        <v>0</v>
      </c>
      <c r="Z4005">
        <v>0</v>
      </c>
      <c r="AA4005">
        <v>0</v>
      </c>
      <c r="AB4005">
        <v>12</v>
      </c>
      <c r="AC4005">
        <v>0</v>
      </c>
      <c r="AD4005">
        <v>0</v>
      </c>
      <c r="AE4005">
        <v>1</v>
      </c>
      <c r="AF4005">
        <v>0</v>
      </c>
      <c r="AG4005">
        <v>0</v>
      </c>
      <c r="AH4005">
        <v>0</v>
      </c>
      <c r="AI4005">
        <v>0</v>
      </c>
      <c r="AJ4005">
        <v>0</v>
      </c>
      <c r="AK4005">
        <v>0</v>
      </c>
      <c r="AL4005">
        <v>0</v>
      </c>
      <c r="AM4005">
        <v>0</v>
      </c>
      <c r="AN4005">
        <v>0</v>
      </c>
      <c r="AO4005">
        <v>0</v>
      </c>
      <c r="AP4005">
        <v>1</v>
      </c>
      <c r="AQ4005">
        <v>0</v>
      </c>
      <c r="AR4005">
        <v>0</v>
      </c>
      <c r="AS4005">
        <v>0</v>
      </c>
      <c r="AT4005">
        <v>3</v>
      </c>
      <c r="AU4005">
        <v>2</v>
      </c>
      <c r="AV4005">
        <v>1</v>
      </c>
      <c r="AW4005">
        <v>0</v>
      </c>
      <c r="AX4005">
        <v>3</v>
      </c>
      <c r="AY4005">
        <v>2</v>
      </c>
      <c r="AZ4005">
        <v>1</v>
      </c>
      <c r="BA4005">
        <v>3</v>
      </c>
      <c r="BB4005">
        <v>0</v>
      </c>
      <c r="BC4005">
        <v>2</v>
      </c>
      <c r="BD4005">
        <v>0</v>
      </c>
      <c r="BE4005">
        <v>0</v>
      </c>
      <c r="BF4005">
        <v>0</v>
      </c>
      <c r="BG4005">
        <v>0</v>
      </c>
      <c r="BH4005">
        <v>0</v>
      </c>
      <c r="BI4005">
        <v>6</v>
      </c>
      <c r="BJ4005">
        <v>0</v>
      </c>
      <c r="BK4005">
        <v>0</v>
      </c>
      <c r="BL4005">
        <v>2</v>
      </c>
      <c r="BM4005">
        <v>2</v>
      </c>
      <c r="BN4005">
        <v>0</v>
      </c>
      <c r="BO4005">
        <v>3</v>
      </c>
      <c r="BP4005">
        <v>0</v>
      </c>
      <c r="BQ4005">
        <v>0</v>
      </c>
      <c r="BR4005">
        <v>1</v>
      </c>
      <c r="BS4005">
        <v>1</v>
      </c>
      <c r="BT4005">
        <v>18</v>
      </c>
      <c r="BU4005" t="s">
        <v>3848</v>
      </c>
    </row>
    <row r="4006" spans="1:73">
      <c r="A4006" t="s">
        <v>3694</v>
      </c>
      <c r="B4006" t="s">
        <v>3695</v>
      </c>
      <c r="C4006">
        <v>164</v>
      </c>
      <c r="D4006" t="s">
        <v>119</v>
      </c>
      <c r="E4006" t="s">
        <v>3700</v>
      </c>
      <c r="F4006" t="s">
        <v>92</v>
      </c>
      <c r="G4006">
        <v>0</v>
      </c>
      <c r="H4006">
        <v>1</v>
      </c>
      <c r="I4006">
        <v>0</v>
      </c>
      <c r="J4006">
        <v>0</v>
      </c>
      <c r="K4006">
        <v>0</v>
      </c>
      <c r="L4006">
        <v>3</v>
      </c>
      <c r="M4006">
        <v>0</v>
      </c>
      <c r="N4006">
        <v>0</v>
      </c>
      <c r="O4006">
        <v>0</v>
      </c>
      <c r="P4006">
        <v>0</v>
      </c>
      <c r="Q4006">
        <v>0</v>
      </c>
      <c r="R4006">
        <v>0</v>
      </c>
      <c r="S4006">
        <v>0</v>
      </c>
      <c r="T4006">
        <v>0</v>
      </c>
      <c r="U4006">
        <v>0</v>
      </c>
      <c r="V4006">
        <v>0</v>
      </c>
      <c r="W4006">
        <v>0</v>
      </c>
      <c r="X4006">
        <v>0</v>
      </c>
      <c r="Y4006">
        <v>0</v>
      </c>
      <c r="Z4006">
        <v>0</v>
      </c>
      <c r="AA4006">
        <v>0</v>
      </c>
      <c r="AB4006">
        <v>16</v>
      </c>
      <c r="AC4006">
        <v>0</v>
      </c>
      <c r="AD4006">
        <v>0</v>
      </c>
      <c r="AE4006">
        <v>0</v>
      </c>
      <c r="AF4006">
        <v>0</v>
      </c>
      <c r="AG4006">
        <v>0</v>
      </c>
      <c r="AH4006">
        <v>0</v>
      </c>
      <c r="AI4006">
        <v>0</v>
      </c>
      <c r="AJ4006">
        <v>0</v>
      </c>
      <c r="AK4006">
        <v>0</v>
      </c>
      <c r="AL4006">
        <v>0</v>
      </c>
      <c r="AM4006">
        <v>1</v>
      </c>
      <c r="AN4006">
        <v>0</v>
      </c>
      <c r="AO4006">
        <v>0</v>
      </c>
      <c r="AP4006">
        <v>2</v>
      </c>
      <c r="AQ4006">
        <v>0</v>
      </c>
      <c r="AR4006">
        <v>0</v>
      </c>
      <c r="AS4006">
        <v>0</v>
      </c>
      <c r="AT4006">
        <v>0</v>
      </c>
      <c r="AU4006">
        <v>1</v>
      </c>
      <c r="AV4006">
        <v>1</v>
      </c>
      <c r="AW4006">
        <v>0</v>
      </c>
      <c r="AX4006">
        <v>3</v>
      </c>
      <c r="AY4006">
        <v>4</v>
      </c>
      <c r="AZ4006">
        <v>2</v>
      </c>
      <c r="BA4006">
        <v>4</v>
      </c>
      <c r="BB4006">
        <v>1</v>
      </c>
      <c r="BC4006">
        <v>2</v>
      </c>
      <c r="BD4006">
        <v>0</v>
      </c>
      <c r="BE4006">
        <v>0</v>
      </c>
      <c r="BF4006">
        <v>1</v>
      </c>
      <c r="BG4006">
        <v>0</v>
      </c>
      <c r="BH4006">
        <v>0</v>
      </c>
      <c r="BI4006">
        <v>3</v>
      </c>
      <c r="BJ4006">
        <v>0</v>
      </c>
      <c r="BK4006">
        <v>0</v>
      </c>
      <c r="BL4006">
        <v>0</v>
      </c>
      <c r="BM4006">
        <v>3</v>
      </c>
      <c r="BN4006">
        <v>0</v>
      </c>
      <c r="BO4006">
        <v>3</v>
      </c>
      <c r="BP4006">
        <v>0</v>
      </c>
      <c r="BQ4006">
        <v>0</v>
      </c>
      <c r="BR4006">
        <v>0</v>
      </c>
      <c r="BS4006">
        <v>3</v>
      </c>
      <c r="BT4006">
        <v>30</v>
      </c>
      <c r="BU4006" t="s">
        <v>3849</v>
      </c>
    </row>
    <row r="4007" spans="1:73">
      <c r="A4007" t="s">
        <v>3694</v>
      </c>
      <c r="B4007" t="s">
        <v>3695</v>
      </c>
      <c r="C4007">
        <v>165</v>
      </c>
      <c r="D4007" t="s">
        <v>119</v>
      </c>
      <c r="E4007" t="s">
        <v>78</v>
      </c>
      <c r="F4007" t="s">
        <v>77</v>
      </c>
      <c r="G4007">
        <v>0</v>
      </c>
      <c r="H4007">
        <v>0</v>
      </c>
      <c r="I4007">
        <v>0</v>
      </c>
      <c r="J4007">
        <v>0</v>
      </c>
      <c r="K4007">
        <v>0</v>
      </c>
      <c r="L4007">
        <v>1</v>
      </c>
      <c r="M4007">
        <v>0</v>
      </c>
      <c r="N4007">
        <v>0</v>
      </c>
      <c r="O4007">
        <v>0</v>
      </c>
      <c r="P4007">
        <v>0</v>
      </c>
      <c r="Q4007">
        <v>0</v>
      </c>
      <c r="R4007">
        <v>0</v>
      </c>
      <c r="S4007">
        <v>1</v>
      </c>
      <c r="T4007">
        <v>0</v>
      </c>
      <c r="U4007">
        <v>0</v>
      </c>
      <c r="V4007">
        <v>0</v>
      </c>
      <c r="W4007">
        <v>0</v>
      </c>
      <c r="X4007">
        <v>0</v>
      </c>
      <c r="Y4007">
        <v>0</v>
      </c>
      <c r="Z4007">
        <v>0</v>
      </c>
      <c r="AA4007">
        <v>0</v>
      </c>
      <c r="AB4007">
        <v>3</v>
      </c>
      <c r="AC4007">
        <v>0</v>
      </c>
      <c r="AD4007">
        <v>0</v>
      </c>
      <c r="AE4007">
        <v>0</v>
      </c>
      <c r="AF4007">
        <v>0</v>
      </c>
      <c r="AG4007">
        <v>0</v>
      </c>
      <c r="AH4007">
        <v>0</v>
      </c>
      <c r="AI4007">
        <v>0</v>
      </c>
      <c r="AJ4007">
        <v>0</v>
      </c>
      <c r="AK4007">
        <v>0</v>
      </c>
      <c r="AL4007">
        <v>1</v>
      </c>
      <c r="AM4007">
        <v>0</v>
      </c>
      <c r="AN4007">
        <v>0</v>
      </c>
      <c r="AO4007">
        <v>0</v>
      </c>
      <c r="AP4007">
        <v>0</v>
      </c>
      <c r="AQ4007">
        <v>0</v>
      </c>
      <c r="AR4007">
        <v>0</v>
      </c>
      <c r="AS4007">
        <v>0</v>
      </c>
      <c r="AT4007">
        <v>0</v>
      </c>
      <c r="AU4007">
        <v>2</v>
      </c>
      <c r="AV4007">
        <v>2</v>
      </c>
      <c r="AW4007">
        <v>0</v>
      </c>
      <c r="AX4007">
        <v>0</v>
      </c>
      <c r="AY4007">
        <v>0</v>
      </c>
      <c r="AZ4007">
        <v>0</v>
      </c>
      <c r="BA4007">
        <v>0</v>
      </c>
      <c r="BB4007">
        <v>0</v>
      </c>
      <c r="BC4007">
        <v>0</v>
      </c>
      <c r="BD4007">
        <v>0</v>
      </c>
      <c r="BE4007">
        <v>0</v>
      </c>
      <c r="BF4007">
        <v>1</v>
      </c>
      <c r="BG4007">
        <v>0</v>
      </c>
      <c r="BH4007">
        <v>0</v>
      </c>
      <c r="BI4007">
        <v>0</v>
      </c>
      <c r="BJ4007">
        <v>0</v>
      </c>
      <c r="BK4007">
        <v>0</v>
      </c>
      <c r="BL4007">
        <v>0</v>
      </c>
      <c r="BM4007">
        <v>0</v>
      </c>
      <c r="BN4007">
        <v>0</v>
      </c>
      <c r="BO4007">
        <v>2</v>
      </c>
      <c r="BP4007">
        <v>0</v>
      </c>
      <c r="BQ4007">
        <v>0</v>
      </c>
      <c r="BR4007">
        <v>0</v>
      </c>
      <c r="BS4007">
        <v>1</v>
      </c>
      <c r="BT4007">
        <v>6</v>
      </c>
      <c r="BU4007" t="s">
        <v>3850</v>
      </c>
    </row>
    <row r="4008" spans="1:73">
      <c r="A4008" t="s">
        <v>3694</v>
      </c>
      <c r="B4008" t="s">
        <v>3695</v>
      </c>
      <c r="C4008">
        <v>166</v>
      </c>
      <c r="D4008" t="s">
        <v>119</v>
      </c>
      <c r="E4008" t="s">
        <v>3708</v>
      </c>
      <c r="F4008" t="s">
        <v>101</v>
      </c>
      <c r="G4008">
        <v>0</v>
      </c>
      <c r="H4008">
        <v>3</v>
      </c>
      <c r="I4008">
        <v>0</v>
      </c>
      <c r="J4008">
        <v>0</v>
      </c>
      <c r="K4008">
        <v>0</v>
      </c>
      <c r="L4008">
        <v>0</v>
      </c>
      <c r="M4008">
        <v>0</v>
      </c>
      <c r="N4008">
        <v>1</v>
      </c>
      <c r="O4008">
        <v>0</v>
      </c>
      <c r="P4008">
        <v>0</v>
      </c>
      <c r="Q4008">
        <v>2</v>
      </c>
      <c r="R4008">
        <v>0</v>
      </c>
      <c r="S4008">
        <v>3</v>
      </c>
      <c r="T4008">
        <v>2</v>
      </c>
      <c r="U4008">
        <v>0</v>
      </c>
      <c r="V4008">
        <v>0</v>
      </c>
      <c r="W4008">
        <v>1</v>
      </c>
      <c r="X4008">
        <v>0</v>
      </c>
      <c r="Y4008">
        <v>0</v>
      </c>
      <c r="Z4008">
        <v>0</v>
      </c>
      <c r="AA4008">
        <v>0</v>
      </c>
      <c r="AB4008">
        <v>11</v>
      </c>
      <c r="AC4008">
        <v>0</v>
      </c>
      <c r="AD4008">
        <v>0</v>
      </c>
      <c r="AE4008">
        <v>0</v>
      </c>
      <c r="AF4008">
        <v>0</v>
      </c>
      <c r="AG4008">
        <v>0</v>
      </c>
      <c r="AH4008">
        <v>0</v>
      </c>
      <c r="AI4008">
        <v>0</v>
      </c>
      <c r="AJ4008">
        <v>0</v>
      </c>
      <c r="AK4008">
        <v>0</v>
      </c>
      <c r="AL4008">
        <v>0</v>
      </c>
      <c r="AM4008">
        <v>0</v>
      </c>
      <c r="AN4008">
        <v>0</v>
      </c>
      <c r="AO4008">
        <v>0</v>
      </c>
      <c r="AP4008">
        <v>0</v>
      </c>
      <c r="AQ4008">
        <v>1</v>
      </c>
      <c r="AR4008">
        <v>0</v>
      </c>
      <c r="AS4008">
        <v>0</v>
      </c>
      <c r="AT4008">
        <v>0</v>
      </c>
      <c r="AU4008">
        <v>1</v>
      </c>
      <c r="AV4008">
        <v>2</v>
      </c>
      <c r="AW4008">
        <v>0</v>
      </c>
      <c r="AX4008">
        <v>2</v>
      </c>
      <c r="AY4008">
        <v>0</v>
      </c>
      <c r="AZ4008">
        <v>1</v>
      </c>
      <c r="BA4008">
        <v>4</v>
      </c>
      <c r="BB4008">
        <v>2</v>
      </c>
      <c r="BC4008">
        <v>0</v>
      </c>
      <c r="BD4008">
        <v>0</v>
      </c>
      <c r="BE4008">
        <v>0</v>
      </c>
      <c r="BF4008">
        <v>1</v>
      </c>
      <c r="BG4008">
        <v>0</v>
      </c>
      <c r="BH4008">
        <v>0</v>
      </c>
      <c r="BI4008">
        <v>3</v>
      </c>
      <c r="BJ4008">
        <v>0</v>
      </c>
      <c r="BK4008">
        <v>0</v>
      </c>
      <c r="BL4008">
        <v>0</v>
      </c>
      <c r="BM4008">
        <v>2</v>
      </c>
      <c r="BN4008">
        <v>0</v>
      </c>
      <c r="BO4008">
        <v>2</v>
      </c>
      <c r="BP4008">
        <v>0</v>
      </c>
      <c r="BQ4008">
        <v>0</v>
      </c>
      <c r="BR4008">
        <v>0</v>
      </c>
      <c r="BS4008">
        <v>2</v>
      </c>
      <c r="BT4008">
        <v>18</v>
      </c>
      <c r="BU4008" t="s">
        <v>3851</v>
      </c>
    </row>
    <row r="4009" spans="1:73">
      <c r="A4009" t="s">
        <v>3694</v>
      </c>
      <c r="B4009" t="s">
        <v>3695</v>
      </c>
      <c r="C4009">
        <v>167</v>
      </c>
      <c r="D4009" t="s">
        <v>119</v>
      </c>
      <c r="E4009" t="s">
        <v>3700</v>
      </c>
      <c r="F4009" t="s">
        <v>92</v>
      </c>
      <c r="G4009">
        <v>0</v>
      </c>
      <c r="H4009">
        <v>1</v>
      </c>
      <c r="I4009">
        <v>0</v>
      </c>
      <c r="J4009">
        <v>0</v>
      </c>
      <c r="K4009">
        <v>0</v>
      </c>
      <c r="L4009">
        <v>0</v>
      </c>
      <c r="M4009">
        <v>0</v>
      </c>
      <c r="N4009">
        <v>1</v>
      </c>
      <c r="O4009">
        <v>0</v>
      </c>
      <c r="P4009">
        <v>0</v>
      </c>
      <c r="Q4009">
        <v>0</v>
      </c>
      <c r="R4009">
        <v>0</v>
      </c>
      <c r="S4009">
        <v>1</v>
      </c>
      <c r="T4009">
        <v>0</v>
      </c>
      <c r="U4009">
        <v>0</v>
      </c>
      <c r="V4009">
        <v>0</v>
      </c>
      <c r="W4009">
        <v>1</v>
      </c>
      <c r="X4009">
        <v>0</v>
      </c>
      <c r="Y4009">
        <v>0</v>
      </c>
      <c r="Z4009">
        <v>0</v>
      </c>
      <c r="AA4009">
        <v>0</v>
      </c>
      <c r="AB4009">
        <v>3</v>
      </c>
      <c r="AC4009">
        <v>0</v>
      </c>
      <c r="AD4009">
        <v>0</v>
      </c>
      <c r="AE4009">
        <v>0</v>
      </c>
      <c r="AF4009">
        <v>0</v>
      </c>
      <c r="AG4009">
        <v>0</v>
      </c>
      <c r="AH4009">
        <v>0</v>
      </c>
      <c r="AI4009">
        <v>0</v>
      </c>
      <c r="AJ4009">
        <v>0</v>
      </c>
      <c r="AK4009">
        <v>0</v>
      </c>
      <c r="AL4009">
        <v>0</v>
      </c>
      <c r="AM4009">
        <v>1</v>
      </c>
      <c r="AN4009">
        <v>0</v>
      </c>
      <c r="AO4009">
        <v>0</v>
      </c>
      <c r="AP4009">
        <v>0</v>
      </c>
      <c r="AQ4009">
        <v>0</v>
      </c>
      <c r="AR4009">
        <v>0</v>
      </c>
      <c r="AS4009">
        <v>0</v>
      </c>
      <c r="AT4009">
        <v>0</v>
      </c>
      <c r="AU4009">
        <v>1</v>
      </c>
      <c r="AV4009">
        <v>0</v>
      </c>
      <c r="AW4009">
        <v>0</v>
      </c>
      <c r="AX4009">
        <v>0</v>
      </c>
      <c r="AY4009">
        <v>0</v>
      </c>
      <c r="AZ4009">
        <v>0</v>
      </c>
      <c r="BA4009">
        <v>1</v>
      </c>
      <c r="BB4009">
        <v>0</v>
      </c>
      <c r="BC4009">
        <v>0</v>
      </c>
      <c r="BD4009">
        <v>0</v>
      </c>
      <c r="BE4009">
        <v>0</v>
      </c>
      <c r="BF4009">
        <v>0</v>
      </c>
      <c r="BG4009">
        <v>0</v>
      </c>
      <c r="BH4009">
        <v>0</v>
      </c>
      <c r="BI4009">
        <v>0</v>
      </c>
      <c r="BJ4009">
        <v>0</v>
      </c>
      <c r="BK4009">
        <v>0</v>
      </c>
      <c r="BL4009">
        <v>0</v>
      </c>
      <c r="BM4009">
        <v>0</v>
      </c>
      <c r="BN4009">
        <v>0</v>
      </c>
      <c r="BO4009">
        <v>1</v>
      </c>
      <c r="BP4009">
        <v>0</v>
      </c>
      <c r="BQ4009">
        <v>0</v>
      </c>
      <c r="BR4009">
        <v>0</v>
      </c>
      <c r="BS4009">
        <v>1</v>
      </c>
      <c r="BT4009">
        <v>7</v>
      </c>
      <c r="BU4009" t="s">
        <v>3852</v>
      </c>
    </row>
    <row r="4010" spans="1:73">
      <c r="A4010" t="s">
        <v>3694</v>
      </c>
      <c r="B4010" t="s">
        <v>3695</v>
      </c>
      <c r="C4010">
        <v>168</v>
      </c>
      <c r="D4010" t="s">
        <v>119</v>
      </c>
      <c r="E4010" t="s">
        <v>3714</v>
      </c>
      <c r="F4010" t="s">
        <v>101</v>
      </c>
      <c r="G4010">
        <v>0</v>
      </c>
      <c r="H4010">
        <v>2</v>
      </c>
      <c r="I4010">
        <v>1</v>
      </c>
      <c r="J4010">
        <v>0</v>
      </c>
      <c r="K4010">
        <v>0</v>
      </c>
      <c r="L4010">
        <v>9</v>
      </c>
      <c r="M4010">
        <v>0</v>
      </c>
      <c r="N4010">
        <v>7</v>
      </c>
      <c r="O4010">
        <v>0</v>
      </c>
      <c r="P4010">
        <v>0</v>
      </c>
      <c r="Q4010">
        <v>1</v>
      </c>
      <c r="R4010">
        <v>0</v>
      </c>
      <c r="S4010">
        <v>7</v>
      </c>
      <c r="T4010">
        <v>0</v>
      </c>
      <c r="U4010">
        <v>0</v>
      </c>
      <c r="V4010">
        <v>0</v>
      </c>
      <c r="W4010">
        <v>0</v>
      </c>
      <c r="X4010">
        <v>0</v>
      </c>
      <c r="Y4010">
        <v>0</v>
      </c>
      <c r="Z4010">
        <v>1</v>
      </c>
      <c r="AA4010">
        <v>0</v>
      </c>
      <c r="AB4010">
        <v>35</v>
      </c>
      <c r="AC4010">
        <v>0</v>
      </c>
      <c r="AD4010">
        <v>0</v>
      </c>
      <c r="AE4010">
        <v>0</v>
      </c>
      <c r="AF4010">
        <v>0</v>
      </c>
      <c r="AG4010">
        <v>0</v>
      </c>
      <c r="AH4010">
        <v>0</v>
      </c>
      <c r="AI4010">
        <v>1</v>
      </c>
      <c r="AJ4010">
        <v>0</v>
      </c>
      <c r="AK4010">
        <v>0</v>
      </c>
      <c r="AL4010">
        <v>0</v>
      </c>
      <c r="AM4010">
        <v>6</v>
      </c>
      <c r="AN4010">
        <v>0</v>
      </c>
      <c r="AO4010">
        <v>1</v>
      </c>
      <c r="AP4010">
        <v>2</v>
      </c>
      <c r="AQ4010">
        <v>1</v>
      </c>
      <c r="AR4010">
        <v>0</v>
      </c>
      <c r="AS4010">
        <v>0</v>
      </c>
      <c r="AT4010">
        <v>1</v>
      </c>
      <c r="AU4010">
        <v>1</v>
      </c>
      <c r="AV4010">
        <v>0</v>
      </c>
      <c r="AW4010">
        <v>1</v>
      </c>
      <c r="AX4010">
        <v>0</v>
      </c>
      <c r="AY4010">
        <v>7</v>
      </c>
      <c r="AZ4010">
        <v>7</v>
      </c>
      <c r="BA4010">
        <v>6</v>
      </c>
      <c r="BB4010">
        <v>1</v>
      </c>
      <c r="BC4010">
        <v>6</v>
      </c>
      <c r="BD4010">
        <v>0</v>
      </c>
      <c r="BE4010">
        <v>0</v>
      </c>
      <c r="BF4010">
        <v>0</v>
      </c>
      <c r="BG4010">
        <v>0</v>
      </c>
      <c r="BH4010">
        <v>0</v>
      </c>
      <c r="BI4010">
        <v>0</v>
      </c>
      <c r="BJ4010">
        <v>4</v>
      </c>
      <c r="BK4010">
        <v>0</v>
      </c>
      <c r="BL4010">
        <v>2</v>
      </c>
      <c r="BM4010">
        <v>0</v>
      </c>
      <c r="BN4010">
        <v>1</v>
      </c>
      <c r="BO4010">
        <v>10</v>
      </c>
      <c r="BP4010">
        <v>0</v>
      </c>
      <c r="BQ4010">
        <v>0</v>
      </c>
      <c r="BR4010">
        <v>0</v>
      </c>
      <c r="BS4010">
        <v>4</v>
      </c>
      <c r="BT4010">
        <v>60</v>
      </c>
      <c r="BU4010" t="s">
        <v>3853</v>
      </c>
    </row>
    <row r="4011" spans="1:73">
      <c r="A4011" t="s">
        <v>3694</v>
      </c>
      <c r="B4011" t="s">
        <v>3695</v>
      </c>
      <c r="C4011">
        <v>169</v>
      </c>
      <c r="D4011" t="s">
        <v>119</v>
      </c>
      <c r="E4011" t="s">
        <v>78</v>
      </c>
      <c r="F4011" t="s">
        <v>77</v>
      </c>
      <c r="G4011">
        <v>0</v>
      </c>
      <c r="H4011">
        <v>1</v>
      </c>
      <c r="I4011">
        <v>0</v>
      </c>
      <c r="J4011">
        <v>0</v>
      </c>
      <c r="K4011">
        <v>0</v>
      </c>
      <c r="L4011">
        <v>0</v>
      </c>
      <c r="M4011">
        <v>0</v>
      </c>
      <c r="N4011">
        <v>1</v>
      </c>
      <c r="O4011">
        <v>0</v>
      </c>
      <c r="P4011">
        <v>0</v>
      </c>
      <c r="Q4011">
        <v>2</v>
      </c>
      <c r="R4011">
        <v>0</v>
      </c>
      <c r="S4011">
        <v>0</v>
      </c>
      <c r="T4011">
        <v>1</v>
      </c>
      <c r="U4011">
        <v>0</v>
      </c>
      <c r="V4011">
        <v>0</v>
      </c>
      <c r="W4011">
        <v>0</v>
      </c>
      <c r="X4011">
        <v>0</v>
      </c>
      <c r="Y4011">
        <v>0</v>
      </c>
      <c r="Z4011">
        <v>0</v>
      </c>
      <c r="AA4011">
        <v>0</v>
      </c>
      <c r="AB4011">
        <v>7</v>
      </c>
      <c r="AC4011">
        <v>0</v>
      </c>
      <c r="AD4011">
        <v>0</v>
      </c>
      <c r="AE4011">
        <v>0</v>
      </c>
      <c r="AF4011">
        <v>0</v>
      </c>
      <c r="AG4011">
        <v>0</v>
      </c>
      <c r="AH4011">
        <v>0</v>
      </c>
      <c r="AI4011">
        <v>0</v>
      </c>
      <c r="AJ4011">
        <v>0</v>
      </c>
      <c r="AK4011">
        <v>0</v>
      </c>
      <c r="AL4011">
        <v>0</v>
      </c>
      <c r="AM4011">
        <v>1</v>
      </c>
      <c r="AN4011">
        <v>0</v>
      </c>
      <c r="AO4011">
        <v>0</v>
      </c>
      <c r="AP4011">
        <v>0</v>
      </c>
      <c r="AQ4011">
        <v>0</v>
      </c>
      <c r="AR4011">
        <v>0</v>
      </c>
      <c r="AS4011">
        <v>0</v>
      </c>
      <c r="AT4011">
        <v>1</v>
      </c>
      <c r="AU4011">
        <v>0</v>
      </c>
      <c r="AV4011">
        <v>0</v>
      </c>
      <c r="AW4011">
        <v>0</v>
      </c>
      <c r="AX4011">
        <v>0</v>
      </c>
      <c r="AY4011">
        <v>1</v>
      </c>
      <c r="AZ4011">
        <v>2</v>
      </c>
      <c r="BA4011">
        <v>2</v>
      </c>
      <c r="BB4011">
        <v>1</v>
      </c>
      <c r="BC4011">
        <v>0</v>
      </c>
      <c r="BD4011">
        <v>0</v>
      </c>
      <c r="BE4011">
        <v>0</v>
      </c>
      <c r="BF4011">
        <v>0</v>
      </c>
      <c r="BG4011">
        <v>0</v>
      </c>
      <c r="BH4011">
        <v>0</v>
      </c>
      <c r="BI4011">
        <v>0</v>
      </c>
      <c r="BJ4011">
        <v>0</v>
      </c>
      <c r="BK4011">
        <v>0</v>
      </c>
      <c r="BL4011">
        <v>0</v>
      </c>
      <c r="BM4011">
        <v>0</v>
      </c>
      <c r="BN4011">
        <v>0</v>
      </c>
      <c r="BO4011">
        <v>2</v>
      </c>
      <c r="BP4011">
        <v>0</v>
      </c>
      <c r="BQ4011">
        <v>0</v>
      </c>
      <c r="BR4011">
        <v>0</v>
      </c>
      <c r="BS4011">
        <v>1</v>
      </c>
      <c r="BT4011">
        <v>11</v>
      </c>
      <c r="BU4011" t="s">
        <v>3854</v>
      </c>
    </row>
    <row r="4012" spans="1:73">
      <c r="A4012" t="s">
        <v>3694</v>
      </c>
      <c r="B4012" t="s">
        <v>3695</v>
      </c>
      <c r="C4012">
        <v>170</v>
      </c>
      <c r="D4012" t="s">
        <v>119</v>
      </c>
      <c r="E4012" t="s">
        <v>245</v>
      </c>
      <c r="F4012" t="s">
        <v>184</v>
      </c>
      <c r="G4012">
        <v>0</v>
      </c>
      <c r="H4012">
        <v>2</v>
      </c>
      <c r="I4012">
        <v>0</v>
      </c>
      <c r="J4012">
        <v>0</v>
      </c>
      <c r="K4012">
        <v>0</v>
      </c>
      <c r="L4012">
        <v>9</v>
      </c>
      <c r="M4012">
        <v>0</v>
      </c>
      <c r="N4012">
        <v>18</v>
      </c>
      <c r="O4012">
        <v>1</v>
      </c>
      <c r="P4012">
        <v>1</v>
      </c>
      <c r="Q4012">
        <v>0</v>
      </c>
      <c r="R4012">
        <v>0</v>
      </c>
      <c r="S4012">
        <v>10</v>
      </c>
      <c r="T4012">
        <v>4</v>
      </c>
      <c r="U4012">
        <v>0</v>
      </c>
      <c r="V4012">
        <v>0</v>
      </c>
      <c r="W4012">
        <v>0</v>
      </c>
      <c r="X4012">
        <v>0</v>
      </c>
      <c r="Y4012">
        <v>0</v>
      </c>
      <c r="Z4012">
        <v>0</v>
      </c>
      <c r="AA4012">
        <v>0</v>
      </c>
      <c r="AB4012">
        <v>65</v>
      </c>
      <c r="AC4012">
        <v>0</v>
      </c>
      <c r="AD4012">
        <v>0</v>
      </c>
      <c r="AE4012">
        <v>0</v>
      </c>
      <c r="AF4012">
        <v>0</v>
      </c>
      <c r="AG4012">
        <v>0</v>
      </c>
      <c r="AH4012">
        <v>5</v>
      </c>
      <c r="AI4012">
        <v>4</v>
      </c>
      <c r="AJ4012">
        <v>0</v>
      </c>
      <c r="AK4012">
        <v>0</v>
      </c>
      <c r="AL4012">
        <v>4</v>
      </c>
      <c r="AM4012">
        <v>9</v>
      </c>
      <c r="AN4012">
        <v>0</v>
      </c>
      <c r="AO4012">
        <v>0</v>
      </c>
      <c r="AP4012">
        <v>0</v>
      </c>
      <c r="AQ4012">
        <v>3</v>
      </c>
      <c r="AR4012">
        <v>0</v>
      </c>
      <c r="AS4012">
        <v>0</v>
      </c>
      <c r="AT4012">
        <v>0</v>
      </c>
      <c r="AU4012">
        <v>3</v>
      </c>
      <c r="AV4012">
        <v>3</v>
      </c>
      <c r="AW4012">
        <v>0</v>
      </c>
      <c r="AX4012">
        <v>16</v>
      </c>
      <c r="AY4012">
        <v>8</v>
      </c>
      <c r="AZ4012">
        <v>19</v>
      </c>
      <c r="BA4012">
        <v>26</v>
      </c>
      <c r="BB4012">
        <v>0</v>
      </c>
      <c r="BC4012">
        <v>2</v>
      </c>
      <c r="BD4012">
        <v>0</v>
      </c>
      <c r="BE4012">
        <v>0</v>
      </c>
      <c r="BF4012">
        <v>2</v>
      </c>
      <c r="BG4012">
        <v>0</v>
      </c>
      <c r="BH4012">
        <v>0</v>
      </c>
      <c r="BI4012">
        <v>23</v>
      </c>
      <c r="BJ4012">
        <v>2</v>
      </c>
      <c r="BK4012">
        <v>0</v>
      </c>
      <c r="BL4012">
        <v>1</v>
      </c>
      <c r="BM4012">
        <v>7</v>
      </c>
      <c r="BN4012">
        <v>0</v>
      </c>
      <c r="BO4012">
        <v>23</v>
      </c>
      <c r="BP4012">
        <v>2</v>
      </c>
      <c r="BQ4012">
        <v>0</v>
      </c>
      <c r="BR4012">
        <v>0</v>
      </c>
      <c r="BS4012">
        <v>9</v>
      </c>
      <c r="BT4012">
        <v>101</v>
      </c>
      <c r="BU4012" t="s">
        <v>3855</v>
      </c>
    </row>
    <row r="4013" spans="1:73">
      <c r="A4013" t="s">
        <v>3694</v>
      </c>
      <c r="B4013" t="s">
        <v>3695</v>
      </c>
      <c r="C4013">
        <v>171</v>
      </c>
      <c r="D4013" t="s">
        <v>119</v>
      </c>
      <c r="E4013" t="s">
        <v>78</v>
      </c>
      <c r="F4013" t="s">
        <v>77</v>
      </c>
      <c r="G4013">
        <v>0</v>
      </c>
      <c r="H4013">
        <v>0</v>
      </c>
      <c r="I4013">
        <v>0</v>
      </c>
      <c r="J4013">
        <v>0</v>
      </c>
      <c r="K4013">
        <v>0</v>
      </c>
      <c r="L4013">
        <v>0</v>
      </c>
      <c r="M4013">
        <v>0</v>
      </c>
      <c r="N4013">
        <v>2</v>
      </c>
      <c r="O4013">
        <v>0</v>
      </c>
      <c r="P4013">
        <v>0</v>
      </c>
      <c r="Q4013">
        <v>0</v>
      </c>
      <c r="R4013">
        <v>0</v>
      </c>
      <c r="S4013">
        <v>3</v>
      </c>
      <c r="T4013">
        <v>0</v>
      </c>
      <c r="U4013">
        <v>0</v>
      </c>
      <c r="V4013">
        <v>0</v>
      </c>
      <c r="W4013">
        <v>0</v>
      </c>
      <c r="X4013">
        <v>0</v>
      </c>
      <c r="Y4013">
        <v>0</v>
      </c>
      <c r="Z4013">
        <v>0</v>
      </c>
      <c r="AA4013">
        <v>0</v>
      </c>
      <c r="AB4013">
        <v>5</v>
      </c>
      <c r="AC4013">
        <v>0</v>
      </c>
      <c r="AD4013">
        <v>0</v>
      </c>
      <c r="AE4013">
        <v>0</v>
      </c>
      <c r="AF4013">
        <v>0</v>
      </c>
      <c r="AG4013">
        <v>0</v>
      </c>
      <c r="AH4013">
        <v>0</v>
      </c>
      <c r="AI4013">
        <v>1</v>
      </c>
      <c r="AJ4013">
        <v>0</v>
      </c>
      <c r="AK4013">
        <v>0</v>
      </c>
      <c r="AL4013">
        <v>0</v>
      </c>
      <c r="AM4013">
        <v>0</v>
      </c>
      <c r="AN4013">
        <v>0</v>
      </c>
      <c r="AO4013">
        <v>0</v>
      </c>
      <c r="AP4013">
        <v>0</v>
      </c>
      <c r="AQ4013">
        <v>0</v>
      </c>
      <c r="AR4013">
        <v>0</v>
      </c>
      <c r="AS4013">
        <v>0</v>
      </c>
      <c r="AT4013">
        <v>0</v>
      </c>
      <c r="AU4013">
        <v>0</v>
      </c>
      <c r="AV4013">
        <v>0</v>
      </c>
      <c r="AW4013">
        <v>0</v>
      </c>
      <c r="AX4013">
        <v>2</v>
      </c>
      <c r="AY4013">
        <v>0</v>
      </c>
      <c r="AZ4013">
        <v>1</v>
      </c>
      <c r="BA4013">
        <v>2</v>
      </c>
      <c r="BB4013">
        <v>0</v>
      </c>
      <c r="BC4013">
        <v>0</v>
      </c>
      <c r="BD4013">
        <v>0</v>
      </c>
      <c r="BE4013">
        <v>0</v>
      </c>
      <c r="BF4013">
        <v>0</v>
      </c>
      <c r="BG4013">
        <v>0</v>
      </c>
      <c r="BH4013">
        <v>0</v>
      </c>
      <c r="BI4013">
        <v>3</v>
      </c>
      <c r="BJ4013">
        <v>0</v>
      </c>
      <c r="BK4013">
        <v>0</v>
      </c>
      <c r="BL4013">
        <v>0</v>
      </c>
      <c r="BM4013">
        <v>0</v>
      </c>
      <c r="BN4013">
        <v>0</v>
      </c>
      <c r="BO4013">
        <v>2</v>
      </c>
      <c r="BP4013">
        <v>1</v>
      </c>
      <c r="BQ4013">
        <v>0</v>
      </c>
      <c r="BR4013">
        <v>0</v>
      </c>
      <c r="BS4013">
        <v>1</v>
      </c>
      <c r="BT4013">
        <v>7</v>
      </c>
      <c r="BU4013" t="s">
        <v>3856</v>
      </c>
    </row>
    <row r="4014" spans="1:73">
      <c r="A4014" t="s">
        <v>3694</v>
      </c>
      <c r="B4014" t="s">
        <v>3695</v>
      </c>
      <c r="C4014">
        <v>172</v>
      </c>
      <c r="D4014" t="s">
        <v>119</v>
      </c>
      <c r="E4014" t="s">
        <v>245</v>
      </c>
      <c r="F4014" t="s">
        <v>184</v>
      </c>
      <c r="G4014">
        <v>0</v>
      </c>
      <c r="H4014">
        <v>0</v>
      </c>
      <c r="I4014">
        <v>0</v>
      </c>
      <c r="J4014">
        <v>0</v>
      </c>
      <c r="K4014">
        <v>0</v>
      </c>
      <c r="L4014">
        <v>3</v>
      </c>
      <c r="M4014">
        <v>0</v>
      </c>
      <c r="N4014">
        <v>2</v>
      </c>
      <c r="O4014">
        <v>1</v>
      </c>
      <c r="P4014">
        <v>1</v>
      </c>
      <c r="Q4014">
        <v>1</v>
      </c>
      <c r="R4014">
        <v>0</v>
      </c>
      <c r="S4014">
        <v>6</v>
      </c>
      <c r="T4014">
        <v>0</v>
      </c>
      <c r="U4014">
        <v>0</v>
      </c>
      <c r="V4014">
        <v>1</v>
      </c>
      <c r="W4014">
        <v>0</v>
      </c>
      <c r="X4014">
        <v>0</v>
      </c>
      <c r="Y4014">
        <v>0</v>
      </c>
      <c r="Z4014">
        <v>0</v>
      </c>
      <c r="AA4014">
        <v>0</v>
      </c>
      <c r="AB4014">
        <v>10</v>
      </c>
      <c r="AC4014">
        <v>1</v>
      </c>
      <c r="AD4014">
        <v>0</v>
      </c>
      <c r="AE4014">
        <v>0</v>
      </c>
      <c r="AF4014">
        <v>0</v>
      </c>
      <c r="AG4014">
        <v>0</v>
      </c>
      <c r="AH4014">
        <v>1</v>
      </c>
      <c r="AI4014">
        <v>0</v>
      </c>
      <c r="AJ4014">
        <v>0</v>
      </c>
      <c r="AK4014">
        <v>0</v>
      </c>
      <c r="AL4014">
        <v>2</v>
      </c>
      <c r="AM4014">
        <v>0</v>
      </c>
      <c r="AN4014">
        <v>0</v>
      </c>
      <c r="AO4014">
        <v>0</v>
      </c>
      <c r="AP4014">
        <v>0</v>
      </c>
      <c r="AQ4014">
        <v>0</v>
      </c>
      <c r="AR4014">
        <v>0</v>
      </c>
      <c r="AS4014">
        <v>0</v>
      </c>
      <c r="AT4014">
        <v>0</v>
      </c>
      <c r="AU4014">
        <v>1</v>
      </c>
      <c r="AV4014">
        <v>0</v>
      </c>
      <c r="AW4014">
        <v>0</v>
      </c>
      <c r="AX4014">
        <v>1</v>
      </c>
      <c r="AY4014">
        <v>3</v>
      </c>
      <c r="AZ4014">
        <v>2</v>
      </c>
      <c r="BA4014">
        <v>1</v>
      </c>
      <c r="BB4014">
        <v>0</v>
      </c>
      <c r="BC4014">
        <v>2</v>
      </c>
      <c r="BD4014">
        <v>0</v>
      </c>
      <c r="BE4014">
        <v>0</v>
      </c>
      <c r="BF4014">
        <v>0</v>
      </c>
      <c r="BG4014">
        <v>0</v>
      </c>
      <c r="BH4014">
        <v>0</v>
      </c>
      <c r="BI4014">
        <v>2</v>
      </c>
      <c r="BJ4014">
        <v>2</v>
      </c>
      <c r="BK4014">
        <v>0</v>
      </c>
      <c r="BL4014">
        <v>2</v>
      </c>
      <c r="BM4014">
        <v>0</v>
      </c>
      <c r="BN4014">
        <v>0</v>
      </c>
      <c r="BO4014">
        <v>4</v>
      </c>
      <c r="BP4014">
        <v>0</v>
      </c>
      <c r="BQ4014">
        <v>0</v>
      </c>
      <c r="BR4014">
        <v>0</v>
      </c>
      <c r="BS4014">
        <v>1</v>
      </c>
      <c r="BT4014">
        <v>19</v>
      </c>
      <c r="BU4014" t="s">
        <v>3857</v>
      </c>
    </row>
    <row r="4015" spans="1:73">
      <c r="A4015" t="s">
        <v>3694</v>
      </c>
      <c r="B4015" t="s">
        <v>3695</v>
      </c>
      <c r="C4015">
        <v>173</v>
      </c>
      <c r="D4015" t="s">
        <v>119</v>
      </c>
      <c r="E4015" t="s">
        <v>3700</v>
      </c>
      <c r="F4015" t="s">
        <v>92</v>
      </c>
      <c r="G4015">
        <v>1</v>
      </c>
      <c r="H4015">
        <v>4</v>
      </c>
      <c r="I4015">
        <v>6</v>
      </c>
      <c r="J4015">
        <v>2</v>
      </c>
      <c r="K4015">
        <v>0</v>
      </c>
      <c r="L4015">
        <v>17</v>
      </c>
      <c r="M4015">
        <v>0</v>
      </c>
      <c r="N4015">
        <v>28</v>
      </c>
      <c r="O4015">
        <v>0</v>
      </c>
      <c r="P4015">
        <v>0</v>
      </c>
      <c r="Q4015">
        <v>2</v>
      </c>
      <c r="R4015">
        <v>1</v>
      </c>
      <c r="S4015">
        <v>28</v>
      </c>
      <c r="T4015">
        <v>6</v>
      </c>
      <c r="U4015">
        <v>0</v>
      </c>
      <c r="V4015">
        <v>5</v>
      </c>
      <c r="W4015">
        <v>1</v>
      </c>
      <c r="X4015">
        <v>0</v>
      </c>
      <c r="Y4015">
        <v>0</v>
      </c>
      <c r="Z4015">
        <v>1</v>
      </c>
      <c r="AA4015">
        <v>0</v>
      </c>
      <c r="AB4015">
        <v>110</v>
      </c>
      <c r="AC4015">
        <v>2</v>
      </c>
      <c r="AD4015">
        <v>0</v>
      </c>
      <c r="AE4015">
        <v>0</v>
      </c>
      <c r="AF4015">
        <v>0</v>
      </c>
      <c r="AG4015">
        <v>0</v>
      </c>
      <c r="AH4015">
        <v>3</v>
      </c>
      <c r="AI4015">
        <v>8</v>
      </c>
      <c r="AJ4015">
        <v>0</v>
      </c>
      <c r="AK4015">
        <v>0</v>
      </c>
      <c r="AL4015">
        <v>6</v>
      </c>
      <c r="AM4015">
        <v>22</v>
      </c>
      <c r="AN4015">
        <v>0</v>
      </c>
      <c r="AO4015">
        <v>0</v>
      </c>
      <c r="AP4015">
        <v>0</v>
      </c>
      <c r="AQ4015">
        <v>5</v>
      </c>
      <c r="AR4015">
        <v>3</v>
      </c>
      <c r="AS4015">
        <v>0</v>
      </c>
      <c r="AT4015">
        <v>0</v>
      </c>
      <c r="AU4015">
        <v>1</v>
      </c>
      <c r="AV4015">
        <v>0</v>
      </c>
      <c r="AW4015">
        <v>2</v>
      </c>
      <c r="AX4015">
        <v>11</v>
      </c>
      <c r="AY4015">
        <v>20</v>
      </c>
      <c r="AZ4015">
        <v>30</v>
      </c>
      <c r="BA4015">
        <v>34</v>
      </c>
      <c r="BB4015">
        <v>2</v>
      </c>
      <c r="BC4015">
        <v>10</v>
      </c>
      <c r="BD4015">
        <v>0</v>
      </c>
      <c r="BE4015">
        <v>0</v>
      </c>
      <c r="BF4015">
        <v>0</v>
      </c>
      <c r="BG4015">
        <v>0</v>
      </c>
      <c r="BH4015">
        <v>0</v>
      </c>
      <c r="BI4015">
        <v>13</v>
      </c>
      <c r="BJ4015">
        <v>9</v>
      </c>
      <c r="BK4015">
        <v>0</v>
      </c>
      <c r="BL4015">
        <v>3</v>
      </c>
      <c r="BM4015">
        <v>0</v>
      </c>
      <c r="BN4015">
        <v>2</v>
      </c>
      <c r="BO4015">
        <v>37</v>
      </c>
      <c r="BP4015">
        <v>5</v>
      </c>
      <c r="BQ4015">
        <v>0</v>
      </c>
      <c r="BR4015">
        <v>2</v>
      </c>
      <c r="BS4015">
        <v>8</v>
      </c>
      <c r="BT4015">
        <v>176</v>
      </c>
      <c r="BU4015" t="s">
        <v>3858</v>
      </c>
    </row>
    <row r="4016" spans="1:73">
      <c r="A4016" t="s">
        <v>3694</v>
      </c>
      <c r="B4016" t="s">
        <v>3695</v>
      </c>
      <c r="C4016">
        <v>174</v>
      </c>
      <c r="D4016" t="s">
        <v>119</v>
      </c>
      <c r="E4016" t="s">
        <v>78</v>
      </c>
      <c r="F4016" t="s">
        <v>77</v>
      </c>
      <c r="G4016">
        <v>0</v>
      </c>
      <c r="H4016">
        <v>0</v>
      </c>
      <c r="I4016">
        <v>1</v>
      </c>
      <c r="J4016">
        <v>0</v>
      </c>
      <c r="K4016">
        <v>0</v>
      </c>
      <c r="L4016">
        <v>2</v>
      </c>
      <c r="M4016">
        <v>0</v>
      </c>
      <c r="N4016">
        <v>1</v>
      </c>
      <c r="O4016">
        <v>0</v>
      </c>
      <c r="P4016">
        <v>0</v>
      </c>
      <c r="Q4016">
        <v>0</v>
      </c>
      <c r="R4016">
        <v>0</v>
      </c>
      <c r="S4016">
        <v>4</v>
      </c>
      <c r="T4016">
        <v>1</v>
      </c>
      <c r="U4016">
        <v>0</v>
      </c>
      <c r="V4016">
        <v>1</v>
      </c>
      <c r="W4016">
        <v>0</v>
      </c>
      <c r="X4016">
        <v>0</v>
      </c>
      <c r="Y4016">
        <v>0</v>
      </c>
      <c r="Z4016">
        <v>0</v>
      </c>
      <c r="AA4016">
        <v>0</v>
      </c>
      <c r="AB4016">
        <v>13</v>
      </c>
      <c r="AC4016">
        <v>0</v>
      </c>
      <c r="AD4016">
        <v>0</v>
      </c>
      <c r="AE4016">
        <v>0</v>
      </c>
      <c r="AF4016">
        <v>0</v>
      </c>
      <c r="AG4016">
        <v>0</v>
      </c>
      <c r="AH4016">
        <v>0</v>
      </c>
      <c r="AI4016">
        <v>2</v>
      </c>
      <c r="AJ4016">
        <v>0</v>
      </c>
      <c r="AK4016">
        <v>0</v>
      </c>
      <c r="AL4016">
        <v>0</v>
      </c>
      <c r="AM4016">
        <v>0</v>
      </c>
      <c r="AN4016">
        <v>0</v>
      </c>
      <c r="AO4016">
        <v>0</v>
      </c>
      <c r="AP4016">
        <v>2</v>
      </c>
      <c r="AQ4016">
        <v>0</v>
      </c>
      <c r="AR4016">
        <v>0</v>
      </c>
      <c r="AS4016">
        <v>0</v>
      </c>
      <c r="AT4016">
        <v>0</v>
      </c>
      <c r="AU4016">
        <v>1</v>
      </c>
      <c r="AV4016">
        <v>0</v>
      </c>
      <c r="AW4016">
        <v>1</v>
      </c>
      <c r="AX4016">
        <v>5</v>
      </c>
      <c r="AY4016">
        <v>4</v>
      </c>
      <c r="AZ4016">
        <v>3</v>
      </c>
      <c r="BA4016">
        <v>5</v>
      </c>
      <c r="BB4016">
        <v>0</v>
      </c>
      <c r="BC4016">
        <v>7</v>
      </c>
      <c r="BD4016">
        <v>0</v>
      </c>
      <c r="BE4016">
        <v>0</v>
      </c>
      <c r="BF4016">
        <v>0</v>
      </c>
      <c r="BG4016">
        <v>0</v>
      </c>
      <c r="BH4016">
        <v>0</v>
      </c>
      <c r="BI4016">
        <v>6</v>
      </c>
      <c r="BJ4016">
        <v>0</v>
      </c>
      <c r="BK4016">
        <v>0</v>
      </c>
      <c r="BL4016">
        <v>0</v>
      </c>
      <c r="BM4016">
        <v>0</v>
      </c>
      <c r="BN4016">
        <v>4</v>
      </c>
      <c r="BO4016">
        <v>4</v>
      </c>
      <c r="BP4016">
        <v>2</v>
      </c>
      <c r="BQ4016">
        <v>0</v>
      </c>
      <c r="BR4016">
        <v>2</v>
      </c>
      <c r="BS4016">
        <v>3</v>
      </c>
      <c r="BT4016">
        <v>27</v>
      </c>
      <c r="BU4016" t="s">
        <v>3859</v>
      </c>
    </row>
    <row r="4017" spans="1:73">
      <c r="A4017" t="s">
        <v>3694</v>
      </c>
      <c r="B4017" t="s">
        <v>3695</v>
      </c>
      <c r="C4017">
        <v>175</v>
      </c>
      <c r="D4017" t="s">
        <v>119</v>
      </c>
      <c r="E4017" t="s">
        <v>3714</v>
      </c>
      <c r="F4017" t="s">
        <v>101</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0</v>
      </c>
      <c r="BB4017">
        <v>0</v>
      </c>
      <c r="BC4017">
        <v>0</v>
      </c>
      <c r="BD4017">
        <v>0</v>
      </c>
      <c r="BE4017">
        <v>0</v>
      </c>
      <c r="BF4017">
        <v>0</v>
      </c>
      <c r="BG4017">
        <v>0</v>
      </c>
      <c r="BH4017">
        <v>0</v>
      </c>
      <c r="BI4017">
        <v>0</v>
      </c>
      <c r="BJ4017">
        <v>0</v>
      </c>
      <c r="BK4017">
        <v>0</v>
      </c>
      <c r="BL4017">
        <v>0</v>
      </c>
      <c r="BM4017">
        <v>0</v>
      </c>
      <c r="BN4017">
        <v>0</v>
      </c>
      <c r="BO4017">
        <v>0</v>
      </c>
      <c r="BP4017">
        <v>0</v>
      </c>
      <c r="BQ4017">
        <v>0</v>
      </c>
      <c r="BR4017">
        <v>0</v>
      </c>
      <c r="BS4017">
        <v>1</v>
      </c>
      <c r="BT4017">
        <v>1</v>
      </c>
      <c r="BU4017" t="s">
        <v>406</v>
      </c>
    </row>
    <row r="4018" spans="1:73">
      <c r="A4018" t="s">
        <v>3694</v>
      </c>
      <c r="B4018" t="s">
        <v>3695</v>
      </c>
      <c r="C4018">
        <v>176</v>
      </c>
      <c r="D4018" t="s">
        <v>119</v>
      </c>
      <c r="E4018" t="s">
        <v>78</v>
      </c>
      <c r="F4018" t="s">
        <v>77</v>
      </c>
      <c r="G4018">
        <v>0</v>
      </c>
      <c r="H4018">
        <v>0</v>
      </c>
      <c r="I4018">
        <v>0</v>
      </c>
      <c r="J4018">
        <v>0</v>
      </c>
      <c r="K4018">
        <v>0</v>
      </c>
      <c r="L4018">
        <v>0</v>
      </c>
      <c r="M4018">
        <v>0</v>
      </c>
      <c r="N4018">
        <v>2</v>
      </c>
      <c r="O4018">
        <v>0</v>
      </c>
      <c r="P4018">
        <v>0</v>
      </c>
      <c r="Q4018">
        <v>0</v>
      </c>
      <c r="R4018">
        <v>0</v>
      </c>
      <c r="S4018">
        <v>1</v>
      </c>
      <c r="T4018">
        <v>1</v>
      </c>
      <c r="U4018">
        <v>0</v>
      </c>
      <c r="V4018">
        <v>1</v>
      </c>
      <c r="W4018">
        <v>1</v>
      </c>
      <c r="X4018">
        <v>0</v>
      </c>
      <c r="Y4018">
        <v>0</v>
      </c>
      <c r="Z4018">
        <v>0</v>
      </c>
      <c r="AA4018">
        <v>0</v>
      </c>
      <c r="AB4018">
        <v>8</v>
      </c>
      <c r="AC4018">
        <v>0</v>
      </c>
      <c r="AD4018">
        <v>0</v>
      </c>
      <c r="AE4018">
        <v>0</v>
      </c>
      <c r="AF4018">
        <v>0</v>
      </c>
      <c r="AG4018">
        <v>0</v>
      </c>
      <c r="AH4018">
        <v>0</v>
      </c>
      <c r="AI4018">
        <v>0</v>
      </c>
      <c r="AJ4018">
        <v>0</v>
      </c>
      <c r="AK4018">
        <v>0</v>
      </c>
      <c r="AL4018">
        <v>0</v>
      </c>
      <c r="AM4018">
        <v>2</v>
      </c>
      <c r="AN4018">
        <v>0</v>
      </c>
      <c r="AO4018">
        <v>0</v>
      </c>
      <c r="AP4018">
        <v>0</v>
      </c>
      <c r="AQ4018">
        <v>0</v>
      </c>
      <c r="AR4018">
        <v>0</v>
      </c>
      <c r="AS4018">
        <v>0</v>
      </c>
      <c r="AT4018">
        <v>0</v>
      </c>
      <c r="AU4018">
        <v>0</v>
      </c>
      <c r="AV4018">
        <v>0</v>
      </c>
      <c r="AW4018">
        <v>0</v>
      </c>
      <c r="AX4018">
        <v>1</v>
      </c>
      <c r="AY4018">
        <v>1</v>
      </c>
      <c r="AZ4018">
        <v>2</v>
      </c>
      <c r="BA4018">
        <v>4</v>
      </c>
      <c r="BB4018">
        <v>0</v>
      </c>
      <c r="BC4018">
        <v>1</v>
      </c>
      <c r="BD4018">
        <v>0</v>
      </c>
      <c r="BE4018">
        <v>0</v>
      </c>
      <c r="BF4018">
        <v>0</v>
      </c>
      <c r="BG4018">
        <v>0</v>
      </c>
      <c r="BH4018">
        <v>0</v>
      </c>
      <c r="BI4018">
        <v>1</v>
      </c>
      <c r="BJ4018">
        <v>0</v>
      </c>
      <c r="BK4018">
        <v>0</v>
      </c>
      <c r="BL4018">
        <v>1</v>
      </c>
      <c r="BM4018">
        <v>0</v>
      </c>
      <c r="BN4018">
        <v>1</v>
      </c>
      <c r="BO4018">
        <v>2</v>
      </c>
      <c r="BP4018">
        <v>0</v>
      </c>
      <c r="BQ4018">
        <v>0</v>
      </c>
      <c r="BR4018">
        <v>1</v>
      </c>
      <c r="BS4018">
        <v>2</v>
      </c>
      <c r="BT4018">
        <v>12</v>
      </c>
      <c r="BU4018" t="s">
        <v>3860</v>
      </c>
    </row>
    <row r="4019" spans="1:73">
      <c r="A4019" t="s">
        <v>3694</v>
      </c>
      <c r="B4019" t="s">
        <v>3695</v>
      </c>
      <c r="C4019">
        <v>177</v>
      </c>
      <c r="D4019" t="s">
        <v>119</v>
      </c>
      <c r="E4019" t="s">
        <v>3714</v>
      </c>
      <c r="F4019" t="s">
        <v>101</v>
      </c>
      <c r="G4019">
        <v>0</v>
      </c>
      <c r="H4019">
        <v>7</v>
      </c>
      <c r="I4019">
        <v>1</v>
      </c>
      <c r="J4019">
        <v>0</v>
      </c>
      <c r="K4019">
        <v>0</v>
      </c>
      <c r="L4019">
        <v>2</v>
      </c>
      <c r="M4019">
        <v>0</v>
      </c>
      <c r="N4019">
        <v>16</v>
      </c>
      <c r="O4019">
        <v>0</v>
      </c>
      <c r="P4019">
        <v>0</v>
      </c>
      <c r="Q4019">
        <v>4</v>
      </c>
      <c r="R4019">
        <v>0</v>
      </c>
      <c r="S4019">
        <v>13</v>
      </c>
      <c r="T4019">
        <v>8</v>
      </c>
      <c r="U4019">
        <v>0</v>
      </c>
      <c r="V4019">
        <v>1</v>
      </c>
      <c r="W4019">
        <v>0</v>
      </c>
      <c r="X4019">
        <v>0</v>
      </c>
      <c r="Y4019">
        <v>0</v>
      </c>
      <c r="Z4019">
        <v>0</v>
      </c>
      <c r="AA4019">
        <v>0</v>
      </c>
      <c r="AB4019">
        <v>49</v>
      </c>
      <c r="AC4019">
        <v>0</v>
      </c>
      <c r="AD4019">
        <v>0</v>
      </c>
      <c r="AE4019">
        <v>0</v>
      </c>
      <c r="AF4019">
        <v>0</v>
      </c>
      <c r="AG4019">
        <v>0</v>
      </c>
      <c r="AH4019">
        <v>0</v>
      </c>
      <c r="AI4019">
        <v>7</v>
      </c>
      <c r="AJ4019">
        <v>0</v>
      </c>
      <c r="AK4019">
        <v>0</v>
      </c>
      <c r="AL4019">
        <v>1</v>
      </c>
      <c r="AM4019">
        <v>4</v>
      </c>
      <c r="AN4019">
        <v>0</v>
      </c>
      <c r="AO4019">
        <v>0</v>
      </c>
      <c r="AP4019">
        <v>1</v>
      </c>
      <c r="AQ4019">
        <v>2</v>
      </c>
      <c r="AR4019">
        <v>1</v>
      </c>
      <c r="AS4019">
        <v>0</v>
      </c>
      <c r="AT4019">
        <v>0</v>
      </c>
      <c r="AU4019">
        <v>4</v>
      </c>
      <c r="AV4019">
        <v>0</v>
      </c>
      <c r="AW4019">
        <v>0</v>
      </c>
      <c r="AX4019">
        <v>7</v>
      </c>
      <c r="AY4019">
        <v>6</v>
      </c>
      <c r="AZ4019">
        <v>14</v>
      </c>
      <c r="BA4019">
        <v>13</v>
      </c>
      <c r="BB4019">
        <v>1</v>
      </c>
      <c r="BC4019">
        <v>6</v>
      </c>
      <c r="BD4019">
        <v>0</v>
      </c>
      <c r="BE4019">
        <v>0</v>
      </c>
      <c r="BF4019">
        <v>0</v>
      </c>
      <c r="BG4019">
        <v>0</v>
      </c>
      <c r="BH4019">
        <v>0</v>
      </c>
      <c r="BI4019">
        <v>8</v>
      </c>
      <c r="BJ4019">
        <v>2</v>
      </c>
      <c r="BK4019">
        <v>0</v>
      </c>
      <c r="BL4019">
        <v>0</v>
      </c>
      <c r="BM4019">
        <v>0</v>
      </c>
      <c r="BN4019">
        <v>1</v>
      </c>
      <c r="BO4019">
        <v>21</v>
      </c>
      <c r="BP4019">
        <v>6</v>
      </c>
      <c r="BQ4019">
        <v>0</v>
      </c>
      <c r="BR4019">
        <v>0</v>
      </c>
      <c r="BS4019">
        <v>5</v>
      </c>
      <c r="BT4019">
        <v>71</v>
      </c>
      <c r="BU4019" t="s">
        <v>3861</v>
      </c>
    </row>
    <row r="4020" spans="1:73">
      <c r="A4020" t="s">
        <v>3694</v>
      </c>
      <c r="B4020" t="s">
        <v>3695</v>
      </c>
      <c r="C4020">
        <v>178</v>
      </c>
      <c r="D4020" t="s">
        <v>119</v>
      </c>
      <c r="E4020" t="s">
        <v>78</v>
      </c>
      <c r="F4020" t="s">
        <v>77</v>
      </c>
      <c r="G4020">
        <v>0</v>
      </c>
      <c r="H4020">
        <v>5</v>
      </c>
      <c r="I4020">
        <v>0</v>
      </c>
      <c r="J4020">
        <v>0</v>
      </c>
      <c r="K4020">
        <v>0</v>
      </c>
      <c r="L4020">
        <v>0</v>
      </c>
      <c r="M4020">
        <v>0</v>
      </c>
      <c r="N4020">
        <v>5</v>
      </c>
      <c r="O4020">
        <v>0</v>
      </c>
      <c r="P4020">
        <v>0</v>
      </c>
      <c r="Q4020">
        <v>0</v>
      </c>
      <c r="R4020">
        <v>0</v>
      </c>
      <c r="S4020">
        <v>5</v>
      </c>
      <c r="T4020">
        <v>0</v>
      </c>
      <c r="U4020">
        <v>0</v>
      </c>
      <c r="V4020">
        <v>2</v>
      </c>
      <c r="W4020">
        <v>1</v>
      </c>
      <c r="X4020">
        <v>0</v>
      </c>
      <c r="Y4020">
        <v>0</v>
      </c>
      <c r="Z4020">
        <v>0</v>
      </c>
      <c r="AA4020">
        <v>0</v>
      </c>
      <c r="AB4020">
        <v>20</v>
      </c>
      <c r="AC4020">
        <v>1</v>
      </c>
      <c r="AD4020">
        <v>0</v>
      </c>
      <c r="AE4020">
        <v>0</v>
      </c>
      <c r="AF4020">
        <v>0</v>
      </c>
      <c r="AG4020">
        <v>0</v>
      </c>
      <c r="AH4020">
        <v>0</v>
      </c>
      <c r="AI4020">
        <v>2</v>
      </c>
      <c r="AJ4020">
        <v>0</v>
      </c>
      <c r="AK4020">
        <v>0</v>
      </c>
      <c r="AL4020">
        <v>0</v>
      </c>
      <c r="AM4020">
        <v>2</v>
      </c>
      <c r="AN4020">
        <v>0</v>
      </c>
      <c r="AO4020">
        <v>0</v>
      </c>
      <c r="AP4020">
        <v>0</v>
      </c>
      <c r="AQ4020">
        <v>0</v>
      </c>
      <c r="AR4020">
        <v>0</v>
      </c>
      <c r="AS4020">
        <v>0</v>
      </c>
      <c r="AT4020">
        <v>1</v>
      </c>
      <c r="AU4020">
        <v>0</v>
      </c>
      <c r="AV4020">
        <v>0</v>
      </c>
      <c r="AW4020">
        <v>0</v>
      </c>
      <c r="AX4020">
        <v>4</v>
      </c>
      <c r="AY4020">
        <v>2</v>
      </c>
      <c r="AZ4020">
        <v>3</v>
      </c>
      <c r="BA4020">
        <v>6</v>
      </c>
      <c r="BB4020">
        <v>0</v>
      </c>
      <c r="BC4020">
        <v>5</v>
      </c>
      <c r="BD4020">
        <v>0</v>
      </c>
      <c r="BE4020">
        <v>0</v>
      </c>
      <c r="BF4020">
        <v>0</v>
      </c>
      <c r="BG4020">
        <v>0</v>
      </c>
      <c r="BH4020">
        <v>0</v>
      </c>
      <c r="BI4020">
        <v>2</v>
      </c>
      <c r="BJ4020">
        <v>4</v>
      </c>
      <c r="BK4020">
        <v>0</v>
      </c>
      <c r="BL4020">
        <v>0</v>
      </c>
      <c r="BM4020">
        <v>0</v>
      </c>
      <c r="BN4020">
        <v>0</v>
      </c>
      <c r="BO4020">
        <v>5</v>
      </c>
      <c r="BP4020">
        <v>2</v>
      </c>
      <c r="BQ4020">
        <v>0</v>
      </c>
      <c r="BR4020">
        <v>0</v>
      </c>
      <c r="BS4020">
        <v>3</v>
      </c>
      <c r="BT4020">
        <v>29</v>
      </c>
      <c r="BU4020" t="s">
        <v>3862</v>
      </c>
    </row>
    <row r="4021" spans="1:73">
      <c r="A4021" t="s">
        <v>3694</v>
      </c>
      <c r="B4021" t="s">
        <v>3695</v>
      </c>
      <c r="C4021">
        <v>179</v>
      </c>
      <c r="D4021" t="s">
        <v>312</v>
      </c>
      <c r="E4021" t="s">
        <v>78</v>
      </c>
      <c r="F4021" t="s">
        <v>77</v>
      </c>
      <c r="G4021">
        <v>0</v>
      </c>
      <c r="H4021">
        <v>6</v>
      </c>
      <c r="I4021">
        <v>0</v>
      </c>
      <c r="J4021">
        <v>0</v>
      </c>
      <c r="K4021">
        <v>0</v>
      </c>
      <c r="L4021">
        <v>4</v>
      </c>
      <c r="M4021">
        <v>0</v>
      </c>
      <c r="N4021">
        <v>10</v>
      </c>
      <c r="O4021">
        <v>0</v>
      </c>
      <c r="P4021">
        <v>0</v>
      </c>
      <c r="Q4021">
        <v>2</v>
      </c>
      <c r="R4021">
        <v>0</v>
      </c>
      <c r="S4021">
        <v>11</v>
      </c>
      <c r="T4021">
        <v>3</v>
      </c>
      <c r="U4021">
        <v>0</v>
      </c>
      <c r="V4021">
        <v>1</v>
      </c>
      <c r="W4021">
        <v>1</v>
      </c>
      <c r="X4021">
        <v>0</v>
      </c>
      <c r="Y4021">
        <v>0</v>
      </c>
      <c r="Z4021">
        <v>0</v>
      </c>
      <c r="AA4021">
        <v>0</v>
      </c>
      <c r="AB4021">
        <v>59</v>
      </c>
      <c r="AC4021">
        <v>2</v>
      </c>
      <c r="AD4021">
        <v>0</v>
      </c>
      <c r="AE4021">
        <v>1</v>
      </c>
      <c r="AF4021">
        <v>0</v>
      </c>
      <c r="AG4021">
        <v>1</v>
      </c>
      <c r="AH4021">
        <v>3</v>
      </c>
      <c r="AI4021">
        <v>3</v>
      </c>
      <c r="AJ4021">
        <v>0</v>
      </c>
      <c r="AK4021">
        <v>0</v>
      </c>
      <c r="AL4021">
        <v>0</v>
      </c>
      <c r="AM4021">
        <v>3</v>
      </c>
      <c r="AN4021">
        <v>0</v>
      </c>
      <c r="AO4021">
        <v>0</v>
      </c>
      <c r="AP4021">
        <v>6</v>
      </c>
      <c r="AQ4021">
        <v>0</v>
      </c>
      <c r="AR4021">
        <v>0</v>
      </c>
      <c r="AS4021">
        <v>0</v>
      </c>
      <c r="AT4021">
        <v>1</v>
      </c>
      <c r="AU4021">
        <v>1</v>
      </c>
      <c r="AV4021">
        <v>1</v>
      </c>
      <c r="AW4021">
        <v>0</v>
      </c>
      <c r="AX4021">
        <v>11</v>
      </c>
      <c r="AY4021">
        <v>15</v>
      </c>
      <c r="AZ4021">
        <v>7</v>
      </c>
      <c r="BA4021">
        <v>14</v>
      </c>
      <c r="BB4021">
        <v>2</v>
      </c>
      <c r="BC4021">
        <v>17</v>
      </c>
      <c r="BD4021">
        <v>0</v>
      </c>
      <c r="BE4021">
        <v>0</v>
      </c>
      <c r="BF4021">
        <v>0</v>
      </c>
      <c r="BG4021">
        <v>0</v>
      </c>
      <c r="BH4021">
        <v>1</v>
      </c>
      <c r="BI4021">
        <v>12</v>
      </c>
      <c r="BJ4021">
        <v>5</v>
      </c>
      <c r="BK4021">
        <v>0</v>
      </c>
      <c r="BL4021">
        <v>1</v>
      </c>
      <c r="BM4021">
        <v>0</v>
      </c>
      <c r="BN4021">
        <v>4</v>
      </c>
      <c r="BO4021">
        <v>14</v>
      </c>
      <c r="BP4021">
        <v>3</v>
      </c>
      <c r="BQ4021">
        <v>3</v>
      </c>
      <c r="BR4021">
        <v>2</v>
      </c>
      <c r="BS4021">
        <v>9</v>
      </c>
      <c r="BT4021">
        <v>105</v>
      </c>
      <c r="BU4021" t="s">
        <v>3863</v>
      </c>
    </row>
    <row r="4022" spans="1:73">
      <c r="A4022" t="s">
        <v>3694</v>
      </c>
      <c r="B4022" t="s">
        <v>3695</v>
      </c>
      <c r="C4022">
        <v>180</v>
      </c>
      <c r="D4022" t="s">
        <v>312</v>
      </c>
      <c r="E4022" t="s">
        <v>3714</v>
      </c>
      <c r="F4022" t="s">
        <v>101</v>
      </c>
      <c r="G4022">
        <v>8</v>
      </c>
      <c r="H4022">
        <v>15</v>
      </c>
      <c r="I4022">
        <v>19</v>
      </c>
      <c r="J4022">
        <v>0</v>
      </c>
      <c r="K4022">
        <v>1</v>
      </c>
      <c r="L4022">
        <v>27</v>
      </c>
      <c r="M4022">
        <v>0</v>
      </c>
      <c r="N4022">
        <v>35</v>
      </c>
      <c r="O4022">
        <v>0</v>
      </c>
      <c r="P4022">
        <v>0</v>
      </c>
      <c r="Q4022">
        <v>8</v>
      </c>
      <c r="R4022">
        <v>1</v>
      </c>
      <c r="S4022">
        <v>49</v>
      </c>
      <c r="T4022">
        <v>19</v>
      </c>
      <c r="U4022">
        <v>0</v>
      </c>
      <c r="V4022">
        <v>11</v>
      </c>
      <c r="W4022">
        <v>4</v>
      </c>
      <c r="X4022">
        <v>0</v>
      </c>
      <c r="Y4022">
        <v>0</v>
      </c>
      <c r="Z4022">
        <v>0</v>
      </c>
      <c r="AA4022">
        <v>0</v>
      </c>
      <c r="AB4022">
        <v>205</v>
      </c>
      <c r="AC4022">
        <v>1</v>
      </c>
      <c r="AD4022">
        <v>0</v>
      </c>
      <c r="AE4022">
        <v>0</v>
      </c>
      <c r="AF4022">
        <v>1</v>
      </c>
      <c r="AG4022">
        <v>1</v>
      </c>
      <c r="AH4022">
        <v>4</v>
      </c>
      <c r="AI4022">
        <v>12</v>
      </c>
      <c r="AJ4022">
        <v>0</v>
      </c>
      <c r="AK4022">
        <v>0</v>
      </c>
      <c r="AL4022">
        <v>7</v>
      </c>
      <c r="AM4022">
        <v>33</v>
      </c>
      <c r="AN4022">
        <v>0</v>
      </c>
      <c r="AO4022">
        <v>0</v>
      </c>
      <c r="AP4022">
        <v>6</v>
      </c>
      <c r="AQ4022">
        <v>4</v>
      </c>
      <c r="AR4022">
        <v>6</v>
      </c>
      <c r="AS4022">
        <v>0</v>
      </c>
      <c r="AT4022">
        <v>1</v>
      </c>
      <c r="AU4022">
        <v>8</v>
      </c>
      <c r="AV4022">
        <v>0</v>
      </c>
      <c r="AW4022">
        <v>12</v>
      </c>
      <c r="AX4022">
        <v>27</v>
      </c>
      <c r="AY4022">
        <v>49</v>
      </c>
      <c r="AZ4022">
        <v>44</v>
      </c>
      <c r="BA4022">
        <v>61</v>
      </c>
      <c r="BB4022">
        <v>7</v>
      </c>
      <c r="BC4022">
        <v>35</v>
      </c>
      <c r="BD4022">
        <v>0</v>
      </c>
      <c r="BE4022">
        <v>1</v>
      </c>
      <c r="BF4022">
        <v>0</v>
      </c>
      <c r="BG4022">
        <v>0</v>
      </c>
      <c r="BH4022">
        <v>0</v>
      </c>
      <c r="BI4022">
        <v>33</v>
      </c>
      <c r="BJ4022">
        <v>15</v>
      </c>
      <c r="BK4022">
        <v>0</v>
      </c>
      <c r="BL4022">
        <v>3</v>
      </c>
      <c r="BM4022">
        <v>16</v>
      </c>
      <c r="BN4022">
        <v>10</v>
      </c>
      <c r="BO4022">
        <v>62</v>
      </c>
      <c r="BP4022">
        <v>2</v>
      </c>
      <c r="BQ4022">
        <v>0</v>
      </c>
      <c r="BR4022">
        <v>2</v>
      </c>
      <c r="BS4022">
        <v>16</v>
      </c>
      <c r="BT4022">
        <v>352</v>
      </c>
      <c r="BU4022" t="s">
        <v>3864</v>
      </c>
    </row>
    <row r="4023" spans="1:73">
      <c r="A4023" t="s">
        <v>3694</v>
      </c>
      <c r="B4023" t="s">
        <v>3695</v>
      </c>
      <c r="C4023">
        <v>181</v>
      </c>
      <c r="D4023" t="s">
        <v>312</v>
      </c>
      <c r="E4023" t="s">
        <v>78</v>
      </c>
      <c r="F4023" t="s">
        <v>77</v>
      </c>
      <c r="G4023">
        <v>0</v>
      </c>
      <c r="H4023">
        <v>2</v>
      </c>
      <c r="I4023">
        <v>2</v>
      </c>
      <c r="J4023">
        <v>0</v>
      </c>
      <c r="K4023">
        <v>0</v>
      </c>
      <c r="L4023">
        <v>1</v>
      </c>
      <c r="M4023">
        <v>0</v>
      </c>
      <c r="N4023">
        <v>3</v>
      </c>
      <c r="O4023">
        <v>0</v>
      </c>
      <c r="P4023">
        <v>0</v>
      </c>
      <c r="Q4023">
        <v>0</v>
      </c>
      <c r="R4023">
        <v>0</v>
      </c>
      <c r="S4023">
        <v>4</v>
      </c>
      <c r="T4023">
        <v>2</v>
      </c>
      <c r="U4023">
        <v>0</v>
      </c>
      <c r="V4023">
        <v>0</v>
      </c>
      <c r="W4023">
        <v>0</v>
      </c>
      <c r="X4023">
        <v>0</v>
      </c>
      <c r="Y4023">
        <v>0</v>
      </c>
      <c r="Z4023">
        <v>0</v>
      </c>
      <c r="AA4023">
        <v>0</v>
      </c>
      <c r="AB4023">
        <v>13</v>
      </c>
      <c r="AC4023">
        <v>0</v>
      </c>
      <c r="AD4023">
        <v>0</v>
      </c>
      <c r="AE4023">
        <v>0</v>
      </c>
      <c r="AF4023">
        <v>0</v>
      </c>
      <c r="AG4023">
        <v>0</v>
      </c>
      <c r="AH4023">
        <v>2</v>
      </c>
      <c r="AI4023">
        <v>2</v>
      </c>
      <c r="AJ4023">
        <v>0</v>
      </c>
      <c r="AK4023">
        <v>0</v>
      </c>
      <c r="AL4023">
        <v>0</v>
      </c>
      <c r="AM4023">
        <v>0</v>
      </c>
      <c r="AN4023">
        <v>0</v>
      </c>
      <c r="AO4023">
        <v>0</v>
      </c>
      <c r="AP4023">
        <v>0</v>
      </c>
      <c r="AQ4023">
        <v>0</v>
      </c>
      <c r="AR4023">
        <v>0</v>
      </c>
      <c r="AS4023">
        <v>0</v>
      </c>
      <c r="AT4023">
        <v>0</v>
      </c>
      <c r="AU4023">
        <v>0</v>
      </c>
      <c r="AV4023">
        <v>0</v>
      </c>
      <c r="AW4023">
        <v>2</v>
      </c>
      <c r="AX4023">
        <v>4</v>
      </c>
      <c r="AY4023">
        <v>2</v>
      </c>
      <c r="AZ4023">
        <v>0</v>
      </c>
      <c r="BA4023">
        <v>4</v>
      </c>
      <c r="BB4023">
        <v>0</v>
      </c>
      <c r="BC4023">
        <v>5</v>
      </c>
      <c r="BD4023">
        <v>0</v>
      </c>
      <c r="BE4023">
        <v>0</v>
      </c>
      <c r="BF4023">
        <v>0</v>
      </c>
      <c r="BG4023">
        <v>0</v>
      </c>
      <c r="BH4023">
        <v>1</v>
      </c>
      <c r="BI4023">
        <v>2</v>
      </c>
      <c r="BJ4023">
        <v>2</v>
      </c>
      <c r="BK4023">
        <v>0</v>
      </c>
      <c r="BL4023">
        <v>0</v>
      </c>
      <c r="BM4023">
        <v>0</v>
      </c>
      <c r="BN4023">
        <v>0</v>
      </c>
      <c r="BO4023">
        <v>3</v>
      </c>
      <c r="BP4023">
        <v>0</v>
      </c>
      <c r="BQ4023">
        <v>0</v>
      </c>
      <c r="BR4023">
        <v>0</v>
      </c>
      <c r="BS4023">
        <v>3</v>
      </c>
      <c r="BT4023">
        <v>35</v>
      </c>
      <c r="BU4023" t="s">
        <v>3865</v>
      </c>
    </row>
    <row r="4024" spans="1:73">
      <c r="A4024" t="s">
        <v>3694</v>
      </c>
      <c r="B4024" t="s">
        <v>3695</v>
      </c>
      <c r="C4024">
        <v>182</v>
      </c>
      <c r="D4024" t="s">
        <v>312</v>
      </c>
      <c r="E4024" t="s">
        <v>3705</v>
      </c>
      <c r="F4024" t="s">
        <v>92</v>
      </c>
      <c r="G4024">
        <v>0</v>
      </c>
      <c r="H4024">
        <v>12</v>
      </c>
      <c r="I4024">
        <v>8</v>
      </c>
      <c r="J4024">
        <v>0</v>
      </c>
      <c r="K4024">
        <v>0</v>
      </c>
      <c r="L4024">
        <v>24</v>
      </c>
      <c r="M4024">
        <v>0</v>
      </c>
      <c r="N4024">
        <v>22</v>
      </c>
      <c r="O4024">
        <v>0</v>
      </c>
      <c r="P4024">
        <v>0</v>
      </c>
      <c r="Q4024">
        <v>1</v>
      </c>
      <c r="R4024">
        <v>3</v>
      </c>
      <c r="S4024">
        <v>46</v>
      </c>
      <c r="T4024">
        <v>20</v>
      </c>
      <c r="U4024">
        <v>0</v>
      </c>
      <c r="V4024">
        <v>1</v>
      </c>
      <c r="W4024">
        <v>5</v>
      </c>
      <c r="X4024">
        <v>0</v>
      </c>
      <c r="Y4024">
        <v>0</v>
      </c>
      <c r="Z4024">
        <v>0</v>
      </c>
      <c r="AA4024">
        <v>0</v>
      </c>
      <c r="AB4024">
        <v>189</v>
      </c>
      <c r="AC4024">
        <v>0</v>
      </c>
      <c r="AD4024">
        <v>0</v>
      </c>
      <c r="AE4024">
        <v>1</v>
      </c>
      <c r="AF4024">
        <v>0</v>
      </c>
      <c r="AG4024">
        <v>0</v>
      </c>
      <c r="AH4024">
        <v>2</v>
      </c>
      <c r="AI4024">
        <v>24</v>
      </c>
      <c r="AJ4024">
        <v>0</v>
      </c>
      <c r="AK4024">
        <v>1</v>
      </c>
      <c r="AL4024">
        <v>5</v>
      </c>
      <c r="AM4024">
        <v>19</v>
      </c>
      <c r="AN4024">
        <v>0</v>
      </c>
      <c r="AO4024">
        <v>0</v>
      </c>
      <c r="AP4024">
        <v>3</v>
      </c>
      <c r="AQ4024">
        <v>7</v>
      </c>
      <c r="AR4024">
        <v>0</v>
      </c>
      <c r="AS4024">
        <v>0</v>
      </c>
      <c r="AT4024">
        <v>3</v>
      </c>
      <c r="AU4024">
        <v>21</v>
      </c>
      <c r="AV4024">
        <v>1</v>
      </c>
      <c r="AW4024">
        <v>6</v>
      </c>
      <c r="AX4024">
        <v>16</v>
      </c>
      <c r="AY4024">
        <v>57</v>
      </c>
      <c r="AZ4024">
        <v>14</v>
      </c>
      <c r="BA4024">
        <v>38</v>
      </c>
      <c r="BB4024">
        <v>6</v>
      </c>
      <c r="BC4024">
        <v>45</v>
      </c>
      <c r="BD4024">
        <v>0</v>
      </c>
      <c r="BE4024">
        <v>0</v>
      </c>
      <c r="BF4024">
        <v>0</v>
      </c>
      <c r="BG4024">
        <v>0</v>
      </c>
      <c r="BH4024">
        <v>11</v>
      </c>
      <c r="BI4024">
        <v>26</v>
      </c>
      <c r="BJ4024">
        <v>28</v>
      </c>
      <c r="BK4024">
        <v>0</v>
      </c>
      <c r="BL4024">
        <v>1</v>
      </c>
      <c r="BM4024">
        <v>0</v>
      </c>
      <c r="BN4024">
        <v>11</v>
      </c>
      <c r="BO4024">
        <v>37</v>
      </c>
      <c r="BP4024">
        <v>5</v>
      </c>
      <c r="BQ4024">
        <v>0</v>
      </c>
      <c r="BR4024">
        <v>0</v>
      </c>
      <c r="BS4024">
        <v>18</v>
      </c>
      <c r="BT4024">
        <v>337</v>
      </c>
      <c r="BU4024" t="s">
        <v>3866</v>
      </c>
    </row>
    <row r="4025" spans="1:73">
      <c r="A4025" t="s">
        <v>3694</v>
      </c>
      <c r="B4025" t="s">
        <v>3695</v>
      </c>
      <c r="C4025">
        <v>183</v>
      </c>
      <c r="D4025" t="s">
        <v>312</v>
      </c>
      <c r="E4025" t="s">
        <v>78</v>
      </c>
      <c r="F4025" t="s">
        <v>77</v>
      </c>
      <c r="G4025">
        <v>0</v>
      </c>
      <c r="H4025">
        <v>2</v>
      </c>
      <c r="I4025">
        <v>0</v>
      </c>
      <c r="J4025">
        <v>0</v>
      </c>
      <c r="K4025">
        <v>0</v>
      </c>
      <c r="L4025">
        <v>1</v>
      </c>
      <c r="M4025">
        <v>0</v>
      </c>
      <c r="N4025">
        <v>2</v>
      </c>
      <c r="O4025">
        <v>0</v>
      </c>
      <c r="P4025">
        <v>0</v>
      </c>
      <c r="Q4025">
        <v>0</v>
      </c>
      <c r="R4025">
        <v>0</v>
      </c>
      <c r="S4025">
        <v>5</v>
      </c>
      <c r="T4025">
        <v>2</v>
      </c>
      <c r="U4025">
        <v>0</v>
      </c>
      <c r="V4025">
        <v>0</v>
      </c>
      <c r="W4025">
        <v>0</v>
      </c>
      <c r="X4025">
        <v>0</v>
      </c>
      <c r="Y4025">
        <v>0</v>
      </c>
      <c r="Z4025">
        <v>0</v>
      </c>
      <c r="AA4025">
        <v>0</v>
      </c>
      <c r="AB4025">
        <v>14</v>
      </c>
      <c r="AC4025">
        <v>0</v>
      </c>
      <c r="AD4025">
        <v>0</v>
      </c>
      <c r="AE4025">
        <v>0</v>
      </c>
      <c r="AF4025">
        <v>0</v>
      </c>
      <c r="AG4025">
        <v>0</v>
      </c>
      <c r="AH4025">
        <v>2</v>
      </c>
      <c r="AI4025">
        <v>2</v>
      </c>
      <c r="AJ4025">
        <v>0</v>
      </c>
      <c r="AK4025">
        <v>0</v>
      </c>
      <c r="AL4025">
        <v>0</v>
      </c>
      <c r="AM4025">
        <v>1</v>
      </c>
      <c r="AN4025">
        <v>0</v>
      </c>
      <c r="AO4025">
        <v>0</v>
      </c>
      <c r="AP4025">
        <v>0</v>
      </c>
      <c r="AQ4025">
        <v>0</v>
      </c>
      <c r="AR4025">
        <v>0</v>
      </c>
      <c r="AS4025">
        <v>0</v>
      </c>
      <c r="AT4025">
        <v>0</v>
      </c>
      <c r="AU4025">
        <v>0</v>
      </c>
      <c r="AV4025">
        <v>0</v>
      </c>
      <c r="AW4025">
        <v>0</v>
      </c>
      <c r="AX4025">
        <v>4</v>
      </c>
      <c r="AY4025">
        <v>3</v>
      </c>
      <c r="AZ4025">
        <v>0</v>
      </c>
      <c r="BA4025">
        <v>5</v>
      </c>
      <c r="BB4025">
        <v>0</v>
      </c>
      <c r="BC4025">
        <v>6</v>
      </c>
      <c r="BD4025">
        <v>0</v>
      </c>
      <c r="BE4025">
        <v>0</v>
      </c>
      <c r="BF4025">
        <v>0</v>
      </c>
      <c r="BG4025">
        <v>0</v>
      </c>
      <c r="BH4025">
        <v>1</v>
      </c>
      <c r="BI4025">
        <v>2</v>
      </c>
      <c r="BJ4025">
        <v>4</v>
      </c>
      <c r="BK4025">
        <v>0</v>
      </c>
      <c r="BL4025">
        <v>0</v>
      </c>
      <c r="BM4025">
        <v>0</v>
      </c>
      <c r="BN4025">
        <v>0</v>
      </c>
      <c r="BO4025">
        <v>2</v>
      </c>
      <c r="BP4025">
        <v>0</v>
      </c>
      <c r="BQ4025">
        <v>0</v>
      </c>
      <c r="BR4025">
        <v>0</v>
      </c>
      <c r="BS4025">
        <v>3</v>
      </c>
      <c r="BT4025">
        <v>35</v>
      </c>
      <c r="BU4025" t="s">
        <v>3867</v>
      </c>
    </row>
    <row r="4026" spans="1:73">
      <c r="A4026" t="s">
        <v>3694</v>
      </c>
      <c r="B4026" t="s">
        <v>3695</v>
      </c>
      <c r="C4026">
        <v>184</v>
      </c>
      <c r="D4026" t="s">
        <v>312</v>
      </c>
      <c r="E4026" t="s">
        <v>3708</v>
      </c>
      <c r="F4026" t="s">
        <v>101</v>
      </c>
      <c r="G4026">
        <v>0</v>
      </c>
      <c r="H4026">
        <v>16</v>
      </c>
      <c r="I4026">
        <v>7</v>
      </c>
      <c r="J4026">
        <v>1</v>
      </c>
      <c r="K4026">
        <v>0</v>
      </c>
      <c r="L4026">
        <v>18</v>
      </c>
      <c r="M4026">
        <v>0</v>
      </c>
      <c r="N4026">
        <v>42</v>
      </c>
      <c r="O4026">
        <v>0</v>
      </c>
      <c r="P4026">
        <v>0</v>
      </c>
      <c r="Q4026">
        <v>8</v>
      </c>
      <c r="R4026">
        <v>1</v>
      </c>
      <c r="S4026">
        <v>70</v>
      </c>
      <c r="T4026">
        <v>24</v>
      </c>
      <c r="U4026">
        <v>0</v>
      </c>
      <c r="V4026">
        <v>13</v>
      </c>
      <c r="W4026">
        <v>6</v>
      </c>
      <c r="X4026">
        <v>0</v>
      </c>
      <c r="Y4026">
        <v>0</v>
      </c>
      <c r="Z4026">
        <v>0</v>
      </c>
      <c r="AA4026">
        <v>0</v>
      </c>
      <c r="AB4026">
        <v>222</v>
      </c>
      <c r="AC4026">
        <v>3</v>
      </c>
      <c r="AD4026">
        <v>0</v>
      </c>
      <c r="AE4026">
        <v>1</v>
      </c>
      <c r="AF4026">
        <v>0</v>
      </c>
      <c r="AG4026">
        <v>0</v>
      </c>
      <c r="AH4026">
        <v>11</v>
      </c>
      <c r="AI4026">
        <v>23</v>
      </c>
      <c r="AJ4026">
        <v>0</v>
      </c>
      <c r="AK4026">
        <v>2</v>
      </c>
      <c r="AL4026">
        <v>13</v>
      </c>
      <c r="AM4026">
        <v>29</v>
      </c>
      <c r="AN4026">
        <v>0</v>
      </c>
      <c r="AO4026">
        <v>2</v>
      </c>
      <c r="AP4026">
        <v>8</v>
      </c>
      <c r="AQ4026">
        <v>5</v>
      </c>
      <c r="AR4026">
        <v>2</v>
      </c>
      <c r="AS4026">
        <v>0</v>
      </c>
      <c r="AT4026">
        <v>1</v>
      </c>
      <c r="AU4026">
        <v>15</v>
      </c>
      <c r="AV4026">
        <v>1</v>
      </c>
      <c r="AW4026">
        <v>2</v>
      </c>
      <c r="AX4026">
        <v>41</v>
      </c>
      <c r="AY4026">
        <v>47</v>
      </c>
      <c r="AZ4026">
        <v>39</v>
      </c>
      <c r="BA4026">
        <v>72</v>
      </c>
      <c r="BB4026">
        <v>1</v>
      </c>
      <c r="BC4026">
        <v>33</v>
      </c>
      <c r="BD4026">
        <v>0</v>
      </c>
      <c r="BE4026">
        <v>0</v>
      </c>
      <c r="BF4026">
        <v>0</v>
      </c>
      <c r="BG4026">
        <v>0</v>
      </c>
      <c r="BH4026">
        <v>2</v>
      </c>
      <c r="BI4026">
        <v>46</v>
      </c>
      <c r="BJ4026">
        <v>20</v>
      </c>
      <c r="BK4026">
        <v>0</v>
      </c>
      <c r="BL4026">
        <v>6</v>
      </c>
      <c r="BM4026">
        <v>4</v>
      </c>
      <c r="BN4026">
        <v>5</v>
      </c>
      <c r="BO4026">
        <v>60</v>
      </c>
      <c r="BP4026">
        <v>13</v>
      </c>
      <c r="BQ4026">
        <v>1</v>
      </c>
      <c r="BR4026">
        <v>5</v>
      </c>
      <c r="BS4026">
        <v>18</v>
      </c>
      <c r="BT4026">
        <v>323</v>
      </c>
      <c r="BU4026" t="s">
        <v>3868</v>
      </c>
    </row>
    <row r="4027" spans="1:73">
      <c r="A4027" t="s">
        <v>3694</v>
      </c>
      <c r="B4027" t="s">
        <v>3695</v>
      </c>
      <c r="C4027">
        <v>185</v>
      </c>
      <c r="D4027" t="s">
        <v>312</v>
      </c>
      <c r="E4027" t="s">
        <v>78</v>
      </c>
      <c r="F4027" t="s">
        <v>77</v>
      </c>
      <c r="G4027">
        <v>1</v>
      </c>
      <c r="H4027">
        <v>2</v>
      </c>
      <c r="I4027">
        <v>2</v>
      </c>
      <c r="J4027">
        <v>0</v>
      </c>
      <c r="K4027">
        <v>0</v>
      </c>
      <c r="L4027">
        <v>2</v>
      </c>
      <c r="M4027">
        <v>0</v>
      </c>
      <c r="N4027">
        <v>2</v>
      </c>
      <c r="O4027">
        <v>0</v>
      </c>
      <c r="P4027">
        <v>0</v>
      </c>
      <c r="Q4027">
        <v>0</v>
      </c>
      <c r="R4027">
        <v>0</v>
      </c>
      <c r="S4027">
        <v>4</v>
      </c>
      <c r="T4027">
        <v>2</v>
      </c>
      <c r="U4027">
        <v>0</v>
      </c>
      <c r="V4027">
        <v>1</v>
      </c>
      <c r="W4027">
        <v>1</v>
      </c>
      <c r="X4027">
        <v>0</v>
      </c>
      <c r="Y4027">
        <v>0</v>
      </c>
      <c r="Z4027">
        <v>0</v>
      </c>
      <c r="AA4027">
        <v>0</v>
      </c>
      <c r="AB4027">
        <v>21</v>
      </c>
      <c r="AC4027">
        <v>0</v>
      </c>
      <c r="AD4027">
        <v>0</v>
      </c>
      <c r="AE4027">
        <v>0</v>
      </c>
      <c r="AF4027">
        <v>0</v>
      </c>
      <c r="AG4027">
        <v>0</v>
      </c>
      <c r="AH4027">
        <v>3</v>
      </c>
      <c r="AI4027">
        <v>2</v>
      </c>
      <c r="AJ4027">
        <v>0</v>
      </c>
      <c r="AK4027">
        <v>0</v>
      </c>
      <c r="AL4027">
        <v>0</v>
      </c>
      <c r="AM4027">
        <v>1</v>
      </c>
      <c r="AN4027">
        <v>0</v>
      </c>
      <c r="AO4027">
        <v>0</v>
      </c>
      <c r="AP4027">
        <v>0</v>
      </c>
      <c r="AQ4027">
        <v>0</v>
      </c>
      <c r="AR4027">
        <v>0</v>
      </c>
      <c r="AS4027">
        <v>0</v>
      </c>
      <c r="AT4027">
        <v>1</v>
      </c>
      <c r="AU4027">
        <v>0</v>
      </c>
      <c r="AV4027">
        <v>0</v>
      </c>
      <c r="AW4027">
        <v>2</v>
      </c>
      <c r="AX4027">
        <v>5</v>
      </c>
      <c r="AY4027">
        <v>7</v>
      </c>
      <c r="AZ4027">
        <v>1</v>
      </c>
      <c r="BA4027">
        <v>6</v>
      </c>
      <c r="BB4027">
        <v>0</v>
      </c>
      <c r="BC4027">
        <v>7</v>
      </c>
      <c r="BD4027">
        <v>0</v>
      </c>
      <c r="BE4027">
        <v>0</v>
      </c>
      <c r="BF4027">
        <v>0</v>
      </c>
      <c r="BG4027">
        <v>0</v>
      </c>
      <c r="BH4027">
        <v>1</v>
      </c>
      <c r="BI4027">
        <v>2</v>
      </c>
      <c r="BJ4027">
        <v>4</v>
      </c>
      <c r="BK4027">
        <v>0</v>
      </c>
      <c r="BL4027">
        <v>0</v>
      </c>
      <c r="BM4027">
        <v>0</v>
      </c>
      <c r="BN4027">
        <v>1</v>
      </c>
      <c r="BO4027">
        <v>3</v>
      </c>
      <c r="BP4027">
        <v>0</v>
      </c>
      <c r="BQ4027">
        <v>2</v>
      </c>
      <c r="BR4027">
        <v>0</v>
      </c>
      <c r="BS4027">
        <v>3</v>
      </c>
      <c r="BT4027">
        <v>43</v>
      </c>
      <c r="BU4027" t="s">
        <v>3869</v>
      </c>
    </row>
    <row r="4028" spans="1:73">
      <c r="A4028" t="s">
        <v>3694</v>
      </c>
      <c r="B4028" t="s">
        <v>3695</v>
      </c>
      <c r="C4028">
        <v>186</v>
      </c>
      <c r="D4028" t="s">
        <v>312</v>
      </c>
      <c r="E4028" t="s">
        <v>3700</v>
      </c>
      <c r="F4028" t="s">
        <v>92</v>
      </c>
      <c r="G4028">
        <v>2</v>
      </c>
      <c r="H4028">
        <v>8</v>
      </c>
      <c r="I4028">
        <v>1</v>
      </c>
      <c r="J4028">
        <v>0</v>
      </c>
      <c r="K4028">
        <v>0</v>
      </c>
      <c r="L4028">
        <v>26</v>
      </c>
      <c r="M4028">
        <v>1</v>
      </c>
      <c r="N4028">
        <v>42</v>
      </c>
      <c r="O4028">
        <v>0</v>
      </c>
      <c r="P4028">
        <v>0</v>
      </c>
      <c r="Q4028">
        <v>1</v>
      </c>
      <c r="R4028">
        <v>5</v>
      </c>
      <c r="S4028">
        <v>68</v>
      </c>
      <c r="T4028">
        <v>23</v>
      </c>
      <c r="U4028">
        <v>0</v>
      </c>
      <c r="V4028">
        <v>11</v>
      </c>
      <c r="W4028">
        <v>8</v>
      </c>
      <c r="X4028">
        <v>0</v>
      </c>
      <c r="Y4028">
        <v>0</v>
      </c>
      <c r="Z4028">
        <v>0</v>
      </c>
      <c r="AA4028">
        <v>0</v>
      </c>
      <c r="AB4028">
        <v>208</v>
      </c>
      <c r="AC4028">
        <v>7</v>
      </c>
      <c r="AD4028">
        <v>0</v>
      </c>
      <c r="AE4028">
        <v>1</v>
      </c>
      <c r="AF4028">
        <v>0</v>
      </c>
      <c r="AG4028">
        <v>0</v>
      </c>
      <c r="AH4028">
        <v>0</v>
      </c>
      <c r="AI4028">
        <v>24</v>
      </c>
      <c r="AJ4028">
        <v>0</v>
      </c>
      <c r="AK4028">
        <v>0</v>
      </c>
      <c r="AL4028">
        <v>8</v>
      </c>
      <c r="AM4028">
        <v>22</v>
      </c>
      <c r="AN4028">
        <v>0</v>
      </c>
      <c r="AO4028">
        <v>0</v>
      </c>
      <c r="AP4028">
        <v>6</v>
      </c>
      <c r="AQ4028">
        <v>6</v>
      </c>
      <c r="AR4028">
        <v>0</v>
      </c>
      <c r="AS4028">
        <v>1</v>
      </c>
      <c r="AT4028">
        <v>1</v>
      </c>
      <c r="AU4028">
        <v>17</v>
      </c>
      <c r="AV4028">
        <v>2</v>
      </c>
      <c r="AW4028">
        <v>1</v>
      </c>
      <c r="AX4028">
        <v>33</v>
      </c>
      <c r="AY4028">
        <v>44</v>
      </c>
      <c r="AZ4028">
        <v>31</v>
      </c>
      <c r="BA4028">
        <v>59</v>
      </c>
      <c r="BB4028">
        <v>2</v>
      </c>
      <c r="BC4028">
        <v>33</v>
      </c>
      <c r="BD4028">
        <v>0</v>
      </c>
      <c r="BE4028">
        <v>0</v>
      </c>
      <c r="BF4028">
        <v>1</v>
      </c>
      <c r="BG4028">
        <v>0</v>
      </c>
      <c r="BH4028">
        <v>5</v>
      </c>
      <c r="BI4028">
        <v>49</v>
      </c>
      <c r="BJ4028">
        <v>18</v>
      </c>
      <c r="BK4028">
        <v>0</v>
      </c>
      <c r="BL4028">
        <v>8</v>
      </c>
      <c r="BM4028">
        <v>8</v>
      </c>
      <c r="BN4028">
        <v>6</v>
      </c>
      <c r="BO4028">
        <v>64</v>
      </c>
      <c r="BP4028">
        <v>13</v>
      </c>
      <c r="BQ4028">
        <v>0</v>
      </c>
      <c r="BR4028">
        <v>7</v>
      </c>
      <c r="BS4028">
        <v>19</v>
      </c>
      <c r="BT4028">
        <v>323</v>
      </c>
      <c r="BU4028" t="s">
        <v>3870</v>
      </c>
    </row>
    <row r="4029" spans="1:73">
      <c r="A4029" t="s">
        <v>3694</v>
      </c>
      <c r="B4029" t="s">
        <v>3695</v>
      </c>
      <c r="C4029">
        <v>187</v>
      </c>
      <c r="D4029" t="s">
        <v>331</v>
      </c>
      <c r="E4029" t="s">
        <v>3700</v>
      </c>
      <c r="F4029" t="s">
        <v>92</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c r="BC4029">
        <v>0</v>
      </c>
      <c r="BD4029">
        <v>0</v>
      </c>
      <c r="BE4029">
        <v>0</v>
      </c>
      <c r="BF4029">
        <v>0</v>
      </c>
      <c r="BG4029">
        <v>0</v>
      </c>
      <c r="BH4029">
        <v>0</v>
      </c>
      <c r="BI4029">
        <v>0</v>
      </c>
      <c r="BJ4029">
        <v>0</v>
      </c>
      <c r="BK4029">
        <v>0</v>
      </c>
      <c r="BL4029">
        <v>0</v>
      </c>
      <c r="BM4029">
        <v>0</v>
      </c>
      <c r="BN4029">
        <v>0</v>
      </c>
      <c r="BO4029">
        <v>0</v>
      </c>
      <c r="BP4029">
        <v>0</v>
      </c>
      <c r="BQ4029">
        <v>0</v>
      </c>
      <c r="BR4029">
        <v>0</v>
      </c>
      <c r="BS4029">
        <v>0</v>
      </c>
      <c r="BT4029">
        <v>0</v>
      </c>
    </row>
    <row r="4030" spans="1:73">
      <c r="A4030" t="s">
        <v>3694</v>
      </c>
      <c r="B4030" t="s">
        <v>3695</v>
      </c>
      <c r="C4030">
        <v>188</v>
      </c>
      <c r="D4030" t="s">
        <v>331</v>
      </c>
      <c r="E4030" t="s">
        <v>78</v>
      </c>
      <c r="F4030" t="s">
        <v>77</v>
      </c>
      <c r="G4030">
        <v>2</v>
      </c>
      <c r="H4030">
        <v>33</v>
      </c>
      <c r="I4030">
        <v>16</v>
      </c>
      <c r="J4030">
        <v>0</v>
      </c>
      <c r="K4030">
        <v>0</v>
      </c>
      <c r="L4030">
        <v>48</v>
      </c>
      <c r="M4030">
        <v>2</v>
      </c>
      <c r="N4030">
        <v>53</v>
      </c>
      <c r="O4030">
        <v>12</v>
      </c>
      <c r="P4030">
        <v>1</v>
      </c>
      <c r="Q4030">
        <v>9</v>
      </c>
      <c r="R4030">
        <v>5</v>
      </c>
      <c r="S4030">
        <v>106</v>
      </c>
      <c r="T4030">
        <v>42</v>
      </c>
      <c r="U4030">
        <v>0</v>
      </c>
      <c r="V4030">
        <v>17</v>
      </c>
      <c r="W4030">
        <v>12</v>
      </c>
      <c r="X4030">
        <v>0</v>
      </c>
      <c r="Y4030">
        <v>3</v>
      </c>
      <c r="Z4030">
        <v>0</v>
      </c>
      <c r="AA4030">
        <v>0</v>
      </c>
      <c r="AB4030">
        <v>428</v>
      </c>
      <c r="AC4030">
        <v>7</v>
      </c>
      <c r="AD4030">
        <v>0</v>
      </c>
      <c r="AE4030">
        <v>3</v>
      </c>
      <c r="AF4030">
        <v>0</v>
      </c>
      <c r="AG4030">
        <v>1</v>
      </c>
      <c r="AH4030">
        <v>3</v>
      </c>
      <c r="AI4030">
        <v>40</v>
      </c>
      <c r="AJ4030">
        <v>1</v>
      </c>
      <c r="AK4030">
        <v>0</v>
      </c>
      <c r="AL4030">
        <v>8</v>
      </c>
      <c r="AM4030">
        <v>50</v>
      </c>
      <c r="AN4030">
        <v>0</v>
      </c>
      <c r="AO4030">
        <v>0</v>
      </c>
      <c r="AP4030">
        <v>17</v>
      </c>
      <c r="AQ4030">
        <v>4</v>
      </c>
      <c r="AR4030">
        <v>0</v>
      </c>
      <c r="AS4030">
        <v>1</v>
      </c>
      <c r="AT4030">
        <v>9</v>
      </c>
      <c r="AU4030">
        <v>17</v>
      </c>
      <c r="AV4030">
        <v>7</v>
      </c>
      <c r="AW4030">
        <v>15</v>
      </c>
      <c r="AX4030">
        <v>58</v>
      </c>
      <c r="AY4030">
        <v>111</v>
      </c>
      <c r="AZ4030">
        <v>64</v>
      </c>
      <c r="BA4030">
        <v>112</v>
      </c>
      <c r="BB4030">
        <v>8</v>
      </c>
      <c r="BC4030">
        <v>97</v>
      </c>
      <c r="BD4030">
        <v>0</v>
      </c>
      <c r="BE4030">
        <v>0</v>
      </c>
      <c r="BF4030">
        <v>1</v>
      </c>
      <c r="BG4030">
        <v>4</v>
      </c>
      <c r="BH4030">
        <v>5</v>
      </c>
      <c r="BI4030">
        <v>81</v>
      </c>
      <c r="BJ4030">
        <v>46</v>
      </c>
      <c r="BK4030">
        <v>0</v>
      </c>
      <c r="BL4030">
        <v>12</v>
      </c>
      <c r="BM4030">
        <v>1</v>
      </c>
      <c r="BN4030">
        <v>22</v>
      </c>
      <c r="BO4030">
        <v>98</v>
      </c>
      <c r="BP4030">
        <v>18</v>
      </c>
      <c r="BQ4030">
        <v>1</v>
      </c>
      <c r="BR4030">
        <v>20</v>
      </c>
      <c r="BS4030">
        <v>40</v>
      </c>
      <c r="BT4030">
        <v>696</v>
      </c>
      <c r="BU4030" t="s">
        <v>3871</v>
      </c>
    </row>
    <row r="4031" spans="1:73">
      <c r="A4031" t="s">
        <v>3694</v>
      </c>
      <c r="B4031" t="s">
        <v>3695</v>
      </c>
      <c r="C4031">
        <v>189</v>
      </c>
      <c r="D4031" t="s">
        <v>331</v>
      </c>
      <c r="E4031" t="s">
        <v>1579</v>
      </c>
      <c r="F4031" t="s">
        <v>184</v>
      </c>
      <c r="G4031">
        <v>1</v>
      </c>
      <c r="H4031">
        <v>4</v>
      </c>
      <c r="I4031">
        <v>1</v>
      </c>
      <c r="J4031">
        <v>0</v>
      </c>
      <c r="K4031">
        <v>0</v>
      </c>
      <c r="L4031">
        <v>5</v>
      </c>
      <c r="M4031">
        <v>1</v>
      </c>
      <c r="N4031">
        <v>11</v>
      </c>
      <c r="O4031">
        <v>0</v>
      </c>
      <c r="P4031">
        <v>0</v>
      </c>
      <c r="Q4031">
        <v>1</v>
      </c>
      <c r="R4031">
        <v>3</v>
      </c>
      <c r="S4031">
        <v>16</v>
      </c>
      <c r="T4031">
        <v>4</v>
      </c>
      <c r="U4031">
        <v>0</v>
      </c>
      <c r="V4031">
        <v>1</v>
      </c>
      <c r="W4031">
        <v>2</v>
      </c>
      <c r="X4031">
        <v>0</v>
      </c>
      <c r="Y4031">
        <v>0</v>
      </c>
      <c r="Z4031">
        <v>0</v>
      </c>
      <c r="AA4031">
        <v>0</v>
      </c>
      <c r="AB4031">
        <v>56</v>
      </c>
      <c r="AC4031">
        <v>0</v>
      </c>
      <c r="AD4031">
        <v>0</v>
      </c>
      <c r="AE4031">
        <v>4</v>
      </c>
      <c r="AF4031">
        <v>0</v>
      </c>
      <c r="AG4031">
        <v>1</v>
      </c>
      <c r="AH4031">
        <v>4</v>
      </c>
      <c r="AI4031">
        <v>3</v>
      </c>
      <c r="AJ4031">
        <v>0</v>
      </c>
      <c r="AK4031">
        <v>0</v>
      </c>
      <c r="AL4031">
        <v>2</v>
      </c>
      <c r="AM4031">
        <v>10</v>
      </c>
      <c r="AN4031">
        <v>0</v>
      </c>
      <c r="AO4031">
        <v>0</v>
      </c>
      <c r="AP4031">
        <v>0</v>
      </c>
      <c r="AQ4031">
        <v>1</v>
      </c>
      <c r="AR4031">
        <v>0</v>
      </c>
      <c r="AS4031">
        <v>0</v>
      </c>
      <c r="AT4031">
        <v>2</v>
      </c>
      <c r="AU4031">
        <v>4</v>
      </c>
      <c r="AV4031">
        <v>4</v>
      </c>
      <c r="AW4031">
        <v>1</v>
      </c>
      <c r="AX4031">
        <v>8</v>
      </c>
      <c r="AY4031">
        <v>8</v>
      </c>
      <c r="AZ4031">
        <v>12</v>
      </c>
      <c r="BA4031">
        <v>19</v>
      </c>
      <c r="BB4031">
        <v>3</v>
      </c>
      <c r="BC4031">
        <v>9</v>
      </c>
      <c r="BD4031">
        <v>0</v>
      </c>
      <c r="BE4031">
        <v>0</v>
      </c>
      <c r="BF4031">
        <v>0</v>
      </c>
      <c r="BG4031">
        <v>0</v>
      </c>
      <c r="BH4031">
        <v>0</v>
      </c>
      <c r="BI4031">
        <v>9</v>
      </c>
      <c r="BJ4031">
        <v>4</v>
      </c>
      <c r="BK4031">
        <v>0</v>
      </c>
      <c r="BL4031">
        <v>1</v>
      </c>
      <c r="BM4031">
        <v>1</v>
      </c>
      <c r="BN4031">
        <v>5</v>
      </c>
      <c r="BO4031">
        <v>17</v>
      </c>
      <c r="BP4031">
        <v>0</v>
      </c>
      <c r="BQ4031">
        <v>0</v>
      </c>
      <c r="BR4031">
        <v>2</v>
      </c>
      <c r="BS4031">
        <v>3</v>
      </c>
      <c r="BT4031">
        <v>80</v>
      </c>
      <c r="BU4031" t="s">
        <v>3872</v>
      </c>
    </row>
    <row r="4032" spans="1:73">
      <c r="A4032" t="s">
        <v>3694</v>
      </c>
      <c r="B4032" t="s">
        <v>3695</v>
      </c>
      <c r="C4032">
        <v>190</v>
      </c>
      <c r="D4032" t="s">
        <v>331</v>
      </c>
      <c r="E4032" t="s">
        <v>78</v>
      </c>
      <c r="F4032" t="s">
        <v>77</v>
      </c>
      <c r="G4032">
        <v>0</v>
      </c>
      <c r="H4032">
        <v>1</v>
      </c>
      <c r="I4032">
        <v>2</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3</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2</v>
      </c>
      <c r="AX4032">
        <v>1</v>
      </c>
      <c r="AY4032">
        <v>0</v>
      </c>
      <c r="AZ4032">
        <v>1</v>
      </c>
      <c r="BA4032">
        <v>1</v>
      </c>
      <c r="BB4032">
        <v>0</v>
      </c>
      <c r="BC4032">
        <v>0</v>
      </c>
      <c r="BD4032">
        <v>0</v>
      </c>
      <c r="BE4032">
        <v>0</v>
      </c>
      <c r="BF4032">
        <v>0</v>
      </c>
      <c r="BG4032">
        <v>0</v>
      </c>
      <c r="BH4032">
        <v>0</v>
      </c>
      <c r="BI4032">
        <v>1</v>
      </c>
      <c r="BJ4032">
        <v>0</v>
      </c>
      <c r="BK4032">
        <v>0</v>
      </c>
      <c r="BL4032">
        <v>0</v>
      </c>
      <c r="BM4032">
        <v>0</v>
      </c>
      <c r="BN4032">
        <v>0</v>
      </c>
      <c r="BO4032">
        <v>1</v>
      </c>
      <c r="BP4032">
        <v>0</v>
      </c>
      <c r="BQ4032">
        <v>0</v>
      </c>
      <c r="BR4032">
        <v>1</v>
      </c>
      <c r="BS4032">
        <v>2</v>
      </c>
      <c r="BT4032">
        <v>7</v>
      </c>
      <c r="BU4032" t="s">
        <v>3873</v>
      </c>
    </row>
    <row r="4033" spans="1:73">
      <c r="A4033" t="s">
        <v>3694</v>
      </c>
      <c r="B4033" t="s">
        <v>3695</v>
      </c>
      <c r="C4033">
        <v>191</v>
      </c>
      <c r="D4033" t="s">
        <v>331</v>
      </c>
      <c r="E4033" t="s">
        <v>1579</v>
      </c>
      <c r="F4033" t="s">
        <v>184</v>
      </c>
      <c r="G4033">
        <v>0</v>
      </c>
      <c r="H4033">
        <v>2</v>
      </c>
      <c r="I4033">
        <v>3</v>
      </c>
      <c r="J4033">
        <v>0</v>
      </c>
      <c r="K4033">
        <v>0</v>
      </c>
      <c r="L4033">
        <v>1</v>
      </c>
      <c r="M4033">
        <v>0</v>
      </c>
      <c r="N4033">
        <v>2</v>
      </c>
      <c r="O4033">
        <v>2</v>
      </c>
      <c r="P4033">
        <v>0</v>
      </c>
      <c r="Q4033">
        <v>0</v>
      </c>
      <c r="R4033">
        <v>0</v>
      </c>
      <c r="S4033">
        <v>7</v>
      </c>
      <c r="T4033">
        <v>3</v>
      </c>
      <c r="U4033">
        <v>0</v>
      </c>
      <c r="V4033">
        <v>1</v>
      </c>
      <c r="W4033">
        <v>0</v>
      </c>
      <c r="X4033">
        <v>0</v>
      </c>
      <c r="Y4033">
        <v>0</v>
      </c>
      <c r="Z4033">
        <v>0</v>
      </c>
      <c r="AA4033">
        <v>0</v>
      </c>
      <c r="AB4033">
        <v>23</v>
      </c>
      <c r="AC4033">
        <v>0</v>
      </c>
      <c r="AD4033">
        <v>0</v>
      </c>
      <c r="AE4033">
        <v>0</v>
      </c>
      <c r="AF4033">
        <v>1</v>
      </c>
      <c r="AG4033">
        <v>0</v>
      </c>
      <c r="AH4033">
        <v>0</v>
      </c>
      <c r="AI4033">
        <v>6</v>
      </c>
      <c r="AJ4033">
        <v>0</v>
      </c>
      <c r="AK4033">
        <v>0</v>
      </c>
      <c r="AL4033">
        <v>0</v>
      </c>
      <c r="AM4033">
        <v>2</v>
      </c>
      <c r="AN4033">
        <v>0</v>
      </c>
      <c r="AO4033">
        <v>0</v>
      </c>
      <c r="AP4033">
        <v>2</v>
      </c>
      <c r="AQ4033">
        <v>0</v>
      </c>
      <c r="AR4033">
        <v>0</v>
      </c>
      <c r="AS4033">
        <v>0</v>
      </c>
      <c r="AT4033">
        <v>0</v>
      </c>
      <c r="AU4033">
        <v>2</v>
      </c>
      <c r="AV4033">
        <v>2</v>
      </c>
      <c r="AW4033">
        <v>3</v>
      </c>
      <c r="AX4033">
        <v>7</v>
      </c>
      <c r="AY4033">
        <v>8</v>
      </c>
      <c r="AZ4033">
        <v>4</v>
      </c>
      <c r="BA4033">
        <v>9</v>
      </c>
      <c r="BB4033">
        <v>0</v>
      </c>
      <c r="BC4033">
        <v>8</v>
      </c>
      <c r="BD4033">
        <v>0</v>
      </c>
      <c r="BE4033">
        <v>0</v>
      </c>
      <c r="BF4033">
        <v>2</v>
      </c>
      <c r="BG4033">
        <v>1</v>
      </c>
      <c r="BH4033">
        <v>0</v>
      </c>
      <c r="BI4033">
        <v>8</v>
      </c>
      <c r="BJ4033">
        <v>6</v>
      </c>
      <c r="BK4033">
        <v>0</v>
      </c>
      <c r="BL4033">
        <v>0</v>
      </c>
      <c r="BM4033">
        <v>0</v>
      </c>
      <c r="BN4033">
        <v>0</v>
      </c>
      <c r="BO4033">
        <v>6</v>
      </c>
      <c r="BP4033">
        <v>4</v>
      </c>
      <c r="BQ4033">
        <v>0</v>
      </c>
      <c r="BR4033">
        <v>0</v>
      </c>
      <c r="BS4033">
        <v>3</v>
      </c>
      <c r="BT4033">
        <v>47</v>
      </c>
      <c r="BU4033" t="s">
        <v>3874</v>
      </c>
    </row>
    <row r="4034" spans="1:73">
      <c r="A4034" t="s">
        <v>3694</v>
      </c>
      <c r="B4034" t="s">
        <v>3695</v>
      </c>
      <c r="C4034">
        <v>192</v>
      </c>
      <c r="D4034" t="s">
        <v>331</v>
      </c>
      <c r="E4034" t="s">
        <v>78</v>
      </c>
      <c r="F4034" t="s">
        <v>77</v>
      </c>
      <c r="G4034">
        <v>4</v>
      </c>
      <c r="H4034">
        <v>6</v>
      </c>
      <c r="I4034">
        <v>3</v>
      </c>
      <c r="J4034">
        <v>0</v>
      </c>
      <c r="K4034">
        <v>0</v>
      </c>
      <c r="L4034">
        <v>19</v>
      </c>
      <c r="M4034">
        <v>0</v>
      </c>
      <c r="N4034">
        <v>21</v>
      </c>
      <c r="O4034">
        <v>0</v>
      </c>
      <c r="P4034">
        <v>0</v>
      </c>
      <c r="Q4034">
        <v>0</v>
      </c>
      <c r="R4034">
        <v>3</v>
      </c>
      <c r="S4034">
        <v>19</v>
      </c>
      <c r="T4034">
        <v>4</v>
      </c>
      <c r="U4034">
        <v>0</v>
      </c>
      <c r="V4034">
        <v>4</v>
      </c>
      <c r="W4034">
        <v>2</v>
      </c>
      <c r="X4034">
        <v>0</v>
      </c>
      <c r="Y4034">
        <v>0</v>
      </c>
      <c r="Z4034">
        <v>0</v>
      </c>
      <c r="AA4034">
        <v>0</v>
      </c>
      <c r="AB4034">
        <v>129</v>
      </c>
      <c r="AC4034">
        <v>2</v>
      </c>
      <c r="AD4034">
        <v>0</v>
      </c>
      <c r="AE4034">
        <v>1</v>
      </c>
      <c r="AF4034">
        <v>0</v>
      </c>
      <c r="AG4034">
        <v>0</v>
      </c>
      <c r="AH4034">
        <v>3</v>
      </c>
      <c r="AI4034">
        <v>6</v>
      </c>
      <c r="AJ4034">
        <v>0</v>
      </c>
      <c r="AK4034">
        <v>0</v>
      </c>
      <c r="AL4034">
        <v>0</v>
      </c>
      <c r="AM4034">
        <v>10</v>
      </c>
      <c r="AN4034">
        <v>0</v>
      </c>
      <c r="AO4034">
        <v>0</v>
      </c>
      <c r="AP4034">
        <v>4</v>
      </c>
      <c r="AQ4034">
        <v>0</v>
      </c>
      <c r="AR4034">
        <v>0</v>
      </c>
      <c r="AS4034">
        <v>0</v>
      </c>
      <c r="AT4034">
        <v>6</v>
      </c>
      <c r="AU4034">
        <v>6</v>
      </c>
      <c r="AV4034">
        <v>3</v>
      </c>
      <c r="AW4034">
        <v>3</v>
      </c>
      <c r="AX4034">
        <v>15</v>
      </c>
      <c r="AY4034">
        <v>24</v>
      </c>
      <c r="AZ4034">
        <v>16</v>
      </c>
      <c r="BA4034">
        <v>27</v>
      </c>
      <c r="BB4034">
        <v>12</v>
      </c>
      <c r="BC4034">
        <v>29</v>
      </c>
      <c r="BD4034">
        <v>0</v>
      </c>
      <c r="BE4034">
        <v>0</v>
      </c>
      <c r="BF4034">
        <v>2</v>
      </c>
      <c r="BG4034">
        <v>0</v>
      </c>
      <c r="BH4034">
        <v>0</v>
      </c>
      <c r="BI4034">
        <v>15</v>
      </c>
      <c r="BJ4034">
        <v>9</v>
      </c>
      <c r="BK4034">
        <v>0</v>
      </c>
      <c r="BL4034">
        <v>2</v>
      </c>
      <c r="BM4034">
        <v>0</v>
      </c>
      <c r="BN4034">
        <v>10</v>
      </c>
      <c r="BO4034">
        <v>32</v>
      </c>
      <c r="BP4034">
        <v>3</v>
      </c>
      <c r="BQ4034">
        <v>0</v>
      </c>
      <c r="BR4034">
        <v>5</v>
      </c>
      <c r="BS4034">
        <v>23</v>
      </c>
      <c r="BT4034">
        <v>216</v>
      </c>
      <c r="BU4034" t="s">
        <v>3875</v>
      </c>
    </row>
    <row r="4035" spans="1:73">
      <c r="A4035" t="s">
        <v>3876</v>
      </c>
      <c r="B4035" t="s">
        <v>3877</v>
      </c>
      <c r="C4035">
        <v>0</v>
      </c>
      <c r="D4035" t="s">
        <v>75</v>
      </c>
      <c r="E4035" t="s">
        <v>76</v>
      </c>
      <c r="F4035" t="s">
        <v>77</v>
      </c>
      <c r="G4035">
        <v>1</v>
      </c>
      <c r="H4035">
        <v>0</v>
      </c>
      <c r="I4035">
        <v>1</v>
      </c>
      <c r="J4035">
        <v>0</v>
      </c>
      <c r="K4035">
        <v>0</v>
      </c>
      <c r="L4035">
        <v>0</v>
      </c>
      <c r="M4035">
        <v>0</v>
      </c>
      <c r="N4035">
        <v>1</v>
      </c>
      <c r="O4035">
        <v>0</v>
      </c>
      <c r="P4035">
        <v>0</v>
      </c>
      <c r="Q4035">
        <v>0</v>
      </c>
      <c r="R4035">
        <v>0</v>
      </c>
      <c r="S4035">
        <v>0</v>
      </c>
      <c r="T4035">
        <v>0</v>
      </c>
      <c r="U4035">
        <v>0</v>
      </c>
      <c r="V4035">
        <v>0</v>
      </c>
      <c r="W4035">
        <v>0</v>
      </c>
      <c r="X4035">
        <v>0</v>
      </c>
      <c r="Y4035">
        <v>0</v>
      </c>
      <c r="Z4035">
        <v>0</v>
      </c>
      <c r="AA4035">
        <v>0</v>
      </c>
      <c r="AB4035">
        <v>2</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1</v>
      </c>
      <c r="AX4035">
        <v>0</v>
      </c>
      <c r="AY4035">
        <v>1</v>
      </c>
      <c r="AZ4035">
        <v>1</v>
      </c>
      <c r="BA4035">
        <v>0</v>
      </c>
      <c r="BB4035">
        <v>0</v>
      </c>
      <c r="BC4035">
        <v>0</v>
      </c>
      <c r="BD4035">
        <v>0</v>
      </c>
      <c r="BE4035">
        <v>0</v>
      </c>
      <c r="BF4035">
        <v>0</v>
      </c>
      <c r="BG4035">
        <v>0</v>
      </c>
      <c r="BH4035">
        <v>0</v>
      </c>
      <c r="BI4035">
        <v>0</v>
      </c>
      <c r="BJ4035">
        <v>0</v>
      </c>
      <c r="BK4035">
        <v>0</v>
      </c>
      <c r="BL4035">
        <v>0</v>
      </c>
      <c r="BM4035">
        <v>0</v>
      </c>
      <c r="BN4035">
        <v>0</v>
      </c>
      <c r="BO4035">
        <v>1</v>
      </c>
      <c r="BP4035">
        <v>0</v>
      </c>
      <c r="BQ4035">
        <v>0</v>
      </c>
      <c r="BR4035">
        <v>0</v>
      </c>
      <c r="BS4035">
        <v>1</v>
      </c>
      <c r="BT4035">
        <v>6</v>
      </c>
      <c r="BU4035" t="s">
        <v>3876</v>
      </c>
    </row>
    <row r="4036" spans="1:73">
      <c r="A4036" t="s">
        <v>3876</v>
      </c>
      <c r="B4036" t="s">
        <v>3877</v>
      </c>
      <c r="C4036">
        <v>1</v>
      </c>
      <c r="D4036" t="s">
        <v>75</v>
      </c>
      <c r="E4036" t="s">
        <v>78</v>
      </c>
      <c r="F4036" t="s">
        <v>77</v>
      </c>
      <c r="G4036">
        <v>0</v>
      </c>
      <c r="H4036">
        <v>1</v>
      </c>
      <c r="I4036">
        <v>1</v>
      </c>
      <c r="J4036">
        <v>0</v>
      </c>
      <c r="K4036">
        <v>0</v>
      </c>
      <c r="L4036">
        <v>1</v>
      </c>
      <c r="M4036">
        <v>0</v>
      </c>
      <c r="N4036">
        <v>1</v>
      </c>
      <c r="O4036">
        <v>0</v>
      </c>
      <c r="P4036">
        <v>0</v>
      </c>
      <c r="Q4036">
        <v>0</v>
      </c>
      <c r="R4036">
        <v>0</v>
      </c>
      <c r="S4036">
        <v>3</v>
      </c>
      <c r="T4036">
        <v>0</v>
      </c>
      <c r="U4036">
        <v>0</v>
      </c>
      <c r="V4036">
        <v>1</v>
      </c>
      <c r="W4036">
        <v>0</v>
      </c>
      <c r="X4036">
        <v>0</v>
      </c>
      <c r="Y4036">
        <v>0</v>
      </c>
      <c r="Z4036">
        <v>1</v>
      </c>
      <c r="AA4036">
        <v>0</v>
      </c>
      <c r="AB4036">
        <v>7</v>
      </c>
      <c r="AC4036">
        <v>1</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1</v>
      </c>
      <c r="AX4036">
        <v>0</v>
      </c>
      <c r="AY4036">
        <v>2</v>
      </c>
      <c r="AZ4036">
        <v>0</v>
      </c>
      <c r="BA4036">
        <v>0</v>
      </c>
      <c r="BB4036">
        <v>0</v>
      </c>
      <c r="BC4036">
        <v>1</v>
      </c>
      <c r="BD4036">
        <v>0</v>
      </c>
      <c r="BE4036">
        <v>0</v>
      </c>
      <c r="BF4036">
        <v>0</v>
      </c>
      <c r="BG4036">
        <v>0</v>
      </c>
      <c r="BH4036">
        <v>0</v>
      </c>
      <c r="BI4036">
        <v>0</v>
      </c>
      <c r="BJ4036">
        <v>0</v>
      </c>
      <c r="BK4036">
        <v>0</v>
      </c>
      <c r="BL4036">
        <v>0</v>
      </c>
      <c r="BM4036">
        <v>0</v>
      </c>
      <c r="BN4036">
        <v>2</v>
      </c>
      <c r="BO4036">
        <v>1</v>
      </c>
      <c r="BP4036">
        <v>0</v>
      </c>
      <c r="BQ4036">
        <v>0</v>
      </c>
      <c r="BR4036">
        <v>0</v>
      </c>
      <c r="BS4036">
        <v>1</v>
      </c>
      <c r="BT4036">
        <v>16</v>
      </c>
      <c r="BU4036" t="s">
        <v>3878</v>
      </c>
    </row>
    <row r="4037" spans="1:73">
      <c r="A4037" t="s">
        <v>3876</v>
      </c>
      <c r="B4037" t="s">
        <v>3877</v>
      </c>
      <c r="C4037">
        <v>2</v>
      </c>
      <c r="D4037" t="s">
        <v>75</v>
      </c>
      <c r="E4037" t="s">
        <v>80</v>
      </c>
      <c r="F4037" t="s">
        <v>77</v>
      </c>
      <c r="G4037">
        <v>2</v>
      </c>
      <c r="H4037">
        <v>12</v>
      </c>
      <c r="I4037">
        <v>9</v>
      </c>
      <c r="J4037">
        <v>0</v>
      </c>
      <c r="K4037">
        <v>0</v>
      </c>
      <c r="L4037">
        <v>31</v>
      </c>
      <c r="M4037">
        <v>1</v>
      </c>
      <c r="N4037">
        <v>41</v>
      </c>
      <c r="O4037">
        <v>0</v>
      </c>
      <c r="P4037">
        <v>0</v>
      </c>
      <c r="Q4037">
        <v>2</v>
      </c>
      <c r="R4037">
        <v>3</v>
      </c>
      <c r="S4037">
        <v>52</v>
      </c>
      <c r="T4037">
        <v>26</v>
      </c>
      <c r="U4037">
        <v>0</v>
      </c>
      <c r="V4037">
        <v>3</v>
      </c>
      <c r="W4037">
        <v>4</v>
      </c>
      <c r="X4037">
        <v>0</v>
      </c>
      <c r="Y4037">
        <v>0</v>
      </c>
      <c r="Z4037">
        <v>0</v>
      </c>
      <c r="AA4037">
        <v>0</v>
      </c>
      <c r="AB4037">
        <v>224</v>
      </c>
      <c r="AC4037">
        <v>4</v>
      </c>
      <c r="AD4037">
        <v>0</v>
      </c>
      <c r="AE4037">
        <v>2</v>
      </c>
      <c r="AF4037">
        <v>0</v>
      </c>
      <c r="AG4037">
        <v>0</v>
      </c>
      <c r="AH4037">
        <v>1</v>
      </c>
      <c r="AI4037">
        <v>27</v>
      </c>
      <c r="AJ4037">
        <v>0</v>
      </c>
      <c r="AK4037">
        <v>0</v>
      </c>
      <c r="AL4037">
        <v>0</v>
      </c>
      <c r="AM4037">
        <v>15</v>
      </c>
      <c r="AN4037">
        <v>0</v>
      </c>
      <c r="AO4037">
        <v>4</v>
      </c>
      <c r="AP4037">
        <v>4</v>
      </c>
      <c r="AQ4037">
        <v>2</v>
      </c>
      <c r="AR4037">
        <v>0</v>
      </c>
      <c r="AS4037">
        <v>0</v>
      </c>
      <c r="AT4037">
        <v>1</v>
      </c>
      <c r="AU4037">
        <v>4</v>
      </c>
      <c r="AV4037">
        <v>2</v>
      </c>
      <c r="AW4037">
        <v>10</v>
      </c>
      <c r="AX4037">
        <v>11</v>
      </c>
      <c r="AY4037">
        <v>63</v>
      </c>
      <c r="AZ4037">
        <v>35</v>
      </c>
      <c r="BA4037">
        <v>28</v>
      </c>
      <c r="BB4037">
        <v>13</v>
      </c>
      <c r="BC4037">
        <v>46</v>
      </c>
      <c r="BD4037">
        <v>0</v>
      </c>
      <c r="BE4037">
        <v>0</v>
      </c>
      <c r="BF4037">
        <v>0</v>
      </c>
      <c r="BG4037">
        <v>0</v>
      </c>
      <c r="BH4037">
        <v>0</v>
      </c>
      <c r="BI4037">
        <v>14</v>
      </c>
      <c r="BJ4037">
        <v>25</v>
      </c>
      <c r="BK4037">
        <v>0</v>
      </c>
      <c r="BL4037">
        <v>8</v>
      </c>
      <c r="BM4037">
        <v>5</v>
      </c>
      <c r="BN4037">
        <v>7</v>
      </c>
      <c r="BO4037">
        <v>47</v>
      </c>
      <c r="BP4037">
        <v>3</v>
      </c>
      <c r="BQ4037">
        <v>1</v>
      </c>
      <c r="BR4037">
        <v>2</v>
      </c>
      <c r="BS4037">
        <v>28</v>
      </c>
      <c r="BT4037">
        <v>435</v>
      </c>
      <c r="BU4037" t="s">
        <v>3879</v>
      </c>
    </row>
    <row r="4038" spans="1:73">
      <c r="A4038" t="s">
        <v>3876</v>
      </c>
      <c r="B4038" t="s">
        <v>3877</v>
      </c>
      <c r="C4038">
        <v>3</v>
      </c>
      <c r="D4038" t="s">
        <v>89</v>
      </c>
      <c r="E4038" t="s">
        <v>80</v>
      </c>
      <c r="F4038" t="s">
        <v>77</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0</v>
      </c>
      <c r="BJ4038">
        <v>0</v>
      </c>
      <c r="BK4038">
        <v>0</v>
      </c>
      <c r="BL4038">
        <v>0</v>
      </c>
      <c r="BM4038">
        <v>0</v>
      </c>
      <c r="BN4038">
        <v>0</v>
      </c>
      <c r="BO4038">
        <v>0</v>
      </c>
      <c r="BP4038">
        <v>0</v>
      </c>
      <c r="BQ4038">
        <v>0</v>
      </c>
      <c r="BR4038">
        <v>0</v>
      </c>
      <c r="BS4038">
        <v>0</v>
      </c>
      <c r="BT4038">
        <v>0</v>
      </c>
    </row>
    <row r="4039" spans="1:73">
      <c r="A4039" t="s">
        <v>3876</v>
      </c>
      <c r="B4039" t="s">
        <v>3877</v>
      </c>
      <c r="C4039">
        <v>4</v>
      </c>
      <c r="D4039" t="s">
        <v>89</v>
      </c>
      <c r="E4039" t="s">
        <v>78</v>
      </c>
      <c r="F4039" t="s">
        <v>77</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0</v>
      </c>
      <c r="BN4039">
        <v>0</v>
      </c>
      <c r="BO4039">
        <v>0</v>
      </c>
      <c r="BP4039">
        <v>0</v>
      </c>
      <c r="BQ4039">
        <v>0</v>
      </c>
      <c r="BR4039">
        <v>0</v>
      </c>
      <c r="BS4039">
        <v>1</v>
      </c>
      <c r="BT4039">
        <v>2</v>
      </c>
      <c r="BU4039" t="s">
        <v>379</v>
      </c>
    </row>
    <row r="4040" spans="1:73">
      <c r="A4040" t="s">
        <v>3876</v>
      </c>
      <c r="B4040" t="s">
        <v>3877</v>
      </c>
      <c r="C4040">
        <v>5</v>
      </c>
      <c r="D4040" t="s">
        <v>89</v>
      </c>
      <c r="E4040" t="s">
        <v>80</v>
      </c>
      <c r="F4040" t="s">
        <v>77</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0</v>
      </c>
      <c r="BB4040">
        <v>0</v>
      </c>
      <c r="BC4040">
        <v>0</v>
      </c>
      <c r="BD4040">
        <v>0</v>
      </c>
      <c r="BE4040">
        <v>0</v>
      </c>
      <c r="BF4040">
        <v>0</v>
      </c>
      <c r="BG4040">
        <v>0</v>
      </c>
      <c r="BH4040">
        <v>0</v>
      </c>
      <c r="BI4040">
        <v>0</v>
      </c>
      <c r="BJ4040">
        <v>0</v>
      </c>
      <c r="BK4040">
        <v>0</v>
      </c>
      <c r="BL4040">
        <v>0</v>
      </c>
      <c r="BM4040">
        <v>0</v>
      </c>
      <c r="BN4040">
        <v>0</v>
      </c>
      <c r="BO4040">
        <v>0</v>
      </c>
      <c r="BP4040">
        <v>0</v>
      </c>
      <c r="BQ4040">
        <v>0</v>
      </c>
      <c r="BR4040">
        <v>0</v>
      </c>
      <c r="BS4040">
        <v>1</v>
      </c>
      <c r="BT4040">
        <v>2</v>
      </c>
      <c r="BU4040" t="s">
        <v>379</v>
      </c>
    </row>
    <row r="4041" spans="1:73">
      <c r="A4041" t="s">
        <v>3876</v>
      </c>
      <c r="B4041" t="s">
        <v>3877</v>
      </c>
      <c r="C4041">
        <v>6</v>
      </c>
      <c r="D4041" t="s">
        <v>89</v>
      </c>
      <c r="E4041" t="s">
        <v>78</v>
      </c>
      <c r="F4041" t="s">
        <v>77</v>
      </c>
      <c r="G4041">
        <v>5</v>
      </c>
      <c r="H4041">
        <v>11</v>
      </c>
      <c r="I4041">
        <v>3</v>
      </c>
      <c r="J4041">
        <v>0</v>
      </c>
      <c r="K4041">
        <v>0</v>
      </c>
      <c r="L4041">
        <v>18</v>
      </c>
      <c r="M4041">
        <v>0</v>
      </c>
      <c r="N4041">
        <v>20</v>
      </c>
      <c r="O4041">
        <v>3</v>
      </c>
      <c r="P4041">
        <v>2</v>
      </c>
      <c r="Q4041">
        <v>2</v>
      </c>
      <c r="R4041">
        <v>0</v>
      </c>
      <c r="S4041">
        <v>23</v>
      </c>
      <c r="T4041">
        <v>15</v>
      </c>
      <c r="U4041">
        <v>0</v>
      </c>
      <c r="V4041">
        <v>1</v>
      </c>
      <c r="W4041">
        <v>3</v>
      </c>
      <c r="X4041">
        <v>0</v>
      </c>
      <c r="Y4041">
        <v>0</v>
      </c>
      <c r="Z4041">
        <v>1</v>
      </c>
      <c r="AA4041">
        <v>0</v>
      </c>
      <c r="AB4041">
        <v>155</v>
      </c>
      <c r="AC4041">
        <v>2</v>
      </c>
      <c r="AD4041">
        <v>0</v>
      </c>
      <c r="AE4041">
        <v>1</v>
      </c>
      <c r="AF4041">
        <v>0</v>
      </c>
      <c r="AG4041">
        <v>0</v>
      </c>
      <c r="AH4041">
        <v>1</v>
      </c>
      <c r="AI4041">
        <v>10</v>
      </c>
      <c r="AJ4041">
        <v>0</v>
      </c>
      <c r="AK4041">
        <v>0</v>
      </c>
      <c r="AL4041">
        <v>0</v>
      </c>
      <c r="AM4041">
        <v>15</v>
      </c>
      <c r="AN4041">
        <v>0</v>
      </c>
      <c r="AO4041">
        <v>0</v>
      </c>
      <c r="AP4041">
        <v>3</v>
      </c>
      <c r="AQ4041">
        <v>1</v>
      </c>
      <c r="AR4041">
        <v>0</v>
      </c>
      <c r="AS4041">
        <v>0</v>
      </c>
      <c r="AT4041">
        <v>8</v>
      </c>
      <c r="AU4041">
        <v>6</v>
      </c>
      <c r="AV4041">
        <v>2</v>
      </c>
      <c r="AW4041">
        <v>3</v>
      </c>
      <c r="AX4041">
        <v>10</v>
      </c>
      <c r="AY4041">
        <v>40</v>
      </c>
      <c r="AZ4041">
        <v>15</v>
      </c>
      <c r="BA4041">
        <v>28</v>
      </c>
      <c r="BB4041">
        <v>9</v>
      </c>
      <c r="BC4041">
        <v>34</v>
      </c>
      <c r="BD4041">
        <v>0</v>
      </c>
      <c r="BE4041">
        <v>0</v>
      </c>
      <c r="BF4041">
        <v>1</v>
      </c>
      <c r="BG4041">
        <v>0</v>
      </c>
      <c r="BH4041">
        <v>1</v>
      </c>
      <c r="BI4041">
        <v>20</v>
      </c>
      <c r="BJ4041">
        <v>17</v>
      </c>
      <c r="BK4041">
        <v>0</v>
      </c>
      <c r="BL4041">
        <v>1</v>
      </c>
      <c r="BM4041">
        <v>1</v>
      </c>
      <c r="BN4041">
        <v>11</v>
      </c>
      <c r="BO4041">
        <v>24</v>
      </c>
      <c r="BP4041">
        <v>0</v>
      </c>
      <c r="BQ4041">
        <v>1</v>
      </c>
      <c r="BR4041">
        <v>6</v>
      </c>
      <c r="BS4041">
        <v>22</v>
      </c>
      <c r="BT4041">
        <v>292</v>
      </c>
      <c r="BU4041" t="s">
        <v>3880</v>
      </c>
    </row>
    <row r="4042" spans="1:73">
      <c r="A4042" t="s">
        <v>3876</v>
      </c>
      <c r="B4042" t="s">
        <v>3877</v>
      </c>
      <c r="C4042">
        <v>7</v>
      </c>
      <c r="D4042" t="s">
        <v>89</v>
      </c>
      <c r="E4042" t="s">
        <v>3881</v>
      </c>
      <c r="F4042" t="s">
        <v>92</v>
      </c>
      <c r="G4042">
        <v>0</v>
      </c>
      <c r="H4042">
        <v>0</v>
      </c>
      <c r="I4042">
        <v>3</v>
      </c>
      <c r="J4042">
        <v>0</v>
      </c>
      <c r="K4042">
        <v>0</v>
      </c>
      <c r="L4042">
        <v>3</v>
      </c>
      <c r="M4042">
        <v>0</v>
      </c>
      <c r="N4042">
        <v>3</v>
      </c>
      <c r="O4042">
        <v>0</v>
      </c>
      <c r="P4042">
        <v>0</v>
      </c>
      <c r="Q4042">
        <v>0</v>
      </c>
      <c r="R4042">
        <v>1</v>
      </c>
      <c r="S4042">
        <v>7</v>
      </c>
      <c r="T4042">
        <v>2</v>
      </c>
      <c r="U4042">
        <v>0</v>
      </c>
      <c r="V4042">
        <v>1</v>
      </c>
      <c r="W4042">
        <v>0</v>
      </c>
      <c r="X4042">
        <v>0</v>
      </c>
      <c r="Y4042">
        <v>0</v>
      </c>
      <c r="Z4042">
        <v>0</v>
      </c>
      <c r="AA4042">
        <v>0</v>
      </c>
      <c r="AB4042">
        <v>22</v>
      </c>
      <c r="AC4042">
        <v>0</v>
      </c>
      <c r="AD4042">
        <v>0</v>
      </c>
      <c r="AE4042">
        <v>0</v>
      </c>
      <c r="AF4042">
        <v>0</v>
      </c>
      <c r="AG4042">
        <v>0</v>
      </c>
      <c r="AH4042">
        <v>0</v>
      </c>
      <c r="AI4042">
        <v>2</v>
      </c>
      <c r="AJ4042">
        <v>0</v>
      </c>
      <c r="AK4042">
        <v>0</v>
      </c>
      <c r="AL4042">
        <v>1</v>
      </c>
      <c r="AM4042">
        <v>6</v>
      </c>
      <c r="AN4042">
        <v>0</v>
      </c>
      <c r="AO4042">
        <v>0</v>
      </c>
      <c r="AP4042">
        <v>1</v>
      </c>
      <c r="AQ4042">
        <v>1</v>
      </c>
      <c r="AR4042">
        <v>0</v>
      </c>
      <c r="AS4042">
        <v>0</v>
      </c>
      <c r="AT4042">
        <v>0</v>
      </c>
      <c r="AU4042">
        <v>2</v>
      </c>
      <c r="AV4042">
        <v>0</v>
      </c>
      <c r="AW4042">
        <v>3</v>
      </c>
      <c r="AX4042">
        <v>2</v>
      </c>
      <c r="AY4042">
        <v>3</v>
      </c>
      <c r="AZ4042">
        <v>2</v>
      </c>
      <c r="BA4042">
        <v>8</v>
      </c>
      <c r="BB4042">
        <v>1</v>
      </c>
      <c r="BC4042">
        <v>1</v>
      </c>
      <c r="BD4042">
        <v>0</v>
      </c>
      <c r="BE4042">
        <v>0</v>
      </c>
      <c r="BF4042">
        <v>0</v>
      </c>
      <c r="BG4042">
        <v>0</v>
      </c>
      <c r="BH4042">
        <v>0</v>
      </c>
      <c r="BI4042">
        <v>1</v>
      </c>
      <c r="BJ4042">
        <v>0</v>
      </c>
      <c r="BK4042">
        <v>0</v>
      </c>
      <c r="BL4042">
        <v>2</v>
      </c>
      <c r="BM4042">
        <v>0</v>
      </c>
      <c r="BN4042">
        <v>0</v>
      </c>
      <c r="BO4042">
        <v>5</v>
      </c>
      <c r="BP4042">
        <v>0</v>
      </c>
      <c r="BQ4042">
        <v>0</v>
      </c>
      <c r="BR4042">
        <v>1</v>
      </c>
      <c r="BS4042">
        <v>1</v>
      </c>
      <c r="BT4042">
        <v>34</v>
      </c>
      <c r="BU4042" t="s">
        <v>3882</v>
      </c>
    </row>
    <row r="4043" spans="1:73">
      <c r="A4043" t="s">
        <v>3876</v>
      </c>
      <c r="B4043" t="s">
        <v>3877</v>
      </c>
      <c r="C4043">
        <v>8</v>
      </c>
      <c r="D4043" t="s">
        <v>89</v>
      </c>
      <c r="E4043" t="s">
        <v>78</v>
      </c>
      <c r="F4043" t="s">
        <v>77</v>
      </c>
      <c r="G4043">
        <v>0</v>
      </c>
      <c r="H4043">
        <v>0</v>
      </c>
      <c r="I4043">
        <v>2</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4</v>
      </c>
      <c r="AC4043">
        <v>0</v>
      </c>
      <c r="AD4043">
        <v>0</v>
      </c>
      <c r="AE4043">
        <v>0</v>
      </c>
      <c r="AF4043">
        <v>0</v>
      </c>
      <c r="AG4043">
        <v>0</v>
      </c>
      <c r="AH4043">
        <v>0</v>
      </c>
      <c r="AI4043">
        <v>0</v>
      </c>
      <c r="AJ4043">
        <v>0</v>
      </c>
      <c r="AK4043">
        <v>0</v>
      </c>
      <c r="AL4043">
        <v>0</v>
      </c>
      <c r="AM4043">
        <v>1</v>
      </c>
      <c r="AN4043">
        <v>0</v>
      </c>
      <c r="AO4043">
        <v>0</v>
      </c>
      <c r="AP4043">
        <v>0</v>
      </c>
      <c r="AQ4043">
        <v>0</v>
      </c>
      <c r="AR4043">
        <v>0</v>
      </c>
      <c r="AS4043">
        <v>0</v>
      </c>
      <c r="AT4043">
        <v>0</v>
      </c>
      <c r="AU4043">
        <v>0</v>
      </c>
      <c r="AV4043">
        <v>0</v>
      </c>
      <c r="AW4043">
        <v>2</v>
      </c>
      <c r="AX4043">
        <v>0</v>
      </c>
      <c r="AY4043">
        <v>1</v>
      </c>
      <c r="AZ4043">
        <v>0</v>
      </c>
      <c r="BA4043">
        <v>1</v>
      </c>
      <c r="BB4043">
        <v>0</v>
      </c>
      <c r="BC4043">
        <v>2</v>
      </c>
      <c r="BD4043">
        <v>0</v>
      </c>
      <c r="BE4043">
        <v>0</v>
      </c>
      <c r="BF4043">
        <v>0</v>
      </c>
      <c r="BG4043">
        <v>0</v>
      </c>
      <c r="BH4043">
        <v>0</v>
      </c>
      <c r="BI4043">
        <v>0</v>
      </c>
      <c r="BJ4043">
        <v>1</v>
      </c>
      <c r="BK4043">
        <v>0</v>
      </c>
      <c r="BL4043">
        <v>0</v>
      </c>
      <c r="BM4043">
        <v>0</v>
      </c>
      <c r="BN4043">
        <v>0</v>
      </c>
      <c r="BO4043">
        <v>0</v>
      </c>
      <c r="BP4043">
        <v>0</v>
      </c>
      <c r="BQ4043">
        <v>0</v>
      </c>
      <c r="BR4043">
        <v>0</v>
      </c>
      <c r="BS4043">
        <v>1</v>
      </c>
      <c r="BT4043">
        <v>5</v>
      </c>
      <c r="BU4043" t="s">
        <v>3883</v>
      </c>
    </row>
    <row r="4044" spans="1:73">
      <c r="A4044" t="s">
        <v>3876</v>
      </c>
      <c r="B4044" t="s">
        <v>3877</v>
      </c>
      <c r="C4044">
        <v>9</v>
      </c>
      <c r="D4044" t="s">
        <v>89</v>
      </c>
      <c r="E4044" t="s">
        <v>3881</v>
      </c>
      <c r="F4044" t="s">
        <v>92</v>
      </c>
      <c r="G4044">
        <v>0</v>
      </c>
      <c r="H4044">
        <v>2</v>
      </c>
      <c r="I4044">
        <v>0</v>
      </c>
      <c r="J4044">
        <v>0</v>
      </c>
      <c r="K4044">
        <v>0</v>
      </c>
      <c r="L4044">
        <v>2</v>
      </c>
      <c r="M4044">
        <v>0</v>
      </c>
      <c r="N4044">
        <v>1</v>
      </c>
      <c r="O4044">
        <v>0</v>
      </c>
      <c r="P4044">
        <v>0</v>
      </c>
      <c r="Q4044">
        <v>1</v>
      </c>
      <c r="R4044">
        <v>0</v>
      </c>
      <c r="S4044">
        <v>2</v>
      </c>
      <c r="T4044">
        <v>2</v>
      </c>
      <c r="U4044">
        <v>0</v>
      </c>
      <c r="V4044">
        <v>0</v>
      </c>
      <c r="W4044">
        <v>0</v>
      </c>
      <c r="X4044">
        <v>0</v>
      </c>
      <c r="Y4044">
        <v>0</v>
      </c>
      <c r="Z4044">
        <v>0</v>
      </c>
      <c r="AA4044">
        <v>0</v>
      </c>
      <c r="AB4044">
        <v>9</v>
      </c>
      <c r="AC4044">
        <v>0</v>
      </c>
      <c r="AD4044">
        <v>0</v>
      </c>
      <c r="AE4044">
        <v>0</v>
      </c>
      <c r="AF4044">
        <v>0</v>
      </c>
      <c r="AG4044">
        <v>0</v>
      </c>
      <c r="AH4044">
        <v>0</v>
      </c>
      <c r="AI4044">
        <v>1</v>
      </c>
      <c r="AJ4044">
        <v>0</v>
      </c>
      <c r="AK4044">
        <v>0</v>
      </c>
      <c r="AL4044">
        <v>0</v>
      </c>
      <c r="AM4044">
        <v>0</v>
      </c>
      <c r="AN4044">
        <v>0</v>
      </c>
      <c r="AO4044">
        <v>0</v>
      </c>
      <c r="AP4044">
        <v>0</v>
      </c>
      <c r="AQ4044">
        <v>0</v>
      </c>
      <c r="AR4044">
        <v>0</v>
      </c>
      <c r="AS4044">
        <v>0</v>
      </c>
      <c r="AT4044">
        <v>0</v>
      </c>
      <c r="AU4044">
        <v>0</v>
      </c>
      <c r="AV4044">
        <v>0</v>
      </c>
      <c r="AW4044">
        <v>0</v>
      </c>
      <c r="AX4044">
        <v>0</v>
      </c>
      <c r="AY4044">
        <v>1</v>
      </c>
      <c r="AZ4044">
        <v>1</v>
      </c>
      <c r="BA4044">
        <v>0</v>
      </c>
      <c r="BB4044">
        <v>0</v>
      </c>
      <c r="BC4044">
        <v>3</v>
      </c>
      <c r="BD4044">
        <v>0</v>
      </c>
      <c r="BE4044">
        <v>0</v>
      </c>
      <c r="BF4044">
        <v>0</v>
      </c>
      <c r="BG4044">
        <v>0</v>
      </c>
      <c r="BH4044">
        <v>0</v>
      </c>
      <c r="BI4044">
        <v>0</v>
      </c>
      <c r="BJ4044">
        <v>0</v>
      </c>
      <c r="BK4044">
        <v>0</v>
      </c>
      <c r="BL4044">
        <v>0</v>
      </c>
      <c r="BM4044">
        <v>0</v>
      </c>
      <c r="BN4044">
        <v>2</v>
      </c>
      <c r="BO4044">
        <v>1</v>
      </c>
      <c r="BP4044">
        <v>0</v>
      </c>
      <c r="BQ4044">
        <v>0</v>
      </c>
      <c r="BR4044">
        <v>0</v>
      </c>
      <c r="BS4044">
        <v>1</v>
      </c>
      <c r="BT4044">
        <v>16</v>
      </c>
      <c r="BU4044" t="s">
        <v>3884</v>
      </c>
    </row>
    <row r="4045" spans="1:73">
      <c r="A4045" t="s">
        <v>3876</v>
      </c>
      <c r="B4045" t="s">
        <v>3877</v>
      </c>
      <c r="C4045">
        <v>10</v>
      </c>
      <c r="D4045" t="s">
        <v>89</v>
      </c>
      <c r="E4045" t="s">
        <v>78</v>
      </c>
      <c r="F4045" t="s">
        <v>77</v>
      </c>
      <c r="G4045">
        <v>0</v>
      </c>
      <c r="H4045">
        <v>3</v>
      </c>
      <c r="I4045">
        <v>0</v>
      </c>
      <c r="J4045">
        <v>0</v>
      </c>
      <c r="K4045">
        <v>0</v>
      </c>
      <c r="L4045">
        <v>4</v>
      </c>
      <c r="M4045">
        <v>0</v>
      </c>
      <c r="N4045">
        <v>7</v>
      </c>
      <c r="O4045">
        <v>0</v>
      </c>
      <c r="P4045">
        <v>0</v>
      </c>
      <c r="Q4045">
        <v>1</v>
      </c>
      <c r="R4045">
        <v>0</v>
      </c>
      <c r="S4045">
        <v>12</v>
      </c>
      <c r="T4045">
        <v>7</v>
      </c>
      <c r="U4045">
        <v>0</v>
      </c>
      <c r="V4045">
        <v>1</v>
      </c>
      <c r="W4045">
        <v>2</v>
      </c>
      <c r="X4045">
        <v>0</v>
      </c>
      <c r="Y4045">
        <v>0</v>
      </c>
      <c r="Z4045">
        <v>0</v>
      </c>
      <c r="AA4045">
        <v>0</v>
      </c>
      <c r="AB4045">
        <v>46</v>
      </c>
      <c r="AC4045">
        <v>0</v>
      </c>
      <c r="AD4045">
        <v>0</v>
      </c>
      <c r="AE4045">
        <v>1</v>
      </c>
      <c r="AF4045">
        <v>2</v>
      </c>
      <c r="AG4045">
        <v>0</v>
      </c>
      <c r="AH4045">
        <v>0</v>
      </c>
      <c r="AI4045">
        <v>7</v>
      </c>
      <c r="AJ4045">
        <v>0</v>
      </c>
      <c r="AK4045">
        <v>0</v>
      </c>
      <c r="AL4045">
        <v>0</v>
      </c>
      <c r="AM4045">
        <v>3</v>
      </c>
      <c r="AN4045">
        <v>0</v>
      </c>
      <c r="AO4045">
        <v>0</v>
      </c>
      <c r="AP4045">
        <v>0</v>
      </c>
      <c r="AQ4045">
        <v>1</v>
      </c>
      <c r="AR4045">
        <v>0</v>
      </c>
      <c r="AS4045">
        <v>0</v>
      </c>
      <c r="AT4045">
        <v>0</v>
      </c>
      <c r="AU4045">
        <v>2</v>
      </c>
      <c r="AV4045">
        <v>2</v>
      </c>
      <c r="AW4045">
        <v>0</v>
      </c>
      <c r="AX4045">
        <v>6</v>
      </c>
      <c r="AY4045">
        <v>14</v>
      </c>
      <c r="AZ4045">
        <v>8</v>
      </c>
      <c r="BA4045">
        <v>10</v>
      </c>
      <c r="BB4045">
        <v>2</v>
      </c>
      <c r="BC4045">
        <v>14</v>
      </c>
      <c r="BD4045">
        <v>0</v>
      </c>
      <c r="BE4045">
        <v>0</v>
      </c>
      <c r="BF4045">
        <v>1</v>
      </c>
      <c r="BG4045">
        <v>0</v>
      </c>
      <c r="BH4045">
        <v>0</v>
      </c>
      <c r="BI4045">
        <v>16</v>
      </c>
      <c r="BJ4045">
        <v>8</v>
      </c>
      <c r="BK4045">
        <v>0</v>
      </c>
      <c r="BL4045">
        <v>3</v>
      </c>
      <c r="BM4045">
        <v>0</v>
      </c>
      <c r="BN4045">
        <v>4</v>
      </c>
      <c r="BO4045">
        <v>13</v>
      </c>
      <c r="BP4045">
        <v>0</v>
      </c>
      <c r="BQ4045">
        <v>0</v>
      </c>
      <c r="BR4045">
        <v>6</v>
      </c>
      <c r="BS4045">
        <v>7</v>
      </c>
      <c r="BT4045">
        <v>88</v>
      </c>
      <c r="BU4045" t="s">
        <v>3885</v>
      </c>
    </row>
    <row r="4046" spans="1:73">
      <c r="A4046" t="s">
        <v>3876</v>
      </c>
      <c r="B4046" t="s">
        <v>3877</v>
      </c>
      <c r="C4046">
        <v>11</v>
      </c>
      <c r="D4046" t="s">
        <v>89</v>
      </c>
      <c r="E4046" t="s">
        <v>3886</v>
      </c>
      <c r="F4046" t="s">
        <v>92</v>
      </c>
      <c r="G4046">
        <v>1</v>
      </c>
      <c r="H4046">
        <v>3</v>
      </c>
      <c r="I4046">
        <v>2</v>
      </c>
      <c r="J4046">
        <v>0</v>
      </c>
      <c r="K4046">
        <v>0</v>
      </c>
      <c r="L4046">
        <v>0</v>
      </c>
      <c r="M4046">
        <v>0</v>
      </c>
      <c r="N4046">
        <v>4</v>
      </c>
      <c r="O4046">
        <v>0</v>
      </c>
      <c r="P4046">
        <v>0</v>
      </c>
      <c r="Q4046">
        <v>0</v>
      </c>
      <c r="R4046">
        <v>0</v>
      </c>
      <c r="S4046">
        <v>4</v>
      </c>
      <c r="T4046">
        <v>3</v>
      </c>
      <c r="U4046">
        <v>0</v>
      </c>
      <c r="V4046">
        <v>2</v>
      </c>
      <c r="W4046">
        <v>1</v>
      </c>
      <c r="X4046">
        <v>0</v>
      </c>
      <c r="Y4046">
        <v>0</v>
      </c>
      <c r="Z4046">
        <v>0</v>
      </c>
      <c r="AA4046">
        <v>0</v>
      </c>
      <c r="AB4046">
        <v>24</v>
      </c>
      <c r="AC4046">
        <v>1</v>
      </c>
      <c r="AD4046">
        <v>0</v>
      </c>
      <c r="AE4046">
        <v>0</v>
      </c>
      <c r="AF4046">
        <v>0</v>
      </c>
      <c r="AG4046">
        <v>0</v>
      </c>
      <c r="AH4046">
        <v>2</v>
      </c>
      <c r="AI4046">
        <v>0</v>
      </c>
      <c r="AJ4046">
        <v>0</v>
      </c>
      <c r="AK4046">
        <v>0</v>
      </c>
      <c r="AL4046">
        <v>0</v>
      </c>
      <c r="AM4046">
        <v>1</v>
      </c>
      <c r="AN4046">
        <v>0</v>
      </c>
      <c r="AO4046">
        <v>0</v>
      </c>
      <c r="AP4046">
        <v>0</v>
      </c>
      <c r="AQ4046">
        <v>1</v>
      </c>
      <c r="AR4046">
        <v>0</v>
      </c>
      <c r="AS4046">
        <v>0</v>
      </c>
      <c r="AT4046">
        <v>1</v>
      </c>
      <c r="AU4046">
        <v>1</v>
      </c>
      <c r="AV4046">
        <v>0</v>
      </c>
      <c r="AW4046">
        <v>2</v>
      </c>
      <c r="AX4046">
        <v>4</v>
      </c>
      <c r="AY4046">
        <v>9</v>
      </c>
      <c r="AZ4046">
        <v>1</v>
      </c>
      <c r="BA4046">
        <v>5</v>
      </c>
      <c r="BB4046">
        <v>0</v>
      </c>
      <c r="BC4046">
        <v>6</v>
      </c>
      <c r="BD4046">
        <v>0</v>
      </c>
      <c r="BE4046">
        <v>0</v>
      </c>
      <c r="BF4046">
        <v>0</v>
      </c>
      <c r="BG4046">
        <v>0</v>
      </c>
      <c r="BH4046">
        <v>3</v>
      </c>
      <c r="BI4046">
        <v>8</v>
      </c>
      <c r="BJ4046">
        <v>5</v>
      </c>
      <c r="BK4046">
        <v>0</v>
      </c>
      <c r="BL4046">
        <v>0</v>
      </c>
      <c r="BM4046">
        <v>0</v>
      </c>
      <c r="BN4046">
        <v>1</v>
      </c>
      <c r="BO4046">
        <v>5</v>
      </c>
      <c r="BP4046">
        <v>0</v>
      </c>
      <c r="BQ4046">
        <v>0</v>
      </c>
      <c r="BR4046">
        <v>1</v>
      </c>
      <c r="BS4046">
        <v>4</v>
      </c>
      <c r="BT4046">
        <v>42</v>
      </c>
      <c r="BU4046" t="s">
        <v>3887</v>
      </c>
    </row>
    <row r="4047" spans="1:73">
      <c r="A4047" t="s">
        <v>3876</v>
      </c>
      <c r="B4047" t="s">
        <v>3877</v>
      </c>
      <c r="C4047">
        <v>12</v>
      </c>
      <c r="D4047" t="s">
        <v>89</v>
      </c>
      <c r="E4047" t="s">
        <v>78</v>
      </c>
      <c r="F4047" t="s">
        <v>77</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0</v>
      </c>
      <c r="BB4047">
        <v>0</v>
      </c>
      <c r="BC4047">
        <v>0</v>
      </c>
      <c r="BD4047">
        <v>0</v>
      </c>
      <c r="BE4047">
        <v>0</v>
      </c>
      <c r="BF4047">
        <v>0</v>
      </c>
      <c r="BG4047">
        <v>0</v>
      </c>
      <c r="BH4047">
        <v>0</v>
      </c>
      <c r="BI4047">
        <v>0</v>
      </c>
      <c r="BJ4047">
        <v>0</v>
      </c>
      <c r="BK4047">
        <v>0</v>
      </c>
      <c r="BL4047">
        <v>0</v>
      </c>
      <c r="BM4047">
        <v>0</v>
      </c>
      <c r="BN4047">
        <v>0</v>
      </c>
      <c r="BO4047">
        <v>0</v>
      </c>
      <c r="BP4047">
        <v>0</v>
      </c>
      <c r="BQ4047">
        <v>0</v>
      </c>
      <c r="BR4047">
        <v>0</v>
      </c>
      <c r="BS4047">
        <v>1</v>
      </c>
      <c r="BT4047">
        <v>2</v>
      </c>
      <c r="BU4047" t="s">
        <v>3888</v>
      </c>
    </row>
    <row r="4048" spans="1:73">
      <c r="A4048" t="s">
        <v>3876</v>
      </c>
      <c r="B4048" t="s">
        <v>3877</v>
      </c>
      <c r="C4048">
        <v>13</v>
      </c>
      <c r="D4048" t="s">
        <v>89</v>
      </c>
      <c r="E4048" t="s">
        <v>3886</v>
      </c>
      <c r="F4048" t="s">
        <v>92</v>
      </c>
      <c r="G4048">
        <v>0</v>
      </c>
      <c r="H4048">
        <v>5</v>
      </c>
      <c r="I4048">
        <v>0</v>
      </c>
      <c r="J4048">
        <v>0</v>
      </c>
      <c r="K4048">
        <v>0</v>
      </c>
      <c r="L4048">
        <v>7</v>
      </c>
      <c r="M4048">
        <v>0</v>
      </c>
      <c r="N4048">
        <v>9</v>
      </c>
      <c r="O4048">
        <v>0</v>
      </c>
      <c r="P4048">
        <v>0</v>
      </c>
      <c r="Q4048">
        <v>3</v>
      </c>
      <c r="R4048">
        <v>1</v>
      </c>
      <c r="S4048">
        <v>22</v>
      </c>
      <c r="T4048">
        <v>6</v>
      </c>
      <c r="U4048">
        <v>0</v>
      </c>
      <c r="V4048">
        <v>2</v>
      </c>
      <c r="W4048">
        <v>5</v>
      </c>
      <c r="X4048">
        <v>0</v>
      </c>
      <c r="Y4048">
        <v>0</v>
      </c>
      <c r="Z4048">
        <v>0</v>
      </c>
      <c r="AA4048">
        <v>0</v>
      </c>
      <c r="AB4048">
        <v>57</v>
      </c>
      <c r="AC4048">
        <v>0</v>
      </c>
      <c r="AD4048">
        <v>0</v>
      </c>
      <c r="AE4048">
        <v>0</v>
      </c>
      <c r="AF4048">
        <v>0</v>
      </c>
      <c r="AG4048">
        <v>0</v>
      </c>
      <c r="AH4048">
        <v>3</v>
      </c>
      <c r="AI4048">
        <v>3</v>
      </c>
      <c r="AJ4048">
        <v>0</v>
      </c>
      <c r="AK4048">
        <v>0</v>
      </c>
      <c r="AL4048">
        <v>6</v>
      </c>
      <c r="AM4048">
        <v>6</v>
      </c>
      <c r="AN4048">
        <v>0</v>
      </c>
      <c r="AO4048">
        <v>0</v>
      </c>
      <c r="AP4048">
        <v>0</v>
      </c>
      <c r="AQ4048">
        <v>3</v>
      </c>
      <c r="AR4048">
        <v>0</v>
      </c>
      <c r="AS4048">
        <v>0</v>
      </c>
      <c r="AT4048">
        <v>0</v>
      </c>
      <c r="AU4048">
        <v>2</v>
      </c>
      <c r="AV4048">
        <v>0</v>
      </c>
      <c r="AW4048">
        <v>0</v>
      </c>
      <c r="AX4048">
        <v>8</v>
      </c>
      <c r="AY4048">
        <v>14</v>
      </c>
      <c r="AZ4048">
        <v>14</v>
      </c>
      <c r="BA4048">
        <v>14</v>
      </c>
      <c r="BB4048">
        <v>3</v>
      </c>
      <c r="BC4048">
        <v>12</v>
      </c>
      <c r="BD4048">
        <v>0</v>
      </c>
      <c r="BE4048">
        <v>0</v>
      </c>
      <c r="BF4048">
        <v>0</v>
      </c>
      <c r="BG4048">
        <v>0</v>
      </c>
      <c r="BH4048">
        <v>0</v>
      </c>
      <c r="BI4048">
        <v>3</v>
      </c>
      <c r="BJ4048">
        <v>8</v>
      </c>
      <c r="BK4048">
        <v>0</v>
      </c>
      <c r="BL4048">
        <v>5</v>
      </c>
      <c r="BM4048">
        <v>1</v>
      </c>
      <c r="BN4048">
        <v>0</v>
      </c>
      <c r="BO4048">
        <v>17</v>
      </c>
      <c r="BP4048">
        <v>0</v>
      </c>
      <c r="BQ4048">
        <v>1</v>
      </c>
      <c r="BR4048">
        <v>1</v>
      </c>
      <c r="BS4048">
        <v>5</v>
      </c>
      <c r="BT4048">
        <v>99</v>
      </c>
      <c r="BU4048" t="s">
        <v>3889</v>
      </c>
    </row>
    <row r="4049" spans="1:73">
      <c r="A4049" t="s">
        <v>3876</v>
      </c>
      <c r="B4049" t="s">
        <v>3877</v>
      </c>
      <c r="C4049">
        <v>14</v>
      </c>
      <c r="D4049" t="s">
        <v>89</v>
      </c>
      <c r="E4049" t="s">
        <v>78</v>
      </c>
      <c r="F4049" t="s">
        <v>77</v>
      </c>
      <c r="G4049">
        <v>0</v>
      </c>
      <c r="H4049">
        <v>0</v>
      </c>
      <c r="I4049">
        <v>0</v>
      </c>
      <c r="J4049">
        <v>0</v>
      </c>
      <c r="K4049">
        <v>0</v>
      </c>
      <c r="L4049">
        <v>1</v>
      </c>
      <c r="M4049">
        <v>0</v>
      </c>
      <c r="N4049">
        <v>0</v>
      </c>
      <c r="O4049">
        <v>0</v>
      </c>
      <c r="P4049">
        <v>0</v>
      </c>
      <c r="Q4049">
        <v>0</v>
      </c>
      <c r="R4049">
        <v>0</v>
      </c>
      <c r="S4049">
        <v>0</v>
      </c>
      <c r="T4049">
        <v>0</v>
      </c>
      <c r="U4049">
        <v>0</v>
      </c>
      <c r="V4049">
        <v>0</v>
      </c>
      <c r="W4049">
        <v>0</v>
      </c>
      <c r="X4049">
        <v>0</v>
      </c>
      <c r="Y4049">
        <v>0</v>
      </c>
      <c r="Z4049">
        <v>0</v>
      </c>
      <c r="AA4049">
        <v>0</v>
      </c>
      <c r="AB4049">
        <v>2</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0</v>
      </c>
      <c r="BB4049">
        <v>0</v>
      </c>
      <c r="BC4049">
        <v>0</v>
      </c>
      <c r="BD4049">
        <v>0</v>
      </c>
      <c r="BE4049">
        <v>0</v>
      </c>
      <c r="BF4049">
        <v>0</v>
      </c>
      <c r="BG4049">
        <v>0</v>
      </c>
      <c r="BH4049">
        <v>0</v>
      </c>
      <c r="BI4049">
        <v>0</v>
      </c>
      <c r="BJ4049">
        <v>0</v>
      </c>
      <c r="BK4049">
        <v>0</v>
      </c>
      <c r="BL4049">
        <v>0</v>
      </c>
      <c r="BM4049">
        <v>0</v>
      </c>
      <c r="BN4049">
        <v>0</v>
      </c>
      <c r="BO4049">
        <v>0</v>
      </c>
      <c r="BP4049">
        <v>0</v>
      </c>
      <c r="BQ4049">
        <v>0</v>
      </c>
      <c r="BR4049">
        <v>0</v>
      </c>
      <c r="BS4049">
        <v>1</v>
      </c>
      <c r="BT4049">
        <v>3</v>
      </c>
      <c r="BU4049" t="s">
        <v>3890</v>
      </c>
    </row>
    <row r="4050" spans="1:73">
      <c r="A4050" t="s">
        <v>3876</v>
      </c>
      <c r="B4050" t="s">
        <v>3877</v>
      </c>
      <c r="C4050">
        <v>15</v>
      </c>
      <c r="D4050" t="s">
        <v>89</v>
      </c>
      <c r="E4050" t="s">
        <v>3886</v>
      </c>
      <c r="F4050" t="s">
        <v>92</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0</v>
      </c>
      <c r="BB4050">
        <v>0</v>
      </c>
      <c r="BC4050">
        <v>0</v>
      </c>
      <c r="BD4050">
        <v>0</v>
      </c>
      <c r="BE4050">
        <v>0</v>
      </c>
      <c r="BF4050">
        <v>0</v>
      </c>
      <c r="BG4050">
        <v>0</v>
      </c>
      <c r="BH4050">
        <v>0</v>
      </c>
      <c r="BI4050">
        <v>0</v>
      </c>
      <c r="BJ4050">
        <v>0</v>
      </c>
      <c r="BK4050">
        <v>0</v>
      </c>
      <c r="BL4050">
        <v>0</v>
      </c>
      <c r="BM4050">
        <v>0</v>
      </c>
      <c r="BN4050">
        <v>0</v>
      </c>
      <c r="BO4050">
        <v>0</v>
      </c>
      <c r="BP4050">
        <v>0</v>
      </c>
      <c r="BQ4050">
        <v>0</v>
      </c>
      <c r="BR4050">
        <v>0</v>
      </c>
      <c r="BS4050">
        <v>1</v>
      </c>
      <c r="BT4050">
        <v>2</v>
      </c>
      <c r="BU4050" t="s">
        <v>200</v>
      </c>
    </row>
    <row r="4051" spans="1:73">
      <c r="A4051" t="s">
        <v>3876</v>
      </c>
      <c r="B4051" t="s">
        <v>3877</v>
      </c>
      <c r="C4051">
        <v>16</v>
      </c>
      <c r="D4051" t="s">
        <v>89</v>
      </c>
      <c r="E4051" t="s">
        <v>78</v>
      </c>
      <c r="F4051" t="s">
        <v>77</v>
      </c>
      <c r="G4051">
        <v>2</v>
      </c>
      <c r="H4051">
        <v>1</v>
      </c>
      <c r="I4051">
        <v>2</v>
      </c>
      <c r="J4051">
        <v>0</v>
      </c>
      <c r="K4051">
        <v>0</v>
      </c>
      <c r="L4051">
        <v>2</v>
      </c>
      <c r="M4051">
        <v>0</v>
      </c>
      <c r="N4051">
        <v>4</v>
      </c>
      <c r="O4051">
        <v>0</v>
      </c>
      <c r="P4051">
        <v>0</v>
      </c>
      <c r="Q4051">
        <v>0</v>
      </c>
      <c r="R4051">
        <v>0</v>
      </c>
      <c r="S4051">
        <v>2</v>
      </c>
      <c r="T4051">
        <v>1</v>
      </c>
      <c r="U4051">
        <v>0</v>
      </c>
      <c r="V4051">
        <v>1</v>
      </c>
      <c r="W4051">
        <v>1</v>
      </c>
      <c r="X4051">
        <v>0</v>
      </c>
      <c r="Y4051">
        <v>0</v>
      </c>
      <c r="Z4051">
        <v>0</v>
      </c>
      <c r="AA4051">
        <v>0</v>
      </c>
      <c r="AB4051">
        <v>26</v>
      </c>
      <c r="AC4051">
        <v>0</v>
      </c>
      <c r="AD4051">
        <v>0</v>
      </c>
      <c r="AE4051">
        <v>0</v>
      </c>
      <c r="AF4051">
        <v>0</v>
      </c>
      <c r="AG4051">
        <v>0</v>
      </c>
      <c r="AH4051">
        <v>0</v>
      </c>
      <c r="AI4051">
        <v>0</v>
      </c>
      <c r="AJ4051">
        <v>0</v>
      </c>
      <c r="AK4051">
        <v>0</v>
      </c>
      <c r="AL4051">
        <v>0</v>
      </c>
      <c r="AM4051">
        <v>3</v>
      </c>
      <c r="AN4051">
        <v>0</v>
      </c>
      <c r="AO4051">
        <v>0</v>
      </c>
      <c r="AP4051">
        <v>2</v>
      </c>
      <c r="AQ4051">
        <v>0</v>
      </c>
      <c r="AR4051">
        <v>0</v>
      </c>
      <c r="AS4051">
        <v>0</v>
      </c>
      <c r="AT4051">
        <v>0</v>
      </c>
      <c r="AU4051">
        <v>3</v>
      </c>
      <c r="AV4051">
        <v>0</v>
      </c>
      <c r="AW4051">
        <v>2</v>
      </c>
      <c r="AX4051">
        <v>4</v>
      </c>
      <c r="AY4051">
        <v>7</v>
      </c>
      <c r="AZ4051">
        <v>5</v>
      </c>
      <c r="BA4051">
        <v>8</v>
      </c>
      <c r="BB4051">
        <v>0</v>
      </c>
      <c r="BC4051">
        <v>6</v>
      </c>
      <c r="BD4051">
        <v>0</v>
      </c>
      <c r="BE4051">
        <v>0</v>
      </c>
      <c r="BF4051">
        <v>0</v>
      </c>
      <c r="BG4051">
        <v>0</v>
      </c>
      <c r="BH4051">
        <v>0</v>
      </c>
      <c r="BI4051">
        <v>4</v>
      </c>
      <c r="BJ4051">
        <v>3</v>
      </c>
      <c r="BK4051">
        <v>0</v>
      </c>
      <c r="BL4051">
        <v>0</v>
      </c>
      <c r="BM4051">
        <v>0</v>
      </c>
      <c r="BN4051">
        <v>1</v>
      </c>
      <c r="BO4051">
        <v>8</v>
      </c>
      <c r="BP4051">
        <v>0</v>
      </c>
      <c r="BQ4051">
        <v>0</v>
      </c>
      <c r="BR4051">
        <v>4</v>
      </c>
      <c r="BS4051">
        <v>6</v>
      </c>
      <c r="BT4051">
        <v>49</v>
      </c>
      <c r="BU4051" t="s">
        <v>3891</v>
      </c>
    </row>
    <row r="4052" spans="1:73">
      <c r="A4052" t="s">
        <v>3876</v>
      </c>
      <c r="B4052" t="s">
        <v>3877</v>
      </c>
      <c r="C4052">
        <v>17</v>
      </c>
      <c r="D4052" t="s">
        <v>89</v>
      </c>
      <c r="E4052" t="s">
        <v>3892</v>
      </c>
      <c r="F4052" t="s">
        <v>101</v>
      </c>
      <c r="G4052">
        <v>0</v>
      </c>
      <c r="H4052">
        <v>1</v>
      </c>
      <c r="I4052">
        <v>1</v>
      </c>
      <c r="J4052">
        <v>1</v>
      </c>
      <c r="K4052">
        <v>0</v>
      </c>
      <c r="L4052">
        <v>0</v>
      </c>
      <c r="M4052">
        <v>0</v>
      </c>
      <c r="N4052">
        <v>1</v>
      </c>
      <c r="O4052">
        <v>0</v>
      </c>
      <c r="P4052">
        <v>0</v>
      </c>
      <c r="Q4052">
        <v>0</v>
      </c>
      <c r="R4052">
        <v>0</v>
      </c>
      <c r="S4052">
        <v>1</v>
      </c>
      <c r="T4052">
        <v>1</v>
      </c>
      <c r="U4052">
        <v>0</v>
      </c>
      <c r="V4052">
        <v>0</v>
      </c>
      <c r="W4052">
        <v>1</v>
      </c>
      <c r="X4052">
        <v>0</v>
      </c>
      <c r="Y4052">
        <v>0</v>
      </c>
      <c r="Z4052">
        <v>0</v>
      </c>
      <c r="AA4052">
        <v>0</v>
      </c>
      <c r="AB4052">
        <v>6</v>
      </c>
      <c r="AC4052">
        <v>0</v>
      </c>
      <c r="AD4052">
        <v>0</v>
      </c>
      <c r="AE4052">
        <v>0</v>
      </c>
      <c r="AF4052">
        <v>0</v>
      </c>
      <c r="AG4052">
        <v>0</v>
      </c>
      <c r="AH4052">
        <v>2</v>
      </c>
      <c r="AI4052">
        <v>0</v>
      </c>
      <c r="AJ4052">
        <v>0</v>
      </c>
      <c r="AK4052">
        <v>0</v>
      </c>
      <c r="AL4052">
        <v>0</v>
      </c>
      <c r="AM4052">
        <v>1</v>
      </c>
      <c r="AN4052">
        <v>0</v>
      </c>
      <c r="AO4052">
        <v>0</v>
      </c>
      <c r="AP4052">
        <v>0</v>
      </c>
      <c r="AQ4052">
        <v>0</v>
      </c>
      <c r="AR4052">
        <v>1</v>
      </c>
      <c r="AS4052">
        <v>0</v>
      </c>
      <c r="AT4052">
        <v>0</v>
      </c>
      <c r="AU4052">
        <v>2</v>
      </c>
      <c r="AV4052">
        <v>0</v>
      </c>
      <c r="AW4052">
        <v>0</v>
      </c>
      <c r="AX4052">
        <v>2</v>
      </c>
      <c r="AY4052">
        <v>1</v>
      </c>
      <c r="AZ4052">
        <v>0</v>
      </c>
      <c r="BA4052">
        <v>3</v>
      </c>
      <c r="BB4052">
        <v>0</v>
      </c>
      <c r="BC4052">
        <v>0</v>
      </c>
      <c r="BD4052">
        <v>0</v>
      </c>
      <c r="BE4052">
        <v>0</v>
      </c>
      <c r="BF4052">
        <v>0</v>
      </c>
      <c r="BG4052">
        <v>0</v>
      </c>
      <c r="BH4052">
        <v>0</v>
      </c>
      <c r="BI4052">
        <v>0</v>
      </c>
      <c r="BJ4052">
        <v>0</v>
      </c>
      <c r="BK4052">
        <v>0</v>
      </c>
      <c r="BL4052">
        <v>0</v>
      </c>
      <c r="BM4052">
        <v>0</v>
      </c>
      <c r="BN4052">
        <v>0</v>
      </c>
      <c r="BO4052">
        <v>2</v>
      </c>
      <c r="BP4052">
        <v>0</v>
      </c>
      <c r="BQ4052">
        <v>0</v>
      </c>
      <c r="BR4052">
        <v>0</v>
      </c>
      <c r="BS4052">
        <v>1</v>
      </c>
      <c r="BT4052">
        <v>11</v>
      </c>
      <c r="BU4052" t="s">
        <v>3893</v>
      </c>
    </row>
    <row r="4053" spans="1:73">
      <c r="A4053" t="s">
        <v>3876</v>
      </c>
      <c r="B4053" t="s">
        <v>3877</v>
      </c>
      <c r="C4053">
        <v>18</v>
      </c>
      <c r="D4053" t="s">
        <v>89</v>
      </c>
      <c r="E4053" t="s">
        <v>78</v>
      </c>
      <c r="F4053" t="s">
        <v>77</v>
      </c>
      <c r="G4053">
        <v>3</v>
      </c>
      <c r="H4053">
        <v>3</v>
      </c>
      <c r="I4053">
        <v>1</v>
      </c>
      <c r="J4053">
        <v>0</v>
      </c>
      <c r="K4053">
        <v>0</v>
      </c>
      <c r="L4053">
        <v>6</v>
      </c>
      <c r="M4053">
        <v>0</v>
      </c>
      <c r="N4053">
        <v>3</v>
      </c>
      <c r="O4053">
        <v>0</v>
      </c>
      <c r="P4053">
        <v>0</v>
      </c>
      <c r="Q4053">
        <v>1</v>
      </c>
      <c r="R4053">
        <v>2</v>
      </c>
      <c r="S4053">
        <v>9</v>
      </c>
      <c r="T4053">
        <v>4</v>
      </c>
      <c r="U4053">
        <v>2</v>
      </c>
      <c r="V4053">
        <v>0</v>
      </c>
      <c r="W4053">
        <v>0</v>
      </c>
      <c r="X4053">
        <v>0</v>
      </c>
      <c r="Y4053">
        <v>0</v>
      </c>
      <c r="Z4053">
        <v>1</v>
      </c>
      <c r="AA4053">
        <v>0</v>
      </c>
      <c r="AB4053">
        <v>33</v>
      </c>
      <c r="AC4053">
        <v>0</v>
      </c>
      <c r="AD4053">
        <v>0</v>
      </c>
      <c r="AE4053">
        <v>0</v>
      </c>
      <c r="AF4053">
        <v>0</v>
      </c>
      <c r="AG4053">
        <v>0</v>
      </c>
      <c r="AH4053">
        <v>0</v>
      </c>
      <c r="AI4053">
        <v>3</v>
      </c>
      <c r="AJ4053">
        <v>0</v>
      </c>
      <c r="AK4053">
        <v>0</v>
      </c>
      <c r="AL4053">
        <v>2</v>
      </c>
      <c r="AM4053">
        <v>2</v>
      </c>
      <c r="AN4053">
        <v>0</v>
      </c>
      <c r="AO4053">
        <v>0</v>
      </c>
      <c r="AP4053">
        <v>0</v>
      </c>
      <c r="AQ4053">
        <v>0</v>
      </c>
      <c r="AR4053">
        <v>0</v>
      </c>
      <c r="AS4053">
        <v>0</v>
      </c>
      <c r="AT4053">
        <v>0</v>
      </c>
      <c r="AU4053">
        <v>1</v>
      </c>
      <c r="AV4053">
        <v>0</v>
      </c>
      <c r="AW4053">
        <v>1</v>
      </c>
      <c r="AX4053">
        <v>5</v>
      </c>
      <c r="AY4053">
        <v>8</v>
      </c>
      <c r="AZ4053">
        <v>4</v>
      </c>
      <c r="BA4053">
        <v>7</v>
      </c>
      <c r="BB4053">
        <v>3</v>
      </c>
      <c r="BC4053">
        <v>9</v>
      </c>
      <c r="BD4053">
        <v>0</v>
      </c>
      <c r="BE4053">
        <v>0</v>
      </c>
      <c r="BF4053">
        <v>0</v>
      </c>
      <c r="BG4053">
        <v>0</v>
      </c>
      <c r="BH4053">
        <v>0</v>
      </c>
      <c r="BI4053">
        <v>7</v>
      </c>
      <c r="BJ4053">
        <v>7</v>
      </c>
      <c r="BK4053">
        <v>0</v>
      </c>
      <c r="BL4053">
        <v>0</v>
      </c>
      <c r="BM4053">
        <v>0</v>
      </c>
      <c r="BN4053">
        <v>3</v>
      </c>
      <c r="BO4053">
        <v>5</v>
      </c>
      <c r="BP4053">
        <v>1</v>
      </c>
      <c r="BQ4053">
        <v>0</v>
      </c>
      <c r="BR4053">
        <v>4</v>
      </c>
      <c r="BS4053">
        <v>5</v>
      </c>
      <c r="BT4053">
        <v>63</v>
      </c>
      <c r="BU4053" t="s">
        <v>3894</v>
      </c>
    </row>
    <row r="4054" spans="1:73">
      <c r="A4054" t="s">
        <v>3876</v>
      </c>
      <c r="B4054" t="s">
        <v>3877</v>
      </c>
      <c r="C4054">
        <v>19</v>
      </c>
      <c r="D4054" t="s">
        <v>89</v>
      </c>
      <c r="E4054" t="s">
        <v>3892</v>
      </c>
      <c r="F4054" t="s">
        <v>101</v>
      </c>
      <c r="G4054">
        <v>0</v>
      </c>
      <c r="H4054">
        <v>3</v>
      </c>
      <c r="I4054">
        <v>1</v>
      </c>
      <c r="J4054">
        <v>0</v>
      </c>
      <c r="K4054">
        <v>0</v>
      </c>
      <c r="L4054">
        <v>8</v>
      </c>
      <c r="M4054">
        <v>1</v>
      </c>
      <c r="N4054">
        <v>6</v>
      </c>
      <c r="O4054">
        <v>0</v>
      </c>
      <c r="P4054">
        <v>0</v>
      </c>
      <c r="Q4054">
        <v>0</v>
      </c>
      <c r="R4054">
        <v>2</v>
      </c>
      <c r="S4054">
        <v>15</v>
      </c>
      <c r="T4054">
        <v>3</v>
      </c>
      <c r="U4054">
        <v>0</v>
      </c>
      <c r="V4054">
        <v>2</v>
      </c>
      <c r="W4054">
        <v>0</v>
      </c>
      <c r="X4054">
        <v>0</v>
      </c>
      <c r="Y4054">
        <v>0</v>
      </c>
      <c r="Z4054">
        <v>0</v>
      </c>
      <c r="AA4054">
        <v>0</v>
      </c>
      <c r="AB4054">
        <v>54</v>
      </c>
      <c r="AC4054">
        <v>1</v>
      </c>
      <c r="AD4054">
        <v>0</v>
      </c>
      <c r="AE4054">
        <v>0</v>
      </c>
      <c r="AF4054">
        <v>0</v>
      </c>
      <c r="AG4054">
        <v>0</v>
      </c>
      <c r="AH4054">
        <v>0</v>
      </c>
      <c r="AI4054">
        <v>4</v>
      </c>
      <c r="AJ4054">
        <v>0</v>
      </c>
      <c r="AK4054">
        <v>0</v>
      </c>
      <c r="AL4054">
        <v>6</v>
      </c>
      <c r="AM4054">
        <v>5</v>
      </c>
      <c r="AN4054">
        <v>0</v>
      </c>
      <c r="AO4054">
        <v>1</v>
      </c>
      <c r="AP4054">
        <v>1</v>
      </c>
      <c r="AQ4054">
        <v>0</v>
      </c>
      <c r="AR4054">
        <v>0</v>
      </c>
      <c r="AS4054">
        <v>0</v>
      </c>
      <c r="AT4054">
        <v>3</v>
      </c>
      <c r="AU4054">
        <v>4</v>
      </c>
      <c r="AV4054">
        <v>0</v>
      </c>
      <c r="AW4054">
        <v>1</v>
      </c>
      <c r="AX4054">
        <v>8</v>
      </c>
      <c r="AY4054">
        <v>15</v>
      </c>
      <c r="AZ4054">
        <v>9</v>
      </c>
      <c r="BA4054">
        <v>14</v>
      </c>
      <c r="BB4054">
        <v>3</v>
      </c>
      <c r="BC4054">
        <v>13</v>
      </c>
      <c r="BD4054">
        <v>0</v>
      </c>
      <c r="BE4054">
        <v>0</v>
      </c>
      <c r="BF4054">
        <v>0</v>
      </c>
      <c r="BG4054">
        <v>0</v>
      </c>
      <c r="BH4054">
        <v>0</v>
      </c>
      <c r="BI4054">
        <v>9</v>
      </c>
      <c r="BJ4054">
        <v>5</v>
      </c>
      <c r="BK4054">
        <v>0</v>
      </c>
      <c r="BL4054">
        <v>2</v>
      </c>
      <c r="BM4054">
        <v>0</v>
      </c>
      <c r="BN4054">
        <v>6</v>
      </c>
      <c r="BO4054">
        <v>14</v>
      </c>
      <c r="BP4054">
        <v>6</v>
      </c>
      <c r="BQ4054">
        <v>0</v>
      </c>
      <c r="BR4054">
        <v>1</v>
      </c>
      <c r="BS4054">
        <v>4</v>
      </c>
      <c r="BT4054">
        <v>92</v>
      </c>
      <c r="BU4054" t="s">
        <v>3895</v>
      </c>
    </row>
    <row r="4055" spans="1:73">
      <c r="A4055" t="s">
        <v>3876</v>
      </c>
      <c r="B4055" t="s">
        <v>3877</v>
      </c>
      <c r="C4055">
        <v>20</v>
      </c>
      <c r="D4055" t="s">
        <v>89</v>
      </c>
      <c r="E4055" t="s">
        <v>78</v>
      </c>
      <c r="F4055" t="s">
        <v>77</v>
      </c>
      <c r="G4055">
        <v>1</v>
      </c>
      <c r="H4055">
        <v>4</v>
      </c>
      <c r="I4055">
        <v>1</v>
      </c>
      <c r="J4055">
        <v>0</v>
      </c>
      <c r="K4055">
        <v>0</v>
      </c>
      <c r="L4055">
        <v>6</v>
      </c>
      <c r="M4055">
        <v>0</v>
      </c>
      <c r="N4055">
        <v>10</v>
      </c>
      <c r="O4055">
        <v>0</v>
      </c>
      <c r="P4055">
        <v>0</v>
      </c>
      <c r="Q4055">
        <v>0</v>
      </c>
      <c r="R4055">
        <v>0</v>
      </c>
      <c r="S4055">
        <v>7</v>
      </c>
      <c r="T4055">
        <v>7</v>
      </c>
      <c r="U4055">
        <v>0</v>
      </c>
      <c r="V4055">
        <v>0</v>
      </c>
      <c r="W4055">
        <v>3</v>
      </c>
      <c r="X4055">
        <v>0</v>
      </c>
      <c r="Y4055">
        <v>0</v>
      </c>
      <c r="Z4055">
        <v>0</v>
      </c>
      <c r="AA4055">
        <v>0</v>
      </c>
      <c r="AB4055">
        <v>43</v>
      </c>
      <c r="AC4055">
        <v>0</v>
      </c>
      <c r="AD4055">
        <v>0</v>
      </c>
      <c r="AE4055">
        <v>0</v>
      </c>
      <c r="AF4055">
        <v>0</v>
      </c>
      <c r="AG4055">
        <v>0</v>
      </c>
      <c r="AH4055">
        <v>0</v>
      </c>
      <c r="AI4055">
        <v>2</v>
      </c>
      <c r="AJ4055">
        <v>0</v>
      </c>
      <c r="AK4055">
        <v>0</v>
      </c>
      <c r="AL4055">
        <v>0</v>
      </c>
      <c r="AM4055">
        <v>3</v>
      </c>
      <c r="AN4055">
        <v>0</v>
      </c>
      <c r="AO4055">
        <v>0</v>
      </c>
      <c r="AP4055">
        <v>0</v>
      </c>
      <c r="AQ4055">
        <v>1</v>
      </c>
      <c r="AR4055">
        <v>0</v>
      </c>
      <c r="AS4055">
        <v>0</v>
      </c>
      <c r="AT4055">
        <v>0</v>
      </c>
      <c r="AU4055">
        <v>2</v>
      </c>
      <c r="AV4055">
        <v>0</v>
      </c>
      <c r="AW4055">
        <v>1</v>
      </c>
      <c r="AX4055">
        <v>5</v>
      </c>
      <c r="AY4055">
        <v>5</v>
      </c>
      <c r="AZ4055">
        <v>8</v>
      </c>
      <c r="BA4055">
        <v>10</v>
      </c>
      <c r="BB4055">
        <v>1</v>
      </c>
      <c r="BC4055">
        <v>6</v>
      </c>
      <c r="BD4055">
        <v>0</v>
      </c>
      <c r="BE4055">
        <v>0</v>
      </c>
      <c r="BF4055">
        <v>0</v>
      </c>
      <c r="BG4055">
        <v>0</v>
      </c>
      <c r="BH4055">
        <v>0</v>
      </c>
      <c r="BI4055">
        <v>8</v>
      </c>
      <c r="BJ4055">
        <v>4</v>
      </c>
      <c r="BK4055">
        <v>0</v>
      </c>
      <c r="BL4055">
        <v>0</v>
      </c>
      <c r="BM4055">
        <v>0</v>
      </c>
      <c r="BN4055">
        <v>2</v>
      </c>
      <c r="BO4055">
        <v>10</v>
      </c>
      <c r="BP4055">
        <v>0</v>
      </c>
      <c r="BQ4055">
        <v>3</v>
      </c>
      <c r="BR4055">
        <v>5</v>
      </c>
      <c r="BS4055">
        <v>8</v>
      </c>
      <c r="BT4055">
        <v>72</v>
      </c>
      <c r="BU4055" t="s">
        <v>3896</v>
      </c>
    </row>
    <row r="4056" spans="1:73">
      <c r="A4056" t="s">
        <v>3876</v>
      </c>
      <c r="B4056" t="s">
        <v>3877</v>
      </c>
      <c r="C4056">
        <v>21</v>
      </c>
      <c r="D4056" t="s">
        <v>89</v>
      </c>
      <c r="E4056" t="s">
        <v>3897</v>
      </c>
      <c r="F4056" t="s">
        <v>101</v>
      </c>
      <c r="G4056">
        <v>0</v>
      </c>
      <c r="H4056">
        <v>4</v>
      </c>
      <c r="I4056">
        <v>0</v>
      </c>
      <c r="J4056">
        <v>0</v>
      </c>
      <c r="K4056">
        <v>0</v>
      </c>
      <c r="L4056">
        <v>0</v>
      </c>
      <c r="M4056">
        <v>0</v>
      </c>
      <c r="N4056">
        <v>7</v>
      </c>
      <c r="O4056">
        <v>0</v>
      </c>
      <c r="P4056">
        <v>0</v>
      </c>
      <c r="Q4056">
        <v>2</v>
      </c>
      <c r="R4056">
        <v>2</v>
      </c>
      <c r="S4056">
        <v>13</v>
      </c>
      <c r="T4056">
        <v>2</v>
      </c>
      <c r="U4056">
        <v>0</v>
      </c>
      <c r="V4056">
        <v>1</v>
      </c>
      <c r="W4056">
        <v>1</v>
      </c>
      <c r="X4056">
        <v>0</v>
      </c>
      <c r="Y4056">
        <v>0</v>
      </c>
      <c r="Z4056">
        <v>0</v>
      </c>
      <c r="AA4056">
        <v>0</v>
      </c>
      <c r="AB4056">
        <v>34</v>
      </c>
      <c r="AC4056">
        <v>1</v>
      </c>
      <c r="AD4056">
        <v>0</v>
      </c>
      <c r="AE4056">
        <v>0</v>
      </c>
      <c r="AF4056">
        <v>0</v>
      </c>
      <c r="AG4056">
        <v>0</v>
      </c>
      <c r="AH4056">
        <v>5</v>
      </c>
      <c r="AI4056">
        <v>0</v>
      </c>
      <c r="AJ4056">
        <v>0</v>
      </c>
      <c r="AK4056">
        <v>0</v>
      </c>
      <c r="AL4056">
        <v>0</v>
      </c>
      <c r="AM4056">
        <v>1</v>
      </c>
      <c r="AN4056">
        <v>0</v>
      </c>
      <c r="AO4056">
        <v>0</v>
      </c>
      <c r="AP4056">
        <v>0</v>
      </c>
      <c r="AQ4056">
        <v>2</v>
      </c>
      <c r="AR4056">
        <v>0</v>
      </c>
      <c r="AS4056">
        <v>0</v>
      </c>
      <c r="AT4056">
        <v>1</v>
      </c>
      <c r="AU4056">
        <v>0</v>
      </c>
      <c r="AV4056">
        <v>0</v>
      </c>
      <c r="AW4056">
        <v>0</v>
      </c>
      <c r="AX4056">
        <v>5</v>
      </c>
      <c r="AY4056">
        <v>5</v>
      </c>
      <c r="AZ4056">
        <v>7</v>
      </c>
      <c r="BA4056">
        <v>6</v>
      </c>
      <c r="BB4056">
        <v>3</v>
      </c>
      <c r="BC4056">
        <v>0</v>
      </c>
      <c r="BD4056">
        <v>0</v>
      </c>
      <c r="BE4056">
        <v>0</v>
      </c>
      <c r="BF4056">
        <v>0</v>
      </c>
      <c r="BG4056">
        <v>0</v>
      </c>
      <c r="BH4056">
        <v>0</v>
      </c>
      <c r="BI4056">
        <v>4</v>
      </c>
      <c r="BJ4056">
        <v>0</v>
      </c>
      <c r="BK4056">
        <v>0</v>
      </c>
      <c r="BL4056">
        <v>1</v>
      </c>
      <c r="BM4056">
        <v>0</v>
      </c>
      <c r="BN4056">
        <v>0</v>
      </c>
      <c r="BO4056">
        <v>9</v>
      </c>
      <c r="BP4056">
        <v>0</v>
      </c>
      <c r="BQ4056">
        <v>1</v>
      </c>
      <c r="BR4056">
        <v>0</v>
      </c>
      <c r="BS4056">
        <v>3</v>
      </c>
      <c r="BT4056">
        <v>58</v>
      </c>
      <c r="BU4056" t="s">
        <v>3898</v>
      </c>
    </row>
    <row r="4057" spans="1:73">
      <c r="A4057" t="s">
        <v>3876</v>
      </c>
      <c r="B4057" t="s">
        <v>3877</v>
      </c>
      <c r="C4057">
        <v>22</v>
      </c>
      <c r="D4057" t="s">
        <v>89</v>
      </c>
      <c r="E4057" t="s">
        <v>78</v>
      </c>
      <c r="F4057" t="s">
        <v>77</v>
      </c>
      <c r="G4057">
        <v>2</v>
      </c>
      <c r="H4057">
        <v>3</v>
      </c>
      <c r="I4057">
        <v>3</v>
      </c>
      <c r="J4057">
        <v>0</v>
      </c>
      <c r="K4057">
        <v>0</v>
      </c>
      <c r="L4057">
        <v>5</v>
      </c>
      <c r="M4057">
        <v>1</v>
      </c>
      <c r="N4057">
        <v>10</v>
      </c>
      <c r="O4057">
        <v>0</v>
      </c>
      <c r="P4057">
        <v>0</v>
      </c>
      <c r="Q4057">
        <v>0</v>
      </c>
      <c r="R4057">
        <v>0</v>
      </c>
      <c r="S4057">
        <v>13</v>
      </c>
      <c r="T4057">
        <v>5</v>
      </c>
      <c r="U4057">
        <v>0</v>
      </c>
      <c r="V4057">
        <v>4</v>
      </c>
      <c r="W4057">
        <v>3</v>
      </c>
      <c r="X4057">
        <v>0</v>
      </c>
      <c r="Y4057">
        <v>1</v>
      </c>
      <c r="Z4057">
        <v>0</v>
      </c>
      <c r="AA4057">
        <v>0</v>
      </c>
      <c r="AB4057">
        <v>71</v>
      </c>
      <c r="AC4057">
        <v>0</v>
      </c>
      <c r="AD4057">
        <v>0</v>
      </c>
      <c r="AE4057">
        <v>0</v>
      </c>
      <c r="AF4057">
        <v>0</v>
      </c>
      <c r="AG4057">
        <v>0</v>
      </c>
      <c r="AH4057">
        <v>0</v>
      </c>
      <c r="AI4057">
        <v>5</v>
      </c>
      <c r="AJ4057">
        <v>0</v>
      </c>
      <c r="AK4057">
        <v>0</v>
      </c>
      <c r="AL4057">
        <v>2</v>
      </c>
      <c r="AM4057">
        <v>7</v>
      </c>
      <c r="AN4057">
        <v>0</v>
      </c>
      <c r="AO4057">
        <v>0</v>
      </c>
      <c r="AP4057">
        <v>2</v>
      </c>
      <c r="AQ4057">
        <v>0</v>
      </c>
      <c r="AR4057">
        <v>0</v>
      </c>
      <c r="AS4057">
        <v>0</v>
      </c>
      <c r="AT4057">
        <v>1</v>
      </c>
      <c r="AU4057">
        <v>1</v>
      </c>
      <c r="AV4057">
        <v>1</v>
      </c>
      <c r="AW4057">
        <v>3</v>
      </c>
      <c r="AX4057">
        <v>24</v>
      </c>
      <c r="AY4057">
        <v>13</v>
      </c>
      <c r="AZ4057">
        <v>15</v>
      </c>
      <c r="BA4057">
        <v>31</v>
      </c>
      <c r="BB4057">
        <v>0</v>
      </c>
      <c r="BC4057">
        <v>14</v>
      </c>
      <c r="BD4057">
        <v>0</v>
      </c>
      <c r="BE4057">
        <v>0</v>
      </c>
      <c r="BF4057">
        <v>0</v>
      </c>
      <c r="BG4057">
        <v>0</v>
      </c>
      <c r="BH4057">
        <v>0</v>
      </c>
      <c r="BI4057">
        <v>26</v>
      </c>
      <c r="BJ4057">
        <v>7</v>
      </c>
      <c r="BK4057">
        <v>0</v>
      </c>
      <c r="BL4057">
        <v>3</v>
      </c>
      <c r="BM4057">
        <v>0</v>
      </c>
      <c r="BN4057">
        <v>3</v>
      </c>
      <c r="BO4057">
        <v>17</v>
      </c>
      <c r="BP4057">
        <v>9</v>
      </c>
      <c r="BQ4057">
        <v>0</v>
      </c>
      <c r="BR4057">
        <v>12</v>
      </c>
      <c r="BS4057">
        <v>10</v>
      </c>
      <c r="BT4057">
        <v>119</v>
      </c>
      <c r="BU4057" t="s">
        <v>3899</v>
      </c>
    </row>
    <row r="4058" spans="1:73">
      <c r="A4058" t="s">
        <v>3876</v>
      </c>
      <c r="B4058" t="s">
        <v>3877</v>
      </c>
      <c r="C4058">
        <v>23</v>
      </c>
      <c r="D4058" t="s">
        <v>109</v>
      </c>
      <c r="E4058" t="s">
        <v>78</v>
      </c>
      <c r="F4058" t="s">
        <v>77</v>
      </c>
      <c r="G4058">
        <v>1</v>
      </c>
      <c r="H4058">
        <v>5</v>
      </c>
      <c r="I4058">
        <v>1</v>
      </c>
      <c r="J4058">
        <v>0</v>
      </c>
      <c r="K4058">
        <v>0</v>
      </c>
      <c r="L4058">
        <v>12</v>
      </c>
      <c r="M4058">
        <v>0</v>
      </c>
      <c r="N4058">
        <v>8</v>
      </c>
      <c r="O4058">
        <v>0</v>
      </c>
      <c r="P4058">
        <v>0</v>
      </c>
      <c r="Q4058">
        <v>0</v>
      </c>
      <c r="R4058">
        <v>0</v>
      </c>
      <c r="S4058">
        <v>27</v>
      </c>
      <c r="T4058">
        <v>12</v>
      </c>
      <c r="U4058">
        <v>0</v>
      </c>
      <c r="V4058">
        <v>2</v>
      </c>
      <c r="W4058">
        <v>5</v>
      </c>
      <c r="X4058">
        <v>0</v>
      </c>
      <c r="Y4058">
        <v>1</v>
      </c>
      <c r="Z4058">
        <v>0</v>
      </c>
      <c r="AA4058">
        <v>0</v>
      </c>
      <c r="AB4058">
        <v>89</v>
      </c>
      <c r="AC4058">
        <v>2</v>
      </c>
      <c r="AD4058">
        <v>0</v>
      </c>
      <c r="AE4058">
        <v>1</v>
      </c>
      <c r="AF4058">
        <v>0</v>
      </c>
      <c r="AG4058">
        <v>0</v>
      </c>
      <c r="AH4058">
        <v>0</v>
      </c>
      <c r="AI4058">
        <v>15</v>
      </c>
      <c r="AJ4058">
        <v>0</v>
      </c>
      <c r="AK4058">
        <v>0</v>
      </c>
      <c r="AL4058">
        <v>0</v>
      </c>
      <c r="AM4058">
        <v>6</v>
      </c>
      <c r="AN4058">
        <v>0</v>
      </c>
      <c r="AO4058">
        <v>0</v>
      </c>
      <c r="AP4058">
        <v>3</v>
      </c>
      <c r="AQ4058">
        <v>0</v>
      </c>
      <c r="AR4058">
        <v>0</v>
      </c>
      <c r="AS4058">
        <v>0</v>
      </c>
      <c r="AT4058">
        <v>2</v>
      </c>
      <c r="AU4058">
        <v>0</v>
      </c>
      <c r="AV4058">
        <v>2</v>
      </c>
      <c r="AW4058">
        <v>1</v>
      </c>
      <c r="AX4058">
        <v>19</v>
      </c>
      <c r="AY4058">
        <v>16</v>
      </c>
      <c r="AZ4058">
        <v>11</v>
      </c>
      <c r="BA4058">
        <v>25</v>
      </c>
      <c r="BB4058">
        <v>3</v>
      </c>
      <c r="BC4058">
        <v>22</v>
      </c>
      <c r="BD4058">
        <v>0</v>
      </c>
      <c r="BE4058">
        <v>0</v>
      </c>
      <c r="BF4058">
        <v>0</v>
      </c>
      <c r="BG4058">
        <v>0</v>
      </c>
      <c r="BH4058">
        <v>0</v>
      </c>
      <c r="BI4058">
        <v>21</v>
      </c>
      <c r="BJ4058">
        <v>10</v>
      </c>
      <c r="BK4058">
        <v>0</v>
      </c>
      <c r="BL4058">
        <v>3</v>
      </c>
      <c r="BM4058">
        <v>1</v>
      </c>
      <c r="BN4058">
        <v>4</v>
      </c>
      <c r="BO4058">
        <v>14</v>
      </c>
      <c r="BP4058">
        <v>7</v>
      </c>
      <c r="BQ4058">
        <v>0</v>
      </c>
      <c r="BR4058">
        <v>8</v>
      </c>
      <c r="BS4058">
        <v>10</v>
      </c>
      <c r="BT4058">
        <v>143</v>
      </c>
      <c r="BU4058" t="s">
        <v>3900</v>
      </c>
    </row>
    <row r="4059" spans="1:73">
      <c r="A4059" t="s">
        <v>3876</v>
      </c>
      <c r="B4059" t="s">
        <v>3877</v>
      </c>
      <c r="C4059">
        <v>24</v>
      </c>
      <c r="D4059" t="s">
        <v>109</v>
      </c>
      <c r="E4059" t="s">
        <v>3886</v>
      </c>
      <c r="F4059" t="s">
        <v>92</v>
      </c>
      <c r="G4059">
        <v>0</v>
      </c>
      <c r="H4059">
        <v>0</v>
      </c>
      <c r="I4059">
        <v>0</v>
      </c>
      <c r="J4059">
        <v>0</v>
      </c>
      <c r="K4059">
        <v>0</v>
      </c>
      <c r="L4059">
        <v>1</v>
      </c>
      <c r="M4059">
        <v>0</v>
      </c>
      <c r="N4059">
        <v>2</v>
      </c>
      <c r="O4059">
        <v>0</v>
      </c>
      <c r="P4059">
        <v>0</v>
      </c>
      <c r="Q4059">
        <v>0</v>
      </c>
      <c r="R4059">
        <v>0</v>
      </c>
      <c r="S4059">
        <v>1</v>
      </c>
      <c r="T4059">
        <v>0</v>
      </c>
      <c r="U4059">
        <v>0</v>
      </c>
      <c r="V4059">
        <v>1</v>
      </c>
      <c r="W4059">
        <v>0</v>
      </c>
      <c r="X4059">
        <v>0</v>
      </c>
      <c r="Y4059">
        <v>0</v>
      </c>
      <c r="Z4059">
        <v>0</v>
      </c>
      <c r="AA4059">
        <v>0</v>
      </c>
      <c r="AB4059">
        <v>6</v>
      </c>
      <c r="AC4059">
        <v>1</v>
      </c>
      <c r="AD4059">
        <v>0</v>
      </c>
      <c r="AE4059">
        <v>0</v>
      </c>
      <c r="AF4059">
        <v>0</v>
      </c>
      <c r="AG4059">
        <v>0</v>
      </c>
      <c r="AH4059">
        <v>2</v>
      </c>
      <c r="AI4059">
        <v>0</v>
      </c>
      <c r="AJ4059">
        <v>0</v>
      </c>
      <c r="AK4059">
        <v>0</v>
      </c>
      <c r="AL4059">
        <v>0</v>
      </c>
      <c r="AM4059">
        <v>2</v>
      </c>
      <c r="AN4059">
        <v>0</v>
      </c>
      <c r="AO4059">
        <v>0</v>
      </c>
      <c r="AP4059">
        <v>0</v>
      </c>
      <c r="AQ4059">
        <v>0</v>
      </c>
      <c r="AR4059">
        <v>0</v>
      </c>
      <c r="AS4059">
        <v>0</v>
      </c>
      <c r="AT4059">
        <v>0</v>
      </c>
      <c r="AU4059">
        <v>0</v>
      </c>
      <c r="AV4059">
        <v>0</v>
      </c>
      <c r="AW4059">
        <v>0</v>
      </c>
      <c r="AX4059">
        <v>2</v>
      </c>
      <c r="AY4059">
        <v>0</v>
      </c>
      <c r="AZ4059">
        <v>2</v>
      </c>
      <c r="BA4059">
        <v>4</v>
      </c>
      <c r="BB4059">
        <v>0</v>
      </c>
      <c r="BC4059">
        <v>0</v>
      </c>
      <c r="BD4059">
        <v>0</v>
      </c>
      <c r="BE4059">
        <v>0</v>
      </c>
      <c r="BF4059">
        <v>0</v>
      </c>
      <c r="BG4059">
        <v>0</v>
      </c>
      <c r="BH4059">
        <v>0</v>
      </c>
      <c r="BI4059">
        <v>0</v>
      </c>
      <c r="BJ4059">
        <v>0</v>
      </c>
      <c r="BK4059">
        <v>0</v>
      </c>
      <c r="BL4059">
        <v>0</v>
      </c>
      <c r="BM4059">
        <v>0</v>
      </c>
      <c r="BN4059">
        <v>0</v>
      </c>
      <c r="BO4059">
        <v>3</v>
      </c>
      <c r="BP4059">
        <v>0</v>
      </c>
      <c r="BQ4059">
        <v>0</v>
      </c>
      <c r="BR4059">
        <v>0</v>
      </c>
      <c r="BS4059">
        <v>2</v>
      </c>
      <c r="BT4059">
        <v>8</v>
      </c>
      <c r="BU4059" t="s">
        <v>3901</v>
      </c>
    </row>
    <row r="4060" spans="1:73">
      <c r="A4060" t="s">
        <v>3876</v>
      </c>
      <c r="B4060" t="s">
        <v>3877</v>
      </c>
      <c r="C4060">
        <v>25</v>
      </c>
      <c r="D4060" t="s">
        <v>109</v>
      </c>
      <c r="E4060" t="s">
        <v>78</v>
      </c>
      <c r="F4060" t="s">
        <v>77</v>
      </c>
      <c r="G4060">
        <v>0</v>
      </c>
      <c r="H4060">
        <v>1</v>
      </c>
      <c r="I4060">
        <v>0</v>
      </c>
      <c r="J4060">
        <v>0</v>
      </c>
      <c r="K4060">
        <v>0</v>
      </c>
      <c r="L4060">
        <v>1</v>
      </c>
      <c r="M4060">
        <v>0</v>
      </c>
      <c r="N4060">
        <v>1</v>
      </c>
      <c r="O4060">
        <v>0</v>
      </c>
      <c r="P4060">
        <v>0</v>
      </c>
      <c r="Q4060">
        <v>0</v>
      </c>
      <c r="R4060">
        <v>0</v>
      </c>
      <c r="S4060">
        <v>1</v>
      </c>
      <c r="T4060">
        <v>0</v>
      </c>
      <c r="U4060">
        <v>0</v>
      </c>
      <c r="V4060">
        <v>0</v>
      </c>
      <c r="W4060">
        <v>0</v>
      </c>
      <c r="X4060">
        <v>0</v>
      </c>
      <c r="Y4060">
        <v>0</v>
      </c>
      <c r="Z4060">
        <v>0</v>
      </c>
      <c r="AA4060">
        <v>0</v>
      </c>
      <c r="AB4060">
        <v>8</v>
      </c>
      <c r="AC4060">
        <v>0</v>
      </c>
      <c r="AD4060">
        <v>0</v>
      </c>
      <c r="AE4060">
        <v>0</v>
      </c>
      <c r="AF4060">
        <v>0</v>
      </c>
      <c r="AG4060">
        <v>0</v>
      </c>
      <c r="AH4060">
        <v>2</v>
      </c>
      <c r="AI4060">
        <v>0</v>
      </c>
      <c r="AJ4060">
        <v>0</v>
      </c>
      <c r="AK4060">
        <v>0</v>
      </c>
      <c r="AL4060">
        <v>0</v>
      </c>
      <c r="AM4060">
        <v>0</v>
      </c>
      <c r="AN4060">
        <v>0</v>
      </c>
      <c r="AO4060">
        <v>0</v>
      </c>
      <c r="AP4060">
        <v>1</v>
      </c>
      <c r="AQ4060">
        <v>0</v>
      </c>
      <c r="AR4060">
        <v>0</v>
      </c>
      <c r="AS4060">
        <v>0</v>
      </c>
      <c r="AT4060">
        <v>0</v>
      </c>
      <c r="AU4060">
        <v>0</v>
      </c>
      <c r="AV4060">
        <v>0</v>
      </c>
      <c r="AW4060">
        <v>0</v>
      </c>
      <c r="AX4060">
        <v>3</v>
      </c>
      <c r="AY4060">
        <v>3</v>
      </c>
      <c r="AZ4060">
        <v>0</v>
      </c>
      <c r="BA4060">
        <v>3</v>
      </c>
      <c r="BB4060">
        <v>1</v>
      </c>
      <c r="BC4060">
        <v>2</v>
      </c>
      <c r="BD4060">
        <v>0</v>
      </c>
      <c r="BE4060">
        <v>0</v>
      </c>
      <c r="BF4060">
        <v>0</v>
      </c>
      <c r="BG4060">
        <v>0</v>
      </c>
      <c r="BH4060">
        <v>0</v>
      </c>
      <c r="BI4060">
        <v>2</v>
      </c>
      <c r="BJ4060">
        <v>0</v>
      </c>
      <c r="BK4060">
        <v>0</v>
      </c>
      <c r="BL4060">
        <v>1</v>
      </c>
      <c r="BM4060">
        <v>0</v>
      </c>
      <c r="BN4060">
        <v>0</v>
      </c>
      <c r="BO4060">
        <v>0</v>
      </c>
      <c r="BP4060">
        <v>0</v>
      </c>
      <c r="BQ4060">
        <v>0</v>
      </c>
      <c r="BR4060">
        <v>1</v>
      </c>
      <c r="BS4060">
        <v>1</v>
      </c>
      <c r="BT4060">
        <v>12</v>
      </c>
      <c r="BU4060" t="s">
        <v>3902</v>
      </c>
    </row>
    <row r="4061" spans="1:73">
      <c r="A4061" t="s">
        <v>3876</v>
      </c>
      <c r="B4061" t="s">
        <v>3877</v>
      </c>
      <c r="C4061">
        <v>26</v>
      </c>
      <c r="D4061" t="s">
        <v>109</v>
      </c>
      <c r="E4061" t="s">
        <v>3886</v>
      </c>
      <c r="F4061" t="s">
        <v>92</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0</v>
      </c>
      <c r="BB4061">
        <v>0</v>
      </c>
      <c r="BC4061">
        <v>3</v>
      </c>
      <c r="BD4061">
        <v>0</v>
      </c>
      <c r="BE4061">
        <v>0</v>
      </c>
      <c r="BF4061">
        <v>0</v>
      </c>
      <c r="BG4061">
        <v>0</v>
      </c>
      <c r="BH4061">
        <v>0</v>
      </c>
      <c r="BI4061">
        <v>0</v>
      </c>
      <c r="BJ4061">
        <v>1</v>
      </c>
      <c r="BK4061">
        <v>0</v>
      </c>
      <c r="BL4061">
        <v>0</v>
      </c>
      <c r="BM4061">
        <v>0</v>
      </c>
      <c r="BN4061">
        <v>0</v>
      </c>
      <c r="BO4061">
        <v>0</v>
      </c>
      <c r="BP4061">
        <v>0</v>
      </c>
      <c r="BQ4061">
        <v>0</v>
      </c>
      <c r="BR4061">
        <v>0</v>
      </c>
      <c r="BS4061">
        <v>2</v>
      </c>
      <c r="BT4061">
        <v>5</v>
      </c>
      <c r="BU4061" t="s">
        <v>3903</v>
      </c>
    </row>
    <row r="4062" spans="1:73">
      <c r="A4062" t="s">
        <v>3876</v>
      </c>
      <c r="B4062" t="s">
        <v>3877</v>
      </c>
      <c r="C4062">
        <v>27</v>
      </c>
      <c r="D4062" t="s">
        <v>109</v>
      </c>
      <c r="E4062" t="s">
        <v>78</v>
      </c>
      <c r="F4062" t="s">
        <v>77</v>
      </c>
      <c r="G4062">
        <v>0</v>
      </c>
      <c r="H4062">
        <v>4</v>
      </c>
      <c r="I4062">
        <v>0</v>
      </c>
      <c r="J4062">
        <v>0</v>
      </c>
      <c r="K4062">
        <v>0</v>
      </c>
      <c r="L4062">
        <v>2</v>
      </c>
      <c r="M4062">
        <v>0</v>
      </c>
      <c r="N4062">
        <v>4</v>
      </c>
      <c r="O4062">
        <v>0</v>
      </c>
      <c r="P4062">
        <v>0</v>
      </c>
      <c r="Q4062">
        <v>0</v>
      </c>
      <c r="R4062">
        <v>0</v>
      </c>
      <c r="S4062">
        <v>2</v>
      </c>
      <c r="T4062">
        <v>3</v>
      </c>
      <c r="U4062">
        <v>0</v>
      </c>
      <c r="V4062">
        <v>0</v>
      </c>
      <c r="W4062">
        <v>1</v>
      </c>
      <c r="X4062">
        <v>0</v>
      </c>
      <c r="Y4062">
        <v>0</v>
      </c>
      <c r="Z4062">
        <v>0</v>
      </c>
      <c r="AA4062">
        <v>0</v>
      </c>
      <c r="AB4062">
        <v>18</v>
      </c>
      <c r="AC4062">
        <v>0</v>
      </c>
      <c r="AD4062">
        <v>0</v>
      </c>
      <c r="AE4062">
        <v>0</v>
      </c>
      <c r="AF4062">
        <v>0</v>
      </c>
      <c r="AG4062">
        <v>0</v>
      </c>
      <c r="AH4062">
        <v>0</v>
      </c>
      <c r="AI4062">
        <v>1</v>
      </c>
      <c r="AJ4062">
        <v>0</v>
      </c>
      <c r="AK4062">
        <v>0</v>
      </c>
      <c r="AL4062">
        <v>0</v>
      </c>
      <c r="AM4062">
        <v>0</v>
      </c>
      <c r="AN4062">
        <v>4</v>
      </c>
      <c r="AO4062">
        <v>0</v>
      </c>
      <c r="AP4062">
        <v>0</v>
      </c>
      <c r="AQ4062">
        <v>1</v>
      </c>
      <c r="AR4062">
        <v>0</v>
      </c>
      <c r="AS4062">
        <v>0</v>
      </c>
      <c r="AT4062">
        <v>0</v>
      </c>
      <c r="AU4062">
        <v>0</v>
      </c>
      <c r="AV4062">
        <v>0</v>
      </c>
      <c r="AW4062">
        <v>0</v>
      </c>
      <c r="AX4062">
        <v>0</v>
      </c>
      <c r="AY4062">
        <v>4</v>
      </c>
      <c r="AZ4062">
        <v>4</v>
      </c>
      <c r="BA4062">
        <v>0</v>
      </c>
      <c r="BB4062">
        <v>0</v>
      </c>
      <c r="BC4062">
        <v>1</v>
      </c>
      <c r="BD4062">
        <v>0</v>
      </c>
      <c r="BE4062">
        <v>0</v>
      </c>
      <c r="BF4062">
        <v>0</v>
      </c>
      <c r="BG4062">
        <v>0</v>
      </c>
      <c r="BH4062">
        <v>2</v>
      </c>
      <c r="BI4062">
        <v>4</v>
      </c>
      <c r="BJ4062">
        <v>0</v>
      </c>
      <c r="BK4062">
        <v>0</v>
      </c>
      <c r="BL4062">
        <v>1</v>
      </c>
      <c r="BM4062">
        <v>0</v>
      </c>
      <c r="BN4062">
        <v>1</v>
      </c>
      <c r="BO4062">
        <v>4</v>
      </c>
      <c r="BP4062">
        <v>0</v>
      </c>
      <c r="BQ4062">
        <v>0</v>
      </c>
      <c r="BR4062">
        <v>0</v>
      </c>
      <c r="BS4062">
        <v>4</v>
      </c>
      <c r="BT4062">
        <v>44</v>
      </c>
      <c r="BU4062" t="s">
        <v>3904</v>
      </c>
    </row>
    <row r="4063" spans="1:73">
      <c r="A4063" t="s">
        <v>3876</v>
      </c>
      <c r="B4063" t="s">
        <v>3877</v>
      </c>
      <c r="C4063">
        <v>28</v>
      </c>
      <c r="D4063" t="s">
        <v>109</v>
      </c>
      <c r="E4063" t="s">
        <v>3886</v>
      </c>
      <c r="F4063" t="s">
        <v>92</v>
      </c>
      <c r="G4063">
        <v>0</v>
      </c>
      <c r="H4063">
        <v>2</v>
      </c>
      <c r="I4063">
        <v>0</v>
      </c>
      <c r="J4063">
        <v>0</v>
      </c>
      <c r="K4063">
        <v>0</v>
      </c>
      <c r="L4063">
        <v>2</v>
      </c>
      <c r="M4063">
        <v>0</v>
      </c>
      <c r="N4063">
        <v>1</v>
      </c>
      <c r="O4063">
        <v>0</v>
      </c>
      <c r="P4063">
        <v>0</v>
      </c>
      <c r="Q4063">
        <v>0</v>
      </c>
      <c r="R4063">
        <v>0</v>
      </c>
      <c r="S4063">
        <v>0</v>
      </c>
      <c r="T4063">
        <v>0</v>
      </c>
      <c r="U4063">
        <v>0</v>
      </c>
      <c r="V4063">
        <v>0</v>
      </c>
      <c r="W4063">
        <v>0</v>
      </c>
      <c r="X4063">
        <v>0</v>
      </c>
      <c r="Y4063">
        <v>0</v>
      </c>
      <c r="Z4063">
        <v>0</v>
      </c>
      <c r="AA4063">
        <v>0</v>
      </c>
      <c r="AB4063">
        <v>8</v>
      </c>
      <c r="AC4063">
        <v>0</v>
      </c>
      <c r="AD4063">
        <v>0</v>
      </c>
      <c r="AE4063">
        <v>0</v>
      </c>
      <c r="AF4063">
        <v>0</v>
      </c>
      <c r="AG4063">
        <v>0</v>
      </c>
      <c r="AH4063">
        <v>2</v>
      </c>
      <c r="AI4063">
        <v>0</v>
      </c>
      <c r="AJ4063">
        <v>0</v>
      </c>
      <c r="AK4063">
        <v>0</v>
      </c>
      <c r="AL4063">
        <v>0</v>
      </c>
      <c r="AM4063">
        <v>0</v>
      </c>
      <c r="AN4063">
        <v>0</v>
      </c>
      <c r="AO4063">
        <v>0</v>
      </c>
      <c r="AP4063">
        <v>0</v>
      </c>
      <c r="AQ4063">
        <v>0</v>
      </c>
      <c r="AR4063">
        <v>0</v>
      </c>
      <c r="AS4063">
        <v>0</v>
      </c>
      <c r="AT4063">
        <v>1</v>
      </c>
      <c r="AU4063">
        <v>0</v>
      </c>
      <c r="AV4063">
        <v>0</v>
      </c>
      <c r="AW4063">
        <v>0</v>
      </c>
      <c r="AX4063">
        <v>2</v>
      </c>
      <c r="AY4063">
        <v>1</v>
      </c>
      <c r="AZ4063">
        <v>0</v>
      </c>
      <c r="BA4063">
        <v>2</v>
      </c>
      <c r="BB4063">
        <v>0</v>
      </c>
      <c r="BC4063">
        <v>1</v>
      </c>
      <c r="BD4063">
        <v>0</v>
      </c>
      <c r="BE4063">
        <v>0</v>
      </c>
      <c r="BF4063">
        <v>0</v>
      </c>
      <c r="BG4063">
        <v>0</v>
      </c>
      <c r="BH4063">
        <v>0</v>
      </c>
      <c r="BI4063">
        <v>0</v>
      </c>
      <c r="BJ4063">
        <v>1</v>
      </c>
      <c r="BK4063">
        <v>0</v>
      </c>
      <c r="BL4063">
        <v>0</v>
      </c>
      <c r="BM4063">
        <v>0</v>
      </c>
      <c r="BN4063">
        <v>0</v>
      </c>
      <c r="BO4063">
        <v>0</v>
      </c>
      <c r="BP4063">
        <v>0</v>
      </c>
      <c r="BQ4063">
        <v>0</v>
      </c>
      <c r="BR4063">
        <v>0</v>
      </c>
      <c r="BS4063">
        <v>1</v>
      </c>
      <c r="BT4063">
        <v>8</v>
      </c>
      <c r="BU4063" t="s">
        <v>3905</v>
      </c>
    </row>
    <row r="4064" spans="1:73">
      <c r="A4064" t="s">
        <v>3876</v>
      </c>
      <c r="B4064" t="s">
        <v>3877</v>
      </c>
      <c r="C4064">
        <v>29</v>
      </c>
      <c r="D4064" t="s">
        <v>109</v>
      </c>
      <c r="E4064" t="s">
        <v>78</v>
      </c>
      <c r="F4064" t="s">
        <v>77</v>
      </c>
      <c r="G4064">
        <v>0</v>
      </c>
      <c r="H4064">
        <v>0</v>
      </c>
      <c r="I4064">
        <v>0</v>
      </c>
      <c r="J4064">
        <v>0</v>
      </c>
      <c r="K4064">
        <v>0</v>
      </c>
      <c r="L4064">
        <v>0</v>
      </c>
      <c r="M4064">
        <v>0</v>
      </c>
      <c r="N4064">
        <v>0</v>
      </c>
      <c r="O4064">
        <v>0</v>
      </c>
      <c r="P4064">
        <v>0</v>
      </c>
      <c r="Q4064">
        <v>0</v>
      </c>
      <c r="R4064">
        <v>0</v>
      </c>
      <c r="S4064">
        <v>1</v>
      </c>
      <c r="T4064">
        <v>1</v>
      </c>
      <c r="U4064">
        <v>0</v>
      </c>
      <c r="V4064">
        <v>0</v>
      </c>
      <c r="W4064">
        <v>0</v>
      </c>
      <c r="X4064">
        <v>0</v>
      </c>
      <c r="Y4064">
        <v>0</v>
      </c>
      <c r="Z4064">
        <v>0</v>
      </c>
      <c r="AA4064">
        <v>0</v>
      </c>
      <c r="AB4064">
        <v>1</v>
      </c>
      <c r="AC4064">
        <v>0</v>
      </c>
      <c r="AD4064">
        <v>0</v>
      </c>
      <c r="AE4064">
        <v>0</v>
      </c>
      <c r="AF4064">
        <v>0</v>
      </c>
      <c r="AG4064">
        <v>1</v>
      </c>
      <c r="AH4064">
        <v>0</v>
      </c>
      <c r="AI4064">
        <v>1</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0</v>
      </c>
      <c r="BB4064">
        <v>0</v>
      </c>
      <c r="BC4064">
        <v>0</v>
      </c>
      <c r="BD4064">
        <v>0</v>
      </c>
      <c r="BE4064">
        <v>0</v>
      </c>
      <c r="BF4064">
        <v>0</v>
      </c>
      <c r="BG4064">
        <v>0</v>
      </c>
      <c r="BH4064">
        <v>0</v>
      </c>
      <c r="BI4064">
        <v>1</v>
      </c>
      <c r="BJ4064">
        <v>0</v>
      </c>
      <c r="BK4064">
        <v>0</v>
      </c>
      <c r="BL4064">
        <v>0</v>
      </c>
      <c r="BM4064">
        <v>0</v>
      </c>
      <c r="BN4064">
        <v>0</v>
      </c>
      <c r="BO4064">
        <v>0</v>
      </c>
      <c r="BP4064">
        <v>0</v>
      </c>
      <c r="BQ4064">
        <v>0</v>
      </c>
      <c r="BR4064">
        <v>0</v>
      </c>
      <c r="BS4064">
        <v>1</v>
      </c>
      <c r="BT4064">
        <v>6</v>
      </c>
      <c r="BU4064" t="e">
        <f>-- ladies and gentlemen, Peter Schiff.</f>
        <v>#NAME?</v>
      </c>
    </row>
    <row r="4065" spans="1:73">
      <c r="A4065" t="s">
        <v>3876</v>
      </c>
      <c r="B4065" t="s">
        <v>3877</v>
      </c>
      <c r="C4065">
        <v>30</v>
      </c>
      <c r="D4065" t="s">
        <v>109</v>
      </c>
      <c r="E4065" t="s">
        <v>3886</v>
      </c>
      <c r="F4065" t="s">
        <v>92</v>
      </c>
      <c r="G4065">
        <v>5</v>
      </c>
      <c r="H4065">
        <v>40</v>
      </c>
      <c r="I4065">
        <v>26</v>
      </c>
      <c r="J4065">
        <v>0</v>
      </c>
      <c r="K4065">
        <v>0</v>
      </c>
      <c r="L4065">
        <v>114</v>
      </c>
      <c r="M4065">
        <v>0</v>
      </c>
      <c r="N4065">
        <v>121</v>
      </c>
      <c r="O4065">
        <v>7</v>
      </c>
      <c r="P4065">
        <v>2</v>
      </c>
      <c r="Q4065">
        <v>6</v>
      </c>
      <c r="R4065">
        <v>14</v>
      </c>
      <c r="S4065">
        <v>199</v>
      </c>
      <c r="T4065">
        <v>91</v>
      </c>
      <c r="U4065">
        <v>0</v>
      </c>
      <c r="V4065">
        <v>25</v>
      </c>
      <c r="W4065">
        <v>42</v>
      </c>
      <c r="X4065">
        <v>0</v>
      </c>
      <c r="Y4065">
        <v>0</v>
      </c>
      <c r="Z4065">
        <v>0</v>
      </c>
      <c r="AA4065">
        <v>0</v>
      </c>
      <c r="AB4065">
        <v>767</v>
      </c>
      <c r="AC4065">
        <v>9</v>
      </c>
      <c r="AD4065">
        <v>0</v>
      </c>
      <c r="AE4065">
        <v>0</v>
      </c>
      <c r="AF4065">
        <v>0</v>
      </c>
      <c r="AG4065">
        <v>0</v>
      </c>
      <c r="AH4065">
        <v>0</v>
      </c>
      <c r="AI4065">
        <v>61</v>
      </c>
      <c r="AJ4065">
        <v>1</v>
      </c>
      <c r="AK4065">
        <v>1</v>
      </c>
      <c r="AL4065">
        <v>13</v>
      </c>
      <c r="AM4065">
        <v>82</v>
      </c>
      <c r="AN4065">
        <v>0</v>
      </c>
      <c r="AO4065">
        <v>37</v>
      </c>
      <c r="AP4065">
        <v>7</v>
      </c>
      <c r="AQ4065">
        <v>21</v>
      </c>
      <c r="AR4065">
        <v>1</v>
      </c>
      <c r="AS4065">
        <v>1</v>
      </c>
      <c r="AT4065">
        <v>1</v>
      </c>
      <c r="AU4065">
        <v>25</v>
      </c>
      <c r="AV4065">
        <v>15</v>
      </c>
      <c r="AW4065">
        <v>25</v>
      </c>
      <c r="AX4065">
        <v>80</v>
      </c>
      <c r="AY4065">
        <v>185</v>
      </c>
      <c r="AZ4065">
        <v>129</v>
      </c>
      <c r="BA4065">
        <v>170</v>
      </c>
      <c r="BB4065">
        <v>57</v>
      </c>
      <c r="BC4065">
        <v>141</v>
      </c>
      <c r="BD4065">
        <v>0</v>
      </c>
      <c r="BE4065">
        <v>0</v>
      </c>
      <c r="BF4065">
        <v>14</v>
      </c>
      <c r="BG4065">
        <v>0</v>
      </c>
      <c r="BH4065">
        <v>2</v>
      </c>
      <c r="BI4065">
        <v>100</v>
      </c>
      <c r="BJ4065">
        <v>107</v>
      </c>
      <c r="BK4065">
        <v>0</v>
      </c>
      <c r="BL4065">
        <v>42</v>
      </c>
      <c r="BM4065">
        <v>15</v>
      </c>
      <c r="BN4065">
        <v>12</v>
      </c>
      <c r="BO4065">
        <v>171</v>
      </c>
      <c r="BP4065">
        <v>21</v>
      </c>
      <c r="BQ4065">
        <v>20</v>
      </c>
      <c r="BR4065">
        <v>31</v>
      </c>
      <c r="BS4065">
        <v>62</v>
      </c>
      <c r="BT4065">
        <v>1311</v>
      </c>
      <c r="BU4065" t="s">
        <v>3906</v>
      </c>
    </row>
    <row r="4066" spans="1:73">
      <c r="A4066" t="s">
        <v>3876</v>
      </c>
      <c r="B4066" t="s">
        <v>3877</v>
      </c>
      <c r="C4066">
        <v>31</v>
      </c>
      <c r="D4066" t="s">
        <v>109</v>
      </c>
      <c r="E4066" t="s">
        <v>78</v>
      </c>
      <c r="F4066" t="s">
        <v>77</v>
      </c>
      <c r="G4066">
        <v>1</v>
      </c>
      <c r="H4066">
        <v>3</v>
      </c>
      <c r="I4066">
        <v>2</v>
      </c>
      <c r="J4066">
        <v>0</v>
      </c>
      <c r="K4066">
        <v>0</v>
      </c>
      <c r="L4066">
        <v>1</v>
      </c>
      <c r="M4066">
        <v>0</v>
      </c>
      <c r="N4066">
        <v>6</v>
      </c>
      <c r="O4066">
        <v>0</v>
      </c>
      <c r="P4066">
        <v>0</v>
      </c>
      <c r="Q4066">
        <v>1</v>
      </c>
      <c r="R4066">
        <v>0</v>
      </c>
      <c r="S4066">
        <v>8</v>
      </c>
      <c r="T4066">
        <v>6</v>
      </c>
      <c r="U4066">
        <v>0</v>
      </c>
      <c r="V4066">
        <v>0</v>
      </c>
      <c r="W4066">
        <v>2</v>
      </c>
      <c r="X4066">
        <v>0</v>
      </c>
      <c r="Y4066">
        <v>0</v>
      </c>
      <c r="Z4066">
        <v>0</v>
      </c>
      <c r="AA4066">
        <v>0</v>
      </c>
      <c r="AB4066">
        <v>25</v>
      </c>
      <c r="AC4066">
        <v>0</v>
      </c>
      <c r="AD4066">
        <v>0</v>
      </c>
      <c r="AE4066">
        <v>1</v>
      </c>
      <c r="AF4066">
        <v>0</v>
      </c>
      <c r="AG4066">
        <v>0</v>
      </c>
      <c r="AH4066">
        <v>0</v>
      </c>
      <c r="AI4066">
        <v>4</v>
      </c>
      <c r="AJ4066">
        <v>0</v>
      </c>
      <c r="AK4066">
        <v>0</v>
      </c>
      <c r="AL4066">
        <v>0</v>
      </c>
      <c r="AM4066">
        <v>1</v>
      </c>
      <c r="AN4066">
        <v>0</v>
      </c>
      <c r="AO4066">
        <v>0</v>
      </c>
      <c r="AP4066">
        <v>3</v>
      </c>
      <c r="AQ4066">
        <v>1</v>
      </c>
      <c r="AR4066">
        <v>0</v>
      </c>
      <c r="AS4066">
        <v>0</v>
      </c>
      <c r="AT4066">
        <v>0</v>
      </c>
      <c r="AU4066">
        <v>0</v>
      </c>
      <c r="AV4066">
        <v>1</v>
      </c>
      <c r="AW4066">
        <v>2</v>
      </c>
      <c r="AX4066">
        <v>4</v>
      </c>
      <c r="AY4066">
        <v>6</v>
      </c>
      <c r="AZ4066">
        <v>7</v>
      </c>
      <c r="BA4066">
        <v>5</v>
      </c>
      <c r="BB4066">
        <v>0</v>
      </c>
      <c r="BC4066">
        <v>7</v>
      </c>
      <c r="BD4066">
        <v>0</v>
      </c>
      <c r="BE4066">
        <v>0</v>
      </c>
      <c r="BF4066">
        <v>0</v>
      </c>
      <c r="BG4066">
        <v>0</v>
      </c>
      <c r="BH4066">
        <v>1</v>
      </c>
      <c r="BI4066">
        <v>8</v>
      </c>
      <c r="BJ4066">
        <v>2</v>
      </c>
      <c r="BK4066">
        <v>0</v>
      </c>
      <c r="BL4066">
        <v>2</v>
      </c>
      <c r="BM4066">
        <v>0</v>
      </c>
      <c r="BN4066">
        <v>2</v>
      </c>
      <c r="BO4066">
        <v>8</v>
      </c>
      <c r="BP4066">
        <v>2</v>
      </c>
      <c r="BQ4066">
        <v>3</v>
      </c>
      <c r="BR4066">
        <v>1</v>
      </c>
      <c r="BS4066">
        <v>4</v>
      </c>
      <c r="BT4066">
        <v>61</v>
      </c>
      <c r="BU4066" t="s">
        <v>3907</v>
      </c>
    </row>
    <row r="4067" spans="1:73">
      <c r="A4067" t="s">
        <v>3876</v>
      </c>
      <c r="B4067" t="s">
        <v>3877</v>
      </c>
      <c r="C4067">
        <v>32</v>
      </c>
      <c r="D4067" t="s">
        <v>109</v>
      </c>
      <c r="E4067" t="s">
        <v>3892</v>
      </c>
      <c r="F4067" t="s">
        <v>101</v>
      </c>
      <c r="G4067">
        <v>5</v>
      </c>
      <c r="H4067">
        <v>63</v>
      </c>
      <c r="I4067">
        <v>16</v>
      </c>
      <c r="J4067">
        <v>0</v>
      </c>
      <c r="K4067">
        <v>0</v>
      </c>
      <c r="L4067">
        <v>90</v>
      </c>
      <c r="M4067">
        <v>2</v>
      </c>
      <c r="N4067">
        <v>143</v>
      </c>
      <c r="O4067">
        <v>5</v>
      </c>
      <c r="P4067">
        <v>1</v>
      </c>
      <c r="Q4067">
        <v>17</v>
      </c>
      <c r="R4067">
        <v>10</v>
      </c>
      <c r="S4067">
        <v>185</v>
      </c>
      <c r="T4067">
        <v>76</v>
      </c>
      <c r="U4067">
        <v>0</v>
      </c>
      <c r="V4067">
        <v>19</v>
      </c>
      <c r="W4067">
        <v>38</v>
      </c>
      <c r="X4067">
        <v>2</v>
      </c>
      <c r="Y4067">
        <v>2</v>
      </c>
      <c r="Z4067">
        <v>2</v>
      </c>
      <c r="AA4067">
        <v>0</v>
      </c>
      <c r="AB4067">
        <v>754</v>
      </c>
      <c r="AC4067">
        <v>9</v>
      </c>
      <c r="AD4067">
        <v>2</v>
      </c>
      <c r="AE4067">
        <v>3</v>
      </c>
      <c r="AF4067">
        <v>0</v>
      </c>
      <c r="AG4067">
        <v>0</v>
      </c>
      <c r="AH4067">
        <v>9</v>
      </c>
      <c r="AI4067">
        <v>36</v>
      </c>
      <c r="AJ4067">
        <v>0</v>
      </c>
      <c r="AK4067">
        <v>1</v>
      </c>
      <c r="AL4067">
        <v>17</v>
      </c>
      <c r="AM4067">
        <v>89</v>
      </c>
      <c r="AN4067">
        <v>1</v>
      </c>
      <c r="AO4067">
        <v>6</v>
      </c>
      <c r="AP4067">
        <v>26</v>
      </c>
      <c r="AQ4067">
        <v>36</v>
      </c>
      <c r="AR4067">
        <v>0</v>
      </c>
      <c r="AS4067">
        <v>2</v>
      </c>
      <c r="AT4067">
        <v>3</v>
      </c>
      <c r="AU4067">
        <v>32</v>
      </c>
      <c r="AV4067">
        <v>16</v>
      </c>
      <c r="AW4067">
        <v>14</v>
      </c>
      <c r="AX4067">
        <v>70</v>
      </c>
      <c r="AY4067">
        <v>161</v>
      </c>
      <c r="AZ4067">
        <v>159</v>
      </c>
      <c r="BA4067">
        <v>172</v>
      </c>
      <c r="BB4067">
        <v>31</v>
      </c>
      <c r="BC4067">
        <v>172</v>
      </c>
      <c r="BD4067">
        <v>0</v>
      </c>
      <c r="BE4067">
        <v>0</v>
      </c>
      <c r="BF4067">
        <v>9</v>
      </c>
      <c r="BG4067">
        <v>0</v>
      </c>
      <c r="BH4067">
        <v>0</v>
      </c>
      <c r="BI4067">
        <v>85</v>
      </c>
      <c r="BJ4067">
        <v>90</v>
      </c>
      <c r="BK4067">
        <v>0</v>
      </c>
      <c r="BL4067">
        <v>32</v>
      </c>
      <c r="BM4067">
        <v>24</v>
      </c>
      <c r="BN4067">
        <v>36</v>
      </c>
      <c r="BO4067">
        <v>218</v>
      </c>
      <c r="BP4067">
        <v>13</v>
      </c>
      <c r="BQ4067">
        <v>7</v>
      </c>
      <c r="BR4067">
        <v>16</v>
      </c>
      <c r="BS4067">
        <v>108</v>
      </c>
      <c r="BT4067">
        <v>1289</v>
      </c>
      <c r="BU4067" t="s">
        <v>3908</v>
      </c>
    </row>
    <row r="4068" spans="1:73">
      <c r="A4068" t="s">
        <v>3876</v>
      </c>
      <c r="B4068" t="s">
        <v>3877</v>
      </c>
      <c r="C4068">
        <v>33</v>
      </c>
      <c r="D4068" t="s">
        <v>109</v>
      </c>
      <c r="E4068" t="s">
        <v>78</v>
      </c>
      <c r="F4068" t="s">
        <v>77</v>
      </c>
      <c r="G4068">
        <v>3</v>
      </c>
      <c r="H4068">
        <v>4</v>
      </c>
      <c r="I4068">
        <v>3</v>
      </c>
      <c r="J4068">
        <v>0</v>
      </c>
      <c r="K4068">
        <v>0</v>
      </c>
      <c r="L4068">
        <v>8</v>
      </c>
      <c r="M4068">
        <v>0</v>
      </c>
      <c r="N4068">
        <v>10</v>
      </c>
      <c r="O4068">
        <v>1</v>
      </c>
      <c r="P4068">
        <v>1</v>
      </c>
      <c r="Q4068">
        <v>0</v>
      </c>
      <c r="R4068">
        <v>0</v>
      </c>
      <c r="S4068">
        <v>10</v>
      </c>
      <c r="T4068">
        <v>4</v>
      </c>
      <c r="U4068">
        <v>0</v>
      </c>
      <c r="V4068">
        <v>0</v>
      </c>
      <c r="W4068">
        <v>1</v>
      </c>
      <c r="X4068">
        <v>0</v>
      </c>
      <c r="Y4068">
        <v>0</v>
      </c>
      <c r="Z4068">
        <v>1</v>
      </c>
      <c r="AA4068">
        <v>0</v>
      </c>
      <c r="AB4068">
        <v>50</v>
      </c>
      <c r="AC4068">
        <v>0</v>
      </c>
      <c r="AD4068">
        <v>0</v>
      </c>
      <c r="AE4068">
        <v>1</v>
      </c>
      <c r="AF4068">
        <v>0</v>
      </c>
      <c r="AG4068">
        <v>0</v>
      </c>
      <c r="AH4068">
        <v>1</v>
      </c>
      <c r="AI4068">
        <v>4</v>
      </c>
      <c r="AJ4068">
        <v>0</v>
      </c>
      <c r="AK4068">
        <v>0</v>
      </c>
      <c r="AL4068">
        <v>1</v>
      </c>
      <c r="AM4068">
        <v>4</v>
      </c>
      <c r="AN4068">
        <v>0</v>
      </c>
      <c r="AO4068">
        <v>0</v>
      </c>
      <c r="AP4068">
        <v>1</v>
      </c>
      <c r="AQ4068">
        <v>1</v>
      </c>
      <c r="AR4068">
        <v>1</v>
      </c>
      <c r="AS4068">
        <v>0</v>
      </c>
      <c r="AT4068">
        <v>3</v>
      </c>
      <c r="AU4068">
        <v>3</v>
      </c>
      <c r="AV4068">
        <v>1</v>
      </c>
      <c r="AW4068">
        <v>2</v>
      </c>
      <c r="AX4068">
        <v>4</v>
      </c>
      <c r="AY4068">
        <v>9</v>
      </c>
      <c r="AZ4068">
        <v>11</v>
      </c>
      <c r="BA4068">
        <v>9</v>
      </c>
      <c r="BB4068">
        <v>2</v>
      </c>
      <c r="BC4068">
        <v>8</v>
      </c>
      <c r="BD4068">
        <v>0</v>
      </c>
      <c r="BE4068">
        <v>1</v>
      </c>
      <c r="BF4068">
        <v>0</v>
      </c>
      <c r="BG4068">
        <v>0</v>
      </c>
      <c r="BH4068">
        <v>0</v>
      </c>
      <c r="BI4068">
        <v>6</v>
      </c>
      <c r="BJ4068">
        <v>5</v>
      </c>
      <c r="BK4068">
        <v>0</v>
      </c>
      <c r="BL4068">
        <v>3</v>
      </c>
      <c r="BM4068">
        <v>0</v>
      </c>
      <c r="BN4068">
        <v>3</v>
      </c>
      <c r="BO4068">
        <v>15</v>
      </c>
      <c r="BP4068">
        <v>1</v>
      </c>
      <c r="BQ4068">
        <v>0</v>
      </c>
      <c r="BR4068">
        <v>2</v>
      </c>
      <c r="BS4068">
        <v>9</v>
      </c>
      <c r="BT4068">
        <v>90</v>
      </c>
      <c r="BU4068" t="s">
        <v>3909</v>
      </c>
    </row>
    <row r="4069" spans="1:73">
      <c r="A4069" t="s">
        <v>3876</v>
      </c>
      <c r="B4069" t="s">
        <v>3877</v>
      </c>
      <c r="C4069">
        <v>34</v>
      </c>
      <c r="D4069" t="s">
        <v>109</v>
      </c>
      <c r="E4069" t="s">
        <v>3881</v>
      </c>
      <c r="F4069" t="s">
        <v>92</v>
      </c>
      <c r="G4069">
        <v>5</v>
      </c>
      <c r="H4069">
        <v>32</v>
      </c>
      <c r="I4069">
        <v>28</v>
      </c>
      <c r="J4069">
        <v>1</v>
      </c>
      <c r="K4069">
        <v>0</v>
      </c>
      <c r="L4069">
        <v>69</v>
      </c>
      <c r="M4069">
        <v>0</v>
      </c>
      <c r="N4069">
        <v>85</v>
      </c>
      <c r="O4069">
        <v>0</v>
      </c>
      <c r="P4069">
        <v>0</v>
      </c>
      <c r="Q4069">
        <v>11</v>
      </c>
      <c r="R4069">
        <v>13</v>
      </c>
      <c r="S4069">
        <v>141</v>
      </c>
      <c r="T4069">
        <v>43</v>
      </c>
      <c r="U4069">
        <v>0</v>
      </c>
      <c r="V4069">
        <v>17</v>
      </c>
      <c r="W4069">
        <v>10</v>
      </c>
      <c r="X4069">
        <v>0</v>
      </c>
      <c r="Y4069">
        <v>1</v>
      </c>
      <c r="Z4069">
        <v>0</v>
      </c>
      <c r="AA4069">
        <v>0</v>
      </c>
      <c r="AB4069">
        <v>547</v>
      </c>
      <c r="AC4069">
        <v>13</v>
      </c>
      <c r="AD4069">
        <v>0</v>
      </c>
      <c r="AE4069">
        <v>1</v>
      </c>
      <c r="AF4069">
        <v>1</v>
      </c>
      <c r="AG4069">
        <v>0</v>
      </c>
      <c r="AH4069">
        <v>8</v>
      </c>
      <c r="AI4069">
        <v>43</v>
      </c>
      <c r="AJ4069">
        <v>0</v>
      </c>
      <c r="AK4069">
        <v>0</v>
      </c>
      <c r="AL4069">
        <v>21</v>
      </c>
      <c r="AM4069">
        <v>64</v>
      </c>
      <c r="AN4069">
        <v>1</v>
      </c>
      <c r="AO4069">
        <v>4</v>
      </c>
      <c r="AP4069">
        <v>6</v>
      </c>
      <c r="AQ4069">
        <v>17</v>
      </c>
      <c r="AR4069">
        <v>3</v>
      </c>
      <c r="AS4069">
        <v>4</v>
      </c>
      <c r="AT4069">
        <v>4</v>
      </c>
      <c r="AU4069">
        <v>12</v>
      </c>
      <c r="AV4069">
        <v>12</v>
      </c>
      <c r="AW4069">
        <v>24</v>
      </c>
      <c r="AX4069">
        <v>53</v>
      </c>
      <c r="AY4069">
        <v>142</v>
      </c>
      <c r="AZ4069">
        <v>86</v>
      </c>
      <c r="BA4069">
        <v>125</v>
      </c>
      <c r="BB4069">
        <v>34</v>
      </c>
      <c r="BC4069">
        <v>92</v>
      </c>
      <c r="BD4069">
        <v>0</v>
      </c>
      <c r="BE4069">
        <v>1</v>
      </c>
      <c r="BF4069">
        <v>8</v>
      </c>
      <c r="BG4069">
        <v>0</v>
      </c>
      <c r="BH4069">
        <v>0</v>
      </c>
      <c r="BI4069">
        <v>59</v>
      </c>
      <c r="BJ4069">
        <v>52</v>
      </c>
      <c r="BK4069">
        <v>0</v>
      </c>
      <c r="BL4069">
        <v>16</v>
      </c>
      <c r="BM4069">
        <v>4</v>
      </c>
      <c r="BN4069">
        <v>22</v>
      </c>
      <c r="BO4069">
        <v>126</v>
      </c>
      <c r="BP4069">
        <v>23</v>
      </c>
      <c r="BQ4069">
        <v>7</v>
      </c>
      <c r="BR4069">
        <v>8</v>
      </c>
      <c r="BS4069">
        <v>41</v>
      </c>
      <c r="BT4069">
        <v>910</v>
      </c>
      <c r="BU4069" t="s">
        <v>3910</v>
      </c>
    </row>
    <row r="4070" spans="1:73">
      <c r="A4070" t="s">
        <v>3876</v>
      </c>
      <c r="B4070" t="s">
        <v>3877</v>
      </c>
      <c r="C4070">
        <v>35</v>
      </c>
      <c r="D4070" t="s">
        <v>109</v>
      </c>
      <c r="E4070" t="s">
        <v>78</v>
      </c>
      <c r="F4070" t="s">
        <v>77</v>
      </c>
      <c r="G4070">
        <v>2</v>
      </c>
      <c r="H4070">
        <v>6</v>
      </c>
      <c r="I4070">
        <v>6</v>
      </c>
      <c r="J4070">
        <v>0</v>
      </c>
      <c r="K4070">
        <v>0</v>
      </c>
      <c r="L4070">
        <v>5</v>
      </c>
      <c r="M4070">
        <v>0</v>
      </c>
      <c r="N4070">
        <v>10</v>
      </c>
      <c r="O4070">
        <v>2</v>
      </c>
      <c r="P4070">
        <v>0</v>
      </c>
      <c r="Q4070">
        <v>1</v>
      </c>
      <c r="R4070">
        <v>0</v>
      </c>
      <c r="S4070">
        <v>11</v>
      </c>
      <c r="T4070">
        <v>5</v>
      </c>
      <c r="U4070">
        <v>0</v>
      </c>
      <c r="V4070">
        <v>1</v>
      </c>
      <c r="W4070">
        <v>2</v>
      </c>
      <c r="X4070">
        <v>0</v>
      </c>
      <c r="Y4070">
        <v>0</v>
      </c>
      <c r="Z4070">
        <v>0</v>
      </c>
      <c r="AA4070">
        <v>0</v>
      </c>
      <c r="AB4070">
        <v>46</v>
      </c>
      <c r="AC4070">
        <v>0</v>
      </c>
      <c r="AD4070">
        <v>2</v>
      </c>
      <c r="AE4070">
        <v>2</v>
      </c>
      <c r="AF4070">
        <v>0</v>
      </c>
      <c r="AG4070">
        <v>0</v>
      </c>
      <c r="AH4070">
        <v>0</v>
      </c>
      <c r="AI4070">
        <v>4</v>
      </c>
      <c r="AJ4070">
        <v>0</v>
      </c>
      <c r="AK4070">
        <v>0</v>
      </c>
      <c r="AL4070">
        <v>0</v>
      </c>
      <c r="AM4070">
        <v>4</v>
      </c>
      <c r="AN4070">
        <v>0</v>
      </c>
      <c r="AO4070">
        <v>0</v>
      </c>
      <c r="AP4070">
        <v>0</v>
      </c>
      <c r="AQ4070">
        <v>1</v>
      </c>
      <c r="AR4070">
        <v>0</v>
      </c>
      <c r="AS4070">
        <v>0</v>
      </c>
      <c r="AT4070">
        <v>0</v>
      </c>
      <c r="AU4070">
        <v>2</v>
      </c>
      <c r="AV4070">
        <v>2</v>
      </c>
      <c r="AW4070">
        <v>6</v>
      </c>
      <c r="AX4070">
        <v>3</v>
      </c>
      <c r="AY4070">
        <v>12</v>
      </c>
      <c r="AZ4070">
        <v>12</v>
      </c>
      <c r="BA4070">
        <v>7</v>
      </c>
      <c r="BB4070">
        <v>1</v>
      </c>
      <c r="BC4070">
        <v>7</v>
      </c>
      <c r="BD4070">
        <v>0</v>
      </c>
      <c r="BE4070">
        <v>0</v>
      </c>
      <c r="BF4070">
        <v>0</v>
      </c>
      <c r="BG4070">
        <v>0</v>
      </c>
      <c r="BH4070">
        <v>5</v>
      </c>
      <c r="BI4070">
        <v>12</v>
      </c>
      <c r="BJ4070">
        <v>3</v>
      </c>
      <c r="BK4070">
        <v>0</v>
      </c>
      <c r="BL4070">
        <v>0</v>
      </c>
      <c r="BM4070">
        <v>0</v>
      </c>
      <c r="BN4070">
        <v>3</v>
      </c>
      <c r="BO4070">
        <v>15</v>
      </c>
      <c r="BP4070">
        <v>2</v>
      </c>
      <c r="BQ4070">
        <v>0</v>
      </c>
      <c r="BR4070">
        <v>0</v>
      </c>
      <c r="BS4070">
        <v>5</v>
      </c>
      <c r="BT4070">
        <v>97</v>
      </c>
      <c r="BU4070" t="s">
        <v>3911</v>
      </c>
    </row>
    <row r="4071" spans="1:73">
      <c r="A4071" t="s">
        <v>3876</v>
      </c>
      <c r="B4071" t="s">
        <v>3877</v>
      </c>
      <c r="C4071">
        <v>36</v>
      </c>
      <c r="D4071" t="s">
        <v>109</v>
      </c>
      <c r="E4071" t="s">
        <v>3897</v>
      </c>
      <c r="F4071" t="s">
        <v>101</v>
      </c>
      <c r="G4071">
        <v>9</v>
      </c>
      <c r="H4071">
        <v>20</v>
      </c>
      <c r="I4071">
        <v>8</v>
      </c>
      <c r="J4071">
        <v>0</v>
      </c>
      <c r="K4071">
        <v>0</v>
      </c>
      <c r="L4071">
        <v>48</v>
      </c>
      <c r="M4071">
        <v>0</v>
      </c>
      <c r="N4071">
        <v>66</v>
      </c>
      <c r="O4071">
        <v>0</v>
      </c>
      <c r="P4071">
        <v>0</v>
      </c>
      <c r="Q4071">
        <v>10</v>
      </c>
      <c r="R4071">
        <v>2</v>
      </c>
      <c r="S4071">
        <v>78</v>
      </c>
      <c r="T4071">
        <v>40</v>
      </c>
      <c r="U4071">
        <v>0</v>
      </c>
      <c r="V4071">
        <v>8</v>
      </c>
      <c r="W4071">
        <v>19</v>
      </c>
      <c r="X4071">
        <v>0</v>
      </c>
      <c r="Y4071">
        <v>0</v>
      </c>
      <c r="Z4071">
        <v>1</v>
      </c>
      <c r="AA4071">
        <v>0</v>
      </c>
      <c r="AB4071">
        <v>385</v>
      </c>
      <c r="AC4071">
        <v>3</v>
      </c>
      <c r="AD4071">
        <v>0</v>
      </c>
      <c r="AE4071">
        <v>1</v>
      </c>
      <c r="AF4071">
        <v>0</v>
      </c>
      <c r="AG4071">
        <v>2</v>
      </c>
      <c r="AH4071">
        <v>2</v>
      </c>
      <c r="AI4071">
        <v>11</v>
      </c>
      <c r="AJ4071">
        <v>0</v>
      </c>
      <c r="AK4071">
        <v>1</v>
      </c>
      <c r="AL4071">
        <v>9</v>
      </c>
      <c r="AM4071">
        <v>27</v>
      </c>
      <c r="AN4071">
        <v>0</v>
      </c>
      <c r="AO4071">
        <v>6</v>
      </c>
      <c r="AP4071">
        <v>11</v>
      </c>
      <c r="AQ4071">
        <v>10</v>
      </c>
      <c r="AR4071">
        <v>0</v>
      </c>
      <c r="AS4071">
        <v>0</v>
      </c>
      <c r="AT4071">
        <v>9</v>
      </c>
      <c r="AU4071">
        <v>6</v>
      </c>
      <c r="AV4071">
        <v>11</v>
      </c>
      <c r="AW4071">
        <v>7</v>
      </c>
      <c r="AX4071">
        <v>28</v>
      </c>
      <c r="AY4071">
        <v>87</v>
      </c>
      <c r="AZ4071">
        <v>91</v>
      </c>
      <c r="BA4071">
        <v>59</v>
      </c>
      <c r="BB4071">
        <v>19</v>
      </c>
      <c r="BC4071">
        <v>74</v>
      </c>
      <c r="BD4071">
        <v>0</v>
      </c>
      <c r="BE4071">
        <v>0</v>
      </c>
      <c r="BF4071">
        <v>10</v>
      </c>
      <c r="BG4071">
        <v>0</v>
      </c>
      <c r="BH4071">
        <v>0</v>
      </c>
      <c r="BI4071">
        <v>37</v>
      </c>
      <c r="BJ4071">
        <v>40</v>
      </c>
      <c r="BK4071">
        <v>0</v>
      </c>
      <c r="BL4071">
        <v>11</v>
      </c>
      <c r="BM4071">
        <v>8</v>
      </c>
      <c r="BN4071">
        <v>15</v>
      </c>
      <c r="BO4071">
        <v>105</v>
      </c>
      <c r="BP4071">
        <v>2</v>
      </c>
      <c r="BQ4071">
        <v>6</v>
      </c>
      <c r="BR4071">
        <v>16</v>
      </c>
      <c r="BS4071">
        <v>64</v>
      </c>
      <c r="BT4071">
        <v>719</v>
      </c>
      <c r="BU4071" t="s">
        <v>3912</v>
      </c>
    </row>
    <row r="4072" spans="1:73">
      <c r="A4072" t="s">
        <v>3876</v>
      </c>
      <c r="B4072" t="s">
        <v>3877</v>
      </c>
      <c r="C4072">
        <v>37</v>
      </c>
      <c r="D4072" t="s">
        <v>119</v>
      </c>
      <c r="E4072" t="s">
        <v>3897</v>
      </c>
      <c r="F4072" t="s">
        <v>101</v>
      </c>
      <c r="G4072">
        <v>4</v>
      </c>
      <c r="H4072">
        <v>14</v>
      </c>
      <c r="I4072">
        <v>7</v>
      </c>
      <c r="J4072">
        <v>0</v>
      </c>
      <c r="K4072">
        <v>0</v>
      </c>
      <c r="L4072">
        <v>19</v>
      </c>
      <c r="M4072">
        <v>0</v>
      </c>
      <c r="N4072">
        <v>27</v>
      </c>
      <c r="O4072">
        <v>0</v>
      </c>
      <c r="P4072">
        <v>0</v>
      </c>
      <c r="Q4072">
        <v>1</v>
      </c>
      <c r="R4072">
        <v>1</v>
      </c>
      <c r="S4072">
        <v>29</v>
      </c>
      <c r="T4072">
        <v>7</v>
      </c>
      <c r="U4072">
        <v>0</v>
      </c>
      <c r="V4072">
        <v>2</v>
      </c>
      <c r="W4072">
        <v>4</v>
      </c>
      <c r="X4072">
        <v>0</v>
      </c>
      <c r="Y4072">
        <v>0</v>
      </c>
      <c r="Z4072">
        <v>0</v>
      </c>
      <c r="AA4072">
        <v>0</v>
      </c>
      <c r="AB4072">
        <v>105</v>
      </c>
      <c r="AC4072">
        <v>3</v>
      </c>
      <c r="AD4072">
        <v>0</v>
      </c>
      <c r="AE4072">
        <v>0</v>
      </c>
      <c r="AF4072">
        <v>0</v>
      </c>
      <c r="AG4072">
        <v>0</v>
      </c>
      <c r="AH4072">
        <v>1</v>
      </c>
      <c r="AI4072">
        <v>4</v>
      </c>
      <c r="AJ4072">
        <v>0</v>
      </c>
      <c r="AK4072">
        <v>0</v>
      </c>
      <c r="AL4072">
        <v>6</v>
      </c>
      <c r="AM4072">
        <v>7</v>
      </c>
      <c r="AN4072">
        <v>0</v>
      </c>
      <c r="AO4072">
        <v>0</v>
      </c>
      <c r="AP4072">
        <v>2</v>
      </c>
      <c r="AQ4072">
        <v>3</v>
      </c>
      <c r="AR4072">
        <v>0</v>
      </c>
      <c r="AS4072">
        <v>0</v>
      </c>
      <c r="AT4072">
        <v>1</v>
      </c>
      <c r="AU4072">
        <v>9</v>
      </c>
      <c r="AV4072">
        <v>2</v>
      </c>
      <c r="AW4072">
        <v>6</v>
      </c>
      <c r="AX4072">
        <v>4</v>
      </c>
      <c r="AY4072">
        <v>19</v>
      </c>
      <c r="AZ4072">
        <v>21</v>
      </c>
      <c r="BA4072">
        <v>13</v>
      </c>
      <c r="BB4072">
        <v>2</v>
      </c>
      <c r="BC4072">
        <v>23</v>
      </c>
      <c r="BD4072">
        <v>0</v>
      </c>
      <c r="BE4072">
        <v>0</v>
      </c>
      <c r="BF4072">
        <v>2</v>
      </c>
      <c r="BG4072">
        <v>0</v>
      </c>
      <c r="BH4072">
        <v>0</v>
      </c>
      <c r="BI4072">
        <v>4</v>
      </c>
      <c r="BJ4072">
        <v>12</v>
      </c>
      <c r="BK4072">
        <v>0</v>
      </c>
      <c r="BL4072">
        <v>2</v>
      </c>
      <c r="BM4072">
        <v>0</v>
      </c>
      <c r="BN4072">
        <v>6</v>
      </c>
      <c r="BO4072">
        <v>36</v>
      </c>
      <c r="BP4072">
        <v>1</v>
      </c>
      <c r="BQ4072">
        <v>0</v>
      </c>
      <c r="BR4072">
        <v>1</v>
      </c>
      <c r="BS4072">
        <v>12</v>
      </c>
      <c r="BT4072">
        <v>186</v>
      </c>
      <c r="BU4072" t="s">
        <v>3913</v>
      </c>
    </row>
    <row r="4073" spans="1:73">
      <c r="A4073" t="s">
        <v>3876</v>
      </c>
      <c r="B4073" t="s">
        <v>3877</v>
      </c>
      <c r="C4073">
        <v>38</v>
      </c>
      <c r="D4073" t="s">
        <v>119</v>
      </c>
      <c r="E4073" t="s">
        <v>78</v>
      </c>
      <c r="F4073" t="s">
        <v>77</v>
      </c>
      <c r="G4073">
        <v>4</v>
      </c>
      <c r="H4073">
        <v>24</v>
      </c>
      <c r="I4073">
        <v>6</v>
      </c>
      <c r="J4073">
        <v>0</v>
      </c>
      <c r="K4073">
        <v>0</v>
      </c>
      <c r="L4073">
        <v>34</v>
      </c>
      <c r="M4073">
        <v>0</v>
      </c>
      <c r="N4073">
        <v>43</v>
      </c>
      <c r="O4073">
        <v>3</v>
      </c>
      <c r="P4073">
        <v>1</v>
      </c>
      <c r="Q4073">
        <v>6</v>
      </c>
      <c r="R4073">
        <v>1</v>
      </c>
      <c r="S4073">
        <v>57</v>
      </c>
      <c r="T4073">
        <v>26</v>
      </c>
      <c r="U4073">
        <v>0</v>
      </c>
      <c r="V4073">
        <v>4</v>
      </c>
      <c r="W4073">
        <v>13</v>
      </c>
      <c r="X4073">
        <v>0</v>
      </c>
      <c r="Y4073">
        <v>2</v>
      </c>
      <c r="Z4073">
        <v>0</v>
      </c>
      <c r="AA4073">
        <v>0</v>
      </c>
      <c r="AB4073">
        <v>254</v>
      </c>
      <c r="AC4073">
        <v>0</v>
      </c>
      <c r="AD4073">
        <v>0</v>
      </c>
      <c r="AE4073">
        <v>1</v>
      </c>
      <c r="AF4073">
        <v>1</v>
      </c>
      <c r="AG4073">
        <v>0</v>
      </c>
      <c r="AH4073">
        <v>2</v>
      </c>
      <c r="AI4073">
        <v>24</v>
      </c>
      <c r="AJ4073">
        <v>0</v>
      </c>
      <c r="AK4073">
        <v>0</v>
      </c>
      <c r="AL4073">
        <v>0</v>
      </c>
      <c r="AM4073">
        <v>47</v>
      </c>
      <c r="AN4073">
        <v>1</v>
      </c>
      <c r="AO4073">
        <v>0</v>
      </c>
      <c r="AP4073">
        <v>7</v>
      </c>
      <c r="AQ4073">
        <v>3</v>
      </c>
      <c r="AR4073">
        <v>1</v>
      </c>
      <c r="AS4073">
        <v>0</v>
      </c>
      <c r="AT4073">
        <v>4</v>
      </c>
      <c r="AU4073">
        <v>5</v>
      </c>
      <c r="AV4073">
        <v>4</v>
      </c>
      <c r="AW4073">
        <v>5</v>
      </c>
      <c r="AX4073">
        <v>10</v>
      </c>
      <c r="AY4073">
        <v>48</v>
      </c>
      <c r="AZ4073">
        <v>44</v>
      </c>
      <c r="BA4073">
        <v>63</v>
      </c>
      <c r="BB4073">
        <v>5</v>
      </c>
      <c r="BC4073">
        <v>57</v>
      </c>
      <c r="BD4073">
        <v>0</v>
      </c>
      <c r="BE4073">
        <v>0</v>
      </c>
      <c r="BF4073">
        <v>1</v>
      </c>
      <c r="BG4073">
        <v>0</v>
      </c>
      <c r="BH4073">
        <v>0</v>
      </c>
      <c r="BI4073">
        <v>20</v>
      </c>
      <c r="BJ4073">
        <v>30</v>
      </c>
      <c r="BK4073">
        <v>0</v>
      </c>
      <c r="BL4073">
        <v>4</v>
      </c>
      <c r="BM4073">
        <v>4</v>
      </c>
      <c r="BN4073">
        <v>10</v>
      </c>
      <c r="BO4073">
        <v>54</v>
      </c>
      <c r="BP4073">
        <v>4</v>
      </c>
      <c r="BQ4073">
        <v>0</v>
      </c>
      <c r="BR4073">
        <v>0</v>
      </c>
      <c r="BS4073">
        <v>24</v>
      </c>
      <c r="BT4073">
        <v>432</v>
      </c>
      <c r="BU4073" t="s">
        <v>3914</v>
      </c>
    </row>
    <row r="4074" spans="1:73">
      <c r="A4074" t="s">
        <v>3876</v>
      </c>
      <c r="B4074" t="s">
        <v>3877</v>
      </c>
      <c r="C4074">
        <v>39</v>
      </c>
      <c r="D4074" t="s">
        <v>119</v>
      </c>
      <c r="E4074" t="s">
        <v>3886</v>
      </c>
      <c r="F4074" t="s">
        <v>92</v>
      </c>
      <c r="G4074">
        <v>2</v>
      </c>
      <c r="H4074">
        <v>16</v>
      </c>
      <c r="I4074">
        <v>5</v>
      </c>
      <c r="J4074">
        <v>0</v>
      </c>
      <c r="K4074">
        <v>0</v>
      </c>
      <c r="L4074">
        <v>17</v>
      </c>
      <c r="M4074">
        <v>0</v>
      </c>
      <c r="N4074">
        <v>31</v>
      </c>
      <c r="O4074">
        <v>1</v>
      </c>
      <c r="P4074">
        <v>0</v>
      </c>
      <c r="Q4074">
        <v>3</v>
      </c>
      <c r="R4074">
        <v>1</v>
      </c>
      <c r="S4074">
        <v>42</v>
      </c>
      <c r="T4074">
        <v>23</v>
      </c>
      <c r="U4074">
        <v>0</v>
      </c>
      <c r="V4074">
        <v>4</v>
      </c>
      <c r="W4074">
        <v>11</v>
      </c>
      <c r="X4074">
        <v>0</v>
      </c>
      <c r="Y4074">
        <v>0</v>
      </c>
      <c r="Z4074">
        <v>0</v>
      </c>
      <c r="AA4074">
        <v>0</v>
      </c>
      <c r="AB4074">
        <v>147</v>
      </c>
      <c r="AC4074">
        <v>1</v>
      </c>
      <c r="AD4074">
        <v>1</v>
      </c>
      <c r="AE4074">
        <v>0</v>
      </c>
      <c r="AF4074">
        <v>0</v>
      </c>
      <c r="AG4074">
        <v>0</v>
      </c>
      <c r="AH4074">
        <v>0</v>
      </c>
      <c r="AI4074">
        <v>7</v>
      </c>
      <c r="AJ4074">
        <v>0</v>
      </c>
      <c r="AK4074">
        <v>1</v>
      </c>
      <c r="AL4074">
        <v>4</v>
      </c>
      <c r="AM4074">
        <v>22</v>
      </c>
      <c r="AN4074">
        <v>0</v>
      </c>
      <c r="AO4074">
        <v>0</v>
      </c>
      <c r="AP4074">
        <v>7</v>
      </c>
      <c r="AQ4074">
        <v>6</v>
      </c>
      <c r="AR4074">
        <v>0</v>
      </c>
      <c r="AS4074">
        <v>0</v>
      </c>
      <c r="AT4074">
        <v>1</v>
      </c>
      <c r="AU4074">
        <v>4</v>
      </c>
      <c r="AV4074">
        <v>0</v>
      </c>
      <c r="AW4074">
        <v>4</v>
      </c>
      <c r="AX4074">
        <v>1</v>
      </c>
      <c r="AY4074">
        <v>22</v>
      </c>
      <c r="AZ4074">
        <v>28</v>
      </c>
      <c r="BA4074">
        <v>32</v>
      </c>
      <c r="BB4074">
        <v>12</v>
      </c>
      <c r="BC4074">
        <v>27</v>
      </c>
      <c r="BD4074">
        <v>0</v>
      </c>
      <c r="BE4074">
        <v>0</v>
      </c>
      <c r="BF4074">
        <v>0</v>
      </c>
      <c r="BG4074">
        <v>0</v>
      </c>
      <c r="BH4074">
        <v>0</v>
      </c>
      <c r="BI4074">
        <v>8</v>
      </c>
      <c r="BJ4074">
        <v>15</v>
      </c>
      <c r="BK4074">
        <v>0</v>
      </c>
      <c r="BL4074">
        <v>5</v>
      </c>
      <c r="BM4074">
        <v>0</v>
      </c>
      <c r="BN4074">
        <v>5</v>
      </c>
      <c r="BO4074">
        <v>39</v>
      </c>
      <c r="BP4074">
        <v>0</v>
      </c>
      <c r="BQ4074">
        <v>0</v>
      </c>
      <c r="BR4074">
        <v>1</v>
      </c>
      <c r="BS4074">
        <v>7</v>
      </c>
      <c r="BT4074">
        <v>230</v>
      </c>
      <c r="BU4074" t="s">
        <v>3915</v>
      </c>
    </row>
    <row r="4075" spans="1:73">
      <c r="A4075" t="s">
        <v>3876</v>
      </c>
      <c r="B4075" t="s">
        <v>3877</v>
      </c>
      <c r="C4075">
        <v>40</v>
      </c>
      <c r="D4075" t="s">
        <v>119</v>
      </c>
      <c r="E4075" t="s">
        <v>78</v>
      </c>
      <c r="F4075" t="s">
        <v>77</v>
      </c>
      <c r="G4075">
        <v>0</v>
      </c>
      <c r="H4075">
        <v>2</v>
      </c>
      <c r="I4075">
        <v>0</v>
      </c>
      <c r="J4075">
        <v>0</v>
      </c>
      <c r="K4075">
        <v>0</v>
      </c>
      <c r="L4075">
        <v>2</v>
      </c>
      <c r="M4075">
        <v>0</v>
      </c>
      <c r="N4075">
        <v>2</v>
      </c>
      <c r="O4075">
        <v>0</v>
      </c>
      <c r="P4075">
        <v>0</v>
      </c>
      <c r="Q4075">
        <v>0</v>
      </c>
      <c r="R4075">
        <v>0</v>
      </c>
      <c r="S4075">
        <v>1</v>
      </c>
      <c r="T4075">
        <v>4</v>
      </c>
      <c r="U4075">
        <v>0</v>
      </c>
      <c r="V4075">
        <v>1</v>
      </c>
      <c r="W4075">
        <v>1</v>
      </c>
      <c r="X4075">
        <v>0</v>
      </c>
      <c r="Y4075">
        <v>0</v>
      </c>
      <c r="Z4075">
        <v>0</v>
      </c>
      <c r="AA4075">
        <v>0</v>
      </c>
      <c r="AB4075">
        <v>13</v>
      </c>
      <c r="AC4075">
        <v>0</v>
      </c>
      <c r="AD4075">
        <v>0</v>
      </c>
      <c r="AE4075">
        <v>0</v>
      </c>
      <c r="AF4075">
        <v>0</v>
      </c>
      <c r="AG4075">
        <v>0</v>
      </c>
      <c r="AH4075">
        <v>0</v>
      </c>
      <c r="AI4075">
        <v>0</v>
      </c>
      <c r="AJ4075">
        <v>0</v>
      </c>
      <c r="AK4075">
        <v>0</v>
      </c>
      <c r="AL4075">
        <v>0</v>
      </c>
      <c r="AM4075">
        <v>2</v>
      </c>
      <c r="AN4075">
        <v>0</v>
      </c>
      <c r="AO4075">
        <v>0</v>
      </c>
      <c r="AP4075">
        <v>0</v>
      </c>
      <c r="AQ4075">
        <v>0</v>
      </c>
      <c r="AR4075">
        <v>0</v>
      </c>
      <c r="AS4075">
        <v>0</v>
      </c>
      <c r="AT4075">
        <v>0</v>
      </c>
      <c r="AU4075">
        <v>0</v>
      </c>
      <c r="AV4075">
        <v>0</v>
      </c>
      <c r="AW4075">
        <v>0</v>
      </c>
      <c r="AX4075">
        <v>1</v>
      </c>
      <c r="AY4075">
        <v>2</v>
      </c>
      <c r="AZ4075">
        <v>2</v>
      </c>
      <c r="BA4075">
        <v>3</v>
      </c>
      <c r="BB4075">
        <v>0</v>
      </c>
      <c r="BC4075">
        <v>0</v>
      </c>
      <c r="BD4075">
        <v>0</v>
      </c>
      <c r="BE4075">
        <v>0</v>
      </c>
      <c r="BF4075">
        <v>0</v>
      </c>
      <c r="BG4075">
        <v>0</v>
      </c>
      <c r="BH4075">
        <v>0</v>
      </c>
      <c r="BI4075">
        <v>1</v>
      </c>
      <c r="BJ4075">
        <v>0</v>
      </c>
      <c r="BK4075">
        <v>0</v>
      </c>
      <c r="BL4075">
        <v>1</v>
      </c>
      <c r="BM4075">
        <v>1</v>
      </c>
      <c r="BN4075">
        <v>0</v>
      </c>
      <c r="BO4075">
        <v>2</v>
      </c>
      <c r="BP4075">
        <v>0</v>
      </c>
      <c r="BQ4075">
        <v>0</v>
      </c>
      <c r="BR4075">
        <v>0</v>
      </c>
      <c r="BS4075">
        <v>1</v>
      </c>
      <c r="BT4075">
        <v>18</v>
      </c>
      <c r="BU4075" t="s">
        <v>3916</v>
      </c>
    </row>
    <row r="4076" spans="1:73">
      <c r="A4076" t="s">
        <v>3876</v>
      </c>
      <c r="B4076" t="s">
        <v>3877</v>
      </c>
      <c r="C4076">
        <v>41</v>
      </c>
      <c r="D4076" t="s">
        <v>119</v>
      </c>
      <c r="E4076" t="s">
        <v>3886</v>
      </c>
      <c r="F4076" t="s">
        <v>92</v>
      </c>
      <c r="G4076">
        <v>0</v>
      </c>
      <c r="H4076">
        <v>3</v>
      </c>
      <c r="I4076">
        <v>2</v>
      </c>
      <c r="J4076">
        <v>0</v>
      </c>
      <c r="K4076">
        <v>0</v>
      </c>
      <c r="L4076">
        <v>3</v>
      </c>
      <c r="M4076">
        <v>0</v>
      </c>
      <c r="N4076">
        <v>5</v>
      </c>
      <c r="O4076">
        <v>0</v>
      </c>
      <c r="P4076">
        <v>0</v>
      </c>
      <c r="Q4076">
        <v>1</v>
      </c>
      <c r="R4076">
        <v>0</v>
      </c>
      <c r="S4076">
        <v>10</v>
      </c>
      <c r="T4076">
        <v>5</v>
      </c>
      <c r="U4076">
        <v>0</v>
      </c>
      <c r="V4076">
        <v>0</v>
      </c>
      <c r="W4076">
        <v>1</v>
      </c>
      <c r="X4076">
        <v>0</v>
      </c>
      <c r="Y4076">
        <v>0</v>
      </c>
      <c r="Z4076">
        <v>0</v>
      </c>
      <c r="AA4076">
        <v>0</v>
      </c>
      <c r="AB4076">
        <v>31</v>
      </c>
      <c r="AC4076">
        <v>0</v>
      </c>
      <c r="AD4076">
        <v>0</v>
      </c>
      <c r="AE4076">
        <v>0</v>
      </c>
      <c r="AF4076">
        <v>0</v>
      </c>
      <c r="AG4076">
        <v>0</v>
      </c>
      <c r="AH4076">
        <v>0</v>
      </c>
      <c r="AI4076">
        <v>6</v>
      </c>
      <c r="AJ4076">
        <v>0</v>
      </c>
      <c r="AK4076">
        <v>0</v>
      </c>
      <c r="AL4076">
        <v>1</v>
      </c>
      <c r="AM4076">
        <v>2</v>
      </c>
      <c r="AN4076">
        <v>4</v>
      </c>
      <c r="AO4076">
        <v>0</v>
      </c>
      <c r="AP4076">
        <v>4</v>
      </c>
      <c r="AQ4076">
        <v>2</v>
      </c>
      <c r="AR4076">
        <v>0</v>
      </c>
      <c r="AS4076">
        <v>0</v>
      </c>
      <c r="AT4076">
        <v>0</v>
      </c>
      <c r="AU4076">
        <v>0</v>
      </c>
      <c r="AV4076">
        <v>0</v>
      </c>
      <c r="AW4076">
        <v>2</v>
      </c>
      <c r="AX4076">
        <v>3</v>
      </c>
      <c r="AY4076">
        <v>6</v>
      </c>
      <c r="AZ4076">
        <v>7</v>
      </c>
      <c r="BA4076">
        <v>6</v>
      </c>
      <c r="BB4076">
        <v>0</v>
      </c>
      <c r="BC4076">
        <v>9</v>
      </c>
      <c r="BD4076">
        <v>0</v>
      </c>
      <c r="BE4076">
        <v>0</v>
      </c>
      <c r="BF4076">
        <v>0</v>
      </c>
      <c r="BG4076">
        <v>0</v>
      </c>
      <c r="BH4076">
        <v>0</v>
      </c>
      <c r="BI4076">
        <v>6</v>
      </c>
      <c r="BJ4076">
        <v>0</v>
      </c>
      <c r="BK4076">
        <v>0</v>
      </c>
      <c r="BL4076">
        <v>0</v>
      </c>
      <c r="BM4076">
        <v>0</v>
      </c>
      <c r="BN4076">
        <v>2</v>
      </c>
      <c r="BO4076">
        <v>7</v>
      </c>
      <c r="BP4076">
        <v>3</v>
      </c>
      <c r="BQ4076">
        <v>0</v>
      </c>
      <c r="BR4076">
        <v>0</v>
      </c>
      <c r="BS4076">
        <v>2</v>
      </c>
      <c r="BT4076">
        <v>53</v>
      </c>
      <c r="BU4076" t="s">
        <v>3917</v>
      </c>
    </row>
    <row r="4077" spans="1:73">
      <c r="A4077" t="s">
        <v>3876</v>
      </c>
      <c r="B4077" t="s">
        <v>3877</v>
      </c>
      <c r="C4077">
        <v>42</v>
      </c>
      <c r="D4077" t="s">
        <v>119</v>
      </c>
      <c r="E4077" t="s">
        <v>78</v>
      </c>
      <c r="F4077" t="s">
        <v>77</v>
      </c>
      <c r="G4077">
        <v>0</v>
      </c>
      <c r="H4077">
        <v>0</v>
      </c>
      <c r="I4077">
        <v>0</v>
      </c>
      <c r="J4077">
        <v>0</v>
      </c>
      <c r="K4077">
        <v>0</v>
      </c>
      <c r="L4077">
        <v>0</v>
      </c>
      <c r="M4077">
        <v>0</v>
      </c>
      <c r="N4077">
        <v>1</v>
      </c>
      <c r="O4077">
        <v>0</v>
      </c>
      <c r="P4077">
        <v>0</v>
      </c>
      <c r="Q4077">
        <v>0</v>
      </c>
      <c r="R4077">
        <v>0</v>
      </c>
      <c r="S4077">
        <v>1</v>
      </c>
      <c r="T4077">
        <v>0</v>
      </c>
      <c r="U4077">
        <v>0</v>
      </c>
      <c r="V4077">
        <v>1</v>
      </c>
      <c r="W4077">
        <v>0</v>
      </c>
      <c r="X4077">
        <v>0</v>
      </c>
      <c r="Y4077">
        <v>0</v>
      </c>
      <c r="Z4077">
        <v>0</v>
      </c>
      <c r="AA4077">
        <v>0</v>
      </c>
      <c r="AB4077">
        <v>3</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1</v>
      </c>
      <c r="AY4077">
        <v>1</v>
      </c>
      <c r="AZ4077">
        <v>2</v>
      </c>
      <c r="BA4077">
        <v>1</v>
      </c>
      <c r="BB4077">
        <v>0</v>
      </c>
      <c r="BC4077">
        <v>0</v>
      </c>
      <c r="BD4077">
        <v>0</v>
      </c>
      <c r="BE4077">
        <v>0</v>
      </c>
      <c r="BF4077">
        <v>0</v>
      </c>
      <c r="BG4077">
        <v>0</v>
      </c>
      <c r="BH4077">
        <v>0</v>
      </c>
      <c r="BI4077">
        <v>2</v>
      </c>
      <c r="BJ4077">
        <v>0</v>
      </c>
      <c r="BK4077">
        <v>0</v>
      </c>
      <c r="BL4077">
        <v>0</v>
      </c>
      <c r="BM4077">
        <v>0</v>
      </c>
      <c r="BN4077">
        <v>0</v>
      </c>
      <c r="BO4077">
        <v>2</v>
      </c>
      <c r="BP4077">
        <v>0</v>
      </c>
      <c r="BQ4077">
        <v>0</v>
      </c>
      <c r="BR4077">
        <v>1</v>
      </c>
      <c r="BS4077">
        <v>1</v>
      </c>
      <c r="BT4077">
        <v>7</v>
      </c>
      <c r="BU4077" t="s">
        <v>3918</v>
      </c>
    </row>
    <row r="4078" spans="1:73">
      <c r="A4078" t="s">
        <v>3876</v>
      </c>
      <c r="B4078" t="s">
        <v>3877</v>
      </c>
      <c r="C4078">
        <v>43</v>
      </c>
      <c r="D4078" t="s">
        <v>119</v>
      </c>
      <c r="E4078" t="s">
        <v>3892</v>
      </c>
      <c r="F4078" t="s">
        <v>101</v>
      </c>
      <c r="G4078">
        <v>0</v>
      </c>
      <c r="H4078">
        <v>0</v>
      </c>
      <c r="I4078">
        <v>0</v>
      </c>
      <c r="J4078">
        <v>0</v>
      </c>
      <c r="K4078">
        <v>0</v>
      </c>
      <c r="L4078">
        <v>1</v>
      </c>
      <c r="M4078">
        <v>0</v>
      </c>
      <c r="N4078">
        <v>1</v>
      </c>
      <c r="O4078">
        <v>0</v>
      </c>
      <c r="P4078">
        <v>0</v>
      </c>
      <c r="Q4078">
        <v>0</v>
      </c>
      <c r="R4078">
        <v>0</v>
      </c>
      <c r="S4078">
        <v>4</v>
      </c>
      <c r="T4078">
        <v>2</v>
      </c>
      <c r="U4078">
        <v>0</v>
      </c>
      <c r="V4078">
        <v>0</v>
      </c>
      <c r="W4078">
        <v>1</v>
      </c>
      <c r="X4078">
        <v>0</v>
      </c>
      <c r="Y4078">
        <v>0</v>
      </c>
      <c r="Z4078">
        <v>0</v>
      </c>
      <c r="AA4078">
        <v>0</v>
      </c>
      <c r="AB4078">
        <v>12</v>
      </c>
      <c r="AC4078">
        <v>0</v>
      </c>
      <c r="AD4078">
        <v>0</v>
      </c>
      <c r="AE4078">
        <v>0</v>
      </c>
      <c r="AF4078">
        <v>0</v>
      </c>
      <c r="AG4078">
        <v>0</v>
      </c>
      <c r="AH4078">
        <v>0</v>
      </c>
      <c r="AI4078">
        <v>1</v>
      </c>
      <c r="AJ4078">
        <v>0</v>
      </c>
      <c r="AK4078">
        <v>0</v>
      </c>
      <c r="AL4078">
        <v>0</v>
      </c>
      <c r="AM4078">
        <v>0</v>
      </c>
      <c r="AN4078">
        <v>0</v>
      </c>
      <c r="AO4078">
        <v>0</v>
      </c>
      <c r="AP4078">
        <v>1</v>
      </c>
      <c r="AQ4078">
        <v>1</v>
      </c>
      <c r="AR4078">
        <v>0</v>
      </c>
      <c r="AS4078">
        <v>0</v>
      </c>
      <c r="AT4078">
        <v>0</v>
      </c>
      <c r="AU4078">
        <v>0</v>
      </c>
      <c r="AV4078">
        <v>0</v>
      </c>
      <c r="AW4078">
        <v>0</v>
      </c>
      <c r="AX4078">
        <v>3</v>
      </c>
      <c r="AY4078">
        <v>5</v>
      </c>
      <c r="AZ4078">
        <v>2</v>
      </c>
      <c r="BA4078">
        <v>3</v>
      </c>
      <c r="BB4078">
        <v>0</v>
      </c>
      <c r="BC4078">
        <v>2</v>
      </c>
      <c r="BD4078">
        <v>0</v>
      </c>
      <c r="BE4078">
        <v>0</v>
      </c>
      <c r="BF4078">
        <v>0</v>
      </c>
      <c r="BG4078">
        <v>0</v>
      </c>
      <c r="BH4078">
        <v>0</v>
      </c>
      <c r="BI4078">
        <v>2</v>
      </c>
      <c r="BJ4078">
        <v>0</v>
      </c>
      <c r="BK4078">
        <v>0</v>
      </c>
      <c r="BL4078">
        <v>1</v>
      </c>
      <c r="BM4078">
        <v>0</v>
      </c>
      <c r="BN4078">
        <v>0</v>
      </c>
      <c r="BO4078">
        <v>2</v>
      </c>
      <c r="BP4078">
        <v>2</v>
      </c>
      <c r="BQ4078">
        <v>0</v>
      </c>
      <c r="BR4078">
        <v>0</v>
      </c>
      <c r="BS4078">
        <v>3</v>
      </c>
      <c r="BT4078">
        <v>24</v>
      </c>
      <c r="BU4078" t="s">
        <v>3919</v>
      </c>
    </row>
    <row r="4079" spans="1:73">
      <c r="A4079" t="s">
        <v>3876</v>
      </c>
      <c r="B4079" t="s">
        <v>3877</v>
      </c>
      <c r="C4079">
        <v>44</v>
      </c>
      <c r="D4079" t="s">
        <v>119</v>
      </c>
      <c r="E4079" t="s">
        <v>3886</v>
      </c>
      <c r="F4079" t="s">
        <v>92</v>
      </c>
      <c r="G4079">
        <v>0</v>
      </c>
      <c r="H4079">
        <v>0</v>
      </c>
      <c r="I4079">
        <v>0</v>
      </c>
      <c r="J4079">
        <v>0</v>
      </c>
      <c r="K4079">
        <v>0</v>
      </c>
      <c r="L4079">
        <v>1</v>
      </c>
      <c r="M4079">
        <v>0</v>
      </c>
      <c r="N4079">
        <v>0</v>
      </c>
      <c r="O4079">
        <v>0</v>
      </c>
      <c r="P4079">
        <v>0</v>
      </c>
      <c r="Q4079">
        <v>0</v>
      </c>
      <c r="R4079">
        <v>0</v>
      </c>
      <c r="S4079">
        <v>1</v>
      </c>
      <c r="T4079">
        <v>0</v>
      </c>
      <c r="U4079">
        <v>0</v>
      </c>
      <c r="V4079">
        <v>0</v>
      </c>
      <c r="W4079">
        <v>1</v>
      </c>
      <c r="X4079">
        <v>0</v>
      </c>
      <c r="Y4079">
        <v>0</v>
      </c>
      <c r="Z4079">
        <v>0</v>
      </c>
      <c r="AA4079">
        <v>0</v>
      </c>
      <c r="AB4079">
        <v>4</v>
      </c>
      <c r="AC4079">
        <v>0</v>
      </c>
      <c r="AD4079">
        <v>0</v>
      </c>
      <c r="AE4079">
        <v>0</v>
      </c>
      <c r="AF4079">
        <v>0</v>
      </c>
      <c r="AG4079">
        <v>0</v>
      </c>
      <c r="AH4079">
        <v>0</v>
      </c>
      <c r="AI4079">
        <v>0</v>
      </c>
      <c r="AJ4079">
        <v>0</v>
      </c>
      <c r="AK4079">
        <v>0</v>
      </c>
      <c r="AL4079">
        <v>0</v>
      </c>
      <c r="AM4079">
        <v>1</v>
      </c>
      <c r="AN4079">
        <v>0</v>
      </c>
      <c r="AO4079">
        <v>0</v>
      </c>
      <c r="AP4079">
        <v>0</v>
      </c>
      <c r="AQ4079">
        <v>1</v>
      </c>
      <c r="AR4079">
        <v>0</v>
      </c>
      <c r="AS4079">
        <v>0</v>
      </c>
      <c r="AT4079">
        <v>0</v>
      </c>
      <c r="AU4079">
        <v>0</v>
      </c>
      <c r="AV4079">
        <v>0</v>
      </c>
      <c r="AW4079">
        <v>0</v>
      </c>
      <c r="AX4079">
        <v>0</v>
      </c>
      <c r="AY4079">
        <v>1</v>
      </c>
      <c r="AZ4079">
        <v>0</v>
      </c>
      <c r="BA4079">
        <v>1</v>
      </c>
      <c r="BB4079">
        <v>0</v>
      </c>
      <c r="BC4079">
        <v>0</v>
      </c>
      <c r="BD4079">
        <v>0</v>
      </c>
      <c r="BE4079">
        <v>0</v>
      </c>
      <c r="BF4079">
        <v>0</v>
      </c>
      <c r="BG4079">
        <v>0</v>
      </c>
      <c r="BH4079">
        <v>0</v>
      </c>
      <c r="BI4079">
        <v>0</v>
      </c>
      <c r="BJ4079">
        <v>0</v>
      </c>
      <c r="BK4079">
        <v>0</v>
      </c>
      <c r="BL4079">
        <v>0</v>
      </c>
      <c r="BM4079">
        <v>0</v>
      </c>
      <c r="BN4079">
        <v>0</v>
      </c>
      <c r="BO4079">
        <v>0</v>
      </c>
      <c r="BP4079">
        <v>0</v>
      </c>
      <c r="BQ4079">
        <v>0</v>
      </c>
      <c r="BR4079">
        <v>0</v>
      </c>
      <c r="BS4079">
        <v>1</v>
      </c>
      <c r="BT4079">
        <v>7</v>
      </c>
      <c r="BU4079" t="s">
        <v>3920</v>
      </c>
    </row>
    <row r="4080" spans="1:73">
      <c r="A4080" t="s">
        <v>3876</v>
      </c>
      <c r="B4080" t="s">
        <v>3877</v>
      </c>
      <c r="C4080">
        <v>45</v>
      </c>
      <c r="D4080" t="s">
        <v>119</v>
      </c>
      <c r="E4080" t="s">
        <v>3892</v>
      </c>
      <c r="F4080" t="s">
        <v>101</v>
      </c>
      <c r="G4080">
        <v>0</v>
      </c>
      <c r="H4080">
        <v>1</v>
      </c>
      <c r="I4080">
        <v>0</v>
      </c>
      <c r="J4080">
        <v>0</v>
      </c>
      <c r="K4080">
        <v>0</v>
      </c>
      <c r="L4080">
        <v>0</v>
      </c>
      <c r="M4080">
        <v>0</v>
      </c>
      <c r="N4080">
        <v>1</v>
      </c>
      <c r="O4080">
        <v>0</v>
      </c>
      <c r="P4080">
        <v>0</v>
      </c>
      <c r="Q4080">
        <v>0</v>
      </c>
      <c r="R4080">
        <v>0</v>
      </c>
      <c r="S4080">
        <v>3</v>
      </c>
      <c r="T4080">
        <v>0</v>
      </c>
      <c r="U4080">
        <v>0</v>
      </c>
      <c r="V4080">
        <v>0</v>
      </c>
      <c r="W4080">
        <v>0</v>
      </c>
      <c r="X4080">
        <v>0</v>
      </c>
      <c r="Y4080">
        <v>0</v>
      </c>
      <c r="Z4080">
        <v>0</v>
      </c>
      <c r="AA4080">
        <v>0</v>
      </c>
      <c r="AB4080">
        <v>7</v>
      </c>
      <c r="AC4080">
        <v>0</v>
      </c>
      <c r="AD4080">
        <v>0</v>
      </c>
      <c r="AE4080">
        <v>0</v>
      </c>
      <c r="AF4080">
        <v>0</v>
      </c>
      <c r="AG4080">
        <v>0</v>
      </c>
      <c r="AH4080">
        <v>0</v>
      </c>
      <c r="AI4080">
        <v>0</v>
      </c>
      <c r="AJ4080">
        <v>0</v>
      </c>
      <c r="AK4080">
        <v>0</v>
      </c>
      <c r="AL4080">
        <v>3</v>
      </c>
      <c r="AM4080">
        <v>1</v>
      </c>
      <c r="AN4080">
        <v>0</v>
      </c>
      <c r="AO4080">
        <v>0</v>
      </c>
      <c r="AP4080">
        <v>1</v>
      </c>
      <c r="AQ4080">
        <v>1</v>
      </c>
      <c r="AR4080">
        <v>0</v>
      </c>
      <c r="AS4080">
        <v>0</v>
      </c>
      <c r="AT4080">
        <v>0</v>
      </c>
      <c r="AU4080">
        <v>0</v>
      </c>
      <c r="AV4080">
        <v>0</v>
      </c>
      <c r="AW4080">
        <v>0</v>
      </c>
      <c r="AX4080">
        <v>2</v>
      </c>
      <c r="AY4080">
        <v>0</v>
      </c>
      <c r="AZ4080">
        <v>5</v>
      </c>
      <c r="BA4080">
        <v>4</v>
      </c>
      <c r="BB4080">
        <v>0</v>
      </c>
      <c r="BC4080">
        <v>1</v>
      </c>
      <c r="BD4080">
        <v>0</v>
      </c>
      <c r="BE4080">
        <v>0</v>
      </c>
      <c r="BF4080">
        <v>0</v>
      </c>
      <c r="BG4080">
        <v>0</v>
      </c>
      <c r="BH4080">
        <v>0</v>
      </c>
      <c r="BI4080">
        <v>1</v>
      </c>
      <c r="BJ4080">
        <v>0</v>
      </c>
      <c r="BK4080">
        <v>0</v>
      </c>
      <c r="BL4080">
        <v>0</v>
      </c>
      <c r="BM4080">
        <v>0</v>
      </c>
      <c r="BN4080">
        <v>0</v>
      </c>
      <c r="BO4080">
        <v>5</v>
      </c>
      <c r="BP4080">
        <v>0</v>
      </c>
      <c r="BQ4080">
        <v>0</v>
      </c>
      <c r="BR4080">
        <v>1</v>
      </c>
      <c r="BS4080">
        <v>3</v>
      </c>
      <c r="BT4080">
        <v>15</v>
      </c>
      <c r="BU4080" t="s">
        <v>3921</v>
      </c>
    </row>
    <row r="4081" spans="1:73">
      <c r="A4081" t="s">
        <v>3876</v>
      </c>
      <c r="B4081" t="s">
        <v>3877</v>
      </c>
      <c r="C4081">
        <v>46</v>
      </c>
      <c r="D4081" t="s">
        <v>119</v>
      </c>
      <c r="E4081" t="s">
        <v>3886</v>
      </c>
      <c r="F4081" t="s">
        <v>92</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3</v>
      </c>
      <c r="AC4081">
        <v>0</v>
      </c>
      <c r="AD4081">
        <v>0</v>
      </c>
      <c r="AE4081">
        <v>0</v>
      </c>
      <c r="AF4081">
        <v>0</v>
      </c>
      <c r="AG4081">
        <v>0</v>
      </c>
      <c r="AH4081">
        <v>1</v>
      </c>
      <c r="AI4081">
        <v>0</v>
      </c>
      <c r="AJ4081">
        <v>0</v>
      </c>
      <c r="AK4081">
        <v>0</v>
      </c>
      <c r="AL4081">
        <v>0</v>
      </c>
      <c r="AM4081">
        <v>0</v>
      </c>
      <c r="AN4081">
        <v>0</v>
      </c>
      <c r="AO4081">
        <v>0</v>
      </c>
      <c r="AP4081">
        <v>0</v>
      </c>
      <c r="AQ4081">
        <v>0</v>
      </c>
      <c r="AR4081">
        <v>0</v>
      </c>
      <c r="AS4081">
        <v>0</v>
      </c>
      <c r="AT4081">
        <v>0</v>
      </c>
      <c r="AU4081">
        <v>1</v>
      </c>
      <c r="AV4081">
        <v>0</v>
      </c>
      <c r="AW4081">
        <v>0</v>
      </c>
      <c r="AX4081">
        <v>2</v>
      </c>
      <c r="AY4081">
        <v>1</v>
      </c>
      <c r="AZ4081">
        <v>0</v>
      </c>
      <c r="BA4081">
        <v>2</v>
      </c>
      <c r="BB4081">
        <v>0</v>
      </c>
      <c r="BC4081">
        <v>0</v>
      </c>
      <c r="BD4081">
        <v>0</v>
      </c>
      <c r="BE4081">
        <v>0</v>
      </c>
      <c r="BF4081">
        <v>0</v>
      </c>
      <c r="BG4081">
        <v>0</v>
      </c>
      <c r="BH4081">
        <v>0</v>
      </c>
      <c r="BI4081">
        <v>0</v>
      </c>
      <c r="BJ4081">
        <v>0</v>
      </c>
      <c r="BK4081">
        <v>0</v>
      </c>
      <c r="BL4081">
        <v>0</v>
      </c>
      <c r="BM4081">
        <v>0</v>
      </c>
      <c r="BN4081">
        <v>0</v>
      </c>
      <c r="BO4081">
        <v>2</v>
      </c>
      <c r="BP4081">
        <v>0</v>
      </c>
      <c r="BQ4081">
        <v>0</v>
      </c>
      <c r="BR4081">
        <v>0</v>
      </c>
      <c r="BS4081">
        <v>1</v>
      </c>
      <c r="BT4081">
        <v>6</v>
      </c>
      <c r="BU4081" t="s">
        <v>3922</v>
      </c>
    </row>
    <row r="4082" spans="1:73">
      <c r="A4082" t="s">
        <v>3876</v>
      </c>
      <c r="B4082" t="s">
        <v>3877</v>
      </c>
      <c r="C4082">
        <v>47</v>
      </c>
      <c r="D4082" t="s">
        <v>119</v>
      </c>
      <c r="E4082" t="s">
        <v>3892</v>
      </c>
      <c r="F4082" t="s">
        <v>101</v>
      </c>
      <c r="G4082">
        <v>1</v>
      </c>
      <c r="H4082">
        <v>13</v>
      </c>
      <c r="I4082">
        <v>1</v>
      </c>
      <c r="J4082">
        <v>0</v>
      </c>
      <c r="K4082">
        <v>0</v>
      </c>
      <c r="L4082">
        <v>17</v>
      </c>
      <c r="M4082">
        <v>1</v>
      </c>
      <c r="N4082">
        <v>18</v>
      </c>
      <c r="O4082">
        <v>0</v>
      </c>
      <c r="P4082">
        <v>0</v>
      </c>
      <c r="Q4082">
        <v>4</v>
      </c>
      <c r="R4082">
        <v>1</v>
      </c>
      <c r="S4082">
        <v>28</v>
      </c>
      <c r="T4082">
        <v>13</v>
      </c>
      <c r="U4082">
        <v>0</v>
      </c>
      <c r="V4082">
        <v>0</v>
      </c>
      <c r="W4082">
        <v>8</v>
      </c>
      <c r="X4082">
        <v>0</v>
      </c>
      <c r="Y4082">
        <v>2</v>
      </c>
      <c r="Z4082">
        <v>0</v>
      </c>
      <c r="AA4082">
        <v>0</v>
      </c>
      <c r="AB4082">
        <v>140</v>
      </c>
      <c r="AC4082">
        <v>0</v>
      </c>
      <c r="AD4082">
        <v>0</v>
      </c>
      <c r="AE4082">
        <v>2</v>
      </c>
      <c r="AF4082">
        <v>0</v>
      </c>
      <c r="AG4082">
        <v>0</v>
      </c>
      <c r="AH4082">
        <v>0</v>
      </c>
      <c r="AI4082">
        <v>10</v>
      </c>
      <c r="AJ4082">
        <v>0</v>
      </c>
      <c r="AK4082">
        <v>0</v>
      </c>
      <c r="AL4082">
        <v>0</v>
      </c>
      <c r="AM4082">
        <v>7</v>
      </c>
      <c r="AN4082">
        <v>0</v>
      </c>
      <c r="AO4082">
        <v>1</v>
      </c>
      <c r="AP4082">
        <v>15</v>
      </c>
      <c r="AQ4082">
        <v>6</v>
      </c>
      <c r="AR4082">
        <v>1</v>
      </c>
      <c r="AS4082">
        <v>0</v>
      </c>
      <c r="AT4082">
        <v>1</v>
      </c>
      <c r="AU4082">
        <v>4</v>
      </c>
      <c r="AV4082">
        <v>7</v>
      </c>
      <c r="AW4082">
        <v>0</v>
      </c>
      <c r="AX4082">
        <v>9</v>
      </c>
      <c r="AY4082">
        <v>38</v>
      </c>
      <c r="AZ4082">
        <v>31</v>
      </c>
      <c r="BA4082">
        <v>19</v>
      </c>
      <c r="BB4082">
        <v>8</v>
      </c>
      <c r="BC4082">
        <v>43</v>
      </c>
      <c r="BD4082">
        <v>0</v>
      </c>
      <c r="BE4082">
        <v>1</v>
      </c>
      <c r="BF4082">
        <v>3</v>
      </c>
      <c r="BG4082">
        <v>0</v>
      </c>
      <c r="BH4082">
        <v>0</v>
      </c>
      <c r="BI4082">
        <v>15</v>
      </c>
      <c r="BJ4082">
        <v>22</v>
      </c>
      <c r="BK4082">
        <v>0</v>
      </c>
      <c r="BL4082">
        <v>2</v>
      </c>
      <c r="BM4082">
        <v>0</v>
      </c>
      <c r="BN4082">
        <v>3</v>
      </c>
      <c r="BO4082">
        <v>35</v>
      </c>
      <c r="BP4082">
        <v>2</v>
      </c>
      <c r="BQ4082">
        <v>0</v>
      </c>
      <c r="BR4082">
        <v>7</v>
      </c>
      <c r="BS4082">
        <v>20</v>
      </c>
      <c r="BT4082">
        <v>241</v>
      </c>
      <c r="BU4082" t="s">
        <v>3923</v>
      </c>
    </row>
    <row r="4083" spans="1:73">
      <c r="A4083" t="s">
        <v>3876</v>
      </c>
      <c r="B4083" t="s">
        <v>3877</v>
      </c>
      <c r="C4083">
        <v>48</v>
      </c>
      <c r="D4083" t="s">
        <v>119</v>
      </c>
      <c r="E4083" t="s">
        <v>78</v>
      </c>
      <c r="F4083" t="s">
        <v>77</v>
      </c>
      <c r="G4083">
        <v>0</v>
      </c>
      <c r="H4083">
        <v>0</v>
      </c>
      <c r="I4083">
        <v>0</v>
      </c>
      <c r="J4083">
        <v>0</v>
      </c>
      <c r="K4083">
        <v>0</v>
      </c>
      <c r="L4083">
        <v>1</v>
      </c>
      <c r="M4083">
        <v>0</v>
      </c>
      <c r="N4083">
        <v>0</v>
      </c>
      <c r="O4083">
        <v>0</v>
      </c>
      <c r="P4083">
        <v>0</v>
      </c>
      <c r="Q4083">
        <v>0</v>
      </c>
      <c r="R4083">
        <v>0</v>
      </c>
      <c r="S4083">
        <v>1</v>
      </c>
      <c r="T4083">
        <v>0</v>
      </c>
      <c r="U4083">
        <v>0</v>
      </c>
      <c r="V4083">
        <v>0</v>
      </c>
      <c r="W4083">
        <v>0</v>
      </c>
      <c r="X4083">
        <v>0</v>
      </c>
      <c r="Y4083">
        <v>0</v>
      </c>
      <c r="Z4083">
        <v>0</v>
      </c>
      <c r="AA4083">
        <v>0</v>
      </c>
      <c r="AB4083">
        <v>4</v>
      </c>
      <c r="AC4083">
        <v>0</v>
      </c>
      <c r="AD4083">
        <v>0</v>
      </c>
      <c r="AE4083">
        <v>0</v>
      </c>
      <c r="AF4083">
        <v>0</v>
      </c>
      <c r="AG4083">
        <v>0</v>
      </c>
      <c r="AH4083">
        <v>0</v>
      </c>
      <c r="AI4083">
        <v>1</v>
      </c>
      <c r="AJ4083">
        <v>0</v>
      </c>
      <c r="AK4083">
        <v>0</v>
      </c>
      <c r="AL4083">
        <v>0</v>
      </c>
      <c r="AM4083">
        <v>0</v>
      </c>
      <c r="AN4083">
        <v>0</v>
      </c>
      <c r="AO4083">
        <v>0</v>
      </c>
      <c r="AP4083">
        <v>1</v>
      </c>
      <c r="AQ4083">
        <v>0</v>
      </c>
      <c r="AR4083">
        <v>0</v>
      </c>
      <c r="AS4083">
        <v>0</v>
      </c>
      <c r="AT4083">
        <v>0</v>
      </c>
      <c r="AU4083">
        <v>0</v>
      </c>
      <c r="AV4083">
        <v>0</v>
      </c>
      <c r="AW4083">
        <v>0</v>
      </c>
      <c r="AX4083">
        <v>2</v>
      </c>
      <c r="AY4083">
        <v>1</v>
      </c>
      <c r="AZ4083">
        <v>2</v>
      </c>
      <c r="BA4083">
        <v>2</v>
      </c>
      <c r="BB4083">
        <v>0</v>
      </c>
      <c r="BC4083">
        <v>2</v>
      </c>
      <c r="BD4083">
        <v>0</v>
      </c>
      <c r="BE4083">
        <v>0</v>
      </c>
      <c r="BF4083">
        <v>0</v>
      </c>
      <c r="BG4083">
        <v>0</v>
      </c>
      <c r="BH4083">
        <v>0</v>
      </c>
      <c r="BI4083">
        <v>2</v>
      </c>
      <c r="BJ4083">
        <v>1</v>
      </c>
      <c r="BK4083">
        <v>0</v>
      </c>
      <c r="BL4083">
        <v>0</v>
      </c>
      <c r="BM4083">
        <v>0</v>
      </c>
      <c r="BN4083">
        <v>0</v>
      </c>
      <c r="BO4083">
        <v>2</v>
      </c>
      <c r="BP4083">
        <v>0</v>
      </c>
      <c r="BQ4083">
        <v>0</v>
      </c>
      <c r="BR4083">
        <v>1</v>
      </c>
      <c r="BS4083">
        <v>2</v>
      </c>
      <c r="BT4083">
        <v>8</v>
      </c>
      <c r="BU4083" t="s">
        <v>3924</v>
      </c>
    </row>
    <row r="4084" spans="1:73">
      <c r="A4084" t="s">
        <v>3876</v>
      </c>
      <c r="B4084" t="s">
        <v>3877</v>
      </c>
      <c r="C4084">
        <v>49</v>
      </c>
      <c r="D4084" t="s">
        <v>119</v>
      </c>
      <c r="E4084" t="s">
        <v>3881</v>
      </c>
      <c r="F4084" t="s">
        <v>92</v>
      </c>
      <c r="G4084">
        <v>1</v>
      </c>
      <c r="H4084">
        <v>9</v>
      </c>
      <c r="I4084">
        <v>8</v>
      </c>
      <c r="J4084">
        <v>1</v>
      </c>
      <c r="K4084">
        <v>0</v>
      </c>
      <c r="L4084">
        <v>8</v>
      </c>
      <c r="M4084">
        <v>0</v>
      </c>
      <c r="N4084">
        <v>20</v>
      </c>
      <c r="O4084">
        <v>0</v>
      </c>
      <c r="P4084">
        <v>0</v>
      </c>
      <c r="Q4084">
        <v>2</v>
      </c>
      <c r="R4084">
        <v>4</v>
      </c>
      <c r="S4084">
        <v>33</v>
      </c>
      <c r="T4084">
        <v>9</v>
      </c>
      <c r="U4084">
        <v>0</v>
      </c>
      <c r="V4084">
        <v>2</v>
      </c>
      <c r="W4084">
        <v>7</v>
      </c>
      <c r="X4084">
        <v>0</v>
      </c>
      <c r="Y4084">
        <v>0</v>
      </c>
      <c r="Z4084">
        <v>0</v>
      </c>
      <c r="AA4084">
        <v>0</v>
      </c>
      <c r="AB4084">
        <v>91</v>
      </c>
      <c r="AC4084">
        <v>4</v>
      </c>
      <c r="AD4084">
        <v>0</v>
      </c>
      <c r="AE4084">
        <v>0</v>
      </c>
      <c r="AF4084">
        <v>0</v>
      </c>
      <c r="AG4084">
        <v>0</v>
      </c>
      <c r="AH4084">
        <v>0</v>
      </c>
      <c r="AI4084">
        <v>11</v>
      </c>
      <c r="AJ4084">
        <v>0</v>
      </c>
      <c r="AK4084">
        <v>0</v>
      </c>
      <c r="AL4084">
        <v>6</v>
      </c>
      <c r="AM4084">
        <v>12</v>
      </c>
      <c r="AN4084">
        <v>4</v>
      </c>
      <c r="AO4084">
        <v>0</v>
      </c>
      <c r="AP4084">
        <v>4</v>
      </c>
      <c r="AQ4084">
        <v>7</v>
      </c>
      <c r="AR4084">
        <v>3</v>
      </c>
      <c r="AS4084">
        <v>0</v>
      </c>
      <c r="AT4084">
        <v>1</v>
      </c>
      <c r="AU4084">
        <v>3</v>
      </c>
      <c r="AV4084">
        <v>0</v>
      </c>
      <c r="AW4084">
        <v>5</v>
      </c>
      <c r="AX4084">
        <v>8</v>
      </c>
      <c r="AY4084">
        <v>15</v>
      </c>
      <c r="AZ4084">
        <v>14</v>
      </c>
      <c r="BA4084">
        <v>23</v>
      </c>
      <c r="BB4084">
        <v>3</v>
      </c>
      <c r="BC4084">
        <v>12</v>
      </c>
      <c r="BD4084">
        <v>0</v>
      </c>
      <c r="BE4084">
        <v>0</v>
      </c>
      <c r="BF4084">
        <v>0</v>
      </c>
      <c r="BG4084">
        <v>0</v>
      </c>
      <c r="BH4084">
        <v>0</v>
      </c>
      <c r="BI4084">
        <v>7</v>
      </c>
      <c r="BJ4084">
        <v>5</v>
      </c>
      <c r="BK4084">
        <v>0</v>
      </c>
      <c r="BL4084">
        <v>5</v>
      </c>
      <c r="BM4084">
        <v>0</v>
      </c>
      <c r="BN4084">
        <v>2</v>
      </c>
      <c r="BO4084">
        <v>24</v>
      </c>
      <c r="BP4084">
        <v>2</v>
      </c>
      <c r="BQ4084">
        <v>0</v>
      </c>
      <c r="BR4084">
        <v>1</v>
      </c>
      <c r="BS4084">
        <v>8</v>
      </c>
      <c r="BT4084">
        <v>151</v>
      </c>
      <c r="BU4084" t="s">
        <v>3925</v>
      </c>
    </row>
    <row r="4085" spans="1:73">
      <c r="A4085" t="s">
        <v>3876</v>
      </c>
      <c r="B4085" t="s">
        <v>3877</v>
      </c>
      <c r="C4085">
        <v>50</v>
      </c>
      <c r="D4085" t="s">
        <v>119</v>
      </c>
      <c r="E4085" t="s">
        <v>78</v>
      </c>
      <c r="F4085" t="s">
        <v>77</v>
      </c>
      <c r="G4085">
        <v>2</v>
      </c>
      <c r="H4085">
        <v>3</v>
      </c>
      <c r="I4085">
        <v>1</v>
      </c>
      <c r="J4085">
        <v>0</v>
      </c>
      <c r="K4085">
        <v>0</v>
      </c>
      <c r="L4085">
        <v>5</v>
      </c>
      <c r="M4085">
        <v>0</v>
      </c>
      <c r="N4085">
        <v>3</v>
      </c>
      <c r="O4085">
        <v>0</v>
      </c>
      <c r="P4085">
        <v>0</v>
      </c>
      <c r="Q4085">
        <v>2</v>
      </c>
      <c r="R4085">
        <v>0</v>
      </c>
      <c r="S4085">
        <v>13</v>
      </c>
      <c r="T4085">
        <v>3</v>
      </c>
      <c r="U4085">
        <v>0</v>
      </c>
      <c r="V4085">
        <v>1</v>
      </c>
      <c r="W4085">
        <v>1</v>
      </c>
      <c r="X4085">
        <v>0</v>
      </c>
      <c r="Y4085">
        <v>0</v>
      </c>
      <c r="Z4085">
        <v>0</v>
      </c>
      <c r="AA4085">
        <v>0</v>
      </c>
      <c r="AB4085">
        <v>39</v>
      </c>
      <c r="AC4085">
        <v>1</v>
      </c>
      <c r="AD4085">
        <v>0</v>
      </c>
      <c r="AE4085">
        <v>0</v>
      </c>
      <c r="AF4085">
        <v>0</v>
      </c>
      <c r="AG4085">
        <v>0</v>
      </c>
      <c r="AH4085">
        <v>0</v>
      </c>
      <c r="AI4085">
        <v>4</v>
      </c>
      <c r="AJ4085">
        <v>0</v>
      </c>
      <c r="AK4085">
        <v>0</v>
      </c>
      <c r="AL4085">
        <v>2</v>
      </c>
      <c r="AM4085">
        <v>6</v>
      </c>
      <c r="AN4085">
        <v>0</v>
      </c>
      <c r="AO4085">
        <v>0</v>
      </c>
      <c r="AP4085">
        <v>1</v>
      </c>
      <c r="AQ4085">
        <v>0</v>
      </c>
      <c r="AR4085">
        <v>0</v>
      </c>
      <c r="AS4085">
        <v>0</v>
      </c>
      <c r="AT4085">
        <v>0</v>
      </c>
      <c r="AU4085">
        <v>3</v>
      </c>
      <c r="AV4085">
        <v>3</v>
      </c>
      <c r="AW4085">
        <v>1</v>
      </c>
      <c r="AX4085">
        <v>5</v>
      </c>
      <c r="AY4085">
        <v>11</v>
      </c>
      <c r="AZ4085">
        <v>2</v>
      </c>
      <c r="BA4085">
        <v>11</v>
      </c>
      <c r="BB4085">
        <v>2</v>
      </c>
      <c r="BC4085">
        <v>10</v>
      </c>
      <c r="BD4085">
        <v>0</v>
      </c>
      <c r="BE4085">
        <v>0</v>
      </c>
      <c r="BF4085">
        <v>1</v>
      </c>
      <c r="BG4085">
        <v>0</v>
      </c>
      <c r="BH4085">
        <v>0</v>
      </c>
      <c r="BI4085">
        <v>6</v>
      </c>
      <c r="BJ4085">
        <v>5</v>
      </c>
      <c r="BK4085">
        <v>0</v>
      </c>
      <c r="BL4085">
        <v>3</v>
      </c>
      <c r="BM4085">
        <v>0</v>
      </c>
      <c r="BN4085">
        <v>4</v>
      </c>
      <c r="BO4085">
        <v>7</v>
      </c>
      <c r="BP4085">
        <v>2</v>
      </c>
      <c r="BQ4085">
        <v>0</v>
      </c>
      <c r="BR4085">
        <v>3</v>
      </c>
      <c r="BS4085">
        <v>3</v>
      </c>
      <c r="BT4085">
        <v>62</v>
      </c>
      <c r="BU4085" t="s">
        <v>3926</v>
      </c>
    </row>
    <row r="4086" spans="1:73">
      <c r="A4086" t="s">
        <v>3876</v>
      </c>
      <c r="B4086" t="s">
        <v>3877</v>
      </c>
      <c r="C4086">
        <v>51</v>
      </c>
      <c r="D4086" t="s">
        <v>119</v>
      </c>
      <c r="E4086" t="s">
        <v>3897</v>
      </c>
      <c r="F4086" t="s">
        <v>101</v>
      </c>
      <c r="G4086">
        <v>4</v>
      </c>
      <c r="H4086">
        <v>5</v>
      </c>
      <c r="I4086">
        <v>3</v>
      </c>
      <c r="J4086">
        <v>0</v>
      </c>
      <c r="K4086">
        <v>0</v>
      </c>
      <c r="L4086">
        <v>4</v>
      </c>
      <c r="M4086">
        <v>0</v>
      </c>
      <c r="N4086">
        <v>9</v>
      </c>
      <c r="O4086">
        <v>0</v>
      </c>
      <c r="P4086">
        <v>0</v>
      </c>
      <c r="Q4086">
        <v>1</v>
      </c>
      <c r="R4086">
        <v>1</v>
      </c>
      <c r="S4086">
        <v>16</v>
      </c>
      <c r="T4086">
        <v>8</v>
      </c>
      <c r="U4086">
        <v>0</v>
      </c>
      <c r="V4086">
        <v>4</v>
      </c>
      <c r="W4086">
        <v>3</v>
      </c>
      <c r="X4086">
        <v>0</v>
      </c>
      <c r="Y4086">
        <v>0</v>
      </c>
      <c r="Z4086">
        <v>0</v>
      </c>
      <c r="AA4086">
        <v>0</v>
      </c>
      <c r="AB4086">
        <v>52</v>
      </c>
      <c r="AC4086">
        <v>1</v>
      </c>
      <c r="AD4086">
        <v>0</v>
      </c>
      <c r="AE4086">
        <v>0</v>
      </c>
      <c r="AF4086">
        <v>0</v>
      </c>
      <c r="AG4086">
        <v>0</v>
      </c>
      <c r="AH4086">
        <v>1</v>
      </c>
      <c r="AI4086">
        <v>3</v>
      </c>
      <c r="AJ4086">
        <v>0</v>
      </c>
      <c r="AK4086">
        <v>0</v>
      </c>
      <c r="AL4086">
        <v>0</v>
      </c>
      <c r="AM4086">
        <v>2</v>
      </c>
      <c r="AN4086">
        <v>0</v>
      </c>
      <c r="AO4086">
        <v>0</v>
      </c>
      <c r="AP4086">
        <v>1</v>
      </c>
      <c r="AQ4086">
        <v>1</v>
      </c>
      <c r="AR4086">
        <v>0</v>
      </c>
      <c r="AS4086">
        <v>0</v>
      </c>
      <c r="AT4086">
        <v>1</v>
      </c>
      <c r="AU4086">
        <v>2</v>
      </c>
      <c r="AV4086">
        <v>2</v>
      </c>
      <c r="AW4086">
        <v>3</v>
      </c>
      <c r="AX4086">
        <v>10</v>
      </c>
      <c r="AY4086">
        <v>9</v>
      </c>
      <c r="AZ4086">
        <v>8</v>
      </c>
      <c r="BA4086">
        <v>12</v>
      </c>
      <c r="BB4086">
        <v>2</v>
      </c>
      <c r="BC4086">
        <v>11</v>
      </c>
      <c r="BD4086">
        <v>0</v>
      </c>
      <c r="BE4086">
        <v>0</v>
      </c>
      <c r="BF4086">
        <v>2</v>
      </c>
      <c r="BG4086">
        <v>0</v>
      </c>
      <c r="BH4086">
        <v>0</v>
      </c>
      <c r="BI4086">
        <v>9</v>
      </c>
      <c r="BJ4086">
        <v>5</v>
      </c>
      <c r="BK4086">
        <v>0</v>
      </c>
      <c r="BL4086">
        <v>5</v>
      </c>
      <c r="BM4086">
        <v>5</v>
      </c>
      <c r="BN4086">
        <v>4</v>
      </c>
      <c r="BO4086">
        <v>13</v>
      </c>
      <c r="BP4086">
        <v>0</v>
      </c>
      <c r="BQ4086">
        <v>0</v>
      </c>
      <c r="BR4086">
        <v>4</v>
      </c>
      <c r="BS4086">
        <v>3</v>
      </c>
      <c r="BT4086">
        <v>80</v>
      </c>
      <c r="BU4086" t="s">
        <v>3927</v>
      </c>
    </row>
    <row r="4087" spans="1:73">
      <c r="A4087" t="s">
        <v>3876</v>
      </c>
      <c r="B4087" t="s">
        <v>3877</v>
      </c>
      <c r="C4087">
        <v>52</v>
      </c>
      <c r="D4087" t="s">
        <v>119</v>
      </c>
      <c r="E4087" t="s">
        <v>78</v>
      </c>
      <c r="F4087" t="s">
        <v>77</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0</v>
      </c>
      <c r="BB4087">
        <v>0</v>
      </c>
      <c r="BC4087">
        <v>0</v>
      </c>
      <c r="BD4087">
        <v>0</v>
      </c>
      <c r="BE4087">
        <v>0</v>
      </c>
      <c r="BF4087">
        <v>0</v>
      </c>
      <c r="BG4087">
        <v>0</v>
      </c>
      <c r="BH4087">
        <v>0</v>
      </c>
      <c r="BI4087">
        <v>0</v>
      </c>
      <c r="BJ4087">
        <v>0</v>
      </c>
      <c r="BK4087">
        <v>0</v>
      </c>
      <c r="BL4087">
        <v>0</v>
      </c>
      <c r="BM4087">
        <v>0</v>
      </c>
      <c r="BN4087">
        <v>0</v>
      </c>
      <c r="BO4087">
        <v>0</v>
      </c>
      <c r="BP4087">
        <v>0</v>
      </c>
      <c r="BQ4087">
        <v>0</v>
      </c>
      <c r="BR4087">
        <v>0</v>
      </c>
      <c r="BS4087">
        <v>1</v>
      </c>
      <c r="BT4087">
        <v>2</v>
      </c>
      <c r="BU4087" t="s">
        <v>3928</v>
      </c>
    </row>
    <row r="4088" spans="1:73">
      <c r="A4088" t="s">
        <v>3876</v>
      </c>
      <c r="B4088" t="s">
        <v>3877</v>
      </c>
      <c r="C4088">
        <v>53</v>
      </c>
      <c r="D4088" t="s">
        <v>119</v>
      </c>
      <c r="E4088" t="s">
        <v>3886</v>
      </c>
      <c r="F4088" t="s">
        <v>92</v>
      </c>
      <c r="G4088">
        <v>0</v>
      </c>
      <c r="H4088">
        <v>0</v>
      </c>
      <c r="I4088">
        <v>0</v>
      </c>
      <c r="J4088">
        <v>0</v>
      </c>
      <c r="K4088">
        <v>0</v>
      </c>
      <c r="L4088">
        <v>0</v>
      </c>
      <c r="M4088">
        <v>0</v>
      </c>
      <c r="N4088">
        <v>0</v>
      </c>
      <c r="O4088">
        <v>0</v>
      </c>
      <c r="P4088">
        <v>0</v>
      </c>
      <c r="Q4088">
        <v>0</v>
      </c>
      <c r="R4088">
        <v>0</v>
      </c>
      <c r="S4088">
        <v>1</v>
      </c>
      <c r="T4088">
        <v>0</v>
      </c>
      <c r="U4088">
        <v>0</v>
      </c>
      <c r="V4088">
        <v>0</v>
      </c>
      <c r="W4088">
        <v>0</v>
      </c>
      <c r="X4088">
        <v>0</v>
      </c>
      <c r="Y4088">
        <v>0</v>
      </c>
      <c r="Z4088">
        <v>0</v>
      </c>
      <c r="AA4088">
        <v>0</v>
      </c>
      <c r="AB4088">
        <v>2</v>
      </c>
      <c r="AC4088">
        <v>0</v>
      </c>
      <c r="AD4088">
        <v>0</v>
      </c>
      <c r="AE4088">
        <v>0</v>
      </c>
      <c r="AF4088">
        <v>0</v>
      </c>
      <c r="AG4088">
        <v>0</v>
      </c>
      <c r="AH4088">
        <v>0</v>
      </c>
      <c r="AI4088">
        <v>0</v>
      </c>
      <c r="AJ4088">
        <v>0</v>
      </c>
      <c r="AK4088">
        <v>0</v>
      </c>
      <c r="AL4088">
        <v>1</v>
      </c>
      <c r="AM4088">
        <v>0</v>
      </c>
      <c r="AN4088">
        <v>0</v>
      </c>
      <c r="AO4088">
        <v>0</v>
      </c>
      <c r="AP4088">
        <v>0</v>
      </c>
      <c r="AQ4088">
        <v>0</v>
      </c>
      <c r="AR4088">
        <v>0</v>
      </c>
      <c r="AS4088">
        <v>0</v>
      </c>
      <c r="AT4088">
        <v>0</v>
      </c>
      <c r="AU4088">
        <v>0</v>
      </c>
      <c r="AV4088">
        <v>0</v>
      </c>
      <c r="AW4088">
        <v>0</v>
      </c>
      <c r="AX4088">
        <v>1</v>
      </c>
      <c r="AY4088">
        <v>0</v>
      </c>
      <c r="AZ4088">
        <v>1</v>
      </c>
      <c r="BA4088">
        <v>1</v>
      </c>
      <c r="BB4088">
        <v>0</v>
      </c>
      <c r="BC4088">
        <v>0</v>
      </c>
      <c r="BD4088">
        <v>0</v>
      </c>
      <c r="BE4088">
        <v>0</v>
      </c>
      <c r="BF4088">
        <v>0</v>
      </c>
      <c r="BG4088">
        <v>0</v>
      </c>
      <c r="BH4088">
        <v>0</v>
      </c>
      <c r="BI4088">
        <v>1</v>
      </c>
      <c r="BJ4088">
        <v>0</v>
      </c>
      <c r="BK4088">
        <v>0</v>
      </c>
      <c r="BL4088">
        <v>0</v>
      </c>
      <c r="BM4088">
        <v>0</v>
      </c>
      <c r="BN4088">
        <v>0</v>
      </c>
      <c r="BO4088">
        <v>1</v>
      </c>
      <c r="BP4088">
        <v>0</v>
      </c>
      <c r="BQ4088">
        <v>0</v>
      </c>
      <c r="BR4088">
        <v>1</v>
      </c>
      <c r="BS4088">
        <v>1</v>
      </c>
      <c r="BT4088">
        <v>4</v>
      </c>
      <c r="BU4088" t="s">
        <v>3929</v>
      </c>
    </row>
    <row r="4089" spans="1:73">
      <c r="A4089" t="s">
        <v>3876</v>
      </c>
      <c r="B4089" t="s">
        <v>3877</v>
      </c>
      <c r="C4089">
        <v>54</v>
      </c>
      <c r="D4089" t="s">
        <v>119</v>
      </c>
      <c r="E4089" t="s">
        <v>78</v>
      </c>
      <c r="F4089" t="s">
        <v>77</v>
      </c>
      <c r="G4089">
        <v>0</v>
      </c>
      <c r="H4089">
        <v>0</v>
      </c>
      <c r="I4089">
        <v>0</v>
      </c>
      <c r="J4089">
        <v>0</v>
      </c>
      <c r="K4089">
        <v>0</v>
      </c>
      <c r="L4089">
        <v>0</v>
      </c>
      <c r="M4089">
        <v>0</v>
      </c>
      <c r="N4089">
        <v>1</v>
      </c>
      <c r="O4089">
        <v>0</v>
      </c>
      <c r="P4089">
        <v>0</v>
      </c>
      <c r="Q4089">
        <v>0</v>
      </c>
      <c r="R4089">
        <v>0</v>
      </c>
      <c r="S4089">
        <v>2</v>
      </c>
      <c r="T4089">
        <v>0</v>
      </c>
      <c r="U4089">
        <v>0</v>
      </c>
      <c r="V4089">
        <v>1</v>
      </c>
      <c r="W4089">
        <v>0</v>
      </c>
      <c r="X4089">
        <v>0</v>
      </c>
      <c r="Y4089">
        <v>0</v>
      </c>
      <c r="Z4089">
        <v>0</v>
      </c>
      <c r="AA4089">
        <v>0</v>
      </c>
      <c r="AB4089">
        <v>6</v>
      </c>
      <c r="AC4089">
        <v>0</v>
      </c>
      <c r="AD4089">
        <v>0</v>
      </c>
      <c r="AE4089">
        <v>0</v>
      </c>
      <c r="AF4089">
        <v>0</v>
      </c>
      <c r="AG4089">
        <v>0</v>
      </c>
      <c r="AH4089">
        <v>0</v>
      </c>
      <c r="AI4089">
        <v>0</v>
      </c>
      <c r="AJ4089">
        <v>0</v>
      </c>
      <c r="AK4089">
        <v>0</v>
      </c>
      <c r="AL4089">
        <v>0</v>
      </c>
      <c r="AM4089">
        <v>1</v>
      </c>
      <c r="AN4089">
        <v>0</v>
      </c>
      <c r="AO4089">
        <v>0</v>
      </c>
      <c r="AP4089">
        <v>0</v>
      </c>
      <c r="AQ4089">
        <v>0</v>
      </c>
      <c r="AR4089">
        <v>0</v>
      </c>
      <c r="AS4089">
        <v>0</v>
      </c>
      <c r="AT4089">
        <v>0</v>
      </c>
      <c r="AU4089">
        <v>0</v>
      </c>
      <c r="AV4089">
        <v>0</v>
      </c>
      <c r="AW4089">
        <v>0</v>
      </c>
      <c r="AX4089">
        <v>1</v>
      </c>
      <c r="AY4089">
        <v>2</v>
      </c>
      <c r="AZ4089">
        <v>2</v>
      </c>
      <c r="BA4089">
        <v>2</v>
      </c>
      <c r="BB4089">
        <v>0</v>
      </c>
      <c r="BC4089">
        <v>0</v>
      </c>
      <c r="BD4089">
        <v>0</v>
      </c>
      <c r="BE4089">
        <v>0</v>
      </c>
      <c r="BF4089">
        <v>0</v>
      </c>
      <c r="BG4089">
        <v>0</v>
      </c>
      <c r="BH4089">
        <v>0</v>
      </c>
      <c r="BI4089">
        <v>2</v>
      </c>
      <c r="BJ4089">
        <v>0</v>
      </c>
      <c r="BK4089">
        <v>0</v>
      </c>
      <c r="BL4089">
        <v>0</v>
      </c>
      <c r="BM4089">
        <v>0</v>
      </c>
      <c r="BN4089">
        <v>0</v>
      </c>
      <c r="BO4089">
        <v>2</v>
      </c>
      <c r="BP4089">
        <v>0</v>
      </c>
      <c r="BQ4089">
        <v>0</v>
      </c>
      <c r="BR4089">
        <v>1</v>
      </c>
      <c r="BS4089">
        <v>1</v>
      </c>
      <c r="BT4089">
        <v>9</v>
      </c>
      <c r="BU4089" t="s">
        <v>3930</v>
      </c>
    </row>
    <row r="4090" spans="1:73">
      <c r="A4090" t="s">
        <v>3876</v>
      </c>
      <c r="B4090" t="s">
        <v>3877</v>
      </c>
      <c r="C4090">
        <v>55</v>
      </c>
      <c r="D4090" t="s">
        <v>119</v>
      </c>
      <c r="E4090" t="s">
        <v>3886</v>
      </c>
      <c r="F4090" t="s">
        <v>92</v>
      </c>
      <c r="G4090">
        <v>0</v>
      </c>
      <c r="H4090">
        <v>1</v>
      </c>
      <c r="I4090">
        <v>0</v>
      </c>
      <c r="J4090">
        <v>0</v>
      </c>
      <c r="K4090">
        <v>0</v>
      </c>
      <c r="L4090">
        <v>0</v>
      </c>
      <c r="M4090">
        <v>0</v>
      </c>
      <c r="N4090">
        <v>2</v>
      </c>
      <c r="O4090">
        <v>0</v>
      </c>
      <c r="P4090">
        <v>0</v>
      </c>
      <c r="Q4090">
        <v>1</v>
      </c>
      <c r="R4090">
        <v>0</v>
      </c>
      <c r="S4090">
        <v>4</v>
      </c>
      <c r="T4090">
        <v>1</v>
      </c>
      <c r="U4090">
        <v>0</v>
      </c>
      <c r="V4090">
        <v>0</v>
      </c>
      <c r="W4090">
        <v>2</v>
      </c>
      <c r="X4090">
        <v>0</v>
      </c>
      <c r="Y4090">
        <v>0</v>
      </c>
      <c r="Z4090">
        <v>0</v>
      </c>
      <c r="AA4090">
        <v>0</v>
      </c>
      <c r="AB4090">
        <v>9</v>
      </c>
      <c r="AC4090">
        <v>0</v>
      </c>
      <c r="AD4090">
        <v>0</v>
      </c>
      <c r="AE4090">
        <v>0</v>
      </c>
      <c r="AF4090">
        <v>0</v>
      </c>
      <c r="AG4090">
        <v>0</v>
      </c>
      <c r="AH4090">
        <v>1</v>
      </c>
      <c r="AI4090">
        <v>0</v>
      </c>
      <c r="AJ4090">
        <v>0</v>
      </c>
      <c r="AK4090">
        <v>0</v>
      </c>
      <c r="AL4090">
        <v>0</v>
      </c>
      <c r="AM4090">
        <v>4</v>
      </c>
      <c r="AN4090">
        <v>0</v>
      </c>
      <c r="AO4090">
        <v>0</v>
      </c>
      <c r="AP4090">
        <v>0</v>
      </c>
      <c r="AQ4090">
        <v>0</v>
      </c>
      <c r="AR4090">
        <v>0</v>
      </c>
      <c r="AS4090">
        <v>0</v>
      </c>
      <c r="AT4090">
        <v>0</v>
      </c>
      <c r="AU4090">
        <v>1</v>
      </c>
      <c r="AV4090">
        <v>0</v>
      </c>
      <c r="AW4090">
        <v>0</v>
      </c>
      <c r="AX4090">
        <v>1</v>
      </c>
      <c r="AY4090">
        <v>0</v>
      </c>
      <c r="AZ4090">
        <v>1</v>
      </c>
      <c r="BA4090">
        <v>5</v>
      </c>
      <c r="BB4090">
        <v>1</v>
      </c>
      <c r="BC4090">
        <v>0</v>
      </c>
      <c r="BD4090">
        <v>0</v>
      </c>
      <c r="BE4090">
        <v>0</v>
      </c>
      <c r="BF4090">
        <v>0</v>
      </c>
      <c r="BG4090">
        <v>0</v>
      </c>
      <c r="BH4090">
        <v>1</v>
      </c>
      <c r="BI4090">
        <v>1</v>
      </c>
      <c r="BJ4090">
        <v>0</v>
      </c>
      <c r="BK4090">
        <v>0</v>
      </c>
      <c r="BL4090">
        <v>1</v>
      </c>
      <c r="BM4090">
        <v>0</v>
      </c>
      <c r="BN4090">
        <v>0</v>
      </c>
      <c r="BO4090">
        <v>3</v>
      </c>
      <c r="BP4090">
        <v>0</v>
      </c>
      <c r="BQ4090">
        <v>0</v>
      </c>
      <c r="BR4090">
        <v>0</v>
      </c>
      <c r="BS4090">
        <v>1</v>
      </c>
      <c r="BT4090">
        <v>16</v>
      </c>
      <c r="BU4090" t="s">
        <v>3931</v>
      </c>
    </row>
    <row r="4091" spans="1:73">
      <c r="A4091" t="s">
        <v>3876</v>
      </c>
      <c r="B4091" t="s">
        <v>3877</v>
      </c>
      <c r="C4091">
        <v>56</v>
      </c>
      <c r="D4091" t="s">
        <v>119</v>
      </c>
      <c r="E4091" t="s">
        <v>78</v>
      </c>
      <c r="F4091" t="s">
        <v>77</v>
      </c>
      <c r="G4091">
        <v>0</v>
      </c>
      <c r="H4091">
        <v>0</v>
      </c>
      <c r="I4091">
        <v>0</v>
      </c>
      <c r="J4091">
        <v>0</v>
      </c>
      <c r="K4091">
        <v>0</v>
      </c>
      <c r="L4091">
        <v>1</v>
      </c>
      <c r="M4091">
        <v>0</v>
      </c>
      <c r="N4091">
        <v>1</v>
      </c>
      <c r="O4091">
        <v>0</v>
      </c>
      <c r="P4091">
        <v>0</v>
      </c>
      <c r="Q4091">
        <v>0</v>
      </c>
      <c r="R4091">
        <v>0</v>
      </c>
      <c r="S4091">
        <v>1</v>
      </c>
      <c r="T4091">
        <v>1</v>
      </c>
      <c r="U4091">
        <v>0</v>
      </c>
      <c r="V4091">
        <v>0</v>
      </c>
      <c r="W4091">
        <v>0</v>
      </c>
      <c r="X4091">
        <v>0</v>
      </c>
      <c r="Y4091">
        <v>0</v>
      </c>
      <c r="Z4091">
        <v>0</v>
      </c>
      <c r="AA4091">
        <v>0</v>
      </c>
      <c r="AB4091">
        <v>7</v>
      </c>
      <c r="AC4091">
        <v>0</v>
      </c>
      <c r="AD4091">
        <v>0</v>
      </c>
      <c r="AE4091">
        <v>0</v>
      </c>
      <c r="AF4091">
        <v>0</v>
      </c>
      <c r="AG4091">
        <v>0</v>
      </c>
      <c r="AH4091">
        <v>0</v>
      </c>
      <c r="AI4091">
        <v>1</v>
      </c>
      <c r="AJ4091">
        <v>0</v>
      </c>
      <c r="AK4091">
        <v>0</v>
      </c>
      <c r="AL4091">
        <v>0</v>
      </c>
      <c r="AM4091">
        <v>2</v>
      </c>
      <c r="AN4091">
        <v>0</v>
      </c>
      <c r="AO4091">
        <v>0</v>
      </c>
      <c r="AP4091">
        <v>1</v>
      </c>
      <c r="AQ4091">
        <v>0</v>
      </c>
      <c r="AR4091">
        <v>0</v>
      </c>
      <c r="AS4091">
        <v>0</v>
      </c>
      <c r="AT4091">
        <v>0</v>
      </c>
      <c r="AU4091">
        <v>1</v>
      </c>
      <c r="AV4091">
        <v>0</v>
      </c>
      <c r="AW4091">
        <v>0</v>
      </c>
      <c r="AX4091">
        <v>1</v>
      </c>
      <c r="AY4091">
        <v>1</v>
      </c>
      <c r="AZ4091">
        <v>1</v>
      </c>
      <c r="BA4091">
        <v>3</v>
      </c>
      <c r="BB4091">
        <v>0</v>
      </c>
      <c r="BC4091">
        <v>2</v>
      </c>
      <c r="BD4091">
        <v>0</v>
      </c>
      <c r="BE4091">
        <v>0</v>
      </c>
      <c r="BF4091">
        <v>0</v>
      </c>
      <c r="BG4091">
        <v>0</v>
      </c>
      <c r="BH4091">
        <v>0</v>
      </c>
      <c r="BI4091">
        <v>2</v>
      </c>
      <c r="BJ4091">
        <v>1</v>
      </c>
      <c r="BK4091">
        <v>0</v>
      </c>
      <c r="BL4091">
        <v>0</v>
      </c>
      <c r="BM4091">
        <v>0</v>
      </c>
      <c r="BN4091">
        <v>0</v>
      </c>
      <c r="BO4091">
        <v>2</v>
      </c>
      <c r="BP4091">
        <v>1</v>
      </c>
      <c r="BQ4091">
        <v>0</v>
      </c>
      <c r="BR4091">
        <v>0</v>
      </c>
      <c r="BS4091">
        <v>2</v>
      </c>
      <c r="BT4091">
        <v>12</v>
      </c>
      <c r="BU4091" t="s">
        <v>3932</v>
      </c>
    </row>
    <row r="4092" spans="1:73">
      <c r="A4092" t="s">
        <v>3876</v>
      </c>
      <c r="B4092" t="s">
        <v>3877</v>
      </c>
      <c r="C4092">
        <v>57</v>
      </c>
      <c r="D4092" t="s">
        <v>119</v>
      </c>
      <c r="E4092" t="s">
        <v>3886</v>
      </c>
      <c r="F4092" t="s">
        <v>92</v>
      </c>
      <c r="G4092">
        <v>5</v>
      </c>
      <c r="H4092">
        <v>3</v>
      </c>
      <c r="I4092">
        <v>10</v>
      </c>
      <c r="J4092">
        <v>0</v>
      </c>
      <c r="K4092">
        <v>0</v>
      </c>
      <c r="L4092">
        <v>7</v>
      </c>
      <c r="M4092">
        <v>0</v>
      </c>
      <c r="N4092">
        <v>12</v>
      </c>
      <c r="O4092">
        <v>0</v>
      </c>
      <c r="P4092">
        <v>0</v>
      </c>
      <c r="Q4092">
        <v>0</v>
      </c>
      <c r="R4092">
        <v>2</v>
      </c>
      <c r="S4092">
        <v>18</v>
      </c>
      <c r="T4092">
        <v>3</v>
      </c>
      <c r="U4092">
        <v>0</v>
      </c>
      <c r="V4092">
        <v>4</v>
      </c>
      <c r="W4092">
        <v>2</v>
      </c>
      <c r="X4092">
        <v>0</v>
      </c>
      <c r="Y4092">
        <v>0</v>
      </c>
      <c r="Z4092">
        <v>1</v>
      </c>
      <c r="AA4092">
        <v>0</v>
      </c>
      <c r="AB4092">
        <v>70</v>
      </c>
      <c r="AC4092">
        <v>2</v>
      </c>
      <c r="AD4092">
        <v>0</v>
      </c>
      <c r="AE4092">
        <v>1</v>
      </c>
      <c r="AF4092">
        <v>0</v>
      </c>
      <c r="AG4092">
        <v>2</v>
      </c>
      <c r="AH4092">
        <v>0</v>
      </c>
      <c r="AI4092">
        <v>7</v>
      </c>
      <c r="AJ4092">
        <v>0</v>
      </c>
      <c r="AK4092">
        <v>1</v>
      </c>
      <c r="AL4092">
        <v>1</v>
      </c>
      <c r="AM4092">
        <v>11</v>
      </c>
      <c r="AN4092">
        <v>0</v>
      </c>
      <c r="AO4092">
        <v>3</v>
      </c>
      <c r="AP4092">
        <v>1</v>
      </c>
      <c r="AQ4092">
        <v>1</v>
      </c>
      <c r="AR4092">
        <v>0</v>
      </c>
      <c r="AS4092">
        <v>0</v>
      </c>
      <c r="AT4092">
        <v>2</v>
      </c>
      <c r="AU4092">
        <v>2</v>
      </c>
      <c r="AV4092">
        <v>1</v>
      </c>
      <c r="AW4092">
        <v>11</v>
      </c>
      <c r="AX4092">
        <v>12</v>
      </c>
      <c r="AY4092">
        <v>12</v>
      </c>
      <c r="AZ4092">
        <v>17</v>
      </c>
      <c r="BA4092">
        <v>26</v>
      </c>
      <c r="BB4092">
        <v>7</v>
      </c>
      <c r="BC4092">
        <v>3</v>
      </c>
      <c r="BD4092">
        <v>0</v>
      </c>
      <c r="BE4092">
        <v>0</v>
      </c>
      <c r="BF4092">
        <v>0</v>
      </c>
      <c r="BG4092">
        <v>0</v>
      </c>
      <c r="BH4092">
        <v>1</v>
      </c>
      <c r="BI4092">
        <v>19</v>
      </c>
      <c r="BJ4092">
        <v>1</v>
      </c>
      <c r="BK4092">
        <v>0</v>
      </c>
      <c r="BL4092">
        <v>3</v>
      </c>
      <c r="BM4092">
        <v>0</v>
      </c>
      <c r="BN4092">
        <v>2</v>
      </c>
      <c r="BO4092">
        <v>21</v>
      </c>
      <c r="BP4092">
        <v>4</v>
      </c>
      <c r="BQ4092">
        <v>1</v>
      </c>
      <c r="BR4092">
        <v>5</v>
      </c>
      <c r="BS4092">
        <v>6</v>
      </c>
      <c r="BT4092">
        <v>125</v>
      </c>
      <c r="BU4092" t="s">
        <v>3933</v>
      </c>
    </row>
    <row r="4093" spans="1:73">
      <c r="A4093" t="s">
        <v>3876</v>
      </c>
      <c r="B4093" t="s">
        <v>3877</v>
      </c>
      <c r="C4093">
        <v>58</v>
      </c>
      <c r="D4093" t="s">
        <v>119</v>
      </c>
      <c r="E4093" t="s">
        <v>78</v>
      </c>
      <c r="F4093" t="s">
        <v>77</v>
      </c>
      <c r="G4093">
        <v>0</v>
      </c>
      <c r="H4093">
        <v>0</v>
      </c>
      <c r="I4093">
        <v>0</v>
      </c>
      <c r="J4093">
        <v>0</v>
      </c>
      <c r="K4093">
        <v>0</v>
      </c>
      <c r="L4093">
        <v>3</v>
      </c>
      <c r="M4093">
        <v>0</v>
      </c>
      <c r="N4093">
        <v>2</v>
      </c>
      <c r="O4093">
        <v>0</v>
      </c>
      <c r="P4093">
        <v>0</v>
      </c>
      <c r="Q4093">
        <v>0</v>
      </c>
      <c r="R4093">
        <v>0</v>
      </c>
      <c r="S4093">
        <v>3</v>
      </c>
      <c r="T4093">
        <v>1</v>
      </c>
      <c r="U4093">
        <v>0</v>
      </c>
      <c r="V4093">
        <v>0</v>
      </c>
      <c r="W4093">
        <v>1</v>
      </c>
      <c r="X4093">
        <v>0</v>
      </c>
      <c r="Y4093">
        <v>0</v>
      </c>
      <c r="Z4093">
        <v>0</v>
      </c>
      <c r="AA4093">
        <v>0</v>
      </c>
      <c r="AB4093">
        <v>12</v>
      </c>
      <c r="AC4093">
        <v>0</v>
      </c>
      <c r="AD4093">
        <v>0</v>
      </c>
      <c r="AE4093">
        <v>0</v>
      </c>
      <c r="AF4093">
        <v>0</v>
      </c>
      <c r="AG4093">
        <v>0</v>
      </c>
      <c r="AH4093">
        <v>0</v>
      </c>
      <c r="AI4093">
        <v>0</v>
      </c>
      <c r="AJ4093">
        <v>0</v>
      </c>
      <c r="AK4093">
        <v>0</v>
      </c>
      <c r="AL4093">
        <v>2</v>
      </c>
      <c r="AM4093">
        <v>1</v>
      </c>
      <c r="AN4093">
        <v>0</v>
      </c>
      <c r="AO4093">
        <v>0</v>
      </c>
      <c r="AP4093">
        <v>0</v>
      </c>
      <c r="AQ4093">
        <v>0</v>
      </c>
      <c r="AR4093">
        <v>0</v>
      </c>
      <c r="AS4093">
        <v>0</v>
      </c>
      <c r="AT4093">
        <v>0</v>
      </c>
      <c r="AU4093">
        <v>0</v>
      </c>
      <c r="AV4093">
        <v>0</v>
      </c>
      <c r="AW4093">
        <v>0</v>
      </c>
      <c r="AX4093">
        <v>0</v>
      </c>
      <c r="AY4093">
        <v>4</v>
      </c>
      <c r="AZ4093">
        <v>3</v>
      </c>
      <c r="BA4093">
        <v>2</v>
      </c>
      <c r="BB4093">
        <v>0</v>
      </c>
      <c r="BC4093">
        <v>2</v>
      </c>
      <c r="BD4093">
        <v>0</v>
      </c>
      <c r="BE4093">
        <v>0</v>
      </c>
      <c r="BF4093">
        <v>0</v>
      </c>
      <c r="BG4093">
        <v>0</v>
      </c>
      <c r="BH4093">
        <v>0</v>
      </c>
      <c r="BI4093">
        <v>0</v>
      </c>
      <c r="BJ4093">
        <v>2</v>
      </c>
      <c r="BK4093">
        <v>0</v>
      </c>
      <c r="BL4093">
        <v>0</v>
      </c>
      <c r="BM4093">
        <v>0</v>
      </c>
      <c r="BN4093">
        <v>0</v>
      </c>
      <c r="BO4093">
        <v>4</v>
      </c>
      <c r="BP4093">
        <v>0</v>
      </c>
      <c r="BQ4093">
        <v>0</v>
      </c>
      <c r="BR4093">
        <v>0</v>
      </c>
      <c r="BS4093">
        <v>1</v>
      </c>
      <c r="BT4093">
        <v>26</v>
      </c>
      <c r="BU4093" t="s">
        <v>3934</v>
      </c>
    </row>
    <row r="4094" spans="1:73">
      <c r="A4094" t="s">
        <v>3876</v>
      </c>
      <c r="B4094" t="s">
        <v>3877</v>
      </c>
      <c r="C4094">
        <v>59</v>
      </c>
      <c r="D4094" t="s">
        <v>119</v>
      </c>
      <c r="E4094" t="s">
        <v>3897</v>
      </c>
      <c r="F4094" t="s">
        <v>101</v>
      </c>
      <c r="G4094">
        <v>2</v>
      </c>
      <c r="H4094">
        <v>7</v>
      </c>
      <c r="I4094">
        <v>2</v>
      </c>
      <c r="J4094">
        <v>0</v>
      </c>
      <c r="K4094">
        <v>0</v>
      </c>
      <c r="L4094">
        <v>10</v>
      </c>
      <c r="M4094">
        <v>0</v>
      </c>
      <c r="N4094">
        <v>8</v>
      </c>
      <c r="O4094">
        <v>0</v>
      </c>
      <c r="P4094">
        <v>0</v>
      </c>
      <c r="Q4094">
        <v>5</v>
      </c>
      <c r="R4094">
        <v>1</v>
      </c>
      <c r="S4094">
        <v>19</v>
      </c>
      <c r="T4094">
        <v>7</v>
      </c>
      <c r="U4094">
        <v>0</v>
      </c>
      <c r="V4094">
        <v>0</v>
      </c>
      <c r="W4094">
        <v>4</v>
      </c>
      <c r="X4094">
        <v>0</v>
      </c>
      <c r="Y4094">
        <v>0</v>
      </c>
      <c r="Z4094">
        <v>0</v>
      </c>
      <c r="AA4094">
        <v>0</v>
      </c>
      <c r="AB4094">
        <v>63</v>
      </c>
      <c r="AC4094">
        <v>0</v>
      </c>
      <c r="AD4094">
        <v>0</v>
      </c>
      <c r="AE4094">
        <v>0</v>
      </c>
      <c r="AF4094">
        <v>0</v>
      </c>
      <c r="AG4094">
        <v>2</v>
      </c>
      <c r="AH4094">
        <v>1</v>
      </c>
      <c r="AI4094">
        <v>1</v>
      </c>
      <c r="AJ4094">
        <v>0</v>
      </c>
      <c r="AK4094">
        <v>0</v>
      </c>
      <c r="AL4094">
        <v>2</v>
      </c>
      <c r="AM4094">
        <v>2</v>
      </c>
      <c r="AN4094">
        <v>0</v>
      </c>
      <c r="AO4094">
        <v>0</v>
      </c>
      <c r="AP4094">
        <v>1</v>
      </c>
      <c r="AQ4094">
        <v>3</v>
      </c>
      <c r="AR4094">
        <v>2</v>
      </c>
      <c r="AS4094">
        <v>0</v>
      </c>
      <c r="AT4094">
        <v>1</v>
      </c>
      <c r="AU4094">
        <v>0</v>
      </c>
      <c r="AV4094">
        <v>0</v>
      </c>
      <c r="AW4094">
        <v>0</v>
      </c>
      <c r="AX4094">
        <v>6</v>
      </c>
      <c r="AY4094">
        <v>12</v>
      </c>
      <c r="AZ4094">
        <v>11</v>
      </c>
      <c r="BA4094">
        <v>10</v>
      </c>
      <c r="BB4094">
        <v>7</v>
      </c>
      <c r="BC4094">
        <v>7</v>
      </c>
      <c r="BD4094">
        <v>0</v>
      </c>
      <c r="BE4094">
        <v>2</v>
      </c>
      <c r="BF4094">
        <v>0</v>
      </c>
      <c r="BG4094">
        <v>0</v>
      </c>
      <c r="BH4094">
        <v>0</v>
      </c>
      <c r="BI4094">
        <v>7</v>
      </c>
      <c r="BJ4094">
        <v>3</v>
      </c>
      <c r="BK4094">
        <v>0</v>
      </c>
      <c r="BL4094">
        <v>4</v>
      </c>
      <c r="BM4094">
        <v>0</v>
      </c>
      <c r="BN4094">
        <v>3</v>
      </c>
      <c r="BO4094">
        <v>11</v>
      </c>
      <c r="BP4094">
        <v>1</v>
      </c>
      <c r="BQ4094">
        <v>0</v>
      </c>
      <c r="BR4094">
        <v>4</v>
      </c>
      <c r="BS4094">
        <v>7</v>
      </c>
      <c r="BT4094">
        <v>110</v>
      </c>
      <c r="BU4094" t="s">
        <v>3935</v>
      </c>
    </row>
    <row r="4095" spans="1:73">
      <c r="A4095" t="s">
        <v>3876</v>
      </c>
      <c r="B4095" t="s">
        <v>3877</v>
      </c>
      <c r="C4095">
        <v>60</v>
      </c>
      <c r="D4095" t="s">
        <v>119</v>
      </c>
      <c r="E4095" t="s">
        <v>3886</v>
      </c>
      <c r="F4095" t="s">
        <v>92</v>
      </c>
      <c r="G4095">
        <v>0</v>
      </c>
      <c r="H4095">
        <v>0</v>
      </c>
      <c r="I4095">
        <v>0</v>
      </c>
      <c r="J4095">
        <v>0</v>
      </c>
      <c r="K4095">
        <v>0</v>
      </c>
      <c r="L4095">
        <v>0</v>
      </c>
      <c r="M4095">
        <v>0</v>
      </c>
      <c r="N4095">
        <v>1</v>
      </c>
      <c r="O4095">
        <v>0</v>
      </c>
      <c r="P4095">
        <v>0</v>
      </c>
      <c r="Q4095">
        <v>0</v>
      </c>
      <c r="R4095">
        <v>0</v>
      </c>
      <c r="S4095">
        <v>0</v>
      </c>
      <c r="T4095">
        <v>0</v>
      </c>
      <c r="U4095">
        <v>0</v>
      </c>
      <c r="V4095">
        <v>0</v>
      </c>
      <c r="W4095">
        <v>0</v>
      </c>
      <c r="X4095">
        <v>0</v>
      </c>
      <c r="Y4095">
        <v>0</v>
      </c>
      <c r="Z4095">
        <v>0</v>
      </c>
      <c r="AA4095">
        <v>0</v>
      </c>
      <c r="AB4095">
        <v>4</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1</v>
      </c>
      <c r="AY4095">
        <v>0</v>
      </c>
      <c r="AZ4095">
        <v>1</v>
      </c>
      <c r="BA4095">
        <v>2</v>
      </c>
      <c r="BB4095">
        <v>0</v>
      </c>
      <c r="BC4095">
        <v>0</v>
      </c>
      <c r="BD4095">
        <v>0</v>
      </c>
      <c r="BE4095">
        <v>0</v>
      </c>
      <c r="BF4095">
        <v>0</v>
      </c>
      <c r="BG4095">
        <v>0</v>
      </c>
      <c r="BH4095">
        <v>0</v>
      </c>
      <c r="BI4095">
        <v>2</v>
      </c>
      <c r="BJ4095">
        <v>0</v>
      </c>
      <c r="BK4095">
        <v>0</v>
      </c>
      <c r="BL4095">
        <v>0</v>
      </c>
      <c r="BM4095">
        <v>0</v>
      </c>
      <c r="BN4095">
        <v>0</v>
      </c>
      <c r="BO4095">
        <v>1</v>
      </c>
      <c r="BP4095">
        <v>0</v>
      </c>
      <c r="BQ4095">
        <v>0</v>
      </c>
      <c r="BR4095">
        <v>1</v>
      </c>
      <c r="BS4095">
        <v>1</v>
      </c>
      <c r="BT4095">
        <v>5</v>
      </c>
      <c r="BU4095" t="s">
        <v>3936</v>
      </c>
    </row>
    <row r="4096" spans="1:73">
      <c r="A4096" t="s">
        <v>3876</v>
      </c>
      <c r="B4096" t="s">
        <v>3877</v>
      </c>
      <c r="C4096">
        <v>61</v>
      </c>
      <c r="D4096" t="s">
        <v>119</v>
      </c>
      <c r="E4096" t="s">
        <v>3897</v>
      </c>
      <c r="F4096" t="s">
        <v>101</v>
      </c>
      <c r="G4096">
        <v>2</v>
      </c>
      <c r="H4096">
        <v>0</v>
      </c>
      <c r="I4096">
        <v>4</v>
      </c>
      <c r="J4096">
        <v>0</v>
      </c>
      <c r="K4096">
        <v>0</v>
      </c>
      <c r="L4096">
        <v>3</v>
      </c>
      <c r="M4096">
        <v>0</v>
      </c>
      <c r="N4096">
        <v>3</v>
      </c>
      <c r="O4096">
        <v>0</v>
      </c>
      <c r="P4096">
        <v>0</v>
      </c>
      <c r="Q4096">
        <v>0</v>
      </c>
      <c r="R4096">
        <v>0</v>
      </c>
      <c r="S4096">
        <v>3</v>
      </c>
      <c r="T4096">
        <v>1</v>
      </c>
      <c r="U4096">
        <v>0</v>
      </c>
      <c r="V4096">
        <v>1</v>
      </c>
      <c r="W4096">
        <v>1</v>
      </c>
      <c r="X4096">
        <v>0</v>
      </c>
      <c r="Y4096">
        <v>0</v>
      </c>
      <c r="Z4096">
        <v>0</v>
      </c>
      <c r="AA4096">
        <v>0</v>
      </c>
      <c r="AB4096">
        <v>13</v>
      </c>
      <c r="AC4096">
        <v>1</v>
      </c>
      <c r="AD4096">
        <v>0</v>
      </c>
      <c r="AE4096">
        <v>0</v>
      </c>
      <c r="AF4096">
        <v>0</v>
      </c>
      <c r="AG4096">
        <v>0</v>
      </c>
      <c r="AH4096">
        <v>0</v>
      </c>
      <c r="AI4096">
        <v>0</v>
      </c>
      <c r="AJ4096">
        <v>0</v>
      </c>
      <c r="AK4096">
        <v>0</v>
      </c>
      <c r="AL4096">
        <v>1</v>
      </c>
      <c r="AM4096">
        <v>1</v>
      </c>
      <c r="AN4096">
        <v>0</v>
      </c>
      <c r="AO4096">
        <v>0</v>
      </c>
      <c r="AP4096">
        <v>0</v>
      </c>
      <c r="AQ4096">
        <v>0</v>
      </c>
      <c r="AR4096">
        <v>0</v>
      </c>
      <c r="AS4096">
        <v>0</v>
      </c>
      <c r="AT4096">
        <v>0</v>
      </c>
      <c r="AU4096">
        <v>0</v>
      </c>
      <c r="AV4096">
        <v>0</v>
      </c>
      <c r="AW4096">
        <v>3</v>
      </c>
      <c r="AX4096">
        <v>0</v>
      </c>
      <c r="AY4096">
        <v>3</v>
      </c>
      <c r="AZ4096">
        <v>3</v>
      </c>
      <c r="BA4096">
        <v>1</v>
      </c>
      <c r="BB4096">
        <v>2</v>
      </c>
      <c r="BC4096">
        <v>3</v>
      </c>
      <c r="BD4096">
        <v>0</v>
      </c>
      <c r="BE4096">
        <v>0</v>
      </c>
      <c r="BF4096">
        <v>0</v>
      </c>
      <c r="BG4096">
        <v>0</v>
      </c>
      <c r="BH4096">
        <v>0</v>
      </c>
      <c r="BI4096">
        <v>0</v>
      </c>
      <c r="BJ4096">
        <v>3</v>
      </c>
      <c r="BK4096">
        <v>0</v>
      </c>
      <c r="BL4096">
        <v>0</v>
      </c>
      <c r="BM4096">
        <v>0</v>
      </c>
      <c r="BN4096">
        <v>0</v>
      </c>
      <c r="BO4096">
        <v>4</v>
      </c>
      <c r="BP4096">
        <v>0</v>
      </c>
      <c r="BQ4096">
        <v>0</v>
      </c>
      <c r="BR4096">
        <v>0</v>
      </c>
      <c r="BS4096">
        <v>3</v>
      </c>
      <c r="BT4096">
        <v>32</v>
      </c>
      <c r="BU4096" t="s">
        <v>3937</v>
      </c>
    </row>
    <row r="4097" spans="1:73">
      <c r="A4097" t="s">
        <v>3876</v>
      </c>
      <c r="B4097" t="s">
        <v>3877</v>
      </c>
      <c r="C4097">
        <v>62</v>
      </c>
      <c r="D4097" t="s">
        <v>119</v>
      </c>
      <c r="E4097" t="s">
        <v>3886</v>
      </c>
      <c r="F4097" t="s">
        <v>92</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4</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2</v>
      </c>
      <c r="AY4097">
        <v>1</v>
      </c>
      <c r="AZ4097">
        <v>1</v>
      </c>
      <c r="BA4097">
        <v>2</v>
      </c>
      <c r="BB4097">
        <v>0</v>
      </c>
      <c r="BC4097">
        <v>1</v>
      </c>
      <c r="BD4097">
        <v>0</v>
      </c>
      <c r="BE4097">
        <v>0</v>
      </c>
      <c r="BF4097">
        <v>0</v>
      </c>
      <c r="BG4097">
        <v>0</v>
      </c>
      <c r="BH4097">
        <v>0</v>
      </c>
      <c r="BI4097">
        <v>2</v>
      </c>
      <c r="BJ4097">
        <v>1</v>
      </c>
      <c r="BK4097">
        <v>0</v>
      </c>
      <c r="BL4097">
        <v>0</v>
      </c>
      <c r="BM4097">
        <v>1</v>
      </c>
      <c r="BN4097">
        <v>0</v>
      </c>
      <c r="BO4097">
        <v>1</v>
      </c>
      <c r="BP4097">
        <v>0</v>
      </c>
      <c r="BQ4097">
        <v>0</v>
      </c>
      <c r="BR4097">
        <v>0</v>
      </c>
      <c r="BS4097">
        <v>1</v>
      </c>
      <c r="BT4097">
        <v>6</v>
      </c>
      <c r="BU4097" t="s">
        <v>3938</v>
      </c>
    </row>
    <row r="4098" spans="1:73">
      <c r="A4098" t="s">
        <v>3876</v>
      </c>
      <c r="B4098" t="s">
        <v>3877</v>
      </c>
      <c r="C4098">
        <v>63</v>
      </c>
      <c r="D4098" t="s">
        <v>119</v>
      </c>
      <c r="E4098" t="s">
        <v>3897</v>
      </c>
      <c r="F4098" t="s">
        <v>101</v>
      </c>
      <c r="G4098">
        <v>0</v>
      </c>
      <c r="H4098">
        <v>0</v>
      </c>
      <c r="I4098">
        <v>0</v>
      </c>
      <c r="J4098">
        <v>0</v>
      </c>
      <c r="K4098">
        <v>0</v>
      </c>
      <c r="L4098">
        <v>0</v>
      </c>
      <c r="M4098">
        <v>0</v>
      </c>
      <c r="N4098">
        <v>2</v>
      </c>
      <c r="O4098">
        <v>0</v>
      </c>
      <c r="P4098">
        <v>0</v>
      </c>
      <c r="Q4098">
        <v>0</v>
      </c>
      <c r="R4098">
        <v>0</v>
      </c>
      <c r="S4098">
        <v>2</v>
      </c>
      <c r="T4098">
        <v>1</v>
      </c>
      <c r="U4098">
        <v>0</v>
      </c>
      <c r="V4098">
        <v>0</v>
      </c>
      <c r="W4098">
        <v>1</v>
      </c>
      <c r="X4098">
        <v>0</v>
      </c>
      <c r="Y4098">
        <v>0</v>
      </c>
      <c r="Z4098">
        <v>0</v>
      </c>
      <c r="AA4098">
        <v>0</v>
      </c>
      <c r="AB4098">
        <v>8</v>
      </c>
      <c r="AC4098">
        <v>0</v>
      </c>
      <c r="AD4098">
        <v>0</v>
      </c>
      <c r="AE4098">
        <v>0</v>
      </c>
      <c r="AF4098">
        <v>0</v>
      </c>
      <c r="AG4098">
        <v>0</v>
      </c>
      <c r="AH4098">
        <v>0</v>
      </c>
      <c r="AI4098">
        <v>1</v>
      </c>
      <c r="AJ4098">
        <v>0</v>
      </c>
      <c r="AK4098">
        <v>0</v>
      </c>
      <c r="AL4098">
        <v>0</v>
      </c>
      <c r="AM4098">
        <v>0</v>
      </c>
      <c r="AN4098">
        <v>0</v>
      </c>
      <c r="AO4098">
        <v>0</v>
      </c>
      <c r="AP4098">
        <v>0</v>
      </c>
      <c r="AQ4098">
        <v>2</v>
      </c>
      <c r="AR4098">
        <v>0</v>
      </c>
      <c r="AS4098">
        <v>0</v>
      </c>
      <c r="AT4098">
        <v>2</v>
      </c>
      <c r="AU4098">
        <v>0</v>
      </c>
      <c r="AV4098">
        <v>0</v>
      </c>
      <c r="AW4098">
        <v>0</v>
      </c>
      <c r="AX4098">
        <v>0</v>
      </c>
      <c r="AY4098">
        <v>0</v>
      </c>
      <c r="AZ4098">
        <v>2</v>
      </c>
      <c r="BA4098">
        <v>0</v>
      </c>
      <c r="BB4098">
        <v>0</v>
      </c>
      <c r="BC4098">
        <v>0</v>
      </c>
      <c r="BD4098">
        <v>0</v>
      </c>
      <c r="BE4098">
        <v>0</v>
      </c>
      <c r="BF4098">
        <v>0</v>
      </c>
      <c r="BG4098">
        <v>0</v>
      </c>
      <c r="BH4098">
        <v>0</v>
      </c>
      <c r="BI4098">
        <v>0</v>
      </c>
      <c r="BJ4098">
        <v>0</v>
      </c>
      <c r="BK4098">
        <v>0</v>
      </c>
      <c r="BL4098">
        <v>0</v>
      </c>
      <c r="BM4098">
        <v>0</v>
      </c>
      <c r="BN4098">
        <v>0</v>
      </c>
      <c r="BO4098">
        <v>2</v>
      </c>
      <c r="BP4098">
        <v>0</v>
      </c>
      <c r="BQ4098">
        <v>0</v>
      </c>
      <c r="BR4098">
        <v>0</v>
      </c>
      <c r="BS4098">
        <v>1</v>
      </c>
      <c r="BT4098">
        <v>14</v>
      </c>
      <c r="BU4098" t="s">
        <v>3939</v>
      </c>
    </row>
    <row r="4099" spans="1:73">
      <c r="A4099" t="s">
        <v>3876</v>
      </c>
      <c r="B4099" t="s">
        <v>3877</v>
      </c>
      <c r="C4099">
        <v>64</v>
      </c>
      <c r="D4099" t="s">
        <v>119</v>
      </c>
      <c r="E4099" t="s">
        <v>3886</v>
      </c>
      <c r="F4099" t="s">
        <v>92</v>
      </c>
      <c r="G4099">
        <v>0</v>
      </c>
      <c r="H4099">
        <v>0</v>
      </c>
      <c r="I4099">
        <v>0</v>
      </c>
      <c r="J4099">
        <v>0</v>
      </c>
      <c r="K4099">
        <v>0</v>
      </c>
      <c r="L4099">
        <v>0</v>
      </c>
      <c r="M4099">
        <v>0</v>
      </c>
      <c r="N4099">
        <v>1</v>
      </c>
      <c r="O4099">
        <v>0</v>
      </c>
      <c r="P4099">
        <v>0</v>
      </c>
      <c r="Q4099">
        <v>0</v>
      </c>
      <c r="R4099">
        <v>0</v>
      </c>
      <c r="S4099">
        <v>2</v>
      </c>
      <c r="T4099">
        <v>1</v>
      </c>
      <c r="U4099">
        <v>0</v>
      </c>
      <c r="V4099">
        <v>2</v>
      </c>
      <c r="W4099">
        <v>1</v>
      </c>
      <c r="X4099">
        <v>0</v>
      </c>
      <c r="Y4099">
        <v>0</v>
      </c>
      <c r="Z4099">
        <v>0</v>
      </c>
      <c r="AA4099">
        <v>0</v>
      </c>
      <c r="AB4099">
        <v>7</v>
      </c>
      <c r="AC4099">
        <v>0</v>
      </c>
      <c r="AD4099">
        <v>0</v>
      </c>
      <c r="AE4099">
        <v>0</v>
      </c>
      <c r="AF4099">
        <v>0</v>
      </c>
      <c r="AG4099">
        <v>0</v>
      </c>
      <c r="AH4099">
        <v>0</v>
      </c>
      <c r="AI4099">
        <v>0</v>
      </c>
      <c r="AJ4099">
        <v>0</v>
      </c>
      <c r="AK4099">
        <v>0</v>
      </c>
      <c r="AL4099">
        <v>0</v>
      </c>
      <c r="AM4099">
        <v>2</v>
      </c>
      <c r="AN4099">
        <v>0</v>
      </c>
      <c r="AO4099">
        <v>0</v>
      </c>
      <c r="AP4099">
        <v>0</v>
      </c>
      <c r="AQ4099">
        <v>0</v>
      </c>
      <c r="AR4099">
        <v>0</v>
      </c>
      <c r="AS4099">
        <v>0</v>
      </c>
      <c r="AT4099">
        <v>2</v>
      </c>
      <c r="AU4099">
        <v>0</v>
      </c>
      <c r="AV4099">
        <v>0</v>
      </c>
      <c r="AW4099">
        <v>0</v>
      </c>
      <c r="AX4099">
        <v>1</v>
      </c>
      <c r="AY4099">
        <v>0</v>
      </c>
      <c r="AZ4099">
        <v>2</v>
      </c>
      <c r="BA4099">
        <v>3</v>
      </c>
      <c r="BB4099">
        <v>0</v>
      </c>
      <c r="BC4099">
        <v>0</v>
      </c>
      <c r="BD4099">
        <v>0</v>
      </c>
      <c r="BE4099">
        <v>0</v>
      </c>
      <c r="BF4099">
        <v>0</v>
      </c>
      <c r="BG4099">
        <v>0</v>
      </c>
      <c r="BH4099">
        <v>0</v>
      </c>
      <c r="BI4099">
        <v>1</v>
      </c>
      <c r="BJ4099">
        <v>0</v>
      </c>
      <c r="BK4099">
        <v>0</v>
      </c>
      <c r="BL4099">
        <v>1</v>
      </c>
      <c r="BM4099">
        <v>0</v>
      </c>
      <c r="BN4099">
        <v>0</v>
      </c>
      <c r="BO4099">
        <v>2</v>
      </c>
      <c r="BP4099">
        <v>0</v>
      </c>
      <c r="BQ4099">
        <v>0</v>
      </c>
      <c r="BR4099">
        <v>1</v>
      </c>
      <c r="BS4099">
        <v>1</v>
      </c>
      <c r="BT4099">
        <v>8</v>
      </c>
      <c r="BU4099" t="s">
        <v>3940</v>
      </c>
    </row>
    <row r="4100" spans="1:73">
      <c r="A4100" t="s">
        <v>3876</v>
      </c>
      <c r="B4100" t="s">
        <v>3877</v>
      </c>
      <c r="C4100">
        <v>65</v>
      </c>
      <c r="D4100" t="s">
        <v>119</v>
      </c>
      <c r="E4100" t="s">
        <v>3897</v>
      </c>
      <c r="F4100" t="s">
        <v>101</v>
      </c>
      <c r="G4100">
        <v>0</v>
      </c>
      <c r="H4100">
        <v>0</v>
      </c>
      <c r="I4100">
        <v>0</v>
      </c>
      <c r="J4100">
        <v>0</v>
      </c>
      <c r="K4100">
        <v>0</v>
      </c>
      <c r="L4100">
        <v>0</v>
      </c>
      <c r="M4100">
        <v>0</v>
      </c>
      <c r="N4100">
        <v>1</v>
      </c>
      <c r="O4100">
        <v>0</v>
      </c>
      <c r="P4100">
        <v>0</v>
      </c>
      <c r="Q4100">
        <v>0</v>
      </c>
      <c r="R4100">
        <v>0</v>
      </c>
      <c r="S4100">
        <v>0</v>
      </c>
      <c r="T4100">
        <v>0</v>
      </c>
      <c r="U4100">
        <v>0</v>
      </c>
      <c r="V4100">
        <v>0</v>
      </c>
      <c r="W4100">
        <v>0</v>
      </c>
      <c r="X4100">
        <v>0</v>
      </c>
      <c r="Y4100">
        <v>0</v>
      </c>
      <c r="Z4100">
        <v>0</v>
      </c>
      <c r="AA4100">
        <v>0</v>
      </c>
      <c r="AB4100">
        <v>6</v>
      </c>
      <c r="AC4100">
        <v>0</v>
      </c>
      <c r="AD4100">
        <v>0</v>
      </c>
      <c r="AE4100">
        <v>0</v>
      </c>
      <c r="AF4100">
        <v>0</v>
      </c>
      <c r="AG4100">
        <v>0</v>
      </c>
      <c r="AH4100">
        <v>0</v>
      </c>
      <c r="AI4100">
        <v>0</v>
      </c>
      <c r="AJ4100">
        <v>0</v>
      </c>
      <c r="AK4100">
        <v>0</v>
      </c>
      <c r="AL4100">
        <v>0</v>
      </c>
      <c r="AM4100">
        <v>2</v>
      </c>
      <c r="AN4100">
        <v>0</v>
      </c>
      <c r="AO4100">
        <v>0</v>
      </c>
      <c r="AP4100">
        <v>0</v>
      </c>
      <c r="AQ4100">
        <v>0</v>
      </c>
      <c r="AR4100">
        <v>0</v>
      </c>
      <c r="AS4100">
        <v>0</v>
      </c>
      <c r="AT4100">
        <v>2</v>
      </c>
      <c r="AU4100">
        <v>0</v>
      </c>
      <c r="AV4100">
        <v>0</v>
      </c>
      <c r="AW4100">
        <v>0</v>
      </c>
      <c r="AX4100">
        <v>0</v>
      </c>
      <c r="AY4100">
        <v>0</v>
      </c>
      <c r="AZ4100">
        <v>1</v>
      </c>
      <c r="BA4100">
        <v>2</v>
      </c>
      <c r="BB4100">
        <v>0</v>
      </c>
      <c r="BC4100">
        <v>0</v>
      </c>
      <c r="BD4100">
        <v>0</v>
      </c>
      <c r="BE4100">
        <v>0</v>
      </c>
      <c r="BF4100">
        <v>0</v>
      </c>
      <c r="BG4100">
        <v>0</v>
      </c>
      <c r="BH4100">
        <v>0</v>
      </c>
      <c r="BI4100">
        <v>0</v>
      </c>
      <c r="BJ4100">
        <v>0</v>
      </c>
      <c r="BK4100">
        <v>0</v>
      </c>
      <c r="BL4100">
        <v>0</v>
      </c>
      <c r="BM4100">
        <v>0</v>
      </c>
      <c r="BN4100">
        <v>0</v>
      </c>
      <c r="BO4100">
        <v>1</v>
      </c>
      <c r="BP4100">
        <v>0</v>
      </c>
      <c r="BQ4100">
        <v>0</v>
      </c>
      <c r="BR4100">
        <v>0</v>
      </c>
      <c r="BS4100">
        <v>1</v>
      </c>
      <c r="BT4100">
        <v>5</v>
      </c>
      <c r="BU4100" t="s">
        <v>3941</v>
      </c>
    </row>
    <row r="4101" spans="1:73">
      <c r="A4101" t="s">
        <v>3876</v>
      </c>
      <c r="B4101" t="s">
        <v>3877</v>
      </c>
      <c r="C4101">
        <v>66</v>
      </c>
      <c r="D4101" t="s">
        <v>119</v>
      </c>
      <c r="E4101" t="s">
        <v>3886</v>
      </c>
      <c r="F4101" t="s">
        <v>92</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4</v>
      </c>
      <c r="AC4101">
        <v>0</v>
      </c>
      <c r="AD4101">
        <v>0</v>
      </c>
      <c r="AE4101">
        <v>0</v>
      </c>
      <c r="AF4101">
        <v>0</v>
      </c>
      <c r="AG4101">
        <v>0</v>
      </c>
      <c r="AH4101">
        <v>0</v>
      </c>
      <c r="AI4101">
        <v>0</v>
      </c>
      <c r="AJ4101">
        <v>0</v>
      </c>
      <c r="AK4101">
        <v>0</v>
      </c>
      <c r="AL4101">
        <v>0</v>
      </c>
      <c r="AM4101">
        <v>2</v>
      </c>
      <c r="AN4101">
        <v>0</v>
      </c>
      <c r="AO4101">
        <v>0</v>
      </c>
      <c r="AP4101">
        <v>0</v>
      </c>
      <c r="AQ4101">
        <v>0</v>
      </c>
      <c r="AR4101">
        <v>0</v>
      </c>
      <c r="AS4101">
        <v>0</v>
      </c>
      <c r="AT4101">
        <v>0</v>
      </c>
      <c r="AU4101">
        <v>0</v>
      </c>
      <c r="AV4101">
        <v>0</v>
      </c>
      <c r="AW4101">
        <v>0</v>
      </c>
      <c r="AX4101">
        <v>1</v>
      </c>
      <c r="AY4101">
        <v>0</v>
      </c>
      <c r="AZ4101">
        <v>0</v>
      </c>
      <c r="BA4101">
        <v>3</v>
      </c>
      <c r="BB4101">
        <v>0</v>
      </c>
      <c r="BC4101">
        <v>0</v>
      </c>
      <c r="BD4101">
        <v>0</v>
      </c>
      <c r="BE4101">
        <v>0</v>
      </c>
      <c r="BF4101">
        <v>0</v>
      </c>
      <c r="BG4101">
        <v>0</v>
      </c>
      <c r="BH4101">
        <v>0</v>
      </c>
      <c r="BI4101">
        <v>1</v>
      </c>
      <c r="BJ4101">
        <v>0</v>
      </c>
      <c r="BK4101">
        <v>0</v>
      </c>
      <c r="BL4101">
        <v>0</v>
      </c>
      <c r="BM4101">
        <v>0</v>
      </c>
      <c r="BN4101">
        <v>0</v>
      </c>
      <c r="BO4101">
        <v>0</v>
      </c>
      <c r="BP4101">
        <v>0</v>
      </c>
      <c r="BQ4101">
        <v>0</v>
      </c>
      <c r="BR4101">
        <v>1</v>
      </c>
      <c r="BS4101">
        <v>1</v>
      </c>
      <c r="BT4101">
        <v>7</v>
      </c>
      <c r="BU4101" t="s">
        <v>3942</v>
      </c>
    </row>
    <row r="4102" spans="1:73">
      <c r="A4102" t="s">
        <v>3876</v>
      </c>
      <c r="B4102" t="s">
        <v>3877</v>
      </c>
      <c r="C4102">
        <v>67</v>
      </c>
      <c r="D4102" t="s">
        <v>119</v>
      </c>
      <c r="E4102" t="s">
        <v>3897</v>
      </c>
      <c r="F4102" t="s">
        <v>101</v>
      </c>
      <c r="G4102">
        <v>0</v>
      </c>
      <c r="H4102">
        <v>5</v>
      </c>
      <c r="I4102">
        <v>3</v>
      </c>
      <c r="J4102">
        <v>0</v>
      </c>
      <c r="K4102">
        <v>0</v>
      </c>
      <c r="L4102">
        <v>3</v>
      </c>
      <c r="M4102">
        <v>0</v>
      </c>
      <c r="N4102">
        <v>6</v>
      </c>
      <c r="O4102">
        <v>0</v>
      </c>
      <c r="P4102">
        <v>0</v>
      </c>
      <c r="Q4102">
        <v>1</v>
      </c>
      <c r="R4102">
        <v>0</v>
      </c>
      <c r="S4102">
        <v>5</v>
      </c>
      <c r="T4102">
        <v>2</v>
      </c>
      <c r="U4102">
        <v>0</v>
      </c>
      <c r="V4102">
        <v>0</v>
      </c>
      <c r="W4102">
        <v>0</v>
      </c>
      <c r="X4102">
        <v>0</v>
      </c>
      <c r="Y4102">
        <v>0</v>
      </c>
      <c r="Z4102">
        <v>0</v>
      </c>
      <c r="AA4102">
        <v>0</v>
      </c>
      <c r="AB4102">
        <v>33</v>
      </c>
      <c r="AC4102">
        <v>0</v>
      </c>
      <c r="AD4102">
        <v>0</v>
      </c>
      <c r="AE4102">
        <v>0</v>
      </c>
      <c r="AF4102">
        <v>0</v>
      </c>
      <c r="AG4102">
        <v>0</v>
      </c>
      <c r="AH4102">
        <v>0</v>
      </c>
      <c r="AI4102">
        <v>1</v>
      </c>
      <c r="AJ4102">
        <v>0</v>
      </c>
      <c r="AK4102">
        <v>0</v>
      </c>
      <c r="AL4102">
        <v>1</v>
      </c>
      <c r="AM4102">
        <v>4</v>
      </c>
      <c r="AN4102">
        <v>0</v>
      </c>
      <c r="AO4102">
        <v>0</v>
      </c>
      <c r="AP4102">
        <v>1</v>
      </c>
      <c r="AQ4102">
        <v>2</v>
      </c>
      <c r="AR4102">
        <v>0</v>
      </c>
      <c r="AS4102">
        <v>0</v>
      </c>
      <c r="AT4102">
        <v>0</v>
      </c>
      <c r="AU4102">
        <v>0</v>
      </c>
      <c r="AV4102">
        <v>0</v>
      </c>
      <c r="AW4102">
        <v>3</v>
      </c>
      <c r="AX4102">
        <v>4</v>
      </c>
      <c r="AY4102">
        <v>9</v>
      </c>
      <c r="AZ4102">
        <v>8</v>
      </c>
      <c r="BA4102">
        <v>8</v>
      </c>
      <c r="BB4102">
        <v>3</v>
      </c>
      <c r="BC4102">
        <v>3</v>
      </c>
      <c r="BD4102">
        <v>0</v>
      </c>
      <c r="BE4102">
        <v>0</v>
      </c>
      <c r="BF4102">
        <v>0</v>
      </c>
      <c r="BG4102">
        <v>0</v>
      </c>
      <c r="BH4102">
        <v>0</v>
      </c>
      <c r="BI4102">
        <v>7</v>
      </c>
      <c r="BJ4102">
        <v>0</v>
      </c>
      <c r="BK4102">
        <v>0</v>
      </c>
      <c r="BL4102">
        <v>2</v>
      </c>
      <c r="BM4102">
        <v>3</v>
      </c>
      <c r="BN4102">
        <v>1</v>
      </c>
      <c r="BO4102">
        <v>9</v>
      </c>
      <c r="BP4102">
        <v>0</v>
      </c>
      <c r="BQ4102">
        <v>0</v>
      </c>
      <c r="BR4102">
        <v>0</v>
      </c>
      <c r="BS4102">
        <v>3</v>
      </c>
      <c r="BT4102">
        <v>67</v>
      </c>
      <c r="BU4102" t="s">
        <v>3943</v>
      </c>
    </row>
    <row r="4103" spans="1:73">
      <c r="A4103" t="s">
        <v>3876</v>
      </c>
      <c r="B4103" t="s">
        <v>3877</v>
      </c>
      <c r="C4103">
        <v>68</v>
      </c>
      <c r="D4103" t="s">
        <v>119</v>
      </c>
      <c r="E4103" t="s">
        <v>3886</v>
      </c>
      <c r="F4103" t="s">
        <v>92</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0</v>
      </c>
      <c r="BB4103">
        <v>0</v>
      </c>
      <c r="BC4103">
        <v>0</v>
      </c>
      <c r="BD4103">
        <v>0</v>
      </c>
      <c r="BE4103">
        <v>0</v>
      </c>
      <c r="BF4103">
        <v>0</v>
      </c>
      <c r="BG4103">
        <v>0</v>
      </c>
      <c r="BH4103">
        <v>0</v>
      </c>
      <c r="BI4103">
        <v>0</v>
      </c>
      <c r="BJ4103">
        <v>0</v>
      </c>
      <c r="BK4103">
        <v>0</v>
      </c>
      <c r="BL4103">
        <v>0</v>
      </c>
      <c r="BM4103">
        <v>0</v>
      </c>
      <c r="BN4103">
        <v>0</v>
      </c>
      <c r="BO4103">
        <v>0</v>
      </c>
      <c r="BP4103">
        <v>0</v>
      </c>
      <c r="BQ4103">
        <v>0</v>
      </c>
      <c r="BR4103">
        <v>0</v>
      </c>
      <c r="BS4103">
        <v>1</v>
      </c>
      <c r="BT4103">
        <v>3</v>
      </c>
      <c r="BU4103" t="s">
        <v>3944</v>
      </c>
    </row>
    <row r="4104" spans="1:73">
      <c r="A4104" t="s">
        <v>3876</v>
      </c>
      <c r="B4104" t="s">
        <v>3877</v>
      </c>
      <c r="C4104">
        <v>69</v>
      </c>
      <c r="D4104" t="s">
        <v>119</v>
      </c>
      <c r="E4104" t="s">
        <v>78</v>
      </c>
      <c r="F4104" t="s">
        <v>77</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0</v>
      </c>
      <c r="BB4104">
        <v>0</v>
      </c>
      <c r="BC4104">
        <v>0</v>
      </c>
      <c r="BD4104">
        <v>0</v>
      </c>
      <c r="BE4104">
        <v>0</v>
      </c>
      <c r="BF4104">
        <v>0</v>
      </c>
      <c r="BG4104">
        <v>0</v>
      </c>
      <c r="BH4104">
        <v>0</v>
      </c>
      <c r="BI4104">
        <v>0</v>
      </c>
      <c r="BJ4104">
        <v>0</v>
      </c>
      <c r="BK4104">
        <v>0</v>
      </c>
      <c r="BL4104">
        <v>0</v>
      </c>
      <c r="BM4104">
        <v>0</v>
      </c>
      <c r="BN4104">
        <v>0</v>
      </c>
      <c r="BO4104">
        <v>0</v>
      </c>
      <c r="BP4104">
        <v>0</v>
      </c>
      <c r="BQ4104">
        <v>0</v>
      </c>
      <c r="BR4104">
        <v>0</v>
      </c>
      <c r="BS4104">
        <v>1</v>
      </c>
      <c r="BT4104">
        <v>4</v>
      </c>
      <c r="BU4104" t="s">
        <v>3945</v>
      </c>
    </row>
    <row r="4105" spans="1:73">
      <c r="A4105" t="s">
        <v>3876</v>
      </c>
      <c r="B4105" t="s">
        <v>3877</v>
      </c>
      <c r="C4105">
        <v>70</v>
      </c>
      <c r="D4105" t="s">
        <v>119</v>
      </c>
      <c r="E4105" t="s">
        <v>3881</v>
      </c>
      <c r="F4105" t="s">
        <v>92</v>
      </c>
      <c r="G4105">
        <v>1</v>
      </c>
      <c r="H4105">
        <v>0</v>
      </c>
      <c r="I4105">
        <v>2</v>
      </c>
      <c r="J4105">
        <v>0</v>
      </c>
      <c r="K4105">
        <v>0</v>
      </c>
      <c r="L4105">
        <v>6</v>
      </c>
      <c r="M4105">
        <v>0</v>
      </c>
      <c r="N4105">
        <v>4</v>
      </c>
      <c r="O4105">
        <v>0</v>
      </c>
      <c r="P4105">
        <v>0</v>
      </c>
      <c r="Q4105">
        <v>0</v>
      </c>
      <c r="R4105">
        <v>0</v>
      </c>
      <c r="S4105">
        <v>4</v>
      </c>
      <c r="T4105">
        <v>3</v>
      </c>
      <c r="U4105">
        <v>0</v>
      </c>
      <c r="V4105">
        <v>0</v>
      </c>
      <c r="W4105">
        <v>1</v>
      </c>
      <c r="X4105">
        <v>0</v>
      </c>
      <c r="Y4105">
        <v>0</v>
      </c>
      <c r="Z4105">
        <v>0</v>
      </c>
      <c r="AA4105">
        <v>0</v>
      </c>
      <c r="AB4105">
        <v>25</v>
      </c>
      <c r="AC4105">
        <v>0</v>
      </c>
      <c r="AD4105">
        <v>0</v>
      </c>
      <c r="AE4105">
        <v>0</v>
      </c>
      <c r="AF4105">
        <v>0</v>
      </c>
      <c r="AG4105">
        <v>0</v>
      </c>
      <c r="AH4105">
        <v>0</v>
      </c>
      <c r="AI4105">
        <v>2</v>
      </c>
      <c r="AJ4105">
        <v>0</v>
      </c>
      <c r="AK4105">
        <v>0</v>
      </c>
      <c r="AL4105">
        <v>0</v>
      </c>
      <c r="AM4105">
        <v>3</v>
      </c>
      <c r="AN4105">
        <v>0</v>
      </c>
      <c r="AO4105">
        <v>0</v>
      </c>
      <c r="AP4105">
        <v>0</v>
      </c>
      <c r="AQ4105">
        <v>1</v>
      </c>
      <c r="AR4105">
        <v>0</v>
      </c>
      <c r="AS4105">
        <v>0</v>
      </c>
      <c r="AT4105">
        <v>0</v>
      </c>
      <c r="AU4105">
        <v>2</v>
      </c>
      <c r="AV4105">
        <v>2</v>
      </c>
      <c r="AW4105">
        <v>2</v>
      </c>
      <c r="AX4105">
        <v>2</v>
      </c>
      <c r="AY4105">
        <v>5</v>
      </c>
      <c r="AZ4105">
        <v>5</v>
      </c>
      <c r="BA4105">
        <v>5</v>
      </c>
      <c r="BB4105">
        <v>1</v>
      </c>
      <c r="BC4105">
        <v>8</v>
      </c>
      <c r="BD4105">
        <v>0</v>
      </c>
      <c r="BE4105">
        <v>0</v>
      </c>
      <c r="BF4105">
        <v>1</v>
      </c>
      <c r="BG4105">
        <v>0</v>
      </c>
      <c r="BH4105">
        <v>0</v>
      </c>
      <c r="BI4105">
        <v>5</v>
      </c>
      <c r="BJ4105">
        <v>2</v>
      </c>
      <c r="BK4105">
        <v>0</v>
      </c>
      <c r="BL4105">
        <v>2</v>
      </c>
      <c r="BM4105">
        <v>0</v>
      </c>
      <c r="BN4105">
        <v>3</v>
      </c>
      <c r="BO4105">
        <v>7</v>
      </c>
      <c r="BP4105">
        <v>0</v>
      </c>
      <c r="BQ4105">
        <v>1</v>
      </c>
      <c r="BR4105">
        <v>2</v>
      </c>
      <c r="BS4105">
        <v>2</v>
      </c>
      <c r="BT4105">
        <v>54</v>
      </c>
      <c r="BU4105" t="s">
        <v>3946</v>
      </c>
    </row>
    <row r="4106" spans="1:73">
      <c r="A4106" t="s">
        <v>3876</v>
      </c>
      <c r="B4106" t="s">
        <v>3877</v>
      </c>
      <c r="C4106">
        <v>71</v>
      </c>
      <c r="D4106" t="s">
        <v>119</v>
      </c>
      <c r="E4106" t="s">
        <v>78</v>
      </c>
      <c r="F4106" t="s">
        <v>77</v>
      </c>
      <c r="G4106">
        <v>0</v>
      </c>
      <c r="H4106">
        <v>0</v>
      </c>
      <c r="I4106">
        <v>2</v>
      </c>
      <c r="J4106">
        <v>0</v>
      </c>
      <c r="K4106">
        <v>0</v>
      </c>
      <c r="L4106">
        <v>1</v>
      </c>
      <c r="M4106">
        <v>0</v>
      </c>
      <c r="N4106">
        <v>1</v>
      </c>
      <c r="O4106">
        <v>0</v>
      </c>
      <c r="P4106">
        <v>0</v>
      </c>
      <c r="Q4106">
        <v>0</v>
      </c>
      <c r="R4106">
        <v>0</v>
      </c>
      <c r="S4106">
        <v>0</v>
      </c>
      <c r="T4106">
        <v>0</v>
      </c>
      <c r="U4106">
        <v>0</v>
      </c>
      <c r="V4106">
        <v>0</v>
      </c>
      <c r="W4106">
        <v>0</v>
      </c>
      <c r="X4106">
        <v>0</v>
      </c>
      <c r="Y4106">
        <v>0</v>
      </c>
      <c r="Z4106">
        <v>0</v>
      </c>
      <c r="AA4106">
        <v>0</v>
      </c>
      <c r="AB4106">
        <v>6</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2</v>
      </c>
      <c r="AX4106">
        <v>2</v>
      </c>
      <c r="AY4106">
        <v>3</v>
      </c>
      <c r="AZ4106">
        <v>3</v>
      </c>
      <c r="BA4106">
        <v>2</v>
      </c>
      <c r="BB4106">
        <v>0</v>
      </c>
      <c r="BC4106">
        <v>1</v>
      </c>
      <c r="BD4106">
        <v>0</v>
      </c>
      <c r="BE4106">
        <v>0</v>
      </c>
      <c r="BF4106">
        <v>0</v>
      </c>
      <c r="BG4106">
        <v>0</v>
      </c>
      <c r="BH4106">
        <v>0</v>
      </c>
      <c r="BI4106">
        <v>4</v>
      </c>
      <c r="BJ4106">
        <v>0</v>
      </c>
      <c r="BK4106">
        <v>0</v>
      </c>
      <c r="BL4106">
        <v>0</v>
      </c>
      <c r="BM4106">
        <v>0</v>
      </c>
      <c r="BN4106">
        <v>1</v>
      </c>
      <c r="BO4106">
        <v>3</v>
      </c>
      <c r="BP4106">
        <v>0</v>
      </c>
      <c r="BQ4106">
        <v>0</v>
      </c>
      <c r="BR4106">
        <v>2</v>
      </c>
      <c r="BS4106">
        <v>1</v>
      </c>
      <c r="BT4106">
        <v>18</v>
      </c>
      <c r="BU4106" t="s">
        <v>3947</v>
      </c>
    </row>
    <row r="4107" spans="1:73">
      <c r="A4107" t="s">
        <v>3876</v>
      </c>
      <c r="B4107" t="s">
        <v>3877</v>
      </c>
      <c r="C4107">
        <v>72</v>
      </c>
      <c r="D4107" t="s">
        <v>119</v>
      </c>
      <c r="E4107" t="s">
        <v>3881</v>
      </c>
      <c r="F4107" t="s">
        <v>92</v>
      </c>
      <c r="G4107">
        <v>0</v>
      </c>
      <c r="H4107">
        <v>2</v>
      </c>
      <c r="I4107">
        <v>5</v>
      </c>
      <c r="J4107">
        <v>0</v>
      </c>
      <c r="K4107">
        <v>0</v>
      </c>
      <c r="L4107">
        <v>7</v>
      </c>
      <c r="M4107">
        <v>0</v>
      </c>
      <c r="N4107">
        <v>6</v>
      </c>
      <c r="O4107">
        <v>0</v>
      </c>
      <c r="P4107">
        <v>0</v>
      </c>
      <c r="Q4107">
        <v>1</v>
      </c>
      <c r="R4107">
        <v>0</v>
      </c>
      <c r="S4107">
        <v>8</v>
      </c>
      <c r="T4107">
        <v>3</v>
      </c>
      <c r="U4107">
        <v>0</v>
      </c>
      <c r="V4107">
        <v>2</v>
      </c>
      <c r="W4107">
        <v>1</v>
      </c>
      <c r="X4107">
        <v>0</v>
      </c>
      <c r="Y4107">
        <v>0</v>
      </c>
      <c r="Z4107">
        <v>0</v>
      </c>
      <c r="AA4107">
        <v>0</v>
      </c>
      <c r="AB4107">
        <v>40</v>
      </c>
      <c r="AC4107">
        <v>0</v>
      </c>
      <c r="AD4107">
        <v>0</v>
      </c>
      <c r="AE4107">
        <v>0</v>
      </c>
      <c r="AF4107">
        <v>0</v>
      </c>
      <c r="AG4107">
        <v>0</v>
      </c>
      <c r="AH4107">
        <v>0</v>
      </c>
      <c r="AI4107">
        <v>3</v>
      </c>
      <c r="AJ4107">
        <v>0</v>
      </c>
      <c r="AK4107">
        <v>0</v>
      </c>
      <c r="AL4107">
        <v>0</v>
      </c>
      <c r="AM4107">
        <v>4</v>
      </c>
      <c r="AN4107">
        <v>0</v>
      </c>
      <c r="AO4107">
        <v>0</v>
      </c>
      <c r="AP4107">
        <v>0</v>
      </c>
      <c r="AQ4107">
        <v>3</v>
      </c>
      <c r="AR4107">
        <v>0</v>
      </c>
      <c r="AS4107">
        <v>0</v>
      </c>
      <c r="AT4107">
        <v>0</v>
      </c>
      <c r="AU4107">
        <v>0</v>
      </c>
      <c r="AV4107">
        <v>2</v>
      </c>
      <c r="AW4107">
        <v>5</v>
      </c>
      <c r="AX4107">
        <v>4</v>
      </c>
      <c r="AY4107">
        <v>10</v>
      </c>
      <c r="AZ4107">
        <v>11</v>
      </c>
      <c r="BA4107">
        <v>10</v>
      </c>
      <c r="BB4107">
        <v>0</v>
      </c>
      <c r="BC4107">
        <v>14</v>
      </c>
      <c r="BD4107">
        <v>0</v>
      </c>
      <c r="BE4107">
        <v>0</v>
      </c>
      <c r="BF4107">
        <v>2</v>
      </c>
      <c r="BG4107">
        <v>0</v>
      </c>
      <c r="BH4107">
        <v>0</v>
      </c>
      <c r="BI4107">
        <v>8</v>
      </c>
      <c r="BJ4107">
        <v>6</v>
      </c>
      <c r="BK4107">
        <v>0</v>
      </c>
      <c r="BL4107">
        <v>0</v>
      </c>
      <c r="BM4107">
        <v>0</v>
      </c>
      <c r="BN4107">
        <v>0</v>
      </c>
      <c r="BO4107">
        <v>11</v>
      </c>
      <c r="BP4107">
        <v>1</v>
      </c>
      <c r="BQ4107">
        <v>0</v>
      </c>
      <c r="BR4107">
        <v>3</v>
      </c>
      <c r="BS4107">
        <v>3</v>
      </c>
      <c r="BT4107">
        <v>79</v>
      </c>
      <c r="BU4107" t="s">
        <v>3948</v>
      </c>
    </row>
    <row r="4108" spans="1:73">
      <c r="A4108" t="s">
        <v>3876</v>
      </c>
      <c r="B4108" t="s">
        <v>3877</v>
      </c>
      <c r="C4108">
        <v>73</v>
      </c>
      <c r="D4108" t="s">
        <v>119</v>
      </c>
      <c r="E4108" t="s">
        <v>78</v>
      </c>
      <c r="F4108" t="s">
        <v>77</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3</v>
      </c>
      <c r="AC4108">
        <v>0</v>
      </c>
      <c r="AD4108">
        <v>0</v>
      </c>
      <c r="AE4108">
        <v>0</v>
      </c>
      <c r="AF4108">
        <v>0</v>
      </c>
      <c r="AG4108">
        <v>0</v>
      </c>
      <c r="AH4108">
        <v>0</v>
      </c>
      <c r="AI4108">
        <v>0</v>
      </c>
      <c r="AJ4108">
        <v>0</v>
      </c>
      <c r="AK4108">
        <v>0</v>
      </c>
      <c r="AL4108">
        <v>0</v>
      </c>
      <c r="AM4108">
        <v>2</v>
      </c>
      <c r="AN4108">
        <v>0</v>
      </c>
      <c r="AO4108">
        <v>0</v>
      </c>
      <c r="AP4108">
        <v>0</v>
      </c>
      <c r="AQ4108">
        <v>0</v>
      </c>
      <c r="AR4108">
        <v>0</v>
      </c>
      <c r="AS4108">
        <v>0</v>
      </c>
      <c r="AT4108">
        <v>0</v>
      </c>
      <c r="AU4108">
        <v>0</v>
      </c>
      <c r="AV4108">
        <v>0</v>
      </c>
      <c r="AW4108">
        <v>0</v>
      </c>
      <c r="AX4108">
        <v>0</v>
      </c>
      <c r="AY4108">
        <v>0</v>
      </c>
      <c r="AZ4108">
        <v>0</v>
      </c>
      <c r="BA4108">
        <v>2</v>
      </c>
      <c r="BB4108">
        <v>0</v>
      </c>
      <c r="BC4108">
        <v>2</v>
      </c>
      <c r="BD4108">
        <v>0</v>
      </c>
      <c r="BE4108">
        <v>0</v>
      </c>
      <c r="BF4108">
        <v>0</v>
      </c>
      <c r="BG4108">
        <v>0</v>
      </c>
      <c r="BH4108">
        <v>0</v>
      </c>
      <c r="BI4108">
        <v>0</v>
      </c>
      <c r="BJ4108">
        <v>2</v>
      </c>
      <c r="BK4108">
        <v>0</v>
      </c>
      <c r="BL4108">
        <v>0</v>
      </c>
      <c r="BM4108">
        <v>0</v>
      </c>
      <c r="BN4108">
        <v>0</v>
      </c>
      <c r="BO4108">
        <v>0</v>
      </c>
      <c r="BP4108">
        <v>0</v>
      </c>
      <c r="BQ4108">
        <v>0</v>
      </c>
      <c r="BR4108">
        <v>0</v>
      </c>
      <c r="BS4108">
        <v>1</v>
      </c>
      <c r="BT4108">
        <v>6</v>
      </c>
      <c r="BU4108" t="s">
        <v>3949</v>
      </c>
    </row>
    <row r="4109" spans="1:73">
      <c r="A4109" t="s">
        <v>3876</v>
      </c>
      <c r="B4109" t="s">
        <v>3877</v>
      </c>
      <c r="C4109">
        <v>74</v>
      </c>
      <c r="D4109" t="s">
        <v>119</v>
      </c>
      <c r="E4109" t="s">
        <v>3897</v>
      </c>
      <c r="F4109" t="s">
        <v>101</v>
      </c>
      <c r="G4109">
        <v>0</v>
      </c>
      <c r="H4109">
        <v>0</v>
      </c>
      <c r="I4109">
        <v>0</v>
      </c>
      <c r="J4109">
        <v>0</v>
      </c>
      <c r="K4109">
        <v>0</v>
      </c>
      <c r="L4109">
        <v>0</v>
      </c>
      <c r="M4109">
        <v>0</v>
      </c>
      <c r="N4109">
        <v>1</v>
      </c>
      <c r="O4109">
        <v>0</v>
      </c>
      <c r="P4109">
        <v>0</v>
      </c>
      <c r="Q4109">
        <v>0</v>
      </c>
      <c r="R4109">
        <v>0</v>
      </c>
      <c r="S4109">
        <v>0</v>
      </c>
      <c r="T4109">
        <v>0</v>
      </c>
      <c r="U4109">
        <v>0</v>
      </c>
      <c r="V4109">
        <v>0</v>
      </c>
      <c r="W4109">
        <v>0</v>
      </c>
      <c r="X4109">
        <v>0</v>
      </c>
      <c r="Y4109">
        <v>0</v>
      </c>
      <c r="Z4109">
        <v>0</v>
      </c>
      <c r="AA4109">
        <v>0</v>
      </c>
      <c r="AB4109">
        <v>6</v>
      </c>
      <c r="AC4109">
        <v>0</v>
      </c>
      <c r="AD4109">
        <v>0</v>
      </c>
      <c r="AE4109">
        <v>0</v>
      </c>
      <c r="AF4109">
        <v>0</v>
      </c>
      <c r="AG4109">
        <v>0</v>
      </c>
      <c r="AH4109">
        <v>0</v>
      </c>
      <c r="AI4109">
        <v>0</v>
      </c>
      <c r="AJ4109">
        <v>0</v>
      </c>
      <c r="AK4109">
        <v>0</v>
      </c>
      <c r="AL4109">
        <v>0</v>
      </c>
      <c r="AM4109">
        <v>1</v>
      </c>
      <c r="AN4109">
        <v>0</v>
      </c>
      <c r="AO4109">
        <v>0</v>
      </c>
      <c r="AP4109">
        <v>0</v>
      </c>
      <c r="AQ4109">
        <v>2</v>
      </c>
      <c r="AR4109">
        <v>0</v>
      </c>
      <c r="AS4109">
        <v>0</v>
      </c>
      <c r="AT4109">
        <v>0</v>
      </c>
      <c r="AU4109">
        <v>0</v>
      </c>
      <c r="AV4109">
        <v>0</v>
      </c>
      <c r="AW4109">
        <v>0</v>
      </c>
      <c r="AX4109">
        <v>0</v>
      </c>
      <c r="AY4109">
        <v>1</v>
      </c>
      <c r="AZ4109">
        <v>1</v>
      </c>
      <c r="BA4109">
        <v>2</v>
      </c>
      <c r="BB4109">
        <v>0</v>
      </c>
      <c r="BC4109">
        <v>2</v>
      </c>
      <c r="BD4109">
        <v>0</v>
      </c>
      <c r="BE4109">
        <v>0</v>
      </c>
      <c r="BF4109">
        <v>0</v>
      </c>
      <c r="BG4109">
        <v>0</v>
      </c>
      <c r="BH4109">
        <v>0</v>
      </c>
      <c r="BI4109">
        <v>0</v>
      </c>
      <c r="BJ4109">
        <v>2</v>
      </c>
      <c r="BK4109">
        <v>0</v>
      </c>
      <c r="BL4109">
        <v>0</v>
      </c>
      <c r="BM4109">
        <v>0</v>
      </c>
      <c r="BN4109">
        <v>0</v>
      </c>
      <c r="BO4109">
        <v>1</v>
      </c>
      <c r="BP4109">
        <v>0</v>
      </c>
      <c r="BQ4109">
        <v>0</v>
      </c>
      <c r="BR4109">
        <v>0</v>
      </c>
      <c r="BS4109">
        <v>1</v>
      </c>
      <c r="BT4109">
        <v>8</v>
      </c>
      <c r="BU4109" t="s">
        <v>3950</v>
      </c>
    </row>
    <row r="4110" spans="1:73">
      <c r="A4110" t="s">
        <v>3876</v>
      </c>
      <c r="B4110" t="s">
        <v>3877</v>
      </c>
      <c r="C4110">
        <v>75</v>
      </c>
      <c r="D4110" t="s">
        <v>119</v>
      </c>
      <c r="E4110" t="s">
        <v>78</v>
      </c>
      <c r="F4110" t="s">
        <v>77</v>
      </c>
      <c r="G4110">
        <v>0</v>
      </c>
      <c r="H4110">
        <v>0</v>
      </c>
      <c r="I4110">
        <v>0</v>
      </c>
      <c r="J4110">
        <v>0</v>
      </c>
      <c r="K4110">
        <v>0</v>
      </c>
      <c r="L4110">
        <v>0</v>
      </c>
      <c r="M4110">
        <v>0</v>
      </c>
      <c r="N4110">
        <v>1</v>
      </c>
      <c r="O4110">
        <v>0</v>
      </c>
      <c r="P4110">
        <v>0</v>
      </c>
      <c r="Q4110">
        <v>0</v>
      </c>
      <c r="R4110">
        <v>0</v>
      </c>
      <c r="S4110">
        <v>2</v>
      </c>
      <c r="T4110">
        <v>0</v>
      </c>
      <c r="U4110">
        <v>0</v>
      </c>
      <c r="V4110">
        <v>1</v>
      </c>
      <c r="W4110">
        <v>0</v>
      </c>
      <c r="X4110">
        <v>0</v>
      </c>
      <c r="Y4110">
        <v>0</v>
      </c>
      <c r="Z4110">
        <v>0</v>
      </c>
      <c r="AA4110">
        <v>0</v>
      </c>
      <c r="AB4110">
        <v>6</v>
      </c>
      <c r="AC4110">
        <v>0</v>
      </c>
      <c r="AD4110">
        <v>0</v>
      </c>
      <c r="AE4110">
        <v>0</v>
      </c>
      <c r="AF4110">
        <v>0</v>
      </c>
      <c r="AG4110">
        <v>0</v>
      </c>
      <c r="AH4110">
        <v>0</v>
      </c>
      <c r="AI4110">
        <v>1</v>
      </c>
      <c r="AJ4110">
        <v>0</v>
      </c>
      <c r="AK4110">
        <v>0</v>
      </c>
      <c r="AL4110">
        <v>0</v>
      </c>
      <c r="AM4110">
        <v>0</v>
      </c>
      <c r="AN4110">
        <v>0</v>
      </c>
      <c r="AO4110">
        <v>0</v>
      </c>
      <c r="AP4110">
        <v>1</v>
      </c>
      <c r="AQ4110">
        <v>0</v>
      </c>
      <c r="AR4110">
        <v>0</v>
      </c>
      <c r="AS4110">
        <v>0</v>
      </c>
      <c r="AT4110">
        <v>0</v>
      </c>
      <c r="AU4110">
        <v>0</v>
      </c>
      <c r="AV4110">
        <v>0</v>
      </c>
      <c r="AW4110">
        <v>0</v>
      </c>
      <c r="AX4110">
        <v>1</v>
      </c>
      <c r="AY4110">
        <v>3</v>
      </c>
      <c r="AZ4110">
        <v>3</v>
      </c>
      <c r="BA4110">
        <v>2</v>
      </c>
      <c r="BB4110">
        <v>0</v>
      </c>
      <c r="BC4110">
        <v>3</v>
      </c>
      <c r="BD4110">
        <v>0</v>
      </c>
      <c r="BE4110">
        <v>0</v>
      </c>
      <c r="BF4110">
        <v>0</v>
      </c>
      <c r="BG4110">
        <v>0</v>
      </c>
      <c r="BH4110">
        <v>0</v>
      </c>
      <c r="BI4110">
        <v>1</v>
      </c>
      <c r="BJ4110">
        <v>2</v>
      </c>
      <c r="BK4110">
        <v>0</v>
      </c>
      <c r="BL4110">
        <v>0</v>
      </c>
      <c r="BM4110">
        <v>0</v>
      </c>
      <c r="BN4110">
        <v>0</v>
      </c>
      <c r="BO4110">
        <v>3</v>
      </c>
      <c r="BP4110">
        <v>0</v>
      </c>
      <c r="BQ4110">
        <v>0</v>
      </c>
      <c r="BR4110">
        <v>1</v>
      </c>
      <c r="BS4110">
        <v>1</v>
      </c>
      <c r="BT4110">
        <v>10</v>
      </c>
      <c r="BU4110" t="s">
        <v>3951</v>
      </c>
    </row>
    <row r="4111" spans="1:73">
      <c r="A4111" t="s">
        <v>3876</v>
      </c>
      <c r="B4111" t="s">
        <v>3877</v>
      </c>
      <c r="C4111">
        <v>76</v>
      </c>
      <c r="D4111" t="s">
        <v>119</v>
      </c>
      <c r="E4111" t="s">
        <v>3892</v>
      </c>
      <c r="F4111" t="s">
        <v>101</v>
      </c>
      <c r="G4111">
        <v>1</v>
      </c>
      <c r="H4111">
        <v>12</v>
      </c>
      <c r="I4111">
        <v>3</v>
      </c>
      <c r="J4111">
        <v>0</v>
      </c>
      <c r="K4111">
        <v>0</v>
      </c>
      <c r="L4111">
        <v>13</v>
      </c>
      <c r="M4111">
        <v>0</v>
      </c>
      <c r="N4111">
        <v>27</v>
      </c>
      <c r="O4111">
        <v>3</v>
      </c>
      <c r="P4111">
        <v>1</v>
      </c>
      <c r="Q4111">
        <v>3</v>
      </c>
      <c r="R4111">
        <v>0</v>
      </c>
      <c r="S4111">
        <v>28</v>
      </c>
      <c r="T4111">
        <v>12</v>
      </c>
      <c r="U4111">
        <v>0</v>
      </c>
      <c r="V4111">
        <v>4</v>
      </c>
      <c r="W4111">
        <v>8</v>
      </c>
      <c r="X4111">
        <v>1</v>
      </c>
      <c r="Y4111">
        <v>0</v>
      </c>
      <c r="Z4111">
        <v>2</v>
      </c>
      <c r="AA4111">
        <v>0</v>
      </c>
      <c r="AB4111">
        <v>130</v>
      </c>
      <c r="AC4111">
        <v>3</v>
      </c>
      <c r="AD4111">
        <v>0</v>
      </c>
      <c r="AE4111">
        <v>0</v>
      </c>
      <c r="AF4111">
        <v>1</v>
      </c>
      <c r="AG4111">
        <v>1</v>
      </c>
      <c r="AH4111">
        <v>0</v>
      </c>
      <c r="AI4111">
        <v>4</v>
      </c>
      <c r="AJ4111">
        <v>0</v>
      </c>
      <c r="AK4111">
        <v>0</v>
      </c>
      <c r="AL4111">
        <v>3</v>
      </c>
      <c r="AM4111">
        <v>12</v>
      </c>
      <c r="AN4111">
        <v>0</v>
      </c>
      <c r="AO4111">
        <v>0</v>
      </c>
      <c r="AP4111">
        <v>5</v>
      </c>
      <c r="AQ4111">
        <v>9</v>
      </c>
      <c r="AR4111">
        <v>0</v>
      </c>
      <c r="AS4111">
        <v>0</v>
      </c>
      <c r="AT4111">
        <v>0</v>
      </c>
      <c r="AU4111">
        <v>3</v>
      </c>
      <c r="AV4111">
        <v>2</v>
      </c>
      <c r="AW4111">
        <v>3</v>
      </c>
      <c r="AX4111">
        <v>10</v>
      </c>
      <c r="AY4111">
        <v>32</v>
      </c>
      <c r="AZ4111">
        <v>30</v>
      </c>
      <c r="BA4111">
        <v>26</v>
      </c>
      <c r="BB4111">
        <v>4</v>
      </c>
      <c r="BC4111">
        <v>23</v>
      </c>
      <c r="BD4111">
        <v>0</v>
      </c>
      <c r="BE4111">
        <v>0</v>
      </c>
      <c r="BF4111">
        <v>2</v>
      </c>
      <c r="BG4111">
        <v>0</v>
      </c>
      <c r="BH4111">
        <v>0</v>
      </c>
      <c r="BI4111">
        <v>16</v>
      </c>
      <c r="BJ4111">
        <v>10</v>
      </c>
      <c r="BK4111">
        <v>0</v>
      </c>
      <c r="BL4111">
        <v>7</v>
      </c>
      <c r="BM4111">
        <v>1</v>
      </c>
      <c r="BN4111">
        <v>7</v>
      </c>
      <c r="BO4111">
        <v>39</v>
      </c>
      <c r="BP4111">
        <v>1</v>
      </c>
      <c r="BQ4111">
        <v>0</v>
      </c>
      <c r="BR4111">
        <v>4</v>
      </c>
      <c r="BS4111">
        <v>11</v>
      </c>
      <c r="BT4111">
        <v>209</v>
      </c>
      <c r="BU4111" t="s">
        <v>3952</v>
      </c>
    </row>
    <row r="4112" spans="1:73">
      <c r="A4112" t="s">
        <v>3876</v>
      </c>
      <c r="B4112" t="s">
        <v>3877</v>
      </c>
      <c r="C4112">
        <v>77</v>
      </c>
      <c r="D4112" t="s">
        <v>119</v>
      </c>
      <c r="E4112" t="s">
        <v>78</v>
      </c>
      <c r="F4112" t="s">
        <v>77</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0</v>
      </c>
      <c r="BC4112">
        <v>0</v>
      </c>
      <c r="BD4112">
        <v>0</v>
      </c>
      <c r="BE4112">
        <v>0</v>
      </c>
      <c r="BF4112">
        <v>0</v>
      </c>
      <c r="BG4112">
        <v>0</v>
      </c>
      <c r="BH4112">
        <v>0</v>
      </c>
      <c r="BI4112">
        <v>0</v>
      </c>
      <c r="BJ4112">
        <v>0</v>
      </c>
      <c r="BK4112">
        <v>0</v>
      </c>
      <c r="BL4112">
        <v>0</v>
      </c>
      <c r="BM4112">
        <v>0</v>
      </c>
      <c r="BN4112">
        <v>0</v>
      </c>
      <c r="BO4112">
        <v>0</v>
      </c>
      <c r="BP4112">
        <v>0</v>
      </c>
      <c r="BQ4112">
        <v>0</v>
      </c>
      <c r="BR4112">
        <v>0</v>
      </c>
      <c r="BS4112">
        <v>1</v>
      </c>
      <c r="BT4112">
        <v>2</v>
      </c>
      <c r="BU4112" t="s">
        <v>3928</v>
      </c>
    </row>
    <row r="4113" spans="1:73">
      <c r="A4113" t="s">
        <v>3876</v>
      </c>
      <c r="B4113" t="s">
        <v>3877</v>
      </c>
      <c r="C4113">
        <v>78</v>
      </c>
      <c r="D4113" t="s">
        <v>119</v>
      </c>
      <c r="E4113" t="s">
        <v>3886</v>
      </c>
      <c r="F4113" t="s">
        <v>92</v>
      </c>
      <c r="G4113">
        <v>1</v>
      </c>
      <c r="H4113">
        <v>5</v>
      </c>
      <c r="I4113">
        <v>12</v>
      </c>
      <c r="J4113">
        <v>0</v>
      </c>
      <c r="K4113">
        <v>0</v>
      </c>
      <c r="L4113">
        <v>10</v>
      </c>
      <c r="M4113">
        <v>0</v>
      </c>
      <c r="N4113">
        <v>21</v>
      </c>
      <c r="O4113">
        <v>3</v>
      </c>
      <c r="P4113">
        <v>0</v>
      </c>
      <c r="Q4113">
        <v>4</v>
      </c>
      <c r="R4113">
        <v>3</v>
      </c>
      <c r="S4113">
        <v>30</v>
      </c>
      <c r="T4113">
        <v>9</v>
      </c>
      <c r="U4113">
        <v>0</v>
      </c>
      <c r="V4113">
        <v>2</v>
      </c>
      <c r="W4113">
        <v>5</v>
      </c>
      <c r="X4113">
        <v>0</v>
      </c>
      <c r="Y4113">
        <v>0</v>
      </c>
      <c r="Z4113">
        <v>0</v>
      </c>
      <c r="AA4113">
        <v>0</v>
      </c>
      <c r="AB4113">
        <v>111</v>
      </c>
      <c r="AC4113">
        <v>2</v>
      </c>
      <c r="AD4113">
        <v>2</v>
      </c>
      <c r="AE4113">
        <v>0</v>
      </c>
      <c r="AF4113">
        <v>0</v>
      </c>
      <c r="AG4113">
        <v>0</v>
      </c>
      <c r="AH4113">
        <v>2</v>
      </c>
      <c r="AI4113">
        <v>5</v>
      </c>
      <c r="AJ4113">
        <v>0</v>
      </c>
      <c r="AK4113">
        <v>1</v>
      </c>
      <c r="AL4113">
        <v>0</v>
      </c>
      <c r="AM4113">
        <v>19</v>
      </c>
      <c r="AN4113">
        <v>0</v>
      </c>
      <c r="AO4113">
        <v>0</v>
      </c>
      <c r="AP4113">
        <v>9</v>
      </c>
      <c r="AQ4113">
        <v>6</v>
      </c>
      <c r="AR4113">
        <v>1</v>
      </c>
      <c r="AS4113">
        <v>0</v>
      </c>
      <c r="AT4113">
        <v>0</v>
      </c>
      <c r="AU4113">
        <v>1</v>
      </c>
      <c r="AV4113">
        <v>3</v>
      </c>
      <c r="AW4113">
        <v>8</v>
      </c>
      <c r="AX4113">
        <v>17</v>
      </c>
      <c r="AY4113">
        <v>22</v>
      </c>
      <c r="AZ4113">
        <v>24</v>
      </c>
      <c r="BA4113">
        <v>41</v>
      </c>
      <c r="BB4113">
        <v>6</v>
      </c>
      <c r="BC4113">
        <v>29</v>
      </c>
      <c r="BD4113">
        <v>0</v>
      </c>
      <c r="BE4113">
        <v>0</v>
      </c>
      <c r="BF4113">
        <v>3</v>
      </c>
      <c r="BG4113">
        <v>0</v>
      </c>
      <c r="BH4113">
        <v>0</v>
      </c>
      <c r="BI4113">
        <v>19</v>
      </c>
      <c r="BJ4113">
        <v>9</v>
      </c>
      <c r="BK4113">
        <v>0</v>
      </c>
      <c r="BL4113">
        <v>1</v>
      </c>
      <c r="BM4113">
        <v>3</v>
      </c>
      <c r="BN4113">
        <v>5</v>
      </c>
      <c r="BO4113">
        <v>28</v>
      </c>
      <c r="BP4113">
        <v>6</v>
      </c>
      <c r="BQ4113">
        <v>0</v>
      </c>
      <c r="BR4113">
        <v>3</v>
      </c>
      <c r="BS4113">
        <v>12</v>
      </c>
      <c r="BT4113">
        <v>176</v>
      </c>
      <c r="BU4113" t="s">
        <v>3953</v>
      </c>
    </row>
    <row r="4114" spans="1:73">
      <c r="A4114" t="s">
        <v>3876</v>
      </c>
      <c r="B4114" t="s">
        <v>3877</v>
      </c>
      <c r="C4114">
        <v>79</v>
      </c>
      <c r="D4114" t="s">
        <v>119</v>
      </c>
      <c r="E4114" t="s">
        <v>3892</v>
      </c>
      <c r="F4114" t="s">
        <v>101</v>
      </c>
      <c r="G4114">
        <v>0</v>
      </c>
      <c r="H4114">
        <v>2</v>
      </c>
      <c r="I4114">
        <v>2</v>
      </c>
      <c r="J4114">
        <v>0</v>
      </c>
      <c r="K4114">
        <v>0</v>
      </c>
      <c r="L4114">
        <v>3</v>
      </c>
      <c r="M4114">
        <v>0</v>
      </c>
      <c r="N4114">
        <v>7</v>
      </c>
      <c r="O4114">
        <v>0</v>
      </c>
      <c r="P4114">
        <v>0</v>
      </c>
      <c r="Q4114">
        <v>1</v>
      </c>
      <c r="R4114">
        <v>0</v>
      </c>
      <c r="S4114">
        <v>7</v>
      </c>
      <c r="T4114">
        <v>3</v>
      </c>
      <c r="U4114">
        <v>0</v>
      </c>
      <c r="V4114">
        <v>0</v>
      </c>
      <c r="W4114">
        <v>3</v>
      </c>
      <c r="X4114">
        <v>0</v>
      </c>
      <c r="Y4114">
        <v>0</v>
      </c>
      <c r="Z4114">
        <v>0</v>
      </c>
      <c r="AA4114">
        <v>0</v>
      </c>
      <c r="AB4114">
        <v>27</v>
      </c>
      <c r="AC4114">
        <v>0</v>
      </c>
      <c r="AD4114">
        <v>0</v>
      </c>
      <c r="AE4114">
        <v>0</v>
      </c>
      <c r="AF4114">
        <v>0</v>
      </c>
      <c r="AG4114">
        <v>0</v>
      </c>
      <c r="AH4114">
        <v>0</v>
      </c>
      <c r="AI4114">
        <v>2</v>
      </c>
      <c r="AJ4114">
        <v>0</v>
      </c>
      <c r="AK4114">
        <v>1</v>
      </c>
      <c r="AL4114">
        <v>0</v>
      </c>
      <c r="AM4114">
        <v>2</v>
      </c>
      <c r="AN4114">
        <v>0</v>
      </c>
      <c r="AO4114">
        <v>0</v>
      </c>
      <c r="AP4114">
        <v>2</v>
      </c>
      <c r="AQ4114">
        <v>2</v>
      </c>
      <c r="AR4114">
        <v>1</v>
      </c>
      <c r="AS4114">
        <v>0</v>
      </c>
      <c r="AT4114">
        <v>0</v>
      </c>
      <c r="AU4114">
        <v>0</v>
      </c>
      <c r="AV4114">
        <v>0</v>
      </c>
      <c r="AW4114">
        <v>1</v>
      </c>
      <c r="AX4114">
        <v>2</v>
      </c>
      <c r="AY4114">
        <v>4</v>
      </c>
      <c r="AZ4114">
        <v>8</v>
      </c>
      <c r="BA4114">
        <v>5</v>
      </c>
      <c r="BB4114">
        <v>2</v>
      </c>
      <c r="BC4114">
        <v>7</v>
      </c>
      <c r="BD4114">
        <v>0</v>
      </c>
      <c r="BE4114">
        <v>0</v>
      </c>
      <c r="BF4114">
        <v>0</v>
      </c>
      <c r="BG4114">
        <v>0</v>
      </c>
      <c r="BH4114">
        <v>0</v>
      </c>
      <c r="BI4114">
        <v>6</v>
      </c>
      <c r="BJ4114">
        <v>3</v>
      </c>
      <c r="BK4114">
        <v>0</v>
      </c>
      <c r="BL4114">
        <v>0</v>
      </c>
      <c r="BM4114">
        <v>2</v>
      </c>
      <c r="BN4114">
        <v>1</v>
      </c>
      <c r="BO4114">
        <v>9</v>
      </c>
      <c r="BP4114">
        <v>0</v>
      </c>
      <c r="BQ4114">
        <v>0</v>
      </c>
      <c r="BR4114">
        <v>0</v>
      </c>
      <c r="BS4114">
        <v>2</v>
      </c>
      <c r="BT4114">
        <v>41</v>
      </c>
      <c r="BU4114" t="s">
        <v>3954</v>
      </c>
    </row>
    <row r="4115" spans="1:73">
      <c r="A4115" t="s">
        <v>3876</v>
      </c>
      <c r="B4115" t="s">
        <v>3877</v>
      </c>
      <c r="C4115">
        <v>80</v>
      </c>
      <c r="D4115" t="s">
        <v>119</v>
      </c>
      <c r="E4115" t="s">
        <v>3886</v>
      </c>
      <c r="F4115" t="s">
        <v>92</v>
      </c>
      <c r="G4115">
        <v>1</v>
      </c>
      <c r="H4115">
        <v>0</v>
      </c>
      <c r="I4115">
        <v>1</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3</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1</v>
      </c>
      <c r="AX4115">
        <v>0</v>
      </c>
      <c r="AY4115">
        <v>1</v>
      </c>
      <c r="AZ4115">
        <v>0</v>
      </c>
      <c r="BA4115">
        <v>0</v>
      </c>
      <c r="BB4115">
        <v>0</v>
      </c>
      <c r="BC4115">
        <v>0</v>
      </c>
      <c r="BD4115">
        <v>0</v>
      </c>
      <c r="BE4115">
        <v>0</v>
      </c>
      <c r="BF4115">
        <v>0</v>
      </c>
      <c r="BG4115">
        <v>0</v>
      </c>
      <c r="BH4115">
        <v>0</v>
      </c>
      <c r="BI4115">
        <v>0</v>
      </c>
      <c r="BJ4115">
        <v>0</v>
      </c>
      <c r="BK4115">
        <v>0</v>
      </c>
      <c r="BL4115">
        <v>0</v>
      </c>
      <c r="BM4115">
        <v>0</v>
      </c>
      <c r="BN4115">
        <v>0</v>
      </c>
      <c r="BO4115">
        <v>0</v>
      </c>
      <c r="BP4115">
        <v>0</v>
      </c>
      <c r="BQ4115">
        <v>0</v>
      </c>
      <c r="BR4115">
        <v>0</v>
      </c>
      <c r="BS4115">
        <v>1</v>
      </c>
      <c r="BT4115">
        <v>6</v>
      </c>
      <c r="BU4115" t="s">
        <v>3955</v>
      </c>
    </row>
    <row r="4116" spans="1:73">
      <c r="A4116" t="s">
        <v>3876</v>
      </c>
      <c r="B4116" t="s">
        <v>3877</v>
      </c>
      <c r="C4116">
        <v>81</v>
      </c>
      <c r="D4116" t="s">
        <v>119</v>
      </c>
      <c r="E4116" t="s">
        <v>3892</v>
      </c>
      <c r="F4116" t="s">
        <v>101</v>
      </c>
      <c r="G4116">
        <v>0</v>
      </c>
      <c r="H4116">
        <v>1</v>
      </c>
      <c r="I4116">
        <v>0</v>
      </c>
      <c r="J4116">
        <v>0</v>
      </c>
      <c r="K4116">
        <v>0</v>
      </c>
      <c r="L4116">
        <v>1</v>
      </c>
      <c r="M4116">
        <v>0</v>
      </c>
      <c r="N4116">
        <v>3</v>
      </c>
      <c r="O4116">
        <v>0</v>
      </c>
      <c r="P4116">
        <v>0</v>
      </c>
      <c r="Q4116">
        <v>0</v>
      </c>
      <c r="R4116">
        <v>0</v>
      </c>
      <c r="S4116">
        <v>3</v>
      </c>
      <c r="T4116">
        <v>0</v>
      </c>
      <c r="U4116">
        <v>0</v>
      </c>
      <c r="V4116">
        <v>0</v>
      </c>
      <c r="W4116">
        <v>0</v>
      </c>
      <c r="X4116">
        <v>0</v>
      </c>
      <c r="Y4116">
        <v>0</v>
      </c>
      <c r="Z4116">
        <v>0</v>
      </c>
      <c r="AA4116">
        <v>0</v>
      </c>
      <c r="AB4116">
        <v>9</v>
      </c>
      <c r="AC4116">
        <v>0</v>
      </c>
      <c r="AD4116">
        <v>0</v>
      </c>
      <c r="AE4116">
        <v>0</v>
      </c>
      <c r="AF4116">
        <v>0</v>
      </c>
      <c r="AG4116">
        <v>0</v>
      </c>
      <c r="AH4116">
        <v>0</v>
      </c>
      <c r="AI4116">
        <v>1</v>
      </c>
      <c r="AJ4116">
        <v>0</v>
      </c>
      <c r="AK4116">
        <v>0</v>
      </c>
      <c r="AL4116">
        <v>0</v>
      </c>
      <c r="AM4116">
        <v>0</v>
      </c>
      <c r="AN4116">
        <v>0</v>
      </c>
      <c r="AO4116">
        <v>0</v>
      </c>
      <c r="AP4116">
        <v>0</v>
      </c>
      <c r="AQ4116">
        <v>1</v>
      </c>
      <c r="AR4116">
        <v>0</v>
      </c>
      <c r="AS4116">
        <v>0</v>
      </c>
      <c r="AT4116">
        <v>0</v>
      </c>
      <c r="AU4116">
        <v>0</v>
      </c>
      <c r="AV4116">
        <v>0</v>
      </c>
      <c r="AW4116">
        <v>0</v>
      </c>
      <c r="AX4116">
        <v>3</v>
      </c>
      <c r="AY4116">
        <v>1</v>
      </c>
      <c r="AZ4116">
        <v>5</v>
      </c>
      <c r="BA4116">
        <v>4</v>
      </c>
      <c r="BB4116">
        <v>0</v>
      </c>
      <c r="BC4116">
        <v>2</v>
      </c>
      <c r="BD4116">
        <v>0</v>
      </c>
      <c r="BE4116">
        <v>0</v>
      </c>
      <c r="BF4116">
        <v>0</v>
      </c>
      <c r="BG4116">
        <v>0</v>
      </c>
      <c r="BH4116">
        <v>0</v>
      </c>
      <c r="BI4116">
        <v>1</v>
      </c>
      <c r="BJ4116">
        <v>0</v>
      </c>
      <c r="BK4116">
        <v>0</v>
      </c>
      <c r="BL4116">
        <v>0</v>
      </c>
      <c r="BM4116">
        <v>0</v>
      </c>
      <c r="BN4116">
        <v>2</v>
      </c>
      <c r="BO4116">
        <v>5</v>
      </c>
      <c r="BP4116">
        <v>1</v>
      </c>
      <c r="BQ4116">
        <v>0</v>
      </c>
      <c r="BR4116">
        <v>0</v>
      </c>
      <c r="BS4116">
        <v>2</v>
      </c>
      <c r="BT4116">
        <v>16</v>
      </c>
      <c r="BU4116" t="s">
        <v>3956</v>
      </c>
    </row>
    <row r="4117" spans="1:73">
      <c r="A4117" t="s">
        <v>3876</v>
      </c>
      <c r="B4117" t="s">
        <v>3877</v>
      </c>
      <c r="C4117">
        <v>82</v>
      </c>
      <c r="D4117" t="s">
        <v>119</v>
      </c>
      <c r="E4117" t="s">
        <v>3886</v>
      </c>
      <c r="F4117" t="s">
        <v>92</v>
      </c>
      <c r="G4117">
        <v>0</v>
      </c>
      <c r="H4117">
        <v>1</v>
      </c>
      <c r="I4117">
        <v>0</v>
      </c>
      <c r="J4117">
        <v>0</v>
      </c>
      <c r="K4117">
        <v>0</v>
      </c>
      <c r="L4117">
        <v>0</v>
      </c>
      <c r="M4117">
        <v>0</v>
      </c>
      <c r="N4117">
        <v>3</v>
      </c>
      <c r="O4117">
        <v>0</v>
      </c>
      <c r="P4117">
        <v>0</v>
      </c>
      <c r="Q4117">
        <v>0</v>
      </c>
      <c r="R4117">
        <v>0</v>
      </c>
      <c r="S4117">
        <v>5</v>
      </c>
      <c r="T4117">
        <v>1</v>
      </c>
      <c r="U4117">
        <v>0</v>
      </c>
      <c r="V4117">
        <v>2</v>
      </c>
      <c r="W4117">
        <v>1</v>
      </c>
      <c r="X4117">
        <v>0</v>
      </c>
      <c r="Y4117">
        <v>0</v>
      </c>
      <c r="Z4117">
        <v>0</v>
      </c>
      <c r="AA4117">
        <v>0</v>
      </c>
      <c r="AB4117">
        <v>10</v>
      </c>
      <c r="AC4117">
        <v>1</v>
      </c>
      <c r="AD4117">
        <v>0</v>
      </c>
      <c r="AE4117">
        <v>0</v>
      </c>
      <c r="AF4117">
        <v>0</v>
      </c>
      <c r="AG4117">
        <v>1</v>
      </c>
      <c r="AH4117">
        <v>0</v>
      </c>
      <c r="AI4117">
        <v>1</v>
      </c>
      <c r="AJ4117">
        <v>0</v>
      </c>
      <c r="AK4117">
        <v>1</v>
      </c>
      <c r="AL4117">
        <v>0</v>
      </c>
      <c r="AM4117">
        <v>0</v>
      </c>
      <c r="AN4117">
        <v>0</v>
      </c>
      <c r="AO4117">
        <v>0</v>
      </c>
      <c r="AP4117">
        <v>0</v>
      </c>
      <c r="AQ4117">
        <v>1</v>
      </c>
      <c r="AR4117">
        <v>0</v>
      </c>
      <c r="AS4117">
        <v>0</v>
      </c>
      <c r="AT4117">
        <v>0</v>
      </c>
      <c r="AU4117">
        <v>1</v>
      </c>
      <c r="AV4117">
        <v>0</v>
      </c>
      <c r="AW4117">
        <v>0</v>
      </c>
      <c r="AX4117">
        <v>4</v>
      </c>
      <c r="AY4117">
        <v>0</v>
      </c>
      <c r="AZ4117">
        <v>1</v>
      </c>
      <c r="BA4117">
        <v>4</v>
      </c>
      <c r="BB4117">
        <v>1</v>
      </c>
      <c r="BC4117">
        <v>0</v>
      </c>
      <c r="BD4117">
        <v>0</v>
      </c>
      <c r="BE4117">
        <v>0</v>
      </c>
      <c r="BF4117">
        <v>0</v>
      </c>
      <c r="BG4117">
        <v>0</v>
      </c>
      <c r="BH4117">
        <v>0</v>
      </c>
      <c r="BI4117">
        <v>4</v>
      </c>
      <c r="BJ4117">
        <v>0</v>
      </c>
      <c r="BK4117">
        <v>0</v>
      </c>
      <c r="BL4117">
        <v>0</v>
      </c>
      <c r="BM4117">
        <v>3</v>
      </c>
      <c r="BN4117">
        <v>0</v>
      </c>
      <c r="BO4117">
        <v>4</v>
      </c>
      <c r="BP4117">
        <v>0</v>
      </c>
      <c r="BQ4117">
        <v>0</v>
      </c>
      <c r="BR4117">
        <v>0</v>
      </c>
      <c r="BS4117">
        <v>1</v>
      </c>
      <c r="BT4117">
        <v>14</v>
      </c>
      <c r="BU4117" t="s">
        <v>3957</v>
      </c>
    </row>
    <row r="4118" spans="1:73">
      <c r="A4118" t="s">
        <v>3876</v>
      </c>
      <c r="B4118" t="s">
        <v>3877</v>
      </c>
      <c r="C4118">
        <v>83</v>
      </c>
      <c r="D4118" t="s">
        <v>119</v>
      </c>
      <c r="E4118" t="s">
        <v>3892</v>
      </c>
      <c r="F4118" t="s">
        <v>101</v>
      </c>
      <c r="G4118">
        <v>0</v>
      </c>
      <c r="H4118">
        <v>0</v>
      </c>
      <c r="I4118">
        <v>0</v>
      </c>
      <c r="J4118">
        <v>0</v>
      </c>
      <c r="K4118">
        <v>0</v>
      </c>
      <c r="L4118">
        <v>0</v>
      </c>
      <c r="M4118">
        <v>0</v>
      </c>
      <c r="N4118">
        <v>0</v>
      </c>
      <c r="O4118">
        <v>0</v>
      </c>
      <c r="P4118">
        <v>0</v>
      </c>
      <c r="Q4118">
        <v>0</v>
      </c>
      <c r="R4118">
        <v>0</v>
      </c>
      <c r="S4118">
        <v>1</v>
      </c>
      <c r="T4118">
        <v>1</v>
      </c>
      <c r="U4118">
        <v>0</v>
      </c>
      <c r="V4118">
        <v>0</v>
      </c>
      <c r="W4118">
        <v>1</v>
      </c>
      <c r="X4118">
        <v>0</v>
      </c>
      <c r="Y4118">
        <v>0</v>
      </c>
      <c r="Z4118">
        <v>0</v>
      </c>
      <c r="AA4118">
        <v>0</v>
      </c>
      <c r="AB4118">
        <v>2</v>
      </c>
      <c r="AC4118">
        <v>0</v>
      </c>
      <c r="AD4118">
        <v>0</v>
      </c>
      <c r="AE4118">
        <v>0</v>
      </c>
      <c r="AF4118">
        <v>0</v>
      </c>
      <c r="AG4118">
        <v>0</v>
      </c>
      <c r="AH4118">
        <v>0</v>
      </c>
      <c r="AI4118">
        <v>0</v>
      </c>
      <c r="AJ4118">
        <v>0</v>
      </c>
      <c r="AK4118">
        <v>0</v>
      </c>
      <c r="AL4118">
        <v>0</v>
      </c>
      <c r="AM4118">
        <v>1</v>
      </c>
      <c r="AN4118">
        <v>0</v>
      </c>
      <c r="AO4118">
        <v>0</v>
      </c>
      <c r="AP4118">
        <v>0</v>
      </c>
      <c r="AQ4118">
        <v>0</v>
      </c>
      <c r="AR4118">
        <v>0</v>
      </c>
      <c r="AS4118">
        <v>0</v>
      </c>
      <c r="AT4118">
        <v>0</v>
      </c>
      <c r="AU4118">
        <v>0</v>
      </c>
      <c r="AV4118">
        <v>0</v>
      </c>
      <c r="AW4118">
        <v>0</v>
      </c>
      <c r="AX4118">
        <v>0</v>
      </c>
      <c r="AY4118">
        <v>0</v>
      </c>
      <c r="AZ4118">
        <v>0</v>
      </c>
      <c r="BA4118">
        <v>1</v>
      </c>
      <c r="BB4118">
        <v>0</v>
      </c>
      <c r="BC4118">
        <v>0</v>
      </c>
      <c r="BD4118">
        <v>0</v>
      </c>
      <c r="BE4118">
        <v>0</v>
      </c>
      <c r="BF4118">
        <v>0</v>
      </c>
      <c r="BG4118">
        <v>0</v>
      </c>
      <c r="BH4118">
        <v>0</v>
      </c>
      <c r="BI4118">
        <v>0</v>
      </c>
      <c r="BJ4118">
        <v>0</v>
      </c>
      <c r="BK4118">
        <v>0</v>
      </c>
      <c r="BL4118">
        <v>0</v>
      </c>
      <c r="BM4118">
        <v>0</v>
      </c>
      <c r="BN4118">
        <v>0</v>
      </c>
      <c r="BO4118">
        <v>0</v>
      </c>
      <c r="BP4118">
        <v>0</v>
      </c>
      <c r="BQ4118">
        <v>0</v>
      </c>
      <c r="BR4118">
        <v>0</v>
      </c>
      <c r="BS4118">
        <v>1</v>
      </c>
      <c r="BT4118">
        <v>5</v>
      </c>
      <c r="BU4118" t="s">
        <v>3958</v>
      </c>
    </row>
    <row r="4119" spans="1:73">
      <c r="A4119" t="s">
        <v>3876</v>
      </c>
      <c r="B4119" t="s">
        <v>3877</v>
      </c>
      <c r="C4119">
        <v>84</v>
      </c>
      <c r="D4119" t="s">
        <v>119</v>
      </c>
      <c r="E4119" t="s">
        <v>3886</v>
      </c>
      <c r="F4119" t="s">
        <v>92</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c r="BC4119">
        <v>0</v>
      </c>
      <c r="BD4119">
        <v>0</v>
      </c>
      <c r="BE4119">
        <v>0</v>
      </c>
      <c r="BF4119">
        <v>0</v>
      </c>
      <c r="BG4119">
        <v>0</v>
      </c>
      <c r="BH4119">
        <v>0</v>
      </c>
      <c r="BI4119">
        <v>0</v>
      </c>
      <c r="BJ4119">
        <v>0</v>
      </c>
      <c r="BK4119">
        <v>0</v>
      </c>
      <c r="BL4119">
        <v>0</v>
      </c>
      <c r="BM4119">
        <v>0</v>
      </c>
      <c r="BN4119">
        <v>0</v>
      </c>
      <c r="BO4119">
        <v>0</v>
      </c>
      <c r="BP4119">
        <v>0</v>
      </c>
      <c r="BQ4119">
        <v>0</v>
      </c>
      <c r="BR4119">
        <v>0</v>
      </c>
      <c r="BS4119">
        <v>1</v>
      </c>
      <c r="BT4119">
        <v>4</v>
      </c>
      <c r="BU4119" t="s">
        <v>3959</v>
      </c>
    </row>
    <row r="4120" spans="1:73">
      <c r="A4120" t="s">
        <v>3876</v>
      </c>
      <c r="B4120" t="s">
        <v>3877</v>
      </c>
      <c r="C4120">
        <v>85</v>
      </c>
      <c r="D4120" t="s">
        <v>119</v>
      </c>
      <c r="E4120" t="s">
        <v>3892</v>
      </c>
      <c r="F4120" t="s">
        <v>101</v>
      </c>
      <c r="G4120">
        <v>3</v>
      </c>
      <c r="H4120">
        <v>6</v>
      </c>
      <c r="I4120">
        <v>5</v>
      </c>
      <c r="J4120">
        <v>0</v>
      </c>
      <c r="K4120">
        <v>0</v>
      </c>
      <c r="L4120">
        <v>8</v>
      </c>
      <c r="M4120">
        <v>1</v>
      </c>
      <c r="N4120">
        <v>9</v>
      </c>
      <c r="O4120">
        <v>0</v>
      </c>
      <c r="P4120">
        <v>0</v>
      </c>
      <c r="Q4120">
        <v>1</v>
      </c>
      <c r="R4120">
        <v>3</v>
      </c>
      <c r="S4120">
        <v>33</v>
      </c>
      <c r="T4120">
        <v>11</v>
      </c>
      <c r="U4120">
        <v>0</v>
      </c>
      <c r="V4120">
        <v>3</v>
      </c>
      <c r="W4120">
        <v>5</v>
      </c>
      <c r="X4120">
        <v>1</v>
      </c>
      <c r="Y4120">
        <v>0</v>
      </c>
      <c r="Z4120">
        <v>1</v>
      </c>
      <c r="AA4120">
        <v>0</v>
      </c>
      <c r="AB4120">
        <v>78</v>
      </c>
      <c r="AC4120">
        <v>0</v>
      </c>
      <c r="AD4120">
        <v>0</v>
      </c>
      <c r="AE4120">
        <v>0</v>
      </c>
      <c r="AF4120">
        <v>0</v>
      </c>
      <c r="AG4120">
        <v>0</v>
      </c>
      <c r="AH4120">
        <v>0</v>
      </c>
      <c r="AI4120">
        <v>14</v>
      </c>
      <c r="AJ4120">
        <v>0</v>
      </c>
      <c r="AK4120">
        <v>0</v>
      </c>
      <c r="AL4120">
        <v>1</v>
      </c>
      <c r="AM4120">
        <v>6</v>
      </c>
      <c r="AN4120">
        <v>0</v>
      </c>
      <c r="AO4120">
        <v>0</v>
      </c>
      <c r="AP4120">
        <v>1</v>
      </c>
      <c r="AQ4120">
        <v>2</v>
      </c>
      <c r="AR4120">
        <v>2</v>
      </c>
      <c r="AS4120">
        <v>0</v>
      </c>
      <c r="AT4120">
        <v>0</v>
      </c>
      <c r="AU4120">
        <v>2</v>
      </c>
      <c r="AV4120">
        <v>1</v>
      </c>
      <c r="AW4120">
        <v>3</v>
      </c>
      <c r="AX4120">
        <v>10</v>
      </c>
      <c r="AY4120">
        <v>23</v>
      </c>
      <c r="AZ4120">
        <v>14</v>
      </c>
      <c r="BA4120">
        <v>16</v>
      </c>
      <c r="BB4120">
        <v>4</v>
      </c>
      <c r="BC4120">
        <v>16</v>
      </c>
      <c r="BD4120">
        <v>0</v>
      </c>
      <c r="BE4120">
        <v>2</v>
      </c>
      <c r="BF4120">
        <v>1</v>
      </c>
      <c r="BG4120">
        <v>0</v>
      </c>
      <c r="BH4120">
        <v>0</v>
      </c>
      <c r="BI4120">
        <v>14</v>
      </c>
      <c r="BJ4120">
        <v>14</v>
      </c>
      <c r="BK4120">
        <v>0</v>
      </c>
      <c r="BL4120">
        <v>8</v>
      </c>
      <c r="BM4120">
        <v>5</v>
      </c>
      <c r="BN4120">
        <v>2</v>
      </c>
      <c r="BO4120">
        <v>18</v>
      </c>
      <c r="BP4120">
        <v>3</v>
      </c>
      <c r="BQ4120">
        <v>1</v>
      </c>
      <c r="BR4120">
        <v>2</v>
      </c>
      <c r="BS4120">
        <v>4</v>
      </c>
      <c r="BT4120">
        <v>129</v>
      </c>
      <c r="BU4120" t="s">
        <v>3960</v>
      </c>
    </row>
    <row r="4121" spans="1:73">
      <c r="A4121" t="s">
        <v>3876</v>
      </c>
      <c r="B4121" t="s">
        <v>3877</v>
      </c>
      <c r="C4121">
        <v>86</v>
      </c>
      <c r="D4121" t="s">
        <v>119</v>
      </c>
      <c r="E4121" t="s">
        <v>78</v>
      </c>
      <c r="F4121" t="s">
        <v>77</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0</v>
      </c>
      <c r="BB4121">
        <v>0</v>
      </c>
      <c r="BC4121">
        <v>0</v>
      </c>
      <c r="BD4121">
        <v>0</v>
      </c>
      <c r="BE4121">
        <v>0</v>
      </c>
      <c r="BF4121">
        <v>0</v>
      </c>
      <c r="BG4121">
        <v>0</v>
      </c>
      <c r="BH4121">
        <v>0</v>
      </c>
      <c r="BI4121">
        <v>0</v>
      </c>
      <c r="BJ4121">
        <v>0</v>
      </c>
      <c r="BK4121">
        <v>0</v>
      </c>
      <c r="BL4121">
        <v>0</v>
      </c>
      <c r="BM4121">
        <v>0</v>
      </c>
      <c r="BN4121">
        <v>0</v>
      </c>
      <c r="BO4121">
        <v>0</v>
      </c>
      <c r="BP4121">
        <v>0</v>
      </c>
      <c r="BQ4121">
        <v>0</v>
      </c>
      <c r="BR4121">
        <v>0</v>
      </c>
      <c r="BS4121">
        <v>1</v>
      </c>
      <c r="BT4121">
        <v>2</v>
      </c>
      <c r="BU4121" t="s">
        <v>3961</v>
      </c>
    </row>
    <row r="4122" spans="1:73">
      <c r="A4122" t="s">
        <v>3876</v>
      </c>
      <c r="B4122" t="s">
        <v>3877</v>
      </c>
      <c r="C4122">
        <v>87</v>
      </c>
      <c r="D4122" t="s">
        <v>119</v>
      </c>
      <c r="E4122" t="s">
        <v>3881</v>
      </c>
      <c r="F4122" t="s">
        <v>92</v>
      </c>
      <c r="G4122">
        <v>0</v>
      </c>
      <c r="H4122">
        <v>5</v>
      </c>
      <c r="I4122">
        <v>3</v>
      </c>
      <c r="J4122">
        <v>0</v>
      </c>
      <c r="K4122">
        <v>1</v>
      </c>
      <c r="L4122">
        <v>8</v>
      </c>
      <c r="M4122">
        <v>0</v>
      </c>
      <c r="N4122">
        <v>5</v>
      </c>
      <c r="O4122">
        <v>0</v>
      </c>
      <c r="P4122">
        <v>0</v>
      </c>
      <c r="Q4122">
        <v>1</v>
      </c>
      <c r="R4122">
        <v>0</v>
      </c>
      <c r="S4122">
        <v>7</v>
      </c>
      <c r="T4122">
        <v>4</v>
      </c>
      <c r="U4122">
        <v>0</v>
      </c>
      <c r="V4122">
        <v>0</v>
      </c>
      <c r="W4122">
        <v>1</v>
      </c>
      <c r="X4122">
        <v>0</v>
      </c>
      <c r="Y4122">
        <v>0</v>
      </c>
      <c r="Z4122">
        <v>0</v>
      </c>
      <c r="AA4122">
        <v>0</v>
      </c>
      <c r="AB4122">
        <v>41</v>
      </c>
      <c r="AC4122">
        <v>0</v>
      </c>
      <c r="AD4122">
        <v>0</v>
      </c>
      <c r="AE4122">
        <v>0</v>
      </c>
      <c r="AF4122">
        <v>0</v>
      </c>
      <c r="AG4122">
        <v>0</v>
      </c>
      <c r="AH4122">
        <v>0</v>
      </c>
      <c r="AI4122">
        <v>2</v>
      </c>
      <c r="AJ4122">
        <v>0</v>
      </c>
      <c r="AK4122">
        <v>0</v>
      </c>
      <c r="AL4122">
        <v>1</v>
      </c>
      <c r="AM4122">
        <v>5</v>
      </c>
      <c r="AN4122">
        <v>0</v>
      </c>
      <c r="AO4122">
        <v>0</v>
      </c>
      <c r="AP4122">
        <v>0</v>
      </c>
      <c r="AQ4122">
        <v>1</v>
      </c>
      <c r="AR4122">
        <v>3</v>
      </c>
      <c r="AS4122">
        <v>0</v>
      </c>
      <c r="AT4122">
        <v>0</v>
      </c>
      <c r="AU4122">
        <v>3</v>
      </c>
      <c r="AV4122">
        <v>0</v>
      </c>
      <c r="AW4122">
        <v>0</v>
      </c>
      <c r="AX4122">
        <v>5</v>
      </c>
      <c r="AY4122">
        <v>8</v>
      </c>
      <c r="AZ4122">
        <v>5</v>
      </c>
      <c r="BA4122">
        <v>11</v>
      </c>
      <c r="BB4122">
        <v>1</v>
      </c>
      <c r="BC4122">
        <v>5</v>
      </c>
      <c r="BD4122">
        <v>0</v>
      </c>
      <c r="BE4122">
        <v>0</v>
      </c>
      <c r="BF4122">
        <v>0</v>
      </c>
      <c r="BG4122">
        <v>0</v>
      </c>
      <c r="BH4122">
        <v>0</v>
      </c>
      <c r="BI4122">
        <v>9</v>
      </c>
      <c r="BJ4122">
        <v>3</v>
      </c>
      <c r="BK4122">
        <v>0</v>
      </c>
      <c r="BL4122">
        <v>0</v>
      </c>
      <c r="BM4122">
        <v>0</v>
      </c>
      <c r="BN4122">
        <v>1</v>
      </c>
      <c r="BO4122">
        <v>8</v>
      </c>
      <c r="BP4122">
        <v>1</v>
      </c>
      <c r="BQ4122">
        <v>1</v>
      </c>
      <c r="BR4122">
        <v>3</v>
      </c>
      <c r="BS4122">
        <v>5</v>
      </c>
      <c r="BT4122">
        <v>77</v>
      </c>
      <c r="BU4122" t="s">
        <v>3962</v>
      </c>
    </row>
    <row r="4123" spans="1:73">
      <c r="A4123" t="s">
        <v>3876</v>
      </c>
      <c r="B4123" t="s">
        <v>3877</v>
      </c>
      <c r="C4123">
        <v>88</v>
      </c>
      <c r="D4123" t="s">
        <v>119</v>
      </c>
      <c r="E4123" t="s">
        <v>3892</v>
      </c>
      <c r="F4123" t="s">
        <v>101</v>
      </c>
      <c r="G4123">
        <v>0</v>
      </c>
      <c r="H4123">
        <v>0</v>
      </c>
      <c r="I4123">
        <v>1</v>
      </c>
      <c r="J4123">
        <v>0</v>
      </c>
      <c r="K4123">
        <v>1</v>
      </c>
      <c r="L4123">
        <v>1</v>
      </c>
      <c r="M4123">
        <v>0</v>
      </c>
      <c r="N4123">
        <v>1</v>
      </c>
      <c r="O4123">
        <v>0</v>
      </c>
      <c r="P4123">
        <v>0</v>
      </c>
      <c r="Q4123">
        <v>0</v>
      </c>
      <c r="R4123">
        <v>0</v>
      </c>
      <c r="S4123">
        <v>1</v>
      </c>
      <c r="T4123">
        <v>0</v>
      </c>
      <c r="U4123">
        <v>0</v>
      </c>
      <c r="V4123">
        <v>0</v>
      </c>
      <c r="W4123">
        <v>0</v>
      </c>
      <c r="X4123">
        <v>0</v>
      </c>
      <c r="Y4123">
        <v>0</v>
      </c>
      <c r="Z4123">
        <v>0</v>
      </c>
      <c r="AA4123">
        <v>0</v>
      </c>
      <c r="AB4123">
        <v>6</v>
      </c>
      <c r="AC4123">
        <v>0</v>
      </c>
      <c r="AD4123">
        <v>0</v>
      </c>
      <c r="AE4123">
        <v>0</v>
      </c>
      <c r="AF4123">
        <v>0</v>
      </c>
      <c r="AG4123">
        <v>0</v>
      </c>
      <c r="AH4123">
        <v>0</v>
      </c>
      <c r="AI4123">
        <v>0</v>
      </c>
      <c r="AJ4123">
        <v>0</v>
      </c>
      <c r="AK4123">
        <v>0</v>
      </c>
      <c r="AL4123">
        <v>1</v>
      </c>
      <c r="AM4123">
        <v>3</v>
      </c>
      <c r="AN4123">
        <v>0</v>
      </c>
      <c r="AO4123">
        <v>0</v>
      </c>
      <c r="AP4123">
        <v>0</v>
      </c>
      <c r="AQ4123">
        <v>0</v>
      </c>
      <c r="AR4123">
        <v>1</v>
      </c>
      <c r="AS4123">
        <v>0</v>
      </c>
      <c r="AT4123">
        <v>0</v>
      </c>
      <c r="AU4123">
        <v>0</v>
      </c>
      <c r="AV4123">
        <v>0</v>
      </c>
      <c r="AW4123">
        <v>0</v>
      </c>
      <c r="AX4123">
        <v>1</v>
      </c>
      <c r="AY4123">
        <v>0</v>
      </c>
      <c r="AZ4123">
        <v>2</v>
      </c>
      <c r="BA4123">
        <v>4</v>
      </c>
      <c r="BB4123">
        <v>0</v>
      </c>
      <c r="BC4123">
        <v>0</v>
      </c>
      <c r="BD4123">
        <v>0</v>
      </c>
      <c r="BE4123">
        <v>0</v>
      </c>
      <c r="BF4123">
        <v>0</v>
      </c>
      <c r="BG4123">
        <v>0</v>
      </c>
      <c r="BH4123">
        <v>0</v>
      </c>
      <c r="BI4123">
        <v>1</v>
      </c>
      <c r="BJ4123">
        <v>0</v>
      </c>
      <c r="BK4123">
        <v>0</v>
      </c>
      <c r="BL4123">
        <v>0</v>
      </c>
      <c r="BM4123">
        <v>1</v>
      </c>
      <c r="BN4123">
        <v>0</v>
      </c>
      <c r="BO4123">
        <v>2</v>
      </c>
      <c r="BP4123">
        <v>0</v>
      </c>
      <c r="BQ4123">
        <v>0</v>
      </c>
      <c r="BR4123">
        <v>0</v>
      </c>
      <c r="BS4123">
        <v>1</v>
      </c>
      <c r="BT4123">
        <v>8</v>
      </c>
      <c r="BU4123" t="s">
        <v>3963</v>
      </c>
    </row>
    <row r="4124" spans="1:73">
      <c r="A4124" t="s">
        <v>3876</v>
      </c>
      <c r="B4124" t="s">
        <v>3877</v>
      </c>
      <c r="C4124">
        <v>89</v>
      </c>
      <c r="D4124" t="s">
        <v>119</v>
      </c>
      <c r="E4124" t="s">
        <v>3881</v>
      </c>
      <c r="F4124" t="s">
        <v>92</v>
      </c>
      <c r="G4124">
        <v>0</v>
      </c>
      <c r="H4124">
        <v>0</v>
      </c>
      <c r="I4124">
        <v>0</v>
      </c>
      <c r="J4124">
        <v>0</v>
      </c>
      <c r="K4124">
        <v>0</v>
      </c>
      <c r="L4124">
        <v>0</v>
      </c>
      <c r="M4124">
        <v>0</v>
      </c>
      <c r="N4124">
        <v>3</v>
      </c>
      <c r="O4124">
        <v>0</v>
      </c>
      <c r="P4124">
        <v>0</v>
      </c>
      <c r="Q4124">
        <v>2</v>
      </c>
      <c r="R4124">
        <v>0</v>
      </c>
      <c r="S4124">
        <v>9</v>
      </c>
      <c r="T4124">
        <v>3</v>
      </c>
      <c r="U4124">
        <v>0</v>
      </c>
      <c r="V4124">
        <v>0</v>
      </c>
      <c r="W4124">
        <v>0</v>
      </c>
      <c r="X4124">
        <v>0</v>
      </c>
      <c r="Y4124">
        <v>0</v>
      </c>
      <c r="Z4124">
        <v>0</v>
      </c>
      <c r="AA4124">
        <v>0</v>
      </c>
      <c r="AB4124">
        <v>18</v>
      </c>
      <c r="AC4124">
        <v>1</v>
      </c>
      <c r="AD4124">
        <v>0</v>
      </c>
      <c r="AE4124">
        <v>0</v>
      </c>
      <c r="AF4124">
        <v>0</v>
      </c>
      <c r="AG4124">
        <v>0</v>
      </c>
      <c r="AH4124">
        <v>0</v>
      </c>
      <c r="AI4124">
        <v>5</v>
      </c>
      <c r="AJ4124">
        <v>0</v>
      </c>
      <c r="AK4124">
        <v>0</v>
      </c>
      <c r="AL4124">
        <v>3</v>
      </c>
      <c r="AM4124">
        <v>2</v>
      </c>
      <c r="AN4124">
        <v>0</v>
      </c>
      <c r="AO4124">
        <v>0</v>
      </c>
      <c r="AP4124">
        <v>0</v>
      </c>
      <c r="AQ4124">
        <v>0</v>
      </c>
      <c r="AR4124">
        <v>0</v>
      </c>
      <c r="AS4124">
        <v>0</v>
      </c>
      <c r="AT4124">
        <v>0</v>
      </c>
      <c r="AU4124">
        <v>0</v>
      </c>
      <c r="AV4124">
        <v>0</v>
      </c>
      <c r="AW4124">
        <v>0</v>
      </c>
      <c r="AX4124">
        <v>5</v>
      </c>
      <c r="AY4124">
        <v>5</v>
      </c>
      <c r="AZ4124">
        <v>2</v>
      </c>
      <c r="BA4124">
        <v>7</v>
      </c>
      <c r="BB4124">
        <v>0</v>
      </c>
      <c r="BC4124">
        <v>2</v>
      </c>
      <c r="BD4124">
        <v>0</v>
      </c>
      <c r="BE4124">
        <v>0</v>
      </c>
      <c r="BF4124">
        <v>0</v>
      </c>
      <c r="BG4124">
        <v>0</v>
      </c>
      <c r="BH4124">
        <v>0</v>
      </c>
      <c r="BI4124">
        <v>5</v>
      </c>
      <c r="BJ4124">
        <v>1</v>
      </c>
      <c r="BK4124">
        <v>0</v>
      </c>
      <c r="BL4124">
        <v>0</v>
      </c>
      <c r="BM4124">
        <v>0</v>
      </c>
      <c r="BN4124">
        <v>0</v>
      </c>
      <c r="BO4124">
        <v>4</v>
      </c>
      <c r="BP4124">
        <v>3</v>
      </c>
      <c r="BQ4124">
        <v>0</v>
      </c>
      <c r="BR4124">
        <v>2</v>
      </c>
      <c r="BS4124">
        <v>1</v>
      </c>
      <c r="BT4124">
        <v>29</v>
      </c>
      <c r="BU4124" t="s">
        <v>3964</v>
      </c>
    </row>
    <row r="4125" spans="1:73">
      <c r="A4125" t="s">
        <v>3876</v>
      </c>
      <c r="B4125" t="s">
        <v>3877</v>
      </c>
      <c r="C4125">
        <v>90</v>
      </c>
      <c r="D4125" t="s">
        <v>119</v>
      </c>
      <c r="E4125" t="s">
        <v>3892</v>
      </c>
      <c r="F4125" t="s">
        <v>101</v>
      </c>
      <c r="G4125">
        <v>1</v>
      </c>
      <c r="H4125">
        <v>2</v>
      </c>
      <c r="I4125">
        <v>0</v>
      </c>
      <c r="J4125">
        <v>0</v>
      </c>
      <c r="K4125">
        <v>0</v>
      </c>
      <c r="L4125">
        <v>16</v>
      </c>
      <c r="M4125">
        <v>0</v>
      </c>
      <c r="N4125">
        <v>34</v>
      </c>
      <c r="O4125">
        <v>0</v>
      </c>
      <c r="P4125">
        <v>0</v>
      </c>
      <c r="Q4125">
        <v>3</v>
      </c>
      <c r="R4125">
        <v>2</v>
      </c>
      <c r="S4125">
        <v>29</v>
      </c>
      <c r="T4125">
        <v>8</v>
      </c>
      <c r="U4125">
        <v>0</v>
      </c>
      <c r="V4125">
        <v>0</v>
      </c>
      <c r="W4125">
        <v>6</v>
      </c>
      <c r="X4125">
        <v>0</v>
      </c>
      <c r="Y4125">
        <v>0</v>
      </c>
      <c r="Z4125">
        <v>0</v>
      </c>
      <c r="AA4125">
        <v>0</v>
      </c>
      <c r="AB4125">
        <v>123</v>
      </c>
      <c r="AC4125">
        <v>0</v>
      </c>
      <c r="AD4125">
        <v>0</v>
      </c>
      <c r="AE4125">
        <v>0</v>
      </c>
      <c r="AF4125">
        <v>0</v>
      </c>
      <c r="AG4125">
        <v>0</v>
      </c>
      <c r="AH4125">
        <v>1</v>
      </c>
      <c r="AI4125">
        <v>4</v>
      </c>
      <c r="AJ4125">
        <v>0</v>
      </c>
      <c r="AK4125">
        <v>0</v>
      </c>
      <c r="AL4125">
        <v>2</v>
      </c>
      <c r="AM4125">
        <v>13</v>
      </c>
      <c r="AN4125">
        <v>0</v>
      </c>
      <c r="AO4125">
        <v>0</v>
      </c>
      <c r="AP4125">
        <v>4</v>
      </c>
      <c r="AQ4125">
        <v>4</v>
      </c>
      <c r="AR4125">
        <v>0</v>
      </c>
      <c r="AS4125">
        <v>0</v>
      </c>
      <c r="AT4125">
        <v>3</v>
      </c>
      <c r="AU4125">
        <v>11</v>
      </c>
      <c r="AV4125">
        <v>0</v>
      </c>
      <c r="AW4125">
        <v>0</v>
      </c>
      <c r="AX4125">
        <v>10</v>
      </c>
      <c r="AY4125">
        <v>22</v>
      </c>
      <c r="AZ4125">
        <v>21</v>
      </c>
      <c r="BA4125">
        <v>25</v>
      </c>
      <c r="BB4125">
        <v>9</v>
      </c>
      <c r="BC4125">
        <v>24</v>
      </c>
      <c r="BD4125">
        <v>0</v>
      </c>
      <c r="BE4125">
        <v>0</v>
      </c>
      <c r="BF4125">
        <v>0</v>
      </c>
      <c r="BG4125">
        <v>0</v>
      </c>
      <c r="BH4125">
        <v>0</v>
      </c>
      <c r="BI4125">
        <v>10</v>
      </c>
      <c r="BJ4125">
        <v>12</v>
      </c>
      <c r="BK4125">
        <v>0</v>
      </c>
      <c r="BL4125">
        <v>7</v>
      </c>
      <c r="BM4125">
        <v>4</v>
      </c>
      <c r="BN4125">
        <v>5</v>
      </c>
      <c r="BO4125">
        <v>40</v>
      </c>
      <c r="BP4125">
        <v>1</v>
      </c>
      <c r="BQ4125">
        <v>0</v>
      </c>
      <c r="BR4125">
        <v>2</v>
      </c>
      <c r="BS4125">
        <v>14</v>
      </c>
      <c r="BT4125">
        <v>195</v>
      </c>
      <c r="BU4125" t="s">
        <v>3965</v>
      </c>
    </row>
    <row r="4126" spans="1:73">
      <c r="A4126" t="s">
        <v>3876</v>
      </c>
      <c r="B4126" t="s">
        <v>3877</v>
      </c>
      <c r="C4126">
        <v>91</v>
      </c>
      <c r="D4126" t="s">
        <v>119</v>
      </c>
      <c r="E4126" t="s">
        <v>78</v>
      </c>
      <c r="F4126" t="s">
        <v>77</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0</v>
      </c>
      <c r="BB4126">
        <v>0</v>
      </c>
      <c r="BC4126">
        <v>0</v>
      </c>
      <c r="BD4126">
        <v>0</v>
      </c>
      <c r="BE4126">
        <v>0</v>
      </c>
      <c r="BF4126">
        <v>0</v>
      </c>
      <c r="BG4126">
        <v>0</v>
      </c>
      <c r="BH4126">
        <v>0</v>
      </c>
      <c r="BI4126">
        <v>0</v>
      </c>
      <c r="BJ4126">
        <v>0</v>
      </c>
      <c r="BK4126">
        <v>0</v>
      </c>
      <c r="BL4126">
        <v>0</v>
      </c>
      <c r="BM4126">
        <v>0</v>
      </c>
      <c r="BN4126">
        <v>0</v>
      </c>
      <c r="BO4126">
        <v>0</v>
      </c>
      <c r="BP4126">
        <v>0</v>
      </c>
      <c r="BQ4126">
        <v>0</v>
      </c>
      <c r="BR4126">
        <v>0</v>
      </c>
      <c r="BS4126">
        <v>1</v>
      </c>
      <c r="BT4126">
        <v>2</v>
      </c>
      <c r="BU4126" t="s">
        <v>3928</v>
      </c>
    </row>
    <row r="4127" spans="1:73">
      <c r="A4127" t="s">
        <v>3876</v>
      </c>
      <c r="B4127" t="s">
        <v>3877</v>
      </c>
      <c r="C4127">
        <v>92</v>
      </c>
      <c r="D4127" t="s">
        <v>119</v>
      </c>
      <c r="E4127" t="s">
        <v>3886</v>
      </c>
      <c r="F4127" t="s">
        <v>92</v>
      </c>
      <c r="G4127">
        <v>1</v>
      </c>
      <c r="H4127">
        <v>7</v>
      </c>
      <c r="I4127">
        <v>3</v>
      </c>
      <c r="J4127">
        <v>0</v>
      </c>
      <c r="K4127">
        <v>0</v>
      </c>
      <c r="L4127">
        <v>16</v>
      </c>
      <c r="M4127">
        <v>0</v>
      </c>
      <c r="N4127">
        <v>20</v>
      </c>
      <c r="O4127">
        <v>1</v>
      </c>
      <c r="P4127">
        <v>0</v>
      </c>
      <c r="Q4127">
        <v>1</v>
      </c>
      <c r="R4127">
        <v>1</v>
      </c>
      <c r="S4127">
        <v>34</v>
      </c>
      <c r="T4127">
        <v>17</v>
      </c>
      <c r="U4127">
        <v>0</v>
      </c>
      <c r="V4127">
        <v>1</v>
      </c>
      <c r="W4127">
        <v>2</v>
      </c>
      <c r="X4127">
        <v>0</v>
      </c>
      <c r="Y4127">
        <v>0</v>
      </c>
      <c r="Z4127">
        <v>2</v>
      </c>
      <c r="AA4127">
        <v>0</v>
      </c>
      <c r="AB4127">
        <v>126</v>
      </c>
      <c r="AC4127">
        <v>0</v>
      </c>
      <c r="AD4127">
        <v>1</v>
      </c>
      <c r="AE4127">
        <v>0</v>
      </c>
      <c r="AF4127">
        <v>1</v>
      </c>
      <c r="AG4127">
        <v>0</v>
      </c>
      <c r="AH4127">
        <v>0</v>
      </c>
      <c r="AI4127">
        <v>18</v>
      </c>
      <c r="AJ4127">
        <v>0</v>
      </c>
      <c r="AK4127">
        <v>0</v>
      </c>
      <c r="AL4127">
        <v>0</v>
      </c>
      <c r="AM4127">
        <v>10</v>
      </c>
      <c r="AN4127">
        <v>0</v>
      </c>
      <c r="AO4127">
        <v>2</v>
      </c>
      <c r="AP4127">
        <v>3</v>
      </c>
      <c r="AQ4127">
        <v>3</v>
      </c>
      <c r="AR4127">
        <v>1</v>
      </c>
      <c r="AS4127">
        <v>0</v>
      </c>
      <c r="AT4127">
        <v>1</v>
      </c>
      <c r="AU4127">
        <v>5</v>
      </c>
      <c r="AV4127">
        <v>2</v>
      </c>
      <c r="AW4127">
        <v>2</v>
      </c>
      <c r="AX4127">
        <v>15</v>
      </c>
      <c r="AY4127">
        <v>30</v>
      </c>
      <c r="AZ4127">
        <v>21</v>
      </c>
      <c r="BA4127">
        <v>26</v>
      </c>
      <c r="BB4127">
        <v>8</v>
      </c>
      <c r="BC4127">
        <v>33</v>
      </c>
      <c r="BD4127">
        <v>0</v>
      </c>
      <c r="BE4127">
        <v>0</v>
      </c>
      <c r="BF4127">
        <v>2</v>
      </c>
      <c r="BG4127">
        <v>0</v>
      </c>
      <c r="BH4127">
        <v>0</v>
      </c>
      <c r="BI4127">
        <v>18</v>
      </c>
      <c r="BJ4127">
        <v>19</v>
      </c>
      <c r="BK4127">
        <v>0</v>
      </c>
      <c r="BL4127">
        <v>4</v>
      </c>
      <c r="BM4127">
        <v>5</v>
      </c>
      <c r="BN4127">
        <v>9</v>
      </c>
      <c r="BO4127">
        <v>27</v>
      </c>
      <c r="BP4127">
        <v>6</v>
      </c>
      <c r="BQ4127">
        <v>0</v>
      </c>
      <c r="BR4127">
        <v>2</v>
      </c>
      <c r="BS4127">
        <v>12</v>
      </c>
      <c r="BT4127">
        <v>229</v>
      </c>
      <c r="BU4127" t="s">
        <v>3966</v>
      </c>
    </row>
    <row r="4128" spans="1:73">
      <c r="A4128" t="s">
        <v>3876</v>
      </c>
      <c r="B4128" t="s">
        <v>3877</v>
      </c>
      <c r="C4128">
        <v>93</v>
      </c>
      <c r="D4128" t="s">
        <v>119</v>
      </c>
      <c r="E4128" t="s">
        <v>78</v>
      </c>
      <c r="F4128" t="s">
        <v>77</v>
      </c>
      <c r="G4128">
        <v>0</v>
      </c>
      <c r="H4128">
        <v>2</v>
      </c>
      <c r="I4128">
        <v>0</v>
      </c>
      <c r="J4128">
        <v>0</v>
      </c>
      <c r="K4128">
        <v>0</v>
      </c>
      <c r="L4128">
        <v>4</v>
      </c>
      <c r="M4128">
        <v>0</v>
      </c>
      <c r="N4128">
        <v>5</v>
      </c>
      <c r="O4128">
        <v>0</v>
      </c>
      <c r="P4128">
        <v>0</v>
      </c>
      <c r="Q4128">
        <v>1</v>
      </c>
      <c r="R4128">
        <v>0</v>
      </c>
      <c r="S4128">
        <v>4</v>
      </c>
      <c r="T4128">
        <v>2</v>
      </c>
      <c r="U4128">
        <v>0</v>
      </c>
      <c r="V4128">
        <v>1</v>
      </c>
      <c r="W4128">
        <v>0</v>
      </c>
      <c r="X4128">
        <v>0</v>
      </c>
      <c r="Y4128">
        <v>0</v>
      </c>
      <c r="Z4128">
        <v>0</v>
      </c>
      <c r="AA4128">
        <v>0</v>
      </c>
      <c r="AB4128">
        <v>32</v>
      </c>
      <c r="AC4128">
        <v>1</v>
      </c>
      <c r="AD4128">
        <v>0</v>
      </c>
      <c r="AE4128">
        <v>0</v>
      </c>
      <c r="AF4128">
        <v>0</v>
      </c>
      <c r="AG4128">
        <v>0</v>
      </c>
      <c r="AH4128">
        <v>0</v>
      </c>
      <c r="AI4128">
        <v>1</v>
      </c>
      <c r="AJ4128">
        <v>0</v>
      </c>
      <c r="AK4128">
        <v>0</v>
      </c>
      <c r="AL4128">
        <v>0</v>
      </c>
      <c r="AM4128">
        <v>4</v>
      </c>
      <c r="AN4128">
        <v>0</v>
      </c>
      <c r="AO4128">
        <v>0</v>
      </c>
      <c r="AP4128">
        <v>0</v>
      </c>
      <c r="AQ4128">
        <v>0</v>
      </c>
      <c r="AR4128">
        <v>0</v>
      </c>
      <c r="AS4128">
        <v>0</v>
      </c>
      <c r="AT4128">
        <v>1</v>
      </c>
      <c r="AU4128">
        <v>0</v>
      </c>
      <c r="AV4128">
        <v>0</v>
      </c>
      <c r="AW4128">
        <v>0</v>
      </c>
      <c r="AX4128">
        <v>0</v>
      </c>
      <c r="AY4128">
        <v>10</v>
      </c>
      <c r="AZ4128">
        <v>4</v>
      </c>
      <c r="BA4128">
        <v>4</v>
      </c>
      <c r="BB4128">
        <v>3</v>
      </c>
      <c r="BC4128">
        <v>8</v>
      </c>
      <c r="BD4128">
        <v>0</v>
      </c>
      <c r="BE4128">
        <v>0</v>
      </c>
      <c r="BF4128">
        <v>0</v>
      </c>
      <c r="BG4128">
        <v>0</v>
      </c>
      <c r="BH4128">
        <v>0</v>
      </c>
      <c r="BI4128">
        <v>2</v>
      </c>
      <c r="BJ4128">
        <v>7</v>
      </c>
      <c r="BK4128">
        <v>0</v>
      </c>
      <c r="BL4128">
        <v>1</v>
      </c>
      <c r="BM4128">
        <v>0</v>
      </c>
      <c r="BN4128">
        <v>0</v>
      </c>
      <c r="BO4128">
        <v>5</v>
      </c>
      <c r="BP4128">
        <v>0</v>
      </c>
      <c r="BQ4128">
        <v>0</v>
      </c>
      <c r="BR4128">
        <v>0</v>
      </c>
      <c r="BS4128">
        <v>5</v>
      </c>
      <c r="BT4128">
        <v>49</v>
      </c>
      <c r="BU4128" t="s">
        <v>3967</v>
      </c>
    </row>
    <row r="4129" spans="1:73">
      <c r="A4129" t="s">
        <v>3876</v>
      </c>
      <c r="B4129" t="s">
        <v>3877</v>
      </c>
      <c r="C4129">
        <v>94</v>
      </c>
      <c r="D4129" t="s">
        <v>119</v>
      </c>
      <c r="E4129" t="s">
        <v>3897</v>
      </c>
      <c r="F4129" t="s">
        <v>101</v>
      </c>
      <c r="G4129">
        <v>0</v>
      </c>
      <c r="H4129">
        <v>8</v>
      </c>
      <c r="I4129">
        <v>4</v>
      </c>
      <c r="J4129">
        <v>0</v>
      </c>
      <c r="K4129">
        <v>0</v>
      </c>
      <c r="L4129">
        <v>15</v>
      </c>
      <c r="M4129">
        <v>0</v>
      </c>
      <c r="N4129">
        <v>21</v>
      </c>
      <c r="O4129">
        <v>0</v>
      </c>
      <c r="P4129">
        <v>0</v>
      </c>
      <c r="Q4129">
        <v>1</v>
      </c>
      <c r="R4129">
        <v>0</v>
      </c>
      <c r="S4129">
        <v>20</v>
      </c>
      <c r="T4129">
        <v>8</v>
      </c>
      <c r="U4129">
        <v>0</v>
      </c>
      <c r="V4129">
        <v>4</v>
      </c>
      <c r="W4129">
        <v>6</v>
      </c>
      <c r="X4129">
        <v>0</v>
      </c>
      <c r="Y4129">
        <v>0</v>
      </c>
      <c r="Z4129">
        <v>0</v>
      </c>
      <c r="AA4129">
        <v>0</v>
      </c>
      <c r="AB4129">
        <v>91</v>
      </c>
      <c r="AC4129">
        <v>5</v>
      </c>
      <c r="AD4129">
        <v>0</v>
      </c>
      <c r="AE4129">
        <v>0</v>
      </c>
      <c r="AF4129">
        <v>0</v>
      </c>
      <c r="AG4129">
        <v>0</v>
      </c>
      <c r="AH4129">
        <v>1</v>
      </c>
      <c r="AI4129">
        <v>5</v>
      </c>
      <c r="AJ4129">
        <v>0</v>
      </c>
      <c r="AK4129">
        <v>0</v>
      </c>
      <c r="AL4129">
        <v>0</v>
      </c>
      <c r="AM4129">
        <v>5</v>
      </c>
      <c r="AN4129">
        <v>0</v>
      </c>
      <c r="AO4129">
        <v>2</v>
      </c>
      <c r="AP4129">
        <v>5</v>
      </c>
      <c r="AQ4129">
        <v>3</v>
      </c>
      <c r="AR4129">
        <v>0</v>
      </c>
      <c r="AS4129">
        <v>0</v>
      </c>
      <c r="AT4129">
        <v>0</v>
      </c>
      <c r="AU4129">
        <v>2</v>
      </c>
      <c r="AV4129">
        <v>0</v>
      </c>
      <c r="AW4129">
        <v>5</v>
      </c>
      <c r="AX4129">
        <v>7</v>
      </c>
      <c r="AY4129">
        <v>20</v>
      </c>
      <c r="AZ4129">
        <v>12</v>
      </c>
      <c r="BA4129">
        <v>12</v>
      </c>
      <c r="BB4129">
        <v>7</v>
      </c>
      <c r="BC4129">
        <v>30</v>
      </c>
      <c r="BD4129">
        <v>0</v>
      </c>
      <c r="BE4129">
        <v>0</v>
      </c>
      <c r="BF4129">
        <v>0</v>
      </c>
      <c r="BG4129">
        <v>0</v>
      </c>
      <c r="BH4129">
        <v>0</v>
      </c>
      <c r="BI4129">
        <v>6</v>
      </c>
      <c r="BJ4129">
        <v>18</v>
      </c>
      <c r="BK4129">
        <v>0</v>
      </c>
      <c r="BL4129">
        <v>8</v>
      </c>
      <c r="BM4129">
        <v>0</v>
      </c>
      <c r="BN4129">
        <v>5</v>
      </c>
      <c r="BO4129">
        <v>23</v>
      </c>
      <c r="BP4129">
        <v>0</v>
      </c>
      <c r="BQ4129">
        <v>0</v>
      </c>
      <c r="BR4129">
        <v>5</v>
      </c>
      <c r="BS4129">
        <v>10</v>
      </c>
      <c r="BT4129">
        <v>153</v>
      </c>
      <c r="BU4129" t="s">
        <v>3968</v>
      </c>
    </row>
    <row r="4130" spans="1:73">
      <c r="A4130" t="s">
        <v>3876</v>
      </c>
      <c r="B4130" t="s">
        <v>3877</v>
      </c>
      <c r="C4130">
        <v>95</v>
      </c>
      <c r="D4130" t="s">
        <v>119</v>
      </c>
      <c r="E4130" t="s">
        <v>78</v>
      </c>
      <c r="F4130" t="s">
        <v>77</v>
      </c>
      <c r="G4130">
        <v>0</v>
      </c>
      <c r="H4130">
        <v>0</v>
      </c>
      <c r="I4130">
        <v>0</v>
      </c>
      <c r="J4130">
        <v>0</v>
      </c>
      <c r="K4130">
        <v>0</v>
      </c>
      <c r="L4130">
        <v>2</v>
      </c>
      <c r="M4130">
        <v>0</v>
      </c>
      <c r="N4130">
        <v>10</v>
      </c>
      <c r="O4130">
        <v>0</v>
      </c>
      <c r="P4130">
        <v>0</v>
      </c>
      <c r="Q4130">
        <v>1</v>
      </c>
      <c r="R4130">
        <v>0</v>
      </c>
      <c r="S4130">
        <v>8</v>
      </c>
      <c r="T4130">
        <v>1</v>
      </c>
      <c r="U4130">
        <v>0</v>
      </c>
      <c r="V4130">
        <v>4</v>
      </c>
      <c r="W4130">
        <v>2</v>
      </c>
      <c r="X4130">
        <v>0</v>
      </c>
      <c r="Y4130">
        <v>0</v>
      </c>
      <c r="Z4130">
        <v>0</v>
      </c>
      <c r="AA4130">
        <v>0</v>
      </c>
      <c r="AB4130">
        <v>33</v>
      </c>
      <c r="AC4130">
        <v>0</v>
      </c>
      <c r="AD4130">
        <v>0</v>
      </c>
      <c r="AE4130">
        <v>0</v>
      </c>
      <c r="AF4130">
        <v>0</v>
      </c>
      <c r="AG4130">
        <v>0</v>
      </c>
      <c r="AH4130">
        <v>0</v>
      </c>
      <c r="AI4130">
        <v>1</v>
      </c>
      <c r="AJ4130">
        <v>0</v>
      </c>
      <c r="AK4130">
        <v>0</v>
      </c>
      <c r="AL4130">
        <v>0</v>
      </c>
      <c r="AM4130">
        <v>5</v>
      </c>
      <c r="AN4130">
        <v>0</v>
      </c>
      <c r="AO4130">
        <v>0</v>
      </c>
      <c r="AP4130">
        <v>1</v>
      </c>
      <c r="AQ4130">
        <v>1</v>
      </c>
      <c r="AR4130">
        <v>0</v>
      </c>
      <c r="AS4130">
        <v>0</v>
      </c>
      <c r="AT4130">
        <v>0</v>
      </c>
      <c r="AU4130">
        <v>0</v>
      </c>
      <c r="AV4130">
        <v>0</v>
      </c>
      <c r="AW4130">
        <v>0</v>
      </c>
      <c r="AX4130">
        <v>5</v>
      </c>
      <c r="AY4130">
        <v>7</v>
      </c>
      <c r="AZ4130">
        <v>13</v>
      </c>
      <c r="BA4130">
        <v>12</v>
      </c>
      <c r="BB4130">
        <v>1</v>
      </c>
      <c r="BC4130">
        <v>4</v>
      </c>
      <c r="BD4130">
        <v>0</v>
      </c>
      <c r="BE4130">
        <v>0</v>
      </c>
      <c r="BF4130">
        <v>0</v>
      </c>
      <c r="BG4130">
        <v>0</v>
      </c>
      <c r="BH4130">
        <v>0</v>
      </c>
      <c r="BI4130">
        <v>7</v>
      </c>
      <c r="BJ4130">
        <v>3</v>
      </c>
      <c r="BK4130">
        <v>0</v>
      </c>
      <c r="BL4130">
        <v>1</v>
      </c>
      <c r="BM4130">
        <v>3</v>
      </c>
      <c r="BN4130">
        <v>0</v>
      </c>
      <c r="BO4130">
        <v>16</v>
      </c>
      <c r="BP4130">
        <v>1</v>
      </c>
      <c r="BQ4130">
        <v>0</v>
      </c>
      <c r="BR4130">
        <v>1</v>
      </c>
      <c r="BS4130">
        <v>5</v>
      </c>
      <c r="BT4130">
        <v>52</v>
      </c>
      <c r="BU4130" t="s">
        <v>3969</v>
      </c>
    </row>
    <row r="4131" spans="1:73">
      <c r="A4131" t="s">
        <v>3876</v>
      </c>
      <c r="B4131" t="s">
        <v>3877</v>
      </c>
      <c r="C4131">
        <v>96</v>
      </c>
      <c r="D4131" t="s">
        <v>119</v>
      </c>
      <c r="E4131" t="s">
        <v>3881</v>
      </c>
      <c r="F4131" t="s">
        <v>92</v>
      </c>
      <c r="G4131">
        <v>0</v>
      </c>
      <c r="H4131">
        <v>1</v>
      </c>
      <c r="I4131">
        <v>5</v>
      </c>
      <c r="J4131">
        <v>0</v>
      </c>
      <c r="K4131">
        <v>0</v>
      </c>
      <c r="L4131">
        <v>6</v>
      </c>
      <c r="M4131">
        <v>0</v>
      </c>
      <c r="N4131">
        <v>16</v>
      </c>
      <c r="O4131">
        <v>0</v>
      </c>
      <c r="P4131">
        <v>0</v>
      </c>
      <c r="Q4131">
        <v>1</v>
      </c>
      <c r="R4131">
        <v>0</v>
      </c>
      <c r="S4131">
        <v>20</v>
      </c>
      <c r="T4131">
        <v>9</v>
      </c>
      <c r="U4131">
        <v>0</v>
      </c>
      <c r="V4131">
        <v>2</v>
      </c>
      <c r="W4131">
        <v>0</v>
      </c>
      <c r="X4131">
        <v>0</v>
      </c>
      <c r="Y4131">
        <v>2</v>
      </c>
      <c r="Z4131">
        <v>1</v>
      </c>
      <c r="AA4131">
        <v>0</v>
      </c>
      <c r="AB4131">
        <v>68</v>
      </c>
      <c r="AC4131">
        <v>2</v>
      </c>
      <c r="AD4131">
        <v>0</v>
      </c>
      <c r="AE4131">
        <v>0</v>
      </c>
      <c r="AF4131">
        <v>1</v>
      </c>
      <c r="AG4131">
        <v>0</v>
      </c>
      <c r="AH4131">
        <v>3</v>
      </c>
      <c r="AI4131">
        <v>8</v>
      </c>
      <c r="AJ4131">
        <v>0</v>
      </c>
      <c r="AK4131">
        <v>0</v>
      </c>
      <c r="AL4131">
        <v>5</v>
      </c>
      <c r="AM4131">
        <v>9</v>
      </c>
      <c r="AN4131">
        <v>0</v>
      </c>
      <c r="AO4131">
        <v>0</v>
      </c>
      <c r="AP4131">
        <v>2</v>
      </c>
      <c r="AQ4131">
        <v>0</v>
      </c>
      <c r="AR4131">
        <v>0</v>
      </c>
      <c r="AS4131">
        <v>0</v>
      </c>
      <c r="AT4131">
        <v>0</v>
      </c>
      <c r="AU4131">
        <v>5</v>
      </c>
      <c r="AV4131">
        <v>3</v>
      </c>
      <c r="AW4131">
        <v>5</v>
      </c>
      <c r="AX4131">
        <v>7</v>
      </c>
      <c r="AY4131">
        <v>9</v>
      </c>
      <c r="AZ4131">
        <v>20</v>
      </c>
      <c r="BA4131">
        <v>17</v>
      </c>
      <c r="BB4131">
        <v>5</v>
      </c>
      <c r="BC4131">
        <v>8</v>
      </c>
      <c r="BD4131">
        <v>0</v>
      </c>
      <c r="BE4131">
        <v>0</v>
      </c>
      <c r="BF4131">
        <v>1</v>
      </c>
      <c r="BG4131">
        <v>0</v>
      </c>
      <c r="BH4131">
        <v>0</v>
      </c>
      <c r="BI4131">
        <v>6</v>
      </c>
      <c r="BJ4131">
        <v>3</v>
      </c>
      <c r="BK4131">
        <v>0</v>
      </c>
      <c r="BL4131">
        <v>0</v>
      </c>
      <c r="BM4131">
        <v>2</v>
      </c>
      <c r="BN4131">
        <v>4</v>
      </c>
      <c r="BO4131">
        <v>27</v>
      </c>
      <c r="BP4131">
        <v>1</v>
      </c>
      <c r="BQ4131">
        <v>0</v>
      </c>
      <c r="BR4131">
        <v>0</v>
      </c>
      <c r="BS4131">
        <v>6</v>
      </c>
      <c r="BT4131">
        <v>114</v>
      </c>
      <c r="BU4131" t="s">
        <v>3970</v>
      </c>
    </row>
    <row r="4132" spans="1:73">
      <c r="A4132" t="s">
        <v>3876</v>
      </c>
      <c r="B4132" t="s">
        <v>3877</v>
      </c>
      <c r="C4132">
        <v>97</v>
      </c>
      <c r="D4132" t="s">
        <v>119</v>
      </c>
      <c r="E4132" t="s">
        <v>78</v>
      </c>
      <c r="F4132" t="s">
        <v>77</v>
      </c>
      <c r="G4132">
        <v>0</v>
      </c>
      <c r="H4132">
        <v>0</v>
      </c>
      <c r="I4132">
        <v>0</v>
      </c>
      <c r="J4132">
        <v>0</v>
      </c>
      <c r="K4132">
        <v>0</v>
      </c>
      <c r="L4132">
        <v>0</v>
      </c>
      <c r="M4132">
        <v>0</v>
      </c>
      <c r="N4132">
        <v>0</v>
      </c>
      <c r="O4132">
        <v>0</v>
      </c>
      <c r="P4132">
        <v>0</v>
      </c>
      <c r="Q4132">
        <v>0</v>
      </c>
      <c r="R4132">
        <v>0</v>
      </c>
      <c r="S4132">
        <v>2</v>
      </c>
      <c r="T4132">
        <v>0</v>
      </c>
      <c r="U4132">
        <v>0</v>
      </c>
      <c r="V4132">
        <v>0</v>
      </c>
      <c r="W4132">
        <v>0</v>
      </c>
      <c r="X4132">
        <v>0</v>
      </c>
      <c r="Y4132">
        <v>0</v>
      </c>
      <c r="Z4132">
        <v>0</v>
      </c>
      <c r="AA4132">
        <v>0</v>
      </c>
      <c r="AB4132">
        <v>1</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0</v>
      </c>
      <c r="BB4132">
        <v>1</v>
      </c>
      <c r="BC4132">
        <v>0</v>
      </c>
      <c r="BD4132">
        <v>0</v>
      </c>
      <c r="BE4132">
        <v>0</v>
      </c>
      <c r="BF4132">
        <v>0</v>
      </c>
      <c r="BG4132">
        <v>0</v>
      </c>
      <c r="BH4132">
        <v>0</v>
      </c>
      <c r="BI4132">
        <v>0</v>
      </c>
      <c r="BJ4132">
        <v>0</v>
      </c>
      <c r="BK4132">
        <v>0</v>
      </c>
      <c r="BL4132">
        <v>0</v>
      </c>
      <c r="BM4132">
        <v>0</v>
      </c>
      <c r="BN4132">
        <v>0</v>
      </c>
      <c r="BO4132">
        <v>0</v>
      </c>
      <c r="BP4132">
        <v>0</v>
      </c>
      <c r="BQ4132">
        <v>0</v>
      </c>
      <c r="BR4132">
        <v>0</v>
      </c>
      <c r="BS4132">
        <v>1</v>
      </c>
      <c r="BT4132">
        <v>4</v>
      </c>
      <c r="BU4132" t="s">
        <v>3971</v>
      </c>
    </row>
    <row r="4133" spans="1:73">
      <c r="A4133" t="s">
        <v>3876</v>
      </c>
      <c r="B4133" t="s">
        <v>3877</v>
      </c>
      <c r="C4133">
        <v>98</v>
      </c>
      <c r="D4133" t="s">
        <v>119</v>
      </c>
      <c r="E4133" t="s">
        <v>3892</v>
      </c>
      <c r="F4133" t="s">
        <v>101</v>
      </c>
      <c r="G4133">
        <v>0</v>
      </c>
      <c r="H4133">
        <v>8</v>
      </c>
      <c r="I4133">
        <v>25</v>
      </c>
      <c r="J4133">
        <v>0</v>
      </c>
      <c r="K4133">
        <v>0</v>
      </c>
      <c r="L4133">
        <v>30</v>
      </c>
      <c r="M4133">
        <v>0</v>
      </c>
      <c r="N4133">
        <v>29</v>
      </c>
      <c r="O4133">
        <v>0</v>
      </c>
      <c r="P4133">
        <v>0</v>
      </c>
      <c r="Q4133">
        <v>3</v>
      </c>
      <c r="R4133">
        <v>0</v>
      </c>
      <c r="S4133">
        <v>37</v>
      </c>
      <c r="T4133">
        <v>17</v>
      </c>
      <c r="U4133">
        <v>0</v>
      </c>
      <c r="V4133">
        <v>6</v>
      </c>
      <c r="W4133">
        <v>8</v>
      </c>
      <c r="X4133">
        <v>0</v>
      </c>
      <c r="Y4133">
        <v>0</v>
      </c>
      <c r="Z4133">
        <v>1</v>
      </c>
      <c r="AA4133">
        <v>0</v>
      </c>
      <c r="AB4133">
        <v>157</v>
      </c>
      <c r="AC4133">
        <v>1</v>
      </c>
      <c r="AD4133">
        <v>0</v>
      </c>
      <c r="AE4133">
        <v>0</v>
      </c>
      <c r="AF4133">
        <v>0</v>
      </c>
      <c r="AG4133">
        <v>0</v>
      </c>
      <c r="AH4133">
        <v>3</v>
      </c>
      <c r="AI4133">
        <v>8</v>
      </c>
      <c r="AJ4133">
        <v>0</v>
      </c>
      <c r="AK4133">
        <v>0</v>
      </c>
      <c r="AL4133">
        <v>4</v>
      </c>
      <c r="AM4133">
        <v>19</v>
      </c>
      <c r="AN4133">
        <v>0</v>
      </c>
      <c r="AO4133">
        <v>8</v>
      </c>
      <c r="AP4133">
        <v>3</v>
      </c>
      <c r="AQ4133">
        <v>6</v>
      </c>
      <c r="AR4133">
        <v>0</v>
      </c>
      <c r="AS4133">
        <v>0</v>
      </c>
      <c r="AT4133">
        <v>4</v>
      </c>
      <c r="AU4133">
        <v>9</v>
      </c>
      <c r="AV4133">
        <v>0</v>
      </c>
      <c r="AW4133">
        <v>28</v>
      </c>
      <c r="AX4133">
        <v>12</v>
      </c>
      <c r="AY4133">
        <v>23</v>
      </c>
      <c r="AZ4133">
        <v>29</v>
      </c>
      <c r="BA4133">
        <v>32</v>
      </c>
      <c r="BB4133">
        <v>10</v>
      </c>
      <c r="BC4133">
        <v>21</v>
      </c>
      <c r="BD4133">
        <v>0</v>
      </c>
      <c r="BE4133">
        <v>0</v>
      </c>
      <c r="BF4133">
        <v>0</v>
      </c>
      <c r="BG4133">
        <v>0</v>
      </c>
      <c r="BH4133">
        <v>0</v>
      </c>
      <c r="BI4133">
        <v>12</v>
      </c>
      <c r="BJ4133">
        <v>10</v>
      </c>
      <c r="BK4133">
        <v>0</v>
      </c>
      <c r="BL4133">
        <v>0</v>
      </c>
      <c r="BM4133">
        <v>4</v>
      </c>
      <c r="BN4133">
        <v>4</v>
      </c>
      <c r="BO4133">
        <v>42</v>
      </c>
      <c r="BP4133">
        <v>3</v>
      </c>
      <c r="BQ4133">
        <v>0</v>
      </c>
      <c r="BR4133">
        <v>0</v>
      </c>
      <c r="BS4133">
        <v>17</v>
      </c>
      <c r="BT4133">
        <v>276</v>
      </c>
      <c r="BU4133" t="s">
        <v>3972</v>
      </c>
    </row>
    <row r="4134" spans="1:73">
      <c r="A4134" t="s">
        <v>3876</v>
      </c>
      <c r="B4134" t="s">
        <v>3877</v>
      </c>
      <c r="C4134">
        <v>99</v>
      </c>
      <c r="D4134" t="s">
        <v>119</v>
      </c>
      <c r="E4134" t="s">
        <v>78</v>
      </c>
      <c r="F4134" t="s">
        <v>77</v>
      </c>
      <c r="G4134">
        <v>2</v>
      </c>
      <c r="H4134">
        <v>8</v>
      </c>
      <c r="I4134">
        <v>1</v>
      </c>
      <c r="J4134">
        <v>0</v>
      </c>
      <c r="K4134">
        <v>0</v>
      </c>
      <c r="L4134">
        <v>11</v>
      </c>
      <c r="M4134">
        <v>0</v>
      </c>
      <c r="N4134">
        <v>14</v>
      </c>
      <c r="O4134">
        <v>0</v>
      </c>
      <c r="P4134">
        <v>0</v>
      </c>
      <c r="Q4134">
        <v>0</v>
      </c>
      <c r="R4134">
        <v>0</v>
      </c>
      <c r="S4134">
        <v>34</v>
      </c>
      <c r="T4134">
        <v>16</v>
      </c>
      <c r="U4134">
        <v>0</v>
      </c>
      <c r="V4134">
        <v>10</v>
      </c>
      <c r="W4134">
        <v>10</v>
      </c>
      <c r="X4134">
        <v>0</v>
      </c>
      <c r="Y4134">
        <v>0</v>
      </c>
      <c r="Z4134">
        <v>0</v>
      </c>
      <c r="AA4134">
        <v>0</v>
      </c>
      <c r="AB4134">
        <v>121</v>
      </c>
      <c r="AC4134">
        <v>2</v>
      </c>
      <c r="AD4134">
        <v>0</v>
      </c>
      <c r="AE4134">
        <v>1</v>
      </c>
      <c r="AF4134">
        <v>0</v>
      </c>
      <c r="AG4134">
        <v>0</v>
      </c>
      <c r="AH4134">
        <v>1</v>
      </c>
      <c r="AI4134">
        <v>9</v>
      </c>
      <c r="AJ4134">
        <v>0</v>
      </c>
      <c r="AK4134">
        <v>1</v>
      </c>
      <c r="AL4134">
        <v>0</v>
      </c>
      <c r="AM4134">
        <v>13</v>
      </c>
      <c r="AN4134">
        <v>0</v>
      </c>
      <c r="AO4134">
        <v>0</v>
      </c>
      <c r="AP4134">
        <v>6</v>
      </c>
      <c r="AQ4134">
        <v>2</v>
      </c>
      <c r="AR4134">
        <v>0</v>
      </c>
      <c r="AS4134">
        <v>0</v>
      </c>
      <c r="AT4134">
        <v>2</v>
      </c>
      <c r="AU4134">
        <v>0</v>
      </c>
      <c r="AV4134">
        <v>5</v>
      </c>
      <c r="AW4134">
        <v>1</v>
      </c>
      <c r="AX4134">
        <v>22</v>
      </c>
      <c r="AY4134">
        <v>31</v>
      </c>
      <c r="AZ4134">
        <v>27</v>
      </c>
      <c r="BA4134">
        <v>38</v>
      </c>
      <c r="BB4134">
        <v>1</v>
      </c>
      <c r="BC4134">
        <v>27</v>
      </c>
      <c r="BD4134">
        <v>0</v>
      </c>
      <c r="BE4134">
        <v>0</v>
      </c>
      <c r="BF4134">
        <v>3</v>
      </c>
      <c r="BG4134">
        <v>0</v>
      </c>
      <c r="BH4134">
        <v>0</v>
      </c>
      <c r="BI4134">
        <v>27</v>
      </c>
      <c r="BJ4134">
        <v>14</v>
      </c>
      <c r="BK4134">
        <v>0</v>
      </c>
      <c r="BL4134">
        <v>7</v>
      </c>
      <c r="BM4134">
        <v>0</v>
      </c>
      <c r="BN4134">
        <v>0</v>
      </c>
      <c r="BO4134">
        <v>30</v>
      </c>
      <c r="BP4134">
        <v>1</v>
      </c>
      <c r="BQ4134">
        <v>0</v>
      </c>
      <c r="BR4134">
        <v>17</v>
      </c>
      <c r="BS4134">
        <v>13</v>
      </c>
      <c r="BT4134">
        <v>194</v>
      </c>
      <c r="BU4134" t="s">
        <v>3973</v>
      </c>
    </row>
    <row r="4135" spans="1:73">
      <c r="A4135" t="s">
        <v>3876</v>
      </c>
      <c r="B4135" t="s">
        <v>3877</v>
      </c>
      <c r="C4135">
        <v>100</v>
      </c>
      <c r="D4135" t="s">
        <v>119</v>
      </c>
      <c r="E4135" t="s">
        <v>3974</v>
      </c>
      <c r="F4135" t="s">
        <v>184</v>
      </c>
      <c r="G4135">
        <v>0</v>
      </c>
      <c r="H4135">
        <v>1</v>
      </c>
      <c r="I4135">
        <v>0</v>
      </c>
      <c r="J4135">
        <v>0</v>
      </c>
      <c r="K4135">
        <v>0</v>
      </c>
      <c r="L4135">
        <v>4</v>
      </c>
      <c r="M4135">
        <v>0</v>
      </c>
      <c r="N4135">
        <v>4</v>
      </c>
      <c r="O4135">
        <v>0</v>
      </c>
      <c r="P4135">
        <v>0</v>
      </c>
      <c r="Q4135">
        <v>0</v>
      </c>
      <c r="R4135">
        <v>0</v>
      </c>
      <c r="S4135">
        <v>2</v>
      </c>
      <c r="T4135">
        <v>1</v>
      </c>
      <c r="U4135">
        <v>0</v>
      </c>
      <c r="V4135">
        <v>0</v>
      </c>
      <c r="W4135">
        <v>0</v>
      </c>
      <c r="X4135">
        <v>0</v>
      </c>
      <c r="Y4135">
        <v>2</v>
      </c>
      <c r="Z4135">
        <v>0</v>
      </c>
      <c r="AA4135">
        <v>0</v>
      </c>
      <c r="AB4135">
        <v>24</v>
      </c>
      <c r="AC4135">
        <v>0</v>
      </c>
      <c r="AD4135">
        <v>0</v>
      </c>
      <c r="AE4135">
        <v>0</v>
      </c>
      <c r="AF4135">
        <v>0</v>
      </c>
      <c r="AG4135">
        <v>0</v>
      </c>
      <c r="AH4135">
        <v>1</v>
      </c>
      <c r="AI4135">
        <v>0</v>
      </c>
      <c r="AJ4135">
        <v>0</v>
      </c>
      <c r="AK4135">
        <v>0</v>
      </c>
      <c r="AL4135">
        <v>2</v>
      </c>
      <c r="AM4135">
        <v>2</v>
      </c>
      <c r="AN4135">
        <v>0</v>
      </c>
      <c r="AO4135">
        <v>0</v>
      </c>
      <c r="AP4135">
        <v>0</v>
      </c>
      <c r="AQ4135">
        <v>0</v>
      </c>
      <c r="AR4135">
        <v>0</v>
      </c>
      <c r="AS4135">
        <v>0</v>
      </c>
      <c r="AT4135">
        <v>1</v>
      </c>
      <c r="AU4135">
        <v>1</v>
      </c>
      <c r="AV4135">
        <v>2</v>
      </c>
      <c r="AW4135">
        <v>0</v>
      </c>
      <c r="AX4135">
        <v>1</v>
      </c>
      <c r="AY4135">
        <v>7</v>
      </c>
      <c r="AZ4135">
        <v>5</v>
      </c>
      <c r="BA4135">
        <v>3</v>
      </c>
      <c r="BB4135">
        <v>1</v>
      </c>
      <c r="BC4135">
        <v>5</v>
      </c>
      <c r="BD4135">
        <v>0</v>
      </c>
      <c r="BE4135">
        <v>0</v>
      </c>
      <c r="BF4135">
        <v>0</v>
      </c>
      <c r="BG4135">
        <v>0</v>
      </c>
      <c r="BH4135">
        <v>0</v>
      </c>
      <c r="BI4135">
        <v>0</v>
      </c>
      <c r="BJ4135">
        <v>4</v>
      </c>
      <c r="BK4135">
        <v>0</v>
      </c>
      <c r="BL4135">
        <v>1</v>
      </c>
      <c r="BM4135">
        <v>0</v>
      </c>
      <c r="BN4135">
        <v>0</v>
      </c>
      <c r="BO4135">
        <v>6</v>
      </c>
      <c r="BP4135">
        <v>0</v>
      </c>
      <c r="BQ4135">
        <v>0</v>
      </c>
      <c r="BR4135">
        <v>0</v>
      </c>
      <c r="BS4135">
        <v>5</v>
      </c>
      <c r="BT4135">
        <v>50</v>
      </c>
      <c r="BU4135" t="s">
        <v>3975</v>
      </c>
    </row>
    <row r="4136" spans="1:73">
      <c r="A4136" t="s">
        <v>3876</v>
      </c>
      <c r="B4136" t="s">
        <v>3877</v>
      </c>
      <c r="C4136">
        <v>101</v>
      </c>
      <c r="D4136" t="s">
        <v>119</v>
      </c>
      <c r="E4136" t="s">
        <v>78</v>
      </c>
      <c r="F4136" t="s">
        <v>77</v>
      </c>
      <c r="G4136">
        <v>0</v>
      </c>
      <c r="H4136">
        <v>1</v>
      </c>
      <c r="I4136">
        <v>0</v>
      </c>
      <c r="J4136">
        <v>0</v>
      </c>
      <c r="K4136">
        <v>0</v>
      </c>
      <c r="L4136">
        <v>0</v>
      </c>
      <c r="M4136">
        <v>0</v>
      </c>
      <c r="N4136">
        <v>1</v>
      </c>
      <c r="O4136">
        <v>0</v>
      </c>
      <c r="P4136">
        <v>0</v>
      </c>
      <c r="Q4136">
        <v>1</v>
      </c>
      <c r="R4136">
        <v>0</v>
      </c>
      <c r="S4136">
        <v>2</v>
      </c>
      <c r="T4136">
        <v>0</v>
      </c>
      <c r="U4136">
        <v>0</v>
      </c>
      <c r="V4136">
        <v>0</v>
      </c>
      <c r="W4136">
        <v>0</v>
      </c>
      <c r="X4136">
        <v>0</v>
      </c>
      <c r="Y4136">
        <v>0</v>
      </c>
      <c r="Z4136">
        <v>0</v>
      </c>
      <c r="AA4136">
        <v>0</v>
      </c>
      <c r="AB4136">
        <v>7</v>
      </c>
      <c r="AC4136">
        <v>0</v>
      </c>
      <c r="AD4136">
        <v>0</v>
      </c>
      <c r="AE4136">
        <v>0</v>
      </c>
      <c r="AF4136">
        <v>0</v>
      </c>
      <c r="AG4136">
        <v>0</v>
      </c>
      <c r="AH4136">
        <v>0</v>
      </c>
      <c r="AI4136">
        <v>1</v>
      </c>
      <c r="AJ4136">
        <v>0</v>
      </c>
      <c r="AK4136">
        <v>0</v>
      </c>
      <c r="AL4136">
        <v>0</v>
      </c>
      <c r="AM4136">
        <v>1</v>
      </c>
      <c r="AN4136">
        <v>0</v>
      </c>
      <c r="AO4136">
        <v>0</v>
      </c>
      <c r="AP4136">
        <v>1</v>
      </c>
      <c r="AQ4136">
        <v>1</v>
      </c>
      <c r="AR4136">
        <v>0</v>
      </c>
      <c r="AS4136">
        <v>1</v>
      </c>
      <c r="AT4136">
        <v>0</v>
      </c>
      <c r="AU4136">
        <v>0</v>
      </c>
      <c r="AV4136">
        <v>0</v>
      </c>
      <c r="AW4136">
        <v>0</v>
      </c>
      <c r="AX4136">
        <v>1</v>
      </c>
      <c r="AY4136">
        <v>1</v>
      </c>
      <c r="AZ4136">
        <v>3</v>
      </c>
      <c r="BA4136">
        <v>2</v>
      </c>
      <c r="BB4136">
        <v>0</v>
      </c>
      <c r="BC4136">
        <v>2</v>
      </c>
      <c r="BD4136">
        <v>0</v>
      </c>
      <c r="BE4136">
        <v>0</v>
      </c>
      <c r="BF4136">
        <v>0</v>
      </c>
      <c r="BG4136">
        <v>0</v>
      </c>
      <c r="BH4136">
        <v>0</v>
      </c>
      <c r="BI4136">
        <v>1</v>
      </c>
      <c r="BJ4136">
        <v>0</v>
      </c>
      <c r="BK4136">
        <v>0</v>
      </c>
      <c r="BL4136">
        <v>0</v>
      </c>
      <c r="BM4136">
        <v>0</v>
      </c>
      <c r="BN4136">
        <v>0</v>
      </c>
      <c r="BO4136">
        <v>3</v>
      </c>
      <c r="BP4136">
        <v>0</v>
      </c>
      <c r="BQ4136">
        <v>0</v>
      </c>
      <c r="BR4136">
        <v>1</v>
      </c>
      <c r="BS4136">
        <v>2</v>
      </c>
      <c r="BT4136">
        <v>13</v>
      </c>
      <c r="BU4136" t="s">
        <v>3976</v>
      </c>
    </row>
    <row r="4137" spans="1:73">
      <c r="A4137" t="s">
        <v>3876</v>
      </c>
      <c r="B4137" t="s">
        <v>3877</v>
      </c>
      <c r="C4137">
        <v>102</v>
      </c>
      <c r="D4137" t="s">
        <v>119</v>
      </c>
      <c r="E4137" t="s">
        <v>3897</v>
      </c>
      <c r="F4137" t="s">
        <v>101</v>
      </c>
      <c r="G4137">
        <v>0</v>
      </c>
      <c r="H4137">
        <v>4</v>
      </c>
      <c r="I4137">
        <v>9</v>
      </c>
      <c r="J4137">
        <v>0</v>
      </c>
      <c r="K4137">
        <v>0</v>
      </c>
      <c r="L4137">
        <v>7</v>
      </c>
      <c r="M4137">
        <v>0</v>
      </c>
      <c r="N4137">
        <v>14</v>
      </c>
      <c r="O4137">
        <v>0</v>
      </c>
      <c r="P4137">
        <v>0</v>
      </c>
      <c r="Q4137">
        <v>3</v>
      </c>
      <c r="R4137">
        <v>0</v>
      </c>
      <c r="S4137">
        <v>17</v>
      </c>
      <c r="T4137">
        <v>6</v>
      </c>
      <c r="U4137">
        <v>0</v>
      </c>
      <c r="V4137">
        <v>1</v>
      </c>
      <c r="W4137">
        <v>5</v>
      </c>
      <c r="X4137">
        <v>0</v>
      </c>
      <c r="Y4137">
        <v>0</v>
      </c>
      <c r="Z4137">
        <v>0</v>
      </c>
      <c r="AA4137">
        <v>0</v>
      </c>
      <c r="AB4137">
        <v>84</v>
      </c>
      <c r="AC4137">
        <v>0</v>
      </c>
      <c r="AD4137">
        <v>0</v>
      </c>
      <c r="AE4137">
        <v>0</v>
      </c>
      <c r="AF4137">
        <v>0</v>
      </c>
      <c r="AG4137">
        <v>0</v>
      </c>
      <c r="AH4137">
        <v>1</v>
      </c>
      <c r="AI4137">
        <v>1</v>
      </c>
      <c r="AJ4137">
        <v>0</v>
      </c>
      <c r="AK4137">
        <v>0</v>
      </c>
      <c r="AL4137">
        <v>0</v>
      </c>
      <c r="AM4137">
        <v>6</v>
      </c>
      <c r="AN4137">
        <v>0</v>
      </c>
      <c r="AO4137">
        <v>2</v>
      </c>
      <c r="AP4137">
        <v>6</v>
      </c>
      <c r="AQ4137">
        <v>4</v>
      </c>
      <c r="AR4137">
        <v>1</v>
      </c>
      <c r="AS4137">
        <v>0</v>
      </c>
      <c r="AT4137">
        <v>0</v>
      </c>
      <c r="AU4137">
        <v>1</v>
      </c>
      <c r="AV4137">
        <v>0</v>
      </c>
      <c r="AW4137">
        <v>9</v>
      </c>
      <c r="AX4137">
        <v>13</v>
      </c>
      <c r="AY4137">
        <v>23</v>
      </c>
      <c r="AZ4137">
        <v>14</v>
      </c>
      <c r="BA4137">
        <v>19</v>
      </c>
      <c r="BB4137">
        <v>7</v>
      </c>
      <c r="BC4137">
        <v>16</v>
      </c>
      <c r="BD4137">
        <v>0</v>
      </c>
      <c r="BE4137">
        <v>1</v>
      </c>
      <c r="BF4137">
        <v>0</v>
      </c>
      <c r="BG4137">
        <v>0</v>
      </c>
      <c r="BH4137">
        <v>0</v>
      </c>
      <c r="BI4137">
        <v>16</v>
      </c>
      <c r="BJ4137">
        <v>6</v>
      </c>
      <c r="BK4137">
        <v>0</v>
      </c>
      <c r="BL4137">
        <v>7</v>
      </c>
      <c r="BM4137">
        <v>11</v>
      </c>
      <c r="BN4137">
        <v>3</v>
      </c>
      <c r="BO4137">
        <v>16</v>
      </c>
      <c r="BP4137">
        <v>0</v>
      </c>
      <c r="BQ4137">
        <v>2</v>
      </c>
      <c r="BR4137">
        <v>0</v>
      </c>
      <c r="BS4137">
        <v>9</v>
      </c>
      <c r="BT4137">
        <v>141</v>
      </c>
      <c r="BU4137" t="s">
        <v>3977</v>
      </c>
    </row>
    <row r="4138" spans="1:73">
      <c r="A4138" t="s">
        <v>3876</v>
      </c>
      <c r="B4138" t="s">
        <v>3877</v>
      </c>
      <c r="C4138">
        <v>103</v>
      </c>
      <c r="D4138" t="s">
        <v>119</v>
      </c>
      <c r="E4138" t="s">
        <v>78</v>
      </c>
      <c r="F4138" t="s">
        <v>77</v>
      </c>
      <c r="G4138">
        <v>0</v>
      </c>
      <c r="H4138">
        <v>1</v>
      </c>
      <c r="I4138">
        <v>0</v>
      </c>
      <c r="J4138">
        <v>0</v>
      </c>
      <c r="K4138">
        <v>0</v>
      </c>
      <c r="L4138">
        <v>0</v>
      </c>
      <c r="M4138">
        <v>0</v>
      </c>
      <c r="N4138">
        <v>1</v>
      </c>
      <c r="O4138">
        <v>0</v>
      </c>
      <c r="P4138">
        <v>0</v>
      </c>
      <c r="Q4138">
        <v>1</v>
      </c>
      <c r="R4138">
        <v>0</v>
      </c>
      <c r="S4138">
        <v>2</v>
      </c>
      <c r="T4138">
        <v>1</v>
      </c>
      <c r="U4138">
        <v>0</v>
      </c>
      <c r="V4138">
        <v>0</v>
      </c>
      <c r="W4138">
        <v>0</v>
      </c>
      <c r="X4138">
        <v>0</v>
      </c>
      <c r="Y4138">
        <v>0</v>
      </c>
      <c r="Z4138">
        <v>0</v>
      </c>
      <c r="AA4138">
        <v>0</v>
      </c>
      <c r="AB4138">
        <v>7</v>
      </c>
      <c r="AC4138">
        <v>0</v>
      </c>
      <c r="AD4138">
        <v>0</v>
      </c>
      <c r="AE4138">
        <v>0</v>
      </c>
      <c r="AF4138">
        <v>0</v>
      </c>
      <c r="AG4138">
        <v>0</v>
      </c>
      <c r="AH4138">
        <v>0</v>
      </c>
      <c r="AI4138">
        <v>0</v>
      </c>
      <c r="AJ4138">
        <v>0</v>
      </c>
      <c r="AK4138">
        <v>0</v>
      </c>
      <c r="AL4138">
        <v>0</v>
      </c>
      <c r="AM4138">
        <v>2</v>
      </c>
      <c r="AN4138">
        <v>0</v>
      </c>
      <c r="AO4138">
        <v>0</v>
      </c>
      <c r="AP4138">
        <v>0</v>
      </c>
      <c r="AQ4138">
        <v>0</v>
      </c>
      <c r="AR4138">
        <v>0</v>
      </c>
      <c r="AS4138">
        <v>0</v>
      </c>
      <c r="AT4138">
        <v>0</v>
      </c>
      <c r="AU4138">
        <v>0</v>
      </c>
      <c r="AV4138">
        <v>0</v>
      </c>
      <c r="AW4138">
        <v>0</v>
      </c>
      <c r="AX4138">
        <v>1</v>
      </c>
      <c r="AY4138">
        <v>2</v>
      </c>
      <c r="AZ4138">
        <v>1</v>
      </c>
      <c r="BA4138">
        <v>3</v>
      </c>
      <c r="BB4138">
        <v>0</v>
      </c>
      <c r="BC4138">
        <v>2</v>
      </c>
      <c r="BD4138">
        <v>0</v>
      </c>
      <c r="BE4138">
        <v>0</v>
      </c>
      <c r="BF4138">
        <v>0</v>
      </c>
      <c r="BG4138">
        <v>0</v>
      </c>
      <c r="BH4138">
        <v>0</v>
      </c>
      <c r="BI4138">
        <v>1</v>
      </c>
      <c r="BJ4138">
        <v>1</v>
      </c>
      <c r="BK4138">
        <v>0</v>
      </c>
      <c r="BL4138">
        <v>0</v>
      </c>
      <c r="BM4138">
        <v>0</v>
      </c>
      <c r="BN4138">
        <v>0</v>
      </c>
      <c r="BO4138">
        <v>1</v>
      </c>
      <c r="BP4138">
        <v>0</v>
      </c>
      <c r="BQ4138">
        <v>0</v>
      </c>
      <c r="BR4138">
        <v>1</v>
      </c>
      <c r="BS4138">
        <v>1</v>
      </c>
      <c r="BT4138">
        <v>11</v>
      </c>
      <c r="BU4138" t="s">
        <v>3978</v>
      </c>
    </row>
    <row r="4139" spans="1:73">
      <c r="A4139" t="s">
        <v>3876</v>
      </c>
      <c r="B4139" t="s">
        <v>3877</v>
      </c>
      <c r="C4139">
        <v>104</v>
      </c>
      <c r="D4139" t="s">
        <v>119</v>
      </c>
      <c r="E4139" t="s">
        <v>3897</v>
      </c>
      <c r="F4139" t="s">
        <v>101</v>
      </c>
      <c r="G4139">
        <v>0</v>
      </c>
      <c r="H4139">
        <v>2</v>
      </c>
      <c r="I4139">
        <v>0</v>
      </c>
      <c r="J4139">
        <v>0</v>
      </c>
      <c r="K4139">
        <v>0</v>
      </c>
      <c r="L4139">
        <v>3</v>
      </c>
      <c r="M4139">
        <v>0</v>
      </c>
      <c r="N4139">
        <v>3</v>
      </c>
      <c r="O4139">
        <v>0</v>
      </c>
      <c r="P4139">
        <v>0</v>
      </c>
      <c r="Q4139">
        <v>0</v>
      </c>
      <c r="R4139">
        <v>0</v>
      </c>
      <c r="S4139">
        <v>4</v>
      </c>
      <c r="T4139">
        <v>4</v>
      </c>
      <c r="U4139">
        <v>0</v>
      </c>
      <c r="V4139">
        <v>2</v>
      </c>
      <c r="W4139">
        <v>3</v>
      </c>
      <c r="X4139">
        <v>0</v>
      </c>
      <c r="Y4139">
        <v>0</v>
      </c>
      <c r="Z4139">
        <v>0</v>
      </c>
      <c r="AA4139">
        <v>0</v>
      </c>
      <c r="AB4139">
        <v>20</v>
      </c>
      <c r="AC4139">
        <v>1</v>
      </c>
      <c r="AD4139">
        <v>0</v>
      </c>
      <c r="AE4139">
        <v>0</v>
      </c>
      <c r="AF4139">
        <v>0</v>
      </c>
      <c r="AG4139">
        <v>0</v>
      </c>
      <c r="AH4139">
        <v>0</v>
      </c>
      <c r="AI4139">
        <v>0</v>
      </c>
      <c r="AJ4139">
        <v>0</v>
      </c>
      <c r="AK4139">
        <v>0</v>
      </c>
      <c r="AL4139">
        <v>0</v>
      </c>
      <c r="AM4139">
        <v>2</v>
      </c>
      <c r="AN4139">
        <v>0</v>
      </c>
      <c r="AO4139">
        <v>0</v>
      </c>
      <c r="AP4139">
        <v>0</v>
      </c>
      <c r="AQ4139">
        <v>1</v>
      </c>
      <c r="AR4139">
        <v>0</v>
      </c>
      <c r="AS4139">
        <v>1</v>
      </c>
      <c r="AT4139">
        <v>0</v>
      </c>
      <c r="AU4139">
        <v>0</v>
      </c>
      <c r="AV4139">
        <v>3</v>
      </c>
      <c r="AW4139">
        <v>0</v>
      </c>
      <c r="AX4139">
        <v>2</v>
      </c>
      <c r="AY4139">
        <v>5</v>
      </c>
      <c r="AZ4139">
        <v>3</v>
      </c>
      <c r="BA4139">
        <v>4</v>
      </c>
      <c r="BB4139">
        <v>0</v>
      </c>
      <c r="BC4139">
        <v>2</v>
      </c>
      <c r="BD4139">
        <v>0</v>
      </c>
      <c r="BE4139">
        <v>0</v>
      </c>
      <c r="BF4139">
        <v>1</v>
      </c>
      <c r="BG4139">
        <v>0</v>
      </c>
      <c r="BH4139">
        <v>0</v>
      </c>
      <c r="BI4139">
        <v>3</v>
      </c>
      <c r="BJ4139">
        <v>1</v>
      </c>
      <c r="BK4139">
        <v>0</v>
      </c>
      <c r="BL4139">
        <v>2</v>
      </c>
      <c r="BM4139">
        <v>0</v>
      </c>
      <c r="BN4139">
        <v>0</v>
      </c>
      <c r="BO4139">
        <v>4</v>
      </c>
      <c r="BP4139">
        <v>0</v>
      </c>
      <c r="BQ4139">
        <v>0</v>
      </c>
      <c r="BR4139">
        <v>2</v>
      </c>
      <c r="BS4139">
        <v>1</v>
      </c>
      <c r="BT4139">
        <v>34</v>
      </c>
      <c r="BU4139" t="s">
        <v>3979</v>
      </c>
    </row>
    <row r="4140" spans="1:73">
      <c r="A4140" t="s">
        <v>3876</v>
      </c>
      <c r="B4140" t="s">
        <v>3877</v>
      </c>
      <c r="C4140">
        <v>105</v>
      </c>
      <c r="D4140" t="s">
        <v>119</v>
      </c>
      <c r="E4140" t="s">
        <v>78</v>
      </c>
      <c r="F4140" t="s">
        <v>77</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c r="BG4140">
        <v>0</v>
      </c>
      <c r="BH4140">
        <v>0</v>
      </c>
      <c r="BI4140">
        <v>0</v>
      </c>
      <c r="BJ4140">
        <v>0</v>
      </c>
      <c r="BK4140">
        <v>0</v>
      </c>
      <c r="BL4140">
        <v>0</v>
      </c>
      <c r="BM4140">
        <v>0</v>
      </c>
      <c r="BN4140">
        <v>0</v>
      </c>
      <c r="BO4140">
        <v>0</v>
      </c>
      <c r="BP4140">
        <v>0</v>
      </c>
      <c r="BQ4140">
        <v>0</v>
      </c>
      <c r="BR4140">
        <v>0</v>
      </c>
      <c r="BS4140">
        <v>1</v>
      </c>
      <c r="BT4140">
        <v>2</v>
      </c>
      <c r="BU4140" t="s">
        <v>3980</v>
      </c>
    </row>
    <row r="4141" spans="1:73">
      <c r="A4141" t="s">
        <v>3876</v>
      </c>
      <c r="B4141" t="s">
        <v>3877</v>
      </c>
      <c r="C4141">
        <v>106</v>
      </c>
      <c r="D4141" t="s">
        <v>119</v>
      </c>
      <c r="E4141" t="s">
        <v>3886</v>
      </c>
      <c r="F4141" t="s">
        <v>92</v>
      </c>
      <c r="G4141">
        <v>2</v>
      </c>
      <c r="H4141">
        <v>8</v>
      </c>
      <c r="I4141">
        <v>2</v>
      </c>
      <c r="J4141">
        <v>0</v>
      </c>
      <c r="K4141">
        <v>0</v>
      </c>
      <c r="L4141">
        <v>19</v>
      </c>
      <c r="M4141">
        <v>0</v>
      </c>
      <c r="N4141">
        <v>34</v>
      </c>
      <c r="O4141">
        <v>0</v>
      </c>
      <c r="P4141">
        <v>0</v>
      </c>
      <c r="Q4141">
        <v>5</v>
      </c>
      <c r="R4141">
        <v>3</v>
      </c>
      <c r="S4141">
        <v>47</v>
      </c>
      <c r="T4141">
        <v>20</v>
      </c>
      <c r="U4141">
        <v>0</v>
      </c>
      <c r="V4141">
        <v>6</v>
      </c>
      <c r="W4141">
        <v>4</v>
      </c>
      <c r="X4141">
        <v>0</v>
      </c>
      <c r="Y4141">
        <v>0</v>
      </c>
      <c r="Z4141">
        <v>0</v>
      </c>
      <c r="AA4141">
        <v>0</v>
      </c>
      <c r="AB4141">
        <v>185</v>
      </c>
      <c r="AC4141">
        <v>2</v>
      </c>
      <c r="AD4141">
        <v>0</v>
      </c>
      <c r="AE4141">
        <v>0</v>
      </c>
      <c r="AF4141">
        <v>0</v>
      </c>
      <c r="AG4141">
        <v>0</v>
      </c>
      <c r="AH4141">
        <v>0</v>
      </c>
      <c r="AI4141">
        <v>6</v>
      </c>
      <c r="AJ4141">
        <v>0</v>
      </c>
      <c r="AK4141">
        <v>0</v>
      </c>
      <c r="AL4141">
        <v>6</v>
      </c>
      <c r="AM4141">
        <v>19</v>
      </c>
      <c r="AN4141">
        <v>0</v>
      </c>
      <c r="AO4141">
        <v>2</v>
      </c>
      <c r="AP4141">
        <v>2</v>
      </c>
      <c r="AQ4141">
        <v>6</v>
      </c>
      <c r="AR4141">
        <v>0</v>
      </c>
      <c r="AS4141">
        <v>0</v>
      </c>
      <c r="AT4141">
        <v>1</v>
      </c>
      <c r="AU4141">
        <v>1</v>
      </c>
      <c r="AV4141">
        <v>0</v>
      </c>
      <c r="AW4141">
        <v>2</v>
      </c>
      <c r="AX4141">
        <v>39</v>
      </c>
      <c r="AY4141">
        <v>44</v>
      </c>
      <c r="AZ4141">
        <v>45</v>
      </c>
      <c r="BA4141">
        <v>60</v>
      </c>
      <c r="BB4141">
        <v>8</v>
      </c>
      <c r="BC4141">
        <v>17</v>
      </c>
      <c r="BD4141">
        <v>0</v>
      </c>
      <c r="BE4141">
        <v>0</v>
      </c>
      <c r="BF4141">
        <v>0</v>
      </c>
      <c r="BG4141">
        <v>0</v>
      </c>
      <c r="BH4141">
        <v>0</v>
      </c>
      <c r="BI4141">
        <v>37</v>
      </c>
      <c r="BJ4141">
        <v>13</v>
      </c>
      <c r="BK4141">
        <v>0</v>
      </c>
      <c r="BL4141">
        <v>12</v>
      </c>
      <c r="BM4141">
        <v>6</v>
      </c>
      <c r="BN4141">
        <v>1</v>
      </c>
      <c r="BO4141">
        <v>50</v>
      </c>
      <c r="BP4141">
        <v>3</v>
      </c>
      <c r="BQ4141">
        <v>7</v>
      </c>
      <c r="BR4141">
        <v>22</v>
      </c>
      <c r="BS4141">
        <v>9</v>
      </c>
      <c r="BT4141">
        <v>280</v>
      </c>
      <c r="BU4141" t="s">
        <v>3981</v>
      </c>
    </row>
    <row r="4142" spans="1:73">
      <c r="A4142" t="s">
        <v>3876</v>
      </c>
      <c r="B4142" t="s">
        <v>3877</v>
      </c>
      <c r="C4142">
        <v>107</v>
      </c>
      <c r="D4142" t="s">
        <v>119</v>
      </c>
      <c r="E4142" t="s">
        <v>78</v>
      </c>
      <c r="F4142" t="s">
        <v>77</v>
      </c>
      <c r="G4142">
        <v>1</v>
      </c>
      <c r="H4142">
        <v>0</v>
      </c>
      <c r="I4142">
        <v>1</v>
      </c>
      <c r="J4142">
        <v>0</v>
      </c>
      <c r="K4142">
        <v>0</v>
      </c>
      <c r="L4142">
        <v>3</v>
      </c>
      <c r="M4142">
        <v>0</v>
      </c>
      <c r="N4142">
        <v>1</v>
      </c>
      <c r="O4142">
        <v>0</v>
      </c>
      <c r="P4142">
        <v>0</v>
      </c>
      <c r="Q4142">
        <v>2</v>
      </c>
      <c r="R4142">
        <v>0</v>
      </c>
      <c r="S4142">
        <v>0</v>
      </c>
      <c r="T4142">
        <v>0</v>
      </c>
      <c r="U4142">
        <v>0</v>
      </c>
      <c r="V4142">
        <v>0</v>
      </c>
      <c r="W4142">
        <v>0</v>
      </c>
      <c r="X4142">
        <v>0</v>
      </c>
      <c r="Y4142">
        <v>0</v>
      </c>
      <c r="Z4142">
        <v>0</v>
      </c>
      <c r="AA4142">
        <v>0</v>
      </c>
      <c r="AB4142">
        <v>17</v>
      </c>
      <c r="AC4142">
        <v>0</v>
      </c>
      <c r="AD4142">
        <v>0</v>
      </c>
      <c r="AE4142">
        <v>0</v>
      </c>
      <c r="AF4142">
        <v>0</v>
      </c>
      <c r="AG4142">
        <v>0</v>
      </c>
      <c r="AH4142">
        <v>0</v>
      </c>
      <c r="AI4142">
        <v>0</v>
      </c>
      <c r="AJ4142">
        <v>0</v>
      </c>
      <c r="AK4142">
        <v>0</v>
      </c>
      <c r="AL4142">
        <v>0</v>
      </c>
      <c r="AM4142">
        <v>4</v>
      </c>
      <c r="AN4142">
        <v>0</v>
      </c>
      <c r="AO4142">
        <v>0</v>
      </c>
      <c r="AP4142">
        <v>0</v>
      </c>
      <c r="AQ4142">
        <v>0</v>
      </c>
      <c r="AR4142">
        <v>0</v>
      </c>
      <c r="AS4142">
        <v>0</v>
      </c>
      <c r="AT4142">
        <v>0</v>
      </c>
      <c r="AU4142">
        <v>0</v>
      </c>
      <c r="AV4142">
        <v>0</v>
      </c>
      <c r="AW4142">
        <v>1</v>
      </c>
      <c r="AX4142">
        <v>1</v>
      </c>
      <c r="AY4142">
        <v>4</v>
      </c>
      <c r="AZ4142">
        <v>2</v>
      </c>
      <c r="BA4142">
        <v>5</v>
      </c>
      <c r="BB4142">
        <v>3</v>
      </c>
      <c r="BC4142">
        <v>0</v>
      </c>
      <c r="BD4142">
        <v>0</v>
      </c>
      <c r="BE4142">
        <v>0</v>
      </c>
      <c r="BF4142">
        <v>0</v>
      </c>
      <c r="BG4142">
        <v>0</v>
      </c>
      <c r="BH4142">
        <v>0</v>
      </c>
      <c r="BI4142">
        <v>1</v>
      </c>
      <c r="BJ4142">
        <v>0</v>
      </c>
      <c r="BK4142">
        <v>0</v>
      </c>
      <c r="BL4142">
        <v>0</v>
      </c>
      <c r="BM4142">
        <v>0</v>
      </c>
      <c r="BN4142">
        <v>0</v>
      </c>
      <c r="BO4142">
        <v>2</v>
      </c>
      <c r="BP4142">
        <v>0</v>
      </c>
      <c r="BQ4142">
        <v>0</v>
      </c>
      <c r="BR4142">
        <v>1</v>
      </c>
      <c r="BS4142">
        <v>1</v>
      </c>
      <c r="BT4142">
        <v>26</v>
      </c>
      <c r="BU4142" t="s">
        <v>3982</v>
      </c>
    </row>
    <row r="4143" spans="1:73">
      <c r="A4143" t="s">
        <v>3876</v>
      </c>
      <c r="B4143" t="s">
        <v>3877</v>
      </c>
      <c r="C4143">
        <v>108</v>
      </c>
      <c r="D4143" t="s">
        <v>119</v>
      </c>
      <c r="E4143" t="s">
        <v>3886</v>
      </c>
      <c r="F4143" t="s">
        <v>92</v>
      </c>
      <c r="G4143">
        <v>0</v>
      </c>
      <c r="H4143">
        <v>0</v>
      </c>
      <c r="I4143">
        <v>5</v>
      </c>
      <c r="J4143">
        <v>0</v>
      </c>
      <c r="K4143">
        <v>0</v>
      </c>
      <c r="L4143">
        <v>2</v>
      </c>
      <c r="M4143">
        <v>0</v>
      </c>
      <c r="N4143">
        <v>3</v>
      </c>
      <c r="O4143">
        <v>0</v>
      </c>
      <c r="P4143">
        <v>0</v>
      </c>
      <c r="Q4143">
        <v>0</v>
      </c>
      <c r="R4143">
        <v>0</v>
      </c>
      <c r="S4143">
        <v>7</v>
      </c>
      <c r="T4143">
        <v>1</v>
      </c>
      <c r="U4143">
        <v>0</v>
      </c>
      <c r="V4143">
        <v>1</v>
      </c>
      <c r="W4143">
        <v>1</v>
      </c>
      <c r="X4143">
        <v>0</v>
      </c>
      <c r="Y4143">
        <v>0</v>
      </c>
      <c r="Z4143">
        <v>0</v>
      </c>
      <c r="AA4143">
        <v>0</v>
      </c>
      <c r="AB4143">
        <v>21</v>
      </c>
      <c r="AC4143">
        <v>1</v>
      </c>
      <c r="AD4143">
        <v>0</v>
      </c>
      <c r="AE4143">
        <v>0</v>
      </c>
      <c r="AF4143">
        <v>0</v>
      </c>
      <c r="AG4143">
        <v>0</v>
      </c>
      <c r="AH4143">
        <v>0</v>
      </c>
      <c r="AI4143">
        <v>2</v>
      </c>
      <c r="AJ4143">
        <v>0</v>
      </c>
      <c r="AK4143">
        <v>0</v>
      </c>
      <c r="AL4143">
        <v>2</v>
      </c>
      <c r="AM4143">
        <v>1</v>
      </c>
      <c r="AN4143">
        <v>0</v>
      </c>
      <c r="AO4143">
        <v>2</v>
      </c>
      <c r="AP4143">
        <v>0</v>
      </c>
      <c r="AQ4143">
        <v>1</v>
      </c>
      <c r="AR4143">
        <v>0</v>
      </c>
      <c r="AS4143">
        <v>0</v>
      </c>
      <c r="AT4143">
        <v>1</v>
      </c>
      <c r="AU4143">
        <v>0</v>
      </c>
      <c r="AV4143">
        <v>0</v>
      </c>
      <c r="AW4143">
        <v>6</v>
      </c>
      <c r="AX4143">
        <v>4</v>
      </c>
      <c r="AY4143">
        <v>6</v>
      </c>
      <c r="AZ4143">
        <v>3</v>
      </c>
      <c r="BA4143">
        <v>5</v>
      </c>
      <c r="BB4143">
        <v>2</v>
      </c>
      <c r="BC4143">
        <v>1</v>
      </c>
      <c r="BD4143">
        <v>0</v>
      </c>
      <c r="BE4143">
        <v>0</v>
      </c>
      <c r="BF4143">
        <v>0</v>
      </c>
      <c r="BG4143">
        <v>0</v>
      </c>
      <c r="BH4143">
        <v>0</v>
      </c>
      <c r="BI4143">
        <v>2</v>
      </c>
      <c r="BJ4143">
        <v>1</v>
      </c>
      <c r="BK4143">
        <v>0</v>
      </c>
      <c r="BL4143">
        <v>1</v>
      </c>
      <c r="BM4143">
        <v>0</v>
      </c>
      <c r="BN4143">
        <v>0</v>
      </c>
      <c r="BO4143">
        <v>5</v>
      </c>
      <c r="BP4143">
        <v>0</v>
      </c>
      <c r="BQ4143">
        <v>0</v>
      </c>
      <c r="BR4143">
        <v>1</v>
      </c>
      <c r="BS4143">
        <v>1</v>
      </c>
      <c r="BT4143">
        <v>36</v>
      </c>
      <c r="BU4143" t="s">
        <v>3983</v>
      </c>
    </row>
    <row r="4144" spans="1:73">
      <c r="A4144" t="s">
        <v>3876</v>
      </c>
      <c r="B4144" t="s">
        <v>3877</v>
      </c>
      <c r="C4144">
        <v>109</v>
      </c>
      <c r="D4144" t="s">
        <v>119</v>
      </c>
      <c r="E4144" t="s">
        <v>78</v>
      </c>
      <c r="F4144" t="s">
        <v>77</v>
      </c>
      <c r="G4144">
        <v>0</v>
      </c>
      <c r="H4144">
        <v>1</v>
      </c>
      <c r="I4144">
        <v>0</v>
      </c>
      <c r="J4144">
        <v>0</v>
      </c>
      <c r="K4144">
        <v>0</v>
      </c>
      <c r="L4144">
        <v>3</v>
      </c>
      <c r="M4144">
        <v>1</v>
      </c>
      <c r="N4144">
        <v>2</v>
      </c>
      <c r="O4144">
        <v>0</v>
      </c>
      <c r="P4144">
        <v>0</v>
      </c>
      <c r="Q4144">
        <v>0</v>
      </c>
      <c r="R4144">
        <v>0</v>
      </c>
      <c r="S4144">
        <v>4</v>
      </c>
      <c r="T4144">
        <v>2</v>
      </c>
      <c r="U4144">
        <v>0</v>
      </c>
      <c r="V4144">
        <v>1</v>
      </c>
      <c r="W4144">
        <v>0</v>
      </c>
      <c r="X4144">
        <v>0</v>
      </c>
      <c r="Y4144">
        <v>0</v>
      </c>
      <c r="Z4144">
        <v>0</v>
      </c>
      <c r="AA4144">
        <v>0</v>
      </c>
      <c r="AB4144">
        <v>13</v>
      </c>
      <c r="AC4144">
        <v>1</v>
      </c>
      <c r="AD4144">
        <v>0</v>
      </c>
      <c r="AE4144">
        <v>0</v>
      </c>
      <c r="AF4144">
        <v>0</v>
      </c>
      <c r="AG4144">
        <v>1</v>
      </c>
      <c r="AH4144">
        <v>0</v>
      </c>
      <c r="AI4144">
        <v>2</v>
      </c>
      <c r="AJ4144">
        <v>0</v>
      </c>
      <c r="AK4144">
        <v>1</v>
      </c>
      <c r="AL4144">
        <v>0</v>
      </c>
      <c r="AM4144">
        <v>1</v>
      </c>
      <c r="AN4144">
        <v>0</v>
      </c>
      <c r="AO4144">
        <v>0</v>
      </c>
      <c r="AP4144">
        <v>0</v>
      </c>
      <c r="AQ4144">
        <v>1</v>
      </c>
      <c r="AR4144">
        <v>0</v>
      </c>
      <c r="AS4144">
        <v>0</v>
      </c>
      <c r="AT4144">
        <v>0</v>
      </c>
      <c r="AU4144">
        <v>1</v>
      </c>
      <c r="AV4144">
        <v>0</v>
      </c>
      <c r="AW4144">
        <v>0</v>
      </c>
      <c r="AX4144">
        <v>0</v>
      </c>
      <c r="AY4144">
        <v>3</v>
      </c>
      <c r="AZ4144">
        <v>1</v>
      </c>
      <c r="BA4144">
        <v>1</v>
      </c>
      <c r="BB4144">
        <v>0</v>
      </c>
      <c r="BC4144">
        <v>5</v>
      </c>
      <c r="BD4144">
        <v>0</v>
      </c>
      <c r="BE4144">
        <v>0</v>
      </c>
      <c r="BF4144">
        <v>0</v>
      </c>
      <c r="BG4144">
        <v>0</v>
      </c>
      <c r="BH4144">
        <v>0</v>
      </c>
      <c r="BI4144">
        <v>2</v>
      </c>
      <c r="BJ4144">
        <v>4</v>
      </c>
      <c r="BK4144">
        <v>0</v>
      </c>
      <c r="BL4144">
        <v>0</v>
      </c>
      <c r="BM4144">
        <v>0</v>
      </c>
      <c r="BN4144">
        <v>0</v>
      </c>
      <c r="BO4144">
        <v>3</v>
      </c>
      <c r="BP4144">
        <v>0</v>
      </c>
      <c r="BQ4144">
        <v>0</v>
      </c>
      <c r="BR4144">
        <v>0</v>
      </c>
      <c r="BS4144">
        <v>2</v>
      </c>
      <c r="BT4144">
        <v>26</v>
      </c>
      <c r="BU4144" t="s">
        <v>3984</v>
      </c>
    </row>
    <row r="4145" spans="1:73">
      <c r="A4145" t="s">
        <v>3876</v>
      </c>
      <c r="B4145" t="s">
        <v>3877</v>
      </c>
      <c r="C4145">
        <v>110</v>
      </c>
      <c r="D4145" t="s">
        <v>119</v>
      </c>
      <c r="E4145" t="s">
        <v>183</v>
      </c>
      <c r="F4145" t="s">
        <v>184</v>
      </c>
      <c r="G4145">
        <v>3</v>
      </c>
      <c r="H4145">
        <v>1</v>
      </c>
      <c r="I4145">
        <v>1</v>
      </c>
      <c r="J4145">
        <v>0</v>
      </c>
      <c r="K4145">
        <v>0</v>
      </c>
      <c r="L4145">
        <v>5</v>
      </c>
      <c r="M4145">
        <v>0</v>
      </c>
      <c r="N4145">
        <v>4</v>
      </c>
      <c r="O4145">
        <v>0</v>
      </c>
      <c r="P4145">
        <v>0</v>
      </c>
      <c r="Q4145">
        <v>0</v>
      </c>
      <c r="R4145">
        <v>0</v>
      </c>
      <c r="S4145">
        <v>13</v>
      </c>
      <c r="T4145">
        <v>5</v>
      </c>
      <c r="U4145">
        <v>0</v>
      </c>
      <c r="V4145">
        <v>4</v>
      </c>
      <c r="W4145">
        <v>2</v>
      </c>
      <c r="X4145">
        <v>0</v>
      </c>
      <c r="Y4145">
        <v>0</v>
      </c>
      <c r="Z4145">
        <v>0</v>
      </c>
      <c r="AA4145">
        <v>0</v>
      </c>
      <c r="AB4145">
        <v>55</v>
      </c>
      <c r="AC4145">
        <v>0</v>
      </c>
      <c r="AD4145">
        <v>0</v>
      </c>
      <c r="AE4145">
        <v>0</v>
      </c>
      <c r="AF4145">
        <v>0</v>
      </c>
      <c r="AG4145">
        <v>0</v>
      </c>
      <c r="AH4145">
        <v>2</v>
      </c>
      <c r="AI4145">
        <v>5</v>
      </c>
      <c r="AJ4145">
        <v>0</v>
      </c>
      <c r="AK4145">
        <v>0</v>
      </c>
      <c r="AL4145">
        <v>3</v>
      </c>
      <c r="AM4145">
        <v>6</v>
      </c>
      <c r="AN4145">
        <v>0</v>
      </c>
      <c r="AO4145">
        <v>0</v>
      </c>
      <c r="AP4145">
        <v>0</v>
      </c>
      <c r="AQ4145">
        <v>0</v>
      </c>
      <c r="AR4145">
        <v>0</v>
      </c>
      <c r="AS4145">
        <v>0</v>
      </c>
      <c r="AT4145">
        <v>1</v>
      </c>
      <c r="AU4145">
        <v>0</v>
      </c>
      <c r="AV4145">
        <v>0</v>
      </c>
      <c r="AW4145">
        <v>1</v>
      </c>
      <c r="AX4145">
        <v>10</v>
      </c>
      <c r="AY4145">
        <v>15</v>
      </c>
      <c r="AZ4145">
        <v>9</v>
      </c>
      <c r="BA4145">
        <v>16</v>
      </c>
      <c r="BB4145">
        <v>6</v>
      </c>
      <c r="BC4145">
        <v>11</v>
      </c>
      <c r="BD4145">
        <v>0</v>
      </c>
      <c r="BE4145">
        <v>0</v>
      </c>
      <c r="BF4145">
        <v>0</v>
      </c>
      <c r="BG4145">
        <v>0</v>
      </c>
      <c r="BH4145">
        <v>0</v>
      </c>
      <c r="BI4145">
        <v>9</v>
      </c>
      <c r="BJ4145">
        <v>3</v>
      </c>
      <c r="BK4145">
        <v>0</v>
      </c>
      <c r="BL4145">
        <v>4</v>
      </c>
      <c r="BM4145">
        <v>1</v>
      </c>
      <c r="BN4145">
        <v>1</v>
      </c>
      <c r="BO4145">
        <v>9</v>
      </c>
      <c r="BP4145">
        <v>2</v>
      </c>
      <c r="BQ4145">
        <v>0</v>
      </c>
      <c r="BR4145">
        <v>5</v>
      </c>
      <c r="BS4145">
        <v>5</v>
      </c>
      <c r="BT4145">
        <v>88</v>
      </c>
      <c r="BU4145" t="s">
        <v>3985</v>
      </c>
    </row>
    <row r="4146" spans="1:73">
      <c r="A4146" t="s">
        <v>3876</v>
      </c>
      <c r="B4146" t="s">
        <v>3877</v>
      </c>
      <c r="C4146">
        <v>111</v>
      </c>
      <c r="D4146" t="s">
        <v>119</v>
      </c>
      <c r="E4146" t="s">
        <v>78</v>
      </c>
      <c r="F4146" t="s">
        <v>77</v>
      </c>
      <c r="G4146">
        <v>0</v>
      </c>
      <c r="H4146">
        <v>0</v>
      </c>
      <c r="I4146">
        <v>0</v>
      </c>
      <c r="J4146">
        <v>0</v>
      </c>
      <c r="K4146">
        <v>0</v>
      </c>
      <c r="L4146">
        <v>0</v>
      </c>
      <c r="M4146">
        <v>0</v>
      </c>
      <c r="N4146">
        <v>0</v>
      </c>
      <c r="O4146">
        <v>0</v>
      </c>
      <c r="P4146">
        <v>0</v>
      </c>
      <c r="Q4146">
        <v>0</v>
      </c>
      <c r="R4146">
        <v>0</v>
      </c>
      <c r="S4146">
        <v>1</v>
      </c>
      <c r="T4146">
        <v>0</v>
      </c>
      <c r="U4146">
        <v>0</v>
      </c>
      <c r="V4146">
        <v>1</v>
      </c>
      <c r="W4146">
        <v>0</v>
      </c>
      <c r="X4146">
        <v>0</v>
      </c>
      <c r="Y4146">
        <v>0</v>
      </c>
      <c r="Z4146">
        <v>0</v>
      </c>
      <c r="AA4146">
        <v>0</v>
      </c>
      <c r="AB4146">
        <v>3</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1</v>
      </c>
      <c r="AW4146">
        <v>0</v>
      </c>
      <c r="AX4146">
        <v>0</v>
      </c>
      <c r="AY4146">
        <v>1</v>
      </c>
      <c r="AZ4146">
        <v>2</v>
      </c>
      <c r="BA4146">
        <v>0</v>
      </c>
      <c r="BB4146">
        <v>0</v>
      </c>
      <c r="BC4146">
        <v>0</v>
      </c>
      <c r="BD4146">
        <v>0</v>
      </c>
      <c r="BE4146">
        <v>0</v>
      </c>
      <c r="BF4146">
        <v>1</v>
      </c>
      <c r="BG4146">
        <v>0</v>
      </c>
      <c r="BH4146">
        <v>0</v>
      </c>
      <c r="BI4146">
        <v>0</v>
      </c>
      <c r="BJ4146">
        <v>0</v>
      </c>
      <c r="BK4146">
        <v>0</v>
      </c>
      <c r="BL4146">
        <v>0</v>
      </c>
      <c r="BM4146">
        <v>0</v>
      </c>
      <c r="BN4146">
        <v>0</v>
      </c>
      <c r="BO4146">
        <v>2</v>
      </c>
      <c r="BP4146">
        <v>0</v>
      </c>
      <c r="BQ4146">
        <v>0</v>
      </c>
      <c r="BR4146">
        <v>0</v>
      </c>
      <c r="BS4146">
        <v>1</v>
      </c>
      <c r="BT4146">
        <v>5</v>
      </c>
      <c r="BU4146" t="s">
        <v>3986</v>
      </c>
    </row>
    <row r="4147" spans="1:73">
      <c r="A4147" t="s">
        <v>3876</v>
      </c>
      <c r="B4147" t="s">
        <v>3877</v>
      </c>
      <c r="C4147">
        <v>112</v>
      </c>
      <c r="D4147" t="s">
        <v>119</v>
      </c>
      <c r="E4147" t="s">
        <v>3881</v>
      </c>
      <c r="F4147" t="s">
        <v>92</v>
      </c>
      <c r="G4147">
        <v>0</v>
      </c>
      <c r="H4147">
        <v>0</v>
      </c>
      <c r="I4147">
        <v>0</v>
      </c>
      <c r="J4147">
        <v>0</v>
      </c>
      <c r="K4147">
        <v>0</v>
      </c>
      <c r="L4147">
        <v>0</v>
      </c>
      <c r="M4147">
        <v>0</v>
      </c>
      <c r="N4147">
        <v>1</v>
      </c>
      <c r="O4147">
        <v>0</v>
      </c>
      <c r="P4147">
        <v>0</v>
      </c>
      <c r="Q4147">
        <v>0</v>
      </c>
      <c r="R4147">
        <v>0</v>
      </c>
      <c r="S4147">
        <v>0</v>
      </c>
      <c r="T4147">
        <v>0</v>
      </c>
      <c r="U4147">
        <v>0</v>
      </c>
      <c r="V4147">
        <v>0</v>
      </c>
      <c r="W4147">
        <v>0</v>
      </c>
      <c r="X4147">
        <v>0</v>
      </c>
      <c r="Y4147">
        <v>0</v>
      </c>
      <c r="Z4147">
        <v>0</v>
      </c>
      <c r="AA4147">
        <v>0</v>
      </c>
      <c r="AB4147">
        <v>5</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1</v>
      </c>
      <c r="AZ4147">
        <v>1</v>
      </c>
      <c r="BA4147">
        <v>0</v>
      </c>
      <c r="BB4147">
        <v>0</v>
      </c>
      <c r="BC4147">
        <v>0</v>
      </c>
      <c r="BD4147">
        <v>0</v>
      </c>
      <c r="BE4147">
        <v>0</v>
      </c>
      <c r="BF4147">
        <v>0</v>
      </c>
      <c r="BG4147">
        <v>0</v>
      </c>
      <c r="BH4147">
        <v>0</v>
      </c>
      <c r="BI4147">
        <v>0</v>
      </c>
      <c r="BJ4147">
        <v>0</v>
      </c>
      <c r="BK4147">
        <v>0</v>
      </c>
      <c r="BL4147">
        <v>0</v>
      </c>
      <c r="BM4147">
        <v>0</v>
      </c>
      <c r="BN4147">
        <v>0</v>
      </c>
      <c r="BO4147">
        <v>1</v>
      </c>
      <c r="BP4147">
        <v>0</v>
      </c>
      <c r="BQ4147">
        <v>0</v>
      </c>
      <c r="BR4147">
        <v>0</v>
      </c>
      <c r="BS4147">
        <v>1</v>
      </c>
      <c r="BT4147">
        <v>8</v>
      </c>
      <c r="BU4147" t="s">
        <v>3987</v>
      </c>
    </row>
    <row r="4148" spans="1:73">
      <c r="A4148" t="s">
        <v>3876</v>
      </c>
      <c r="B4148" t="s">
        <v>3877</v>
      </c>
      <c r="C4148">
        <v>113</v>
      </c>
      <c r="D4148" t="s">
        <v>119</v>
      </c>
      <c r="E4148" t="s">
        <v>3886</v>
      </c>
      <c r="F4148" t="s">
        <v>92</v>
      </c>
      <c r="G4148">
        <v>3</v>
      </c>
      <c r="H4148">
        <v>1</v>
      </c>
      <c r="I4148">
        <v>6</v>
      </c>
      <c r="J4148">
        <v>0</v>
      </c>
      <c r="K4148">
        <v>0</v>
      </c>
      <c r="L4148">
        <v>11</v>
      </c>
      <c r="M4148">
        <v>0</v>
      </c>
      <c r="N4148">
        <v>12</v>
      </c>
      <c r="O4148">
        <v>0</v>
      </c>
      <c r="P4148">
        <v>0</v>
      </c>
      <c r="Q4148">
        <v>0</v>
      </c>
      <c r="R4148">
        <v>1</v>
      </c>
      <c r="S4148">
        <v>23</v>
      </c>
      <c r="T4148">
        <v>9</v>
      </c>
      <c r="U4148">
        <v>0</v>
      </c>
      <c r="V4148">
        <v>2</v>
      </c>
      <c r="W4148">
        <v>5</v>
      </c>
      <c r="X4148">
        <v>0</v>
      </c>
      <c r="Y4148">
        <v>0</v>
      </c>
      <c r="Z4148">
        <v>0</v>
      </c>
      <c r="AA4148">
        <v>0</v>
      </c>
      <c r="AB4148">
        <v>67</v>
      </c>
      <c r="AC4148">
        <v>1</v>
      </c>
      <c r="AD4148">
        <v>0</v>
      </c>
      <c r="AE4148">
        <v>0</v>
      </c>
      <c r="AF4148">
        <v>0</v>
      </c>
      <c r="AG4148">
        <v>0</v>
      </c>
      <c r="AH4148">
        <v>0</v>
      </c>
      <c r="AI4148">
        <v>5</v>
      </c>
      <c r="AJ4148">
        <v>0</v>
      </c>
      <c r="AK4148">
        <v>0</v>
      </c>
      <c r="AL4148">
        <v>6</v>
      </c>
      <c r="AM4148">
        <v>7</v>
      </c>
      <c r="AN4148">
        <v>0</v>
      </c>
      <c r="AO4148">
        <v>2</v>
      </c>
      <c r="AP4148">
        <v>1</v>
      </c>
      <c r="AQ4148">
        <v>2</v>
      </c>
      <c r="AR4148">
        <v>0</v>
      </c>
      <c r="AS4148">
        <v>0</v>
      </c>
      <c r="AT4148">
        <v>0</v>
      </c>
      <c r="AU4148">
        <v>3</v>
      </c>
      <c r="AV4148">
        <v>0</v>
      </c>
      <c r="AW4148">
        <v>6</v>
      </c>
      <c r="AX4148">
        <v>3</v>
      </c>
      <c r="AY4148">
        <v>16</v>
      </c>
      <c r="AZ4148">
        <v>16</v>
      </c>
      <c r="BA4148">
        <v>14</v>
      </c>
      <c r="BB4148">
        <v>4</v>
      </c>
      <c r="BC4148">
        <v>10</v>
      </c>
      <c r="BD4148">
        <v>0</v>
      </c>
      <c r="BE4148">
        <v>0</v>
      </c>
      <c r="BF4148">
        <v>0</v>
      </c>
      <c r="BG4148">
        <v>0</v>
      </c>
      <c r="BH4148">
        <v>0</v>
      </c>
      <c r="BI4148">
        <v>2</v>
      </c>
      <c r="BJ4148">
        <v>5</v>
      </c>
      <c r="BK4148">
        <v>0</v>
      </c>
      <c r="BL4148">
        <v>1</v>
      </c>
      <c r="BM4148">
        <v>0</v>
      </c>
      <c r="BN4148">
        <v>3</v>
      </c>
      <c r="BO4148">
        <v>22</v>
      </c>
      <c r="BP4148">
        <v>2</v>
      </c>
      <c r="BQ4148">
        <v>0</v>
      </c>
      <c r="BR4148">
        <v>0</v>
      </c>
      <c r="BS4148">
        <v>3</v>
      </c>
      <c r="BT4148">
        <v>108</v>
      </c>
      <c r="BU4148" t="s">
        <v>3988</v>
      </c>
    </row>
    <row r="4149" spans="1:73">
      <c r="A4149" t="s">
        <v>3876</v>
      </c>
      <c r="B4149" t="s">
        <v>3877</v>
      </c>
      <c r="C4149">
        <v>114</v>
      </c>
      <c r="D4149" t="s">
        <v>119</v>
      </c>
      <c r="E4149" t="s">
        <v>78</v>
      </c>
      <c r="F4149" t="s">
        <v>77</v>
      </c>
      <c r="G4149">
        <v>0</v>
      </c>
      <c r="H4149">
        <v>0</v>
      </c>
      <c r="I4149">
        <v>1</v>
      </c>
      <c r="J4149">
        <v>0</v>
      </c>
      <c r="K4149">
        <v>0</v>
      </c>
      <c r="L4149">
        <v>2</v>
      </c>
      <c r="M4149">
        <v>0</v>
      </c>
      <c r="N4149">
        <v>6</v>
      </c>
      <c r="O4149">
        <v>1</v>
      </c>
      <c r="P4149">
        <v>1</v>
      </c>
      <c r="Q4149">
        <v>0</v>
      </c>
      <c r="R4149">
        <v>0</v>
      </c>
      <c r="S4149">
        <v>3</v>
      </c>
      <c r="T4149">
        <v>0</v>
      </c>
      <c r="U4149">
        <v>0</v>
      </c>
      <c r="V4149">
        <v>0</v>
      </c>
      <c r="W4149">
        <v>0</v>
      </c>
      <c r="X4149">
        <v>0</v>
      </c>
      <c r="Y4149">
        <v>1</v>
      </c>
      <c r="Z4149">
        <v>1</v>
      </c>
      <c r="AA4149">
        <v>0</v>
      </c>
      <c r="AB4149">
        <v>21</v>
      </c>
      <c r="AC4149">
        <v>0</v>
      </c>
      <c r="AD4149">
        <v>0</v>
      </c>
      <c r="AE4149">
        <v>1</v>
      </c>
      <c r="AF4149">
        <v>0</v>
      </c>
      <c r="AG4149">
        <v>1</v>
      </c>
      <c r="AH4149">
        <v>2</v>
      </c>
      <c r="AI4149">
        <v>0</v>
      </c>
      <c r="AJ4149">
        <v>0</v>
      </c>
      <c r="AK4149">
        <v>0</v>
      </c>
      <c r="AL4149">
        <v>1</v>
      </c>
      <c r="AM4149">
        <v>1</v>
      </c>
      <c r="AN4149">
        <v>0</v>
      </c>
      <c r="AO4149">
        <v>0</v>
      </c>
      <c r="AP4149">
        <v>0</v>
      </c>
      <c r="AQ4149">
        <v>1</v>
      </c>
      <c r="AR4149">
        <v>0</v>
      </c>
      <c r="AS4149">
        <v>0</v>
      </c>
      <c r="AT4149">
        <v>0</v>
      </c>
      <c r="AU4149">
        <v>1</v>
      </c>
      <c r="AV4149">
        <v>3</v>
      </c>
      <c r="AW4149">
        <v>1</v>
      </c>
      <c r="AX4149">
        <v>4</v>
      </c>
      <c r="AY4149">
        <v>4</v>
      </c>
      <c r="AZ4149">
        <v>9</v>
      </c>
      <c r="BA4149">
        <v>6</v>
      </c>
      <c r="BB4149">
        <v>0</v>
      </c>
      <c r="BC4149">
        <v>4</v>
      </c>
      <c r="BD4149">
        <v>0</v>
      </c>
      <c r="BE4149">
        <v>0</v>
      </c>
      <c r="BF4149">
        <v>1</v>
      </c>
      <c r="BG4149">
        <v>0</v>
      </c>
      <c r="BH4149">
        <v>1</v>
      </c>
      <c r="BI4149">
        <v>4</v>
      </c>
      <c r="BJ4149">
        <v>3</v>
      </c>
      <c r="BK4149">
        <v>0</v>
      </c>
      <c r="BL4149">
        <v>2</v>
      </c>
      <c r="BM4149">
        <v>0</v>
      </c>
      <c r="BN4149">
        <v>1</v>
      </c>
      <c r="BO4149">
        <v>11</v>
      </c>
      <c r="BP4149">
        <v>0</v>
      </c>
      <c r="BQ4149">
        <v>0</v>
      </c>
      <c r="BR4149">
        <v>0</v>
      </c>
      <c r="BS4149">
        <v>7</v>
      </c>
      <c r="BT4149">
        <v>45</v>
      </c>
      <c r="BU4149" t="s">
        <v>3989</v>
      </c>
    </row>
    <row r="4150" spans="1:73">
      <c r="A4150" t="s">
        <v>3876</v>
      </c>
      <c r="B4150" t="s">
        <v>3877</v>
      </c>
      <c r="C4150">
        <v>115</v>
      </c>
      <c r="D4150" t="s">
        <v>119</v>
      </c>
      <c r="E4150" t="s">
        <v>3990</v>
      </c>
      <c r="F4150" t="s">
        <v>184</v>
      </c>
      <c r="G4150">
        <v>0</v>
      </c>
      <c r="H4150">
        <v>0</v>
      </c>
      <c r="I4150">
        <v>1</v>
      </c>
      <c r="J4150">
        <v>0</v>
      </c>
      <c r="K4150">
        <v>0</v>
      </c>
      <c r="L4150">
        <v>2</v>
      </c>
      <c r="M4150">
        <v>0</v>
      </c>
      <c r="N4150">
        <v>3</v>
      </c>
      <c r="O4150">
        <v>0</v>
      </c>
      <c r="P4150">
        <v>0</v>
      </c>
      <c r="Q4150">
        <v>0</v>
      </c>
      <c r="R4150">
        <v>0</v>
      </c>
      <c r="S4150">
        <v>5</v>
      </c>
      <c r="T4150">
        <v>2</v>
      </c>
      <c r="U4150">
        <v>0</v>
      </c>
      <c r="V4150">
        <v>1</v>
      </c>
      <c r="W4150">
        <v>1</v>
      </c>
      <c r="X4150">
        <v>0</v>
      </c>
      <c r="Y4150">
        <v>0</v>
      </c>
      <c r="Z4150">
        <v>0</v>
      </c>
      <c r="AA4150">
        <v>0</v>
      </c>
      <c r="AB4150">
        <v>19</v>
      </c>
      <c r="AC4150">
        <v>0</v>
      </c>
      <c r="AD4150">
        <v>0</v>
      </c>
      <c r="AE4150">
        <v>0</v>
      </c>
      <c r="AF4150">
        <v>0</v>
      </c>
      <c r="AG4150">
        <v>0</v>
      </c>
      <c r="AH4150">
        <v>2</v>
      </c>
      <c r="AI4150">
        <v>0</v>
      </c>
      <c r="AJ4150">
        <v>0</v>
      </c>
      <c r="AK4150">
        <v>0</v>
      </c>
      <c r="AL4150">
        <v>2</v>
      </c>
      <c r="AM4150">
        <v>4</v>
      </c>
      <c r="AN4150">
        <v>1</v>
      </c>
      <c r="AO4150">
        <v>0</v>
      </c>
      <c r="AP4150">
        <v>0</v>
      </c>
      <c r="AQ4150">
        <v>1</v>
      </c>
      <c r="AR4150">
        <v>0</v>
      </c>
      <c r="AS4150">
        <v>0</v>
      </c>
      <c r="AT4150">
        <v>2</v>
      </c>
      <c r="AU4150">
        <v>1</v>
      </c>
      <c r="AV4150">
        <v>0</v>
      </c>
      <c r="AW4150">
        <v>1</v>
      </c>
      <c r="AX4150">
        <v>3</v>
      </c>
      <c r="AY4150">
        <v>2</v>
      </c>
      <c r="AZ4150">
        <v>3</v>
      </c>
      <c r="BA4150">
        <v>8</v>
      </c>
      <c r="BB4150">
        <v>0</v>
      </c>
      <c r="BC4150">
        <v>4</v>
      </c>
      <c r="BD4150">
        <v>0</v>
      </c>
      <c r="BE4150">
        <v>0</v>
      </c>
      <c r="BF4150">
        <v>0</v>
      </c>
      <c r="BG4150">
        <v>0</v>
      </c>
      <c r="BH4150">
        <v>0</v>
      </c>
      <c r="BI4150">
        <v>4</v>
      </c>
      <c r="BJ4150">
        <v>2</v>
      </c>
      <c r="BK4150">
        <v>0</v>
      </c>
      <c r="BL4150">
        <v>2</v>
      </c>
      <c r="BM4150">
        <v>0</v>
      </c>
      <c r="BN4150">
        <v>2</v>
      </c>
      <c r="BO4150">
        <v>4</v>
      </c>
      <c r="BP4150">
        <v>0</v>
      </c>
      <c r="BQ4150">
        <v>0</v>
      </c>
      <c r="BR4150">
        <v>1</v>
      </c>
      <c r="BS4150">
        <v>3</v>
      </c>
      <c r="BT4150">
        <v>35</v>
      </c>
      <c r="BU4150" t="s">
        <v>3991</v>
      </c>
    </row>
    <row r="4151" spans="1:73">
      <c r="A4151" t="s">
        <v>3876</v>
      </c>
      <c r="B4151" t="s">
        <v>3877</v>
      </c>
      <c r="C4151">
        <v>116</v>
      </c>
      <c r="D4151" t="s">
        <v>119</v>
      </c>
      <c r="E4151" t="s">
        <v>78</v>
      </c>
      <c r="F4151" t="s">
        <v>77</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0</v>
      </c>
      <c r="BB4151">
        <v>0</v>
      </c>
      <c r="BC4151">
        <v>0</v>
      </c>
      <c r="BD4151">
        <v>0</v>
      </c>
      <c r="BE4151">
        <v>0</v>
      </c>
      <c r="BF4151">
        <v>0</v>
      </c>
      <c r="BG4151">
        <v>0</v>
      </c>
      <c r="BH4151">
        <v>0</v>
      </c>
      <c r="BI4151">
        <v>0</v>
      </c>
      <c r="BJ4151">
        <v>0</v>
      </c>
      <c r="BK4151">
        <v>0</v>
      </c>
      <c r="BL4151">
        <v>0</v>
      </c>
      <c r="BM4151">
        <v>0</v>
      </c>
      <c r="BN4151">
        <v>0</v>
      </c>
      <c r="BO4151">
        <v>0</v>
      </c>
      <c r="BP4151">
        <v>0</v>
      </c>
      <c r="BQ4151">
        <v>0</v>
      </c>
      <c r="BR4151">
        <v>0</v>
      </c>
      <c r="BS4151">
        <v>1</v>
      </c>
      <c r="BT4151">
        <v>2</v>
      </c>
      <c r="BU4151" t="s">
        <v>3961</v>
      </c>
    </row>
    <row r="4152" spans="1:73">
      <c r="A4152" t="s">
        <v>3876</v>
      </c>
      <c r="B4152" t="s">
        <v>3877</v>
      </c>
      <c r="C4152">
        <v>117</v>
      </c>
      <c r="D4152" t="s">
        <v>119</v>
      </c>
      <c r="E4152" t="s">
        <v>3881</v>
      </c>
      <c r="F4152" t="s">
        <v>92</v>
      </c>
      <c r="G4152">
        <v>0</v>
      </c>
      <c r="H4152">
        <v>0</v>
      </c>
      <c r="I4152">
        <v>2</v>
      </c>
      <c r="J4152">
        <v>0</v>
      </c>
      <c r="K4152">
        <v>0</v>
      </c>
      <c r="L4152">
        <v>6</v>
      </c>
      <c r="M4152">
        <v>0</v>
      </c>
      <c r="N4152">
        <v>15</v>
      </c>
      <c r="O4152">
        <v>0</v>
      </c>
      <c r="P4152">
        <v>0</v>
      </c>
      <c r="Q4152">
        <v>0</v>
      </c>
      <c r="R4152">
        <v>0</v>
      </c>
      <c r="S4152">
        <v>15</v>
      </c>
      <c r="T4152">
        <v>3</v>
      </c>
      <c r="U4152">
        <v>0</v>
      </c>
      <c r="V4152">
        <v>3</v>
      </c>
      <c r="W4152">
        <v>2</v>
      </c>
      <c r="X4152">
        <v>0</v>
      </c>
      <c r="Y4152">
        <v>0</v>
      </c>
      <c r="Z4152">
        <v>0</v>
      </c>
      <c r="AA4152">
        <v>0</v>
      </c>
      <c r="AB4152">
        <v>53</v>
      </c>
      <c r="AC4152">
        <v>1</v>
      </c>
      <c r="AD4152">
        <v>0</v>
      </c>
      <c r="AE4152">
        <v>1</v>
      </c>
      <c r="AF4152">
        <v>0</v>
      </c>
      <c r="AG4152">
        <v>0</v>
      </c>
      <c r="AH4152">
        <v>0</v>
      </c>
      <c r="AI4152">
        <v>4</v>
      </c>
      <c r="AJ4152">
        <v>0</v>
      </c>
      <c r="AK4152">
        <v>0</v>
      </c>
      <c r="AL4152">
        <v>3</v>
      </c>
      <c r="AM4152">
        <v>6</v>
      </c>
      <c r="AN4152">
        <v>0</v>
      </c>
      <c r="AO4152">
        <v>0</v>
      </c>
      <c r="AP4152">
        <v>0</v>
      </c>
      <c r="AQ4152">
        <v>4</v>
      </c>
      <c r="AR4152">
        <v>0</v>
      </c>
      <c r="AS4152">
        <v>0</v>
      </c>
      <c r="AT4152">
        <v>0</v>
      </c>
      <c r="AU4152">
        <v>3</v>
      </c>
      <c r="AV4152">
        <v>1</v>
      </c>
      <c r="AW4152">
        <v>2</v>
      </c>
      <c r="AX4152">
        <v>6</v>
      </c>
      <c r="AY4152">
        <v>12</v>
      </c>
      <c r="AZ4152">
        <v>14</v>
      </c>
      <c r="BA4152">
        <v>13</v>
      </c>
      <c r="BB4152">
        <v>2</v>
      </c>
      <c r="BC4152">
        <v>4</v>
      </c>
      <c r="BD4152">
        <v>0</v>
      </c>
      <c r="BE4152">
        <v>0</v>
      </c>
      <c r="BF4152">
        <v>0</v>
      </c>
      <c r="BG4152">
        <v>0</v>
      </c>
      <c r="BH4152">
        <v>0</v>
      </c>
      <c r="BI4152">
        <v>6</v>
      </c>
      <c r="BJ4152">
        <v>1</v>
      </c>
      <c r="BK4152">
        <v>0</v>
      </c>
      <c r="BL4152">
        <v>2</v>
      </c>
      <c r="BM4152">
        <v>0</v>
      </c>
      <c r="BN4152">
        <v>1</v>
      </c>
      <c r="BO4152">
        <v>21</v>
      </c>
      <c r="BP4152">
        <v>3</v>
      </c>
      <c r="BQ4152">
        <v>0</v>
      </c>
      <c r="BR4152">
        <v>0</v>
      </c>
      <c r="BS4152">
        <v>4</v>
      </c>
      <c r="BT4152">
        <v>86</v>
      </c>
      <c r="BU4152" t="s">
        <v>3992</v>
      </c>
    </row>
    <row r="4153" spans="1:73">
      <c r="A4153" t="s">
        <v>3876</v>
      </c>
      <c r="B4153" t="s">
        <v>3877</v>
      </c>
      <c r="C4153">
        <v>118</v>
      </c>
      <c r="D4153" t="s">
        <v>119</v>
      </c>
      <c r="E4153" t="s">
        <v>78</v>
      </c>
      <c r="F4153" t="s">
        <v>77</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c r="BC4153">
        <v>0</v>
      </c>
      <c r="BD4153">
        <v>0</v>
      </c>
      <c r="BE4153">
        <v>0</v>
      </c>
      <c r="BF4153">
        <v>0</v>
      </c>
      <c r="BG4153">
        <v>0</v>
      </c>
      <c r="BH4153">
        <v>0</v>
      </c>
      <c r="BI4153">
        <v>0</v>
      </c>
      <c r="BJ4153">
        <v>0</v>
      </c>
      <c r="BK4153">
        <v>0</v>
      </c>
      <c r="BL4153">
        <v>0</v>
      </c>
      <c r="BM4153">
        <v>0</v>
      </c>
      <c r="BN4153">
        <v>0</v>
      </c>
      <c r="BO4153">
        <v>0</v>
      </c>
      <c r="BP4153">
        <v>0</v>
      </c>
      <c r="BQ4153">
        <v>0</v>
      </c>
      <c r="BR4153">
        <v>0</v>
      </c>
      <c r="BS4153">
        <v>1</v>
      </c>
      <c r="BT4153">
        <v>2</v>
      </c>
      <c r="BU4153" t="s">
        <v>3993</v>
      </c>
    </row>
    <row r="4154" spans="1:73">
      <c r="A4154" t="s">
        <v>3876</v>
      </c>
      <c r="B4154" t="s">
        <v>3877</v>
      </c>
      <c r="C4154">
        <v>119</v>
      </c>
      <c r="D4154" t="s">
        <v>119</v>
      </c>
      <c r="E4154" t="s">
        <v>3892</v>
      </c>
      <c r="F4154" t="s">
        <v>101</v>
      </c>
      <c r="G4154">
        <v>0</v>
      </c>
      <c r="H4154">
        <v>16</v>
      </c>
      <c r="I4154">
        <v>12</v>
      </c>
      <c r="J4154">
        <v>0</v>
      </c>
      <c r="K4154">
        <v>0</v>
      </c>
      <c r="L4154">
        <v>28</v>
      </c>
      <c r="M4154">
        <v>1</v>
      </c>
      <c r="N4154">
        <v>32</v>
      </c>
      <c r="O4154">
        <v>0</v>
      </c>
      <c r="P4154">
        <v>0</v>
      </c>
      <c r="Q4154">
        <v>2</v>
      </c>
      <c r="R4154">
        <v>1</v>
      </c>
      <c r="S4154">
        <v>52</v>
      </c>
      <c r="T4154">
        <v>15</v>
      </c>
      <c r="U4154">
        <v>0</v>
      </c>
      <c r="V4154">
        <v>7</v>
      </c>
      <c r="W4154">
        <v>6</v>
      </c>
      <c r="X4154">
        <v>0</v>
      </c>
      <c r="Y4154">
        <v>0</v>
      </c>
      <c r="Z4154">
        <v>3</v>
      </c>
      <c r="AA4154">
        <v>0</v>
      </c>
      <c r="AB4154">
        <v>191</v>
      </c>
      <c r="AC4154">
        <v>3</v>
      </c>
      <c r="AD4154">
        <v>0</v>
      </c>
      <c r="AE4154">
        <v>0</v>
      </c>
      <c r="AF4154">
        <v>0</v>
      </c>
      <c r="AG4154">
        <v>0</v>
      </c>
      <c r="AH4154">
        <v>0</v>
      </c>
      <c r="AI4154">
        <v>14</v>
      </c>
      <c r="AJ4154">
        <v>0</v>
      </c>
      <c r="AK4154">
        <v>0</v>
      </c>
      <c r="AL4154">
        <v>5</v>
      </c>
      <c r="AM4154">
        <v>14</v>
      </c>
      <c r="AN4154">
        <v>0</v>
      </c>
      <c r="AO4154">
        <v>2</v>
      </c>
      <c r="AP4154">
        <v>1</v>
      </c>
      <c r="AQ4154">
        <v>8</v>
      </c>
      <c r="AR4154">
        <v>2</v>
      </c>
      <c r="AS4154">
        <v>0</v>
      </c>
      <c r="AT4154">
        <v>0</v>
      </c>
      <c r="AU4154">
        <v>6</v>
      </c>
      <c r="AV4154">
        <v>0</v>
      </c>
      <c r="AW4154">
        <v>10</v>
      </c>
      <c r="AX4154">
        <v>20</v>
      </c>
      <c r="AY4154">
        <v>46</v>
      </c>
      <c r="AZ4154">
        <v>35</v>
      </c>
      <c r="BA4154">
        <v>37</v>
      </c>
      <c r="BB4154">
        <v>7</v>
      </c>
      <c r="BC4154">
        <v>29</v>
      </c>
      <c r="BD4154">
        <v>0</v>
      </c>
      <c r="BE4154">
        <v>0</v>
      </c>
      <c r="BF4154">
        <v>0</v>
      </c>
      <c r="BG4154">
        <v>0</v>
      </c>
      <c r="BH4154">
        <v>0</v>
      </c>
      <c r="BI4154">
        <v>23</v>
      </c>
      <c r="BJ4154">
        <v>21</v>
      </c>
      <c r="BK4154">
        <v>0</v>
      </c>
      <c r="BL4154">
        <v>3</v>
      </c>
      <c r="BM4154">
        <v>4</v>
      </c>
      <c r="BN4154">
        <v>8</v>
      </c>
      <c r="BO4154">
        <v>48</v>
      </c>
      <c r="BP4154">
        <v>4</v>
      </c>
      <c r="BQ4154">
        <v>0</v>
      </c>
      <c r="BR4154">
        <v>6</v>
      </c>
      <c r="BS4154">
        <v>31</v>
      </c>
      <c r="BT4154">
        <v>342</v>
      </c>
      <c r="BU4154" t="s">
        <v>3994</v>
      </c>
    </row>
    <row r="4155" spans="1:73">
      <c r="A4155" t="s">
        <v>3876</v>
      </c>
      <c r="B4155" t="s">
        <v>3877</v>
      </c>
      <c r="C4155">
        <v>120</v>
      </c>
      <c r="D4155" t="s">
        <v>119</v>
      </c>
      <c r="E4155" t="s">
        <v>78</v>
      </c>
      <c r="F4155" t="s">
        <v>77</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0</v>
      </c>
      <c r="BC4155">
        <v>0</v>
      </c>
      <c r="BD4155">
        <v>0</v>
      </c>
      <c r="BE4155">
        <v>0</v>
      </c>
      <c r="BF4155">
        <v>0</v>
      </c>
      <c r="BG4155">
        <v>0</v>
      </c>
      <c r="BH4155">
        <v>0</v>
      </c>
      <c r="BI4155">
        <v>0</v>
      </c>
      <c r="BJ4155">
        <v>0</v>
      </c>
      <c r="BK4155">
        <v>0</v>
      </c>
      <c r="BL4155">
        <v>0</v>
      </c>
      <c r="BM4155">
        <v>0</v>
      </c>
      <c r="BN4155">
        <v>0</v>
      </c>
      <c r="BO4155">
        <v>0</v>
      </c>
      <c r="BP4155">
        <v>0</v>
      </c>
      <c r="BQ4155">
        <v>0</v>
      </c>
      <c r="BR4155">
        <v>0</v>
      </c>
      <c r="BS4155">
        <v>1</v>
      </c>
      <c r="BT4155">
        <v>2</v>
      </c>
      <c r="BU4155" t="s">
        <v>3928</v>
      </c>
    </row>
    <row r="4156" spans="1:73">
      <c r="A4156" t="s">
        <v>3876</v>
      </c>
      <c r="B4156" t="s">
        <v>3877</v>
      </c>
      <c r="C4156">
        <v>121</v>
      </c>
      <c r="D4156" t="s">
        <v>119</v>
      </c>
      <c r="E4156" t="s">
        <v>3886</v>
      </c>
      <c r="F4156" t="s">
        <v>92</v>
      </c>
      <c r="G4156">
        <v>2</v>
      </c>
      <c r="H4156">
        <v>4</v>
      </c>
      <c r="I4156">
        <v>3</v>
      </c>
      <c r="J4156">
        <v>0</v>
      </c>
      <c r="K4156">
        <v>1</v>
      </c>
      <c r="L4156">
        <v>9</v>
      </c>
      <c r="M4156">
        <v>0</v>
      </c>
      <c r="N4156">
        <v>14</v>
      </c>
      <c r="O4156">
        <v>0</v>
      </c>
      <c r="P4156">
        <v>0</v>
      </c>
      <c r="Q4156">
        <v>3</v>
      </c>
      <c r="R4156">
        <v>2</v>
      </c>
      <c r="S4156">
        <v>19</v>
      </c>
      <c r="T4156">
        <v>11</v>
      </c>
      <c r="U4156">
        <v>0</v>
      </c>
      <c r="V4156">
        <v>3</v>
      </c>
      <c r="W4156">
        <v>4</v>
      </c>
      <c r="X4156">
        <v>0</v>
      </c>
      <c r="Y4156">
        <v>0</v>
      </c>
      <c r="Z4156">
        <v>0</v>
      </c>
      <c r="AA4156">
        <v>0</v>
      </c>
      <c r="AB4156">
        <v>78</v>
      </c>
      <c r="AC4156">
        <v>2</v>
      </c>
      <c r="AD4156">
        <v>0</v>
      </c>
      <c r="AE4156">
        <v>0</v>
      </c>
      <c r="AF4156">
        <v>0</v>
      </c>
      <c r="AG4156">
        <v>0</v>
      </c>
      <c r="AH4156">
        <v>0</v>
      </c>
      <c r="AI4156">
        <v>5</v>
      </c>
      <c r="AJ4156">
        <v>0</v>
      </c>
      <c r="AK4156">
        <v>0</v>
      </c>
      <c r="AL4156">
        <v>0</v>
      </c>
      <c r="AM4156">
        <v>4</v>
      </c>
      <c r="AN4156">
        <v>0</v>
      </c>
      <c r="AO4156">
        <v>2</v>
      </c>
      <c r="AP4156">
        <v>1</v>
      </c>
      <c r="AQ4156">
        <v>2</v>
      </c>
      <c r="AR4156">
        <v>1</v>
      </c>
      <c r="AS4156">
        <v>0</v>
      </c>
      <c r="AT4156">
        <v>1</v>
      </c>
      <c r="AU4156">
        <v>2</v>
      </c>
      <c r="AV4156">
        <v>0</v>
      </c>
      <c r="AW4156">
        <v>1</v>
      </c>
      <c r="AX4156">
        <v>14</v>
      </c>
      <c r="AY4156">
        <v>19</v>
      </c>
      <c r="AZ4156">
        <v>12</v>
      </c>
      <c r="BA4156">
        <v>21</v>
      </c>
      <c r="BB4156">
        <v>3</v>
      </c>
      <c r="BC4156">
        <v>10</v>
      </c>
      <c r="BD4156">
        <v>0</v>
      </c>
      <c r="BE4156">
        <v>0</v>
      </c>
      <c r="BF4156">
        <v>0</v>
      </c>
      <c r="BG4156">
        <v>0</v>
      </c>
      <c r="BH4156">
        <v>0</v>
      </c>
      <c r="BI4156">
        <v>19</v>
      </c>
      <c r="BJ4156">
        <v>6</v>
      </c>
      <c r="BK4156">
        <v>0</v>
      </c>
      <c r="BL4156">
        <v>5</v>
      </c>
      <c r="BM4156">
        <v>4</v>
      </c>
      <c r="BN4156">
        <v>3</v>
      </c>
      <c r="BO4156">
        <v>17</v>
      </c>
      <c r="BP4156">
        <v>0</v>
      </c>
      <c r="BQ4156">
        <v>0</v>
      </c>
      <c r="BR4156">
        <v>10</v>
      </c>
      <c r="BS4156">
        <v>4</v>
      </c>
      <c r="BT4156">
        <v>125</v>
      </c>
      <c r="BU4156" t="s">
        <v>3995</v>
      </c>
    </row>
    <row r="4157" spans="1:73">
      <c r="A4157" t="s">
        <v>3876</v>
      </c>
      <c r="B4157" t="s">
        <v>3877</v>
      </c>
      <c r="C4157">
        <v>122</v>
      </c>
      <c r="D4157" t="s">
        <v>119</v>
      </c>
      <c r="E4157" t="s">
        <v>78</v>
      </c>
      <c r="F4157" t="s">
        <v>77</v>
      </c>
      <c r="G4157">
        <v>0</v>
      </c>
      <c r="H4157">
        <v>1</v>
      </c>
      <c r="I4157">
        <v>0</v>
      </c>
      <c r="J4157">
        <v>0</v>
      </c>
      <c r="K4157">
        <v>0</v>
      </c>
      <c r="L4157">
        <v>2</v>
      </c>
      <c r="M4157">
        <v>0</v>
      </c>
      <c r="N4157">
        <v>5</v>
      </c>
      <c r="O4157">
        <v>0</v>
      </c>
      <c r="P4157">
        <v>0</v>
      </c>
      <c r="Q4157">
        <v>0</v>
      </c>
      <c r="R4157">
        <v>0</v>
      </c>
      <c r="S4157">
        <v>2</v>
      </c>
      <c r="T4157">
        <v>2</v>
      </c>
      <c r="U4157">
        <v>0</v>
      </c>
      <c r="V4157">
        <v>0</v>
      </c>
      <c r="W4157">
        <v>0</v>
      </c>
      <c r="X4157">
        <v>0</v>
      </c>
      <c r="Y4157">
        <v>0</v>
      </c>
      <c r="Z4157">
        <v>0</v>
      </c>
      <c r="AA4157">
        <v>0</v>
      </c>
      <c r="AB4157">
        <v>20</v>
      </c>
      <c r="AC4157">
        <v>0</v>
      </c>
      <c r="AD4157">
        <v>0</v>
      </c>
      <c r="AE4157">
        <v>0</v>
      </c>
      <c r="AF4157">
        <v>0</v>
      </c>
      <c r="AG4157">
        <v>0</v>
      </c>
      <c r="AH4157">
        <v>0</v>
      </c>
      <c r="AI4157">
        <v>0</v>
      </c>
      <c r="AJ4157">
        <v>0</v>
      </c>
      <c r="AK4157">
        <v>0</v>
      </c>
      <c r="AL4157">
        <v>0</v>
      </c>
      <c r="AM4157">
        <v>4</v>
      </c>
      <c r="AN4157">
        <v>0</v>
      </c>
      <c r="AO4157">
        <v>0</v>
      </c>
      <c r="AP4157">
        <v>0</v>
      </c>
      <c r="AQ4157">
        <v>0</v>
      </c>
      <c r="AR4157">
        <v>0</v>
      </c>
      <c r="AS4157">
        <v>0</v>
      </c>
      <c r="AT4157">
        <v>0</v>
      </c>
      <c r="AU4157">
        <v>1</v>
      </c>
      <c r="AV4157">
        <v>0</v>
      </c>
      <c r="AW4157">
        <v>0</v>
      </c>
      <c r="AX4157">
        <v>2</v>
      </c>
      <c r="AY4157">
        <v>6</v>
      </c>
      <c r="AZ4157">
        <v>5</v>
      </c>
      <c r="BA4157">
        <v>6</v>
      </c>
      <c r="BB4157">
        <v>1</v>
      </c>
      <c r="BC4157">
        <v>4</v>
      </c>
      <c r="BD4157">
        <v>0</v>
      </c>
      <c r="BE4157">
        <v>0</v>
      </c>
      <c r="BF4157">
        <v>0</v>
      </c>
      <c r="BG4157">
        <v>0</v>
      </c>
      <c r="BH4157">
        <v>0</v>
      </c>
      <c r="BI4157">
        <v>4</v>
      </c>
      <c r="BJ4157">
        <v>1</v>
      </c>
      <c r="BK4157">
        <v>0</v>
      </c>
      <c r="BL4157">
        <v>2</v>
      </c>
      <c r="BM4157">
        <v>0</v>
      </c>
      <c r="BN4157">
        <v>0</v>
      </c>
      <c r="BO4157">
        <v>6</v>
      </c>
      <c r="BP4157">
        <v>0</v>
      </c>
      <c r="BQ4157">
        <v>0</v>
      </c>
      <c r="BR4157">
        <v>2</v>
      </c>
      <c r="BS4157">
        <v>1</v>
      </c>
      <c r="BT4157">
        <v>31</v>
      </c>
      <c r="BU4157" t="s">
        <v>3996</v>
      </c>
    </row>
    <row r="4158" spans="1:73">
      <c r="A4158" t="s">
        <v>3876</v>
      </c>
      <c r="B4158" t="s">
        <v>3877</v>
      </c>
      <c r="C4158">
        <v>123</v>
      </c>
      <c r="D4158" t="s">
        <v>119</v>
      </c>
      <c r="E4158" t="s">
        <v>3886</v>
      </c>
      <c r="F4158" t="s">
        <v>92</v>
      </c>
      <c r="G4158">
        <v>0</v>
      </c>
      <c r="H4158">
        <v>5</v>
      </c>
      <c r="I4158">
        <v>0</v>
      </c>
      <c r="J4158">
        <v>0</v>
      </c>
      <c r="K4158">
        <v>0</v>
      </c>
      <c r="L4158">
        <v>6</v>
      </c>
      <c r="M4158">
        <v>0</v>
      </c>
      <c r="N4158">
        <v>20</v>
      </c>
      <c r="O4158">
        <v>5</v>
      </c>
      <c r="P4158">
        <v>0</v>
      </c>
      <c r="Q4158">
        <v>0</v>
      </c>
      <c r="R4158">
        <v>0</v>
      </c>
      <c r="S4158">
        <v>20</v>
      </c>
      <c r="T4158">
        <v>16</v>
      </c>
      <c r="U4158">
        <v>0</v>
      </c>
      <c r="V4158">
        <v>1</v>
      </c>
      <c r="W4158">
        <v>6</v>
      </c>
      <c r="X4158">
        <v>0</v>
      </c>
      <c r="Y4158">
        <v>0</v>
      </c>
      <c r="Z4158">
        <v>0</v>
      </c>
      <c r="AA4158">
        <v>0</v>
      </c>
      <c r="AB4158">
        <v>100</v>
      </c>
      <c r="AC4158">
        <v>0</v>
      </c>
      <c r="AD4158">
        <v>5</v>
      </c>
      <c r="AE4158">
        <v>0</v>
      </c>
      <c r="AF4158">
        <v>0</v>
      </c>
      <c r="AG4158">
        <v>1</v>
      </c>
      <c r="AH4158">
        <v>5</v>
      </c>
      <c r="AI4158">
        <v>5</v>
      </c>
      <c r="AJ4158">
        <v>0</v>
      </c>
      <c r="AK4158">
        <v>0</v>
      </c>
      <c r="AL4158">
        <v>4</v>
      </c>
      <c r="AM4158">
        <v>5</v>
      </c>
      <c r="AN4158">
        <v>0</v>
      </c>
      <c r="AO4158">
        <v>0</v>
      </c>
      <c r="AP4158">
        <v>2</v>
      </c>
      <c r="AQ4158">
        <v>3</v>
      </c>
      <c r="AR4158">
        <v>0</v>
      </c>
      <c r="AS4158">
        <v>0</v>
      </c>
      <c r="AT4158">
        <v>0</v>
      </c>
      <c r="AU4158">
        <v>0</v>
      </c>
      <c r="AV4158">
        <v>0</v>
      </c>
      <c r="AW4158">
        <v>0</v>
      </c>
      <c r="AX4158">
        <v>18</v>
      </c>
      <c r="AY4158">
        <v>27</v>
      </c>
      <c r="AZ4158">
        <v>26</v>
      </c>
      <c r="BA4158">
        <v>26</v>
      </c>
      <c r="BB4158">
        <v>6</v>
      </c>
      <c r="BC4158">
        <v>22</v>
      </c>
      <c r="BD4158">
        <v>0</v>
      </c>
      <c r="BE4158">
        <v>0</v>
      </c>
      <c r="BF4158">
        <v>0</v>
      </c>
      <c r="BG4158">
        <v>0</v>
      </c>
      <c r="BH4158">
        <v>3</v>
      </c>
      <c r="BI4158">
        <v>19</v>
      </c>
      <c r="BJ4158">
        <v>17</v>
      </c>
      <c r="BK4158">
        <v>0</v>
      </c>
      <c r="BL4158">
        <v>4</v>
      </c>
      <c r="BM4158">
        <v>1</v>
      </c>
      <c r="BN4158">
        <v>1</v>
      </c>
      <c r="BO4158">
        <v>27</v>
      </c>
      <c r="BP4158">
        <v>1</v>
      </c>
      <c r="BQ4158">
        <v>2</v>
      </c>
      <c r="BR4158">
        <v>7</v>
      </c>
      <c r="BS4158">
        <v>6</v>
      </c>
      <c r="BT4158">
        <v>158</v>
      </c>
      <c r="BU4158" t="s">
        <v>3997</v>
      </c>
    </row>
    <row r="4159" spans="1:73">
      <c r="A4159" t="s">
        <v>3876</v>
      </c>
      <c r="B4159" t="s">
        <v>3877</v>
      </c>
      <c r="C4159">
        <v>124</v>
      </c>
      <c r="D4159" t="s">
        <v>119</v>
      </c>
      <c r="E4159" t="s">
        <v>78</v>
      </c>
      <c r="F4159" t="s">
        <v>77</v>
      </c>
      <c r="G4159">
        <v>0</v>
      </c>
      <c r="H4159">
        <v>0</v>
      </c>
      <c r="I4159">
        <v>1</v>
      </c>
      <c r="J4159">
        <v>0</v>
      </c>
      <c r="K4159">
        <v>0</v>
      </c>
      <c r="L4159">
        <v>3</v>
      </c>
      <c r="M4159">
        <v>0</v>
      </c>
      <c r="N4159">
        <v>1</v>
      </c>
      <c r="O4159">
        <v>0</v>
      </c>
      <c r="P4159">
        <v>0</v>
      </c>
      <c r="Q4159">
        <v>0</v>
      </c>
      <c r="R4159">
        <v>0</v>
      </c>
      <c r="S4159">
        <v>1</v>
      </c>
      <c r="T4159">
        <v>0</v>
      </c>
      <c r="U4159">
        <v>0</v>
      </c>
      <c r="V4159">
        <v>0</v>
      </c>
      <c r="W4159">
        <v>0</v>
      </c>
      <c r="X4159">
        <v>0</v>
      </c>
      <c r="Y4159">
        <v>0</v>
      </c>
      <c r="Z4159">
        <v>1</v>
      </c>
      <c r="AA4159">
        <v>0</v>
      </c>
      <c r="AB4159">
        <v>9</v>
      </c>
      <c r="AC4159">
        <v>0</v>
      </c>
      <c r="AD4159">
        <v>0</v>
      </c>
      <c r="AE4159">
        <v>0</v>
      </c>
      <c r="AF4159">
        <v>0</v>
      </c>
      <c r="AG4159">
        <v>0</v>
      </c>
      <c r="AH4159">
        <v>0</v>
      </c>
      <c r="AI4159">
        <v>0</v>
      </c>
      <c r="AJ4159">
        <v>0</v>
      </c>
      <c r="AK4159">
        <v>0</v>
      </c>
      <c r="AL4159">
        <v>1</v>
      </c>
      <c r="AM4159">
        <v>1</v>
      </c>
      <c r="AN4159">
        <v>0</v>
      </c>
      <c r="AO4159">
        <v>0</v>
      </c>
      <c r="AP4159">
        <v>1</v>
      </c>
      <c r="AQ4159">
        <v>0</v>
      </c>
      <c r="AR4159">
        <v>0</v>
      </c>
      <c r="AS4159">
        <v>0</v>
      </c>
      <c r="AT4159">
        <v>0</v>
      </c>
      <c r="AU4159">
        <v>0</v>
      </c>
      <c r="AV4159">
        <v>0</v>
      </c>
      <c r="AW4159">
        <v>1</v>
      </c>
      <c r="AX4159">
        <v>0</v>
      </c>
      <c r="AY4159">
        <v>0</v>
      </c>
      <c r="AZ4159">
        <v>3</v>
      </c>
      <c r="BA4159">
        <v>1</v>
      </c>
      <c r="BB4159">
        <v>0</v>
      </c>
      <c r="BC4159">
        <v>2</v>
      </c>
      <c r="BD4159">
        <v>0</v>
      </c>
      <c r="BE4159">
        <v>0</v>
      </c>
      <c r="BF4159">
        <v>0</v>
      </c>
      <c r="BG4159">
        <v>0</v>
      </c>
      <c r="BH4159">
        <v>0</v>
      </c>
      <c r="BI4159">
        <v>0</v>
      </c>
      <c r="BJ4159">
        <v>0</v>
      </c>
      <c r="BK4159">
        <v>0</v>
      </c>
      <c r="BL4159">
        <v>0</v>
      </c>
      <c r="BM4159">
        <v>0</v>
      </c>
      <c r="BN4159">
        <v>2</v>
      </c>
      <c r="BO4159">
        <v>3</v>
      </c>
      <c r="BP4159">
        <v>0</v>
      </c>
      <c r="BQ4159">
        <v>0</v>
      </c>
      <c r="BR4159">
        <v>0</v>
      </c>
      <c r="BS4159">
        <v>3</v>
      </c>
      <c r="BT4159">
        <v>19</v>
      </c>
      <c r="BU4159" t="s">
        <v>3998</v>
      </c>
    </row>
    <row r="4160" spans="1:73">
      <c r="A4160" t="s">
        <v>3876</v>
      </c>
      <c r="B4160" t="s">
        <v>3877</v>
      </c>
      <c r="C4160">
        <v>125</v>
      </c>
      <c r="D4160" t="s">
        <v>119</v>
      </c>
      <c r="E4160" t="s">
        <v>3999</v>
      </c>
      <c r="F4160" t="s">
        <v>184</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0</v>
      </c>
      <c r="BB4160">
        <v>0</v>
      </c>
      <c r="BC4160">
        <v>0</v>
      </c>
      <c r="BD4160">
        <v>0</v>
      </c>
      <c r="BE4160">
        <v>0</v>
      </c>
      <c r="BF4160">
        <v>0</v>
      </c>
      <c r="BG4160">
        <v>0</v>
      </c>
      <c r="BH4160">
        <v>0</v>
      </c>
      <c r="BI4160">
        <v>0</v>
      </c>
      <c r="BJ4160">
        <v>0</v>
      </c>
      <c r="BK4160">
        <v>0</v>
      </c>
      <c r="BL4160">
        <v>0</v>
      </c>
      <c r="BM4160">
        <v>0</v>
      </c>
      <c r="BN4160">
        <v>0</v>
      </c>
      <c r="BO4160">
        <v>0</v>
      </c>
      <c r="BP4160">
        <v>0</v>
      </c>
      <c r="BQ4160">
        <v>0</v>
      </c>
      <c r="BR4160">
        <v>0</v>
      </c>
      <c r="BS4160">
        <v>1</v>
      </c>
      <c r="BT4160">
        <v>3</v>
      </c>
      <c r="BU4160" t="s">
        <v>4000</v>
      </c>
    </row>
    <row r="4161" spans="1:73">
      <c r="A4161" t="s">
        <v>3876</v>
      </c>
      <c r="B4161" t="s">
        <v>3877</v>
      </c>
      <c r="C4161">
        <v>126</v>
      </c>
      <c r="D4161" t="s">
        <v>119</v>
      </c>
      <c r="E4161" t="s">
        <v>78</v>
      </c>
      <c r="F4161" t="s">
        <v>77</v>
      </c>
      <c r="G4161">
        <v>0</v>
      </c>
      <c r="H4161">
        <v>1</v>
      </c>
      <c r="I4161">
        <v>0</v>
      </c>
      <c r="J4161">
        <v>0</v>
      </c>
      <c r="K4161">
        <v>0</v>
      </c>
      <c r="L4161">
        <v>1</v>
      </c>
      <c r="M4161">
        <v>0</v>
      </c>
      <c r="N4161">
        <v>0</v>
      </c>
      <c r="O4161">
        <v>0</v>
      </c>
      <c r="P4161">
        <v>0</v>
      </c>
      <c r="Q4161">
        <v>0</v>
      </c>
      <c r="R4161">
        <v>0</v>
      </c>
      <c r="S4161">
        <v>2</v>
      </c>
      <c r="T4161">
        <v>0</v>
      </c>
      <c r="U4161">
        <v>0</v>
      </c>
      <c r="V4161">
        <v>1</v>
      </c>
      <c r="W4161">
        <v>1</v>
      </c>
      <c r="X4161">
        <v>0</v>
      </c>
      <c r="Y4161">
        <v>0</v>
      </c>
      <c r="Z4161">
        <v>0</v>
      </c>
      <c r="AA4161">
        <v>0</v>
      </c>
      <c r="AB4161">
        <v>6</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2</v>
      </c>
      <c r="AZ4161">
        <v>2</v>
      </c>
      <c r="BA4161">
        <v>0</v>
      </c>
      <c r="BB4161">
        <v>0</v>
      </c>
      <c r="BC4161">
        <v>0</v>
      </c>
      <c r="BD4161">
        <v>0</v>
      </c>
      <c r="BE4161">
        <v>0</v>
      </c>
      <c r="BF4161">
        <v>0</v>
      </c>
      <c r="BG4161">
        <v>0</v>
      </c>
      <c r="BH4161">
        <v>0</v>
      </c>
      <c r="BI4161">
        <v>0</v>
      </c>
      <c r="BJ4161">
        <v>0</v>
      </c>
      <c r="BK4161">
        <v>0</v>
      </c>
      <c r="BL4161">
        <v>0</v>
      </c>
      <c r="BM4161">
        <v>0</v>
      </c>
      <c r="BN4161">
        <v>0</v>
      </c>
      <c r="BO4161">
        <v>2</v>
      </c>
      <c r="BP4161">
        <v>0</v>
      </c>
      <c r="BQ4161">
        <v>0</v>
      </c>
      <c r="BR4161">
        <v>0</v>
      </c>
      <c r="BS4161">
        <v>2</v>
      </c>
      <c r="BT4161">
        <v>11</v>
      </c>
      <c r="BU4161" t="s">
        <v>4001</v>
      </c>
    </row>
    <row r="4162" spans="1:73">
      <c r="A4162" t="s">
        <v>3876</v>
      </c>
      <c r="B4162" t="s">
        <v>3877</v>
      </c>
      <c r="C4162">
        <v>127</v>
      </c>
      <c r="D4162" t="s">
        <v>119</v>
      </c>
      <c r="E4162" t="s">
        <v>3999</v>
      </c>
      <c r="F4162" t="s">
        <v>184</v>
      </c>
      <c r="G4162">
        <v>0</v>
      </c>
      <c r="H4162">
        <v>3</v>
      </c>
      <c r="I4162">
        <v>3</v>
      </c>
      <c r="J4162">
        <v>0</v>
      </c>
      <c r="K4162">
        <v>0</v>
      </c>
      <c r="L4162">
        <v>4</v>
      </c>
      <c r="M4162">
        <v>0</v>
      </c>
      <c r="N4162">
        <v>3</v>
      </c>
      <c r="O4162">
        <v>2</v>
      </c>
      <c r="P4162">
        <v>1</v>
      </c>
      <c r="Q4162">
        <v>0</v>
      </c>
      <c r="R4162">
        <v>1</v>
      </c>
      <c r="S4162">
        <v>5</v>
      </c>
      <c r="T4162">
        <v>1</v>
      </c>
      <c r="U4162">
        <v>0</v>
      </c>
      <c r="V4162">
        <v>0</v>
      </c>
      <c r="W4162">
        <v>1</v>
      </c>
      <c r="X4162">
        <v>0</v>
      </c>
      <c r="Y4162">
        <v>0</v>
      </c>
      <c r="Z4162">
        <v>0</v>
      </c>
      <c r="AA4162">
        <v>0</v>
      </c>
      <c r="AB4162">
        <v>27</v>
      </c>
      <c r="AC4162">
        <v>0</v>
      </c>
      <c r="AD4162">
        <v>0</v>
      </c>
      <c r="AE4162">
        <v>0</v>
      </c>
      <c r="AF4162">
        <v>0</v>
      </c>
      <c r="AG4162">
        <v>0</v>
      </c>
      <c r="AH4162">
        <v>0</v>
      </c>
      <c r="AI4162">
        <v>2</v>
      </c>
      <c r="AJ4162">
        <v>0</v>
      </c>
      <c r="AK4162">
        <v>0</v>
      </c>
      <c r="AL4162">
        <v>1</v>
      </c>
      <c r="AM4162">
        <v>3</v>
      </c>
      <c r="AN4162">
        <v>0</v>
      </c>
      <c r="AO4162">
        <v>2</v>
      </c>
      <c r="AP4162">
        <v>1</v>
      </c>
      <c r="AQ4162">
        <v>0</v>
      </c>
      <c r="AR4162">
        <v>0</v>
      </c>
      <c r="AS4162">
        <v>0</v>
      </c>
      <c r="AT4162">
        <v>0</v>
      </c>
      <c r="AU4162">
        <v>1</v>
      </c>
      <c r="AV4162">
        <v>0</v>
      </c>
      <c r="AW4162">
        <v>3</v>
      </c>
      <c r="AX4162">
        <v>3</v>
      </c>
      <c r="AY4162">
        <v>8</v>
      </c>
      <c r="AZ4162">
        <v>5</v>
      </c>
      <c r="BA4162">
        <v>6</v>
      </c>
      <c r="BB4162">
        <v>3</v>
      </c>
      <c r="BC4162">
        <v>6</v>
      </c>
      <c r="BD4162">
        <v>0</v>
      </c>
      <c r="BE4162">
        <v>0</v>
      </c>
      <c r="BF4162">
        <v>0</v>
      </c>
      <c r="BG4162">
        <v>0</v>
      </c>
      <c r="BH4162">
        <v>0</v>
      </c>
      <c r="BI4162">
        <v>4</v>
      </c>
      <c r="BJ4162">
        <v>5</v>
      </c>
      <c r="BK4162">
        <v>0</v>
      </c>
      <c r="BL4162">
        <v>0</v>
      </c>
      <c r="BM4162">
        <v>0</v>
      </c>
      <c r="BN4162">
        <v>0</v>
      </c>
      <c r="BO4162">
        <v>6</v>
      </c>
      <c r="BP4162">
        <v>3</v>
      </c>
      <c r="BQ4162">
        <v>0</v>
      </c>
      <c r="BR4162">
        <v>0</v>
      </c>
      <c r="BS4162">
        <v>1</v>
      </c>
      <c r="BT4162">
        <v>58</v>
      </c>
      <c r="BU4162" t="s">
        <v>4002</v>
      </c>
    </row>
    <row r="4163" spans="1:73">
      <c r="A4163" t="s">
        <v>3876</v>
      </c>
      <c r="B4163" t="s">
        <v>3877</v>
      </c>
      <c r="C4163">
        <v>128</v>
      </c>
      <c r="D4163" t="s">
        <v>119</v>
      </c>
      <c r="E4163" t="s">
        <v>3886</v>
      </c>
      <c r="F4163" t="s">
        <v>92</v>
      </c>
      <c r="G4163">
        <v>1</v>
      </c>
      <c r="H4163">
        <v>4</v>
      </c>
      <c r="I4163">
        <v>1</v>
      </c>
      <c r="J4163">
        <v>0</v>
      </c>
      <c r="K4163">
        <v>0</v>
      </c>
      <c r="L4163">
        <v>11</v>
      </c>
      <c r="M4163">
        <v>0</v>
      </c>
      <c r="N4163">
        <v>16</v>
      </c>
      <c r="O4163">
        <v>0</v>
      </c>
      <c r="P4163">
        <v>0</v>
      </c>
      <c r="Q4163">
        <v>1</v>
      </c>
      <c r="R4163">
        <v>0</v>
      </c>
      <c r="S4163">
        <v>30</v>
      </c>
      <c r="T4163">
        <v>8</v>
      </c>
      <c r="U4163">
        <v>0</v>
      </c>
      <c r="V4163">
        <v>1</v>
      </c>
      <c r="W4163">
        <v>8</v>
      </c>
      <c r="X4163">
        <v>0</v>
      </c>
      <c r="Y4163">
        <v>0</v>
      </c>
      <c r="Z4163">
        <v>1</v>
      </c>
      <c r="AA4163">
        <v>0</v>
      </c>
      <c r="AB4163">
        <v>98</v>
      </c>
      <c r="AC4163">
        <v>0</v>
      </c>
      <c r="AD4163">
        <v>0</v>
      </c>
      <c r="AE4163">
        <v>1</v>
      </c>
      <c r="AF4163">
        <v>0</v>
      </c>
      <c r="AG4163">
        <v>0</v>
      </c>
      <c r="AH4163">
        <v>9</v>
      </c>
      <c r="AI4163">
        <v>10</v>
      </c>
      <c r="AJ4163">
        <v>0</v>
      </c>
      <c r="AK4163">
        <v>0</v>
      </c>
      <c r="AL4163">
        <v>2</v>
      </c>
      <c r="AM4163">
        <v>18</v>
      </c>
      <c r="AN4163">
        <v>2</v>
      </c>
      <c r="AO4163">
        <v>4</v>
      </c>
      <c r="AP4163">
        <v>1</v>
      </c>
      <c r="AQ4163">
        <v>4</v>
      </c>
      <c r="AR4163">
        <v>0</v>
      </c>
      <c r="AS4163">
        <v>0</v>
      </c>
      <c r="AT4163">
        <v>0</v>
      </c>
      <c r="AU4163">
        <v>3</v>
      </c>
      <c r="AV4163">
        <v>1</v>
      </c>
      <c r="AW4163">
        <v>1</v>
      </c>
      <c r="AX4163">
        <v>19</v>
      </c>
      <c r="AY4163">
        <v>13</v>
      </c>
      <c r="AZ4163">
        <v>24</v>
      </c>
      <c r="BA4163">
        <v>38</v>
      </c>
      <c r="BB4163">
        <v>4</v>
      </c>
      <c r="BC4163">
        <v>9</v>
      </c>
      <c r="BD4163">
        <v>0</v>
      </c>
      <c r="BE4163">
        <v>0</v>
      </c>
      <c r="BF4163">
        <v>0</v>
      </c>
      <c r="BG4163">
        <v>0</v>
      </c>
      <c r="BH4163">
        <v>0</v>
      </c>
      <c r="BI4163">
        <v>10</v>
      </c>
      <c r="BJ4163">
        <v>6</v>
      </c>
      <c r="BK4163">
        <v>0</v>
      </c>
      <c r="BL4163">
        <v>5</v>
      </c>
      <c r="BM4163">
        <v>0</v>
      </c>
      <c r="BN4163">
        <v>2</v>
      </c>
      <c r="BO4163">
        <v>29</v>
      </c>
      <c r="BP4163">
        <v>6</v>
      </c>
      <c r="BQ4163">
        <v>4</v>
      </c>
      <c r="BR4163">
        <v>1</v>
      </c>
      <c r="BS4163">
        <v>10</v>
      </c>
      <c r="BT4163">
        <v>144</v>
      </c>
      <c r="BU4163" t="s">
        <v>4003</v>
      </c>
    </row>
    <row r="4164" spans="1:73">
      <c r="A4164" t="s">
        <v>3876</v>
      </c>
      <c r="B4164" t="s">
        <v>3877</v>
      </c>
      <c r="C4164">
        <v>129</v>
      </c>
      <c r="D4164" t="s">
        <v>119</v>
      </c>
      <c r="E4164" t="s">
        <v>3881</v>
      </c>
      <c r="F4164" t="s">
        <v>92</v>
      </c>
      <c r="G4164">
        <v>0</v>
      </c>
      <c r="H4164">
        <v>0</v>
      </c>
      <c r="I4164">
        <v>0</v>
      </c>
      <c r="J4164">
        <v>0</v>
      </c>
      <c r="K4164">
        <v>0</v>
      </c>
      <c r="L4164">
        <v>1</v>
      </c>
      <c r="M4164">
        <v>0</v>
      </c>
      <c r="N4164">
        <v>1</v>
      </c>
      <c r="O4164">
        <v>0</v>
      </c>
      <c r="P4164">
        <v>0</v>
      </c>
      <c r="Q4164">
        <v>0</v>
      </c>
      <c r="R4164">
        <v>0</v>
      </c>
      <c r="S4164">
        <v>1</v>
      </c>
      <c r="T4164">
        <v>0</v>
      </c>
      <c r="U4164">
        <v>0</v>
      </c>
      <c r="V4164">
        <v>0</v>
      </c>
      <c r="W4164">
        <v>0</v>
      </c>
      <c r="X4164">
        <v>0</v>
      </c>
      <c r="Y4164">
        <v>0</v>
      </c>
      <c r="Z4164">
        <v>0</v>
      </c>
      <c r="AA4164">
        <v>0</v>
      </c>
      <c r="AB4164">
        <v>6</v>
      </c>
      <c r="AC4164">
        <v>1</v>
      </c>
      <c r="AD4164">
        <v>0</v>
      </c>
      <c r="AE4164">
        <v>0</v>
      </c>
      <c r="AF4164">
        <v>0</v>
      </c>
      <c r="AG4164">
        <v>0</v>
      </c>
      <c r="AH4164">
        <v>0</v>
      </c>
      <c r="AI4164">
        <v>0</v>
      </c>
      <c r="AJ4164">
        <v>0</v>
      </c>
      <c r="AK4164">
        <v>0</v>
      </c>
      <c r="AL4164">
        <v>0</v>
      </c>
      <c r="AM4164">
        <v>1</v>
      </c>
      <c r="AN4164">
        <v>0</v>
      </c>
      <c r="AO4164">
        <v>0</v>
      </c>
      <c r="AP4164">
        <v>0</v>
      </c>
      <c r="AQ4164">
        <v>0</v>
      </c>
      <c r="AR4164">
        <v>0</v>
      </c>
      <c r="AS4164">
        <v>0</v>
      </c>
      <c r="AT4164">
        <v>0</v>
      </c>
      <c r="AU4164">
        <v>0</v>
      </c>
      <c r="AV4164">
        <v>0</v>
      </c>
      <c r="AW4164">
        <v>0</v>
      </c>
      <c r="AX4164">
        <v>2</v>
      </c>
      <c r="AY4164">
        <v>1</v>
      </c>
      <c r="AZ4164">
        <v>0</v>
      </c>
      <c r="BA4164">
        <v>3</v>
      </c>
      <c r="BB4164">
        <v>0</v>
      </c>
      <c r="BC4164">
        <v>0</v>
      </c>
      <c r="BD4164">
        <v>0</v>
      </c>
      <c r="BE4164">
        <v>0</v>
      </c>
      <c r="BF4164">
        <v>0</v>
      </c>
      <c r="BG4164">
        <v>0</v>
      </c>
      <c r="BH4164">
        <v>0</v>
      </c>
      <c r="BI4164">
        <v>2</v>
      </c>
      <c r="BJ4164">
        <v>0</v>
      </c>
      <c r="BK4164">
        <v>0</v>
      </c>
      <c r="BL4164">
        <v>1</v>
      </c>
      <c r="BM4164">
        <v>0</v>
      </c>
      <c r="BN4164">
        <v>0</v>
      </c>
      <c r="BO4164">
        <v>1</v>
      </c>
      <c r="BP4164">
        <v>1</v>
      </c>
      <c r="BQ4164">
        <v>0</v>
      </c>
      <c r="BR4164">
        <v>0</v>
      </c>
      <c r="BS4164">
        <v>1</v>
      </c>
      <c r="BT4164">
        <v>12</v>
      </c>
      <c r="BU4164" t="s">
        <v>4004</v>
      </c>
    </row>
    <row r="4165" spans="1:73">
      <c r="A4165" t="s">
        <v>3876</v>
      </c>
      <c r="B4165" t="s">
        <v>3877</v>
      </c>
      <c r="C4165">
        <v>130</v>
      </c>
      <c r="D4165" t="s">
        <v>119</v>
      </c>
      <c r="E4165" t="s">
        <v>78</v>
      </c>
      <c r="F4165" t="s">
        <v>77</v>
      </c>
      <c r="G4165">
        <v>0</v>
      </c>
      <c r="H4165">
        <v>0</v>
      </c>
      <c r="I4165">
        <v>0</v>
      </c>
      <c r="J4165">
        <v>0</v>
      </c>
      <c r="K4165">
        <v>0</v>
      </c>
      <c r="L4165">
        <v>0</v>
      </c>
      <c r="M4165">
        <v>0</v>
      </c>
      <c r="N4165">
        <v>1</v>
      </c>
      <c r="O4165">
        <v>0</v>
      </c>
      <c r="P4165">
        <v>0</v>
      </c>
      <c r="Q4165">
        <v>0</v>
      </c>
      <c r="R4165">
        <v>0</v>
      </c>
      <c r="S4165">
        <v>0</v>
      </c>
      <c r="T4165">
        <v>0</v>
      </c>
      <c r="U4165">
        <v>0</v>
      </c>
      <c r="V4165">
        <v>0</v>
      </c>
      <c r="W4165">
        <v>0</v>
      </c>
      <c r="X4165">
        <v>0</v>
      </c>
      <c r="Y4165">
        <v>0</v>
      </c>
      <c r="Z4165">
        <v>0</v>
      </c>
      <c r="AA4165">
        <v>0</v>
      </c>
      <c r="AB4165">
        <v>2</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1</v>
      </c>
      <c r="BA4165">
        <v>0</v>
      </c>
      <c r="BB4165">
        <v>0</v>
      </c>
      <c r="BC4165">
        <v>0</v>
      </c>
      <c r="BD4165">
        <v>0</v>
      </c>
      <c r="BE4165">
        <v>0</v>
      </c>
      <c r="BF4165">
        <v>0</v>
      </c>
      <c r="BG4165">
        <v>0</v>
      </c>
      <c r="BH4165">
        <v>0</v>
      </c>
      <c r="BI4165">
        <v>0</v>
      </c>
      <c r="BJ4165">
        <v>0</v>
      </c>
      <c r="BK4165">
        <v>0</v>
      </c>
      <c r="BL4165">
        <v>0</v>
      </c>
      <c r="BM4165">
        <v>0</v>
      </c>
      <c r="BN4165">
        <v>0</v>
      </c>
      <c r="BO4165">
        <v>1</v>
      </c>
      <c r="BP4165">
        <v>0</v>
      </c>
      <c r="BQ4165">
        <v>0</v>
      </c>
      <c r="BR4165">
        <v>0</v>
      </c>
      <c r="BS4165">
        <v>2</v>
      </c>
      <c r="BT4165">
        <v>8</v>
      </c>
      <c r="BU4165" t="s">
        <v>4005</v>
      </c>
    </row>
    <row r="4166" spans="1:73">
      <c r="A4166" t="s">
        <v>3876</v>
      </c>
      <c r="B4166" t="s">
        <v>3877</v>
      </c>
      <c r="C4166">
        <v>131</v>
      </c>
      <c r="D4166" t="s">
        <v>119</v>
      </c>
      <c r="E4166" t="s">
        <v>3881</v>
      </c>
      <c r="F4166" t="s">
        <v>92</v>
      </c>
      <c r="G4166">
        <v>0</v>
      </c>
      <c r="H4166">
        <v>2</v>
      </c>
      <c r="I4166">
        <v>0</v>
      </c>
      <c r="J4166">
        <v>0</v>
      </c>
      <c r="K4166">
        <v>0</v>
      </c>
      <c r="L4166">
        <v>0</v>
      </c>
      <c r="M4166">
        <v>0</v>
      </c>
      <c r="N4166">
        <v>3</v>
      </c>
      <c r="O4166">
        <v>0</v>
      </c>
      <c r="P4166">
        <v>0</v>
      </c>
      <c r="Q4166">
        <v>0</v>
      </c>
      <c r="R4166">
        <v>0</v>
      </c>
      <c r="S4166">
        <v>4</v>
      </c>
      <c r="T4166">
        <v>0</v>
      </c>
      <c r="U4166">
        <v>0</v>
      </c>
      <c r="V4166">
        <v>0</v>
      </c>
      <c r="W4166">
        <v>3</v>
      </c>
      <c r="X4166">
        <v>0</v>
      </c>
      <c r="Y4166">
        <v>0</v>
      </c>
      <c r="Z4166">
        <v>0</v>
      </c>
      <c r="AA4166">
        <v>0</v>
      </c>
      <c r="AB4166">
        <v>11</v>
      </c>
      <c r="AC4166">
        <v>0</v>
      </c>
      <c r="AD4166">
        <v>0</v>
      </c>
      <c r="AE4166">
        <v>0</v>
      </c>
      <c r="AF4166">
        <v>0</v>
      </c>
      <c r="AG4166">
        <v>0</v>
      </c>
      <c r="AH4166">
        <v>0</v>
      </c>
      <c r="AI4166">
        <v>0</v>
      </c>
      <c r="AJ4166">
        <v>0</v>
      </c>
      <c r="AK4166">
        <v>0</v>
      </c>
      <c r="AL4166">
        <v>0</v>
      </c>
      <c r="AM4166">
        <v>2</v>
      </c>
      <c r="AN4166">
        <v>0</v>
      </c>
      <c r="AO4166">
        <v>0</v>
      </c>
      <c r="AP4166">
        <v>0</v>
      </c>
      <c r="AQ4166">
        <v>1</v>
      </c>
      <c r="AR4166">
        <v>0</v>
      </c>
      <c r="AS4166">
        <v>0</v>
      </c>
      <c r="AT4166">
        <v>0</v>
      </c>
      <c r="AU4166">
        <v>0</v>
      </c>
      <c r="AV4166">
        <v>0</v>
      </c>
      <c r="AW4166">
        <v>0</v>
      </c>
      <c r="AX4166">
        <v>2</v>
      </c>
      <c r="AY4166">
        <v>0</v>
      </c>
      <c r="AZ4166">
        <v>4</v>
      </c>
      <c r="BA4166">
        <v>4</v>
      </c>
      <c r="BB4166">
        <v>0</v>
      </c>
      <c r="BC4166">
        <v>0</v>
      </c>
      <c r="BD4166">
        <v>0</v>
      </c>
      <c r="BE4166">
        <v>0</v>
      </c>
      <c r="BF4166">
        <v>0</v>
      </c>
      <c r="BG4166">
        <v>0</v>
      </c>
      <c r="BH4166">
        <v>0</v>
      </c>
      <c r="BI4166">
        <v>2</v>
      </c>
      <c r="BJ4166">
        <v>0</v>
      </c>
      <c r="BK4166">
        <v>0</v>
      </c>
      <c r="BL4166">
        <v>0</v>
      </c>
      <c r="BM4166">
        <v>0</v>
      </c>
      <c r="BN4166">
        <v>0</v>
      </c>
      <c r="BO4166">
        <v>4</v>
      </c>
      <c r="BP4166">
        <v>2</v>
      </c>
      <c r="BQ4166">
        <v>0</v>
      </c>
      <c r="BR4166">
        <v>0</v>
      </c>
      <c r="BS4166">
        <v>2</v>
      </c>
      <c r="BT4166">
        <v>15</v>
      </c>
      <c r="BU4166" t="s">
        <v>4006</v>
      </c>
    </row>
    <row r="4167" spans="1:73">
      <c r="A4167" t="s">
        <v>3876</v>
      </c>
      <c r="B4167" t="s">
        <v>3877</v>
      </c>
      <c r="C4167">
        <v>132</v>
      </c>
      <c r="D4167" t="s">
        <v>119</v>
      </c>
      <c r="E4167" t="s">
        <v>78</v>
      </c>
      <c r="F4167" t="s">
        <v>77</v>
      </c>
      <c r="G4167">
        <v>0</v>
      </c>
      <c r="H4167">
        <v>2</v>
      </c>
      <c r="I4167">
        <v>0</v>
      </c>
      <c r="J4167">
        <v>0</v>
      </c>
      <c r="K4167">
        <v>0</v>
      </c>
      <c r="L4167">
        <v>0</v>
      </c>
      <c r="M4167">
        <v>0</v>
      </c>
      <c r="N4167">
        <v>0</v>
      </c>
      <c r="O4167">
        <v>0</v>
      </c>
      <c r="P4167">
        <v>0</v>
      </c>
      <c r="Q4167">
        <v>0</v>
      </c>
      <c r="R4167">
        <v>1</v>
      </c>
      <c r="S4167">
        <v>2</v>
      </c>
      <c r="T4167">
        <v>0</v>
      </c>
      <c r="U4167">
        <v>0</v>
      </c>
      <c r="V4167">
        <v>0</v>
      </c>
      <c r="W4167">
        <v>1</v>
      </c>
      <c r="X4167">
        <v>0</v>
      </c>
      <c r="Y4167">
        <v>0</v>
      </c>
      <c r="Z4167">
        <v>0</v>
      </c>
      <c r="AA4167">
        <v>0</v>
      </c>
      <c r="AB4167">
        <v>7</v>
      </c>
      <c r="AC4167">
        <v>0</v>
      </c>
      <c r="AD4167">
        <v>0</v>
      </c>
      <c r="AE4167">
        <v>0</v>
      </c>
      <c r="AF4167">
        <v>0</v>
      </c>
      <c r="AG4167">
        <v>0</v>
      </c>
      <c r="AH4167">
        <v>0</v>
      </c>
      <c r="AI4167">
        <v>0</v>
      </c>
      <c r="AJ4167">
        <v>0</v>
      </c>
      <c r="AK4167">
        <v>0</v>
      </c>
      <c r="AL4167">
        <v>0</v>
      </c>
      <c r="AM4167">
        <v>1</v>
      </c>
      <c r="AN4167">
        <v>0</v>
      </c>
      <c r="AO4167">
        <v>0</v>
      </c>
      <c r="AP4167">
        <v>0</v>
      </c>
      <c r="AQ4167">
        <v>0</v>
      </c>
      <c r="AR4167">
        <v>0</v>
      </c>
      <c r="AS4167">
        <v>0</v>
      </c>
      <c r="AT4167">
        <v>0</v>
      </c>
      <c r="AU4167">
        <v>0</v>
      </c>
      <c r="AV4167">
        <v>0</v>
      </c>
      <c r="AW4167">
        <v>0</v>
      </c>
      <c r="AX4167">
        <v>0</v>
      </c>
      <c r="AY4167">
        <v>2</v>
      </c>
      <c r="AZ4167">
        <v>1</v>
      </c>
      <c r="BA4167">
        <v>1</v>
      </c>
      <c r="BB4167">
        <v>1</v>
      </c>
      <c r="BC4167">
        <v>0</v>
      </c>
      <c r="BD4167">
        <v>0</v>
      </c>
      <c r="BE4167">
        <v>0</v>
      </c>
      <c r="BF4167">
        <v>0</v>
      </c>
      <c r="BG4167">
        <v>0</v>
      </c>
      <c r="BH4167">
        <v>0</v>
      </c>
      <c r="BI4167">
        <v>0</v>
      </c>
      <c r="BJ4167">
        <v>0</v>
      </c>
      <c r="BK4167">
        <v>0</v>
      </c>
      <c r="BL4167">
        <v>0</v>
      </c>
      <c r="BM4167">
        <v>0</v>
      </c>
      <c r="BN4167">
        <v>0</v>
      </c>
      <c r="BO4167">
        <v>2</v>
      </c>
      <c r="BP4167">
        <v>0</v>
      </c>
      <c r="BQ4167">
        <v>0</v>
      </c>
      <c r="BR4167">
        <v>0</v>
      </c>
      <c r="BS4167">
        <v>2</v>
      </c>
      <c r="BT4167">
        <v>13</v>
      </c>
      <c r="BU4167" t="s">
        <v>4007</v>
      </c>
    </row>
    <row r="4168" spans="1:73">
      <c r="A4168" t="s">
        <v>3876</v>
      </c>
      <c r="B4168" t="s">
        <v>3877</v>
      </c>
      <c r="C4168">
        <v>133</v>
      </c>
      <c r="D4168" t="s">
        <v>119</v>
      </c>
      <c r="E4168" t="s">
        <v>3892</v>
      </c>
      <c r="F4168" t="s">
        <v>101</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0</v>
      </c>
      <c r="BB4168">
        <v>0</v>
      </c>
      <c r="BC4168">
        <v>0</v>
      </c>
      <c r="BD4168">
        <v>0</v>
      </c>
      <c r="BE4168">
        <v>0</v>
      </c>
      <c r="BF4168">
        <v>0</v>
      </c>
      <c r="BG4168">
        <v>0</v>
      </c>
      <c r="BH4168">
        <v>0</v>
      </c>
      <c r="BI4168">
        <v>0</v>
      </c>
      <c r="BJ4168">
        <v>0</v>
      </c>
      <c r="BK4168">
        <v>0</v>
      </c>
      <c r="BL4168">
        <v>0</v>
      </c>
      <c r="BM4168">
        <v>0</v>
      </c>
      <c r="BN4168">
        <v>0</v>
      </c>
      <c r="BO4168">
        <v>0</v>
      </c>
      <c r="BP4168">
        <v>0</v>
      </c>
      <c r="BQ4168">
        <v>0</v>
      </c>
      <c r="BR4168">
        <v>0</v>
      </c>
      <c r="BS4168">
        <v>1</v>
      </c>
      <c r="BT4168">
        <v>1</v>
      </c>
      <c r="BU4168" t="s">
        <v>477</v>
      </c>
    </row>
    <row r="4169" spans="1:73">
      <c r="A4169" t="s">
        <v>3876</v>
      </c>
      <c r="B4169" t="s">
        <v>3877</v>
      </c>
      <c r="C4169">
        <v>134</v>
      </c>
      <c r="D4169" t="s">
        <v>119</v>
      </c>
      <c r="E4169" t="s">
        <v>78</v>
      </c>
      <c r="F4169" t="s">
        <v>77</v>
      </c>
      <c r="G4169">
        <v>0</v>
      </c>
      <c r="H4169">
        <v>1</v>
      </c>
      <c r="I4169">
        <v>0</v>
      </c>
      <c r="J4169">
        <v>0</v>
      </c>
      <c r="K4169">
        <v>0</v>
      </c>
      <c r="L4169">
        <v>0</v>
      </c>
      <c r="M4169">
        <v>0</v>
      </c>
      <c r="N4169">
        <v>0</v>
      </c>
      <c r="O4169">
        <v>0</v>
      </c>
      <c r="P4169">
        <v>0</v>
      </c>
      <c r="Q4169">
        <v>0</v>
      </c>
      <c r="R4169">
        <v>0</v>
      </c>
      <c r="S4169">
        <v>1</v>
      </c>
      <c r="T4169">
        <v>1</v>
      </c>
      <c r="U4169">
        <v>0</v>
      </c>
      <c r="V4169">
        <v>0</v>
      </c>
      <c r="W4169">
        <v>0</v>
      </c>
      <c r="X4169">
        <v>0</v>
      </c>
      <c r="Y4169">
        <v>0</v>
      </c>
      <c r="Z4169">
        <v>0</v>
      </c>
      <c r="AA4169">
        <v>0</v>
      </c>
      <c r="AB4169">
        <v>2</v>
      </c>
      <c r="AC4169">
        <v>0</v>
      </c>
      <c r="AD4169">
        <v>0</v>
      </c>
      <c r="AE4169">
        <v>0</v>
      </c>
      <c r="AF4169">
        <v>0</v>
      </c>
      <c r="AG4169">
        <v>0</v>
      </c>
      <c r="AH4169">
        <v>0</v>
      </c>
      <c r="AI4169">
        <v>1</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0</v>
      </c>
      <c r="BB4169">
        <v>0</v>
      </c>
      <c r="BC4169">
        <v>1</v>
      </c>
      <c r="BD4169">
        <v>0</v>
      </c>
      <c r="BE4169">
        <v>0</v>
      </c>
      <c r="BF4169">
        <v>0</v>
      </c>
      <c r="BG4169">
        <v>0</v>
      </c>
      <c r="BH4169">
        <v>0</v>
      </c>
      <c r="BI4169">
        <v>0</v>
      </c>
      <c r="BJ4169">
        <v>0</v>
      </c>
      <c r="BK4169">
        <v>0</v>
      </c>
      <c r="BL4169">
        <v>0</v>
      </c>
      <c r="BM4169">
        <v>0</v>
      </c>
      <c r="BN4169">
        <v>1</v>
      </c>
      <c r="BO4169">
        <v>0</v>
      </c>
      <c r="BP4169">
        <v>0</v>
      </c>
      <c r="BQ4169">
        <v>0</v>
      </c>
      <c r="BR4169">
        <v>0</v>
      </c>
      <c r="BS4169">
        <v>1</v>
      </c>
      <c r="BT4169">
        <v>6</v>
      </c>
      <c r="BU4169" t="e">
        <f>-- and now responding, Minxin Pei.</f>
        <v>#NAME?</v>
      </c>
    </row>
    <row r="4170" spans="1:73">
      <c r="A4170" t="s">
        <v>3876</v>
      </c>
      <c r="B4170" t="s">
        <v>3877</v>
      </c>
      <c r="C4170">
        <v>135</v>
      </c>
      <c r="D4170" t="s">
        <v>119</v>
      </c>
      <c r="E4170" t="s">
        <v>3897</v>
      </c>
      <c r="F4170" t="s">
        <v>101</v>
      </c>
      <c r="G4170">
        <v>1</v>
      </c>
      <c r="H4170">
        <v>10</v>
      </c>
      <c r="I4170">
        <v>1</v>
      </c>
      <c r="J4170">
        <v>0</v>
      </c>
      <c r="K4170">
        <v>0</v>
      </c>
      <c r="L4170">
        <v>7</v>
      </c>
      <c r="M4170">
        <v>0</v>
      </c>
      <c r="N4170">
        <v>10</v>
      </c>
      <c r="O4170">
        <v>0</v>
      </c>
      <c r="P4170">
        <v>0</v>
      </c>
      <c r="Q4170">
        <v>2</v>
      </c>
      <c r="R4170">
        <v>0</v>
      </c>
      <c r="S4170">
        <v>10</v>
      </c>
      <c r="T4170">
        <v>4</v>
      </c>
      <c r="U4170">
        <v>0</v>
      </c>
      <c r="V4170">
        <v>0</v>
      </c>
      <c r="W4170">
        <v>2</v>
      </c>
      <c r="X4170">
        <v>0</v>
      </c>
      <c r="Y4170">
        <v>0</v>
      </c>
      <c r="Z4170">
        <v>0</v>
      </c>
      <c r="AA4170">
        <v>0</v>
      </c>
      <c r="AB4170">
        <v>55</v>
      </c>
      <c r="AC4170">
        <v>1</v>
      </c>
      <c r="AD4170">
        <v>0</v>
      </c>
      <c r="AE4170">
        <v>0</v>
      </c>
      <c r="AF4170">
        <v>0</v>
      </c>
      <c r="AG4170">
        <v>0</v>
      </c>
      <c r="AH4170">
        <v>2</v>
      </c>
      <c r="AI4170">
        <v>3</v>
      </c>
      <c r="AJ4170">
        <v>0</v>
      </c>
      <c r="AK4170">
        <v>0</v>
      </c>
      <c r="AL4170">
        <v>2</v>
      </c>
      <c r="AM4170">
        <v>0</v>
      </c>
      <c r="AN4170">
        <v>0</v>
      </c>
      <c r="AO4170">
        <v>0</v>
      </c>
      <c r="AP4170">
        <v>0</v>
      </c>
      <c r="AQ4170">
        <v>3</v>
      </c>
      <c r="AR4170">
        <v>0</v>
      </c>
      <c r="AS4170">
        <v>0</v>
      </c>
      <c r="AT4170">
        <v>0</v>
      </c>
      <c r="AU4170">
        <v>0</v>
      </c>
      <c r="AV4170">
        <v>1</v>
      </c>
      <c r="AW4170">
        <v>1</v>
      </c>
      <c r="AX4170">
        <v>4</v>
      </c>
      <c r="AY4170">
        <v>16</v>
      </c>
      <c r="AZ4170">
        <v>12</v>
      </c>
      <c r="BA4170">
        <v>4</v>
      </c>
      <c r="BB4170">
        <v>5</v>
      </c>
      <c r="BC4170">
        <v>7</v>
      </c>
      <c r="BD4170">
        <v>0</v>
      </c>
      <c r="BE4170">
        <v>0</v>
      </c>
      <c r="BF4170">
        <v>1</v>
      </c>
      <c r="BG4170">
        <v>0</v>
      </c>
      <c r="BH4170">
        <v>0</v>
      </c>
      <c r="BI4170">
        <v>5</v>
      </c>
      <c r="BJ4170">
        <v>4</v>
      </c>
      <c r="BK4170">
        <v>0</v>
      </c>
      <c r="BL4170">
        <v>1</v>
      </c>
      <c r="BM4170">
        <v>0</v>
      </c>
      <c r="BN4170">
        <v>2</v>
      </c>
      <c r="BO4170">
        <v>14</v>
      </c>
      <c r="BP4170">
        <v>1</v>
      </c>
      <c r="BQ4170">
        <v>2</v>
      </c>
      <c r="BR4170">
        <v>0</v>
      </c>
      <c r="BS4170">
        <v>7</v>
      </c>
      <c r="BT4170">
        <v>99</v>
      </c>
      <c r="BU4170" t="s">
        <v>4008</v>
      </c>
    </row>
    <row r="4171" spans="1:73">
      <c r="A4171" t="s">
        <v>3876</v>
      </c>
      <c r="B4171" t="s">
        <v>3877</v>
      </c>
      <c r="C4171">
        <v>136</v>
      </c>
      <c r="D4171" t="s">
        <v>119</v>
      </c>
      <c r="E4171" t="s">
        <v>3886</v>
      </c>
      <c r="F4171" t="s">
        <v>92</v>
      </c>
      <c r="G4171">
        <v>0</v>
      </c>
      <c r="H4171">
        <v>7</v>
      </c>
      <c r="I4171">
        <v>0</v>
      </c>
      <c r="J4171">
        <v>0</v>
      </c>
      <c r="K4171">
        <v>0</v>
      </c>
      <c r="L4171">
        <v>3</v>
      </c>
      <c r="M4171">
        <v>0</v>
      </c>
      <c r="N4171">
        <v>9</v>
      </c>
      <c r="O4171">
        <v>0</v>
      </c>
      <c r="P4171">
        <v>0</v>
      </c>
      <c r="Q4171">
        <v>1</v>
      </c>
      <c r="R4171">
        <v>0</v>
      </c>
      <c r="S4171">
        <v>3</v>
      </c>
      <c r="T4171">
        <v>7</v>
      </c>
      <c r="U4171">
        <v>0</v>
      </c>
      <c r="V4171">
        <v>0</v>
      </c>
      <c r="W4171">
        <v>0</v>
      </c>
      <c r="X4171">
        <v>0</v>
      </c>
      <c r="Y4171">
        <v>0</v>
      </c>
      <c r="Z4171">
        <v>0</v>
      </c>
      <c r="AA4171">
        <v>0</v>
      </c>
      <c r="AB4171">
        <v>38</v>
      </c>
      <c r="AC4171">
        <v>0</v>
      </c>
      <c r="AD4171">
        <v>0</v>
      </c>
      <c r="AE4171">
        <v>0</v>
      </c>
      <c r="AF4171">
        <v>0</v>
      </c>
      <c r="AG4171">
        <v>0</v>
      </c>
      <c r="AH4171">
        <v>0</v>
      </c>
      <c r="AI4171">
        <v>2</v>
      </c>
      <c r="AJ4171">
        <v>0</v>
      </c>
      <c r="AK4171">
        <v>0</v>
      </c>
      <c r="AL4171">
        <v>0</v>
      </c>
      <c r="AM4171">
        <v>10</v>
      </c>
      <c r="AN4171">
        <v>0</v>
      </c>
      <c r="AO4171">
        <v>3</v>
      </c>
      <c r="AP4171">
        <v>0</v>
      </c>
      <c r="AQ4171">
        <v>1</v>
      </c>
      <c r="AR4171">
        <v>0</v>
      </c>
      <c r="AS4171">
        <v>0</v>
      </c>
      <c r="AT4171">
        <v>0</v>
      </c>
      <c r="AU4171">
        <v>2</v>
      </c>
      <c r="AV4171">
        <v>0</v>
      </c>
      <c r="AW4171">
        <v>0</v>
      </c>
      <c r="AX4171">
        <v>5</v>
      </c>
      <c r="AY4171">
        <v>7</v>
      </c>
      <c r="AZ4171">
        <v>8</v>
      </c>
      <c r="BA4171">
        <v>15</v>
      </c>
      <c r="BB4171">
        <v>0</v>
      </c>
      <c r="BC4171">
        <v>3</v>
      </c>
      <c r="BD4171">
        <v>0</v>
      </c>
      <c r="BE4171">
        <v>0</v>
      </c>
      <c r="BF4171">
        <v>0</v>
      </c>
      <c r="BG4171">
        <v>0</v>
      </c>
      <c r="BH4171">
        <v>0</v>
      </c>
      <c r="BI4171">
        <v>7</v>
      </c>
      <c r="BJ4171">
        <v>2</v>
      </c>
      <c r="BK4171">
        <v>0</v>
      </c>
      <c r="BL4171">
        <v>0</v>
      </c>
      <c r="BM4171">
        <v>0</v>
      </c>
      <c r="BN4171">
        <v>0</v>
      </c>
      <c r="BO4171">
        <v>10</v>
      </c>
      <c r="BP4171">
        <v>0</v>
      </c>
      <c r="BQ4171">
        <v>0</v>
      </c>
      <c r="BR4171">
        <v>5</v>
      </c>
      <c r="BS4171">
        <v>4</v>
      </c>
      <c r="BT4171">
        <v>62</v>
      </c>
      <c r="BU4171" t="s">
        <v>4009</v>
      </c>
    </row>
    <row r="4172" spans="1:73">
      <c r="A4172" t="s">
        <v>3876</v>
      </c>
      <c r="B4172" t="s">
        <v>3877</v>
      </c>
      <c r="C4172">
        <v>137</v>
      </c>
      <c r="D4172" t="s">
        <v>119</v>
      </c>
      <c r="E4172" t="s">
        <v>3897</v>
      </c>
      <c r="F4172" t="s">
        <v>101</v>
      </c>
      <c r="G4172">
        <v>0</v>
      </c>
      <c r="H4172">
        <v>0</v>
      </c>
      <c r="I4172">
        <v>0</v>
      </c>
      <c r="J4172">
        <v>0</v>
      </c>
      <c r="K4172">
        <v>0</v>
      </c>
      <c r="L4172">
        <v>0</v>
      </c>
      <c r="M4172">
        <v>0</v>
      </c>
      <c r="N4172">
        <v>1</v>
      </c>
      <c r="O4172">
        <v>0</v>
      </c>
      <c r="P4172">
        <v>0</v>
      </c>
      <c r="Q4172">
        <v>0</v>
      </c>
      <c r="R4172">
        <v>0</v>
      </c>
      <c r="S4172">
        <v>1</v>
      </c>
      <c r="T4172">
        <v>0</v>
      </c>
      <c r="U4172">
        <v>0</v>
      </c>
      <c r="V4172">
        <v>0</v>
      </c>
      <c r="W4172">
        <v>0</v>
      </c>
      <c r="X4172">
        <v>0</v>
      </c>
      <c r="Y4172">
        <v>0</v>
      </c>
      <c r="Z4172">
        <v>0</v>
      </c>
      <c r="AA4172">
        <v>0</v>
      </c>
      <c r="AB4172">
        <v>3</v>
      </c>
      <c r="AC4172">
        <v>0</v>
      </c>
      <c r="AD4172">
        <v>0</v>
      </c>
      <c r="AE4172">
        <v>0</v>
      </c>
      <c r="AF4172">
        <v>0</v>
      </c>
      <c r="AG4172">
        <v>0</v>
      </c>
      <c r="AH4172">
        <v>0</v>
      </c>
      <c r="AI4172">
        <v>1</v>
      </c>
      <c r="AJ4172">
        <v>0</v>
      </c>
      <c r="AK4172">
        <v>0</v>
      </c>
      <c r="AL4172">
        <v>0</v>
      </c>
      <c r="AM4172">
        <v>0</v>
      </c>
      <c r="AN4172">
        <v>0</v>
      </c>
      <c r="AO4172">
        <v>0</v>
      </c>
      <c r="AP4172">
        <v>0</v>
      </c>
      <c r="AQ4172">
        <v>0</v>
      </c>
      <c r="AR4172">
        <v>0</v>
      </c>
      <c r="AS4172">
        <v>0</v>
      </c>
      <c r="AT4172">
        <v>0</v>
      </c>
      <c r="AU4172">
        <v>0</v>
      </c>
      <c r="AV4172">
        <v>0</v>
      </c>
      <c r="AW4172">
        <v>0</v>
      </c>
      <c r="AX4172">
        <v>1</v>
      </c>
      <c r="AY4172">
        <v>0</v>
      </c>
      <c r="AZ4172">
        <v>1</v>
      </c>
      <c r="BA4172">
        <v>1</v>
      </c>
      <c r="BB4172">
        <v>0</v>
      </c>
      <c r="BC4172">
        <v>0</v>
      </c>
      <c r="BD4172">
        <v>0</v>
      </c>
      <c r="BE4172">
        <v>0</v>
      </c>
      <c r="BF4172">
        <v>0</v>
      </c>
      <c r="BG4172">
        <v>0</v>
      </c>
      <c r="BH4172">
        <v>0</v>
      </c>
      <c r="BI4172">
        <v>1</v>
      </c>
      <c r="BJ4172">
        <v>0</v>
      </c>
      <c r="BK4172">
        <v>0</v>
      </c>
      <c r="BL4172">
        <v>0</v>
      </c>
      <c r="BM4172">
        <v>0</v>
      </c>
      <c r="BN4172">
        <v>0</v>
      </c>
      <c r="BO4172">
        <v>1</v>
      </c>
      <c r="BP4172">
        <v>1</v>
      </c>
      <c r="BQ4172">
        <v>0</v>
      </c>
      <c r="BR4172">
        <v>0</v>
      </c>
      <c r="BS4172">
        <v>1</v>
      </c>
      <c r="BT4172">
        <v>4</v>
      </c>
      <c r="BU4172" t="s">
        <v>4010</v>
      </c>
    </row>
    <row r="4173" spans="1:73">
      <c r="A4173" t="s">
        <v>3876</v>
      </c>
      <c r="B4173" t="s">
        <v>3877</v>
      </c>
      <c r="C4173">
        <v>138</v>
      </c>
      <c r="D4173" t="s">
        <v>119</v>
      </c>
      <c r="E4173" t="s">
        <v>3886</v>
      </c>
      <c r="F4173" t="s">
        <v>92</v>
      </c>
      <c r="G4173">
        <v>0</v>
      </c>
      <c r="H4173">
        <v>2</v>
      </c>
      <c r="I4173">
        <v>0</v>
      </c>
      <c r="J4173">
        <v>0</v>
      </c>
      <c r="K4173">
        <v>0</v>
      </c>
      <c r="L4173">
        <v>0</v>
      </c>
      <c r="M4173">
        <v>0</v>
      </c>
      <c r="N4173">
        <v>1</v>
      </c>
      <c r="O4173">
        <v>0</v>
      </c>
      <c r="P4173">
        <v>0</v>
      </c>
      <c r="Q4173">
        <v>0</v>
      </c>
      <c r="R4173">
        <v>0</v>
      </c>
      <c r="S4173">
        <v>2</v>
      </c>
      <c r="T4173">
        <v>0</v>
      </c>
      <c r="U4173">
        <v>0</v>
      </c>
      <c r="V4173">
        <v>0</v>
      </c>
      <c r="W4173">
        <v>0</v>
      </c>
      <c r="X4173">
        <v>0</v>
      </c>
      <c r="Y4173">
        <v>0</v>
      </c>
      <c r="Z4173">
        <v>0</v>
      </c>
      <c r="AA4173">
        <v>0</v>
      </c>
      <c r="AB4173">
        <v>9</v>
      </c>
      <c r="AC4173">
        <v>0</v>
      </c>
      <c r="AD4173">
        <v>0</v>
      </c>
      <c r="AE4173">
        <v>0</v>
      </c>
      <c r="AF4173">
        <v>0</v>
      </c>
      <c r="AG4173">
        <v>0</v>
      </c>
      <c r="AH4173">
        <v>0</v>
      </c>
      <c r="AI4173">
        <v>0</v>
      </c>
      <c r="AJ4173">
        <v>0</v>
      </c>
      <c r="AK4173">
        <v>0</v>
      </c>
      <c r="AL4173">
        <v>1</v>
      </c>
      <c r="AM4173">
        <v>0</v>
      </c>
      <c r="AN4173">
        <v>0</v>
      </c>
      <c r="AO4173">
        <v>0</v>
      </c>
      <c r="AP4173">
        <v>0</v>
      </c>
      <c r="AQ4173">
        <v>1</v>
      </c>
      <c r="AR4173">
        <v>0</v>
      </c>
      <c r="AS4173">
        <v>0</v>
      </c>
      <c r="AT4173">
        <v>0</v>
      </c>
      <c r="AU4173">
        <v>0</v>
      </c>
      <c r="AV4173">
        <v>1</v>
      </c>
      <c r="AW4173">
        <v>0</v>
      </c>
      <c r="AX4173">
        <v>0</v>
      </c>
      <c r="AY4173">
        <v>2</v>
      </c>
      <c r="AZ4173">
        <v>2</v>
      </c>
      <c r="BA4173">
        <v>0</v>
      </c>
      <c r="BB4173">
        <v>0</v>
      </c>
      <c r="BC4173">
        <v>1</v>
      </c>
      <c r="BD4173">
        <v>0</v>
      </c>
      <c r="BE4173">
        <v>0</v>
      </c>
      <c r="BF4173">
        <v>1</v>
      </c>
      <c r="BG4173">
        <v>0</v>
      </c>
      <c r="BH4173">
        <v>0</v>
      </c>
      <c r="BI4173">
        <v>0</v>
      </c>
      <c r="BJ4173">
        <v>1</v>
      </c>
      <c r="BK4173">
        <v>0</v>
      </c>
      <c r="BL4173">
        <v>0</v>
      </c>
      <c r="BM4173">
        <v>0</v>
      </c>
      <c r="BN4173">
        <v>0</v>
      </c>
      <c r="BO4173">
        <v>2</v>
      </c>
      <c r="BP4173">
        <v>0</v>
      </c>
      <c r="BQ4173">
        <v>0</v>
      </c>
      <c r="BR4173">
        <v>0</v>
      </c>
      <c r="BS4173">
        <v>2</v>
      </c>
      <c r="BT4173">
        <v>11</v>
      </c>
      <c r="BU4173" t="s">
        <v>4011</v>
      </c>
    </row>
    <row r="4174" spans="1:73">
      <c r="A4174" t="s">
        <v>3876</v>
      </c>
      <c r="B4174" t="s">
        <v>3877</v>
      </c>
      <c r="C4174">
        <v>139</v>
      </c>
      <c r="D4174" t="s">
        <v>119</v>
      </c>
      <c r="E4174" t="s">
        <v>3897</v>
      </c>
      <c r="F4174" t="s">
        <v>101</v>
      </c>
      <c r="G4174">
        <v>0</v>
      </c>
      <c r="H4174">
        <v>0</v>
      </c>
      <c r="I4174">
        <v>0</v>
      </c>
      <c r="J4174">
        <v>0</v>
      </c>
      <c r="K4174">
        <v>0</v>
      </c>
      <c r="L4174">
        <v>3</v>
      </c>
      <c r="M4174">
        <v>0</v>
      </c>
      <c r="N4174">
        <v>2</v>
      </c>
      <c r="O4174">
        <v>0</v>
      </c>
      <c r="P4174">
        <v>0</v>
      </c>
      <c r="Q4174">
        <v>0</v>
      </c>
      <c r="R4174">
        <v>0</v>
      </c>
      <c r="S4174">
        <v>1</v>
      </c>
      <c r="T4174">
        <v>0</v>
      </c>
      <c r="U4174">
        <v>0</v>
      </c>
      <c r="V4174">
        <v>0</v>
      </c>
      <c r="W4174">
        <v>1</v>
      </c>
      <c r="X4174">
        <v>0</v>
      </c>
      <c r="Y4174">
        <v>0</v>
      </c>
      <c r="Z4174">
        <v>0</v>
      </c>
      <c r="AA4174">
        <v>0</v>
      </c>
      <c r="AB4174">
        <v>8</v>
      </c>
      <c r="AC4174">
        <v>0</v>
      </c>
      <c r="AD4174">
        <v>0</v>
      </c>
      <c r="AE4174">
        <v>0</v>
      </c>
      <c r="AF4174">
        <v>0</v>
      </c>
      <c r="AG4174">
        <v>0</v>
      </c>
      <c r="AH4174">
        <v>0</v>
      </c>
      <c r="AI4174">
        <v>0</v>
      </c>
      <c r="AJ4174">
        <v>0</v>
      </c>
      <c r="AK4174">
        <v>0</v>
      </c>
      <c r="AL4174">
        <v>0</v>
      </c>
      <c r="AM4174">
        <v>0</v>
      </c>
      <c r="AN4174">
        <v>0</v>
      </c>
      <c r="AO4174">
        <v>0</v>
      </c>
      <c r="AP4174">
        <v>0</v>
      </c>
      <c r="AQ4174">
        <v>1</v>
      </c>
      <c r="AR4174">
        <v>0</v>
      </c>
      <c r="AS4174">
        <v>0</v>
      </c>
      <c r="AT4174">
        <v>0</v>
      </c>
      <c r="AU4174">
        <v>0</v>
      </c>
      <c r="AV4174">
        <v>0</v>
      </c>
      <c r="AW4174">
        <v>0</v>
      </c>
      <c r="AX4174">
        <v>0</v>
      </c>
      <c r="AY4174">
        <v>1</v>
      </c>
      <c r="AZ4174">
        <v>2</v>
      </c>
      <c r="BA4174">
        <v>0</v>
      </c>
      <c r="BB4174">
        <v>0</v>
      </c>
      <c r="BC4174">
        <v>0</v>
      </c>
      <c r="BD4174">
        <v>0</v>
      </c>
      <c r="BE4174">
        <v>0</v>
      </c>
      <c r="BF4174">
        <v>0</v>
      </c>
      <c r="BG4174">
        <v>0</v>
      </c>
      <c r="BH4174">
        <v>0</v>
      </c>
      <c r="BI4174">
        <v>1</v>
      </c>
      <c r="BJ4174">
        <v>0</v>
      </c>
      <c r="BK4174">
        <v>0</v>
      </c>
      <c r="BL4174">
        <v>0</v>
      </c>
      <c r="BM4174">
        <v>0</v>
      </c>
      <c r="BN4174">
        <v>0</v>
      </c>
      <c r="BO4174">
        <v>2</v>
      </c>
      <c r="BP4174">
        <v>0</v>
      </c>
      <c r="BQ4174">
        <v>0</v>
      </c>
      <c r="BR4174">
        <v>0</v>
      </c>
      <c r="BS4174">
        <v>2</v>
      </c>
      <c r="BT4174">
        <v>14</v>
      </c>
      <c r="BU4174" t="s">
        <v>4012</v>
      </c>
    </row>
    <row r="4175" spans="1:73">
      <c r="A4175" t="s">
        <v>3876</v>
      </c>
      <c r="B4175" t="s">
        <v>3877</v>
      </c>
      <c r="C4175">
        <v>140</v>
      </c>
      <c r="D4175" t="s">
        <v>119</v>
      </c>
      <c r="E4175" t="s">
        <v>3886</v>
      </c>
      <c r="F4175" t="s">
        <v>92</v>
      </c>
      <c r="G4175">
        <v>0</v>
      </c>
      <c r="H4175">
        <v>0</v>
      </c>
      <c r="I4175">
        <v>0</v>
      </c>
      <c r="J4175">
        <v>0</v>
      </c>
      <c r="K4175">
        <v>0</v>
      </c>
      <c r="L4175">
        <v>1</v>
      </c>
      <c r="M4175">
        <v>0</v>
      </c>
      <c r="N4175">
        <v>1</v>
      </c>
      <c r="O4175">
        <v>0</v>
      </c>
      <c r="P4175">
        <v>0</v>
      </c>
      <c r="Q4175">
        <v>0</v>
      </c>
      <c r="R4175">
        <v>0</v>
      </c>
      <c r="S4175">
        <v>0</v>
      </c>
      <c r="T4175">
        <v>0</v>
      </c>
      <c r="U4175">
        <v>0</v>
      </c>
      <c r="V4175">
        <v>0</v>
      </c>
      <c r="W4175">
        <v>0</v>
      </c>
      <c r="X4175">
        <v>0</v>
      </c>
      <c r="Y4175">
        <v>0</v>
      </c>
      <c r="Z4175">
        <v>0</v>
      </c>
      <c r="AA4175">
        <v>0</v>
      </c>
      <c r="AB4175">
        <v>5</v>
      </c>
      <c r="AC4175">
        <v>0</v>
      </c>
      <c r="AD4175">
        <v>0</v>
      </c>
      <c r="AE4175">
        <v>0</v>
      </c>
      <c r="AF4175">
        <v>0</v>
      </c>
      <c r="AG4175">
        <v>0</v>
      </c>
      <c r="AH4175">
        <v>0</v>
      </c>
      <c r="AI4175">
        <v>0</v>
      </c>
      <c r="AJ4175">
        <v>0</v>
      </c>
      <c r="AK4175">
        <v>0</v>
      </c>
      <c r="AL4175">
        <v>0</v>
      </c>
      <c r="AM4175">
        <v>0</v>
      </c>
      <c r="AN4175">
        <v>0</v>
      </c>
      <c r="AO4175">
        <v>0</v>
      </c>
      <c r="AP4175">
        <v>0</v>
      </c>
      <c r="AQ4175">
        <v>1</v>
      </c>
      <c r="AR4175">
        <v>0</v>
      </c>
      <c r="AS4175">
        <v>0</v>
      </c>
      <c r="AT4175">
        <v>0</v>
      </c>
      <c r="AU4175">
        <v>0</v>
      </c>
      <c r="AV4175">
        <v>0</v>
      </c>
      <c r="AW4175">
        <v>0</v>
      </c>
      <c r="AX4175">
        <v>0</v>
      </c>
      <c r="AY4175">
        <v>0</v>
      </c>
      <c r="AZ4175">
        <v>1</v>
      </c>
      <c r="BA4175">
        <v>0</v>
      </c>
      <c r="BB4175">
        <v>0</v>
      </c>
      <c r="BC4175">
        <v>0</v>
      </c>
      <c r="BD4175">
        <v>0</v>
      </c>
      <c r="BE4175">
        <v>0</v>
      </c>
      <c r="BF4175">
        <v>0</v>
      </c>
      <c r="BG4175">
        <v>0</v>
      </c>
      <c r="BH4175">
        <v>0</v>
      </c>
      <c r="BI4175">
        <v>0</v>
      </c>
      <c r="BJ4175">
        <v>0</v>
      </c>
      <c r="BK4175">
        <v>0</v>
      </c>
      <c r="BL4175">
        <v>0</v>
      </c>
      <c r="BM4175">
        <v>0</v>
      </c>
      <c r="BN4175">
        <v>0</v>
      </c>
      <c r="BO4175">
        <v>1</v>
      </c>
      <c r="BP4175">
        <v>0</v>
      </c>
      <c r="BQ4175">
        <v>0</v>
      </c>
      <c r="BR4175">
        <v>0</v>
      </c>
      <c r="BS4175">
        <v>2</v>
      </c>
      <c r="BT4175">
        <v>7</v>
      </c>
      <c r="BU4175" t="s">
        <v>4013</v>
      </c>
    </row>
    <row r="4176" spans="1:73">
      <c r="A4176" t="s">
        <v>3876</v>
      </c>
      <c r="B4176" t="s">
        <v>3877</v>
      </c>
      <c r="C4176">
        <v>141</v>
      </c>
      <c r="D4176" t="s">
        <v>119</v>
      </c>
      <c r="E4176" t="s">
        <v>3897</v>
      </c>
      <c r="F4176" t="s">
        <v>101</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0</v>
      </c>
      <c r="BB4176">
        <v>0</v>
      </c>
      <c r="BC4176">
        <v>0</v>
      </c>
      <c r="BD4176">
        <v>0</v>
      </c>
      <c r="BE4176">
        <v>0</v>
      </c>
      <c r="BF4176">
        <v>0</v>
      </c>
      <c r="BG4176">
        <v>0</v>
      </c>
      <c r="BH4176">
        <v>0</v>
      </c>
      <c r="BI4176">
        <v>0</v>
      </c>
      <c r="BJ4176">
        <v>0</v>
      </c>
      <c r="BK4176">
        <v>0</v>
      </c>
      <c r="BL4176">
        <v>0</v>
      </c>
      <c r="BM4176">
        <v>0</v>
      </c>
      <c r="BN4176">
        <v>0</v>
      </c>
      <c r="BO4176">
        <v>0</v>
      </c>
      <c r="BP4176">
        <v>0</v>
      </c>
      <c r="BQ4176">
        <v>0</v>
      </c>
      <c r="BR4176">
        <v>0</v>
      </c>
      <c r="BS4176">
        <v>1</v>
      </c>
      <c r="BT4176">
        <v>2</v>
      </c>
      <c r="BU4176" t="s">
        <v>1482</v>
      </c>
    </row>
    <row r="4177" spans="1:73">
      <c r="A4177" t="s">
        <v>3876</v>
      </c>
      <c r="B4177" t="s">
        <v>3877</v>
      </c>
      <c r="C4177">
        <v>142</v>
      </c>
      <c r="D4177" t="s">
        <v>119</v>
      </c>
      <c r="E4177" t="s">
        <v>3886</v>
      </c>
      <c r="F4177" t="s">
        <v>92</v>
      </c>
      <c r="G4177">
        <v>0</v>
      </c>
      <c r="H4177">
        <v>0</v>
      </c>
      <c r="I4177">
        <v>0</v>
      </c>
      <c r="J4177">
        <v>0</v>
      </c>
      <c r="K4177">
        <v>0</v>
      </c>
      <c r="L4177">
        <v>0</v>
      </c>
      <c r="M4177">
        <v>0</v>
      </c>
      <c r="N4177">
        <v>1</v>
      </c>
      <c r="O4177">
        <v>0</v>
      </c>
      <c r="P4177">
        <v>0</v>
      </c>
      <c r="Q4177">
        <v>0</v>
      </c>
      <c r="R4177">
        <v>0</v>
      </c>
      <c r="S4177">
        <v>0</v>
      </c>
      <c r="T4177">
        <v>0</v>
      </c>
      <c r="U4177">
        <v>0</v>
      </c>
      <c r="V4177">
        <v>0</v>
      </c>
      <c r="W4177">
        <v>0</v>
      </c>
      <c r="X4177">
        <v>0</v>
      </c>
      <c r="Y4177">
        <v>0</v>
      </c>
      <c r="Z4177">
        <v>0</v>
      </c>
      <c r="AA4177">
        <v>0</v>
      </c>
      <c r="AB4177">
        <v>3</v>
      </c>
      <c r="AC4177">
        <v>0</v>
      </c>
      <c r="AD4177">
        <v>0</v>
      </c>
      <c r="AE4177">
        <v>0</v>
      </c>
      <c r="AF4177">
        <v>0</v>
      </c>
      <c r="AG4177">
        <v>0</v>
      </c>
      <c r="AH4177">
        <v>0</v>
      </c>
      <c r="AI4177">
        <v>0</v>
      </c>
      <c r="AJ4177">
        <v>0</v>
      </c>
      <c r="AK4177">
        <v>0</v>
      </c>
      <c r="AL4177">
        <v>0</v>
      </c>
      <c r="AM4177">
        <v>2</v>
      </c>
      <c r="AN4177">
        <v>0</v>
      </c>
      <c r="AO4177">
        <v>0</v>
      </c>
      <c r="AP4177">
        <v>0</v>
      </c>
      <c r="AQ4177">
        <v>0</v>
      </c>
      <c r="AR4177">
        <v>0</v>
      </c>
      <c r="AS4177">
        <v>0</v>
      </c>
      <c r="AT4177">
        <v>0</v>
      </c>
      <c r="AU4177">
        <v>0</v>
      </c>
      <c r="AV4177">
        <v>0</v>
      </c>
      <c r="AW4177">
        <v>0</v>
      </c>
      <c r="AX4177">
        <v>0</v>
      </c>
      <c r="AY4177">
        <v>0</v>
      </c>
      <c r="AZ4177">
        <v>1</v>
      </c>
      <c r="BA4177">
        <v>2</v>
      </c>
      <c r="BB4177">
        <v>0</v>
      </c>
      <c r="BC4177">
        <v>0</v>
      </c>
      <c r="BD4177">
        <v>0</v>
      </c>
      <c r="BE4177">
        <v>0</v>
      </c>
      <c r="BF4177">
        <v>0</v>
      </c>
      <c r="BG4177">
        <v>0</v>
      </c>
      <c r="BH4177">
        <v>0</v>
      </c>
      <c r="BI4177">
        <v>0</v>
      </c>
      <c r="BJ4177">
        <v>0</v>
      </c>
      <c r="BK4177">
        <v>0</v>
      </c>
      <c r="BL4177">
        <v>0</v>
      </c>
      <c r="BM4177">
        <v>0</v>
      </c>
      <c r="BN4177">
        <v>0</v>
      </c>
      <c r="BO4177">
        <v>1</v>
      </c>
      <c r="BP4177">
        <v>0</v>
      </c>
      <c r="BQ4177">
        <v>0</v>
      </c>
      <c r="BR4177">
        <v>0</v>
      </c>
      <c r="BS4177">
        <v>1</v>
      </c>
      <c r="BT4177">
        <v>4</v>
      </c>
      <c r="BU4177" t="s">
        <v>4014</v>
      </c>
    </row>
    <row r="4178" spans="1:73">
      <c r="A4178" t="s">
        <v>3876</v>
      </c>
      <c r="B4178" t="s">
        <v>3877</v>
      </c>
      <c r="C4178">
        <v>143</v>
      </c>
      <c r="D4178" t="s">
        <v>119</v>
      </c>
      <c r="E4178" t="s">
        <v>3897</v>
      </c>
      <c r="F4178" t="s">
        <v>101</v>
      </c>
      <c r="G4178">
        <v>0</v>
      </c>
      <c r="H4178">
        <v>3</v>
      </c>
      <c r="I4178">
        <v>0</v>
      </c>
      <c r="J4178">
        <v>0</v>
      </c>
      <c r="K4178">
        <v>0</v>
      </c>
      <c r="L4178">
        <v>3</v>
      </c>
      <c r="M4178">
        <v>0</v>
      </c>
      <c r="N4178">
        <v>2</v>
      </c>
      <c r="O4178">
        <v>0</v>
      </c>
      <c r="P4178">
        <v>0</v>
      </c>
      <c r="Q4178">
        <v>0</v>
      </c>
      <c r="R4178">
        <v>0</v>
      </c>
      <c r="S4178">
        <v>3</v>
      </c>
      <c r="T4178">
        <v>2</v>
      </c>
      <c r="U4178">
        <v>0</v>
      </c>
      <c r="V4178">
        <v>0</v>
      </c>
      <c r="W4178">
        <v>0</v>
      </c>
      <c r="X4178">
        <v>0</v>
      </c>
      <c r="Y4178">
        <v>0</v>
      </c>
      <c r="Z4178">
        <v>0</v>
      </c>
      <c r="AA4178">
        <v>0</v>
      </c>
      <c r="AB4178">
        <v>20</v>
      </c>
      <c r="AC4178">
        <v>0</v>
      </c>
      <c r="AD4178">
        <v>0</v>
      </c>
      <c r="AE4178">
        <v>0</v>
      </c>
      <c r="AF4178">
        <v>0</v>
      </c>
      <c r="AG4178">
        <v>0</v>
      </c>
      <c r="AH4178">
        <v>0</v>
      </c>
      <c r="AI4178">
        <v>1</v>
      </c>
      <c r="AJ4178">
        <v>0</v>
      </c>
      <c r="AK4178">
        <v>0</v>
      </c>
      <c r="AL4178">
        <v>1</v>
      </c>
      <c r="AM4178">
        <v>2</v>
      </c>
      <c r="AN4178">
        <v>0</v>
      </c>
      <c r="AO4178">
        <v>0</v>
      </c>
      <c r="AP4178">
        <v>1</v>
      </c>
      <c r="AQ4178">
        <v>0</v>
      </c>
      <c r="AR4178">
        <v>0</v>
      </c>
      <c r="AS4178">
        <v>0</v>
      </c>
      <c r="AT4178">
        <v>1</v>
      </c>
      <c r="AU4178">
        <v>0</v>
      </c>
      <c r="AV4178">
        <v>0</v>
      </c>
      <c r="AW4178">
        <v>0</v>
      </c>
      <c r="AX4178">
        <v>0</v>
      </c>
      <c r="AY4178">
        <v>3</v>
      </c>
      <c r="AZ4178">
        <v>7</v>
      </c>
      <c r="BA4178">
        <v>3</v>
      </c>
      <c r="BB4178">
        <v>0</v>
      </c>
      <c r="BC4178">
        <v>5</v>
      </c>
      <c r="BD4178">
        <v>0</v>
      </c>
      <c r="BE4178">
        <v>0</v>
      </c>
      <c r="BF4178">
        <v>0</v>
      </c>
      <c r="BG4178">
        <v>0</v>
      </c>
      <c r="BH4178">
        <v>0</v>
      </c>
      <c r="BI4178">
        <v>0</v>
      </c>
      <c r="BJ4178">
        <v>2</v>
      </c>
      <c r="BK4178">
        <v>0</v>
      </c>
      <c r="BL4178">
        <v>0</v>
      </c>
      <c r="BM4178">
        <v>0</v>
      </c>
      <c r="BN4178">
        <v>1</v>
      </c>
      <c r="BO4178">
        <v>7</v>
      </c>
      <c r="BP4178">
        <v>0</v>
      </c>
      <c r="BQ4178">
        <v>1</v>
      </c>
      <c r="BR4178">
        <v>0</v>
      </c>
      <c r="BS4178">
        <v>3</v>
      </c>
      <c r="BT4178">
        <v>36</v>
      </c>
      <c r="BU4178" t="s">
        <v>4015</v>
      </c>
    </row>
    <row r="4179" spans="1:73">
      <c r="A4179" t="s">
        <v>3876</v>
      </c>
      <c r="B4179" t="s">
        <v>3877</v>
      </c>
      <c r="C4179">
        <v>144</v>
      </c>
      <c r="D4179" t="s">
        <v>119</v>
      </c>
      <c r="E4179" t="s">
        <v>78</v>
      </c>
      <c r="F4179" t="s">
        <v>77</v>
      </c>
      <c r="G4179">
        <v>0</v>
      </c>
      <c r="H4179">
        <v>0</v>
      </c>
      <c r="I4179">
        <v>0</v>
      </c>
      <c r="J4179">
        <v>0</v>
      </c>
      <c r="K4179">
        <v>0</v>
      </c>
      <c r="L4179">
        <v>0</v>
      </c>
      <c r="M4179">
        <v>0</v>
      </c>
      <c r="N4179">
        <v>1</v>
      </c>
      <c r="O4179">
        <v>2</v>
      </c>
      <c r="P4179">
        <v>1</v>
      </c>
      <c r="Q4179">
        <v>0</v>
      </c>
      <c r="R4179">
        <v>0</v>
      </c>
      <c r="S4179">
        <v>2</v>
      </c>
      <c r="T4179">
        <v>0</v>
      </c>
      <c r="U4179">
        <v>0</v>
      </c>
      <c r="V4179">
        <v>1</v>
      </c>
      <c r="W4179">
        <v>0</v>
      </c>
      <c r="X4179">
        <v>0</v>
      </c>
      <c r="Y4179">
        <v>0</v>
      </c>
      <c r="Z4179">
        <v>0</v>
      </c>
      <c r="AA4179">
        <v>0</v>
      </c>
      <c r="AB4179">
        <v>8</v>
      </c>
      <c r="AC4179">
        <v>0</v>
      </c>
      <c r="AD4179">
        <v>0</v>
      </c>
      <c r="AE4179">
        <v>0</v>
      </c>
      <c r="AF4179">
        <v>0</v>
      </c>
      <c r="AG4179">
        <v>0</v>
      </c>
      <c r="AH4179">
        <v>0</v>
      </c>
      <c r="AI4179">
        <v>1</v>
      </c>
      <c r="AJ4179">
        <v>0</v>
      </c>
      <c r="AK4179">
        <v>0</v>
      </c>
      <c r="AL4179">
        <v>0</v>
      </c>
      <c r="AM4179">
        <v>1</v>
      </c>
      <c r="AN4179">
        <v>0</v>
      </c>
      <c r="AO4179">
        <v>0</v>
      </c>
      <c r="AP4179">
        <v>2</v>
      </c>
      <c r="AQ4179">
        <v>0</v>
      </c>
      <c r="AR4179">
        <v>0</v>
      </c>
      <c r="AS4179">
        <v>0</v>
      </c>
      <c r="AT4179">
        <v>0</v>
      </c>
      <c r="AU4179">
        <v>0</v>
      </c>
      <c r="AV4179">
        <v>0</v>
      </c>
      <c r="AW4179">
        <v>0</v>
      </c>
      <c r="AX4179">
        <v>2</v>
      </c>
      <c r="AY4179">
        <v>4</v>
      </c>
      <c r="AZ4179">
        <v>2</v>
      </c>
      <c r="BA4179">
        <v>3</v>
      </c>
      <c r="BB4179">
        <v>0</v>
      </c>
      <c r="BC4179">
        <v>5</v>
      </c>
      <c r="BD4179">
        <v>0</v>
      </c>
      <c r="BE4179">
        <v>0</v>
      </c>
      <c r="BF4179">
        <v>0</v>
      </c>
      <c r="BG4179">
        <v>1</v>
      </c>
      <c r="BH4179">
        <v>0</v>
      </c>
      <c r="BI4179">
        <v>2</v>
      </c>
      <c r="BJ4179">
        <v>2</v>
      </c>
      <c r="BK4179">
        <v>1</v>
      </c>
      <c r="BL4179">
        <v>0</v>
      </c>
      <c r="BM4179">
        <v>0</v>
      </c>
      <c r="BN4179">
        <v>1</v>
      </c>
      <c r="BO4179">
        <v>2</v>
      </c>
      <c r="BP4179">
        <v>1</v>
      </c>
      <c r="BQ4179">
        <v>0</v>
      </c>
      <c r="BR4179">
        <v>1</v>
      </c>
      <c r="BS4179">
        <v>1</v>
      </c>
      <c r="BT4179">
        <v>13</v>
      </c>
      <c r="BU4179" t="s">
        <v>4016</v>
      </c>
    </row>
    <row r="4180" spans="1:73">
      <c r="A4180" t="s">
        <v>3876</v>
      </c>
      <c r="B4180" t="s">
        <v>3877</v>
      </c>
      <c r="C4180">
        <v>145</v>
      </c>
      <c r="D4180" t="s">
        <v>119</v>
      </c>
      <c r="E4180" t="s">
        <v>3881</v>
      </c>
      <c r="F4180" t="s">
        <v>92</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0</v>
      </c>
      <c r="BB4180">
        <v>0</v>
      </c>
      <c r="BC4180">
        <v>0</v>
      </c>
      <c r="BD4180">
        <v>0</v>
      </c>
      <c r="BE4180">
        <v>0</v>
      </c>
      <c r="BF4180">
        <v>0</v>
      </c>
      <c r="BG4180">
        <v>0</v>
      </c>
      <c r="BH4180">
        <v>0</v>
      </c>
      <c r="BI4180">
        <v>0</v>
      </c>
      <c r="BJ4180">
        <v>0</v>
      </c>
      <c r="BK4180">
        <v>0</v>
      </c>
      <c r="BL4180">
        <v>0</v>
      </c>
      <c r="BM4180">
        <v>0</v>
      </c>
      <c r="BN4180">
        <v>0</v>
      </c>
      <c r="BO4180">
        <v>0</v>
      </c>
      <c r="BP4180">
        <v>0</v>
      </c>
      <c r="BQ4180">
        <v>0</v>
      </c>
      <c r="BR4180">
        <v>0</v>
      </c>
      <c r="BS4180">
        <v>1</v>
      </c>
      <c r="BT4180">
        <v>1</v>
      </c>
      <c r="BU4180" t="s">
        <v>1130</v>
      </c>
    </row>
    <row r="4181" spans="1:73">
      <c r="A4181" t="s">
        <v>3876</v>
      </c>
      <c r="B4181" t="s">
        <v>3877</v>
      </c>
      <c r="C4181">
        <v>146</v>
      </c>
      <c r="D4181" t="s">
        <v>119</v>
      </c>
      <c r="E4181" t="s">
        <v>78</v>
      </c>
      <c r="F4181" t="s">
        <v>77</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0</v>
      </c>
      <c r="BB4181">
        <v>0</v>
      </c>
      <c r="BC4181">
        <v>0</v>
      </c>
      <c r="BD4181">
        <v>0</v>
      </c>
      <c r="BE4181">
        <v>0</v>
      </c>
      <c r="BF4181">
        <v>0</v>
      </c>
      <c r="BG4181">
        <v>0</v>
      </c>
      <c r="BH4181">
        <v>0</v>
      </c>
      <c r="BI4181">
        <v>0</v>
      </c>
      <c r="BJ4181">
        <v>0</v>
      </c>
      <c r="BK4181">
        <v>0</v>
      </c>
      <c r="BL4181">
        <v>0</v>
      </c>
      <c r="BM4181">
        <v>0</v>
      </c>
      <c r="BN4181">
        <v>0</v>
      </c>
      <c r="BO4181">
        <v>0</v>
      </c>
      <c r="BP4181">
        <v>0</v>
      </c>
      <c r="BQ4181">
        <v>0</v>
      </c>
      <c r="BR4181">
        <v>0</v>
      </c>
      <c r="BS4181">
        <v>1</v>
      </c>
      <c r="BT4181">
        <v>3</v>
      </c>
      <c r="BU4181" t="s">
        <v>4017</v>
      </c>
    </row>
    <row r="4182" spans="1:73">
      <c r="A4182" t="s">
        <v>3876</v>
      </c>
      <c r="B4182" t="s">
        <v>3877</v>
      </c>
      <c r="C4182">
        <v>147</v>
      </c>
      <c r="D4182" t="s">
        <v>119</v>
      </c>
      <c r="E4182" t="s">
        <v>4018</v>
      </c>
      <c r="F4182" t="s">
        <v>184</v>
      </c>
      <c r="G4182">
        <v>0</v>
      </c>
      <c r="H4182">
        <v>5</v>
      </c>
      <c r="I4182">
        <v>0</v>
      </c>
      <c r="J4182">
        <v>0</v>
      </c>
      <c r="K4182">
        <v>0</v>
      </c>
      <c r="L4182">
        <v>4</v>
      </c>
      <c r="M4182">
        <v>0</v>
      </c>
      <c r="N4182">
        <v>4</v>
      </c>
      <c r="O4182">
        <v>0</v>
      </c>
      <c r="P4182">
        <v>0</v>
      </c>
      <c r="Q4182">
        <v>4</v>
      </c>
      <c r="R4182">
        <v>1</v>
      </c>
      <c r="S4182">
        <v>14</v>
      </c>
      <c r="T4182">
        <v>5</v>
      </c>
      <c r="U4182">
        <v>0</v>
      </c>
      <c r="V4182">
        <v>1</v>
      </c>
      <c r="W4182">
        <v>1</v>
      </c>
      <c r="X4182">
        <v>0</v>
      </c>
      <c r="Y4182">
        <v>0</v>
      </c>
      <c r="Z4182">
        <v>0</v>
      </c>
      <c r="AA4182">
        <v>0</v>
      </c>
      <c r="AB4182">
        <v>34</v>
      </c>
      <c r="AC4182">
        <v>0</v>
      </c>
      <c r="AD4182">
        <v>0</v>
      </c>
      <c r="AE4182">
        <v>1</v>
      </c>
      <c r="AF4182">
        <v>0</v>
      </c>
      <c r="AG4182">
        <v>4</v>
      </c>
      <c r="AH4182">
        <v>1</v>
      </c>
      <c r="AI4182">
        <v>2</v>
      </c>
      <c r="AJ4182">
        <v>0</v>
      </c>
      <c r="AK4182">
        <v>0</v>
      </c>
      <c r="AL4182">
        <v>3</v>
      </c>
      <c r="AM4182">
        <v>3</v>
      </c>
      <c r="AN4182">
        <v>0</v>
      </c>
      <c r="AO4182">
        <v>0</v>
      </c>
      <c r="AP4182">
        <v>2</v>
      </c>
      <c r="AQ4182">
        <v>0</v>
      </c>
      <c r="AR4182">
        <v>0</v>
      </c>
      <c r="AS4182">
        <v>0</v>
      </c>
      <c r="AT4182">
        <v>0</v>
      </c>
      <c r="AU4182">
        <v>2</v>
      </c>
      <c r="AV4182">
        <v>1</v>
      </c>
      <c r="AW4182">
        <v>0</v>
      </c>
      <c r="AX4182">
        <v>5</v>
      </c>
      <c r="AY4182">
        <v>9</v>
      </c>
      <c r="AZ4182">
        <v>7</v>
      </c>
      <c r="BA4182">
        <v>8</v>
      </c>
      <c r="BB4182">
        <v>2</v>
      </c>
      <c r="BC4182">
        <v>7</v>
      </c>
      <c r="BD4182">
        <v>0</v>
      </c>
      <c r="BE4182">
        <v>0</v>
      </c>
      <c r="BF4182">
        <v>0</v>
      </c>
      <c r="BG4182">
        <v>0</v>
      </c>
      <c r="BH4182">
        <v>0</v>
      </c>
      <c r="BI4182">
        <v>10</v>
      </c>
      <c r="BJ4182">
        <v>4</v>
      </c>
      <c r="BK4182">
        <v>0</v>
      </c>
      <c r="BL4182">
        <v>0</v>
      </c>
      <c r="BM4182">
        <v>0</v>
      </c>
      <c r="BN4182">
        <v>1</v>
      </c>
      <c r="BO4182">
        <v>9</v>
      </c>
      <c r="BP4182">
        <v>0</v>
      </c>
      <c r="BQ4182">
        <v>3</v>
      </c>
      <c r="BR4182">
        <v>1</v>
      </c>
      <c r="BS4182">
        <v>2</v>
      </c>
      <c r="BT4182">
        <v>58</v>
      </c>
      <c r="BU4182" t="s">
        <v>4019</v>
      </c>
    </row>
    <row r="4183" spans="1:73">
      <c r="A4183" t="s">
        <v>3876</v>
      </c>
      <c r="B4183" t="s">
        <v>3877</v>
      </c>
      <c r="C4183">
        <v>148</v>
      </c>
      <c r="D4183" t="s">
        <v>119</v>
      </c>
      <c r="E4183" t="s">
        <v>78</v>
      </c>
      <c r="F4183" t="s">
        <v>77</v>
      </c>
      <c r="G4183">
        <v>0</v>
      </c>
      <c r="H4183">
        <v>3</v>
      </c>
      <c r="I4183">
        <v>0</v>
      </c>
      <c r="J4183">
        <v>0</v>
      </c>
      <c r="K4183">
        <v>0</v>
      </c>
      <c r="L4183">
        <v>1</v>
      </c>
      <c r="M4183">
        <v>0</v>
      </c>
      <c r="N4183">
        <v>3</v>
      </c>
      <c r="O4183">
        <v>0</v>
      </c>
      <c r="P4183">
        <v>0</v>
      </c>
      <c r="Q4183">
        <v>1</v>
      </c>
      <c r="R4183">
        <v>0</v>
      </c>
      <c r="S4183">
        <v>2</v>
      </c>
      <c r="T4183">
        <v>1</v>
      </c>
      <c r="U4183">
        <v>0</v>
      </c>
      <c r="V4183">
        <v>0</v>
      </c>
      <c r="W4183">
        <v>0</v>
      </c>
      <c r="X4183">
        <v>0</v>
      </c>
      <c r="Y4183">
        <v>0</v>
      </c>
      <c r="Z4183">
        <v>0</v>
      </c>
      <c r="AA4183">
        <v>0</v>
      </c>
      <c r="AB4183">
        <v>14</v>
      </c>
      <c r="AC4183">
        <v>0</v>
      </c>
      <c r="AD4183">
        <v>0</v>
      </c>
      <c r="AE4183">
        <v>0</v>
      </c>
      <c r="AF4183">
        <v>0</v>
      </c>
      <c r="AG4183">
        <v>0</v>
      </c>
      <c r="AH4183">
        <v>0</v>
      </c>
      <c r="AI4183">
        <v>0</v>
      </c>
      <c r="AJ4183">
        <v>0</v>
      </c>
      <c r="AK4183">
        <v>0</v>
      </c>
      <c r="AL4183">
        <v>1</v>
      </c>
      <c r="AM4183">
        <v>1</v>
      </c>
      <c r="AN4183">
        <v>0</v>
      </c>
      <c r="AO4183">
        <v>0</v>
      </c>
      <c r="AP4183">
        <v>2</v>
      </c>
      <c r="AQ4183">
        <v>0</v>
      </c>
      <c r="AR4183">
        <v>0</v>
      </c>
      <c r="AS4183">
        <v>0</v>
      </c>
      <c r="AT4183">
        <v>0</v>
      </c>
      <c r="AU4183">
        <v>4</v>
      </c>
      <c r="AV4183">
        <v>0</v>
      </c>
      <c r="AW4183">
        <v>0</v>
      </c>
      <c r="AX4183">
        <v>2</v>
      </c>
      <c r="AY4183">
        <v>2</v>
      </c>
      <c r="AZ4183">
        <v>1</v>
      </c>
      <c r="BA4183">
        <v>3</v>
      </c>
      <c r="BB4183">
        <v>0</v>
      </c>
      <c r="BC4183">
        <v>2</v>
      </c>
      <c r="BD4183">
        <v>0</v>
      </c>
      <c r="BE4183">
        <v>0</v>
      </c>
      <c r="BF4183">
        <v>0</v>
      </c>
      <c r="BG4183">
        <v>0</v>
      </c>
      <c r="BH4183">
        <v>0</v>
      </c>
      <c r="BI4183">
        <v>1</v>
      </c>
      <c r="BJ4183">
        <v>0</v>
      </c>
      <c r="BK4183">
        <v>0</v>
      </c>
      <c r="BL4183">
        <v>1</v>
      </c>
      <c r="BM4183">
        <v>0</v>
      </c>
      <c r="BN4183">
        <v>0</v>
      </c>
      <c r="BO4183">
        <v>5</v>
      </c>
      <c r="BP4183">
        <v>0</v>
      </c>
      <c r="BQ4183">
        <v>0</v>
      </c>
      <c r="BR4183">
        <v>1</v>
      </c>
      <c r="BS4183">
        <v>4</v>
      </c>
      <c r="BT4183">
        <v>22</v>
      </c>
      <c r="BU4183" t="s">
        <v>4020</v>
      </c>
    </row>
    <row r="4184" spans="1:73">
      <c r="A4184" t="s">
        <v>3876</v>
      </c>
      <c r="B4184" t="s">
        <v>3877</v>
      </c>
      <c r="C4184">
        <v>149</v>
      </c>
      <c r="D4184" t="s">
        <v>119</v>
      </c>
      <c r="E4184" t="s">
        <v>3881</v>
      </c>
      <c r="F4184" t="s">
        <v>92</v>
      </c>
      <c r="G4184">
        <v>0</v>
      </c>
      <c r="H4184">
        <v>1</v>
      </c>
      <c r="I4184">
        <v>3</v>
      </c>
      <c r="J4184">
        <v>0</v>
      </c>
      <c r="K4184">
        <v>0</v>
      </c>
      <c r="L4184">
        <v>8</v>
      </c>
      <c r="M4184">
        <v>0</v>
      </c>
      <c r="N4184">
        <v>11</v>
      </c>
      <c r="O4184">
        <v>0</v>
      </c>
      <c r="P4184">
        <v>0</v>
      </c>
      <c r="Q4184">
        <v>1</v>
      </c>
      <c r="R4184">
        <v>0</v>
      </c>
      <c r="S4184">
        <v>11</v>
      </c>
      <c r="T4184">
        <v>5</v>
      </c>
      <c r="U4184">
        <v>0</v>
      </c>
      <c r="V4184">
        <v>1</v>
      </c>
      <c r="W4184">
        <v>3</v>
      </c>
      <c r="X4184">
        <v>0</v>
      </c>
      <c r="Y4184">
        <v>0</v>
      </c>
      <c r="Z4184">
        <v>0</v>
      </c>
      <c r="AA4184">
        <v>0</v>
      </c>
      <c r="AB4184">
        <v>45</v>
      </c>
      <c r="AC4184">
        <v>1</v>
      </c>
      <c r="AD4184">
        <v>0</v>
      </c>
      <c r="AE4184">
        <v>0</v>
      </c>
      <c r="AF4184">
        <v>0</v>
      </c>
      <c r="AG4184">
        <v>0</v>
      </c>
      <c r="AH4184">
        <v>0</v>
      </c>
      <c r="AI4184">
        <v>5</v>
      </c>
      <c r="AJ4184">
        <v>0</v>
      </c>
      <c r="AK4184">
        <v>0</v>
      </c>
      <c r="AL4184">
        <v>0</v>
      </c>
      <c r="AM4184">
        <v>1</v>
      </c>
      <c r="AN4184">
        <v>0</v>
      </c>
      <c r="AO4184">
        <v>0</v>
      </c>
      <c r="AP4184">
        <v>3</v>
      </c>
      <c r="AQ4184">
        <v>3</v>
      </c>
      <c r="AR4184">
        <v>0</v>
      </c>
      <c r="AS4184">
        <v>0</v>
      </c>
      <c r="AT4184">
        <v>1</v>
      </c>
      <c r="AU4184">
        <v>0</v>
      </c>
      <c r="AV4184">
        <v>0</v>
      </c>
      <c r="AW4184">
        <v>2</v>
      </c>
      <c r="AX4184">
        <v>2</v>
      </c>
      <c r="AY4184">
        <v>10</v>
      </c>
      <c r="AZ4184">
        <v>10</v>
      </c>
      <c r="BA4184">
        <v>4</v>
      </c>
      <c r="BB4184">
        <v>1</v>
      </c>
      <c r="BC4184">
        <v>12</v>
      </c>
      <c r="BD4184">
        <v>0</v>
      </c>
      <c r="BE4184">
        <v>0</v>
      </c>
      <c r="BF4184">
        <v>0</v>
      </c>
      <c r="BG4184">
        <v>0</v>
      </c>
      <c r="BH4184">
        <v>0</v>
      </c>
      <c r="BI4184">
        <v>2</v>
      </c>
      <c r="BJ4184">
        <v>7</v>
      </c>
      <c r="BK4184">
        <v>0</v>
      </c>
      <c r="BL4184">
        <v>1</v>
      </c>
      <c r="BM4184">
        <v>0</v>
      </c>
      <c r="BN4184">
        <v>1</v>
      </c>
      <c r="BO4184">
        <v>14</v>
      </c>
      <c r="BP4184">
        <v>1</v>
      </c>
      <c r="BQ4184">
        <v>0</v>
      </c>
      <c r="BR4184">
        <v>0</v>
      </c>
      <c r="BS4184">
        <v>4</v>
      </c>
      <c r="BT4184">
        <v>75</v>
      </c>
      <c r="BU4184" t="s">
        <v>4021</v>
      </c>
    </row>
    <row r="4185" spans="1:73">
      <c r="A4185" t="s">
        <v>3876</v>
      </c>
      <c r="B4185" t="s">
        <v>3877</v>
      </c>
      <c r="C4185">
        <v>150</v>
      </c>
      <c r="D4185" t="s">
        <v>119</v>
      </c>
      <c r="E4185" t="s">
        <v>3892</v>
      </c>
      <c r="F4185" t="s">
        <v>101</v>
      </c>
      <c r="G4185">
        <v>1</v>
      </c>
      <c r="H4185">
        <v>9</v>
      </c>
      <c r="I4185">
        <v>1</v>
      </c>
      <c r="J4185">
        <v>0</v>
      </c>
      <c r="K4185">
        <v>0</v>
      </c>
      <c r="L4185">
        <v>4</v>
      </c>
      <c r="M4185">
        <v>1</v>
      </c>
      <c r="N4185">
        <v>7</v>
      </c>
      <c r="O4185">
        <v>0</v>
      </c>
      <c r="P4185">
        <v>0</v>
      </c>
      <c r="Q4185">
        <v>4</v>
      </c>
      <c r="R4185">
        <v>0</v>
      </c>
      <c r="S4185">
        <v>20</v>
      </c>
      <c r="T4185">
        <v>12</v>
      </c>
      <c r="U4185">
        <v>0</v>
      </c>
      <c r="V4185">
        <v>3</v>
      </c>
      <c r="W4185">
        <v>8</v>
      </c>
      <c r="X4185">
        <v>0</v>
      </c>
      <c r="Y4185">
        <v>0</v>
      </c>
      <c r="Z4185">
        <v>0</v>
      </c>
      <c r="AA4185">
        <v>0</v>
      </c>
      <c r="AB4185">
        <v>64</v>
      </c>
      <c r="AC4185">
        <v>0</v>
      </c>
      <c r="AD4185">
        <v>0</v>
      </c>
      <c r="AE4185">
        <v>0</v>
      </c>
      <c r="AF4185">
        <v>0</v>
      </c>
      <c r="AG4185">
        <v>0</v>
      </c>
      <c r="AH4185">
        <v>0</v>
      </c>
      <c r="AI4185">
        <v>4</v>
      </c>
      <c r="AJ4185">
        <v>0</v>
      </c>
      <c r="AK4185">
        <v>0</v>
      </c>
      <c r="AL4185">
        <v>0</v>
      </c>
      <c r="AM4185">
        <v>9</v>
      </c>
      <c r="AN4185">
        <v>0</v>
      </c>
      <c r="AO4185">
        <v>0</v>
      </c>
      <c r="AP4185">
        <v>1</v>
      </c>
      <c r="AQ4185">
        <v>5</v>
      </c>
      <c r="AR4185">
        <v>0</v>
      </c>
      <c r="AS4185">
        <v>0</v>
      </c>
      <c r="AT4185">
        <v>1</v>
      </c>
      <c r="AU4185">
        <v>1</v>
      </c>
      <c r="AV4185">
        <v>0</v>
      </c>
      <c r="AW4185">
        <v>1</v>
      </c>
      <c r="AX4185">
        <v>3</v>
      </c>
      <c r="AY4185">
        <v>17</v>
      </c>
      <c r="AZ4185">
        <v>12</v>
      </c>
      <c r="BA4185">
        <v>13</v>
      </c>
      <c r="BB4185">
        <v>1</v>
      </c>
      <c r="BC4185">
        <v>10</v>
      </c>
      <c r="BD4185">
        <v>0</v>
      </c>
      <c r="BE4185">
        <v>0</v>
      </c>
      <c r="BF4185">
        <v>0</v>
      </c>
      <c r="BG4185">
        <v>0</v>
      </c>
      <c r="BH4185">
        <v>0</v>
      </c>
      <c r="BI4185">
        <v>5</v>
      </c>
      <c r="BJ4185">
        <v>3</v>
      </c>
      <c r="BK4185">
        <v>0</v>
      </c>
      <c r="BL4185">
        <v>0</v>
      </c>
      <c r="BM4185">
        <v>2</v>
      </c>
      <c r="BN4185">
        <v>5</v>
      </c>
      <c r="BO4185">
        <v>13</v>
      </c>
      <c r="BP4185">
        <v>1</v>
      </c>
      <c r="BQ4185">
        <v>0</v>
      </c>
      <c r="BR4185">
        <v>0</v>
      </c>
      <c r="BS4185">
        <v>7</v>
      </c>
      <c r="BT4185">
        <v>108</v>
      </c>
      <c r="BU4185" t="s">
        <v>4022</v>
      </c>
    </row>
    <row r="4186" spans="1:73">
      <c r="A4186" t="s">
        <v>3876</v>
      </c>
      <c r="B4186" t="s">
        <v>3877</v>
      </c>
      <c r="C4186">
        <v>151</v>
      </c>
      <c r="D4186" t="s">
        <v>119</v>
      </c>
      <c r="E4186" t="s">
        <v>3886</v>
      </c>
      <c r="F4186" t="s">
        <v>92</v>
      </c>
      <c r="G4186">
        <v>0</v>
      </c>
      <c r="H4186">
        <v>3</v>
      </c>
      <c r="I4186">
        <v>1</v>
      </c>
      <c r="J4186">
        <v>0</v>
      </c>
      <c r="K4186">
        <v>0</v>
      </c>
      <c r="L4186">
        <v>5</v>
      </c>
      <c r="M4186">
        <v>0</v>
      </c>
      <c r="N4186">
        <v>7</v>
      </c>
      <c r="O4186">
        <v>8</v>
      </c>
      <c r="P4186">
        <v>0</v>
      </c>
      <c r="Q4186">
        <v>1</v>
      </c>
      <c r="R4186">
        <v>0</v>
      </c>
      <c r="S4186">
        <v>11</v>
      </c>
      <c r="T4186">
        <v>4</v>
      </c>
      <c r="U4186">
        <v>0</v>
      </c>
      <c r="V4186">
        <v>0</v>
      </c>
      <c r="W4186">
        <v>0</v>
      </c>
      <c r="X4186">
        <v>0</v>
      </c>
      <c r="Y4186">
        <v>0</v>
      </c>
      <c r="Z4186">
        <v>0</v>
      </c>
      <c r="AA4186">
        <v>0</v>
      </c>
      <c r="AB4186">
        <v>42</v>
      </c>
      <c r="AC4186">
        <v>0</v>
      </c>
      <c r="AD4186">
        <v>8</v>
      </c>
      <c r="AE4186">
        <v>0</v>
      </c>
      <c r="AF4186">
        <v>0</v>
      </c>
      <c r="AG4186">
        <v>0</v>
      </c>
      <c r="AH4186">
        <v>0</v>
      </c>
      <c r="AI4186">
        <v>5</v>
      </c>
      <c r="AJ4186">
        <v>0</v>
      </c>
      <c r="AK4186">
        <v>0</v>
      </c>
      <c r="AL4186">
        <v>3</v>
      </c>
      <c r="AM4186">
        <v>2</v>
      </c>
      <c r="AN4186">
        <v>0</v>
      </c>
      <c r="AO4186">
        <v>0</v>
      </c>
      <c r="AP4186">
        <v>6</v>
      </c>
      <c r="AQ4186">
        <v>1</v>
      </c>
      <c r="AR4186">
        <v>0</v>
      </c>
      <c r="AS4186">
        <v>0</v>
      </c>
      <c r="AT4186">
        <v>0</v>
      </c>
      <c r="AU4186">
        <v>1</v>
      </c>
      <c r="AV4186">
        <v>1</v>
      </c>
      <c r="AW4186">
        <v>1</v>
      </c>
      <c r="AX4186">
        <v>4</v>
      </c>
      <c r="AY4186">
        <v>13</v>
      </c>
      <c r="AZ4186">
        <v>12</v>
      </c>
      <c r="BA4186">
        <v>7</v>
      </c>
      <c r="BB4186">
        <v>5</v>
      </c>
      <c r="BC4186">
        <v>13</v>
      </c>
      <c r="BD4186">
        <v>0</v>
      </c>
      <c r="BE4186">
        <v>0</v>
      </c>
      <c r="BF4186">
        <v>1</v>
      </c>
      <c r="BG4186">
        <v>0</v>
      </c>
      <c r="BH4186">
        <v>0</v>
      </c>
      <c r="BI4186">
        <v>3</v>
      </c>
      <c r="BJ4186">
        <v>5</v>
      </c>
      <c r="BK4186">
        <v>0</v>
      </c>
      <c r="BL4186">
        <v>1</v>
      </c>
      <c r="BM4186">
        <v>0</v>
      </c>
      <c r="BN4186">
        <v>2</v>
      </c>
      <c r="BO4186">
        <v>14</v>
      </c>
      <c r="BP4186">
        <v>0</v>
      </c>
      <c r="BQ4186">
        <v>1</v>
      </c>
      <c r="BR4186">
        <v>1</v>
      </c>
      <c r="BS4186">
        <v>2</v>
      </c>
      <c r="BT4186">
        <v>78</v>
      </c>
      <c r="BU4186" t="s">
        <v>4023</v>
      </c>
    </row>
    <row r="4187" spans="1:73">
      <c r="A4187" t="s">
        <v>3876</v>
      </c>
      <c r="B4187" t="s">
        <v>3877</v>
      </c>
      <c r="C4187">
        <v>152</v>
      </c>
      <c r="D4187" t="s">
        <v>119</v>
      </c>
      <c r="E4187" t="s">
        <v>78</v>
      </c>
      <c r="F4187" t="s">
        <v>77</v>
      </c>
      <c r="G4187">
        <v>0</v>
      </c>
      <c r="H4187">
        <v>1</v>
      </c>
      <c r="I4187">
        <v>0</v>
      </c>
      <c r="J4187">
        <v>0</v>
      </c>
      <c r="K4187">
        <v>0</v>
      </c>
      <c r="L4187">
        <v>1</v>
      </c>
      <c r="M4187">
        <v>0</v>
      </c>
      <c r="N4187">
        <v>0</v>
      </c>
      <c r="O4187">
        <v>0</v>
      </c>
      <c r="P4187">
        <v>0</v>
      </c>
      <c r="Q4187">
        <v>2</v>
      </c>
      <c r="R4187">
        <v>0</v>
      </c>
      <c r="S4187">
        <v>3</v>
      </c>
      <c r="T4187">
        <v>1</v>
      </c>
      <c r="U4187">
        <v>0</v>
      </c>
      <c r="V4187">
        <v>0</v>
      </c>
      <c r="W4187">
        <v>1</v>
      </c>
      <c r="X4187">
        <v>0</v>
      </c>
      <c r="Y4187">
        <v>0</v>
      </c>
      <c r="Z4187">
        <v>0</v>
      </c>
      <c r="AA4187">
        <v>0</v>
      </c>
      <c r="AB4187">
        <v>8</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1</v>
      </c>
      <c r="AV4187">
        <v>0</v>
      </c>
      <c r="AW4187">
        <v>0</v>
      </c>
      <c r="AX4187">
        <v>3</v>
      </c>
      <c r="AY4187">
        <v>1</v>
      </c>
      <c r="AZ4187">
        <v>0</v>
      </c>
      <c r="BA4187">
        <v>3</v>
      </c>
      <c r="BB4187">
        <v>1</v>
      </c>
      <c r="BC4187">
        <v>0</v>
      </c>
      <c r="BD4187">
        <v>0</v>
      </c>
      <c r="BE4187">
        <v>0</v>
      </c>
      <c r="BF4187">
        <v>0</v>
      </c>
      <c r="BG4187">
        <v>0</v>
      </c>
      <c r="BH4187">
        <v>0</v>
      </c>
      <c r="BI4187">
        <v>3</v>
      </c>
      <c r="BJ4187">
        <v>0</v>
      </c>
      <c r="BK4187">
        <v>0</v>
      </c>
      <c r="BL4187">
        <v>0</v>
      </c>
      <c r="BM4187">
        <v>0</v>
      </c>
      <c r="BN4187">
        <v>0</v>
      </c>
      <c r="BO4187">
        <v>2</v>
      </c>
      <c r="BP4187">
        <v>1</v>
      </c>
      <c r="BQ4187">
        <v>0</v>
      </c>
      <c r="BR4187">
        <v>2</v>
      </c>
      <c r="BS4187">
        <v>1</v>
      </c>
      <c r="BT4187">
        <v>13</v>
      </c>
      <c r="BU4187" t="s">
        <v>4024</v>
      </c>
    </row>
    <row r="4188" spans="1:73">
      <c r="A4188" t="s">
        <v>3876</v>
      </c>
      <c r="B4188" t="s">
        <v>3877</v>
      </c>
      <c r="C4188">
        <v>153</v>
      </c>
      <c r="D4188" t="s">
        <v>119</v>
      </c>
      <c r="E4188" t="s">
        <v>3886</v>
      </c>
      <c r="F4188" t="s">
        <v>92</v>
      </c>
      <c r="G4188">
        <v>0</v>
      </c>
      <c r="H4188">
        <v>0</v>
      </c>
      <c r="I4188">
        <v>0</v>
      </c>
      <c r="J4188">
        <v>0</v>
      </c>
      <c r="K4188">
        <v>0</v>
      </c>
      <c r="L4188">
        <v>3</v>
      </c>
      <c r="M4188">
        <v>0</v>
      </c>
      <c r="N4188">
        <v>0</v>
      </c>
      <c r="O4188">
        <v>0</v>
      </c>
      <c r="P4188">
        <v>0</v>
      </c>
      <c r="Q4188">
        <v>0</v>
      </c>
      <c r="R4188">
        <v>0</v>
      </c>
      <c r="S4188">
        <v>0</v>
      </c>
      <c r="T4188">
        <v>0</v>
      </c>
      <c r="U4188">
        <v>0</v>
      </c>
      <c r="V4188">
        <v>0</v>
      </c>
      <c r="W4188">
        <v>0</v>
      </c>
      <c r="X4188">
        <v>0</v>
      </c>
      <c r="Y4188">
        <v>0</v>
      </c>
      <c r="Z4188">
        <v>0</v>
      </c>
      <c r="AA4188">
        <v>0</v>
      </c>
      <c r="AB4188">
        <v>3</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0</v>
      </c>
      <c r="BB4188">
        <v>0</v>
      </c>
      <c r="BC4188">
        <v>0</v>
      </c>
      <c r="BD4188">
        <v>0</v>
      </c>
      <c r="BE4188">
        <v>0</v>
      </c>
      <c r="BF4188">
        <v>0</v>
      </c>
      <c r="BG4188">
        <v>0</v>
      </c>
      <c r="BH4188">
        <v>0</v>
      </c>
      <c r="BI4188">
        <v>0</v>
      </c>
      <c r="BJ4188">
        <v>0</v>
      </c>
      <c r="BK4188">
        <v>0</v>
      </c>
      <c r="BL4188">
        <v>0</v>
      </c>
      <c r="BM4188">
        <v>0</v>
      </c>
      <c r="BN4188">
        <v>0</v>
      </c>
      <c r="BO4188">
        <v>0</v>
      </c>
      <c r="BP4188">
        <v>0</v>
      </c>
      <c r="BQ4188">
        <v>0</v>
      </c>
      <c r="BR4188">
        <v>0</v>
      </c>
      <c r="BS4188">
        <v>1</v>
      </c>
      <c r="BT4188">
        <v>7</v>
      </c>
      <c r="BU4188" t="s">
        <v>4025</v>
      </c>
    </row>
    <row r="4189" spans="1:73">
      <c r="A4189" t="s">
        <v>3876</v>
      </c>
      <c r="B4189" t="s">
        <v>3877</v>
      </c>
      <c r="C4189">
        <v>154</v>
      </c>
      <c r="D4189" t="s">
        <v>119</v>
      </c>
      <c r="E4189" t="s">
        <v>78</v>
      </c>
      <c r="F4189" t="s">
        <v>77</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0</v>
      </c>
      <c r="BJ4189">
        <v>0</v>
      </c>
      <c r="BK4189">
        <v>0</v>
      </c>
      <c r="BL4189">
        <v>0</v>
      </c>
      <c r="BM4189">
        <v>0</v>
      </c>
      <c r="BN4189">
        <v>0</v>
      </c>
      <c r="BO4189">
        <v>0</v>
      </c>
      <c r="BP4189">
        <v>0</v>
      </c>
      <c r="BQ4189">
        <v>0</v>
      </c>
      <c r="BR4189">
        <v>0</v>
      </c>
      <c r="BS4189">
        <v>2</v>
      </c>
      <c r="BT4189">
        <v>3</v>
      </c>
      <c r="BU4189" t="s">
        <v>4026</v>
      </c>
    </row>
    <row r="4190" spans="1:73">
      <c r="A4190" t="s">
        <v>3876</v>
      </c>
      <c r="B4190" t="s">
        <v>3877</v>
      </c>
      <c r="C4190">
        <v>155</v>
      </c>
      <c r="D4190" t="s">
        <v>119</v>
      </c>
      <c r="E4190" t="s">
        <v>245</v>
      </c>
      <c r="F4190" t="s">
        <v>184</v>
      </c>
      <c r="G4190">
        <v>0</v>
      </c>
      <c r="H4190">
        <v>0</v>
      </c>
      <c r="I4190">
        <v>0</v>
      </c>
      <c r="J4190">
        <v>0</v>
      </c>
      <c r="K4190">
        <v>0</v>
      </c>
      <c r="L4190">
        <v>0</v>
      </c>
      <c r="M4190">
        <v>0</v>
      </c>
      <c r="N4190">
        <v>0</v>
      </c>
      <c r="O4190">
        <v>0</v>
      </c>
      <c r="P4190">
        <v>0</v>
      </c>
      <c r="Q4190">
        <v>0</v>
      </c>
      <c r="R4190">
        <v>0</v>
      </c>
      <c r="S4190">
        <v>1</v>
      </c>
      <c r="T4190">
        <v>0</v>
      </c>
      <c r="U4190">
        <v>0</v>
      </c>
      <c r="V4190">
        <v>1</v>
      </c>
      <c r="W4190">
        <v>0</v>
      </c>
      <c r="X4190">
        <v>0</v>
      </c>
      <c r="Y4190">
        <v>0</v>
      </c>
      <c r="Z4190">
        <v>0</v>
      </c>
      <c r="AA4190">
        <v>0</v>
      </c>
      <c r="AB4190">
        <v>2</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1</v>
      </c>
      <c r="AZ4190">
        <v>2</v>
      </c>
      <c r="BA4190">
        <v>0</v>
      </c>
      <c r="BB4190">
        <v>0</v>
      </c>
      <c r="BC4190">
        <v>0</v>
      </c>
      <c r="BD4190">
        <v>0</v>
      </c>
      <c r="BE4190">
        <v>0</v>
      </c>
      <c r="BF4190">
        <v>0</v>
      </c>
      <c r="BG4190">
        <v>0</v>
      </c>
      <c r="BH4190">
        <v>0</v>
      </c>
      <c r="BI4190">
        <v>1</v>
      </c>
      <c r="BJ4190">
        <v>0</v>
      </c>
      <c r="BK4190">
        <v>0</v>
      </c>
      <c r="BL4190">
        <v>0</v>
      </c>
      <c r="BM4190">
        <v>0</v>
      </c>
      <c r="BN4190">
        <v>0</v>
      </c>
      <c r="BO4190">
        <v>2</v>
      </c>
      <c r="BP4190">
        <v>0</v>
      </c>
      <c r="BQ4190">
        <v>0</v>
      </c>
      <c r="BR4190">
        <v>0</v>
      </c>
      <c r="BS4190">
        <v>1</v>
      </c>
      <c r="BT4190">
        <v>5</v>
      </c>
      <c r="BU4190" t="s">
        <v>4027</v>
      </c>
    </row>
    <row r="4191" spans="1:73">
      <c r="A4191" t="s">
        <v>3876</v>
      </c>
      <c r="B4191" t="s">
        <v>3877</v>
      </c>
      <c r="C4191">
        <v>156</v>
      </c>
      <c r="D4191" t="s">
        <v>119</v>
      </c>
      <c r="E4191" t="s">
        <v>78</v>
      </c>
      <c r="F4191" t="s">
        <v>77</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3</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1</v>
      </c>
      <c r="AY4191">
        <v>0</v>
      </c>
      <c r="AZ4191">
        <v>3</v>
      </c>
      <c r="BA4191">
        <v>1</v>
      </c>
      <c r="BB4191">
        <v>0</v>
      </c>
      <c r="BC4191">
        <v>2</v>
      </c>
      <c r="BD4191">
        <v>0</v>
      </c>
      <c r="BE4191">
        <v>0</v>
      </c>
      <c r="BF4191">
        <v>0</v>
      </c>
      <c r="BG4191">
        <v>0</v>
      </c>
      <c r="BH4191">
        <v>0</v>
      </c>
      <c r="BI4191">
        <v>1</v>
      </c>
      <c r="BJ4191">
        <v>0</v>
      </c>
      <c r="BK4191">
        <v>0</v>
      </c>
      <c r="BL4191">
        <v>0</v>
      </c>
      <c r="BM4191">
        <v>0</v>
      </c>
      <c r="BN4191">
        <v>2</v>
      </c>
      <c r="BO4191">
        <v>3</v>
      </c>
      <c r="BP4191">
        <v>0</v>
      </c>
      <c r="BQ4191">
        <v>0</v>
      </c>
      <c r="BR4191">
        <v>1</v>
      </c>
      <c r="BS4191">
        <v>1</v>
      </c>
      <c r="BT4191">
        <v>5</v>
      </c>
      <c r="BU4191" t="s">
        <v>4028</v>
      </c>
    </row>
    <row r="4192" spans="1:73">
      <c r="A4192" t="s">
        <v>3876</v>
      </c>
      <c r="B4192" t="s">
        <v>3877</v>
      </c>
      <c r="C4192">
        <v>157</v>
      </c>
      <c r="D4192" t="s">
        <v>119</v>
      </c>
      <c r="E4192" t="s">
        <v>245</v>
      </c>
      <c r="F4192" t="s">
        <v>184</v>
      </c>
      <c r="G4192">
        <v>0</v>
      </c>
      <c r="H4192">
        <v>2</v>
      </c>
      <c r="I4192">
        <v>0</v>
      </c>
      <c r="J4192">
        <v>0</v>
      </c>
      <c r="K4192">
        <v>0</v>
      </c>
      <c r="L4192">
        <v>1</v>
      </c>
      <c r="M4192">
        <v>0</v>
      </c>
      <c r="N4192">
        <v>1</v>
      </c>
      <c r="O4192">
        <v>0</v>
      </c>
      <c r="P4192">
        <v>0</v>
      </c>
      <c r="Q4192">
        <v>1</v>
      </c>
      <c r="R4192">
        <v>0</v>
      </c>
      <c r="S4192">
        <v>6</v>
      </c>
      <c r="T4192">
        <v>1</v>
      </c>
      <c r="U4192">
        <v>0</v>
      </c>
      <c r="V4192">
        <v>0</v>
      </c>
      <c r="W4192">
        <v>0</v>
      </c>
      <c r="X4192">
        <v>0</v>
      </c>
      <c r="Y4192">
        <v>0</v>
      </c>
      <c r="Z4192">
        <v>0</v>
      </c>
      <c r="AA4192">
        <v>0</v>
      </c>
      <c r="AB4192">
        <v>11</v>
      </c>
      <c r="AC4192">
        <v>0</v>
      </c>
      <c r="AD4192">
        <v>0</v>
      </c>
      <c r="AE4192">
        <v>0</v>
      </c>
      <c r="AF4192">
        <v>0</v>
      </c>
      <c r="AG4192">
        <v>0</v>
      </c>
      <c r="AH4192">
        <v>0</v>
      </c>
      <c r="AI4192">
        <v>4</v>
      </c>
      <c r="AJ4192">
        <v>0</v>
      </c>
      <c r="AK4192">
        <v>0</v>
      </c>
      <c r="AL4192">
        <v>1</v>
      </c>
      <c r="AM4192">
        <v>0</v>
      </c>
      <c r="AN4192">
        <v>0</v>
      </c>
      <c r="AO4192">
        <v>0</v>
      </c>
      <c r="AP4192">
        <v>0</v>
      </c>
      <c r="AQ4192">
        <v>0</v>
      </c>
      <c r="AR4192">
        <v>0</v>
      </c>
      <c r="AS4192">
        <v>0</v>
      </c>
      <c r="AT4192">
        <v>0</v>
      </c>
      <c r="AU4192">
        <v>0</v>
      </c>
      <c r="AV4192">
        <v>0</v>
      </c>
      <c r="AW4192">
        <v>0</v>
      </c>
      <c r="AX4192">
        <v>3</v>
      </c>
      <c r="AY4192">
        <v>4</v>
      </c>
      <c r="AZ4192">
        <v>2</v>
      </c>
      <c r="BA4192">
        <v>4</v>
      </c>
      <c r="BB4192">
        <v>0</v>
      </c>
      <c r="BC4192">
        <v>2</v>
      </c>
      <c r="BD4192">
        <v>0</v>
      </c>
      <c r="BE4192">
        <v>0</v>
      </c>
      <c r="BF4192">
        <v>0</v>
      </c>
      <c r="BG4192">
        <v>0</v>
      </c>
      <c r="BH4192">
        <v>0</v>
      </c>
      <c r="BI4192">
        <v>4</v>
      </c>
      <c r="BJ4192">
        <v>1</v>
      </c>
      <c r="BK4192">
        <v>0</v>
      </c>
      <c r="BL4192">
        <v>0</v>
      </c>
      <c r="BM4192">
        <v>0</v>
      </c>
      <c r="BN4192">
        <v>0</v>
      </c>
      <c r="BO4192">
        <v>2</v>
      </c>
      <c r="BP4192">
        <v>3</v>
      </c>
      <c r="BQ4192">
        <v>0</v>
      </c>
      <c r="BR4192">
        <v>0</v>
      </c>
      <c r="BS4192">
        <v>1</v>
      </c>
      <c r="BT4192">
        <v>18</v>
      </c>
      <c r="BU4192" t="s">
        <v>4029</v>
      </c>
    </row>
    <row r="4193" spans="1:73">
      <c r="A4193" t="s">
        <v>3876</v>
      </c>
      <c r="B4193" t="s">
        <v>3877</v>
      </c>
      <c r="C4193">
        <v>158</v>
      </c>
      <c r="D4193" t="s">
        <v>119</v>
      </c>
      <c r="E4193" t="s">
        <v>78</v>
      </c>
      <c r="F4193" t="s">
        <v>77</v>
      </c>
      <c r="G4193">
        <v>0</v>
      </c>
      <c r="H4193">
        <v>2</v>
      </c>
      <c r="I4193">
        <v>1</v>
      </c>
      <c r="J4193">
        <v>0</v>
      </c>
      <c r="K4193">
        <v>0</v>
      </c>
      <c r="L4193">
        <v>4</v>
      </c>
      <c r="M4193">
        <v>0</v>
      </c>
      <c r="N4193">
        <v>3</v>
      </c>
      <c r="O4193">
        <v>0</v>
      </c>
      <c r="P4193">
        <v>0</v>
      </c>
      <c r="Q4193">
        <v>0</v>
      </c>
      <c r="R4193">
        <v>0</v>
      </c>
      <c r="S4193">
        <v>8</v>
      </c>
      <c r="T4193">
        <v>3</v>
      </c>
      <c r="U4193">
        <v>0</v>
      </c>
      <c r="V4193">
        <v>2</v>
      </c>
      <c r="W4193">
        <v>2</v>
      </c>
      <c r="X4193">
        <v>0</v>
      </c>
      <c r="Y4193">
        <v>0</v>
      </c>
      <c r="Z4193">
        <v>0</v>
      </c>
      <c r="AA4193">
        <v>0</v>
      </c>
      <c r="AB4193">
        <v>22</v>
      </c>
      <c r="AC4193">
        <v>0</v>
      </c>
      <c r="AD4193">
        <v>0</v>
      </c>
      <c r="AE4193">
        <v>0</v>
      </c>
      <c r="AF4193">
        <v>0</v>
      </c>
      <c r="AG4193">
        <v>0</v>
      </c>
      <c r="AH4193">
        <v>1</v>
      </c>
      <c r="AI4193">
        <v>4</v>
      </c>
      <c r="AJ4193">
        <v>0</v>
      </c>
      <c r="AK4193">
        <v>1</v>
      </c>
      <c r="AL4193">
        <v>0</v>
      </c>
      <c r="AM4193">
        <v>0</v>
      </c>
      <c r="AN4193">
        <v>0</v>
      </c>
      <c r="AO4193">
        <v>0</v>
      </c>
      <c r="AP4193">
        <v>2</v>
      </c>
      <c r="AQ4193">
        <v>0</v>
      </c>
      <c r="AR4193">
        <v>1</v>
      </c>
      <c r="AS4193">
        <v>0</v>
      </c>
      <c r="AT4193">
        <v>1</v>
      </c>
      <c r="AU4193">
        <v>1</v>
      </c>
      <c r="AV4193">
        <v>0</v>
      </c>
      <c r="AW4193">
        <v>0</v>
      </c>
      <c r="AX4193">
        <v>5</v>
      </c>
      <c r="AY4193">
        <v>4</v>
      </c>
      <c r="AZ4193">
        <v>7</v>
      </c>
      <c r="BA4193">
        <v>5</v>
      </c>
      <c r="BB4193">
        <v>0</v>
      </c>
      <c r="BC4193">
        <v>7</v>
      </c>
      <c r="BD4193">
        <v>0</v>
      </c>
      <c r="BE4193">
        <v>1</v>
      </c>
      <c r="BF4193">
        <v>0</v>
      </c>
      <c r="BG4193">
        <v>0</v>
      </c>
      <c r="BH4193">
        <v>0</v>
      </c>
      <c r="BI4193">
        <v>5</v>
      </c>
      <c r="BJ4193">
        <v>1</v>
      </c>
      <c r="BK4193">
        <v>0</v>
      </c>
      <c r="BL4193">
        <v>1</v>
      </c>
      <c r="BM4193">
        <v>0</v>
      </c>
      <c r="BN4193">
        <v>3</v>
      </c>
      <c r="BO4193">
        <v>8</v>
      </c>
      <c r="BP4193">
        <v>2</v>
      </c>
      <c r="BQ4193">
        <v>0</v>
      </c>
      <c r="BR4193">
        <v>1</v>
      </c>
      <c r="BS4193">
        <v>4</v>
      </c>
      <c r="BT4193">
        <v>36</v>
      </c>
      <c r="BU4193" t="s">
        <v>4030</v>
      </c>
    </row>
    <row r="4194" spans="1:73">
      <c r="A4194" t="s">
        <v>3876</v>
      </c>
      <c r="B4194" t="s">
        <v>3877</v>
      </c>
      <c r="C4194">
        <v>159</v>
      </c>
      <c r="D4194" t="s">
        <v>119</v>
      </c>
      <c r="E4194" t="s">
        <v>245</v>
      </c>
      <c r="F4194" t="s">
        <v>184</v>
      </c>
      <c r="G4194">
        <v>4</v>
      </c>
      <c r="H4194">
        <v>1</v>
      </c>
      <c r="I4194">
        <v>4</v>
      </c>
      <c r="J4194">
        <v>0</v>
      </c>
      <c r="K4194">
        <v>0</v>
      </c>
      <c r="L4194">
        <v>1</v>
      </c>
      <c r="M4194">
        <v>0</v>
      </c>
      <c r="N4194">
        <v>6</v>
      </c>
      <c r="O4194">
        <v>0</v>
      </c>
      <c r="P4194">
        <v>0</v>
      </c>
      <c r="Q4194">
        <v>1</v>
      </c>
      <c r="R4194">
        <v>1</v>
      </c>
      <c r="S4194">
        <v>15</v>
      </c>
      <c r="T4194">
        <v>3</v>
      </c>
      <c r="U4194">
        <v>0</v>
      </c>
      <c r="V4194">
        <v>1</v>
      </c>
      <c r="W4194">
        <v>3</v>
      </c>
      <c r="X4194">
        <v>0</v>
      </c>
      <c r="Y4194">
        <v>0</v>
      </c>
      <c r="Z4194">
        <v>0</v>
      </c>
      <c r="AA4194">
        <v>0</v>
      </c>
      <c r="AB4194">
        <v>39</v>
      </c>
      <c r="AC4194">
        <v>0</v>
      </c>
      <c r="AD4194">
        <v>0</v>
      </c>
      <c r="AE4194">
        <v>0</v>
      </c>
      <c r="AF4194">
        <v>0</v>
      </c>
      <c r="AG4194">
        <v>0</v>
      </c>
      <c r="AH4194">
        <v>0</v>
      </c>
      <c r="AI4194">
        <v>3</v>
      </c>
      <c r="AJ4194">
        <v>0</v>
      </c>
      <c r="AK4194">
        <v>1</v>
      </c>
      <c r="AL4194">
        <v>3</v>
      </c>
      <c r="AM4194">
        <v>5</v>
      </c>
      <c r="AN4194">
        <v>0</v>
      </c>
      <c r="AO4194">
        <v>0</v>
      </c>
      <c r="AP4194">
        <v>0</v>
      </c>
      <c r="AQ4194">
        <v>1</v>
      </c>
      <c r="AR4194">
        <v>0</v>
      </c>
      <c r="AS4194">
        <v>0</v>
      </c>
      <c r="AT4194">
        <v>5</v>
      </c>
      <c r="AU4194">
        <v>0</v>
      </c>
      <c r="AV4194">
        <v>0</v>
      </c>
      <c r="AW4194">
        <v>4</v>
      </c>
      <c r="AX4194">
        <v>6</v>
      </c>
      <c r="AY4194">
        <v>6</v>
      </c>
      <c r="AZ4194">
        <v>11</v>
      </c>
      <c r="BA4194">
        <v>13</v>
      </c>
      <c r="BB4194">
        <v>1</v>
      </c>
      <c r="BC4194">
        <v>1</v>
      </c>
      <c r="BD4194">
        <v>0</v>
      </c>
      <c r="BE4194">
        <v>0</v>
      </c>
      <c r="BF4194">
        <v>0</v>
      </c>
      <c r="BG4194">
        <v>0</v>
      </c>
      <c r="BH4194">
        <v>0</v>
      </c>
      <c r="BI4194">
        <v>8</v>
      </c>
      <c r="BJ4194">
        <v>0</v>
      </c>
      <c r="BK4194">
        <v>0</v>
      </c>
      <c r="BL4194">
        <v>3</v>
      </c>
      <c r="BM4194">
        <v>0</v>
      </c>
      <c r="BN4194">
        <v>1</v>
      </c>
      <c r="BO4194">
        <v>11</v>
      </c>
      <c r="BP4194">
        <v>1</v>
      </c>
      <c r="BQ4194">
        <v>0</v>
      </c>
      <c r="BR4194">
        <v>4</v>
      </c>
      <c r="BS4194">
        <v>5</v>
      </c>
      <c r="BT4194">
        <v>69</v>
      </c>
      <c r="BU4194" t="s">
        <v>4031</v>
      </c>
    </row>
    <row r="4195" spans="1:73">
      <c r="A4195" t="s">
        <v>3876</v>
      </c>
      <c r="B4195" t="s">
        <v>3877</v>
      </c>
      <c r="C4195">
        <v>160</v>
      </c>
      <c r="D4195" t="s">
        <v>119</v>
      </c>
      <c r="E4195" t="s">
        <v>78</v>
      </c>
      <c r="F4195" t="s">
        <v>77</v>
      </c>
      <c r="G4195">
        <v>0</v>
      </c>
      <c r="H4195">
        <v>2</v>
      </c>
      <c r="I4195">
        <v>2</v>
      </c>
      <c r="J4195">
        <v>0</v>
      </c>
      <c r="K4195">
        <v>0</v>
      </c>
      <c r="L4195">
        <v>2</v>
      </c>
      <c r="M4195">
        <v>2</v>
      </c>
      <c r="N4195">
        <v>1</v>
      </c>
      <c r="O4195">
        <v>0</v>
      </c>
      <c r="P4195">
        <v>0</v>
      </c>
      <c r="Q4195">
        <v>0</v>
      </c>
      <c r="R4195">
        <v>0</v>
      </c>
      <c r="S4195">
        <v>10</v>
      </c>
      <c r="T4195">
        <v>1</v>
      </c>
      <c r="U4195">
        <v>0</v>
      </c>
      <c r="V4195">
        <v>2</v>
      </c>
      <c r="W4195">
        <v>3</v>
      </c>
      <c r="X4195">
        <v>0</v>
      </c>
      <c r="Y4195">
        <v>0</v>
      </c>
      <c r="Z4195">
        <v>0</v>
      </c>
      <c r="AA4195">
        <v>0</v>
      </c>
      <c r="AB4195">
        <v>23</v>
      </c>
      <c r="AC4195">
        <v>0</v>
      </c>
      <c r="AD4195">
        <v>0</v>
      </c>
      <c r="AE4195">
        <v>0</v>
      </c>
      <c r="AF4195">
        <v>0</v>
      </c>
      <c r="AG4195">
        <v>0</v>
      </c>
      <c r="AH4195">
        <v>0</v>
      </c>
      <c r="AI4195">
        <v>3</v>
      </c>
      <c r="AJ4195">
        <v>0</v>
      </c>
      <c r="AK4195">
        <v>0</v>
      </c>
      <c r="AL4195">
        <v>0</v>
      </c>
      <c r="AM4195">
        <v>2</v>
      </c>
      <c r="AN4195">
        <v>0</v>
      </c>
      <c r="AO4195">
        <v>0</v>
      </c>
      <c r="AP4195">
        <v>1</v>
      </c>
      <c r="AQ4195">
        <v>0</v>
      </c>
      <c r="AR4195">
        <v>0</v>
      </c>
      <c r="AS4195">
        <v>0</v>
      </c>
      <c r="AT4195">
        <v>0</v>
      </c>
      <c r="AU4195">
        <v>0</v>
      </c>
      <c r="AV4195">
        <v>0</v>
      </c>
      <c r="AW4195">
        <v>2</v>
      </c>
      <c r="AX4195">
        <v>3</v>
      </c>
      <c r="AY4195">
        <v>4</v>
      </c>
      <c r="AZ4195">
        <v>5</v>
      </c>
      <c r="BA4195">
        <v>5</v>
      </c>
      <c r="BB4195">
        <v>2</v>
      </c>
      <c r="BC4195">
        <v>4</v>
      </c>
      <c r="BD4195">
        <v>0</v>
      </c>
      <c r="BE4195">
        <v>0</v>
      </c>
      <c r="BF4195">
        <v>0</v>
      </c>
      <c r="BG4195">
        <v>0</v>
      </c>
      <c r="BH4195">
        <v>0</v>
      </c>
      <c r="BI4195">
        <v>3</v>
      </c>
      <c r="BJ4195">
        <v>3</v>
      </c>
      <c r="BK4195">
        <v>0</v>
      </c>
      <c r="BL4195">
        <v>1</v>
      </c>
      <c r="BM4195">
        <v>0</v>
      </c>
      <c r="BN4195">
        <v>0</v>
      </c>
      <c r="BO4195">
        <v>6</v>
      </c>
      <c r="BP4195">
        <v>0</v>
      </c>
      <c r="BQ4195">
        <v>0</v>
      </c>
      <c r="BR4195">
        <v>2</v>
      </c>
      <c r="BS4195">
        <v>2</v>
      </c>
      <c r="BT4195">
        <v>39</v>
      </c>
      <c r="BU4195" t="s">
        <v>4032</v>
      </c>
    </row>
    <row r="4196" spans="1:73">
      <c r="A4196" t="s">
        <v>3876</v>
      </c>
      <c r="B4196" t="s">
        <v>3877</v>
      </c>
      <c r="C4196">
        <v>161</v>
      </c>
      <c r="D4196" t="s">
        <v>119</v>
      </c>
      <c r="E4196" t="s">
        <v>3886</v>
      </c>
      <c r="F4196" t="s">
        <v>92</v>
      </c>
      <c r="G4196">
        <v>2</v>
      </c>
      <c r="H4196">
        <v>10</v>
      </c>
      <c r="I4196">
        <v>1</v>
      </c>
      <c r="J4196">
        <v>0</v>
      </c>
      <c r="K4196">
        <v>0</v>
      </c>
      <c r="L4196">
        <v>13</v>
      </c>
      <c r="M4196">
        <v>0</v>
      </c>
      <c r="N4196">
        <v>22</v>
      </c>
      <c r="O4196">
        <v>0</v>
      </c>
      <c r="P4196">
        <v>0</v>
      </c>
      <c r="Q4196">
        <v>4</v>
      </c>
      <c r="R4196">
        <v>2</v>
      </c>
      <c r="S4196">
        <v>31</v>
      </c>
      <c r="T4196">
        <v>14</v>
      </c>
      <c r="U4196">
        <v>0</v>
      </c>
      <c r="V4196">
        <v>6</v>
      </c>
      <c r="W4196">
        <v>4</v>
      </c>
      <c r="X4196">
        <v>0</v>
      </c>
      <c r="Y4196">
        <v>0</v>
      </c>
      <c r="Z4196">
        <v>1</v>
      </c>
      <c r="AA4196">
        <v>0</v>
      </c>
      <c r="AB4196">
        <v>105</v>
      </c>
      <c r="AC4196">
        <v>4</v>
      </c>
      <c r="AD4196">
        <v>0</v>
      </c>
      <c r="AE4196">
        <v>0</v>
      </c>
      <c r="AF4196">
        <v>0</v>
      </c>
      <c r="AG4196">
        <v>0</v>
      </c>
      <c r="AH4196">
        <v>2</v>
      </c>
      <c r="AI4196">
        <v>9</v>
      </c>
      <c r="AJ4196">
        <v>0</v>
      </c>
      <c r="AK4196">
        <v>0</v>
      </c>
      <c r="AL4196">
        <v>4</v>
      </c>
      <c r="AM4196">
        <v>16</v>
      </c>
      <c r="AN4196">
        <v>0</v>
      </c>
      <c r="AO4196">
        <v>3</v>
      </c>
      <c r="AP4196">
        <v>0</v>
      </c>
      <c r="AQ4196">
        <v>1</v>
      </c>
      <c r="AR4196">
        <v>0</v>
      </c>
      <c r="AS4196">
        <v>0</v>
      </c>
      <c r="AT4196">
        <v>0</v>
      </c>
      <c r="AU4196">
        <v>1</v>
      </c>
      <c r="AV4196">
        <v>0</v>
      </c>
      <c r="AW4196">
        <v>1</v>
      </c>
      <c r="AX4196">
        <v>7</v>
      </c>
      <c r="AY4196">
        <v>18</v>
      </c>
      <c r="AZ4196">
        <v>17</v>
      </c>
      <c r="BA4196">
        <v>25</v>
      </c>
      <c r="BB4196">
        <v>2</v>
      </c>
      <c r="BC4196">
        <v>15</v>
      </c>
      <c r="BD4196">
        <v>0</v>
      </c>
      <c r="BE4196">
        <v>0</v>
      </c>
      <c r="BF4196">
        <v>0</v>
      </c>
      <c r="BG4196">
        <v>0</v>
      </c>
      <c r="BH4196">
        <v>0</v>
      </c>
      <c r="BI4196">
        <v>6</v>
      </c>
      <c r="BJ4196">
        <v>12</v>
      </c>
      <c r="BK4196">
        <v>0</v>
      </c>
      <c r="BL4196">
        <v>4</v>
      </c>
      <c r="BM4196">
        <v>2</v>
      </c>
      <c r="BN4196">
        <v>3</v>
      </c>
      <c r="BO4196">
        <v>29</v>
      </c>
      <c r="BP4196">
        <v>0</v>
      </c>
      <c r="BQ4196">
        <v>3</v>
      </c>
      <c r="BR4196">
        <v>3</v>
      </c>
      <c r="BS4196">
        <v>7</v>
      </c>
      <c r="BT4196">
        <v>171</v>
      </c>
      <c r="BU4196" t="s">
        <v>4033</v>
      </c>
    </row>
    <row r="4197" spans="1:73">
      <c r="A4197" t="s">
        <v>3876</v>
      </c>
      <c r="B4197" t="s">
        <v>3877</v>
      </c>
      <c r="C4197">
        <v>162</v>
      </c>
      <c r="D4197" t="s">
        <v>119</v>
      </c>
      <c r="E4197" t="s">
        <v>78</v>
      </c>
      <c r="F4197" t="s">
        <v>77</v>
      </c>
      <c r="G4197">
        <v>0</v>
      </c>
      <c r="H4197">
        <v>0</v>
      </c>
      <c r="I4197">
        <v>0</v>
      </c>
      <c r="J4197">
        <v>0</v>
      </c>
      <c r="K4197">
        <v>0</v>
      </c>
      <c r="L4197">
        <v>1</v>
      </c>
      <c r="M4197">
        <v>0</v>
      </c>
      <c r="N4197">
        <v>1</v>
      </c>
      <c r="O4197">
        <v>0</v>
      </c>
      <c r="P4197">
        <v>0</v>
      </c>
      <c r="Q4197">
        <v>0</v>
      </c>
      <c r="R4197">
        <v>0</v>
      </c>
      <c r="S4197">
        <v>0</v>
      </c>
      <c r="T4197">
        <v>2</v>
      </c>
      <c r="U4197">
        <v>0</v>
      </c>
      <c r="V4197">
        <v>0</v>
      </c>
      <c r="W4197">
        <v>0</v>
      </c>
      <c r="X4197">
        <v>0</v>
      </c>
      <c r="Y4197">
        <v>0</v>
      </c>
      <c r="Z4197">
        <v>0</v>
      </c>
      <c r="AA4197">
        <v>0</v>
      </c>
      <c r="AB4197">
        <v>7</v>
      </c>
      <c r="AC4197">
        <v>0</v>
      </c>
      <c r="AD4197">
        <v>0</v>
      </c>
      <c r="AE4197">
        <v>0</v>
      </c>
      <c r="AF4197">
        <v>0</v>
      </c>
      <c r="AG4197">
        <v>0</v>
      </c>
      <c r="AH4197">
        <v>0</v>
      </c>
      <c r="AI4197">
        <v>0</v>
      </c>
      <c r="AJ4197">
        <v>0</v>
      </c>
      <c r="AK4197">
        <v>0</v>
      </c>
      <c r="AL4197">
        <v>0</v>
      </c>
      <c r="AM4197">
        <v>1</v>
      </c>
      <c r="AN4197">
        <v>0</v>
      </c>
      <c r="AO4197">
        <v>0</v>
      </c>
      <c r="AP4197">
        <v>0</v>
      </c>
      <c r="AQ4197">
        <v>2</v>
      </c>
      <c r="AR4197">
        <v>0</v>
      </c>
      <c r="AS4197">
        <v>0</v>
      </c>
      <c r="AT4197">
        <v>0</v>
      </c>
      <c r="AU4197">
        <v>0</v>
      </c>
      <c r="AV4197">
        <v>0</v>
      </c>
      <c r="AW4197">
        <v>0</v>
      </c>
      <c r="AX4197">
        <v>0</v>
      </c>
      <c r="AY4197">
        <v>1</v>
      </c>
      <c r="AZ4197">
        <v>1</v>
      </c>
      <c r="BA4197">
        <v>1</v>
      </c>
      <c r="BB4197">
        <v>1</v>
      </c>
      <c r="BC4197">
        <v>0</v>
      </c>
      <c r="BD4197">
        <v>0</v>
      </c>
      <c r="BE4197">
        <v>0</v>
      </c>
      <c r="BF4197">
        <v>0</v>
      </c>
      <c r="BG4197">
        <v>0</v>
      </c>
      <c r="BH4197">
        <v>0</v>
      </c>
      <c r="BI4197">
        <v>0</v>
      </c>
      <c r="BJ4197">
        <v>0</v>
      </c>
      <c r="BK4197">
        <v>0</v>
      </c>
      <c r="BL4197">
        <v>0</v>
      </c>
      <c r="BM4197">
        <v>0</v>
      </c>
      <c r="BN4197">
        <v>0</v>
      </c>
      <c r="BO4197">
        <v>1</v>
      </c>
      <c r="BP4197">
        <v>0</v>
      </c>
      <c r="BQ4197">
        <v>0</v>
      </c>
      <c r="BR4197">
        <v>0</v>
      </c>
      <c r="BS4197">
        <v>1</v>
      </c>
      <c r="BT4197">
        <v>12</v>
      </c>
      <c r="BU4197" t="s">
        <v>4034</v>
      </c>
    </row>
    <row r="4198" spans="1:73">
      <c r="A4198" t="s">
        <v>3876</v>
      </c>
      <c r="B4198" t="s">
        <v>3877</v>
      </c>
      <c r="C4198">
        <v>163</v>
      </c>
      <c r="D4198" t="s">
        <v>119</v>
      </c>
      <c r="E4198" t="s">
        <v>3886</v>
      </c>
      <c r="F4198" t="s">
        <v>92</v>
      </c>
      <c r="G4198">
        <v>0</v>
      </c>
      <c r="H4198">
        <v>0</v>
      </c>
      <c r="I4198">
        <v>0</v>
      </c>
      <c r="J4198">
        <v>0</v>
      </c>
      <c r="K4198">
        <v>0</v>
      </c>
      <c r="L4198">
        <v>1</v>
      </c>
      <c r="M4198">
        <v>0</v>
      </c>
      <c r="N4198">
        <v>5</v>
      </c>
      <c r="O4198">
        <v>0</v>
      </c>
      <c r="P4198">
        <v>0</v>
      </c>
      <c r="Q4198">
        <v>0</v>
      </c>
      <c r="R4198">
        <v>0</v>
      </c>
      <c r="S4198">
        <v>3</v>
      </c>
      <c r="T4198">
        <v>0</v>
      </c>
      <c r="U4198">
        <v>0</v>
      </c>
      <c r="V4198">
        <v>1</v>
      </c>
      <c r="W4198">
        <v>0</v>
      </c>
      <c r="X4198">
        <v>0</v>
      </c>
      <c r="Y4198">
        <v>0</v>
      </c>
      <c r="Z4198">
        <v>0</v>
      </c>
      <c r="AA4198">
        <v>0</v>
      </c>
      <c r="AB4198">
        <v>16</v>
      </c>
      <c r="AC4198">
        <v>1</v>
      </c>
      <c r="AD4198">
        <v>0</v>
      </c>
      <c r="AE4198">
        <v>1</v>
      </c>
      <c r="AF4198">
        <v>0</v>
      </c>
      <c r="AG4198">
        <v>0</v>
      </c>
      <c r="AH4198">
        <v>0</v>
      </c>
      <c r="AI4198">
        <v>0</v>
      </c>
      <c r="AJ4198">
        <v>0</v>
      </c>
      <c r="AK4198">
        <v>0</v>
      </c>
      <c r="AL4198">
        <v>0</v>
      </c>
      <c r="AM4198">
        <v>6</v>
      </c>
      <c r="AN4198">
        <v>0</v>
      </c>
      <c r="AO4198">
        <v>0</v>
      </c>
      <c r="AP4198">
        <v>0</v>
      </c>
      <c r="AQ4198">
        <v>0</v>
      </c>
      <c r="AR4198">
        <v>0</v>
      </c>
      <c r="AS4198">
        <v>0</v>
      </c>
      <c r="AT4198">
        <v>1</v>
      </c>
      <c r="AU4198">
        <v>1</v>
      </c>
      <c r="AV4198">
        <v>1</v>
      </c>
      <c r="AW4198">
        <v>0</v>
      </c>
      <c r="AX4198">
        <v>0</v>
      </c>
      <c r="AY4198">
        <v>0</v>
      </c>
      <c r="AZ4198">
        <v>3</v>
      </c>
      <c r="BA4198">
        <v>8</v>
      </c>
      <c r="BB4198">
        <v>0</v>
      </c>
      <c r="BC4198">
        <v>0</v>
      </c>
      <c r="BD4198">
        <v>0</v>
      </c>
      <c r="BE4198">
        <v>0</v>
      </c>
      <c r="BF4198">
        <v>0</v>
      </c>
      <c r="BG4198">
        <v>0</v>
      </c>
      <c r="BH4198">
        <v>0</v>
      </c>
      <c r="BI4198">
        <v>3</v>
      </c>
      <c r="BJ4198">
        <v>0</v>
      </c>
      <c r="BK4198">
        <v>0</v>
      </c>
      <c r="BL4198">
        <v>0</v>
      </c>
      <c r="BM4198">
        <v>0</v>
      </c>
      <c r="BN4198">
        <v>0</v>
      </c>
      <c r="BO4198">
        <v>7</v>
      </c>
      <c r="BP4198">
        <v>0</v>
      </c>
      <c r="BQ4198">
        <v>0</v>
      </c>
      <c r="BR4198">
        <v>0</v>
      </c>
      <c r="BS4198">
        <v>3</v>
      </c>
      <c r="BT4198">
        <v>22</v>
      </c>
      <c r="BU4198" t="s">
        <v>4035</v>
      </c>
    </row>
    <row r="4199" spans="1:73">
      <c r="A4199" t="s">
        <v>3876</v>
      </c>
      <c r="B4199" t="s">
        <v>3877</v>
      </c>
      <c r="C4199">
        <v>164</v>
      </c>
      <c r="D4199" t="s">
        <v>119</v>
      </c>
      <c r="E4199" t="s">
        <v>78</v>
      </c>
      <c r="F4199" t="s">
        <v>77</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0</v>
      </c>
      <c r="BB4199">
        <v>0</v>
      </c>
      <c r="BC4199">
        <v>0</v>
      </c>
      <c r="BD4199">
        <v>0</v>
      </c>
      <c r="BE4199">
        <v>0</v>
      </c>
      <c r="BF4199">
        <v>0</v>
      </c>
      <c r="BG4199">
        <v>0</v>
      </c>
      <c r="BH4199">
        <v>0</v>
      </c>
      <c r="BI4199">
        <v>0</v>
      </c>
      <c r="BJ4199">
        <v>0</v>
      </c>
      <c r="BK4199">
        <v>0</v>
      </c>
      <c r="BL4199">
        <v>0</v>
      </c>
      <c r="BM4199">
        <v>0</v>
      </c>
      <c r="BN4199">
        <v>0</v>
      </c>
      <c r="BO4199">
        <v>0</v>
      </c>
      <c r="BP4199">
        <v>0</v>
      </c>
      <c r="BQ4199">
        <v>0</v>
      </c>
      <c r="BR4199">
        <v>0</v>
      </c>
      <c r="BS4199">
        <v>1</v>
      </c>
      <c r="BT4199">
        <v>2</v>
      </c>
      <c r="BU4199" t="s">
        <v>4036</v>
      </c>
    </row>
    <row r="4200" spans="1:73">
      <c r="A4200" t="s">
        <v>3876</v>
      </c>
      <c r="B4200" t="s">
        <v>3877</v>
      </c>
      <c r="C4200">
        <v>165</v>
      </c>
      <c r="D4200" t="s">
        <v>119</v>
      </c>
      <c r="E4200" t="s">
        <v>3897</v>
      </c>
      <c r="F4200" t="s">
        <v>101</v>
      </c>
      <c r="G4200">
        <v>1</v>
      </c>
      <c r="H4200">
        <v>3</v>
      </c>
      <c r="I4200">
        <v>1</v>
      </c>
      <c r="J4200">
        <v>0</v>
      </c>
      <c r="K4200">
        <v>0</v>
      </c>
      <c r="L4200">
        <v>4</v>
      </c>
      <c r="M4200">
        <v>0</v>
      </c>
      <c r="N4200">
        <v>10</v>
      </c>
      <c r="O4200">
        <v>0</v>
      </c>
      <c r="P4200">
        <v>0</v>
      </c>
      <c r="Q4200">
        <v>0</v>
      </c>
      <c r="R4200">
        <v>0</v>
      </c>
      <c r="S4200">
        <v>8</v>
      </c>
      <c r="T4200">
        <v>1</v>
      </c>
      <c r="U4200">
        <v>0</v>
      </c>
      <c r="V4200">
        <v>1</v>
      </c>
      <c r="W4200">
        <v>1</v>
      </c>
      <c r="X4200">
        <v>0</v>
      </c>
      <c r="Y4200">
        <v>0</v>
      </c>
      <c r="Z4200">
        <v>0</v>
      </c>
      <c r="AA4200">
        <v>0</v>
      </c>
      <c r="AB4200">
        <v>41</v>
      </c>
      <c r="AC4200">
        <v>1</v>
      </c>
      <c r="AD4200">
        <v>0</v>
      </c>
      <c r="AE4200">
        <v>1</v>
      </c>
      <c r="AF4200">
        <v>0</v>
      </c>
      <c r="AG4200">
        <v>0</v>
      </c>
      <c r="AH4200">
        <v>0</v>
      </c>
      <c r="AI4200">
        <v>1</v>
      </c>
      <c r="AJ4200">
        <v>0</v>
      </c>
      <c r="AK4200">
        <v>0</v>
      </c>
      <c r="AL4200">
        <v>2</v>
      </c>
      <c r="AM4200">
        <v>3</v>
      </c>
      <c r="AN4200">
        <v>0</v>
      </c>
      <c r="AO4200">
        <v>0</v>
      </c>
      <c r="AP4200">
        <v>0</v>
      </c>
      <c r="AQ4200">
        <v>4</v>
      </c>
      <c r="AR4200">
        <v>0</v>
      </c>
      <c r="AS4200">
        <v>0</v>
      </c>
      <c r="AT4200">
        <v>1</v>
      </c>
      <c r="AU4200">
        <v>1</v>
      </c>
      <c r="AV4200">
        <v>1</v>
      </c>
      <c r="AW4200">
        <v>1</v>
      </c>
      <c r="AX4200">
        <v>0</v>
      </c>
      <c r="AY4200">
        <v>6</v>
      </c>
      <c r="AZ4200">
        <v>10</v>
      </c>
      <c r="BA4200">
        <v>5</v>
      </c>
      <c r="BB4200">
        <v>2</v>
      </c>
      <c r="BC4200">
        <v>0</v>
      </c>
      <c r="BD4200">
        <v>0</v>
      </c>
      <c r="BE4200">
        <v>0</v>
      </c>
      <c r="BF4200">
        <v>0</v>
      </c>
      <c r="BG4200">
        <v>0</v>
      </c>
      <c r="BH4200">
        <v>0</v>
      </c>
      <c r="BI4200">
        <v>1</v>
      </c>
      <c r="BJ4200">
        <v>0</v>
      </c>
      <c r="BK4200">
        <v>0</v>
      </c>
      <c r="BL4200">
        <v>0</v>
      </c>
      <c r="BM4200">
        <v>0</v>
      </c>
      <c r="BN4200">
        <v>0</v>
      </c>
      <c r="BO4200">
        <v>13</v>
      </c>
      <c r="BP4200">
        <v>0</v>
      </c>
      <c r="BQ4200">
        <v>0</v>
      </c>
      <c r="BR4200">
        <v>0</v>
      </c>
      <c r="BS4200">
        <v>8</v>
      </c>
      <c r="BT4200">
        <v>63</v>
      </c>
      <c r="BU4200" t="s">
        <v>4037</v>
      </c>
    </row>
    <row r="4201" spans="1:73">
      <c r="A4201" t="s">
        <v>3876</v>
      </c>
      <c r="B4201" t="s">
        <v>3877</v>
      </c>
      <c r="C4201">
        <v>166</v>
      </c>
      <c r="D4201" t="s">
        <v>119</v>
      </c>
      <c r="E4201" t="s">
        <v>78</v>
      </c>
      <c r="F4201" t="s">
        <v>77</v>
      </c>
      <c r="G4201">
        <v>0</v>
      </c>
      <c r="H4201">
        <v>7</v>
      </c>
      <c r="I4201">
        <v>1</v>
      </c>
      <c r="J4201">
        <v>0</v>
      </c>
      <c r="K4201">
        <v>0</v>
      </c>
      <c r="L4201">
        <v>8</v>
      </c>
      <c r="M4201">
        <v>0</v>
      </c>
      <c r="N4201">
        <v>11</v>
      </c>
      <c r="O4201">
        <v>0</v>
      </c>
      <c r="P4201">
        <v>0</v>
      </c>
      <c r="Q4201">
        <v>2</v>
      </c>
      <c r="R4201">
        <v>1</v>
      </c>
      <c r="S4201">
        <v>31</v>
      </c>
      <c r="T4201">
        <v>6</v>
      </c>
      <c r="U4201">
        <v>0</v>
      </c>
      <c r="V4201">
        <v>2</v>
      </c>
      <c r="W4201">
        <v>4</v>
      </c>
      <c r="X4201">
        <v>0</v>
      </c>
      <c r="Y4201">
        <v>0</v>
      </c>
      <c r="Z4201">
        <v>1</v>
      </c>
      <c r="AA4201">
        <v>0</v>
      </c>
      <c r="AB4201">
        <v>88</v>
      </c>
      <c r="AC4201">
        <v>1</v>
      </c>
      <c r="AD4201">
        <v>0</v>
      </c>
      <c r="AE4201">
        <v>1</v>
      </c>
      <c r="AF4201">
        <v>0</v>
      </c>
      <c r="AG4201">
        <v>0</v>
      </c>
      <c r="AH4201">
        <v>4</v>
      </c>
      <c r="AI4201">
        <v>6</v>
      </c>
      <c r="AJ4201">
        <v>0</v>
      </c>
      <c r="AK4201">
        <v>0</v>
      </c>
      <c r="AL4201">
        <v>9</v>
      </c>
      <c r="AM4201">
        <v>3</v>
      </c>
      <c r="AN4201">
        <v>3</v>
      </c>
      <c r="AO4201">
        <v>0</v>
      </c>
      <c r="AP4201">
        <v>6</v>
      </c>
      <c r="AQ4201">
        <v>2</v>
      </c>
      <c r="AR4201">
        <v>0</v>
      </c>
      <c r="AS4201">
        <v>1</v>
      </c>
      <c r="AT4201">
        <v>1</v>
      </c>
      <c r="AU4201">
        <v>4</v>
      </c>
      <c r="AV4201">
        <v>1</v>
      </c>
      <c r="AW4201">
        <v>1</v>
      </c>
      <c r="AX4201">
        <v>14</v>
      </c>
      <c r="AY4201">
        <v>24</v>
      </c>
      <c r="AZ4201">
        <v>19</v>
      </c>
      <c r="BA4201">
        <v>21</v>
      </c>
      <c r="BB4201">
        <v>2</v>
      </c>
      <c r="BC4201">
        <v>25</v>
      </c>
      <c r="BD4201">
        <v>0</v>
      </c>
      <c r="BE4201">
        <v>0</v>
      </c>
      <c r="BF4201">
        <v>0</v>
      </c>
      <c r="BG4201">
        <v>0</v>
      </c>
      <c r="BH4201">
        <v>0</v>
      </c>
      <c r="BI4201">
        <v>12</v>
      </c>
      <c r="BJ4201">
        <v>14</v>
      </c>
      <c r="BK4201">
        <v>0</v>
      </c>
      <c r="BL4201">
        <v>2</v>
      </c>
      <c r="BM4201">
        <v>0</v>
      </c>
      <c r="BN4201">
        <v>3</v>
      </c>
      <c r="BO4201">
        <v>26</v>
      </c>
      <c r="BP4201">
        <v>3</v>
      </c>
      <c r="BQ4201">
        <v>0</v>
      </c>
      <c r="BR4201">
        <v>2</v>
      </c>
      <c r="BS4201">
        <v>18</v>
      </c>
      <c r="BT4201">
        <v>170</v>
      </c>
      <c r="BU4201" t="s">
        <v>4038</v>
      </c>
    </row>
    <row r="4202" spans="1:73">
      <c r="A4202" t="s">
        <v>3876</v>
      </c>
      <c r="B4202" t="s">
        <v>3877</v>
      </c>
      <c r="C4202">
        <v>167</v>
      </c>
      <c r="D4202" t="s">
        <v>119</v>
      </c>
      <c r="E4202" t="s">
        <v>4039</v>
      </c>
      <c r="F4202" t="s">
        <v>184</v>
      </c>
      <c r="G4202">
        <v>0</v>
      </c>
      <c r="H4202">
        <v>7</v>
      </c>
      <c r="I4202">
        <v>6</v>
      </c>
      <c r="J4202">
        <v>0</v>
      </c>
      <c r="K4202">
        <v>0</v>
      </c>
      <c r="L4202">
        <v>2</v>
      </c>
      <c r="M4202">
        <v>0</v>
      </c>
      <c r="N4202">
        <v>3</v>
      </c>
      <c r="O4202">
        <v>0</v>
      </c>
      <c r="P4202">
        <v>0</v>
      </c>
      <c r="Q4202">
        <v>0</v>
      </c>
      <c r="R4202">
        <v>0</v>
      </c>
      <c r="S4202">
        <v>14</v>
      </c>
      <c r="T4202">
        <v>5</v>
      </c>
      <c r="U4202">
        <v>0</v>
      </c>
      <c r="V4202">
        <v>0</v>
      </c>
      <c r="W4202">
        <v>2</v>
      </c>
      <c r="X4202">
        <v>0</v>
      </c>
      <c r="Y4202">
        <v>2</v>
      </c>
      <c r="Z4202">
        <v>2</v>
      </c>
      <c r="AA4202">
        <v>0</v>
      </c>
      <c r="AB4202">
        <v>38</v>
      </c>
      <c r="AC4202">
        <v>0</v>
      </c>
      <c r="AD4202">
        <v>0</v>
      </c>
      <c r="AE4202">
        <v>0</v>
      </c>
      <c r="AF4202">
        <v>0</v>
      </c>
      <c r="AG4202">
        <v>0</v>
      </c>
      <c r="AH4202">
        <v>0</v>
      </c>
      <c r="AI4202">
        <v>4</v>
      </c>
      <c r="AJ4202">
        <v>0</v>
      </c>
      <c r="AK4202">
        <v>0</v>
      </c>
      <c r="AL4202">
        <v>3</v>
      </c>
      <c r="AM4202">
        <v>6</v>
      </c>
      <c r="AN4202">
        <v>0</v>
      </c>
      <c r="AO4202">
        <v>2</v>
      </c>
      <c r="AP4202">
        <v>2</v>
      </c>
      <c r="AQ4202">
        <v>0</v>
      </c>
      <c r="AR4202">
        <v>0</v>
      </c>
      <c r="AS4202">
        <v>0</v>
      </c>
      <c r="AT4202">
        <v>0</v>
      </c>
      <c r="AU4202">
        <v>1</v>
      </c>
      <c r="AV4202">
        <v>2</v>
      </c>
      <c r="AW4202">
        <v>4</v>
      </c>
      <c r="AX4202">
        <v>2</v>
      </c>
      <c r="AY4202">
        <v>13</v>
      </c>
      <c r="AZ4202">
        <v>5</v>
      </c>
      <c r="BA4202">
        <v>9</v>
      </c>
      <c r="BB4202">
        <v>1</v>
      </c>
      <c r="BC4202">
        <v>13</v>
      </c>
      <c r="BD4202">
        <v>0</v>
      </c>
      <c r="BE4202">
        <v>0</v>
      </c>
      <c r="BF4202">
        <v>0</v>
      </c>
      <c r="BG4202">
        <v>0</v>
      </c>
      <c r="BH4202">
        <v>0</v>
      </c>
      <c r="BI4202">
        <v>2</v>
      </c>
      <c r="BJ4202">
        <v>8</v>
      </c>
      <c r="BK4202">
        <v>0</v>
      </c>
      <c r="BL4202">
        <v>0</v>
      </c>
      <c r="BM4202">
        <v>1</v>
      </c>
      <c r="BN4202">
        <v>5</v>
      </c>
      <c r="BO4202">
        <v>6</v>
      </c>
      <c r="BP4202">
        <v>0</v>
      </c>
      <c r="BQ4202">
        <v>0</v>
      </c>
      <c r="BR4202">
        <v>1</v>
      </c>
      <c r="BS4202">
        <v>3</v>
      </c>
      <c r="BT4202">
        <v>73</v>
      </c>
      <c r="BU4202" t="s">
        <v>4040</v>
      </c>
    </row>
    <row r="4203" spans="1:73">
      <c r="A4203" t="s">
        <v>3876</v>
      </c>
      <c r="B4203" t="s">
        <v>3877</v>
      </c>
      <c r="C4203">
        <v>168</v>
      </c>
      <c r="D4203" t="s">
        <v>119</v>
      </c>
      <c r="E4203" t="s">
        <v>78</v>
      </c>
      <c r="F4203" t="s">
        <v>77</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0</v>
      </c>
      <c r="BB4203">
        <v>0</v>
      </c>
      <c r="BC4203">
        <v>0</v>
      </c>
      <c r="BD4203">
        <v>0</v>
      </c>
      <c r="BE4203">
        <v>0</v>
      </c>
      <c r="BF4203">
        <v>0</v>
      </c>
      <c r="BG4203">
        <v>0</v>
      </c>
      <c r="BH4203">
        <v>0</v>
      </c>
      <c r="BI4203">
        <v>0</v>
      </c>
      <c r="BJ4203">
        <v>0</v>
      </c>
      <c r="BK4203">
        <v>0</v>
      </c>
      <c r="BL4203">
        <v>0</v>
      </c>
      <c r="BM4203">
        <v>0</v>
      </c>
      <c r="BN4203">
        <v>0</v>
      </c>
      <c r="BO4203">
        <v>0</v>
      </c>
      <c r="BP4203">
        <v>0</v>
      </c>
      <c r="BQ4203">
        <v>0</v>
      </c>
      <c r="BR4203">
        <v>0</v>
      </c>
      <c r="BS4203">
        <v>1</v>
      </c>
      <c r="BT4203">
        <v>2</v>
      </c>
      <c r="BU4203" t="s">
        <v>3961</v>
      </c>
    </row>
    <row r="4204" spans="1:73">
      <c r="A4204" t="s">
        <v>3876</v>
      </c>
      <c r="B4204" t="s">
        <v>3877</v>
      </c>
      <c r="C4204">
        <v>169</v>
      </c>
      <c r="D4204" t="s">
        <v>119</v>
      </c>
      <c r="E4204" t="s">
        <v>3881</v>
      </c>
      <c r="F4204" t="s">
        <v>92</v>
      </c>
      <c r="G4204">
        <v>0</v>
      </c>
      <c r="H4204">
        <v>2</v>
      </c>
      <c r="I4204">
        <v>3</v>
      </c>
      <c r="J4204">
        <v>0</v>
      </c>
      <c r="K4204">
        <v>0</v>
      </c>
      <c r="L4204">
        <v>5</v>
      </c>
      <c r="M4204">
        <v>0</v>
      </c>
      <c r="N4204">
        <v>12</v>
      </c>
      <c r="O4204">
        <v>0</v>
      </c>
      <c r="P4204">
        <v>0</v>
      </c>
      <c r="Q4204">
        <v>2</v>
      </c>
      <c r="R4204">
        <v>2</v>
      </c>
      <c r="S4204">
        <v>17</v>
      </c>
      <c r="T4204">
        <v>10</v>
      </c>
      <c r="U4204">
        <v>0</v>
      </c>
      <c r="V4204">
        <v>3</v>
      </c>
      <c r="W4204">
        <v>3</v>
      </c>
      <c r="X4204">
        <v>0</v>
      </c>
      <c r="Y4204">
        <v>0</v>
      </c>
      <c r="Z4204">
        <v>0</v>
      </c>
      <c r="AA4204">
        <v>0</v>
      </c>
      <c r="AB4204">
        <v>57</v>
      </c>
      <c r="AC4204">
        <v>3</v>
      </c>
      <c r="AD4204">
        <v>0</v>
      </c>
      <c r="AE4204">
        <v>0</v>
      </c>
      <c r="AF4204">
        <v>0</v>
      </c>
      <c r="AG4204">
        <v>0</v>
      </c>
      <c r="AH4204">
        <v>0</v>
      </c>
      <c r="AI4204">
        <v>6</v>
      </c>
      <c r="AJ4204">
        <v>0</v>
      </c>
      <c r="AK4204">
        <v>0</v>
      </c>
      <c r="AL4204">
        <v>2</v>
      </c>
      <c r="AM4204">
        <v>7</v>
      </c>
      <c r="AN4204">
        <v>0</v>
      </c>
      <c r="AO4204">
        <v>2</v>
      </c>
      <c r="AP4204">
        <v>6</v>
      </c>
      <c r="AQ4204">
        <v>3</v>
      </c>
      <c r="AR4204">
        <v>0</v>
      </c>
      <c r="AS4204">
        <v>0</v>
      </c>
      <c r="AT4204">
        <v>0</v>
      </c>
      <c r="AU4204">
        <v>2</v>
      </c>
      <c r="AV4204">
        <v>0</v>
      </c>
      <c r="AW4204">
        <v>3</v>
      </c>
      <c r="AX4204">
        <v>1</v>
      </c>
      <c r="AY4204">
        <v>13</v>
      </c>
      <c r="AZ4204">
        <v>10</v>
      </c>
      <c r="BA4204">
        <v>9</v>
      </c>
      <c r="BB4204">
        <v>4</v>
      </c>
      <c r="BC4204">
        <v>12</v>
      </c>
      <c r="BD4204">
        <v>0</v>
      </c>
      <c r="BE4204">
        <v>0</v>
      </c>
      <c r="BF4204">
        <v>0</v>
      </c>
      <c r="BG4204">
        <v>0</v>
      </c>
      <c r="BH4204">
        <v>0</v>
      </c>
      <c r="BI4204">
        <v>2</v>
      </c>
      <c r="BJ4204">
        <v>6</v>
      </c>
      <c r="BK4204">
        <v>0</v>
      </c>
      <c r="BL4204">
        <v>2</v>
      </c>
      <c r="BM4204">
        <v>0</v>
      </c>
      <c r="BN4204">
        <v>0</v>
      </c>
      <c r="BO4204">
        <v>16</v>
      </c>
      <c r="BP4204">
        <v>1</v>
      </c>
      <c r="BQ4204">
        <v>0</v>
      </c>
      <c r="BR4204">
        <v>0</v>
      </c>
      <c r="BS4204">
        <v>8</v>
      </c>
      <c r="BT4204">
        <v>93</v>
      </c>
      <c r="BU4204" t="s">
        <v>4041</v>
      </c>
    </row>
    <row r="4205" spans="1:73">
      <c r="A4205" t="s">
        <v>3876</v>
      </c>
      <c r="B4205" t="s">
        <v>3877</v>
      </c>
      <c r="C4205">
        <v>170</v>
      </c>
      <c r="D4205" t="s">
        <v>119</v>
      </c>
      <c r="E4205" t="s">
        <v>78</v>
      </c>
      <c r="F4205" t="s">
        <v>77</v>
      </c>
      <c r="G4205">
        <v>0</v>
      </c>
      <c r="H4205">
        <v>0</v>
      </c>
      <c r="I4205">
        <v>0</v>
      </c>
      <c r="J4205">
        <v>0</v>
      </c>
      <c r="K4205">
        <v>0</v>
      </c>
      <c r="L4205">
        <v>1</v>
      </c>
      <c r="M4205">
        <v>0</v>
      </c>
      <c r="N4205">
        <v>3</v>
      </c>
      <c r="O4205">
        <v>0</v>
      </c>
      <c r="P4205">
        <v>0</v>
      </c>
      <c r="Q4205">
        <v>0</v>
      </c>
      <c r="R4205">
        <v>0</v>
      </c>
      <c r="S4205">
        <v>3</v>
      </c>
      <c r="T4205">
        <v>0</v>
      </c>
      <c r="U4205">
        <v>0</v>
      </c>
      <c r="V4205">
        <v>1</v>
      </c>
      <c r="W4205">
        <v>0</v>
      </c>
      <c r="X4205">
        <v>0</v>
      </c>
      <c r="Y4205">
        <v>0</v>
      </c>
      <c r="Z4205">
        <v>0</v>
      </c>
      <c r="AA4205">
        <v>0</v>
      </c>
      <c r="AB4205">
        <v>13</v>
      </c>
      <c r="AC4205">
        <v>0</v>
      </c>
      <c r="AD4205">
        <v>0</v>
      </c>
      <c r="AE4205">
        <v>0</v>
      </c>
      <c r="AF4205">
        <v>0</v>
      </c>
      <c r="AG4205">
        <v>0</v>
      </c>
      <c r="AH4205">
        <v>0</v>
      </c>
      <c r="AI4205">
        <v>0</v>
      </c>
      <c r="AJ4205">
        <v>0</v>
      </c>
      <c r="AK4205">
        <v>0</v>
      </c>
      <c r="AL4205">
        <v>2</v>
      </c>
      <c r="AM4205">
        <v>1</v>
      </c>
      <c r="AN4205">
        <v>0</v>
      </c>
      <c r="AO4205">
        <v>0</v>
      </c>
      <c r="AP4205">
        <v>0</v>
      </c>
      <c r="AQ4205">
        <v>0</v>
      </c>
      <c r="AR4205">
        <v>0</v>
      </c>
      <c r="AS4205">
        <v>0</v>
      </c>
      <c r="AT4205">
        <v>0</v>
      </c>
      <c r="AU4205">
        <v>1</v>
      </c>
      <c r="AV4205">
        <v>0</v>
      </c>
      <c r="AW4205">
        <v>0</v>
      </c>
      <c r="AX4205">
        <v>2</v>
      </c>
      <c r="AY4205">
        <v>3</v>
      </c>
      <c r="AZ4205">
        <v>4</v>
      </c>
      <c r="BA4205">
        <v>6</v>
      </c>
      <c r="BB4205">
        <v>0</v>
      </c>
      <c r="BC4205">
        <v>1</v>
      </c>
      <c r="BD4205">
        <v>0</v>
      </c>
      <c r="BE4205">
        <v>0</v>
      </c>
      <c r="BF4205">
        <v>0</v>
      </c>
      <c r="BG4205">
        <v>0</v>
      </c>
      <c r="BH4205">
        <v>0</v>
      </c>
      <c r="BI4205">
        <v>3</v>
      </c>
      <c r="BJ4205">
        <v>1</v>
      </c>
      <c r="BK4205">
        <v>0</v>
      </c>
      <c r="BL4205">
        <v>0</v>
      </c>
      <c r="BM4205">
        <v>0</v>
      </c>
      <c r="BN4205">
        <v>0</v>
      </c>
      <c r="BO4205">
        <v>5</v>
      </c>
      <c r="BP4205">
        <v>0</v>
      </c>
      <c r="BQ4205">
        <v>0</v>
      </c>
      <c r="BR4205">
        <v>2</v>
      </c>
      <c r="BS4205">
        <v>2</v>
      </c>
      <c r="BT4205">
        <v>19</v>
      </c>
      <c r="BU4205" t="s">
        <v>4042</v>
      </c>
    </row>
    <row r="4206" spans="1:73">
      <c r="A4206" t="s">
        <v>3876</v>
      </c>
      <c r="B4206" t="s">
        <v>3877</v>
      </c>
      <c r="C4206">
        <v>171</v>
      </c>
      <c r="D4206" t="s">
        <v>119</v>
      </c>
      <c r="E4206" t="s">
        <v>3892</v>
      </c>
      <c r="F4206" t="s">
        <v>101</v>
      </c>
      <c r="G4206">
        <v>3</v>
      </c>
      <c r="H4206">
        <v>11</v>
      </c>
      <c r="I4206">
        <v>8</v>
      </c>
      <c r="J4206">
        <v>0</v>
      </c>
      <c r="K4206">
        <v>0</v>
      </c>
      <c r="L4206">
        <v>16</v>
      </c>
      <c r="M4206">
        <v>1</v>
      </c>
      <c r="N4206">
        <v>26</v>
      </c>
      <c r="O4206">
        <v>0</v>
      </c>
      <c r="P4206">
        <v>0</v>
      </c>
      <c r="Q4206">
        <v>9</v>
      </c>
      <c r="R4206">
        <v>2</v>
      </c>
      <c r="S4206">
        <v>44</v>
      </c>
      <c r="T4206">
        <v>19</v>
      </c>
      <c r="U4206">
        <v>0</v>
      </c>
      <c r="V4206">
        <v>3</v>
      </c>
      <c r="W4206">
        <v>5</v>
      </c>
      <c r="X4206">
        <v>1</v>
      </c>
      <c r="Y4206">
        <v>0</v>
      </c>
      <c r="Z4206">
        <v>0</v>
      </c>
      <c r="AA4206">
        <v>0</v>
      </c>
      <c r="AB4206">
        <v>147</v>
      </c>
      <c r="AC4206">
        <v>1</v>
      </c>
      <c r="AD4206">
        <v>0</v>
      </c>
      <c r="AE4206">
        <v>0</v>
      </c>
      <c r="AF4206">
        <v>0</v>
      </c>
      <c r="AG4206">
        <v>0</v>
      </c>
      <c r="AH4206">
        <v>5</v>
      </c>
      <c r="AI4206">
        <v>8</v>
      </c>
      <c r="AJ4206">
        <v>0</v>
      </c>
      <c r="AK4206">
        <v>0</v>
      </c>
      <c r="AL4206">
        <v>3</v>
      </c>
      <c r="AM4206">
        <v>15</v>
      </c>
      <c r="AN4206">
        <v>0</v>
      </c>
      <c r="AO4206">
        <v>0</v>
      </c>
      <c r="AP4206">
        <v>3</v>
      </c>
      <c r="AQ4206">
        <v>5</v>
      </c>
      <c r="AR4206">
        <v>0</v>
      </c>
      <c r="AS4206">
        <v>1</v>
      </c>
      <c r="AT4206">
        <v>0</v>
      </c>
      <c r="AU4206">
        <v>1</v>
      </c>
      <c r="AV4206">
        <v>2</v>
      </c>
      <c r="AW4206">
        <v>7</v>
      </c>
      <c r="AX4206">
        <v>17</v>
      </c>
      <c r="AY4206">
        <v>28</v>
      </c>
      <c r="AZ4206">
        <v>28</v>
      </c>
      <c r="BA4206">
        <v>34</v>
      </c>
      <c r="BB4206">
        <v>15</v>
      </c>
      <c r="BC4206">
        <v>22</v>
      </c>
      <c r="BD4206">
        <v>0</v>
      </c>
      <c r="BE4206">
        <v>0</v>
      </c>
      <c r="BF4206">
        <v>2</v>
      </c>
      <c r="BG4206">
        <v>0</v>
      </c>
      <c r="BH4206">
        <v>0</v>
      </c>
      <c r="BI4206">
        <v>16</v>
      </c>
      <c r="BJ4206">
        <v>11</v>
      </c>
      <c r="BK4206">
        <v>0</v>
      </c>
      <c r="BL4206">
        <v>9</v>
      </c>
      <c r="BM4206">
        <v>4</v>
      </c>
      <c r="BN4206">
        <v>4</v>
      </c>
      <c r="BO4206">
        <v>38</v>
      </c>
      <c r="BP4206">
        <v>0</v>
      </c>
      <c r="BQ4206">
        <v>4</v>
      </c>
      <c r="BR4206">
        <v>6</v>
      </c>
      <c r="BS4206">
        <v>12</v>
      </c>
      <c r="BT4206">
        <v>224</v>
      </c>
      <c r="BU4206" t="s">
        <v>4043</v>
      </c>
    </row>
    <row r="4207" spans="1:73">
      <c r="A4207" t="s">
        <v>3876</v>
      </c>
      <c r="B4207" t="s">
        <v>3877</v>
      </c>
      <c r="C4207">
        <v>172</v>
      </c>
      <c r="D4207" t="s">
        <v>119</v>
      </c>
      <c r="E4207" t="s">
        <v>78</v>
      </c>
      <c r="F4207" t="s">
        <v>77</v>
      </c>
      <c r="G4207">
        <v>1</v>
      </c>
      <c r="H4207">
        <v>0</v>
      </c>
      <c r="I4207">
        <v>1</v>
      </c>
      <c r="J4207">
        <v>0</v>
      </c>
      <c r="K4207">
        <v>0</v>
      </c>
      <c r="L4207">
        <v>1</v>
      </c>
      <c r="M4207">
        <v>0</v>
      </c>
      <c r="N4207">
        <v>5</v>
      </c>
      <c r="O4207">
        <v>0</v>
      </c>
      <c r="P4207">
        <v>0</v>
      </c>
      <c r="Q4207">
        <v>0</v>
      </c>
      <c r="R4207">
        <v>0</v>
      </c>
      <c r="S4207">
        <v>0</v>
      </c>
      <c r="T4207">
        <v>0</v>
      </c>
      <c r="U4207">
        <v>0</v>
      </c>
      <c r="V4207">
        <v>0</v>
      </c>
      <c r="W4207">
        <v>0</v>
      </c>
      <c r="X4207">
        <v>0</v>
      </c>
      <c r="Y4207">
        <v>0</v>
      </c>
      <c r="Z4207">
        <v>0</v>
      </c>
      <c r="AA4207">
        <v>0</v>
      </c>
      <c r="AB4207">
        <v>19</v>
      </c>
      <c r="AC4207">
        <v>0</v>
      </c>
      <c r="AD4207">
        <v>0</v>
      </c>
      <c r="AE4207">
        <v>0</v>
      </c>
      <c r="AF4207">
        <v>0</v>
      </c>
      <c r="AG4207">
        <v>0</v>
      </c>
      <c r="AH4207">
        <v>1</v>
      </c>
      <c r="AI4207">
        <v>0</v>
      </c>
      <c r="AJ4207">
        <v>0</v>
      </c>
      <c r="AK4207">
        <v>0</v>
      </c>
      <c r="AL4207">
        <v>0</v>
      </c>
      <c r="AM4207">
        <v>3</v>
      </c>
      <c r="AN4207">
        <v>0</v>
      </c>
      <c r="AO4207">
        <v>0</v>
      </c>
      <c r="AP4207">
        <v>0</v>
      </c>
      <c r="AQ4207">
        <v>0</v>
      </c>
      <c r="AR4207">
        <v>0</v>
      </c>
      <c r="AS4207">
        <v>0</v>
      </c>
      <c r="AT4207">
        <v>3</v>
      </c>
      <c r="AU4207">
        <v>2</v>
      </c>
      <c r="AV4207">
        <v>0</v>
      </c>
      <c r="AW4207">
        <v>1</v>
      </c>
      <c r="AX4207">
        <v>2</v>
      </c>
      <c r="AY4207">
        <v>4</v>
      </c>
      <c r="AZ4207">
        <v>4</v>
      </c>
      <c r="BA4207">
        <v>6</v>
      </c>
      <c r="BB4207">
        <v>0</v>
      </c>
      <c r="BC4207">
        <v>1</v>
      </c>
      <c r="BD4207">
        <v>0</v>
      </c>
      <c r="BE4207">
        <v>0</v>
      </c>
      <c r="BF4207">
        <v>0</v>
      </c>
      <c r="BG4207">
        <v>0</v>
      </c>
      <c r="BH4207">
        <v>0</v>
      </c>
      <c r="BI4207">
        <v>0</v>
      </c>
      <c r="BJ4207">
        <v>1</v>
      </c>
      <c r="BK4207">
        <v>0</v>
      </c>
      <c r="BL4207">
        <v>0</v>
      </c>
      <c r="BM4207">
        <v>0</v>
      </c>
      <c r="BN4207">
        <v>0</v>
      </c>
      <c r="BO4207">
        <v>6</v>
      </c>
      <c r="BP4207">
        <v>0</v>
      </c>
      <c r="BQ4207">
        <v>0</v>
      </c>
      <c r="BR4207">
        <v>0</v>
      </c>
      <c r="BS4207">
        <v>4</v>
      </c>
      <c r="BT4207">
        <v>38</v>
      </c>
      <c r="BU4207" t="s">
        <v>4044</v>
      </c>
    </row>
    <row r="4208" spans="1:73">
      <c r="A4208" t="s">
        <v>3876</v>
      </c>
      <c r="B4208" t="s">
        <v>3877</v>
      </c>
      <c r="C4208">
        <v>173</v>
      </c>
      <c r="D4208" t="s">
        <v>119</v>
      </c>
      <c r="E4208" t="s">
        <v>4045</v>
      </c>
      <c r="F4208" t="s">
        <v>184</v>
      </c>
      <c r="G4208">
        <v>0</v>
      </c>
      <c r="H4208">
        <v>1</v>
      </c>
      <c r="I4208">
        <v>1</v>
      </c>
      <c r="J4208">
        <v>0</v>
      </c>
      <c r="K4208">
        <v>0</v>
      </c>
      <c r="L4208">
        <v>9</v>
      </c>
      <c r="M4208">
        <v>0</v>
      </c>
      <c r="N4208">
        <v>3</v>
      </c>
      <c r="O4208">
        <v>0</v>
      </c>
      <c r="P4208">
        <v>0</v>
      </c>
      <c r="Q4208">
        <v>1</v>
      </c>
      <c r="R4208">
        <v>0</v>
      </c>
      <c r="S4208">
        <v>11</v>
      </c>
      <c r="T4208">
        <v>4</v>
      </c>
      <c r="U4208">
        <v>0</v>
      </c>
      <c r="V4208">
        <v>1</v>
      </c>
      <c r="W4208">
        <v>1</v>
      </c>
      <c r="X4208">
        <v>0</v>
      </c>
      <c r="Y4208">
        <v>0</v>
      </c>
      <c r="Z4208">
        <v>0</v>
      </c>
      <c r="AA4208">
        <v>0</v>
      </c>
      <c r="AB4208">
        <v>38</v>
      </c>
      <c r="AC4208">
        <v>0</v>
      </c>
      <c r="AD4208">
        <v>0</v>
      </c>
      <c r="AE4208">
        <v>0</v>
      </c>
      <c r="AF4208">
        <v>0</v>
      </c>
      <c r="AG4208">
        <v>0</v>
      </c>
      <c r="AH4208">
        <v>1</v>
      </c>
      <c r="AI4208">
        <v>6</v>
      </c>
      <c r="AJ4208">
        <v>0</v>
      </c>
      <c r="AK4208">
        <v>0</v>
      </c>
      <c r="AL4208">
        <v>1</v>
      </c>
      <c r="AM4208">
        <v>2</v>
      </c>
      <c r="AN4208">
        <v>2</v>
      </c>
      <c r="AO4208">
        <v>0</v>
      </c>
      <c r="AP4208">
        <v>2</v>
      </c>
      <c r="AQ4208">
        <v>0</v>
      </c>
      <c r="AR4208">
        <v>0</v>
      </c>
      <c r="AS4208">
        <v>0</v>
      </c>
      <c r="AT4208">
        <v>0</v>
      </c>
      <c r="AU4208">
        <v>0</v>
      </c>
      <c r="AV4208">
        <v>0</v>
      </c>
      <c r="AW4208">
        <v>1</v>
      </c>
      <c r="AX4208">
        <v>1</v>
      </c>
      <c r="AY4208">
        <v>16</v>
      </c>
      <c r="AZ4208">
        <v>7</v>
      </c>
      <c r="BA4208">
        <v>3</v>
      </c>
      <c r="BB4208">
        <v>3</v>
      </c>
      <c r="BC4208">
        <v>12</v>
      </c>
      <c r="BD4208">
        <v>0</v>
      </c>
      <c r="BE4208">
        <v>0</v>
      </c>
      <c r="BF4208">
        <v>0</v>
      </c>
      <c r="BG4208">
        <v>0</v>
      </c>
      <c r="BH4208">
        <v>0</v>
      </c>
      <c r="BI4208">
        <v>1</v>
      </c>
      <c r="BJ4208">
        <v>9</v>
      </c>
      <c r="BK4208">
        <v>0</v>
      </c>
      <c r="BL4208">
        <v>1</v>
      </c>
      <c r="BM4208">
        <v>0</v>
      </c>
      <c r="BN4208">
        <v>0</v>
      </c>
      <c r="BO4208">
        <v>7</v>
      </c>
      <c r="BP4208">
        <v>0</v>
      </c>
      <c r="BQ4208">
        <v>0</v>
      </c>
      <c r="BR4208">
        <v>0</v>
      </c>
      <c r="BS4208">
        <v>4</v>
      </c>
      <c r="BT4208">
        <v>74</v>
      </c>
      <c r="BU4208" t="s">
        <v>4046</v>
      </c>
    </row>
    <row r="4209" spans="1:73">
      <c r="A4209" t="s">
        <v>3876</v>
      </c>
      <c r="B4209" t="s">
        <v>3877</v>
      </c>
      <c r="C4209">
        <v>174</v>
      </c>
      <c r="D4209" t="s">
        <v>119</v>
      </c>
      <c r="E4209" t="s">
        <v>78</v>
      </c>
      <c r="F4209" t="s">
        <v>77</v>
      </c>
      <c r="G4209">
        <v>0</v>
      </c>
      <c r="H4209">
        <v>0</v>
      </c>
      <c r="I4209">
        <v>0</v>
      </c>
      <c r="J4209">
        <v>0</v>
      </c>
      <c r="K4209">
        <v>0</v>
      </c>
      <c r="L4209">
        <v>0</v>
      </c>
      <c r="M4209">
        <v>0</v>
      </c>
      <c r="N4209">
        <v>0</v>
      </c>
      <c r="O4209">
        <v>0</v>
      </c>
      <c r="P4209">
        <v>0</v>
      </c>
      <c r="Q4209">
        <v>0</v>
      </c>
      <c r="R4209">
        <v>0</v>
      </c>
      <c r="S4209">
        <v>2</v>
      </c>
      <c r="T4209">
        <v>0</v>
      </c>
      <c r="U4209">
        <v>0</v>
      </c>
      <c r="V4209">
        <v>0</v>
      </c>
      <c r="W4209">
        <v>1</v>
      </c>
      <c r="X4209">
        <v>0</v>
      </c>
      <c r="Y4209">
        <v>0</v>
      </c>
      <c r="Z4209">
        <v>0</v>
      </c>
      <c r="AA4209">
        <v>0</v>
      </c>
      <c r="AB4209">
        <v>5</v>
      </c>
      <c r="AC4209">
        <v>0</v>
      </c>
      <c r="AD4209">
        <v>0</v>
      </c>
      <c r="AE4209">
        <v>0</v>
      </c>
      <c r="AF4209">
        <v>0</v>
      </c>
      <c r="AG4209">
        <v>0</v>
      </c>
      <c r="AH4209">
        <v>0</v>
      </c>
      <c r="AI4209">
        <v>0</v>
      </c>
      <c r="AJ4209">
        <v>0</v>
      </c>
      <c r="AK4209">
        <v>0</v>
      </c>
      <c r="AL4209">
        <v>0</v>
      </c>
      <c r="AM4209">
        <v>0</v>
      </c>
      <c r="AN4209">
        <v>0</v>
      </c>
      <c r="AO4209">
        <v>0</v>
      </c>
      <c r="AP4209">
        <v>1</v>
      </c>
      <c r="AQ4209">
        <v>0</v>
      </c>
      <c r="AR4209">
        <v>0</v>
      </c>
      <c r="AS4209">
        <v>0</v>
      </c>
      <c r="AT4209">
        <v>0</v>
      </c>
      <c r="AU4209">
        <v>0</v>
      </c>
      <c r="AV4209">
        <v>0</v>
      </c>
      <c r="AW4209">
        <v>0</v>
      </c>
      <c r="AX4209">
        <v>2</v>
      </c>
      <c r="AY4209">
        <v>1</v>
      </c>
      <c r="AZ4209">
        <v>0</v>
      </c>
      <c r="BA4209">
        <v>2</v>
      </c>
      <c r="BB4209">
        <v>1</v>
      </c>
      <c r="BC4209">
        <v>3</v>
      </c>
      <c r="BD4209">
        <v>0</v>
      </c>
      <c r="BE4209">
        <v>0</v>
      </c>
      <c r="BF4209">
        <v>0</v>
      </c>
      <c r="BG4209">
        <v>0</v>
      </c>
      <c r="BH4209">
        <v>0</v>
      </c>
      <c r="BI4209">
        <v>3</v>
      </c>
      <c r="BJ4209">
        <v>0</v>
      </c>
      <c r="BK4209">
        <v>0</v>
      </c>
      <c r="BL4209">
        <v>0</v>
      </c>
      <c r="BM4209">
        <v>0</v>
      </c>
      <c r="BN4209">
        <v>0</v>
      </c>
      <c r="BO4209">
        <v>0</v>
      </c>
      <c r="BP4209">
        <v>0</v>
      </c>
      <c r="BQ4209">
        <v>0</v>
      </c>
      <c r="BR4209">
        <v>2</v>
      </c>
      <c r="BS4209">
        <v>1</v>
      </c>
      <c r="BT4209">
        <v>8</v>
      </c>
      <c r="BU4209" t="s">
        <v>4047</v>
      </c>
    </row>
    <row r="4210" spans="1:73">
      <c r="A4210" t="s">
        <v>3876</v>
      </c>
      <c r="B4210" t="s">
        <v>3877</v>
      </c>
      <c r="C4210">
        <v>175</v>
      </c>
      <c r="D4210" t="s">
        <v>119</v>
      </c>
      <c r="E4210" t="s">
        <v>4045</v>
      </c>
      <c r="F4210" t="s">
        <v>184</v>
      </c>
      <c r="G4210">
        <v>0</v>
      </c>
      <c r="H4210">
        <v>0</v>
      </c>
      <c r="I4210">
        <v>1</v>
      </c>
      <c r="J4210">
        <v>0</v>
      </c>
      <c r="K4210">
        <v>0</v>
      </c>
      <c r="L4210">
        <v>0</v>
      </c>
      <c r="M4210">
        <v>0</v>
      </c>
      <c r="N4210">
        <v>1</v>
      </c>
      <c r="O4210">
        <v>0</v>
      </c>
      <c r="P4210">
        <v>0</v>
      </c>
      <c r="Q4210">
        <v>0</v>
      </c>
      <c r="R4210">
        <v>0</v>
      </c>
      <c r="S4210">
        <v>5</v>
      </c>
      <c r="T4210">
        <v>3</v>
      </c>
      <c r="U4210">
        <v>0</v>
      </c>
      <c r="V4210">
        <v>1</v>
      </c>
      <c r="W4210">
        <v>1</v>
      </c>
      <c r="X4210">
        <v>0</v>
      </c>
      <c r="Y4210">
        <v>0</v>
      </c>
      <c r="Z4210">
        <v>1</v>
      </c>
      <c r="AA4210">
        <v>0</v>
      </c>
      <c r="AB4210">
        <v>8</v>
      </c>
      <c r="AC4210">
        <v>0</v>
      </c>
      <c r="AD4210">
        <v>0</v>
      </c>
      <c r="AE4210">
        <v>1</v>
      </c>
      <c r="AF4210">
        <v>0</v>
      </c>
      <c r="AG4210">
        <v>0</v>
      </c>
      <c r="AH4210">
        <v>1</v>
      </c>
      <c r="AI4210">
        <v>2</v>
      </c>
      <c r="AJ4210">
        <v>0</v>
      </c>
      <c r="AK4210">
        <v>0</v>
      </c>
      <c r="AL4210">
        <v>0</v>
      </c>
      <c r="AM4210">
        <v>1</v>
      </c>
      <c r="AN4210">
        <v>0</v>
      </c>
      <c r="AO4210">
        <v>0</v>
      </c>
      <c r="AP4210">
        <v>0</v>
      </c>
      <c r="AQ4210">
        <v>0</v>
      </c>
      <c r="AR4210">
        <v>0</v>
      </c>
      <c r="AS4210">
        <v>0</v>
      </c>
      <c r="AT4210">
        <v>0</v>
      </c>
      <c r="AU4210">
        <v>0</v>
      </c>
      <c r="AV4210">
        <v>1</v>
      </c>
      <c r="AW4210">
        <v>1</v>
      </c>
      <c r="AX4210">
        <v>1</v>
      </c>
      <c r="AY4210">
        <v>3</v>
      </c>
      <c r="AZ4210">
        <v>3</v>
      </c>
      <c r="BA4210">
        <v>2</v>
      </c>
      <c r="BB4210">
        <v>0</v>
      </c>
      <c r="BC4210">
        <v>0</v>
      </c>
      <c r="BD4210">
        <v>0</v>
      </c>
      <c r="BE4210">
        <v>0</v>
      </c>
      <c r="BF4210">
        <v>0</v>
      </c>
      <c r="BG4210">
        <v>0</v>
      </c>
      <c r="BH4210">
        <v>0</v>
      </c>
      <c r="BI4210">
        <v>4</v>
      </c>
      <c r="BJ4210">
        <v>0</v>
      </c>
      <c r="BK4210">
        <v>0</v>
      </c>
      <c r="BL4210">
        <v>0</v>
      </c>
      <c r="BM4210">
        <v>0</v>
      </c>
      <c r="BN4210">
        <v>1</v>
      </c>
      <c r="BO4210">
        <v>4</v>
      </c>
      <c r="BP4210">
        <v>0</v>
      </c>
      <c r="BQ4210">
        <v>0</v>
      </c>
      <c r="BR4210">
        <v>0</v>
      </c>
      <c r="BS4210">
        <v>2</v>
      </c>
      <c r="BT4210">
        <v>22</v>
      </c>
      <c r="BU4210" t="s">
        <v>4048</v>
      </c>
    </row>
    <row r="4211" spans="1:73">
      <c r="A4211" t="s">
        <v>3876</v>
      </c>
      <c r="B4211" t="s">
        <v>3877</v>
      </c>
      <c r="C4211">
        <v>176</v>
      </c>
      <c r="D4211" t="s">
        <v>119</v>
      </c>
      <c r="E4211" t="s">
        <v>78</v>
      </c>
      <c r="F4211" t="s">
        <v>77</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0</v>
      </c>
      <c r="BB4211">
        <v>0</v>
      </c>
      <c r="BC4211">
        <v>0</v>
      </c>
      <c r="BD4211">
        <v>0</v>
      </c>
      <c r="BE4211">
        <v>0</v>
      </c>
      <c r="BF4211">
        <v>0</v>
      </c>
      <c r="BG4211">
        <v>0</v>
      </c>
      <c r="BH4211">
        <v>0</v>
      </c>
      <c r="BI4211">
        <v>0</v>
      </c>
      <c r="BJ4211">
        <v>0</v>
      </c>
      <c r="BK4211">
        <v>0</v>
      </c>
      <c r="BL4211">
        <v>0</v>
      </c>
      <c r="BM4211">
        <v>0</v>
      </c>
      <c r="BN4211">
        <v>0</v>
      </c>
      <c r="BO4211">
        <v>0</v>
      </c>
      <c r="BP4211">
        <v>0</v>
      </c>
      <c r="BQ4211">
        <v>0</v>
      </c>
      <c r="BR4211">
        <v>0</v>
      </c>
      <c r="BS4211">
        <v>2</v>
      </c>
      <c r="BT4211">
        <v>3</v>
      </c>
      <c r="BU4211" t="s">
        <v>4049</v>
      </c>
    </row>
    <row r="4212" spans="1:73">
      <c r="A4212" t="s">
        <v>3876</v>
      </c>
      <c r="B4212" t="s">
        <v>3877</v>
      </c>
      <c r="C4212">
        <v>177</v>
      </c>
      <c r="D4212" t="s">
        <v>119</v>
      </c>
      <c r="E4212" t="s">
        <v>3897</v>
      </c>
      <c r="F4212" t="s">
        <v>101</v>
      </c>
      <c r="G4212">
        <v>0</v>
      </c>
      <c r="H4212">
        <v>3</v>
      </c>
      <c r="I4212">
        <v>2</v>
      </c>
      <c r="J4212">
        <v>0</v>
      </c>
      <c r="K4212">
        <v>0</v>
      </c>
      <c r="L4212">
        <v>14</v>
      </c>
      <c r="M4212">
        <v>0</v>
      </c>
      <c r="N4212">
        <v>29</v>
      </c>
      <c r="O4212">
        <v>0</v>
      </c>
      <c r="P4212">
        <v>0</v>
      </c>
      <c r="Q4212">
        <v>1</v>
      </c>
      <c r="R4212">
        <v>0</v>
      </c>
      <c r="S4212">
        <v>20</v>
      </c>
      <c r="T4212">
        <v>7</v>
      </c>
      <c r="U4212">
        <v>1</v>
      </c>
      <c r="V4212">
        <v>0</v>
      </c>
      <c r="W4212">
        <v>2</v>
      </c>
      <c r="X4212">
        <v>0</v>
      </c>
      <c r="Y4212">
        <v>0</v>
      </c>
      <c r="Z4212">
        <v>0</v>
      </c>
      <c r="AA4212">
        <v>0</v>
      </c>
      <c r="AB4212">
        <v>106</v>
      </c>
      <c r="AC4212">
        <v>4</v>
      </c>
      <c r="AD4212">
        <v>0</v>
      </c>
      <c r="AE4212">
        <v>0</v>
      </c>
      <c r="AF4212">
        <v>0</v>
      </c>
      <c r="AG4212">
        <v>0</v>
      </c>
      <c r="AH4212">
        <v>0</v>
      </c>
      <c r="AI4212">
        <v>6</v>
      </c>
      <c r="AJ4212">
        <v>0</v>
      </c>
      <c r="AK4212">
        <v>0</v>
      </c>
      <c r="AL4212">
        <v>4</v>
      </c>
      <c r="AM4212">
        <v>14</v>
      </c>
      <c r="AN4212">
        <v>1</v>
      </c>
      <c r="AO4212">
        <v>0</v>
      </c>
      <c r="AP4212">
        <v>7</v>
      </c>
      <c r="AQ4212">
        <v>2</v>
      </c>
      <c r="AR4212">
        <v>0</v>
      </c>
      <c r="AS4212">
        <v>0</v>
      </c>
      <c r="AT4212">
        <v>1</v>
      </c>
      <c r="AU4212">
        <v>4</v>
      </c>
      <c r="AV4212">
        <v>0</v>
      </c>
      <c r="AW4212">
        <v>2</v>
      </c>
      <c r="AX4212">
        <v>4</v>
      </c>
      <c r="AY4212">
        <v>24</v>
      </c>
      <c r="AZ4212">
        <v>24</v>
      </c>
      <c r="BA4212">
        <v>19</v>
      </c>
      <c r="BB4212">
        <v>5</v>
      </c>
      <c r="BC4212">
        <v>16</v>
      </c>
      <c r="BD4212">
        <v>0</v>
      </c>
      <c r="BE4212">
        <v>0</v>
      </c>
      <c r="BF4212">
        <v>0</v>
      </c>
      <c r="BG4212">
        <v>0</v>
      </c>
      <c r="BH4212">
        <v>0</v>
      </c>
      <c r="BI4212">
        <v>4</v>
      </c>
      <c r="BJ4212">
        <v>4</v>
      </c>
      <c r="BK4212">
        <v>0</v>
      </c>
      <c r="BL4212">
        <v>1</v>
      </c>
      <c r="BM4212">
        <v>3</v>
      </c>
      <c r="BN4212">
        <v>2</v>
      </c>
      <c r="BO4212">
        <v>36</v>
      </c>
      <c r="BP4212">
        <v>1</v>
      </c>
      <c r="BQ4212">
        <v>0</v>
      </c>
      <c r="BR4212">
        <v>0</v>
      </c>
      <c r="BS4212">
        <v>10</v>
      </c>
      <c r="BT4212">
        <v>174</v>
      </c>
      <c r="BU4212" t="s">
        <v>4050</v>
      </c>
    </row>
    <row r="4213" spans="1:73">
      <c r="A4213" t="s">
        <v>3876</v>
      </c>
      <c r="B4213" t="s">
        <v>3877</v>
      </c>
      <c r="C4213">
        <v>178</v>
      </c>
      <c r="D4213" t="s">
        <v>119</v>
      </c>
      <c r="E4213" t="s">
        <v>78</v>
      </c>
      <c r="F4213" t="s">
        <v>77</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c r="BG4213">
        <v>0</v>
      </c>
      <c r="BH4213">
        <v>0</v>
      </c>
      <c r="BI4213">
        <v>0</v>
      </c>
      <c r="BJ4213">
        <v>0</v>
      </c>
      <c r="BK4213">
        <v>0</v>
      </c>
      <c r="BL4213">
        <v>0</v>
      </c>
      <c r="BM4213">
        <v>0</v>
      </c>
      <c r="BN4213">
        <v>0</v>
      </c>
      <c r="BO4213">
        <v>0</v>
      </c>
      <c r="BP4213">
        <v>0</v>
      </c>
      <c r="BQ4213">
        <v>0</v>
      </c>
      <c r="BR4213">
        <v>0</v>
      </c>
      <c r="BS4213">
        <v>1</v>
      </c>
      <c r="BT4213">
        <v>2</v>
      </c>
      <c r="BU4213" t="s">
        <v>3928</v>
      </c>
    </row>
    <row r="4214" spans="1:73">
      <c r="A4214" t="s">
        <v>3876</v>
      </c>
      <c r="B4214" t="s">
        <v>3877</v>
      </c>
      <c r="C4214">
        <v>179</v>
      </c>
      <c r="D4214" t="s">
        <v>119</v>
      </c>
      <c r="E4214" t="s">
        <v>3886</v>
      </c>
      <c r="F4214" t="s">
        <v>92</v>
      </c>
      <c r="G4214">
        <v>0</v>
      </c>
      <c r="H4214">
        <v>0</v>
      </c>
      <c r="I4214">
        <v>0</v>
      </c>
      <c r="J4214">
        <v>0</v>
      </c>
      <c r="K4214">
        <v>0</v>
      </c>
      <c r="L4214">
        <v>0</v>
      </c>
      <c r="M4214">
        <v>0</v>
      </c>
      <c r="N4214">
        <v>1</v>
      </c>
      <c r="O4214">
        <v>0</v>
      </c>
      <c r="P4214">
        <v>0</v>
      </c>
      <c r="Q4214">
        <v>0</v>
      </c>
      <c r="R4214">
        <v>0</v>
      </c>
      <c r="S4214">
        <v>2</v>
      </c>
      <c r="T4214">
        <v>0</v>
      </c>
      <c r="U4214">
        <v>0</v>
      </c>
      <c r="V4214">
        <v>1</v>
      </c>
      <c r="W4214">
        <v>0</v>
      </c>
      <c r="X4214">
        <v>0</v>
      </c>
      <c r="Y4214">
        <v>0</v>
      </c>
      <c r="Z4214">
        <v>0</v>
      </c>
      <c r="AA4214">
        <v>0</v>
      </c>
      <c r="AB4214">
        <v>3</v>
      </c>
      <c r="AC4214">
        <v>0</v>
      </c>
      <c r="AD4214">
        <v>0</v>
      </c>
      <c r="AE4214">
        <v>0</v>
      </c>
      <c r="AF4214">
        <v>0</v>
      </c>
      <c r="AG4214">
        <v>0</v>
      </c>
      <c r="AH4214">
        <v>2</v>
      </c>
      <c r="AI4214">
        <v>0</v>
      </c>
      <c r="AJ4214">
        <v>0</v>
      </c>
      <c r="AK4214">
        <v>0</v>
      </c>
      <c r="AL4214">
        <v>1</v>
      </c>
      <c r="AM4214">
        <v>0</v>
      </c>
      <c r="AN4214">
        <v>0</v>
      </c>
      <c r="AO4214">
        <v>0</v>
      </c>
      <c r="AP4214">
        <v>0</v>
      </c>
      <c r="AQ4214">
        <v>1</v>
      </c>
      <c r="AR4214">
        <v>0</v>
      </c>
      <c r="AS4214">
        <v>0</v>
      </c>
      <c r="AT4214">
        <v>0</v>
      </c>
      <c r="AU4214">
        <v>1</v>
      </c>
      <c r="AV4214">
        <v>0</v>
      </c>
      <c r="AW4214">
        <v>0</v>
      </c>
      <c r="AX4214">
        <v>2</v>
      </c>
      <c r="AY4214">
        <v>0</v>
      </c>
      <c r="AZ4214">
        <v>2</v>
      </c>
      <c r="BA4214">
        <v>2</v>
      </c>
      <c r="BB4214">
        <v>0</v>
      </c>
      <c r="BC4214">
        <v>0</v>
      </c>
      <c r="BD4214">
        <v>0</v>
      </c>
      <c r="BE4214">
        <v>0</v>
      </c>
      <c r="BF4214">
        <v>0</v>
      </c>
      <c r="BG4214">
        <v>0</v>
      </c>
      <c r="BH4214">
        <v>1</v>
      </c>
      <c r="BI4214">
        <v>1</v>
      </c>
      <c r="BJ4214">
        <v>0</v>
      </c>
      <c r="BK4214">
        <v>0</v>
      </c>
      <c r="BL4214">
        <v>0</v>
      </c>
      <c r="BM4214">
        <v>0</v>
      </c>
      <c r="BN4214">
        <v>0</v>
      </c>
      <c r="BO4214">
        <v>3</v>
      </c>
      <c r="BP4214">
        <v>0</v>
      </c>
      <c r="BQ4214">
        <v>0</v>
      </c>
      <c r="BR4214">
        <v>0</v>
      </c>
      <c r="BS4214">
        <v>1</v>
      </c>
      <c r="BT4214">
        <v>7</v>
      </c>
      <c r="BU4214" t="s">
        <v>4051</v>
      </c>
    </row>
    <row r="4215" spans="1:73">
      <c r="A4215" t="s">
        <v>3876</v>
      </c>
      <c r="B4215" t="s">
        <v>3877</v>
      </c>
      <c r="C4215">
        <v>180</v>
      </c>
      <c r="D4215" t="s">
        <v>119</v>
      </c>
      <c r="E4215" t="s">
        <v>78</v>
      </c>
      <c r="F4215" t="s">
        <v>77</v>
      </c>
      <c r="G4215">
        <v>0</v>
      </c>
      <c r="H4215">
        <v>0</v>
      </c>
      <c r="I4215">
        <v>0</v>
      </c>
      <c r="J4215">
        <v>0</v>
      </c>
      <c r="K4215">
        <v>0</v>
      </c>
      <c r="L4215">
        <v>1</v>
      </c>
      <c r="M4215">
        <v>0</v>
      </c>
      <c r="N4215">
        <v>1</v>
      </c>
      <c r="O4215">
        <v>0</v>
      </c>
      <c r="P4215">
        <v>0</v>
      </c>
      <c r="Q4215">
        <v>0</v>
      </c>
      <c r="R4215">
        <v>0</v>
      </c>
      <c r="S4215">
        <v>0</v>
      </c>
      <c r="T4215">
        <v>0</v>
      </c>
      <c r="U4215">
        <v>0</v>
      </c>
      <c r="V4215">
        <v>0</v>
      </c>
      <c r="W4215">
        <v>0</v>
      </c>
      <c r="X4215">
        <v>0</v>
      </c>
      <c r="Y4215">
        <v>0</v>
      </c>
      <c r="Z4215">
        <v>0</v>
      </c>
      <c r="AA4215">
        <v>0</v>
      </c>
      <c r="AB4215">
        <v>5</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1</v>
      </c>
      <c r="AV4215">
        <v>0</v>
      </c>
      <c r="AW4215">
        <v>0</v>
      </c>
      <c r="AX4215">
        <v>1</v>
      </c>
      <c r="AY4215">
        <v>0</v>
      </c>
      <c r="AZ4215">
        <v>1</v>
      </c>
      <c r="BA4215">
        <v>1</v>
      </c>
      <c r="BB4215">
        <v>0</v>
      </c>
      <c r="BC4215">
        <v>0</v>
      </c>
      <c r="BD4215">
        <v>0</v>
      </c>
      <c r="BE4215">
        <v>0</v>
      </c>
      <c r="BF4215">
        <v>0</v>
      </c>
      <c r="BG4215">
        <v>0</v>
      </c>
      <c r="BH4215">
        <v>0</v>
      </c>
      <c r="BI4215">
        <v>1</v>
      </c>
      <c r="BJ4215">
        <v>0</v>
      </c>
      <c r="BK4215">
        <v>0</v>
      </c>
      <c r="BL4215">
        <v>0</v>
      </c>
      <c r="BM4215">
        <v>0</v>
      </c>
      <c r="BN4215">
        <v>0</v>
      </c>
      <c r="BO4215">
        <v>3</v>
      </c>
      <c r="BP4215">
        <v>0</v>
      </c>
      <c r="BQ4215">
        <v>0</v>
      </c>
      <c r="BR4215">
        <v>1</v>
      </c>
      <c r="BS4215">
        <v>2</v>
      </c>
      <c r="BT4215">
        <v>7</v>
      </c>
      <c r="BU4215" t="s">
        <v>4052</v>
      </c>
    </row>
    <row r="4216" spans="1:73">
      <c r="A4216" t="s">
        <v>3876</v>
      </c>
      <c r="B4216" t="s">
        <v>3877</v>
      </c>
      <c r="C4216">
        <v>181</v>
      </c>
      <c r="D4216" t="s">
        <v>119</v>
      </c>
      <c r="E4216" t="s">
        <v>3886</v>
      </c>
      <c r="F4216" t="s">
        <v>92</v>
      </c>
      <c r="G4216">
        <v>0</v>
      </c>
      <c r="H4216">
        <v>4</v>
      </c>
      <c r="I4216">
        <v>1</v>
      </c>
      <c r="J4216">
        <v>0</v>
      </c>
      <c r="K4216">
        <v>0</v>
      </c>
      <c r="L4216">
        <v>16</v>
      </c>
      <c r="M4216">
        <v>0</v>
      </c>
      <c r="N4216">
        <v>16</v>
      </c>
      <c r="O4216">
        <v>0</v>
      </c>
      <c r="P4216">
        <v>0</v>
      </c>
      <c r="Q4216">
        <v>9</v>
      </c>
      <c r="R4216">
        <v>0</v>
      </c>
      <c r="S4216">
        <v>27</v>
      </c>
      <c r="T4216">
        <v>14</v>
      </c>
      <c r="U4216">
        <v>0</v>
      </c>
      <c r="V4216">
        <v>0</v>
      </c>
      <c r="W4216">
        <v>0</v>
      </c>
      <c r="X4216">
        <v>0</v>
      </c>
      <c r="Y4216">
        <v>2</v>
      </c>
      <c r="Z4216">
        <v>0</v>
      </c>
      <c r="AA4216">
        <v>0</v>
      </c>
      <c r="AB4216">
        <v>111</v>
      </c>
      <c r="AC4216">
        <v>1</v>
      </c>
      <c r="AD4216">
        <v>0</v>
      </c>
      <c r="AE4216">
        <v>0</v>
      </c>
      <c r="AF4216">
        <v>1</v>
      </c>
      <c r="AG4216">
        <v>1</v>
      </c>
      <c r="AH4216">
        <v>2</v>
      </c>
      <c r="AI4216">
        <v>10</v>
      </c>
      <c r="AJ4216">
        <v>0</v>
      </c>
      <c r="AK4216">
        <v>1</v>
      </c>
      <c r="AL4216">
        <v>3</v>
      </c>
      <c r="AM4216">
        <v>11</v>
      </c>
      <c r="AN4216">
        <v>0</v>
      </c>
      <c r="AO4216">
        <v>1</v>
      </c>
      <c r="AP4216">
        <v>7</v>
      </c>
      <c r="AQ4216">
        <v>1</v>
      </c>
      <c r="AR4216">
        <v>0</v>
      </c>
      <c r="AS4216">
        <v>0</v>
      </c>
      <c r="AT4216">
        <v>0</v>
      </c>
      <c r="AU4216">
        <v>2</v>
      </c>
      <c r="AV4216">
        <v>4</v>
      </c>
      <c r="AW4216">
        <v>1</v>
      </c>
      <c r="AX4216">
        <v>17</v>
      </c>
      <c r="AY4216">
        <v>28</v>
      </c>
      <c r="AZ4216">
        <v>25</v>
      </c>
      <c r="BA4216">
        <v>30</v>
      </c>
      <c r="BB4216">
        <v>5</v>
      </c>
      <c r="BC4216">
        <v>23</v>
      </c>
      <c r="BD4216">
        <v>0</v>
      </c>
      <c r="BE4216">
        <v>0</v>
      </c>
      <c r="BF4216">
        <v>2</v>
      </c>
      <c r="BG4216">
        <v>0</v>
      </c>
      <c r="BH4216">
        <v>0</v>
      </c>
      <c r="BI4216">
        <v>14</v>
      </c>
      <c r="BJ4216">
        <v>11</v>
      </c>
      <c r="BK4216">
        <v>0</v>
      </c>
      <c r="BL4216">
        <v>2</v>
      </c>
      <c r="BM4216">
        <v>7</v>
      </c>
      <c r="BN4216">
        <v>2</v>
      </c>
      <c r="BO4216">
        <v>29</v>
      </c>
      <c r="BP4216">
        <v>2</v>
      </c>
      <c r="BQ4216">
        <v>2</v>
      </c>
      <c r="BR4216">
        <v>1</v>
      </c>
      <c r="BS4216">
        <v>4</v>
      </c>
      <c r="BT4216">
        <v>185</v>
      </c>
      <c r="BU4216" t="s">
        <v>4053</v>
      </c>
    </row>
    <row r="4217" spans="1:73">
      <c r="A4217" t="s">
        <v>3876</v>
      </c>
      <c r="B4217" t="s">
        <v>3877</v>
      </c>
      <c r="C4217">
        <v>182</v>
      </c>
      <c r="D4217" t="s">
        <v>119</v>
      </c>
      <c r="E4217" t="s">
        <v>78</v>
      </c>
      <c r="F4217" t="s">
        <v>77</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3</v>
      </c>
      <c r="AC4217">
        <v>0</v>
      </c>
      <c r="AD4217">
        <v>0</v>
      </c>
      <c r="AE4217">
        <v>0</v>
      </c>
      <c r="AF4217">
        <v>0</v>
      </c>
      <c r="AG4217">
        <v>0</v>
      </c>
      <c r="AH4217">
        <v>0</v>
      </c>
      <c r="AI4217">
        <v>0</v>
      </c>
      <c r="AJ4217">
        <v>0</v>
      </c>
      <c r="AK4217">
        <v>0</v>
      </c>
      <c r="AL4217">
        <v>0</v>
      </c>
      <c r="AM4217">
        <v>0</v>
      </c>
      <c r="AN4217">
        <v>0</v>
      </c>
      <c r="AO4217">
        <v>0</v>
      </c>
      <c r="AP4217">
        <v>1</v>
      </c>
      <c r="AQ4217">
        <v>0</v>
      </c>
      <c r="AR4217">
        <v>0</v>
      </c>
      <c r="AS4217">
        <v>0</v>
      </c>
      <c r="AT4217">
        <v>0</v>
      </c>
      <c r="AU4217">
        <v>0</v>
      </c>
      <c r="AV4217">
        <v>0</v>
      </c>
      <c r="AW4217">
        <v>0</v>
      </c>
      <c r="AX4217">
        <v>0</v>
      </c>
      <c r="AY4217">
        <v>2</v>
      </c>
      <c r="AZ4217">
        <v>0</v>
      </c>
      <c r="BA4217">
        <v>0</v>
      </c>
      <c r="BB4217">
        <v>0</v>
      </c>
      <c r="BC4217">
        <v>4</v>
      </c>
      <c r="BD4217">
        <v>0</v>
      </c>
      <c r="BE4217">
        <v>0</v>
      </c>
      <c r="BF4217">
        <v>0</v>
      </c>
      <c r="BG4217">
        <v>0</v>
      </c>
      <c r="BH4217">
        <v>0</v>
      </c>
      <c r="BI4217">
        <v>0</v>
      </c>
      <c r="BJ4217">
        <v>3</v>
      </c>
      <c r="BK4217">
        <v>0</v>
      </c>
      <c r="BL4217">
        <v>0</v>
      </c>
      <c r="BM4217">
        <v>0</v>
      </c>
      <c r="BN4217">
        <v>0</v>
      </c>
      <c r="BO4217">
        <v>0</v>
      </c>
      <c r="BP4217">
        <v>0</v>
      </c>
      <c r="BQ4217">
        <v>0</v>
      </c>
      <c r="BR4217">
        <v>0</v>
      </c>
      <c r="BS4217">
        <v>1</v>
      </c>
      <c r="BT4217">
        <v>5</v>
      </c>
      <c r="BU4217" t="s">
        <v>4054</v>
      </c>
    </row>
    <row r="4218" spans="1:73">
      <c r="A4218" t="s">
        <v>3876</v>
      </c>
      <c r="B4218" t="s">
        <v>3877</v>
      </c>
      <c r="C4218">
        <v>183</v>
      </c>
      <c r="D4218" t="s">
        <v>119</v>
      </c>
      <c r="E4218" t="s">
        <v>4055</v>
      </c>
      <c r="F4218" t="s">
        <v>184</v>
      </c>
      <c r="G4218">
        <v>2</v>
      </c>
      <c r="H4218">
        <v>1</v>
      </c>
      <c r="I4218">
        <v>5</v>
      </c>
      <c r="J4218">
        <v>0</v>
      </c>
      <c r="K4218">
        <v>0</v>
      </c>
      <c r="L4218">
        <v>9</v>
      </c>
      <c r="M4218">
        <v>0</v>
      </c>
      <c r="N4218">
        <v>8</v>
      </c>
      <c r="O4218">
        <v>0</v>
      </c>
      <c r="P4218">
        <v>0</v>
      </c>
      <c r="Q4218">
        <v>0</v>
      </c>
      <c r="R4218">
        <v>1</v>
      </c>
      <c r="S4218">
        <v>11</v>
      </c>
      <c r="T4218">
        <v>2</v>
      </c>
      <c r="U4218">
        <v>0</v>
      </c>
      <c r="V4218">
        <v>0</v>
      </c>
      <c r="W4218">
        <v>0</v>
      </c>
      <c r="X4218">
        <v>0</v>
      </c>
      <c r="Y4218">
        <v>0</v>
      </c>
      <c r="Z4218">
        <v>1</v>
      </c>
      <c r="AA4218">
        <v>0</v>
      </c>
      <c r="AB4218">
        <v>36</v>
      </c>
      <c r="AC4218">
        <v>0</v>
      </c>
      <c r="AD4218">
        <v>0</v>
      </c>
      <c r="AE4218">
        <v>0</v>
      </c>
      <c r="AF4218">
        <v>0</v>
      </c>
      <c r="AG4218">
        <v>0</v>
      </c>
      <c r="AH4218">
        <v>0</v>
      </c>
      <c r="AI4218">
        <v>2</v>
      </c>
      <c r="AJ4218">
        <v>0</v>
      </c>
      <c r="AK4218">
        <v>0</v>
      </c>
      <c r="AL4218">
        <v>1</v>
      </c>
      <c r="AM4218">
        <v>4</v>
      </c>
      <c r="AN4218">
        <v>0</v>
      </c>
      <c r="AO4218">
        <v>0</v>
      </c>
      <c r="AP4218">
        <v>1</v>
      </c>
      <c r="AQ4218">
        <v>0</v>
      </c>
      <c r="AR4218">
        <v>0</v>
      </c>
      <c r="AS4218">
        <v>0</v>
      </c>
      <c r="AT4218">
        <v>0</v>
      </c>
      <c r="AU4218">
        <v>2</v>
      </c>
      <c r="AV4218">
        <v>0</v>
      </c>
      <c r="AW4218">
        <v>5</v>
      </c>
      <c r="AX4218">
        <v>0</v>
      </c>
      <c r="AY4218">
        <v>11</v>
      </c>
      <c r="AZ4218">
        <v>6</v>
      </c>
      <c r="BA4218">
        <v>5</v>
      </c>
      <c r="BB4218">
        <v>1</v>
      </c>
      <c r="BC4218">
        <v>3</v>
      </c>
      <c r="BD4218">
        <v>0</v>
      </c>
      <c r="BE4218">
        <v>0</v>
      </c>
      <c r="BF4218">
        <v>0</v>
      </c>
      <c r="BG4218">
        <v>0</v>
      </c>
      <c r="BH4218">
        <v>0</v>
      </c>
      <c r="BI4218">
        <v>0</v>
      </c>
      <c r="BJ4218">
        <v>1</v>
      </c>
      <c r="BK4218">
        <v>0</v>
      </c>
      <c r="BL4218">
        <v>0</v>
      </c>
      <c r="BM4218">
        <v>0</v>
      </c>
      <c r="BN4218">
        <v>1</v>
      </c>
      <c r="BO4218">
        <v>9</v>
      </c>
      <c r="BP4218">
        <v>0</v>
      </c>
      <c r="BQ4218">
        <v>1</v>
      </c>
      <c r="BR4218">
        <v>0</v>
      </c>
      <c r="BS4218">
        <v>3</v>
      </c>
      <c r="BT4218">
        <v>71</v>
      </c>
      <c r="BU4218" t="s">
        <v>4056</v>
      </c>
    </row>
    <row r="4219" spans="1:73">
      <c r="A4219" t="s">
        <v>3876</v>
      </c>
      <c r="B4219" t="s">
        <v>3877</v>
      </c>
      <c r="C4219">
        <v>184</v>
      </c>
      <c r="D4219" t="s">
        <v>119</v>
      </c>
      <c r="E4219" t="s">
        <v>78</v>
      </c>
      <c r="F4219" t="s">
        <v>77</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0</v>
      </c>
      <c r="BB4219">
        <v>1</v>
      </c>
      <c r="BC4219">
        <v>0</v>
      </c>
      <c r="BD4219">
        <v>0</v>
      </c>
      <c r="BE4219">
        <v>0</v>
      </c>
      <c r="BF4219">
        <v>0</v>
      </c>
      <c r="BG4219">
        <v>0</v>
      </c>
      <c r="BH4219">
        <v>0</v>
      </c>
      <c r="BI4219">
        <v>0</v>
      </c>
      <c r="BJ4219">
        <v>0</v>
      </c>
      <c r="BK4219">
        <v>0</v>
      </c>
      <c r="BL4219">
        <v>0</v>
      </c>
      <c r="BM4219">
        <v>0</v>
      </c>
      <c r="BN4219">
        <v>0</v>
      </c>
      <c r="BO4219">
        <v>0</v>
      </c>
      <c r="BP4219">
        <v>0</v>
      </c>
      <c r="BQ4219">
        <v>0</v>
      </c>
      <c r="BR4219">
        <v>0</v>
      </c>
      <c r="BS4219">
        <v>2</v>
      </c>
      <c r="BT4219">
        <v>5</v>
      </c>
      <c r="BU4219" t="s">
        <v>4057</v>
      </c>
    </row>
    <row r="4220" spans="1:73">
      <c r="A4220" t="s">
        <v>3876</v>
      </c>
      <c r="B4220" t="s">
        <v>3877</v>
      </c>
      <c r="C4220">
        <v>185</v>
      </c>
      <c r="D4220" t="s">
        <v>119</v>
      </c>
      <c r="E4220" t="s">
        <v>3886</v>
      </c>
      <c r="F4220" t="s">
        <v>92</v>
      </c>
      <c r="G4220">
        <v>0</v>
      </c>
      <c r="H4220">
        <v>0</v>
      </c>
      <c r="I4220">
        <v>0</v>
      </c>
      <c r="J4220">
        <v>0</v>
      </c>
      <c r="K4220">
        <v>0</v>
      </c>
      <c r="L4220">
        <v>1</v>
      </c>
      <c r="M4220">
        <v>0</v>
      </c>
      <c r="N4220">
        <v>0</v>
      </c>
      <c r="O4220">
        <v>0</v>
      </c>
      <c r="P4220">
        <v>0</v>
      </c>
      <c r="Q4220">
        <v>0</v>
      </c>
      <c r="R4220">
        <v>0</v>
      </c>
      <c r="S4220">
        <v>0</v>
      </c>
      <c r="T4220">
        <v>0</v>
      </c>
      <c r="U4220">
        <v>0</v>
      </c>
      <c r="V4220">
        <v>0</v>
      </c>
      <c r="W4220">
        <v>0</v>
      </c>
      <c r="X4220">
        <v>0</v>
      </c>
      <c r="Y4220">
        <v>0</v>
      </c>
      <c r="Z4220">
        <v>0</v>
      </c>
      <c r="AA4220">
        <v>0</v>
      </c>
      <c r="AB4220">
        <v>4</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1</v>
      </c>
      <c r="AY4220">
        <v>1</v>
      </c>
      <c r="AZ4220">
        <v>0</v>
      </c>
      <c r="BA4220">
        <v>1</v>
      </c>
      <c r="BB4220">
        <v>0</v>
      </c>
      <c r="BC4220">
        <v>1</v>
      </c>
      <c r="BD4220">
        <v>0</v>
      </c>
      <c r="BE4220">
        <v>0</v>
      </c>
      <c r="BF4220">
        <v>0</v>
      </c>
      <c r="BG4220">
        <v>0</v>
      </c>
      <c r="BH4220">
        <v>0</v>
      </c>
      <c r="BI4220">
        <v>1</v>
      </c>
      <c r="BJ4220">
        <v>1</v>
      </c>
      <c r="BK4220">
        <v>0</v>
      </c>
      <c r="BL4220">
        <v>0</v>
      </c>
      <c r="BM4220">
        <v>0</v>
      </c>
      <c r="BN4220">
        <v>0</v>
      </c>
      <c r="BO4220">
        <v>0</v>
      </c>
      <c r="BP4220">
        <v>0</v>
      </c>
      <c r="BQ4220">
        <v>0</v>
      </c>
      <c r="BR4220">
        <v>1</v>
      </c>
      <c r="BS4220">
        <v>1</v>
      </c>
      <c r="BT4220">
        <v>6</v>
      </c>
      <c r="BU4220" t="s">
        <v>4058</v>
      </c>
    </row>
    <row r="4221" spans="1:73">
      <c r="A4221" t="s">
        <v>3876</v>
      </c>
      <c r="B4221" t="s">
        <v>3877</v>
      </c>
      <c r="C4221">
        <v>186</v>
      </c>
      <c r="D4221" t="s">
        <v>119</v>
      </c>
      <c r="E4221" t="s">
        <v>78</v>
      </c>
      <c r="F4221" t="s">
        <v>77</v>
      </c>
      <c r="G4221">
        <v>0</v>
      </c>
      <c r="H4221">
        <v>0</v>
      </c>
      <c r="I4221">
        <v>0</v>
      </c>
      <c r="J4221">
        <v>0</v>
      </c>
      <c r="K4221">
        <v>0</v>
      </c>
      <c r="L4221">
        <v>0</v>
      </c>
      <c r="M4221">
        <v>0</v>
      </c>
      <c r="N4221">
        <v>0</v>
      </c>
      <c r="O4221">
        <v>0</v>
      </c>
      <c r="P4221">
        <v>0</v>
      </c>
      <c r="Q4221">
        <v>0</v>
      </c>
      <c r="R4221">
        <v>1</v>
      </c>
      <c r="S4221">
        <v>1</v>
      </c>
      <c r="T4221">
        <v>0</v>
      </c>
      <c r="U4221">
        <v>0</v>
      </c>
      <c r="V4221">
        <v>0</v>
      </c>
      <c r="W4221">
        <v>0</v>
      </c>
      <c r="X4221">
        <v>0</v>
      </c>
      <c r="Y4221">
        <v>0</v>
      </c>
      <c r="Z4221">
        <v>0</v>
      </c>
      <c r="AA4221">
        <v>0</v>
      </c>
      <c r="AB4221">
        <v>1</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0</v>
      </c>
      <c r="BB4221">
        <v>1</v>
      </c>
      <c r="BC4221">
        <v>0</v>
      </c>
      <c r="BD4221">
        <v>0</v>
      </c>
      <c r="BE4221">
        <v>0</v>
      </c>
      <c r="BF4221">
        <v>0</v>
      </c>
      <c r="BG4221">
        <v>0</v>
      </c>
      <c r="BH4221">
        <v>0</v>
      </c>
      <c r="BI4221">
        <v>0</v>
      </c>
      <c r="BJ4221">
        <v>0</v>
      </c>
      <c r="BK4221">
        <v>0</v>
      </c>
      <c r="BL4221">
        <v>0</v>
      </c>
      <c r="BM4221">
        <v>0</v>
      </c>
      <c r="BN4221">
        <v>0</v>
      </c>
      <c r="BO4221">
        <v>0</v>
      </c>
      <c r="BP4221">
        <v>0</v>
      </c>
      <c r="BQ4221">
        <v>0</v>
      </c>
      <c r="BR4221">
        <v>0</v>
      </c>
      <c r="BS4221">
        <v>2</v>
      </c>
      <c r="BT4221">
        <v>5</v>
      </c>
      <c r="BU4221" t="s">
        <v>4059</v>
      </c>
    </row>
    <row r="4222" spans="1:73">
      <c r="A4222" t="s">
        <v>3876</v>
      </c>
      <c r="B4222" t="s">
        <v>3877</v>
      </c>
      <c r="C4222">
        <v>187</v>
      </c>
      <c r="D4222" t="s">
        <v>119</v>
      </c>
      <c r="E4222" t="s">
        <v>3886</v>
      </c>
      <c r="F4222" t="s">
        <v>92</v>
      </c>
      <c r="G4222">
        <v>0</v>
      </c>
      <c r="H4222">
        <v>4</v>
      </c>
      <c r="I4222">
        <v>13</v>
      </c>
      <c r="J4222">
        <v>0</v>
      </c>
      <c r="K4222">
        <v>0</v>
      </c>
      <c r="L4222">
        <v>14</v>
      </c>
      <c r="M4222">
        <v>0</v>
      </c>
      <c r="N4222">
        <v>18</v>
      </c>
      <c r="O4222">
        <v>0</v>
      </c>
      <c r="P4222">
        <v>0</v>
      </c>
      <c r="Q4222">
        <v>0</v>
      </c>
      <c r="R4222">
        <v>0</v>
      </c>
      <c r="S4222">
        <v>18</v>
      </c>
      <c r="T4222">
        <v>8</v>
      </c>
      <c r="U4222">
        <v>0</v>
      </c>
      <c r="V4222">
        <v>3</v>
      </c>
      <c r="W4222">
        <v>5</v>
      </c>
      <c r="X4222">
        <v>0</v>
      </c>
      <c r="Y4222">
        <v>0</v>
      </c>
      <c r="Z4222">
        <v>0</v>
      </c>
      <c r="AA4222">
        <v>0</v>
      </c>
      <c r="AB4222">
        <v>92</v>
      </c>
      <c r="AC4222">
        <v>3</v>
      </c>
      <c r="AD4222">
        <v>0</v>
      </c>
      <c r="AE4222">
        <v>0</v>
      </c>
      <c r="AF4222">
        <v>0</v>
      </c>
      <c r="AG4222">
        <v>0</v>
      </c>
      <c r="AH4222">
        <v>0</v>
      </c>
      <c r="AI4222">
        <v>5</v>
      </c>
      <c r="AJ4222">
        <v>0</v>
      </c>
      <c r="AK4222">
        <v>0</v>
      </c>
      <c r="AL4222">
        <v>0</v>
      </c>
      <c r="AM4222">
        <v>12</v>
      </c>
      <c r="AN4222">
        <v>0</v>
      </c>
      <c r="AO4222">
        <v>5</v>
      </c>
      <c r="AP4222">
        <v>5</v>
      </c>
      <c r="AQ4222">
        <v>2</v>
      </c>
      <c r="AR4222">
        <v>0</v>
      </c>
      <c r="AS4222">
        <v>0</v>
      </c>
      <c r="AT4222">
        <v>0</v>
      </c>
      <c r="AU4222">
        <v>3</v>
      </c>
      <c r="AV4222">
        <v>0</v>
      </c>
      <c r="AW4222">
        <v>14</v>
      </c>
      <c r="AX4222">
        <v>8</v>
      </c>
      <c r="AY4222">
        <v>19</v>
      </c>
      <c r="AZ4222">
        <v>11</v>
      </c>
      <c r="BA4222">
        <v>20</v>
      </c>
      <c r="BB4222">
        <v>7</v>
      </c>
      <c r="BC4222">
        <v>19</v>
      </c>
      <c r="BD4222">
        <v>0</v>
      </c>
      <c r="BE4222">
        <v>0</v>
      </c>
      <c r="BF4222">
        <v>0</v>
      </c>
      <c r="BG4222">
        <v>0</v>
      </c>
      <c r="BH4222">
        <v>0</v>
      </c>
      <c r="BI4222">
        <v>7</v>
      </c>
      <c r="BJ4222">
        <v>10</v>
      </c>
      <c r="BK4222">
        <v>0</v>
      </c>
      <c r="BL4222">
        <v>2</v>
      </c>
      <c r="BM4222">
        <v>0</v>
      </c>
      <c r="BN4222">
        <v>4</v>
      </c>
      <c r="BO4222">
        <v>22</v>
      </c>
      <c r="BP4222">
        <v>3</v>
      </c>
      <c r="BQ4222">
        <v>0</v>
      </c>
      <c r="BR4222">
        <v>2</v>
      </c>
      <c r="BS4222">
        <v>8</v>
      </c>
      <c r="BT4222">
        <v>157</v>
      </c>
      <c r="BU4222" t="s">
        <v>4060</v>
      </c>
    </row>
    <row r="4223" spans="1:73">
      <c r="A4223" t="s">
        <v>3876</v>
      </c>
      <c r="B4223" t="s">
        <v>3877</v>
      </c>
      <c r="C4223">
        <v>188</v>
      </c>
      <c r="D4223" t="s">
        <v>119</v>
      </c>
      <c r="E4223" t="s">
        <v>3892</v>
      </c>
      <c r="F4223" t="s">
        <v>101</v>
      </c>
      <c r="G4223">
        <v>1</v>
      </c>
      <c r="H4223">
        <v>17</v>
      </c>
      <c r="I4223">
        <v>8</v>
      </c>
      <c r="J4223">
        <v>0</v>
      </c>
      <c r="K4223">
        <v>0</v>
      </c>
      <c r="L4223">
        <v>25</v>
      </c>
      <c r="M4223">
        <v>0</v>
      </c>
      <c r="N4223">
        <v>36</v>
      </c>
      <c r="O4223">
        <v>0</v>
      </c>
      <c r="P4223">
        <v>0</v>
      </c>
      <c r="Q4223">
        <v>3</v>
      </c>
      <c r="R4223">
        <v>0</v>
      </c>
      <c r="S4223">
        <v>41</v>
      </c>
      <c r="T4223">
        <v>17</v>
      </c>
      <c r="U4223">
        <v>0</v>
      </c>
      <c r="V4223">
        <v>5</v>
      </c>
      <c r="W4223">
        <v>4</v>
      </c>
      <c r="X4223">
        <v>0</v>
      </c>
      <c r="Y4223">
        <v>0</v>
      </c>
      <c r="Z4223">
        <v>1</v>
      </c>
      <c r="AA4223">
        <v>0</v>
      </c>
      <c r="AB4223">
        <v>166</v>
      </c>
      <c r="AC4223">
        <v>2</v>
      </c>
      <c r="AD4223">
        <v>0</v>
      </c>
      <c r="AE4223">
        <v>0</v>
      </c>
      <c r="AF4223">
        <v>0</v>
      </c>
      <c r="AG4223">
        <v>0</v>
      </c>
      <c r="AH4223">
        <v>2</v>
      </c>
      <c r="AI4223">
        <v>10</v>
      </c>
      <c r="AJ4223">
        <v>0</v>
      </c>
      <c r="AK4223">
        <v>1</v>
      </c>
      <c r="AL4223">
        <v>10</v>
      </c>
      <c r="AM4223">
        <v>20</v>
      </c>
      <c r="AN4223">
        <v>0</v>
      </c>
      <c r="AO4223">
        <v>0</v>
      </c>
      <c r="AP4223">
        <v>3</v>
      </c>
      <c r="AQ4223">
        <v>6</v>
      </c>
      <c r="AR4223">
        <v>0</v>
      </c>
      <c r="AS4223">
        <v>0</v>
      </c>
      <c r="AT4223">
        <v>0</v>
      </c>
      <c r="AU4223">
        <v>9</v>
      </c>
      <c r="AV4223">
        <v>0</v>
      </c>
      <c r="AW4223">
        <v>9</v>
      </c>
      <c r="AX4223">
        <v>14</v>
      </c>
      <c r="AY4223">
        <v>30</v>
      </c>
      <c r="AZ4223">
        <v>39</v>
      </c>
      <c r="BA4223">
        <v>39</v>
      </c>
      <c r="BB4223">
        <v>12</v>
      </c>
      <c r="BC4223">
        <v>28</v>
      </c>
      <c r="BD4223">
        <v>0</v>
      </c>
      <c r="BE4223">
        <v>0</v>
      </c>
      <c r="BF4223">
        <v>0</v>
      </c>
      <c r="BG4223">
        <v>0</v>
      </c>
      <c r="BH4223">
        <v>0</v>
      </c>
      <c r="BI4223">
        <v>21</v>
      </c>
      <c r="BJ4223">
        <v>18</v>
      </c>
      <c r="BK4223">
        <v>0</v>
      </c>
      <c r="BL4223">
        <v>3</v>
      </c>
      <c r="BM4223">
        <v>1</v>
      </c>
      <c r="BN4223">
        <v>2</v>
      </c>
      <c r="BO4223">
        <v>51</v>
      </c>
      <c r="BP4223">
        <v>6</v>
      </c>
      <c r="BQ4223">
        <v>3</v>
      </c>
      <c r="BR4223">
        <v>2</v>
      </c>
      <c r="BS4223">
        <v>14</v>
      </c>
      <c r="BT4223">
        <v>271</v>
      </c>
      <c r="BU4223" t="s">
        <v>4061</v>
      </c>
    </row>
    <row r="4224" spans="1:73">
      <c r="A4224" t="s">
        <v>3876</v>
      </c>
      <c r="B4224" t="s">
        <v>3877</v>
      </c>
      <c r="C4224">
        <v>189</v>
      </c>
      <c r="D4224" t="s">
        <v>119</v>
      </c>
      <c r="E4224" t="s">
        <v>78</v>
      </c>
      <c r="F4224" t="s">
        <v>77</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0</v>
      </c>
      <c r="BB4224">
        <v>0</v>
      </c>
      <c r="BC4224">
        <v>0</v>
      </c>
      <c r="BD4224">
        <v>0</v>
      </c>
      <c r="BE4224">
        <v>0</v>
      </c>
      <c r="BF4224">
        <v>0</v>
      </c>
      <c r="BG4224">
        <v>0</v>
      </c>
      <c r="BH4224">
        <v>0</v>
      </c>
      <c r="BI4224">
        <v>0</v>
      </c>
      <c r="BJ4224">
        <v>0</v>
      </c>
      <c r="BK4224">
        <v>0</v>
      </c>
      <c r="BL4224">
        <v>0</v>
      </c>
      <c r="BM4224">
        <v>0</v>
      </c>
      <c r="BN4224">
        <v>0</v>
      </c>
      <c r="BO4224">
        <v>0</v>
      </c>
      <c r="BP4224">
        <v>0</v>
      </c>
      <c r="BQ4224">
        <v>0</v>
      </c>
      <c r="BR4224">
        <v>0</v>
      </c>
      <c r="BS4224">
        <v>1</v>
      </c>
      <c r="BT4224">
        <v>2</v>
      </c>
      <c r="BU4224" t="s">
        <v>4062</v>
      </c>
    </row>
    <row r="4225" spans="1:73">
      <c r="A4225" t="s">
        <v>3876</v>
      </c>
      <c r="B4225" t="s">
        <v>3877</v>
      </c>
      <c r="C4225">
        <v>190</v>
      </c>
      <c r="D4225" t="s">
        <v>119</v>
      </c>
      <c r="E4225" t="s">
        <v>3881</v>
      </c>
      <c r="F4225" t="s">
        <v>92</v>
      </c>
      <c r="G4225">
        <v>0</v>
      </c>
      <c r="H4225">
        <v>3</v>
      </c>
      <c r="I4225">
        <v>2</v>
      </c>
      <c r="J4225">
        <v>0</v>
      </c>
      <c r="K4225">
        <v>0</v>
      </c>
      <c r="L4225">
        <v>6</v>
      </c>
      <c r="M4225">
        <v>0</v>
      </c>
      <c r="N4225">
        <v>14</v>
      </c>
      <c r="O4225">
        <v>3</v>
      </c>
      <c r="P4225">
        <v>0</v>
      </c>
      <c r="Q4225">
        <v>1</v>
      </c>
      <c r="R4225">
        <v>0</v>
      </c>
      <c r="S4225">
        <v>30</v>
      </c>
      <c r="T4225">
        <v>9</v>
      </c>
      <c r="U4225">
        <v>0</v>
      </c>
      <c r="V4225">
        <v>4</v>
      </c>
      <c r="W4225">
        <v>1</v>
      </c>
      <c r="X4225">
        <v>0</v>
      </c>
      <c r="Y4225">
        <v>0</v>
      </c>
      <c r="Z4225">
        <v>0</v>
      </c>
      <c r="AA4225">
        <v>0</v>
      </c>
      <c r="AB4225">
        <v>78</v>
      </c>
      <c r="AC4225">
        <v>0</v>
      </c>
      <c r="AD4225">
        <v>0</v>
      </c>
      <c r="AE4225">
        <v>1</v>
      </c>
      <c r="AF4225">
        <v>0</v>
      </c>
      <c r="AG4225">
        <v>0</v>
      </c>
      <c r="AH4225">
        <v>1</v>
      </c>
      <c r="AI4225">
        <v>15</v>
      </c>
      <c r="AJ4225">
        <v>0</v>
      </c>
      <c r="AK4225">
        <v>0</v>
      </c>
      <c r="AL4225">
        <v>3</v>
      </c>
      <c r="AM4225">
        <v>6</v>
      </c>
      <c r="AN4225">
        <v>0</v>
      </c>
      <c r="AO4225">
        <v>0</v>
      </c>
      <c r="AP4225">
        <v>4</v>
      </c>
      <c r="AQ4225">
        <v>2</v>
      </c>
      <c r="AR4225">
        <v>0</v>
      </c>
      <c r="AS4225">
        <v>0</v>
      </c>
      <c r="AT4225">
        <v>1</v>
      </c>
      <c r="AU4225">
        <v>11</v>
      </c>
      <c r="AV4225">
        <v>3</v>
      </c>
      <c r="AW4225">
        <v>2</v>
      </c>
      <c r="AX4225">
        <v>12</v>
      </c>
      <c r="AY4225">
        <v>21</v>
      </c>
      <c r="AZ4225">
        <v>14</v>
      </c>
      <c r="BA4225">
        <v>21</v>
      </c>
      <c r="BB4225">
        <v>1</v>
      </c>
      <c r="BC4225">
        <v>7</v>
      </c>
      <c r="BD4225">
        <v>0</v>
      </c>
      <c r="BE4225">
        <v>0</v>
      </c>
      <c r="BF4225">
        <v>2</v>
      </c>
      <c r="BG4225">
        <v>2</v>
      </c>
      <c r="BH4225">
        <v>1</v>
      </c>
      <c r="BI4225">
        <v>16</v>
      </c>
      <c r="BJ4225">
        <v>2</v>
      </c>
      <c r="BK4225">
        <v>0</v>
      </c>
      <c r="BL4225">
        <v>2</v>
      </c>
      <c r="BM4225">
        <v>2</v>
      </c>
      <c r="BN4225">
        <v>0</v>
      </c>
      <c r="BO4225">
        <v>27</v>
      </c>
      <c r="BP4225">
        <v>3</v>
      </c>
      <c r="BQ4225">
        <v>0</v>
      </c>
      <c r="BR4225">
        <v>2</v>
      </c>
      <c r="BS4225">
        <v>11</v>
      </c>
      <c r="BT4225">
        <v>137</v>
      </c>
      <c r="BU4225" t="s">
        <v>4063</v>
      </c>
    </row>
    <row r="4226" spans="1:73">
      <c r="A4226" t="s">
        <v>3876</v>
      </c>
      <c r="B4226" t="s">
        <v>3877</v>
      </c>
      <c r="C4226">
        <v>191</v>
      </c>
      <c r="D4226" t="s">
        <v>119</v>
      </c>
      <c r="E4226" t="s">
        <v>78</v>
      </c>
      <c r="F4226" t="s">
        <v>77</v>
      </c>
      <c r="G4226">
        <v>0</v>
      </c>
      <c r="H4226">
        <v>0</v>
      </c>
      <c r="I4226">
        <v>0</v>
      </c>
      <c r="J4226">
        <v>0</v>
      </c>
      <c r="K4226">
        <v>0</v>
      </c>
      <c r="L4226">
        <v>0</v>
      </c>
      <c r="M4226">
        <v>0</v>
      </c>
      <c r="N4226">
        <v>1</v>
      </c>
      <c r="O4226">
        <v>0</v>
      </c>
      <c r="P4226">
        <v>0</v>
      </c>
      <c r="Q4226">
        <v>0</v>
      </c>
      <c r="R4226">
        <v>0</v>
      </c>
      <c r="S4226">
        <v>2</v>
      </c>
      <c r="T4226">
        <v>0</v>
      </c>
      <c r="U4226">
        <v>0</v>
      </c>
      <c r="V4226">
        <v>0</v>
      </c>
      <c r="W4226">
        <v>0</v>
      </c>
      <c r="X4226">
        <v>0</v>
      </c>
      <c r="Y4226">
        <v>0</v>
      </c>
      <c r="Z4226">
        <v>0</v>
      </c>
      <c r="AA4226">
        <v>0</v>
      </c>
      <c r="AB4226">
        <v>5</v>
      </c>
      <c r="AC4226">
        <v>0</v>
      </c>
      <c r="AD4226">
        <v>0</v>
      </c>
      <c r="AE4226">
        <v>0</v>
      </c>
      <c r="AF4226">
        <v>0</v>
      </c>
      <c r="AG4226">
        <v>0</v>
      </c>
      <c r="AH4226">
        <v>0</v>
      </c>
      <c r="AI4226">
        <v>1</v>
      </c>
      <c r="AJ4226">
        <v>0</v>
      </c>
      <c r="AK4226">
        <v>0</v>
      </c>
      <c r="AL4226">
        <v>0</v>
      </c>
      <c r="AM4226">
        <v>0</v>
      </c>
      <c r="AN4226">
        <v>0</v>
      </c>
      <c r="AO4226">
        <v>0</v>
      </c>
      <c r="AP4226">
        <v>0</v>
      </c>
      <c r="AQ4226">
        <v>0</v>
      </c>
      <c r="AR4226">
        <v>0</v>
      </c>
      <c r="AS4226">
        <v>0</v>
      </c>
      <c r="AT4226">
        <v>1</v>
      </c>
      <c r="AU4226">
        <v>0</v>
      </c>
      <c r="AV4226">
        <v>0</v>
      </c>
      <c r="AW4226">
        <v>0</v>
      </c>
      <c r="AX4226">
        <v>1</v>
      </c>
      <c r="AY4226">
        <v>1</v>
      </c>
      <c r="AZ4226">
        <v>1</v>
      </c>
      <c r="BA4226">
        <v>1</v>
      </c>
      <c r="BB4226">
        <v>1</v>
      </c>
      <c r="BC4226">
        <v>0</v>
      </c>
      <c r="BD4226">
        <v>0</v>
      </c>
      <c r="BE4226">
        <v>0</v>
      </c>
      <c r="BF4226">
        <v>0</v>
      </c>
      <c r="BG4226">
        <v>0</v>
      </c>
      <c r="BH4226">
        <v>0</v>
      </c>
      <c r="BI4226">
        <v>2</v>
      </c>
      <c r="BJ4226">
        <v>0</v>
      </c>
      <c r="BK4226">
        <v>0</v>
      </c>
      <c r="BL4226">
        <v>0</v>
      </c>
      <c r="BM4226">
        <v>0</v>
      </c>
      <c r="BN4226">
        <v>0</v>
      </c>
      <c r="BO4226">
        <v>1</v>
      </c>
      <c r="BP4226">
        <v>1</v>
      </c>
      <c r="BQ4226">
        <v>0</v>
      </c>
      <c r="BR4226">
        <v>0</v>
      </c>
      <c r="BS4226">
        <v>2</v>
      </c>
      <c r="BT4226">
        <v>14</v>
      </c>
      <c r="BU4226" t="s">
        <v>4064</v>
      </c>
    </row>
    <row r="4227" spans="1:73">
      <c r="A4227" t="s">
        <v>3876</v>
      </c>
      <c r="B4227" t="s">
        <v>3877</v>
      </c>
      <c r="C4227">
        <v>192</v>
      </c>
      <c r="D4227" t="s">
        <v>119</v>
      </c>
      <c r="E4227" t="s">
        <v>4065</v>
      </c>
      <c r="F4227" t="s">
        <v>184</v>
      </c>
      <c r="G4227">
        <v>0</v>
      </c>
      <c r="H4227">
        <v>4</v>
      </c>
      <c r="I4227">
        <v>3</v>
      </c>
      <c r="J4227">
        <v>0</v>
      </c>
      <c r="K4227">
        <v>0</v>
      </c>
      <c r="L4227">
        <v>2</v>
      </c>
      <c r="M4227">
        <v>0</v>
      </c>
      <c r="N4227">
        <v>8</v>
      </c>
      <c r="O4227">
        <v>0</v>
      </c>
      <c r="P4227">
        <v>0</v>
      </c>
      <c r="Q4227">
        <v>0</v>
      </c>
      <c r="R4227">
        <v>2</v>
      </c>
      <c r="S4227">
        <v>7</v>
      </c>
      <c r="T4227">
        <v>3</v>
      </c>
      <c r="U4227">
        <v>0</v>
      </c>
      <c r="V4227">
        <v>0</v>
      </c>
      <c r="W4227">
        <v>1</v>
      </c>
      <c r="X4227">
        <v>0</v>
      </c>
      <c r="Y4227">
        <v>0</v>
      </c>
      <c r="Z4227">
        <v>0</v>
      </c>
      <c r="AA4227">
        <v>0</v>
      </c>
      <c r="AB4227">
        <v>37</v>
      </c>
      <c r="AC4227">
        <v>0</v>
      </c>
      <c r="AD4227">
        <v>0</v>
      </c>
      <c r="AE4227">
        <v>2</v>
      </c>
      <c r="AF4227">
        <v>0</v>
      </c>
      <c r="AG4227">
        <v>0</v>
      </c>
      <c r="AH4227">
        <v>5</v>
      </c>
      <c r="AI4227">
        <v>2</v>
      </c>
      <c r="AJ4227">
        <v>0</v>
      </c>
      <c r="AK4227">
        <v>0</v>
      </c>
      <c r="AL4227">
        <v>0</v>
      </c>
      <c r="AM4227">
        <v>3</v>
      </c>
      <c r="AN4227">
        <v>0</v>
      </c>
      <c r="AO4227">
        <v>0</v>
      </c>
      <c r="AP4227">
        <v>0</v>
      </c>
      <c r="AQ4227">
        <v>1</v>
      </c>
      <c r="AR4227">
        <v>0</v>
      </c>
      <c r="AS4227">
        <v>0</v>
      </c>
      <c r="AT4227">
        <v>0</v>
      </c>
      <c r="AU4227">
        <v>3</v>
      </c>
      <c r="AV4227">
        <v>3</v>
      </c>
      <c r="AW4227">
        <v>3</v>
      </c>
      <c r="AX4227">
        <v>8</v>
      </c>
      <c r="AY4227">
        <v>9</v>
      </c>
      <c r="AZ4227">
        <v>5</v>
      </c>
      <c r="BA4227">
        <v>12</v>
      </c>
      <c r="BB4227">
        <v>3</v>
      </c>
      <c r="BC4227">
        <v>0</v>
      </c>
      <c r="BD4227">
        <v>0</v>
      </c>
      <c r="BE4227">
        <v>0</v>
      </c>
      <c r="BF4227">
        <v>1</v>
      </c>
      <c r="BG4227">
        <v>0</v>
      </c>
      <c r="BH4227">
        <v>0</v>
      </c>
      <c r="BI4227">
        <v>6</v>
      </c>
      <c r="BJ4227">
        <v>0</v>
      </c>
      <c r="BK4227">
        <v>0</v>
      </c>
      <c r="BL4227">
        <v>1</v>
      </c>
      <c r="BM4227">
        <v>0</v>
      </c>
      <c r="BN4227">
        <v>0</v>
      </c>
      <c r="BO4227">
        <v>11</v>
      </c>
      <c r="BP4227">
        <v>1</v>
      </c>
      <c r="BQ4227">
        <v>0</v>
      </c>
      <c r="BR4227">
        <v>1</v>
      </c>
      <c r="BS4227">
        <v>4</v>
      </c>
      <c r="BT4227">
        <v>62</v>
      </c>
      <c r="BU4227" t="s">
        <v>4066</v>
      </c>
    </row>
    <row r="4228" spans="1:73">
      <c r="A4228" t="s">
        <v>3876</v>
      </c>
      <c r="B4228" t="s">
        <v>3877</v>
      </c>
      <c r="C4228">
        <v>193</v>
      </c>
      <c r="D4228" t="s">
        <v>119</v>
      </c>
      <c r="E4228" t="s">
        <v>78</v>
      </c>
      <c r="F4228" t="s">
        <v>77</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0</v>
      </c>
      <c r="BB4228">
        <v>0</v>
      </c>
      <c r="BC4228">
        <v>0</v>
      </c>
      <c r="BD4228">
        <v>0</v>
      </c>
      <c r="BE4228">
        <v>0</v>
      </c>
      <c r="BF4228">
        <v>0</v>
      </c>
      <c r="BG4228">
        <v>0</v>
      </c>
      <c r="BH4228">
        <v>0</v>
      </c>
      <c r="BI4228">
        <v>0</v>
      </c>
      <c r="BJ4228">
        <v>0</v>
      </c>
      <c r="BK4228">
        <v>0</v>
      </c>
      <c r="BL4228">
        <v>0</v>
      </c>
      <c r="BM4228">
        <v>0</v>
      </c>
      <c r="BN4228">
        <v>0</v>
      </c>
      <c r="BO4228">
        <v>0</v>
      </c>
      <c r="BP4228">
        <v>0</v>
      </c>
      <c r="BQ4228">
        <v>0</v>
      </c>
      <c r="BR4228">
        <v>0</v>
      </c>
      <c r="BS4228">
        <v>1</v>
      </c>
      <c r="BT4228">
        <v>2</v>
      </c>
      <c r="BU4228" t="s">
        <v>3961</v>
      </c>
    </row>
    <row r="4229" spans="1:73">
      <c r="A4229" t="s">
        <v>3876</v>
      </c>
      <c r="B4229" t="s">
        <v>3877</v>
      </c>
      <c r="C4229">
        <v>194</v>
      </c>
      <c r="D4229" t="s">
        <v>119</v>
      </c>
      <c r="E4229" t="s">
        <v>3881</v>
      </c>
      <c r="F4229" t="s">
        <v>92</v>
      </c>
      <c r="G4229">
        <v>1</v>
      </c>
      <c r="H4229">
        <v>6</v>
      </c>
      <c r="I4229">
        <v>0</v>
      </c>
      <c r="J4229">
        <v>0</v>
      </c>
      <c r="K4229">
        <v>0</v>
      </c>
      <c r="L4229">
        <v>7</v>
      </c>
      <c r="M4229">
        <v>0</v>
      </c>
      <c r="N4229">
        <v>13</v>
      </c>
      <c r="O4229">
        <v>0</v>
      </c>
      <c r="P4229">
        <v>0</v>
      </c>
      <c r="Q4229">
        <v>0</v>
      </c>
      <c r="R4229">
        <v>0</v>
      </c>
      <c r="S4229">
        <v>10</v>
      </c>
      <c r="T4229">
        <v>2</v>
      </c>
      <c r="U4229">
        <v>0</v>
      </c>
      <c r="V4229">
        <v>0</v>
      </c>
      <c r="W4229">
        <v>2</v>
      </c>
      <c r="X4229">
        <v>0</v>
      </c>
      <c r="Y4229">
        <v>0</v>
      </c>
      <c r="Z4229">
        <v>0</v>
      </c>
      <c r="AA4229">
        <v>0</v>
      </c>
      <c r="AB4229">
        <v>75</v>
      </c>
      <c r="AC4229">
        <v>0</v>
      </c>
      <c r="AD4229">
        <v>0</v>
      </c>
      <c r="AE4229">
        <v>0</v>
      </c>
      <c r="AF4229">
        <v>0</v>
      </c>
      <c r="AG4229">
        <v>0</v>
      </c>
      <c r="AH4229">
        <v>0</v>
      </c>
      <c r="AI4229">
        <v>2</v>
      </c>
      <c r="AJ4229">
        <v>0</v>
      </c>
      <c r="AK4229">
        <v>1</v>
      </c>
      <c r="AL4229">
        <v>1</v>
      </c>
      <c r="AM4229">
        <v>12</v>
      </c>
      <c r="AN4229">
        <v>0</v>
      </c>
      <c r="AO4229">
        <v>0</v>
      </c>
      <c r="AP4229">
        <v>1</v>
      </c>
      <c r="AQ4229">
        <v>0</v>
      </c>
      <c r="AR4229">
        <v>0</v>
      </c>
      <c r="AS4229">
        <v>0</v>
      </c>
      <c r="AT4229">
        <v>2</v>
      </c>
      <c r="AU4229">
        <v>1</v>
      </c>
      <c r="AV4229">
        <v>1</v>
      </c>
      <c r="AW4229">
        <v>0</v>
      </c>
      <c r="AX4229">
        <v>4</v>
      </c>
      <c r="AY4229">
        <v>17</v>
      </c>
      <c r="AZ4229">
        <v>15</v>
      </c>
      <c r="BA4229">
        <v>21</v>
      </c>
      <c r="BB4229">
        <v>4</v>
      </c>
      <c r="BC4229">
        <v>12</v>
      </c>
      <c r="BD4229">
        <v>0</v>
      </c>
      <c r="BE4229">
        <v>0</v>
      </c>
      <c r="BF4229">
        <v>1</v>
      </c>
      <c r="BG4229">
        <v>0</v>
      </c>
      <c r="BH4229">
        <v>0</v>
      </c>
      <c r="BI4229">
        <v>7</v>
      </c>
      <c r="BJ4229">
        <v>7</v>
      </c>
      <c r="BK4229">
        <v>0</v>
      </c>
      <c r="BL4229">
        <v>1</v>
      </c>
      <c r="BM4229">
        <v>1</v>
      </c>
      <c r="BN4229">
        <v>1</v>
      </c>
      <c r="BO4229">
        <v>19</v>
      </c>
      <c r="BP4229">
        <v>3</v>
      </c>
      <c r="BQ4229">
        <v>2</v>
      </c>
      <c r="BR4229">
        <v>0</v>
      </c>
      <c r="BS4229">
        <v>8</v>
      </c>
      <c r="BT4229">
        <v>116</v>
      </c>
      <c r="BU4229" t="s">
        <v>4067</v>
      </c>
    </row>
    <row r="4230" spans="1:73">
      <c r="A4230" t="s">
        <v>3876</v>
      </c>
      <c r="B4230" t="s">
        <v>3877</v>
      </c>
      <c r="C4230">
        <v>195</v>
      </c>
      <c r="D4230" t="s">
        <v>119</v>
      </c>
      <c r="E4230" t="s">
        <v>78</v>
      </c>
      <c r="F4230" t="s">
        <v>77</v>
      </c>
      <c r="G4230">
        <v>0</v>
      </c>
      <c r="H4230">
        <v>2</v>
      </c>
      <c r="I4230">
        <v>0</v>
      </c>
      <c r="J4230">
        <v>0</v>
      </c>
      <c r="K4230">
        <v>0</v>
      </c>
      <c r="L4230">
        <v>0</v>
      </c>
      <c r="M4230">
        <v>0</v>
      </c>
      <c r="N4230">
        <v>2</v>
      </c>
      <c r="O4230">
        <v>0</v>
      </c>
      <c r="P4230">
        <v>0</v>
      </c>
      <c r="Q4230">
        <v>0</v>
      </c>
      <c r="R4230">
        <v>0</v>
      </c>
      <c r="S4230">
        <v>0</v>
      </c>
      <c r="T4230">
        <v>0</v>
      </c>
      <c r="U4230">
        <v>0</v>
      </c>
      <c r="V4230">
        <v>0</v>
      </c>
      <c r="W4230">
        <v>0</v>
      </c>
      <c r="X4230">
        <v>0</v>
      </c>
      <c r="Y4230">
        <v>0</v>
      </c>
      <c r="Z4230">
        <v>0</v>
      </c>
      <c r="AA4230">
        <v>0</v>
      </c>
      <c r="AB4230">
        <v>5</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2</v>
      </c>
      <c r="BA4230">
        <v>0</v>
      </c>
      <c r="BB4230">
        <v>0</v>
      </c>
      <c r="BC4230">
        <v>0</v>
      </c>
      <c r="BD4230">
        <v>0</v>
      </c>
      <c r="BE4230">
        <v>0</v>
      </c>
      <c r="BF4230">
        <v>0</v>
      </c>
      <c r="BG4230">
        <v>0</v>
      </c>
      <c r="BH4230">
        <v>0</v>
      </c>
      <c r="BI4230">
        <v>0</v>
      </c>
      <c r="BJ4230">
        <v>0</v>
      </c>
      <c r="BK4230">
        <v>0</v>
      </c>
      <c r="BL4230">
        <v>0</v>
      </c>
      <c r="BM4230">
        <v>0</v>
      </c>
      <c r="BN4230">
        <v>0</v>
      </c>
      <c r="BO4230">
        <v>2</v>
      </c>
      <c r="BP4230">
        <v>0</v>
      </c>
      <c r="BQ4230">
        <v>0</v>
      </c>
      <c r="BR4230">
        <v>0</v>
      </c>
      <c r="BS4230">
        <v>2</v>
      </c>
      <c r="BT4230">
        <v>7</v>
      </c>
      <c r="BU4230" t="s">
        <v>4068</v>
      </c>
    </row>
    <row r="4231" spans="1:73">
      <c r="A4231" t="s">
        <v>3876</v>
      </c>
      <c r="B4231" t="s">
        <v>3877</v>
      </c>
      <c r="C4231">
        <v>196</v>
      </c>
      <c r="D4231" t="s">
        <v>119</v>
      </c>
      <c r="E4231" t="s">
        <v>3881</v>
      </c>
      <c r="F4231" t="s">
        <v>92</v>
      </c>
      <c r="G4231">
        <v>0</v>
      </c>
      <c r="H4231">
        <v>2</v>
      </c>
      <c r="I4231">
        <v>0</v>
      </c>
      <c r="J4231">
        <v>0</v>
      </c>
      <c r="K4231">
        <v>0</v>
      </c>
      <c r="L4231">
        <v>1</v>
      </c>
      <c r="M4231">
        <v>0</v>
      </c>
      <c r="N4231">
        <v>8</v>
      </c>
      <c r="O4231">
        <v>0</v>
      </c>
      <c r="P4231">
        <v>0</v>
      </c>
      <c r="Q4231">
        <v>0</v>
      </c>
      <c r="R4231">
        <v>0</v>
      </c>
      <c r="S4231">
        <v>3</v>
      </c>
      <c r="T4231">
        <v>2</v>
      </c>
      <c r="U4231">
        <v>0</v>
      </c>
      <c r="V4231">
        <v>0</v>
      </c>
      <c r="W4231">
        <v>2</v>
      </c>
      <c r="X4231">
        <v>0</v>
      </c>
      <c r="Y4231">
        <v>0</v>
      </c>
      <c r="Z4231">
        <v>0</v>
      </c>
      <c r="AA4231">
        <v>0</v>
      </c>
      <c r="AB4231">
        <v>24</v>
      </c>
      <c r="AC4231">
        <v>0</v>
      </c>
      <c r="AD4231">
        <v>0</v>
      </c>
      <c r="AE4231">
        <v>0</v>
      </c>
      <c r="AF4231">
        <v>0</v>
      </c>
      <c r="AG4231">
        <v>2</v>
      </c>
      <c r="AH4231">
        <v>0</v>
      </c>
      <c r="AI4231">
        <v>1</v>
      </c>
      <c r="AJ4231">
        <v>0</v>
      </c>
      <c r="AK4231">
        <v>0</v>
      </c>
      <c r="AL4231">
        <v>0</v>
      </c>
      <c r="AM4231">
        <v>1</v>
      </c>
      <c r="AN4231">
        <v>0</v>
      </c>
      <c r="AO4231">
        <v>0</v>
      </c>
      <c r="AP4231">
        <v>0</v>
      </c>
      <c r="AQ4231">
        <v>2</v>
      </c>
      <c r="AR4231">
        <v>0</v>
      </c>
      <c r="AS4231">
        <v>0</v>
      </c>
      <c r="AT4231">
        <v>0</v>
      </c>
      <c r="AU4231">
        <v>0</v>
      </c>
      <c r="AV4231">
        <v>0</v>
      </c>
      <c r="AW4231">
        <v>0</v>
      </c>
      <c r="AX4231">
        <v>0</v>
      </c>
      <c r="AY4231">
        <v>2</v>
      </c>
      <c r="AZ4231">
        <v>8</v>
      </c>
      <c r="BA4231">
        <v>2</v>
      </c>
      <c r="BB4231">
        <v>0</v>
      </c>
      <c r="BC4231">
        <v>6</v>
      </c>
      <c r="BD4231">
        <v>0</v>
      </c>
      <c r="BE4231">
        <v>0</v>
      </c>
      <c r="BF4231">
        <v>0</v>
      </c>
      <c r="BG4231">
        <v>0</v>
      </c>
      <c r="BH4231">
        <v>0</v>
      </c>
      <c r="BI4231">
        <v>6</v>
      </c>
      <c r="BJ4231">
        <v>4</v>
      </c>
      <c r="BK4231">
        <v>0</v>
      </c>
      <c r="BL4231">
        <v>0</v>
      </c>
      <c r="BM4231">
        <v>0</v>
      </c>
      <c r="BN4231">
        <v>2</v>
      </c>
      <c r="BO4231">
        <v>8</v>
      </c>
      <c r="BP4231">
        <v>0</v>
      </c>
      <c r="BQ4231">
        <v>0</v>
      </c>
      <c r="BR4231">
        <v>0</v>
      </c>
      <c r="BS4231">
        <v>5</v>
      </c>
      <c r="BT4231">
        <v>36</v>
      </c>
      <c r="BU4231" t="s">
        <v>4069</v>
      </c>
    </row>
    <row r="4232" spans="1:73">
      <c r="A4232" t="s">
        <v>3876</v>
      </c>
      <c r="B4232" t="s">
        <v>3877</v>
      </c>
      <c r="C4232">
        <v>197</v>
      </c>
      <c r="D4232" t="s">
        <v>119</v>
      </c>
      <c r="E4232" t="s">
        <v>3886</v>
      </c>
      <c r="F4232" t="s">
        <v>92</v>
      </c>
      <c r="G4232">
        <v>2</v>
      </c>
      <c r="H4232">
        <v>3</v>
      </c>
      <c r="I4232">
        <v>6</v>
      </c>
      <c r="J4232">
        <v>0</v>
      </c>
      <c r="K4232">
        <v>0</v>
      </c>
      <c r="L4232">
        <v>18</v>
      </c>
      <c r="M4232">
        <v>0</v>
      </c>
      <c r="N4232">
        <v>22</v>
      </c>
      <c r="O4232">
        <v>0</v>
      </c>
      <c r="P4232">
        <v>0</v>
      </c>
      <c r="Q4232">
        <v>1</v>
      </c>
      <c r="R4232">
        <v>0</v>
      </c>
      <c r="S4232">
        <v>37</v>
      </c>
      <c r="T4232">
        <v>17</v>
      </c>
      <c r="U4232">
        <v>0</v>
      </c>
      <c r="V4232">
        <v>2</v>
      </c>
      <c r="W4232">
        <v>4</v>
      </c>
      <c r="X4232">
        <v>0</v>
      </c>
      <c r="Y4232">
        <v>0</v>
      </c>
      <c r="Z4232">
        <v>0</v>
      </c>
      <c r="AA4232">
        <v>0</v>
      </c>
      <c r="AB4232">
        <v>125</v>
      </c>
      <c r="AC4232">
        <v>0</v>
      </c>
      <c r="AD4232">
        <v>0</v>
      </c>
      <c r="AE4232">
        <v>1</v>
      </c>
      <c r="AF4232">
        <v>0</v>
      </c>
      <c r="AG4232">
        <v>2</v>
      </c>
      <c r="AH4232">
        <v>0</v>
      </c>
      <c r="AI4232">
        <v>14</v>
      </c>
      <c r="AJ4232">
        <v>0</v>
      </c>
      <c r="AK4232">
        <v>0</v>
      </c>
      <c r="AL4232">
        <v>6</v>
      </c>
      <c r="AM4232">
        <v>9</v>
      </c>
      <c r="AN4232">
        <v>0</v>
      </c>
      <c r="AO4232">
        <v>2</v>
      </c>
      <c r="AP4232">
        <v>7</v>
      </c>
      <c r="AQ4232">
        <v>3</v>
      </c>
      <c r="AR4232">
        <v>0</v>
      </c>
      <c r="AS4232">
        <v>0</v>
      </c>
      <c r="AT4232">
        <v>0</v>
      </c>
      <c r="AU4232">
        <v>1</v>
      </c>
      <c r="AV4232">
        <v>1</v>
      </c>
      <c r="AW4232">
        <v>6</v>
      </c>
      <c r="AX4232">
        <v>13</v>
      </c>
      <c r="AY4232">
        <v>30</v>
      </c>
      <c r="AZ4232">
        <v>26</v>
      </c>
      <c r="BA4232">
        <v>22</v>
      </c>
      <c r="BB4232">
        <v>7</v>
      </c>
      <c r="BC4232">
        <v>31</v>
      </c>
      <c r="BD4232">
        <v>0</v>
      </c>
      <c r="BE4232">
        <v>0</v>
      </c>
      <c r="BF4232">
        <v>0</v>
      </c>
      <c r="BG4232">
        <v>0</v>
      </c>
      <c r="BH4232">
        <v>2</v>
      </c>
      <c r="BI4232">
        <v>13</v>
      </c>
      <c r="BJ4232">
        <v>17</v>
      </c>
      <c r="BK4232">
        <v>0</v>
      </c>
      <c r="BL4232">
        <v>5</v>
      </c>
      <c r="BM4232">
        <v>3</v>
      </c>
      <c r="BN4232">
        <v>5</v>
      </c>
      <c r="BO4232">
        <v>34</v>
      </c>
      <c r="BP4232">
        <v>1</v>
      </c>
      <c r="BQ4232">
        <v>0</v>
      </c>
      <c r="BR4232">
        <v>2</v>
      </c>
      <c r="BS4232">
        <v>9</v>
      </c>
      <c r="BT4232">
        <v>202</v>
      </c>
      <c r="BU4232" t="s">
        <v>4070</v>
      </c>
    </row>
    <row r="4233" spans="1:73">
      <c r="A4233" t="s">
        <v>3876</v>
      </c>
      <c r="B4233" t="s">
        <v>3877</v>
      </c>
      <c r="C4233">
        <v>198</v>
      </c>
      <c r="D4233" t="s">
        <v>119</v>
      </c>
      <c r="E4233" t="s">
        <v>78</v>
      </c>
      <c r="F4233" t="s">
        <v>77</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0</v>
      </c>
      <c r="BJ4233">
        <v>0</v>
      </c>
      <c r="BK4233">
        <v>0</v>
      </c>
      <c r="BL4233">
        <v>0</v>
      </c>
      <c r="BM4233">
        <v>0</v>
      </c>
      <c r="BN4233">
        <v>0</v>
      </c>
      <c r="BO4233">
        <v>0</v>
      </c>
      <c r="BP4233">
        <v>0</v>
      </c>
      <c r="BQ4233">
        <v>0</v>
      </c>
      <c r="BR4233">
        <v>0</v>
      </c>
      <c r="BS4233">
        <v>1</v>
      </c>
      <c r="BT4233">
        <v>1</v>
      </c>
      <c r="BU4233" t="s">
        <v>206</v>
      </c>
    </row>
    <row r="4234" spans="1:73">
      <c r="A4234" t="s">
        <v>3876</v>
      </c>
      <c r="B4234" t="s">
        <v>3877</v>
      </c>
      <c r="C4234">
        <v>199</v>
      </c>
      <c r="D4234" t="s">
        <v>119</v>
      </c>
      <c r="E4234" t="s">
        <v>3886</v>
      </c>
      <c r="F4234" t="s">
        <v>92</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3</v>
      </c>
      <c r="AC4234">
        <v>0</v>
      </c>
      <c r="AD4234">
        <v>0</v>
      </c>
      <c r="AE4234">
        <v>0</v>
      </c>
      <c r="AF4234">
        <v>0</v>
      </c>
      <c r="AG4234">
        <v>0</v>
      </c>
      <c r="AH4234">
        <v>0</v>
      </c>
      <c r="AI4234">
        <v>0</v>
      </c>
      <c r="AJ4234">
        <v>0</v>
      </c>
      <c r="AK4234">
        <v>0</v>
      </c>
      <c r="AL4234">
        <v>0</v>
      </c>
      <c r="AM4234">
        <v>1</v>
      </c>
      <c r="AN4234">
        <v>0</v>
      </c>
      <c r="AO4234">
        <v>0</v>
      </c>
      <c r="AP4234">
        <v>0</v>
      </c>
      <c r="AQ4234">
        <v>0</v>
      </c>
      <c r="AR4234">
        <v>0</v>
      </c>
      <c r="AS4234">
        <v>0</v>
      </c>
      <c r="AT4234">
        <v>0</v>
      </c>
      <c r="AU4234">
        <v>0</v>
      </c>
      <c r="AV4234">
        <v>0</v>
      </c>
      <c r="AW4234">
        <v>0</v>
      </c>
      <c r="AX4234">
        <v>0</v>
      </c>
      <c r="AY4234">
        <v>2</v>
      </c>
      <c r="AZ4234">
        <v>0</v>
      </c>
      <c r="BA4234">
        <v>1</v>
      </c>
      <c r="BB4234">
        <v>0</v>
      </c>
      <c r="BC4234">
        <v>0</v>
      </c>
      <c r="BD4234">
        <v>0</v>
      </c>
      <c r="BE4234">
        <v>0</v>
      </c>
      <c r="BF4234">
        <v>0</v>
      </c>
      <c r="BG4234">
        <v>0</v>
      </c>
      <c r="BH4234">
        <v>0</v>
      </c>
      <c r="BI4234">
        <v>0</v>
      </c>
      <c r="BJ4234">
        <v>0</v>
      </c>
      <c r="BK4234">
        <v>0</v>
      </c>
      <c r="BL4234">
        <v>0</v>
      </c>
      <c r="BM4234">
        <v>0</v>
      </c>
      <c r="BN4234">
        <v>0</v>
      </c>
      <c r="BO4234">
        <v>0</v>
      </c>
      <c r="BP4234">
        <v>0</v>
      </c>
      <c r="BQ4234">
        <v>0</v>
      </c>
      <c r="BR4234">
        <v>0</v>
      </c>
      <c r="BS4234">
        <v>1</v>
      </c>
      <c r="BT4234">
        <v>6</v>
      </c>
      <c r="BU4234" t="e">
        <f>-- by government to that success.</f>
        <v>#NAME?</v>
      </c>
    </row>
    <row r="4235" spans="1:73">
      <c r="A4235" t="s">
        <v>3876</v>
      </c>
      <c r="B4235" t="s">
        <v>3877</v>
      </c>
      <c r="C4235">
        <v>200</v>
      </c>
      <c r="D4235" t="s">
        <v>119</v>
      </c>
      <c r="E4235" t="s">
        <v>3897</v>
      </c>
      <c r="F4235" t="s">
        <v>101</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c r="BG4235">
        <v>0</v>
      </c>
      <c r="BH4235">
        <v>0</v>
      </c>
      <c r="BI4235">
        <v>0</v>
      </c>
      <c r="BJ4235">
        <v>0</v>
      </c>
      <c r="BK4235">
        <v>0</v>
      </c>
      <c r="BL4235">
        <v>0</v>
      </c>
      <c r="BM4235">
        <v>0</v>
      </c>
      <c r="BN4235">
        <v>0</v>
      </c>
      <c r="BO4235">
        <v>0</v>
      </c>
      <c r="BP4235">
        <v>0</v>
      </c>
      <c r="BQ4235">
        <v>0</v>
      </c>
      <c r="BR4235">
        <v>0</v>
      </c>
      <c r="BS4235">
        <v>1</v>
      </c>
      <c r="BT4235">
        <v>1</v>
      </c>
      <c r="BU4235" t="s">
        <v>206</v>
      </c>
    </row>
    <row r="4236" spans="1:73">
      <c r="A4236" t="s">
        <v>3876</v>
      </c>
      <c r="B4236" t="s">
        <v>3877</v>
      </c>
      <c r="C4236">
        <v>201</v>
      </c>
      <c r="D4236" t="s">
        <v>119</v>
      </c>
      <c r="E4236" t="s">
        <v>78</v>
      </c>
      <c r="F4236" t="s">
        <v>77</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0</v>
      </c>
      <c r="BN4236">
        <v>0</v>
      </c>
      <c r="BO4236">
        <v>0</v>
      </c>
      <c r="BP4236">
        <v>0</v>
      </c>
      <c r="BQ4236">
        <v>0</v>
      </c>
      <c r="BR4236">
        <v>0</v>
      </c>
      <c r="BS4236">
        <v>1</v>
      </c>
      <c r="BT4236">
        <v>2</v>
      </c>
      <c r="BU4236" t="s">
        <v>4036</v>
      </c>
    </row>
    <row r="4237" spans="1:73">
      <c r="A4237" t="s">
        <v>3876</v>
      </c>
      <c r="B4237" t="s">
        <v>3877</v>
      </c>
      <c r="C4237">
        <v>202</v>
      </c>
      <c r="D4237" t="s">
        <v>119</v>
      </c>
      <c r="E4237" t="s">
        <v>3897</v>
      </c>
      <c r="F4237" t="s">
        <v>101</v>
      </c>
      <c r="G4237">
        <v>2</v>
      </c>
      <c r="H4237">
        <v>2</v>
      </c>
      <c r="I4237">
        <v>4</v>
      </c>
      <c r="J4237">
        <v>0</v>
      </c>
      <c r="K4237">
        <v>0</v>
      </c>
      <c r="L4237">
        <v>8</v>
      </c>
      <c r="M4237">
        <v>0</v>
      </c>
      <c r="N4237">
        <v>16</v>
      </c>
      <c r="O4237">
        <v>0</v>
      </c>
      <c r="P4237">
        <v>0</v>
      </c>
      <c r="Q4237">
        <v>4</v>
      </c>
      <c r="R4237">
        <v>0</v>
      </c>
      <c r="S4237">
        <v>23</v>
      </c>
      <c r="T4237">
        <v>8</v>
      </c>
      <c r="U4237">
        <v>0</v>
      </c>
      <c r="V4237">
        <v>2</v>
      </c>
      <c r="W4237">
        <v>6</v>
      </c>
      <c r="X4237">
        <v>0</v>
      </c>
      <c r="Y4237">
        <v>0</v>
      </c>
      <c r="Z4237">
        <v>0</v>
      </c>
      <c r="AA4237">
        <v>0</v>
      </c>
      <c r="AB4237">
        <v>72</v>
      </c>
      <c r="AC4237">
        <v>1</v>
      </c>
      <c r="AD4237">
        <v>0</v>
      </c>
      <c r="AE4237">
        <v>1</v>
      </c>
      <c r="AF4237">
        <v>0</v>
      </c>
      <c r="AG4237">
        <v>1</v>
      </c>
      <c r="AH4237">
        <v>0</v>
      </c>
      <c r="AI4237">
        <v>8</v>
      </c>
      <c r="AJ4237">
        <v>0</v>
      </c>
      <c r="AK4237">
        <v>1</v>
      </c>
      <c r="AL4237">
        <v>2</v>
      </c>
      <c r="AM4237">
        <v>8</v>
      </c>
      <c r="AN4237">
        <v>0</v>
      </c>
      <c r="AO4237">
        <v>0</v>
      </c>
      <c r="AP4237">
        <v>1</v>
      </c>
      <c r="AQ4237">
        <v>9</v>
      </c>
      <c r="AR4237">
        <v>0</v>
      </c>
      <c r="AS4237">
        <v>0</v>
      </c>
      <c r="AT4237">
        <v>0</v>
      </c>
      <c r="AU4237">
        <v>0</v>
      </c>
      <c r="AV4237">
        <v>1</v>
      </c>
      <c r="AW4237">
        <v>4</v>
      </c>
      <c r="AX4237">
        <v>8</v>
      </c>
      <c r="AY4237">
        <v>14</v>
      </c>
      <c r="AZ4237">
        <v>25</v>
      </c>
      <c r="BA4237">
        <v>17</v>
      </c>
      <c r="BB4237">
        <v>2</v>
      </c>
      <c r="BC4237">
        <v>17</v>
      </c>
      <c r="BD4237">
        <v>0</v>
      </c>
      <c r="BE4237">
        <v>0</v>
      </c>
      <c r="BF4237">
        <v>0</v>
      </c>
      <c r="BG4237">
        <v>0</v>
      </c>
      <c r="BH4237">
        <v>0</v>
      </c>
      <c r="BI4237">
        <v>12</v>
      </c>
      <c r="BJ4237">
        <v>13</v>
      </c>
      <c r="BK4237">
        <v>0</v>
      </c>
      <c r="BL4237">
        <v>4</v>
      </c>
      <c r="BM4237">
        <v>0</v>
      </c>
      <c r="BN4237">
        <v>0</v>
      </c>
      <c r="BO4237">
        <v>27</v>
      </c>
      <c r="BP4237">
        <v>0</v>
      </c>
      <c r="BQ4237">
        <v>0</v>
      </c>
      <c r="BR4237">
        <v>7</v>
      </c>
      <c r="BS4237">
        <v>8</v>
      </c>
      <c r="BT4237">
        <v>127</v>
      </c>
      <c r="BU4237" t="s">
        <v>4071</v>
      </c>
    </row>
    <row r="4238" spans="1:73">
      <c r="A4238" t="s">
        <v>3876</v>
      </c>
      <c r="B4238" t="s">
        <v>3877</v>
      </c>
      <c r="C4238">
        <v>203</v>
      </c>
      <c r="D4238" t="s">
        <v>312</v>
      </c>
      <c r="E4238" t="s">
        <v>3897</v>
      </c>
      <c r="F4238" t="s">
        <v>101</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0</v>
      </c>
      <c r="BJ4238">
        <v>0</v>
      </c>
      <c r="BK4238">
        <v>0</v>
      </c>
      <c r="BL4238">
        <v>0</v>
      </c>
      <c r="BM4238">
        <v>0</v>
      </c>
      <c r="BN4238">
        <v>0</v>
      </c>
      <c r="BO4238">
        <v>0</v>
      </c>
      <c r="BP4238">
        <v>0</v>
      </c>
      <c r="BQ4238">
        <v>0</v>
      </c>
      <c r="BR4238">
        <v>0</v>
      </c>
      <c r="BS4238">
        <v>0</v>
      </c>
      <c r="BT4238">
        <v>0</v>
      </c>
    </row>
    <row r="4239" spans="1:73">
      <c r="A4239" t="s">
        <v>3876</v>
      </c>
      <c r="B4239" t="s">
        <v>3877</v>
      </c>
      <c r="C4239">
        <v>204</v>
      </c>
      <c r="D4239" t="s">
        <v>312</v>
      </c>
      <c r="E4239" t="s">
        <v>78</v>
      </c>
      <c r="F4239" t="s">
        <v>77</v>
      </c>
      <c r="G4239">
        <v>1</v>
      </c>
      <c r="H4239">
        <v>9</v>
      </c>
      <c r="I4239">
        <v>1</v>
      </c>
      <c r="J4239">
        <v>0</v>
      </c>
      <c r="K4239">
        <v>0</v>
      </c>
      <c r="L4239">
        <v>6</v>
      </c>
      <c r="M4239">
        <v>0</v>
      </c>
      <c r="N4239">
        <v>14</v>
      </c>
      <c r="O4239">
        <v>0</v>
      </c>
      <c r="P4239">
        <v>0</v>
      </c>
      <c r="Q4239">
        <v>2</v>
      </c>
      <c r="R4239">
        <v>0</v>
      </c>
      <c r="S4239">
        <v>15</v>
      </c>
      <c r="T4239">
        <v>7</v>
      </c>
      <c r="U4239">
        <v>0</v>
      </c>
      <c r="V4239">
        <v>0</v>
      </c>
      <c r="W4239">
        <v>0</v>
      </c>
      <c r="X4239">
        <v>0</v>
      </c>
      <c r="Y4239">
        <v>0</v>
      </c>
      <c r="Z4239">
        <v>0</v>
      </c>
      <c r="AA4239">
        <v>0</v>
      </c>
      <c r="AB4239">
        <v>87</v>
      </c>
      <c r="AC4239">
        <v>2</v>
      </c>
      <c r="AD4239">
        <v>0</v>
      </c>
      <c r="AE4239">
        <v>1</v>
      </c>
      <c r="AF4239">
        <v>0</v>
      </c>
      <c r="AG4239">
        <v>0</v>
      </c>
      <c r="AH4239">
        <v>0</v>
      </c>
      <c r="AI4239">
        <v>9</v>
      </c>
      <c r="AJ4239">
        <v>0</v>
      </c>
      <c r="AK4239">
        <v>0</v>
      </c>
      <c r="AL4239">
        <v>0</v>
      </c>
      <c r="AM4239">
        <v>5</v>
      </c>
      <c r="AN4239">
        <v>0</v>
      </c>
      <c r="AO4239">
        <v>0</v>
      </c>
      <c r="AP4239">
        <v>5</v>
      </c>
      <c r="AQ4239">
        <v>0</v>
      </c>
      <c r="AR4239">
        <v>0</v>
      </c>
      <c r="AS4239">
        <v>0</v>
      </c>
      <c r="AT4239">
        <v>3</v>
      </c>
      <c r="AU4239">
        <v>1</v>
      </c>
      <c r="AV4239">
        <v>1</v>
      </c>
      <c r="AW4239">
        <v>1</v>
      </c>
      <c r="AX4239">
        <v>10</v>
      </c>
      <c r="AY4239">
        <v>22</v>
      </c>
      <c r="AZ4239">
        <v>11</v>
      </c>
      <c r="BA4239">
        <v>15</v>
      </c>
      <c r="BB4239">
        <v>2</v>
      </c>
      <c r="BC4239">
        <v>21</v>
      </c>
      <c r="BD4239">
        <v>0</v>
      </c>
      <c r="BE4239">
        <v>0</v>
      </c>
      <c r="BF4239">
        <v>0</v>
      </c>
      <c r="BG4239">
        <v>0</v>
      </c>
      <c r="BH4239">
        <v>1</v>
      </c>
      <c r="BI4239">
        <v>13</v>
      </c>
      <c r="BJ4239">
        <v>9</v>
      </c>
      <c r="BK4239">
        <v>0</v>
      </c>
      <c r="BL4239">
        <v>1</v>
      </c>
      <c r="BM4239">
        <v>3</v>
      </c>
      <c r="BN4239">
        <v>6</v>
      </c>
      <c r="BO4239">
        <v>17</v>
      </c>
      <c r="BP4239">
        <v>1</v>
      </c>
      <c r="BQ4239">
        <v>0</v>
      </c>
      <c r="BR4239">
        <v>5</v>
      </c>
      <c r="BS4239">
        <v>12</v>
      </c>
      <c r="BT4239">
        <v>145</v>
      </c>
      <c r="BU4239" t="s">
        <v>4072</v>
      </c>
    </row>
    <row r="4240" spans="1:73">
      <c r="A4240" t="s">
        <v>3876</v>
      </c>
      <c r="B4240" t="s">
        <v>3877</v>
      </c>
      <c r="C4240">
        <v>205</v>
      </c>
      <c r="D4240" t="s">
        <v>312</v>
      </c>
      <c r="E4240" t="s">
        <v>3892</v>
      </c>
      <c r="F4240" t="s">
        <v>101</v>
      </c>
      <c r="G4240">
        <v>3</v>
      </c>
      <c r="H4240">
        <v>15</v>
      </c>
      <c r="I4240">
        <v>10</v>
      </c>
      <c r="J4240">
        <v>0</v>
      </c>
      <c r="K4240">
        <v>0</v>
      </c>
      <c r="L4240">
        <v>32</v>
      </c>
      <c r="M4240">
        <v>0</v>
      </c>
      <c r="N4240">
        <v>40</v>
      </c>
      <c r="O4240">
        <v>3</v>
      </c>
      <c r="P4240">
        <v>0</v>
      </c>
      <c r="Q4240">
        <v>16</v>
      </c>
      <c r="R4240">
        <v>5</v>
      </c>
      <c r="S4240">
        <v>70</v>
      </c>
      <c r="T4240">
        <v>17</v>
      </c>
      <c r="U4240">
        <v>0</v>
      </c>
      <c r="V4240">
        <v>11</v>
      </c>
      <c r="W4240">
        <v>9</v>
      </c>
      <c r="X4240">
        <v>0</v>
      </c>
      <c r="Y4240">
        <v>0</v>
      </c>
      <c r="Z4240">
        <v>3</v>
      </c>
      <c r="AA4240">
        <v>0</v>
      </c>
      <c r="AB4240">
        <v>228</v>
      </c>
      <c r="AC4240">
        <v>3</v>
      </c>
      <c r="AD4240">
        <v>0</v>
      </c>
      <c r="AE4240">
        <v>0</v>
      </c>
      <c r="AF4240">
        <v>0</v>
      </c>
      <c r="AG4240">
        <v>0</v>
      </c>
      <c r="AH4240">
        <v>1</v>
      </c>
      <c r="AI4240">
        <v>14</v>
      </c>
      <c r="AJ4240">
        <v>0</v>
      </c>
      <c r="AK4240">
        <v>0</v>
      </c>
      <c r="AL4240">
        <v>6</v>
      </c>
      <c r="AM4240">
        <v>31</v>
      </c>
      <c r="AN4240">
        <v>0</v>
      </c>
      <c r="AO4240">
        <v>5</v>
      </c>
      <c r="AP4240">
        <v>11</v>
      </c>
      <c r="AQ4240">
        <v>5</v>
      </c>
      <c r="AR4240">
        <v>0</v>
      </c>
      <c r="AS4240">
        <v>1</v>
      </c>
      <c r="AT4240">
        <v>1</v>
      </c>
      <c r="AU4240">
        <v>6</v>
      </c>
      <c r="AV4240">
        <v>1</v>
      </c>
      <c r="AW4240">
        <v>10</v>
      </c>
      <c r="AX4240">
        <v>24</v>
      </c>
      <c r="AY4240">
        <v>49</v>
      </c>
      <c r="AZ4240">
        <v>48</v>
      </c>
      <c r="BA4240">
        <v>59</v>
      </c>
      <c r="BB4240">
        <v>7</v>
      </c>
      <c r="BC4240">
        <v>50</v>
      </c>
      <c r="BD4240">
        <v>0</v>
      </c>
      <c r="BE4240">
        <v>0</v>
      </c>
      <c r="BF4240">
        <v>1</v>
      </c>
      <c r="BG4240">
        <v>2</v>
      </c>
      <c r="BH4240">
        <v>1</v>
      </c>
      <c r="BI4240">
        <v>32</v>
      </c>
      <c r="BJ4240">
        <v>31</v>
      </c>
      <c r="BK4240">
        <v>0</v>
      </c>
      <c r="BL4240">
        <v>9</v>
      </c>
      <c r="BM4240">
        <v>1</v>
      </c>
      <c r="BN4240">
        <v>9</v>
      </c>
      <c r="BO4240">
        <v>68</v>
      </c>
      <c r="BP4240">
        <v>2</v>
      </c>
      <c r="BQ4240">
        <v>0</v>
      </c>
      <c r="BR4240">
        <v>11</v>
      </c>
      <c r="BS4240">
        <v>25</v>
      </c>
      <c r="BT4240">
        <v>392</v>
      </c>
      <c r="BU4240" t="s">
        <v>4073</v>
      </c>
    </row>
    <row r="4241" spans="1:73">
      <c r="A4241" t="s">
        <v>3876</v>
      </c>
      <c r="B4241" t="s">
        <v>3877</v>
      </c>
      <c r="C4241">
        <v>206</v>
      </c>
      <c r="D4241" t="s">
        <v>312</v>
      </c>
      <c r="E4241" t="s">
        <v>78</v>
      </c>
      <c r="F4241" t="s">
        <v>77</v>
      </c>
      <c r="G4241">
        <v>1</v>
      </c>
      <c r="H4241">
        <v>2</v>
      </c>
      <c r="I4241">
        <v>1</v>
      </c>
      <c r="J4241">
        <v>0</v>
      </c>
      <c r="K4241">
        <v>0</v>
      </c>
      <c r="L4241">
        <v>5</v>
      </c>
      <c r="M4241">
        <v>0</v>
      </c>
      <c r="N4241">
        <v>4</v>
      </c>
      <c r="O4241">
        <v>0</v>
      </c>
      <c r="P4241">
        <v>0</v>
      </c>
      <c r="Q4241">
        <v>0</v>
      </c>
      <c r="R4241">
        <v>0</v>
      </c>
      <c r="S4241">
        <v>1</v>
      </c>
      <c r="T4241">
        <v>2</v>
      </c>
      <c r="U4241">
        <v>0</v>
      </c>
      <c r="V4241">
        <v>0</v>
      </c>
      <c r="W4241">
        <v>0</v>
      </c>
      <c r="X4241">
        <v>0</v>
      </c>
      <c r="Y4241">
        <v>0</v>
      </c>
      <c r="Z4241">
        <v>0</v>
      </c>
      <c r="AA4241">
        <v>0</v>
      </c>
      <c r="AB4241">
        <v>21</v>
      </c>
      <c r="AC4241">
        <v>0</v>
      </c>
      <c r="AD4241">
        <v>0</v>
      </c>
      <c r="AE4241">
        <v>0</v>
      </c>
      <c r="AF4241">
        <v>0</v>
      </c>
      <c r="AG4241">
        <v>0</v>
      </c>
      <c r="AH4241">
        <v>0</v>
      </c>
      <c r="AI4241">
        <v>1</v>
      </c>
      <c r="AJ4241">
        <v>0</v>
      </c>
      <c r="AK4241">
        <v>0</v>
      </c>
      <c r="AL4241">
        <v>0</v>
      </c>
      <c r="AM4241">
        <v>0</v>
      </c>
      <c r="AN4241">
        <v>0</v>
      </c>
      <c r="AO4241">
        <v>0</v>
      </c>
      <c r="AP4241">
        <v>0</v>
      </c>
      <c r="AQ4241">
        <v>0</v>
      </c>
      <c r="AR4241">
        <v>0</v>
      </c>
      <c r="AS4241">
        <v>0</v>
      </c>
      <c r="AT4241">
        <v>0</v>
      </c>
      <c r="AU4241">
        <v>0</v>
      </c>
      <c r="AV4241">
        <v>0</v>
      </c>
      <c r="AW4241">
        <v>1</v>
      </c>
      <c r="AX4241">
        <v>1</v>
      </c>
      <c r="AY4241">
        <v>6</v>
      </c>
      <c r="AZ4241">
        <v>4</v>
      </c>
      <c r="BA4241">
        <v>1</v>
      </c>
      <c r="BB4241">
        <v>0</v>
      </c>
      <c r="BC4241">
        <v>3</v>
      </c>
      <c r="BD4241">
        <v>0</v>
      </c>
      <c r="BE4241">
        <v>0</v>
      </c>
      <c r="BF4241">
        <v>0</v>
      </c>
      <c r="BG4241">
        <v>0</v>
      </c>
      <c r="BH4241">
        <v>1</v>
      </c>
      <c r="BI4241">
        <v>1</v>
      </c>
      <c r="BJ4241">
        <v>0</v>
      </c>
      <c r="BK4241">
        <v>0</v>
      </c>
      <c r="BL4241">
        <v>0</v>
      </c>
      <c r="BM4241">
        <v>0</v>
      </c>
      <c r="BN4241">
        <v>1</v>
      </c>
      <c r="BO4241">
        <v>4</v>
      </c>
      <c r="BP4241">
        <v>0</v>
      </c>
      <c r="BQ4241">
        <v>0</v>
      </c>
      <c r="BR4241">
        <v>0</v>
      </c>
      <c r="BS4241">
        <v>6</v>
      </c>
      <c r="BT4241">
        <v>56</v>
      </c>
      <c r="BU4241" t="s">
        <v>4074</v>
      </c>
    </row>
    <row r="4242" spans="1:73">
      <c r="A4242" t="s">
        <v>3876</v>
      </c>
      <c r="B4242" t="s">
        <v>3877</v>
      </c>
      <c r="C4242">
        <v>207</v>
      </c>
      <c r="D4242" t="s">
        <v>312</v>
      </c>
      <c r="E4242" t="s">
        <v>3886</v>
      </c>
      <c r="F4242" t="s">
        <v>92</v>
      </c>
      <c r="G4242">
        <v>2</v>
      </c>
      <c r="H4242">
        <v>27</v>
      </c>
      <c r="I4242">
        <v>7</v>
      </c>
      <c r="J4242">
        <v>0</v>
      </c>
      <c r="K4242">
        <v>0</v>
      </c>
      <c r="L4242">
        <v>37</v>
      </c>
      <c r="M4242">
        <v>0</v>
      </c>
      <c r="N4242">
        <v>53</v>
      </c>
      <c r="O4242">
        <v>4</v>
      </c>
      <c r="P4242">
        <v>0</v>
      </c>
      <c r="Q4242">
        <v>12</v>
      </c>
      <c r="R4242">
        <v>5</v>
      </c>
      <c r="S4242">
        <v>89</v>
      </c>
      <c r="T4242">
        <v>37</v>
      </c>
      <c r="U4242">
        <v>0</v>
      </c>
      <c r="V4242">
        <v>9</v>
      </c>
      <c r="W4242">
        <v>8</v>
      </c>
      <c r="X4242">
        <v>0</v>
      </c>
      <c r="Y4242">
        <v>0</v>
      </c>
      <c r="Z4242">
        <v>1</v>
      </c>
      <c r="AA4242">
        <v>0</v>
      </c>
      <c r="AB4242">
        <v>283</v>
      </c>
      <c r="AC4242">
        <v>2</v>
      </c>
      <c r="AD4242">
        <v>4</v>
      </c>
      <c r="AE4242">
        <v>1</v>
      </c>
      <c r="AF4242">
        <v>2</v>
      </c>
      <c r="AG4242">
        <v>0</v>
      </c>
      <c r="AH4242">
        <v>0</v>
      </c>
      <c r="AI4242">
        <v>31</v>
      </c>
      <c r="AJ4242">
        <v>0</v>
      </c>
      <c r="AK4242">
        <v>0</v>
      </c>
      <c r="AL4242">
        <v>7</v>
      </c>
      <c r="AM4242">
        <v>29</v>
      </c>
      <c r="AN4242">
        <v>0</v>
      </c>
      <c r="AO4242">
        <v>4</v>
      </c>
      <c r="AP4242">
        <v>3</v>
      </c>
      <c r="AQ4242">
        <v>4</v>
      </c>
      <c r="AR4242">
        <v>0</v>
      </c>
      <c r="AS4242">
        <v>2</v>
      </c>
      <c r="AT4242">
        <v>2</v>
      </c>
      <c r="AU4242">
        <v>16</v>
      </c>
      <c r="AV4242">
        <v>5</v>
      </c>
      <c r="AW4242">
        <v>6</v>
      </c>
      <c r="AX4242">
        <v>34</v>
      </c>
      <c r="AY4242">
        <v>48</v>
      </c>
      <c r="AZ4242">
        <v>48</v>
      </c>
      <c r="BA4242">
        <v>69</v>
      </c>
      <c r="BB4242">
        <v>15</v>
      </c>
      <c r="BC4242">
        <v>47</v>
      </c>
      <c r="BD4242">
        <v>0</v>
      </c>
      <c r="BE4242">
        <v>0</v>
      </c>
      <c r="BF4242">
        <v>4</v>
      </c>
      <c r="BG4242">
        <v>0</v>
      </c>
      <c r="BH4242">
        <v>0</v>
      </c>
      <c r="BI4242">
        <v>39</v>
      </c>
      <c r="BJ4242">
        <v>29</v>
      </c>
      <c r="BK4242">
        <v>0</v>
      </c>
      <c r="BL4242">
        <v>8</v>
      </c>
      <c r="BM4242">
        <v>11</v>
      </c>
      <c r="BN4242">
        <v>15</v>
      </c>
      <c r="BO4242">
        <v>73</v>
      </c>
      <c r="BP4242">
        <v>19</v>
      </c>
      <c r="BQ4242">
        <v>0</v>
      </c>
      <c r="BR4242">
        <v>3</v>
      </c>
      <c r="BS4242">
        <v>30</v>
      </c>
      <c r="BT4242">
        <v>433</v>
      </c>
      <c r="BU4242" t="s">
        <v>4075</v>
      </c>
    </row>
    <row r="4243" spans="1:73">
      <c r="A4243" t="s">
        <v>3876</v>
      </c>
      <c r="B4243" t="s">
        <v>3877</v>
      </c>
      <c r="C4243">
        <v>208</v>
      </c>
      <c r="D4243" t="s">
        <v>312</v>
      </c>
      <c r="E4243" t="s">
        <v>78</v>
      </c>
      <c r="F4243" t="s">
        <v>77</v>
      </c>
      <c r="G4243">
        <v>1</v>
      </c>
      <c r="H4243">
        <v>1</v>
      </c>
      <c r="I4243">
        <v>1</v>
      </c>
      <c r="J4243">
        <v>0</v>
      </c>
      <c r="K4243">
        <v>0</v>
      </c>
      <c r="L4243">
        <v>1</v>
      </c>
      <c r="M4243">
        <v>0</v>
      </c>
      <c r="N4243">
        <v>2</v>
      </c>
      <c r="O4243">
        <v>0</v>
      </c>
      <c r="P4243">
        <v>0</v>
      </c>
      <c r="Q4243">
        <v>0</v>
      </c>
      <c r="R4243">
        <v>0</v>
      </c>
      <c r="S4243">
        <v>2</v>
      </c>
      <c r="T4243">
        <v>2</v>
      </c>
      <c r="U4243">
        <v>0</v>
      </c>
      <c r="V4243">
        <v>0</v>
      </c>
      <c r="W4243">
        <v>0</v>
      </c>
      <c r="X4243">
        <v>0</v>
      </c>
      <c r="Y4243">
        <v>0</v>
      </c>
      <c r="Z4243">
        <v>0</v>
      </c>
      <c r="AA4243">
        <v>0</v>
      </c>
      <c r="AB4243">
        <v>18</v>
      </c>
      <c r="AC4243">
        <v>0</v>
      </c>
      <c r="AD4243">
        <v>0</v>
      </c>
      <c r="AE4243">
        <v>0</v>
      </c>
      <c r="AF4243">
        <v>0</v>
      </c>
      <c r="AG4243">
        <v>0</v>
      </c>
      <c r="AH4243">
        <v>0</v>
      </c>
      <c r="AI4243">
        <v>2</v>
      </c>
      <c r="AJ4243">
        <v>0</v>
      </c>
      <c r="AK4243">
        <v>0</v>
      </c>
      <c r="AL4243">
        <v>0</v>
      </c>
      <c r="AM4243">
        <v>0</v>
      </c>
      <c r="AN4243">
        <v>0</v>
      </c>
      <c r="AO4243">
        <v>0</v>
      </c>
      <c r="AP4243">
        <v>0</v>
      </c>
      <c r="AQ4243">
        <v>0</v>
      </c>
      <c r="AR4243">
        <v>0</v>
      </c>
      <c r="AS4243">
        <v>0</v>
      </c>
      <c r="AT4243">
        <v>0</v>
      </c>
      <c r="AU4243">
        <v>0</v>
      </c>
      <c r="AV4243">
        <v>0</v>
      </c>
      <c r="AW4243">
        <v>1</v>
      </c>
      <c r="AX4243">
        <v>3</v>
      </c>
      <c r="AY4243">
        <v>7</v>
      </c>
      <c r="AZ4243">
        <v>2</v>
      </c>
      <c r="BA4243">
        <v>3</v>
      </c>
      <c r="BB4243">
        <v>0</v>
      </c>
      <c r="BC4243">
        <v>1</v>
      </c>
      <c r="BD4243">
        <v>0</v>
      </c>
      <c r="BE4243">
        <v>0</v>
      </c>
      <c r="BF4243">
        <v>0</v>
      </c>
      <c r="BG4243">
        <v>0</v>
      </c>
      <c r="BH4243">
        <v>1</v>
      </c>
      <c r="BI4243">
        <v>3</v>
      </c>
      <c r="BJ4243">
        <v>1</v>
      </c>
      <c r="BK4243">
        <v>0</v>
      </c>
      <c r="BL4243">
        <v>0</v>
      </c>
      <c r="BM4243">
        <v>0</v>
      </c>
      <c r="BN4243">
        <v>0</v>
      </c>
      <c r="BO4243">
        <v>2</v>
      </c>
      <c r="BP4243">
        <v>0</v>
      </c>
      <c r="BQ4243">
        <v>0</v>
      </c>
      <c r="BR4243">
        <v>1</v>
      </c>
      <c r="BS4243">
        <v>4</v>
      </c>
      <c r="BT4243">
        <v>43</v>
      </c>
      <c r="BU4243" t="s">
        <v>4076</v>
      </c>
    </row>
    <row r="4244" spans="1:73">
      <c r="A4244" t="s">
        <v>3876</v>
      </c>
      <c r="B4244" t="s">
        <v>3877</v>
      </c>
      <c r="C4244">
        <v>209</v>
      </c>
      <c r="D4244" t="s">
        <v>312</v>
      </c>
      <c r="E4244" t="s">
        <v>3897</v>
      </c>
      <c r="F4244" t="s">
        <v>101</v>
      </c>
      <c r="G4244">
        <v>3</v>
      </c>
      <c r="H4244">
        <v>12</v>
      </c>
      <c r="I4244">
        <v>11</v>
      </c>
      <c r="J4244">
        <v>0</v>
      </c>
      <c r="K4244">
        <v>1</v>
      </c>
      <c r="L4244">
        <v>13</v>
      </c>
      <c r="M4244">
        <v>0</v>
      </c>
      <c r="N4244">
        <v>30</v>
      </c>
      <c r="O4244">
        <v>0</v>
      </c>
      <c r="P4244">
        <v>0</v>
      </c>
      <c r="Q4244">
        <v>2</v>
      </c>
      <c r="R4244">
        <v>0</v>
      </c>
      <c r="S4244">
        <v>25</v>
      </c>
      <c r="T4244">
        <v>8</v>
      </c>
      <c r="U4244">
        <v>0</v>
      </c>
      <c r="V4244">
        <v>3</v>
      </c>
      <c r="W4244">
        <v>7</v>
      </c>
      <c r="X4244">
        <v>0</v>
      </c>
      <c r="Y4244">
        <v>0</v>
      </c>
      <c r="Z4244">
        <v>0</v>
      </c>
      <c r="AA4244">
        <v>0</v>
      </c>
      <c r="AB4244">
        <v>129</v>
      </c>
      <c r="AC4244">
        <v>5</v>
      </c>
      <c r="AD4244">
        <v>0</v>
      </c>
      <c r="AE4244">
        <v>0</v>
      </c>
      <c r="AF4244">
        <v>0</v>
      </c>
      <c r="AG4244">
        <v>3</v>
      </c>
      <c r="AH4244">
        <v>1</v>
      </c>
      <c r="AI4244">
        <v>6</v>
      </c>
      <c r="AJ4244">
        <v>0</v>
      </c>
      <c r="AK4244">
        <v>0</v>
      </c>
      <c r="AL4244">
        <v>1</v>
      </c>
      <c r="AM4244">
        <v>11</v>
      </c>
      <c r="AN4244">
        <v>0</v>
      </c>
      <c r="AO4244">
        <v>1</v>
      </c>
      <c r="AP4244">
        <v>4</v>
      </c>
      <c r="AQ4244">
        <v>6</v>
      </c>
      <c r="AR4244">
        <v>1</v>
      </c>
      <c r="AS4244">
        <v>0</v>
      </c>
      <c r="AT4244">
        <v>1</v>
      </c>
      <c r="AU4244">
        <v>0</v>
      </c>
      <c r="AV4244">
        <v>0</v>
      </c>
      <c r="AW4244">
        <v>10</v>
      </c>
      <c r="AX4244">
        <v>8</v>
      </c>
      <c r="AY4244">
        <v>34</v>
      </c>
      <c r="AZ4244">
        <v>27</v>
      </c>
      <c r="BA4244">
        <v>25</v>
      </c>
      <c r="BB4244">
        <v>1</v>
      </c>
      <c r="BC4244">
        <v>36</v>
      </c>
      <c r="BD4244">
        <v>0</v>
      </c>
      <c r="BE4244">
        <v>0</v>
      </c>
      <c r="BF4244">
        <v>0</v>
      </c>
      <c r="BG4244">
        <v>0</v>
      </c>
      <c r="BH4244">
        <v>0</v>
      </c>
      <c r="BI4244">
        <v>14</v>
      </c>
      <c r="BJ4244">
        <v>16</v>
      </c>
      <c r="BK4244">
        <v>0</v>
      </c>
      <c r="BL4244">
        <v>3</v>
      </c>
      <c r="BM4244">
        <v>0</v>
      </c>
      <c r="BN4244">
        <v>13</v>
      </c>
      <c r="BO4244">
        <v>38</v>
      </c>
      <c r="BP4244">
        <v>0</v>
      </c>
      <c r="BQ4244">
        <v>0</v>
      </c>
      <c r="BR4244">
        <v>7</v>
      </c>
      <c r="BS4244">
        <v>18</v>
      </c>
      <c r="BT4244">
        <v>235</v>
      </c>
      <c r="BU4244" t="s">
        <v>4077</v>
      </c>
    </row>
    <row r="4245" spans="1:73">
      <c r="A4245" t="s">
        <v>3876</v>
      </c>
      <c r="B4245" t="s">
        <v>3877</v>
      </c>
      <c r="C4245">
        <v>210</v>
      </c>
      <c r="D4245" t="s">
        <v>312</v>
      </c>
      <c r="E4245" t="s">
        <v>78</v>
      </c>
      <c r="F4245" t="s">
        <v>77</v>
      </c>
      <c r="G4245">
        <v>1</v>
      </c>
      <c r="H4245">
        <v>1</v>
      </c>
      <c r="I4245">
        <v>3</v>
      </c>
      <c r="J4245">
        <v>0</v>
      </c>
      <c r="K4245">
        <v>0</v>
      </c>
      <c r="L4245">
        <v>2</v>
      </c>
      <c r="M4245">
        <v>0</v>
      </c>
      <c r="N4245">
        <v>2</v>
      </c>
      <c r="O4245">
        <v>0</v>
      </c>
      <c r="P4245">
        <v>0</v>
      </c>
      <c r="Q4245">
        <v>0</v>
      </c>
      <c r="R4245">
        <v>0</v>
      </c>
      <c r="S4245">
        <v>2</v>
      </c>
      <c r="T4245">
        <v>2</v>
      </c>
      <c r="U4245">
        <v>0</v>
      </c>
      <c r="V4245">
        <v>0</v>
      </c>
      <c r="W4245">
        <v>0</v>
      </c>
      <c r="X4245">
        <v>0</v>
      </c>
      <c r="Y4245">
        <v>0</v>
      </c>
      <c r="Z4245">
        <v>0</v>
      </c>
      <c r="AA4245">
        <v>0</v>
      </c>
      <c r="AB4245">
        <v>17</v>
      </c>
      <c r="AC4245">
        <v>0</v>
      </c>
      <c r="AD4245">
        <v>0</v>
      </c>
      <c r="AE4245">
        <v>0</v>
      </c>
      <c r="AF4245">
        <v>0</v>
      </c>
      <c r="AG4245">
        <v>0</v>
      </c>
      <c r="AH4245">
        <v>0</v>
      </c>
      <c r="AI4245">
        <v>2</v>
      </c>
      <c r="AJ4245">
        <v>0</v>
      </c>
      <c r="AK4245">
        <v>0</v>
      </c>
      <c r="AL4245">
        <v>0</v>
      </c>
      <c r="AM4245">
        <v>0</v>
      </c>
      <c r="AN4245">
        <v>0</v>
      </c>
      <c r="AO4245">
        <v>0</v>
      </c>
      <c r="AP4245">
        <v>0</v>
      </c>
      <c r="AQ4245">
        <v>0</v>
      </c>
      <c r="AR4245">
        <v>0</v>
      </c>
      <c r="AS4245">
        <v>0</v>
      </c>
      <c r="AT4245">
        <v>0</v>
      </c>
      <c r="AU4245">
        <v>0</v>
      </c>
      <c r="AV4245">
        <v>0</v>
      </c>
      <c r="AW4245">
        <v>3</v>
      </c>
      <c r="AX4245">
        <v>3</v>
      </c>
      <c r="AY4245">
        <v>6</v>
      </c>
      <c r="AZ4245">
        <v>3</v>
      </c>
      <c r="BA4245">
        <v>4</v>
      </c>
      <c r="BB4245">
        <v>0</v>
      </c>
      <c r="BC4245">
        <v>5</v>
      </c>
      <c r="BD4245">
        <v>0</v>
      </c>
      <c r="BE4245">
        <v>0</v>
      </c>
      <c r="BF4245">
        <v>0</v>
      </c>
      <c r="BG4245">
        <v>0</v>
      </c>
      <c r="BH4245">
        <v>1</v>
      </c>
      <c r="BI4245">
        <v>3</v>
      </c>
      <c r="BJ4245">
        <v>4</v>
      </c>
      <c r="BK4245">
        <v>0</v>
      </c>
      <c r="BL4245">
        <v>0</v>
      </c>
      <c r="BM4245">
        <v>0</v>
      </c>
      <c r="BN4245">
        <v>0</v>
      </c>
      <c r="BO4245">
        <v>3</v>
      </c>
      <c r="BP4245">
        <v>1</v>
      </c>
      <c r="BQ4245">
        <v>0</v>
      </c>
      <c r="BR4245">
        <v>1</v>
      </c>
      <c r="BS4245">
        <v>3</v>
      </c>
      <c r="BT4245">
        <v>41</v>
      </c>
      <c r="BU4245" t="s">
        <v>4078</v>
      </c>
    </row>
    <row r="4246" spans="1:73">
      <c r="A4246" t="s">
        <v>3876</v>
      </c>
      <c r="B4246" t="s">
        <v>3877</v>
      </c>
      <c r="C4246">
        <v>211</v>
      </c>
      <c r="D4246" t="s">
        <v>312</v>
      </c>
      <c r="E4246" t="s">
        <v>3881</v>
      </c>
      <c r="F4246" t="s">
        <v>92</v>
      </c>
      <c r="G4246">
        <v>5</v>
      </c>
      <c r="H4246">
        <v>14</v>
      </c>
      <c r="I4246">
        <v>19</v>
      </c>
      <c r="J4246">
        <v>0</v>
      </c>
      <c r="K4246">
        <v>0</v>
      </c>
      <c r="L4246">
        <v>14</v>
      </c>
      <c r="M4246">
        <v>1</v>
      </c>
      <c r="N4246">
        <v>39</v>
      </c>
      <c r="O4246">
        <v>0</v>
      </c>
      <c r="P4246">
        <v>0</v>
      </c>
      <c r="Q4246">
        <v>2</v>
      </c>
      <c r="R4246">
        <v>4</v>
      </c>
      <c r="S4246">
        <v>64</v>
      </c>
      <c r="T4246">
        <v>22</v>
      </c>
      <c r="U4246">
        <v>0</v>
      </c>
      <c r="V4246">
        <v>10</v>
      </c>
      <c r="W4246">
        <v>11</v>
      </c>
      <c r="X4246">
        <v>0</v>
      </c>
      <c r="Y4246">
        <v>0</v>
      </c>
      <c r="Z4246">
        <v>0</v>
      </c>
      <c r="AA4246">
        <v>0</v>
      </c>
      <c r="AB4246">
        <v>189</v>
      </c>
      <c r="AC4246">
        <v>5</v>
      </c>
      <c r="AD4246">
        <v>0</v>
      </c>
      <c r="AE4246">
        <v>0</v>
      </c>
      <c r="AF4246">
        <v>1</v>
      </c>
      <c r="AG4246">
        <v>0</v>
      </c>
      <c r="AH4246">
        <v>0</v>
      </c>
      <c r="AI4246">
        <v>19</v>
      </c>
      <c r="AJ4246">
        <v>0</v>
      </c>
      <c r="AK4246">
        <v>0</v>
      </c>
      <c r="AL4246">
        <v>9</v>
      </c>
      <c r="AM4246">
        <v>23</v>
      </c>
      <c r="AN4246">
        <v>1</v>
      </c>
      <c r="AO4246">
        <v>2</v>
      </c>
      <c r="AP4246">
        <v>9</v>
      </c>
      <c r="AQ4246">
        <v>7</v>
      </c>
      <c r="AR4246">
        <v>0</v>
      </c>
      <c r="AS4246">
        <v>0</v>
      </c>
      <c r="AT4246">
        <v>5</v>
      </c>
      <c r="AU4246">
        <v>9</v>
      </c>
      <c r="AV4246">
        <v>2</v>
      </c>
      <c r="AW4246">
        <v>20</v>
      </c>
      <c r="AX4246">
        <v>25</v>
      </c>
      <c r="AY4246">
        <v>35</v>
      </c>
      <c r="AZ4246">
        <v>39</v>
      </c>
      <c r="BA4246">
        <v>52</v>
      </c>
      <c r="BB4246">
        <v>6</v>
      </c>
      <c r="BC4246">
        <v>37</v>
      </c>
      <c r="BD4246">
        <v>0</v>
      </c>
      <c r="BE4246">
        <v>0</v>
      </c>
      <c r="BF4246">
        <v>2</v>
      </c>
      <c r="BG4246">
        <v>0</v>
      </c>
      <c r="BH4246">
        <v>0</v>
      </c>
      <c r="BI4246">
        <v>22</v>
      </c>
      <c r="BJ4246">
        <v>11</v>
      </c>
      <c r="BK4246">
        <v>0</v>
      </c>
      <c r="BL4246">
        <v>12</v>
      </c>
      <c r="BM4246">
        <v>0</v>
      </c>
      <c r="BN4246">
        <v>11</v>
      </c>
      <c r="BO4246">
        <v>59</v>
      </c>
      <c r="BP4246">
        <v>14</v>
      </c>
      <c r="BQ4246">
        <v>0</v>
      </c>
      <c r="BR4246">
        <v>2</v>
      </c>
      <c r="BS4246">
        <v>23</v>
      </c>
      <c r="BT4246">
        <v>311</v>
      </c>
      <c r="BU4246" t="s">
        <v>4079</v>
      </c>
    </row>
    <row r="4247" spans="1:73">
      <c r="A4247" t="s">
        <v>3876</v>
      </c>
      <c r="B4247" t="s">
        <v>3877</v>
      </c>
      <c r="C4247">
        <v>212</v>
      </c>
      <c r="D4247" t="s">
        <v>312</v>
      </c>
      <c r="E4247" t="s">
        <v>78</v>
      </c>
      <c r="F4247" t="s">
        <v>77</v>
      </c>
      <c r="G4247">
        <v>0</v>
      </c>
      <c r="H4247">
        <v>1</v>
      </c>
      <c r="I4247">
        <v>0</v>
      </c>
      <c r="J4247">
        <v>0</v>
      </c>
      <c r="K4247">
        <v>0</v>
      </c>
      <c r="L4247">
        <v>2</v>
      </c>
      <c r="M4247">
        <v>0</v>
      </c>
      <c r="N4247">
        <v>4</v>
      </c>
      <c r="O4247">
        <v>0</v>
      </c>
      <c r="P4247">
        <v>0</v>
      </c>
      <c r="Q4247">
        <v>0</v>
      </c>
      <c r="R4247">
        <v>0</v>
      </c>
      <c r="S4247">
        <v>5</v>
      </c>
      <c r="T4247">
        <v>0</v>
      </c>
      <c r="U4247">
        <v>0</v>
      </c>
      <c r="V4247">
        <v>0</v>
      </c>
      <c r="W4247">
        <v>0</v>
      </c>
      <c r="X4247">
        <v>0</v>
      </c>
      <c r="Y4247">
        <v>1</v>
      </c>
      <c r="Z4247">
        <v>0</v>
      </c>
      <c r="AA4247">
        <v>0</v>
      </c>
      <c r="AB4247">
        <v>27</v>
      </c>
      <c r="AC4247">
        <v>1</v>
      </c>
      <c r="AD4247">
        <v>0</v>
      </c>
      <c r="AE4247">
        <v>0</v>
      </c>
      <c r="AF4247">
        <v>0</v>
      </c>
      <c r="AG4247">
        <v>0</v>
      </c>
      <c r="AH4247">
        <v>0</v>
      </c>
      <c r="AI4247">
        <v>0</v>
      </c>
      <c r="AJ4247">
        <v>0</v>
      </c>
      <c r="AK4247">
        <v>0</v>
      </c>
      <c r="AL4247">
        <v>2</v>
      </c>
      <c r="AM4247">
        <v>5</v>
      </c>
      <c r="AN4247">
        <v>0</v>
      </c>
      <c r="AO4247">
        <v>0</v>
      </c>
      <c r="AP4247">
        <v>4</v>
      </c>
      <c r="AQ4247">
        <v>0</v>
      </c>
      <c r="AR4247">
        <v>0</v>
      </c>
      <c r="AS4247">
        <v>0</v>
      </c>
      <c r="AT4247">
        <v>0</v>
      </c>
      <c r="AU4247">
        <v>1</v>
      </c>
      <c r="AV4247">
        <v>1</v>
      </c>
      <c r="AW4247">
        <v>0</v>
      </c>
      <c r="AX4247">
        <v>5</v>
      </c>
      <c r="AY4247">
        <v>7</v>
      </c>
      <c r="AZ4247">
        <v>5</v>
      </c>
      <c r="BA4247">
        <v>10</v>
      </c>
      <c r="BB4247">
        <v>0</v>
      </c>
      <c r="BC4247">
        <v>9</v>
      </c>
      <c r="BD4247">
        <v>0</v>
      </c>
      <c r="BE4247">
        <v>0</v>
      </c>
      <c r="BF4247">
        <v>0</v>
      </c>
      <c r="BG4247">
        <v>0</v>
      </c>
      <c r="BH4247">
        <v>0</v>
      </c>
      <c r="BI4247">
        <v>6</v>
      </c>
      <c r="BJ4247">
        <v>3</v>
      </c>
      <c r="BK4247">
        <v>0</v>
      </c>
      <c r="BL4247">
        <v>1</v>
      </c>
      <c r="BM4247">
        <v>0</v>
      </c>
      <c r="BN4247">
        <v>2</v>
      </c>
      <c r="BO4247">
        <v>8</v>
      </c>
      <c r="BP4247">
        <v>2</v>
      </c>
      <c r="BQ4247">
        <v>0</v>
      </c>
      <c r="BR4247">
        <v>3</v>
      </c>
      <c r="BS4247">
        <v>5</v>
      </c>
      <c r="BT4247">
        <v>54</v>
      </c>
      <c r="BU4247" t="s">
        <v>4080</v>
      </c>
    </row>
    <row r="4248" spans="1:73">
      <c r="A4248" t="s">
        <v>3876</v>
      </c>
      <c r="B4248" t="s">
        <v>3877</v>
      </c>
      <c r="C4248">
        <v>213</v>
      </c>
      <c r="D4248" t="s">
        <v>331</v>
      </c>
      <c r="E4248" t="s">
        <v>78</v>
      </c>
      <c r="F4248" t="s">
        <v>77</v>
      </c>
      <c r="G4248">
        <v>1</v>
      </c>
      <c r="H4248">
        <v>2</v>
      </c>
      <c r="I4248">
        <v>1</v>
      </c>
      <c r="J4248">
        <v>0</v>
      </c>
      <c r="K4248">
        <v>0</v>
      </c>
      <c r="L4248">
        <v>7</v>
      </c>
      <c r="M4248">
        <v>0</v>
      </c>
      <c r="N4248">
        <v>7</v>
      </c>
      <c r="O4248">
        <v>0</v>
      </c>
      <c r="P4248">
        <v>0</v>
      </c>
      <c r="Q4248">
        <v>0</v>
      </c>
      <c r="R4248">
        <v>0</v>
      </c>
      <c r="S4248">
        <v>17</v>
      </c>
      <c r="T4248">
        <v>5</v>
      </c>
      <c r="U4248">
        <v>0</v>
      </c>
      <c r="V4248">
        <v>1</v>
      </c>
      <c r="W4248">
        <v>3</v>
      </c>
      <c r="X4248">
        <v>0</v>
      </c>
      <c r="Y4248">
        <v>4</v>
      </c>
      <c r="Z4248">
        <v>0</v>
      </c>
      <c r="AA4248">
        <v>0</v>
      </c>
      <c r="AB4248">
        <v>51</v>
      </c>
      <c r="AC4248">
        <v>0</v>
      </c>
      <c r="AD4248">
        <v>0</v>
      </c>
      <c r="AE4248">
        <v>1</v>
      </c>
      <c r="AF4248">
        <v>0</v>
      </c>
      <c r="AG4248">
        <v>0</v>
      </c>
      <c r="AH4248">
        <v>1</v>
      </c>
      <c r="AI4248">
        <v>2</v>
      </c>
      <c r="AJ4248">
        <v>0</v>
      </c>
      <c r="AK4248">
        <v>1</v>
      </c>
      <c r="AL4248">
        <v>3</v>
      </c>
      <c r="AM4248">
        <v>3</v>
      </c>
      <c r="AN4248">
        <v>0</v>
      </c>
      <c r="AO4248">
        <v>0</v>
      </c>
      <c r="AP4248">
        <v>1</v>
      </c>
      <c r="AQ4248">
        <v>0</v>
      </c>
      <c r="AR4248">
        <v>0</v>
      </c>
      <c r="AS4248">
        <v>1</v>
      </c>
      <c r="AT4248">
        <v>0</v>
      </c>
      <c r="AU4248">
        <v>5</v>
      </c>
      <c r="AV4248">
        <v>5</v>
      </c>
      <c r="AW4248">
        <v>1</v>
      </c>
      <c r="AX4248">
        <v>5</v>
      </c>
      <c r="AY4248">
        <v>9</v>
      </c>
      <c r="AZ4248">
        <v>7</v>
      </c>
      <c r="BA4248">
        <v>8</v>
      </c>
      <c r="BB4248">
        <v>0</v>
      </c>
      <c r="BC4248">
        <v>6</v>
      </c>
      <c r="BD4248">
        <v>0</v>
      </c>
      <c r="BE4248">
        <v>0</v>
      </c>
      <c r="BF4248">
        <v>0</v>
      </c>
      <c r="BG4248">
        <v>0</v>
      </c>
      <c r="BH4248">
        <v>0</v>
      </c>
      <c r="BI4248">
        <v>6</v>
      </c>
      <c r="BJ4248">
        <v>3</v>
      </c>
      <c r="BK4248">
        <v>0</v>
      </c>
      <c r="BL4248">
        <v>4</v>
      </c>
      <c r="BM4248">
        <v>0</v>
      </c>
      <c r="BN4248">
        <v>1</v>
      </c>
      <c r="BO4248">
        <v>12</v>
      </c>
      <c r="BP4248">
        <v>0</v>
      </c>
      <c r="BQ4248">
        <v>0</v>
      </c>
      <c r="BR4248">
        <v>3</v>
      </c>
      <c r="BS4248">
        <v>8</v>
      </c>
      <c r="BT4248">
        <v>95</v>
      </c>
      <c r="BU4248" t="s">
        <v>4081</v>
      </c>
    </row>
    <row r="4249" spans="1:73">
      <c r="A4249" t="s">
        <v>3876</v>
      </c>
      <c r="B4249" t="s">
        <v>3877</v>
      </c>
      <c r="C4249">
        <v>214</v>
      </c>
      <c r="D4249" t="s">
        <v>331</v>
      </c>
      <c r="E4249" t="s">
        <v>3886</v>
      </c>
      <c r="F4249" t="s">
        <v>92</v>
      </c>
      <c r="G4249">
        <v>0</v>
      </c>
      <c r="H4249">
        <v>0</v>
      </c>
      <c r="I4249">
        <v>0</v>
      </c>
      <c r="J4249">
        <v>0</v>
      </c>
      <c r="K4249">
        <v>0</v>
      </c>
      <c r="L4249">
        <v>1</v>
      </c>
      <c r="M4249">
        <v>0</v>
      </c>
      <c r="N4249">
        <v>0</v>
      </c>
      <c r="O4249">
        <v>0</v>
      </c>
      <c r="P4249">
        <v>0</v>
      </c>
      <c r="Q4249">
        <v>0</v>
      </c>
      <c r="R4249">
        <v>0</v>
      </c>
      <c r="S4249">
        <v>0</v>
      </c>
      <c r="T4249">
        <v>0</v>
      </c>
      <c r="U4249">
        <v>0</v>
      </c>
      <c r="V4249">
        <v>0</v>
      </c>
      <c r="W4249">
        <v>0</v>
      </c>
      <c r="X4249">
        <v>0</v>
      </c>
      <c r="Y4249">
        <v>0</v>
      </c>
      <c r="Z4249">
        <v>0</v>
      </c>
      <c r="AA4249">
        <v>0</v>
      </c>
      <c r="AB4249">
        <v>1</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0</v>
      </c>
      <c r="BB4249">
        <v>0</v>
      </c>
      <c r="BC4249">
        <v>0</v>
      </c>
      <c r="BD4249">
        <v>0</v>
      </c>
      <c r="BE4249">
        <v>0</v>
      </c>
      <c r="BF4249">
        <v>0</v>
      </c>
      <c r="BG4249">
        <v>0</v>
      </c>
      <c r="BH4249">
        <v>0</v>
      </c>
      <c r="BI4249">
        <v>0</v>
      </c>
      <c r="BJ4249">
        <v>0</v>
      </c>
      <c r="BK4249">
        <v>0</v>
      </c>
      <c r="BL4249">
        <v>0</v>
      </c>
      <c r="BM4249">
        <v>0</v>
      </c>
      <c r="BN4249">
        <v>0</v>
      </c>
      <c r="BO4249">
        <v>0</v>
      </c>
      <c r="BP4249">
        <v>0</v>
      </c>
      <c r="BQ4249">
        <v>0</v>
      </c>
      <c r="BR4249">
        <v>0</v>
      </c>
      <c r="BS4249">
        <v>1</v>
      </c>
      <c r="BT4249">
        <v>4</v>
      </c>
      <c r="BU4249" t="s">
        <v>4082</v>
      </c>
    </row>
    <row r="4250" spans="1:73">
      <c r="A4250" t="s">
        <v>3876</v>
      </c>
      <c r="B4250" t="s">
        <v>3877</v>
      </c>
      <c r="C4250">
        <v>215</v>
      </c>
      <c r="D4250" t="s">
        <v>331</v>
      </c>
      <c r="E4250" t="s">
        <v>78</v>
      </c>
      <c r="F4250" t="s">
        <v>77</v>
      </c>
      <c r="G4250">
        <v>0</v>
      </c>
      <c r="H4250">
        <v>1</v>
      </c>
      <c r="I4250">
        <v>1</v>
      </c>
      <c r="J4250">
        <v>0</v>
      </c>
      <c r="K4250">
        <v>0</v>
      </c>
      <c r="L4250">
        <v>1</v>
      </c>
      <c r="M4250">
        <v>0</v>
      </c>
      <c r="N4250">
        <v>1</v>
      </c>
      <c r="O4250">
        <v>0</v>
      </c>
      <c r="P4250">
        <v>0</v>
      </c>
      <c r="Q4250">
        <v>0</v>
      </c>
      <c r="R4250">
        <v>0</v>
      </c>
      <c r="S4250">
        <v>0</v>
      </c>
      <c r="T4250">
        <v>0</v>
      </c>
      <c r="U4250">
        <v>0</v>
      </c>
      <c r="V4250">
        <v>0</v>
      </c>
      <c r="W4250">
        <v>0</v>
      </c>
      <c r="X4250">
        <v>0</v>
      </c>
      <c r="Y4250">
        <v>0</v>
      </c>
      <c r="Z4250">
        <v>0</v>
      </c>
      <c r="AA4250">
        <v>0</v>
      </c>
      <c r="AB4250">
        <v>4</v>
      </c>
      <c r="AC4250">
        <v>0</v>
      </c>
      <c r="AD4250">
        <v>0</v>
      </c>
      <c r="AE4250">
        <v>0</v>
      </c>
      <c r="AF4250">
        <v>0</v>
      </c>
      <c r="AG4250">
        <v>0</v>
      </c>
      <c r="AH4250">
        <v>0</v>
      </c>
      <c r="AI4250">
        <v>0</v>
      </c>
      <c r="AJ4250">
        <v>0</v>
      </c>
      <c r="AK4250">
        <v>0</v>
      </c>
      <c r="AL4250">
        <v>0</v>
      </c>
      <c r="AM4250">
        <v>1</v>
      </c>
      <c r="AN4250">
        <v>0</v>
      </c>
      <c r="AO4250">
        <v>0</v>
      </c>
      <c r="AP4250">
        <v>0</v>
      </c>
      <c r="AQ4250">
        <v>0</v>
      </c>
      <c r="AR4250">
        <v>1</v>
      </c>
      <c r="AS4250">
        <v>0</v>
      </c>
      <c r="AT4250">
        <v>0</v>
      </c>
      <c r="AU4250">
        <v>0</v>
      </c>
      <c r="AV4250">
        <v>0</v>
      </c>
      <c r="AW4250">
        <v>0</v>
      </c>
      <c r="AX4250">
        <v>0</v>
      </c>
      <c r="AY4250">
        <v>0</v>
      </c>
      <c r="AZ4250">
        <v>1</v>
      </c>
      <c r="BA4250">
        <v>1</v>
      </c>
      <c r="BB4250">
        <v>0</v>
      </c>
      <c r="BC4250">
        <v>0</v>
      </c>
      <c r="BD4250">
        <v>0</v>
      </c>
      <c r="BE4250">
        <v>1</v>
      </c>
      <c r="BF4250">
        <v>0</v>
      </c>
      <c r="BG4250">
        <v>0</v>
      </c>
      <c r="BH4250">
        <v>0</v>
      </c>
      <c r="BI4250">
        <v>0</v>
      </c>
      <c r="BJ4250">
        <v>0</v>
      </c>
      <c r="BK4250">
        <v>0</v>
      </c>
      <c r="BL4250">
        <v>0</v>
      </c>
      <c r="BM4250">
        <v>0</v>
      </c>
      <c r="BN4250">
        <v>0</v>
      </c>
      <c r="BO4250">
        <v>1</v>
      </c>
      <c r="BP4250">
        <v>0</v>
      </c>
      <c r="BQ4250">
        <v>0</v>
      </c>
      <c r="BR4250">
        <v>0</v>
      </c>
      <c r="BS4250">
        <v>2</v>
      </c>
      <c r="BT4250">
        <v>10</v>
      </c>
      <c r="BU4250" t="s">
        <v>4083</v>
      </c>
    </row>
    <row r="4251" spans="1:73">
      <c r="A4251" t="s">
        <v>3876</v>
      </c>
      <c r="B4251" t="s">
        <v>3877</v>
      </c>
      <c r="C4251">
        <v>216</v>
      </c>
      <c r="D4251" t="s">
        <v>331</v>
      </c>
      <c r="E4251" t="s">
        <v>3886</v>
      </c>
      <c r="F4251" t="s">
        <v>92</v>
      </c>
      <c r="G4251">
        <v>1</v>
      </c>
      <c r="H4251">
        <v>0</v>
      </c>
      <c r="I4251">
        <v>0</v>
      </c>
      <c r="J4251">
        <v>0</v>
      </c>
      <c r="K4251">
        <v>0</v>
      </c>
      <c r="L4251">
        <v>0</v>
      </c>
      <c r="M4251">
        <v>0</v>
      </c>
      <c r="N4251">
        <v>1</v>
      </c>
      <c r="O4251">
        <v>0</v>
      </c>
      <c r="P4251">
        <v>0</v>
      </c>
      <c r="Q4251">
        <v>0</v>
      </c>
      <c r="R4251">
        <v>0</v>
      </c>
      <c r="S4251">
        <v>1</v>
      </c>
      <c r="T4251">
        <v>0</v>
      </c>
      <c r="U4251">
        <v>0</v>
      </c>
      <c r="V4251">
        <v>1</v>
      </c>
      <c r="W4251">
        <v>0</v>
      </c>
      <c r="X4251">
        <v>0</v>
      </c>
      <c r="Y4251">
        <v>0</v>
      </c>
      <c r="Z4251">
        <v>0</v>
      </c>
      <c r="AA4251">
        <v>0</v>
      </c>
      <c r="AB4251">
        <v>5</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2</v>
      </c>
      <c r="AZ4251">
        <v>3</v>
      </c>
      <c r="BA4251">
        <v>0</v>
      </c>
      <c r="BB4251">
        <v>0</v>
      </c>
      <c r="BC4251">
        <v>0</v>
      </c>
      <c r="BD4251">
        <v>0</v>
      </c>
      <c r="BE4251">
        <v>0</v>
      </c>
      <c r="BF4251">
        <v>0</v>
      </c>
      <c r="BG4251">
        <v>0</v>
      </c>
      <c r="BH4251">
        <v>0</v>
      </c>
      <c r="BI4251">
        <v>0</v>
      </c>
      <c r="BJ4251">
        <v>0</v>
      </c>
      <c r="BK4251">
        <v>0</v>
      </c>
      <c r="BL4251">
        <v>0</v>
      </c>
      <c r="BM4251">
        <v>0</v>
      </c>
      <c r="BN4251">
        <v>0</v>
      </c>
      <c r="BO4251">
        <v>3</v>
      </c>
      <c r="BP4251">
        <v>0</v>
      </c>
      <c r="BQ4251">
        <v>0</v>
      </c>
      <c r="BR4251">
        <v>0</v>
      </c>
      <c r="BS4251">
        <v>1</v>
      </c>
      <c r="BT4251">
        <v>8</v>
      </c>
      <c r="BU4251" t="s">
        <v>4084</v>
      </c>
    </row>
    <row r="4252" spans="1:73">
      <c r="A4252" t="s">
        <v>3876</v>
      </c>
      <c r="B4252" t="s">
        <v>3877</v>
      </c>
      <c r="C4252">
        <v>217</v>
      </c>
      <c r="D4252" t="s">
        <v>331</v>
      </c>
      <c r="E4252" t="s">
        <v>78</v>
      </c>
      <c r="F4252" t="s">
        <v>77</v>
      </c>
      <c r="G4252">
        <v>0</v>
      </c>
      <c r="H4252">
        <v>0</v>
      </c>
      <c r="I4252">
        <v>2</v>
      </c>
      <c r="J4252">
        <v>0</v>
      </c>
      <c r="K4252">
        <v>0</v>
      </c>
      <c r="L4252">
        <v>2</v>
      </c>
      <c r="M4252">
        <v>0</v>
      </c>
      <c r="N4252">
        <v>3</v>
      </c>
      <c r="O4252">
        <v>0</v>
      </c>
      <c r="P4252">
        <v>0</v>
      </c>
      <c r="Q4252">
        <v>0</v>
      </c>
      <c r="R4252">
        <v>0</v>
      </c>
      <c r="S4252">
        <v>7</v>
      </c>
      <c r="T4252">
        <v>2</v>
      </c>
      <c r="U4252">
        <v>0</v>
      </c>
      <c r="V4252">
        <v>4</v>
      </c>
      <c r="W4252">
        <v>1</v>
      </c>
      <c r="X4252">
        <v>0</v>
      </c>
      <c r="Y4252">
        <v>0</v>
      </c>
      <c r="Z4252">
        <v>1</v>
      </c>
      <c r="AA4252">
        <v>0</v>
      </c>
      <c r="AB4252">
        <v>16</v>
      </c>
      <c r="AC4252">
        <v>1</v>
      </c>
      <c r="AD4252">
        <v>0</v>
      </c>
      <c r="AE4252">
        <v>0</v>
      </c>
      <c r="AF4252">
        <v>0</v>
      </c>
      <c r="AG4252">
        <v>0</v>
      </c>
      <c r="AH4252">
        <v>5</v>
      </c>
      <c r="AI4252">
        <v>1</v>
      </c>
      <c r="AJ4252">
        <v>0</v>
      </c>
      <c r="AK4252">
        <v>0</v>
      </c>
      <c r="AL4252">
        <v>0</v>
      </c>
      <c r="AM4252">
        <v>0</v>
      </c>
      <c r="AN4252">
        <v>0</v>
      </c>
      <c r="AO4252">
        <v>0</v>
      </c>
      <c r="AP4252">
        <v>1</v>
      </c>
      <c r="AQ4252">
        <v>0</v>
      </c>
      <c r="AR4252">
        <v>0</v>
      </c>
      <c r="AS4252">
        <v>0</v>
      </c>
      <c r="AT4252">
        <v>0</v>
      </c>
      <c r="AU4252">
        <v>1</v>
      </c>
      <c r="AV4252">
        <v>0</v>
      </c>
      <c r="AW4252">
        <v>1</v>
      </c>
      <c r="AX4252">
        <v>5</v>
      </c>
      <c r="AY4252">
        <v>4</v>
      </c>
      <c r="AZ4252">
        <v>4</v>
      </c>
      <c r="BA4252">
        <v>6</v>
      </c>
      <c r="BB4252">
        <v>0</v>
      </c>
      <c r="BC4252">
        <v>2</v>
      </c>
      <c r="BD4252">
        <v>0</v>
      </c>
      <c r="BE4252">
        <v>0</v>
      </c>
      <c r="BF4252">
        <v>0</v>
      </c>
      <c r="BG4252">
        <v>0</v>
      </c>
      <c r="BH4252">
        <v>0</v>
      </c>
      <c r="BI4252">
        <v>1</v>
      </c>
      <c r="BJ4252">
        <v>1</v>
      </c>
      <c r="BK4252">
        <v>0</v>
      </c>
      <c r="BL4252">
        <v>2</v>
      </c>
      <c r="BM4252">
        <v>0</v>
      </c>
      <c r="BN4252">
        <v>1</v>
      </c>
      <c r="BO4252">
        <v>6</v>
      </c>
      <c r="BP4252">
        <v>0</v>
      </c>
      <c r="BQ4252">
        <v>0</v>
      </c>
      <c r="BR4252">
        <v>0</v>
      </c>
      <c r="BS4252">
        <v>3</v>
      </c>
      <c r="BT4252">
        <v>32</v>
      </c>
      <c r="BU4252" t="s">
        <v>4085</v>
      </c>
    </row>
    <row r="4253" spans="1:73">
      <c r="A4253" t="s">
        <v>3876</v>
      </c>
      <c r="B4253" t="s">
        <v>3877</v>
      </c>
      <c r="C4253">
        <v>218</v>
      </c>
      <c r="D4253" t="s">
        <v>331</v>
      </c>
      <c r="E4253" t="s">
        <v>3886</v>
      </c>
      <c r="F4253" t="s">
        <v>92</v>
      </c>
      <c r="G4253">
        <v>0</v>
      </c>
      <c r="H4253">
        <v>3</v>
      </c>
      <c r="I4253">
        <v>0</v>
      </c>
      <c r="J4253">
        <v>0</v>
      </c>
      <c r="K4253">
        <v>0</v>
      </c>
      <c r="L4253">
        <v>2</v>
      </c>
      <c r="M4253">
        <v>0</v>
      </c>
      <c r="N4253">
        <v>2</v>
      </c>
      <c r="O4253">
        <v>0</v>
      </c>
      <c r="P4253">
        <v>0</v>
      </c>
      <c r="Q4253">
        <v>0</v>
      </c>
      <c r="R4253">
        <v>0</v>
      </c>
      <c r="S4253">
        <v>4</v>
      </c>
      <c r="T4253">
        <v>2</v>
      </c>
      <c r="U4253">
        <v>0</v>
      </c>
      <c r="V4253">
        <v>0</v>
      </c>
      <c r="W4253">
        <v>1</v>
      </c>
      <c r="X4253">
        <v>0</v>
      </c>
      <c r="Y4253">
        <v>0</v>
      </c>
      <c r="Z4253">
        <v>0</v>
      </c>
      <c r="AA4253">
        <v>0</v>
      </c>
      <c r="AB4253">
        <v>16</v>
      </c>
      <c r="AC4253">
        <v>0</v>
      </c>
      <c r="AD4253">
        <v>0</v>
      </c>
      <c r="AE4253">
        <v>0</v>
      </c>
      <c r="AF4253">
        <v>0</v>
      </c>
      <c r="AG4253">
        <v>0</v>
      </c>
      <c r="AH4253">
        <v>0</v>
      </c>
      <c r="AI4253">
        <v>1</v>
      </c>
      <c r="AJ4253">
        <v>0</v>
      </c>
      <c r="AK4253">
        <v>0</v>
      </c>
      <c r="AL4253">
        <v>0</v>
      </c>
      <c r="AM4253">
        <v>3</v>
      </c>
      <c r="AN4253">
        <v>0</v>
      </c>
      <c r="AO4253">
        <v>0</v>
      </c>
      <c r="AP4253">
        <v>0</v>
      </c>
      <c r="AQ4253">
        <v>2</v>
      </c>
      <c r="AR4253">
        <v>0</v>
      </c>
      <c r="AS4253">
        <v>0</v>
      </c>
      <c r="AT4253">
        <v>0</v>
      </c>
      <c r="AU4253">
        <v>0</v>
      </c>
      <c r="AV4253">
        <v>0</v>
      </c>
      <c r="AW4253">
        <v>0</v>
      </c>
      <c r="AX4253">
        <v>0</v>
      </c>
      <c r="AY4253">
        <v>1</v>
      </c>
      <c r="AZ4253">
        <v>2</v>
      </c>
      <c r="BA4253">
        <v>3</v>
      </c>
      <c r="BB4253">
        <v>0</v>
      </c>
      <c r="BC4253">
        <v>0</v>
      </c>
      <c r="BD4253">
        <v>0</v>
      </c>
      <c r="BE4253">
        <v>0</v>
      </c>
      <c r="BF4253">
        <v>0</v>
      </c>
      <c r="BG4253">
        <v>0</v>
      </c>
      <c r="BH4253">
        <v>0</v>
      </c>
      <c r="BI4253">
        <v>0</v>
      </c>
      <c r="BJ4253">
        <v>0</v>
      </c>
      <c r="BK4253">
        <v>0</v>
      </c>
      <c r="BL4253">
        <v>0</v>
      </c>
      <c r="BM4253">
        <v>0</v>
      </c>
      <c r="BN4253">
        <v>0</v>
      </c>
      <c r="BO4253">
        <v>2</v>
      </c>
      <c r="BP4253">
        <v>0</v>
      </c>
      <c r="BQ4253">
        <v>0</v>
      </c>
      <c r="BR4253">
        <v>0</v>
      </c>
      <c r="BS4253">
        <v>4</v>
      </c>
      <c r="BT4253">
        <v>31</v>
      </c>
      <c r="BU4253" t="s">
        <v>4086</v>
      </c>
    </row>
    <row r="4254" spans="1:73">
      <c r="A4254" t="s">
        <v>3876</v>
      </c>
      <c r="B4254" t="s">
        <v>3877</v>
      </c>
      <c r="C4254">
        <v>219</v>
      </c>
      <c r="D4254" t="s">
        <v>331</v>
      </c>
      <c r="E4254" t="s">
        <v>78</v>
      </c>
      <c r="F4254" t="s">
        <v>77</v>
      </c>
      <c r="G4254">
        <v>0</v>
      </c>
      <c r="H4254">
        <v>0</v>
      </c>
      <c r="I4254">
        <v>0</v>
      </c>
      <c r="J4254">
        <v>0</v>
      </c>
      <c r="K4254">
        <v>0</v>
      </c>
      <c r="L4254">
        <v>1</v>
      </c>
      <c r="M4254">
        <v>0</v>
      </c>
      <c r="N4254">
        <v>1</v>
      </c>
      <c r="O4254">
        <v>0</v>
      </c>
      <c r="P4254">
        <v>0</v>
      </c>
      <c r="Q4254">
        <v>0</v>
      </c>
      <c r="R4254">
        <v>0</v>
      </c>
      <c r="S4254">
        <v>0</v>
      </c>
      <c r="T4254">
        <v>0</v>
      </c>
      <c r="U4254">
        <v>0</v>
      </c>
      <c r="V4254">
        <v>0</v>
      </c>
      <c r="W4254">
        <v>0</v>
      </c>
      <c r="X4254">
        <v>0</v>
      </c>
      <c r="Y4254">
        <v>0</v>
      </c>
      <c r="Z4254">
        <v>0</v>
      </c>
      <c r="AA4254">
        <v>0</v>
      </c>
      <c r="AB4254">
        <v>3</v>
      </c>
      <c r="AC4254">
        <v>0</v>
      </c>
      <c r="AD4254">
        <v>0</v>
      </c>
      <c r="AE4254">
        <v>0</v>
      </c>
      <c r="AF4254">
        <v>0</v>
      </c>
      <c r="AG4254">
        <v>0</v>
      </c>
      <c r="AH4254">
        <v>0</v>
      </c>
      <c r="AI4254">
        <v>0</v>
      </c>
      <c r="AJ4254">
        <v>0</v>
      </c>
      <c r="AK4254">
        <v>0</v>
      </c>
      <c r="AL4254">
        <v>0</v>
      </c>
      <c r="AM4254">
        <v>1</v>
      </c>
      <c r="AN4254">
        <v>0</v>
      </c>
      <c r="AO4254">
        <v>0</v>
      </c>
      <c r="AP4254">
        <v>0</v>
      </c>
      <c r="AQ4254">
        <v>0</v>
      </c>
      <c r="AR4254">
        <v>0</v>
      </c>
      <c r="AS4254">
        <v>0</v>
      </c>
      <c r="AT4254">
        <v>0</v>
      </c>
      <c r="AU4254">
        <v>0</v>
      </c>
      <c r="AV4254">
        <v>0</v>
      </c>
      <c r="AW4254">
        <v>0</v>
      </c>
      <c r="AX4254">
        <v>0</v>
      </c>
      <c r="AY4254">
        <v>0</v>
      </c>
      <c r="AZ4254">
        <v>1</v>
      </c>
      <c r="BA4254">
        <v>1</v>
      </c>
      <c r="BB4254">
        <v>0</v>
      </c>
      <c r="BC4254">
        <v>0</v>
      </c>
      <c r="BD4254">
        <v>0</v>
      </c>
      <c r="BE4254">
        <v>0</v>
      </c>
      <c r="BF4254">
        <v>0</v>
      </c>
      <c r="BG4254">
        <v>0</v>
      </c>
      <c r="BH4254">
        <v>0</v>
      </c>
      <c r="BI4254">
        <v>0</v>
      </c>
      <c r="BJ4254">
        <v>0</v>
      </c>
      <c r="BK4254">
        <v>0</v>
      </c>
      <c r="BL4254">
        <v>0</v>
      </c>
      <c r="BM4254">
        <v>0</v>
      </c>
      <c r="BN4254">
        <v>0</v>
      </c>
      <c r="BO4254">
        <v>1</v>
      </c>
      <c r="BP4254">
        <v>0</v>
      </c>
      <c r="BQ4254">
        <v>0</v>
      </c>
      <c r="BR4254">
        <v>0</v>
      </c>
      <c r="BS4254">
        <v>2</v>
      </c>
      <c r="BT4254">
        <v>5</v>
      </c>
      <c r="BU4254" t="s">
        <v>4087</v>
      </c>
    </row>
    <row r="4255" spans="1:73">
      <c r="A4255" t="s">
        <v>3876</v>
      </c>
      <c r="B4255" t="s">
        <v>3877</v>
      </c>
      <c r="C4255">
        <v>220</v>
      </c>
      <c r="D4255" t="s">
        <v>331</v>
      </c>
      <c r="E4255" t="s">
        <v>3886</v>
      </c>
      <c r="F4255" t="s">
        <v>92</v>
      </c>
      <c r="G4255">
        <v>0</v>
      </c>
      <c r="H4255">
        <v>0</v>
      </c>
      <c r="I4255">
        <v>0</v>
      </c>
      <c r="J4255">
        <v>0</v>
      </c>
      <c r="K4255">
        <v>0</v>
      </c>
      <c r="L4255">
        <v>0</v>
      </c>
      <c r="M4255">
        <v>0</v>
      </c>
      <c r="N4255">
        <v>1</v>
      </c>
      <c r="O4255">
        <v>0</v>
      </c>
      <c r="P4255">
        <v>0</v>
      </c>
      <c r="Q4255">
        <v>0</v>
      </c>
      <c r="R4255">
        <v>0</v>
      </c>
      <c r="S4255">
        <v>0</v>
      </c>
      <c r="T4255">
        <v>0</v>
      </c>
      <c r="U4255">
        <v>0</v>
      </c>
      <c r="V4255">
        <v>0</v>
      </c>
      <c r="W4255">
        <v>0</v>
      </c>
      <c r="X4255">
        <v>0</v>
      </c>
      <c r="Y4255">
        <v>0</v>
      </c>
      <c r="Z4255">
        <v>0</v>
      </c>
      <c r="AA4255">
        <v>0</v>
      </c>
      <c r="AB4255">
        <v>3</v>
      </c>
      <c r="AC4255">
        <v>0</v>
      </c>
      <c r="AD4255">
        <v>0</v>
      </c>
      <c r="AE4255">
        <v>0</v>
      </c>
      <c r="AF4255">
        <v>0</v>
      </c>
      <c r="AG4255">
        <v>0</v>
      </c>
      <c r="AH4255">
        <v>0</v>
      </c>
      <c r="AI4255">
        <v>0</v>
      </c>
      <c r="AJ4255">
        <v>0</v>
      </c>
      <c r="AK4255">
        <v>0</v>
      </c>
      <c r="AL4255">
        <v>0</v>
      </c>
      <c r="AM4255">
        <v>2</v>
      </c>
      <c r="AN4255">
        <v>0</v>
      </c>
      <c r="AO4255">
        <v>0</v>
      </c>
      <c r="AP4255">
        <v>0</v>
      </c>
      <c r="AQ4255">
        <v>0</v>
      </c>
      <c r="AR4255">
        <v>0</v>
      </c>
      <c r="AS4255">
        <v>0</v>
      </c>
      <c r="AT4255">
        <v>0</v>
      </c>
      <c r="AU4255">
        <v>0</v>
      </c>
      <c r="AV4255">
        <v>0</v>
      </c>
      <c r="AW4255">
        <v>0</v>
      </c>
      <c r="AX4255">
        <v>0</v>
      </c>
      <c r="AY4255">
        <v>0</v>
      </c>
      <c r="AZ4255">
        <v>1</v>
      </c>
      <c r="BA4255">
        <v>2</v>
      </c>
      <c r="BB4255">
        <v>0</v>
      </c>
      <c r="BC4255">
        <v>0</v>
      </c>
      <c r="BD4255">
        <v>0</v>
      </c>
      <c r="BE4255">
        <v>0</v>
      </c>
      <c r="BF4255">
        <v>0</v>
      </c>
      <c r="BG4255">
        <v>0</v>
      </c>
      <c r="BH4255">
        <v>0</v>
      </c>
      <c r="BI4255">
        <v>0</v>
      </c>
      <c r="BJ4255">
        <v>0</v>
      </c>
      <c r="BK4255">
        <v>0</v>
      </c>
      <c r="BL4255">
        <v>0</v>
      </c>
      <c r="BM4255">
        <v>0</v>
      </c>
      <c r="BN4255">
        <v>0</v>
      </c>
      <c r="BO4255">
        <v>1</v>
      </c>
      <c r="BP4255">
        <v>0</v>
      </c>
      <c r="BQ4255">
        <v>0</v>
      </c>
      <c r="BR4255">
        <v>0</v>
      </c>
      <c r="BS4255">
        <v>2</v>
      </c>
      <c r="BT4255">
        <v>5</v>
      </c>
      <c r="BU4255" t="s">
        <v>4088</v>
      </c>
    </row>
    <row r="4256" spans="1:73">
      <c r="A4256" t="s">
        <v>3876</v>
      </c>
      <c r="B4256" t="s">
        <v>3877</v>
      </c>
      <c r="C4256">
        <v>221</v>
      </c>
      <c r="D4256" t="s">
        <v>331</v>
      </c>
      <c r="E4256" t="s">
        <v>78</v>
      </c>
      <c r="F4256" t="s">
        <v>77</v>
      </c>
      <c r="G4256">
        <v>0</v>
      </c>
      <c r="H4256">
        <v>2</v>
      </c>
      <c r="I4256">
        <v>1</v>
      </c>
      <c r="J4256">
        <v>0</v>
      </c>
      <c r="K4256">
        <v>0</v>
      </c>
      <c r="L4256">
        <v>1</v>
      </c>
      <c r="M4256">
        <v>0</v>
      </c>
      <c r="N4256">
        <v>2</v>
      </c>
      <c r="O4256">
        <v>0</v>
      </c>
      <c r="P4256">
        <v>0</v>
      </c>
      <c r="Q4256">
        <v>0</v>
      </c>
      <c r="R4256">
        <v>0</v>
      </c>
      <c r="S4256">
        <v>5</v>
      </c>
      <c r="T4256">
        <v>2</v>
      </c>
      <c r="U4256">
        <v>0</v>
      </c>
      <c r="V4256">
        <v>1</v>
      </c>
      <c r="W4256">
        <v>1</v>
      </c>
      <c r="X4256">
        <v>0</v>
      </c>
      <c r="Y4256">
        <v>0</v>
      </c>
      <c r="Z4256">
        <v>1</v>
      </c>
      <c r="AA4256">
        <v>0</v>
      </c>
      <c r="AB4256">
        <v>13</v>
      </c>
      <c r="AC4256">
        <v>1</v>
      </c>
      <c r="AD4256">
        <v>0</v>
      </c>
      <c r="AE4256">
        <v>0</v>
      </c>
      <c r="AF4256">
        <v>0</v>
      </c>
      <c r="AG4256">
        <v>0</v>
      </c>
      <c r="AH4256">
        <v>0</v>
      </c>
      <c r="AI4256">
        <v>1</v>
      </c>
      <c r="AJ4256">
        <v>0</v>
      </c>
      <c r="AK4256">
        <v>0</v>
      </c>
      <c r="AL4256">
        <v>0</v>
      </c>
      <c r="AM4256">
        <v>3</v>
      </c>
      <c r="AN4256">
        <v>0</v>
      </c>
      <c r="AO4256">
        <v>0</v>
      </c>
      <c r="AP4256">
        <v>0</v>
      </c>
      <c r="AQ4256">
        <v>0</v>
      </c>
      <c r="AR4256">
        <v>0</v>
      </c>
      <c r="AS4256">
        <v>0</v>
      </c>
      <c r="AT4256">
        <v>0</v>
      </c>
      <c r="AU4256">
        <v>0</v>
      </c>
      <c r="AV4256">
        <v>0</v>
      </c>
      <c r="AW4256">
        <v>1</v>
      </c>
      <c r="AX4256">
        <v>2</v>
      </c>
      <c r="AY4256">
        <v>2</v>
      </c>
      <c r="AZ4256">
        <v>1</v>
      </c>
      <c r="BA4256">
        <v>5</v>
      </c>
      <c r="BB4256">
        <v>0</v>
      </c>
      <c r="BC4256">
        <v>0</v>
      </c>
      <c r="BD4256">
        <v>0</v>
      </c>
      <c r="BE4256">
        <v>0</v>
      </c>
      <c r="BF4256">
        <v>0</v>
      </c>
      <c r="BG4256">
        <v>0</v>
      </c>
      <c r="BH4256">
        <v>0</v>
      </c>
      <c r="BI4256">
        <v>2</v>
      </c>
      <c r="BJ4256">
        <v>0</v>
      </c>
      <c r="BK4256">
        <v>0</v>
      </c>
      <c r="BL4256">
        <v>0</v>
      </c>
      <c r="BM4256">
        <v>0</v>
      </c>
      <c r="BN4256">
        <v>1</v>
      </c>
      <c r="BO4256">
        <v>2</v>
      </c>
      <c r="BP4256">
        <v>1</v>
      </c>
      <c r="BQ4256">
        <v>0</v>
      </c>
      <c r="BR4256">
        <v>0</v>
      </c>
      <c r="BS4256">
        <v>1</v>
      </c>
      <c r="BT4256">
        <v>19</v>
      </c>
      <c r="BU4256" t="s">
        <v>4089</v>
      </c>
    </row>
    <row r="4257" spans="1:73">
      <c r="A4257" t="s">
        <v>3876</v>
      </c>
      <c r="B4257" t="s">
        <v>3877</v>
      </c>
      <c r="C4257">
        <v>222</v>
      </c>
      <c r="D4257" t="s">
        <v>331</v>
      </c>
      <c r="E4257" t="s">
        <v>3886</v>
      </c>
      <c r="F4257" t="s">
        <v>92</v>
      </c>
      <c r="G4257">
        <v>0</v>
      </c>
      <c r="H4257">
        <v>2</v>
      </c>
      <c r="I4257">
        <v>0</v>
      </c>
      <c r="J4257">
        <v>0</v>
      </c>
      <c r="K4257">
        <v>0</v>
      </c>
      <c r="L4257">
        <v>5</v>
      </c>
      <c r="M4257">
        <v>0</v>
      </c>
      <c r="N4257">
        <v>6</v>
      </c>
      <c r="O4257">
        <v>0</v>
      </c>
      <c r="P4257">
        <v>0</v>
      </c>
      <c r="Q4257">
        <v>0</v>
      </c>
      <c r="R4257">
        <v>0</v>
      </c>
      <c r="S4257">
        <v>0</v>
      </c>
      <c r="T4257">
        <v>0</v>
      </c>
      <c r="U4257">
        <v>0</v>
      </c>
      <c r="V4257">
        <v>0</v>
      </c>
      <c r="W4257">
        <v>0</v>
      </c>
      <c r="X4257">
        <v>0</v>
      </c>
      <c r="Y4257">
        <v>0</v>
      </c>
      <c r="Z4257">
        <v>0</v>
      </c>
      <c r="AA4257">
        <v>0</v>
      </c>
      <c r="AB4257">
        <v>20</v>
      </c>
      <c r="AC4257">
        <v>2</v>
      </c>
      <c r="AD4257">
        <v>0</v>
      </c>
      <c r="AE4257">
        <v>0</v>
      </c>
      <c r="AF4257">
        <v>0</v>
      </c>
      <c r="AG4257">
        <v>0</v>
      </c>
      <c r="AH4257">
        <v>0</v>
      </c>
      <c r="AI4257">
        <v>0</v>
      </c>
      <c r="AJ4257">
        <v>0</v>
      </c>
      <c r="AK4257">
        <v>0</v>
      </c>
      <c r="AL4257">
        <v>0</v>
      </c>
      <c r="AM4257">
        <v>4</v>
      </c>
      <c r="AN4257">
        <v>0</v>
      </c>
      <c r="AO4257">
        <v>0</v>
      </c>
      <c r="AP4257">
        <v>0</v>
      </c>
      <c r="AQ4257">
        <v>0</v>
      </c>
      <c r="AR4257">
        <v>0</v>
      </c>
      <c r="AS4257">
        <v>0</v>
      </c>
      <c r="AT4257">
        <v>0</v>
      </c>
      <c r="AU4257">
        <v>3</v>
      </c>
      <c r="AV4257">
        <v>0</v>
      </c>
      <c r="AW4257">
        <v>0</v>
      </c>
      <c r="AX4257">
        <v>0</v>
      </c>
      <c r="AY4257">
        <v>3</v>
      </c>
      <c r="AZ4257">
        <v>2</v>
      </c>
      <c r="BA4257">
        <v>4</v>
      </c>
      <c r="BB4257">
        <v>0</v>
      </c>
      <c r="BC4257">
        <v>5</v>
      </c>
      <c r="BD4257">
        <v>0</v>
      </c>
      <c r="BE4257">
        <v>0</v>
      </c>
      <c r="BF4257">
        <v>0</v>
      </c>
      <c r="BG4257">
        <v>0</v>
      </c>
      <c r="BH4257">
        <v>0</v>
      </c>
      <c r="BI4257">
        <v>0</v>
      </c>
      <c r="BJ4257">
        <v>3</v>
      </c>
      <c r="BK4257">
        <v>0</v>
      </c>
      <c r="BL4257">
        <v>0</v>
      </c>
      <c r="BM4257">
        <v>0</v>
      </c>
      <c r="BN4257">
        <v>1</v>
      </c>
      <c r="BO4257">
        <v>8</v>
      </c>
      <c r="BP4257">
        <v>0</v>
      </c>
      <c r="BQ4257">
        <v>0</v>
      </c>
      <c r="BR4257">
        <v>0</v>
      </c>
      <c r="BS4257">
        <v>2</v>
      </c>
      <c r="BT4257">
        <v>32</v>
      </c>
      <c r="BU4257" t="s">
        <v>4090</v>
      </c>
    </row>
    <row r="4258" spans="1:73">
      <c r="A4258" t="s">
        <v>3876</v>
      </c>
      <c r="B4258" t="s">
        <v>3877</v>
      </c>
      <c r="C4258">
        <v>223</v>
      </c>
      <c r="D4258" t="s">
        <v>331</v>
      </c>
      <c r="E4258" t="s">
        <v>78</v>
      </c>
      <c r="F4258" t="s">
        <v>77</v>
      </c>
      <c r="G4258">
        <v>0</v>
      </c>
      <c r="H4258">
        <v>0</v>
      </c>
      <c r="I4258">
        <v>0</v>
      </c>
      <c r="J4258">
        <v>0</v>
      </c>
      <c r="K4258">
        <v>0</v>
      </c>
      <c r="L4258">
        <v>0</v>
      </c>
      <c r="M4258">
        <v>0</v>
      </c>
      <c r="N4258">
        <v>0</v>
      </c>
      <c r="O4258">
        <v>0</v>
      </c>
      <c r="P4258">
        <v>0</v>
      </c>
      <c r="Q4258">
        <v>0</v>
      </c>
      <c r="R4258">
        <v>0</v>
      </c>
      <c r="S4258">
        <v>1</v>
      </c>
      <c r="T4258">
        <v>0</v>
      </c>
      <c r="U4258">
        <v>0</v>
      </c>
      <c r="V4258">
        <v>1</v>
      </c>
      <c r="W4258">
        <v>0</v>
      </c>
      <c r="X4258">
        <v>0</v>
      </c>
      <c r="Y4258">
        <v>0</v>
      </c>
      <c r="Z4258">
        <v>0</v>
      </c>
      <c r="AA4258">
        <v>0</v>
      </c>
      <c r="AB4258">
        <v>3</v>
      </c>
      <c r="AC4258">
        <v>0</v>
      </c>
      <c r="AD4258">
        <v>0</v>
      </c>
      <c r="AE4258">
        <v>0</v>
      </c>
      <c r="AF4258">
        <v>0</v>
      </c>
      <c r="AG4258">
        <v>0</v>
      </c>
      <c r="AH4258">
        <v>0</v>
      </c>
      <c r="AI4258">
        <v>0</v>
      </c>
      <c r="AJ4258">
        <v>0</v>
      </c>
      <c r="AK4258">
        <v>0</v>
      </c>
      <c r="AL4258">
        <v>0</v>
      </c>
      <c r="AM4258">
        <v>1</v>
      </c>
      <c r="AN4258">
        <v>0</v>
      </c>
      <c r="AO4258">
        <v>0</v>
      </c>
      <c r="AP4258">
        <v>0</v>
      </c>
      <c r="AQ4258">
        <v>0</v>
      </c>
      <c r="AR4258">
        <v>0</v>
      </c>
      <c r="AS4258">
        <v>0</v>
      </c>
      <c r="AT4258">
        <v>0</v>
      </c>
      <c r="AU4258">
        <v>0</v>
      </c>
      <c r="AV4258">
        <v>0</v>
      </c>
      <c r="AW4258">
        <v>0</v>
      </c>
      <c r="AX4258">
        <v>0</v>
      </c>
      <c r="AY4258">
        <v>1</v>
      </c>
      <c r="AZ4258">
        <v>1</v>
      </c>
      <c r="BA4258">
        <v>2</v>
      </c>
      <c r="BB4258">
        <v>0</v>
      </c>
      <c r="BC4258">
        <v>0</v>
      </c>
      <c r="BD4258">
        <v>0</v>
      </c>
      <c r="BE4258">
        <v>0</v>
      </c>
      <c r="BF4258">
        <v>0</v>
      </c>
      <c r="BG4258">
        <v>0</v>
      </c>
      <c r="BH4258">
        <v>0</v>
      </c>
      <c r="BI4258">
        <v>0</v>
      </c>
      <c r="BJ4258">
        <v>0</v>
      </c>
      <c r="BK4258">
        <v>0</v>
      </c>
      <c r="BL4258">
        <v>0</v>
      </c>
      <c r="BM4258">
        <v>0</v>
      </c>
      <c r="BN4258">
        <v>0</v>
      </c>
      <c r="BO4258">
        <v>1</v>
      </c>
      <c r="BP4258">
        <v>0</v>
      </c>
      <c r="BQ4258">
        <v>0</v>
      </c>
      <c r="BR4258">
        <v>0</v>
      </c>
      <c r="BS4258">
        <v>2</v>
      </c>
      <c r="BT4258">
        <v>11</v>
      </c>
      <c r="BU4258" t="s">
        <v>4091</v>
      </c>
    </row>
    <row r="4259" spans="1:73">
      <c r="A4259" t="s">
        <v>3876</v>
      </c>
      <c r="B4259" t="s">
        <v>3877</v>
      </c>
      <c r="C4259">
        <v>224</v>
      </c>
      <c r="D4259" t="s">
        <v>331</v>
      </c>
      <c r="E4259" t="s">
        <v>3886</v>
      </c>
      <c r="F4259" t="s">
        <v>92</v>
      </c>
      <c r="G4259">
        <v>0</v>
      </c>
      <c r="H4259">
        <v>0</v>
      </c>
      <c r="I4259">
        <v>0</v>
      </c>
      <c r="J4259">
        <v>0</v>
      </c>
      <c r="K4259">
        <v>0</v>
      </c>
      <c r="L4259">
        <v>0</v>
      </c>
      <c r="M4259">
        <v>0</v>
      </c>
      <c r="N4259">
        <v>0</v>
      </c>
      <c r="O4259">
        <v>0</v>
      </c>
      <c r="P4259">
        <v>0</v>
      </c>
      <c r="Q4259">
        <v>0</v>
      </c>
      <c r="R4259">
        <v>0</v>
      </c>
      <c r="S4259">
        <v>3</v>
      </c>
      <c r="T4259">
        <v>2</v>
      </c>
      <c r="U4259">
        <v>0</v>
      </c>
      <c r="V4259">
        <v>0</v>
      </c>
      <c r="W4259">
        <v>0</v>
      </c>
      <c r="X4259">
        <v>0</v>
      </c>
      <c r="Y4259">
        <v>0</v>
      </c>
      <c r="Z4259">
        <v>0</v>
      </c>
      <c r="AA4259">
        <v>0</v>
      </c>
      <c r="AB4259">
        <v>4</v>
      </c>
      <c r="AC4259">
        <v>0</v>
      </c>
      <c r="AD4259">
        <v>0</v>
      </c>
      <c r="AE4259">
        <v>0</v>
      </c>
      <c r="AF4259">
        <v>0</v>
      </c>
      <c r="AG4259">
        <v>0</v>
      </c>
      <c r="AH4259">
        <v>0</v>
      </c>
      <c r="AI4259">
        <v>1</v>
      </c>
      <c r="AJ4259">
        <v>0</v>
      </c>
      <c r="AK4259">
        <v>0</v>
      </c>
      <c r="AL4259">
        <v>0</v>
      </c>
      <c r="AM4259">
        <v>0</v>
      </c>
      <c r="AN4259">
        <v>0</v>
      </c>
      <c r="AO4259">
        <v>0</v>
      </c>
      <c r="AP4259">
        <v>0</v>
      </c>
      <c r="AQ4259">
        <v>0</v>
      </c>
      <c r="AR4259">
        <v>0</v>
      </c>
      <c r="AS4259">
        <v>0</v>
      </c>
      <c r="AT4259">
        <v>0</v>
      </c>
      <c r="AU4259">
        <v>0</v>
      </c>
      <c r="AV4259">
        <v>0</v>
      </c>
      <c r="AW4259">
        <v>0</v>
      </c>
      <c r="AX4259">
        <v>0</v>
      </c>
      <c r="AY4259">
        <v>1</v>
      </c>
      <c r="AZ4259">
        <v>0</v>
      </c>
      <c r="BA4259">
        <v>0</v>
      </c>
      <c r="BB4259">
        <v>0</v>
      </c>
      <c r="BC4259">
        <v>0</v>
      </c>
      <c r="BD4259">
        <v>0</v>
      </c>
      <c r="BE4259">
        <v>0</v>
      </c>
      <c r="BF4259">
        <v>0</v>
      </c>
      <c r="BG4259">
        <v>0</v>
      </c>
      <c r="BH4259">
        <v>0</v>
      </c>
      <c r="BI4259">
        <v>0</v>
      </c>
      <c r="BJ4259">
        <v>0</v>
      </c>
      <c r="BK4259">
        <v>0</v>
      </c>
      <c r="BL4259">
        <v>0</v>
      </c>
      <c r="BM4259">
        <v>0</v>
      </c>
      <c r="BN4259">
        <v>0</v>
      </c>
      <c r="BO4259">
        <v>0</v>
      </c>
      <c r="BP4259">
        <v>0</v>
      </c>
      <c r="BQ4259">
        <v>0</v>
      </c>
      <c r="BR4259">
        <v>0</v>
      </c>
      <c r="BS4259">
        <v>2</v>
      </c>
      <c r="BT4259">
        <v>10</v>
      </c>
      <c r="BU4259" t="s">
        <v>4092</v>
      </c>
    </row>
    <row r="4260" spans="1:73">
      <c r="A4260" t="s">
        <v>3876</v>
      </c>
      <c r="B4260" t="s">
        <v>3877</v>
      </c>
      <c r="C4260">
        <v>225</v>
      </c>
      <c r="D4260" t="s">
        <v>331</v>
      </c>
      <c r="E4260" t="s">
        <v>78</v>
      </c>
      <c r="F4260" t="s">
        <v>77</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0</v>
      </c>
      <c r="BC4260">
        <v>0</v>
      </c>
      <c r="BD4260">
        <v>0</v>
      </c>
      <c r="BE4260">
        <v>0</v>
      </c>
      <c r="BF4260">
        <v>0</v>
      </c>
      <c r="BG4260">
        <v>0</v>
      </c>
      <c r="BH4260">
        <v>0</v>
      </c>
      <c r="BI4260">
        <v>0</v>
      </c>
      <c r="BJ4260">
        <v>0</v>
      </c>
      <c r="BK4260">
        <v>0</v>
      </c>
      <c r="BL4260">
        <v>0</v>
      </c>
      <c r="BM4260">
        <v>0</v>
      </c>
      <c r="BN4260">
        <v>0</v>
      </c>
      <c r="BO4260">
        <v>0</v>
      </c>
      <c r="BP4260">
        <v>0</v>
      </c>
      <c r="BQ4260">
        <v>0</v>
      </c>
      <c r="BR4260">
        <v>0</v>
      </c>
      <c r="BS4260">
        <v>1</v>
      </c>
      <c r="BT4260">
        <v>2</v>
      </c>
      <c r="BU4260" t="s">
        <v>912</v>
      </c>
    </row>
    <row r="4261" spans="1:73">
      <c r="A4261" t="s">
        <v>3876</v>
      </c>
      <c r="B4261" t="s">
        <v>3877</v>
      </c>
      <c r="C4261">
        <v>226</v>
      </c>
      <c r="D4261" t="s">
        <v>331</v>
      </c>
      <c r="E4261" t="s">
        <v>3886</v>
      </c>
      <c r="F4261" t="s">
        <v>92</v>
      </c>
      <c r="G4261">
        <v>0</v>
      </c>
      <c r="H4261">
        <v>0</v>
      </c>
      <c r="I4261">
        <v>2</v>
      </c>
      <c r="J4261">
        <v>0</v>
      </c>
      <c r="K4261">
        <v>0</v>
      </c>
      <c r="L4261">
        <v>0</v>
      </c>
      <c r="M4261">
        <v>0</v>
      </c>
      <c r="N4261">
        <v>2</v>
      </c>
      <c r="O4261">
        <v>0</v>
      </c>
      <c r="P4261">
        <v>0</v>
      </c>
      <c r="Q4261">
        <v>0</v>
      </c>
      <c r="R4261">
        <v>0</v>
      </c>
      <c r="S4261">
        <v>2</v>
      </c>
      <c r="T4261">
        <v>0</v>
      </c>
      <c r="U4261">
        <v>0</v>
      </c>
      <c r="V4261">
        <v>0</v>
      </c>
      <c r="W4261">
        <v>0</v>
      </c>
      <c r="X4261">
        <v>0</v>
      </c>
      <c r="Y4261">
        <v>0</v>
      </c>
      <c r="Z4261">
        <v>0</v>
      </c>
      <c r="AA4261">
        <v>0</v>
      </c>
      <c r="AB4261">
        <v>3</v>
      </c>
      <c r="AC4261">
        <v>0</v>
      </c>
      <c r="AD4261">
        <v>0</v>
      </c>
      <c r="AE4261">
        <v>0</v>
      </c>
      <c r="AF4261">
        <v>0</v>
      </c>
      <c r="AG4261">
        <v>0</v>
      </c>
      <c r="AH4261">
        <v>1</v>
      </c>
      <c r="AI4261">
        <v>0</v>
      </c>
      <c r="AJ4261">
        <v>0</v>
      </c>
      <c r="AK4261">
        <v>0</v>
      </c>
      <c r="AL4261">
        <v>0</v>
      </c>
      <c r="AM4261">
        <v>2</v>
      </c>
      <c r="AN4261">
        <v>0</v>
      </c>
      <c r="AO4261">
        <v>0</v>
      </c>
      <c r="AP4261">
        <v>0</v>
      </c>
      <c r="AQ4261">
        <v>0</v>
      </c>
      <c r="AR4261">
        <v>0</v>
      </c>
      <c r="AS4261">
        <v>0</v>
      </c>
      <c r="AT4261">
        <v>0</v>
      </c>
      <c r="AU4261">
        <v>0</v>
      </c>
      <c r="AV4261">
        <v>0</v>
      </c>
      <c r="AW4261">
        <v>2</v>
      </c>
      <c r="AX4261">
        <v>1</v>
      </c>
      <c r="AY4261">
        <v>0</v>
      </c>
      <c r="AZ4261">
        <v>2</v>
      </c>
      <c r="BA4261">
        <v>3</v>
      </c>
      <c r="BB4261">
        <v>0</v>
      </c>
      <c r="BC4261">
        <v>0</v>
      </c>
      <c r="BD4261">
        <v>0</v>
      </c>
      <c r="BE4261">
        <v>0</v>
      </c>
      <c r="BF4261">
        <v>0</v>
      </c>
      <c r="BG4261">
        <v>0</v>
      </c>
      <c r="BH4261">
        <v>0</v>
      </c>
      <c r="BI4261">
        <v>0</v>
      </c>
      <c r="BJ4261">
        <v>0</v>
      </c>
      <c r="BK4261">
        <v>0</v>
      </c>
      <c r="BL4261">
        <v>1</v>
      </c>
      <c r="BM4261">
        <v>0</v>
      </c>
      <c r="BN4261">
        <v>0</v>
      </c>
      <c r="BO4261">
        <v>2</v>
      </c>
      <c r="BP4261">
        <v>0</v>
      </c>
      <c r="BQ4261">
        <v>0</v>
      </c>
      <c r="BR4261">
        <v>0</v>
      </c>
      <c r="BS4261">
        <v>1</v>
      </c>
      <c r="BT4261">
        <v>5</v>
      </c>
      <c r="BU4261" t="s">
        <v>4093</v>
      </c>
    </row>
    <row r="4262" spans="1:73">
      <c r="A4262" t="s">
        <v>3876</v>
      </c>
      <c r="B4262" t="s">
        <v>3877</v>
      </c>
      <c r="C4262">
        <v>227</v>
      </c>
      <c r="D4262" t="s">
        <v>331</v>
      </c>
      <c r="E4262" t="s">
        <v>78</v>
      </c>
      <c r="F4262" t="s">
        <v>77</v>
      </c>
      <c r="G4262">
        <v>1</v>
      </c>
      <c r="H4262">
        <v>1</v>
      </c>
      <c r="I4262">
        <v>1</v>
      </c>
      <c r="J4262">
        <v>0</v>
      </c>
      <c r="K4262">
        <v>0</v>
      </c>
      <c r="L4262">
        <v>0</v>
      </c>
      <c r="M4262">
        <v>0</v>
      </c>
      <c r="N4262">
        <v>1</v>
      </c>
      <c r="O4262">
        <v>0</v>
      </c>
      <c r="P4262">
        <v>0</v>
      </c>
      <c r="Q4262">
        <v>2</v>
      </c>
      <c r="R4262">
        <v>0</v>
      </c>
      <c r="S4262">
        <v>5</v>
      </c>
      <c r="T4262">
        <v>4</v>
      </c>
      <c r="U4262">
        <v>0</v>
      </c>
      <c r="V4262">
        <v>1</v>
      </c>
      <c r="W4262">
        <v>0</v>
      </c>
      <c r="X4262">
        <v>0</v>
      </c>
      <c r="Y4262">
        <v>0</v>
      </c>
      <c r="Z4262">
        <v>0</v>
      </c>
      <c r="AA4262">
        <v>0</v>
      </c>
      <c r="AB4262">
        <v>10</v>
      </c>
      <c r="AC4262">
        <v>0</v>
      </c>
      <c r="AD4262">
        <v>0</v>
      </c>
      <c r="AE4262">
        <v>0</v>
      </c>
      <c r="AF4262">
        <v>0</v>
      </c>
      <c r="AG4262">
        <v>0</v>
      </c>
      <c r="AH4262">
        <v>2</v>
      </c>
      <c r="AI4262">
        <v>1</v>
      </c>
      <c r="AJ4262">
        <v>0</v>
      </c>
      <c r="AK4262">
        <v>0</v>
      </c>
      <c r="AL4262">
        <v>0</v>
      </c>
      <c r="AM4262">
        <v>0</v>
      </c>
      <c r="AN4262">
        <v>0</v>
      </c>
      <c r="AO4262">
        <v>0</v>
      </c>
      <c r="AP4262">
        <v>0</v>
      </c>
      <c r="AQ4262">
        <v>0</v>
      </c>
      <c r="AR4262">
        <v>0</v>
      </c>
      <c r="AS4262">
        <v>0</v>
      </c>
      <c r="AT4262">
        <v>0</v>
      </c>
      <c r="AU4262">
        <v>0</v>
      </c>
      <c r="AV4262">
        <v>0</v>
      </c>
      <c r="AW4262">
        <v>1</v>
      </c>
      <c r="AX4262">
        <v>2</v>
      </c>
      <c r="AY4262">
        <v>2</v>
      </c>
      <c r="AZ4262">
        <v>2</v>
      </c>
      <c r="BA4262">
        <v>3</v>
      </c>
      <c r="BB4262">
        <v>0</v>
      </c>
      <c r="BC4262">
        <v>0</v>
      </c>
      <c r="BD4262">
        <v>0</v>
      </c>
      <c r="BE4262">
        <v>0</v>
      </c>
      <c r="BF4262">
        <v>0</v>
      </c>
      <c r="BG4262">
        <v>0</v>
      </c>
      <c r="BH4262">
        <v>0</v>
      </c>
      <c r="BI4262">
        <v>0</v>
      </c>
      <c r="BJ4262">
        <v>0</v>
      </c>
      <c r="BK4262">
        <v>0</v>
      </c>
      <c r="BL4262">
        <v>1</v>
      </c>
      <c r="BM4262">
        <v>0</v>
      </c>
      <c r="BN4262">
        <v>0</v>
      </c>
      <c r="BO4262">
        <v>2</v>
      </c>
      <c r="BP4262">
        <v>0</v>
      </c>
      <c r="BQ4262">
        <v>0</v>
      </c>
      <c r="BR4262">
        <v>0</v>
      </c>
      <c r="BS4262">
        <v>2</v>
      </c>
      <c r="BT4262">
        <v>19</v>
      </c>
      <c r="BU4262" t="s">
        <v>4094</v>
      </c>
    </row>
    <row r="4263" spans="1:73">
      <c r="A4263" t="s">
        <v>3876</v>
      </c>
      <c r="B4263" t="s">
        <v>3877</v>
      </c>
      <c r="C4263">
        <v>228</v>
      </c>
      <c r="D4263" t="s">
        <v>331</v>
      </c>
      <c r="E4263" t="s">
        <v>3886</v>
      </c>
      <c r="F4263" t="s">
        <v>92</v>
      </c>
      <c r="G4263">
        <v>0</v>
      </c>
      <c r="H4263">
        <v>0</v>
      </c>
      <c r="I4263">
        <v>0</v>
      </c>
      <c r="J4263">
        <v>0</v>
      </c>
      <c r="K4263">
        <v>0</v>
      </c>
      <c r="L4263">
        <v>0</v>
      </c>
      <c r="M4263">
        <v>0</v>
      </c>
      <c r="N4263">
        <v>0</v>
      </c>
      <c r="O4263">
        <v>0</v>
      </c>
      <c r="P4263">
        <v>0</v>
      </c>
      <c r="Q4263">
        <v>0</v>
      </c>
      <c r="R4263">
        <v>0</v>
      </c>
      <c r="S4263">
        <v>2</v>
      </c>
      <c r="T4263">
        <v>1</v>
      </c>
      <c r="U4263">
        <v>0</v>
      </c>
      <c r="V4263">
        <v>0</v>
      </c>
      <c r="W4263">
        <v>0</v>
      </c>
      <c r="X4263">
        <v>0</v>
      </c>
      <c r="Y4263">
        <v>0</v>
      </c>
      <c r="Z4263">
        <v>0</v>
      </c>
      <c r="AA4263">
        <v>0</v>
      </c>
      <c r="AB4263">
        <v>2</v>
      </c>
      <c r="AC4263">
        <v>0</v>
      </c>
      <c r="AD4263">
        <v>0</v>
      </c>
      <c r="AE4263">
        <v>0</v>
      </c>
      <c r="AF4263">
        <v>0</v>
      </c>
      <c r="AG4263">
        <v>0</v>
      </c>
      <c r="AH4263">
        <v>0</v>
      </c>
      <c r="AI4263">
        <v>1</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0</v>
      </c>
      <c r="BB4263">
        <v>0</v>
      </c>
      <c r="BC4263">
        <v>0</v>
      </c>
      <c r="BD4263">
        <v>0</v>
      </c>
      <c r="BE4263">
        <v>0</v>
      </c>
      <c r="BF4263">
        <v>0</v>
      </c>
      <c r="BG4263">
        <v>0</v>
      </c>
      <c r="BH4263">
        <v>0</v>
      </c>
      <c r="BI4263">
        <v>0</v>
      </c>
      <c r="BJ4263">
        <v>0</v>
      </c>
      <c r="BK4263">
        <v>0</v>
      </c>
      <c r="BL4263">
        <v>0</v>
      </c>
      <c r="BM4263">
        <v>0</v>
      </c>
      <c r="BN4263">
        <v>0</v>
      </c>
      <c r="BO4263">
        <v>0</v>
      </c>
      <c r="BP4263">
        <v>0</v>
      </c>
      <c r="BQ4263">
        <v>0</v>
      </c>
      <c r="BR4263">
        <v>0</v>
      </c>
      <c r="BS4263">
        <v>1</v>
      </c>
      <c r="BT4263">
        <v>5</v>
      </c>
      <c r="BU4263" t="s">
        <v>4095</v>
      </c>
    </row>
    <row r="4264" spans="1:73">
      <c r="A4264" t="s">
        <v>3876</v>
      </c>
      <c r="B4264" t="s">
        <v>3877</v>
      </c>
      <c r="C4264">
        <v>229</v>
      </c>
      <c r="D4264" t="s">
        <v>331</v>
      </c>
      <c r="E4264" t="s">
        <v>78</v>
      </c>
      <c r="F4264" t="s">
        <v>77</v>
      </c>
      <c r="G4264">
        <v>0</v>
      </c>
      <c r="H4264">
        <v>2</v>
      </c>
      <c r="I4264">
        <v>0</v>
      </c>
      <c r="J4264">
        <v>0</v>
      </c>
      <c r="K4264">
        <v>0</v>
      </c>
      <c r="L4264">
        <v>2</v>
      </c>
      <c r="M4264">
        <v>0</v>
      </c>
      <c r="N4264">
        <v>3</v>
      </c>
      <c r="O4264">
        <v>0</v>
      </c>
      <c r="P4264">
        <v>0</v>
      </c>
      <c r="Q4264">
        <v>0</v>
      </c>
      <c r="R4264">
        <v>0</v>
      </c>
      <c r="S4264">
        <v>9</v>
      </c>
      <c r="T4264">
        <v>3</v>
      </c>
      <c r="U4264">
        <v>0</v>
      </c>
      <c r="V4264">
        <v>0</v>
      </c>
      <c r="W4264">
        <v>1</v>
      </c>
      <c r="X4264">
        <v>0</v>
      </c>
      <c r="Y4264">
        <v>0</v>
      </c>
      <c r="Z4264">
        <v>0</v>
      </c>
      <c r="AA4264">
        <v>0</v>
      </c>
      <c r="AB4264">
        <v>23</v>
      </c>
      <c r="AC4264">
        <v>0</v>
      </c>
      <c r="AD4264">
        <v>0</v>
      </c>
      <c r="AE4264">
        <v>0</v>
      </c>
      <c r="AF4264">
        <v>0</v>
      </c>
      <c r="AG4264">
        <v>0</v>
      </c>
      <c r="AH4264">
        <v>1</v>
      </c>
      <c r="AI4264">
        <v>4</v>
      </c>
      <c r="AJ4264">
        <v>0</v>
      </c>
      <c r="AK4264">
        <v>0</v>
      </c>
      <c r="AL4264">
        <v>0</v>
      </c>
      <c r="AM4264">
        <v>1</v>
      </c>
      <c r="AN4264">
        <v>0</v>
      </c>
      <c r="AO4264">
        <v>0</v>
      </c>
      <c r="AP4264">
        <v>1</v>
      </c>
      <c r="AQ4264">
        <v>1</v>
      </c>
      <c r="AR4264">
        <v>0</v>
      </c>
      <c r="AS4264">
        <v>0</v>
      </c>
      <c r="AT4264">
        <v>0</v>
      </c>
      <c r="AU4264">
        <v>0</v>
      </c>
      <c r="AV4264">
        <v>0</v>
      </c>
      <c r="AW4264">
        <v>0</v>
      </c>
      <c r="AX4264">
        <v>1</v>
      </c>
      <c r="AY4264">
        <v>6</v>
      </c>
      <c r="AZ4264">
        <v>2</v>
      </c>
      <c r="BA4264">
        <v>2</v>
      </c>
      <c r="BB4264">
        <v>0</v>
      </c>
      <c r="BC4264">
        <v>4</v>
      </c>
      <c r="BD4264">
        <v>0</v>
      </c>
      <c r="BE4264">
        <v>0</v>
      </c>
      <c r="BF4264">
        <v>0</v>
      </c>
      <c r="BG4264">
        <v>0</v>
      </c>
      <c r="BH4264">
        <v>0</v>
      </c>
      <c r="BI4264">
        <v>0</v>
      </c>
      <c r="BJ4264">
        <v>3</v>
      </c>
      <c r="BK4264">
        <v>0</v>
      </c>
      <c r="BL4264">
        <v>0</v>
      </c>
      <c r="BM4264">
        <v>0</v>
      </c>
      <c r="BN4264">
        <v>0</v>
      </c>
      <c r="BO4264">
        <v>3</v>
      </c>
      <c r="BP4264">
        <v>0</v>
      </c>
      <c r="BQ4264">
        <v>0</v>
      </c>
      <c r="BR4264">
        <v>0</v>
      </c>
      <c r="BS4264">
        <v>6</v>
      </c>
      <c r="BT4264">
        <v>49</v>
      </c>
      <c r="BU4264" t="e">
        <f>-- and your Country. all right. Peter Schiff, CEO and chief global strategist of Euro- Pacific capital and author of the upcoming book, the Real Crash: Something really Bad, Something Terrible. Im sorry. were going to have to edit around it. the titles not even finished at this point.</f>
        <v>#NAME?</v>
      </c>
    </row>
    <row r="4265" spans="1:73">
      <c r="A4265" t="s">
        <v>3876</v>
      </c>
      <c r="B4265" t="s">
        <v>3877</v>
      </c>
      <c r="C4265">
        <v>230</v>
      </c>
      <c r="D4265" t="s">
        <v>331</v>
      </c>
      <c r="E4265" t="s">
        <v>3886</v>
      </c>
      <c r="F4265" t="s">
        <v>92</v>
      </c>
      <c r="G4265">
        <v>0</v>
      </c>
      <c r="H4265">
        <v>0</v>
      </c>
      <c r="I4265">
        <v>0</v>
      </c>
      <c r="J4265">
        <v>0</v>
      </c>
      <c r="K4265">
        <v>0</v>
      </c>
      <c r="L4265">
        <v>0</v>
      </c>
      <c r="M4265">
        <v>0</v>
      </c>
      <c r="N4265">
        <v>0</v>
      </c>
      <c r="O4265">
        <v>0</v>
      </c>
      <c r="P4265">
        <v>0</v>
      </c>
      <c r="Q4265">
        <v>0</v>
      </c>
      <c r="R4265">
        <v>0</v>
      </c>
      <c r="S4265">
        <v>3</v>
      </c>
      <c r="T4265">
        <v>2</v>
      </c>
      <c r="U4265">
        <v>0</v>
      </c>
      <c r="V4265">
        <v>0</v>
      </c>
      <c r="W4265">
        <v>0</v>
      </c>
      <c r="X4265">
        <v>0</v>
      </c>
      <c r="Y4265">
        <v>0</v>
      </c>
      <c r="Z4265">
        <v>0</v>
      </c>
      <c r="AA4265">
        <v>0</v>
      </c>
      <c r="AB4265">
        <v>6</v>
      </c>
      <c r="AC4265">
        <v>0</v>
      </c>
      <c r="AD4265">
        <v>0</v>
      </c>
      <c r="AE4265">
        <v>0</v>
      </c>
      <c r="AF4265">
        <v>0</v>
      </c>
      <c r="AG4265">
        <v>0</v>
      </c>
      <c r="AH4265">
        <v>0</v>
      </c>
      <c r="AI4265">
        <v>1</v>
      </c>
      <c r="AJ4265">
        <v>0</v>
      </c>
      <c r="AK4265">
        <v>0</v>
      </c>
      <c r="AL4265">
        <v>0</v>
      </c>
      <c r="AM4265">
        <v>1</v>
      </c>
      <c r="AN4265">
        <v>0</v>
      </c>
      <c r="AO4265">
        <v>0</v>
      </c>
      <c r="AP4265">
        <v>0</v>
      </c>
      <c r="AQ4265">
        <v>0</v>
      </c>
      <c r="AR4265">
        <v>0</v>
      </c>
      <c r="AS4265">
        <v>0</v>
      </c>
      <c r="AT4265">
        <v>0</v>
      </c>
      <c r="AU4265">
        <v>0</v>
      </c>
      <c r="AV4265">
        <v>0</v>
      </c>
      <c r="AW4265">
        <v>0</v>
      </c>
      <c r="AX4265">
        <v>0</v>
      </c>
      <c r="AY4265">
        <v>1</v>
      </c>
      <c r="AZ4265">
        <v>0</v>
      </c>
      <c r="BA4265">
        <v>1</v>
      </c>
      <c r="BB4265">
        <v>0</v>
      </c>
      <c r="BC4265">
        <v>0</v>
      </c>
      <c r="BD4265">
        <v>0</v>
      </c>
      <c r="BE4265">
        <v>0</v>
      </c>
      <c r="BF4265">
        <v>0</v>
      </c>
      <c r="BG4265">
        <v>0</v>
      </c>
      <c r="BH4265">
        <v>0</v>
      </c>
      <c r="BI4265">
        <v>0</v>
      </c>
      <c r="BJ4265">
        <v>0</v>
      </c>
      <c r="BK4265">
        <v>0</v>
      </c>
      <c r="BL4265">
        <v>0</v>
      </c>
      <c r="BM4265">
        <v>0</v>
      </c>
      <c r="BN4265">
        <v>0</v>
      </c>
      <c r="BO4265">
        <v>0</v>
      </c>
      <c r="BP4265">
        <v>0</v>
      </c>
      <c r="BQ4265">
        <v>0</v>
      </c>
      <c r="BR4265">
        <v>0</v>
      </c>
      <c r="BS4265">
        <v>3</v>
      </c>
      <c r="BT4265">
        <v>18</v>
      </c>
      <c r="BU4265" t="s">
        <v>4096</v>
      </c>
    </row>
    <row r="4266" spans="1:73">
      <c r="A4266" t="s">
        <v>3876</v>
      </c>
      <c r="B4266" t="s">
        <v>3877</v>
      </c>
      <c r="C4266">
        <v>231</v>
      </c>
      <c r="D4266" t="s">
        <v>331</v>
      </c>
      <c r="E4266" t="s">
        <v>78</v>
      </c>
      <c r="F4266" t="s">
        <v>77</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0</v>
      </c>
      <c r="BB4266">
        <v>0</v>
      </c>
      <c r="BC4266">
        <v>0</v>
      </c>
      <c r="BD4266">
        <v>0</v>
      </c>
      <c r="BE4266">
        <v>0</v>
      </c>
      <c r="BF4266">
        <v>0</v>
      </c>
      <c r="BG4266">
        <v>0</v>
      </c>
      <c r="BH4266">
        <v>0</v>
      </c>
      <c r="BI4266">
        <v>0</v>
      </c>
      <c r="BJ4266">
        <v>0</v>
      </c>
      <c r="BK4266">
        <v>0</v>
      </c>
      <c r="BL4266">
        <v>0</v>
      </c>
      <c r="BM4266">
        <v>0</v>
      </c>
      <c r="BN4266">
        <v>0</v>
      </c>
      <c r="BO4266">
        <v>0</v>
      </c>
      <c r="BP4266">
        <v>0</v>
      </c>
      <c r="BQ4266">
        <v>0</v>
      </c>
      <c r="BR4266">
        <v>0</v>
      </c>
      <c r="BS4266">
        <v>1</v>
      </c>
      <c r="BT4266">
        <v>2</v>
      </c>
      <c r="BU4266" t="s">
        <v>912</v>
      </c>
    </row>
    <row r="4267" spans="1:73">
      <c r="A4267" t="s">
        <v>3876</v>
      </c>
      <c r="B4267" t="s">
        <v>3877</v>
      </c>
      <c r="C4267">
        <v>232</v>
      </c>
      <c r="D4267" t="s">
        <v>331</v>
      </c>
      <c r="E4267" t="s">
        <v>3886</v>
      </c>
      <c r="F4267" t="s">
        <v>92</v>
      </c>
      <c r="G4267">
        <v>0</v>
      </c>
      <c r="H4267">
        <v>1</v>
      </c>
      <c r="I4267">
        <v>2</v>
      </c>
      <c r="J4267">
        <v>0</v>
      </c>
      <c r="K4267">
        <v>0</v>
      </c>
      <c r="L4267">
        <v>0</v>
      </c>
      <c r="M4267">
        <v>0</v>
      </c>
      <c r="N4267">
        <v>2</v>
      </c>
      <c r="O4267">
        <v>0</v>
      </c>
      <c r="P4267">
        <v>0</v>
      </c>
      <c r="Q4267">
        <v>1</v>
      </c>
      <c r="R4267">
        <v>0</v>
      </c>
      <c r="S4267">
        <v>2</v>
      </c>
      <c r="T4267">
        <v>1</v>
      </c>
      <c r="U4267">
        <v>0</v>
      </c>
      <c r="V4267">
        <v>0</v>
      </c>
      <c r="W4267">
        <v>0</v>
      </c>
      <c r="X4267">
        <v>0</v>
      </c>
      <c r="Y4267">
        <v>0</v>
      </c>
      <c r="Z4267">
        <v>1</v>
      </c>
      <c r="AA4267">
        <v>0</v>
      </c>
      <c r="AB4267">
        <v>12</v>
      </c>
      <c r="AC4267">
        <v>0</v>
      </c>
      <c r="AD4267">
        <v>0</v>
      </c>
      <c r="AE4267">
        <v>0</v>
      </c>
      <c r="AF4267">
        <v>0</v>
      </c>
      <c r="AG4267">
        <v>0</v>
      </c>
      <c r="AH4267">
        <v>0</v>
      </c>
      <c r="AI4267">
        <v>0</v>
      </c>
      <c r="AJ4267">
        <v>0</v>
      </c>
      <c r="AK4267">
        <v>0</v>
      </c>
      <c r="AL4267">
        <v>0</v>
      </c>
      <c r="AM4267">
        <v>2</v>
      </c>
      <c r="AN4267">
        <v>0</v>
      </c>
      <c r="AO4267">
        <v>0</v>
      </c>
      <c r="AP4267">
        <v>0</v>
      </c>
      <c r="AQ4267">
        <v>0</v>
      </c>
      <c r="AR4267">
        <v>0</v>
      </c>
      <c r="AS4267">
        <v>0</v>
      </c>
      <c r="AT4267">
        <v>0</v>
      </c>
      <c r="AU4267">
        <v>0</v>
      </c>
      <c r="AV4267">
        <v>0</v>
      </c>
      <c r="AW4267">
        <v>2</v>
      </c>
      <c r="AX4267">
        <v>2</v>
      </c>
      <c r="AY4267">
        <v>2</v>
      </c>
      <c r="AZ4267">
        <v>2</v>
      </c>
      <c r="BA4267">
        <v>4</v>
      </c>
      <c r="BB4267">
        <v>0</v>
      </c>
      <c r="BC4267">
        <v>1</v>
      </c>
      <c r="BD4267">
        <v>0</v>
      </c>
      <c r="BE4267">
        <v>0</v>
      </c>
      <c r="BF4267">
        <v>0</v>
      </c>
      <c r="BG4267">
        <v>0</v>
      </c>
      <c r="BH4267">
        <v>0</v>
      </c>
      <c r="BI4267">
        <v>2</v>
      </c>
      <c r="BJ4267">
        <v>1</v>
      </c>
      <c r="BK4267">
        <v>0</v>
      </c>
      <c r="BL4267">
        <v>0</v>
      </c>
      <c r="BM4267">
        <v>0</v>
      </c>
      <c r="BN4267">
        <v>1</v>
      </c>
      <c r="BO4267">
        <v>2</v>
      </c>
      <c r="BP4267">
        <v>0</v>
      </c>
      <c r="BQ4267">
        <v>0</v>
      </c>
      <c r="BR4267">
        <v>2</v>
      </c>
      <c r="BS4267">
        <v>3</v>
      </c>
      <c r="BT4267">
        <v>17</v>
      </c>
      <c r="BU4267" t="s">
        <v>4097</v>
      </c>
    </row>
    <row r="4268" spans="1:73">
      <c r="A4268" t="s">
        <v>3876</v>
      </c>
      <c r="B4268" t="s">
        <v>3877</v>
      </c>
      <c r="C4268">
        <v>233</v>
      </c>
      <c r="D4268" t="s">
        <v>331</v>
      </c>
      <c r="E4268" t="s">
        <v>78</v>
      </c>
      <c r="F4268" t="s">
        <v>77</v>
      </c>
      <c r="G4268">
        <v>6</v>
      </c>
      <c r="H4268">
        <v>14</v>
      </c>
      <c r="I4268">
        <v>18</v>
      </c>
      <c r="J4268">
        <v>0</v>
      </c>
      <c r="K4268">
        <v>0</v>
      </c>
      <c r="L4268">
        <v>37</v>
      </c>
      <c r="M4268">
        <v>0</v>
      </c>
      <c r="N4268">
        <v>36</v>
      </c>
      <c r="O4268">
        <v>0</v>
      </c>
      <c r="P4268">
        <v>0</v>
      </c>
      <c r="Q4268">
        <v>0</v>
      </c>
      <c r="R4268">
        <v>5</v>
      </c>
      <c r="S4268">
        <v>43</v>
      </c>
      <c r="T4268">
        <v>27</v>
      </c>
      <c r="U4268">
        <v>0</v>
      </c>
      <c r="V4268">
        <v>2</v>
      </c>
      <c r="W4268">
        <v>4</v>
      </c>
      <c r="X4268">
        <v>0</v>
      </c>
      <c r="Y4268">
        <v>0</v>
      </c>
      <c r="Z4268">
        <v>0</v>
      </c>
      <c r="AA4268">
        <v>0</v>
      </c>
      <c r="AB4268">
        <v>231</v>
      </c>
      <c r="AC4268">
        <v>1</v>
      </c>
      <c r="AD4268">
        <v>0</v>
      </c>
      <c r="AE4268">
        <v>0</v>
      </c>
      <c r="AF4268">
        <v>0</v>
      </c>
      <c r="AG4268">
        <v>0</v>
      </c>
      <c r="AH4268">
        <v>0</v>
      </c>
      <c r="AI4268">
        <v>25</v>
      </c>
      <c r="AJ4268">
        <v>0</v>
      </c>
      <c r="AK4268">
        <v>0</v>
      </c>
      <c r="AL4268">
        <v>2</v>
      </c>
      <c r="AM4268">
        <v>26</v>
      </c>
      <c r="AN4268">
        <v>0</v>
      </c>
      <c r="AO4268">
        <v>0</v>
      </c>
      <c r="AP4268">
        <v>9</v>
      </c>
      <c r="AQ4268">
        <v>1</v>
      </c>
      <c r="AR4268">
        <v>2</v>
      </c>
      <c r="AS4268">
        <v>1</v>
      </c>
      <c r="AT4268">
        <v>6</v>
      </c>
      <c r="AU4268">
        <v>17</v>
      </c>
      <c r="AV4268">
        <v>1</v>
      </c>
      <c r="AW4268">
        <v>12</v>
      </c>
      <c r="AX4268">
        <v>23</v>
      </c>
      <c r="AY4268">
        <v>61</v>
      </c>
      <c r="AZ4268">
        <v>33</v>
      </c>
      <c r="BA4268">
        <v>50</v>
      </c>
      <c r="BB4268">
        <v>12</v>
      </c>
      <c r="BC4268">
        <v>48</v>
      </c>
      <c r="BD4268">
        <v>0</v>
      </c>
      <c r="BE4268">
        <v>0</v>
      </c>
      <c r="BF4268">
        <v>1</v>
      </c>
      <c r="BG4268">
        <v>0</v>
      </c>
      <c r="BH4268">
        <v>5</v>
      </c>
      <c r="BI4268">
        <v>37</v>
      </c>
      <c r="BJ4268">
        <v>16</v>
      </c>
      <c r="BK4268">
        <v>0</v>
      </c>
      <c r="BL4268">
        <v>2</v>
      </c>
      <c r="BM4268">
        <v>0</v>
      </c>
      <c r="BN4268">
        <v>15</v>
      </c>
      <c r="BO4268">
        <v>52</v>
      </c>
      <c r="BP4268">
        <v>6</v>
      </c>
      <c r="BQ4268">
        <v>2</v>
      </c>
      <c r="BR4268">
        <v>9</v>
      </c>
      <c r="BS4268">
        <v>23</v>
      </c>
      <c r="BT4268">
        <v>431</v>
      </c>
      <c r="BU4268" t="s">
        <v>4098</v>
      </c>
    </row>
    <row r="4269" spans="1:73">
      <c r="A4269" t="s">
        <v>4099</v>
      </c>
      <c r="B4269" t="s">
        <v>4100</v>
      </c>
      <c r="C4269">
        <v>0</v>
      </c>
      <c r="D4269" t="s">
        <v>75</v>
      </c>
      <c r="E4269" t="s">
        <v>76</v>
      </c>
      <c r="F4269" t="s">
        <v>77</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3</v>
      </c>
      <c r="AC4269">
        <v>0</v>
      </c>
      <c r="AD4269">
        <v>0</v>
      </c>
      <c r="AE4269">
        <v>0</v>
      </c>
      <c r="AF4269">
        <v>0</v>
      </c>
      <c r="AG4269">
        <v>0</v>
      </c>
      <c r="AH4269">
        <v>0</v>
      </c>
      <c r="AI4269">
        <v>0</v>
      </c>
      <c r="AJ4269">
        <v>0</v>
      </c>
      <c r="AK4269">
        <v>0</v>
      </c>
      <c r="AL4269">
        <v>0</v>
      </c>
      <c r="AM4269">
        <v>0</v>
      </c>
      <c r="AN4269">
        <v>0</v>
      </c>
      <c r="AO4269">
        <v>0</v>
      </c>
      <c r="AP4269">
        <v>1</v>
      </c>
      <c r="AQ4269">
        <v>0</v>
      </c>
      <c r="AR4269">
        <v>0</v>
      </c>
      <c r="AS4269">
        <v>0</v>
      </c>
      <c r="AT4269">
        <v>0</v>
      </c>
      <c r="AU4269">
        <v>0</v>
      </c>
      <c r="AV4269">
        <v>0</v>
      </c>
      <c r="AW4269">
        <v>0</v>
      </c>
      <c r="AX4269">
        <v>0</v>
      </c>
      <c r="AY4269">
        <v>1</v>
      </c>
      <c r="AZ4269">
        <v>1</v>
      </c>
      <c r="BA4269">
        <v>0</v>
      </c>
      <c r="BB4269">
        <v>1</v>
      </c>
      <c r="BC4269">
        <v>1</v>
      </c>
      <c r="BD4269">
        <v>0</v>
      </c>
      <c r="BE4269">
        <v>0</v>
      </c>
      <c r="BF4269">
        <v>0</v>
      </c>
      <c r="BG4269">
        <v>0</v>
      </c>
      <c r="BH4269">
        <v>0</v>
      </c>
      <c r="BI4269">
        <v>0</v>
      </c>
      <c r="BJ4269">
        <v>0</v>
      </c>
      <c r="BK4269">
        <v>0</v>
      </c>
      <c r="BL4269">
        <v>0</v>
      </c>
      <c r="BM4269">
        <v>0</v>
      </c>
      <c r="BN4269">
        <v>0</v>
      </c>
      <c r="BO4269">
        <v>1</v>
      </c>
      <c r="BP4269">
        <v>0</v>
      </c>
      <c r="BQ4269">
        <v>0</v>
      </c>
      <c r="BR4269">
        <v>0</v>
      </c>
      <c r="BS4269">
        <v>1</v>
      </c>
      <c r="BT4269">
        <v>6</v>
      </c>
      <c r="BU4269" t="s">
        <v>4099</v>
      </c>
    </row>
    <row r="4270" spans="1:73">
      <c r="A4270" t="s">
        <v>4099</v>
      </c>
      <c r="B4270" t="s">
        <v>4100</v>
      </c>
      <c r="C4270">
        <v>1</v>
      </c>
      <c r="D4270" t="s">
        <v>75</v>
      </c>
      <c r="E4270" t="s">
        <v>78</v>
      </c>
      <c r="F4270" t="s">
        <v>77</v>
      </c>
      <c r="G4270">
        <v>0</v>
      </c>
      <c r="H4270">
        <v>0</v>
      </c>
      <c r="I4270">
        <v>0</v>
      </c>
      <c r="J4270">
        <v>0</v>
      </c>
      <c r="K4270">
        <v>0</v>
      </c>
      <c r="L4270">
        <v>4</v>
      </c>
      <c r="M4270">
        <v>0</v>
      </c>
      <c r="N4270">
        <v>4</v>
      </c>
      <c r="O4270">
        <v>0</v>
      </c>
      <c r="P4270">
        <v>0</v>
      </c>
      <c r="Q4270">
        <v>2</v>
      </c>
      <c r="R4270">
        <v>0</v>
      </c>
      <c r="S4270">
        <v>7</v>
      </c>
      <c r="T4270">
        <v>7</v>
      </c>
      <c r="U4270">
        <v>0</v>
      </c>
      <c r="V4270">
        <v>0</v>
      </c>
      <c r="W4270">
        <v>0</v>
      </c>
      <c r="X4270">
        <v>0</v>
      </c>
      <c r="Y4270">
        <v>0</v>
      </c>
      <c r="Z4270">
        <v>0</v>
      </c>
      <c r="AA4270">
        <v>0</v>
      </c>
      <c r="AB4270">
        <v>28</v>
      </c>
      <c r="AC4270">
        <v>0</v>
      </c>
      <c r="AD4270">
        <v>0</v>
      </c>
      <c r="AE4270">
        <v>0</v>
      </c>
      <c r="AF4270">
        <v>0</v>
      </c>
      <c r="AG4270">
        <v>1</v>
      </c>
      <c r="AH4270">
        <v>0</v>
      </c>
      <c r="AI4270">
        <v>5</v>
      </c>
      <c r="AJ4270">
        <v>0</v>
      </c>
      <c r="AK4270">
        <v>0</v>
      </c>
      <c r="AL4270">
        <v>0</v>
      </c>
      <c r="AM4270">
        <v>8</v>
      </c>
      <c r="AN4270">
        <v>0</v>
      </c>
      <c r="AO4270">
        <v>0</v>
      </c>
      <c r="AP4270">
        <v>2</v>
      </c>
      <c r="AQ4270">
        <v>0</v>
      </c>
      <c r="AR4270">
        <v>0</v>
      </c>
      <c r="AS4270">
        <v>0</v>
      </c>
      <c r="AT4270">
        <v>0</v>
      </c>
      <c r="AU4270">
        <v>3</v>
      </c>
      <c r="AV4270">
        <v>0</v>
      </c>
      <c r="AW4270">
        <v>0</v>
      </c>
      <c r="AX4270">
        <v>2</v>
      </c>
      <c r="AY4270">
        <v>4</v>
      </c>
      <c r="AZ4270">
        <v>3</v>
      </c>
      <c r="BA4270">
        <v>10</v>
      </c>
      <c r="BB4270">
        <v>0</v>
      </c>
      <c r="BC4270">
        <v>4</v>
      </c>
      <c r="BD4270">
        <v>0</v>
      </c>
      <c r="BE4270">
        <v>0</v>
      </c>
      <c r="BF4270">
        <v>0</v>
      </c>
      <c r="BG4270">
        <v>0</v>
      </c>
      <c r="BH4270">
        <v>1</v>
      </c>
      <c r="BI4270">
        <v>4</v>
      </c>
      <c r="BJ4270">
        <v>1</v>
      </c>
      <c r="BK4270">
        <v>0</v>
      </c>
      <c r="BL4270">
        <v>0</v>
      </c>
      <c r="BM4270">
        <v>0</v>
      </c>
      <c r="BN4270">
        <v>0</v>
      </c>
      <c r="BO4270">
        <v>6</v>
      </c>
      <c r="BP4270">
        <v>1</v>
      </c>
      <c r="BQ4270">
        <v>0</v>
      </c>
      <c r="BR4270">
        <v>0</v>
      </c>
      <c r="BS4270">
        <v>4</v>
      </c>
      <c r="BT4270">
        <v>49</v>
      </c>
      <c r="BU4270" t="s">
        <v>4101</v>
      </c>
    </row>
    <row r="4271" spans="1:73">
      <c r="A4271" t="s">
        <v>4099</v>
      </c>
      <c r="B4271" t="s">
        <v>4100</v>
      </c>
      <c r="C4271">
        <v>2</v>
      </c>
      <c r="D4271" t="s">
        <v>75</v>
      </c>
      <c r="E4271" t="s">
        <v>80</v>
      </c>
      <c r="F4271" t="s">
        <v>77</v>
      </c>
      <c r="G4271">
        <v>12</v>
      </c>
      <c r="H4271">
        <v>21</v>
      </c>
      <c r="I4271">
        <v>14</v>
      </c>
      <c r="J4271">
        <v>0</v>
      </c>
      <c r="K4271">
        <v>0</v>
      </c>
      <c r="L4271">
        <v>45</v>
      </c>
      <c r="M4271">
        <v>0</v>
      </c>
      <c r="N4271">
        <v>29</v>
      </c>
      <c r="O4271">
        <v>0</v>
      </c>
      <c r="P4271">
        <v>0</v>
      </c>
      <c r="Q4271">
        <v>4</v>
      </c>
      <c r="R4271">
        <v>2</v>
      </c>
      <c r="S4271">
        <v>82</v>
      </c>
      <c r="T4271">
        <v>34</v>
      </c>
      <c r="U4271">
        <v>0</v>
      </c>
      <c r="V4271">
        <v>4</v>
      </c>
      <c r="W4271">
        <v>10</v>
      </c>
      <c r="X4271">
        <v>1</v>
      </c>
      <c r="Y4271">
        <v>1</v>
      </c>
      <c r="Z4271">
        <v>1</v>
      </c>
      <c r="AA4271">
        <v>0</v>
      </c>
      <c r="AB4271">
        <v>272</v>
      </c>
      <c r="AC4271">
        <v>6</v>
      </c>
      <c r="AD4271">
        <v>0</v>
      </c>
      <c r="AE4271">
        <v>1</v>
      </c>
      <c r="AF4271">
        <v>2</v>
      </c>
      <c r="AG4271">
        <v>0</v>
      </c>
      <c r="AH4271">
        <v>2</v>
      </c>
      <c r="AI4271">
        <v>32</v>
      </c>
      <c r="AJ4271">
        <v>0</v>
      </c>
      <c r="AK4271">
        <v>0</v>
      </c>
      <c r="AL4271">
        <v>6</v>
      </c>
      <c r="AM4271">
        <v>20</v>
      </c>
      <c r="AN4271">
        <v>7</v>
      </c>
      <c r="AO4271">
        <v>2</v>
      </c>
      <c r="AP4271">
        <v>5</v>
      </c>
      <c r="AQ4271">
        <v>3</v>
      </c>
      <c r="AR4271">
        <v>0</v>
      </c>
      <c r="AS4271">
        <v>1</v>
      </c>
      <c r="AT4271">
        <v>7</v>
      </c>
      <c r="AU4271">
        <v>6</v>
      </c>
      <c r="AV4271">
        <v>3</v>
      </c>
      <c r="AW4271">
        <v>12</v>
      </c>
      <c r="AX4271">
        <v>14</v>
      </c>
      <c r="AY4271">
        <v>85</v>
      </c>
      <c r="AZ4271">
        <v>26</v>
      </c>
      <c r="BA4271">
        <v>37</v>
      </c>
      <c r="BB4271">
        <v>15</v>
      </c>
      <c r="BC4271">
        <v>63</v>
      </c>
      <c r="BD4271">
        <v>0</v>
      </c>
      <c r="BE4271">
        <v>0</v>
      </c>
      <c r="BF4271">
        <v>1</v>
      </c>
      <c r="BG4271">
        <v>0</v>
      </c>
      <c r="BH4271">
        <v>0</v>
      </c>
      <c r="BI4271">
        <v>18</v>
      </c>
      <c r="BJ4271">
        <v>44</v>
      </c>
      <c r="BK4271">
        <v>0</v>
      </c>
      <c r="BL4271">
        <v>19</v>
      </c>
      <c r="BM4271">
        <v>1</v>
      </c>
      <c r="BN4271">
        <v>8</v>
      </c>
      <c r="BO4271">
        <v>47</v>
      </c>
      <c r="BP4271">
        <v>6</v>
      </c>
      <c r="BQ4271">
        <v>0</v>
      </c>
      <c r="BR4271">
        <v>2</v>
      </c>
      <c r="BS4271">
        <v>24</v>
      </c>
      <c r="BT4271">
        <v>527</v>
      </c>
      <c r="BU4271" t="s">
        <v>4102</v>
      </c>
    </row>
    <row r="4272" spans="1:73">
      <c r="A4272" t="s">
        <v>4099</v>
      </c>
      <c r="B4272" t="s">
        <v>4100</v>
      </c>
      <c r="C4272">
        <v>3</v>
      </c>
      <c r="D4272" t="s">
        <v>89</v>
      </c>
      <c r="E4272" t="s">
        <v>80</v>
      </c>
      <c r="F4272" t="s">
        <v>77</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0</v>
      </c>
      <c r="BB4272">
        <v>0</v>
      </c>
      <c r="BC4272">
        <v>0</v>
      </c>
      <c r="BD4272">
        <v>0</v>
      </c>
      <c r="BE4272">
        <v>0</v>
      </c>
      <c r="BF4272">
        <v>0</v>
      </c>
      <c r="BG4272">
        <v>0</v>
      </c>
      <c r="BH4272">
        <v>0</v>
      </c>
      <c r="BI4272">
        <v>0</v>
      </c>
      <c r="BJ4272">
        <v>0</v>
      </c>
      <c r="BK4272">
        <v>0</v>
      </c>
      <c r="BL4272">
        <v>0</v>
      </c>
      <c r="BM4272">
        <v>0</v>
      </c>
      <c r="BN4272">
        <v>0</v>
      </c>
      <c r="BO4272">
        <v>0</v>
      </c>
      <c r="BP4272">
        <v>0</v>
      </c>
      <c r="BQ4272">
        <v>0</v>
      </c>
      <c r="BR4272">
        <v>0</v>
      </c>
      <c r="BS4272">
        <v>0</v>
      </c>
      <c r="BT4272">
        <v>0</v>
      </c>
    </row>
    <row r="4273" spans="1:73">
      <c r="A4273" t="s">
        <v>4099</v>
      </c>
      <c r="B4273" t="s">
        <v>4100</v>
      </c>
      <c r="C4273">
        <v>4</v>
      </c>
      <c r="D4273" t="s">
        <v>89</v>
      </c>
      <c r="E4273" t="s">
        <v>78</v>
      </c>
      <c r="F4273" t="s">
        <v>77</v>
      </c>
      <c r="G4273">
        <v>5</v>
      </c>
      <c r="H4273">
        <v>11</v>
      </c>
      <c r="I4273">
        <v>7</v>
      </c>
      <c r="J4273">
        <v>0</v>
      </c>
      <c r="K4273">
        <v>0</v>
      </c>
      <c r="L4273">
        <v>28</v>
      </c>
      <c r="M4273">
        <v>2</v>
      </c>
      <c r="N4273">
        <v>25</v>
      </c>
      <c r="O4273">
        <v>3</v>
      </c>
      <c r="P4273">
        <v>1</v>
      </c>
      <c r="Q4273">
        <v>4</v>
      </c>
      <c r="R4273">
        <v>2</v>
      </c>
      <c r="S4273">
        <v>45</v>
      </c>
      <c r="T4273">
        <v>24</v>
      </c>
      <c r="U4273">
        <v>0</v>
      </c>
      <c r="V4273">
        <v>3</v>
      </c>
      <c r="W4273">
        <v>7</v>
      </c>
      <c r="X4273">
        <v>0</v>
      </c>
      <c r="Y4273">
        <v>1</v>
      </c>
      <c r="Z4273">
        <v>0</v>
      </c>
      <c r="AA4273">
        <v>0</v>
      </c>
      <c r="AB4273">
        <v>251</v>
      </c>
      <c r="AC4273">
        <v>10</v>
      </c>
      <c r="AD4273">
        <v>0</v>
      </c>
      <c r="AE4273">
        <v>1</v>
      </c>
      <c r="AF4273">
        <v>0</v>
      </c>
      <c r="AG4273">
        <v>0</v>
      </c>
      <c r="AH4273">
        <v>2</v>
      </c>
      <c r="AI4273">
        <v>17</v>
      </c>
      <c r="AJ4273">
        <v>0</v>
      </c>
      <c r="AK4273">
        <v>0</v>
      </c>
      <c r="AL4273">
        <v>2</v>
      </c>
      <c r="AM4273">
        <v>27</v>
      </c>
      <c r="AN4273">
        <v>0</v>
      </c>
      <c r="AO4273">
        <v>0</v>
      </c>
      <c r="AP4273">
        <v>13</v>
      </c>
      <c r="AQ4273">
        <v>1</v>
      </c>
      <c r="AR4273">
        <v>0</v>
      </c>
      <c r="AS4273">
        <v>0</v>
      </c>
      <c r="AT4273">
        <v>15</v>
      </c>
      <c r="AU4273">
        <v>3</v>
      </c>
      <c r="AV4273">
        <v>3</v>
      </c>
      <c r="AW4273">
        <v>7</v>
      </c>
      <c r="AX4273">
        <v>34</v>
      </c>
      <c r="AY4273">
        <v>53</v>
      </c>
      <c r="AZ4273">
        <v>30</v>
      </c>
      <c r="BA4273">
        <v>64</v>
      </c>
      <c r="BB4273">
        <v>11</v>
      </c>
      <c r="BC4273">
        <v>44</v>
      </c>
      <c r="BD4273">
        <v>0</v>
      </c>
      <c r="BE4273">
        <v>0</v>
      </c>
      <c r="BF4273">
        <v>1</v>
      </c>
      <c r="BG4273">
        <v>0</v>
      </c>
      <c r="BH4273">
        <v>2</v>
      </c>
      <c r="BI4273">
        <v>44</v>
      </c>
      <c r="BJ4273">
        <v>21</v>
      </c>
      <c r="BK4273">
        <v>0</v>
      </c>
      <c r="BL4273">
        <v>8</v>
      </c>
      <c r="BM4273">
        <v>3</v>
      </c>
      <c r="BN4273">
        <v>8</v>
      </c>
      <c r="BO4273">
        <v>45</v>
      </c>
      <c r="BP4273">
        <v>12</v>
      </c>
      <c r="BQ4273">
        <v>2</v>
      </c>
      <c r="BR4273">
        <v>17</v>
      </c>
      <c r="BS4273">
        <v>32</v>
      </c>
      <c r="BT4273">
        <v>432</v>
      </c>
      <c r="BU4273" t="s">
        <v>4103</v>
      </c>
    </row>
    <row r="4274" spans="1:73">
      <c r="A4274" t="s">
        <v>4099</v>
      </c>
      <c r="B4274" t="s">
        <v>4100</v>
      </c>
      <c r="C4274">
        <v>5</v>
      </c>
      <c r="D4274" t="s">
        <v>109</v>
      </c>
      <c r="E4274" t="s">
        <v>78</v>
      </c>
      <c r="F4274" t="s">
        <v>77</v>
      </c>
      <c r="G4274">
        <v>1</v>
      </c>
      <c r="H4274">
        <v>1</v>
      </c>
      <c r="I4274">
        <v>2</v>
      </c>
      <c r="J4274">
        <v>0</v>
      </c>
      <c r="K4274">
        <v>1</v>
      </c>
      <c r="L4274">
        <v>8</v>
      </c>
      <c r="M4274">
        <v>0</v>
      </c>
      <c r="N4274">
        <v>9</v>
      </c>
      <c r="O4274">
        <v>0</v>
      </c>
      <c r="P4274">
        <v>0</v>
      </c>
      <c r="Q4274">
        <v>2</v>
      </c>
      <c r="R4274">
        <v>0</v>
      </c>
      <c r="S4274">
        <v>12</v>
      </c>
      <c r="T4274">
        <v>3</v>
      </c>
      <c r="U4274">
        <v>0</v>
      </c>
      <c r="V4274">
        <v>0</v>
      </c>
      <c r="W4274">
        <v>0</v>
      </c>
      <c r="X4274">
        <v>0</v>
      </c>
      <c r="Y4274">
        <v>0</v>
      </c>
      <c r="Z4274">
        <v>1</v>
      </c>
      <c r="AA4274">
        <v>0</v>
      </c>
      <c r="AB4274">
        <v>69</v>
      </c>
      <c r="AC4274">
        <v>0</v>
      </c>
      <c r="AD4274">
        <v>0</v>
      </c>
      <c r="AE4274">
        <v>1</v>
      </c>
      <c r="AF4274">
        <v>0</v>
      </c>
      <c r="AG4274">
        <v>0</v>
      </c>
      <c r="AH4274">
        <v>2</v>
      </c>
      <c r="AI4274">
        <v>5</v>
      </c>
      <c r="AJ4274">
        <v>0</v>
      </c>
      <c r="AK4274">
        <v>0</v>
      </c>
      <c r="AL4274">
        <v>0</v>
      </c>
      <c r="AM4274">
        <v>4</v>
      </c>
      <c r="AN4274">
        <v>0</v>
      </c>
      <c r="AO4274">
        <v>0</v>
      </c>
      <c r="AP4274">
        <v>4</v>
      </c>
      <c r="AQ4274">
        <v>0</v>
      </c>
      <c r="AR4274">
        <v>1</v>
      </c>
      <c r="AS4274">
        <v>1</v>
      </c>
      <c r="AT4274">
        <v>1</v>
      </c>
      <c r="AU4274">
        <v>1</v>
      </c>
      <c r="AV4274">
        <v>1</v>
      </c>
      <c r="AW4274">
        <v>1</v>
      </c>
      <c r="AX4274">
        <v>5</v>
      </c>
      <c r="AY4274">
        <v>24</v>
      </c>
      <c r="AZ4274">
        <v>10</v>
      </c>
      <c r="BA4274">
        <v>11</v>
      </c>
      <c r="BB4274">
        <v>4</v>
      </c>
      <c r="BC4274">
        <v>21</v>
      </c>
      <c r="BD4274">
        <v>0</v>
      </c>
      <c r="BE4274">
        <v>0</v>
      </c>
      <c r="BF4274">
        <v>0</v>
      </c>
      <c r="BG4274">
        <v>0</v>
      </c>
      <c r="BH4274">
        <v>1</v>
      </c>
      <c r="BI4274">
        <v>10</v>
      </c>
      <c r="BJ4274">
        <v>9</v>
      </c>
      <c r="BK4274">
        <v>0</v>
      </c>
      <c r="BL4274">
        <v>2</v>
      </c>
      <c r="BM4274">
        <v>0</v>
      </c>
      <c r="BN4274">
        <v>3</v>
      </c>
      <c r="BO4274">
        <v>12</v>
      </c>
      <c r="BP4274">
        <v>2</v>
      </c>
      <c r="BQ4274">
        <v>0</v>
      </c>
      <c r="BR4274">
        <v>0</v>
      </c>
      <c r="BS4274">
        <v>8</v>
      </c>
      <c r="BT4274">
        <v>125</v>
      </c>
      <c r="BU4274" t="s">
        <v>4104</v>
      </c>
    </row>
    <row r="4275" spans="1:73">
      <c r="A4275" t="s">
        <v>4099</v>
      </c>
      <c r="B4275" t="s">
        <v>4100</v>
      </c>
      <c r="C4275">
        <v>6</v>
      </c>
      <c r="D4275" t="s">
        <v>109</v>
      </c>
      <c r="E4275" t="s">
        <v>4105</v>
      </c>
      <c r="F4275" t="s">
        <v>92</v>
      </c>
      <c r="G4275">
        <v>1</v>
      </c>
      <c r="H4275">
        <v>1</v>
      </c>
      <c r="I4275">
        <v>2</v>
      </c>
      <c r="J4275">
        <v>0</v>
      </c>
      <c r="K4275">
        <v>0</v>
      </c>
      <c r="L4275">
        <v>3</v>
      </c>
      <c r="M4275">
        <v>0</v>
      </c>
      <c r="N4275">
        <v>3</v>
      </c>
      <c r="O4275">
        <v>0</v>
      </c>
      <c r="P4275">
        <v>0</v>
      </c>
      <c r="Q4275">
        <v>0</v>
      </c>
      <c r="R4275">
        <v>0</v>
      </c>
      <c r="S4275">
        <v>8</v>
      </c>
      <c r="T4275">
        <v>4</v>
      </c>
      <c r="U4275">
        <v>0</v>
      </c>
      <c r="V4275">
        <v>0</v>
      </c>
      <c r="W4275">
        <v>4</v>
      </c>
      <c r="X4275">
        <v>0</v>
      </c>
      <c r="Y4275">
        <v>0</v>
      </c>
      <c r="Z4275">
        <v>0</v>
      </c>
      <c r="AA4275">
        <v>0</v>
      </c>
      <c r="AB4275">
        <v>22</v>
      </c>
      <c r="AC4275">
        <v>0</v>
      </c>
      <c r="AD4275">
        <v>0</v>
      </c>
      <c r="AE4275">
        <v>0</v>
      </c>
      <c r="AF4275">
        <v>0</v>
      </c>
      <c r="AG4275">
        <v>0</v>
      </c>
      <c r="AH4275">
        <v>0</v>
      </c>
      <c r="AI4275">
        <v>3</v>
      </c>
      <c r="AJ4275">
        <v>0</v>
      </c>
      <c r="AK4275">
        <v>0</v>
      </c>
      <c r="AL4275">
        <v>0</v>
      </c>
      <c r="AM4275">
        <v>2</v>
      </c>
      <c r="AN4275">
        <v>0</v>
      </c>
      <c r="AO4275">
        <v>0</v>
      </c>
      <c r="AP4275">
        <v>0</v>
      </c>
      <c r="AQ4275">
        <v>0</v>
      </c>
      <c r="AR4275">
        <v>0</v>
      </c>
      <c r="AS4275">
        <v>0</v>
      </c>
      <c r="AT4275">
        <v>2</v>
      </c>
      <c r="AU4275">
        <v>3</v>
      </c>
      <c r="AV4275">
        <v>0</v>
      </c>
      <c r="AW4275">
        <v>1</v>
      </c>
      <c r="AX4275">
        <v>3</v>
      </c>
      <c r="AY4275">
        <v>4</v>
      </c>
      <c r="AZ4275">
        <v>3</v>
      </c>
      <c r="BA4275">
        <v>5</v>
      </c>
      <c r="BB4275">
        <v>0</v>
      </c>
      <c r="BC4275">
        <v>9</v>
      </c>
      <c r="BD4275">
        <v>0</v>
      </c>
      <c r="BE4275">
        <v>0</v>
      </c>
      <c r="BF4275">
        <v>0</v>
      </c>
      <c r="BG4275">
        <v>0</v>
      </c>
      <c r="BH4275">
        <v>0</v>
      </c>
      <c r="BI4275">
        <v>3</v>
      </c>
      <c r="BJ4275">
        <v>2</v>
      </c>
      <c r="BK4275">
        <v>0</v>
      </c>
      <c r="BL4275">
        <v>1</v>
      </c>
      <c r="BM4275">
        <v>2</v>
      </c>
      <c r="BN4275">
        <v>7</v>
      </c>
      <c r="BO4275">
        <v>6</v>
      </c>
      <c r="BP4275">
        <v>1</v>
      </c>
      <c r="BQ4275">
        <v>0</v>
      </c>
      <c r="BR4275">
        <v>0</v>
      </c>
      <c r="BS4275">
        <v>2</v>
      </c>
      <c r="BT4275">
        <v>31</v>
      </c>
      <c r="BU4275" t="s">
        <v>4106</v>
      </c>
    </row>
    <row r="4276" spans="1:73">
      <c r="A4276" t="s">
        <v>4099</v>
      </c>
      <c r="B4276" t="s">
        <v>4100</v>
      </c>
      <c r="C4276">
        <v>7</v>
      </c>
      <c r="D4276" t="s">
        <v>109</v>
      </c>
      <c r="E4276" t="s">
        <v>78</v>
      </c>
      <c r="F4276" t="s">
        <v>77</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0</v>
      </c>
      <c r="BB4276">
        <v>0</v>
      </c>
      <c r="BC4276">
        <v>0</v>
      </c>
      <c r="BD4276">
        <v>0</v>
      </c>
      <c r="BE4276">
        <v>0</v>
      </c>
      <c r="BF4276">
        <v>0</v>
      </c>
      <c r="BG4276">
        <v>0</v>
      </c>
      <c r="BH4276">
        <v>0</v>
      </c>
      <c r="BI4276">
        <v>0</v>
      </c>
      <c r="BJ4276">
        <v>0</v>
      </c>
      <c r="BK4276">
        <v>0</v>
      </c>
      <c r="BL4276">
        <v>0</v>
      </c>
      <c r="BM4276">
        <v>0</v>
      </c>
      <c r="BN4276">
        <v>0</v>
      </c>
      <c r="BO4276">
        <v>0</v>
      </c>
      <c r="BP4276">
        <v>0</v>
      </c>
      <c r="BQ4276">
        <v>0</v>
      </c>
      <c r="BR4276">
        <v>0</v>
      </c>
      <c r="BS4276">
        <v>2</v>
      </c>
      <c r="BT4276">
        <v>12</v>
      </c>
      <c r="BU4276" t="s">
        <v>4107</v>
      </c>
    </row>
    <row r="4277" spans="1:73">
      <c r="A4277" t="s">
        <v>4099</v>
      </c>
      <c r="B4277" t="s">
        <v>4100</v>
      </c>
      <c r="C4277">
        <v>8</v>
      </c>
      <c r="D4277" t="s">
        <v>109</v>
      </c>
      <c r="E4277" t="s">
        <v>4105</v>
      </c>
      <c r="F4277" t="s">
        <v>92</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0</v>
      </c>
      <c r="BB4277">
        <v>0</v>
      </c>
      <c r="BC4277">
        <v>0</v>
      </c>
      <c r="BD4277">
        <v>0</v>
      </c>
      <c r="BE4277">
        <v>0</v>
      </c>
      <c r="BF4277">
        <v>0</v>
      </c>
      <c r="BG4277">
        <v>0</v>
      </c>
      <c r="BH4277">
        <v>0</v>
      </c>
      <c r="BI4277">
        <v>0</v>
      </c>
      <c r="BJ4277">
        <v>0</v>
      </c>
      <c r="BK4277">
        <v>0</v>
      </c>
      <c r="BL4277">
        <v>0</v>
      </c>
      <c r="BM4277">
        <v>0</v>
      </c>
      <c r="BN4277">
        <v>0</v>
      </c>
      <c r="BO4277">
        <v>0</v>
      </c>
      <c r="BP4277">
        <v>0</v>
      </c>
      <c r="BQ4277">
        <v>0</v>
      </c>
      <c r="BR4277">
        <v>0</v>
      </c>
      <c r="BS4277">
        <v>1</v>
      </c>
      <c r="BT4277">
        <v>1</v>
      </c>
      <c r="BU4277">
        <v>1989</v>
      </c>
    </row>
    <row r="4278" spans="1:73">
      <c r="A4278" t="s">
        <v>4099</v>
      </c>
      <c r="B4278" t="s">
        <v>4100</v>
      </c>
      <c r="C4278">
        <v>9</v>
      </c>
      <c r="D4278" t="s">
        <v>109</v>
      </c>
      <c r="E4278" t="s">
        <v>78</v>
      </c>
      <c r="F4278" t="s">
        <v>77</v>
      </c>
      <c r="G4278">
        <v>0</v>
      </c>
      <c r="H4278">
        <v>0</v>
      </c>
      <c r="I4278">
        <v>0</v>
      </c>
      <c r="J4278">
        <v>0</v>
      </c>
      <c r="K4278">
        <v>0</v>
      </c>
      <c r="L4278">
        <v>0</v>
      </c>
      <c r="M4278">
        <v>0</v>
      </c>
      <c r="N4278">
        <v>0</v>
      </c>
      <c r="O4278">
        <v>0</v>
      </c>
      <c r="P4278">
        <v>0</v>
      </c>
      <c r="Q4278">
        <v>0</v>
      </c>
      <c r="R4278">
        <v>0</v>
      </c>
      <c r="S4278">
        <v>1</v>
      </c>
      <c r="T4278">
        <v>0</v>
      </c>
      <c r="U4278">
        <v>0</v>
      </c>
      <c r="V4278">
        <v>0</v>
      </c>
      <c r="W4278">
        <v>0</v>
      </c>
      <c r="X4278">
        <v>0</v>
      </c>
      <c r="Y4278">
        <v>0</v>
      </c>
      <c r="Z4278">
        <v>0</v>
      </c>
      <c r="AA4278">
        <v>0</v>
      </c>
      <c r="AB4278">
        <v>1</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1</v>
      </c>
      <c r="AZ4278">
        <v>0</v>
      </c>
      <c r="BA4278">
        <v>0</v>
      </c>
      <c r="BB4278">
        <v>0</v>
      </c>
      <c r="BC4278">
        <v>1</v>
      </c>
      <c r="BD4278">
        <v>0</v>
      </c>
      <c r="BE4278">
        <v>0</v>
      </c>
      <c r="BF4278">
        <v>0</v>
      </c>
      <c r="BG4278">
        <v>0</v>
      </c>
      <c r="BH4278">
        <v>0</v>
      </c>
      <c r="BI4278">
        <v>0</v>
      </c>
      <c r="BJ4278">
        <v>1</v>
      </c>
      <c r="BK4278">
        <v>0</v>
      </c>
      <c r="BL4278">
        <v>0</v>
      </c>
      <c r="BM4278">
        <v>0</v>
      </c>
      <c r="BN4278">
        <v>0</v>
      </c>
      <c r="BO4278">
        <v>0</v>
      </c>
      <c r="BP4278">
        <v>0</v>
      </c>
      <c r="BQ4278">
        <v>0</v>
      </c>
      <c r="BR4278">
        <v>0</v>
      </c>
      <c r="BS4278">
        <v>2</v>
      </c>
      <c r="BT4278">
        <v>8</v>
      </c>
      <c r="BU4278" t="s">
        <v>4108</v>
      </c>
    </row>
    <row r="4279" spans="1:73">
      <c r="A4279" t="s">
        <v>4099</v>
      </c>
      <c r="B4279" t="s">
        <v>4100</v>
      </c>
      <c r="C4279">
        <v>10</v>
      </c>
      <c r="D4279" t="s">
        <v>109</v>
      </c>
      <c r="E4279" t="s">
        <v>4105</v>
      </c>
      <c r="F4279" t="s">
        <v>92</v>
      </c>
      <c r="G4279">
        <v>0</v>
      </c>
      <c r="H4279">
        <v>2</v>
      </c>
      <c r="I4279">
        <v>0</v>
      </c>
      <c r="J4279">
        <v>0</v>
      </c>
      <c r="K4279">
        <v>0</v>
      </c>
      <c r="L4279">
        <v>0</v>
      </c>
      <c r="M4279">
        <v>0</v>
      </c>
      <c r="N4279">
        <v>3</v>
      </c>
      <c r="O4279">
        <v>0</v>
      </c>
      <c r="P4279">
        <v>0</v>
      </c>
      <c r="Q4279">
        <v>0</v>
      </c>
      <c r="R4279">
        <v>0</v>
      </c>
      <c r="S4279">
        <v>4</v>
      </c>
      <c r="T4279">
        <v>1</v>
      </c>
      <c r="U4279">
        <v>0</v>
      </c>
      <c r="V4279">
        <v>0</v>
      </c>
      <c r="W4279">
        <v>1</v>
      </c>
      <c r="X4279">
        <v>0</v>
      </c>
      <c r="Y4279">
        <v>0</v>
      </c>
      <c r="Z4279">
        <v>0</v>
      </c>
      <c r="AA4279">
        <v>0</v>
      </c>
      <c r="AB4279">
        <v>12</v>
      </c>
      <c r="AC4279">
        <v>0</v>
      </c>
      <c r="AD4279">
        <v>0</v>
      </c>
      <c r="AE4279">
        <v>0</v>
      </c>
      <c r="AF4279">
        <v>0</v>
      </c>
      <c r="AG4279">
        <v>0</v>
      </c>
      <c r="AH4279">
        <v>2</v>
      </c>
      <c r="AI4279">
        <v>1</v>
      </c>
      <c r="AJ4279">
        <v>0</v>
      </c>
      <c r="AK4279">
        <v>0</v>
      </c>
      <c r="AL4279">
        <v>0</v>
      </c>
      <c r="AM4279">
        <v>2</v>
      </c>
      <c r="AN4279">
        <v>0</v>
      </c>
      <c r="AO4279">
        <v>0</v>
      </c>
      <c r="AP4279">
        <v>1</v>
      </c>
      <c r="AQ4279">
        <v>0</v>
      </c>
      <c r="AR4279">
        <v>0</v>
      </c>
      <c r="AS4279">
        <v>0</v>
      </c>
      <c r="AT4279">
        <v>0</v>
      </c>
      <c r="AU4279">
        <v>0</v>
      </c>
      <c r="AV4279">
        <v>0</v>
      </c>
      <c r="AW4279">
        <v>0</v>
      </c>
      <c r="AX4279">
        <v>2</v>
      </c>
      <c r="AY4279">
        <v>2</v>
      </c>
      <c r="AZ4279">
        <v>4</v>
      </c>
      <c r="BA4279">
        <v>4</v>
      </c>
      <c r="BB4279">
        <v>0</v>
      </c>
      <c r="BC4279">
        <v>2</v>
      </c>
      <c r="BD4279">
        <v>0</v>
      </c>
      <c r="BE4279">
        <v>0</v>
      </c>
      <c r="BF4279">
        <v>0</v>
      </c>
      <c r="BG4279">
        <v>0</v>
      </c>
      <c r="BH4279">
        <v>0</v>
      </c>
      <c r="BI4279">
        <v>0</v>
      </c>
      <c r="BJ4279">
        <v>0</v>
      </c>
      <c r="BK4279">
        <v>0</v>
      </c>
      <c r="BL4279">
        <v>0</v>
      </c>
      <c r="BM4279">
        <v>0</v>
      </c>
      <c r="BN4279">
        <v>1</v>
      </c>
      <c r="BO4279">
        <v>4</v>
      </c>
      <c r="BP4279">
        <v>0</v>
      </c>
      <c r="BQ4279">
        <v>0</v>
      </c>
      <c r="BR4279">
        <v>0</v>
      </c>
      <c r="BS4279">
        <v>2</v>
      </c>
      <c r="BT4279">
        <v>17</v>
      </c>
      <c r="BU4279" t="s">
        <v>4109</v>
      </c>
    </row>
    <row r="4280" spans="1:73">
      <c r="A4280" t="s">
        <v>4099</v>
      </c>
      <c r="B4280" t="s">
        <v>4100</v>
      </c>
      <c r="C4280">
        <v>11</v>
      </c>
      <c r="D4280" t="s">
        <v>109</v>
      </c>
      <c r="E4280" t="s">
        <v>78</v>
      </c>
      <c r="F4280" t="s">
        <v>77</v>
      </c>
      <c r="G4280">
        <v>0</v>
      </c>
      <c r="H4280">
        <v>0</v>
      </c>
      <c r="I4280">
        <v>0</v>
      </c>
      <c r="J4280">
        <v>0</v>
      </c>
      <c r="K4280">
        <v>0</v>
      </c>
      <c r="L4280">
        <v>1</v>
      </c>
      <c r="M4280">
        <v>0</v>
      </c>
      <c r="N4280">
        <v>1</v>
      </c>
      <c r="O4280">
        <v>0</v>
      </c>
      <c r="P4280">
        <v>0</v>
      </c>
      <c r="Q4280">
        <v>0</v>
      </c>
      <c r="R4280">
        <v>0</v>
      </c>
      <c r="S4280">
        <v>1</v>
      </c>
      <c r="T4280">
        <v>1</v>
      </c>
      <c r="U4280">
        <v>0</v>
      </c>
      <c r="V4280">
        <v>0</v>
      </c>
      <c r="W4280">
        <v>0</v>
      </c>
      <c r="X4280">
        <v>0</v>
      </c>
      <c r="Y4280">
        <v>0</v>
      </c>
      <c r="Z4280">
        <v>0</v>
      </c>
      <c r="AA4280">
        <v>0</v>
      </c>
      <c r="AB4280">
        <v>7</v>
      </c>
      <c r="AC4280">
        <v>0</v>
      </c>
      <c r="AD4280">
        <v>0</v>
      </c>
      <c r="AE4280">
        <v>0</v>
      </c>
      <c r="AF4280">
        <v>0</v>
      </c>
      <c r="AG4280">
        <v>0</v>
      </c>
      <c r="AH4280">
        <v>0</v>
      </c>
      <c r="AI4280">
        <v>1</v>
      </c>
      <c r="AJ4280">
        <v>0</v>
      </c>
      <c r="AK4280">
        <v>0</v>
      </c>
      <c r="AL4280">
        <v>0</v>
      </c>
      <c r="AM4280">
        <v>0</v>
      </c>
      <c r="AN4280">
        <v>0</v>
      </c>
      <c r="AO4280">
        <v>0</v>
      </c>
      <c r="AP4280">
        <v>1</v>
      </c>
      <c r="AQ4280">
        <v>0</v>
      </c>
      <c r="AR4280">
        <v>0</v>
      </c>
      <c r="AS4280">
        <v>0</v>
      </c>
      <c r="AT4280">
        <v>0</v>
      </c>
      <c r="AU4280">
        <v>0</v>
      </c>
      <c r="AV4280">
        <v>1</v>
      </c>
      <c r="AW4280">
        <v>0</v>
      </c>
      <c r="AX4280">
        <v>0</v>
      </c>
      <c r="AY4280">
        <v>2</v>
      </c>
      <c r="AZ4280">
        <v>0</v>
      </c>
      <c r="BA4280">
        <v>0</v>
      </c>
      <c r="BB4280">
        <v>0</v>
      </c>
      <c r="BC4280">
        <v>1</v>
      </c>
      <c r="BD4280">
        <v>0</v>
      </c>
      <c r="BE4280">
        <v>0</v>
      </c>
      <c r="BF4280">
        <v>1</v>
      </c>
      <c r="BG4280">
        <v>0</v>
      </c>
      <c r="BH4280">
        <v>0</v>
      </c>
      <c r="BI4280">
        <v>0</v>
      </c>
      <c r="BJ4280">
        <v>0</v>
      </c>
      <c r="BK4280">
        <v>0</v>
      </c>
      <c r="BL4280">
        <v>0</v>
      </c>
      <c r="BM4280">
        <v>0</v>
      </c>
      <c r="BN4280">
        <v>0</v>
      </c>
      <c r="BO4280">
        <v>2</v>
      </c>
      <c r="BP4280">
        <v>0</v>
      </c>
      <c r="BQ4280">
        <v>0</v>
      </c>
      <c r="BR4280">
        <v>0</v>
      </c>
      <c r="BS4280">
        <v>2</v>
      </c>
      <c r="BT4280">
        <v>13</v>
      </c>
      <c r="BU4280" t="s">
        <v>4110</v>
      </c>
    </row>
    <row r="4281" spans="1:73">
      <c r="A4281" t="s">
        <v>4099</v>
      </c>
      <c r="B4281" t="s">
        <v>4100</v>
      </c>
      <c r="C4281">
        <v>12</v>
      </c>
      <c r="D4281" t="s">
        <v>109</v>
      </c>
      <c r="E4281" t="s">
        <v>4105</v>
      </c>
      <c r="F4281" t="s">
        <v>92</v>
      </c>
      <c r="G4281">
        <v>7</v>
      </c>
      <c r="H4281">
        <v>80</v>
      </c>
      <c r="I4281">
        <v>40</v>
      </c>
      <c r="J4281">
        <v>0</v>
      </c>
      <c r="K4281">
        <v>0</v>
      </c>
      <c r="L4281">
        <v>81</v>
      </c>
      <c r="M4281">
        <v>1</v>
      </c>
      <c r="N4281">
        <v>151</v>
      </c>
      <c r="O4281">
        <v>4</v>
      </c>
      <c r="P4281">
        <v>0</v>
      </c>
      <c r="Q4281">
        <v>16</v>
      </c>
      <c r="R4281">
        <v>17</v>
      </c>
      <c r="S4281">
        <v>286</v>
      </c>
      <c r="T4281">
        <v>102</v>
      </c>
      <c r="U4281">
        <v>0</v>
      </c>
      <c r="V4281">
        <v>31</v>
      </c>
      <c r="W4281">
        <v>56</v>
      </c>
      <c r="X4281">
        <v>0</v>
      </c>
      <c r="Y4281">
        <v>0</v>
      </c>
      <c r="Z4281">
        <v>7</v>
      </c>
      <c r="AA4281">
        <v>0</v>
      </c>
      <c r="AB4281">
        <v>860</v>
      </c>
      <c r="AC4281">
        <v>13</v>
      </c>
      <c r="AD4281">
        <v>4</v>
      </c>
      <c r="AE4281">
        <v>0</v>
      </c>
      <c r="AF4281">
        <v>2</v>
      </c>
      <c r="AG4281">
        <v>0</v>
      </c>
      <c r="AH4281">
        <v>24</v>
      </c>
      <c r="AI4281">
        <v>82</v>
      </c>
      <c r="AJ4281">
        <v>0</v>
      </c>
      <c r="AK4281">
        <v>1</v>
      </c>
      <c r="AL4281">
        <v>24</v>
      </c>
      <c r="AM4281">
        <v>117</v>
      </c>
      <c r="AN4281">
        <v>0</v>
      </c>
      <c r="AO4281">
        <v>4</v>
      </c>
      <c r="AP4281">
        <v>25</v>
      </c>
      <c r="AQ4281">
        <v>30</v>
      </c>
      <c r="AR4281">
        <v>1</v>
      </c>
      <c r="AS4281">
        <v>2</v>
      </c>
      <c r="AT4281">
        <v>10</v>
      </c>
      <c r="AU4281">
        <v>50</v>
      </c>
      <c r="AV4281">
        <v>5</v>
      </c>
      <c r="AW4281">
        <v>30</v>
      </c>
      <c r="AX4281">
        <v>87</v>
      </c>
      <c r="AY4281">
        <v>177</v>
      </c>
      <c r="AZ4281">
        <v>139</v>
      </c>
      <c r="BA4281">
        <v>213</v>
      </c>
      <c r="BB4281">
        <v>53</v>
      </c>
      <c r="BC4281">
        <v>167</v>
      </c>
      <c r="BD4281">
        <v>0</v>
      </c>
      <c r="BE4281">
        <v>0</v>
      </c>
      <c r="BF4281">
        <v>5</v>
      </c>
      <c r="BG4281">
        <v>0</v>
      </c>
      <c r="BH4281">
        <v>0</v>
      </c>
      <c r="BI4281">
        <v>99</v>
      </c>
      <c r="BJ4281">
        <v>88</v>
      </c>
      <c r="BK4281">
        <v>0</v>
      </c>
      <c r="BL4281">
        <v>57</v>
      </c>
      <c r="BM4281">
        <v>12</v>
      </c>
      <c r="BN4281">
        <v>49</v>
      </c>
      <c r="BO4281">
        <v>222</v>
      </c>
      <c r="BP4281">
        <v>34</v>
      </c>
      <c r="BQ4281">
        <v>5</v>
      </c>
      <c r="BR4281">
        <v>14</v>
      </c>
      <c r="BS4281">
        <v>50</v>
      </c>
      <c r="BT4281">
        <v>1348</v>
      </c>
      <c r="BU4281" t="s">
        <v>4111</v>
      </c>
    </row>
    <row r="4282" spans="1:73">
      <c r="A4282" t="s">
        <v>4099</v>
      </c>
      <c r="B4282" t="s">
        <v>4100</v>
      </c>
      <c r="C4282">
        <v>13</v>
      </c>
      <c r="D4282" t="s">
        <v>109</v>
      </c>
      <c r="E4282" t="s">
        <v>78</v>
      </c>
      <c r="F4282" t="s">
        <v>77</v>
      </c>
      <c r="G4282">
        <v>2</v>
      </c>
      <c r="H4282">
        <v>5</v>
      </c>
      <c r="I4282">
        <v>1</v>
      </c>
      <c r="J4282">
        <v>0</v>
      </c>
      <c r="K4282">
        <v>0</v>
      </c>
      <c r="L4282">
        <v>8</v>
      </c>
      <c r="M4282">
        <v>0</v>
      </c>
      <c r="N4282">
        <v>10</v>
      </c>
      <c r="O4282">
        <v>1</v>
      </c>
      <c r="P4282">
        <v>0</v>
      </c>
      <c r="Q4282">
        <v>0</v>
      </c>
      <c r="R4282">
        <v>0</v>
      </c>
      <c r="S4282">
        <v>8</v>
      </c>
      <c r="T4282">
        <v>4</v>
      </c>
      <c r="U4282">
        <v>0</v>
      </c>
      <c r="V4282">
        <v>1</v>
      </c>
      <c r="W4282">
        <v>1</v>
      </c>
      <c r="X4282">
        <v>0</v>
      </c>
      <c r="Y4282">
        <v>0</v>
      </c>
      <c r="Z4282">
        <v>0</v>
      </c>
      <c r="AA4282">
        <v>0</v>
      </c>
      <c r="AB4282">
        <v>65</v>
      </c>
      <c r="AC4282">
        <v>0</v>
      </c>
      <c r="AD4282">
        <v>0</v>
      </c>
      <c r="AE4282">
        <v>1</v>
      </c>
      <c r="AF4282">
        <v>0</v>
      </c>
      <c r="AG4282">
        <v>0</v>
      </c>
      <c r="AH4282">
        <v>0</v>
      </c>
      <c r="AI4282">
        <v>3</v>
      </c>
      <c r="AJ4282">
        <v>1</v>
      </c>
      <c r="AK4282">
        <v>0</v>
      </c>
      <c r="AL4282">
        <v>1</v>
      </c>
      <c r="AM4282">
        <v>7</v>
      </c>
      <c r="AN4282">
        <v>0</v>
      </c>
      <c r="AO4282">
        <v>0</v>
      </c>
      <c r="AP4282">
        <v>3</v>
      </c>
      <c r="AQ4282">
        <v>0</v>
      </c>
      <c r="AR4282">
        <v>0</v>
      </c>
      <c r="AS4282">
        <v>0</v>
      </c>
      <c r="AT4282">
        <v>0</v>
      </c>
      <c r="AU4282">
        <v>3</v>
      </c>
      <c r="AV4282">
        <v>1</v>
      </c>
      <c r="AW4282">
        <v>1</v>
      </c>
      <c r="AX4282">
        <v>8</v>
      </c>
      <c r="AY4282">
        <v>13</v>
      </c>
      <c r="AZ4282">
        <v>11</v>
      </c>
      <c r="BA4282">
        <v>15</v>
      </c>
      <c r="BB4282">
        <v>2</v>
      </c>
      <c r="BC4282">
        <v>12</v>
      </c>
      <c r="BD4282">
        <v>0</v>
      </c>
      <c r="BE4282">
        <v>0</v>
      </c>
      <c r="BF4282">
        <v>0</v>
      </c>
      <c r="BG4282">
        <v>0</v>
      </c>
      <c r="BH4282">
        <v>0</v>
      </c>
      <c r="BI4282">
        <v>10</v>
      </c>
      <c r="BJ4282">
        <v>5</v>
      </c>
      <c r="BK4282">
        <v>0</v>
      </c>
      <c r="BL4282">
        <v>1</v>
      </c>
      <c r="BM4282">
        <v>1</v>
      </c>
      <c r="BN4282">
        <v>3</v>
      </c>
      <c r="BO4282">
        <v>14</v>
      </c>
      <c r="BP4282">
        <v>0</v>
      </c>
      <c r="BQ4282">
        <v>0</v>
      </c>
      <c r="BR4282">
        <v>6</v>
      </c>
      <c r="BS4282">
        <v>13</v>
      </c>
      <c r="BT4282">
        <v>123</v>
      </c>
      <c r="BU4282" t="s">
        <v>4112</v>
      </c>
    </row>
    <row r="4283" spans="1:73">
      <c r="A4283" t="s">
        <v>4099</v>
      </c>
      <c r="B4283" t="s">
        <v>4100</v>
      </c>
      <c r="C4283">
        <v>14</v>
      </c>
      <c r="D4283" t="s">
        <v>109</v>
      </c>
      <c r="E4283" t="s">
        <v>4113</v>
      </c>
      <c r="F4283" t="s">
        <v>101</v>
      </c>
      <c r="G4283">
        <v>0</v>
      </c>
      <c r="H4283">
        <v>0</v>
      </c>
      <c r="I4283">
        <v>1</v>
      </c>
      <c r="J4283">
        <v>0</v>
      </c>
      <c r="K4283">
        <v>0</v>
      </c>
      <c r="L4283">
        <v>3</v>
      </c>
      <c r="M4283">
        <v>0</v>
      </c>
      <c r="N4283">
        <v>0</v>
      </c>
      <c r="O4283">
        <v>0</v>
      </c>
      <c r="P4283">
        <v>0</v>
      </c>
      <c r="Q4283">
        <v>2</v>
      </c>
      <c r="R4283">
        <v>0</v>
      </c>
      <c r="S4283">
        <v>1</v>
      </c>
      <c r="T4283">
        <v>0</v>
      </c>
      <c r="U4283">
        <v>0</v>
      </c>
      <c r="V4283">
        <v>0</v>
      </c>
      <c r="W4283">
        <v>0</v>
      </c>
      <c r="X4283">
        <v>0</v>
      </c>
      <c r="Y4283">
        <v>0</v>
      </c>
      <c r="Z4283">
        <v>0</v>
      </c>
      <c r="AA4283">
        <v>0</v>
      </c>
      <c r="AB4283">
        <v>11</v>
      </c>
      <c r="AC4283">
        <v>0</v>
      </c>
      <c r="AD4283">
        <v>0</v>
      </c>
      <c r="AE4283">
        <v>0</v>
      </c>
      <c r="AF4283">
        <v>0</v>
      </c>
      <c r="AG4283">
        <v>0</v>
      </c>
      <c r="AH4283">
        <v>0</v>
      </c>
      <c r="AI4283">
        <v>0</v>
      </c>
      <c r="AJ4283">
        <v>0</v>
      </c>
      <c r="AK4283">
        <v>0</v>
      </c>
      <c r="AL4283">
        <v>0</v>
      </c>
      <c r="AM4283">
        <v>0</v>
      </c>
      <c r="AN4283">
        <v>0</v>
      </c>
      <c r="AO4283">
        <v>0</v>
      </c>
      <c r="AP4283">
        <v>1</v>
      </c>
      <c r="AQ4283">
        <v>0</v>
      </c>
      <c r="AR4283">
        <v>0</v>
      </c>
      <c r="AS4283">
        <v>0</v>
      </c>
      <c r="AT4283">
        <v>0</v>
      </c>
      <c r="AU4283">
        <v>1</v>
      </c>
      <c r="AV4283">
        <v>0</v>
      </c>
      <c r="AW4283">
        <v>1</v>
      </c>
      <c r="AX4283">
        <v>1</v>
      </c>
      <c r="AY4283">
        <v>3</v>
      </c>
      <c r="AZ4283">
        <v>1</v>
      </c>
      <c r="BA4283">
        <v>2</v>
      </c>
      <c r="BB4283">
        <v>1</v>
      </c>
      <c r="BC4283">
        <v>1</v>
      </c>
      <c r="BD4283">
        <v>0</v>
      </c>
      <c r="BE4283">
        <v>0</v>
      </c>
      <c r="BF4283">
        <v>0</v>
      </c>
      <c r="BG4283">
        <v>0</v>
      </c>
      <c r="BH4283">
        <v>0</v>
      </c>
      <c r="BI4283">
        <v>1</v>
      </c>
      <c r="BJ4283">
        <v>0</v>
      </c>
      <c r="BK4283">
        <v>0</v>
      </c>
      <c r="BL4283">
        <v>1</v>
      </c>
      <c r="BM4283">
        <v>0</v>
      </c>
      <c r="BN4283">
        <v>0</v>
      </c>
      <c r="BO4283">
        <v>2</v>
      </c>
      <c r="BP4283">
        <v>0</v>
      </c>
      <c r="BQ4283">
        <v>0</v>
      </c>
      <c r="BR4283">
        <v>1</v>
      </c>
      <c r="BS4283">
        <v>3</v>
      </c>
      <c r="BT4283">
        <v>22</v>
      </c>
      <c r="BU4283" t="s">
        <v>4114</v>
      </c>
    </row>
    <row r="4284" spans="1:73">
      <c r="A4284" t="s">
        <v>4099</v>
      </c>
      <c r="B4284" t="s">
        <v>4100</v>
      </c>
      <c r="C4284">
        <v>15</v>
      </c>
      <c r="D4284" t="s">
        <v>109</v>
      </c>
      <c r="E4284" t="s">
        <v>78</v>
      </c>
      <c r="F4284" t="s">
        <v>77</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0</v>
      </c>
      <c r="BB4284">
        <v>0</v>
      </c>
      <c r="BC4284">
        <v>0</v>
      </c>
      <c r="BD4284">
        <v>0</v>
      </c>
      <c r="BE4284">
        <v>0</v>
      </c>
      <c r="BF4284">
        <v>0</v>
      </c>
      <c r="BG4284">
        <v>0</v>
      </c>
      <c r="BH4284">
        <v>0</v>
      </c>
      <c r="BI4284">
        <v>0</v>
      </c>
      <c r="BJ4284">
        <v>0</v>
      </c>
      <c r="BK4284">
        <v>0</v>
      </c>
      <c r="BL4284">
        <v>0</v>
      </c>
      <c r="BM4284">
        <v>0</v>
      </c>
      <c r="BN4284">
        <v>0</v>
      </c>
      <c r="BO4284">
        <v>0</v>
      </c>
      <c r="BP4284">
        <v>0</v>
      </c>
      <c r="BQ4284">
        <v>0</v>
      </c>
      <c r="BR4284">
        <v>0</v>
      </c>
      <c r="BS4284">
        <v>1</v>
      </c>
      <c r="BT4284">
        <v>2</v>
      </c>
      <c r="BU4284" t="s">
        <v>4115</v>
      </c>
    </row>
    <row r="4285" spans="1:73">
      <c r="A4285" t="s">
        <v>4099</v>
      </c>
      <c r="B4285" t="s">
        <v>4100</v>
      </c>
      <c r="C4285">
        <v>16</v>
      </c>
      <c r="D4285" t="s">
        <v>109</v>
      </c>
      <c r="E4285" t="s">
        <v>4113</v>
      </c>
      <c r="F4285" t="s">
        <v>101</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0</v>
      </c>
      <c r="BB4285">
        <v>0</v>
      </c>
      <c r="BC4285">
        <v>0</v>
      </c>
      <c r="BD4285">
        <v>0</v>
      </c>
      <c r="BE4285">
        <v>0</v>
      </c>
      <c r="BF4285">
        <v>0</v>
      </c>
      <c r="BG4285">
        <v>0</v>
      </c>
      <c r="BH4285">
        <v>0</v>
      </c>
      <c r="BI4285">
        <v>0</v>
      </c>
      <c r="BJ4285">
        <v>0</v>
      </c>
      <c r="BK4285">
        <v>0</v>
      </c>
      <c r="BL4285">
        <v>0</v>
      </c>
      <c r="BM4285">
        <v>0</v>
      </c>
      <c r="BN4285">
        <v>0</v>
      </c>
      <c r="BO4285">
        <v>0</v>
      </c>
      <c r="BP4285">
        <v>0</v>
      </c>
      <c r="BQ4285">
        <v>0</v>
      </c>
      <c r="BR4285">
        <v>0</v>
      </c>
      <c r="BS4285">
        <v>1</v>
      </c>
      <c r="BT4285">
        <v>2</v>
      </c>
      <c r="BU4285" t="s">
        <v>379</v>
      </c>
    </row>
    <row r="4286" spans="1:73">
      <c r="A4286" t="s">
        <v>4099</v>
      </c>
      <c r="B4286" t="s">
        <v>4100</v>
      </c>
      <c r="C4286">
        <v>17</v>
      </c>
      <c r="D4286" t="s">
        <v>109</v>
      </c>
      <c r="E4286" t="s">
        <v>78</v>
      </c>
      <c r="F4286" t="s">
        <v>77</v>
      </c>
      <c r="G4286">
        <v>0</v>
      </c>
      <c r="H4286">
        <v>0</v>
      </c>
      <c r="I4286">
        <v>0</v>
      </c>
      <c r="J4286">
        <v>0</v>
      </c>
      <c r="K4286">
        <v>0</v>
      </c>
      <c r="L4286">
        <v>0</v>
      </c>
      <c r="M4286">
        <v>0</v>
      </c>
      <c r="N4286">
        <v>0</v>
      </c>
      <c r="O4286">
        <v>0</v>
      </c>
      <c r="P4286">
        <v>0</v>
      </c>
      <c r="Q4286">
        <v>0</v>
      </c>
      <c r="R4286">
        <v>0</v>
      </c>
      <c r="S4286">
        <v>1</v>
      </c>
      <c r="T4286">
        <v>1</v>
      </c>
      <c r="U4286">
        <v>0</v>
      </c>
      <c r="V4286">
        <v>0</v>
      </c>
      <c r="W4286">
        <v>0</v>
      </c>
      <c r="X4286">
        <v>0</v>
      </c>
      <c r="Y4286">
        <v>0</v>
      </c>
      <c r="Z4286">
        <v>0</v>
      </c>
      <c r="AA4286">
        <v>0</v>
      </c>
      <c r="AB4286">
        <v>1</v>
      </c>
      <c r="AC4286">
        <v>0</v>
      </c>
      <c r="AD4286">
        <v>0</v>
      </c>
      <c r="AE4286">
        <v>0</v>
      </c>
      <c r="AF4286">
        <v>0</v>
      </c>
      <c r="AG4286">
        <v>0</v>
      </c>
      <c r="AH4286">
        <v>0</v>
      </c>
      <c r="AI4286">
        <v>1</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c r="BG4286">
        <v>0</v>
      </c>
      <c r="BH4286">
        <v>0</v>
      </c>
      <c r="BI4286">
        <v>0</v>
      </c>
      <c r="BJ4286">
        <v>0</v>
      </c>
      <c r="BK4286">
        <v>0</v>
      </c>
      <c r="BL4286">
        <v>0</v>
      </c>
      <c r="BM4286">
        <v>0</v>
      </c>
      <c r="BN4286">
        <v>0</v>
      </c>
      <c r="BO4286">
        <v>0</v>
      </c>
      <c r="BP4286">
        <v>0</v>
      </c>
      <c r="BQ4286">
        <v>0</v>
      </c>
      <c r="BR4286">
        <v>0</v>
      </c>
      <c r="BS4286">
        <v>1</v>
      </c>
      <c r="BT4286">
        <v>3</v>
      </c>
      <c r="BU4286" t="s">
        <v>4116</v>
      </c>
    </row>
    <row r="4287" spans="1:73">
      <c r="A4287" t="s">
        <v>4099</v>
      </c>
      <c r="B4287" t="s">
        <v>4100</v>
      </c>
      <c r="C4287">
        <v>18</v>
      </c>
      <c r="D4287" t="s">
        <v>109</v>
      </c>
      <c r="E4287" t="s">
        <v>4113</v>
      </c>
      <c r="F4287" t="s">
        <v>101</v>
      </c>
      <c r="G4287">
        <v>8</v>
      </c>
      <c r="H4287">
        <v>38</v>
      </c>
      <c r="I4287">
        <v>31</v>
      </c>
      <c r="J4287">
        <v>0</v>
      </c>
      <c r="K4287">
        <v>0</v>
      </c>
      <c r="L4287">
        <v>67</v>
      </c>
      <c r="M4287">
        <v>1</v>
      </c>
      <c r="N4287">
        <v>95</v>
      </c>
      <c r="O4287">
        <v>4</v>
      </c>
      <c r="P4287">
        <v>0</v>
      </c>
      <c r="Q4287">
        <v>15</v>
      </c>
      <c r="R4287">
        <v>9</v>
      </c>
      <c r="S4287">
        <v>188</v>
      </c>
      <c r="T4287">
        <v>71</v>
      </c>
      <c r="U4287">
        <v>0</v>
      </c>
      <c r="V4287">
        <v>13</v>
      </c>
      <c r="W4287">
        <v>47</v>
      </c>
      <c r="X4287">
        <v>1</v>
      </c>
      <c r="Y4287">
        <v>2</v>
      </c>
      <c r="Z4287">
        <v>2</v>
      </c>
      <c r="AA4287">
        <v>0</v>
      </c>
      <c r="AB4287">
        <v>626</v>
      </c>
      <c r="AC4287">
        <v>9</v>
      </c>
      <c r="AD4287">
        <v>4</v>
      </c>
      <c r="AE4287">
        <v>0</v>
      </c>
      <c r="AF4287">
        <v>0</v>
      </c>
      <c r="AG4287">
        <v>0</v>
      </c>
      <c r="AH4287">
        <v>8</v>
      </c>
      <c r="AI4287">
        <v>45</v>
      </c>
      <c r="AJ4287">
        <v>0</v>
      </c>
      <c r="AK4287">
        <v>0</v>
      </c>
      <c r="AL4287">
        <v>11</v>
      </c>
      <c r="AM4287">
        <v>46</v>
      </c>
      <c r="AN4287">
        <v>9</v>
      </c>
      <c r="AO4287">
        <v>7</v>
      </c>
      <c r="AP4287">
        <v>16</v>
      </c>
      <c r="AQ4287">
        <v>35</v>
      </c>
      <c r="AR4287">
        <v>0</v>
      </c>
      <c r="AS4287">
        <v>0</v>
      </c>
      <c r="AT4287">
        <v>2</v>
      </c>
      <c r="AU4287">
        <v>10</v>
      </c>
      <c r="AV4287">
        <v>4</v>
      </c>
      <c r="AW4287">
        <v>28</v>
      </c>
      <c r="AX4287">
        <v>45</v>
      </c>
      <c r="AY4287">
        <v>154</v>
      </c>
      <c r="AZ4287">
        <v>106</v>
      </c>
      <c r="BA4287">
        <v>102</v>
      </c>
      <c r="BB4287">
        <v>38</v>
      </c>
      <c r="BC4287">
        <v>119</v>
      </c>
      <c r="BD4287">
        <v>0</v>
      </c>
      <c r="BE4287">
        <v>0</v>
      </c>
      <c r="BF4287">
        <v>2</v>
      </c>
      <c r="BG4287">
        <v>0</v>
      </c>
      <c r="BH4287">
        <v>11</v>
      </c>
      <c r="BI4287">
        <v>66</v>
      </c>
      <c r="BJ4287">
        <v>72</v>
      </c>
      <c r="BK4287">
        <v>0</v>
      </c>
      <c r="BL4287">
        <v>32</v>
      </c>
      <c r="BM4287">
        <v>13</v>
      </c>
      <c r="BN4287">
        <v>17</v>
      </c>
      <c r="BO4287">
        <v>134</v>
      </c>
      <c r="BP4287">
        <v>8</v>
      </c>
      <c r="BQ4287">
        <v>10</v>
      </c>
      <c r="BR4287">
        <v>5</v>
      </c>
      <c r="BS4287">
        <v>83</v>
      </c>
      <c r="BT4287">
        <v>1162</v>
      </c>
      <c r="BU4287" t="s">
        <v>4117</v>
      </c>
    </row>
    <row r="4288" spans="1:73">
      <c r="A4288" t="s">
        <v>4099</v>
      </c>
      <c r="B4288" t="s">
        <v>4100</v>
      </c>
      <c r="C4288">
        <v>19</v>
      </c>
      <c r="D4288" t="s">
        <v>109</v>
      </c>
      <c r="E4288" t="s">
        <v>78</v>
      </c>
      <c r="F4288" t="s">
        <v>77</v>
      </c>
      <c r="G4288">
        <v>1</v>
      </c>
      <c r="H4288">
        <v>2</v>
      </c>
      <c r="I4288">
        <v>2</v>
      </c>
      <c r="J4288">
        <v>0</v>
      </c>
      <c r="K4288">
        <v>0</v>
      </c>
      <c r="L4288">
        <v>8</v>
      </c>
      <c r="M4288">
        <v>0</v>
      </c>
      <c r="N4288">
        <v>6</v>
      </c>
      <c r="O4288">
        <v>0</v>
      </c>
      <c r="P4288">
        <v>0</v>
      </c>
      <c r="Q4288">
        <v>0</v>
      </c>
      <c r="R4288">
        <v>0</v>
      </c>
      <c r="S4288">
        <v>8</v>
      </c>
      <c r="T4288">
        <v>3</v>
      </c>
      <c r="U4288">
        <v>0</v>
      </c>
      <c r="V4288">
        <v>1</v>
      </c>
      <c r="W4288">
        <v>1</v>
      </c>
      <c r="X4288">
        <v>0</v>
      </c>
      <c r="Y4288">
        <v>0</v>
      </c>
      <c r="Z4288">
        <v>0</v>
      </c>
      <c r="AA4288">
        <v>0</v>
      </c>
      <c r="AB4288">
        <v>52</v>
      </c>
      <c r="AC4288">
        <v>0</v>
      </c>
      <c r="AD4288">
        <v>0</v>
      </c>
      <c r="AE4288">
        <v>2</v>
      </c>
      <c r="AF4288">
        <v>0</v>
      </c>
      <c r="AG4288">
        <v>2</v>
      </c>
      <c r="AH4288">
        <v>0</v>
      </c>
      <c r="AI4288">
        <v>7</v>
      </c>
      <c r="AJ4288">
        <v>0</v>
      </c>
      <c r="AK4288">
        <v>0</v>
      </c>
      <c r="AL4288">
        <v>0</v>
      </c>
      <c r="AM4288">
        <v>7</v>
      </c>
      <c r="AN4288">
        <v>0</v>
      </c>
      <c r="AO4288">
        <v>0</v>
      </c>
      <c r="AP4288">
        <v>3</v>
      </c>
      <c r="AQ4288">
        <v>0</v>
      </c>
      <c r="AR4288">
        <v>0</v>
      </c>
      <c r="AS4288">
        <v>0</v>
      </c>
      <c r="AT4288">
        <v>3</v>
      </c>
      <c r="AU4288">
        <v>5</v>
      </c>
      <c r="AV4288">
        <v>2</v>
      </c>
      <c r="AW4288">
        <v>2</v>
      </c>
      <c r="AX4288">
        <v>3</v>
      </c>
      <c r="AY4288">
        <v>15</v>
      </c>
      <c r="AZ4288">
        <v>7</v>
      </c>
      <c r="BA4288">
        <v>11</v>
      </c>
      <c r="BB4288">
        <v>2</v>
      </c>
      <c r="BC4288">
        <v>17</v>
      </c>
      <c r="BD4288">
        <v>0</v>
      </c>
      <c r="BE4288">
        <v>0</v>
      </c>
      <c r="BF4288">
        <v>0</v>
      </c>
      <c r="BG4288">
        <v>0</v>
      </c>
      <c r="BH4288">
        <v>0</v>
      </c>
      <c r="BI4288">
        <v>9</v>
      </c>
      <c r="BJ4288">
        <v>11</v>
      </c>
      <c r="BK4288">
        <v>0</v>
      </c>
      <c r="BL4288">
        <v>0</v>
      </c>
      <c r="BM4288">
        <v>0</v>
      </c>
      <c r="BN4288">
        <v>2</v>
      </c>
      <c r="BO4288">
        <v>12</v>
      </c>
      <c r="BP4288">
        <v>0</v>
      </c>
      <c r="BQ4288">
        <v>2</v>
      </c>
      <c r="BR4288">
        <v>3</v>
      </c>
      <c r="BS4288">
        <v>7</v>
      </c>
      <c r="BT4288">
        <v>91</v>
      </c>
      <c r="BU4288" t="s">
        <v>4118</v>
      </c>
    </row>
    <row r="4289" spans="1:73">
      <c r="A4289" t="s">
        <v>4099</v>
      </c>
      <c r="B4289" t="s">
        <v>4100</v>
      </c>
      <c r="C4289">
        <v>20</v>
      </c>
      <c r="D4289" t="s">
        <v>109</v>
      </c>
      <c r="E4289" t="s">
        <v>4119</v>
      </c>
      <c r="F4289" t="s">
        <v>92</v>
      </c>
      <c r="G4289">
        <v>0</v>
      </c>
      <c r="H4289">
        <v>0</v>
      </c>
      <c r="I4289">
        <v>0</v>
      </c>
      <c r="J4289">
        <v>0</v>
      </c>
      <c r="K4289">
        <v>0</v>
      </c>
      <c r="L4289">
        <v>1</v>
      </c>
      <c r="M4289">
        <v>0</v>
      </c>
      <c r="N4289">
        <v>0</v>
      </c>
      <c r="O4289">
        <v>0</v>
      </c>
      <c r="P4289">
        <v>0</v>
      </c>
      <c r="Q4289">
        <v>0</v>
      </c>
      <c r="R4289">
        <v>0</v>
      </c>
      <c r="S4289">
        <v>1</v>
      </c>
      <c r="T4289">
        <v>0</v>
      </c>
      <c r="U4289">
        <v>0</v>
      </c>
      <c r="V4289">
        <v>0</v>
      </c>
      <c r="W4289">
        <v>0</v>
      </c>
      <c r="X4289">
        <v>0</v>
      </c>
      <c r="Y4289">
        <v>0</v>
      </c>
      <c r="Z4289">
        <v>0</v>
      </c>
      <c r="AA4289">
        <v>0</v>
      </c>
      <c r="AB4289">
        <v>6</v>
      </c>
      <c r="AC4289">
        <v>0</v>
      </c>
      <c r="AD4289">
        <v>0</v>
      </c>
      <c r="AE4289">
        <v>0</v>
      </c>
      <c r="AF4289">
        <v>0</v>
      </c>
      <c r="AG4289">
        <v>0</v>
      </c>
      <c r="AH4289">
        <v>0</v>
      </c>
      <c r="AI4289">
        <v>0</v>
      </c>
      <c r="AJ4289">
        <v>0</v>
      </c>
      <c r="AK4289">
        <v>0</v>
      </c>
      <c r="AL4289">
        <v>1</v>
      </c>
      <c r="AM4289">
        <v>3</v>
      </c>
      <c r="AN4289">
        <v>0</v>
      </c>
      <c r="AO4289">
        <v>0</v>
      </c>
      <c r="AP4289">
        <v>0</v>
      </c>
      <c r="AQ4289">
        <v>0</v>
      </c>
      <c r="AR4289">
        <v>0</v>
      </c>
      <c r="AS4289">
        <v>0</v>
      </c>
      <c r="AT4289">
        <v>0</v>
      </c>
      <c r="AU4289">
        <v>1</v>
      </c>
      <c r="AV4289">
        <v>0</v>
      </c>
      <c r="AW4289">
        <v>0</v>
      </c>
      <c r="AX4289">
        <v>0</v>
      </c>
      <c r="AY4289">
        <v>1</v>
      </c>
      <c r="AZ4289">
        <v>0</v>
      </c>
      <c r="BA4289">
        <v>4</v>
      </c>
      <c r="BB4289">
        <v>0</v>
      </c>
      <c r="BC4289">
        <v>2</v>
      </c>
      <c r="BD4289">
        <v>0</v>
      </c>
      <c r="BE4289">
        <v>0</v>
      </c>
      <c r="BF4289">
        <v>0</v>
      </c>
      <c r="BG4289">
        <v>0</v>
      </c>
      <c r="BH4289">
        <v>0</v>
      </c>
      <c r="BI4289">
        <v>0</v>
      </c>
      <c r="BJ4289">
        <v>1</v>
      </c>
      <c r="BK4289">
        <v>0</v>
      </c>
      <c r="BL4289">
        <v>0</v>
      </c>
      <c r="BM4289">
        <v>0</v>
      </c>
      <c r="BN4289">
        <v>0</v>
      </c>
      <c r="BO4289">
        <v>2</v>
      </c>
      <c r="BP4289">
        <v>0</v>
      </c>
      <c r="BQ4289">
        <v>0</v>
      </c>
      <c r="BR4289">
        <v>0</v>
      </c>
      <c r="BS4289">
        <v>1</v>
      </c>
      <c r="BT4289">
        <v>7</v>
      </c>
      <c r="BU4289" t="s">
        <v>4120</v>
      </c>
    </row>
    <row r="4290" spans="1:73">
      <c r="A4290" t="s">
        <v>4099</v>
      </c>
      <c r="B4290" t="s">
        <v>4100</v>
      </c>
      <c r="C4290">
        <v>21</v>
      </c>
      <c r="D4290" t="s">
        <v>109</v>
      </c>
      <c r="E4290" t="s">
        <v>78</v>
      </c>
      <c r="F4290" t="s">
        <v>77</v>
      </c>
      <c r="G4290">
        <v>0</v>
      </c>
      <c r="H4290">
        <v>8</v>
      </c>
      <c r="I4290">
        <v>3</v>
      </c>
      <c r="J4290">
        <v>0</v>
      </c>
      <c r="K4290">
        <v>0</v>
      </c>
      <c r="L4290">
        <v>6</v>
      </c>
      <c r="M4290">
        <v>0</v>
      </c>
      <c r="N4290">
        <v>3</v>
      </c>
      <c r="O4290">
        <v>0</v>
      </c>
      <c r="P4290">
        <v>0</v>
      </c>
      <c r="Q4290">
        <v>1</v>
      </c>
      <c r="R4290">
        <v>0</v>
      </c>
      <c r="S4290">
        <v>14</v>
      </c>
      <c r="T4290">
        <v>6</v>
      </c>
      <c r="U4290">
        <v>0</v>
      </c>
      <c r="V4290">
        <v>2</v>
      </c>
      <c r="W4290">
        <v>0</v>
      </c>
      <c r="X4290">
        <v>0</v>
      </c>
      <c r="Y4290">
        <v>0</v>
      </c>
      <c r="Z4290">
        <v>1</v>
      </c>
      <c r="AA4290">
        <v>0</v>
      </c>
      <c r="AB4290">
        <v>53</v>
      </c>
      <c r="AC4290">
        <v>0</v>
      </c>
      <c r="AD4290">
        <v>0</v>
      </c>
      <c r="AE4290">
        <v>0</v>
      </c>
      <c r="AF4290">
        <v>0</v>
      </c>
      <c r="AG4290">
        <v>0</v>
      </c>
      <c r="AH4290">
        <v>0</v>
      </c>
      <c r="AI4290">
        <v>7</v>
      </c>
      <c r="AJ4290">
        <v>0</v>
      </c>
      <c r="AK4290">
        <v>0</v>
      </c>
      <c r="AL4290">
        <v>2</v>
      </c>
      <c r="AM4290">
        <v>2</v>
      </c>
      <c r="AN4290">
        <v>1</v>
      </c>
      <c r="AO4290">
        <v>0</v>
      </c>
      <c r="AP4290">
        <v>3</v>
      </c>
      <c r="AQ4290">
        <v>0</v>
      </c>
      <c r="AR4290">
        <v>0</v>
      </c>
      <c r="AS4290">
        <v>1</v>
      </c>
      <c r="AT4290">
        <v>0</v>
      </c>
      <c r="AU4290">
        <v>6</v>
      </c>
      <c r="AV4290">
        <v>0</v>
      </c>
      <c r="AW4290">
        <v>3</v>
      </c>
      <c r="AX4290">
        <v>10</v>
      </c>
      <c r="AY4290">
        <v>16</v>
      </c>
      <c r="AZ4290">
        <v>5</v>
      </c>
      <c r="BA4290">
        <v>13</v>
      </c>
      <c r="BB4290">
        <v>0</v>
      </c>
      <c r="BC4290">
        <v>18</v>
      </c>
      <c r="BD4290">
        <v>0</v>
      </c>
      <c r="BE4290">
        <v>0</v>
      </c>
      <c r="BF4290">
        <v>0</v>
      </c>
      <c r="BG4290">
        <v>0</v>
      </c>
      <c r="BH4290">
        <v>0</v>
      </c>
      <c r="BI4290">
        <v>8</v>
      </c>
      <c r="BJ4290">
        <v>12</v>
      </c>
      <c r="BK4290">
        <v>0</v>
      </c>
      <c r="BL4290">
        <v>0</v>
      </c>
      <c r="BM4290">
        <v>0</v>
      </c>
      <c r="BN4290">
        <v>3</v>
      </c>
      <c r="BO4290">
        <v>11</v>
      </c>
      <c r="BP4290">
        <v>0</v>
      </c>
      <c r="BQ4290">
        <v>2</v>
      </c>
      <c r="BR4290">
        <v>8</v>
      </c>
      <c r="BS4290">
        <v>6</v>
      </c>
      <c r="BT4290">
        <v>87</v>
      </c>
      <c r="BU4290" t="s">
        <v>4121</v>
      </c>
    </row>
    <row r="4291" spans="1:73">
      <c r="A4291" t="s">
        <v>4099</v>
      </c>
      <c r="B4291" t="s">
        <v>4100</v>
      </c>
      <c r="C4291">
        <v>22</v>
      </c>
      <c r="D4291" t="s">
        <v>109</v>
      </c>
      <c r="E4291" t="s">
        <v>4119</v>
      </c>
      <c r="F4291" t="s">
        <v>92</v>
      </c>
      <c r="G4291">
        <v>0</v>
      </c>
      <c r="H4291">
        <v>5</v>
      </c>
      <c r="I4291">
        <v>1</v>
      </c>
      <c r="J4291">
        <v>0</v>
      </c>
      <c r="K4291">
        <v>0</v>
      </c>
      <c r="L4291">
        <v>4</v>
      </c>
      <c r="M4291">
        <v>0</v>
      </c>
      <c r="N4291">
        <v>3</v>
      </c>
      <c r="O4291">
        <v>0</v>
      </c>
      <c r="P4291">
        <v>0</v>
      </c>
      <c r="Q4291">
        <v>1</v>
      </c>
      <c r="R4291">
        <v>0</v>
      </c>
      <c r="S4291">
        <v>9</v>
      </c>
      <c r="T4291">
        <v>4</v>
      </c>
      <c r="U4291">
        <v>0</v>
      </c>
      <c r="V4291">
        <v>2</v>
      </c>
      <c r="W4291">
        <v>2</v>
      </c>
      <c r="X4291">
        <v>0</v>
      </c>
      <c r="Y4291">
        <v>0</v>
      </c>
      <c r="Z4291">
        <v>0</v>
      </c>
      <c r="AA4291">
        <v>0</v>
      </c>
      <c r="AB4291">
        <v>28</v>
      </c>
      <c r="AC4291">
        <v>1</v>
      </c>
      <c r="AD4291">
        <v>0</v>
      </c>
      <c r="AE4291">
        <v>0</v>
      </c>
      <c r="AF4291">
        <v>0</v>
      </c>
      <c r="AG4291">
        <v>0</v>
      </c>
      <c r="AH4291">
        <v>0</v>
      </c>
      <c r="AI4291">
        <v>3</v>
      </c>
      <c r="AJ4291">
        <v>0</v>
      </c>
      <c r="AK4291">
        <v>0</v>
      </c>
      <c r="AL4291">
        <v>0</v>
      </c>
      <c r="AM4291">
        <v>5</v>
      </c>
      <c r="AN4291">
        <v>0</v>
      </c>
      <c r="AO4291">
        <v>0</v>
      </c>
      <c r="AP4291">
        <v>0</v>
      </c>
      <c r="AQ4291">
        <v>0</v>
      </c>
      <c r="AR4291">
        <v>1</v>
      </c>
      <c r="AS4291">
        <v>0</v>
      </c>
      <c r="AT4291">
        <v>0</v>
      </c>
      <c r="AU4291">
        <v>4</v>
      </c>
      <c r="AV4291">
        <v>0</v>
      </c>
      <c r="AW4291">
        <v>0</v>
      </c>
      <c r="AX4291">
        <v>4</v>
      </c>
      <c r="AY4291">
        <v>4</v>
      </c>
      <c r="AZ4291">
        <v>4</v>
      </c>
      <c r="BA4291">
        <v>9</v>
      </c>
      <c r="BB4291">
        <v>0</v>
      </c>
      <c r="BC4291">
        <v>6</v>
      </c>
      <c r="BD4291">
        <v>0</v>
      </c>
      <c r="BE4291">
        <v>0</v>
      </c>
      <c r="BF4291">
        <v>0</v>
      </c>
      <c r="BG4291">
        <v>0</v>
      </c>
      <c r="BH4291">
        <v>0</v>
      </c>
      <c r="BI4291">
        <v>4</v>
      </c>
      <c r="BJ4291">
        <v>3</v>
      </c>
      <c r="BK4291">
        <v>0</v>
      </c>
      <c r="BL4291">
        <v>2</v>
      </c>
      <c r="BM4291">
        <v>1</v>
      </c>
      <c r="BN4291">
        <v>2</v>
      </c>
      <c r="BO4291">
        <v>9</v>
      </c>
      <c r="BP4291">
        <v>1</v>
      </c>
      <c r="BQ4291">
        <v>0</v>
      </c>
      <c r="BR4291">
        <v>0</v>
      </c>
      <c r="BS4291">
        <v>2</v>
      </c>
      <c r="BT4291">
        <v>44</v>
      </c>
      <c r="BU4291" t="s">
        <v>4122</v>
      </c>
    </row>
    <row r="4292" spans="1:73">
      <c r="A4292" t="s">
        <v>4099</v>
      </c>
      <c r="B4292" t="s">
        <v>4100</v>
      </c>
      <c r="C4292">
        <v>23</v>
      </c>
      <c r="D4292" t="s">
        <v>109</v>
      </c>
      <c r="E4292" t="s">
        <v>78</v>
      </c>
      <c r="F4292" t="s">
        <v>77</v>
      </c>
      <c r="G4292">
        <v>0</v>
      </c>
      <c r="H4292">
        <v>0</v>
      </c>
      <c r="I4292">
        <v>0</v>
      </c>
      <c r="J4292">
        <v>0</v>
      </c>
      <c r="K4292">
        <v>0</v>
      </c>
      <c r="L4292">
        <v>0</v>
      </c>
      <c r="M4292">
        <v>0</v>
      </c>
      <c r="N4292">
        <v>0</v>
      </c>
      <c r="O4292">
        <v>0</v>
      </c>
      <c r="P4292">
        <v>0</v>
      </c>
      <c r="Q4292">
        <v>0</v>
      </c>
      <c r="R4292">
        <v>0</v>
      </c>
      <c r="S4292">
        <v>1</v>
      </c>
      <c r="T4292">
        <v>1</v>
      </c>
      <c r="U4292">
        <v>0</v>
      </c>
      <c r="V4292">
        <v>0</v>
      </c>
      <c r="W4292">
        <v>0</v>
      </c>
      <c r="X4292">
        <v>0</v>
      </c>
      <c r="Y4292">
        <v>0</v>
      </c>
      <c r="Z4292">
        <v>0</v>
      </c>
      <c r="AA4292">
        <v>0</v>
      </c>
      <c r="AB4292">
        <v>1</v>
      </c>
      <c r="AC4292">
        <v>0</v>
      </c>
      <c r="AD4292">
        <v>0</v>
      </c>
      <c r="AE4292">
        <v>0</v>
      </c>
      <c r="AF4292">
        <v>0</v>
      </c>
      <c r="AG4292">
        <v>0</v>
      </c>
      <c r="AH4292">
        <v>0</v>
      </c>
      <c r="AI4292">
        <v>1</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0</v>
      </c>
      <c r="BB4292">
        <v>0</v>
      </c>
      <c r="BC4292">
        <v>0</v>
      </c>
      <c r="BD4292">
        <v>0</v>
      </c>
      <c r="BE4292">
        <v>0</v>
      </c>
      <c r="BF4292">
        <v>0</v>
      </c>
      <c r="BG4292">
        <v>0</v>
      </c>
      <c r="BH4292">
        <v>0</v>
      </c>
      <c r="BI4292">
        <v>0</v>
      </c>
      <c r="BJ4292">
        <v>0</v>
      </c>
      <c r="BK4292">
        <v>0</v>
      </c>
      <c r="BL4292">
        <v>0</v>
      </c>
      <c r="BM4292">
        <v>0</v>
      </c>
      <c r="BN4292">
        <v>0</v>
      </c>
      <c r="BO4292">
        <v>0</v>
      </c>
      <c r="BP4292">
        <v>0</v>
      </c>
      <c r="BQ4292">
        <v>0</v>
      </c>
      <c r="BR4292">
        <v>0</v>
      </c>
      <c r="BS4292">
        <v>1</v>
      </c>
      <c r="BT4292">
        <v>5</v>
      </c>
      <c r="BU4292" t="s">
        <v>4123</v>
      </c>
    </row>
    <row r="4293" spans="1:73">
      <c r="A4293" t="s">
        <v>4099</v>
      </c>
      <c r="B4293" t="s">
        <v>4100</v>
      </c>
      <c r="C4293">
        <v>24</v>
      </c>
      <c r="D4293" t="s">
        <v>109</v>
      </c>
      <c r="E4293" t="s">
        <v>4119</v>
      </c>
      <c r="F4293" t="s">
        <v>92</v>
      </c>
      <c r="G4293">
        <v>4</v>
      </c>
      <c r="H4293">
        <v>54</v>
      </c>
      <c r="I4293">
        <v>20</v>
      </c>
      <c r="J4293">
        <v>0</v>
      </c>
      <c r="K4293">
        <v>0</v>
      </c>
      <c r="L4293">
        <v>94</v>
      </c>
      <c r="M4293">
        <v>0</v>
      </c>
      <c r="N4293">
        <v>126</v>
      </c>
      <c r="O4293">
        <v>1</v>
      </c>
      <c r="P4293">
        <v>0</v>
      </c>
      <c r="Q4293">
        <v>11</v>
      </c>
      <c r="R4293">
        <v>11</v>
      </c>
      <c r="S4293">
        <v>189</v>
      </c>
      <c r="T4293">
        <v>66</v>
      </c>
      <c r="U4293">
        <v>0</v>
      </c>
      <c r="V4293">
        <v>25</v>
      </c>
      <c r="W4293">
        <v>39</v>
      </c>
      <c r="X4293">
        <v>0</v>
      </c>
      <c r="Y4293">
        <v>4</v>
      </c>
      <c r="Z4293">
        <v>1</v>
      </c>
      <c r="AA4293">
        <v>0</v>
      </c>
      <c r="AB4293">
        <v>724</v>
      </c>
      <c r="AC4293">
        <v>8</v>
      </c>
      <c r="AD4293">
        <v>1</v>
      </c>
      <c r="AE4293">
        <v>0</v>
      </c>
      <c r="AF4293">
        <v>0</v>
      </c>
      <c r="AG4293">
        <v>7</v>
      </c>
      <c r="AH4293">
        <v>9</v>
      </c>
      <c r="AI4293">
        <v>41</v>
      </c>
      <c r="AJ4293">
        <v>0</v>
      </c>
      <c r="AK4293">
        <v>0</v>
      </c>
      <c r="AL4293">
        <v>25</v>
      </c>
      <c r="AM4293">
        <v>100</v>
      </c>
      <c r="AN4293">
        <v>0</v>
      </c>
      <c r="AO4293">
        <v>2</v>
      </c>
      <c r="AP4293">
        <v>14</v>
      </c>
      <c r="AQ4293">
        <v>29</v>
      </c>
      <c r="AR4293">
        <v>0</v>
      </c>
      <c r="AS4293">
        <v>0</v>
      </c>
      <c r="AT4293">
        <v>6</v>
      </c>
      <c r="AU4293">
        <v>22</v>
      </c>
      <c r="AV4293">
        <v>4</v>
      </c>
      <c r="AW4293">
        <v>17</v>
      </c>
      <c r="AX4293">
        <v>59</v>
      </c>
      <c r="AY4293">
        <v>164</v>
      </c>
      <c r="AZ4293">
        <v>153</v>
      </c>
      <c r="BA4293">
        <v>171</v>
      </c>
      <c r="BB4293">
        <v>44</v>
      </c>
      <c r="BC4293">
        <v>113</v>
      </c>
      <c r="BD4293">
        <v>0</v>
      </c>
      <c r="BE4293">
        <v>0</v>
      </c>
      <c r="BF4293">
        <v>0</v>
      </c>
      <c r="BG4293">
        <v>0</v>
      </c>
      <c r="BH4293">
        <v>6</v>
      </c>
      <c r="BI4293">
        <v>109</v>
      </c>
      <c r="BJ4293">
        <v>53</v>
      </c>
      <c r="BK4293">
        <v>0</v>
      </c>
      <c r="BL4293">
        <v>37</v>
      </c>
      <c r="BM4293">
        <v>16</v>
      </c>
      <c r="BN4293">
        <v>33</v>
      </c>
      <c r="BO4293">
        <v>195</v>
      </c>
      <c r="BP4293">
        <v>9</v>
      </c>
      <c r="BQ4293">
        <v>14</v>
      </c>
      <c r="BR4293">
        <v>22</v>
      </c>
      <c r="BS4293">
        <v>68</v>
      </c>
      <c r="BT4293">
        <v>1196</v>
      </c>
      <c r="BU4293" t="s">
        <v>4124</v>
      </c>
    </row>
    <row r="4294" spans="1:73">
      <c r="A4294" t="s">
        <v>4099</v>
      </c>
      <c r="B4294" t="s">
        <v>4100</v>
      </c>
      <c r="C4294">
        <v>25</v>
      </c>
      <c r="D4294" t="s">
        <v>109</v>
      </c>
      <c r="E4294" t="s">
        <v>78</v>
      </c>
      <c r="F4294" t="s">
        <v>77</v>
      </c>
      <c r="G4294">
        <v>0</v>
      </c>
      <c r="H4294">
        <v>1</v>
      </c>
      <c r="I4294">
        <v>0</v>
      </c>
      <c r="J4294">
        <v>0</v>
      </c>
      <c r="K4294">
        <v>0</v>
      </c>
      <c r="L4294">
        <v>2</v>
      </c>
      <c r="M4294">
        <v>0</v>
      </c>
      <c r="N4294">
        <v>5</v>
      </c>
      <c r="O4294">
        <v>0</v>
      </c>
      <c r="P4294">
        <v>0</v>
      </c>
      <c r="Q4294">
        <v>0</v>
      </c>
      <c r="R4294">
        <v>0</v>
      </c>
      <c r="S4294">
        <v>4</v>
      </c>
      <c r="T4294">
        <v>3</v>
      </c>
      <c r="U4294">
        <v>0</v>
      </c>
      <c r="V4294">
        <v>0</v>
      </c>
      <c r="W4294">
        <v>0</v>
      </c>
      <c r="X4294">
        <v>0</v>
      </c>
      <c r="Y4294">
        <v>0</v>
      </c>
      <c r="Z4294">
        <v>0</v>
      </c>
      <c r="AA4294">
        <v>0</v>
      </c>
      <c r="AB4294">
        <v>31</v>
      </c>
      <c r="AC4294">
        <v>0</v>
      </c>
      <c r="AD4294">
        <v>0</v>
      </c>
      <c r="AE4294">
        <v>1</v>
      </c>
      <c r="AF4294">
        <v>0</v>
      </c>
      <c r="AG4294">
        <v>0</v>
      </c>
      <c r="AH4294">
        <v>0</v>
      </c>
      <c r="AI4294">
        <v>3</v>
      </c>
      <c r="AJ4294">
        <v>0</v>
      </c>
      <c r="AK4294">
        <v>0</v>
      </c>
      <c r="AL4294">
        <v>0</v>
      </c>
      <c r="AM4294">
        <v>1</v>
      </c>
      <c r="AN4294">
        <v>0</v>
      </c>
      <c r="AO4294">
        <v>0</v>
      </c>
      <c r="AP4294">
        <v>2</v>
      </c>
      <c r="AQ4294">
        <v>0</v>
      </c>
      <c r="AR4294">
        <v>0</v>
      </c>
      <c r="AS4294">
        <v>0</v>
      </c>
      <c r="AT4294">
        <v>0</v>
      </c>
      <c r="AU4294">
        <v>0</v>
      </c>
      <c r="AV4294">
        <v>1</v>
      </c>
      <c r="AW4294">
        <v>0</v>
      </c>
      <c r="AX4294">
        <v>1</v>
      </c>
      <c r="AY4294">
        <v>11</v>
      </c>
      <c r="AZ4294">
        <v>6</v>
      </c>
      <c r="BA4294">
        <v>3</v>
      </c>
      <c r="BB4294">
        <v>1</v>
      </c>
      <c r="BC4294">
        <v>12</v>
      </c>
      <c r="BD4294">
        <v>0</v>
      </c>
      <c r="BE4294">
        <v>0</v>
      </c>
      <c r="BF4294">
        <v>0</v>
      </c>
      <c r="BG4294">
        <v>0</v>
      </c>
      <c r="BH4294">
        <v>0</v>
      </c>
      <c r="BI4294">
        <v>2</v>
      </c>
      <c r="BJ4294">
        <v>5</v>
      </c>
      <c r="BK4294">
        <v>0</v>
      </c>
      <c r="BL4294">
        <v>0</v>
      </c>
      <c r="BM4294">
        <v>0</v>
      </c>
      <c r="BN4294">
        <v>3</v>
      </c>
      <c r="BO4294">
        <v>6</v>
      </c>
      <c r="BP4294">
        <v>0</v>
      </c>
      <c r="BQ4294">
        <v>0</v>
      </c>
      <c r="BR4294">
        <v>1</v>
      </c>
      <c r="BS4294">
        <v>7</v>
      </c>
      <c r="BT4294">
        <v>63</v>
      </c>
      <c r="BU4294" t="s">
        <v>4125</v>
      </c>
    </row>
    <row r="4295" spans="1:73">
      <c r="A4295" t="s">
        <v>4099</v>
      </c>
      <c r="B4295" t="s">
        <v>4100</v>
      </c>
      <c r="C4295">
        <v>26</v>
      </c>
      <c r="D4295" t="s">
        <v>109</v>
      </c>
      <c r="E4295" t="s">
        <v>4126</v>
      </c>
      <c r="F4295" t="s">
        <v>101</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0</v>
      </c>
      <c r="BB4295">
        <v>0</v>
      </c>
      <c r="BC4295">
        <v>0</v>
      </c>
      <c r="BD4295">
        <v>0</v>
      </c>
      <c r="BE4295">
        <v>0</v>
      </c>
      <c r="BF4295">
        <v>0</v>
      </c>
      <c r="BG4295">
        <v>0</v>
      </c>
      <c r="BH4295">
        <v>0</v>
      </c>
      <c r="BI4295">
        <v>0</v>
      </c>
      <c r="BJ4295">
        <v>0</v>
      </c>
      <c r="BK4295">
        <v>0</v>
      </c>
      <c r="BL4295">
        <v>0</v>
      </c>
      <c r="BM4295">
        <v>0</v>
      </c>
      <c r="BN4295">
        <v>0</v>
      </c>
      <c r="BO4295">
        <v>0</v>
      </c>
      <c r="BP4295">
        <v>0</v>
      </c>
      <c r="BQ4295">
        <v>0</v>
      </c>
      <c r="BR4295">
        <v>0</v>
      </c>
      <c r="BS4295">
        <v>1</v>
      </c>
      <c r="BT4295">
        <v>1</v>
      </c>
    </row>
    <row r="4296" spans="1:73">
      <c r="A4296" t="s">
        <v>4099</v>
      </c>
      <c r="B4296" t="s">
        <v>4100</v>
      </c>
      <c r="C4296">
        <v>27</v>
      </c>
      <c r="D4296" t="s">
        <v>109</v>
      </c>
      <c r="E4296" t="s">
        <v>78</v>
      </c>
      <c r="F4296" t="s">
        <v>77</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0</v>
      </c>
      <c r="BB4296">
        <v>0</v>
      </c>
      <c r="BC4296">
        <v>0</v>
      </c>
      <c r="BD4296">
        <v>0</v>
      </c>
      <c r="BE4296">
        <v>0</v>
      </c>
      <c r="BF4296">
        <v>0</v>
      </c>
      <c r="BG4296">
        <v>0</v>
      </c>
      <c r="BH4296">
        <v>0</v>
      </c>
      <c r="BI4296">
        <v>0</v>
      </c>
      <c r="BJ4296">
        <v>0</v>
      </c>
      <c r="BK4296">
        <v>0</v>
      </c>
      <c r="BL4296">
        <v>0</v>
      </c>
      <c r="BM4296">
        <v>0</v>
      </c>
      <c r="BN4296">
        <v>0</v>
      </c>
      <c r="BO4296">
        <v>0</v>
      </c>
      <c r="BP4296">
        <v>0</v>
      </c>
      <c r="BQ4296">
        <v>0</v>
      </c>
      <c r="BR4296">
        <v>0</v>
      </c>
      <c r="BS4296">
        <v>1</v>
      </c>
      <c r="BT4296">
        <v>2</v>
      </c>
      <c r="BU4296" t="s">
        <v>912</v>
      </c>
    </row>
    <row r="4297" spans="1:73">
      <c r="A4297" t="s">
        <v>4099</v>
      </c>
      <c r="B4297" t="s">
        <v>4100</v>
      </c>
      <c r="C4297">
        <v>28</v>
      </c>
      <c r="D4297" t="s">
        <v>109</v>
      </c>
      <c r="E4297" t="s">
        <v>4126</v>
      </c>
      <c r="F4297" t="s">
        <v>101</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0</v>
      </c>
      <c r="BB4297">
        <v>0</v>
      </c>
      <c r="BC4297">
        <v>0</v>
      </c>
      <c r="BD4297">
        <v>0</v>
      </c>
      <c r="BE4297">
        <v>0</v>
      </c>
      <c r="BF4297">
        <v>0</v>
      </c>
      <c r="BG4297">
        <v>0</v>
      </c>
      <c r="BH4297">
        <v>0</v>
      </c>
      <c r="BI4297">
        <v>0</v>
      </c>
      <c r="BJ4297">
        <v>0</v>
      </c>
      <c r="BK4297">
        <v>0</v>
      </c>
      <c r="BL4297">
        <v>0</v>
      </c>
      <c r="BM4297">
        <v>0</v>
      </c>
      <c r="BN4297">
        <v>0</v>
      </c>
      <c r="BO4297">
        <v>0</v>
      </c>
      <c r="BP4297">
        <v>0</v>
      </c>
      <c r="BQ4297">
        <v>0</v>
      </c>
      <c r="BR4297">
        <v>0</v>
      </c>
      <c r="BS4297">
        <v>1</v>
      </c>
      <c r="BT4297">
        <v>2</v>
      </c>
      <c r="BU4297" t="s">
        <v>4127</v>
      </c>
    </row>
    <row r="4298" spans="1:73">
      <c r="A4298" t="s">
        <v>4099</v>
      </c>
      <c r="B4298" t="s">
        <v>4100</v>
      </c>
      <c r="C4298">
        <v>29</v>
      </c>
      <c r="D4298" t="s">
        <v>109</v>
      </c>
      <c r="E4298" t="s">
        <v>78</v>
      </c>
      <c r="F4298" t="s">
        <v>77</v>
      </c>
      <c r="G4298">
        <v>0</v>
      </c>
      <c r="H4298">
        <v>1</v>
      </c>
      <c r="I4298">
        <v>0</v>
      </c>
      <c r="J4298">
        <v>0</v>
      </c>
      <c r="K4298">
        <v>0</v>
      </c>
      <c r="L4298">
        <v>1</v>
      </c>
      <c r="M4298">
        <v>0</v>
      </c>
      <c r="N4298">
        <v>1</v>
      </c>
      <c r="O4298">
        <v>0</v>
      </c>
      <c r="P4298">
        <v>0</v>
      </c>
      <c r="Q4298">
        <v>0</v>
      </c>
      <c r="R4298">
        <v>0</v>
      </c>
      <c r="S4298">
        <v>2</v>
      </c>
      <c r="T4298">
        <v>3</v>
      </c>
      <c r="U4298">
        <v>0</v>
      </c>
      <c r="V4298">
        <v>0</v>
      </c>
      <c r="W4298">
        <v>0</v>
      </c>
      <c r="X4298">
        <v>0</v>
      </c>
      <c r="Y4298">
        <v>0</v>
      </c>
      <c r="Z4298">
        <v>0</v>
      </c>
      <c r="AA4298">
        <v>0</v>
      </c>
      <c r="AB4298">
        <v>9</v>
      </c>
      <c r="AC4298">
        <v>0</v>
      </c>
      <c r="AD4298">
        <v>0</v>
      </c>
      <c r="AE4298">
        <v>0</v>
      </c>
      <c r="AF4298">
        <v>0</v>
      </c>
      <c r="AG4298">
        <v>0</v>
      </c>
      <c r="AH4298">
        <v>0</v>
      </c>
      <c r="AI4298">
        <v>2</v>
      </c>
      <c r="AJ4298">
        <v>0</v>
      </c>
      <c r="AK4298">
        <v>0</v>
      </c>
      <c r="AL4298">
        <v>0</v>
      </c>
      <c r="AM4298">
        <v>0</v>
      </c>
      <c r="AN4298">
        <v>0</v>
      </c>
      <c r="AO4298">
        <v>1</v>
      </c>
      <c r="AP4298">
        <v>0</v>
      </c>
      <c r="AQ4298">
        <v>0</v>
      </c>
      <c r="AR4298">
        <v>0</v>
      </c>
      <c r="AS4298">
        <v>0</v>
      </c>
      <c r="AT4298">
        <v>1</v>
      </c>
      <c r="AU4298">
        <v>2</v>
      </c>
      <c r="AV4298">
        <v>0</v>
      </c>
      <c r="AW4298">
        <v>0</v>
      </c>
      <c r="AX4298">
        <v>3</v>
      </c>
      <c r="AY4298">
        <v>1</v>
      </c>
      <c r="AZ4298">
        <v>1</v>
      </c>
      <c r="BA4298">
        <v>3</v>
      </c>
      <c r="BB4298">
        <v>0</v>
      </c>
      <c r="BC4298">
        <v>2</v>
      </c>
      <c r="BD4298">
        <v>0</v>
      </c>
      <c r="BE4298">
        <v>0</v>
      </c>
      <c r="BF4298">
        <v>0</v>
      </c>
      <c r="BG4298">
        <v>0</v>
      </c>
      <c r="BH4298">
        <v>0</v>
      </c>
      <c r="BI4298">
        <v>3</v>
      </c>
      <c r="BJ4298">
        <v>0</v>
      </c>
      <c r="BK4298">
        <v>0</v>
      </c>
      <c r="BL4298">
        <v>0</v>
      </c>
      <c r="BM4298">
        <v>0</v>
      </c>
      <c r="BN4298">
        <v>2</v>
      </c>
      <c r="BO4298">
        <v>3</v>
      </c>
      <c r="BP4298">
        <v>0</v>
      </c>
      <c r="BQ4298">
        <v>0</v>
      </c>
      <c r="BR4298">
        <v>3</v>
      </c>
      <c r="BS4298">
        <v>1</v>
      </c>
      <c r="BT4298">
        <v>15</v>
      </c>
      <c r="BU4298" t="s">
        <v>4128</v>
      </c>
    </row>
    <row r="4299" spans="1:73">
      <c r="A4299" t="s">
        <v>4099</v>
      </c>
      <c r="B4299" t="s">
        <v>4100</v>
      </c>
      <c r="C4299">
        <v>30</v>
      </c>
      <c r="D4299" t="s">
        <v>109</v>
      </c>
      <c r="E4299" t="s">
        <v>4126</v>
      </c>
      <c r="F4299" t="s">
        <v>101</v>
      </c>
      <c r="G4299">
        <v>1</v>
      </c>
      <c r="H4299">
        <v>0</v>
      </c>
      <c r="I4299">
        <v>1</v>
      </c>
      <c r="J4299">
        <v>0</v>
      </c>
      <c r="K4299">
        <v>0</v>
      </c>
      <c r="L4299">
        <v>1</v>
      </c>
      <c r="M4299">
        <v>0</v>
      </c>
      <c r="N4299">
        <v>0</v>
      </c>
      <c r="O4299">
        <v>0</v>
      </c>
      <c r="P4299">
        <v>0</v>
      </c>
      <c r="Q4299">
        <v>0</v>
      </c>
      <c r="R4299">
        <v>0</v>
      </c>
      <c r="S4299">
        <v>0</v>
      </c>
      <c r="T4299">
        <v>0</v>
      </c>
      <c r="U4299">
        <v>0</v>
      </c>
      <c r="V4299">
        <v>0</v>
      </c>
      <c r="W4299">
        <v>0</v>
      </c>
      <c r="X4299">
        <v>0</v>
      </c>
      <c r="Y4299">
        <v>0</v>
      </c>
      <c r="Z4299">
        <v>0</v>
      </c>
      <c r="AA4299">
        <v>0</v>
      </c>
      <c r="AB4299">
        <v>4</v>
      </c>
      <c r="AC4299">
        <v>0</v>
      </c>
      <c r="AD4299">
        <v>0</v>
      </c>
      <c r="AE4299">
        <v>0</v>
      </c>
      <c r="AF4299">
        <v>0</v>
      </c>
      <c r="AG4299">
        <v>0</v>
      </c>
      <c r="AH4299">
        <v>2</v>
      </c>
      <c r="AI4299">
        <v>0</v>
      </c>
      <c r="AJ4299">
        <v>0</v>
      </c>
      <c r="AK4299">
        <v>0</v>
      </c>
      <c r="AL4299">
        <v>0</v>
      </c>
      <c r="AM4299">
        <v>0</v>
      </c>
      <c r="AN4299">
        <v>0</v>
      </c>
      <c r="AO4299">
        <v>0</v>
      </c>
      <c r="AP4299">
        <v>0</v>
      </c>
      <c r="AQ4299">
        <v>0</v>
      </c>
      <c r="AR4299">
        <v>1</v>
      </c>
      <c r="AS4299">
        <v>0</v>
      </c>
      <c r="AT4299">
        <v>0</v>
      </c>
      <c r="AU4299">
        <v>1</v>
      </c>
      <c r="AV4299">
        <v>0</v>
      </c>
      <c r="AW4299">
        <v>0</v>
      </c>
      <c r="AX4299">
        <v>2</v>
      </c>
      <c r="AY4299">
        <v>1</v>
      </c>
      <c r="AZ4299">
        <v>0</v>
      </c>
      <c r="BA4299">
        <v>2</v>
      </c>
      <c r="BB4299">
        <v>0</v>
      </c>
      <c r="BC4299">
        <v>1</v>
      </c>
      <c r="BD4299">
        <v>0</v>
      </c>
      <c r="BE4299">
        <v>1</v>
      </c>
      <c r="BF4299">
        <v>0</v>
      </c>
      <c r="BG4299">
        <v>0</v>
      </c>
      <c r="BH4299">
        <v>0</v>
      </c>
      <c r="BI4299">
        <v>2</v>
      </c>
      <c r="BJ4299">
        <v>1</v>
      </c>
      <c r="BK4299">
        <v>0</v>
      </c>
      <c r="BL4299">
        <v>0</v>
      </c>
      <c r="BM4299">
        <v>0</v>
      </c>
      <c r="BN4299">
        <v>0</v>
      </c>
      <c r="BO4299">
        <v>1</v>
      </c>
      <c r="BP4299">
        <v>0</v>
      </c>
      <c r="BQ4299">
        <v>0</v>
      </c>
      <c r="BR4299">
        <v>0</v>
      </c>
      <c r="BS4299">
        <v>1</v>
      </c>
      <c r="BT4299">
        <v>10</v>
      </c>
      <c r="BU4299" t="s">
        <v>4129</v>
      </c>
    </row>
    <row r="4300" spans="1:73">
      <c r="A4300" t="s">
        <v>4099</v>
      </c>
      <c r="B4300" t="s">
        <v>4100</v>
      </c>
      <c r="C4300">
        <v>31</v>
      </c>
      <c r="D4300" t="s">
        <v>109</v>
      </c>
      <c r="E4300" t="s">
        <v>78</v>
      </c>
      <c r="F4300" t="s">
        <v>77</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0</v>
      </c>
      <c r="BB4300">
        <v>0</v>
      </c>
      <c r="BC4300">
        <v>0</v>
      </c>
      <c r="BD4300">
        <v>0</v>
      </c>
      <c r="BE4300">
        <v>0</v>
      </c>
      <c r="BF4300">
        <v>0</v>
      </c>
      <c r="BG4300">
        <v>0</v>
      </c>
      <c r="BH4300">
        <v>0</v>
      </c>
      <c r="BI4300">
        <v>0</v>
      </c>
      <c r="BJ4300">
        <v>0</v>
      </c>
      <c r="BK4300">
        <v>0</v>
      </c>
      <c r="BL4300">
        <v>0</v>
      </c>
      <c r="BM4300">
        <v>0</v>
      </c>
      <c r="BN4300">
        <v>0</v>
      </c>
      <c r="BO4300">
        <v>0</v>
      </c>
      <c r="BP4300">
        <v>0</v>
      </c>
      <c r="BQ4300">
        <v>0</v>
      </c>
      <c r="BR4300">
        <v>0</v>
      </c>
      <c r="BS4300">
        <v>1</v>
      </c>
      <c r="BT4300">
        <v>2</v>
      </c>
      <c r="BU4300" t="s">
        <v>912</v>
      </c>
    </row>
    <row r="4301" spans="1:73">
      <c r="A4301" t="s">
        <v>4099</v>
      </c>
      <c r="B4301" t="s">
        <v>4100</v>
      </c>
      <c r="C4301">
        <v>32</v>
      </c>
      <c r="D4301" t="s">
        <v>109</v>
      </c>
      <c r="E4301" t="s">
        <v>4126</v>
      </c>
      <c r="F4301" t="s">
        <v>101</v>
      </c>
      <c r="G4301">
        <v>0</v>
      </c>
      <c r="H4301">
        <v>0</v>
      </c>
      <c r="I4301">
        <v>0</v>
      </c>
      <c r="J4301">
        <v>0</v>
      </c>
      <c r="K4301">
        <v>0</v>
      </c>
      <c r="L4301">
        <v>1</v>
      </c>
      <c r="M4301">
        <v>0</v>
      </c>
      <c r="N4301">
        <v>0</v>
      </c>
      <c r="O4301">
        <v>0</v>
      </c>
      <c r="P4301">
        <v>0</v>
      </c>
      <c r="Q4301">
        <v>0</v>
      </c>
      <c r="R4301">
        <v>0</v>
      </c>
      <c r="S4301">
        <v>0</v>
      </c>
      <c r="T4301">
        <v>0</v>
      </c>
      <c r="U4301">
        <v>0</v>
      </c>
      <c r="V4301">
        <v>0</v>
      </c>
      <c r="W4301">
        <v>0</v>
      </c>
      <c r="X4301">
        <v>0</v>
      </c>
      <c r="Y4301">
        <v>0</v>
      </c>
      <c r="Z4301">
        <v>0</v>
      </c>
      <c r="AA4301">
        <v>0</v>
      </c>
      <c r="AB4301">
        <v>4</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1</v>
      </c>
      <c r="AZ4301">
        <v>0</v>
      </c>
      <c r="BA4301">
        <v>0</v>
      </c>
      <c r="BB4301">
        <v>0</v>
      </c>
      <c r="BC4301">
        <v>0</v>
      </c>
      <c r="BD4301">
        <v>0</v>
      </c>
      <c r="BE4301">
        <v>0</v>
      </c>
      <c r="BF4301">
        <v>0</v>
      </c>
      <c r="BG4301">
        <v>0</v>
      </c>
      <c r="BH4301">
        <v>0</v>
      </c>
      <c r="BI4301">
        <v>1</v>
      </c>
      <c r="BJ4301">
        <v>0</v>
      </c>
      <c r="BK4301">
        <v>0</v>
      </c>
      <c r="BL4301">
        <v>0</v>
      </c>
      <c r="BM4301">
        <v>0</v>
      </c>
      <c r="BN4301">
        <v>0</v>
      </c>
      <c r="BO4301">
        <v>0</v>
      </c>
      <c r="BP4301">
        <v>0</v>
      </c>
      <c r="BQ4301">
        <v>0</v>
      </c>
      <c r="BR4301">
        <v>0</v>
      </c>
      <c r="BS4301">
        <v>1</v>
      </c>
      <c r="BT4301">
        <v>7</v>
      </c>
      <c r="BU4301" t="s">
        <v>4130</v>
      </c>
    </row>
    <row r="4302" spans="1:73">
      <c r="A4302" t="s">
        <v>4099</v>
      </c>
      <c r="B4302" t="s">
        <v>4100</v>
      </c>
      <c r="C4302">
        <v>33</v>
      </c>
      <c r="D4302" t="s">
        <v>109</v>
      </c>
      <c r="E4302" t="s">
        <v>78</v>
      </c>
      <c r="F4302" t="s">
        <v>77</v>
      </c>
      <c r="G4302">
        <v>0</v>
      </c>
      <c r="H4302">
        <v>0</v>
      </c>
      <c r="I4302">
        <v>0</v>
      </c>
      <c r="J4302">
        <v>0</v>
      </c>
      <c r="K4302">
        <v>0</v>
      </c>
      <c r="L4302">
        <v>0</v>
      </c>
      <c r="M4302">
        <v>0</v>
      </c>
      <c r="N4302">
        <v>0</v>
      </c>
      <c r="O4302">
        <v>0</v>
      </c>
      <c r="P4302">
        <v>0</v>
      </c>
      <c r="Q4302">
        <v>0</v>
      </c>
      <c r="R4302">
        <v>0</v>
      </c>
      <c r="S4302">
        <v>1</v>
      </c>
      <c r="T4302">
        <v>1</v>
      </c>
      <c r="U4302">
        <v>0</v>
      </c>
      <c r="V4302">
        <v>0</v>
      </c>
      <c r="W4302">
        <v>0</v>
      </c>
      <c r="X4302">
        <v>0</v>
      </c>
      <c r="Y4302">
        <v>0</v>
      </c>
      <c r="Z4302">
        <v>0</v>
      </c>
      <c r="AA4302">
        <v>0</v>
      </c>
      <c r="AB4302">
        <v>1</v>
      </c>
      <c r="AC4302">
        <v>0</v>
      </c>
      <c r="AD4302">
        <v>0</v>
      </c>
      <c r="AE4302">
        <v>0</v>
      </c>
      <c r="AF4302">
        <v>0</v>
      </c>
      <c r="AG4302">
        <v>0</v>
      </c>
      <c r="AH4302">
        <v>0</v>
      </c>
      <c r="AI4302">
        <v>1</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0</v>
      </c>
      <c r="BB4302">
        <v>0</v>
      </c>
      <c r="BC4302">
        <v>0</v>
      </c>
      <c r="BD4302">
        <v>0</v>
      </c>
      <c r="BE4302">
        <v>0</v>
      </c>
      <c r="BF4302">
        <v>0</v>
      </c>
      <c r="BG4302">
        <v>0</v>
      </c>
      <c r="BH4302">
        <v>0</v>
      </c>
      <c r="BI4302">
        <v>0</v>
      </c>
      <c r="BJ4302">
        <v>0</v>
      </c>
      <c r="BK4302">
        <v>0</v>
      </c>
      <c r="BL4302">
        <v>0</v>
      </c>
      <c r="BM4302">
        <v>0</v>
      </c>
      <c r="BN4302">
        <v>0</v>
      </c>
      <c r="BO4302">
        <v>0</v>
      </c>
      <c r="BP4302">
        <v>0</v>
      </c>
      <c r="BQ4302">
        <v>0</v>
      </c>
      <c r="BR4302">
        <v>0</v>
      </c>
      <c r="BS4302">
        <v>2</v>
      </c>
      <c r="BT4302">
        <v>7</v>
      </c>
      <c r="BU4302" t="s">
        <v>4131</v>
      </c>
    </row>
    <row r="4303" spans="1:73">
      <c r="A4303" t="s">
        <v>4099</v>
      </c>
      <c r="B4303" t="s">
        <v>4100</v>
      </c>
      <c r="C4303">
        <v>34</v>
      </c>
      <c r="D4303" t="s">
        <v>109</v>
      </c>
      <c r="E4303" t="s">
        <v>4126</v>
      </c>
      <c r="F4303" t="s">
        <v>101</v>
      </c>
      <c r="G4303">
        <v>17</v>
      </c>
      <c r="H4303">
        <v>74</v>
      </c>
      <c r="I4303">
        <v>24</v>
      </c>
      <c r="J4303">
        <v>0</v>
      </c>
      <c r="K4303">
        <v>0</v>
      </c>
      <c r="L4303">
        <v>63</v>
      </c>
      <c r="M4303">
        <v>1</v>
      </c>
      <c r="N4303">
        <v>162</v>
      </c>
      <c r="O4303">
        <v>18</v>
      </c>
      <c r="P4303">
        <v>1</v>
      </c>
      <c r="Q4303">
        <v>38</v>
      </c>
      <c r="R4303">
        <v>12</v>
      </c>
      <c r="S4303">
        <v>230</v>
      </c>
      <c r="T4303">
        <v>91</v>
      </c>
      <c r="U4303">
        <v>0</v>
      </c>
      <c r="V4303">
        <v>21</v>
      </c>
      <c r="W4303">
        <v>28</v>
      </c>
      <c r="X4303">
        <v>1</v>
      </c>
      <c r="Y4303">
        <v>0</v>
      </c>
      <c r="Z4303">
        <v>3</v>
      </c>
      <c r="AA4303">
        <v>0</v>
      </c>
      <c r="AB4303">
        <v>866</v>
      </c>
      <c r="AC4303">
        <v>13</v>
      </c>
      <c r="AD4303">
        <v>4</v>
      </c>
      <c r="AE4303">
        <v>0</v>
      </c>
      <c r="AF4303">
        <v>0</v>
      </c>
      <c r="AG4303">
        <v>0</v>
      </c>
      <c r="AH4303">
        <v>44</v>
      </c>
      <c r="AI4303">
        <v>64</v>
      </c>
      <c r="AJ4303">
        <v>6</v>
      </c>
      <c r="AK4303">
        <v>5</v>
      </c>
      <c r="AL4303">
        <v>19</v>
      </c>
      <c r="AM4303">
        <v>88</v>
      </c>
      <c r="AN4303">
        <v>0</v>
      </c>
      <c r="AO4303">
        <v>3</v>
      </c>
      <c r="AP4303">
        <v>32</v>
      </c>
      <c r="AQ4303">
        <v>21</v>
      </c>
      <c r="AR4303">
        <v>5</v>
      </c>
      <c r="AS4303">
        <v>0</v>
      </c>
      <c r="AT4303">
        <v>3</v>
      </c>
      <c r="AU4303">
        <v>55</v>
      </c>
      <c r="AV4303">
        <v>2</v>
      </c>
      <c r="AW4303">
        <v>19</v>
      </c>
      <c r="AX4303">
        <v>149</v>
      </c>
      <c r="AY4303">
        <v>178</v>
      </c>
      <c r="AZ4303">
        <v>144</v>
      </c>
      <c r="BA4303">
        <v>259</v>
      </c>
      <c r="BB4303">
        <v>41</v>
      </c>
      <c r="BC4303">
        <v>167</v>
      </c>
      <c r="BD4303">
        <v>0</v>
      </c>
      <c r="BE4303">
        <v>3</v>
      </c>
      <c r="BF4303">
        <v>2</v>
      </c>
      <c r="BG4303">
        <v>0</v>
      </c>
      <c r="BH4303">
        <v>5</v>
      </c>
      <c r="BI4303">
        <v>165</v>
      </c>
      <c r="BJ4303">
        <v>76</v>
      </c>
      <c r="BK4303">
        <v>0</v>
      </c>
      <c r="BL4303">
        <v>30</v>
      </c>
      <c r="BM4303">
        <v>33</v>
      </c>
      <c r="BN4303">
        <v>40</v>
      </c>
      <c r="BO4303">
        <v>235</v>
      </c>
      <c r="BP4303">
        <v>39</v>
      </c>
      <c r="BQ4303">
        <v>4</v>
      </c>
      <c r="BR4303">
        <v>21</v>
      </c>
      <c r="BS4303">
        <v>90</v>
      </c>
      <c r="BT4303">
        <v>1378</v>
      </c>
      <c r="BU4303" t="s">
        <v>4132</v>
      </c>
    </row>
    <row r="4304" spans="1:73">
      <c r="A4304" t="s">
        <v>4099</v>
      </c>
      <c r="B4304" t="s">
        <v>4100</v>
      </c>
      <c r="C4304">
        <v>35</v>
      </c>
      <c r="D4304" t="s">
        <v>109</v>
      </c>
      <c r="E4304" t="s">
        <v>78</v>
      </c>
      <c r="F4304" t="s">
        <v>77</v>
      </c>
      <c r="G4304">
        <v>0</v>
      </c>
      <c r="H4304">
        <v>6</v>
      </c>
      <c r="I4304">
        <v>0</v>
      </c>
      <c r="J4304">
        <v>0</v>
      </c>
      <c r="K4304">
        <v>0</v>
      </c>
      <c r="L4304">
        <v>8</v>
      </c>
      <c r="M4304">
        <v>0</v>
      </c>
      <c r="N4304">
        <v>5</v>
      </c>
      <c r="O4304">
        <v>0</v>
      </c>
      <c r="P4304">
        <v>0</v>
      </c>
      <c r="Q4304">
        <v>0</v>
      </c>
      <c r="R4304">
        <v>1</v>
      </c>
      <c r="S4304">
        <v>9</v>
      </c>
      <c r="T4304">
        <v>6</v>
      </c>
      <c r="U4304">
        <v>0</v>
      </c>
      <c r="V4304">
        <v>0</v>
      </c>
      <c r="W4304">
        <v>0</v>
      </c>
      <c r="X4304">
        <v>0</v>
      </c>
      <c r="Y4304">
        <v>0</v>
      </c>
      <c r="Z4304">
        <v>0</v>
      </c>
      <c r="AA4304">
        <v>0</v>
      </c>
      <c r="AB4304">
        <v>55</v>
      </c>
      <c r="AC4304">
        <v>1</v>
      </c>
      <c r="AD4304">
        <v>0</v>
      </c>
      <c r="AE4304">
        <v>1</v>
      </c>
      <c r="AF4304">
        <v>1</v>
      </c>
      <c r="AG4304">
        <v>0</v>
      </c>
      <c r="AH4304">
        <v>0</v>
      </c>
      <c r="AI4304">
        <v>6</v>
      </c>
      <c r="AJ4304">
        <v>0</v>
      </c>
      <c r="AK4304">
        <v>0</v>
      </c>
      <c r="AL4304">
        <v>0</v>
      </c>
      <c r="AM4304">
        <v>6</v>
      </c>
      <c r="AN4304">
        <v>0</v>
      </c>
      <c r="AO4304">
        <v>0</v>
      </c>
      <c r="AP4304">
        <v>1</v>
      </c>
      <c r="AQ4304">
        <v>0</v>
      </c>
      <c r="AR4304">
        <v>0</v>
      </c>
      <c r="AS4304">
        <v>1</v>
      </c>
      <c r="AT4304">
        <v>2</v>
      </c>
      <c r="AU4304">
        <v>3</v>
      </c>
      <c r="AV4304">
        <v>1</v>
      </c>
      <c r="AW4304">
        <v>0</v>
      </c>
      <c r="AX4304">
        <v>6</v>
      </c>
      <c r="AY4304">
        <v>12</v>
      </c>
      <c r="AZ4304">
        <v>5</v>
      </c>
      <c r="BA4304">
        <v>12</v>
      </c>
      <c r="BB4304">
        <v>2</v>
      </c>
      <c r="BC4304">
        <v>13</v>
      </c>
      <c r="BD4304">
        <v>0</v>
      </c>
      <c r="BE4304">
        <v>0</v>
      </c>
      <c r="BF4304">
        <v>0</v>
      </c>
      <c r="BG4304">
        <v>0</v>
      </c>
      <c r="BH4304">
        <v>0</v>
      </c>
      <c r="BI4304">
        <v>10</v>
      </c>
      <c r="BJ4304">
        <v>8</v>
      </c>
      <c r="BK4304">
        <v>0</v>
      </c>
      <c r="BL4304">
        <v>1</v>
      </c>
      <c r="BM4304">
        <v>0</v>
      </c>
      <c r="BN4304">
        <v>4</v>
      </c>
      <c r="BO4304">
        <v>10</v>
      </c>
      <c r="BP4304">
        <v>2</v>
      </c>
      <c r="BQ4304">
        <v>0</v>
      </c>
      <c r="BR4304">
        <v>3</v>
      </c>
      <c r="BS4304">
        <v>7</v>
      </c>
      <c r="BT4304">
        <v>92</v>
      </c>
      <c r="BU4304" t="s">
        <v>4133</v>
      </c>
    </row>
    <row r="4305" spans="1:73">
      <c r="A4305" t="s">
        <v>4099</v>
      </c>
      <c r="B4305" t="s">
        <v>4100</v>
      </c>
      <c r="C4305">
        <v>36</v>
      </c>
      <c r="D4305" t="s">
        <v>119</v>
      </c>
      <c r="E4305" t="s">
        <v>78</v>
      </c>
      <c r="F4305" t="s">
        <v>77</v>
      </c>
      <c r="G4305">
        <v>2</v>
      </c>
      <c r="H4305">
        <v>2</v>
      </c>
      <c r="I4305">
        <v>6</v>
      </c>
      <c r="J4305">
        <v>0</v>
      </c>
      <c r="K4305">
        <v>0</v>
      </c>
      <c r="L4305">
        <v>25</v>
      </c>
      <c r="M4305">
        <v>0</v>
      </c>
      <c r="N4305">
        <v>23</v>
      </c>
      <c r="O4305">
        <v>0</v>
      </c>
      <c r="P4305">
        <v>0</v>
      </c>
      <c r="Q4305">
        <v>3</v>
      </c>
      <c r="R4305">
        <v>1</v>
      </c>
      <c r="S4305">
        <v>33</v>
      </c>
      <c r="T4305">
        <v>13</v>
      </c>
      <c r="U4305">
        <v>0</v>
      </c>
      <c r="V4305">
        <v>3</v>
      </c>
      <c r="W4305">
        <v>1</v>
      </c>
      <c r="X4305">
        <v>0</v>
      </c>
      <c r="Y4305">
        <v>1</v>
      </c>
      <c r="Z4305">
        <v>0</v>
      </c>
      <c r="AA4305">
        <v>0</v>
      </c>
      <c r="AB4305">
        <v>160</v>
      </c>
      <c r="AC4305">
        <v>1</v>
      </c>
      <c r="AD4305">
        <v>0</v>
      </c>
      <c r="AE4305">
        <v>0</v>
      </c>
      <c r="AF4305">
        <v>0</v>
      </c>
      <c r="AG4305">
        <v>0</v>
      </c>
      <c r="AH4305">
        <v>0</v>
      </c>
      <c r="AI4305">
        <v>13</v>
      </c>
      <c r="AJ4305">
        <v>0</v>
      </c>
      <c r="AK4305">
        <v>0</v>
      </c>
      <c r="AL4305">
        <v>6</v>
      </c>
      <c r="AM4305">
        <v>31</v>
      </c>
      <c r="AN4305">
        <v>0</v>
      </c>
      <c r="AO4305">
        <v>0</v>
      </c>
      <c r="AP4305">
        <v>11</v>
      </c>
      <c r="AQ4305">
        <v>0</v>
      </c>
      <c r="AR4305">
        <v>0</v>
      </c>
      <c r="AS4305">
        <v>0</v>
      </c>
      <c r="AT4305">
        <v>2</v>
      </c>
      <c r="AU4305">
        <v>5</v>
      </c>
      <c r="AV4305">
        <v>1</v>
      </c>
      <c r="AW4305">
        <v>5</v>
      </c>
      <c r="AX4305">
        <v>13</v>
      </c>
      <c r="AY4305">
        <v>41</v>
      </c>
      <c r="AZ4305">
        <v>31</v>
      </c>
      <c r="BA4305">
        <v>48</v>
      </c>
      <c r="BB4305">
        <v>8</v>
      </c>
      <c r="BC4305">
        <v>32</v>
      </c>
      <c r="BD4305">
        <v>0</v>
      </c>
      <c r="BE4305">
        <v>0</v>
      </c>
      <c r="BF4305">
        <v>0</v>
      </c>
      <c r="BG4305">
        <v>0</v>
      </c>
      <c r="BH4305">
        <v>0</v>
      </c>
      <c r="BI4305">
        <v>21</v>
      </c>
      <c r="BJ4305">
        <v>18</v>
      </c>
      <c r="BK4305">
        <v>0</v>
      </c>
      <c r="BL4305">
        <v>3</v>
      </c>
      <c r="BM4305">
        <v>1</v>
      </c>
      <c r="BN4305">
        <v>1</v>
      </c>
      <c r="BO4305">
        <v>39</v>
      </c>
      <c r="BP4305">
        <v>4</v>
      </c>
      <c r="BQ4305">
        <v>0</v>
      </c>
      <c r="BR4305">
        <v>6</v>
      </c>
      <c r="BS4305">
        <v>8</v>
      </c>
      <c r="BT4305">
        <v>258</v>
      </c>
      <c r="BU4305" t="s">
        <v>4134</v>
      </c>
    </row>
    <row r="4306" spans="1:73">
      <c r="A4306" t="s">
        <v>4099</v>
      </c>
      <c r="B4306" t="s">
        <v>4100</v>
      </c>
      <c r="C4306">
        <v>37</v>
      </c>
      <c r="D4306" t="s">
        <v>119</v>
      </c>
      <c r="E4306" t="s">
        <v>4105</v>
      </c>
      <c r="F4306" t="s">
        <v>92</v>
      </c>
      <c r="G4306">
        <v>0</v>
      </c>
      <c r="H4306">
        <v>23</v>
      </c>
      <c r="I4306">
        <v>11</v>
      </c>
      <c r="J4306">
        <v>0</v>
      </c>
      <c r="K4306">
        <v>0</v>
      </c>
      <c r="L4306">
        <v>25</v>
      </c>
      <c r="M4306">
        <v>0</v>
      </c>
      <c r="N4306">
        <v>39</v>
      </c>
      <c r="O4306">
        <v>0</v>
      </c>
      <c r="P4306">
        <v>0</v>
      </c>
      <c r="Q4306">
        <v>4</v>
      </c>
      <c r="R4306">
        <v>3</v>
      </c>
      <c r="S4306">
        <v>55</v>
      </c>
      <c r="T4306">
        <v>25</v>
      </c>
      <c r="U4306">
        <v>0</v>
      </c>
      <c r="V4306">
        <v>6</v>
      </c>
      <c r="W4306">
        <v>6</v>
      </c>
      <c r="X4306">
        <v>0</v>
      </c>
      <c r="Y4306">
        <v>0</v>
      </c>
      <c r="Z4306">
        <v>1</v>
      </c>
      <c r="AA4306">
        <v>0</v>
      </c>
      <c r="AB4306">
        <v>218</v>
      </c>
      <c r="AC4306">
        <v>2</v>
      </c>
      <c r="AD4306">
        <v>0</v>
      </c>
      <c r="AE4306">
        <v>0</v>
      </c>
      <c r="AF4306">
        <v>0</v>
      </c>
      <c r="AG4306">
        <v>0</v>
      </c>
      <c r="AH4306">
        <v>2</v>
      </c>
      <c r="AI4306">
        <v>16</v>
      </c>
      <c r="AJ4306">
        <v>0</v>
      </c>
      <c r="AK4306">
        <v>0</v>
      </c>
      <c r="AL4306">
        <v>9</v>
      </c>
      <c r="AM4306">
        <v>35</v>
      </c>
      <c r="AN4306">
        <v>0</v>
      </c>
      <c r="AO4306">
        <v>4</v>
      </c>
      <c r="AP4306">
        <v>5</v>
      </c>
      <c r="AQ4306">
        <v>8</v>
      </c>
      <c r="AR4306">
        <v>1</v>
      </c>
      <c r="AS4306">
        <v>0</v>
      </c>
      <c r="AT4306">
        <v>0</v>
      </c>
      <c r="AU4306">
        <v>11</v>
      </c>
      <c r="AV4306">
        <v>2</v>
      </c>
      <c r="AW4306">
        <v>8</v>
      </c>
      <c r="AX4306">
        <v>15</v>
      </c>
      <c r="AY4306">
        <v>37</v>
      </c>
      <c r="AZ4306">
        <v>42</v>
      </c>
      <c r="BA4306">
        <v>58</v>
      </c>
      <c r="BB4306">
        <v>13</v>
      </c>
      <c r="BC4306">
        <v>33</v>
      </c>
      <c r="BD4306">
        <v>0</v>
      </c>
      <c r="BE4306">
        <v>0</v>
      </c>
      <c r="BF4306">
        <v>2</v>
      </c>
      <c r="BG4306">
        <v>0</v>
      </c>
      <c r="BH4306">
        <v>0</v>
      </c>
      <c r="BI4306">
        <v>22</v>
      </c>
      <c r="BJ4306">
        <v>18</v>
      </c>
      <c r="BK4306">
        <v>0</v>
      </c>
      <c r="BL4306">
        <v>9</v>
      </c>
      <c r="BM4306">
        <v>0</v>
      </c>
      <c r="BN4306">
        <v>10</v>
      </c>
      <c r="BO4306">
        <v>59</v>
      </c>
      <c r="BP4306">
        <v>6</v>
      </c>
      <c r="BQ4306">
        <v>1</v>
      </c>
      <c r="BR4306">
        <v>2</v>
      </c>
      <c r="BS4306">
        <v>18</v>
      </c>
      <c r="BT4306">
        <v>320</v>
      </c>
      <c r="BU4306" t="s">
        <v>4135</v>
      </c>
    </row>
    <row r="4307" spans="1:73">
      <c r="A4307" t="s">
        <v>4099</v>
      </c>
      <c r="B4307" t="s">
        <v>4100</v>
      </c>
      <c r="C4307">
        <v>38</v>
      </c>
      <c r="D4307" t="s">
        <v>119</v>
      </c>
      <c r="E4307" t="s">
        <v>78</v>
      </c>
      <c r="F4307" t="s">
        <v>77</v>
      </c>
      <c r="G4307">
        <v>0</v>
      </c>
      <c r="H4307">
        <v>1</v>
      </c>
      <c r="I4307">
        <v>2</v>
      </c>
      <c r="J4307">
        <v>0</v>
      </c>
      <c r="K4307">
        <v>0</v>
      </c>
      <c r="L4307">
        <v>3</v>
      </c>
      <c r="M4307">
        <v>0</v>
      </c>
      <c r="N4307">
        <v>5</v>
      </c>
      <c r="O4307">
        <v>0</v>
      </c>
      <c r="P4307">
        <v>0</v>
      </c>
      <c r="Q4307">
        <v>0</v>
      </c>
      <c r="R4307">
        <v>0</v>
      </c>
      <c r="S4307">
        <v>3</v>
      </c>
      <c r="T4307">
        <v>2</v>
      </c>
      <c r="U4307">
        <v>0</v>
      </c>
      <c r="V4307">
        <v>0</v>
      </c>
      <c r="W4307">
        <v>0</v>
      </c>
      <c r="X4307">
        <v>0</v>
      </c>
      <c r="Y4307">
        <v>0</v>
      </c>
      <c r="Z4307">
        <v>1</v>
      </c>
      <c r="AA4307">
        <v>0</v>
      </c>
      <c r="AB4307">
        <v>36</v>
      </c>
      <c r="AC4307">
        <v>0</v>
      </c>
      <c r="AD4307">
        <v>0</v>
      </c>
      <c r="AE4307">
        <v>0</v>
      </c>
      <c r="AF4307">
        <v>0</v>
      </c>
      <c r="AG4307">
        <v>0</v>
      </c>
      <c r="AH4307">
        <v>0</v>
      </c>
      <c r="AI4307">
        <v>3</v>
      </c>
      <c r="AJ4307">
        <v>0</v>
      </c>
      <c r="AK4307">
        <v>0</v>
      </c>
      <c r="AL4307">
        <v>0</v>
      </c>
      <c r="AM4307">
        <v>6</v>
      </c>
      <c r="AN4307">
        <v>0</v>
      </c>
      <c r="AO4307">
        <v>0</v>
      </c>
      <c r="AP4307">
        <v>1</v>
      </c>
      <c r="AQ4307">
        <v>0</v>
      </c>
      <c r="AR4307">
        <v>0</v>
      </c>
      <c r="AS4307">
        <v>0</v>
      </c>
      <c r="AT4307">
        <v>0</v>
      </c>
      <c r="AU4307">
        <v>0</v>
      </c>
      <c r="AV4307">
        <v>0</v>
      </c>
      <c r="AW4307">
        <v>1</v>
      </c>
      <c r="AX4307">
        <v>4</v>
      </c>
      <c r="AY4307">
        <v>11</v>
      </c>
      <c r="AZ4307">
        <v>7</v>
      </c>
      <c r="BA4307">
        <v>10</v>
      </c>
      <c r="BB4307">
        <v>2</v>
      </c>
      <c r="BC4307">
        <v>6</v>
      </c>
      <c r="BD4307">
        <v>0</v>
      </c>
      <c r="BE4307">
        <v>0</v>
      </c>
      <c r="BF4307">
        <v>0</v>
      </c>
      <c r="BG4307">
        <v>0</v>
      </c>
      <c r="BH4307">
        <v>0</v>
      </c>
      <c r="BI4307">
        <v>6</v>
      </c>
      <c r="BJ4307">
        <v>4</v>
      </c>
      <c r="BK4307">
        <v>0</v>
      </c>
      <c r="BL4307">
        <v>0</v>
      </c>
      <c r="BM4307">
        <v>1</v>
      </c>
      <c r="BN4307">
        <v>2</v>
      </c>
      <c r="BO4307">
        <v>9</v>
      </c>
      <c r="BP4307">
        <v>0</v>
      </c>
      <c r="BQ4307">
        <v>0</v>
      </c>
      <c r="BR4307">
        <v>3</v>
      </c>
      <c r="BS4307">
        <v>3</v>
      </c>
      <c r="BT4307">
        <v>54</v>
      </c>
      <c r="BU4307" t="s">
        <v>4136</v>
      </c>
    </row>
    <row r="4308" spans="1:73">
      <c r="A4308" t="s">
        <v>4099</v>
      </c>
      <c r="B4308" t="s">
        <v>4100</v>
      </c>
      <c r="C4308">
        <v>39</v>
      </c>
      <c r="D4308" t="s">
        <v>119</v>
      </c>
      <c r="E4308" t="s">
        <v>4113</v>
      </c>
      <c r="F4308" t="s">
        <v>101</v>
      </c>
      <c r="G4308">
        <v>1</v>
      </c>
      <c r="H4308">
        <v>18</v>
      </c>
      <c r="I4308">
        <v>6</v>
      </c>
      <c r="J4308">
        <v>0</v>
      </c>
      <c r="K4308">
        <v>0</v>
      </c>
      <c r="L4308">
        <v>16</v>
      </c>
      <c r="M4308">
        <v>0</v>
      </c>
      <c r="N4308">
        <v>16</v>
      </c>
      <c r="O4308">
        <v>0</v>
      </c>
      <c r="P4308">
        <v>0</v>
      </c>
      <c r="Q4308">
        <v>1</v>
      </c>
      <c r="R4308">
        <v>0</v>
      </c>
      <c r="S4308">
        <v>38</v>
      </c>
      <c r="T4308">
        <v>15</v>
      </c>
      <c r="U4308">
        <v>0</v>
      </c>
      <c r="V4308">
        <v>0</v>
      </c>
      <c r="W4308">
        <v>2</v>
      </c>
      <c r="X4308">
        <v>0</v>
      </c>
      <c r="Y4308">
        <v>1</v>
      </c>
      <c r="Z4308">
        <v>0</v>
      </c>
      <c r="AA4308">
        <v>0</v>
      </c>
      <c r="AB4308">
        <v>129</v>
      </c>
      <c r="AC4308">
        <v>1</v>
      </c>
      <c r="AD4308">
        <v>0</v>
      </c>
      <c r="AE4308">
        <v>1</v>
      </c>
      <c r="AF4308">
        <v>0</v>
      </c>
      <c r="AG4308">
        <v>0</v>
      </c>
      <c r="AH4308">
        <v>4</v>
      </c>
      <c r="AI4308">
        <v>11</v>
      </c>
      <c r="AJ4308">
        <v>0</v>
      </c>
      <c r="AK4308">
        <v>0</v>
      </c>
      <c r="AL4308">
        <v>9</v>
      </c>
      <c r="AM4308">
        <v>18</v>
      </c>
      <c r="AN4308">
        <v>0</v>
      </c>
      <c r="AO4308">
        <v>0</v>
      </c>
      <c r="AP4308">
        <v>4</v>
      </c>
      <c r="AQ4308">
        <v>3</v>
      </c>
      <c r="AR4308">
        <v>0</v>
      </c>
      <c r="AS4308">
        <v>0</v>
      </c>
      <c r="AT4308">
        <v>0</v>
      </c>
      <c r="AU4308">
        <v>9</v>
      </c>
      <c r="AV4308">
        <v>2</v>
      </c>
      <c r="AW4308">
        <v>6</v>
      </c>
      <c r="AX4308">
        <v>7</v>
      </c>
      <c r="AY4308">
        <v>38</v>
      </c>
      <c r="AZ4308">
        <v>20</v>
      </c>
      <c r="BA4308">
        <v>29</v>
      </c>
      <c r="BB4308">
        <v>6</v>
      </c>
      <c r="BC4308">
        <v>21</v>
      </c>
      <c r="BD4308">
        <v>0</v>
      </c>
      <c r="BE4308">
        <v>0</v>
      </c>
      <c r="BF4308">
        <v>0</v>
      </c>
      <c r="BG4308">
        <v>0</v>
      </c>
      <c r="BH4308">
        <v>4</v>
      </c>
      <c r="BI4308">
        <v>12</v>
      </c>
      <c r="BJ4308">
        <v>10</v>
      </c>
      <c r="BK4308">
        <v>0</v>
      </c>
      <c r="BL4308">
        <v>6</v>
      </c>
      <c r="BM4308">
        <v>0</v>
      </c>
      <c r="BN4308">
        <v>5</v>
      </c>
      <c r="BO4308">
        <v>32</v>
      </c>
      <c r="BP4308">
        <v>0</v>
      </c>
      <c r="BQ4308">
        <v>0</v>
      </c>
      <c r="BR4308">
        <v>2</v>
      </c>
      <c r="BS4308">
        <v>16</v>
      </c>
      <c r="BT4308">
        <v>214</v>
      </c>
      <c r="BU4308" t="s">
        <v>4137</v>
      </c>
    </row>
    <row r="4309" spans="1:73">
      <c r="A4309" t="s">
        <v>4099</v>
      </c>
      <c r="B4309" t="s">
        <v>4100</v>
      </c>
      <c r="C4309">
        <v>40</v>
      </c>
      <c r="D4309" t="s">
        <v>119</v>
      </c>
      <c r="E4309" t="s">
        <v>78</v>
      </c>
      <c r="F4309" t="s">
        <v>77</v>
      </c>
      <c r="G4309">
        <v>0</v>
      </c>
      <c r="H4309">
        <v>6</v>
      </c>
      <c r="I4309">
        <v>0</v>
      </c>
      <c r="J4309">
        <v>0</v>
      </c>
      <c r="K4309">
        <v>0</v>
      </c>
      <c r="L4309">
        <v>2</v>
      </c>
      <c r="M4309">
        <v>0</v>
      </c>
      <c r="N4309">
        <v>12</v>
      </c>
      <c r="O4309">
        <v>0</v>
      </c>
      <c r="P4309">
        <v>0</v>
      </c>
      <c r="Q4309">
        <v>1</v>
      </c>
      <c r="R4309">
        <v>0</v>
      </c>
      <c r="S4309">
        <v>16</v>
      </c>
      <c r="T4309">
        <v>9</v>
      </c>
      <c r="U4309">
        <v>0</v>
      </c>
      <c r="V4309">
        <v>2</v>
      </c>
      <c r="W4309">
        <v>4</v>
      </c>
      <c r="X4309">
        <v>0</v>
      </c>
      <c r="Y4309">
        <v>0</v>
      </c>
      <c r="Z4309">
        <v>0</v>
      </c>
      <c r="AA4309">
        <v>0</v>
      </c>
      <c r="AB4309">
        <v>52</v>
      </c>
      <c r="AC4309">
        <v>0</v>
      </c>
      <c r="AD4309">
        <v>0</v>
      </c>
      <c r="AE4309">
        <v>1</v>
      </c>
      <c r="AF4309">
        <v>0</v>
      </c>
      <c r="AG4309">
        <v>0</v>
      </c>
      <c r="AH4309">
        <v>1</v>
      </c>
      <c r="AI4309">
        <v>8</v>
      </c>
      <c r="AJ4309">
        <v>0</v>
      </c>
      <c r="AK4309">
        <v>0</v>
      </c>
      <c r="AL4309">
        <v>0</v>
      </c>
      <c r="AM4309">
        <v>5</v>
      </c>
      <c r="AN4309">
        <v>0</v>
      </c>
      <c r="AO4309">
        <v>3</v>
      </c>
      <c r="AP4309">
        <v>2</v>
      </c>
      <c r="AQ4309">
        <v>0</v>
      </c>
      <c r="AR4309">
        <v>0</v>
      </c>
      <c r="AS4309">
        <v>0</v>
      </c>
      <c r="AT4309">
        <v>0</v>
      </c>
      <c r="AU4309">
        <v>2</v>
      </c>
      <c r="AV4309">
        <v>1</v>
      </c>
      <c r="AW4309">
        <v>0</v>
      </c>
      <c r="AX4309">
        <v>7</v>
      </c>
      <c r="AY4309">
        <v>6</v>
      </c>
      <c r="AZ4309">
        <v>12</v>
      </c>
      <c r="BA4309">
        <v>12</v>
      </c>
      <c r="BB4309">
        <v>1</v>
      </c>
      <c r="BC4309">
        <v>5</v>
      </c>
      <c r="BD4309">
        <v>0</v>
      </c>
      <c r="BE4309">
        <v>0</v>
      </c>
      <c r="BF4309">
        <v>0</v>
      </c>
      <c r="BG4309">
        <v>0</v>
      </c>
      <c r="BH4309">
        <v>0</v>
      </c>
      <c r="BI4309">
        <v>9</v>
      </c>
      <c r="BJ4309">
        <v>2</v>
      </c>
      <c r="BK4309">
        <v>0</v>
      </c>
      <c r="BL4309">
        <v>1</v>
      </c>
      <c r="BM4309">
        <v>0</v>
      </c>
      <c r="BN4309">
        <v>1</v>
      </c>
      <c r="BO4309">
        <v>17</v>
      </c>
      <c r="BP4309">
        <v>3</v>
      </c>
      <c r="BQ4309">
        <v>0</v>
      </c>
      <c r="BR4309">
        <v>3</v>
      </c>
      <c r="BS4309">
        <v>5</v>
      </c>
      <c r="BT4309">
        <v>83</v>
      </c>
      <c r="BU4309" t="s">
        <v>4138</v>
      </c>
    </row>
    <row r="4310" spans="1:73">
      <c r="A4310" t="s">
        <v>4099</v>
      </c>
      <c r="B4310" t="s">
        <v>4100</v>
      </c>
      <c r="C4310">
        <v>41</v>
      </c>
      <c r="D4310" t="s">
        <v>119</v>
      </c>
      <c r="E4310" t="s">
        <v>4119</v>
      </c>
      <c r="F4310" t="s">
        <v>92</v>
      </c>
      <c r="G4310">
        <v>0</v>
      </c>
      <c r="H4310">
        <v>11</v>
      </c>
      <c r="I4310">
        <v>6</v>
      </c>
      <c r="J4310">
        <v>0</v>
      </c>
      <c r="K4310">
        <v>0</v>
      </c>
      <c r="L4310">
        <v>14</v>
      </c>
      <c r="M4310">
        <v>1</v>
      </c>
      <c r="N4310">
        <v>27</v>
      </c>
      <c r="O4310">
        <v>0</v>
      </c>
      <c r="P4310">
        <v>0</v>
      </c>
      <c r="Q4310">
        <v>0</v>
      </c>
      <c r="R4310">
        <v>3</v>
      </c>
      <c r="S4310">
        <v>27</v>
      </c>
      <c r="T4310">
        <v>9</v>
      </c>
      <c r="U4310">
        <v>0</v>
      </c>
      <c r="V4310">
        <v>1</v>
      </c>
      <c r="W4310">
        <v>8</v>
      </c>
      <c r="X4310">
        <v>0</v>
      </c>
      <c r="Y4310">
        <v>0</v>
      </c>
      <c r="Z4310">
        <v>2</v>
      </c>
      <c r="AA4310">
        <v>0</v>
      </c>
      <c r="AB4310">
        <v>131</v>
      </c>
      <c r="AC4310">
        <v>1</v>
      </c>
      <c r="AD4310">
        <v>0</v>
      </c>
      <c r="AE4310">
        <v>0</v>
      </c>
      <c r="AF4310">
        <v>0</v>
      </c>
      <c r="AG4310">
        <v>3</v>
      </c>
      <c r="AH4310">
        <v>5</v>
      </c>
      <c r="AI4310">
        <v>7</v>
      </c>
      <c r="AJ4310">
        <v>0</v>
      </c>
      <c r="AK4310">
        <v>0</v>
      </c>
      <c r="AL4310">
        <v>2</v>
      </c>
      <c r="AM4310">
        <v>16</v>
      </c>
      <c r="AN4310">
        <v>0</v>
      </c>
      <c r="AO4310">
        <v>0</v>
      </c>
      <c r="AP4310">
        <v>6</v>
      </c>
      <c r="AQ4310">
        <v>9</v>
      </c>
      <c r="AR4310">
        <v>0</v>
      </c>
      <c r="AS4310">
        <v>0</v>
      </c>
      <c r="AT4310">
        <v>2</v>
      </c>
      <c r="AU4310">
        <v>8</v>
      </c>
      <c r="AV4310">
        <v>1</v>
      </c>
      <c r="AW4310">
        <v>6</v>
      </c>
      <c r="AX4310">
        <v>15</v>
      </c>
      <c r="AY4310">
        <v>25</v>
      </c>
      <c r="AZ4310">
        <v>20</v>
      </c>
      <c r="BA4310">
        <v>32</v>
      </c>
      <c r="BB4310">
        <v>7</v>
      </c>
      <c r="BC4310">
        <v>34</v>
      </c>
      <c r="BD4310">
        <v>0</v>
      </c>
      <c r="BE4310">
        <v>0</v>
      </c>
      <c r="BF4310">
        <v>1</v>
      </c>
      <c r="BG4310">
        <v>0</v>
      </c>
      <c r="BH4310">
        <v>0</v>
      </c>
      <c r="BI4310">
        <v>17</v>
      </c>
      <c r="BJ4310">
        <v>16</v>
      </c>
      <c r="BK4310">
        <v>0</v>
      </c>
      <c r="BL4310">
        <v>6</v>
      </c>
      <c r="BM4310">
        <v>0</v>
      </c>
      <c r="BN4310">
        <v>10</v>
      </c>
      <c r="BO4310">
        <v>34</v>
      </c>
      <c r="BP4310">
        <v>3</v>
      </c>
      <c r="BQ4310">
        <v>2</v>
      </c>
      <c r="BR4310">
        <v>6</v>
      </c>
      <c r="BS4310">
        <v>11</v>
      </c>
      <c r="BT4310">
        <v>195</v>
      </c>
      <c r="BU4310" t="s">
        <v>4139</v>
      </c>
    </row>
    <row r="4311" spans="1:73">
      <c r="A4311" t="s">
        <v>4099</v>
      </c>
      <c r="B4311" t="s">
        <v>4100</v>
      </c>
      <c r="C4311">
        <v>42</v>
      </c>
      <c r="D4311" t="s">
        <v>119</v>
      </c>
      <c r="E4311" t="s">
        <v>78</v>
      </c>
      <c r="F4311" t="s">
        <v>77</v>
      </c>
      <c r="G4311">
        <v>0</v>
      </c>
      <c r="H4311">
        <v>0</v>
      </c>
      <c r="I4311">
        <v>0</v>
      </c>
      <c r="J4311">
        <v>0</v>
      </c>
      <c r="K4311">
        <v>0</v>
      </c>
      <c r="L4311">
        <v>0</v>
      </c>
      <c r="M4311">
        <v>0</v>
      </c>
      <c r="N4311">
        <v>1</v>
      </c>
      <c r="O4311">
        <v>0</v>
      </c>
      <c r="P4311">
        <v>0</v>
      </c>
      <c r="Q4311">
        <v>0</v>
      </c>
      <c r="R4311">
        <v>0</v>
      </c>
      <c r="S4311">
        <v>0</v>
      </c>
      <c r="T4311">
        <v>0</v>
      </c>
      <c r="U4311">
        <v>0</v>
      </c>
      <c r="V4311">
        <v>0</v>
      </c>
      <c r="W4311">
        <v>0</v>
      </c>
      <c r="X4311">
        <v>0</v>
      </c>
      <c r="Y4311">
        <v>0</v>
      </c>
      <c r="Z4311">
        <v>0</v>
      </c>
      <c r="AA4311">
        <v>0</v>
      </c>
      <c r="AB4311">
        <v>8</v>
      </c>
      <c r="AC4311">
        <v>0</v>
      </c>
      <c r="AD4311">
        <v>0</v>
      </c>
      <c r="AE4311">
        <v>0</v>
      </c>
      <c r="AF4311">
        <v>0</v>
      </c>
      <c r="AG4311">
        <v>0</v>
      </c>
      <c r="AH4311">
        <v>0</v>
      </c>
      <c r="AI4311">
        <v>0</v>
      </c>
      <c r="AJ4311">
        <v>0</v>
      </c>
      <c r="AK4311">
        <v>0</v>
      </c>
      <c r="AL4311">
        <v>0</v>
      </c>
      <c r="AM4311">
        <v>0</v>
      </c>
      <c r="AN4311">
        <v>0</v>
      </c>
      <c r="AO4311">
        <v>0</v>
      </c>
      <c r="AP4311">
        <v>1</v>
      </c>
      <c r="AQ4311">
        <v>0</v>
      </c>
      <c r="AR4311">
        <v>0</v>
      </c>
      <c r="AS4311">
        <v>0</v>
      </c>
      <c r="AT4311">
        <v>0</v>
      </c>
      <c r="AU4311">
        <v>0</v>
      </c>
      <c r="AV4311">
        <v>0</v>
      </c>
      <c r="AW4311">
        <v>0</v>
      </c>
      <c r="AX4311">
        <v>0</v>
      </c>
      <c r="AY4311">
        <v>4</v>
      </c>
      <c r="AZ4311">
        <v>2</v>
      </c>
      <c r="BA4311">
        <v>0</v>
      </c>
      <c r="BB4311">
        <v>1</v>
      </c>
      <c r="BC4311">
        <v>1</v>
      </c>
      <c r="BD4311">
        <v>0</v>
      </c>
      <c r="BE4311">
        <v>0</v>
      </c>
      <c r="BF4311">
        <v>0</v>
      </c>
      <c r="BG4311">
        <v>0</v>
      </c>
      <c r="BH4311">
        <v>0</v>
      </c>
      <c r="BI4311">
        <v>3</v>
      </c>
      <c r="BJ4311">
        <v>0</v>
      </c>
      <c r="BK4311">
        <v>0</v>
      </c>
      <c r="BL4311">
        <v>0</v>
      </c>
      <c r="BM4311">
        <v>0</v>
      </c>
      <c r="BN4311">
        <v>0</v>
      </c>
      <c r="BO4311">
        <v>2</v>
      </c>
      <c r="BP4311">
        <v>0</v>
      </c>
      <c r="BQ4311">
        <v>0</v>
      </c>
      <c r="BR4311">
        <v>0</v>
      </c>
      <c r="BS4311">
        <v>1</v>
      </c>
      <c r="BT4311">
        <v>12</v>
      </c>
      <c r="BU4311" t="s">
        <v>4140</v>
      </c>
    </row>
    <row r="4312" spans="1:73">
      <c r="A4312" t="s">
        <v>4099</v>
      </c>
      <c r="B4312" t="s">
        <v>4100</v>
      </c>
      <c r="C4312">
        <v>43</v>
      </c>
      <c r="D4312" t="s">
        <v>119</v>
      </c>
      <c r="E4312" t="s">
        <v>4119</v>
      </c>
      <c r="F4312" t="s">
        <v>92</v>
      </c>
      <c r="G4312">
        <v>0</v>
      </c>
      <c r="H4312">
        <v>0</v>
      </c>
      <c r="I4312">
        <v>0</v>
      </c>
      <c r="J4312">
        <v>0</v>
      </c>
      <c r="K4312">
        <v>0</v>
      </c>
      <c r="L4312">
        <v>0</v>
      </c>
      <c r="M4312">
        <v>0</v>
      </c>
      <c r="N4312">
        <v>1</v>
      </c>
      <c r="O4312">
        <v>0</v>
      </c>
      <c r="P4312">
        <v>0</v>
      </c>
      <c r="Q4312">
        <v>0</v>
      </c>
      <c r="R4312">
        <v>0</v>
      </c>
      <c r="S4312">
        <v>0</v>
      </c>
      <c r="T4312">
        <v>0</v>
      </c>
      <c r="U4312">
        <v>0</v>
      </c>
      <c r="V4312">
        <v>0</v>
      </c>
      <c r="W4312">
        <v>0</v>
      </c>
      <c r="X4312">
        <v>0</v>
      </c>
      <c r="Y4312">
        <v>0</v>
      </c>
      <c r="Z4312">
        <v>0</v>
      </c>
      <c r="AA4312">
        <v>0</v>
      </c>
      <c r="AB4312">
        <v>4</v>
      </c>
      <c r="AC4312">
        <v>0</v>
      </c>
      <c r="AD4312">
        <v>0</v>
      </c>
      <c r="AE4312">
        <v>0</v>
      </c>
      <c r="AF4312">
        <v>0</v>
      </c>
      <c r="AG4312">
        <v>0</v>
      </c>
      <c r="AH4312">
        <v>2</v>
      </c>
      <c r="AI4312">
        <v>0</v>
      </c>
      <c r="AJ4312">
        <v>0</v>
      </c>
      <c r="AK4312">
        <v>0</v>
      </c>
      <c r="AL4312">
        <v>0</v>
      </c>
      <c r="AM4312">
        <v>0</v>
      </c>
      <c r="AN4312">
        <v>0</v>
      </c>
      <c r="AO4312">
        <v>0</v>
      </c>
      <c r="AP4312">
        <v>0</v>
      </c>
      <c r="AQ4312">
        <v>0</v>
      </c>
      <c r="AR4312">
        <v>0</v>
      </c>
      <c r="AS4312">
        <v>0</v>
      </c>
      <c r="AT4312">
        <v>0</v>
      </c>
      <c r="AU4312">
        <v>0</v>
      </c>
      <c r="AV4312">
        <v>0</v>
      </c>
      <c r="AW4312">
        <v>0</v>
      </c>
      <c r="AX4312">
        <v>2</v>
      </c>
      <c r="AY4312">
        <v>0</v>
      </c>
      <c r="AZ4312">
        <v>0</v>
      </c>
      <c r="BA4312">
        <v>2</v>
      </c>
      <c r="BB4312">
        <v>0</v>
      </c>
      <c r="BC4312">
        <v>0</v>
      </c>
      <c r="BD4312">
        <v>0</v>
      </c>
      <c r="BE4312">
        <v>0</v>
      </c>
      <c r="BF4312">
        <v>0</v>
      </c>
      <c r="BG4312">
        <v>0</v>
      </c>
      <c r="BH4312">
        <v>0</v>
      </c>
      <c r="BI4312">
        <v>0</v>
      </c>
      <c r="BJ4312">
        <v>0</v>
      </c>
      <c r="BK4312">
        <v>0</v>
      </c>
      <c r="BL4312">
        <v>0</v>
      </c>
      <c r="BM4312">
        <v>0</v>
      </c>
      <c r="BN4312">
        <v>0</v>
      </c>
      <c r="BO4312">
        <v>0</v>
      </c>
      <c r="BP4312">
        <v>0</v>
      </c>
      <c r="BQ4312">
        <v>0</v>
      </c>
      <c r="BR4312">
        <v>0</v>
      </c>
      <c r="BS4312">
        <v>1</v>
      </c>
      <c r="BT4312">
        <v>3</v>
      </c>
      <c r="BU4312" t="s">
        <v>4141</v>
      </c>
    </row>
    <row r="4313" spans="1:73">
      <c r="A4313" t="s">
        <v>4099</v>
      </c>
      <c r="B4313" t="s">
        <v>4100</v>
      </c>
      <c r="C4313">
        <v>44</v>
      </c>
      <c r="D4313" t="s">
        <v>119</v>
      </c>
      <c r="E4313" t="s">
        <v>78</v>
      </c>
      <c r="F4313" t="s">
        <v>77</v>
      </c>
      <c r="G4313">
        <v>0</v>
      </c>
      <c r="H4313">
        <v>0</v>
      </c>
      <c r="I4313">
        <v>0</v>
      </c>
      <c r="J4313">
        <v>0</v>
      </c>
      <c r="K4313">
        <v>0</v>
      </c>
      <c r="L4313">
        <v>1</v>
      </c>
      <c r="M4313">
        <v>0</v>
      </c>
      <c r="N4313">
        <v>2</v>
      </c>
      <c r="O4313">
        <v>0</v>
      </c>
      <c r="P4313">
        <v>0</v>
      </c>
      <c r="Q4313">
        <v>1</v>
      </c>
      <c r="R4313">
        <v>0</v>
      </c>
      <c r="S4313">
        <v>1</v>
      </c>
      <c r="T4313">
        <v>0</v>
      </c>
      <c r="U4313">
        <v>0</v>
      </c>
      <c r="V4313">
        <v>0</v>
      </c>
      <c r="W4313">
        <v>0</v>
      </c>
      <c r="X4313">
        <v>0</v>
      </c>
      <c r="Y4313">
        <v>0</v>
      </c>
      <c r="Z4313">
        <v>0</v>
      </c>
      <c r="AA4313">
        <v>0</v>
      </c>
      <c r="AB4313">
        <v>10</v>
      </c>
      <c r="AC4313">
        <v>0</v>
      </c>
      <c r="AD4313">
        <v>0</v>
      </c>
      <c r="AE4313">
        <v>0</v>
      </c>
      <c r="AF4313">
        <v>0</v>
      </c>
      <c r="AG4313">
        <v>0</v>
      </c>
      <c r="AH4313">
        <v>2</v>
      </c>
      <c r="AI4313">
        <v>0</v>
      </c>
      <c r="AJ4313">
        <v>0</v>
      </c>
      <c r="AK4313">
        <v>0</v>
      </c>
      <c r="AL4313">
        <v>0</v>
      </c>
      <c r="AM4313">
        <v>0</v>
      </c>
      <c r="AN4313">
        <v>0</v>
      </c>
      <c r="AO4313">
        <v>0</v>
      </c>
      <c r="AP4313">
        <v>1</v>
      </c>
      <c r="AQ4313">
        <v>0</v>
      </c>
      <c r="AR4313">
        <v>0</v>
      </c>
      <c r="AS4313">
        <v>0</v>
      </c>
      <c r="AT4313">
        <v>0</v>
      </c>
      <c r="AU4313">
        <v>0</v>
      </c>
      <c r="AV4313">
        <v>0</v>
      </c>
      <c r="AW4313">
        <v>0</v>
      </c>
      <c r="AX4313">
        <v>3</v>
      </c>
      <c r="AY4313">
        <v>4</v>
      </c>
      <c r="AZ4313">
        <v>3</v>
      </c>
      <c r="BA4313">
        <v>3</v>
      </c>
      <c r="BB4313">
        <v>1</v>
      </c>
      <c r="BC4313">
        <v>2</v>
      </c>
      <c r="BD4313">
        <v>0</v>
      </c>
      <c r="BE4313">
        <v>0</v>
      </c>
      <c r="BF4313">
        <v>0</v>
      </c>
      <c r="BG4313">
        <v>0</v>
      </c>
      <c r="BH4313">
        <v>0</v>
      </c>
      <c r="BI4313">
        <v>3</v>
      </c>
      <c r="BJ4313">
        <v>0</v>
      </c>
      <c r="BK4313">
        <v>0</v>
      </c>
      <c r="BL4313">
        <v>0</v>
      </c>
      <c r="BM4313">
        <v>0</v>
      </c>
      <c r="BN4313">
        <v>0</v>
      </c>
      <c r="BO4313">
        <v>3</v>
      </c>
      <c r="BP4313">
        <v>0</v>
      </c>
      <c r="BQ4313">
        <v>0</v>
      </c>
      <c r="BR4313">
        <v>0</v>
      </c>
      <c r="BS4313">
        <v>3</v>
      </c>
      <c r="BT4313">
        <v>22</v>
      </c>
      <c r="BU4313" t="s">
        <v>4142</v>
      </c>
    </row>
    <row r="4314" spans="1:73">
      <c r="A4314" t="s">
        <v>4099</v>
      </c>
      <c r="B4314" t="s">
        <v>4100</v>
      </c>
      <c r="C4314">
        <v>45</v>
      </c>
      <c r="D4314" t="s">
        <v>119</v>
      </c>
      <c r="E4314" t="s">
        <v>4119</v>
      </c>
      <c r="F4314" t="s">
        <v>92</v>
      </c>
      <c r="G4314">
        <v>0</v>
      </c>
      <c r="H4314">
        <v>6</v>
      </c>
      <c r="I4314">
        <v>0</v>
      </c>
      <c r="J4314">
        <v>0</v>
      </c>
      <c r="K4314">
        <v>0</v>
      </c>
      <c r="L4314">
        <v>3</v>
      </c>
      <c r="M4314">
        <v>0</v>
      </c>
      <c r="N4314">
        <v>4</v>
      </c>
      <c r="O4314">
        <v>0</v>
      </c>
      <c r="P4314">
        <v>0</v>
      </c>
      <c r="Q4314">
        <v>1</v>
      </c>
      <c r="R4314">
        <v>0</v>
      </c>
      <c r="S4314">
        <v>7</v>
      </c>
      <c r="T4314">
        <v>4</v>
      </c>
      <c r="U4314">
        <v>0</v>
      </c>
      <c r="V4314">
        <v>0</v>
      </c>
      <c r="W4314">
        <v>0</v>
      </c>
      <c r="X4314">
        <v>0</v>
      </c>
      <c r="Y4314">
        <v>0</v>
      </c>
      <c r="Z4314">
        <v>0</v>
      </c>
      <c r="AA4314">
        <v>0</v>
      </c>
      <c r="AB4314">
        <v>35</v>
      </c>
      <c r="AC4314">
        <v>0</v>
      </c>
      <c r="AD4314">
        <v>0</v>
      </c>
      <c r="AE4314">
        <v>0</v>
      </c>
      <c r="AF4314">
        <v>0</v>
      </c>
      <c r="AG4314">
        <v>0</v>
      </c>
      <c r="AH4314">
        <v>0</v>
      </c>
      <c r="AI4314">
        <v>2</v>
      </c>
      <c r="AJ4314">
        <v>0</v>
      </c>
      <c r="AK4314">
        <v>0</v>
      </c>
      <c r="AL4314">
        <v>2</v>
      </c>
      <c r="AM4314">
        <v>4</v>
      </c>
      <c r="AN4314">
        <v>0</v>
      </c>
      <c r="AO4314">
        <v>0</v>
      </c>
      <c r="AP4314">
        <v>1</v>
      </c>
      <c r="AQ4314">
        <v>0</v>
      </c>
      <c r="AR4314">
        <v>0</v>
      </c>
      <c r="AS4314">
        <v>0</v>
      </c>
      <c r="AT4314">
        <v>0</v>
      </c>
      <c r="AU4314">
        <v>0</v>
      </c>
      <c r="AV4314">
        <v>0</v>
      </c>
      <c r="AW4314">
        <v>0</v>
      </c>
      <c r="AX4314">
        <v>7</v>
      </c>
      <c r="AY4314">
        <v>8</v>
      </c>
      <c r="AZ4314">
        <v>7</v>
      </c>
      <c r="BA4314">
        <v>11</v>
      </c>
      <c r="BB4314">
        <v>1</v>
      </c>
      <c r="BC4314">
        <v>7</v>
      </c>
      <c r="BD4314">
        <v>0</v>
      </c>
      <c r="BE4314">
        <v>0</v>
      </c>
      <c r="BF4314">
        <v>0</v>
      </c>
      <c r="BG4314">
        <v>0</v>
      </c>
      <c r="BH4314">
        <v>0</v>
      </c>
      <c r="BI4314">
        <v>9</v>
      </c>
      <c r="BJ4314">
        <v>5</v>
      </c>
      <c r="BK4314">
        <v>0</v>
      </c>
      <c r="BL4314">
        <v>0</v>
      </c>
      <c r="BM4314">
        <v>1</v>
      </c>
      <c r="BN4314">
        <v>1</v>
      </c>
      <c r="BO4314">
        <v>7</v>
      </c>
      <c r="BP4314">
        <v>0</v>
      </c>
      <c r="BQ4314">
        <v>0</v>
      </c>
      <c r="BR4314">
        <v>5</v>
      </c>
      <c r="BS4314">
        <v>2</v>
      </c>
      <c r="BT4314">
        <v>51</v>
      </c>
      <c r="BU4314" t="s">
        <v>4143</v>
      </c>
    </row>
    <row r="4315" spans="1:73">
      <c r="A4315" t="s">
        <v>4099</v>
      </c>
      <c r="B4315" t="s">
        <v>4100</v>
      </c>
      <c r="C4315">
        <v>46</v>
      </c>
      <c r="D4315" t="s">
        <v>119</v>
      </c>
      <c r="E4315" t="s">
        <v>78</v>
      </c>
      <c r="F4315" t="s">
        <v>77</v>
      </c>
      <c r="G4315">
        <v>0</v>
      </c>
      <c r="H4315">
        <v>2</v>
      </c>
      <c r="I4315">
        <v>0</v>
      </c>
      <c r="J4315">
        <v>0</v>
      </c>
      <c r="K4315">
        <v>0</v>
      </c>
      <c r="L4315">
        <v>3</v>
      </c>
      <c r="M4315">
        <v>0</v>
      </c>
      <c r="N4315">
        <v>4</v>
      </c>
      <c r="O4315">
        <v>0</v>
      </c>
      <c r="P4315">
        <v>0</v>
      </c>
      <c r="Q4315">
        <v>1</v>
      </c>
      <c r="R4315">
        <v>0</v>
      </c>
      <c r="S4315">
        <v>2</v>
      </c>
      <c r="T4315">
        <v>1</v>
      </c>
      <c r="U4315">
        <v>0</v>
      </c>
      <c r="V4315">
        <v>0</v>
      </c>
      <c r="W4315">
        <v>0</v>
      </c>
      <c r="X4315">
        <v>0</v>
      </c>
      <c r="Y4315">
        <v>0</v>
      </c>
      <c r="Z4315">
        <v>0</v>
      </c>
      <c r="AA4315">
        <v>0</v>
      </c>
      <c r="AB4315">
        <v>21</v>
      </c>
      <c r="AC4315">
        <v>0</v>
      </c>
      <c r="AD4315">
        <v>0</v>
      </c>
      <c r="AE4315">
        <v>1</v>
      </c>
      <c r="AF4315">
        <v>0</v>
      </c>
      <c r="AG4315">
        <v>0</v>
      </c>
      <c r="AH4315">
        <v>2</v>
      </c>
      <c r="AI4315">
        <v>0</v>
      </c>
      <c r="AJ4315">
        <v>0</v>
      </c>
      <c r="AK4315">
        <v>0</v>
      </c>
      <c r="AL4315">
        <v>1</v>
      </c>
      <c r="AM4315">
        <v>5</v>
      </c>
      <c r="AN4315">
        <v>0</v>
      </c>
      <c r="AO4315">
        <v>0</v>
      </c>
      <c r="AP4315">
        <v>0</v>
      </c>
      <c r="AQ4315">
        <v>0</v>
      </c>
      <c r="AR4315">
        <v>0</v>
      </c>
      <c r="AS4315">
        <v>0</v>
      </c>
      <c r="AT4315">
        <v>0</v>
      </c>
      <c r="AU4315">
        <v>3</v>
      </c>
      <c r="AV4315">
        <v>1</v>
      </c>
      <c r="AW4315">
        <v>0</v>
      </c>
      <c r="AX4315">
        <v>8</v>
      </c>
      <c r="AY4315">
        <v>1</v>
      </c>
      <c r="AZ4315">
        <v>4</v>
      </c>
      <c r="BA4315">
        <v>13</v>
      </c>
      <c r="BB4315">
        <v>0</v>
      </c>
      <c r="BC4315">
        <v>2</v>
      </c>
      <c r="BD4315">
        <v>0</v>
      </c>
      <c r="BE4315">
        <v>0</v>
      </c>
      <c r="BF4315">
        <v>0</v>
      </c>
      <c r="BG4315">
        <v>0</v>
      </c>
      <c r="BH4315">
        <v>0</v>
      </c>
      <c r="BI4315">
        <v>7</v>
      </c>
      <c r="BJ4315">
        <v>1</v>
      </c>
      <c r="BK4315">
        <v>0</v>
      </c>
      <c r="BL4315">
        <v>0</v>
      </c>
      <c r="BM4315">
        <v>0</v>
      </c>
      <c r="BN4315">
        <v>1</v>
      </c>
      <c r="BO4315">
        <v>7</v>
      </c>
      <c r="BP4315">
        <v>0</v>
      </c>
      <c r="BQ4315">
        <v>0</v>
      </c>
      <c r="BR4315">
        <v>6</v>
      </c>
      <c r="BS4315">
        <v>2</v>
      </c>
      <c r="BT4315">
        <v>32</v>
      </c>
      <c r="BU4315" t="s">
        <v>4144</v>
      </c>
    </row>
    <row r="4316" spans="1:73">
      <c r="A4316" t="s">
        <v>4099</v>
      </c>
      <c r="B4316" t="s">
        <v>4100</v>
      </c>
      <c r="C4316">
        <v>47</v>
      </c>
      <c r="D4316" t="s">
        <v>119</v>
      </c>
      <c r="E4316" t="s">
        <v>4119</v>
      </c>
      <c r="F4316" t="s">
        <v>92</v>
      </c>
      <c r="G4316">
        <v>0</v>
      </c>
      <c r="H4316">
        <v>2</v>
      </c>
      <c r="I4316">
        <v>0</v>
      </c>
      <c r="J4316">
        <v>0</v>
      </c>
      <c r="K4316">
        <v>0</v>
      </c>
      <c r="L4316">
        <v>3</v>
      </c>
      <c r="M4316">
        <v>0</v>
      </c>
      <c r="N4316">
        <v>3</v>
      </c>
      <c r="O4316">
        <v>0</v>
      </c>
      <c r="P4316">
        <v>0</v>
      </c>
      <c r="Q4316">
        <v>0</v>
      </c>
      <c r="R4316">
        <v>0</v>
      </c>
      <c r="S4316">
        <v>3</v>
      </c>
      <c r="T4316">
        <v>0</v>
      </c>
      <c r="U4316">
        <v>0</v>
      </c>
      <c r="V4316">
        <v>0</v>
      </c>
      <c r="W4316">
        <v>0</v>
      </c>
      <c r="X4316">
        <v>0</v>
      </c>
      <c r="Y4316">
        <v>0</v>
      </c>
      <c r="Z4316">
        <v>0</v>
      </c>
      <c r="AA4316">
        <v>0</v>
      </c>
      <c r="AB4316">
        <v>14</v>
      </c>
      <c r="AC4316">
        <v>0</v>
      </c>
      <c r="AD4316">
        <v>0</v>
      </c>
      <c r="AE4316">
        <v>0</v>
      </c>
      <c r="AF4316">
        <v>0</v>
      </c>
      <c r="AG4316">
        <v>0</v>
      </c>
      <c r="AH4316">
        <v>0</v>
      </c>
      <c r="AI4316">
        <v>0</v>
      </c>
      <c r="AJ4316">
        <v>0</v>
      </c>
      <c r="AK4316">
        <v>0</v>
      </c>
      <c r="AL4316">
        <v>2</v>
      </c>
      <c r="AM4316">
        <v>3</v>
      </c>
      <c r="AN4316">
        <v>0</v>
      </c>
      <c r="AO4316">
        <v>0</v>
      </c>
      <c r="AP4316">
        <v>0</v>
      </c>
      <c r="AQ4316">
        <v>1</v>
      </c>
      <c r="AR4316">
        <v>0</v>
      </c>
      <c r="AS4316">
        <v>0</v>
      </c>
      <c r="AT4316">
        <v>0</v>
      </c>
      <c r="AU4316">
        <v>0</v>
      </c>
      <c r="AV4316">
        <v>0</v>
      </c>
      <c r="AW4316">
        <v>0</v>
      </c>
      <c r="AX4316">
        <v>2</v>
      </c>
      <c r="AY4316">
        <v>2</v>
      </c>
      <c r="AZ4316">
        <v>4</v>
      </c>
      <c r="BA4316">
        <v>5</v>
      </c>
      <c r="BB4316">
        <v>0</v>
      </c>
      <c r="BC4316">
        <v>0</v>
      </c>
      <c r="BD4316">
        <v>0</v>
      </c>
      <c r="BE4316">
        <v>0</v>
      </c>
      <c r="BF4316">
        <v>0</v>
      </c>
      <c r="BG4316">
        <v>0</v>
      </c>
      <c r="BH4316">
        <v>0</v>
      </c>
      <c r="BI4316">
        <v>3</v>
      </c>
      <c r="BJ4316">
        <v>0</v>
      </c>
      <c r="BK4316">
        <v>0</v>
      </c>
      <c r="BL4316">
        <v>0</v>
      </c>
      <c r="BM4316">
        <v>0</v>
      </c>
      <c r="BN4316">
        <v>0</v>
      </c>
      <c r="BO4316">
        <v>4</v>
      </c>
      <c r="BP4316">
        <v>0</v>
      </c>
      <c r="BQ4316">
        <v>0</v>
      </c>
      <c r="BR4316">
        <v>2</v>
      </c>
      <c r="BS4316">
        <v>1</v>
      </c>
      <c r="BT4316">
        <v>17</v>
      </c>
      <c r="BU4316" t="s">
        <v>4145</v>
      </c>
    </row>
    <row r="4317" spans="1:73">
      <c r="A4317" t="s">
        <v>4099</v>
      </c>
      <c r="B4317" t="s">
        <v>4100</v>
      </c>
      <c r="C4317">
        <v>48</v>
      </c>
      <c r="D4317" t="s">
        <v>119</v>
      </c>
      <c r="E4317" t="s">
        <v>78</v>
      </c>
      <c r="F4317" t="s">
        <v>77</v>
      </c>
      <c r="G4317">
        <v>0</v>
      </c>
      <c r="H4317">
        <v>1</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2</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1</v>
      </c>
      <c r="AZ4317">
        <v>0</v>
      </c>
      <c r="BA4317">
        <v>0</v>
      </c>
      <c r="BB4317">
        <v>0</v>
      </c>
      <c r="BC4317">
        <v>0</v>
      </c>
      <c r="BD4317">
        <v>0</v>
      </c>
      <c r="BE4317">
        <v>0</v>
      </c>
      <c r="BF4317">
        <v>0</v>
      </c>
      <c r="BG4317">
        <v>0</v>
      </c>
      <c r="BH4317">
        <v>0</v>
      </c>
      <c r="BI4317">
        <v>0</v>
      </c>
      <c r="BJ4317">
        <v>0</v>
      </c>
      <c r="BK4317">
        <v>0</v>
      </c>
      <c r="BL4317">
        <v>0</v>
      </c>
      <c r="BM4317">
        <v>0</v>
      </c>
      <c r="BN4317">
        <v>0</v>
      </c>
      <c r="BO4317">
        <v>0</v>
      </c>
      <c r="BP4317">
        <v>0</v>
      </c>
      <c r="BQ4317">
        <v>0</v>
      </c>
      <c r="BR4317">
        <v>0</v>
      </c>
      <c r="BS4317">
        <v>2</v>
      </c>
      <c r="BT4317">
        <v>4</v>
      </c>
      <c r="BU4317" t="s">
        <v>4146</v>
      </c>
    </row>
    <row r="4318" spans="1:73">
      <c r="A4318" t="s">
        <v>4099</v>
      </c>
      <c r="B4318" t="s">
        <v>4100</v>
      </c>
      <c r="C4318">
        <v>49</v>
      </c>
      <c r="D4318" t="s">
        <v>119</v>
      </c>
      <c r="E4318" t="s">
        <v>4126</v>
      </c>
      <c r="F4318" t="s">
        <v>101</v>
      </c>
      <c r="G4318">
        <v>4</v>
      </c>
      <c r="H4318">
        <v>12</v>
      </c>
      <c r="I4318">
        <v>7</v>
      </c>
      <c r="J4318">
        <v>0</v>
      </c>
      <c r="K4318">
        <v>0</v>
      </c>
      <c r="L4318">
        <v>27</v>
      </c>
      <c r="M4318">
        <v>0</v>
      </c>
      <c r="N4318">
        <v>22</v>
      </c>
      <c r="O4318">
        <v>0</v>
      </c>
      <c r="P4318">
        <v>0</v>
      </c>
      <c r="Q4318">
        <v>7</v>
      </c>
      <c r="R4318">
        <v>0</v>
      </c>
      <c r="S4318">
        <v>58</v>
      </c>
      <c r="T4318">
        <v>18</v>
      </c>
      <c r="U4318">
        <v>0</v>
      </c>
      <c r="V4318">
        <v>7</v>
      </c>
      <c r="W4318">
        <v>10</v>
      </c>
      <c r="X4318">
        <v>0</v>
      </c>
      <c r="Y4318">
        <v>0</v>
      </c>
      <c r="Z4318">
        <v>4</v>
      </c>
      <c r="AA4318">
        <v>0</v>
      </c>
      <c r="AB4318">
        <v>191</v>
      </c>
      <c r="AC4318">
        <v>1</v>
      </c>
      <c r="AD4318">
        <v>0</v>
      </c>
      <c r="AE4318">
        <v>0</v>
      </c>
      <c r="AF4318">
        <v>0</v>
      </c>
      <c r="AG4318">
        <v>0</v>
      </c>
      <c r="AH4318">
        <v>2</v>
      </c>
      <c r="AI4318">
        <v>17</v>
      </c>
      <c r="AJ4318">
        <v>0</v>
      </c>
      <c r="AK4318">
        <v>1</v>
      </c>
      <c r="AL4318">
        <v>6</v>
      </c>
      <c r="AM4318">
        <v>19</v>
      </c>
      <c r="AN4318">
        <v>0</v>
      </c>
      <c r="AO4318">
        <v>0</v>
      </c>
      <c r="AP4318">
        <v>8</v>
      </c>
      <c r="AQ4318">
        <v>2</v>
      </c>
      <c r="AR4318">
        <v>0</v>
      </c>
      <c r="AS4318">
        <v>0</v>
      </c>
      <c r="AT4318">
        <v>0</v>
      </c>
      <c r="AU4318">
        <v>5</v>
      </c>
      <c r="AV4318">
        <v>0</v>
      </c>
      <c r="AW4318">
        <v>7</v>
      </c>
      <c r="AX4318">
        <v>30</v>
      </c>
      <c r="AY4318">
        <v>34</v>
      </c>
      <c r="AZ4318">
        <v>36</v>
      </c>
      <c r="BA4318">
        <v>52</v>
      </c>
      <c r="BB4318">
        <v>7</v>
      </c>
      <c r="BC4318">
        <v>41</v>
      </c>
      <c r="BD4318">
        <v>0</v>
      </c>
      <c r="BE4318">
        <v>0</v>
      </c>
      <c r="BF4318">
        <v>0</v>
      </c>
      <c r="BG4318">
        <v>0</v>
      </c>
      <c r="BH4318">
        <v>2</v>
      </c>
      <c r="BI4318">
        <v>39</v>
      </c>
      <c r="BJ4318">
        <v>18</v>
      </c>
      <c r="BK4318">
        <v>0</v>
      </c>
      <c r="BL4318">
        <v>9</v>
      </c>
      <c r="BM4318">
        <v>5</v>
      </c>
      <c r="BN4318">
        <v>10</v>
      </c>
      <c r="BO4318">
        <v>48</v>
      </c>
      <c r="BP4318">
        <v>15</v>
      </c>
      <c r="BQ4318">
        <v>0</v>
      </c>
      <c r="BR4318">
        <v>2</v>
      </c>
      <c r="BS4318">
        <v>25</v>
      </c>
      <c r="BT4318">
        <v>302</v>
      </c>
      <c r="BU4318" t="s">
        <v>4147</v>
      </c>
    </row>
    <row r="4319" spans="1:73">
      <c r="A4319" t="s">
        <v>4099</v>
      </c>
      <c r="B4319" t="s">
        <v>4100</v>
      </c>
      <c r="C4319">
        <v>50</v>
      </c>
      <c r="D4319" t="s">
        <v>119</v>
      </c>
      <c r="E4319" t="s">
        <v>78</v>
      </c>
      <c r="F4319" t="s">
        <v>77</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2</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1</v>
      </c>
      <c r="AZ4319">
        <v>0</v>
      </c>
      <c r="BA4319">
        <v>0</v>
      </c>
      <c r="BB4319">
        <v>0</v>
      </c>
      <c r="BC4319">
        <v>1</v>
      </c>
      <c r="BD4319">
        <v>0</v>
      </c>
      <c r="BE4319">
        <v>0</v>
      </c>
      <c r="BF4319">
        <v>0</v>
      </c>
      <c r="BG4319">
        <v>0</v>
      </c>
      <c r="BH4319">
        <v>0</v>
      </c>
      <c r="BI4319">
        <v>0</v>
      </c>
      <c r="BJ4319">
        <v>1</v>
      </c>
      <c r="BK4319">
        <v>0</v>
      </c>
      <c r="BL4319">
        <v>0</v>
      </c>
      <c r="BM4319">
        <v>0</v>
      </c>
      <c r="BN4319">
        <v>0</v>
      </c>
      <c r="BO4319">
        <v>0</v>
      </c>
      <c r="BP4319">
        <v>0</v>
      </c>
      <c r="BQ4319">
        <v>0</v>
      </c>
      <c r="BR4319">
        <v>0</v>
      </c>
      <c r="BS4319">
        <v>2</v>
      </c>
      <c r="BT4319">
        <v>7</v>
      </c>
      <c r="BU4319" t="s">
        <v>4148</v>
      </c>
    </row>
    <row r="4320" spans="1:73">
      <c r="A4320" t="s">
        <v>4099</v>
      </c>
      <c r="B4320" t="s">
        <v>4100</v>
      </c>
      <c r="C4320">
        <v>51</v>
      </c>
      <c r="D4320" t="s">
        <v>119</v>
      </c>
      <c r="E4320" t="s">
        <v>4105</v>
      </c>
      <c r="F4320" t="s">
        <v>92</v>
      </c>
      <c r="G4320">
        <v>2</v>
      </c>
      <c r="H4320">
        <v>14</v>
      </c>
      <c r="I4320">
        <v>3</v>
      </c>
      <c r="J4320">
        <v>0</v>
      </c>
      <c r="K4320">
        <v>0</v>
      </c>
      <c r="L4320">
        <v>15</v>
      </c>
      <c r="M4320">
        <v>0</v>
      </c>
      <c r="N4320">
        <v>27</v>
      </c>
      <c r="O4320">
        <v>0</v>
      </c>
      <c r="P4320">
        <v>0</v>
      </c>
      <c r="Q4320">
        <v>4</v>
      </c>
      <c r="R4320">
        <v>1</v>
      </c>
      <c r="S4320">
        <v>37</v>
      </c>
      <c r="T4320">
        <v>16</v>
      </c>
      <c r="U4320">
        <v>0</v>
      </c>
      <c r="V4320">
        <v>8</v>
      </c>
      <c r="W4320">
        <v>8</v>
      </c>
      <c r="X4320">
        <v>0</v>
      </c>
      <c r="Y4320">
        <v>2</v>
      </c>
      <c r="Z4320">
        <v>1</v>
      </c>
      <c r="AA4320">
        <v>0</v>
      </c>
      <c r="AB4320">
        <v>158</v>
      </c>
      <c r="AC4320">
        <v>2</v>
      </c>
      <c r="AD4320">
        <v>0</v>
      </c>
      <c r="AE4320">
        <v>0</v>
      </c>
      <c r="AF4320">
        <v>0</v>
      </c>
      <c r="AG4320">
        <v>0</v>
      </c>
      <c r="AH4320">
        <v>1</v>
      </c>
      <c r="AI4320">
        <v>7</v>
      </c>
      <c r="AJ4320">
        <v>0</v>
      </c>
      <c r="AK4320">
        <v>0</v>
      </c>
      <c r="AL4320">
        <v>2</v>
      </c>
      <c r="AM4320">
        <v>14</v>
      </c>
      <c r="AN4320">
        <v>0</v>
      </c>
      <c r="AO4320">
        <v>0</v>
      </c>
      <c r="AP4320">
        <v>3</v>
      </c>
      <c r="AQ4320">
        <v>1</v>
      </c>
      <c r="AR4320">
        <v>1</v>
      </c>
      <c r="AS4320">
        <v>0</v>
      </c>
      <c r="AT4320">
        <v>2</v>
      </c>
      <c r="AU4320">
        <v>3</v>
      </c>
      <c r="AV4320">
        <v>6</v>
      </c>
      <c r="AW4320">
        <v>2</v>
      </c>
      <c r="AX4320">
        <v>16</v>
      </c>
      <c r="AY4320">
        <v>31</v>
      </c>
      <c r="AZ4320">
        <v>36</v>
      </c>
      <c r="BA4320">
        <v>32</v>
      </c>
      <c r="BB4320">
        <v>14</v>
      </c>
      <c r="BC4320">
        <v>30</v>
      </c>
      <c r="BD4320">
        <v>0</v>
      </c>
      <c r="BE4320">
        <v>0</v>
      </c>
      <c r="BF4320">
        <v>4</v>
      </c>
      <c r="BG4320">
        <v>0</v>
      </c>
      <c r="BH4320">
        <v>0</v>
      </c>
      <c r="BI4320">
        <v>18</v>
      </c>
      <c r="BJ4320">
        <v>20</v>
      </c>
      <c r="BK4320">
        <v>0</v>
      </c>
      <c r="BL4320">
        <v>10</v>
      </c>
      <c r="BM4320">
        <v>1</v>
      </c>
      <c r="BN4320">
        <v>5</v>
      </c>
      <c r="BO4320">
        <v>44</v>
      </c>
      <c r="BP4320">
        <v>4</v>
      </c>
      <c r="BQ4320">
        <v>1</v>
      </c>
      <c r="BR4320">
        <v>6</v>
      </c>
      <c r="BS4320">
        <v>18</v>
      </c>
      <c r="BT4320">
        <v>256</v>
      </c>
      <c r="BU4320" t="s">
        <v>4149</v>
      </c>
    </row>
    <row r="4321" spans="1:73">
      <c r="A4321" t="s">
        <v>4099</v>
      </c>
      <c r="B4321" t="s">
        <v>4100</v>
      </c>
      <c r="C4321">
        <v>52</v>
      </c>
      <c r="D4321" t="s">
        <v>119</v>
      </c>
      <c r="E4321" t="s">
        <v>78</v>
      </c>
      <c r="F4321" t="s">
        <v>77</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3</v>
      </c>
      <c r="AC4321">
        <v>0</v>
      </c>
      <c r="AD4321">
        <v>0</v>
      </c>
      <c r="AE4321">
        <v>0</v>
      </c>
      <c r="AF4321">
        <v>0</v>
      </c>
      <c r="AG4321">
        <v>0</v>
      </c>
      <c r="AH4321">
        <v>0</v>
      </c>
      <c r="AI4321">
        <v>0</v>
      </c>
      <c r="AJ4321">
        <v>0</v>
      </c>
      <c r="AK4321">
        <v>0</v>
      </c>
      <c r="AL4321">
        <v>0</v>
      </c>
      <c r="AM4321">
        <v>0</v>
      </c>
      <c r="AN4321">
        <v>0</v>
      </c>
      <c r="AO4321">
        <v>0</v>
      </c>
      <c r="AP4321">
        <v>1</v>
      </c>
      <c r="AQ4321">
        <v>0</v>
      </c>
      <c r="AR4321">
        <v>0</v>
      </c>
      <c r="AS4321">
        <v>0</v>
      </c>
      <c r="AT4321">
        <v>0</v>
      </c>
      <c r="AU4321">
        <v>0</v>
      </c>
      <c r="AV4321">
        <v>0</v>
      </c>
      <c r="AW4321">
        <v>0</v>
      </c>
      <c r="AX4321">
        <v>0</v>
      </c>
      <c r="AY4321">
        <v>1</v>
      </c>
      <c r="AZ4321">
        <v>2</v>
      </c>
      <c r="BA4321">
        <v>0</v>
      </c>
      <c r="BB4321">
        <v>0</v>
      </c>
      <c r="BC4321">
        <v>2</v>
      </c>
      <c r="BD4321">
        <v>0</v>
      </c>
      <c r="BE4321">
        <v>0</v>
      </c>
      <c r="BF4321">
        <v>0</v>
      </c>
      <c r="BG4321">
        <v>0</v>
      </c>
      <c r="BH4321">
        <v>0</v>
      </c>
      <c r="BI4321">
        <v>0</v>
      </c>
      <c r="BJ4321">
        <v>1</v>
      </c>
      <c r="BK4321">
        <v>0</v>
      </c>
      <c r="BL4321">
        <v>0</v>
      </c>
      <c r="BM4321">
        <v>0</v>
      </c>
      <c r="BN4321">
        <v>0</v>
      </c>
      <c r="BO4321">
        <v>2</v>
      </c>
      <c r="BP4321">
        <v>0</v>
      </c>
      <c r="BQ4321">
        <v>0</v>
      </c>
      <c r="BR4321">
        <v>0</v>
      </c>
      <c r="BS4321">
        <v>1</v>
      </c>
      <c r="BT4321">
        <v>5</v>
      </c>
      <c r="BU4321" t="s">
        <v>4150</v>
      </c>
    </row>
    <row r="4322" spans="1:73">
      <c r="A4322" t="s">
        <v>4099</v>
      </c>
      <c r="B4322" t="s">
        <v>4100</v>
      </c>
      <c r="C4322">
        <v>53</v>
      </c>
      <c r="D4322" t="s">
        <v>119</v>
      </c>
      <c r="E4322" t="s">
        <v>4113</v>
      </c>
      <c r="F4322" t="s">
        <v>101</v>
      </c>
      <c r="G4322">
        <v>1</v>
      </c>
      <c r="H4322">
        <v>4</v>
      </c>
      <c r="I4322">
        <v>2</v>
      </c>
      <c r="J4322">
        <v>0</v>
      </c>
      <c r="K4322">
        <v>0</v>
      </c>
      <c r="L4322">
        <v>4</v>
      </c>
      <c r="M4322">
        <v>0</v>
      </c>
      <c r="N4322">
        <v>5</v>
      </c>
      <c r="O4322">
        <v>0</v>
      </c>
      <c r="P4322">
        <v>0</v>
      </c>
      <c r="Q4322">
        <v>0</v>
      </c>
      <c r="R4322">
        <v>0</v>
      </c>
      <c r="S4322">
        <v>11</v>
      </c>
      <c r="T4322">
        <v>1</v>
      </c>
      <c r="U4322">
        <v>0</v>
      </c>
      <c r="V4322">
        <v>0</v>
      </c>
      <c r="W4322">
        <v>0</v>
      </c>
      <c r="X4322">
        <v>0</v>
      </c>
      <c r="Y4322">
        <v>0</v>
      </c>
      <c r="Z4322">
        <v>0</v>
      </c>
      <c r="AA4322">
        <v>0</v>
      </c>
      <c r="AB4322">
        <v>36</v>
      </c>
      <c r="AC4322">
        <v>0</v>
      </c>
      <c r="AD4322">
        <v>0</v>
      </c>
      <c r="AE4322">
        <v>0</v>
      </c>
      <c r="AF4322">
        <v>0</v>
      </c>
      <c r="AG4322">
        <v>0</v>
      </c>
      <c r="AH4322">
        <v>0</v>
      </c>
      <c r="AI4322">
        <v>4</v>
      </c>
      <c r="AJ4322">
        <v>0</v>
      </c>
      <c r="AK4322">
        <v>0</v>
      </c>
      <c r="AL4322">
        <v>4</v>
      </c>
      <c r="AM4322">
        <v>4</v>
      </c>
      <c r="AN4322">
        <v>0</v>
      </c>
      <c r="AO4322">
        <v>0</v>
      </c>
      <c r="AP4322">
        <v>1</v>
      </c>
      <c r="AQ4322">
        <v>1</v>
      </c>
      <c r="AR4322">
        <v>0</v>
      </c>
      <c r="AS4322">
        <v>0</v>
      </c>
      <c r="AT4322">
        <v>2</v>
      </c>
      <c r="AU4322">
        <v>4</v>
      </c>
      <c r="AV4322">
        <v>0</v>
      </c>
      <c r="AW4322">
        <v>2</v>
      </c>
      <c r="AX4322">
        <v>7</v>
      </c>
      <c r="AY4322">
        <v>7</v>
      </c>
      <c r="AZ4322">
        <v>5</v>
      </c>
      <c r="BA4322">
        <v>11</v>
      </c>
      <c r="BB4322">
        <v>0</v>
      </c>
      <c r="BC4322">
        <v>16</v>
      </c>
      <c r="BD4322">
        <v>0</v>
      </c>
      <c r="BE4322">
        <v>0</v>
      </c>
      <c r="BF4322">
        <v>0</v>
      </c>
      <c r="BG4322">
        <v>0</v>
      </c>
      <c r="BH4322">
        <v>0</v>
      </c>
      <c r="BI4322">
        <v>6</v>
      </c>
      <c r="BJ4322">
        <v>5</v>
      </c>
      <c r="BK4322">
        <v>0</v>
      </c>
      <c r="BL4322">
        <v>0</v>
      </c>
      <c r="BM4322">
        <v>1</v>
      </c>
      <c r="BN4322">
        <v>8</v>
      </c>
      <c r="BO4322">
        <v>9</v>
      </c>
      <c r="BP4322">
        <v>5</v>
      </c>
      <c r="BQ4322">
        <v>0</v>
      </c>
      <c r="BR4322">
        <v>0</v>
      </c>
      <c r="BS4322">
        <v>5</v>
      </c>
      <c r="BT4322">
        <v>58</v>
      </c>
      <c r="BU4322" t="s">
        <v>4151</v>
      </c>
    </row>
    <row r="4323" spans="1:73">
      <c r="A4323" t="s">
        <v>4099</v>
      </c>
      <c r="B4323" t="s">
        <v>4100</v>
      </c>
      <c r="C4323">
        <v>54</v>
      </c>
      <c r="D4323" t="s">
        <v>119</v>
      </c>
      <c r="E4323" t="s">
        <v>4126</v>
      </c>
      <c r="F4323" t="s">
        <v>101</v>
      </c>
      <c r="G4323">
        <v>0</v>
      </c>
      <c r="H4323">
        <v>2</v>
      </c>
      <c r="I4323">
        <v>0</v>
      </c>
      <c r="J4323">
        <v>0</v>
      </c>
      <c r="K4323">
        <v>0</v>
      </c>
      <c r="L4323">
        <v>7</v>
      </c>
      <c r="M4323">
        <v>0</v>
      </c>
      <c r="N4323">
        <v>4</v>
      </c>
      <c r="O4323">
        <v>2</v>
      </c>
      <c r="P4323">
        <v>0</v>
      </c>
      <c r="Q4323">
        <v>0</v>
      </c>
      <c r="R4323">
        <v>1</v>
      </c>
      <c r="S4323">
        <v>8</v>
      </c>
      <c r="T4323">
        <v>1</v>
      </c>
      <c r="U4323">
        <v>0</v>
      </c>
      <c r="V4323">
        <v>1</v>
      </c>
      <c r="W4323">
        <v>1</v>
      </c>
      <c r="X4323">
        <v>0</v>
      </c>
      <c r="Y4323">
        <v>0</v>
      </c>
      <c r="Z4323">
        <v>0</v>
      </c>
      <c r="AA4323">
        <v>0</v>
      </c>
      <c r="AB4323">
        <v>46</v>
      </c>
      <c r="AC4323">
        <v>0</v>
      </c>
      <c r="AD4323">
        <v>0</v>
      </c>
      <c r="AE4323">
        <v>0</v>
      </c>
      <c r="AF4323">
        <v>0</v>
      </c>
      <c r="AG4323">
        <v>0</v>
      </c>
      <c r="AH4323">
        <v>0</v>
      </c>
      <c r="AI4323">
        <v>4</v>
      </c>
      <c r="AJ4323">
        <v>2</v>
      </c>
      <c r="AK4323">
        <v>0</v>
      </c>
      <c r="AL4323">
        <v>1</v>
      </c>
      <c r="AM4323">
        <v>7</v>
      </c>
      <c r="AN4323">
        <v>0</v>
      </c>
      <c r="AO4323">
        <v>0</v>
      </c>
      <c r="AP4323">
        <v>1</v>
      </c>
      <c r="AQ4323">
        <v>1</v>
      </c>
      <c r="AR4323">
        <v>0</v>
      </c>
      <c r="AS4323">
        <v>0</v>
      </c>
      <c r="AT4323">
        <v>1</v>
      </c>
      <c r="AU4323">
        <v>1</v>
      </c>
      <c r="AV4323">
        <v>1</v>
      </c>
      <c r="AW4323">
        <v>0</v>
      </c>
      <c r="AX4323">
        <v>2</v>
      </c>
      <c r="AY4323">
        <v>12</v>
      </c>
      <c r="AZ4323">
        <v>6</v>
      </c>
      <c r="BA4323">
        <v>9</v>
      </c>
      <c r="BB4323">
        <v>3</v>
      </c>
      <c r="BC4323">
        <v>11</v>
      </c>
      <c r="BD4323">
        <v>0</v>
      </c>
      <c r="BE4323">
        <v>0</v>
      </c>
      <c r="BF4323">
        <v>1</v>
      </c>
      <c r="BG4323">
        <v>0</v>
      </c>
      <c r="BH4323">
        <v>0</v>
      </c>
      <c r="BI4323">
        <v>3</v>
      </c>
      <c r="BJ4323">
        <v>5</v>
      </c>
      <c r="BK4323">
        <v>0</v>
      </c>
      <c r="BL4323">
        <v>0</v>
      </c>
      <c r="BM4323">
        <v>0</v>
      </c>
      <c r="BN4323">
        <v>1</v>
      </c>
      <c r="BO4323">
        <v>7</v>
      </c>
      <c r="BP4323">
        <v>1</v>
      </c>
      <c r="BQ4323">
        <v>0</v>
      </c>
      <c r="BR4323">
        <v>0</v>
      </c>
      <c r="BS4323">
        <v>9</v>
      </c>
      <c r="BT4323">
        <v>78</v>
      </c>
      <c r="BU4323" t="s">
        <v>4152</v>
      </c>
    </row>
    <row r="4324" spans="1:73">
      <c r="A4324" t="s">
        <v>4099</v>
      </c>
      <c r="B4324" t="s">
        <v>4100</v>
      </c>
      <c r="C4324">
        <v>55</v>
      </c>
      <c r="D4324" t="s">
        <v>119</v>
      </c>
      <c r="E4324" t="s">
        <v>78</v>
      </c>
      <c r="F4324" t="s">
        <v>77</v>
      </c>
      <c r="G4324">
        <v>0</v>
      </c>
      <c r="H4324">
        <v>0</v>
      </c>
      <c r="I4324">
        <v>0</v>
      </c>
      <c r="J4324">
        <v>0</v>
      </c>
      <c r="K4324">
        <v>0</v>
      </c>
      <c r="L4324">
        <v>4</v>
      </c>
      <c r="M4324">
        <v>0</v>
      </c>
      <c r="N4324">
        <v>3</v>
      </c>
      <c r="O4324">
        <v>0</v>
      </c>
      <c r="P4324">
        <v>0</v>
      </c>
      <c r="Q4324">
        <v>0</v>
      </c>
      <c r="R4324">
        <v>0</v>
      </c>
      <c r="S4324">
        <v>0</v>
      </c>
      <c r="T4324">
        <v>0</v>
      </c>
      <c r="U4324">
        <v>0</v>
      </c>
      <c r="V4324">
        <v>0</v>
      </c>
      <c r="W4324">
        <v>0</v>
      </c>
      <c r="X4324">
        <v>0</v>
      </c>
      <c r="Y4324">
        <v>0</v>
      </c>
      <c r="Z4324">
        <v>0</v>
      </c>
      <c r="AA4324">
        <v>0</v>
      </c>
      <c r="AB4324">
        <v>14</v>
      </c>
      <c r="AC4324">
        <v>0</v>
      </c>
      <c r="AD4324">
        <v>0</v>
      </c>
      <c r="AE4324">
        <v>0</v>
      </c>
      <c r="AF4324">
        <v>0</v>
      </c>
      <c r="AG4324">
        <v>0</v>
      </c>
      <c r="AH4324">
        <v>0</v>
      </c>
      <c r="AI4324">
        <v>0</v>
      </c>
      <c r="AJ4324">
        <v>0</v>
      </c>
      <c r="AK4324">
        <v>0</v>
      </c>
      <c r="AL4324">
        <v>0</v>
      </c>
      <c r="AM4324">
        <v>1</v>
      </c>
      <c r="AN4324">
        <v>0</v>
      </c>
      <c r="AO4324">
        <v>0</v>
      </c>
      <c r="AP4324">
        <v>0</v>
      </c>
      <c r="AQ4324">
        <v>0</v>
      </c>
      <c r="AR4324">
        <v>0</v>
      </c>
      <c r="AS4324">
        <v>0</v>
      </c>
      <c r="AT4324">
        <v>0</v>
      </c>
      <c r="AU4324">
        <v>0</v>
      </c>
      <c r="AV4324">
        <v>0</v>
      </c>
      <c r="AW4324">
        <v>0</v>
      </c>
      <c r="AX4324">
        <v>0</v>
      </c>
      <c r="AY4324">
        <v>3</v>
      </c>
      <c r="AZ4324">
        <v>2</v>
      </c>
      <c r="BA4324">
        <v>2</v>
      </c>
      <c r="BB4324">
        <v>1</v>
      </c>
      <c r="BC4324">
        <v>1</v>
      </c>
      <c r="BD4324">
        <v>0</v>
      </c>
      <c r="BE4324">
        <v>0</v>
      </c>
      <c r="BF4324">
        <v>0</v>
      </c>
      <c r="BG4324">
        <v>0</v>
      </c>
      <c r="BH4324">
        <v>0</v>
      </c>
      <c r="BI4324">
        <v>3</v>
      </c>
      <c r="BJ4324">
        <v>1</v>
      </c>
      <c r="BK4324">
        <v>0</v>
      </c>
      <c r="BL4324">
        <v>0</v>
      </c>
      <c r="BM4324">
        <v>0</v>
      </c>
      <c r="BN4324">
        <v>0</v>
      </c>
      <c r="BO4324">
        <v>3</v>
      </c>
      <c r="BP4324">
        <v>0</v>
      </c>
      <c r="BQ4324">
        <v>0</v>
      </c>
      <c r="BR4324">
        <v>0</v>
      </c>
      <c r="BS4324">
        <v>1</v>
      </c>
      <c r="BT4324">
        <v>21</v>
      </c>
      <c r="BU4324" t="s">
        <v>4153</v>
      </c>
    </row>
    <row r="4325" spans="1:73">
      <c r="A4325" t="s">
        <v>4099</v>
      </c>
      <c r="B4325" t="s">
        <v>4100</v>
      </c>
      <c r="C4325">
        <v>56</v>
      </c>
      <c r="D4325" t="s">
        <v>119</v>
      </c>
      <c r="E4325" t="s">
        <v>4126</v>
      </c>
      <c r="F4325" t="s">
        <v>101</v>
      </c>
      <c r="G4325">
        <v>0</v>
      </c>
      <c r="H4325">
        <v>1</v>
      </c>
      <c r="I4325">
        <v>0</v>
      </c>
      <c r="J4325">
        <v>0</v>
      </c>
      <c r="K4325">
        <v>0</v>
      </c>
      <c r="L4325">
        <v>1</v>
      </c>
      <c r="M4325">
        <v>0</v>
      </c>
      <c r="N4325">
        <v>6</v>
      </c>
      <c r="O4325">
        <v>0</v>
      </c>
      <c r="P4325">
        <v>0</v>
      </c>
      <c r="Q4325">
        <v>1</v>
      </c>
      <c r="R4325">
        <v>0</v>
      </c>
      <c r="S4325">
        <v>4</v>
      </c>
      <c r="T4325">
        <v>2</v>
      </c>
      <c r="U4325">
        <v>0</v>
      </c>
      <c r="V4325">
        <v>0</v>
      </c>
      <c r="W4325">
        <v>0</v>
      </c>
      <c r="X4325">
        <v>0</v>
      </c>
      <c r="Y4325">
        <v>0</v>
      </c>
      <c r="Z4325">
        <v>0</v>
      </c>
      <c r="AA4325">
        <v>0</v>
      </c>
      <c r="AB4325">
        <v>18</v>
      </c>
      <c r="AC4325">
        <v>0</v>
      </c>
      <c r="AD4325">
        <v>0</v>
      </c>
      <c r="AE4325">
        <v>0</v>
      </c>
      <c r="AF4325">
        <v>0</v>
      </c>
      <c r="AG4325">
        <v>0</v>
      </c>
      <c r="AH4325">
        <v>0</v>
      </c>
      <c r="AI4325">
        <v>1</v>
      </c>
      <c r="AJ4325">
        <v>0</v>
      </c>
      <c r="AK4325">
        <v>0</v>
      </c>
      <c r="AL4325">
        <v>0</v>
      </c>
      <c r="AM4325">
        <v>3</v>
      </c>
      <c r="AN4325">
        <v>0</v>
      </c>
      <c r="AO4325">
        <v>0</v>
      </c>
      <c r="AP4325">
        <v>1</v>
      </c>
      <c r="AQ4325">
        <v>1</v>
      </c>
      <c r="AR4325">
        <v>0</v>
      </c>
      <c r="AS4325">
        <v>0</v>
      </c>
      <c r="AT4325">
        <v>0</v>
      </c>
      <c r="AU4325">
        <v>0</v>
      </c>
      <c r="AV4325">
        <v>0</v>
      </c>
      <c r="AW4325">
        <v>0</v>
      </c>
      <c r="AX4325">
        <v>3</v>
      </c>
      <c r="AY4325">
        <v>2</v>
      </c>
      <c r="AZ4325">
        <v>6</v>
      </c>
      <c r="BA4325">
        <v>7</v>
      </c>
      <c r="BB4325">
        <v>0</v>
      </c>
      <c r="BC4325">
        <v>2</v>
      </c>
      <c r="BD4325">
        <v>0</v>
      </c>
      <c r="BE4325">
        <v>0</v>
      </c>
      <c r="BF4325">
        <v>0</v>
      </c>
      <c r="BG4325">
        <v>0</v>
      </c>
      <c r="BH4325">
        <v>0</v>
      </c>
      <c r="BI4325">
        <v>5</v>
      </c>
      <c r="BJ4325">
        <v>1</v>
      </c>
      <c r="BK4325">
        <v>0</v>
      </c>
      <c r="BL4325">
        <v>0</v>
      </c>
      <c r="BM4325">
        <v>3</v>
      </c>
      <c r="BN4325">
        <v>0</v>
      </c>
      <c r="BO4325">
        <v>6</v>
      </c>
      <c r="BP4325">
        <v>0</v>
      </c>
      <c r="BQ4325">
        <v>1</v>
      </c>
      <c r="BR4325">
        <v>0</v>
      </c>
      <c r="BS4325">
        <v>2</v>
      </c>
      <c r="BT4325">
        <v>21</v>
      </c>
      <c r="BU4325" t="s">
        <v>4154</v>
      </c>
    </row>
    <row r="4326" spans="1:73">
      <c r="A4326" t="s">
        <v>4099</v>
      </c>
      <c r="B4326" t="s">
        <v>4100</v>
      </c>
      <c r="C4326">
        <v>57</v>
      </c>
      <c r="D4326" t="s">
        <v>119</v>
      </c>
      <c r="E4326" t="s">
        <v>78</v>
      </c>
      <c r="F4326" t="s">
        <v>77</v>
      </c>
      <c r="G4326">
        <v>0</v>
      </c>
      <c r="H4326">
        <v>0</v>
      </c>
      <c r="I4326">
        <v>0</v>
      </c>
      <c r="J4326">
        <v>0</v>
      </c>
      <c r="K4326">
        <v>0</v>
      </c>
      <c r="L4326">
        <v>1</v>
      </c>
      <c r="M4326">
        <v>0</v>
      </c>
      <c r="N4326">
        <v>2</v>
      </c>
      <c r="O4326">
        <v>0</v>
      </c>
      <c r="P4326">
        <v>0</v>
      </c>
      <c r="Q4326">
        <v>0</v>
      </c>
      <c r="R4326">
        <v>0</v>
      </c>
      <c r="S4326">
        <v>2</v>
      </c>
      <c r="T4326">
        <v>2</v>
      </c>
      <c r="U4326">
        <v>0</v>
      </c>
      <c r="V4326">
        <v>2</v>
      </c>
      <c r="W4326">
        <v>1</v>
      </c>
      <c r="X4326">
        <v>0</v>
      </c>
      <c r="Y4326">
        <v>0</v>
      </c>
      <c r="Z4326">
        <v>0</v>
      </c>
      <c r="AA4326">
        <v>0</v>
      </c>
      <c r="AB4326">
        <v>11</v>
      </c>
      <c r="AC4326">
        <v>1</v>
      </c>
      <c r="AD4326">
        <v>0</v>
      </c>
      <c r="AE4326">
        <v>0</v>
      </c>
      <c r="AF4326">
        <v>0</v>
      </c>
      <c r="AG4326">
        <v>0</v>
      </c>
      <c r="AH4326">
        <v>0</v>
      </c>
      <c r="AI4326">
        <v>0</v>
      </c>
      <c r="AJ4326">
        <v>0</v>
      </c>
      <c r="AK4326">
        <v>0</v>
      </c>
      <c r="AL4326">
        <v>0</v>
      </c>
      <c r="AM4326">
        <v>0</v>
      </c>
      <c r="AN4326">
        <v>0</v>
      </c>
      <c r="AO4326">
        <v>0</v>
      </c>
      <c r="AP4326">
        <v>1</v>
      </c>
      <c r="AQ4326">
        <v>0</v>
      </c>
      <c r="AR4326">
        <v>0</v>
      </c>
      <c r="AS4326">
        <v>0</v>
      </c>
      <c r="AT4326">
        <v>0</v>
      </c>
      <c r="AU4326">
        <v>1</v>
      </c>
      <c r="AV4326">
        <v>0</v>
      </c>
      <c r="AW4326">
        <v>0</v>
      </c>
      <c r="AX4326">
        <v>2</v>
      </c>
      <c r="AY4326">
        <v>3</v>
      </c>
      <c r="AZ4326">
        <v>1</v>
      </c>
      <c r="BA4326">
        <v>2</v>
      </c>
      <c r="BB4326">
        <v>0</v>
      </c>
      <c r="BC4326">
        <v>3</v>
      </c>
      <c r="BD4326">
        <v>0</v>
      </c>
      <c r="BE4326">
        <v>0</v>
      </c>
      <c r="BF4326">
        <v>0</v>
      </c>
      <c r="BG4326">
        <v>0</v>
      </c>
      <c r="BH4326">
        <v>0</v>
      </c>
      <c r="BI4326">
        <v>2</v>
      </c>
      <c r="BJ4326">
        <v>2</v>
      </c>
      <c r="BK4326">
        <v>0</v>
      </c>
      <c r="BL4326">
        <v>1</v>
      </c>
      <c r="BM4326">
        <v>0</v>
      </c>
      <c r="BN4326">
        <v>0</v>
      </c>
      <c r="BO4326">
        <v>4</v>
      </c>
      <c r="BP4326">
        <v>0</v>
      </c>
      <c r="BQ4326">
        <v>0</v>
      </c>
      <c r="BR4326">
        <v>2</v>
      </c>
      <c r="BS4326">
        <v>2</v>
      </c>
      <c r="BT4326">
        <v>19</v>
      </c>
      <c r="BU4326" t="s">
        <v>4155</v>
      </c>
    </row>
    <row r="4327" spans="1:73">
      <c r="A4327" t="s">
        <v>4099</v>
      </c>
      <c r="B4327" t="s">
        <v>4100</v>
      </c>
      <c r="C4327">
        <v>58</v>
      </c>
      <c r="D4327" t="s">
        <v>119</v>
      </c>
      <c r="E4327" t="s">
        <v>4126</v>
      </c>
      <c r="F4327" t="s">
        <v>101</v>
      </c>
      <c r="G4327">
        <v>0</v>
      </c>
      <c r="H4327">
        <v>2</v>
      </c>
      <c r="I4327">
        <v>0</v>
      </c>
      <c r="J4327">
        <v>0</v>
      </c>
      <c r="K4327">
        <v>0</v>
      </c>
      <c r="L4327">
        <v>4</v>
      </c>
      <c r="M4327">
        <v>0</v>
      </c>
      <c r="N4327">
        <v>16</v>
      </c>
      <c r="O4327">
        <v>0</v>
      </c>
      <c r="P4327">
        <v>0</v>
      </c>
      <c r="Q4327">
        <v>2</v>
      </c>
      <c r="R4327">
        <v>0</v>
      </c>
      <c r="S4327">
        <v>8</v>
      </c>
      <c r="T4327">
        <v>5</v>
      </c>
      <c r="U4327">
        <v>0</v>
      </c>
      <c r="V4327">
        <v>3</v>
      </c>
      <c r="W4327">
        <v>2</v>
      </c>
      <c r="X4327">
        <v>0</v>
      </c>
      <c r="Y4327">
        <v>0</v>
      </c>
      <c r="Z4327">
        <v>0</v>
      </c>
      <c r="AA4327">
        <v>0</v>
      </c>
      <c r="AB4327">
        <v>51</v>
      </c>
      <c r="AC4327">
        <v>1</v>
      </c>
      <c r="AD4327">
        <v>0</v>
      </c>
      <c r="AE4327">
        <v>0</v>
      </c>
      <c r="AF4327">
        <v>0</v>
      </c>
      <c r="AG4327">
        <v>0</v>
      </c>
      <c r="AH4327">
        <v>0</v>
      </c>
      <c r="AI4327">
        <v>0</v>
      </c>
      <c r="AJ4327">
        <v>0</v>
      </c>
      <c r="AK4327">
        <v>0</v>
      </c>
      <c r="AL4327">
        <v>1</v>
      </c>
      <c r="AM4327">
        <v>8</v>
      </c>
      <c r="AN4327">
        <v>0</v>
      </c>
      <c r="AO4327">
        <v>0</v>
      </c>
      <c r="AP4327">
        <v>5</v>
      </c>
      <c r="AQ4327">
        <v>0</v>
      </c>
      <c r="AR4327">
        <v>0</v>
      </c>
      <c r="AS4327">
        <v>0</v>
      </c>
      <c r="AT4327">
        <v>1</v>
      </c>
      <c r="AU4327">
        <v>0</v>
      </c>
      <c r="AV4327">
        <v>0</v>
      </c>
      <c r="AW4327">
        <v>0</v>
      </c>
      <c r="AX4327">
        <v>2</v>
      </c>
      <c r="AY4327">
        <v>8</v>
      </c>
      <c r="AZ4327">
        <v>13</v>
      </c>
      <c r="BA4327">
        <v>11</v>
      </c>
      <c r="BB4327">
        <v>0</v>
      </c>
      <c r="BC4327">
        <v>18</v>
      </c>
      <c r="BD4327">
        <v>0</v>
      </c>
      <c r="BE4327">
        <v>0</v>
      </c>
      <c r="BF4327">
        <v>0</v>
      </c>
      <c r="BG4327">
        <v>0</v>
      </c>
      <c r="BH4327">
        <v>0</v>
      </c>
      <c r="BI4327">
        <v>7</v>
      </c>
      <c r="BJ4327">
        <v>6</v>
      </c>
      <c r="BK4327">
        <v>0</v>
      </c>
      <c r="BL4327">
        <v>2</v>
      </c>
      <c r="BM4327">
        <v>0</v>
      </c>
      <c r="BN4327">
        <v>3</v>
      </c>
      <c r="BO4327">
        <v>18</v>
      </c>
      <c r="BP4327">
        <v>0</v>
      </c>
      <c r="BQ4327">
        <v>1</v>
      </c>
      <c r="BR4327">
        <v>1</v>
      </c>
      <c r="BS4327">
        <v>6</v>
      </c>
      <c r="BT4327">
        <v>77</v>
      </c>
      <c r="BU4327" t="s">
        <v>4156</v>
      </c>
    </row>
    <row r="4328" spans="1:73">
      <c r="A4328" t="s">
        <v>4099</v>
      </c>
      <c r="B4328" t="s">
        <v>4100</v>
      </c>
      <c r="C4328">
        <v>59</v>
      </c>
      <c r="D4328" t="s">
        <v>119</v>
      </c>
      <c r="E4328" t="s">
        <v>78</v>
      </c>
      <c r="F4328" t="s">
        <v>77</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0</v>
      </c>
      <c r="BB4328">
        <v>0</v>
      </c>
      <c r="BC4328">
        <v>0</v>
      </c>
      <c r="BD4328">
        <v>0</v>
      </c>
      <c r="BE4328">
        <v>0</v>
      </c>
      <c r="BF4328">
        <v>0</v>
      </c>
      <c r="BG4328">
        <v>0</v>
      </c>
      <c r="BH4328">
        <v>0</v>
      </c>
      <c r="BI4328">
        <v>0</v>
      </c>
      <c r="BJ4328">
        <v>0</v>
      </c>
      <c r="BK4328">
        <v>0</v>
      </c>
      <c r="BL4328">
        <v>0</v>
      </c>
      <c r="BM4328">
        <v>0</v>
      </c>
      <c r="BN4328">
        <v>0</v>
      </c>
      <c r="BO4328">
        <v>0</v>
      </c>
      <c r="BP4328">
        <v>0</v>
      </c>
      <c r="BQ4328">
        <v>0</v>
      </c>
      <c r="BR4328">
        <v>0</v>
      </c>
      <c r="BS4328">
        <v>1</v>
      </c>
      <c r="BT4328">
        <v>2</v>
      </c>
      <c r="BU4328" t="s">
        <v>4157</v>
      </c>
    </row>
    <row r="4329" spans="1:73">
      <c r="A4329" t="s">
        <v>4099</v>
      </c>
      <c r="B4329" t="s">
        <v>4100</v>
      </c>
      <c r="C4329">
        <v>60</v>
      </c>
      <c r="D4329" t="s">
        <v>119</v>
      </c>
      <c r="E4329" t="s">
        <v>4119</v>
      </c>
      <c r="F4329" t="s">
        <v>92</v>
      </c>
      <c r="G4329">
        <v>0</v>
      </c>
      <c r="H4329">
        <v>2</v>
      </c>
      <c r="I4329">
        <v>1</v>
      </c>
      <c r="J4329">
        <v>0</v>
      </c>
      <c r="K4329">
        <v>0</v>
      </c>
      <c r="L4329">
        <v>5</v>
      </c>
      <c r="M4329">
        <v>0</v>
      </c>
      <c r="N4329">
        <v>6</v>
      </c>
      <c r="O4329">
        <v>0</v>
      </c>
      <c r="P4329">
        <v>0</v>
      </c>
      <c r="Q4329">
        <v>1</v>
      </c>
      <c r="R4329">
        <v>0</v>
      </c>
      <c r="S4329">
        <v>7</v>
      </c>
      <c r="T4329">
        <v>6</v>
      </c>
      <c r="U4329">
        <v>0</v>
      </c>
      <c r="V4329">
        <v>1</v>
      </c>
      <c r="W4329">
        <v>3</v>
      </c>
      <c r="X4329">
        <v>0</v>
      </c>
      <c r="Y4329">
        <v>0</v>
      </c>
      <c r="Z4329">
        <v>0</v>
      </c>
      <c r="AA4329">
        <v>0</v>
      </c>
      <c r="AB4329">
        <v>28</v>
      </c>
      <c r="AC4329">
        <v>1</v>
      </c>
      <c r="AD4329">
        <v>0</v>
      </c>
      <c r="AE4329">
        <v>0</v>
      </c>
      <c r="AF4329">
        <v>0</v>
      </c>
      <c r="AG4329">
        <v>0</v>
      </c>
      <c r="AH4329">
        <v>1</v>
      </c>
      <c r="AI4329">
        <v>2</v>
      </c>
      <c r="AJ4329">
        <v>0</v>
      </c>
      <c r="AK4329">
        <v>0</v>
      </c>
      <c r="AL4329">
        <v>0</v>
      </c>
      <c r="AM4329">
        <v>3</v>
      </c>
      <c r="AN4329">
        <v>0</v>
      </c>
      <c r="AO4329">
        <v>0</v>
      </c>
      <c r="AP4329">
        <v>0</v>
      </c>
      <c r="AQ4329">
        <v>0</v>
      </c>
      <c r="AR4329">
        <v>0</v>
      </c>
      <c r="AS4329">
        <v>0</v>
      </c>
      <c r="AT4329">
        <v>0</v>
      </c>
      <c r="AU4329">
        <v>1</v>
      </c>
      <c r="AV4329">
        <v>1</v>
      </c>
      <c r="AW4329">
        <v>1</v>
      </c>
      <c r="AX4329">
        <v>4</v>
      </c>
      <c r="AY4329">
        <v>2</v>
      </c>
      <c r="AZ4329">
        <v>5</v>
      </c>
      <c r="BA4329">
        <v>7</v>
      </c>
      <c r="BB4329">
        <v>0</v>
      </c>
      <c r="BC4329">
        <v>6</v>
      </c>
      <c r="BD4329">
        <v>0</v>
      </c>
      <c r="BE4329">
        <v>0</v>
      </c>
      <c r="BF4329">
        <v>1</v>
      </c>
      <c r="BG4329">
        <v>0</v>
      </c>
      <c r="BH4329">
        <v>0</v>
      </c>
      <c r="BI4329">
        <v>4</v>
      </c>
      <c r="BJ4329">
        <v>2</v>
      </c>
      <c r="BK4329">
        <v>0</v>
      </c>
      <c r="BL4329">
        <v>2</v>
      </c>
      <c r="BM4329">
        <v>0</v>
      </c>
      <c r="BN4329">
        <v>1</v>
      </c>
      <c r="BO4329">
        <v>8</v>
      </c>
      <c r="BP4329">
        <v>1</v>
      </c>
      <c r="BQ4329">
        <v>3</v>
      </c>
      <c r="BR4329">
        <v>2</v>
      </c>
      <c r="BS4329">
        <v>2</v>
      </c>
      <c r="BT4329">
        <v>43</v>
      </c>
      <c r="BU4329" t="s">
        <v>4158</v>
      </c>
    </row>
    <row r="4330" spans="1:73">
      <c r="A4330" t="s">
        <v>4099</v>
      </c>
      <c r="B4330" t="s">
        <v>4100</v>
      </c>
      <c r="C4330">
        <v>61</v>
      </c>
      <c r="D4330" t="s">
        <v>119</v>
      </c>
      <c r="E4330" t="s">
        <v>4126</v>
      </c>
      <c r="F4330" t="s">
        <v>101</v>
      </c>
      <c r="G4330">
        <v>0</v>
      </c>
      <c r="H4330">
        <v>0</v>
      </c>
      <c r="I4330">
        <v>0</v>
      </c>
      <c r="J4330">
        <v>0</v>
      </c>
      <c r="K4330">
        <v>0</v>
      </c>
      <c r="L4330">
        <v>1</v>
      </c>
      <c r="M4330">
        <v>0</v>
      </c>
      <c r="N4330">
        <v>1</v>
      </c>
      <c r="O4330">
        <v>0</v>
      </c>
      <c r="P4330">
        <v>0</v>
      </c>
      <c r="Q4330">
        <v>0</v>
      </c>
      <c r="R4330">
        <v>0</v>
      </c>
      <c r="S4330">
        <v>0</v>
      </c>
      <c r="T4330">
        <v>0</v>
      </c>
      <c r="U4330">
        <v>0</v>
      </c>
      <c r="V4330">
        <v>0</v>
      </c>
      <c r="W4330">
        <v>0</v>
      </c>
      <c r="X4330">
        <v>0</v>
      </c>
      <c r="Y4330">
        <v>0</v>
      </c>
      <c r="Z4330">
        <v>0</v>
      </c>
      <c r="AA4330">
        <v>0</v>
      </c>
      <c r="AB4330">
        <v>3</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2</v>
      </c>
      <c r="AY4330">
        <v>0</v>
      </c>
      <c r="AZ4330">
        <v>1</v>
      </c>
      <c r="BA4330">
        <v>2</v>
      </c>
      <c r="BB4330">
        <v>0</v>
      </c>
      <c r="BC4330">
        <v>2</v>
      </c>
      <c r="BD4330">
        <v>0</v>
      </c>
      <c r="BE4330">
        <v>0</v>
      </c>
      <c r="BF4330">
        <v>0</v>
      </c>
      <c r="BG4330">
        <v>0</v>
      </c>
      <c r="BH4330">
        <v>0</v>
      </c>
      <c r="BI4330">
        <v>2</v>
      </c>
      <c r="BJ4330">
        <v>0</v>
      </c>
      <c r="BK4330">
        <v>0</v>
      </c>
      <c r="BL4330">
        <v>0</v>
      </c>
      <c r="BM4330">
        <v>0</v>
      </c>
      <c r="BN4330">
        <v>1</v>
      </c>
      <c r="BO4330">
        <v>1</v>
      </c>
      <c r="BP4330">
        <v>0</v>
      </c>
      <c r="BQ4330">
        <v>0</v>
      </c>
      <c r="BR4330">
        <v>2</v>
      </c>
      <c r="BS4330">
        <v>1</v>
      </c>
      <c r="BT4330">
        <v>9</v>
      </c>
      <c r="BU4330" t="s">
        <v>4159</v>
      </c>
    </row>
    <row r="4331" spans="1:73">
      <c r="A4331" t="s">
        <v>4099</v>
      </c>
      <c r="B4331" t="s">
        <v>4100</v>
      </c>
      <c r="C4331">
        <v>62</v>
      </c>
      <c r="D4331" t="s">
        <v>119</v>
      </c>
      <c r="E4331" t="s">
        <v>4119</v>
      </c>
      <c r="F4331" t="s">
        <v>92</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4</v>
      </c>
      <c r="AC4331">
        <v>0</v>
      </c>
      <c r="AD4331">
        <v>0</v>
      </c>
      <c r="AE4331">
        <v>0</v>
      </c>
      <c r="AF4331">
        <v>0</v>
      </c>
      <c r="AG4331">
        <v>0</v>
      </c>
      <c r="AH4331">
        <v>2</v>
      </c>
      <c r="AI4331">
        <v>0</v>
      </c>
      <c r="AJ4331">
        <v>0</v>
      </c>
      <c r="AK4331">
        <v>0</v>
      </c>
      <c r="AL4331">
        <v>0</v>
      </c>
      <c r="AM4331">
        <v>0</v>
      </c>
      <c r="AN4331">
        <v>0</v>
      </c>
      <c r="AO4331">
        <v>0</v>
      </c>
      <c r="AP4331">
        <v>0</v>
      </c>
      <c r="AQ4331">
        <v>0</v>
      </c>
      <c r="AR4331">
        <v>0</v>
      </c>
      <c r="AS4331">
        <v>0</v>
      </c>
      <c r="AT4331">
        <v>0</v>
      </c>
      <c r="AU4331">
        <v>0</v>
      </c>
      <c r="AV4331">
        <v>0</v>
      </c>
      <c r="AW4331">
        <v>0</v>
      </c>
      <c r="AX4331">
        <v>2</v>
      </c>
      <c r="AY4331">
        <v>0</v>
      </c>
      <c r="AZ4331">
        <v>0</v>
      </c>
      <c r="BA4331">
        <v>2</v>
      </c>
      <c r="BB4331">
        <v>0</v>
      </c>
      <c r="BC4331">
        <v>0</v>
      </c>
      <c r="BD4331">
        <v>0</v>
      </c>
      <c r="BE4331">
        <v>0</v>
      </c>
      <c r="BF4331">
        <v>0</v>
      </c>
      <c r="BG4331">
        <v>0</v>
      </c>
      <c r="BH4331">
        <v>0</v>
      </c>
      <c r="BI4331">
        <v>0</v>
      </c>
      <c r="BJ4331">
        <v>0</v>
      </c>
      <c r="BK4331">
        <v>0</v>
      </c>
      <c r="BL4331">
        <v>0</v>
      </c>
      <c r="BM4331">
        <v>0</v>
      </c>
      <c r="BN4331">
        <v>0</v>
      </c>
      <c r="BO4331">
        <v>0</v>
      </c>
      <c r="BP4331">
        <v>0</v>
      </c>
      <c r="BQ4331">
        <v>0</v>
      </c>
      <c r="BR4331">
        <v>0</v>
      </c>
      <c r="BS4331">
        <v>1</v>
      </c>
      <c r="BT4331">
        <v>6</v>
      </c>
      <c r="BU4331" t="s">
        <v>4160</v>
      </c>
    </row>
    <row r="4332" spans="1:73">
      <c r="A4332" t="s">
        <v>4099</v>
      </c>
      <c r="B4332" t="s">
        <v>4100</v>
      </c>
      <c r="C4332">
        <v>63</v>
      </c>
      <c r="D4332" t="s">
        <v>119</v>
      </c>
      <c r="E4332" t="s">
        <v>78</v>
      </c>
      <c r="F4332" t="s">
        <v>77</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0</v>
      </c>
      <c r="BB4332">
        <v>0</v>
      </c>
      <c r="BC4332">
        <v>0</v>
      </c>
      <c r="BD4332">
        <v>0</v>
      </c>
      <c r="BE4332">
        <v>0</v>
      </c>
      <c r="BF4332">
        <v>0</v>
      </c>
      <c r="BG4332">
        <v>0</v>
      </c>
      <c r="BH4332">
        <v>0</v>
      </c>
      <c r="BI4332">
        <v>0</v>
      </c>
      <c r="BJ4332">
        <v>0</v>
      </c>
      <c r="BK4332">
        <v>0</v>
      </c>
      <c r="BL4332">
        <v>0</v>
      </c>
      <c r="BM4332">
        <v>0</v>
      </c>
      <c r="BN4332">
        <v>0</v>
      </c>
      <c r="BO4332">
        <v>0</v>
      </c>
      <c r="BP4332">
        <v>0</v>
      </c>
      <c r="BQ4332">
        <v>0</v>
      </c>
      <c r="BR4332">
        <v>0</v>
      </c>
      <c r="BS4332">
        <v>1</v>
      </c>
      <c r="BT4332">
        <v>1</v>
      </c>
      <c r="BU4332" t="s">
        <v>213</v>
      </c>
    </row>
    <row r="4333" spans="1:73">
      <c r="A4333" t="s">
        <v>4099</v>
      </c>
      <c r="B4333" t="s">
        <v>4100</v>
      </c>
      <c r="C4333">
        <v>64</v>
      </c>
      <c r="D4333" t="s">
        <v>119</v>
      </c>
      <c r="E4333" t="s">
        <v>4119</v>
      </c>
      <c r="F4333" t="s">
        <v>92</v>
      </c>
      <c r="G4333">
        <v>0</v>
      </c>
      <c r="H4333">
        <v>4</v>
      </c>
      <c r="I4333">
        <v>3</v>
      </c>
      <c r="J4333">
        <v>0</v>
      </c>
      <c r="K4333">
        <v>0</v>
      </c>
      <c r="L4333">
        <v>6</v>
      </c>
      <c r="M4333">
        <v>0</v>
      </c>
      <c r="N4333">
        <v>14</v>
      </c>
      <c r="O4333">
        <v>0</v>
      </c>
      <c r="P4333">
        <v>0</v>
      </c>
      <c r="Q4333">
        <v>0</v>
      </c>
      <c r="R4333">
        <v>0</v>
      </c>
      <c r="S4333">
        <v>11</v>
      </c>
      <c r="T4333">
        <v>2</v>
      </c>
      <c r="U4333">
        <v>0</v>
      </c>
      <c r="V4333">
        <v>3</v>
      </c>
      <c r="W4333">
        <v>0</v>
      </c>
      <c r="X4333">
        <v>0</v>
      </c>
      <c r="Y4333">
        <v>0</v>
      </c>
      <c r="Z4333">
        <v>0</v>
      </c>
      <c r="AA4333">
        <v>0</v>
      </c>
      <c r="AB4333">
        <v>53</v>
      </c>
      <c r="AC4333">
        <v>2</v>
      </c>
      <c r="AD4333">
        <v>0</v>
      </c>
      <c r="AE4333">
        <v>0</v>
      </c>
      <c r="AF4333">
        <v>0</v>
      </c>
      <c r="AG4333">
        <v>0</v>
      </c>
      <c r="AH4333">
        <v>0</v>
      </c>
      <c r="AI4333">
        <v>3</v>
      </c>
      <c r="AJ4333">
        <v>0</v>
      </c>
      <c r="AK4333">
        <v>0</v>
      </c>
      <c r="AL4333">
        <v>1</v>
      </c>
      <c r="AM4333">
        <v>9</v>
      </c>
      <c r="AN4333">
        <v>0</v>
      </c>
      <c r="AO4333">
        <v>0</v>
      </c>
      <c r="AP4333">
        <v>0</v>
      </c>
      <c r="AQ4333">
        <v>1</v>
      </c>
      <c r="AR4333">
        <v>0</v>
      </c>
      <c r="AS4333">
        <v>0</v>
      </c>
      <c r="AT4333">
        <v>0</v>
      </c>
      <c r="AU4333">
        <v>0</v>
      </c>
      <c r="AV4333">
        <v>0</v>
      </c>
      <c r="AW4333">
        <v>2</v>
      </c>
      <c r="AX4333">
        <v>3</v>
      </c>
      <c r="AY4333">
        <v>14</v>
      </c>
      <c r="AZ4333">
        <v>10</v>
      </c>
      <c r="BA4333">
        <v>13</v>
      </c>
      <c r="BB4333">
        <v>4</v>
      </c>
      <c r="BC4333">
        <v>7</v>
      </c>
      <c r="BD4333">
        <v>0</v>
      </c>
      <c r="BE4333">
        <v>0</v>
      </c>
      <c r="BF4333">
        <v>0</v>
      </c>
      <c r="BG4333">
        <v>0</v>
      </c>
      <c r="BH4333">
        <v>0</v>
      </c>
      <c r="BI4333">
        <v>4</v>
      </c>
      <c r="BJ4333">
        <v>6</v>
      </c>
      <c r="BK4333">
        <v>0</v>
      </c>
      <c r="BL4333">
        <v>2</v>
      </c>
      <c r="BM4333">
        <v>1</v>
      </c>
      <c r="BN4333">
        <v>0</v>
      </c>
      <c r="BO4333">
        <v>16</v>
      </c>
      <c r="BP4333">
        <v>2</v>
      </c>
      <c r="BQ4333">
        <v>0</v>
      </c>
      <c r="BR4333">
        <v>0</v>
      </c>
      <c r="BS4333">
        <v>4</v>
      </c>
      <c r="BT4333">
        <v>83</v>
      </c>
      <c r="BU4333" t="s">
        <v>4161</v>
      </c>
    </row>
    <row r="4334" spans="1:73">
      <c r="A4334" t="s">
        <v>4099</v>
      </c>
      <c r="B4334" t="s">
        <v>4100</v>
      </c>
      <c r="C4334">
        <v>65</v>
      </c>
      <c r="D4334" t="s">
        <v>119</v>
      </c>
      <c r="E4334" t="s">
        <v>78</v>
      </c>
      <c r="F4334" t="s">
        <v>77</v>
      </c>
      <c r="G4334">
        <v>0</v>
      </c>
      <c r="H4334">
        <v>1</v>
      </c>
      <c r="I4334">
        <v>0</v>
      </c>
      <c r="J4334">
        <v>0</v>
      </c>
      <c r="K4334">
        <v>0</v>
      </c>
      <c r="L4334">
        <v>1</v>
      </c>
      <c r="M4334">
        <v>0</v>
      </c>
      <c r="N4334">
        <v>4</v>
      </c>
      <c r="O4334">
        <v>0</v>
      </c>
      <c r="P4334">
        <v>0</v>
      </c>
      <c r="Q4334">
        <v>1</v>
      </c>
      <c r="R4334">
        <v>0</v>
      </c>
      <c r="S4334">
        <v>2</v>
      </c>
      <c r="T4334">
        <v>2</v>
      </c>
      <c r="U4334">
        <v>0</v>
      </c>
      <c r="V4334">
        <v>0</v>
      </c>
      <c r="W4334">
        <v>0</v>
      </c>
      <c r="X4334">
        <v>0</v>
      </c>
      <c r="Y4334">
        <v>0</v>
      </c>
      <c r="Z4334">
        <v>0</v>
      </c>
      <c r="AA4334">
        <v>0</v>
      </c>
      <c r="AB4334">
        <v>16</v>
      </c>
      <c r="AC4334">
        <v>0</v>
      </c>
      <c r="AD4334">
        <v>0</v>
      </c>
      <c r="AE4334">
        <v>0</v>
      </c>
      <c r="AF4334">
        <v>0</v>
      </c>
      <c r="AG4334">
        <v>0</v>
      </c>
      <c r="AH4334">
        <v>0</v>
      </c>
      <c r="AI4334">
        <v>1</v>
      </c>
      <c r="AJ4334">
        <v>0</v>
      </c>
      <c r="AK4334">
        <v>0</v>
      </c>
      <c r="AL4334">
        <v>0</v>
      </c>
      <c r="AM4334">
        <v>5</v>
      </c>
      <c r="AN4334">
        <v>0</v>
      </c>
      <c r="AO4334">
        <v>0</v>
      </c>
      <c r="AP4334">
        <v>0</v>
      </c>
      <c r="AQ4334">
        <v>0</v>
      </c>
      <c r="AR4334">
        <v>0</v>
      </c>
      <c r="AS4334">
        <v>0</v>
      </c>
      <c r="AT4334">
        <v>0</v>
      </c>
      <c r="AU4334">
        <v>0</v>
      </c>
      <c r="AV4334">
        <v>0</v>
      </c>
      <c r="AW4334">
        <v>0</v>
      </c>
      <c r="AX4334">
        <v>1</v>
      </c>
      <c r="AY4334">
        <v>2</v>
      </c>
      <c r="AZ4334">
        <v>4</v>
      </c>
      <c r="BA4334">
        <v>6</v>
      </c>
      <c r="BB4334">
        <v>0</v>
      </c>
      <c r="BC4334">
        <v>4</v>
      </c>
      <c r="BD4334">
        <v>0</v>
      </c>
      <c r="BE4334">
        <v>0</v>
      </c>
      <c r="BF4334">
        <v>0</v>
      </c>
      <c r="BG4334">
        <v>0</v>
      </c>
      <c r="BH4334">
        <v>0</v>
      </c>
      <c r="BI4334">
        <v>2</v>
      </c>
      <c r="BJ4334">
        <v>3</v>
      </c>
      <c r="BK4334">
        <v>0</v>
      </c>
      <c r="BL4334">
        <v>0</v>
      </c>
      <c r="BM4334">
        <v>0</v>
      </c>
      <c r="BN4334">
        <v>1</v>
      </c>
      <c r="BO4334">
        <v>4</v>
      </c>
      <c r="BP4334">
        <v>0</v>
      </c>
      <c r="BQ4334">
        <v>0</v>
      </c>
      <c r="BR4334">
        <v>1</v>
      </c>
      <c r="BS4334">
        <v>1</v>
      </c>
      <c r="BT4334">
        <v>27</v>
      </c>
      <c r="BU4334" t="s">
        <v>4162</v>
      </c>
    </row>
    <row r="4335" spans="1:73">
      <c r="A4335" t="s">
        <v>4099</v>
      </c>
      <c r="B4335" t="s">
        <v>4100</v>
      </c>
      <c r="C4335">
        <v>66</v>
      </c>
      <c r="D4335" t="s">
        <v>119</v>
      </c>
      <c r="E4335" t="s">
        <v>4119</v>
      </c>
      <c r="F4335" t="s">
        <v>92</v>
      </c>
      <c r="G4335">
        <v>4</v>
      </c>
      <c r="H4335">
        <v>0</v>
      </c>
      <c r="I4335">
        <v>4</v>
      </c>
      <c r="J4335">
        <v>0</v>
      </c>
      <c r="K4335">
        <v>0</v>
      </c>
      <c r="L4335">
        <v>9</v>
      </c>
      <c r="M4335">
        <v>0</v>
      </c>
      <c r="N4335">
        <v>6</v>
      </c>
      <c r="O4335">
        <v>0</v>
      </c>
      <c r="P4335">
        <v>0</v>
      </c>
      <c r="Q4335">
        <v>1</v>
      </c>
      <c r="R4335">
        <v>0</v>
      </c>
      <c r="S4335">
        <v>11</v>
      </c>
      <c r="T4335">
        <v>3</v>
      </c>
      <c r="U4335">
        <v>0</v>
      </c>
      <c r="V4335">
        <v>2</v>
      </c>
      <c r="W4335">
        <v>1</v>
      </c>
      <c r="X4335">
        <v>0</v>
      </c>
      <c r="Y4335">
        <v>0</v>
      </c>
      <c r="Z4335">
        <v>0</v>
      </c>
      <c r="AA4335">
        <v>0</v>
      </c>
      <c r="AB4335">
        <v>36</v>
      </c>
      <c r="AC4335">
        <v>0</v>
      </c>
      <c r="AD4335">
        <v>0</v>
      </c>
      <c r="AE4335">
        <v>0</v>
      </c>
      <c r="AF4335">
        <v>0</v>
      </c>
      <c r="AG4335">
        <v>0</v>
      </c>
      <c r="AH4335">
        <v>0</v>
      </c>
      <c r="AI4335">
        <v>4</v>
      </c>
      <c r="AJ4335">
        <v>0</v>
      </c>
      <c r="AK4335">
        <v>0</v>
      </c>
      <c r="AL4335">
        <v>0</v>
      </c>
      <c r="AM4335">
        <v>8</v>
      </c>
      <c r="AN4335">
        <v>0</v>
      </c>
      <c r="AO4335">
        <v>0</v>
      </c>
      <c r="AP4335">
        <v>1</v>
      </c>
      <c r="AQ4335">
        <v>1</v>
      </c>
      <c r="AR4335">
        <v>0</v>
      </c>
      <c r="AS4335">
        <v>0</v>
      </c>
      <c r="AT4335">
        <v>0</v>
      </c>
      <c r="AU4335">
        <v>0</v>
      </c>
      <c r="AV4335">
        <v>0</v>
      </c>
      <c r="AW4335">
        <v>4</v>
      </c>
      <c r="AX4335">
        <v>4</v>
      </c>
      <c r="AY4335">
        <v>7</v>
      </c>
      <c r="AZ4335">
        <v>12</v>
      </c>
      <c r="BA4335">
        <v>12</v>
      </c>
      <c r="BB4335">
        <v>0</v>
      </c>
      <c r="BC4335">
        <v>3</v>
      </c>
      <c r="BD4335">
        <v>0</v>
      </c>
      <c r="BE4335">
        <v>0</v>
      </c>
      <c r="BF4335">
        <v>0</v>
      </c>
      <c r="BG4335">
        <v>0</v>
      </c>
      <c r="BH4335">
        <v>0</v>
      </c>
      <c r="BI4335">
        <v>6</v>
      </c>
      <c r="BJ4335">
        <v>1</v>
      </c>
      <c r="BK4335">
        <v>0</v>
      </c>
      <c r="BL4335">
        <v>2</v>
      </c>
      <c r="BM4335">
        <v>0</v>
      </c>
      <c r="BN4335">
        <v>0</v>
      </c>
      <c r="BO4335">
        <v>12</v>
      </c>
      <c r="BP4335">
        <v>2</v>
      </c>
      <c r="BQ4335">
        <v>0</v>
      </c>
      <c r="BR4335">
        <v>2</v>
      </c>
      <c r="BS4335">
        <v>5</v>
      </c>
      <c r="BT4335">
        <v>73</v>
      </c>
      <c r="BU4335" t="s">
        <v>4163</v>
      </c>
    </row>
    <row r="4336" spans="1:73">
      <c r="A4336" t="s">
        <v>4099</v>
      </c>
      <c r="B4336" t="s">
        <v>4100</v>
      </c>
      <c r="C4336">
        <v>67</v>
      </c>
      <c r="D4336" t="s">
        <v>119</v>
      </c>
      <c r="E4336" t="s">
        <v>78</v>
      </c>
      <c r="F4336" t="s">
        <v>77</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0</v>
      </c>
      <c r="BB4336">
        <v>0</v>
      </c>
      <c r="BC4336">
        <v>0</v>
      </c>
      <c r="BD4336">
        <v>0</v>
      </c>
      <c r="BE4336">
        <v>0</v>
      </c>
      <c r="BF4336">
        <v>0</v>
      </c>
      <c r="BG4336">
        <v>0</v>
      </c>
      <c r="BH4336">
        <v>0</v>
      </c>
      <c r="BI4336">
        <v>0</v>
      </c>
      <c r="BJ4336">
        <v>0</v>
      </c>
      <c r="BK4336">
        <v>0</v>
      </c>
      <c r="BL4336">
        <v>0</v>
      </c>
      <c r="BM4336">
        <v>0</v>
      </c>
      <c r="BN4336">
        <v>0</v>
      </c>
      <c r="BO4336">
        <v>0</v>
      </c>
      <c r="BP4336">
        <v>0</v>
      </c>
      <c r="BQ4336">
        <v>0</v>
      </c>
      <c r="BR4336">
        <v>0</v>
      </c>
      <c r="BS4336">
        <v>1</v>
      </c>
      <c r="BT4336">
        <v>2</v>
      </c>
      <c r="BU4336" t="s">
        <v>4115</v>
      </c>
    </row>
    <row r="4337" spans="1:73">
      <c r="A4337" t="s">
        <v>4099</v>
      </c>
      <c r="B4337" t="s">
        <v>4100</v>
      </c>
      <c r="C4337">
        <v>68</v>
      </c>
      <c r="D4337" t="s">
        <v>119</v>
      </c>
      <c r="E4337" t="s">
        <v>4113</v>
      </c>
      <c r="F4337" t="s">
        <v>101</v>
      </c>
      <c r="G4337">
        <v>1</v>
      </c>
      <c r="H4337">
        <v>8</v>
      </c>
      <c r="I4337">
        <v>7</v>
      </c>
      <c r="J4337">
        <v>0</v>
      </c>
      <c r="K4337">
        <v>0</v>
      </c>
      <c r="L4337">
        <v>12</v>
      </c>
      <c r="M4337">
        <v>2</v>
      </c>
      <c r="N4337">
        <v>10</v>
      </c>
      <c r="O4337">
        <v>0</v>
      </c>
      <c r="P4337">
        <v>0</v>
      </c>
      <c r="Q4337">
        <v>0</v>
      </c>
      <c r="R4337">
        <v>1</v>
      </c>
      <c r="S4337">
        <v>34</v>
      </c>
      <c r="T4337">
        <v>13</v>
      </c>
      <c r="U4337">
        <v>0</v>
      </c>
      <c r="V4337">
        <v>4</v>
      </c>
      <c r="W4337">
        <v>9</v>
      </c>
      <c r="X4337">
        <v>0</v>
      </c>
      <c r="Y4337">
        <v>0</v>
      </c>
      <c r="Z4337">
        <v>0</v>
      </c>
      <c r="AA4337">
        <v>0</v>
      </c>
      <c r="AB4337">
        <v>85</v>
      </c>
      <c r="AC4337">
        <v>0</v>
      </c>
      <c r="AD4337">
        <v>0</v>
      </c>
      <c r="AE4337">
        <v>0</v>
      </c>
      <c r="AF4337">
        <v>0</v>
      </c>
      <c r="AG4337">
        <v>0</v>
      </c>
      <c r="AH4337">
        <v>0</v>
      </c>
      <c r="AI4337">
        <v>9</v>
      </c>
      <c r="AJ4337">
        <v>0</v>
      </c>
      <c r="AK4337">
        <v>0</v>
      </c>
      <c r="AL4337">
        <v>5</v>
      </c>
      <c r="AM4337">
        <v>13</v>
      </c>
      <c r="AN4337">
        <v>0</v>
      </c>
      <c r="AO4337">
        <v>7</v>
      </c>
      <c r="AP4337">
        <v>2</v>
      </c>
      <c r="AQ4337">
        <v>2</v>
      </c>
      <c r="AR4337">
        <v>0</v>
      </c>
      <c r="AS4337">
        <v>0</v>
      </c>
      <c r="AT4337">
        <v>0</v>
      </c>
      <c r="AU4337">
        <v>0</v>
      </c>
      <c r="AV4337">
        <v>0</v>
      </c>
      <c r="AW4337">
        <v>7</v>
      </c>
      <c r="AX4337">
        <v>12</v>
      </c>
      <c r="AY4337">
        <v>18</v>
      </c>
      <c r="AZ4337">
        <v>19</v>
      </c>
      <c r="BA4337">
        <v>25</v>
      </c>
      <c r="BB4337">
        <v>4</v>
      </c>
      <c r="BC4337">
        <v>18</v>
      </c>
      <c r="BD4337">
        <v>0</v>
      </c>
      <c r="BE4337">
        <v>0</v>
      </c>
      <c r="BF4337">
        <v>0</v>
      </c>
      <c r="BG4337">
        <v>0</v>
      </c>
      <c r="BH4337">
        <v>4</v>
      </c>
      <c r="BI4337">
        <v>15</v>
      </c>
      <c r="BJ4337">
        <v>8</v>
      </c>
      <c r="BK4337">
        <v>0</v>
      </c>
      <c r="BL4337">
        <v>10</v>
      </c>
      <c r="BM4337">
        <v>4</v>
      </c>
      <c r="BN4337">
        <v>7</v>
      </c>
      <c r="BO4337">
        <v>19</v>
      </c>
      <c r="BP4337">
        <v>1</v>
      </c>
      <c r="BQ4337">
        <v>3</v>
      </c>
      <c r="BR4337">
        <v>3</v>
      </c>
      <c r="BS4337">
        <v>4</v>
      </c>
      <c r="BT4337">
        <v>143</v>
      </c>
      <c r="BU4337" t="s">
        <v>4164</v>
      </c>
    </row>
    <row r="4338" spans="1:73">
      <c r="A4338" t="s">
        <v>4099</v>
      </c>
      <c r="B4338" t="s">
        <v>4100</v>
      </c>
      <c r="C4338">
        <v>69</v>
      </c>
      <c r="D4338" t="s">
        <v>119</v>
      </c>
      <c r="E4338" t="s">
        <v>4105</v>
      </c>
      <c r="F4338" t="s">
        <v>92</v>
      </c>
      <c r="G4338">
        <v>0</v>
      </c>
      <c r="H4338">
        <v>0</v>
      </c>
      <c r="I4338">
        <v>0</v>
      </c>
      <c r="J4338">
        <v>0</v>
      </c>
      <c r="K4338">
        <v>0</v>
      </c>
      <c r="L4338">
        <v>0</v>
      </c>
      <c r="M4338">
        <v>0</v>
      </c>
      <c r="N4338">
        <v>2</v>
      </c>
      <c r="O4338">
        <v>0</v>
      </c>
      <c r="P4338">
        <v>0</v>
      </c>
      <c r="Q4338">
        <v>0</v>
      </c>
      <c r="R4338">
        <v>0</v>
      </c>
      <c r="S4338">
        <v>0</v>
      </c>
      <c r="T4338">
        <v>0</v>
      </c>
      <c r="U4338">
        <v>0</v>
      </c>
      <c r="V4338">
        <v>0</v>
      </c>
      <c r="W4338">
        <v>0</v>
      </c>
      <c r="X4338">
        <v>0</v>
      </c>
      <c r="Y4338">
        <v>0</v>
      </c>
      <c r="Z4338">
        <v>0</v>
      </c>
      <c r="AA4338">
        <v>0</v>
      </c>
      <c r="AB4338">
        <v>4</v>
      </c>
      <c r="AC4338">
        <v>0</v>
      </c>
      <c r="AD4338">
        <v>0</v>
      </c>
      <c r="AE4338">
        <v>0</v>
      </c>
      <c r="AF4338">
        <v>0</v>
      </c>
      <c r="AG4338">
        <v>0</v>
      </c>
      <c r="AH4338">
        <v>0</v>
      </c>
      <c r="AI4338">
        <v>0</v>
      </c>
      <c r="AJ4338">
        <v>0</v>
      </c>
      <c r="AK4338">
        <v>0</v>
      </c>
      <c r="AL4338">
        <v>0</v>
      </c>
      <c r="AM4338">
        <v>0</v>
      </c>
      <c r="AN4338">
        <v>0</v>
      </c>
      <c r="AO4338">
        <v>0</v>
      </c>
      <c r="AP4338">
        <v>0</v>
      </c>
      <c r="AQ4338">
        <v>1</v>
      </c>
      <c r="AR4338">
        <v>0</v>
      </c>
      <c r="AS4338">
        <v>0</v>
      </c>
      <c r="AT4338">
        <v>0</v>
      </c>
      <c r="AU4338">
        <v>0</v>
      </c>
      <c r="AV4338">
        <v>0</v>
      </c>
      <c r="AW4338">
        <v>0</v>
      </c>
      <c r="AX4338">
        <v>1</v>
      </c>
      <c r="AY4338">
        <v>0</v>
      </c>
      <c r="AZ4338">
        <v>2</v>
      </c>
      <c r="BA4338">
        <v>1</v>
      </c>
      <c r="BB4338">
        <v>0</v>
      </c>
      <c r="BC4338">
        <v>0</v>
      </c>
      <c r="BD4338">
        <v>0</v>
      </c>
      <c r="BE4338">
        <v>0</v>
      </c>
      <c r="BF4338">
        <v>0</v>
      </c>
      <c r="BG4338">
        <v>0</v>
      </c>
      <c r="BH4338">
        <v>0</v>
      </c>
      <c r="BI4338">
        <v>1</v>
      </c>
      <c r="BJ4338">
        <v>0</v>
      </c>
      <c r="BK4338">
        <v>0</v>
      </c>
      <c r="BL4338">
        <v>0</v>
      </c>
      <c r="BM4338">
        <v>0</v>
      </c>
      <c r="BN4338">
        <v>0</v>
      </c>
      <c r="BO4338">
        <v>2</v>
      </c>
      <c r="BP4338">
        <v>0</v>
      </c>
      <c r="BQ4338">
        <v>0</v>
      </c>
      <c r="BR4338">
        <v>1</v>
      </c>
      <c r="BS4338">
        <v>1</v>
      </c>
      <c r="BT4338">
        <v>4</v>
      </c>
      <c r="BU4338" t="s">
        <v>4165</v>
      </c>
    </row>
    <row r="4339" spans="1:73">
      <c r="A4339" t="s">
        <v>4099</v>
      </c>
      <c r="B4339" t="s">
        <v>4100</v>
      </c>
      <c r="C4339">
        <v>70</v>
      </c>
      <c r="D4339" t="s">
        <v>119</v>
      </c>
      <c r="E4339" t="s">
        <v>78</v>
      </c>
      <c r="F4339" t="s">
        <v>77</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0</v>
      </c>
      <c r="BB4339">
        <v>0</v>
      </c>
      <c r="BC4339">
        <v>0</v>
      </c>
      <c r="BD4339">
        <v>0</v>
      </c>
      <c r="BE4339">
        <v>0</v>
      </c>
      <c r="BF4339">
        <v>0</v>
      </c>
      <c r="BG4339">
        <v>0</v>
      </c>
      <c r="BH4339">
        <v>0</v>
      </c>
      <c r="BI4339">
        <v>0</v>
      </c>
      <c r="BJ4339">
        <v>0</v>
      </c>
      <c r="BK4339">
        <v>0</v>
      </c>
      <c r="BL4339">
        <v>0</v>
      </c>
      <c r="BM4339">
        <v>0</v>
      </c>
      <c r="BN4339">
        <v>0</v>
      </c>
      <c r="BO4339">
        <v>0</v>
      </c>
      <c r="BP4339">
        <v>0</v>
      </c>
      <c r="BQ4339">
        <v>0</v>
      </c>
      <c r="BR4339">
        <v>0</v>
      </c>
      <c r="BS4339">
        <v>1</v>
      </c>
      <c r="BT4339">
        <v>2</v>
      </c>
      <c r="BU4339" t="s">
        <v>4166</v>
      </c>
    </row>
    <row r="4340" spans="1:73">
      <c r="A4340" t="s">
        <v>4099</v>
      </c>
      <c r="B4340" t="s">
        <v>4100</v>
      </c>
      <c r="C4340">
        <v>71</v>
      </c>
      <c r="D4340" t="s">
        <v>119</v>
      </c>
      <c r="E4340" t="s">
        <v>4119</v>
      </c>
      <c r="F4340" t="s">
        <v>92</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c r="BG4340">
        <v>0</v>
      </c>
      <c r="BH4340">
        <v>0</v>
      </c>
      <c r="BI4340">
        <v>0</v>
      </c>
      <c r="BJ4340">
        <v>0</v>
      </c>
      <c r="BK4340">
        <v>0</v>
      </c>
      <c r="BL4340">
        <v>0</v>
      </c>
      <c r="BM4340">
        <v>0</v>
      </c>
      <c r="BN4340">
        <v>0</v>
      </c>
      <c r="BO4340">
        <v>0</v>
      </c>
      <c r="BP4340">
        <v>0</v>
      </c>
      <c r="BQ4340">
        <v>0</v>
      </c>
      <c r="BR4340">
        <v>0</v>
      </c>
      <c r="BS4340">
        <v>1</v>
      </c>
      <c r="BT4340">
        <v>3</v>
      </c>
      <c r="BU4340" t="s">
        <v>4167</v>
      </c>
    </row>
    <row r="4341" spans="1:73">
      <c r="A4341" t="s">
        <v>4099</v>
      </c>
      <c r="B4341" t="s">
        <v>4100</v>
      </c>
      <c r="C4341">
        <v>72</v>
      </c>
      <c r="D4341" t="s">
        <v>119</v>
      </c>
      <c r="E4341" t="s">
        <v>78</v>
      </c>
      <c r="F4341" t="s">
        <v>77</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3</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0</v>
      </c>
      <c r="BB4341">
        <v>0</v>
      </c>
      <c r="BC4341">
        <v>0</v>
      </c>
      <c r="BD4341">
        <v>0</v>
      </c>
      <c r="BE4341">
        <v>0</v>
      </c>
      <c r="BF4341">
        <v>0</v>
      </c>
      <c r="BG4341">
        <v>0</v>
      </c>
      <c r="BH4341">
        <v>0</v>
      </c>
      <c r="BI4341">
        <v>0</v>
      </c>
      <c r="BJ4341">
        <v>0</v>
      </c>
      <c r="BK4341">
        <v>0</v>
      </c>
      <c r="BL4341">
        <v>0</v>
      </c>
      <c r="BM4341">
        <v>0</v>
      </c>
      <c r="BN4341">
        <v>0</v>
      </c>
      <c r="BO4341">
        <v>0</v>
      </c>
      <c r="BP4341">
        <v>0</v>
      </c>
      <c r="BQ4341">
        <v>0</v>
      </c>
      <c r="BR4341">
        <v>0</v>
      </c>
      <c r="BS4341">
        <v>1</v>
      </c>
      <c r="BT4341">
        <v>5</v>
      </c>
      <c r="BU4341" t="s">
        <v>4168</v>
      </c>
    </row>
    <row r="4342" spans="1:73">
      <c r="A4342" t="s">
        <v>4099</v>
      </c>
      <c r="B4342" t="s">
        <v>4100</v>
      </c>
      <c r="C4342">
        <v>73</v>
      </c>
      <c r="D4342" t="s">
        <v>119</v>
      </c>
      <c r="E4342" t="s">
        <v>4105</v>
      </c>
      <c r="F4342" t="s">
        <v>92</v>
      </c>
      <c r="G4342">
        <v>1</v>
      </c>
      <c r="H4342">
        <v>2</v>
      </c>
      <c r="I4342">
        <v>2</v>
      </c>
      <c r="J4342">
        <v>0</v>
      </c>
      <c r="K4342">
        <v>0</v>
      </c>
      <c r="L4342">
        <v>5</v>
      </c>
      <c r="M4342">
        <v>0</v>
      </c>
      <c r="N4342">
        <v>11</v>
      </c>
      <c r="O4342">
        <v>4</v>
      </c>
      <c r="P4342">
        <v>2</v>
      </c>
      <c r="Q4342">
        <v>0</v>
      </c>
      <c r="R4342">
        <v>2</v>
      </c>
      <c r="S4342">
        <v>12</v>
      </c>
      <c r="T4342">
        <v>2</v>
      </c>
      <c r="U4342">
        <v>0</v>
      </c>
      <c r="V4342">
        <v>1</v>
      </c>
      <c r="W4342">
        <v>1</v>
      </c>
      <c r="X4342">
        <v>0</v>
      </c>
      <c r="Y4342">
        <v>2</v>
      </c>
      <c r="Z4342">
        <v>0</v>
      </c>
      <c r="AA4342">
        <v>0</v>
      </c>
      <c r="AB4342">
        <v>49</v>
      </c>
      <c r="AC4342">
        <v>0</v>
      </c>
      <c r="AD4342">
        <v>0</v>
      </c>
      <c r="AE4342">
        <v>0</v>
      </c>
      <c r="AF4342">
        <v>0</v>
      </c>
      <c r="AG4342">
        <v>0</v>
      </c>
      <c r="AH4342">
        <v>0</v>
      </c>
      <c r="AI4342">
        <v>5</v>
      </c>
      <c r="AJ4342">
        <v>0</v>
      </c>
      <c r="AK4342">
        <v>0</v>
      </c>
      <c r="AL4342">
        <v>0</v>
      </c>
      <c r="AM4342">
        <v>14</v>
      </c>
      <c r="AN4342">
        <v>0</v>
      </c>
      <c r="AO4342">
        <v>0</v>
      </c>
      <c r="AP4342">
        <v>0</v>
      </c>
      <c r="AQ4342">
        <v>4</v>
      </c>
      <c r="AR4342">
        <v>0</v>
      </c>
      <c r="AS4342">
        <v>0</v>
      </c>
      <c r="AT4342">
        <v>1</v>
      </c>
      <c r="AU4342">
        <v>0</v>
      </c>
      <c r="AV4342">
        <v>3</v>
      </c>
      <c r="AW4342">
        <v>2</v>
      </c>
      <c r="AX4342">
        <v>4</v>
      </c>
      <c r="AY4342">
        <v>6</v>
      </c>
      <c r="AZ4342">
        <v>13</v>
      </c>
      <c r="BA4342">
        <v>19</v>
      </c>
      <c r="BB4342">
        <v>5</v>
      </c>
      <c r="BC4342">
        <v>8</v>
      </c>
      <c r="BD4342">
        <v>0</v>
      </c>
      <c r="BE4342">
        <v>0</v>
      </c>
      <c r="BF4342">
        <v>0</v>
      </c>
      <c r="BG4342">
        <v>0</v>
      </c>
      <c r="BH4342">
        <v>0</v>
      </c>
      <c r="BI4342">
        <v>6</v>
      </c>
      <c r="BJ4342">
        <v>7</v>
      </c>
      <c r="BK4342">
        <v>0</v>
      </c>
      <c r="BL4342">
        <v>1</v>
      </c>
      <c r="BM4342">
        <v>0</v>
      </c>
      <c r="BN4342">
        <v>1</v>
      </c>
      <c r="BO4342">
        <v>13</v>
      </c>
      <c r="BP4342">
        <v>1</v>
      </c>
      <c r="BQ4342">
        <v>0</v>
      </c>
      <c r="BR4342">
        <v>3</v>
      </c>
      <c r="BS4342">
        <v>3</v>
      </c>
      <c r="BT4342">
        <v>66</v>
      </c>
      <c r="BU4342" t="s">
        <v>4169</v>
      </c>
    </row>
    <row r="4343" spans="1:73">
      <c r="A4343" t="s">
        <v>4099</v>
      </c>
      <c r="B4343" t="s">
        <v>4100</v>
      </c>
      <c r="C4343">
        <v>74</v>
      </c>
      <c r="D4343" t="s">
        <v>119</v>
      </c>
      <c r="E4343" t="s">
        <v>4126</v>
      </c>
      <c r="F4343" t="s">
        <v>101</v>
      </c>
      <c r="G4343">
        <v>0</v>
      </c>
      <c r="H4343">
        <v>0</v>
      </c>
      <c r="I4343">
        <v>0</v>
      </c>
      <c r="J4343">
        <v>0</v>
      </c>
      <c r="K4343">
        <v>0</v>
      </c>
      <c r="L4343">
        <v>1</v>
      </c>
      <c r="M4343">
        <v>0</v>
      </c>
      <c r="N4343">
        <v>0</v>
      </c>
      <c r="O4343">
        <v>0</v>
      </c>
      <c r="P4343">
        <v>0</v>
      </c>
      <c r="Q4343">
        <v>0</v>
      </c>
      <c r="R4343">
        <v>0</v>
      </c>
      <c r="S4343">
        <v>0</v>
      </c>
      <c r="T4343">
        <v>0</v>
      </c>
      <c r="U4343">
        <v>0</v>
      </c>
      <c r="V4343">
        <v>0</v>
      </c>
      <c r="W4343">
        <v>0</v>
      </c>
      <c r="X4343">
        <v>0</v>
      </c>
      <c r="Y4343">
        <v>0</v>
      </c>
      <c r="Z4343">
        <v>0</v>
      </c>
      <c r="AA4343">
        <v>0</v>
      </c>
      <c r="AB4343">
        <v>2</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v>0</v>
      </c>
      <c r="BC4343">
        <v>0</v>
      </c>
      <c r="BD4343">
        <v>0</v>
      </c>
      <c r="BE4343">
        <v>0</v>
      </c>
      <c r="BF4343">
        <v>0</v>
      </c>
      <c r="BG4343">
        <v>0</v>
      </c>
      <c r="BH4343">
        <v>0</v>
      </c>
      <c r="BI4343">
        <v>0</v>
      </c>
      <c r="BJ4343">
        <v>0</v>
      </c>
      <c r="BK4343">
        <v>0</v>
      </c>
      <c r="BL4343">
        <v>0</v>
      </c>
      <c r="BM4343">
        <v>0</v>
      </c>
      <c r="BN4343">
        <v>0</v>
      </c>
      <c r="BO4343">
        <v>0</v>
      </c>
      <c r="BP4343">
        <v>0</v>
      </c>
      <c r="BQ4343">
        <v>0</v>
      </c>
      <c r="BR4343">
        <v>0</v>
      </c>
      <c r="BS4343">
        <v>1</v>
      </c>
      <c r="BT4343">
        <v>5</v>
      </c>
      <c r="BU4343" t="s">
        <v>4170</v>
      </c>
    </row>
    <row r="4344" spans="1:73">
      <c r="A4344" t="s">
        <v>4099</v>
      </c>
      <c r="B4344" t="s">
        <v>4100</v>
      </c>
      <c r="C4344">
        <v>75</v>
      </c>
      <c r="D4344" t="s">
        <v>119</v>
      </c>
      <c r="E4344" t="s">
        <v>78</v>
      </c>
      <c r="F4344" t="s">
        <v>77</v>
      </c>
      <c r="G4344">
        <v>0</v>
      </c>
      <c r="H4344">
        <v>1</v>
      </c>
      <c r="I4344">
        <v>0</v>
      </c>
      <c r="J4344">
        <v>0</v>
      </c>
      <c r="K4344">
        <v>0</v>
      </c>
      <c r="L4344">
        <v>1</v>
      </c>
      <c r="M4344">
        <v>0</v>
      </c>
      <c r="N4344">
        <v>0</v>
      </c>
      <c r="O4344">
        <v>0</v>
      </c>
      <c r="P4344">
        <v>0</v>
      </c>
      <c r="Q4344">
        <v>0</v>
      </c>
      <c r="R4344">
        <v>0</v>
      </c>
      <c r="S4344">
        <v>2</v>
      </c>
      <c r="T4344">
        <v>1</v>
      </c>
      <c r="U4344">
        <v>0</v>
      </c>
      <c r="V4344">
        <v>0</v>
      </c>
      <c r="W4344">
        <v>1</v>
      </c>
      <c r="X4344">
        <v>0</v>
      </c>
      <c r="Y4344">
        <v>0</v>
      </c>
      <c r="Z4344">
        <v>0</v>
      </c>
      <c r="AA4344">
        <v>0</v>
      </c>
      <c r="AB4344">
        <v>7</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1</v>
      </c>
      <c r="AV4344">
        <v>0</v>
      </c>
      <c r="AW4344">
        <v>0</v>
      </c>
      <c r="AX4344">
        <v>2</v>
      </c>
      <c r="AY4344">
        <v>1</v>
      </c>
      <c r="AZ4344">
        <v>0</v>
      </c>
      <c r="BA4344">
        <v>2</v>
      </c>
      <c r="BB4344">
        <v>0</v>
      </c>
      <c r="BC4344">
        <v>0</v>
      </c>
      <c r="BD4344">
        <v>0</v>
      </c>
      <c r="BE4344">
        <v>0</v>
      </c>
      <c r="BF4344">
        <v>0</v>
      </c>
      <c r="BG4344">
        <v>0</v>
      </c>
      <c r="BH4344">
        <v>0</v>
      </c>
      <c r="BI4344">
        <v>4</v>
      </c>
      <c r="BJ4344">
        <v>0</v>
      </c>
      <c r="BK4344">
        <v>0</v>
      </c>
      <c r="BL4344">
        <v>0</v>
      </c>
      <c r="BM4344">
        <v>0</v>
      </c>
      <c r="BN4344">
        <v>0</v>
      </c>
      <c r="BO4344">
        <v>1</v>
      </c>
      <c r="BP4344">
        <v>0</v>
      </c>
      <c r="BQ4344">
        <v>0</v>
      </c>
      <c r="BR4344">
        <v>2</v>
      </c>
      <c r="BS4344">
        <v>1</v>
      </c>
      <c r="BT4344">
        <v>12</v>
      </c>
      <c r="BU4344" t="s">
        <v>4171</v>
      </c>
    </row>
    <row r="4345" spans="1:73">
      <c r="A4345" t="s">
        <v>4099</v>
      </c>
      <c r="B4345" t="s">
        <v>4100</v>
      </c>
      <c r="C4345">
        <v>76</v>
      </c>
      <c r="D4345" t="s">
        <v>119</v>
      </c>
      <c r="E4345" t="s">
        <v>4126</v>
      </c>
      <c r="F4345" t="s">
        <v>101</v>
      </c>
      <c r="G4345">
        <v>0</v>
      </c>
      <c r="H4345">
        <v>1</v>
      </c>
      <c r="I4345">
        <v>0</v>
      </c>
      <c r="J4345">
        <v>0</v>
      </c>
      <c r="K4345">
        <v>0</v>
      </c>
      <c r="L4345">
        <v>4</v>
      </c>
      <c r="M4345">
        <v>0</v>
      </c>
      <c r="N4345">
        <v>4</v>
      </c>
      <c r="O4345">
        <v>0</v>
      </c>
      <c r="P4345">
        <v>0</v>
      </c>
      <c r="Q4345">
        <v>0</v>
      </c>
      <c r="R4345">
        <v>0</v>
      </c>
      <c r="S4345">
        <v>1</v>
      </c>
      <c r="T4345">
        <v>1</v>
      </c>
      <c r="U4345">
        <v>0</v>
      </c>
      <c r="V4345">
        <v>0</v>
      </c>
      <c r="W4345">
        <v>0</v>
      </c>
      <c r="X4345">
        <v>0</v>
      </c>
      <c r="Y4345">
        <v>0</v>
      </c>
      <c r="Z4345">
        <v>0</v>
      </c>
      <c r="AA4345">
        <v>0</v>
      </c>
      <c r="AB4345">
        <v>22</v>
      </c>
      <c r="AC4345">
        <v>0</v>
      </c>
      <c r="AD4345">
        <v>0</v>
      </c>
      <c r="AE4345">
        <v>1</v>
      </c>
      <c r="AF4345">
        <v>0</v>
      </c>
      <c r="AG4345">
        <v>0</v>
      </c>
      <c r="AH4345">
        <v>0</v>
      </c>
      <c r="AI4345">
        <v>1</v>
      </c>
      <c r="AJ4345">
        <v>0</v>
      </c>
      <c r="AK4345">
        <v>0</v>
      </c>
      <c r="AL4345">
        <v>0</v>
      </c>
      <c r="AM4345">
        <v>2</v>
      </c>
      <c r="AN4345">
        <v>0</v>
      </c>
      <c r="AO4345">
        <v>0</v>
      </c>
      <c r="AP4345">
        <v>0</v>
      </c>
      <c r="AQ4345">
        <v>0</v>
      </c>
      <c r="AR4345">
        <v>0</v>
      </c>
      <c r="AS4345">
        <v>0</v>
      </c>
      <c r="AT4345">
        <v>1</v>
      </c>
      <c r="AU4345">
        <v>1</v>
      </c>
      <c r="AV4345">
        <v>1</v>
      </c>
      <c r="AW4345">
        <v>0</v>
      </c>
      <c r="AX4345">
        <v>1</v>
      </c>
      <c r="AY4345">
        <v>4</v>
      </c>
      <c r="AZ4345">
        <v>4</v>
      </c>
      <c r="BA4345">
        <v>4</v>
      </c>
      <c r="BB4345">
        <v>2</v>
      </c>
      <c r="BC4345">
        <v>0</v>
      </c>
      <c r="BD4345">
        <v>0</v>
      </c>
      <c r="BE4345">
        <v>0</v>
      </c>
      <c r="BF4345">
        <v>0</v>
      </c>
      <c r="BG4345">
        <v>0</v>
      </c>
      <c r="BH4345">
        <v>0</v>
      </c>
      <c r="BI4345">
        <v>7</v>
      </c>
      <c r="BJ4345">
        <v>0</v>
      </c>
      <c r="BK4345">
        <v>0</v>
      </c>
      <c r="BL4345">
        <v>0</v>
      </c>
      <c r="BM4345">
        <v>1</v>
      </c>
      <c r="BN4345">
        <v>0</v>
      </c>
      <c r="BO4345">
        <v>5</v>
      </c>
      <c r="BP4345">
        <v>0</v>
      </c>
      <c r="BQ4345">
        <v>0</v>
      </c>
      <c r="BR4345">
        <v>0</v>
      </c>
      <c r="BS4345">
        <v>3</v>
      </c>
      <c r="BT4345">
        <v>30</v>
      </c>
      <c r="BU4345" t="s">
        <v>4172</v>
      </c>
    </row>
    <row r="4346" spans="1:73">
      <c r="A4346" t="s">
        <v>4099</v>
      </c>
      <c r="B4346" t="s">
        <v>4100</v>
      </c>
      <c r="C4346">
        <v>77</v>
      </c>
      <c r="D4346" t="s">
        <v>119</v>
      </c>
      <c r="E4346" t="s">
        <v>78</v>
      </c>
      <c r="F4346" t="s">
        <v>77</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0</v>
      </c>
      <c r="BB4346">
        <v>0</v>
      </c>
      <c r="BC4346">
        <v>0</v>
      </c>
      <c r="BD4346">
        <v>0</v>
      </c>
      <c r="BE4346">
        <v>0</v>
      </c>
      <c r="BF4346">
        <v>0</v>
      </c>
      <c r="BG4346">
        <v>0</v>
      </c>
      <c r="BH4346">
        <v>0</v>
      </c>
      <c r="BI4346">
        <v>0</v>
      </c>
      <c r="BJ4346">
        <v>0</v>
      </c>
      <c r="BK4346">
        <v>0</v>
      </c>
      <c r="BL4346">
        <v>0</v>
      </c>
      <c r="BM4346">
        <v>0</v>
      </c>
      <c r="BN4346">
        <v>0</v>
      </c>
      <c r="BO4346">
        <v>0</v>
      </c>
      <c r="BP4346">
        <v>0</v>
      </c>
      <c r="BQ4346">
        <v>0</v>
      </c>
      <c r="BR4346">
        <v>0</v>
      </c>
      <c r="BS4346">
        <v>1</v>
      </c>
      <c r="BT4346">
        <v>2</v>
      </c>
      <c r="BU4346" t="s">
        <v>4157</v>
      </c>
    </row>
    <row r="4347" spans="1:73">
      <c r="A4347" t="s">
        <v>4099</v>
      </c>
      <c r="B4347" t="s">
        <v>4100</v>
      </c>
      <c r="C4347">
        <v>78</v>
      </c>
      <c r="D4347" t="s">
        <v>119</v>
      </c>
      <c r="E4347" t="s">
        <v>4119</v>
      </c>
      <c r="F4347" t="s">
        <v>92</v>
      </c>
      <c r="G4347">
        <v>0</v>
      </c>
      <c r="H4347">
        <v>2</v>
      </c>
      <c r="I4347">
        <v>2</v>
      </c>
      <c r="J4347">
        <v>0</v>
      </c>
      <c r="K4347">
        <v>0</v>
      </c>
      <c r="L4347">
        <v>7</v>
      </c>
      <c r="M4347">
        <v>0</v>
      </c>
      <c r="N4347">
        <v>8</v>
      </c>
      <c r="O4347">
        <v>0</v>
      </c>
      <c r="P4347">
        <v>0</v>
      </c>
      <c r="Q4347">
        <v>2</v>
      </c>
      <c r="R4347">
        <v>1</v>
      </c>
      <c r="S4347">
        <v>10</v>
      </c>
      <c r="T4347">
        <v>1</v>
      </c>
      <c r="U4347">
        <v>0</v>
      </c>
      <c r="V4347">
        <v>0</v>
      </c>
      <c r="W4347">
        <v>1</v>
      </c>
      <c r="X4347">
        <v>0</v>
      </c>
      <c r="Y4347">
        <v>0</v>
      </c>
      <c r="Z4347">
        <v>1</v>
      </c>
      <c r="AA4347">
        <v>0</v>
      </c>
      <c r="AB4347">
        <v>42</v>
      </c>
      <c r="AC4347">
        <v>0</v>
      </c>
      <c r="AD4347">
        <v>0</v>
      </c>
      <c r="AE4347">
        <v>0</v>
      </c>
      <c r="AF4347">
        <v>0</v>
      </c>
      <c r="AG4347">
        <v>0</v>
      </c>
      <c r="AH4347">
        <v>0</v>
      </c>
      <c r="AI4347">
        <v>1</v>
      </c>
      <c r="AJ4347">
        <v>0</v>
      </c>
      <c r="AK4347">
        <v>0</v>
      </c>
      <c r="AL4347">
        <v>1</v>
      </c>
      <c r="AM4347">
        <v>1</v>
      </c>
      <c r="AN4347">
        <v>3</v>
      </c>
      <c r="AO4347">
        <v>0</v>
      </c>
      <c r="AP4347">
        <v>1</v>
      </c>
      <c r="AQ4347">
        <v>0</v>
      </c>
      <c r="AR4347">
        <v>0</v>
      </c>
      <c r="AS4347">
        <v>0</v>
      </c>
      <c r="AT4347">
        <v>1</v>
      </c>
      <c r="AU4347">
        <v>1</v>
      </c>
      <c r="AV4347">
        <v>1</v>
      </c>
      <c r="AW4347">
        <v>2</v>
      </c>
      <c r="AX4347">
        <v>8</v>
      </c>
      <c r="AY4347">
        <v>9</v>
      </c>
      <c r="AZ4347">
        <v>10</v>
      </c>
      <c r="BA4347">
        <v>11</v>
      </c>
      <c r="BB4347">
        <v>2</v>
      </c>
      <c r="BC4347">
        <v>9</v>
      </c>
      <c r="BD4347">
        <v>0</v>
      </c>
      <c r="BE4347">
        <v>0</v>
      </c>
      <c r="BF4347">
        <v>1</v>
      </c>
      <c r="BG4347">
        <v>0</v>
      </c>
      <c r="BH4347">
        <v>0</v>
      </c>
      <c r="BI4347">
        <v>10</v>
      </c>
      <c r="BJ4347">
        <v>4</v>
      </c>
      <c r="BK4347">
        <v>0</v>
      </c>
      <c r="BL4347">
        <v>0</v>
      </c>
      <c r="BM4347">
        <v>3</v>
      </c>
      <c r="BN4347">
        <v>5</v>
      </c>
      <c r="BO4347">
        <v>13</v>
      </c>
      <c r="BP4347">
        <v>0</v>
      </c>
      <c r="BQ4347">
        <v>0</v>
      </c>
      <c r="BR4347">
        <v>5</v>
      </c>
      <c r="BS4347">
        <v>4</v>
      </c>
      <c r="BT4347">
        <v>67</v>
      </c>
      <c r="BU4347" t="s">
        <v>4173</v>
      </c>
    </row>
    <row r="4348" spans="1:73">
      <c r="A4348" t="s">
        <v>4099</v>
      </c>
      <c r="B4348" t="s">
        <v>4100</v>
      </c>
      <c r="C4348">
        <v>79</v>
      </c>
      <c r="D4348" t="s">
        <v>119</v>
      </c>
      <c r="E4348" t="s">
        <v>4126</v>
      </c>
      <c r="F4348" t="s">
        <v>101</v>
      </c>
      <c r="G4348">
        <v>0</v>
      </c>
      <c r="H4348">
        <v>0</v>
      </c>
      <c r="I4348">
        <v>0</v>
      </c>
      <c r="J4348">
        <v>0</v>
      </c>
      <c r="K4348">
        <v>0</v>
      </c>
      <c r="L4348">
        <v>1</v>
      </c>
      <c r="M4348">
        <v>0</v>
      </c>
      <c r="N4348">
        <v>0</v>
      </c>
      <c r="O4348">
        <v>0</v>
      </c>
      <c r="P4348">
        <v>0</v>
      </c>
      <c r="Q4348">
        <v>0</v>
      </c>
      <c r="R4348">
        <v>0</v>
      </c>
      <c r="S4348">
        <v>0</v>
      </c>
      <c r="T4348">
        <v>0</v>
      </c>
      <c r="U4348">
        <v>0</v>
      </c>
      <c r="V4348">
        <v>0</v>
      </c>
      <c r="W4348">
        <v>0</v>
      </c>
      <c r="X4348">
        <v>0</v>
      </c>
      <c r="Y4348">
        <v>0</v>
      </c>
      <c r="Z4348">
        <v>0</v>
      </c>
      <c r="AA4348">
        <v>0</v>
      </c>
      <c r="AB4348">
        <v>3</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1</v>
      </c>
      <c r="AZ4348">
        <v>0</v>
      </c>
      <c r="BA4348">
        <v>0</v>
      </c>
      <c r="BB4348">
        <v>1</v>
      </c>
      <c r="BC4348">
        <v>0</v>
      </c>
      <c r="BD4348">
        <v>0</v>
      </c>
      <c r="BE4348">
        <v>0</v>
      </c>
      <c r="BF4348">
        <v>0</v>
      </c>
      <c r="BG4348">
        <v>0</v>
      </c>
      <c r="BH4348">
        <v>0</v>
      </c>
      <c r="BI4348">
        <v>0</v>
      </c>
      <c r="BJ4348">
        <v>0</v>
      </c>
      <c r="BK4348">
        <v>0</v>
      </c>
      <c r="BL4348">
        <v>0</v>
      </c>
      <c r="BM4348">
        <v>0</v>
      </c>
      <c r="BN4348">
        <v>0</v>
      </c>
      <c r="BO4348">
        <v>0</v>
      </c>
      <c r="BP4348">
        <v>0</v>
      </c>
      <c r="BQ4348">
        <v>0</v>
      </c>
      <c r="BR4348">
        <v>0</v>
      </c>
      <c r="BS4348">
        <v>1</v>
      </c>
      <c r="BT4348">
        <v>6</v>
      </c>
      <c r="BU4348" t="s">
        <v>4174</v>
      </c>
    </row>
    <row r="4349" spans="1:73">
      <c r="A4349" t="s">
        <v>4099</v>
      </c>
      <c r="B4349" t="s">
        <v>4100</v>
      </c>
      <c r="C4349">
        <v>80</v>
      </c>
      <c r="D4349" t="s">
        <v>119</v>
      </c>
      <c r="E4349" t="s">
        <v>4119</v>
      </c>
      <c r="F4349" t="s">
        <v>92</v>
      </c>
      <c r="G4349">
        <v>0</v>
      </c>
      <c r="H4349">
        <v>1</v>
      </c>
      <c r="I4349">
        <v>3</v>
      </c>
      <c r="J4349">
        <v>0</v>
      </c>
      <c r="K4349">
        <v>0</v>
      </c>
      <c r="L4349">
        <v>5</v>
      </c>
      <c r="M4349">
        <v>0</v>
      </c>
      <c r="N4349">
        <v>7</v>
      </c>
      <c r="O4349">
        <v>3</v>
      </c>
      <c r="P4349">
        <v>0</v>
      </c>
      <c r="Q4349">
        <v>1</v>
      </c>
      <c r="R4349">
        <v>0</v>
      </c>
      <c r="S4349">
        <v>6</v>
      </c>
      <c r="T4349">
        <v>1</v>
      </c>
      <c r="U4349">
        <v>0</v>
      </c>
      <c r="V4349">
        <v>0</v>
      </c>
      <c r="W4349">
        <v>0</v>
      </c>
      <c r="X4349">
        <v>0</v>
      </c>
      <c r="Y4349">
        <v>0</v>
      </c>
      <c r="Z4349">
        <v>0</v>
      </c>
      <c r="AA4349">
        <v>0</v>
      </c>
      <c r="AB4349">
        <v>27</v>
      </c>
      <c r="AC4349">
        <v>0</v>
      </c>
      <c r="AD4349">
        <v>3</v>
      </c>
      <c r="AE4349">
        <v>0</v>
      </c>
      <c r="AF4349">
        <v>0</v>
      </c>
      <c r="AG4349">
        <v>0</v>
      </c>
      <c r="AH4349">
        <v>0</v>
      </c>
      <c r="AI4349">
        <v>4</v>
      </c>
      <c r="AJ4349">
        <v>0</v>
      </c>
      <c r="AK4349">
        <v>0</v>
      </c>
      <c r="AL4349">
        <v>0</v>
      </c>
      <c r="AM4349">
        <v>4</v>
      </c>
      <c r="AN4349">
        <v>0</v>
      </c>
      <c r="AO4349">
        <v>0</v>
      </c>
      <c r="AP4349">
        <v>0</v>
      </c>
      <c r="AQ4349">
        <v>1</v>
      </c>
      <c r="AR4349">
        <v>0</v>
      </c>
      <c r="AS4349">
        <v>0</v>
      </c>
      <c r="AT4349">
        <v>0</v>
      </c>
      <c r="AU4349">
        <v>0</v>
      </c>
      <c r="AV4349">
        <v>0</v>
      </c>
      <c r="AW4349">
        <v>3</v>
      </c>
      <c r="AX4349">
        <v>1</v>
      </c>
      <c r="AY4349">
        <v>8</v>
      </c>
      <c r="AZ4349">
        <v>7</v>
      </c>
      <c r="BA4349">
        <v>5</v>
      </c>
      <c r="BB4349">
        <v>0</v>
      </c>
      <c r="BC4349">
        <v>4</v>
      </c>
      <c r="BD4349">
        <v>0</v>
      </c>
      <c r="BE4349">
        <v>0</v>
      </c>
      <c r="BF4349">
        <v>0</v>
      </c>
      <c r="BG4349">
        <v>0</v>
      </c>
      <c r="BH4349">
        <v>0</v>
      </c>
      <c r="BI4349">
        <v>2</v>
      </c>
      <c r="BJ4349">
        <v>2</v>
      </c>
      <c r="BK4349">
        <v>0</v>
      </c>
      <c r="BL4349">
        <v>0</v>
      </c>
      <c r="BM4349">
        <v>0</v>
      </c>
      <c r="BN4349">
        <v>0</v>
      </c>
      <c r="BO4349">
        <v>7</v>
      </c>
      <c r="BP4349">
        <v>1</v>
      </c>
      <c r="BQ4349">
        <v>0</v>
      </c>
      <c r="BR4349">
        <v>0</v>
      </c>
      <c r="BS4349">
        <v>1</v>
      </c>
      <c r="BT4349">
        <v>41</v>
      </c>
      <c r="BU4349" t="e">
        <f>-- it is a great curative for the kind of way we are talking about the job structure, which has nothing to do with wages, it has to do with making a living In a way that is fulfilling and satisfying.</f>
        <v>#NAME?</v>
      </c>
    </row>
    <row r="4350" spans="1:73">
      <c r="A4350" t="s">
        <v>4099</v>
      </c>
      <c r="B4350" t="s">
        <v>4100</v>
      </c>
      <c r="C4350">
        <v>81</v>
      </c>
      <c r="D4350" t="s">
        <v>119</v>
      </c>
      <c r="E4350" t="s">
        <v>4126</v>
      </c>
      <c r="F4350" t="s">
        <v>101</v>
      </c>
      <c r="G4350">
        <v>0</v>
      </c>
      <c r="H4350">
        <v>2</v>
      </c>
      <c r="I4350">
        <v>0</v>
      </c>
      <c r="J4350">
        <v>0</v>
      </c>
      <c r="K4350">
        <v>0</v>
      </c>
      <c r="L4350">
        <v>2</v>
      </c>
      <c r="M4350">
        <v>0</v>
      </c>
      <c r="N4350">
        <v>6</v>
      </c>
      <c r="O4350">
        <v>0</v>
      </c>
      <c r="P4350">
        <v>0</v>
      </c>
      <c r="Q4350">
        <v>3</v>
      </c>
      <c r="R4350">
        <v>0</v>
      </c>
      <c r="S4350">
        <v>9</v>
      </c>
      <c r="T4350">
        <v>2</v>
      </c>
      <c r="U4350">
        <v>0</v>
      </c>
      <c r="V4350">
        <v>2</v>
      </c>
      <c r="W4350">
        <v>2</v>
      </c>
      <c r="X4350">
        <v>0</v>
      </c>
      <c r="Y4350">
        <v>0</v>
      </c>
      <c r="Z4350">
        <v>0</v>
      </c>
      <c r="AA4350">
        <v>0</v>
      </c>
      <c r="AB4350">
        <v>27</v>
      </c>
      <c r="AC4350">
        <v>0</v>
      </c>
      <c r="AD4350">
        <v>0</v>
      </c>
      <c r="AE4350">
        <v>0</v>
      </c>
      <c r="AF4350">
        <v>0</v>
      </c>
      <c r="AG4350">
        <v>1</v>
      </c>
      <c r="AH4350">
        <v>0</v>
      </c>
      <c r="AI4350">
        <v>1</v>
      </c>
      <c r="AJ4350">
        <v>0</v>
      </c>
      <c r="AK4350">
        <v>0</v>
      </c>
      <c r="AL4350">
        <v>0</v>
      </c>
      <c r="AM4350">
        <v>5</v>
      </c>
      <c r="AN4350">
        <v>0</v>
      </c>
      <c r="AO4350">
        <v>0</v>
      </c>
      <c r="AP4350">
        <v>0</v>
      </c>
      <c r="AQ4350">
        <v>2</v>
      </c>
      <c r="AR4350">
        <v>0</v>
      </c>
      <c r="AS4350">
        <v>0</v>
      </c>
      <c r="AT4350">
        <v>0</v>
      </c>
      <c r="AU4350">
        <v>0</v>
      </c>
      <c r="AV4350">
        <v>0</v>
      </c>
      <c r="AW4350">
        <v>0</v>
      </c>
      <c r="AX4350">
        <v>2</v>
      </c>
      <c r="AY4350">
        <v>5</v>
      </c>
      <c r="AZ4350">
        <v>9</v>
      </c>
      <c r="BA4350">
        <v>8</v>
      </c>
      <c r="BB4350">
        <v>0</v>
      </c>
      <c r="BC4350">
        <v>1</v>
      </c>
      <c r="BD4350">
        <v>0</v>
      </c>
      <c r="BE4350">
        <v>0</v>
      </c>
      <c r="BF4350">
        <v>0</v>
      </c>
      <c r="BG4350">
        <v>0</v>
      </c>
      <c r="BH4350">
        <v>0</v>
      </c>
      <c r="BI4350">
        <v>8</v>
      </c>
      <c r="BJ4350">
        <v>1</v>
      </c>
      <c r="BK4350">
        <v>0</v>
      </c>
      <c r="BL4350">
        <v>1</v>
      </c>
      <c r="BM4350">
        <v>0</v>
      </c>
      <c r="BN4350">
        <v>0</v>
      </c>
      <c r="BO4350">
        <v>10</v>
      </c>
      <c r="BP4350">
        <v>0</v>
      </c>
      <c r="BQ4350">
        <v>0</v>
      </c>
      <c r="BR4350">
        <v>2</v>
      </c>
      <c r="BS4350">
        <v>2</v>
      </c>
      <c r="BT4350">
        <v>40</v>
      </c>
      <c r="BU4350" t="s">
        <v>4175</v>
      </c>
    </row>
    <row r="4351" spans="1:73">
      <c r="A4351" t="s">
        <v>4099</v>
      </c>
      <c r="B4351" t="s">
        <v>4100</v>
      </c>
      <c r="C4351">
        <v>82</v>
      </c>
      <c r="D4351" t="s">
        <v>119</v>
      </c>
      <c r="E4351" t="s">
        <v>4119</v>
      </c>
      <c r="F4351" t="s">
        <v>92</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v>0</v>
      </c>
      <c r="BC4351">
        <v>0</v>
      </c>
      <c r="BD4351">
        <v>0</v>
      </c>
      <c r="BE4351">
        <v>0</v>
      </c>
      <c r="BF4351">
        <v>0</v>
      </c>
      <c r="BG4351">
        <v>0</v>
      </c>
      <c r="BH4351">
        <v>0</v>
      </c>
      <c r="BI4351">
        <v>0</v>
      </c>
      <c r="BJ4351">
        <v>0</v>
      </c>
      <c r="BK4351">
        <v>0</v>
      </c>
      <c r="BL4351">
        <v>0</v>
      </c>
      <c r="BM4351">
        <v>0</v>
      </c>
      <c r="BN4351">
        <v>0</v>
      </c>
      <c r="BO4351">
        <v>0</v>
      </c>
      <c r="BP4351">
        <v>0</v>
      </c>
      <c r="BQ4351">
        <v>0</v>
      </c>
      <c r="BR4351">
        <v>0</v>
      </c>
      <c r="BS4351">
        <v>1</v>
      </c>
      <c r="BT4351">
        <v>4</v>
      </c>
      <c r="BU4351" t="s">
        <v>4176</v>
      </c>
    </row>
    <row r="4352" spans="1:73">
      <c r="A4352" t="s">
        <v>4099</v>
      </c>
      <c r="B4352" t="s">
        <v>4100</v>
      </c>
      <c r="C4352">
        <v>83</v>
      </c>
      <c r="D4352" t="s">
        <v>119</v>
      </c>
      <c r="E4352" t="s">
        <v>4126</v>
      </c>
      <c r="F4352" t="s">
        <v>101</v>
      </c>
      <c r="G4352">
        <v>0</v>
      </c>
      <c r="H4352">
        <v>0</v>
      </c>
      <c r="I4352">
        <v>0</v>
      </c>
      <c r="J4352">
        <v>0</v>
      </c>
      <c r="K4352">
        <v>0</v>
      </c>
      <c r="L4352">
        <v>0</v>
      </c>
      <c r="M4352">
        <v>0</v>
      </c>
      <c r="N4352">
        <v>1</v>
      </c>
      <c r="O4352">
        <v>0</v>
      </c>
      <c r="P4352">
        <v>0</v>
      </c>
      <c r="Q4352">
        <v>0</v>
      </c>
      <c r="R4352">
        <v>0</v>
      </c>
      <c r="S4352">
        <v>4</v>
      </c>
      <c r="T4352">
        <v>0</v>
      </c>
      <c r="U4352">
        <v>0</v>
      </c>
      <c r="V4352">
        <v>1</v>
      </c>
      <c r="W4352">
        <v>0</v>
      </c>
      <c r="X4352">
        <v>0</v>
      </c>
      <c r="Y4352">
        <v>0</v>
      </c>
      <c r="Z4352">
        <v>0</v>
      </c>
      <c r="AA4352">
        <v>0</v>
      </c>
      <c r="AB4352">
        <v>6</v>
      </c>
      <c r="AC4352">
        <v>1</v>
      </c>
      <c r="AD4352">
        <v>0</v>
      </c>
      <c r="AE4352">
        <v>0</v>
      </c>
      <c r="AF4352">
        <v>0</v>
      </c>
      <c r="AG4352">
        <v>0</v>
      </c>
      <c r="AH4352">
        <v>0</v>
      </c>
      <c r="AI4352">
        <v>0</v>
      </c>
      <c r="AJ4352">
        <v>0</v>
      </c>
      <c r="AK4352">
        <v>0</v>
      </c>
      <c r="AL4352">
        <v>0</v>
      </c>
      <c r="AM4352">
        <v>2</v>
      </c>
      <c r="AN4352">
        <v>0</v>
      </c>
      <c r="AO4352">
        <v>0</v>
      </c>
      <c r="AP4352">
        <v>1</v>
      </c>
      <c r="AQ4352">
        <v>0</v>
      </c>
      <c r="AR4352">
        <v>0</v>
      </c>
      <c r="AS4352">
        <v>0</v>
      </c>
      <c r="AT4352">
        <v>0</v>
      </c>
      <c r="AU4352">
        <v>0</v>
      </c>
      <c r="AV4352">
        <v>0</v>
      </c>
      <c r="AW4352">
        <v>0</v>
      </c>
      <c r="AX4352">
        <v>1</v>
      </c>
      <c r="AY4352">
        <v>1</v>
      </c>
      <c r="AZ4352">
        <v>1</v>
      </c>
      <c r="BA4352">
        <v>3</v>
      </c>
      <c r="BB4352">
        <v>0</v>
      </c>
      <c r="BC4352">
        <v>1</v>
      </c>
      <c r="BD4352">
        <v>0</v>
      </c>
      <c r="BE4352">
        <v>0</v>
      </c>
      <c r="BF4352">
        <v>0</v>
      </c>
      <c r="BG4352">
        <v>0</v>
      </c>
      <c r="BH4352">
        <v>0</v>
      </c>
      <c r="BI4352">
        <v>3</v>
      </c>
      <c r="BJ4352">
        <v>0</v>
      </c>
      <c r="BK4352">
        <v>0</v>
      </c>
      <c r="BL4352">
        <v>0</v>
      </c>
      <c r="BM4352">
        <v>0</v>
      </c>
      <c r="BN4352">
        <v>0</v>
      </c>
      <c r="BO4352">
        <v>2</v>
      </c>
      <c r="BP4352">
        <v>0</v>
      </c>
      <c r="BQ4352">
        <v>0</v>
      </c>
      <c r="BR4352">
        <v>1</v>
      </c>
      <c r="BS4352">
        <v>1</v>
      </c>
      <c r="BT4352">
        <v>9</v>
      </c>
      <c r="BU4352" t="s">
        <v>4177</v>
      </c>
    </row>
    <row r="4353" spans="1:73">
      <c r="A4353" t="s">
        <v>4099</v>
      </c>
      <c r="B4353" t="s">
        <v>4100</v>
      </c>
      <c r="C4353">
        <v>84</v>
      </c>
      <c r="D4353" t="s">
        <v>119</v>
      </c>
      <c r="E4353" t="s">
        <v>4119</v>
      </c>
      <c r="F4353" t="s">
        <v>92</v>
      </c>
      <c r="G4353">
        <v>0</v>
      </c>
      <c r="H4353">
        <v>1</v>
      </c>
      <c r="I4353">
        <v>2</v>
      </c>
      <c r="J4353">
        <v>0</v>
      </c>
      <c r="K4353">
        <v>0</v>
      </c>
      <c r="L4353">
        <v>1</v>
      </c>
      <c r="M4353">
        <v>1</v>
      </c>
      <c r="N4353">
        <v>1</v>
      </c>
      <c r="O4353">
        <v>0</v>
      </c>
      <c r="P4353">
        <v>0</v>
      </c>
      <c r="Q4353">
        <v>0</v>
      </c>
      <c r="R4353">
        <v>2</v>
      </c>
      <c r="S4353">
        <v>10</v>
      </c>
      <c r="T4353">
        <v>0</v>
      </c>
      <c r="U4353">
        <v>0</v>
      </c>
      <c r="V4353">
        <v>3</v>
      </c>
      <c r="W4353">
        <v>0</v>
      </c>
      <c r="X4353">
        <v>0</v>
      </c>
      <c r="Y4353">
        <v>0</v>
      </c>
      <c r="Z4353">
        <v>0</v>
      </c>
      <c r="AA4353">
        <v>0</v>
      </c>
      <c r="AB4353">
        <v>17</v>
      </c>
      <c r="AC4353">
        <v>0</v>
      </c>
      <c r="AD4353">
        <v>0</v>
      </c>
      <c r="AE4353">
        <v>0</v>
      </c>
      <c r="AF4353">
        <v>0</v>
      </c>
      <c r="AG4353">
        <v>0</v>
      </c>
      <c r="AH4353">
        <v>0</v>
      </c>
      <c r="AI4353">
        <v>1</v>
      </c>
      <c r="AJ4353">
        <v>0</v>
      </c>
      <c r="AK4353">
        <v>0</v>
      </c>
      <c r="AL4353">
        <v>1</v>
      </c>
      <c r="AM4353">
        <v>3</v>
      </c>
      <c r="AN4353">
        <v>0</v>
      </c>
      <c r="AO4353">
        <v>0</v>
      </c>
      <c r="AP4353">
        <v>1</v>
      </c>
      <c r="AQ4353">
        <v>1</v>
      </c>
      <c r="AR4353">
        <v>0</v>
      </c>
      <c r="AS4353">
        <v>0</v>
      </c>
      <c r="AT4353">
        <v>0</v>
      </c>
      <c r="AU4353">
        <v>1</v>
      </c>
      <c r="AV4353">
        <v>0</v>
      </c>
      <c r="AW4353">
        <v>2</v>
      </c>
      <c r="AX4353">
        <v>2</v>
      </c>
      <c r="AY4353">
        <v>5</v>
      </c>
      <c r="AZ4353">
        <v>3</v>
      </c>
      <c r="BA4353">
        <v>6</v>
      </c>
      <c r="BB4353">
        <v>2</v>
      </c>
      <c r="BC4353">
        <v>6</v>
      </c>
      <c r="BD4353">
        <v>0</v>
      </c>
      <c r="BE4353">
        <v>0</v>
      </c>
      <c r="BF4353">
        <v>0</v>
      </c>
      <c r="BG4353">
        <v>0</v>
      </c>
      <c r="BH4353">
        <v>0</v>
      </c>
      <c r="BI4353">
        <v>2</v>
      </c>
      <c r="BJ4353">
        <v>5</v>
      </c>
      <c r="BK4353">
        <v>0</v>
      </c>
      <c r="BL4353">
        <v>2</v>
      </c>
      <c r="BM4353">
        <v>0</v>
      </c>
      <c r="BN4353">
        <v>0</v>
      </c>
      <c r="BO4353">
        <v>4</v>
      </c>
      <c r="BP4353">
        <v>0</v>
      </c>
      <c r="BQ4353">
        <v>0</v>
      </c>
      <c r="BR4353">
        <v>1</v>
      </c>
      <c r="BS4353">
        <v>2</v>
      </c>
      <c r="BT4353">
        <v>34</v>
      </c>
      <c r="BU4353" t="s">
        <v>4178</v>
      </c>
    </row>
    <row r="4354" spans="1:73">
      <c r="A4354" t="s">
        <v>4099</v>
      </c>
      <c r="B4354" t="s">
        <v>4100</v>
      </c>
      <c r="C4354">
        <v>85</v>
      </c>
      <c r="D4354" t="s">
        <v>119</v>
      </c>
      <c r="E4354" t="s">
        <v>4126</v>
      </c>
      <c r="F4354" t="s">
        <v>101</v>
      </c>
      <c r="G4354">
        <v>0</v>
      </c>
      <c r="H4354">
        <v>0</v>
      </c>
      <c r="I4354">
        <v>0</v>
      </c>
      <c r="J4354">
        <v>0</v>
      </c>
      <c r="K4354">
        <v>0</v>
      </c>
      <c r="L4354">
        <v>1</v>
      </c>
      <c r="M4354">
        <v>0</v>
      </c>
      <c r="N4354">
        <v>0</v>
      </c>
      <c r="O4354">
        <v>0</v>
      </c>
      <c r="P4354">
        <v>0</v>
      </c>
      <c r="Q4354">
        <v>0</v>
      </c>
      <c r="R4354">
        <v>0</v>
      </c>
      <c r="S4354">
        <v>0</v>
      </c>
      <c r="T4354">
        <v>0</v>
      </c>
      <c r="U4354">
        <v>0</v>
      </c>
      <c r="V4354">
        <v>0</v>
      </c>
      <c r="W4354">
        <v>0</v>
      </c>
      <c r="X4354">
        <v>0</v>
      </c>
      <c r="Y4354">
        <v>0</v>
      </c>
      <c r="Z4354">
        <v>0</v>
      </c>
      <c r="AA4354">
        <v>0</v>
      </c>
      <c r="AB4354">
        <v>2</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1</v>
      </c>
      <c r="AZ4354">
        <v>0</v>
      </c>
      <c r="BA4354">
        <v>0</v>
      </c>
      <c r="BB4354">
        <v>0</v>
      </c>
      <c r="BC4354">
        <v>1</v>
      </c>
      <c r="BD4354">
        <v>0</v>
      </c>
      <c r="BE4354">
        <v>0</v>
      </c>
      <c r="BF4354">
        <v>0</v>
      </c>
      <c r="BG4354">
        <v>0</v>
      </c>
      <c r="BH4354">
        <v>0</v>
      </c>
      <c r="BI4354">
        <v>0</v>
      </c>
      <c r="BJ4354">
        <v>1</v>
      </c>
      <c r="BK4354">
        <v>0</v>
      </c>
      <c r="BL4354">
        <v>0</v>
      </c>
      <c r="BM4354">
        <v>0</v>
      </c>
      <c r="BN4354">
        <v>0</v>
      </c>
      <c r="BO4354">
        <v>0</v>
      </c>
      <c r="BP4354">
        <v>0</v>
      </c>
      <c r="BQ4354">
        <v>0</v>
      </c>
      <c r="BR4354">
        <v>0</v>
      </c>
      <c r="BS4354">
        <v>1</v>
      </c>
      <c r="BT4354">
        <v>5</v>
      </c>
      <c r="BU4354" t="s">
        <v>4179</v>
      </c>
    </row>
    <row r="4355" spans="1:73">
      <c r="A4355" t="s">
        <v>4099</v>
      </c>
      <c r="B4355" t="s">
        <v>4100</v>
      </c>
      <c r="C4355">
        <v>86</v>
      </c>
      <c r="D4355" t="s">
        <v>119</v>
      </c>
      <c r="E4355" t="s">
        <v>4119</v>
      </c>
      <c r="F4355" t="s">
        <v>92</v>
      </c>
      <c r="G4355">
        <v>0</v>
      </c>
      <c r="H4355">
        <v>1</v>
      </c>
      <c r="I4355">
        <v>1</v>
      </c>
      <c r="J4355">
        <v>0</v>
      </c>
      <c r="K4355">
        <v>0</v>
      </c>
      <c r="L4355">
        <v>1</v>
      </c>
      <c r="M4355">
        <v>0</v>
      </c>
      <c r="N4355">
        <v>4</v>
      </c>
      <c r="O4355">
        <v>0</v>
      </c>
      <c r="P4355">
        <v>0</v>
      </c>
      <c r="Q4355">
        <v>0</v>
      </c>
      <c r="R4355">
        <v>0</v>
      </c>
      <c r="S4355">
        <v>3</v>
      </c>
      <c r="T4355">
        <v>1</v>
      </c>
      <c r="U4355">
        <v>0</v>
      </c>
      <c r="V4355">
        <v>0</v>
      </c>
      <c r="W4355">
        <v>0</v>
      </c>
      <c r="X4355">
        <v>0</v>
      </c>
      <c r="Y4355">
        <v>0</v>
      </c>
      <c r="Z4355">
        <v>1</v>
      </c>
      <c r="AA4355">
        <v>0</v>
      </c>
      <c r="AB4355">
        <v>17</v>
      </c>
      <c r="AC4355">
        <v>0</v>
      </c>
      <c r="AD4355">
        <v>0</v>
      </c>
      <c r="AE4355">
        <v>2</v>
      </c>
      <c r="AF4355">
        <v>0</v>
      </c>
      <c r="AG4355">
        <v>0</v>
      </c>
      <c r="AH4355">
        <v>4</v>
      </c>
      <c r="AI4355">
        <v>1</v>
      </c>
      <c r="AJ4355">
        <v>0</v>
      </c>
      <c r="AK4355">
        <v>0</v>
      </c>
      <c r="AL4355">
        <v>0</v>
      </c>
      <c r="AM4355">
        <v>2</v>
      </c>
      <c r="AN4355">
        <v>0</v>
      </c>
      <c r="AO4355">
        <v>0</v>
      </c>
      <c r="AP4355">
        <v>1</v>
      </c>
      <c r="AQ4355">
        <v>0</v>
      </c>
      <c r="AR4355">
        <v>0</v>
      </c>
      <c r="AS4355">
        <v>0</v>
      </c>
      <c r="AT4355">
        <v>0</v>
      </c>
      <c r="AU4355">
        <v>1</v>
      </c>
      <c r="AV4355">
        <v>2</v>
      </c>
      <c r="AW4355">
        <v>1</v>
      </c>
      <c r="AX4355">
        <v>7</v>
      </c>
      <c r="AY4355">
        <v>3</v>
      </c>
      <c r="AZ4355">
        <v>4</v>
      </c>
      <c r="BA4355">
        <v>9</v>
      </c>
      <c r="BB4355">
        <v>0</v>
      </c>
      <c r="BC4355">
        <v>2</v>
      </c>
      <c r="BD4355">
        <v>0</v>
      </c>
      <c r="BE4355">
        <v>0</v>
      </c>
      <c r="BF4355">
        <v>0</v>
      </c>
      <c r="BG4355">
        <v>0</v>
      </c>
      <c r="BH4355">
        <v>0</v>
      </c>
      <c r="BI4355">
        <v>5</v>
      </c>
      <c r="BJ4355">
        <v>1</v>
      </c>
      <c r="BK4355">
        <v>0</v>
      </c>
      <c r="BL4355">
        <v>2</v>
      </c>
      <c r="BM4355">
        <v>0</v>
      </c>
      <c r="BN4355">
        <v>1</v>
      </c>
      <c r="BO4355">
        <v>6</v>
      </c>
      <c r="BP4355">
        <v>0</v>
      </c>
      <c r="BQ4355">
        <v>0</v>
      </c>
      <c r="BR4355">
        <v>3</v>
      </c>
      <c r="BS4355">
        <v>1</v>
      </c>
      <c r="BT4355">
        <v>23</v>
      </c>
      <c r="BU4355" t="s">
        <v>4180</v>
      </c>
    </row>
    <row r="4356" spans="1:73">
      <c r="A4356" t="s">
        <v>4099</v>
      </c>
      <c r="B4356" t="s">
        <v>4100</v>
      </c>
      <c r="C4356">
        <v>87</v>
      </c>
      <c r="D4356" t="s">
        <v>119</v>
      </c>
      <c r="E4356" t="s">
        <v>78</v>
      </c>
      <c r="F4356" t="s">
        <v>77</v>
      </c>
      <c r="G4356">
        <v>0</v>
      </c>
      <c r="H4356">
        <v>4</v>
      </c>
      <c r="I4356">
        <v>3</v>
      </c>
      <c r="J4356">
        <v>0</v>
      </c>
      <c r="K4356">
        <v>0</v>
      </c>
      <c r="L4356">
        <v>9</v>
      </c>
      <c r="M4356">
        <v>0</v>
      </c>
      <c r="N4356">
        <v>13</v>
      </c>
      <c r="O4356">
        <v>0</v>
      </c>
      <c r="P4356">
        <v>0</v>
      </c>
      <c r="Q4356">
        <v>2</v>
      </c>
      <c r="R4356">
        <v>0</v>
      </c>
      <c r="S4356">
        <v>16</v>
      </c>
      <c r="T4356">
        <v>3</v>
      </c>
      <c r="U4356">
        <v>0</v>
      </c>
      <c r="V4356">
        <v>0</v>
      </c>
      <c r="W4356">
        <v>3</v>
      </c>
      <c r="X4356">
        <v>0</v>
      </c>
      <c r="Y4356">
        <v>0</v>
      </c>
      <c r="Z4356">
        <v>1</v>
      </c>
      <c r="AA4356">
        <v>0</v>
      </c>
      <c r="AB4356">
        <v>57</v>
      </c>
      <c r="AC4356">
        <v>3</v>
      </c>
      <c r="AD4356">
        <v>0</v>
      </c>
      <c r="AE4356">
        <v>0</v>
      </c>
      <c r="AF4356">
        <v>0</v>
      </c>
      <c r="AG4356">
        <v>0</v>
      </c>
      <c r="AH4356">
        <v>0</v>
      </c>
      <c r="AI4356">
        <v>4</v>
      </c>
      <c r="AJ4356">
        <v>0</v>
      </c>
      <c r="AK4356">
        <v>0</v>
      </c>
      <c r="AL4356">
        <v>0</v>
      </c>
      <c r="AM4356">
        <v>10</v>
      </c>
      <c r="AN4356">
        <v>0</v>
      </c>
      <c r="AO4356">
        <v>0</v>
      </c>
      <c r="AP4356">
        <v>1</v>
      </c>
      <c r="AQ4356">
        <v>3</v>
      </c>
      <c r="AR4356">
        <v>0</v>
      </c>
      <c r="AS4356">
        <v>0</v>
      </c>
      <c r="AT4356">
        <v>1</v>
      </c>
      <c r="AU4356">
        <v>2</v>
      </c>
      <c r="AV4356">
        <v>0</v>
      </c>
      <c r="AW4356">
        <v>2</v>
      </c>
      <c r="AX4356">
        <v>2</v>
      </c>
      <c r="AY4356">
        <v>13</v>
      </c>
      <c r="AZ4356">
        <v>9</v>
      </c>
      <c r="BA4356">
        <v>12</v>
      </c>
      <c r="BB4356">
        <v>1</v>
      </c>
      <c r="BC4356">
        <v>9</v>
      </c>
      <c r="BD4356">
        <v>0</v>
      </c>
      <c r="BE4356">
        <v>0</v>
      </c>
      <c r="BF4356">
        <v>0</v>
      </c>
      <c r="BG4356">
        <v>0</v>
      </c>
      <c r="BH4356">
        <v>0</v>
      </c>
      <c r="BI4356">
        <v>4</v>
      </c>
      <c r="BJ4356">
        <v>7</v>
      </c>
      <c r="BK4356">
        <v>0</v>
      </c>
      <c r="BL4356">
        <v>6</v>
      </c>
      <c r="BM4356">
        <v>0</v>
      </c>
      <c r="BN4356">
        <v>2</v>
      </c>
      <c r="BO4356">
        <v>17</v>
      </c>
      <c r="BP4356">
        <v>0</v>
      </c>
      <c r="BQ4356">
        <v>0</v>
      </c>
      <c r="BR4356">
        <v>2</v>
      </c>
      <c r="BS4356">
        <v>1</v>
      </c>
      <c r="BT4356">
        <v>89</v>
      </c>
      <c r="BU4356" t="s">
        <v>4181</v>
      </c>
    </row>
    <row r="4357" spans="1:73">
      <c r="A4357" t="s">
        <v>4099</v>
      </c>
      <c r="B4357" t="s">
        <v>4100</v>
      </c>
      <c r="C4357">
        <v>88</v>
      </c>
      <c r="D4357" t="s">
        <v>119</v>
      </c>
      <c r="E4357" t="s">
        <v>4105</v>
      </c>
      <c r="F4357" t="s">
        <v>92</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c r="BO4357">
        <v>0</v>
      </c>
      <c r="BP4357">
        <v>0</v>
      </c>
      <c r="BQ4357">
        <v>0</v>
      </c>
      <c r="BR4357">
        <v>0</v>
      </c>
      <c r="BS4357">
        <v>1</v>
      </c>
      <c r="BT4357">
        <v>2</v>
      </c>
      <c r="BU4357" t="s">
        <v>150</v>
      </c>
    </row>
    <row r="4358" spans="1:73">
      <c r="A4358" t="s">
        <v>4099</v>
      </c>
      <c r="B4358" t="s">
        <v>4100</v>
      </c>
      <c r="C4358">
        <v>89</v>
      </c>
      <c r="D4358" t="s">
        <v>119</v>
      </c>
      <c r="E4358" t="s">
        <v>78</v>
      </c>
      <c r="F4358" t="s">
        <v>77</v>
      </c>
      <c r="G4358">
        <v>0</v>
      </c>
      <c r="H4358">
        <v>0</v>
      </c>
      <c r="I4358">
        <v>2</v>
      </c>
      <c r="J4358">
        <v>0</v>
      </c>
      <c r="K4358">
        <v>0</v>
      </c>
      <c r="L4358">
        <v>0</v>
      </c>
      <c r="M4358">
        <v>0</v>
      </c>
      <c r="N4358">
        <v>1</v>
      </c>
      <c r="O4358">
        <v>0</v>
      </c>
      <c r="P4358">
        <v>0</v>
      </c>
      <c r="Q4358">
        <v>0</v>
      </c>
      <c r="R4358">
        <v>0</v>
      </c>
      <c r="S4358">
        <v>1</v>
      </c>
      <c r="T4358">
        <v>0</v>
      </c>
      <c r="U4358">
        <v>0</v>
      </c>
      <c r="V4358">
        <v>0</v>
      </c>
      <c r="W4358">
        <v>0</v>
      </c>
      <c r="X4358">
        <v>0</v>
      </c>
      <c r="Y4358">
        <v>0</v>
      </c>
      <c r="Z4358">
        <v>0</v>
      </c>
      <c r="AA4358">
        <v>0</v>
      </c>
      <c r="AB4358">
        <v>4</v>
      </c>
      <c r="AC4358">
        <v>0</v>
      </c>
      <c r="AD4358">
        <v>0</v>
      </c>
      <c r="AE4358">
        <v>0</v>
      </c>
      <c r="AF4358">
        <v>0</v>
      </c>
      <c r="AG4358">
        <v>0</v>
      </c>
      <c r="AH4358">
        <v>0</v>
      </c>
      <c r="AI4358">
        <v>1</v>
      </c>
      <c r="AJ4358">
        <v>0</v>
      </c>
      <c r="AK4358">
        <v>0</v>
      </c>
      <c r="AL4358">
        <v>0</v>
      </c>
      <c r="AM4358">
        <v>0</v>
      </c>
      <c r="AN4358">
        <v>0</v>
      </c>
      <c r="AO4358">
        <v>0</v>
      </c>
      <c r="AP4358">
        <v>0</v>
      </c>
      <c r="AQ4358">
        <v>0</v>
      </c>
      <c r="AR4358">
        <v>0</v>
      </c>
      <c r="AS4358">
        <v>0</v>
      </c>
      <c r="AT4358">
        <v>0</v>
      </c>
      <c r="AU4358">
        <v>1</v>
      </c>
      <c r="AV4358">
        <v>0</v>
      </c>
      <c r="AW4358">
        <v>2</v>
      </c>
      <c r="AX4358">
        <v>1</v>
      </c>
      <c r="AY4358">
        <v>1</v>
      </c>
      <c r="AZ4358">
        <v>0</v>
      </c>
      <c r="BA4358">
        <v>2</v>
      </c>
      <c r="BB4358">
        <v>0</v>
      </c>
      <c r="BC4358">
        <v>0</v>
      </c>
      <c r="BD4358">
        <v>0</v>
      </c>
      <c r="BE4358">
        <v>0</v>
      </c>
      <c r="BF4358">
        <v>0</v>
      </c>
      <c r="BG4358">
        <v>0</v>
      </c>
      <c r="BH4358">
        <v>0</v>
      </c>
      <c r="BI4358">
        <v>1</v>
      </c>
      <c r="BJ4358">
        <v>0</v>
      </c>
      <c r="BK4358">
        <v>0</v>
      </c>
      <c r="BL4358">
        <v>0</v>
      </c>
      <c r="BM4358">
        <v>0</v>
      </c>
      <c r="BN4358">
        <v>0</v>
      </c>
      <c r="BO4358">
        <v>1</v>
      </c>
      <c r="BP4358">
        <v>0</v>
      </c>
      <c r="BQ4358">
        <v>0</v>
      </c>
      <c r="BR4358">
        <v>1</v>
      </c>
      <c r="BS4358">
        <v>2</v>
      </c>
      <c r="BT4358">
        <v>10</v>
      </c>
      <c r="BU4358" t="s">
        <v>4182</v>
      </c>
    </row>
    <row r="4359" spans="1:73">
      <c r="A4359" t="s">
        <v>4099</v>
      </c>
      <c r="B4359" t="s">
        <v>4100</v>
      </c>
      <c r="C4359">
        <v>90</v>
      </c>
      <c r="D4359" t="s">
        <v>119</v>
      </c>
      <c r="E4359" t="s">
        <v>4105</v>
      </c>
      <c r="F4359" t="s">
        <v>92</v>
      </c>
      <c r="G4359">
        <v>0</v>
      </c>
      <c r="H4359">
        <v>5</v>
      </c>
      <c r="I4359">
        <v>2</v>
      </c>
      <c r="J4359">
        <v>0</v>
      </c>
      <c r="K4359">
        <v>0</v>
      </c>
      <c r="L4359">
        <v>3</v>
      </c>
      <c r="M4359">
        <v>1</v>
      </c>
      <c r="N4359">
        <v>26</v>
      </c>
      <c r="O4359">
        <v>0</v>
      </c>
      <c r="P4359">
        <v>0</v>
      </c>
      <c r="Q4359">
        <v>2</v>
      </c>
      <c r="R4359">
        <v>2</v>
      </c>
      <c r="S4359">
        <v>27</v>
      </c>
      <c r="T4359">
        <v>7</v>
      </c>
      <c r="U4359">
        <v>0</v>
      </c>
      <c r="V4359">
        <v>5</v>
      </c>
      <c r="W4359">
        <v>5</v>
      </c>
      <c r="X4359">
        <v>0</v>
      </c>
      <c r="Y4359">
        <v>0</v>
      </c>
      <c r="Z4359">
        <v>1</v>
      </c>
      <c r="AA4359">
        <v>0</v>
      </c>
      <c r="AB4359">
        <v>81</v>
      </c>
      <c r="AC4359">
        <v>5</v>
      </c>
      <c r="AD4359">
        <v>0</v>
      </c>
      <c r="AE4359">
        <v>0</v>
      </c>
      <c r="AF4359">
        <v>0</v>
      </c>
      <c r="AG4359">
        <v>0</v>
      </c>
      <c r="AH4359">
        <v>0</v>
      </c>
      <c r="AI4359">
        <v>6</v>
      </c>
      <c r="AJ4359">
        <v>0</v>
      </c>
      <c r="AK4359">
        <v>0</v>
      </c>
      <c r="AL4359">
        <v>0</v>
      </c>
      <c r="AM4359">
        <v>6</v>
      </c>
      <c r="AN4359">
        <v>0</v>
      </c>
      <c r="AO4359">
        <v>0</v>
      </c>
      <c r="AP4359">
        <v>1</v>
      </c>
      <c r="AQ4359">
        <v>5</v>
      </c>
      <c r="AR4359">
        <v>0</v>
      </c>
      <c r="AS4359">
        <v>0</v>
      </c>
      <c r="AT4359">
        <v>0</v>
      </c>
      <c r="AU4359">
        <v>8</v>
      </c>
      <c r="AV4359">
        <v>1</v>
      </c>
      <c r="AW4359">
        <v>2</v>
      </c>
      <c r="AX4359">
        <v>11</v>
      </c>
      <c r="AY4359">
        <v>17</v>
      </c>
      <c r="AZ4359">
        <v>19</v>
      </c>
      <c r="BA4359">
        <v>17</v>
      </c>
      <c r="BB4359">
        <v>3</v>
      </c>
      <c r="BC4359">
        <v>12</v>
      </c>
      <c r="BD4359">
        <v>0</v>
      </c>
      <c r="BE4359">
        <v>0</v>
      </c>
      <c r="BF4359">
        <v>1</v>
      </c>
      <c r="BG4359">
        <v>0</v>
      </c>
      <c r="BH4359">
        <v>0</v>
      </c>
      <c r="BI4359">
        <v>17</v>
      </c>
      <c r="BJ4359">
        <v>9</v>
      </c>
      <c r="BK4359">
        <v>0</v>
      </c>
      <c r="BL4359">
        <v>5</v>
      </c>
      <c r="BM4359">
        <v>4</v>
      </c>
      <c r="BN4359">
        <v>3</v>
      </c>
      <c r="BO4359">
        <v>34</v>
      </c>
      <c r="BP4359">
        <v>4</v>
      </c>
      <c r="BQ4359">
        <v>0</v>
      </c>
      <c r="BR4359">
        <v>2</v>
      </c>
      <c r="BS4359">
        <v>6</v>
      </c>
      <c r="BT4359">
        <v>136</v>
      </c>
      <c r="BU4359" t="s">
        <v>4183</v>
      </c>
    </row>
    <row r="4360" spans="1:73">
      <c r="A4360" t="s">
        <v>4099</v>
      </c>
      <c r="B4360" t="s">
        <v>4100</v>
      </c>
      <c r="C4360">
        <v>91</v>
      </c>
      <c r="D4360" t="s">
        <v>119</v>
      </c>
      <c r="E4360" t="s">
        <v>78</v>
      </c>
      <c r="F4360" t="s">
        <v>77</v>
      </c>
      <c r="G4360">
        <v>0</v>
      </c>
      <c r="H4360">
        <v>2</v>
      </c>
      <c r="I4360">
        <v>0</v>
      </c>
      <c r="J4360">
        <v>0</v>
      </c>
      <c r="K4360">
        <v>0</v>
      </c>
      <c r="L4360">
        <v>3</v>
      </c>
      <c r="M4360">
        <v>0</v>
      </c>
      <c r="N4360">
        <v>4</v>
      </c>
      <c r="O4360">
        <v>0</v>
      </c>
      <c r="P4360">
        <v>0</v>
      </c>
      <c r="Q4360">
        <v>0</v>
      </c>
      <c r="R4360">
        <v>0</v>
      </c>
      <c r="S4360">
        <v>2</v>
      </c>
      <c r="T4360">
        <v>3</v>
      </c>
      <c r="U4360">
        <v>0</v>
      </c>
      <c r="V4360">
        <v>0</v>
      </c>
      <c r="W4360">
        <v>0</v>
      </c>
      <c r="X4360">
        <v>0</v>
      </c>
      <c r="Y4360">
        <v>0</v>
      </c>
      <c r="Z4360">
        <v>0</v>
      </c>
      <c r="AA4360">
        <v>0</v>
      </c>
      <c r="AB4360">
        <v>21</v>
      </c>
      <c r="AC4360">
        <v>0</v>
      </c>
      <c r="AD4360">
        <v>0</v>
      </c>
      <c r="AE4360">
        <v>0</v>
      </c>
      <c r="AF4360">
        <v>0</v>
      </c>
      <c r="AG4360">
        <v>0</v>
      </c>
      <c r="AH4360">
        <v>0</v>
      </c>
      <c r="AI4360">
        <v>0</v>
      </c>
      <c r="AJ4360">
        <v>0</v>
      </c>
      <c r="AK4360">
        <v>1</v>
      </c>
      <c r="AL4360">
        <v>0</v>
      </c>
      <c r="AM4360">
        <v>4</v>
      </c>
      <c r="AN4360">
        <v>0</v>
      </c>
      <c r="AO4360">
        <v>1</v>
      </c>
      <c r="AP4360">
        <v>0</v>
      </c>
      <c r="AQ4360">
        <v>0</v>
      </c>
      <c r="AR4360">
        <v>0</v>
      </c>
      <c r="AS4360">
        <v>0</v>
      </c>
      <c r="AT4360">
        <v>0</v>
      </c>
      <c r="AU4360">
        <v>0</v>
      </c>
      <c r="AV4360">
        <v>0</v>
      </c>
      <c r="AW4360">
        <v>0</v>
      </c>
      <c r="AX4360">
        <v>2</v>
      </c>
      <c r="AY4360">
        <v>5</v>
      </c>
      <c r="AZ4360">
        <v>5</v>
      </c>
      <c r="BA4360">
        <v>6</v>
      </c>
      <c r="BB4360">
        <v>0</v>
      </c>
      <c r="BC4360">
        <v>7</v>
      </c>
      <c r="BD4360">
        <v>0</v>
      </c>
      <c r="BE4360">
        <v>0</v>
      </c>
      <c r="BF4360">
        <v>0</v>
      </c>
      <c r="BG4360">
        <v>0</v>
      </c>
      <c r="BH4360">
        <v>0</v>
      </c>
      <c r="BI4360">
        <v>5</v>
      </c>
      <c r="BJ4360">
        <v>5</v>
      </c>
      <c r="BK4360">
        <v>0</v>
      </c>
      <c r="BL4360">
        <v>0</v>
      </c>
      <c r="BM4360">
        <v>0</v>
      </c>
      <c r="BN4360">
        <v>1</v>
      </c>
      <c r="BO4360">
        <v>5</v>
      </c>
      <c r="BP4360">
        <v>0</v>
      </c>
      <c r="BQ4360">
        <v>0</v>
      </c>
      <c r="BR4360">
        <v>2</v>
      </c>
      <c r="BS4360">
        <v>1</v>
      </c>
      <c r="BT4360">
        <v>34</v>
      </c>
      <c r="BU4360" t="s">
        <v>4184</v>
      </c>
    </row>
    <row r="4361" spans="1:73">
      <c r="A4361" t="s">
        <v>4099</v>
      </c>
      <c r="B4361" t="s">
        <v>4100</v>
      </c>
      <c r="C4361">
        <v>92</v>
      </c>
      <c r="D4361" t="s">
        <v>119</v>
      </c>
      <c r="E4361" t="s">
        <v>4105</v>
      </c>
      <c r="F4361" t="s">
        <v>92</v>
      </c>
      <c r="G4361">
        <v>0</v>
      </c>
      <c r="H4361">
        <v>1</v>
      </c>
      <c r="I4361">
        <v>1</v>
      </c>
      <c r="J4361">
        <v>0</v>
      </c>
      <c r="K4361">
        <v>0</v>
      </c>
      <c r="L4361">
        <v>1</v>
      </c>
      <c r="M4361">
        <v>0</v>
      </c>
      <c r="N4361">
        <v>5</v>
      </c>
      <c r="O4361">
        <v>0</v>
      </c>
      <c r="P4361">
        <v>0</v>
      </c>
      <c r="Q4361">
        <v>0</v>
      </c>
      <c r="R4361">
        <v>1</v>
      </c>
      <c r="S4361">
        <v>7</v>
      </c>
      <c r="T4361">
        <v>0</v>
      </c>
      <c r="U4361">
        <v>0</v>
      </c>
      <c r="V4361">
        <v>1</v>
      </c>
      <c r="W4361">
        <v>0</v>
      </c>
      <c r="X4361">
        <v>0</v>
      </c>
      <c r="Y4361">
        <v>0</v>
      </c>
      <c r="Z4361">
        <v>1</v>
      </c>
      <c r="AA4361">
        <v>0</v>
      </c>
      <c r="AB4361">
        <v>19</v>
      </c>
      <c r="AC4361">
        <v>1</v>
      </c>
      <c r="AD4361">
        <v>0</v>
      </c>
      <c r="AE4361">
        <v>0</v>
      </c>
      <c r="AF4361">
        <v>0</v>
      </c>
      <c r="AG4361">
        <v>0</v>
      </c>
      <c r="AH4361">
        <v>0</v>
      </c>
      <c r="AI4361">
        <v>0</v>
      </c>
      <c r="AJ4361">
        <v>0</v>
      </c>
      <c r="AK4361">
        <v>0</v>
      </c>
      <c r="AL4361">
        <v>2</v>
      </c>
      <c r="AM4361">
        <v>2</v>
      </c>
      <c r="AN4361">
        <v>0</v>
      </c>
      <c r="AO4361">
        <v>0</v>
      </c>
      <c r="AP4361">
        <v>1</v>
      </c>
      <c r="AQ4361">
        <v>0</v>
      </c>
      <c r="AR4361">
        <v>0</v>
      </c>
      <c r="AS4361">
        <v>0</v>
      </c>
      <c r="AT4361">
        <v>0</v>
      </c>
      <c r="AU4361">
        <v>0</v>
      </c>
      <c r="AV4361">
        <v>0</v>
      </c>
      <c r="AW4361">
        <v>1</v>
      </c>
      <c r="AX4361">
        <v>0</v>
      </c>
      <c r="AY4361">
        <v>4</v>
      </c>
      <c r="AZ4361">
        <v>7</v>
      </c>
      <c r="BA4361">
        <v>3</v>
      </c>
      <c r="BB4361">
        <v>1</v>
      </c>
      <c r="BC4361">
        <v>3</v>
      </c>
      <c r="BD4361">
        <v>0</v>
      </c>
      <c r="BE4361">
        <v>0</v>
      </c>
      <c r="BF4361">
        <v>0</v>
      </c>
      <c r="BG4361">
        <v>0</v>
      </c>
      <c r="BH4361">
        <v>0</v>
      </c>
      <c r="BI4361">
        <v>0</v>
      </c>
      <c r="BJ4361">
        <v>2</v>
      </c>
      <c r="BK4361">
        <v>0</v>
      </c>
      <c r="BL4361">
        <v>0</v>
      </c>
      <c r="BM4361">
        <v>0</v>
      </c>
      <c r="BN4361">
        <v>1</v>
      </c>
      <c r="BO4361">
        <v>8</v>
      </c>
      <c r="BP4361">
        <v>0</v>
      </c>
      <c r="BQ4361">
        <v>0</v>
      </c>
      <c r="BR4361">
        <v>0</v>
      </c>
      <c r="BS4361">
        <v>4</v>
      </c>
      <c r="BT4361">
        <v>40</v>
      </c>
      <c r="BU4361" t="s">
        <v>4185</v>
      </c>
    </row>
    <row r="4362" spans="1:73">
      <c r="A4362" t="s">
        <v>4099</v>
      </c>
      <c r="B4362" t="s">
        <v>4100</v>
      </c>
      <c r="C4362">
        <v>93</v>
      </c>
      <c r="D4362" t="s">
        <v>119</v>
      </c>
      <c r="E4362" t="s">
        <v>78</v>
      </c>
      <c r="F4362" t="s">
        <v>77</v>
      </c>
      <c r="G4362">
        <v>0</v>
      </c>
      <c r="H4362">
        <v>0</v>
      </c>
      <c r="I4362">
        <v>0</v>
      </c>
      <c r="J4362">
        <v>0</v>
      </c>
      <c r="K4362">
        <v>0</v>
      </c>
      <c r="L4362">
        <v>0</v>
      </c>
      <c r="M4362">
        <v>0</v>
      </c>
      <c r="N4362">
        <v>0</v>
      </c>
      <c r="O4362">
        <v>0</v>
      </c>
      <c r="P4362">
        <v>0</v>
      </c>
      <c r="Q4362">
        <v>0</v>
      </c>
      <c r="R4362">
        <v>3</v>
      </c>
      <c r="S4362">
        <v>4</v>
      </c>
      <c r="T4362">
        <v>0</v>
      </c>
      <c r="U4362">
        <v>0</v>
      </c>
      <c r="V4362">
        <v>1</v>
      </c>
      <c r="W4362">
        <v>0</v>
      </c>
      <c r="X4362">
        <v>0</v>
      </c>
      <c r="Y4362">
        <v>0</v>
      </c>
      <c r="Z4362">
        <v>0</v>
      </c>
      <c r="AA4362">
        <v>0</v>
      </c>
      <c r="AB4362">
        <v>6</v>
      </c>
      <c r="AC4362">
        <v>0</v>
      </c>
      <c r="AD4362">
        <v>0</v>
      </c>
      <c r="AE4362">
        <v>0</v>
      </c>
      <c r="AF4362">
        <v>0</v>
      </c>
      <c r="AG4362">
        <v>0</v>
      </c>
      <c r="AH4362">
        <v>0</v>
      </c>
      <c r="AI4362">
        <v>0</v>
      </c>
      <c r="AJ4362">
        <v>0</v>
      </c>
      <c r="AK4362">
        <v>0</v>
      </c>
      <c r="AL4362">
        <v>0</v>
      </c>
      <c r="AM4362">
        <v>1</v>
      </c>
      <c r="AN4362">
        <v>0</v>
      </c>
      <c r="AO4362">
        <v>0</v>
      </c>
      <c r="AP4362">
        <v>1</v>
      </c>
      <c r="AQ4362">
        <v>0</v>
      </c>
      <c r="AR4362">
        <v>0</v>
      </c>
      <c r="AS4362">
        <v>0</v>
      </c>
      <c r="AT4362">
        <v>0</v>
      </c>
      <c r="AU4362">
        <v>0</v>
      </c>
      <c r="AV4362">
        <v>0</v>
      </c>
      <c r="AW4362">
        <v>0</v>
      </c>
      <c r="AX4362">
        <v>0</v>
      </c>
      <c r="AY4362">
        <v>2</v>
      </c>
      <c r="AZ4362">
        <v>3</v>
      </c>
      <c r="BA4362">
        <v>2</v>
      </c>
      <c r="BB4362">
        <v>2</v>
      </c>
      <c r="BC4362">
        <v>5</v>
      </c>
      <c r="BD4362">
        <v>0</v>
      </c>
      <c r="BE4362">
        <v>0</v>
      </c>
      <c r="BF4362">
        <v>0</v>
      </c>
      <c r="BG4362">
        <v>0</v>
      </c>
      <c r="BH4362">
        <v>0</v>
      </c>
      <c r="BI4362">
        <v>0</v>
      </c>
      <c r="BJ4362">
        <v>3</v>
      </c>
      <c r="BK4362">
        <v>0</v>
      </c>
      <c r="BL4362">
        <v>0</v>
      </c>
      <c r="BM4362">
        <v>0</v>
      </c>
      <c r="BN4362">
        <v>0</v>
      </c>
      <c r="BO4362">
        <v>3</v>
      </c>
      <c r="BP4362">
        <v>0</v>
      </c>
      <c r="BQ4362">
        <v>0</v>
      </c>
      <c r="BR4362">
        <v>0</v>
      </c>
      <c r="BS4362">
        <v>1</v>
      </c>
      <c r="BT4362">
        <v>14</v>
      </c>
      <c r="BU4362" t="s">
        <v>4186</v>
      </c>
    </row>
    <row r="4363" spans="1:73">
      <c r="A4363" t="s">
        <v>4099</v>
      </c>
      <c r="B4363" t="s">
        <v>4100</v>
      </c>
      <c r="C4363">
        <v>94</v>
      </c>
      <c r="D4363" t="s">
        <v>119</v>
      </c>
      <c r="E4363" t="s">
        <v>4105</v>
      </c>
      <c r="F4363" t="s">
        <v>92</v>
      </c>
      <c r="G4363">
        <v>0</v>
      </c>
      <c r="H4363">
        <v>3</v>
      </c>
      <c r="I4363">
        <v>4</v>
      </c>
      <c r="J4363">
        <v>0</v>
      </c>
      <c r="K4363">
        <v>0</v>
      </c>
      <c r="L4363">
        <v>6</v>
      </c>
      <c r="M4363">
        <v>0</v>
      </c>
      <c r="N4363">
        <v>4</v>
      </c>
      <c r="O4363">
        <v>4</v>
      </c>
      <c r="P4363">
        <v>4</v>
      </c>
      <c r="Q4363">
        <v>1</v>
      </c>
      <c r="R4363">
        <v>1</v>
      </c>
      <c r="S4363">
        <v>13</v>
      </c>
      <c r="T4363">
        <v>5</v>
      </c>
      <c r="U4363">
        <v>0</v>
      </c>
      <c r="V4363">
        <v>2</v>
      </c>
      <c r="W4363">
        <v>0</v>
      </c>
      <c r="X4363">
        <v>0</v>
      </c>
      <c r="Y4363">
        <v>0</v>
      </c>
      <c r="Z4363">
        <v>3</v>
      </c>
      <c r="AA4363">
        <v>0</v>
      </c>
      <c r="AB4363">
        <v>35</v>
      </c>
      <c r="AC4363">
        <v>0</v>
      </c>
      <c r="AD4363">
        <v>0</v>
      </c>
      <c r="AE4363">
        <v>0</v>
      </c>
      <c r="AF4363">
        <v>0</v>
      </c>
      <c r="AG4363">
        <v>0</v>
      </c>
      <c r="AH4363">
        <v>0</v>
      </c>
      <c r="AI4363">
        <v>1</v>
      </c>
      <c r="AJ4363">
        <v>0</v>
      </c>
      <c r="AK4363">
        <v>0</v>
      </c>
      <c r="AL4363">
        <v>3</v>
      </c>
      <c r="AM4363">
        <v>6</v>
      </c>
      <c r="AN4363">
        <v>0</v>
      </c>
      <c r="AO4363">
        <v>0</v>
      </c>
      <c r="AP4363">
        <v>0</v>
      </c>
      <c r="AQ4363">
        <v>1</v>
      </c>
      <c r="AR4363">
        <v>0</v>
      </c>
      <c r="AS4363">
        <v>0</v>
      </c>
      <c r="AT4363">
        <v>3</v>
      </c>
      <c r="AU4363">
        <v>0</v>
      </c>
      <c r="AV4363">
        <v>0</v>
      </c>
      <c r="AW4363">
        <v>4</v>
      </c>
      <c r="AX4363">
        <v>6</v>
      </c>
      <c r="AY4363">
        <v>3</v>
      </c>
      <c r="AZ4363">
        <v>5</v>
      </c>
      <c r="BA4363">
        <v>12</v>
      </c>
      <c r="BB4363">
        <v>3</v>
      </c>
      <c r="BC4363">
        <v>0</v>
      </c>
      <c r="BD4363">
        <v>0</v>
      </c>
      <c r="BE4363">
        <v>0</v>
      </c>
      <c r="BF4363">
        <v>0</v>
      </c>
      <c r="BG4363">
        <v>0</v>
      </c>
      <c r="BH4363">
        <v>0</v>
      </c>
      <c r="BI4363">
        <v>8</v>
      </c>
      <c r="BJ4363">
        <v>0</v>
      </c>
      <c r="BK4363">
        <v>0</v>
      </c>
      <c r="BL4363">
        <v>0</v>
      </c>
      <c r="BM4363">
        <v>0</v>
      </c>
      <c r="BN4363">
        <v>3</v>
      </c>
      <c r="BO4363">
        <v>5</v>
      </c>
      <c r="BP4363">
        <v>0</v>
      </c>
      <c r="BQ4363">
        <v>0</v>
      </c>
      <c r="BR4363">
        <v>5</v>
      </c>
      <c r="BS4363">
        <v>5</v>
      </c>
      <c r="BT4363">
        <v>61</v>
      </c>
      <c r="BU4363" t="s">
        <v>4187</v>
      </c>
    </row>
    <row r="4364" spans="1:73">
      <c r="A4364" t="s">
        <v>4099</v>
      </c>
      <c r="B4364" t="s">
        <v>4100</v>
      </c>
      <c r="C4364">
        <v>95</v>
      </c>
      <c r="D4364" t="s">
        <v>119</v>
      </c>
      <c r="E4364" t="s">
        <v>78</v>
      </c>
      <c r="F4364" t="s">
        <v>77</v>
      </c>
      <c r="G4364">
        <v>0</v>
      </c>
      <c r="H4364">
        <v>0</v>
      </c>
      <c r="I4364">
        <v>0</v>
      </c>
      <c r="J4364">
        <v>0</v>
      </c>
      <c r="K4364">
        <v>0</v>
      </c>
      <c r="L4364">
        <v>5</v>
      </c>
      <c r="M4364">
        <v>0</v>
      </c>
      <c r="N4364">
        <v>4</v>
      </c>
      <c r="O4364">
        <v>0</v>
      </c>
      <c r="P4364">
        <v>0</v>
      </c>
      <c r="Q4364">
        <v>3</v>
      </c>
      <c r="R4364">
        <v>0</v>
      </c>
      <c r="S4364">
        <v>7</v>
      </c>
      <c r="T4364">
        <v>3</v>
      </c>
      <c r="U4364">
        <v>0</v>
      </c>
      <c r="V4364">
        <v>0</v>
      </c>
      <c r="W4364">
        <v>2</v>
      </c>
      <c r="X4364">
        <v>0</v>
      </c>
      <c r="Y4364">
        <v>0</v>
      </c>
      <c r="Z4364">
        <v>0</v>
      </c>
      <c r="AA4364">
        <v>0</v>
      </c>
      <c r="AB4364">
        <v>28</v>
      </c>
      <c r="AC4364">
        <v>0</v>
      </c>
      <c r="AD4364">
        <v>0</v>
      </c>
      <c r="AE4364">
        <v>0</v>
      </c>
      <c r="AF4364">
        <v>0</v>
      </c>
      <c r="AG4364">
        <v>0</v>
      </c>
      <c r="AH4364">
        <v>0</v>
      </c>
      <c r="AI4364">
        <v>0</v>
      </c>
      <c r="AJ4364">
        <v>0</v>
      </c>
      <c r="AK4364">
        <v>0</v>
      </c>
      <c r="AL4364">
        <v>0</v>
      </c>
      <c r="AM4364">
        <v>3</v>
      </c>
      <c r="AN4364">
        <v>0</v>
      </c>
      <c r="AO4364">
        <v>0</v>
      </c>
      <c r="AP4364">
        <v>1</v>
      </c>
      <c r="AQ4364">
        <v>1</v>
      </c>
      <c r="AR4364">
        <v>0</v>
      </c>
      <c r="AS4364">
        <v>0</v>
      </c>
      <c r="AT4364">
        <v>0</v>
      </c>
      <c r="AU4364">
        <v>2</v>
      </c>
      <c r="AV4364">
        <v>0</v>
      </c>
      <c r="AW4364">
        <v>0</v>
      </c>
      <c r="AX4364">
        <v>3</v>
      </c>
      <c r="AY4364">
        <v>10</v>
      </c>
      <c r="AZ4364">
        <v>2</v>
      </c>
      <c r="BA4364">
        <v>6</v>
      </c>
      <c r="BB4364">
        <v>0</v>
      </c>
      <c r="BC4364">
        <v>6</v>
      </c>
      <c r="BD4364">
        <v>0</v>
      </c>
      <c r="BE4364">
        <v>0</v>
      </c>
      <c r="BF4364">
        <v>0</v>
      </c>
      <c r="BG4364">
        <v>0</v>
      </c>
      <c r="BH4364">
        <v>0</v>
      </c>
      <c r="BI4364">
        <v>4</v>
      </c>
      <c r="BJ4364">
        <v>5</v>
      </c>
      <c r="BK4364">
        <v>0</v>
      </c>
      <c r="BL4364">
        <v>0</v>
      </c>
      <c r="BM4364">
        <v>0</v>
      </c>
      <c r="BN4364">
        <v>0</v>
      </c>
      <c r="BO4364">
        <v>5</v>
      </c>
      <c r="BP4364">
        <v>0</v>
      </c>
      <c r="BQ4364">
        <v>0</v>
      </c>
      <c r="BR4364">
        <v>3</v>
      </c>
      <c r="BS4364">
        <v>1</v>
      </c>
      <c r="BT4364">
        <v>51</v>
      </c>
      <c r="BU4364" t="s">
        <v>4188</v>
      </c>
    </row>
    <row r="4365" spans="1:73">
      <c r="A4365" t="s">
        <v>4099</v>
      </c>
      <c r="B4365" t="s">
        <v>4100</v>
      </c>
      <c r="C4365">
        <v>96</v>
      </c>
      <c r="D4365" t="s">
        <v>119</v>
      </c>
      <c r="E4365" t="s">
        <v>4113</v>
      </c>
      <c r="F4365" t="s">
        <v>101</v>
      </c>
      <c r="G4365">
        <v>3</v>
      </c>
      <c r="H4365">
        <v>12</v>
      </c>
      <c r="I4365">
        <v>2</v>
      </c>
      <c r="J4365">
        <v>0</v>
      </c>
      <c r="K4365">
        <v>0</v>
      </c>
      <c r="L4365">
        <v>20</v>
      </c>
      <c r="M4365">
        <v>0</v>
      </c>
      <c r="N4365">
        <v>21</v>
      </c>
      <c r="O4365">
        <v>3</v>
      </c>
      <c r="P4365">
        <v>1</v>
      </c>
      <c r="Q4365">
        <v>2</v>
      </c>
      <c r="R4365">
        <v>6</v>
      </c>
      <c r="S4365">
        <v>46</v>
      </c>
      <c r="T4365">
        <v>14</v>
      </c>
      <c r="U4365">
        <v>0</v>
      </c>
      <c r="V4365">
        <v>3</v>
      </c>
      <c r="W4365">
        <v>9</v>
      </c>
      <c r="X4365">
        <v>0</v>
      </c>
      <c r="Y4365">
        <v>0</v>
      </c>
      <c r="Z4365">
        <v>2</v>
      </c>
      <c r="AA4365">
        <v>0</v>
      </c>
      <c r="AB4365">
        <v>168</v>
      </c>
      <c r="AC4365">
        <v>0</v>
      </c>
      <c r="AD4365">
        <v>0</v>
      </c>
      <c r="AE4365">
        <v>1</v>
      </c>
      <c r="AF4365">
        <v>0</v>
      </c>
      <c r="AG4365">
        <v>0</v>
      </c>
      <c r="AH4365">
        <v>0</v>
      </c>
      <c r="AI4365">
        <v>12</v>
      </c>
      <c r="AJ4365">
        <v>0</v>
      </c>
      <c r="AK4365">
        <v>0</v>
      </c>
      <c r="AL4365">
        <v>3</v>
      </c>
      <c r="AM4365">
        <v>19</v>
      </c>
      <c r="AN4365">
        <v>0</v>
      </c>
      <c r="AO4365">
        <v>2</v>
      </c>
      <c r="AP4365">
        <v>5</v>
      </c>
      <c r="AQ4365">
        <v>6</v>
      </c>
      <c r="AR4365">
        <v>0</v>
      </c>
      <c r="AS4365">
        <v>0</v>
      </c>
      <c r="AT4365">
        <v>1</v>
      </c>
      <c r="AU4365">
        <v>6</v>
      </c>
      <c r="AV4365">
        <v>2</v>
      </c>
      <c r="AW4365">
        <v>2</v>
      </c>
      <c r="AX4365">
        <v>17</v>
      </c>
      <c r="AY4365">
        <v>40</v>
      </c>
      <c r="AZ4365">
        <v>27</v>
      </c>
      <c r="BA4365">
        <v>38</v>
      </c>
      <c r="BB4365">
        <v>12</v>
      </c>
      <c r="BC4365">
        <v>24</v>
      </c>
      <c r="BD4365">
        <v>0</v>
      </c>
      <c r="BE4365">
        <v>0</v>
      </c>
      <c r="BF4365">
        <v>1</v>
      </c>
      <c r="BG4365">
        <v>0</v>
      </c>
      <c r="BH4365">
        <v>0</v>
      </c>
      <c r="BI4365">
        <v>20</v>
      </c>
      <c r="BJ4365">
        <v>14</v>
      </c>
      <c r="BK4365">
        <v>0</v>
      </c>
      <c r="BL4365">
        <v>9</v>
      </c>
      <c r="BM4365">
        <v>2</v>
      </c>
      <c r="BN4365">
        <v>4</v>
      </c>
      <c r="BO4365">
        <v>34</v>
      </c>
      <c r="BP4365">
        <v>3</v>
      </c>
      <c r="BQ4365">
        <v>1</v>
      </c>
      <c r="BR4365">
        <v>6</v>
      </c>
      <c r="BS4365">
        <v>18</v>
      </c>
      <c r="BT4365">
        <v>271</v>
      </c>
      <c r="BU4365" t="s">
        <v>4189</v>
      </c>
    </row>
    <row r="4366" spans="1:73">
      <c r="A4366" t="s">
        <v>4099</v>
      </c>
      <c r="B4366" t="s">
        <v>4100</v>
      </c>
      <c r="C4366">
        <v>97</v>
      </c>
      <c r="D4366" t="s">
        <v>119</v>
      </c>
      <c r="E4366" t="s">
        <v>78</v>
      </c>
      <c r="F4366" t="s">
        <v>77</v>
      </c>
      <c r="G4366">
        <v>0</v>
      </c>
      <c r="H4366">
        <v>4</v>
      </c>
      <c r="I4366">
        <v>3</v>
      </c>
      <c r="J4366">
        <v>0</v>
      </c>
      <c r="K4366">
        <v>0</v>
      </c>
      <c r="L4366">
        <v>3</v>
      </c>
      <c r="M4366">
        <v>0</v>
      </c>
      <c r="N4366">
        <v>8</v>
      </c>
      <c r="O4366">
        <v>0</v>
      </c>
      <c r="P4366">
        <v>0</v>
      </c>
      <c r="Q4366">
        <v>2</v>
      </c>
      <c r="R4366">
        <v>0</v>
      </c>
      <c r="S4366">
        <v>13</v>
      </c>
      <c r="T4366">
        <v>5</v>
      </c>
      <c r="U4366">
        <v>0</v>
      </c>
      <c r="V4366">
        <v>3</v>
      </c>
      <c r="W4366">
        <v>2</v>
      </c>
      <c r="X4366">
        <v>0</v>
      </c>
      <c r="Y4366">
        <v>0</v>
      </c>
      <c r="Z4366">
        <v>0</v>
      </c>
      <c r="AA4366">
        <v>0</v>
      </c>
      <c r="AB4366">
        <v>48</v>
      </c>
      <c r="AC4366">
        <v>2</v>
      </c>
      <c r="AD4366">
        <v>0</v>
      </c>
      <c r="AE4366">
        <v>1</v>
      </c>
      <c r="AF4366">
        <v>0</v>
      </c>
      <c r="AG4366">
        <v>0</v>
      </c>
      <c r="AH4366">
        <v>0</v>
      </c>
      <c r="AI4366">
        <v>2</v>
      </c>
      <c r="AJ4366">
        <v>0</v>
      </c>
      <c r="AK4366">
        <v>1</v>
      </c>
      <c r="AL4366">
        <v>0</v>
      </c>
      <c r="AM4366">
        <v>2</v>
      </c>
      <c r="AN4366">
        <v>0</v>
      </c>
      <c r="AO4366">
        <v>0</v>
      </c>
      <c r="AP4366">
        <v>5</v>
      </c>
      <c r="AQ4366">
        <v>0</v>
      </c>
      <c r="AR4366">
        <v>0</v>
      </c>
      <c r="AS4366">
        <v>0</v>
      </c>
      <c r="AT4366">
        <v>0</v>
      </c>
      <c r="AU4366">
        <v>6</v>
      </c>
      <c r="AV4366">
        <v>2</v>
      </c>
      <c r="AW4366">
        <v>3</v>
      </c>
      <c r="AX4366">
        <v>6</v>
      </c>
      <c r="AY4366">
        <v>13</v>
      </c>
      <c r="AZ4366">
        <v>0</v>
      </c>
      <c r="BA4366">
        <v>8</v>
      </c>
      <c r="BB4366">
        <v>2</v>
      </c>
      <c r="BC4366">
        <v>15</v>
      </c>
      <c r="BD4366">
        <v>0</v>
      </c>
      <c r="BE4366">
        <v>0</v>
      </c>
      <c r="BF4366">
        <v>1</v>
      </c>
      <c r="BG4366">
        <v>0</v>
      </c>
      <c r="BH4366">
        <v>0</v>
      </c>
      <c r="BI4366">
        <v>8</v>
      </c>
      <c r="BJ4366">
        <v>8</v>
      </c>
      <c r="BK4366">
        <v>0</v>
      </c>
      <c r="BL4366">
        <v>3</v>
      </c>
      <c r="BM4366">
        <v>1</v>
      </c>
      <c r="BN4366">
        <v>2</v>
      </c>
      <c r="BO4366">
        <v>11</v>
      </c>
      <c r="BP4366">
        <v>0</v>
      </c>
      <c r="BQ4366">
        <v>0</v>
      </c>
      <c r="BR4366">
        <v>3</v>
      </c>
      <c r="BS4366">
        <v>5</v>
      </c>
      <c r="BT4366">
        <v>76</v>
      </c>
      <c r="BU4366" t="s">
        <v>4190</v>
      </c>
    </row>
    <row r="4367" spans="1:73">
      <c r="A4367" t="s">
        <v>4099</v>
      </c>
      <c r="B4367" t="s">
        <v>4100</v>
      </c>
      <c r="C4367">
        <v>98</v>
      </c>
      <c r="D4367" t="s">
        <v>119</v>
      </c>
      <c r="E4367" t="s">
        <v>4119</v>
      </c>
      <c r="F4367" t="s">
        <v>92</v>
      </c>
      <c r="G4367">
        <v>0</v>
      </c>
      <c r="H4367">
        <v>7</v>
      </c>
      <c r="I4367">
        <v>2</v>
      </c>
      <c r="J4367">
        <v>0</v>
      </c>
      <c r="K4367">
        <v>0</v>
      </c>
      <c r="L4367">
        <v>8</v>
      </c>
      <c r="M4367">
        <v>0</v>
      </c>
      <c r="N4367">
        <v>14</v>
      </c>
      <c r="O4367">
        <v>0</v>
      </c>
      <c r="P4367">
        <v>0</v>
      </c>
      <c r="Q4367">
        <v>0</v>
      </c>
      <c r="R4367">
        <v>1</v>
      </c>
      <c r="S4367">
        <v>24</v>
      </c>
      <c r="T4367">
        <v>11</v>
      </c>
      <c r="U4367">
        <v>0</v>
      </c>
      <c r="V4367">
        <v>6</v>
      </c>
      <c r="W4367">
        <v>3</v>
      </c>
      <c r="X4367">
        <v>0</v>
      </c>
      <c r="Y4367">
        <v>0</v>
      </c>
      <c r="Z4367">
        <v>1</v>
      </c>
      <c r="AA4367">
        <v>0</v>
      </c>
      <c r="AB4367">
        <v>75</v>
      </c>
      <c r="AC4367">
        <v>2</v>
      </c>
      <c r="AD4367">
        <v>0</v>
      </c>
      <c r="AE4367">
        <v>0</v>
      </c>
      <c r="AF4367">
        <v>0</v>
      </c>
      <c r="AG4367">
        <v>0</v>
      </c>
      <c r="AH4367">
        <v>1</v>
      </c>
      <c r="AI4367">
        <v>8</v>
      </c>
      <c r="AJ4367">
        <v>0</v>
      </c>
      <c r="AK4367">
        <v>0</v>
      </c>
      <c r="AL4367">
        <v>1</v>
      </c>
      <c r="AM4367">
        <v>5</v>
      </c>
      <c r="AN4367">
        <v>0</v>
      </c>
      <c r="AO4367">
        <v>0</v>
      </c>
      <c r="AP4367">
        <v>1</v>
      </c>
      <c r="AQ4367">
        <v>2</v>
      </c>
      <c r="AR4367">
        <v>0</v>
      </c>
      <c r="AS4367">
        <v>0</v>
      </c>
      <c r="AT4367">
        <v>0</v>
      </c>
      <c r="AU4367">
        <v>0</v>
      </c>
      <c r="AV4367">
        <v>0</v>
      </c>
      <c r="AW4367">
        <v>2</v>
      </c>
      <c r="AX4367">
        <v>9</v>
      </c>
      <c r="AY4367">
        <v>15</v>
      </c>
      <c r="AZ4367">
        <v>17</v>
      </c>
      <c r="BA4367">
        <v>15</v>
      </c>
      <c r="BB4367">
        <v>5</v>
      </c>
      <c r="BC4367">
        <v>5</v>
      </c>
      <c r="BD4367">
        <v>0</v>
      </c>
      <c r="BE4367">
        <v>0</v>
      </c>
      <c r="BF4367">
        <v>0</v>
      </c>
      <c r="BG4367">
        <v>0</v>
      </c>
      <c r="BH4367">
        <v>0</v>
      </c>
      <c r="BI4367">
        <v>8</v>
      </c>
      <c r="BJ4367">
        <v>2</v>
      </c>
      <c r="BK4367">
        <v>0</v>
      </c>
      <c r="BL4367">
        <v>2</v>
      </c>
      <c r="BM4367">
        <v>6</v>
      </c>
      <c r="BN4367">
        <v>3</v>
      </c>
      <c r="BO4367">
        <v>23</v>
      </c>
      <c r="BP4367">
        <v>0</v>
      </c>
      <c r="BQ4367">
        <v>2</v>
      </c>
      <c r="BR4367">
        <v>1</v>
      </c>
      <c r="BS4367">
        <v>7</v>
      </c>
      <c r="BT4367">
        <v>122</v>
      </c>
      <c r="BU4367" t="s">
        <v>4191</v>
      </c>
    </row>
    <row r="4368" spans="1:73">
      <c r="A4368" t="s">
        <v>4099</v>
      </c>
      <c r="B4368" t="s">
        <v>4100</v>
      </c>
      <c r="C4368">
        <v>99</v>
      </c>
      <c r="D4368" t="s">
        <v>119</v>
      </c>
      <c r="E4368" t="s">
        <v>78</v>
      </c>
      <c r="F4368" t="s">
        <v>77</v>
      </c>
      <c r="G4368">
        <v>0</v>
      </c>
      <c r="H4368">
        <v>2</v>
      </c>
      <c r="I4368">
        <v>0</v>
      </c>
      <c r="J4368">
        <v>0</v>
      </c>
      <c r="K4368">
        <v>0</v>
      </c>
      <c r="L4368">
        <v>1</v>
      </c>
      <c r="M4368">
        <v>0</v>
      </c>
      <c r="N4368">
        <v>4</v>
      </c>
      <c r="O4368">
        <v>0</v>
      </c>
      <c r="P4368">
        <v>0</v>
      </c>
      <c r="Q4368">
        <v>1</v>
      </c>
      <c r="R4368">
        <v>0</v>
      </c>
      <c r="S4368">
        <v>4</v>
      </c>
      <c r="T4368">
        <v>4</v>
      </c>
      <c r="U4368">
        <v>0</v>
      </c>
      <c r="V4368">
        <v>0</v>
      </c>
      <c r="W4368">
        <v>0</v>
      </c>
      <c r="X4368">
        <v>0</v>
      </c>
      <c r="Y4368">
        <v>0</v>
      </c>
      <c r="Z4368">
        <v>0</v>
      </c>
      <c r="AA4368">
        <v>0</v>
      </c>
      <c r="AB4368">
        <v>22</v>
      </c>
      <c r="AC4368">
        <v>0</v>
      </c>
      <c r="AD4368">
        <v>0</v>
      </c>
      <c r="AE4368">
        <v>0</v>
      </c>
      <c r="AF4368">
        <v>0</v>
      </c>
      <c r="AG4368">
        <v>0</v>
      </c>
      <c r="AH4368">
        <v>1</v>
      </c>
      <c r="AI4368">
        <v>1</v>
      </c>
      <c r="AJ4368">
        <v>0</v>
      </c>
      <c r="AK4368">
        <v>0</v>
      </c>
      <c r="AL4368">
        <v>1</v>
      </c>
      <c r="AM4368">
        <v>5</v>
      </c>
      <c r="AN4368">
        <v>0</v>
      </c>
      <c r="AO4368">
        <v>0</v>
      </c>
      <c r="AP4368">
        <v>0</v>
      </c>
      <c r="AQ4368">
        <v>0</v>
      </c>
      <c r="AR4368">
        <v>0</v>
      </c>
      <c r="AS4368">
        <v>0</v>
      </c>
      <c r="AT4368">
        <v>1</v>
      </c>
      <c r="AU4368">
        <v>0</v>
      </c>
      <c r="AV4368">
        <v>0</v>
      </c>
      <c r="AW4368">
        <v>0</v>
      </c>
      <c r="AX4368">
        <v>3</v>
      </c>
      <c r="AY4368">
        <v>6</v>
      </c>
      <c r="AZ4368">
        <v>3</v>
      </c>
      <c r="BA4368">
        <v>8</v>
      </c>
      <c r="BB4368">
        <v>0</v>
      </c>
      <c r="BC4368">
        <v>6</v>
      </c>
      <c r="BD4368">
        <v>0</v>
      </c>
      <c r="BE4368">
        <v>0</v>
      </c>
      <c r="BF4368">
        <v>0</v>
      </c>
      <c r="BG4368">
        <v>0</v>
      </c>
      <c r="BH4368">
        <v>0</v>
      </c>
      <c r="BI4368">
        <v>2</v>
      </c>
      <c r="BJ4368">
        <v>3</v>
      </c>
      <c r="BK4368">
        <v>0</v>
      </c>
      <c r="BL4368">
        <v>0</v>
      </c>
      <c r="BM4368">
        <v>0</v>
      </c>
      <c r="BN4368">
        <v>2</v>
      </c>
      <c r="BO4368">
        <v>4</v>
      </c>
      <c r="BP4368">
        <v>0</v>
      </c>
      <c r="BQ4368">
        <v>0</v>
      </c>
      <c r="BR4368">
        <v>2</v>
      </c>
      <c r="BS4368">
        <v>1</v>
      </c>
      <c r="BT4368">
        <v>35</v>
      </c>
      <c r="BU4368" t="s">
        <v>4192</v>
      </c>
    </row>
    <row r="4369" spans="1:73">
      <c r="A4369" t="s">
        <v>4099</v>
      </c>
      <c r="B4369" t="s">
        <v>4100</v>
      </c>
      <c r="C4369">
        <v>100</v>
      </c>
      <c r="D4369" t="s">
        <v>119</v>
      </c>
      <c r="E4369" t="s">
        <v>4126</v>
      </c>
      <c r="F4369" t="s">
        <v>101</v>
      </c>
      <c r="G4369">
        <v>0</v>
      </c>
      <c r="H4369">
        <v>0</v>
      </c>
      <c r="I4369">
        <v>0</v>
      </c>
      <c r="J4369">
        <v>0</v>
      </c>
      <c r="K4369">
        <v>0</v>
      </c>
      <c r="L4369">
        <v>0</v>
      </c>
      <c r="M4369">
        <v>0</v>
      </c>
      <c r="N4369">
        <v>1</v>
      </c>
      <c r="O4369">
        <v>0</v>
      </c>
      <c r="P4369">
        <v>0</v>
      </c>
      <c r="Q4369">
        <v>0</v>
      </c>
      <c r="R4369">
        <v>0</v>
      </c>
      <c r="S4369">
        <v>0</v>
      </c>
      <c r="T4369">
        <v>0</v>
      </c>
      <c r="U4369">
        <v>0</v>
      </c>
      <c r="V4369">
        <v>0</v>
      </c>
      <c r="W4369">
        <v>0</v>
      </c>
      <c r="X4369">
        <v>0</v>
      </c>
      <c r="Y4369">
        <v>0</v>
      </c>
      <c r="Z4369">
        <v>0</v>
      </c>
      <c r="AA4369">
        <v>0</v>
      </c>
      <c r="AB4369">
        <v>1</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1</v>
      </c>
      <c r="BA4369">
        <v>0</v>
      </c>
      <c r="BB4369">
        <v>0</v>
      </c>
      <c r="BC4369">
        <v>0</v>
      </c>
      <c r="BD4369">
        <v>0</v>
      </c>
      <c r="BE4369">
        <v>0</v>
      </c>
      <c r="BF4369">
        <v>0</v>
      </c>
      <c r="BG4369">
        <v>0</v>
      </c>
      <c r="BH4369">
        <v>0</v>
      </c>
      <c r="BI4369">
        <v>0</v>
      </c>
      <c r="BJ4369">
        <v>0</v>
      </c>
      <c r="BK4369">
        <v>0</v>
      </c>
      <c r="BL4369">
        <v>0</v>
      </c>
      <c r="BM4369">
        <v>0</v>
      </c>
      <c r="BN4369">
        <v>0</v>
      </c>
      <c r="BO4369">
        <v>1</v>
      </c>
      <c r="BP4369">
        <v>0</v>
      </c>
      <c r="BQ4369">
        <v>0</v>
      </c>
      <c r="BR4369">
        <v>0</v>
      </c>
      <c r="BS4369">
        <v>1</v>
      </c>
      <c r="BT4369">
        <v>6</v>
      </c>
      <c r="BU4369" t="s">
        <v>4193</v>
      </c>
    </row>
    <row r="4370" spans="1:73">
      <c r="A4370" t="s">
        <v>4099</v>
      </c>
      <c r="B4370" t="s">
        <v>4100</v>
      </c>
      <c r="C4370">
        <v>101</v>
      </c>
      <c r="D4370" t="s">
        <v>119</v>
      </c>
      <c r="E4370" t="s">
        <v>78</v>
      </c>
      <c r="F4370" t="s">
        <v>77</v>
      </c>
      <c r="G4370">
        <v>0</v>
      </c>
      <c r="H4370">
        <v>5</v>
      </c>
      <c r="I4370">
        <v>0</v>
      </c>
      <c r="J4370">
        <v>0</v>
      </c>
      <c r="K4370">
        <v>0</v>
      </c>
      <c r="L4370">
        <v>1</v>
      </c>
      <c r="M4370">
        <v>0</v>
      </c>
      <c r="N4370">
        <v>3</v>
      </c>
      <c r="O4370">
        <v>0</v>
      </c>
      <c r="P4370">
        <v>0</v>
      </c>
      <c r="Q4370">
        <v>0</v>
      </c>
      <c r="R4370">
        <v>0</v>
      </c>
      <c r="S4370">
        <v>3</v>
      </c>
      <c r="T4370">
        <v>5</v>
      </c>
      <c r="U4370">
        <v>0</v>
      </c>
      <c r="V4370">
        <v>0</v>
      </c>
      <c r="W4370">
        <v>2</v>
      </c>
      <c r="X4370">
        <v>0</v>
      </c>
      <c r="Y4370">
        <v>0</v>
      </c>
      <c r="Z4370">
        <v>0</v>
      </c>
      <c r="AA4370">
        <v>0</v>
      </c>
      <c r="AB4370">
        <v>21</v>
      </c>
      <c r="AC4370">
        <v>0</v>
      </c>
      <c r="AD4370">
        <v>0</v>
      </c>
      <c r="AE4370">
        <v>0</v>
      </c>
      <c r="AF4370">
        <v>0</v>
      </c>
      <c r="AG4370">
        <v>0</v>
      </c>
      <c r="AH4370">
        <v>1</v>
      </c>
      <c r="AI4370">
        <v>0</v>
      </c>
      <c r="AJ4370">
        <v>0</v>
      </c>
      <c r="AK4370">
        <v>0</v>
      </c>
      <c r="AL4370">
        <v>0</v>
      </c>
      <c r="AM4370">
        <v>3</v>
      </c>
      <c r="AN4370">
        <v>0</v>
      </c>
      <c r="AO4370">
        <v>0</v>
      </c>
      <c r="AP4370">
        <v>1</v>
      </c>
      <c r="AQ4370">
        <v>0</v>
      </c>
      <c r="AR4370">
        <v>0</v>
      </c>
      <c r="AS4370">
        <v>0</v>
      </c>
      <c r="AT4370">
        <v>0</v>
      </c>
      <c r="AU4370">
        <v>0</v>
      </c>
      <c r="AV4370">
        <v>0</v>
      </c>
      <c r="AW4370">
        <v>0</v>
      </c>
      <c r="AX4370">
        <v>2</v>
      </c>
      <c r="AY4370">
        <v>8</v>
      </c>
      <c r="AZ4370">
        <v>3</v>
      </c>
      <c r="BA4370">
        <v>5</v>
      </c>
      <c r="BB4370">
        <v>0</v>
      </c>
      <c r="BC4370">
        <v>5</v>
      </c>
      <c r="BD4370">
        <v>0</v>
      </c>
      <c r="BE4370">
        <v>0</v>
      </c>
      <c r="BF4370">
        <v>0</v>
      </c>
      <c r="BG4370">
        <v>0</v>
      </c>
      <c r="BH4370">
        <v>0</v>
      </c>
      <c r="BI4370">
        <v>2</v>
      </c>
      <c r="BJ4370">
        <v>3</v>
      </c>
      <c r="BK4370">
        <v>0</v>
      </c>
      <c r="BL4370">
        <v>1</v>
      </c>
      <c r="BM4370">
        <v>0</v>
      </c>
      <c r="BN4370">
        <v>1</v>
      </c>
      <c r="BO4370">
        <v>3</v>
      </c>
      <c r="BP4370">
        <v>0</v>
      </c>
      <c r="BQ4370">
        <v>0</v>
      </c>
      <c r="BR4370">
        <v>1</v>
      </c>
      <c r="BS4370">
        <v>1</v>
      </c>
      <c r="BT4370">
        <v>32</v>
      </c>
      <c r="BU4370" t="s">
        <v>4194</v>
      </c>
    </row>
    <row r="4371" spans="1:73">
      <c r="A4371" t="s">
        <v>4099</v>
      </c>
      <c r="B4371" t="s">
        <v>4100</v>
      </c>
      <c r="C4371">
        <v>102</v>
      </c>
      <c r="D4371" t="s">
        <v>119</v>
      </c>
      <c r="E4371" t="s">
        <v>4113</v>
      </c>
      <c r="F4371" t="s">
        <v>101</v>
      </c>
      <c r="G4371">
        <v>0</v>
      </c>
      <c r="H4371">
        <v>11</v>
      </c>
      <c r="I4371">
        <v>3</v>
      </c>
      <c r="J4371">
        <v>0</v>
      </c>
      <c r="K4371">
        <v>0</v>
      </c>
      <c r="L4371">
        <v>15</v>
      </c>
      <c r="M4371">
        <v>0</v>
      </c>
      <c r="N4371">
        <v>25</v>
      </c>
      <c r="O4371">
        <v>0</v>
      </c>
      <c r="P4371">
        <v>0</v>
      </c>
      <c r="Q4371">
        <v>1</v>
      </c>
      <c r="R4371">
        <v>0</v>
      </c>
      <c r="S4371">
        <v>31</v>
      </c>
      <c r="T4371">
        <v>9</v>
      </c>
      <c r="U4371">
        <v>0</v>
      </c>
      <c r="V4371">
        <v>3</v>
      </c>
      <c r="W4371">
        <v>4</v>
      </c>
      <c r="X4371">
        <v>0</v>
      </c>
      <c r="Y4371">
        <v>0</v>
      </c>
      <c r="Z4371">
        <v>1</v>
      </c>
      <c r="AA4371">
        <v>0</v>
      </c>
      <c r="AB4371">
        <v>115</v>
      </c>
      <c r="AC4371">
        <v>5</v>
      </c>
      <c r="AD4371">
        <v>0</v>
      </c>
      <c r="AE4371">
        <v>0</v>
      </c>
      <c r="AF4371">
        <v>0</v>
      </c>
      <c r="AG4371">
        <v>0</v>
      </c>
      <c r="AH4371">
        <v>3</v>
      </c>
      <c r="AI4371">
        <v>4</v>
      </c>
      <c r="AJ4371">
        <v>0</v>
      </c>
      <c r="AK4371">
        <v>0</v>
      </c>
      <c r="AL4371">
        <v>5</v>
      </c>
      <c r="AM4371">
        <v>1</v>
      </c>
      <c r="AN4371">
        <v>0</v>
      </c>
      <c r="AO4371">
        <v>0</v>
      </c>
      <c r="AP4371">
        <v>3</v>
      </c>
      <c r="AQ4371">
        <v>6</v>
      </c>
      <c r="AR4371">
        <v>0</v>
      </c>
      <c r="AS4371">
        <v>1</v>
      </c>
      <c r="AT4371">
        <v>0</v>
      </c>
      <c r="AU4371">
        <v>4</v>
      </c>
      <c r="AV4371">
        <v>1</v>
      </c>
      <c r="AW4371">
        <v>2</v>
      </c>
      <c r="AX4371">
        <v>8</v>
      </c>
      <c r="AY4371">
        <v>28</v>
      </c>
      <c r="AZ4371">
        <v>23</v>
      </c>
      <c r="BA4371">
        <v>10</v>
      </c>
      <c r="BB4371">
        <v>6</v>
      </c>
      <c r="BC4371">
        <v>19</v>
      </c>
      <c r="BD4371">
        <v>0</v>
      </c>
      <c r="BE4371">
        <v>0</v>
      </c>
      <c r="BF4371">
        <v>1</v>
      </c>
      <c r="BG4371">
        <v>0</v>
      </c>
      <c r="BH4371">
        <v>0</v>
      </c>
      <c r="BI4371">
        <v>8</v>
      </c>
      <c r="BJ4371">
        <v>11</v>
      </c>
      <c r="BK4371">
        <v>0</v>
      </c>
      <c r="BL4371">
        <v>4</v>
      </c>
      <c r="BM4371">
        <v>2</v>
      </c>
      <c r="BN4371">
        <v>2</v>
      </c>
      <c r="BO4371">
        <v>36</v>
      </c>
      <c r="BP4371">
        <v>1</v>
      </c>
      <c r="BQ4371">
        <v>3</v>
      </c>
      <c r="BR4371">
        <v>1</v>
      </c>
      <c r="BS4371">
        <v>23</v>
      </c>
      <c r="BT4371">
        <v>198</v>
      </c>
      <c r="BU4371" t="s">
        <v>4195</v>
      </c>
    </row>
    <row r="4372" spans="1:73">
      <c r="A4372" t="s">
        <v>4099</v>
      </c>
      <c r="B4372" t="s">
        <v>4100</v>
      </c>
      <c r="C4372">
        <v>103</v>
      </c>
      <c r="D4372" t="s">
        <v>119</v>
      </c>
      <c r="E4372" t="s">
        <v>4119</v>
      </c>
      <c r="F4372" t="s">
        <v>92</v>
      </c>
      <c r="G4372">
        <v>0</v>
      </c>
      <c r="H4372">
        <v>0</v>
      </c>
      <c r="I4372">
        <v>0</v>
      </c>
      <c r="J4372">
        <v>0</v>
      </c>
      <c r="K4372">
        <v>0</v>
      </c>
      <c r="L4372">
        <v>1</v>
      </c>
      <c r="M4372">
        <v>0</v>
      </c>
      <c r="N4372">
        <v>1</v>
      </c>
      <c r="O4372">
        <v>0</v>
      </c>
      <c r="P4372">
        <v>0</v>
      </c>
      <c r="Q4372">
        <v>0</v>
      </c>
      <c r="R4372">
        <v>0</v>
      </c>
      <c r="S4372">
        <v>3</v>
      </c>
      <c r="T4372">
        <v>0</v>
      </c>
      <c r="U4372">
        <v>0</v>
      </c>
      <c r="V4372">
        <v>0</v>
      </c>
      <c r="W4372">
        <v>0</v>
      </c>
      <c r="X4372">
        <v>0</v>
      </c>
      <c r="Y4372">
        <v>0</v>
      </c>
      <c r="Z4372">
        <v>0</v>
      </c>
      <c r="AA4372">
        <v>0</v>
      </c>
      <c r="AB4372">
        <v>5</v>
      </c>
      <c r="AC4372">
        <v>0</v>
      </c>
      <c r="AD4372">
        <v>0</v>
      </c>
      <c r="AE4372">
        <v>0</v>
      </c>
      <c r="AF4372">
        <v>0</v>
      </c>
      <c r="AG4372">
        <v>0</v>
      </c>
      <c r="AH4372">
        <v>0</v>
      </c>
      <c r="AI4372">
        <v>2</v>
      </c>
      <c r="AJ4372">
        <v>0</v>
      </c>
      <c r="AK4372">
        <v>0</v>
      </c>
      <c r="AL4372">
        <v>1</v>
      </c>
      <c r="AM4372">
        <v>0</v>
      </c>
      <c r="AN4372">
        <v>0</v>
      </c>
      <c r="AO4372">
        <v>0</v>
      </c>
      <c r="AP4372">
        <v>0</v>
      </c>
      <c r="AQ4372">
        <v>0</v>
      </c>
      <c r="AR4372">
        <v>0</v>
      </c>
      <c r="AS4372">
        <v>0</v>
      </c>
      <c r="AT4372">
        <v>0</v>
      </c>
      <c r="AU4372">
        <v>0</v>
      </c>
      <c r="AV4372">
        <v>0</v>
      </c>
      <c r="AW4372">
        <v>0</v>
      </c>
      <c r="AX4372">
        <v>2</v>
      </c>
      <c r="AY4372">
        <v>1</v>
      </c>
      <c r="AZ4372">
        <v>2</v>
      </c>
      <c r="BA4372">
        <v>2</v>
      </c>
      <c r="BB4372">
        <v>0</v>
      </c>
      <c r="BC4372">
        <v>2</v>
      </c>
      <c r="BD4372">
        <v>0</v>
      </c>
      <c r="BE4372">
        <v>0</v>
      </c>
      <c r="BF4372">
        <v>0</v>
      </c>
      <c r="BG4372">
        <v>0</v>
      </c>
      <c r="BH4372">
        <v>0</v>
      </c>
      <c r="BI4372">
        <v>1</v>
      </c>
      <c r="BJ4372">
        <v>2</v>
      </c>
      <c r="BK4372">
        <v>0</v>
      </c>
      <c r="BL4372">
        <v>0</v>
      </c>
      <c r="BM4372">
        <v>0</v>
      </c>
      <c r="BN4372">
        <v>0</v>
      </c>
      <c r="BO4372">
        <v>2</v>
      </c>
      <c r="BP4372">
        <v>1</v>
      </c>
      <c r="BQ4372">
        <v>0</v>
      </c>
      <c r="BR4372">
        <v>0</v>
      </c>
      <c r="BS4372">
        <v>1</v>
      </c>
      <c r="BT4372">
        <v>8</v>
      </c>
      <c r="BU4372" t="s">
        <v>4196</v>
      </c>
    </row>
    <row r="4373" spans="1:73">
      <c r="A4373" t="s">
        <v>4099</v>
      </c>
      <c r="B4373" t="s">
        <v>4100</v>
      </c>
      <c r="C4373">
        <v>104</v>
      </c>
      <c r="D4373" t="s">
        <v>119</v>
      </c>
      <c r="E4373" t="s">
        <v>78</v>
      </c>
      <c r="F4373" t="s">
        <v>77</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0</v>
      </c>
      <c r="BB4373">
        <v>0</v>
      </c>
      <c r="BC4373">
        <v>0</v>
      </c>
      <c r="BD4373">
        <v>0</v>
      </c>
      <c r="BE4373">
        <v>0</v>
      </c>
      <c r="BF4373">
        <v>0</v>
      </c>
      <c r="BG4373">
        <v>0</v>
      </c>
      <c r="BH4373">
        <v>0</v>
      </c>
      <c r="BI4373">
        <v>0</v>
      </c>
      <c r="BJ4373">
        <v>0</v>
      </c>
      <c r="BK4373">
        <v>0</v>
      </c>
      <c r="BL4373">
        <v>0</v>
      </c>
      <c r="BM4373">
        <v>0</v>
      </c>
      <c r="BN4373">
        <v>0</v>
      </c>
      <c r="BO4373">
        <v>0</v>
      </c>
      <c r="BP4373">
        <v>0</v>
      </c>
      <c r="BQ4373">
        <v>0</v>
      </c>
      <c r="BR4373">
        <v>0</v>
      </c>
      <c r="BS4373">
        <v>1</v>
      </c>
      <c r="BT4373">
        <v>2</v>
      </c>
      <c r="BU4373" t="s">
        <v>4157</v>
      </c>
    </row>
    <row r="4374" spans="1:73">
      <c r="A4374" t="s">
        <v>4099</v>
      </c>
      <c r="B4374" t="s">
        <v>4100</v>
      </c>
      <c r="C4374">
        <v>105</v>
      </c>
      <c r="D4374" t="s">
        <v>119</v>
      </c>
      <c r="E4374" t="s">
        <v>4119</v>
      </c>
      <c r="F4374" t="s">
        <v>92</v>
      </c>
      <c r="G4374">
        <v>1</v>
      </c>
      <c r="H4374">
        <v>2</v>
      </c>
      <c r="I4374">
        <v>1</v>
      </c>
      <c r="J4374">
        <v>0</v>
      </c>
      <c r="K4374">
        <v>0</v>
      </c>
      <c r="L4374">
        <v>4</v>
      </c>
      <c r="M4374">
        <v>0</v>
      </c>
      <c r="N4374">
        <v>6</v>
      </c>
      <c r="O4374">
        <v>0</v>
      </c>
      <c r="P4374">
        <v>0</v>
      </c>
      <c r="Q4374">
        <v>0</v>
      </c>
      <c r="R4374">
        <v>2</v>
      </c>
      <c r="S4374">
        <v>9</v>
      </c>
      <c r="T4374">
        <v>4</v>
      </c>
      <c r="U4374">
        <v>0</v>
      </c>
      <c r="V4374">
        <v>2</v>
      </c>
      <c r="W4374">
        <v>2</v>
      </c>
      <c r="X4374">
        <v>0</v>
      </c>
      <c r="Y4374">
        <v>0</v>
      </c>
      <c r="Z4374">
        <v>0</v>
      </c>
      <c r="AA4374">
        <v>0</v>
      </c>
      <c r="AB4374">
        <v>32</v>
      </c>
      <c r="AC4374">
        <v>0</v>
      </c>
      <c r="AD4374">
        <v>0</v>
      </c>
      <c r="AE4374">
        <v>0</v>
      </c>
      <c r="AF4374">
        <v>0</v>
      </c>
      <c r="AG4374">
        <v>0</v>
      </c>
      <c r="AH4374">
        <v>1</v>
      </c>
      <c r="AI4374">
        <v>4</v>
      </c>
      <c r="AJ4374">
        <v>0</v>
      </c>
      <c r="AK4374">
        <v>0</v>
      </c>
      <c r="AL4374">
        <v>1</v>
      </c>
      <c r="AM4374">
        <v>7</v>
      </c>
      <c r="AN4374">
        <v>3</v>
      </c>
      <c r="AO4374">
        <v>0</v>
      </c>
      <c r="AP4374">
        <v>1</v>
      </c>
      <c r="AQ4374">
        <v>1</v>
      </c>
      <c r="AR4374">
        <v>1</v>
      </c>
      <c r="AS4374">
        <v>0</v>
      </c>
      <c r="AT4374">
        <v>0</v>
      </c>
      <c r="AU4374">
        <v>1</v>
      </c>
      <c r="AV4374">
        <v>0</v>
      </c>
      <c r="AW4374">
        <v>0</v>
      </c>
      <c r="AX4374">
        <v>7</v>
      </c>
      <c r="AY4374">
        <v>3</v>
      </c>
      <c r="AZ4374">
        <v>6</v>
      </c>
      <c r="BA4374">
        <v>14</v>
      </c>
      <c r="BB4374">
        <v>2</v>
      </c>
      <c r="BC4374">
        <v>2</v>
      </c>
      <c r="BD4374">
        <v>0</v>
      </c>
      <c r="BE4374">
        <v>1</v>
      </c>
      <c r="BF4374">
        <v>0</v>
      </c>
      <c r="BG4374">
        <v>0</v>
      </c>
      <c r="BH4374">
        <v>0</v>
      </c>
      <c r="BI4374">
        <v>9</v>
      </c>
      <c r="BJ4374">
        <v>1</v>
      </c>
      <c r="BK4374">
        <v>0</v>
      </c>
      <c r="BL4374">
        <v>2</v>
      </c>
      <c r="BM4374">
        <v>4</v>
      </c>
      <c r="BN4374">
        <v>0</v>
      </c>
      <c r="BO4374">
        <v>8</v>
      </c>
      <c r="BP4374">
        <v>2</v>
      </c>
      <c r="BQ4374">
        <v>0</v>
      </c>
      <c r="BR4374">
        <v>0</v>
      </c>
      <c r="BS4374">
        <v>2</v>
      </c>
      <c r="BT4374">
        <v>44</v>
      </c>
      <c r="BU4374" t="s">
        <v>4197</v>
      </c>
    </row>
    <row r="4375" spans="1:73">
      <c r="A4375" t="s">
        <v>4099</v>
      </c>
      <c r="B4375" t="s">
        <v>4100</v>
      </c>
      <c r="C4375">
        <v>106</v>
      </c>
      <c r="D4375" t="s">
        <v>119</v>
      </c>
      <c r="E4375" t="s">
        <v>78</v>
      </c>
      <c r="F4375" t="s">
        <v>77</v>
      </c>
      <c r="G4375">
        <v>0</v>
      </c>
      <c r="H4375">
        <v>3</v>
      </c>
      <c r="I4375">
        <v>2</v>
      </c>
      <c r="J4375">
        <v>0</v>
      </c>
      <c r="K4375">
        <v>0</v>
      </c>
      <c r="L4375">
        <v>6</v>
      </c>
      <c r="M4375">
        <v>0</v>
      </c>
      <c r="N4375">
        <v>2</v>
      </c>
      <c r="O4375">
        <v>0</v>
      </c>
      <c r="P4375">
        <v>0</v>
      </c>
      <c r="Q4375">
        <v>0</v>
      </c>
      <c r="R4375">
        <v>1</v>
      </c>
      <c r="S4375">
        <v>2</v>
      </c>
      <c r="T4375">
        <v>1</v>
      </c>
      <c r="U4375">
        <v>0</v>
      </c>
      <c r="V4375">
        <v>0</v>
      </c>
      <c r="W4375">
        <v>0</v>
      </c>
      <c r="X4375">
        <v>0</v>
      </c>
      <c r="Y4375">
        <v>0</v>
      </c>
      <c r="Z4375">
        <v>0</v>
      </c>
      <c r="AA4375">
        <v>0</v>
      </c>
      <c r="AB4375">
        <v>23</v>
      </c>
      <c r="AC4375">
        <v>0</v>
      </c>
      <c r="AD4375">
        <v>0</v>
      </c>
      <c r="AE4375">
        <v>0</v>
      </c>
      <c r="AF4375">
        <v>0</v>
      </c>
      <c r="AG4375">
        <v>0</v>
      </c>
      <c r="AH4375">
        <v>0</v>
      </c>
      <c r="AI4375">
        <v>1</v>
      </c>
      <c r="AJ4375">
        <v>0</v>
      </c>
      <c r="AK4375">
        <v>0</v>
      </c>
      <c r="AL4375">
        <v>0</v>
      </c>
      <c r="AM4375">
        <v>2</v>
      </c>
      <c r="AN4375">
        <v>2</v>
      </c>
      <c r="AO4375">
        <v>0</v>
      </c>
      <c r="AP4375">
        <v>1</v>
      </c>
      <c r="AQ4375">
        <v>0</v>
      </c>
      <c r="AR4375">
        <v>0</v>
      </c>
      <c r="AS4375">
        <v>0</v>
      </c>
      <c r="AT4375">
        <v>0</v>
      </c>
      <c r="AU4375">
        <v>0</v>
      </c>
      <c r="AV4375">
        <v>1</v>
      </c>
      <c r="AW4375">
        <v>2</v>
      </c>
      <c r="AX4375">
        <v>0</v>
      </c>
      <c r="AY4375">
        <v>10</v>
      </c>
      <c r="AZ4375">
        <v>1</v>
      </c>
      <c r="BA4375">
        <v>3</v>
      </c>
      <c r="BB4375">
        <v>0</v>
      </c>
      <c r="BC4375">
        <v>3</v>
      </c>
      <c r="BD4375">
        <v>0</v>
      </c>
      <c r="BE4375">
        <v>0</v>
      </c>
      <c r="BF4375">
        <v>0</v>
      </c>
      <c r="BG4375">
        <v>0</v>
      </c>
      <c r="BH4375">
        <v>0</v>
      </c>
      <c r="BI4375">
        <v>3</v>
      </c>
      <c r="BJ4375">
        <v>2</v>
      </c>
      <c r="BK4375">
        <v>0</v>
      </c>
      <c r="BL4375">
        <v>0</v>
      </c>
      <c r="BM4375">
        <v>0</v>
      </c>
      <c r="BN4375">
        <v>0</v>
      </c>
      <c r="BO4375">
        <v>2</v>
      </c>
      <c r="BP4375">
        <v>0</v>
      </c>
      <c r="BQ4375">
        <v>0</v>
      </c>
      <c r="BR4375">
        <v>0</v>
      </c>
      <c r="BS4375">
        <v>2</v>
      </c>
      <c r="BT4375">
        <v>46</v>
      </c>
      <c r="BU4375" t="s">
        <v>4198</v>
      </c>
    </row>
    <row r="4376" spans="1:73">
      <c r="A4376" t="s">
        <v>4099</v>
      </c>
      <c r="B4376" t="s">
        <v>4100</v>
      </c>
      <c r="C4376">
        <v>107</v>
      </c>
      <c r="D4376" t="s">
        <v>119</v>
      </c>
      <c r="E4376" t="s">
        <v>4105</v>
      </c>
      <c r="F4376" t="s">
        <v>92</v>
      </c>
      <c r="G4376">
        <v>2</v>
      </c>
      <c r="H4376">
        <v>14</v>
      </c>
      <c r="I4376">
        <v>8</v>
      </c>
      <c r="J4376">
        <v>0</v>
      </c>
      <c r="K4376">
        <v>0</v>
      </c>
      <c r="L4376">
        <v>19</v>
      </c>
      <c r="M4376">
        <v>4</v>
      </c>
      <c r="N4376">
        <v>36</v>
      </c>
      <c r="O4376">
        <v>0</v>
      </c>
      <c r="P4376">
        <v>0</v>
      </c>
      <c r="Q4376">
        <v>3</v>
      </c>
      <c r="R4376">
        <v>3</v>
      </c>
      <c r="S4376">
        <v>51</v>
      </c>
      <c r="T4376">
        <v>13</v>
      </c>
      <c r="U4376">
        <v>0</v>
      </c>
      <c r="V4376">
        <v>7</v>
      </c>
      <c r="W4376">
        <v>6</v>
      </c>
      <c r="X4376">
        <v>0</v>
      </c>
      <c r="Y4376">
        <v>0</v>
      </c>
      <c r="Z4376">
        <v>1</v>
      </c>
      <c r="AA4376">
        <v>0</v>
      </c>
      <c r="AB4376">
        <v>192</v>
      </c>
      <c r="AC4376">
        <v>3</v>
      </c>
      <c r="AD4376">
        <v>0</v>
      </c>
      <c r="AE4376">
        <v>0</v>
      </c>
      <c r="AF4376">
        <v>0</v>
      </c>
      <c r="AG4376">
        <v>1</v>
      </c>
      <c r="AH4376">
        <v>2</v>
      </c>
      <c r="AI4376">
        <v>14</v>
      </c>
      <c r="AJ4376">
        <v>0</v>
      </c>
      <c r="AK4376">
        <v>0</v>
      </c>
      <c r="AL4376">
        <v>5</v>
      </c>
      <c r="AM4376">
        <v>32</v>
      </c>
      <c r="AN4376">
        <v>0</v>
      </c>
      <c r="AO4376">
        <v>0</v>
      </c>
      <c r="AP4376">
        <v>1</v>
      </c>
      <c r="AQ4376">
        <v>4</v>
      </c>
      <c r="AR4376">
        <v>0</v>
      </c>
      <c r="AS4376">
        <v>0</v>
      </c>
      <c r="AT4376">
        <v>3</v>
      </c>
      <c r="AU4376">
        <v>6</v>
      </c>
      <c r="AV4376">
        <v>1</v>
      </c>
      <c r="AW4376">
        <v>8</v>
      </c>
      <c r="AX4376">
        <v>18</v>
      </c>
      <c r="AY4376">
        <v>36</v>
      </c>
      <c r="AZ4376">
        <v>44</v>
      </c>
      <c r="BA4376">
        <v>58</v>
      </c>
      <c r="BB4376">
        <v>13</v>
      </c>
      <c r="BC4376">
        <v>26</v>
      </c>
      <c r="BD4376">
        <v>0</v>
      </c>
      <c r="BE4376">
        <v>0</v>
      </c>
      <c r="BF4376">
        <v>1</v>
      </c>
      <c r="BG4376">
        <v>0</v>
      </c>
      <c r="BH4376">
        <v>0</v>
      </c>
      <c r="BI4376">
        <v>19</v>
      </c>
      <c r="BJ4376">
        <v>18</v>
      </c>
      <c r="BK4376">
        <v>0</v>
      </c>
      <c r="BL4376">
        <v>9</v>
      </c>
      <c r="BM4376">
        <v>0</v>
      </c>
      <c r="BN4376">
        <v>2</v>
      </c>
      <c r="BO4376">
        <v>55</v>
      </c>
      <c r="BP4376">
        <v>6</v>
      </c>
      <c r="BQ4376">
        <v>0</v>
      </c>
      <c r="BR4376">
        <v>9</v>
      </c>
      <c r="BS4376">
        <v>20</v>
      </c>
      <c r="BT4376">
        <v>300</v>
      </c>
      <c r="BU4376" t="s">
        <v>4199</v>
      </c>
    </row>
    <row r="4377" spans="1:73">
      <c r="A4377" t="s">
        <v>4099</v>
      </c>
      <c r="B4377" t="s">
        <v>4100</v>
      </c>
      <c r="C4377">
        <v>108</v>
      </c>
      <c r="D4377" t="s">
        <v>119</v>
      </c>
      <c r="E4377" t="s">
        <v>78</v>
      </c>
      <c r="F4377" t="s">
        <v>77</v>
      </c>
      <c r="G4377">
        <v>1</v>
      </c>
      <c r="H4377">
        <v>19</v>
      </c>
      <c r="I4377">
        <v>4</v>
      </c>
      <c r="J4377">
        <v>0</v>
      </c>
      <c r="K4377">
        <v>0</v>
      </c>
      <c r="L4377">
        <v>18</v>
      </c>
      <c r="M4377">
        <v>0</v>
      </c>
      <c r="N4377">
        <v>29</v>
      </c>
      <c r="O4377">
        <v>0</v>
      </c>
      <c r="P4377">
        <v>0</v>
      </c>
      <c r="Q4377">
        <v>3</v>
      </c>
      <c r="R4377">
        <v>0</v>
      </c>
      <c r="S4377">
        <v>37</v>
      </c>
      <c r="T4377">
        <v>23</v>
      </c>
      <c r="U4377">
        <v>0</v>
      </c>
      <c r="V4377">
        <v>4</v>
      </c>
      <c r="W4377">
        <v>8</v>
      </c>
      <c r="X4377">
        <v>0</v>
      </c>
      <c r="Y4377">
        <v>0</v>
      </c>
      <c r="Z4377">
        <v>1</v>
      </c>
      <c r="AA4377">
        <v>0</v>
      </c>
      <c r="AB4377">
        <v>197</v>
      </c>
      <c r="AC4377">
        <v>2</v>
      </c>
      <c r="AD4377">
        <v>0</v>
      </c>
      <c r="AE4377">
        <v>0</v>
      </c>
      <c r="AF4377">
        <v>0</v>
      </c>
      <c r="AG4377">
        <v>0</v>
      </c>
      <c r="AH4377">
        <v>15</v>
      </c>
      <c r="AI4377">
        <v>15</v>
      </c>
      <c r="AJ4377">
        <v>0</v>
      </c>
      <c r="AK4377">
        <v>0</v>
      </c>
      <c r="AL4377">
        <v>2</v>
      </c>
      <c r="AM4377">
        <v>10</v>
      </c>
      <c r="AN4377">
        <v>0</v>
      </c>
      <c r="AO4377">
        <v>0</v>
      </c>
      <c r="AP4377">
        <v>23</v>
      </c>
      <c r="AQ4377">
        <v>2</v>
      </c>
      <c r="AR4377">
        <v>0</v>
      </c>
      <c r="AS4377">
        <v>0</v>
      </c>
      <c r="AT4377">
        <v>5</v>
      </c>
      <c r="AU4377">
        <v>1</v>
      </c>
      <c r="AV4377">
        <v>0</v>
      </c>
      <c r="AW4377">
        <v>4</v>
      </c>
      <c r="AX4377">
        <v>41</v>
      </c>
      <c r="AY4377">
        <v>48</v>
      </c>
      <c r="AZ4377">
        <v>44</v>
      </c>
      <c r="BA4377">
        <v>52</v>
      </c>
      <c r="BB4377">
        <v>4</v>
      </c>
      <c r="BC4377">
        <v>53</v>
      </c>
      <c r="BD4377">
        <v>0</v>
      </c>
      <c r="BE4377">
        <v>0</v>
      </c>
      <c r="BF4377">
        <v>0</v>
      </c>
      <c r="BG4377">
        <v>0</v>
      </c>
      <c r="BH4377">
        <v>0</v>
      </c>
      <c r="BI4377">
        <v>32</v>
      </c>
      <c r="BJ4377">
        <v>13</v>
      </c>
      <c r="BK4377">
        <v>0</v>
      </c>
      <c r="BL4377">
        <v>7</v>
      </c>
      <c r="BM4377">
        <v>0</v>
      </c>
      <c r="BN4377">
        <v>15</v>
      </c>
      <c r="BO4377">
        <v>48</v>
      </c>
      <c r="BP4377">
        <v>10</v>
      </c>
      <c r="BQ4377">
        <v>0</v>
      </c>
      <c r="BR4377">
        <v>12</v>
      </c>
      <c r="BS4377">
        <v>21</v>
      </c>
      <c r="BT4377">
        <v>297</v>
      </c>
      <c r="BU4377" t="s">
        <v>4200</v>
      </c>
    </row>
    <row r="4378" spans="1:73">
      <c r="A4378" t="s">
        <v>4099</v>
      </c>
      <c r="B4378" t="s">
        <v>4100</v>
      </c>
      <c r="C4378">
        <v>109</v>
      </c>
      <c r="D4378" t="s">
        <v>119</v>
      </c>
      <c r="E4378" t="s">
        <v>4201</v>
      </c>
      <c r="F4378" t="s">
        <v>184</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3</v>
      </c>
      <c r="AC4378">
        <v>0</v>
      </c>
      <c r="AD4378">
        <v>0</v>
      </c>
      <c r="AE4378">
        <v>1</v>
      </c>
      <c r="AF4378">
        <v>0</v>
      </c>
      <c r="AG4378">
        <v>0</v>
      </c>
      <c r="AH4378">
        <v>0</v>
      </c>
      <c r="AI4378">
        <v>0</v>
      </c>
      <c r="AJ4378">
        <v>0</v>
      </c>
      <c r="AK4378">
        <v>0</v>
      </c>
      <c r="AL4378">
        <v>0</v>
      </c>
      <c r="AM4378">
        <v>0</v>
      </c>
      <c r="AN4378">
        <v>0</v>
      </c>
      <c r="AO4378">
        <v>0</v>
      </c>
      <c r="AP4378">
        <v>0</v>
      </c>
      <c r="AQ4378">
        <v>0</v>
      </c>
      <c r="AR4378">
        <v>0</v>
      </c>
      <c r="AS4378">
        <v>0</v>
      </c>
      <c r="AT4378">
        <v>0</v>
      </c>
      <c r="AU4378">
        <v>0</v>
      </c>
      <c r="AV4378">
        <v>1</v>
      </c>
      <c r="AW4378">
        <v>0</v>
      </c>
      <c r="AX4378">
        <v>2</v>
      </c>
      <c r="AY4378">
        <v>0</v>
      </c>
      <c r="AZ4378">
        <v>2</v>
      </c>
      <c r="BA4378">
        <v>2</v>
      </c>
      <c r="BB4378">
        <v>0</v>
      </c>
      <c r="BC4378">
        <v>0</v>
      </c>
      <c r="BD4378">
        <v>0</v>
      </c>
      <c r="BE4378">
        <v>0</v>
      </c>
      <c r="BF4378">
        <v>0</v>
      </c>
      <c r="BG4378">
        <v>0</v>
      </c>
      <c r="BH4378">
        <v>0</v>
      </c>
      <c r="BI4378">
        <v>2</v>
      </c>
      <c r="BJ4378">
        <v>0</v>
      </c>
      <c r="BK4378">
        <v>0</v>
      </c>
      <c r="BL4378">
        <v>0</v>
      </c>
      <c r="BM4378">
        <v>0</v>
      </c>
      <c r="BN4378">
        <v>0</v>
      </c>
      <c r="BO4378">
        <v>2</v>
      </c>
      <c r="BP4378">
        <v>0</v>
      </c>
      <c r="BQ4378">
        <v>0</v>
      </c>
      <c r="BR4378">
        <v>1</v>
      </c>
      <c r="BS4378">
        <v>2</v>
      </c>
      <c r="BT4378">
        <v>5</v>
      </c>
      <c r="BU4378" t="s">
        <v>4202</v>
      </c>
    </row>
    <row r="4379" spans="1:73">
      <c r="A4379" t="s">
        <v>4099</v>
      </c>
      <c r="B4379" t="s">
        <v>4100</v>
      </c>
      <c r="C4379">
        <v>110</v>
      </c>
      <c r="D4379" t="s">
        <v>119</v>
      </c>
      <c r="E4379" t="s">
        <v>78</v>
      </c>
      <c r="F4379" t="s">
        <v>77</v>
      </c>
      <c r="G4379">
        <v>0</v>
      </c>
      <c r="H4379">
        <v>1</v>
      </c>
      <c r="I4379">
        <v>0</v>
      </c>
      <c r="J4379">
        <v>0</v>
      </c>
      <c r="K4379">
        <v>0</v>
      </c>
      <c r="L4379">
        <v>3</v>
      </c>
      <c r="M4379">
        <v>0</v>
      </c>
      <c r="N4379">
        <v>1</v>
      </c>
      <c r="O4379">
        <v>0</v>
      </c>
      <c r="P4379">
        <v>0</v>
      </c>
      <c r="Q4379">
        <v>0</v>
      </c>
      <c r="R4379">
        <v>0</v>
      </c>
      <c r="S4379">
        <v>3</v>
      </c>
      <c r="T4379">
        <v>2</v>
      </c>
      <c r="U4379">
        <v>0</v>
      </c>
      <c r="V4379">
        <v>1</v>
      </c>
      <c r="W4379">
        <v>1</v>
      </c>
      <c r="X4379">
        <v>0</v>
      </c>
      <c r="Y4379">
        <v>0</v>
      </c>
      <c r="Z4379">
        <v>0</v>
      </c>
      <c r="AA4379">
        <v>0</v>
      </c>
      <c r="AB4379">
        <v>11</v>
      </c>
      <c r="AC4379">
        <v>1</v>
      </c>
      <c r="AD4379">
        <v>0</v>
      </c>
      <c r="AE4379">
        <v>1</v>
      </c>
      <c r="AF4379">
        <v>0</v>
      </c>
      <c r="AG4379">
        <v>0</v>
      </c>
      <c r="AH4379">
        <v>0</v>
      </c>
      <c r="AI4379">
        <v>0</v>
      </c>
      <c r="AJ4379">
        <v>0</v>
      </c>
      <c r="AK4379">
        <v>0</v>
      </c>
      <c r="AL4379">
        <v>0</v>
      </c>
      <c r="AM4379">
        <v>1</v>
      </c>
      <c r="AN4379">
        <v>0</v>
      </c>
      <c r="AO4379">
        <v>0</v>
      </c>
      <c r="AP4379">
        <v>0</v>
      </c>
      <c r="AQ4379">
        <v>0</v>
      </c>
      <c r="AR4379">
        <v>0</v>
      </c>
      <c r="AS4379">
        <v>0</v>
      </c>
      <c r="AT4379">
        <v>0</v>
      </c>
      <c r="AU4379">
        <v>0</v>
      </c>
      <c r="AV4379">
        <v>1</v>
      </c>
      <c r="AW4379">
        <v>0</v>
      </c>
      <c r="AX4379">
        <v>2</v>
      </c>
      <c r="AY4379">
        <v>2</v>
      </c>
      <c r="AZ4379">
        <v>1</v>
      </c>
      <c r="BA4379">
        <v>3</v>
      </c>
      <c r="BB4379">
        <v>0</v>
      </c>
      <c r="BC4379">
        <v>0</v>
      </c>
      <c r="BD4379">
        <v>0</v>
      </c>
      <c r="BE4379">
        <v>0</v>
      </c>
      <c r="BF4379">
        <v>0</v>
      </c>
      <c r="BG4379">
        <v>0</v>
      </c>
      <c r="BH4379">
        <v>0</v>
      </c>
      <c r="BI4379">
        <v>3</v>
      </c>
      <c r="BJ4379">
        <v>0</v>
      </c>
      <c r="BK4379">
        <v>0</v>
      </c>
      <c r="BL4379">
        <v>1</v>
      </c>
      <c r="BM4379">
        <v>0</v>
      </c>
      <c r="BN4379">
        <v>0</v>
      </c>
      <c r="BO4379">
        <v>2</v>
      </c>
      <c r="BP4379">
        <v>0</v>
      </c>
      <c r="BQ4379">
        <v>0</v>
      </c>
      <c r="BR4379">
        <v>2</v>
      </c>
      <c r="BS4379">
        <v>1</v>
      </c>
      <c r="BT4379">
        <v>20</v>
      </c>
      <c r="BU4379" t="s">
        <v>4203</v>
      </c>
    </row>
    <row r="4380" spans="1:73">
      <c r="A4380" t="s">
        <v>4099</v>
      </c>
      <c r="B4380" t="s">
        <v>4100</v>
      </c>
      <c r="C4380">
        <v>111</v>
      </c>
      <c r="D4380" t="s">
        <v>119</v>
      </c>
      <c r="E4380" t="s">
        <v>4201</v>
      </c>
      <c r="F4380" t="s">
        <v>184</v>
      </c>
      <c r="G4380">
        <v>2</v>
      </c>
      <c r="H4380">
        <v>3</v>
      </c>
      <c r="I4380">
        <v>4</v>
      </c>
      <c r="J4380">
        <v>1</v>
      </c>
      <c r="K4380">
        <v>0</v>
      </c>
      <c r="L4380">
        <v>12</v>
      </c>
      <c r="M4380">
        <v>1</v>
      </c>
      <c r="N4380">
        <v>15</v>
      </c>
      <c r="O4380">
        <v>0</v>
      </c>
      <c r="P4380">
        <v>0</v>
      </c>
      <c r="Q4380">
        <v>0</v>
      </c>
      <c r="R4380">
        <v>3</v>
      </c>
      <c r="S4380">
        <v>19</v>
      </c>
      <c r="T4380">
        <v>12</v>
      </c>
      <c r="U4380">
        <v>0</v>
      </c>
      <c r="V4380">
        <v>0</v>
      </c>
      <c r="W4380">
        <v>2</v>
      </c>
      <c r="X4380">
        <v>0</v>
      </c>
      <c r="Y4380">
        <v>0</v>
      </c>
      <c r="Z4380">
        <v>1</v>
      </c>
      <c r="AA4380">
        <v>0</v>
      </c>
      <c r="AB4380">
        <v>94</v>
      </c>
      <c r="AC4380">
        <v>0</v>
      </c>
      <c r="AD4380">
        <v>0</v>
      </c>
      <c r="AE4380">
        <v>0</v>
      </c>
      <c r="AF4380">
        <v>0</v>
      </c>
      <c r="AG4380">
        <v>0</v>
      </c>
      <c r="AH4380">
        <v>5</v>
      </c>
      <c r="AI4380">
        <v>8</v>
      </c>
      <c r="AJ4380">
        <v>0</v>
      </c>
      <c r="AK4380">
        <v>0</v>
      </c>
      <c r="AL4380">
        <v>0</v>
      </c>
      <c r="AM4380">
        <v>10</v>
      </c>
      <c r="AN4380">
        <v>0</v>
      </c>
      <c r="AO4380">
        <v>0</v>
      </c>
      <c r="AP4380">
        <v>1</v>
      </c>
      <c r="AQ4380">
        <v>1</v>
      </c>
      <c r="AR4380">
        <v>1</v>
      </c>
      <c r="AS4380">
        <v>0</v>
      </c>
      <c r="AT4380">
        <v>3</v>
      </c>
      <c r="AU4380">
        <v>2</v>
      </c>
      <c r="AV4380">
        <v>2</v>
      </c>
      <c r="AW4380">
        <v>3</v>
      </c>
      <c r="AX4380">
        <v>15</v>
      </c>
      <c r="AY4380">
        <v>21</v>
      </c>
      <c r="AZ4380">
        <v>13</v>
      </c>
      <c r="BA4380">
        <v>29</v>
      </c>
      <c r="BB4380">
        <v>3</v>
      </c>
      <c r="BC4380">
        <v>22</v>
      </c>
      <c r="BD4380">
        <v>1</v>
      </c>
      <c r="BE4380">
        <v>0</v>
      </c>
      <c r="BF4380">
        <v>1</v>
      </c>
      <c r="BG4380">
        <v>0</v>
      </c>
      <c r="BH4380">
        <v>0</v>
      </c>
      <c r="BI4380">
        <v>15</v>
      </c>
      <c r="BJ4380">
        <v>16</v>
      </c>
      <c r="BK4380">
        <v>0</v>
      </c>
      <c r="BL4380">
        <v>2</v>
      </c>
      <c r="BM4380">
        <v>4</v>
      </c>
      <c r="BN4380">
        <v>6</v>
      </c>
      <c r="BO4380">
        <v>18</v>
      </c>
      <c r="BP4380">
        <v>0</v>
      </c>
      <c r="BQ4380">
        <v>2</v>
      </c>
      <c r="BR4380">
        <v>4</v>
      </c>
      <c r="BS4380">
        <v>8</v>
      </c>
      <c r="BT4380">
        <v>154</v>
      </c>
      <c r="BU4380" t="s">
        <v>4204</v>
      </c>
    </row>
    <row r="4381" spans="1:73">
      <c r="A4381" t="s">
        <v>4099</v>
      </c>
      <c r="B4381" t="s">
        <v>4100</v>
      </c>
      <c r="C4381">
        <v>112</v>
      </c>
      <c r="D4381" t="s">
        <v>119</v>
      </c>
      <c r="E4381" t="s">
        <v>78</v>
      </c>
      <c r="F4381" t="s">
        <v>77</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0</v>
      </c>
      <c r="BB4381">
        <v>0</v>
      </c>
      <c r="BC4381">
        <v>0</v>
      </c>
      <c r="BD4381">
        <v>0</v>
      </c>
      <c r="BE4381">
        <v>0</v>
      </c>
      <c r="BF4381">
        <v>0</v>
      </c>
      <c r="BG4381">
        <v>0</v>
      </c>
      <c r="BH4381">
        <v>0</v>
      </c>
      <c r="BI4381">
        <v>0</v>
      </c>
      <c r="BJ4381">
        <v>0</v>
      </c>
      <c r="BK4381">
        <v>0</v>
      </c>
      <c r="BL4381">
        <v>0</v>
      </c>
      <c r="BM4381">
        <v>0</v>
      </c>
      <c r="BN4381">
        <v>0</v>
      </c>
      <c r="BO4381">
        <v>0</v>
      </c>
      <c r="BP4381">
        <v>0</v>
      </c>
      <c r="BQ4381">
        <v>0</v>
      </c>
      <c r="BR4381">
        <v>0</v>
      </c>
      <c r="BS4381">
        <v>1</v>
      </c>
      <c r="BT4381">
        <v>2</v>
      </c>
      <c r="BU4381" t="s">
        <v>4166</v>
      </c>
    </row>
    <row r="4382" spans="1:73">
      <c r="A4382" t="s">
        <v>4099</v>
      </c>
      <c r="B4382" t="s">
        <v>4100</v>
      </c>
      <c r="C4382">
        <v>113</v>
      </c>
      <c r="D4382" t="s">
        <v>119</v>
      </c>
      <c r="E4382" t="s">
        <v>4105</v>
      </c>
      <c r="F4382" t="s">
        <v>92</v>
      </c>
      <c r="G4382">
        <v>0</v>
      </c>
      <c r="H4382">
        <v>18</v>
      </c>
      <c r="I4382">
        <v>1</v>
      </c>
      <c r="J4382">
        <v>0</v>
      </c>
      <c r="K4382">
        <v>0</v>
      </c>
      <c r="L4382">
        <v>13</v>
      </c>
      <c r="M4382">
        <v>0</v>
      </c>
      <c r="N4382">
        <v>19</v>
      </c>
      <c r="O4382">
        <v>0</v>
      </c>
      <c r="P4382">
        <v>0</v>
      </c>
      <c r="Q4382">
        <v>1</v>
      </c>
      <c r="R4382">
        <v>1</v>
      </c>
      <c r="S4382">
        <v>32</v>
      </c>
      <c r="T4382">
        <v>10</v>
      </c>
      <c r="U4382">
        <v>0</v>
      </c>
      <c r="V4382">
        <v>2</v>
      </c>
      <c r="W4382">
        <v>5</v>
      </c>
      <c r="X4382">
        <v>0</v>
      </c>
      <c r="Y4382">
        <v>0</v>
      </c>
      <c r="Z4382">
        <v>1</v>
      </c>
      <c r="AA4382">
        <v>0</v>
      </c>
      <c r="AB4382">
        <v>133</v>
      </c>
      <c r="AC4382">
        <v>1</v>
      </c>
      <c r="AD4382">
        <v>0</v>
      </c>
      <c r="AE4382">
        <v>1</v>
      </c>
      <c r="AF4382">
        <v>0</v>
      </c>
      <c r="AG4382">
        <v>2</v>
      </c>
      <c r="AH4382">
        <v>2</v>
      </c>
      <c r="AI4382">
        <v>5</v>
      </c>
      <c r="AJ4382">
        <v>0</v>
      </c>
      <c r="AK4382">
        <v>0</v>
      </c>
      <c r="AL4382">
        <v>7</v>
      </c>
      <c r="AM4382">
        <v>28</v>
      </c>
      <c r="AN4382">
        <v>0</v>
      </c>
      <c r="AO4382">
        <v>0</v>
      </c>
      <c r="AP4382">
        <v>3</v>
      </c>
      <c r="AQ4382">
        <v>2</v>
      </c>
      <c r="AR4382">
        <v>0</v>
      </c>
      <c r="AS4382">
        <v>0</v>
      </c>
      <c r="AT4382">
        <v>0</v>
      </c>
      <c r="AU4382">
        <v>11</v>
      </c>
      <c r="AV4382">
        <v>1</v>
      </c>
      <c r="AW4382">
        <v>1</v>
      </c>
      <c r="AX4382">
        <v>10</v>
      </c>
      <c r="AY4382">
        <v>25</v>
      </c>
      <c r="AZ4382">
        <v>22</v>
      </c>
      <c r="BA4382">
        <v>43</v>
      </c>
      <c r="BB4382">
        <v>6</v>
      </c>
      <c r="BC4382">
        <v>27</v>
      </c>
      <c r="BD4382">
        <v>0</v>
      </c>
      <c r="BE4382">
        <v>0</v>
      </c>
      <c r="BF4382">
        <v>0</v>
      </c>
      <c r="BG4382">
        <v>0</v>
      </c>
      <c r="BH4382">
        <v>0</v>
      </c>
      <c r="BI4382">
        <v>19</v>
      </c>
      <c r="BJ4382">
        <v>14</v>
      </c>
      <c r="BK4382">
        <v>0</v>
      </c>
      <c r="BL4382">
        <v>10</v>
      </c>
      <c r="BM4382">
        <v>1</v>
      </c>
      <c r="BN4382">
        <v>8</v>
      </c>
      <c r="BO4382">
        <v>38</v>
      </c>
      <c r="BP4382">
        <v>4</v>
      </c>
      <c r="BQ4382">
        <v>2</v>
      </c>
      <c r="BR4382">
        <v>2</v>
      </c>
      <c r="BS4382">
        <v>12</v>
      </c>
      <c r="BT4382">
        <v>203</v>
      </c>
      <c r="BU4382" t="s">
        <v>4205</v>
      </c>
    </row>
    <row r="4383" spans="1:73">
      <c r="A4383" t="s">
        <v>4099</v>
      </c>
      <c r="B4383" t="s">
        <v>4100</v>
      </c>
      <c r="C4383">
        <v>114</v>
      </c>
      <c r="D4383" t="s">
        <v>119</v>
      </c>
      <c r="E4383" t="s">
        <v>78</v>
      </c>
      <c r="F4383" t="s">
        <v>77</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v>0</v>
      </c>
      <c r="BC4383">
        <v>0</v>
      </c>
      <c r="BD4383">
        <v>0</v>
      </c>
      <c r="BE4383">
        <v>0</v>
      </c>
      <c r="BF4383">
        <v>0</v>
      </c>
      <c r="BG4383">
        <v>0</v>
      </c>
      <c r="BH4383">
        <v>0</v>
      </c>
      <c r="BI4383">
        <v>0</v>
      </c>
      <c r="BJ4383">
        <v>0</v>
      </c>
      <c r="BK4383">
        <v>0</v>
      </c>
      <c r="BL4383">
        <v>0</v>
      </c>
      <c r="BM4383">
        <v>0</v>
      </c>
      <c r="BN4383">
        <v>0</v>
      </c>
      <c r="BO4383">
        <v>0</v>
      </c>
      <c r="BP4383">
        <v>0</v>
      </c>
      <c r="BQ4383">
        <v>0</v>
      </c>
      <c r="BR4383">
        <v>0</v>
      </c>
      <c r="BS4383">
        <v>1</v>
      </c>
      <c r="BT4383">
        <v>1</v>
      </c>
      <c r="BU4383" t="s">
        <v>4206</v>
      </c>
    </row>
    <row r="4384" spans="1:73">
      <c r="A4384" t="s">
        <v>4099</v>
      </c>
      <c r="B4384" t="s">
        <v>4100</v>
      </c>
      <c r="C4384">
        <v>115</v>
      </c>
      <c r="D4384" t="s">
        <v>119</v>
      </c>
      <c r="E4384" t="s">
        <v>4126</v>
      </c>
      <c r="F4384" t="s">
        <v>101</v>
      </c>
      <c r="G4384">
        <v>1</v>
      </c>
      <c r="H4384">
        <v>15</v>
      </c>
      <c r="I4384">
        <v>0</v>
      </c>
      <c r="J4384">
        <v>0</v>
      </c>
      <c r="K4384">
        <v>0</v>
      </c>
      <c r="L4384">
        <v>18</v>
      </c>
      <c r="M4384">
        <v>0</v>
      </c>
      <c r="N4384">
        <v>36</v>
      </c>
      <c r="O4384">
        <v>0</v>
      </c>
      <c r="P4384">
        <v>0</v>
      </c>
      <c r="Q4384">
        <v>2</v>
      </c>
      <c r="R4384">
        <v>3</v>
      </c>
      <c r="S4384">
        <v>55</v>
      </c>
      <c r="T4384">
        <v>17</v>
      </c>
      <c r="U4384">
        <v>0</v>
      </c>
      <c r="V4384">
        <v>5</v>
      </c>
      <c r="W4384">
        <v>15</v>
      </c>
      <c r="X4384">
        <v>0</v>
      </c>
      <c r="Y4384">
        <v>0</v>
      </c>
      <c r="Z4384">
        <v>0</v>
      </c>
      <c r="AA4384">
        <v>0</v>
      </c>
      <c r="AB4384">
        <v>224</v>
      </c>
      <c r="AC4384">
        <v>0</v>
      </c>
      <c r="AD4384">
        <v>0</v>
      </c>
      <c r="AE4384">
        <v>0</v>
      </c>
      <c r="AF4384">
        <v>0</v>
      </c>
      <c r="AG4384">
        <v>0</v>
      </c>
      <c r="AH4384">
        <v>0</v>
      </c>
      <c r="AI4384">
        <v>11</v>
      </c>
      <c r="AJ4384">
        <v>0</v>
      </c>
      <c r="AK4384">
        <v>1</v>
      </c>
      <c r="AL4384">
        <v>6</v>
      </c>
      <c r="AM4384">
        <v>31</v>
      </c>
      <c r="AN4384">
        <v>0</v>
      </c>
      <c r="AO4384">
        <v>0</v>
      </c>
      <c r="AP4384">
        <v>10</v>
      </c>
      <c r="AQ4384">
        <v>12</v>
      </c>
      <c r="AR4384">
        <v>0</v>
      </c>
      <c r="AS4384">
        <v>0</v>
      </c>
      <c r="AT4384">
        <v>2</v>
      </c>
      <c r="AU4384">
        <v>4</v>
      </c>
      <c r="AV4384">
        <v>0</v>
      </c>
      <c r="AW4384">
        <v>0</v>
      </c>
      <c r="AX4384">
        <v>32</v>
      </c>
      <c r="AY4384">
        <v>41</v>
      </c>
      <c r="AZ4384">
        <v>48</v>
      </c>
      <c r="BA4384">
        <v>68</v>
      </c>
      <c r="BB4384">
        <v>19</v>
      </c>
      <c r="BC4384">
        <v>42</v>
      </c>
      <c r="BD4384">
        <v>0</v>
      </c>
      <c r="BE4384">
        <v>0</v>
      </c>
      <c r="BF4384">
        <v>0</v>
      </c>
      <c r="BG4384">
        <v>0</v>
      </c>
      <c r="BH4384">
        <v>0</v>
      </c>
      <c r="BI4384">
        <v>50</v>
      </c>
      <c r="BJ4384">
        <v>21</v>
      </c>
      <c r="BK4384">
        <v>0</v>
      </c>
      <c r="BL4384">
        <v>10</v>
      </c>
      <c r="BM4384">
        <v>3</v>
      </c>
      <c r="BN4384">
        <v>6</v>
      </c>
      <c r="BO4384">
        <v>56</v>
      </c>
      <c r="BP4384">
        <v>0</v>
      </c>
      <c r="BQ4384">
        <v>8</v>
      </c>
      <c r="BR4384">
        <v>26</v>
      </c>
      <c r="BS4384">
        <v>25</v>
      </c>
      <c r="BT4384">
        <v>323</v>
      </c>
      <c r="BU4384" t="s">
        <v>4207</v>
      </c>
    </row>
    <row r="4385" spans="1:73">
      <c r="A4385" t="s">
        <v>4099</v>
      </c>
      <c r="B4385" t="s">
        <v>4100</v>
      </c>
      <c r="C4385">
        <v>116</v>
      </c>
      <c r="D4385" t="s">
        <v>119</v>
      </c>
      <c r="E4385" t="s">
        <v>78</v>
      </c>
      <c r="F4385" t="s">
        <v>77</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c r="BG4385">
        <v>0</v>
      </c>
      <c r="BH4385">
        <v>0</v>
      </c>
      <c r="BI4385">
        <v>0</v>
      </c>
      <c r="BJ4385">
        <v>0</v>
      </c>
      <c r="BK4385">
        <v>0</v>
      </c>
      <c r="BL4385">
        <v>0</v>
      </c>
      <c r="BM4385">
        <v>0</v>
      </c>
      <c r="BN4385">
        <v>0</v>
      </c>
      <c r="BO4385">
        <v>0</v>
      </c>
      <c r="BP4385">
        <v>0</v>
      </c>
      <c r="BQ4385">
        <v>0</v>
      </c>
      <c r="BR4385">
        <v>0</v>
      </c>
      <c r="BS4385">
        <v>1</v>
      </c>
      <c r="BT4385">
        <v>2</v>
      </c>
      <c r="BU4385" t="s">
        <v>4208</v>
      </c>
    </row>
    <row r="4386" spans="1:73">
      <c r="A4386" t="s">
        <v>4099</v>
      </c>
      <c r="B4386" t="s">
        <v>4100</v>
      </c>
      <c r="C4386">
        <v>117</v>
      </c>
      <c r="D4386" t="s">
        <v>119</v>
      </c>
      <c r="E4386" t="s">
        <v>4126</v>
      </c>
      <c r="F4386" t="s">
        <v>101</v>
      </c>
      <c r="G4386">
        <v>0</v>
      </c>
      <c r="H4386">
        <v>0</v>
      </c>
      <c r="I4386">
        <v>0</v>
      </c>
      <c r="J4386">
        <v>0</v>
      </c>
      <c r="K4386">
        <v>0</v>
      </c>
      <c r="L4386">
        <v>0</v>
      </c>
      <c r="M4386">
        <v>0</v>
      </c>
      <c r="N4386">
        <v>1</v>
      </c>
      <c r="O4386">
        <v>0</v>
      </c>
      <c r="P4386">
        <v>0</v>
      </c>
      <c r="Q4386">
        <v>0</v>
      </c>
      <c r="R4386">
        <v>0</v>
      </c>
      <c r="S4386">
        <v>2</v>
      </c>
      <c r="T4386">
        <v>0</v>
      </c>
      <c r="U4386">
        <v>0</v>
      </c>
      <c r="V4386">
        <v>0</v>
      </c>
      <c r="W4386">
        <v>0</v>
      </c>
      <c r="X4386">
        <v>0</v>
      </c>
      <c r="Y4386">
        <v>0</v>
      </c>
      <c r="Z4386">
        <v>0</v>
      </c>
      <c r="AA4386">
        <v>0</v>
      </c>
      <c r="AB4386">
        <v>4</v>
      </c>
      <c r="AC4386">
        <v>0</v>
      </c>
      <c r="AD4386">
        <v>0</v>
      </c>
      <c r="AE4386">
        <v>0</v>
      </c>
      <c r="AF4386">
        <v>0</v>
      </c>
      <c r="AG4386">
        <v>0</v>
      </c>
      <c r="AH4386">
        <v>0</v>
      </c>
      <c r="AI4386">
        <v>1</v>
      </c>
      <c r="AJ4386">
        <v>0</v>
      </c>
      <c r="AK4386">
        <v>0</v>
      </c>
      <c r="AL4386">
        <v>1</v>
      </c>
      <c r="AM4386">
        <v>1</v>
      </c>
      <c r="AN4386">
        <v>0</v>
      </c>
      <c r="AO4386">
        <v>0</v>
      </c>
      <c r="AP4386">
        <v>1</v>
      </c>
      <c r="AQ4386">
        <v>1</v>
      </c>
      <c r="AR4386">
        <v>0</v>
      </c>
      <c r="AS4386">
        <v>0</v>
      </c>
      <c r="AT4386">
        <v>0</v>
      </c>
      <c r="AU4386">
        <v>0</v>
      </c>
      <c r="AV4386">
        <v>0</v>
      </c>
      <c r="AW4386">
        <v>0</v>
      </c>
      <c r="AX4386">
        <v>0</v>
      </c>
      <c r="AY4386">
        <v>1</v>
      </c>
      <c r="AZ4386">
        <v>2</v>
      </c>
      <c r="BA4386">
        <v>2</v>
      </c>
      <c r="BB4386">
        <v>0</v>
      </c>
      <c r="BC4386">
        <v>2</v>
      </c>
      <c r="BD4386">
        <v>0</v>
      </c>
      <c r="BE4386">
        <v>0</v>
      </c>
      <c r="BF4386">
        <v>0</v>
      </c>
      <c r="BG4386">
        <v>0</v>
      </c>
      <c r="BH4386">
        <v>0</v>
      </c>
      <c r="BI4386">
        <v>0</v>
      </c>
      <c r="BJ4386">
        <v>1</v>
      </c>
      <c r="BK4386">
        <v>0</v>
      </c>
      <c r="BL4386">
        <v>0</v>
      </c>
      <c r="BM4386">
        <v>0</v>
      </c>
      <c r="BN4386">
        <v>0</v>
      </c>
      <c r="BO4386">
        <v>2</v>
      </c>
      <c r="BP4386">
        <v>0</v>
      </c>
      <c r="BQ4386">
        <v>0</v>
      </c>
      <c r="BR4386">
        <v>0</v>
      </c>
      <c r="BS4386">
        <v>1</v>
      </c>
      <c r="BT4386">
        <v>7</v>
      </c>
      <c r="BU4386" t="s">
        <v>4209</v>
      </c>
    </row>
    <row r="4387" spans="1:73">
      <c r="A4387" t="s">
        <v>4099</v>
      </c>
      <c r="B4387" t="s">
        <v>4100</v>
      </c>
      <c r="C4387">
        <v>118</v>
      </c>
      <c r="D4387" t="s">
        <v>119</v>
      </c>
      <c r="E4387" t="s">
        <v>78</v>
      </c>
      <c r="F4387" t="s">
        <v>77</v>
      </c>
      <c r="G4387">
        <v>0</v>
      </c>
      <c r="H4387">
        <v>2</v>
      </c>
      <c r="I4387">
        <v>0</v>
      </c>
      <c r="J4387">
        <v>0</v>
      </c>
      <c r="K4387">
        <v>0</v>
      </c>
      <c r="L4387">
        <v>3</v>
      </c>
      <c r="M4387">
        <v>0</v>
      </c>
      <c r="N4387">
        <v>7</v>
      </c>
      <c r="O4387">
        <v>0</v>
      </c>
      <c r="P4387">
        <v>0</v>
      </c>
      <c r="Q4387">
        <v>2</v>
      </c>
      <c r="R4387">
        <v>1</v>
      </c>
      <c r="S4387">
        <v>9</v>
      </c>
      <c r="T4387">
        <v>3</v>
      </c>
      <c r="U4387">
        <v>0</v>
      </c>
      <c r="V4387">
        <v>2</v>
      </c>
      <c r="W4387">
        <v>1</v>
      </c>
      <c r="X4387">
        <v>0</v>
      </c>
      <c r="Y4387">
        <v>1</v>
      </c>
      <c r="Z4387">
        <v>0</v>
      </c>
      <c r="AA4387">
        <v>0</v>
      </c>
      <c r="AB4387">
        <v>35</v>
      </c>
      <c r="AC4387">
        <v>1</v>
      </c>
      <c r="AD4387">
        <v>0</v>
      </c>
      <c r="AE4387">
        <v>0</v>
      </c>
      <c r="AF4387">
        <v>0</v>
      </c>
      <c r="AG4387">
        <v>0</v>
      </c>
      <c r="AH4387">
        <v>0</v>
      </c>
      <c r="AI4387">
        <v>2</v>
      </c>
      <c r="AJ4387">
        <v>0</v>
      </c>
      <c r="AK4387">
        <v>0</v>
      </c>
      <c r="AL4387">
        <v>2</v>
      </c>
      <c r="AM4387">
        <v>5</v>
      </c>
      <c r="AN4387">
        <v>0</v>
      </c>
      <c r="AO4387">
        <v>1</v>
      </c>
      <c r="AP4387">
        <v>1</v>
      </c>
      <c r="AQ4387">
        <v>1</v>
      </c>
      <c r="AR4387">
        <v>0</v>
      </c>
      <c r="AS4387">
        <v>0</v>
      </c>
      <c r="AT4387">
        <v>0</v>
      </c>
      <c r="AU4387">
        <v>4</v>
      </c>
      <c r="AV4387">
        <v>1</v>
      </c>
      <c r="AW4387">
        <v>0</v>
      </c>
      <c r="AX4387">
        <v>7</v>
      </c>
      <c r="AY4387">
        <v>7</v>
      </c>
      <c r="AZ4387">
        <v>7</v>
      </c>
      <c r="BA4387">
        <v>12</v>
      </c>
      <c r="BB4387">
        <v>1</v>
      </c>
      <c r="BC4387">
        <v>9</v>
      </c>
      <c r="BD4387">
        <v>0</v>
      </c>
      <c r="BE4387">
        <v>0</v>
      </c>
      <c r="BF4387">
        <v>0</v>
      </c>
      <c r="BG4387">
        <v>0</v>
      </c>
      <c r="BH4387">
        <v>0</v>
      </c>
      <c r="BI4387">
        <v>9</v>
      </c>
      <c r="BJ4387">
        <v>4</v>
      </c>
      <c r="BK4387">
        <v>0</v>
      </c>
      <c r="BL4387">
        <v>1</v>
      </c>
      <c r="BM4387">
        <v>0</v>
      </c>
      <c r="BN4387">
        <v>4</v>
      </c>
      <c r="BO4387">
        <v>12</v>
      </c>
      <c r="BP4387">
        <v>0</v>
      </c>
      <c r="BQ4387">
        <v>0</v>
      </c>
      <c r="BR4387">
        <v>7</v>
      </c>
      <c r="BS4387">
        <v>2</v>
      </c>
      <c r="BT4387">
        <v>59</v>
      </c>
      <c r="BU4387" t="s">
        <v>4210</v>
      </c>
    </row>
    <row r="4388" spans="1:73">
      <c r="A4388" t="s">
        <v>4099</v>
      </c>
      <c r="B4388" t="s">
        <v>4100</v>
      </c>
      <c r="C4388">
        <v>119</v>
      </c>
      <c r="D4388" t="s">
        <v>119</v>
      </c>
      <c r="E4388" t="s">
        <v>4105</v>
      </c>
      <c r="F4388" t="s">
        <v>92</v>
      </c>
      <c r="G4388">
        <v>0</v>
      </c>
      <c r="H4388">
        <v>4</v>
      </c>
      <c r="I4388">
        <v>2</v>
      </c>
      <c r="J4388">
        <v>0</v>
      </c>
      <c r="K4388">
        <v>0</v>
      </c>
      <c r="L4388">
        <v>5</v>
      </c>
      <c r="M4388">
        <v>0</v>
      </c>
      <c r="N4388">
        <v>11</v>
      </c>
      <c r="O4388">
        <v>0</v>
      </c>
      <c r="P4388">
        <v>0</v>
      </c>
      <c r="Q4388">
        <v>0</v>
      </c>
      <c r="R4388">
        <v>0</v>
      </c>
      <c r="S4388">
        <v>16</v>
      </c>
      <c r="T4388">
        <v>0</v>
      </c>
      <c r="U4388">
        <v>0</v>
      </c>
      <c r="V4388">
        <v>1</v>
      </c>
      <c r="W4388">
        <v>2</v>
      </c>
      <c r="X4388">
        <v>0</v>
      </c>
      <c r="Y4388">
        <v>0</v>
      </c>
      <c r="Z4388">
        <v>1</v>
      </c>
      <c r="AA4388">
        <v>0</v>
      </c>
      <c r="AB4388">
        <v>53</v>
      </c>
      <c r="AC4388">
        <v>1</v>
      </c>
      <c r="AD4388">
        <v>0</v>
      </c>
      <c r="AE4388">
        <v>0</v>
      </c>
      <c r="AF4388">
        <v>0</v>
      </c>
      <c r="AG4388">
        <v>0</v>
      </c>
      <c r="AH4388">
        <v>0</v>
      </c>
      <c r="AI4388">
        <v>0</v>
      </c>
      <c r="AJ4388">
        <v>0</v>
      </c>
      <c r="AK4388">
        <v>0</v>
      </c>
      <c r="AL4388">
        <v>5</v>
      </c>
      <c r="AM4388">
        <v>3</v>
      </c>
      <c r="AN4388">
        <v>1</v>
      </c>
      <c r="AO4388">
        <v>0</v>
      </c>
      <c r="AP4388">
        <v>0</v>
      </c>
      <c r="AQ4388">
        <v>3</v>
      </c>
      <c r="AR4388">
        <v>0</v>
      </c>
      <c r="AS4388">
        <v>0</v>
      </c>
      <c r="AT4388">
        <v>0</v>
      </c>
      <c r="AU4388">
        <v>4</v>
      </c>
      <c r="AV4388">
        <v>0</v>
      </c>
      <c r="AW4388">
        <v>2</v>
      </c>
      <c r="AX4388">
        <v>0</v>
      </c>
      <c r="AY4388">
        <v>11</v>
      </c>
      <c r="AZ4388">
        <v>10</v>
      </c>
      <c r="BA4388">
        <v>8</v>
      </c>
      <c r="BB4388">
        <v>6</v>
      </c>
      <c r="BC4388">
        <v>9</v>
      </c>
      <c r="BD4388">
        <v>0</v>
      </c>
      <c r="BE4388">
        <v>0</v>
      </c>
      <c r="BF4388">
        <v>0</v>
      </c>
      <c r="BG4388">
        <v>0</v>
      </c>
      <c r="BH4388">
        <v>0</v>
      </c>
      <c r="BI4388">
        <v>0</v>
      </c>
      <c r="BJ4388">
        <v>9</v>
      </c>
      <c r="BK4388">
        <v>0</v>
      </c>
      <c r="BL4388">
        <v>6</v>
      </c>
      <c r="BM4388">
        <v>0</v>
      </c>
      <c r="BN4388">
        <v>1</v>
      </c>
      <c r="BO4388">
        <v>15</v>
      </c>
      <c r="BP4388">
        <v>0</v>
      </c>
      <c r="BQ4388">
        <v>0</v>
      </c>
      <c r="BR4388">
        <v>0</v>
      </c>
      <c r="BS4388">
        <v>7</v>
      </c>
      <c r="BT4388">
        <v>79</v>
      </c>
      <c r="BU4388" t="s">
        <v>4211</v>
      </c>
    </row>
    <row r="4389" spans="1:73">
      <c r="A4389" t="s">
        <v>4099</v>
      </c>
      <c r="B4389" t="s">
        <v>4100</v>
      </c>
      <c r="C4389">
        <v>120</v>
      </c>
      <c r="D4389" t="s">
        <v>119</v>
      </c>
      <c r="E4389" t="s">
        <v>4126</v>
      </c>
      <c r="F4389" t="s">
        <v>101</v>
      </c>
      <c r="G4389">
        <v>0</v>
      </c>
      <c r="H4389">
        <v>0</v>
      </c>
      <c r="I4389">
        <v>2</v>
      </c>
      <c r="J4389">
        <v>0</v>
      </c>
      <c r="K4389">
        <v>0</v>
      </c>
      <c r="L4389">
        <v>0</v>
      </c>
      <c r="M4389">
        <v>0</v>
      </c>
      <c r="N4389">
        <v>4</v>
      </c>
      <c r="O4389">
        <v>0</v>
      </c>
      <c r="P4389">
        <v>0</v>
      </c>
      <c r="Q4389">
        <v>0</v>
      </c>
      <c r="R4389">
        <v>0</v>
      </c>
      <c r="S4389">
        <v>2</v>
      </c>
      <c r="T4389">
        <v>0</v>
      </c>
      <c r="U4389">
        <v>0</v>
      </c>
      <c r="V4389">
        <v>1</v>
      </c>
      <c r="W4389">
        <v>0</v>
      </c>
      <c r="X4389">
        <v>0</v>
      </c>
      <c r="Y4389">
        <v>0</v>
      </c>
      <c r="Z4389">
        <v>2</v>
      </c>
      <c r="AA4389">
        <v>0</v>
      </c>
      <c r="AB4389">
        <v>12</v>
      </c>
      <c r="AC4389">
        <v>0</v>
      </c>
      <c r="AD4389">
        <v>0</v>
      </c>
      <c r="AE4389">
        <v>0</v>
      </c>
      <c r="AF4389">
        <v>0</v>
      </c>
      <c r="AG4389">
        <v>0</v>
      </c>
      <c r="AH4389">
        <v>0</v>
      </c>
      <c r="AI4389">
        <v>0</v>
      </c>
      <c r="AJ4389">
        <v>0</v>
      </c>
      <c r="AK4389">
        <v>0</v>
      </c>
      <c r="AL4389">
        <v>1</v>
      </c>
      <c r="AM4389">
        <v>1</v>
      </c>
      <c r="AN4389">
        <v>0</v>
      </c>
      <c r="AO4389">
        <v>0</v>
      </c>
      <c r="AP4389">
        <v>0</v>
      </c>
      <c r="AQ4389">
        <v>1</v>
      </c>
      <c r="AR4389">
        <v>0</v>
      </c>
      <c r="AS4389">
        <v>0</v>
      </c>
      <c r="AT4389">
        <v>0</v>
      </c>
      <c r="AU4389">
        <v>0</v>
      </c>
      <c r="AV4389">
        <v>0</v>
      </c>
      <c r="AW4389">
        <v>2</v>
      </c>
      <c r="AX4389">
        <v>4</v>
      </c>
      <c r="AY4389">
        <v>1</v>
      </c>
      <c r="AZ4389">
        <v>5</v>
      </c>
      <c r="BA4389">
        <v>5</v>
      </c>
      <c r="BB4389">
        <v>0</v>
      </c>
      <c r="BC4389">
        <v>0</v>
      </c>
      <c r="BD4389">
        <v>0</v>
      </c>
      <c r="BE4389">
        <v>0</v>
      </c>
      <c r="BF4389">
        <v>0</v>
      </c>
      <c r="BG4389">
        <v>0</v>
      </c>
      <c r="BH4389">
        <v>0</v>
      </c>
      <c r="BI4389">
        <v>4</v>
      </c>
      <c r="BJ4389">
        <v>0</v>
      </c>
      <c r="BK4389">
        <v>0</v>
      </c>
      <c r="BL4389">
        <v>0</v>
      </c>
      <c r="BM4389">
        <v>3</v>
      </c>
      <c r="BN4389">
        <v>2</v>
      </c>
      <c r="BO4389">
        <v>6</v>
      </c>
      <c r="BP4389">
        <v>0</v>
      </c>
      <c r="BQ4389">
        <v>0</v>
      </c>
      <c r="BR4389">
        <v>0</v>
      </c>
      <c r="BS4389">
        <v>3</v>
      </c>
      <c r="BT4389">
        <v>17</v>
      </c>
      <c r="BU4389" t="s">
        <v>4212</v>
      </c>
    </row>
    <row r="4390" spans="1:73">
      <c r="A4390" t="s">
        <v>4099</v>
      </c>
      <c r="B4390" t="s">
        <v>4100</v>
      </c>
      <c r="C4390">
        <v>121</v>
      </c>
      <c r="D4390" t="s">
        <v>119</v>
      </c>
      <c r="E4390" t="s">
        <v>4105</v>
      </c>
      <c r="F4390" t="s">
        <v>92</v>
      </c>
      <c r="G4390">
        <v>0</v>
      </c>
      <c r="H4390">
        <v>0</v>
      </c>
      <c r="I4390">
        <v>0</v>
      </c>
      <c r="J4390">
        <v>0</v>
      </c>
      <c r="K4390">
        <v>0</v>
      </c>
      <c r="L4390">
        <v>0</v>
      </c>
      <c r="M4390">
        <v>0</v>
      </c>
      <c r="N4390">
        <v>4</v>
      </c>
      <c r="O4390">
        <v>0</v>
      </c>
      <c r="P4390">
        <v>0</v>
      </c>
      <c r="Q4390">
        <v>0</v>
      </c>
      <c r="R4390">
        <v>0</v>
      </c>
      <c r="S4390">
        <v>2</v>
      </c>
      <c r="T4390">
        <v>0</v>
      </c>
      <c r="U4390">
        <v>0</v>
      </c>
      <c r="V4390">
        <v>0</v>
      </c>
      <c r="W4390">
        <v>0</v>
      </c>
      <c r="X4390">
        <v>0</v>
      </c>
      <c r="Y4390">
        <v>0</v>
      </c>
      <c r="Z4390">
        <v>0</v>
      </c>
      <c r="AA4390">
        <v>0</v>
      </c>
      <c r="AB4390">
        <v>8</v>
      </c>
      <c r="AC4390">
        <v>0</v>
      </c>
      <c r="AD4390">
        <v>0</v>
      </c>
      <c r="AE4390">
        <v>0</v>
      </c>
      <c r="AF4390">
        <v>0</v>
      </c>
      <c r="AG4390">
        <v>0</v>
      </c>
      <c r="AH4390">
        <v>0</v>
      </c>
      <c r="AI4390">
        <v>0</v>
      </c>
      <c r="AJ4390">
        <v>0</v>
      </c>
      <c r="AK4390">
        <v>0</v>
      </c>
      <c r="AL4390">
        <v>2</v>
      </c>
      <c r="AM4390">
        <v>1</v>
      </c>
      <c r="AN4390">
        <v>0</v>
      </c>
      <c r="AO4390">
        <v>0</v>
      </c>
      <c r="AP4390">
        <v>0</v>
      </c>
      <c r="AQ4390">
        <v>1</v>
      </c>
      <c r="AR4390">
        <v>0</v>
      </c>
      <c r="AS4390">
        <v>0</v>
      </c>
      <c r="AT4390">
        <v>0</v>
      </c>
      <c r="AU4390">
        <v>0</v>
      </c>
      <c r="AV4390">
        <v>0</v>
      </c>
      <c r="AW4390">
        <v>0</v>
      </c>
      <c r="AX4390">
        <v>0</v>
      </c>
      <c r="AY4390">
        <v>0</v>
      </c>
      <c r="AZ4390">
        <v>6</v>
      </c>
      <c r="BA4390">
        <v>2</v>
      </c>
      <c r="BB4390">
        <v>0</v>
      </c>
      <c r="BC4390">
        <v>0</v>
      </c>
      <c r="BD4390">
        <v>0</v>
      </c>
      <c r="BE4390">
        <v>0</v>
      </c>
      <c r="BF4390">
        <v>0</v>
      </c>
      <c r="BG4390">
        <v>0</v>
      </c>
      <c r="BH4390">
        <v>0</v>
      </c>
      <c r="BI4390">
        <v>0</v>
      </c>
      <c r="BJ4390">
        <v>0</v>
      </c>
      <c r="BK4390">
        <v>0</v>
      </c>
      <c r="BL4390">
        <v>0</v>
      </c>
      <c r="BM4390">
        <v>0</v>
      </c>
      <c r="BN4390">
        <v>0</v>
      </c>
      <c r="BO4390">
        <v>6</v>
      </c>
      <c r="BP4390">
        <v>0</v>
      </c>
      <c r="BQ4390">
        <v>0</v>
      </c>
      <c r="BR4390">
        <v>0</v>
      </c>
      <c r="BS4390">
        <v>2</v>
      </c>
      <c r="BT4390">
        <v>13</v>
      </c>
      <c r="BU4390" t="s">
        <v>4213</v>
      </c>
    </row>
    <row r="4391" spans="1:73">
      <c r="A4391" t="s">
        <v>4099</v>
      </c>
      <c r="B4391" t="s">
        <v>4100</v>
      </c>
      <c r="C4391">
        <v>122</v>
      </c>
      <c r="D4391" t="s">
        <v>119</v>
      </c>
      <c r="E4391" t="s">
        <v>4126</v>
      </c>
      <c r="F4391" t="s">
        <v>101</v>
      </c>
      <c r="G4391">
        <v>0</v>
      </c>
      <c r="H4391">
        <v>0</v>
      </c>
      <c r="I4391">
        <v>2</v>
      </c>
      <c r="J4391">
        <v>0</v>
      </c>
      <c r="K4391">
        <v>0</v>
      </c>
      <c r="L4391">
        <v>0</v>
      </c>
      <c r="M4391">
        <v>0</v>
      </c>
      <c r="N4391">
        <v>2</v>
      </c>
      <c r="O4391">
        <v>0</v>
      </c>
      <c r="P4391">
        <v>0</v>
      </c>
      <c r="Q4391">
        <v>0</v>
      </c>
      <c r="R4391">
        <v>0</v>
      </c>
      <c r="S4391">
        <v>3</v>
      </c>
      <c r="T4391">
        <v>3</v>
      </c>
      <c r="U4391">
        <v>0</v>
      </c>
      <c r="V4391">
        <v>0</v>
      </c>
      <c r="W4391">
        <v>2</v>
      </c>
      <c r="X4391">
        <v>0</v>
      </c>
      <c r="Y4391">
        <v>0</v>
      </c>
      <c r="Z4391">
        <v>1</v>
      </c>
      <c r="AA4391">
        <v>0</v>
      </c>
      <c r="AB4391">
        <v>10</v>
      </c>
      <c r="AC4391">
        <v>0</v>
      </c>
      <c r="AD4391">
        <v>0</v>
      </c>
      <c r="AE4391">
        <v>0</v>
      </c>
      <c r="AF4391">
        <v>0</v>
      </c>
      <c r="AG4391">
        <v>0</v>
      </c>
      <c r="AH4391">
        <v>0</v>
      </c>
      <c r="AI4391">
        <v>0</v>
      </c>
      <c r="AJ4391">
        <v>0</v>
      </c>
      <c r="AK4391">
        <v>0</v>
      </c>
      <c r="AL4391">
        <v>0</v>
      </c>
      <c r="AM4391">
        <v>0</v>
      </c>
      <c r="AN4391">
        <v>0</v>
      </c>
      <c r="AO4391">
        <v>0</v>
      </c>
      <c r="AP4391">
        <v>0</v>
      </c>
      <c r="AQ4391">
        <v>1</v>
      </c>
      <c r="AR4391">
        <v>0</v>
      </c>
      <c r="AS4391">
        <v>0</v>
      </c>
      <c r="AT4391">
        <v>0</v>
      </c>
      <c r="AU4391">
        <v>0</v>
      </c>
      <c r="AV4391">
        <v>0</v>
      </c>
      <c r="AW4391">
        <v>2</v>
      </c>
      <c r="AX4391">
        <v>4</v>
      </c>
      <c r="AY4391">
        <v>2</v>
      </c>
      <c r="AZ4391">
        <v>2</v>
      </c>
      <c r="BA4391">
        <v>4</v>
      </c>
      <c r="BB4391">
        <v>0</v>
      </c>
      <c r="BC4391">
        <v>0</v>
      </c>
      <c r="BD4391">
        <v>0</v>
      </c>
      <c r="BE4391">
        <v>0</v>
      </c>
      <c r="BF4391">
        <v>0</v>
      </c>
      <c r="BG4391">
        <v>0</v>
      </c>
      <c r="BH4391">
        <v>0</v>
      </c>
      <c r="BI4391">
        <v>7</v>
      </c>
      <c r="BJ4391">
        <v>0</v>
      </c>
      <c r="BK4391">
        <v>0</v>
      </c>
      <c r="BL4391">
        <v>0</v>
      </c>
      <c r="BM4391">
        <v>2</v>
      </c>
      <c r="BN4391">
        <v>1</v>
      </c>
      <c r="BO4391">
        <v>2</v>
      </c>
      <c r="BP4391">
        <v>0</v>
      </c>
      <c r="BQ4391">
        <v>0</v>
      </c>
      <c r="BR4391">
        <v>0</v>
      </c>
      <c r="BS4391">
        <v>2</v>
      </c>
      <c r="BT4391">
        <v>14</v>
      </c>
      <c r="BU4391" t="s">
        <v>4214</v>
      </c>
    </row>
    <row r="4392" spans="1:73">
      <c r="A4392" t="s">
        <v>4099</v>
      </c>
      <c r="B4392" t="s">
        <v>4100</v>
      </c>
      <c r="C4392">
        <v>123</v>
      </c>
      <c r="D4392" t="s">
        <v>119</v>
      </c>
      <c r="E4392" t="s">
        <v>4105</v>
      </c>
      <c r="F4392" t="s">
        <v>92</v>
      </c>
      <c r="G4392">
        <v>0</v>
      </c>
      <c r="H4392">
        <v>1</v>
      </c>
      <c r="I4392">
        <v>2</v>
      </c>
      <c r="J4392">
        <v>1</v>
      </c>
      <c r="K4392">
        <v>0</v>
      </c>
      <c r="L4392">
        <v>5</v>
      </c>
      <c r="M4392">
        <v>0</v>
      </c>
      <c r="N4392">
        <v>10</v>
      </c>
      <c r="O4392">
        <v>0</v>
      </c>
      <c r="P4392">
        <v>0</v>
      </c>
      <c r="Q4392">
        <v>0</v>
      </c>
      <c r="R4392">
        <v>0</v>
      </c>
      <c r="S4392">
        <v>17</v>
      </c>
      <c r="T4392">
        <v>3</v>
      </c>
      <c r="U4392">
        <v>0</v>
      </c>
      <c r="V4392">
        <v>4</v>
      </c>
      <c r="W4392">
        <v>1</v>
      </c>
      <c r="X4392">
        <v>0</v>
      </c>
      <c r="Y4392">
        <v>0</v>
      </c>
      <c r="Z4392">
        <v>0</v>
      </c>
      <c r="AA4392">
        <v>0</v>
      </c>
      <c r="AB4392">
        <v>38</v>
      </c>
      <c r="AC4392">
        <v>3</v>
      </c>
      <c r="AD4392">
        <v>0</v>
      </c>
      <c r="AE4392">
        <v>0</v>
      </c>
      <c r="AF4392">
        <v>0</v>
      </c>
      <c r="AG4392">
        <v>0</v>
      </c>
      <c r="AH4392">
        <v>0</v>
      </c>
      <c r="AI4392">
        <v>6</v>
      </c>
      <c r="AJ4392">
        <v>0</v>
      </c>
      <c r="AK4392">
        <v>0</v>
      </c>
      <c r="AL4392">
        <v>2</v>
      </c>
      <c r="AM4392">
        <v>5</v>
      </c>
      <c r="AN4392">
        <v>0</v>
      </c>
      <c r="AO4392">
        <v>0</v>
      </c>
      <c r="AP4392">
        <v>0</v>
      </c>
      <c r="AQ4392">
        <v>3</v>
      </c>
      <c r="AR4392">
        <v>1</v>
      </c>
      <c r="AS4392">
        <v>0</v>
      </c>
      <c r="AT4392">
        <v>0</v>
      </c>
      <c r="AU4392">
        <v>0</v>
      </c>
      <c r="AV4392">
        <v>0</v>
      </c>
      <c r="AW4392">
        <v>0</v>
      </c>
      <c r="AX4392">
        <v>5</v>
      </c>
      <c r="AY4392">
        <v>3</v>
      </c>
      <c r="AZ4392">
        <v>10</v>
      </c>
      <c r="BA4392">
        <v>10</v>
      </c>
      <c r="BB4392">
        <v>3</v>
      </c>
      <c r="BC4392">
        <v>3</v>
      </c>
      <c r="BD4392">
        <v>0</v>
      </c>
      <c r="BE4392">
        <v>0</v>
      </c>
      <c r="BF4392">
        <v>0</v>
      </c>
      <c r="BG4392">
        <v>0</v>
      </c>
      <c r="BH4392">
        <v>0</v>
      </c>
      <c r="BI4392">
        <v>4</v>
      </c>
      <c r="BJ4392">
        <v>3</v>
      </c>
      <c r="BK4392">
        <v>0</v>
      </c>
      <c r="BL4392">
        <v>0</v>
      </c>
      <c r="BM4392">
        <v>0</v>
      </c>
      <c r="BN4392">
        <v>0</v>
      </c>
      <c r="BO4392">
        <v>13</v>
      </c>
      <c r="BP4392">
        <v>4</v>
      </c>
      <c r="BQ4392">
        <v>0</v>
      </c>
      <c r="BR4392">
        <v>0</v>
      </c>
      <c r="BS4392">
        <v>5</v>
      </c>
      <c r="BT4392">
        <v>57</v>
      </c>
      <c r="BU4392" t="s">
        <v>4215</v>
      </c>
    </row>
    <row r="4393" spans="1:73">
      <c r="A4393" t="s">
        <v>4099</v>
      </c>
      <c r="B4393" t="s">
        <v>4100</v>
      </c>
      <c r="C4393">
        <v>124</v>
      </c>
      <c r="D4393" t="s">
        <v>119</v>
      </c>
      <c r="E4393" t="s">
        <v>4126</v>
      </c>
      <c r="F4393" t="s">
        <v>101</v>
      </c>
      <c r="G4393">
        <v>0</v>
      </c>
      <c r="H4393">
        <v>1</v>
      </c>
      <c r="I4393">
        <v>0</v>
      </c>
      <c r="J4393">
        <v>0</v>
      </c>
      <c r="K4393">
        <v>0</v>
      </c>
      <c r="L4393">
        <v>0</v>
      </c>
      <c r="M4393">
        <v>0</v>
      </c>
      <c r="N4393">
        <v>8</v>
      </c>
      <c r="O4393">
        <v>0</v>
      </c>
      <c r="P4393">
        <v>0</v>
      </c>
      <c r="Q4393">
        <v>1</v>
      </c>
      <c r="R4393">
        <v>0</v>
      </c>
      <c r="S4393">
        <v>7</v>
      </c>
      <c r="T4393">
        <v>3</v>
      </c>
      <c r="U4393">
        <v>0</v>
      </c>
      <c r="V4393">
        <v>1</v>
      </c>
      <c r="W4393">
        <v>0</v>
      </c>
      <c r="X4393">
        <v>0</v>
      </c>
      <c r="Y4393">
        <v>0</v>
      </c>
      <c r="Z4393">
        <v>0</v>
      </c>
      <c r="AA4393">
        <v>0</v>
      </c>
      <c r="AB4393">
        <v>29</v>
      </c>
      <c r="AC4393">
        <v>0</v>
      </c>
      <c r="AD4393">
        <v>0</v>
      </c>
      <c r="AE4393">
        <v>0</v>
      </c>
      <c r="AF4393">
        <v>0</v>
      </c>
      <c r="AG4393">
        <v>0</v>
      </c>
      <c r="AH4393">
        <v>0</v>
      </c>
      <c r="AI4393">
        <v>2</v>
      </c>
      <c r="AJ4393">
        <v>0</v>
      </c>
      <c r="AK4393">
        <v>0</v>
      </c>
      <c r="AL4393">
        <v>3</v>
      </c>
      <c r="AM4393">
        <v>7</v>
      </c>
      <c r="AN4393">
        <v>0</v>
      </c>
      <c r="AO4393">
        <v>0</v>
      </c>
      <c r="AP4393">
        <v>1</v>
      </c>
      <c r="AQ4393">
        <v>2</v>
      </c>
      <c r="AR4393">
        <v>0</v>
      </c>
      <c r="AS4393">
        <v>0</v>
      </c>
      <c r="AT4393">
        <v>0</v>
      </c>
      <c r="AU4393">
        <v>3</v>
      </c>
      <c r="AV4393">
        <v>0</v>
      </c>
      <c r="AW4393">
        <v>0</v>
      </c>
      <c r="AX4393">
        <v>5</v>
      </c>
      <c r="AY4393">
        <v>5</v>
      </c>
      <c r="AZ4393">
        <v>6</v>
      </c>
      <c r="BA4393">
        <v>13</v>
      </c>
      <c r="BB4393">
        <v>0</v>
      </c>
      <c r="BC4393">
        <v>3</v>
      </c>
      <c r="BD4393">
        <v>0</v>
      </c>
      <c r="BE4393">
        <v>0</v>
      </c>
      <c r="BF4393">
        <v>0</v>
      </c>
      <c r="BG4393">
        <v>0</v>
      </c>
      <c r="BH4393">
        <v>0</v>
      </c>
      <c r="BI4393">
        <v>9</v>
      </c>
      <c r="BJ4393">
        <v>0</v>
      </c>
      <c r="BK4393">
        <v>0</v>
      </c>
      <c r="BL4393">
        <v>0</v>
      </c>
      <c r="BM4393">
        <v>2</v>
      </c>
      <c r="BN4393">
        <v>2</v>
      </c>
      <c r="BO4393">
        <v>11</v>
      </c>
      <c r="BP4393">
        <v>0</v>
      </c>
      <c r="BQ4393">
        <v>0</v>
      </c>
      <c r="BR4393">
        <v>3</v>
      </c>
      <c r="BS4393">
        <v>5</v>
      </c>
      <c r="BT4393">
        <v>47</v>
      </c>
      <c r="BU4393" t="s">
        <v>4216</v>
      </c>
    </row>
    <row r="4394" spans="1:73">
      <c r="A4394" t="s">
        <v>4099</v>
      </c>
      <c r="B4394" t="s">
        <v>4100</v>
      </c>
      <c r="C4394">
        <v>125</v>
      </c>
      <c r="D4394" t="s">
        <v>119</v>
      </c>
      <c r="E4394" t="s">
        <v>4105</v>
      </c>
      <c r="F4394" t="s">
        <v>92</v>
      </c>
      <c r="G4394">
        <v>0</v>
      </c>
      <c r="H4394">
        <v>4</v>
      </c>
      <c r="I4394">
        <v>0</v>
      </c>
      <c r="J4394">
        <v>0</v>
      </c>
      <c r="K4394">
        <v>0</v>
      </c>
      <c r="L4394">
        <v>2</v>
      </c>
      <c r="M4394">
        <v>0</v>
      </c>
      <c r="N4394">
        <v>17</v>
      </c>
      <c r="O4394">
        <v>0</v>
      </c>
      <c r="P4394">
        <v>0</v>
      </c>
      <c r="Q4394">
        <v>0</v>
      </c>
      <c r="R4394">
        <v>0</v>
      </c>
      <c r="S4394">
        <v>26</v>
      </c>
      <c r="T4394">
        <v>8</v>
      </c>
      <c r="U4394">
        <v>0</v>
      </c>
      <c r="V4394">
        <v>3</v>
      </c>
      <c r="W4394">
        <v>8</v>
      </c>
      <c r="X4394">
        <v>0</v>
      </c>
      <c r="Y4394">
        <v>0</v>
      </c>
      <c r="Z4394">
        <v>0</v>
      </c>
      <c r="AA4394">
        <v>0</v>
      </c>
      <c r="AB4394">
        <v>71</v>
      </c>
      <c r="AC4394">
        <v>0</v>
      </c>
      <c r="AD4394">
        <v>0</v>
      </c>
      <c r="AE4394">
        <v>0</v>
      </c>
      <c r="AF4394">
        <v>1</v>
      </c>
      <c r="AG4394">
        <v>0</v>
      </c>
      <c r="AH4394">
        <v>0</v>
      </c>
      <c r="AI4394">
        <v>8</v>
      </c>
      <c r="AJ4394">
        <v>0</v>
      </c>
      <c r="AK4394">
        <v>0</v>
      </c>
      <c r="AL4394">
        <v>4</v>
      </c>
      <c r="AM4394">
        <v>14</v>
      </c>
      <c r="AN4394">
        <v>3</v>
      </c>
      <c r="AO4394">
        <v>0</v>
      </c>
      <c r="AP4394">
        <v>0</v>
      </c>
      <c r="AQ4394">
        <v>5</v>
      </c>
      <c r="AR4394">
        <v>0</v>
      </c>
      <c r="AS4394">
        <v>0</v>
      </c>
      <c r="AT4394">
        <v>0</v>
      </c>
      <c r="AU4394">
        <v>5</v>
      </c>
      <c r="AV4394">
        <v>0</v>
      </c>
      <c r="AW4394">
        <v>0</v>
      </c>
      <c r="AX4394">
        <v>7</v>
      </c>
      <c r="AY4394">
        <v>9</v>
      </c>
      <c r="AZ4394">
        <v>13</v>
      </c>
      <c r="BA4394">
        <v>25</v>
      </c>
      <c r="BB4394">
        <v>2</v>
      </c>
      <c r="BC4394">
        <v>8</v>
      </c>
      <c r="BD4394">
        <v>0</v>
      </c>
      <c r="BE4394">
        <v>0</v>
      </c>
      <c r="BF4394">
        <v>0</v>
      </c>
      <c r="BG4394">
        <v>0</v>
      </c>
      <c r="BH4394">
        <v>0</v>
      </c>
      <c r="BI4394">
        <v>11</v>
      </c>
      <c r="BJ4394">
        <v>7</v>
      </c>
      <c r="BK4394">
        <v>0</v>
      </c>
      <c r="BL4394">
        <v>4</v>
      </c>
      <c r="BM4394">
        <v>4</v>
      </c>
      <c r="BN4394">
        <v>1</v>
      </c>
      <c r="BO4394">
        <v>22</v>
      </c>
      <c r="BP4394">
        <v>1</v>
      </c>
      <c r="BQ4394">
        <v>0</v>
      </c>
      <c r="BR4394">
        <v>1</v>
      </c>
      <c r="BS4394">
        <v>5</v>
      </c>
      <c r="BT4394">
        <v>103</v>
      </c>
      <c r="BU4394" t="s">
        <v>4217</v>
      </c>
    </row>
    <row r="4395" spans="1:73">
      <c r="A4395" t="s">
        <v>4099</v>
      </c>
      <c r="B4395" t="s">
        <v>4100</v>
      </c>
      <c r="C4395">
        <v>126</v>
      </c>
      <c r="D4395" t="s">
        <v>119</v>
      </c>
      <c r="E4395" t="s">
        <v>78</v>
      </c>
      <c r="F4395" t="s">
        <v>77</v>
      </c>
      <c r="G4395">
        <v>0</v>
      </c>
      <c r="H4395">
        <v>2</v>
      </c>
      <c r="I4395">
        <v>0</v>
      </c>
      <c r="J4395">
        <v>0</v>
      </c>
      <c r="K4395">
        <v>0</v>
      </c>
      <c r="L4395">
        <v>2</v>
      </c>
      <c r="M4395">
        <v>0</v>
      </c>
      <c r="N4395">
        <v>1</v>
      </c>
      <c r="O4395">
        <v>0</v>
      </c>
      <c r="P4395">
        <v>0</v>
      </c>
      <c r="Q4395">
        <v>1</v>
      </c>
      <c r="R4395">
        <v>0</v>
      </c>
      <c r="S4395">
        <v>4</v>
      </c>
      <c r="T4395">
        <v>0</v>
      </c>
      <c r="U4395">
        <v>0</v>
      </c>
      <c r="V4395">
        <v>1</v>
      </c>
      <c r="W4395">
        <v>1</v>
      </c>
      <c r="X4395">
        <v>0</v>
      </c>
      <c r="Y4395">
        <v>0</v>
      </c>
      <c r="Z4395">
        <v>0</v>
      </c>
      <c r="AA4395">
        <v>0</v>
      </c>
      <c r="AB4395">
        <v>21</v>
      </c>
      <c r="AC4395">
        <v>1</v>
      </c>
      <c r="AD4395">
        <v>0</v>
      </c>
      <c r="AE4395">
        <v>0</v>
      </c>
      <c r="AF4395">
        <v>0</v>
      </c>
      <c r="AG4395">
        <v>0</v>
      </c>
      <c r="AH4395">
        <v>0</v>
      </c>
      <c r="AI4395">
        <v>0</v>
      </c>
      <c r="AJ4395">
        <v>0</v>
      </c>
      <c r="AK4395">
        <v>0</v>
      </c>
      <c r="AL4395">
        <v>0</v>
      </c>
      <c r="AM4395">
        <v>1</v>
      </c>
      <c r="AN4395">
        <v>0</v>
      </c>
      <c r="AO4395">
        <v>0</v>
      </c>
      <c r="AP4395">
        <v>1</v>
      </c>
      <c r="AQ4395">
        <v>0</v>
      </c>
      <c r="AR4395">
        <v>0</v>
      </c>
      <c r="AS4395">
        <v>0</v>
      </c>
      <c r="AT4395">
        <v>0</v>
      </c>
      <c r="AU4395">
        <v>2</v>
      </c>
      <c r="AV4395">
        <v>3</v>
      </c>
      <c r="AW4395">
        <v>0</v>
      </c>
      <c r="AX4395">
        <v>3</v>
      </c>
      <c r="AY4395">
        <v>3</v>
      </c>
      <c r="AZ4395">
        <v>2</v>
      </c>
      <c r="BA4395">
        <v>7</v>
      </c>
      <c r="BB4395">
        <v>1</v>
      </c>
      <c r="BC4395">
        <v>4</v>
      </c>
      <c r="BD4395">
        <v>0</v>
      </c>
      <c r="BE4395">
        <v>0</v>
      </c>
      <c r="BF4395">
        <v>2</v>
      </c>
      <c r="BG4395">
        <v>0</v>
      </c>
      <c r="BH4395">
        <v>0</v>
      </c>
      <c r="BI4395">
        <v>3</v>
      </c>
      <c r="BJ4395">
        <v>3</v>
      </c>
      <c r="BK4395">
        <v>0</v>
      </c>
      <c r="BL4395">
        <v>0</v>
      </c>
      <c r="BM4395">
        <v>0</v>
      </c>
      <c r="BN4395">
        <v>0</v>
      </c>
      <c r="BO4395">
        <v>6</v>
      </c>
      <c r="BP4395">
        <v>0</v>
      </c>
      <c r="BQ4395">
        <v>0</v>
      </c>
      <c r="BR4395">
        <v>3</v>
      </c>
      <c r="BS4395">
        <v>5</v>
      </c>
      <c r="BT4395">
        <v>36</v>
      </c>
      <c r="BU4395" t="s">
        <v>4218</v>
      </c>
    </row>
    <row r="4396" spans="1:73">
      <c r="A4396" t="s">
        <v>4099</v>
      </c>
      <c r="B4396" t="s">
        <v>4100</v>
      </c>
      <c r="C4396">
        <v>127</v>
      </c>
      <c r="D4396" t="s">
        <v>119</v>
      </c>
      <c r="E4396" t="s">
        <v>4219</v>
      </c>
      <c r="F4396" t="s">
        <v>184</v>
      </c>
      <c r="G4396">
        <v>0</v>
      </c>
      <c r="H4396">
        <v>4</v>
      </c>
      <c r="I4396">
        <v>2</v>
      </c>
      <c r="J4396">
        <v>0</v>
      </c>
      <c r="K4396">
        <v>0</v>
      </c>
      <c r="L4396">
        <v>2</v>
      </c>
      <c r="M4396">
        <v>0</v>
      </c>
      <c r="N4396">
        <v>5</v>
      </c>
      <c r="O4396">
        <v>0</v>
      </c>
      <c r="P4396">
        <v>0</v>
      </c>
      <c r="Q4396">
        <v>0</v>
      </c>
      <c r="R4396">
        <v>0</v>
      </c>
      <c r="S4396">
        <v>7</v>
      </c>
      <c r="T4396">
        <v>3</v>
      </c>
      <c r="U4396">
        <v>0</v>
      </c>
      <c r="V4396">
        <v>0</v>
      </c>
      <c r="W4396">
        <v>0</v>
      </c>
      <c r="X4396">
        <v>0</v>
      </c>
      <c r="Y4396">
        <v>0</v>
      </c>
      <c r="Z4396">
        <v>0</v>
      </c>
      <c r="AA4396">
        <v>0</v>
      </c>
      <c r="AB4396">
        <v>29</v>
      </c>
      <c r="AC4396">
        <v>0</v>
      </c>
      <c r="AD4396">
        <v>0</v>
      </c>
      <c r="AE4396">
        <v>0</v>
      </c>
      <c r="AF4396">
        <v>0</v>
      </c>
      <c r="AG4396">
        <v>0</v>
      </c>
      <c r="AH4396">
        <v>2</v>
      </c>
      <c r="AI4396">
        <v>5</v>
      </c>
      <c r="AJ4396">
        <v>0</v>
      </c>
      <c r="AK4396">
        <v>0</v>
      </c>
      <c r="AL4396">
        <v>0</v>
      </c>
      <c r="AM4396">
        <v>3</v>
      </c>
      <c r="AN4396">
        <v>0</v>
      </c>
      <c r="AO4396">
        <v>0</v>
      </c>
      <c r="AP4396">
        <v>2</v>
      </c>
      <c r="AQ4396">
        <v>0</v>
      </c>
      <c r="AR4396">
        <v>0</v>
      </c>
      <c r="AS4396">
        <v>0</v>
      </c>
      <c r="AT4396">
        <v>0</v>
      </c>
      <c r="AU4396">
        <v>1</v>
      </c>
      <c r="AV4396">
        <v>0</v>
      </c>
      <c r="AW4396">
        <v>1</v>
      </c>
      <c r="AX4396">
        <v>2</v>
      </c>
      <c r="AY4396">
        <v>6</v>
      </c>
      <c r="AZ4396">
        <v>5</v>
      </c>
      <c r="BA4396">
        <v>7</v>
      </c>
      <c r="BB4396">
        <v>1</v>
      </c>
      <c r="BC4396">
        <v>6</v>
      </c>
      <c r="BD4396">
        <v>0</v>
      </c>
      <c r="BE4396">
        <v>0</v>
      </c>
      <c r="BF4396">
        <v>0</v>
      </c>
      <c r="BG4396">
        <v>0</v>
      </c>
      <c r="BH4396">
        <v>0</v>
      </c>
      <c r="BI4396">
        <v>2</v>
      </c>
      <c r="BJ4396">
        <v>4</v>
      </c>
      <c r="BK4396">
        <v>0</v>
      </c>
      <c r="BL4396">
        <v>1</v>
      </c>
      <c r="BM4396">
        <v>0</v>
      </c>
      <c r="BN4396">
        <v>0</v>
      </c>
      <c r="BO4396">
        <v>6</v>
      </c>
      <c r="BP4396">
        <v>0</v>
      </c>
      <c r="BQ4396">
        <v>0</v>
      </c>
      <c r="BR4396">
        <v>0</v>
      </c>
      <c r="BS4396">
        <v>4</v>
      </c>
      <c r="BT4396">
        <v>48</v>
      </c>
      <c r="BU4396" t="s">
        <v>4220</v>
      </c>
    </row>
    <row r="4397" spans="1:73">
      <c r="A4397" t="s">
        <v>4099</v>
      </c>
      <c r="B4397" t="s">
        <v>4100</v>
      </c>
      <c r="C4397">
        <v>128</v>
      </c>
      <c r="D4397" t="s">
        <v>119</v>
      </c>
      <c r="E4397" t="s">
        <v>78</v>
      </c>
      <c r="F4397" t="s">
        <v>77</v>
      </c>
      <c r="G4397">
        <v>0</v>
      </c>
      <c r="H4397">
        <v>1</v>
      </c>
      <c r="I4397">
        <v>0</v>
      </c>
      <c r="J4397">
        <v>0</v>
      </c>
      <c r="K4397">
        <v>0</v>
      </c>
      <c r="L4397">
        <v>1</v>
      </c>
      <c r="M4397">
        <v>0</v>
      </c>
      <c r="N4397">
        <v>1</v>
      </c>
      <c r="O4397">
        <v>0</v>
      </c>
      <c r="P4397">
        <v>0</v>
      </c>
      <c r="Q4397">
        <v>0</v>
      </c>
      <c r="R4397">
        <v>0</v>
      </c>
      <c r="S4397">
        <v>1</v>
      </c>
      <c r="T4397">
        <v>0</v>
      </c>
      <c r="U4397">
        <v>0</v>
      </c>
      <c r="V4397">
        <v>0</v>
      </c>
      <c r="W4397">
        <v>0</v>
      </c>
      <c r="X4397">
        <v>0</v>
      </c>
      <c r="Y4397">
        <v>0</v>
      </c>
      <c r="Z4397">
        <v>0</v>
      </c>
      <c r="AA4397">
        <v>0</v>
      </c>
      <c r="AB4397">
        <v>10</v>
      </c>
      <c r="AC4397">
        <v>0</v>
      </c>
      <c r="AD4397">
        <v>0</v>
      </c>
      <c r="AE4397">
        <v>0</v>
      </c>
      <c r="AF4397">
        <v>0</v>
      </c>
      <c r="AG4397">
        <v>0</v>
      </c>
      <c r="AH4397">
        <v>0</v>
      </c>
      <c r="AI4397">
        <v>0</v>
      </c>
      <c r="AJ4397">
        <v>0</v>
      </c>
      <c r="AK4397">
        <v>0</v>
      </c>
      <c r="AL4397">
        <v>1</v>
      </c>
      <c r="AM4397">
        <v>4</v>
      </c>
      <c r="AN4397">
        <v>0</v>
      </c>
      <c r="AO4397">
        <v>0</v>
      </c>
      <c r="AP4397">
        <v>1</v>
      </c>
      <c r="AQ4397">
        <v>0</v>
      </c>
      <c r="AR4397">
        <v>0</v>
      </c>
      <c r="AS4397">
        <v>0</v>
      </c>
      <c r="AT4397">
        <v>0</v>
      </c>
      <c r="AU4397">
        <v>0</v>
      </c>
      <c r="AV4397">
        <v>0</v>
      </c>
      <c r="AW4397">
        <v>0</v>
      </c>
      <c r="AX4397">
        <v>1</v>
      </c>
      <c r="AY4397">
        <v>2</v>
      </c>
      <c r="AZ4397">
        <v>3</v>
      </c>
      <c r="BA4397">
        <v>5</v>
      </c>
      <c r="BB4397">
        <v>1</v>
      </c>
      <c r="BC4397">
        <v>2</v>
      </c>
      <c r="BD4397">
        <v>0</v>
      </c>
      <c r="BE4397">
        <v>0</v>
      </c>
      <c r="BF4397">
        <v>0</v>
      </c>
      <c r="BG4397">
        <v>0</v>
      </c>
      <c r="BH4397">
        <v>0</v>
      </c>
      <c r="BI4397">
        <v>2</v>
      </c>
      <c r="BJ4397">
        <v>1</v>
      </c>
      <c r="BK4397">
        <v>0</v>
      </c>
      <c r="BL4397">
        <v>0</v>
      </c>
      <c r="BM4397">
        <v>0</v>
      </c>
      <c r="BN4397">
        <v>0</v>
      </c>
      <c r="BO4397">
        <v>3</v>
      </c>
      <c r="BP4397">
        <v>0</v>
      </c>
      <c r="BQ4397">
        <v>0</v>
      </c>
      <c r="BR4397">
        <v>1</v>
      </c>
      <c r="BS4397">
        <v>1</v>
      </c>
      <c r="BT4397">
        <v>16</v>
      </c>
      <c r="BU4397" t="s">
        <v>4221</v>
      </c>
    </row>
    <row r="4398" spans="1:73">
      <c r="A4398" t="s">
        <v>4099</v>
      </c>
      <c r="B4398" t="s">
        <v>4100</v>
      </c>
      <c r="C4398">
        <v>129</v>
      </c>
      <c r="D4398" t="s">
        <v>119</v>
      </c>
      <c r="E4398" t="s">
        <v>4219</v>
      </c>
      <c r="F4398" t="s">
        <v>184</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0</v>
      </c>
      <c r="BB4398">
        <v>0</v>
      </c>
      <c r="BC4398">
        <v>0</v>
      </c>
      <c r="BD4398">
        <v>0</v>
      </c>
      <c r="BE4398">
        <v>0</v>
      </c>
      <c r="BF4398">
        <v>0</v>
      </c>
      <c r="BG4398">
        <v>0</v>
      </c>
      <c r="BH4398">
        <v>0</v>
      </c>
      <c r="BI4398">
        <v>0</v>
      </c>
      <c r="BJ4398">
        <v>0</v>
      </c>
      <c r="BK4398">
        <v>0</v>
      </c>
      <c r="BL4398">
        <v>0</v>
      </c>
      <c r="BM4398">
        <v>0</v>
      </c>
      <c r="BN4398">
        <v>0</v>
      </c>
      <c r="BO4398">
        <v>0</v>
      </c>
      <c r="BP4398">
        <v>0</v>
      </c>
      <c r="BQ4398">
        <v>0</v>
      </c>
      <c r="BR4398">
        <v>0</v>
      </c>
      <c r="BS4398">
        <v>1</v>
      </c>
      <c r="BT4398">
        <v>1</v>
      </c>
      <c r="BU4398" t="s">
        <v>4222</v>
      </c>
    </row>
    <row r="4399" spans="1:73">
      <c r="A4399" t="s">
        <v>4099</v>
      </c>
      <c r="B4399" t="s">
        <v>4100</v>
      </c>
      <c r="C4399">
        <v>130</v>
      </c>
      <c r="D4399" t="s">
        <v>119</v>
      </c>
      <c r="E4399" t="s">
        <v>78</v>
      </c>
      <c r="F4399" t="s">
        <v>77</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0</v>
      </c>
      <c r="BB4399">
        <v>0</v>
      </c>
      <c r="BC4399">
        <v>0</v>
      </c>
      <c r="BD4399">
        <v>0</v>
      </c>
      <c r="BE4399">
        <v>0</v>
      </c>
      <c r="BF4399">
        <v>0</v>
      </c>
      <c r="BG4399">
        <v>0</v>
      </c>
      <c r="BH4399">
        <v>0</v>
      </c>
      <c r="BI4399">
        <v>0</v>
      </c>
      <c r="BJ4399">
        <v>0</v>
      </c>
      <c r="BK4399">
        <v>0</v>
      </c>
      <c r="BL4399">
        <v>0</v>
      </c>
      <c r="BM4399">
        <v>0</v>
      </c>
      <c r="BN4399">
        <v>0</v>
      </c>
      <c r="BO4399">
        <v>0</v>
      </c>
      <c r="BP4399">
        <v>0</v>
      </c>
      <c r="BQ4399">
        <v>0</v>
      </c>
      <c r="BR4399">
        <v>0</v>
      </c>
      <c r="BS4399">
        <v>1</v>
      </c>
      <c r="BT4399">
        <v>1</v>
      </c>
      <c r="BU4399" t="s">
        <v>206</v>
      </c>
    </row>
    <row r="4400" spans="1:73">
      <c r="A4400" t="s">
        <v>4099</v>
      </c>
      <c r="B4400" t="s">
        <v>4100</v>
      </c>
      <c r="C4400">
        <v>131</v>
      </c>
      <c r="D4400" t="s">
        <v>119</v>
      </c>
      <c r="E4400" t="s">
        <v>4219</v>
      </c>
      <c r="F4400" t="s">
        <v>184</v>
      </c>
      <c r="G4400">
        <v>0</v>
      </c>
      <c r="H4400">
        <v>4</v>
      </c>
      <c r="I4400">
        <v>2</v>
      </c>
      <c r="J4400">
        <v>0</v>
      </c>
      <c r="K4400">
        <v>0</v>
      </c>
      <c r="L4400">
        <v>6</v>
      </c>
      <c r="M4400">
        <v>1</v>
      </c>
      <c r="N4400">
        <v>11</v>
      </c>
      <c r="O4400">
        <v>0</v>
      </c>
      <c r="P4400">
        <v>0</v>
      </c>
      <c r="Q4400">
        <v>1</v>
      </c>
      <c r="R4400">
        <v>2</v>
      </c>
      <c r="S4400">
        <v>18</v>
      </c>
      <c r="T4400">
        <v>1</v>
      </c>
      <c r="U4400">
        <v>0</v>
      </c>
      <c r="V4400">
        <v>3</v>
      </c>
      <c r="W4400">
        <v>0</v>
      </c>
      <c r="X4400">
        <v>0</v>
      </c>
      <c r="Y4400">
        <v>0</v>
      </c>
      <c r="Z4400">
        <v>0</v>
      </c>
      <c r="AA4400">
        <v>0</v>
      </c>
      <c r="AB4400">
        <v>50</v>
      </c>
      <c r="AC4400">
        <v>2</v>
      </c>
      <c r="AD4400">
        <v>0</v>
      </c>
      <c r="AE4400">
        <v>0</v>
      </c>
      <c r="AF4400">
        <v>0</v>
      </c>
      <c r="AG4400">
        <v>0</v>
      </c>
      <c r="AH4400">
        <v>1</v>
      </c>
      <c r="AI4400">
        <v>3</v>
      </c>
      <c r="AJ4400">
        <v>0</v>
      </c>
      <c r="AK4400">
        <v>0</v>
      </c>
      <c r="AL4400">
        <v>6</v>
      </c>
      <c r="AM4400">
        <v>7</v>
      </c>
      <c r="AN4400">
        <v>0</v>
      </c>
      <c r="AO4400">
        <v>0</v>
      </c>
      <c r="AP4400">
        <v>2</v>
      </c>
      <c r="AQ4400">
        <v>1</v>
      </c>
      <c r="AR4400">
        <v>0</v>
      </c>
      <c r="AS4400">
        <v>0</v>
      </c>
      <c r="AT4400">
        <v>0</v>
      </c>
      <c r="AU4400">
        <v>2</v>
      </c>
      <c r="AV4400">
        <v>0</v>
      </c>
      <c r="AW4400">
        <v>2</v>
      </c>
      <c r="AX4400">
        <v>3</v>
      </c>
      <c r="AY4400">
        <v>10</v>
      </c>
      <c r="AZ4400">
        <v>13</v>
      </c>
      <c r="BA4400">
        <v>15</v>
      </c>
      <c r="BB4400">
        <v>1</v>
      </c>
      <c r="BC4400">
        <v>9</v>
      </c>
      <c r="BD4400">
        <v>0</v>
      </c>
      <c r="BE4400">
        <v>0</v>
      </c>
      <c r="BF4400">
        <v>0</v>
      </c>
      <c r="BG4400">
        <v>0</v>
      </c>
      <c r="BH4400">
        <v>0</v>
      </c>
      <c r="BI4400">
        <v>3</v>
      </c>
      <c r="BJ4400">
        <v>4</v>
      </c>
      <c r="BK4400">
        <v>0</v>
      </c>
      <c r="BL4400">
        <v>2</v>
      </c>
      <c r="BM4400">
        <v>0</v>
      </c>
      <c r="BN4400">
        <v>1</v>
      </c>
      <c r="BO4400">
        <v>18</v>
      </c>
      <c r="BP4400">
        <v>0</v>
      </c>
      <c r="BQ4400">
        <v>0</v>
      </c>
      <c r="BR4400">
        <v>1</v>
      </c>
      <c r="BS4400">
        <v>5</v>
      </c>
      <c r="BT4400">
        <v>83</v>
      </c>
      <c r="BU4400" t="s">
        <v>4223</v>
      </c>
    </row>
    <row r="4401" spans="1:73">
      <c r="A4401" t="s">
        <v>4099</v>
      </c>
      <c r="B4401" t="s">
        <v>4100</v>
      </c>
      <c r="C4401">
        <v>132</v>
      </c>
      <c r="D4401" t="s">
        <v>119</v>
      </c>
      <c r="E4401" t="s">
        <v>78</v>
      </c>
      <c r="F4401" t="s">
        <v>77</v>
      </c>
      <c r="G4401">
        <v>0</v>
      </c>
      <c r="H4401">
        <v>1</v>
      </c>
      <c r="I4401">
        <v>0</v>
      </c>
      <c r="J4401">
        <v>0</v>
      </c>
      <c r="K4401">
        <v>0</v>
      </c>
      <c r="L4401">
        <v>1</v>
      </c>
      <c r="M4401">
        <v>0</v>
      </c>
      <c r="N4401">
        <v>0</v>
      </c>
      <c r="O4401">
        <v>0</v>
      </c>
      <c r="P4401">
        <v>0</v>
      </c>
      <c r="Q4401">
        <v>0</v>
      </c>
      <c r="R4401">
        <v>0</v>
      </c>
      <c r="S4401">
        <v>3</v>
      </c>
      <c r="T4401">
        <v>0</v>
      </c>
      <c r="U4401">
        <v>0</v>
      </c>
      <c r="V4401">
        <v>0</v>
      </c>
      <c r="W4401">
        <v>0</v>
      </c>
      <c r="X4401">
        <v>0</v>
      </c>
      <c r="Y4401">
        <v>0</v>
      </c>
      <c r="Z4401">
        <v>0</v>
      </c>
      <c r="AA4401">
        <v>0</v>
      </c>
      <c r="AB4401">
        <v>6</v>
      </c>
      <c r="AC4401">
        <v>0</v>
      </c>
      <c r="AD4401">
        <v>0</v>
      </c>
      <c r="AE4401">
        <v>0</v>
      </c>
      <c r="AF4401">
        <v>0</v>
      </c>
      <c r="AG4401">
        <v>0</v>
      </c>
      <c r="AH4401">
        <v>0</v>
      </c>
      <c r="AI4401">
        <v>1</v>
      </c>
      <c r="AJ4401">
        <v>0</v>
      </c>
      <c r="AK4401">
        <v>0</v>
      </c>
      <c r="AL4401">
        <v>0</v>
      </c>
      <c r="AM4401">
        <v>1</v>
      </c>
      <c r="AN4401">
        <v>0</v>
      </c>
      <c r="AO4401">
        <v>0</v>
      </c>
      <c r="AP4401">
        <v>1</v>
      </c>
      <c r="AQ4401">
        <v>0</v>
      </c>
      <c r="AR4401">
        <v>0</v>
      </c>
      <c r="AS4401">
        <v>0</v>
      </c>
      <c r="AT4401">
        <v>0</v>
      </c>
      <c r="AU4401">
        <v>0</v>
      </c>
      <c r="AV4401">
        <v>0</v>
      </c>
      <c r="AW4401">
        <v>0</v>
      </c>
      <c r="AX4401">
        <v>1</v>
      </c>
      <c r="AY4401">
        <v>2</v>
      </c>
      <c r="AZ4401">
        <v>1</v>
      </c>
      <c r="BA4401">
        <v>2</v>
      </c>
      <c r="BB4401">
        <v>0</v>
      </c>
      <c r="BC4401">
        <v>2</v>
      </c>
      <c r="BD4401">
        <v>0</v>
      </c>
      <c r="BE4401">
        <v>0</v>
      </c>
      <c r="BF4401">
        <v>0</v>
      </c>
      <c r="BG4401">
        <v>0</v>
      </c>
      <c r="BH4401">
        <v>0</v>
      </c>
      <c r="BI4401">
        <v>2</v>
      </c>
      <c r="BJ4401">
        <v>1</v>
      </c>
      <c r="BK4401">
        <v>0</v>
      </c>
      <c r="BL4401">
        <v>0</v>
      </c>
      <c r="BM4401">
        <v>0</v>
      </c>
      <c r="BN4401">
        <v>0</v>
      </c>
      <c r="BO4401">
        <v>2</v>
      </c>
      <c r="BP4401">
        <v>0</v>
      </c>
      <c r="BQ4401">
        <v>0</v>
      </c>
      <c r="BR4401">
        <v>1</v>
      </c>
      <c r="BS4401">
        <v>1</v>
      </c>
      <c r="BT4401">
        <v>8</v>
      </c>
      <c r="BU4401" t="s">
        <v>4224</v>
      </c>
    </row>
    <row r="4402" spans="1:73">
      <c r="A4402" t="s">
        <v>4099</v>
      </c>
      <c r="B4402" t="s">
        <v>4100</v>
      </c>
      <c r="C4402">
        <v>133</v>
      </c>
      <c r="D4402" t="s">
        <v>119</v>
      </c>
      <c r="E4402" t="s">
        <v>4219</v>
      </c>
      <c r="F4402" t="s">
        <v>184</v>
      </c>
      <c r="G4402">
        <v>0</v>
      </c>
      <c r="H4402">
        <v>0</v>
      </c>
      <c r="I4402">
        <v>0</v>
      </c>
      <c r="J4402">
        <v>0</v>
      </c>
      <c r="K4402">
        <v>0</v>
      </c>
      <c r="L4402">
        <v>1</v>
      </c>
      <c r="M4402">
        <v>0</v>
      </c>
      <c r="N4402">
        <v>1</v>
      </c>
      <c r="O4402">
        <v>0</v>
      </c>
      <c r="P4402">
        <v>0</v>
      </c>
      <c r="Q4402">
        <v>0</v>
      </c>
      <c r="R4402">
        <v>0</v>
      </c>
      <c r="S4402">
        <v>0</v>
      </c>
      <c r="T4402">
        <v>0</v>
      </c>
      <c r="U4402">
        <v>0</v>
      </c>
      <c r="V4402">
        <v>0</v>
      </c>
      <c r="W4402">
        <v>0</v>
      </c>
      <c r="X4402">
        <v>0</v>
      </c>
      <c r="Y4402">
        <v>0</v>
      </c>
      <c r="Z4402">
        <v>0</v>
      </c>
      <c r="AA4402">
        <v>0</v>
      </c>
      <c r="AB4402">
        <v>4</v>
      </c>
      <c r="AC4402">
        <v>1</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1</v>
      </c>
      <c r="AZ4402">
        <v>1</v>
      </c>
      <c r="BA4402">
        <v>0</v>
      </c>
      <c r="BB4402">
        <v>0</v>
      </c>
      <c r="BC4402">
        <v>0</v>
      </c>
      <c r="BD4402">
        <v>0</v>
      </c>
      <c r="BE4402">
        <v>0</v>
      </c>
      <c r="BF4402">
        <v>0</v>
      </c>
      <c r="BG4402">
        <v>0</v>
      </c>
      <c r="BH4402">
        <v>0</v>
      </c>
      <c r="BI4402">
        <v>0</v>
      </c>
      <c r="BJ4402">
        <v>0</v>
      </c>
      <c r="BK4402">
        <v>0</v>
      </c>
      <c r="BL4402">
        <v>0</v>
      </c>
      <c r="BM4402">
        <v>0</v>
      </c>
      <c r="BN4402">
        <v>0</v>
      </c>
      <c r="BO4402">
        <v>2</v>
      </c>
      <c r="BP4402">
        <v>0</v>
      </c>
      <c r="BQ4402">
        <v>0</v>
      </c>
      <c r="BR4402">
        <v>0</v>
      </c>
      <c r="BS4402">
        <v>1</v>
      </c>
      <c r="BT4402">
        <v>6</v>
      </c>
      <c r="BU4402" t="s">
        <v>4225</v>
      </c>
    </row>
    <row r="4403" spans="1:73">
      <c r="A4403" t="s">
        <v>4099</v>
      </c>
      <c r="B4403" t="s">
        <v>4100</v>
      </c>
      <c r="C4403">
        <v>134</v>
      </c>
      <c r="D4403" t="s">
        <v>119</v>
      </c>
      <c r="E4403" t="s">
        <v>78</v>
      </c>
      <c r="F4403" t="s">
        <v>77</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c r="BI4403">
        <v>0</v>
      </c>
      <c r="BJ4403">
        <v>0</v>
      </c>
      <c r="BK4403">
        <v>0</v>
      </c>
      <c r="BL4403">
        <v>0</v>
      </c>
      <c r="BM4403">
        <v>0</v>
      </c>
      <c r="BN4403">
        <v>0</v>
      </c>
      <c r="BO4403">
        <v>0</v>
      </c>
      <c r="BP4403">
        <v>0</v>
      </c>
      <c r="BQ4403">
        <v>0</v>
      </c>
      <c r="BR4403">
        <v>0</v>
      </c>
      <c r="BS4403">
        <v>1</v>
      </c>
      <c r="BT4403">
        <v>1</v>
      </c>
      <c r="BU4403" t="s">
        <v>1892</v>
      </c>
    </row>
    <row r="4404" spans="1:73">
      <c r="A4404" t="s">
        <v>4099</v>
      </c>
      <c r="B4404" t="s">
        <v>4100</v>
      </c>
      <c r="C4404">
        <v>135</v>
      </c>
      <c r="D4404" t="s">
        <v>119</v>
      </c>
      <c r="E4404" t="s">
        <v>4219</v>
      </c>
      <c r="F4404" t="s">
        <v>184</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0</v>
      </c>
      <c r="BB4404">
        <v>0</v>
      </c>
      <c r="BC4404">
        <v>0</v>
      </c>
      <c r="BD4404">
        <v>0</v>
      </c>
      <c r="BE4404">
        <v>0</v>
      </c>
      <c r="BF4404">
        <v>0</v>
      </c>
      <c r="BG4404">
        <v>0</v>
      </c>
      <c r="BH4404">
        <v>0</v>
      </c>
      <c r="BI4404">
        <v>0</v>
      </c>
      <c r="BJ4404">
        <v>0</v>
      </c>
      <c r="BK4404">
        <v>0</v>
      </c>
      <c r="BL4404">
        <v>0</v>
      </c>
      <c r="BM4404">
        <v>0</v>
      </c>
      <c r="BN4404">
        <v>0</v>
      </c>
      <c r="BO4404">
        <v>0</v>
      </c>
      <c r="BP4404">
        <v>0</v>
      </c>
      <c r="BQ4404">
        <v>0</v>
      </c>
      <c r="BR4404">
        <v>0</v>
      </c>
      <c r="BS4404">
        <v>1</v>
      </c>
      <c r="BT4404">
        <v>2</v>
      </c>
      <c r="BU4404" t="s">
        <v>215</v>
      </c>
    </row>
    <row r="4405" spans="1:73">
      <c r="A4405" t="s">
        <v>4099</v>
      </c>
      <c r="B4405" t="s">
        <v>4100</v>
      </c>
      <c r="C4405">
        <v>136</v>
      </c>
      <c r="D4405" t="s">
        <v>119</v>
      </c>
      <c r="E4405" t="s">
        <v>78</v>
      </c>
      <c r="F4405" t="s">
        <v>77</v>
      </c>
      <c r="G4405">
        <v>0</v>
      </c>
      <c r="H4405">
        <v>0</v>
      </c>
      <c r="I4405">
        <v>0</v>
      </c>
      <c r="J4405">
        <v>0</v>
      </c>
      <c r="K4405">
        <v>0</v>
      </c>
      <c r="L4405">
        <v>0</v>
      </c>
      <c r="M4405">
        <v>0</v>
      </c>
      <c r="N4405">
        <v>0</v>
      </c>
      <c r="O4405">
        <v>0</v>
      </c>
      <c r="P4405">
        <v>0</v>
      </c>
      <c r="Q4405">
        <v>0</v>
      </c>
      <c r="R4405">
        <v>0</v>
      </c>
      <c r="S4405">
        <v>2</v>
      </c>
      <c r="T4405">
        <v>0</v>
      </c>
      <c r="U4405">
        <v>0</v>
      </c>
      <c r="V4405">
        <v>0</v>
      </c>
      <c r="W4405">
        <v>0</v>
      </c>
      <c r="X4405">
        <v>0</v>
      </c>
      <c r="Y4405">
        <v>0</v>
      </c>
      <c r="Z4405">
        <v>0</v>
      </c>
      <c r="AA4405">
        <v>0</v>
      </c>
      <c r="AB4405">
        <v>0</v>
      </c>
      <c r="AC4405">
        <v>0</v>
      </c>
      <c r="AD4405">
        <v>0</v>
      </c>
      <c r="AE4405">
        <v>0</v>
      </c>
      <c r="AF4405">
        <v>0</v>
      </c>
      <c r="AG4405">
        <v>0</v>
      </c>
      <c r="AH4405">
        <v>0</v>
      </c>
      <c r="AI4405">
        <v>0</v>
      </c>
      <c r="AJ4405">
        <v>0</v>
      </c>
      <c r="AK4405">
        <v>0</v>
      </c>
      <c r="AL4405">
        <v>1</v>
      </c>
      <c r="AM4405">
        <v>0</v>
      </c>
      <c r="AN4405">
        <v>0</v>
      </c>
      <c r="AO4405">
        <v>0</v>
      </c>
      <c r="AP4405">
        <v>0</v>
      </c>
      <c r="AQ4405">
        <v>0</v>
      </c>
      <c r="AR4405">
        <v>0</v>
      </c>
      <c r="AS4405">
        <v>0</v>
      </c>
      <c r="AT4405">
        <v>0</v>
      </c>
      <c r="AU4405">
        <v>0</v>
      </c>
      <c r="AV4405">
        <v>0</v>
      </c>
      <c r="AW4405">
        <v>0</v>
      </c>
      <c r="AX4405">
        <v>0</v>
      </c>
      <c r="AY4405">
        <v>0</v>
      </c>
      <c r="AZ4405">
        <v>1</v>
      </c>
      <c r="BA4405">
        <v>0</v>
      </c>
      <c r="BB4405">
        <v>0</v>
      </c>
      <c r="BC4405">
        <v>0</v>
      </c>
      <c r="BD4405">
        <v>0</v>
      </c>
      <c r="BE4405">
        <v>0</v>
      </c>
      <c r="BF4405">
        <v>0</v>
      </c>
      <c r="BG4405">
        <v>0</v>
      </c>
      <c r="BH4405">
        <v>0</v>
      </c>
      <c r="BI4405">
        <v>0</v>
      </c>
      <c r="BJ4405">
        <v>0</v>
      </c>
      <c r="BK4405">
        <v>0</v>
      </c>
      <c r="BL4405">
        <v>0</v>
      </c>
      <c r="BM4405">
        <v>0</v>
      </c>
      <c r="BN4405">
        <v>0</v>
      </c>
      <c r="BO4405">
        <v>1</v>
      </c>
      <c r="BP4405">
        <v>0</v>
      </c>
      <c r="BQ4405">
        <v>0</v>
      </c>
      <c r="BR4405">
        <v>0</v>
      </c>
      <c r="BS4405">
        <v>2</v>
      </c>
      <c r="BT4405">
        <v>5</v>
      </c>
      <c r="BU4405" t="s">
        <v>4226</v>
      </c>
    </row>
    <row r="4406" spans="1:73">
      <c r="A4406" t="s">
        <v>4099</v>
      </c>
      <c r="B4406" t="s">
        <v>4100</v>
      </c>
      <c r="C4406">
        <v>137</v>
      </c>
      <c r="D4406" t="s">
        <v>119</v>
      </c>
      <c r="E4406" t="s">
        <v>4219</v>
      </c>
      <c r="F4406" t="s">
        <v>184</v>
      </c>
      <c r="G4406">
        <v>0</v>
      </c>
      <c r="H4406">
        <v>4</v>
      </c>
      <c r="I4406">
        <v>0</v>
      </c>
      <c r="J4406">
        <v>0</v>
      </c>
      <c r="K4406">
        <v>0</v>
      </c>
      <c r="L4406">
        <v>1</v>
      </c>
      <c r="M4406">
        <v>0</v>
      </c>
      <c r="N4406">
        <v>7</v>
      </c>
      <c r="O4406">
        <v>0</v>
      </c>
      <c r="P4406">
        <v>0</v>
      </c>
      <c r="Q4406">
        <v>1</v>
      </c>
      <c r="R4406">
        <v>1</v>
      </c>
      <c r="S4406">
        <v>7</v>
      </c>
      <c r="T4406">
        <v>2</v>
      </c>
      <c r="U4406">
        <v>0</v>
      </c>
      <c r="V4406">
        <v>3</v>
      </c>
      <c r="W4406">
        <v>0</v>
      </c>
      <c r="X4406">
        <v>0</v>
      </c>
      <c r="Y4406">
        <v>0</v>
      </c>
      <c r="Z4406">
        <v>0</v>
      </c>
      <c r="AA4406">
        <v>0</v>
      </c>
      <c r="AB4406">
        <v>21</v>
      </c>
      <c r="AC4406">
        <v>1</v>
      </c>
      <c r="AD4406">
        <v>0</v>
      </c>
      <c r="AE4406">
        <v>0</v>
      </c>
      <c r="AF4406">
        <v>0</v>
      </c>
      <c r="AG4406">
        <v>0</v>
      </c>
      <c r="AH4406">
        <v>0</v>
      </c>
      <c r="AI4406">
        <v>0</v>
      </c>
      <c r="AJ4406">
        <v>0</v>
      </c>
      <c r="AK4406">
        <v>0</v>
      </c>
      <c r="AL4406">
        <v>2</v>
      </c>
      <c r="AM4406">
        <v>2</v>
      </c>
      <c r="AN4406">
        <v>0</v>
      </c>
      <c r="AO4406">
        <v>0</v>
      </c>
      <c r="AP4406">
        <v>0</v>
      </c>
      <c r="AQ4406">
        <v>0</v>
      </c>
      <c r="AR4406">
        <v>0</v>
      </c>
      <c r="AS4406">
        <v>0</v>
      </c>
      <c r="AT4406">
        <v>0</v>
      </c>
      <c r="AU4406">
        <v>1</v>
      </c>
      <c r="AV4406">
        <v>0</v>
      </c>
      <c r="AW4406">
        <v>0</v>
      </c>
      <c r="AX4406">
        <v>2</v>
      </c>
      <c r="AY4406">
        <v>4</v>
      </c>
      <c r="AZ4406">
        <v>6</v>
      </c>
      <c r="BA4406">
        <v>4</v>
      </c>
      <c r="BB4406">
        <v>1</v>
      </c>
      <c r="BC4406">
        <v>3</v>
      </c>
      <c r="BD4406">
        <v>0</v>
      </c>
      <c r="BE4406">
        <v>0</v>
      </c>
      <c r="BF4406">
        <v>0</v>
      </c>
      <c r="BG4406">
        <v>0</v>
      </c>
      <c r="BH4406">
        <v>0</v>
      </c>
      <c r="BI4406">
        <v>4</v>
      </c>
      <c r="BJ4406">
        <v>2</v>
      </c>
      <c r="BK4406">
        <v>0</v>
      </c>
      <c r="BL4406">
        <v>0</v>
      </c>
      <c r="BM4406">
        <v>0</v>
      </c>
      <c r="BN4406">
        <v>0</v>
      </c>
      <c r="BO4406">
        <v>10</v>
      </c>
      <c r="BP4406">
        <v>0</v>
      </c>
      <c r="BQ4406">
        <v>0</v>
      </c>
      <c r="BR4406">
        <v>2</v>
      </c>
      <c r="BS4406">
        <v>1</v>
      </c>
      <c r="BT4406">
        <v>34</v>
      </c>
      <c r="BU4406" t="s">
        <v>4227</v>
      </c>
    </row>
    <row r="4407" spans="1:73">
      <c r="A4407" t="s">
        <v>4099</v>
      </c>
      <c r="B4407" t="s">
        <v>4100</v>
      </c>
      <c r="C4407">
        <v>138</v>
      </c>
      <c r="D4407" t="s">
        <v>119</v>
      </c>
      <c r="E4407" t="s">
        <v>78</v>
      </c>
      <c r="F4407" t="s">
        <v>77</v>
      </c>
      <c r="G4407">
        <v>0</v>
      </c>
      <c r="H4407">
        <v>0</v>
      </c>
      <c r="I4407">
        <v>0</v>
      </c>
      <c r="J4407">
        <v>0</v>
      </c>
      <c r="K4407">
        <v>0</v>
      </c>
      <c r="L4407">
        <v>1</v>
      </c>
      <c r="M4407">
        <v>0</v>
      </c>
      <c r="N4407">
        <v>0</v>
      </c>
      <c r="O4407">
        <v>0</v>
      </c>
      <c r="P4407">
        <v>0</v>
      </c>
      <c r="Q4407">
        <v>0</v>
      </c>
      <c r="R4407">
        <v>0</v>
      </c>
      <c r="S4407">
        <v>2</v>
      </c>
      <c r="T4407">
        <v>0</v>
      </c>
      <c r="U4407">
        <v>0</v>
      </c>
      <c r="V4407">
        <v>0</v>
      </c>
      <c r="W4407">
        <v>0</v>
      </c>
      <c r="X4407">
        <v>0</v>
      </c>
      <c r="Y4407">
        <v>0</v>
      </c>
      <c r="Z4407">
        <v>0</v>
      </c>
      <c r="AA4407">
        <v>0</v>
      </c>
      <c r="AB4407">
        <v>4</v>
      </c>
      <c r="AC4407">
        <v>0</v>
      </c>
      <c r="AD4407">
        <v>0</v>
      </c>
      <c r="AE4407">
        <v>0</v>
      </c>
      <c r="AF4407">
        <v>0</v>
      </c>
      <c r="AG4407">
        <v>0</v>
      </c>
      <c r="AH4407">
        <v>0</v>
      </c>
      <c r="AI4407">
        <v>0</v>
      </c>
      <c r="AJ4407">
        <v>0</v>
      </c>
      <c r="AK4407">
        <v>0</v>
      </c>
      <c r="AL4407">
        <v>1</v>
      </c>
      <c r="AM4407">
        <v>0</v>
      </c>
      <c r="AN4407">
        <v>0</v>
      </c>
      <c r="AO4407">
        <v>0</v>
      </c>
      <c r="AP4407">
        <v>0</v>
      </c>
      <c r="AQ4407">
        <v>0</v>
      </c>
      <c r="AR4407">
        <v>0</v>
      </c>
      <c r="AS4407">
        <v>0</v>
      </c>
      <c r="AT4407">
        <v>0</v>
      </c>
      <c r="AU4407">
        <v>0</v>
      </c>
      <c r="AV4407">
        <v>0</v>
      </c>
      <c r="AW4407">
        <v>0</v>
      </c>
      <c r="AX4407">
        <v>1</v>
      </c>
      <c r="AY4407">
        <v>0</v>
      </c>
      <c r="AZ4407">
        <v>2</v>
      </c>
      <c r="BA4407">
        <v>1</v>
      </c>
      <c r="BB4407">
        <v>0</v>
      </c>
      <c r="BC4407">
        <v>0</v>
      </c>
      <c r="BD4407">
        <v>0</v>
      </c>
      <c r="BE4407">
        <v>0</v>
      </c>
      <c r="BF4407">
        <v>0</v>
      </c>
      <c r="BG4407">
        <v>0</v>
      </c>
      <c r="BH4407">
        <v>0</v>
      </c>
      <c r="BI4407">
        <v>1</v>
      </c>
      <c r="BJ4407">
        <v>0</v>
      </c>
      <c r="BK4407">
        <v>0</v>
      </c>
      <c r="BL4407">
        <v>0</v>
      </c>
      <c r="BM4407">
        <v>0</v>
      </c>
      <c r="BN4407">
        <v>0</v>
      </c>
      <c r="BO4407">
        <v>2</v>
      </c>
      <c r="BP4407">
        <v>0</v>
      </c>
      <c r="BQ4407">
        <v>0</v>
      </c>
      <c r="BR4407">
        <v>1</v>
      </c>
      <c r="BS4407">
        <v>1</v>
      </c>
      <c r="BT4407">
        <v>7</v>
      </c>
      <c r="BU4407" t="s">
        <v>4228</v>
      </c>
    </row>
    <row r="4408" spans="1:73">
      <c r="A4408" t="s">
        <v>4099</v>
      </c>
      <c r="B4408" t="s">
        <v>4100</v>
      </c>
      <c r="C4408">
        <v>139</v>
      </c>
      <c r="D4408" t="s">
        <v>119</v>
      </c>
      <c r="E4408" t="s">
        <v>4219</v>
      </c>
      <c r="F4408" t="s">
        <v>184</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0</v>
      </c>
      <c r="BB4408">
        <v>0</v>
      </c>
      <c r="BC4408">
        <v>0</v>
      </c>
      <c r="BD4408">
        <v>0</v>
      </c>
      <c r="BE4408">
        <v>0</v>
      </c>
      <c r="BF4408">
        <v>0</v>
      </c>
      <c r="BG4408">
        <v>0</v>
      </c>
      <c r="BH4408">
        <v>0</v>
      </c>
      <c r="BI4408">
        <v>0</v>
      </c>
      <c r="BJ4408">
        <v>0</v>
      </c>
      <c r="BK4408">
        <v>0</v>
      </c>
      <c r="BL4408">
        <v>0</v>
      </c>
      <c r="BM4408">
        <v>0</v>
      </c>
      <c r="BN4408">
        <v>0</v>
      </c>
      <c r="BO4408">
        <v>0</v>
      </c>
      <c r="BP4408">
        <v>0</v>
      </c>
      <c r="BQ4408">
        <v>0</v>
      </c>
      <c r="BR4408">
        <v>0</v>
      </c>
      <c r="BS4408">
        <v>1</v>
      </c>
      <c r="BT4408">
        <v>1</v>
      </c>
      <c r="BU4408" t="s">
        <v>243</v>
      </c>
    </row>
    <row r="4409" spans="1:73">
      <c r="A4409" t="s">
        <v>4099</v>
      </c>
      <c r="B4409" t="s">
        <v>4100</v>
      </c>
      <c r="C4409">
        <v>140</v>
      </c>
      <c r="D4409" t="s">
        <v>119</v>
      </c>
      <c r="E4409" t="s">
        <v>78</v>
      </c>
      <c r="F4409" t="s">
        <v>77</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0</v>
      </c>
      <c r="BB4409">
        <v>0</v>
      </c>
      <c r="BC4409">
        <v>0</v>
      </c>
      <c r="BD4409">
        <v>0</v>
      </c>
      <c r="BE4409">
        <v>0</v>
      </c>
      <c r="BF4409">
        <v>0</v>
      </c>
      <c r="BG4409">
        <v>0</v>
      </c>
      <c r="BH4409">
        <v>0</v>
      </c>
      <c r="BI4409">
        <v>0</v>
      </c>
      <c r="BJ4409">
        <v>0</v>
      </c>
      <c r="BK4409">
        <v>0</v>
      </c>
      <c r="BL4409">
        <v>0</v>
      </c>
      <c r="BM4409">
        <v>0</v>
      </c>
      <c r="BN4409">
        <v>0</v>
      </c>
      <c r="BO4409">
        <v>0</v>
      </c>
      <c r="BP4409">
        <v>0</v>
      </c>
      <c r="BQ4409">
        <v>0</v>
      </c>
      <c r="BR4409">
        <v>0</v>
      </c>
      <c r="BS4409">
        <v>1</v>
      </c>
      <c r="BT4409">
        <v>1</v>
      </c>
      <c r="BU4409" t="s">
        <v>243</v>
      </c>
    </row>
    <row r="4410" spans="1:73">
      <c r="A4410" t="s">
        <v>4099</v>
      </c>
      <c r="B4410" t="s">
        <v>4100</v>
      </c>
      <c r="C4410">
        <v>141</v>
      </c>
      <c r="D4410" t="s">
        <v>119</v>
      </c>
      <c r="E4410" t="s">
        <v>4119</v>
      </c>
      <c r="F4410" t="s">
        <v>92</v>
      </c>
      <c r="G4410">
        <v>0</v>
      </c>
      <c r="H4410">
        <v>4</v>
      </c>
      <c r="I4410">
        <v>3</v>
      </c>
      <c r="J4410">
        <v>0</v>
      </c>
      <c r="K4410">
        <v>0</v>
      </c>
      <c r="L4410">
        <v>12</v>
      </c>
      <c r="M4410">
        <v>0</v>
      </c>
      <c r="N4410">
        <v>16</v>
      </c>
      <c r="O4410">
        <v>0</v>
      </c>
      <c r="P4410">
        <v>0</v>
      </c>
      <c r="Q4410">
        <v>1</v>
      </c>
      <c r="R4410">
        <v>1</v>
      </c>
      <c r="S4410">
        <v>21</v>
      </c>
      <c r="T4410">
        <v>8</v>
      </c>
      <c r="U4410">
        <v>0</v>
      </c>
      <c r="V4410">
        <v>4</v>
      </c>
      <c r="W4410">
        <v>7</v>
      </c>
      <c r="X4410">
        <v>0</v>
      </c>
      <c r="Y4410">
        <v>0</v>
      </c>
      <c r="Z4410">
        <v>0</v>
      </c>
      <c r="AA4410">
        <v>0</v>
      </c>
      <c r="AB4410">
        <v>82</v>
      </c>
      <c r="AC4410">
        <v>2</v>
      </c>
      <c r="AD4410">
        <v>0</v>
      </c>
      <c r="AE4410">
        <v>0</v>
      </c>
      <c r="AF4410">
        <v>0</v>
      </c>
      <c r="AG4410">
        <v>3</v>
      </c>
      <c r="AH4410">
        <v>3</v>
      </c>
      <c r="AI4410">
        <v>1</v>
      </c>
      <c r="AJ4410">
        <v>0</v>
      </c>
      <c r="AK4410">
        <v>0</v>
      </c>
      <c r="AL4410">
        <v>3</v>
      </c>
      <c r="AM4410">
        <v>10</v>
      </c>
      <c r="AN4410">
        <v>1</v>
      </c>
      <c r="AO4410">
        <v>0</v>
      </c>
      <c r="AP4410">
        <v>2</v>
      </c>
      <c r="AQ4410">
        <v>2</v>
      </c>
      <c r="AR4410">
        <v>0</v>
      </c>
      <c r="AS4410">
        <v>0</v>
      </c>
      <c r="AT4410">
        <v>0</v>
      </c>
      <c r="AU4410">
        <v>0</v>
      </c>
      <c r="AV4410">
        <v>2</v>
      </c>
      <c r="AW4410">
        <v>3</v>
      </c>
      <c r="AX4410">
        <v>10</v>
      </c>
      <c r="AY4410">
        <v>14</v>
      </c>
      <c r="AZ4410">
        <v>16</v>
      </c>
      <c r="BA4410">
        <v>22</v>
      </c>
      <c r="BB4410">
        <v>5</v>
      </c>
      <c r="BC4410">
        <v>11</v>
      </c>
      <c r="BD4410">
        <v>0</v>
      </c>
      <c r="BE4410">
        <v>0</v>
      </c>
      <c r="BF4410">
        <v>2</v>
      </c>
      <c r="BG4410">
        <v>0</v>
      </c>
      <c r="BH4410">
        <v>0</v>
      </c>
      <c r="BI4410">
        <v>14</v>
      </c>
      <c r="BJ4410">
        <v>7</v>
      </c>
      <c r="BK4410">
        <v>0</v>
      </c>
      <c r="BL4410">
        <v>5</v>
      </c>
      <c r="BM4410">
        <v>5</v>
      </c>
      <c r="BN4410">
        <v>0</v>
      </c>
      <c r="BO4410">
        <v>23</v>
      </c>
      <c r="BP4410">
        <v>1</v>
      </c>
      <c r="BQ4410">
        <v>0</v>
      </c>
      <c r="BR4410">
        <v>0</v>
      </c>
      <c r="BS4410">
        <v>9</v>
      </c>
      <c r="BT4410">
        <v>121</v>
      </c>
      <c r="BU4410" t="s">
        <v>4229</v>
      </c>
    </row>
    <row r="4411" spans="1:73">
      <c r="A4411" t="s">
        <v>4099</v>
      </c>
      <c r="B4411" t="s">
        <v>4100</v>
      </c>
      <c r="C4411">
        <v>142</v>
      </c>
      <c r="D4411" t="s">
        <v>119</v>
      </c>
      <c r="E4411" t="s">
        <v>78</v>
      </c>
      <c r="F4411" t="s">
        <v>77</v>
      </c>
      <c r="G4411">
        <v>0</v>
      </c>
      <c r="H4411">
        <v>5</v>
      </c>
      <c r="I4411">
        <v>5</v>
      </c>
      <c r="J4411">
        <v>0</v>
      </c>
      <c r="K4411">
        <v>0</v>
      </c>
      <c r="L4411">
        <v>5</v>
      </c>
      <c r="M4411">
        <v>0</v>
      </c>
      <c r="N4411">
        <v>6</v>
      </c>
      <c r="O4411">
        <v>0</v>
      </c>
      <c r="P4411">
        <v>0</v>
      </c>
      <c r="Q4411">
        <v>0</v>
      </c>
      <c r="R4411">
        <v>0</v>
      </c>
      <c r="S4411">
        <v>12</v>
      </c>
      <c r="T4411">
        <v>8</v>
      </c>
      <c r="U4411">
        <v>0</v>
      </c>
      <c r="V4411">
        <v>5</v>
      </c>
      <c r="W4411">
        <v>6</v>
      </c>
      <c r="X4411">
        <v>0</v>
      </c>
      <c r="Y4411">
        <v>0</v>
      </c>
      <c r="Z4411">
        <v>0</v>
      </c>
      <c r="AA4411">
        <v>0</v>
      </c>
      <c r="AB4411">
        <v>44</v>
      </c>
      <c r="AC4411">
        <v>1</v>
      </c>
      <c r="AD4411">
        <v>0</v>
      </c>
      <c r="AE4411">
        <v>2</v>
      </c>
      <c r="AF4411">
        <v>0</v>
      </c>
      <c r="AG4411">
        <v>0</v>
      </c>
      <c r="AH4411">
        <v>2</v>
      </c>
      <c r="AI4411">
        <v>3</v>
      </c>
      <c r="AJ4411">
        <v>0</v>
      </c>
      <c r="AK4411">
        <v>0</v>
      </c>
      <c r="AL4411">
        <v>1</v>
      </c>
      <c r="AM4411">
        <v>2</v>
      </c>
      <c r="AN4411">
        <v>0</v>
      </c>
      <c r="AO4411">
        <v>1</v>
      </c>
      <c r="AP4411">
        <v>4</v>
      </c>
      <c r="AQ4411">
        <v>1</v>
      </c>
      <c r="AR4411">
        <v>0</v>
      </c>
      <c r="AS4411">
        <v>0</v>
      </c>
      <c r="AT4411">
        <v>2</v>
      </c>
      <c r="AU4411">
        <v>5</v>
      </c>
      <c r="AV4411">
        <v>2</v>
      </c>
      <c r="AW4411">
        <v>3</v>
      </c>
      <c r="AX4411">
        <v>6</v>
      </c>
      <c r="AY4411">
        <v>9</v>
      </c>
      <c r="AZ4411">
        <v>8</v>
      </c>
      <c r="BA4411">
        <v>8</v>
      </c>
      <c r="BB4411">
        <v>2</v>
      </c>
      <c r="BC4411">
        <v>7</v>
      </c>
      <c r="BD4411">
        <v>0</v>
      </c>
      <c r="BE4411">
        <v>0</v>
      </c>
      <c r="BF4411">
        <v>0</v>
      </c>
      <c r="BG4411">
        <v>0</v>
      </c>
      <c r="BH4411">
        <v>2</v>
      </c>
      <c r="BI4411">
        <v>13</v>
      </c>
      <c r="BJ4411">
        <v>1</v>
      </c>
      <c r="BK4411">
        <v>0</v>
      </c>
      <c r="BL4411">
        <v>3</v>
      </c>
      <c r="BM4411">
        <v>1</v>
      </c>
      <c r="BN4411">
        <v>1</v>
      </c>
      <c r="BO4411">
        <v>16</v>
      </c>
      <c r="BP4411">
        <v>2</v>
      </c>
      <c r="BQ4411">
        <v>0</v>
      </c>
      <c r="BR4411">
        <v>0</v>
      </c>
      <c r="BS4411">
        <v>4</v>
      </c>
      <c r="BT4411">
        <v>91</v>
      </c>
      <c r="BU4411" t="s">
        <v>4230</v>
      </c>
    </row>
    <row r="4412" spans="1:73">
      <c r="A4412" t="s">
        <v>4099</v>
      </c>
      <c r="B4412" t="s">
        <v>4100</v>
      </c>
      <c r="C4412">
        <v>143</v>
      </c>
      <c r="D4412" t="s">
        <v>119</v>
      </c>
      <c r="E4412" t="s">
        <v>4119</v>
      </c>
      <c r="F4412" t="s">
        <v>92</v>
      </c>
      <c r="G4412">
        <v>0</v>
      </c>
      <c r="H4412">
        <v>0</v>
      </c>
      <c r="I4412">
        <v>0</v>
      </c>
      <c r="J4412">
        <v>0</v>
      </c>
      <c r="K4412">
        <v>0</v>
      </c>
      <c r="L4412">
        <v>0</v>
      </c>
      <c r="M4412">
        <v>0</v>
      </c>
      <c r="N4412">
        <v>1</v>
      </c>
      <c r="O4412">
        <v>0</v>
      </c>
      <c r="P4412">
        <v>0</v>
      </c>
      <c r="Q4412">
        <v>0</v>
      </c>
      <c r="R4412">
        <v>0</v>
      </c>
      <c r="S4412">
        <v>0</v>
      </c>
      <c r="T4412">
        <v>0</v>
      </c>
      <c r="U4412">
        <v>0</v>
      </c>
      <c r="V4412">
        <v>0</v>
      </c>
      <c r="W4412">
        <v>0</v>
      </c>
      <c r="X4412">
        <v>0</v>
      </c>
      <c r="Y4412">
        <v>0</v>
      </c>
      <c r="Z4412">
        <v>0</v>
      </c>
      <c r="AA4412">
        <v>0</v>
      </c>
      <c r="AB4412">
        <v>2</v>
      </c>
      <c r="AC4412">
        <v>0</v>
      </c>
      <c r="AD4412">
        <v>0</v>
      </c>
      <c r="AE4412">
        <v>0</v>
      </c>
      <c r="AF4412">
        <v>0</v>
      </c>
      <c r="AG4412">
        <v>0</v>
      </c>
      <c r="AH4412">
        <v>2</v>
      </c>
      <c r="AI4412">
        <v>0</v>
      </c>
      <c r="AJ4412">
        <v>0</v>
      </c>
      <c r="AK4412">
        <v>0</v>
      </c>
      <c r="AL4412">
        <v>0</v>
      </c>
      <c r="AM4412">
        <v>0</v>
      </c>
      <c r="AN4412">
        <v>0</v>
      </c>
      <c r="AO4412">
        <v>0</v>
      </c>
      <c r="AP4412">
        <v>0</v>
      </c>
      <c r="AQ4412">
        <v>0</v>
      </c>
      <c r="AR4412">
        <v>0</v>
      </c>
      <c r="AS4412">
        <v>0</v>
      </c>
      <c r="AT4412">
        <v>0</v>
      </c>
      <c r="AU4412">
        <v>0</v>
      </c>
      <c r="AV4412">
        <v>0</v>
      </c>
      <c r="AW4412">
        <v>0</v>
      </c>
      <c r="AX4412">
        <v>2</v>
      </c>
      <c r="AY4412">
        <v>0</v>
      </c>
      <c r="AZ4412">
        <v>0</v>
      </c>
      <c r="BA4412">
        <v>2</v>
      </c>
      <c r="BB4412">
        <v>0</v>
      </c>
      <c r="BC4412">
        <v>0</v>
      </c>
      <c r="BD4412">
        <v>0</v>
      </c>
      <c r="BE4412">
        <v>0</v>
      </c>
      <c r="BF4412">
        <v>0</v>
      </c>
      <c r="BG4412">
        <v>0</v>
      </c>
      <c r="BH4412">
        <v>0</v>
      </c>
      <c r="BI4412">
        <v>0</v>
      </c>
      <c r="BJ4412">
        <v>0</v>
      </c>
      <c r="BK4412">
        <v>0</v>
      </c>
      <c r="BL4412">
        <v>0</v>
      </c>
      <c r="BM4412">
        <v>0</v>
      </c>
      <c r="BN4412">
        <v>0</v>
      </c>
      <c r="BO4412">
        <v>0</v>
      </c>
      <c r="BP4412">
        <v>0</v>
      </c>
      <c r="BQ4412">
        <v>0</v>
      </c>
      <c r="BR4412">
        <v>0</v>
      </c>
      <c r="BS4412">
        <v>1</v>
      </c>
      <c r="BT4412">
        <v>2</v>
      </c>
      <c r="BU4412" t="s">
        <v>2854</v>
      </c>
    </row>
    <row r="4413" spans="1:73">
      <c r="A4413" t="s">
        <v>4099</v>
      </c>
      <c r="B4413" t="s">
        <v>4100</v>
      </c>
      <c r="C4413">
        <v>144</v>
      </c>
      <c r="D4413" t="s">
        <v>119</v>
      </c>
      <c r="E4413" t="s">
        <v>78</v>
      </c>
      <c r="F4413" t="s">
        <v>77</v>
      </c>
      <c r="G4413">
        <v>0</v>
      </c>
      <c r="H4413">
        <v>0</v>
      </c>
      <c r="I4413">
        <v>1</v>
      </c>
      <c r="J4413">
        <v>0</v>
      </c>
      <c r="K4413">
        <v>0</v>
      </c>
      <c r="L4413">
        <v>2</v>
      </c>
      <c r="M4413">
        <v>0</v>
      </c>
      <c r="N4413">
        <v>1</v>
      </c>
      <c r="O4413">
        <v>0</v>
      </c>
      <c r="P4413">
        <v>0</v>
      </c>
      <c r="Q4413">
        <v>0</v>
      </c>
      <c r="R4413">
        <v>0</v>
      </c>
      <c r="S4413">
        <v>2</v>
      </c>
      <c r="T4413">
        <v>0</v>
      </c>
      <c r="U4413">
        <v>0</v>
      </c>
      <c r="V4413">
        <v>2</v>
      </c>
      <c r="W4413">
        <v>0</v>
      </c>
      <c r="X4413">
        <v>0</v>
      </c>
      <c r="Y4413">
        <v>0</v>
      </c>
      <c r="Z4413">
        <v>0</v>
      </c>
      <c r="AA4413">
        <v>0</v>
      </c>
      <c r="AB4413">
        <v>7</v>
      </c>
      <c r="AC4413">
        <v>1</v>
      </c>
      <c r="AD4413">
        <v>0</v>
      </c>
      <c r="AE4413">
        <v>0</v>
      </c>
      <c r="AF4413">
        <v>0</v>
      </c>
      <c r="AG4413">
        <v>0</v>
      </c>
      <c r="AH4413">
        <v>0</v>
      </c>
      <c r="AI4413">
        <v>0</v>
      </c>
      <c r="AJ4413">
        <v>0</v>
      </c>
      <c r="AK4413">
        <v>0</v>
      </c>
      <c r="AL4413">
        <v>0</v>
      </c>
      <c r="AM4413">
        <v>0</v>
      </c>
      <c r="AN4413">
        <v>0</v>
      </c>
      <c r="AO4413">
        <v>1</v>
      </c>
      <c r="AP4413">
        <v>2</v>
      </c>
      <c r="AQ4413">
        <v>1</v>
      </c>
      <c r="AR4413">
        <v>0</v>
      </c>
      <c r="AS4413">
        <v>0</v>
      </c>
      <c r="AT4413">
        <v>0</v>
      </c>
      <c r="AU4413">
        <v>0</v>
      </c>
      <c r="AV4413">
        <v>0</v>
      </c>
      <c r="AW4413">
        <v>1</v>
      </c>
      <c r="AX4413">
        <v>0</v>
      </c>
      <c r="AY4413">
        <v>3</v>
      </c>
      <c r="AZ4413">
        <v>2</v>
      </c>
      <c r="BA4413">
        <v>0</v>
      </c>
      <c r="BB4413">
        <v>0</v>
      </c>
      <c r="BC4413">
        <v>3</v>
      </c>
      <c r="BD4413">
        <v>0</v>
      </c>
      <c r="BE4413">
        <v>0</v>
      </c>
      <c r="BF4413">
        <v>0</v>
      </c>
      <c r="BG4413">
        <v>0</v>
      </c>
      <c r="BH4413">
        <v>0</v>
      </c>
      <c r="BI4413">
        <v>0</v>
      </c>
      <c r="BJ4413">
        <v>0</v>
      </c>
      <c r="BK4413">
        <v>0</v>
      </c>
      <c r="BL4413">
        <v>0</v>
      </c>
      <c r="BM4413">
        <v>0</v>
      </c>
      <c r="BN4413">
        <v>0</v>
      </c>
      <c r="BO4413">
        <v>3</v>
      </c>
      <c r="BP4413">
        <v>0</v>
      </c>
      <c r="BQ4413">
        <v>0</v>
      </c>
      <c r="BR4413">
        <v>0</v>
      </c>
      <c r="BS4413">
        <v>1</v>
      </c>
      <c r="BT4413">
        <v>15</v>
      </c>
      <c r="BU4413" t="s">
        <v>4231</v>
      </c>
    </row>
    <row r="4414" spans="1:73">
      <c r="A4414" t="s">
        <v>4099</v>
      </c>
      <c r="B4414" t="s">
        <v>4100</v>
      </c>
      <c r="C4414">
        <v>145</v>
      </c>
      <c r="D4414" t="s">
        <v>119</v>
      </c>
      <c r="E4414" t="s">
        <v>4119</v>
      </c>
      <c r="F4414" t="s">
        <v>92</v>
      </c>
      <c r="G4414">
        <v>1</v>
      </c>
      <c r="H4414">
        <v>3</v>
      </c>
      <c r="I4414">
        <v>4</v>
      </c>
      <c r="J4414">
        <v>0</v>
      </c>
      <c r="K4414">
        <v>0</v>
      </c>
      <c r="L4414">
        <v>11</v>
      </c>
      <c r="M4414">
        <v>0</v>
      </c>
      <c r="N4414">
        <v>14</v>
      </c>
      <c r="O4414">
        <v>0</v>
      </c>
      <c r="P4414">
        <v>0</v>
      </c>
      <c r="Q4414">
        <v>1</v>
      </c>
      <c r="R4414">
        <v>1</v>
      </c>
      <c r="S4414">
        <v>15</v>
      </c>
      <c r="T4414">
        <v>8</v>
      </c>
      <c r="U4414">
        <v>0</v>
      </c>
      <c r="V4414">
        <v>2</v>
      </c>
      <c r="W4414">
        <v>3</v>
      </c>
      <c r="X4414">
        <v>0</v>
      </c>
      <c r="Y4414">
        <v>0</v>
      </c>
      <c r="Z4414">
        <v>0</v>
      </c>
      <c r="AA4414">
        <v>0</v>
      </c>
      <c r="AB4414">
        <v>55</v>
      </c>
      <c r="AC4414">
        <v>1</v>
      </c>
      <c r="AD4414">
        <v>0</v>
      </c>
      <c r="AE4414">
        <v>2</v>
      </c>
      <c r="AF4414">
        <v>0</v>
      </c>
      <c r="AG4414">
        <v>3</v>
      </c>
      <c r="AH4414">
        <v>1</v>
      </c>
      <c r="AI4414">
        <v>4</v>
      </c>
      <c r="AJ4414">
        <v>0</v>
      </c>
      <c r="AK4414">
        <v>0</v>
      </c>
      <c r="AL4414">
        <v>2</v>
      </c>
      <c r="AM4414">
        <v>6</v>
      </c>
      <c r="AN4414">
        <v>0</v>
      </c>
      <c r="AO4414">
        <v>1</v>
      </c>
      <c r="AP4414">
        <v>1</v>
      </c>
      <c r="AQ4414">
        <v>2</v>
      </c>
      <c r="AR4414">
        <v>0</v>
      </c>
      <c r="AS4414">
        <v>0</v>
      </c>
      <c r="AT4414">
        <v>0</v>
      </c>
      <c r="AU4414">
        <v>2</v>
      </c>
      <c r="AV4414">
        <v>2</v>
      </c>
      <c r="AW4414">
        <v>4</v>
      </c>
      <c r="AX4414">
        <v>8</v>
      </c>
      <c r="AY4414">
        <v>4</v>
      </c>
      <c r="AZ4414">
        <v>14</v>
      </c>
      <c r="BA4414">
        <v>18</v>
      </c>
      <c r="BB4414">
        <v>0</v>
      </c>
      <c r="BC4414">
        <v>6</v>
      </c>
      <c r="BD4414">
        <v>0</v>
      </c>
      <c r="BE4414">
        <v>0</v>
      </c>
      <c r="BF4414">
        <v>0</v>
      </c>
      <c r="BG4414">
        <v>0</v>
      </c>
      <c r="BH4414">
        <v>0</v>
      </c>
      <c r="BI4414">
        <v>16</v>
      </c>
      <c r="BJ4414">
        <v>2</v>
      </c>
      <c r="BK4414">
        <v>0</v>
      </c>
      <c r="BL4414">
        <v>4</v>
      </c>
      <c r="BM4414">
        <v>1</v>
      </c>
      <c r="BN4414">
        <v>3</v>
      </c>
      <c r="BO4414">
        <v>19</v>
      </c>
      <c r="BP4414">
        <v>0</v>
      </c>
      <c r="BQ4414">
        <v>0</v>
      </c>
      <c r="BR4414">
        <v>6</v>
      </c>
      <c r="BS4414">
        <v>4</v>
      </c>
      <c r="BT4414">
        <v>73</v>
      </c>
      <c r="BU4414" t="s">
        <v>4232</v>
      </c>
    </row>
    <row r="4415" spans="1:73">
      <c r="A4415" t="s">
        <v>4099</v>
      </c>
      <c r="B4415" t="s">
        <v>4100</v>
      </c>
      <c r="C4415">
        <v>146</v>
      </c>
      <c r="D4415" t="s">
        <v>119</v>
      </c>
      <c r="E4415" t="s">
        <v>78</v>
      </c>
      <c r="F4415" t="s">
        <v>77</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0</v>
      </c>
      <c r="BN4415">
        <v>0</v>
      </c>
      <c r="BO4415">
        <v>0</v>
      </c>
      <c r="BP4415">
        <v>0</v>
      </c>
      <c r="BQ4415">
        <v>0</v>
      </c>
      <c r="BR4415">
        <v>0</v>
      </c>
      <c r="BS4415">
        <v>2</v>
      </c>
      <c r="BT4415">
        <v>3</v>
      </c>
      <c r="BU4415" t="s">
        <v>4233</v>
      </c>
    </row>
    <row r="4416" spans="1:73">
      <c r="A4416" t="s">
        <v>4099</v>
      </c>
      <c r="B4416" t="s">
        <v>4100</v>
      </c>
      <c r="C4416">
        <v>147</v>
      </c>
      <c r="D4416" t="s">
        <v>119</v>
      </c>
      <c r="E4416" t="s">
        <v>4113</v>
      </c>
      <c r="F4416" t="s">
        <v>101</v>
      </c>
      <c r="G4416">
        <v>0</v>
      </c>
      <c r="H4416">
        <v>1</v>
      </c>
      <c r="I4416">
        <v>0</v>
      </c>
      <c r="J4416">
        <v>0</v>
      </c>
      <c r="K4416">
        <v>0</v>
      </c>
      <c r="L4416">
        <v>2</v>
      </c>
      <c r="M4416">
        <v>0</v>
      </c>
      <c r="N4416">
        <v>4</v>
      </c>
      <c r="O4416">
        <v>0</v>
      </c>
      <c r="P4416">
        <v>0</v>
      </c>
      <c r="Q4416">
        <v>0</v>
      </c>
      <c r="R4416">
        <v>0</v>
      </c>
      <c r="S4416">
        <v>6</v>
      </c>
      <c r="T4416">
        <v>5</v>
      </c>
      <c r="U4416">
        <v>0</v>
      </c>
      <c r="V4416">
        <v>0</v>
      </c>
      <c r="W4416">
        <v>0</v>
      </c>
      <c r="X4416">
        <v>1</v>
      </c>
      <c r="Y4416">
        <v>0</v>
      </c>
      <c r="Z4416">
        <v>0</v>
      </c>
      <c r="AA4416">
        <v>0</v>
      </c>
      <c r="AB4416">
        <v>19</v>
      </c>
      <c r="AC4416">
        <v>3</v>
      </c>
      <c r="AD4416">
        <v>0</v>
      </c>
      <c r="AE4416">
        <v>0</v>
      </c>
      <c r="AF4416">
        <v>0</v>
      </c>
      <c r="AG4416">
        <v>0</v>
      </c>
      <c r="AH4416">
        <v>0</v>
      </c>
      <c r="AI4416">
        <v>5</v>
      </c>
      <c r="AJ4416">
        <v>0</v>
      </c>
      <c r="AK4416">
        <v>0</v>
      </c>
      <c r="AL4416">
        <v>0</v>
      </c>
      <c r="AM4416">
        <v>2</v>
      </c>
      <c r="AN4416">
        <v>0</v>
      </c>
      <c r="AO4416">
        <v>1</v>
      </c>
      <c r="AP4416">
        <v>3</v>
      </c>
      <c r="AQ4416">
        <v>0</v>
      </c>
      <c r="AR4416">
        <v>0</v>
      </c>
      <c r="AS4416">
        <v>0</v>
      </c>
      <c r="AT4416">
        <v>0</v>
      </c>
      <c r="AU4416">
        <v>0</v>
      </c>
      <c r="AV4416">
        <v>0</v>
      </c>
      <c r="AW4416">
        <v>0</v>
      </c>
      <c r="AX4416">
        <v>1</v>
      </c>
      <c r="AY4416">
        <v>4</v>
      </c>
      <c r="AZ4416">
        <v>4</v>
      </c>
      <c r="BA4416">
        <v>3</v>
      </c>
      <c r="BB4416">
        <v>0</v>
      </c>
      <c r="BC4416">
        <v>6</v>
      </c>
      <c r="BD4416">
        <v>0</v>
      </c>
      <c r="BE4416">
        <v>0</v>
      </c>
      <c r="BF4416">
        <v>0</v>
      </c>
      <c r="BG4416">
        <v>0</v>
      </c>
      <c r="BH4416">
        <v>0</v>
      </c>
      <c r="BI4416">
        <v>4</v>
      </c>
      <c r="BJ4416">
        <v>3</v>
      </c>
      <c r="BK4416">
        <v>0</v>
      </c>
      <c r="BL4416">
        <v>0</v>
      </c>
      <c r="BM4416">
        <v>0</v>
      </c>
      <c r="BN4416">
        <v>0</v>
      </c>
      <c r="BO4416">
        <v>7</v>
      </c>
      <c r="BP4416">
        <v>1</v>
      </c>
      <c r="BQ4416">
        <v>1</v>
      </c>
      <c r="BR4416">
        <v>0</v>
      </c>
      <c r="BS4416">
        <v>1</v>
      </c>
      <c r="BT4416">
        <v>34</v>
      </c>
      <c r="BU4416" t="s">
        <v>4234</v>
      </c>
    </row>
    <row r="4417" spans="1:73">
      <c r="A4417" t="s">
        <v>4099</v>
      </c>
      <c r="B4417" t="s">
        <v>4100</v>
      </c>
      <c r="C4417">
        <v>148</v>
      </c>
      <c r="D4417" t="s">
        <v>119</v>
      </c>
      <c r="E4417" t="s">
        <v>4105</v>
      </c>
      <c r="F4417" t="s">
        <v>92</v>
      </c>
      <c r="G4417">
        <v>0</v>
      </c>
      <c r="H4417">
        <v>2</v>
      </c>
      <c r="I4417">
        <v>0</v>
      </c>
      <c r="J4417">
        <v>0</v>
      </c>
      <c r="K4417">
        <v>0</v>
      </c>
      <c r="L4417">
        <v>8</v>
      </c>
      <c r="M4417">
        <v>0</v>
      </c>
      <c r="N4417">
        <v>11</v>
      </c>
      <c r="O4417">
        <v>0</v>
      </c>
      <c r="P4417">
        <v>0</v>
      </c>
      <c r="Q4417">
        <v>0</v>
      </c>
      <c r="R4417">
        <v>0</v>
      </c>
      <c r="S4417">
        <v>9</v>
      </c>
      <c r="T4417">
        <v>0</v>
      </c>
      <c r="U4417">
        <v>0</v>
      </c>
      <c r="V4417">
        <v>0</v>
      </c>
      <c r="W4417">
        <v>2</v>
      </c>
      <c r="X4417">
        <v>0</v>
      </c>
      <c r="Y4417">
        <v>0</v>
      </c>
      <c r="Z4417">
        <v>0</v>
      </c>
      <c r="AA4417">
        <v>0</v>
      </c>
      <c r="AB4417">
        <v>46</v>
      </c>
      <c r="AC4417">
        <v>0</v>
      </c>
      <c r="AD4417">
        <v>0</v>
      </c>
      <c r="AE4417">
        <v>0</v>
      </c>
      <c r="AF4417">
        <v>0</v>
      </c>
      <c r="AG4417">
        <v>0</v>
      </c>
      <c r="AH4417">
        <v>2</v>
      </c>
      <c r="AI4417">
        <v>3</v>
      </c>
      <c r="AJ4417">
        <v>0</v>
      </c>
      <c r="AK4417">
        <v>0</v>
      </c>
      <c r="AL4417">
        <v>2</v>
      </c>
      <c r="AM4417">
        <v>1</v>
      </c>
      <c r="AN4417">
        <v>0</v>
      </c>
      <c r="AO4417">
        <v>0</v>
      </c>
      <c r="AP4417">
        <v>1</v>
      </c>
      <c r="AQ4417">
        <v>1</v>
      </c>
      <c r="AR4417">
        <v>0</v>
      </c>
      <c r="AS4417">
        <v>0</v>
      </c>
      <c r="AT4417">
        <v>0</v>
      </c>
      <c r="AU4417">
        <v>2</v>
      </c>
      <c r="AV4417">
        <v>0</v>
      </c>
      <c r="AW4417">
        <v>0</v>
      </c>
      <c r="AX4417">
        <v>9</v>
      </c>
      <c r="AY4417">
        <v>8</v>
      </c>
      <c r="AZ4417">
        <v>14</v>
      </c>
      <c r="BA4417">
        <v>12</v>
      </c>
      <c r="BB4417">
        <v>3</v>
      </c>
      <c r="BC4417">
        <v>3</v>
      </c>
      <c r="BD4417">
        <v>0</v>
      </c>
      <c r="BE4417">
        <v>0</v>
      </c>
      <c r="BF4417">
        <v>0</v>
      </c>
      <c r="BG4417">
        <v>0</v>
      </c>
      <c r="BH4417">
        <v>0</v>
      </c>
      <c r="BI4417">
        <v>10</v>
      </c>
      <c r="BJ4417">
        <v>2</v>
      </c>
      <c r="BK4417">
        <v>0</v>
      </c>
      <c r="BL4417">
        <v>0</v>
      </c>
      <c r="BM4417">
        <v>0</v>
      </c>
      <c r="BN4417">
        <v>0</v>
      </c>
      <c r="BO4417">
        <v>17</v>
      </c>
      <c r="BP4417">
        <v>2</v>
      </c>
      <c r="BQ4417">
        <v>0</v>
      </c>
      <c r="BR4417">
        <v>3</v>
      </c>
      <c r="BS4417">
        <v>5</v>
      </c>
      <c r="BT4417">
        <v>68</v>
      </c>
      <c r="BU4417" t="s">
        <v>4235</v>
      </c>
    </row>
    <row r="4418" spans="1:73">
      <c r="A4418" t="s">
        <v>4099</v>
      </c>
      <c r="B4418" t="s">
        <v>4100</v>
      </c>
      <c r="C4418">
        <v>149</v>
      </c>
      <c r="D4418" t="s">
        <v>119</v>
      </c>
      <c r="E4418" t="s">
        <v>78</v>
      </c>
      <c r="F4418" t="s">
        <v>77</v>
      </c>
      <c r="G4418">
        <v>0</v>
      </c>
      <c r="H4418">
        <v>4</v>
      </c>
      <c r="I4418">
        <v>1</v>
      </c>
      <c r="J4418">
        <v>0</v>
      </c>
      <c r="K4418">
        <v>0</v>
      </c>
      <c r="L4418">
        <v>7</v>
      </c>
      <c r="M4418">
        <v>0</v>
      </c>
      <c r="N4418">
        <v>7</v>
      </c>
      <c r="O4418">
        <v>0</v>
      </c>
      <c r="P4418">
        <v>0</v>
      </c>
      <c r="Q4418">
        <v>0</v>
      </c>
      <c r="R4418">
        <v>0</v>
      </c>
      <c r="S4418">
        <v>8</v>
      </c>
      <c r="T4418">
        <v>3</v>
      </c>
      <c r="U4418">
        <v>0</v>
      </c>
      <c r="V4418">
        <v>2</v>
      </c>
      <c r="W4418">
        <v>3</v>
      </c>
      <c r="X4418">
        <v>0</v>
      </c>
      <c r="Y4418">
        <v>0</v>
      </c>
      <c r="Z4418">
        <v>0</v>
      </c>
      <c r="AA4418">
        <v>0</v>
      </c>
      <c r="AB4418">
        <v>58</v>
      </c>
      <c r="AC4418">
        <v>0</v>
      </c>
      <c r="AD4418">
        <v>0</v>
      </c>
      <c r="AE4418">
        <v>0</v>
      </c>
      <c r="AF4418">
        <v>0</v>
      </c>
      <c r="AG4418">
        <v>0</v>
      </c>
      <c r="AH4418">
        <v>0</v>
      </c>
      <c r="AI4418">
        <v>1</v>
      </c>
      <c r="AJ4418">
        <v>0</v>
      </c>
      <c r="AK4418">
        <v>0</v>
      </c>
      <c r="AL4418">
        <v>0</v>
      </c>
      <c r="AM4418">
        <v>11</v>
      </c>
      <c r="AN4418">
        <v>0</v>
      </c>
      <c r="AO4418">
        <v>0</v>
      </c>
      <c r="AP4418">
        <v>1</v>
      </c>
      <c r="AQ4418">
        <v>2</v>
      </c>
      <c r="AR4418">
        <v>0</v>
      </c>
      <c r="AS4418">
        <v>0</v>
      </c>
      <c r="AT4418">
        <v>0</v>
      </c>
      <c r="AU4418">
        <v>1</v>
      </c>
      <c r="AV4418">
        <v>0</v>
      </c>
      <c r="AW4418">
        <v>1</v>
      </c>
      <c r="AX4418">
        <v>6</v>
      </c>
      <c r="AY4418">
        <v>14</v>
      </c>
      <c r="AZ4418">
        <v>11</v>
      </c>
      <c r="BA4418">
        <v>17</v>
      </c>
      <c r="BB4418">
        <v>5</v>
      </c>
      <c r="BC4418">
        <v>9</v>
      </c>
      <c r="BD4418">
        <v>0</v>
      </c>
      <c r="BE4418">
        <v>0</v>
      </c>
      <c r="BF4418">
        <v>0</v>
      </c>
      <c r="BG4418">
        <v>0</v>
      </c>
      <c r="BH4418">
        <v>0</v>
      </c>
      <c r="BI4418">
        <v>8</v>
      </c>
      <c r="BJ4418">
        <v>6</v>
      </c>
      <c r="BK4418">
        <v>0</v>
      </c>
      <c r="BL4418">
        <v>5</v>
      </c>
      <c r="BM4418">
        <v>0</v>
      </c>
      <c r="BN4418">
        <v>2</v>
      </c>
      <c r="BO4418">
        <v>12</v>
      </c>
      <c r="BP4418">
        <v>0</v>
      </c>
      <c r="BQ4418">
        <v>0</v>
      </c>
      <c r="BR4418">
        <v>4</v>
      </c>
      <c r="BS4418">
        <v>3</v>
      </c>
      <c r="BT4418">
        <v>92</v>
      </c>
      <c r="BU4418" t="s">
        <v>4236</v>
      </c>
    </row>
    <row r="4419" spans="1:73">
      <c r="A4419" t="s">
        <v>4099</v>
      </c>
      <c r="B4419" t="s">
        <v>4100</v>
      </c>
      <c r="C4419">
        <v>150</v>
      </c>
      <c r="D4419" t="s">
        <v>119</v>
      </c>
      <c r="E4419" t="s">
        <v>4113</v>
      </c>
      <c r="F4419" t="s">
        <v>101</v>
      </c>
      <c r="G4419">
        <v>1</v>
      </c>
      <c r="H4419">
        <v>2</v>
      </c>
      <c r="I4419">
        <v>3</v>
      </c>
      <c r="J4419">
        <v>0</v>
      </c>
      <c r="K4419">
        <v>0</v>
      </c>
      <c r="L4419">
        <v>13</v>
      </c>
      <c r="M4419">
        <v>1</v>
      </c>
      <c r="N4419">
        <v>17</v>
      </c>
      <c r="O4419">
        <v>0</v>
      </c>
      <c r="P4419">
        <v>0</v>
      </c>
      <c r="Q4419">
        <v>0</v>
      </c>
      <c r="R4419">
        <v>0</v>
      </c>
      <c r="S4419">
        <v>22</v>
      </c>
      <c r="T4419">
        <v>3</v>
      </c>
      <c r="U4419">
        <v>0</v>
      </c>
      <c r="V4419">
        <v>3</v>
      </c>
      <c r="W4419">
        <v>7</v>
      </c>
      <c r="X4419">
        <v>0</v>
      </c>
      <c r="Y4419">
        <v>0</v>
      </c>
      <c r="Z4419">
        <v>0</v>
      </c>
      <c r="AA4419">
        <v>0</v>
      </c>
      <c r="AB4419">
        <v>104</v>
      </c>
      <c r="AC4419">
        <v>1</v>
      </c>
      <c r="AD4419">
        <v>0</v>
      </c>
      <c r="AE4419">
        <v>1</v>
      </c>
      <c r="AF4419">
        <v>0</v>
      </c>
      <c r="AG4419">
        <v>0</v>
      </c>
      <c r="AH4419">
        <v>10</v>
      </c>
      <c r="AI4419">
        <v>7</v>
      </c>
      <c r="AJ4419">
        <v>0</v>
      </c>
      <c r="AK4419">
        <v>0</v>
      </c>
      <c r="AL4419">
        <v>2</v>
      </c>
      <c r="AM4419">
        <v>12</v>
      </c>
      <c r="AN4419">
        <v>0</v>
      </c>
      <c r="AO4419">
        <v>0</v>
      </c>
      <c r="AP4419">
        <v>1</v>
      </c>
      <c r="AQ4419">
        <v>8</v>
      </c>
      <c r="AR4419">
        <v>0</v>
      </c>
      <c r="AS4419">
        <v>0</v>
      </c>
      <c r="AT4419">
        <v>1</v>
      </c>
      <c r="AU4419">
        <v>4</v>
      </c>
      <c r="AV4419">
        <v>1</v>
      </c>
      <c r="AW4419">
        <v>3</v>
      </c>
      <c r="AX4419">
        <v>18</v>
      </c>
      <c r="AY4419">
        <v>24</v>
      </c>
      <c r="AZ4419">
        <v>16</v>
      </c>
      <c r="BA4419">
        <v>34</v>
      </c>
      <c r="BB4419">
        <v>5</v>
      </c>
      <c r="BC4419">
        <v>24</v>
      </c>
      <c r="BD4419">
        <v>0</v>
      </c>
      <c r="BE4419">
        <v>0</v>
      </c>
      <c r="BF4419">
        <v>0</v>
      </c>
      <c r="BG4419">
        <v>0</v>
      </c>
      <c r="BH4419">
        <v>0</v>
      </c>
      <c r="BI4419">
        <v>10</v>
      </c>
      <c r="BJ4419">
        <v>21</v>
      </c>
      <c r="BK4419">
        <v>0</v>
      </c>
      <c r="BL4419">
        <v>2</v>
      </c>
      <c r="BM4419">
        <v>2</v>
      </c>
      <c r="BN4419">
        <v>1</v>
      </c>
      <c r="BO4419">
        <v>22</v>
      </c>
      <c r="BP4419">
        <v>2</v>
      </c>
      <c r="BQ4419">
        <v>0</v>
      </c>
      <c r="BR4419">
        <v>1</v>
      </c>
      <c r="BS4419">
        <v>11</v>
      </c>
      <c r="BT4419">
        <v>157</v>
      </c>
      <c r="BU4419" t="s">
        <v>4237</v>
      </c>
    </row>
    <row r="4420" spans="1:73">
      <c r="A4420" t="s">
        <v>4099</v>
      </c>
      <c r="B4420" t="s">
        <v>4100</v>
      </c>
      <c r="C4420">
        <v>151</v>
      </c>
      <c r="D4420" t="s">
        <v>119</v>
      </c>
      <c r="E4420" t="s">
        <v>78</v>
      </c>
      <c r="F4420" t="s">
        <v>77</v>
      </c>
      <c r="G4420">
        <v>0</v>
      </c>
      <c r="H4420">
        <v>0</v>
      </c>
      <c r="I4420">
        <v>0</v>
      </c>
      <c r="J4420">
        <v>0</v>
      </c>
      <c r="K4420">
        <v>0</v>
      </c>
      <c r="L4420">
        <v>3</v>
      </c>
      <c r="M4420">
        <v>0</v>
      </c>
      <c r="N4420">
        <v>1</v>
      </c>
      <c r="O4420">
        <v>0</v>
      </c>
      <c r="P4420">
        <v>0</v>
      </c>
      <c r="Q4420">
        <v>0</v>
      </c>
      <c r="R4420">
        <v>0</v>
      </c>
      <c r="S4420">
        <v>0</v>
      </c>
      <c r="T4420">
        <v>0</v>
      </c>
      <c r="U4420">
        <v>0</v>
      </c>
      <c r="V4420">
        <v>0</v>
      </c>
      <c r="W4420">
        <v>0</v>
      </c>
      <c r="X4420">
        <v>0</v>
      </c>
      <c r="Y4420">
        <v>0</v>
      </c>
      <c r="Z4420">
        <v>0</v>
      </c>
      <c r="AA4420">
        <v>0</v>
      </c>
      <c r="AB4420">
        <v>9</v>
      </c>
      <c r="AC4420">
        <v>0</v>
      </c>
      <c r="AD4420">
        <v>0</v>
      </c>
      <c r="AE4420">
        <v>0</v>
      </c>
      <c r="AF4420">
        <v>0</v>
      </c>
      <c r="AG4420">
        <v>0</v>
      </c>
      <c r="AH4420">
        <v>0</v>
      </c>
      <c r="AI4420">
        <v>0</v>
      </c>
      <c r="AJ4420">
        <v>0</v>
      </c>
      <c r="AK4420">
        <v>0</v>
      </c>
      <c r="AL4420">
        <v>0</v>
      </c>
      <c r="AM4420">
        <v>0</v>
      </c>
      <c r="AN4420">
        <v>0</v>
      </c>
      <c r="AO4420">
        <v>0</v>
      </c>
      <c r="AP4420">
        <v>1</v>
      </c>
      <c r="AQ4420">
        <v>0</v>
      </c>
      <c r="AR4420">
        <v>0</v>
      </c>
      <c r="AS4420">
        <v>0</v>
      </c>
      <c r="AT4420">
        <v>0</v>
      </c>
      <c r="AU4420">
        <v>0</v>
      </c>
      <c r="AV4420">
        <v>0</v>
      </c>
      <c r="AW4420">
        <v>0</v>
      </c>
      <c r="AX4420">
        <v>0</v>
      </c>
      <c r="AY4420">
        <v>2</v>
      </c>
      <c r="AZ4420">
        <v>1</v>
      </c>
      <c r="BA4420">
        <v>0</v>
      </c>
      <c r="BB4420">
        <v>0</v>
      </c>
      <c r="BC4420">
        <v>4</v>
      </c>
      <c r="BD4420">
        <v>0</v>
      </c>
      <c r="BE4420">
        <v>0</v>
      </c>
      <c r="BF4420">
        <v>0</v>
      </c>
      <c r="BG4420">
        <v>0</v>
      </c>
      <c r="BH4420">
        <v>0</v>
      </c>
      <c r="BI4420">
        <v>0</v>
      </c>
      <c r="BJ4420">
        <v>3</v>
      </c>
      <c r="BK4420">
        <v>0</v>
      </c>
      <c r="BL4420">
        <v>0</v>
      </c>
      <c r="BM4420">
        <v>0</v>
      </c>
      <c r="BN4420">
        <v>0</v>
      </c>
      <c r="BO4420">
        <v>1</v>
      </c>
      <c r="BP4420">
        <v>0</v>
      </c>
      <c r="BQ4420">
        <v>0</v>
      </c>
      <c r="BR4420">
        <v>0</v>
      </c>
      <c r="BS4420">
        <v>2</v>
      </c>
      <c r="BT4420">
        <v>12</v>
      </c>
      <c r="BU4420" t="s">
        <v>4238</v>
      </c>
    </row>
    <row r="4421" spans="1:73">
      <c r="A4421" t="s">
        <v>4099</v>
      </c>
      <c r="B4421" t="s">
        <v>4100</v>
      </c>
      <c r="C4421">
        <v>152</v>
      </c>
      <c r="D4421" t="s">
        <v>119</v>
      </c>
      <c r="E4421" t="s">
        <v>4239</v>
      </c>
      <c r="F4421" t="s">
        <v>184</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0</v>
      </c>
      <c r="BB4421">
        <v>0</v>
      </c>
      <c r="BC4421">
        <v>0</v>
      </c>
      <c r="BD4421">
        <v>0</v>
      </c>
      <c r="BE4421">
        <v>0</v>
      </c>
      <c r="BF4421">
        <v>0</v>
      </c>
      <c r="BG4421">
        <v>0</v>
      </c>
      <c r="BH4421">
        <v>0</v>
      </c>
      <c r="BI4421">
        <v>0</v>
      </c>
      <c r="BJ4421">
        <v>0</v>
      </c>
      <c r="BK4421">
        <v>0</v>
      </c>
      <c r="BL4421">
        <v>0</v>
      </c>
      <c r="BM4421">
        <v>0</v>
      </c>
      <c r="BN4421">
        <v>0</v>
      </c>
      <c r="BO4421">
        <v>0</v>
      </c>
      <c r="BP4421">
        <v>0</v>
      </c>
      <c r="BQ4421">
        <v>0</v>
      </c>
      <c r="BR4421">
        <v>0</v>
      </c>
      <c r="BS4421">
        <v>1</v>
      </c>
      <c r="BT4421">
        <v>1</v>
      </c>
      <c r="BU4421" t="s">
        <v>243</v>
      </c>
    </row>
    <row r="4422" spans="1:73">
      <c r="A4422" t="s">
        <v>4099</v>
      </c>
      <c r="B4422" t="s">
        <v>4100</v>
      </c>
      <c r="C4422">
        <v>153</v>
      </c>
      <c r="D4422" t="s">
        <v>119</v>
      </c>
      <c r="E4422" t="s">
        <v>78</v>
      </c>
      <c r="F4422" t="s">
        <v>77</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0</v>
      </c>
      <c r="BB4422">
        <v>0</v>
      </c>
      <c r="BC4422">
        <v>0</v>
      </c>
      <c r="BD4422">
        <v>0</v>
      </c>
      <c r="BE4422">
        <v>0</v>
      </c>
      <c r="BF4422">
        <v>0</v>
      </c>
      <c r="BG4422">
        <v>0</v>
      </c>
      <c r="BH4422">
        <v>0</v>
      </c>
      <c r="BI4422">
        <v>0</v>
      </c>
      <c r="BJ4422">
        <v>0</v>
      </c>
      <c r="BK4422">
        <v>0</v>
      </c>
      <c r="BL4422">
        <v>0</v>
      </c>
      <c r="BM4422">
        <v>0</v>
      </c>
      <c r="BN4422">
        <v>0</v>
      </c>
      <c r="BO4422">
        <v>0</v>
      </c>
      <c r="BP4422">
        <v>0</v>
      </c>
      <c r="BQ4422">
        <v>0</v>
      </c>
      <c r="BR4422">
        <v>0</v>
      </c>
      <c r="BS4422">
        <v>1</v>
      </c>
      <c r="BT4422">
        <v>1</v>
      </c>
      <c r="BU4422" t="s">
        <v>206</v>
      </c>
    </row>
    <row r="4423" spans="1:73">
      <c r="A4423" t="s">
        <v>4099</v>
      </c>
      <c r="B4423" t="s">
        <v>4100</v>
      </c>
      <c r="C4423">
        <v>154</v>
      </c>
      <c r="D4423" t="s">
        <v>119</v>
      </c>
      <c r="E4423" t="s">
        <v>4239</v>
      </c>
      <c r="F4423" t="s">
        <v>184</v>
      </c>
      <c r="G4423">
        <v>2</v>
      </c>
      <c r="H4423">
        <v>7</v>
      </c>
      <c r="I4423">
        <v>2</v>
      </c>
      <c r="J4423">
        <v>1</v>
      </c>
      <c r="K4423">
        <v>0</v>
      </c>
      <c r="L4423">
        <v>12</v>
      </c>
      <c r="M4423">
        <v>0</v>
      </c>
      <c r="N4423">
        <v>5</v>
      </c>
      <c r="O4423">
        <v>0</v>
      </c>
      <c r="P4423">
        <v>0</v>
      </c>
      <c r="Q4423">
        <v>3</v>
      </c>
      <c r="R4423">
        <v>0</v>
      </c>
      <c r="S4423">
        <v>18</v>
      </c>
      <c r="T4423">
        <v>6</v>
      </c>
      <c r="U4423">
        <v>0</v>
      </c>
      <c r="V4423">
        <v>2</v>
      </c>
      <c r="W4423">
        <v>1</v>
      </c>
      <c r="X4423">
        <v>0</v>
      </c>
      <c r="Y4423">
        <v>0</v>
      </c>
      <c r="Z4423">
        <v>1</v>
      </c>
      <c r="AA4423">
        <v>0</v>
      </c>
      <c r="AB4423">
        <v>62</v>
      </c>
      <c r="AC4423">
        <v>1</v>
      </c>
      <c r="AD4423">
        <v>0</v>
      </c>
      <c r="AE4423">
        <v>0</v>
      </c>
      <c r="AF4423">
        <v>0</v>
      </c>
      <c r="AG4423">
        <v>0</v>
      </c>
      <c r="AH4423">
        <v>4</v>
      </c>
      <c r="AI4423">
        <v>4</v>
      </c>
      <c r="AJ4423">
        <v>0</v>
      </c>
      <c r="AK4423">
        <v>0</v>
      </c>
      <c r="AL4423">
        <v>5</v>
      </c>
      <c r="AM4423">
        <v>5</v>
      </c>
      <c r="AN4423">
        <v>7</v>
      </c>
      <c r="AO4423">
        <v>0</v>
      </c>
      <c r="AP4423">
        <v>2</v>
      </c>
      <c r="AQ4423">
        <v>0</v>
      </c>
      <c r="AR4423">
        <v>1</v>
      </c>
      <c r="AS4423">
        <v>0</v>
      </c>
      <c r="AT4423">
        <v>0</v>
      </c>
      <c r="AU4423">
        <v>0</v>
      </c>
      <c r="AV4423">
        <v>0</v>
      </c>
      <c r="AW4423">
        <v>1</v>
      </c>
      <c r="AX4423">
        <v>5</v>
      </c>
      <c r="AY4423">
        <v>18</v>
      </c>
      <c r="AZ4423">
        <v>6</v>
      </c>
      <c r="BA4423">
        <v>11</v>
      </c>
      <c r="BB4423">
        <v>6</v>
      </c>
      <c r="BC4423">
        <v>9</v>
      </c>
      <c r="BD4423">
        <v>0</v>
      </c>
      <c r="BE4423">
        <v>0</v>
      </c>
      <c r="BF4423">
        <v>0</v>
      </c>
      <c r="BG4423">
        <v>0</v>
      </c>
      <c r="BH4423">
        <v>0</v>
      </c>
      <c r="BI4423">
        <v>2</v>
      </c>
      <c r="BJ4423">
        <v>5</v>
      </c>
      <c r="BK4423">
        <v>0</v>
      </c>
      <c r="BL4423">
        <v>7</v>
      </c>
      <c r="BM4423">
        <v>0</v>
      </c>
      <c r="BN4423">
        <v>1</v>
      </c>
      <c r="BO4423">
        <v>9</v>
      </c>
      <c r="BP4423">
        <v>1</v>
      </c>
      <c r="BQ4423">
        <v>0</v>
      </c>
      <c r="BR4423">
        <v>0</v>
      </c>
      <c r="BS4423">
        <v>4</v>
      </c>
      <c r="BT4423">
        <v>109</v>
      </c>
      <c r="BU4423" t="s">
        <v>4240</v>
      </c>
    </row>
    <row r="4424" spans="1:73">
      <c r="A4424" t="s">
        <v>4099</v>
      </c>
      <c r="B4424" t="s">
        <v>4100</v>
      </c>
      <c r="C4424">
        <v>155</v>
      </c>
      <c r="D4424" t="s">
        <v>119</v>
      </c>
      <c r="E4424" t="s">
        <v>4105</v>
      </c>
      <c r="F4424" t="s">
        <v>92</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c r="BG4424">
        <v>0</v>
      </c>
      <c r="BH4424">
        <v>0</v>
      </c>
      <c r="BI4424">
        <v>0</v>
      </c>
      <c r="BJ4424">
        <v>0</v>
      </c>
      <c r="BK4424">
        <v>0</v>
      </c>
      <c r="BL4424">
        <v>0</v>
      </c>
      <c r="BM4424">
        <v>0</v>
      </c>
      <c r="BN4424">
        <v>0</v>
      </c>
      <c r="BO4424">
        <v>0</v>
      </c>
      <c r="BP4424">
        <v>0</v>
      </c>
      <c r="BQ4424">
        <v>0</v>
      </c>
      <c r="BR4424">
        <v>0</v>
      </c>
      <c r="BS4424">
        <v>1</v>
      </c>
      <c r="BT4424">
        <v>2</v>
      </c>
      <c r="BU4424" t="s">
        <v>215</v>
      </c>
    </row>
    <row r="4425" spans="1:73">
      <c r="A4425" t="s">
        <v>4099</v>
      </c>
      <c r="B4425" t="s">
        <v>4100</v>
      </c>
      <c r="C4425">
        <v>156</v>
      </c>
      <c r="D4425" t="s">
        <v>119</v>
      </c>
      <c r="E4425" t="s">
        <v>78</v>
      </c>
      <c r="F4425" t="s">
        <v>77</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0</v>
      </c>
      <c r="BB4425">
        <v>0</v>
      </c>
      <c r="BC4425">
        <v>0</v>
      </c>
      <c r="BD4425">
        <v>0</v>
      </c>
      <c r="BE4425">
        <v>0</v>
      </c>
      <c r="BF4425">
        <v>0</v>
      </c>
      <c r="BG4425">
        <v>0</v>
      </c>
      <c r="BH4425">
        <v>0</v>
      </c>
      <c r="BI4425">
        <v>0</v>
      </c>
      <c r="BJ4425">
        <v>0</v>
      </c>
      <c r="BK4425">
        <v>0</v>
      </c>
      <c r="BL4425">
        <v>0</v>
      </c>
      <c r="BM4425">
        <v>0</v>
      </c>
      <c r="BN4425">
        <v>0</v>
      </c>
      <c r="BO4425">
        <v>0</v>
      </c>
      <c r="BP4425">
        <v>0</v>
      </c>
      <c r="BQ4425">
        <v>0</v>
      </c>
      <c r="BR4425">
        <v>0</v>
      </c>
      <c r="BS4425">
        <v>1</v>
      </c>
      <c r="BT4425">
        <v>2</v>
      </c>
      <c r="BU4425" t="s">
        <v>4166</v>
      </c>
    </row>
    <row r="4426" spans="1:73">
      <c r="A4426" t="s">
        <v>4099</v>
      </c>
      <c r="B4426" t="s">
        <v>4100</v>
      </c>
      <c r="C4426">
        <v>157</v>
      </c>
      <c r="D4426" t="s">
        <v>119</v>
      </c>
      <c r="E4426" t="s">
        <v>4105</v>
      </c>
      <c r="F4426" t="s">
        <v>92</v>
      </c>
      <c r="G4426">
        <v>0</v>
      </c>
      <c r="H4426">
        <v>4</v>
      </c>
      <c r="I4426">
        <v>0</v>
      </c>
      <c r="J4426">
        <v>0</v>
      </c>
      <c r="K4426">
        <v>0</v>
      </c>
      <c r="L4426">
        <v>0</v>
      </c>
      <c r="M4426">
        <v>0</v>
      </c>
      <c r="N4426">
        <v>0</v>
      </c>
      <c r="O4426">
        <v>0</v>
      </c>
      <c r="P4426">
        <v>0</v>
      </c>
      <c r="Q4426">
        <v>0</v>
      </c>
      <c r="R4426">
        <v>1</v>
      </c>
      <c r="S4426">
        <v>7</v>
      </c>
      <c r="T4426">
        <v>1</v>
      </c>
      <c r="U4426">
        <v>0</v>
      </c>
      <c r="V4426">
        <v>0</v>
      </c>
      <c r="W4426">
        <v>3</v>
      </c>
      <c r="X4426">
        <v>0</v>
      </c>
      <c r="Y4426">
        <v>0</v>
      </c>
      <c r="Z4426">
        <v>0</v>
      </c>
      <c r="AA4426">
        <v>0</v>
      </c>
      <c r="AB4426">
        <v>15</v>
      </c>
      <c r="AC4426">
        <v>0</v>
      </c>
      <c r="AD4426">
        <v>0</v>
      </c>
      <c r="AE4426">
        <v>0</v>
      </c>
      <c r="AF4426">
        <v>0</v>
      </c>
      <c r="AG4426">
        <v>0</v>
      </c>
      <c r="AH4426">
        <v>3</v>
      </c>
      <c r="AI4426">
        <v>1</v>
      </c>
      <c r="AJ4426">
        <v>0</v>
      </c>
      <c r="AK4426">
        <v>0</v>
      </c>
      <c r="AL4426">
        <v>0</v>
      </c>
      <c r="AM4426">
        <v>1</v>
      </c>
      <c r="AN4426">
        <v>0</v>
      </c>
      <c r="AO4426">
        <v>0</v>
      </c>
      <c r="AP4426">
        <v>0</v>
      </c>
      <c r="AQ4426">
        <v>0</v>
      </c>
      <c r="AR4426">
        <v>0</v>
      </c>
      <c r="AS4426">
        <v>0</v>
      </c>
      <c r="AT4426">
        <v>0</v>
      </c>
      <c r="AU4426">
        <v>0</v>
      </c>
      <c r="AV4426">
        <v>0</v>
      </c>
      <c r="AW4426">
        <v>0</v>
      </c>
      <c r="AX4426">
        <v>3</v>
      </c>
      <c r="AY4426">
        <v>2</v>
      </c>
      <c r="AZ4426">
        <v>0</v>
      </c>
      <c r="BA4426">
        <v>4</v>
      </c>
      <c r="BB4426">
        <v>2</v>
      </c>
      <c r="BC4426">
        <v>1</v>
      </c>
      <c r="BD4426">
        <v>0</v>
      </c>
      <c r="BE4426">
        <v>0</v>
      </c>
      <c r="BF4426">
        <v>0</v>
      </c>
      <c r="BG4426">
        <v>0</v>
      </c>
      <c r="BH4426">
        <v>0</v>
      </c>
      <c r="BI4426">
        <v>0</v>
      </c>
      <c r="BJ4426">
        <v>1</v>
      </c>
      <c r="BK4426">
        <v>0</v>
      </c>
      <c r="BL4426">
        <v>2</v>
      </c>
      <c r="BM4426">
        <v>0</v>
      </c>
      <c r="BN4426">
        <v>0</v>
      </c>
      <c r="BO4426">
        <v>0</v>
      </c>
      <c r="BP4426">
        <v>0</v>
      </c>
      <c r="BQ4426">
        <v>0</v>
      </c>
      <c r="BR4426">
        <v>0</v>
      </c>
      <c r="BS4426">
        <v>1</v>
      </c>
      <c r="BT4426">
        <v>24</v>
      </c>
      <c r="BU4426" t="s">
        <v>4241</v>
      </c>
    </row>
    <row r="4427" spans="1:73">
      <c r="A4427" t="s">
        <v>4099</v>
      </c>
      <c r="B4427" t="s">
        <v>4100</v>
      </c>
      <c r="C4427">
        <v>158</v>
      </c>
      <c r="D4427" t="s">
        <v>119</v>
      </c>
      <c r="E4427" t="s">
        <v>78</v>
      </c>
      <c r="F4427" t="s">
        <v>77</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0</v>
      </c>
      <c r="BB4427">
        <v>0</v>
      </c>
      <c r="BC4427">
        <v>0</v>
      </c>
      <c r="BD4427">
        <v>0</v>
      </c>
      <c r="BE4427">
        <v>0</v>
      </c>
      <c r="BF4427">
        <v>0</v>
      </c>
      <c r="BG4427">
        <v>0</v>
      </c>
      <c r="BH4427">
        <v>0</v>
      </c>
      <c r="BI4427">
        <v>0</v>
      </c>
      <c r="BJ4427">
        <v>0</v>
      </c>
      <c r="BK4427">
        <v>0</v>
      </c>
      <c r="BL4427">
        <v>0</v>
      </c>
      <c r="BM4427">
        <v>0</v>
      </c>
      <c r="BN4427">
        <v>0</v>
      </c>
      <c r="BO4427">
        <v>0</v>
      </c>
      <c r="BP4427">
        <v>0</v>
      </c>
      <c r="BQ4427">
        <v>0</v>
      </c>
      <c r="BR4427">
        <v>0</v>
      </c>
      <c r="BS4427">
        <v>1</v>
      </c>
      <c r="BT4427">
        <v>1</v>
      </c>
      <c r="BU4427" t="s">
        <v>3256</v>
      </c>
    </row>
    <row r="4428" spans="1:73">
      <c r="A4428" t="s">
        <v>4099</v>
      </c>
      <c r="B4428" t="s">
        <v>4100</v>
      </c>
      <c r="C4428">
        <v>159</v>
      </c>
      <c r="D4428" t="s">
        <v>119</v>
      </c>
      <c r="E4428" t="s">
        <v>4105</v>
      </c>
      <c r="F4428" t="s">
        <v>92</v>
      </c>
      <c r="G4428">
        <v>1</v>
      </c>
      <c r="H4428">
        <v>12</v>
      </c>
      <c r="I4428">
        <v>1</v>
      </c>
      <c r="J4428">
        <v>0</v>
      </c>
      <c r="K4428">
        <v>0</v>
      </c>
      <c r="L4428">
        <v>9</v>
      </c>
      <c r="M4428">
        <v>1</v>
      </c>
      <c r="N4428">
        <v>19</v>
      </c>
      <c r="O4428">
        <v>0</v>
      </c>
      <c r="P4428">
        <v>0</v>
      </c>
      <c r="Q4428">
        <v>0</v>
      </c>
      <c r="R4428">
        <v>0</v>
      </c>
      <c r="S4428">
        <v>35</v>
      </c>
      <c r="T4428">
        <v>15</v>
      </c>
      <c r="U4428">
        <v>0</v>
      </c>
      <c r="V4428">
        <v>3</v>
      </c>
      <c r="W4428">
        <v>8</v>
      </c>
      <c r="X4428">
        <v>0</v>
      </c>
      <c r="Y4428">
        <v>0</v>
      </c>
      <c r="Z4428">
        <v>0</v>
      </c>
      <c r="AA4428">
        <v>0</v>
      </c>
      <c r="AB4428">
        <v>99</v>
      </c>
      <c r="AC4428">
        <v>4</v>
      </c>
      <c r="AD4428">
        <v>0</v>
      </c>
      <c r="AE4428">
        <v>0</v>
      </c>
      <c r="AF4428">
        <v>0</v>
      </c>
      <c r="AG4428">
        <v>0</v>
      </c>
      <c r="AH4428">
        <v>2</v>
      </c>
      <c r="AI4428">
        <v>14</v>
      </c>
      <c r="AJ4428">
        <v>0</v>
      </c>
      <c r="AK4428">
        <v>0</v>
      </c>
      <c r="AL4428">
        <v>1</v>
      </c>
      <c r="AM4428">
        <v>12</v>
      </c>
      <c r="AN4428">
        <v>0</v>
      </c>
      <c r="AO4428">
        <v>1</v>
      </c>
      <c r="AP4428">
        <v>3</v>
      </c>
      <c r="AQ4428">
        <v>1</v>
      </c>
      <c r="AR4428">
        <v>0</v>
      </c>
      <c r="AS4428">
        <v>0</v>
      </c>
      <c r="AT4428">
        <v>1</v>
      </c>
      <c r="AU4428">
        <v>4</v>
      </c>
      <c r="AV4428">
        <v>0</v>
      </c>
      <c r="AW4428">
        <v>1</v>
      </c>
      <c r="AX4428">
        <v>9</v>
      </c>
      <c r="AY4428">
        <v>19</v>
      </c>
      <c r="AZ4428">
        <v>15</v>
      </c>
      <c r="BA4428">
        <v>23</v>
      </c>
      <c r="BB4428">
        <v>5</v>
      </c>
      <c r="BC4428">
        <v>16</v>
      </c>
      <c r="BD4428">
        <v>0</v>
      </c>
      <c r="BE4428">
        <v>0</v>
      </c>
      <c r="BF4428">
        <v>0</v>
      </c>
      <c r="BG4428">
        <v>0</v>
      </c>
      <c r="BH4428">
        <v>0</v>
      </c>
      <c r="BI4428">
        <v>10</v>
      </c>
      <c r="BJ4428">
        <v>12</v>
      </c>
      <c r="BK4428">
        <v>0</v>
      </c>
      <c r="BL4428">
        <v>10</v>
      </c>
      <c r="BM4428">
        <v>1</v>
      </c>
      <c r="BN4428">
        <v>0</v>
      </c>
      <c r="BO4428">
        <v>24</v>
      </c>
      <c r="BP4428">
        <v>2</v>
      </c>
      <c r="BQ4428">
        <v>0</v>
      </c>
      <c r="BR4428">
        <v>2</v>
      </c>
      <c r="BS4428">
        <v>6</v>
      </c>
      <c r="BT4428">
        <v>145</v>
      </c>
      <c r="BU4428" t="s">
        <v>4242</v>
      </c>
    </row>
    <row r="4429" spans="1:73">
      <c r="A4429" t="s">
        <v>4099</v>
      </c>
      <c r="B4429" t="s">
        <v>4100</v>
      </c>
      <c r="C4429">
        <v>160</v>
      </c>
      <c r="D4429" t="s">
        <v>119</v>
      </c>
      <c r="E4429" t="s">
        <v>4113</v>
      </c>
      <c r="F4429" t="s">
        <v>101</v>
      </c>
      <c r="G4429">
        <v>0</v>
      </c>
      <c r="H4429">
        <v>13</v>
      </c>
      <c r="I4429">
        <v>3</v>
      </c>
      <c r="J4429">
        <v>0</v>
      </c>
      <c r="K4429">
        <v>0</v>
      </c>
      <c r="L4429">
        <v>11</v>
      </c>
      <c r="M4429">
        <v>0</v>
      </c>
      <c r="N4429">
        <v>28</v>
      </c>
      <c r="O4429">
        <v>2</v>
      </c>
      <c r="P4429">
        <v>0</v>
      </c>
      <c r="Q4429">
        <v>5</v>
      </c>
      <c r="R4429">
        <v>0</v>
      </c>
      <c r="S4429">
        <v>39</v>
      </c>
      <c r="T4429">
        <v>20</v>
      </c>
      <c r="U4429">
        <v>0</v>
      </c>
      <c r="V4429">
        <v>5</v>
      </c>
      <c r="W4429">
        <v>7</v>
      </c>
      <c r="X4429">
        <v>0</v>
      </c>
      <c r="Y4429">
        <v>0</v>
      </c>
      <c r="Z4429">
        <v>0</v>
      </c>
      <c r="AA4429">
        <v>0</v>
      </c>
      <c r="AB4429">
        <v>131</v>
      </c>
      <c r="AC4429">
        <v>3</v>
      </c>
      <c r="AD4429">
        <v>0</v>
      </c>
      <c r="AE4429">
        <v>1</v>
      </c>
      <c r="AF4429">
        <v>0</v>
      </c>
      <c r="AG4429">
        <v>0</v>
      </c>
      <c r="AH4429">
        <v>5</v>
      </c>
      <c r="AI4429">
        <v>10</v>
      </c>
      <c r="AJ4429">
        <v>0</v>
      </c>
      <c r="AK4429">
        <v>0</v>
      </c>
      <c r="AL4429">
        <v>8</v>
      </c>
      <c r="AM4429">
        <v>21</v>
      </c>
      <c r="AN4429">
        <v>1</v>
      </c>
      <c r="AO4429">
        <v>0</v>
      </c>
      <c r="AP4429">
        <v>8</v>
      </c>
      <c r="AQ4429">
        <v>2</v>
      </c>
      <c r="AR4429">
        <v>0</v>
      </c>
      <c r="AS4429">
        <v>1</v>
      </c>
      <c r="AT4429">
        <v>0</v>
      </c>
      <c r="AU4429">
        <v>8</v>
      </c>
      <c r="AV4429">
        <v>1</v>
      </c>
      <c r="AW4429">
        <v>3</v>
      </c>
      <c r="AX4429">
        <v>8</v>
      </c>
      <c r="AY4429">
        <v>23</v>
      </c>
      <c r="AZ4429">
        <v>26</v>
      </c>
      <c r="BA4429">
        <v>33</v>
      </c>
      <c r="BB4429">
        <v>5</v>
      </c>
      <c r="BC4429">
        <v>16</v>
      </c>
      <c r="BD4429">
        <v>0</v>
      </c>
      <c r="BE4429">
        <v>0</v>
      </c>
      <c r="BF4429">
        <v>0</v>
      </c>
      <c r="BG4429">
        <v>2</v>
      </c>
      <c r="BH4429">
        <v>2</v>
      </c>
      <c r="BI4429">
        <v>30</v>
      </c>
      <c r="BJ4429">
        <v>6</v>
      </c>
      <c r="BK4429">
        <v>0</v>
      </c>
      <c r="BL4429">
        <v>6</v>
      </c>
      <c r="BM4429">
        <v>1</v>
      </c>
      <c r="BN4429">
        <v>0</v>
      </c>
      <c r="BO4429">
        <v>41</v>
      </c>
      <c r="BP4429">
        <v>1</v>
      </c>
      <c r="BQ4429">
        <v>0</v>
      </c>
      <c r="BR4429">
        <v>1</v>
      </c>
      <c r="BS4429">
        <v>11</v>
      </c>
      <c r="BT4429">
        <v>218</v>
      </c>
      <c r="BU4429" t="s">
        <v>4243</v>
      </c>
    </row>
    <row r="4430" spans="1:73">
      <c r="A4430" t="s">
        <v>4099</v>
      </c>
      <c r="B4430" t="s">
        <v>4100</v>
      </c>
      <c r="C4430">
        <v>161</v>
      </c>
      <c r="D4430" t="s">
        <v>119</v>
      </c>
      <c r="E4430" t="s">
        <v>78</v>
      </c>
      <c r="F4430" t="s">
        <v>77</v>
      </c>
      <c r="G4430">
        <v>0</v>
      </c>
      <c r="H4430">
        <v>2</v>
      </c>
      <c r="I4430">
        <v>0</v>
      </c>
      <c r="J4430">
        <v>0</v>
      </c>
      <c r="K4430">
        <v>0</v>
      </c>
      <c r="L4430">
        <v>1</v>
      </c>
      <c r="M4430">
        <v>0</v>
      </c>
      <c r="N4430">
        <v>2</v>
      </c>
      <c r="O4430">
        <v>0</v>
      </c>
      <c r="P4430">
        <v>0</v>
      </c>
      <c r="Q4430">
        <v>0</v>
      </c>
      <c r="R4430">
        <v>0</v>
      </c>
      <c r="S4430">
        <v>4</v>
      </c>
      <c r="T4430">
        <v>2</v>
      </c>
      <c r="U4430">
        <v>0</v>
      </c>
      <c r="V4430">
        <v>0</v>
      </c>
      <c r="W4430">
        <v>2</v>
      </c>
      <c r="X4430">
        <v>0</v>
      </c>
      <c r="Y4430">
        <v>0</v>
      </c>
      <c r="Z4430">
        <v>0</v>
      </c>
      <c r="AA4430">
        <v>0</v>
      </c>
      <c r="AB4430">
        <v>13</v>
      </c>
      <c r="AC4430">
        <v>0</v>
      </c>
      <c r="AD4430">
        <v>0</v>
      </c>
      <c r="AE4430">
        <v>0</v>
      </c>
      <c r="AF4430">
        <v>0</v>
      </c>
      <c r="AG4430">
        <v>0</v>
      </c>
      <c r="AH4430">
        <v>0</v>
      </c>
      <c r="AI4430">
        <v>2</v>
      </c>
      <c r="AJ4430">
        <v>0</v>
      </c>
      <c r="AK4430">
        <v>0</v>
      </c>
      <c r="AL4430">
        <v>0</v>
      </c>
      <c r="AM4430">
        <v>1</v>
      </c>
      <c r="AN4430">
        <v>0</v>
      </c>
      <c r="AO4430">
        <v>0</v>
      </c>
      <c r="AP4430">
        <v>1</v>
      </c>
      <c r="AQ4430">
        <v>1</v>
      </c>
      <c r="AR4430">
        <v>0</v>
      </c>
      <c r="AS4430">
        <v>0</v>
      </c>
      <c r="AT4430">
        <v>0</v>
      </c>
      <c r="AU4430">
        <v>0</v>
      </c>
      <c r="AV4430">
        <v>0</v>
      </c>
      <c r="AW4430">
        <v>0</v>
      </c>
      <c r="AX4430">
        <v>0</v>
      </c>
      <c r="AY4430">
        <v>4</v>
      </c>
      <c r="AZ4430">
        <v>2</v>
      </c>
      <c r="BA4430">
        <v>1</v>
      </c>
      <c r="BB4430">
        <v>0</v>
      </c>
      <c r="BC4430">
        <v>6</v>
      </c>
      <c r="BD4430">
        <v>0</v>
      </c>
      <c r="BE4430">
        <v>0</v>
      </c>
      <c r="BF4430">
        <v>0</v>
      </c>
      <c r="BG4430">
        <v>0</v>
      </c>
      <c r="BH4430">
        <v>0</v>
      </c>
      <c r="BI4430">
        <v>0</v>
      </c>
      <c r="BJ4430">
        <v>5</v>
      </c>
      <c r="BK4430">
        <v>0</v>
      </c>
      <c r="BL4430">
        <v>0</v>
      </c>
      <c r="BM4430">
        <v>0</v>
      </c>
      <c r="BN4430">
        <v>0</v>
      </c>
      <c r="BO4430">
        <v>2</v>
      </c>
      <c r="BP4430">
        <v>0</v>
      </c>
      <c r="BQ4430">
        <v>1</v>
      </c>
      <c r="BR4430">
        <v>0</v>
      </c>
      <c r="BS4430">
        <v>2</v>
      </c>
      <c r="BT4430">
        <v>22</v>
      </c>
      <c r="BU4430" t="s">
        <v>4244</v>
      </c>
    </row>
    <row r="4431" spans="1:73">
      <c r="A4431" t="s">
        <v>4099</v>
      </c>
      <c r="B4431" t="s">
        <v>4100</v>
      </c>
      <c r="C4431">
        <v>162</v>
      </c>
      <c r="D4431" t="s">
        <v>119</v>
      </c>
      <c r="E4431" t="s">
        <v>4113</v>
      </c>
      <c r="F4431" t="s">
        <v>101</v>
      </c>
      <c r="G4431">
        <v>1</v>
      </c>
      <c r="H4431">
        <v>1</v>
      </c>
      <c r="I4431">
        <v>3</v>
      </c>
      <c r="J4431">
        <v>0</v>
      </c>
      <c r="K4431">
        <v>0</v>
      </c>
      <c r="L4431">
        <v>6</v>
      </c>
      <c r="M4431">
        <v>0</v>
      </c>
      <c r="N4431">
        <v>6</v>
      </c>
      <c r="O4431">
        <v>2</v>
      </c>
      <c r="P4431">
        <v>2</v>
      </c>
      <c r="Q4431">
        <v>0</v>
      </c>
      <c r="R4431">
        <v>0</v>
      </c>
      <c r="S4431">
        <v>9</v>
      </c>
      <c r="T4431">
        <v>4</v>
      </c>
      <c r="U4431">
        <v>0</v>
      </c>
      <c r="V4431">
        <v>1</v>
      </c>
      <c r="W4431">
        <v>1</v>
      </c>
      <c r="X4431">
        <v>0</v>
      </c>
      <c r="Y4431">
        <v>2</v>
      </c>
      <c r="Z4431">
        <v>0</v>
      </c>
      <c r="AA4431">
        <v>0</v>
      </c>
      <c r="AB4431">
        <v>35</v>
      </c>
      <c r="AC4431">
        <v>0</v>
      </c>
      <c r="AD4431">
        <v>0</v>
      </c>
      <c r="AE4431">
        <v>1</v>
      </c>
      <c r="AF4431">
        <v>0</v>
      </c>
      <c r="AG4431">
        <v>0</v>
      </c>
      <c r="AH4431">
        <v>0</v>
      </c>
      <c r="AI4431">
        <v>6</v>
      </c>
      <c r="AJ4431">
        <v>0</v>
      </c>
      <c r="AK4431">
        <v>0</v>
      </c>
      <c r="AL4431">
        <v>1</v>
      </c>
      <c r="AM4431">
        <v>4</v>
      </c>
      <c r="AN4431">
        <v>0</v>
      </c>
      <c r="AO4431">
        <v>0</v>
      </c>
      <c r="AP4431">
        <v>0</v>
      </c>
      <c r="AQ4431">
        <v>3</v>
      </c>
      <c r="AR4431">
        <v>0</v>
      </c>
      <c r="AS4431">
        <v>0</v>
      </c>
      <c r="AT4431">
        <v>1</v>
      </c>
      <c r="AU4431">
        <v>1</v>
      </c>
      <c r="AV4431">
        <v>3</v>
      </c>
      <c r="AW4431">
        <v>3</v>
      </c>
      <c r="AX4431">
        <v>3</v>
      </c>
      <c r="AY4431">
        <v>4</v>
      </c>
      <c r="AZ4431">
        <v>6</v>
      </c>
      <c r="BA4431">
        <v>8</v>
      </c>
      <c r="BB4431">
        <v>1</v>
      </c>
      <c r="BC4431">
        <v>2</v>
      </c>
      <c r="BD4431">
        <v>0</v>
      </c>
      <c r="BE4431">
        <v>0</v>
      </c>
      <c r="BF4431">
        <v>0</v>
      </c>
      <c r="BG4431">
        <v>0</v>
      </c>
      <c r="BH4431">
        <v>0</v>
      </c>
      <c r="BI4431">
        <v>3</v>
      </c>
      <c r="BJ4431">
        <v>2</v>
      </c>
      <c r="BK4431">
        <v>0</v>
      </c>
      <c r="BL4431">
        <v>1</v>
      </c>
      <c r="BM4431">
        <v>0</v>
      </c>
      <c r="BN4431">
        <v>0</v>
      </c>
      <c r="BO4431">
        <v>8</v>
      </c>
      <c r="BP4431">
        <v>2</v>
      </c>
      <c r="BQ4431">
        <v>0</v>
      </c>
      <c r="BR4431">
        <v>0</v>
      </c>
      <c r="BS4431">
        <v>4</v>
      </c>
      <c r="BT4431">
        <v>52</v>
      </c>
      <c r="BU4431" t="s">
        <v>4245</v>
      </c>
    </row>
    <row r="4432" spans="1:73">
      <c r="A4432" t="s">
        <v>4099</v>
      </c>
      <c r="B4432" t="s">
        <v>4100</v>
      </c>
      <c r="C4432">
        <v>163</v>
      </c>
      <c r="D4432" t="s">
        <v>119</v>
      </c>
      <c r="E4432" t="s">
        <v>78</v>
      </c>
      <c r="F4432" t="s">
        <v>77</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0</v>
      </c>
      <c r="BB4432">
        <v>0</v>
      </c>
      <c r="BC4432">
        <v>0</v>
      </c>
      <c r="BD4432">
        <v>0</v>
      </c>
      <c r="BE4432">
        <v>0</v>
      </c>
      <c r="BF4432">
        <v>0</v>
      </c>
      <c r="BG4432">
        <v>0</v>
      </c>
      <c r="BH4432">
        <v>0</v>
      </c>
      <c r="BI4432">
        <v>0</v>
      </c>
      <c r="BJ4432">
        <v>0</v>
      </c>
      <c r="BK4432">
        <v>0</v>
      </c>
      <c r="BL4432">
        <v>0</v>
      </c>
      <c r="BM4432">
        <v>0</v>
      </c>
      <c r="BN4432">
        <v>0</v>
      </c>
      <c r="BO4432">
        <v>0</v>
      </c>
      <c r="BP4432">
        <v>0</v>
      </c>
      <c r="BQ4432">
        <v>0</v>
      </c>
      <c r="BR4432">
        <v>0</v>
      </c>
      <c r="BS4432">
        <v>1</v>
      </c>
      <c r="BT4432">
        <v>2</v>
      </c>
      <c r="BU4432" t="s">
        <v>4157</v>
      </c>
    </row>
    <row r="4433" spans="1:73">
      <c r="A4433" t="s">
        <v>4099</v>
      </c>
      <c r="B4433" t="s">
        <v>4100</v>
      </c>
      <c r="C4433">
        <v>164</v>
      </c>
      <c r="D4433" t="s">
        <v>119</v>
      </c>
      <c r="E4433" t="s">
        <v>4119</v>
      </c>
      <c r="F4433" t="s">
        <v>92</v>
      </c>
      <c r="G4433">
        <v>0</v>
      </c>
      <c r="H4433">
        <v>5</v>
      </c>
      <c r="I4433">
        <v>4</v>
      </c>
      <c r="J4433">
        <v>1</v>
      </c>
      <c r="K4433">
        <v>0</v>
      </c>
      <c r="L4433">
        <v>3</v>
      </c>
      <c r="M4433">
        <v>0</v>
      </c>
      <c r="N4433">
        <v>7</v>
      </c>
      <c r="O4433">
        <v>0</v>
      </c>
      <c r="P4433">
        <v>0</v>
      </c>
      <c r="Q4433">
        <v>0</v>
      </c>
      <c r="R4433">
        <v>0</v>
      </c>
      <c r="S4433">
        <v>19</v>
      </c>
      <c r="T4433">
        <v>8</v>
      </c>
      <c r="U4433">
        <v>0</v>
      </c>
      <c r="V4433">
        <v>3</v>
      </c>
      <c r="W4433">
        <v>4</v>
      </c>
      <c r="X4433">
        <v>0</v>
      </c>
      <c r="Y4433">
        <v>0</v>
      </c>
      <c r="Z4433">
        <v>1</v>
      </c>
      <c r="AA4433">
        <v>0</v>
      </c>
      <c r="AB4433">
        <v>52</v>
      </c>
      <c r="AC4433">
        <v>0</v>
      </c>
      <c r="AD4433">
        <v>0</v>
      </c>
      <c r="AE4433">
        <v>0</v>
      </c>
      <c r="AF4433">
        <v>0</v>
      </c>
      <c r="AG4433">
        <v>0</v>
      </c>
      <c r="AH4433">
        <v>3</v>
      </c>
      <c r="AI4433">
        <v>7</v>
      </c>
      <c r="AJ4433">
        <v>0</v>
      </c>
      <c r="AK4433">
        <v>0</v>
      </c>
      <c r="AL4433">
        <v>3</v>
      </c>
      <c r="AM4433">
        <v>6</v>
      </c>
      <c r="AN4433">
        <v>0</v>
      </c>
      <c r="AO4433">
        <v>0</v>
      </c>
      <c r="AP4433">
        <v>1</v>
      </c>
      <c r="AQ4433">
        <v>2</v>
      </c>
      <c r="AR4433">
        <v>1</v>
      </c>
      <c r="AS4433">
        <v>0</v>
      </c>
      <c r="AT4433">
        <v>0</v>
      </c>
      <c r="AU4433">
        <v>0</v>
      </c>
      <c r="AV4433">
        <v>0</v>
      </c>
      <c r="AW4433">
        <v>1</v>
      </c>
      <c r="AX4433">
        <v>8</v>
      </c>
      <c r="AY4433">
        <v>12</v>
      </c>
      <c r="AZ4433">
        <v>10</v>
      </c>
      <c r="BA4433">
        <v>15</v>
      </c>
      <c r="BB4433">
        <v>0</v>
      </c>
      <c r="BC4433">
        <v>9</v>
      </c>
      <c r="BD4433">
        <v>0</v>
      </c>
      <c r="BE4433">
        <v>0</v>
      </c>
      <c r="BF4433">
        <v>0</v>
      </c>
      <c r="BG4433">
        <v>0</v>
      </c>
      <c r="BH4433">
        <v>0</v>
      </c>
      <c r="BI4433">
        <v>11</v>
      </c>
      <c r="BJ4433">
        <v>5</v>
      </c>
      <c r="BK4433">
        <v>0</v>
      </c>
      <c r="BL4433">
        <v>4</v>
      </c>
      <c r="BM4433">
        <v>1</v>
      </c>
      <c r="BN4433">
        <v>2</v>
      </c>
      <c r="BO4433">
        <v>10</v>
      </c>
      <c r="BP4433">
        <v>3</v>
      </c>
      <c r="BQ4433">
        <v>0</v>
      </c>
      <c r="BR4433">
        <v>1</v>
      </c>
      <c r="BS4433">
        <v>5</v>
      </c>
      <c r="BT4433">
        <v>86</v>
      </c>
      <c r="BU4433" t="s">
        <v>4246</v>
      </c>
    </row>
    <row r="4434" spans="1:73">
      <c r="A4434" t="s">
        <v>4099</v>
      </c>
      <c r="B4434" t="s">
        <v>4100</v>
      </c>
      <c r="C4434">
        <v>165</v>
      </c>
      <c r="D4434" t="s">
        <v>119</v>
      </c>
      <c r="E4434" t="s">
        <v>78</v>
      </c>
      <c r="F4434" t="s">
        <v>77</v>
      </c>
      <c r="G4434">
        <v>0</v>
      </c>
      <c r="H4434">
        <v>0</v>
      </c>
      <c r="I4434">
        <v>0</v>
      </c>
      <c r="J4434">
        <v>0</v>
      </c>
      <c r="K4434">
        <v>0</v>
      </c>
      <c r="L4434">
        <v>1</v>
      </c>
      <c r="M4434">
        <v>0</v>
      </c>
      <c r="N4434">
        <v>2</v>
      </c>
      <c r="O4434">
        <v>0</v>
      </c>
      <c r="P4434">
        <v>0</v>
      </c>
      <c r="Q4434">
        <v>0</v>
      </c>
      <c r="R4434">
        <v>0</v>
      </c>
      <c r="S4434">
        <v>3</v>
      </c>
      <c r="T4434">
        <v>0</v>
      </c>
      <c r="U4434">
        <v>0</v>
      </c>
      <c r="V4434">
        <v>0</v>
      </c>
      <c r="W4434">
        <v>0</v>
      </c>
      <c r="X4434">
        <v>0</v>
      </c>
      <c r="Y4434">
        <v>0</v>
      </c>
      <c r="Z4434">
        <v>0</v>
      </c>
      <c r="AA4434">
        <v>0</v>
      </c>
      <c r="AB4434">
        <v>10</v>
      </c>
      <c r="AC4434">
        <v>0</v>
      </c>
      <c r="AD4434">
        <v>0</v>
      </c>
      <c r="AE4434">
        <v>0</v>
      </c>
      <c r="AF4434">
        <v>0</v>
      </c>
      <c r="AG4434">
        <v>0</v>
      </c>
      <c r="AH4434">
        <v>0</v>
      </c>
      <c r="AI4434">
        <v>0</v>
      </c>
      <c r="AJ4434">
        <v>0</v>
      </c>
      <c r="AK4434">
        <v>0</v>
      </c>
      <c r="AL4434">
        <v>0</v>
      </c>
      <c r="AM4434">
        <v>1</v>
      </c>
      <c r="AN4434">
        <v>0</v>
      </c>
      <c r="AO4434">
        <v>0</v>
      </c>
      <c r="AP4434">
        <v>0</v>
      </c>
      <c r="AQ4434">
        <v>0</v>
      </c>
      <c r="AR4434">
        <v>0</v>
      </c>
      <c r="AS4434">
        <v>0</v>
      </c>
      <c r="AT4434">
        <v>0</v>
      </c>
      <c r="AU4434">
        <v>0</v>
      </c>
      <c r="AV4434">
        <v>0</v>
      </c>
      <c r="AW4434">
        <v>0</v>
      </c>
      <c r="AX4434">
        <v>2</v>
      </c>
      <c r="AY4434">
        <v>3</v>
      </c>
      <c r="AZ4434">
        <v>1</v>
      </c>
      <c r="BA4434">
        <v>3</v>
      </c>
      <c r="BB4434">
        <v>1</v>
      </c>
      <c r="BC4434">
        <v>0</v>
      </c>
      <c r="BD4434">
        <v>0</v>
      </c>
      <c r="BE4434">
        <v>0</v>
      </c>
      <c r="BF4434">
        <v>0</v>
      </c>
      <c r="BG4434">
        <v>0</v>
      </c>
      <c r="BH4434">
        <v>0</v>
      </c>
      <c r="BI4434">
        <v>3</v>
      </c>
      <c r="BJ4434">
        <v>0</v>
      </c>
      <c r="BK4434">
        <v>0</v>
      </c>
      <c r="BL4434">
        <v>1</v>
      </c>
      <c r="BM4434">
        <v>0</v>
      </c>
      <c r="BN4434">
        <v>0</v>
      </c>
      <c r="BO4434">
        <v>2</v>
      </c>
      <c r="BP4434">
        <v>0</v>
      </c>
      <c r="BQ4434">
        <v>0</v>
      </c>
      <c r="BR4434">
        <v>2</v>
      </c>
      <c r="BS4434">
        <v>1</v>
      </c>
      <c r="BT4434">
        <v>15</v>
      </c>
      <c r="BU4434" t="s">
        <v>4247</v>
      </c>
    </row>
    <row r="4435" spans="1:73">
      <c r="A4435" t="s">
        <v>4099</v>
      </c>
      <c r="B4435" t="s">
        <v>4100</v>
      </c>
      <c r="C4435">
        <v>166</v>
      </c>
      <c r="D4435" t="s">
        <v>119</v>
      </c>
      <c r="E4435" t="s">
        <v>4119</v>
      </c>
      <c r="F4435" t="s">
        <v>92</v>
      </c>
      <c r="G4435">
        <v>1</v>
      </c>
      <c r="H4435">
        <v>12</v>
      </c>
      <c r="I4435">
        <v>4</v>
      </c>
      <c r="J4435">
        <v>0</v>
      </c>
      <c r="K4435">
        <v>0</v>
      </c>
      <c r="L4435">
        <v>7</v>
      </c>
      <c r="M4435">
        <v>0</v>
      </c>
      <c r="N4435">
        <v>14</v>
      </c>
      <c r="O4435">
        <v>1</v>
      </c>
      <c r="P4435">
        <v>0</v>
      </c>
      <c r="Q4435">
        <v>0</v>
      </c>
      <c r="R4435">
        <v>0</v>
      </c>
      <c r="S4435">
        <v>15</v>
      </c>
      <c r="T4435">
        <v>9</v>
      </c>
      <c r="U4435">
        <v>0</v>
      </c>
      <c r="V4435">
        <v>0</v>
      </c>
      <c r="W4435">
        <v>4</v>
      </c>
      <c r="X4435">
        <v>0</v>
      </c>
      <c r="Y4435">
        <v>0</v>
      </c>
      <c r="Z4435">
        <v>1</v>
      </c>
      <c r="AA4435">
        <v>0</v>
      </c>
      <c r="AB4435">
        <v>69</v>
      </c>
      <c r="AC4435">
        <v>0</v>
      </c>
      <c r="AD4435">
        <v>1</v>
      </c>
      <c r="AE4435">
        <v>0</v>
      </c>
      <c r="AF4435">
        <v>0</v>
      </c>
      <c r="AG4435">
        <v>0</v>
      </c>
      <c r="AH4435">
        <v>2</v>
      </c>
      <c r="AI4435">
        <v>5</v>
      </c>
      <c r="AJ4435">
        <v>0</v>
      </c>
      <c r="AK4435">
        <v>0</v>
      </c>
      <c r="AL4435">
        <v>0</v>
      </c>
      <c r="AM4435">
        <v>7</v>
      </c>
      <c r="AN4435">
        <v>4</v>
      </c>
      <c r="AO4435">
        <v>0</v>
      </c>
      <c r="AP4435">
        <v>1</v>
      </c>
      <c r="AQ4435">
        <v>5</v>
      </c>
      <c r="AR4435">
        <v>0</v>
      </c>
      <c r="AS4435">
        <v>0</v>
      </c>
      <c r="AT4435">
        <v>4</v>
      </c>
      <c r="AU4435">
        <v>0</v>
      </c>
      <c r="AV4435">
        <v>0</v>
      </c>
      <c r="AW4435">
        <v>3</v>
      </c>
      <c r="AX4435">
        <v>7</v>
      </c>
      <c r="AY4435">
        <v>14</v>
      </c>
      <c r="AZ4435">
        <v>14</v>
      </c>
      <c r="BA4435">
        <v>14</v>
      </c>
      <c r="BB4435">
        <v>0</v>
      </c>
      <c r="BC4435">
        <v>12</v>
      </c>
      <c r="BD4435">
        <v>0</v>
      </c>
      <c r="BE4435">
        <v>0</v>
      </c>
      <c r="BF4435">
        <v>0</v>
      </c>
      <c r="BG4435">
        <v>0</v>
      </c>
      <c r="BH4435">
        <v>0</v>
      </c>
      <c r="BI4435">
        <v>14</v>
      </c>
      <c r="BJ4435">
        <v>5</v>
      </c>
      <c r="BK4435">
        <v>0</v>
      </c>
      <c r="BL4435">
        <v>3</v>
      </c>
      <c r="BM4435">
        <v>2</v>
      </c>
      <c r="BN4435">
        <v>5</v>
      </c>
      <c r="BO4435">
        <v>16</v>
      </c>
      <c r="BP4435">
        <v>0</v>
      </c>
      <c r="BQ4435">
        <v>0</v>
      </c>
      <c r="BR4435">
        <v>3</v>
      </c>
      <c r="BS4435">
        <v>6</v>
      </c>
      <c r="BT4435">
        <v>126</v>
      </c>
      <c r="BU4435" t="s">
        <v>4248</v>
      </c>
    </row>
    <row r="4436" spans="1:73">
      <c r="A4436" t="s">
        <v>4099</v>
      </c>
      <c r="B4436" t="s">
        <v>4100</v>
      </c>
      <c r="C4436">
        <v>167</v>
      </c>
      <c r="D4436" t="s">
        <v>119</v>
      </c>
      <c r="E4436" t="s">
        <v>78</v>
      </c>
      <c r="F4436" t="s">
        <v>77</v>
      </c>
      <c r="G4436">
        <v>0</v>
      </c>
      <c r="H4436">
        <v>0</v>
      </c>
      <c r="I4436">
        <v>0</v>
      </c>
      <c r="J4436">
        <v>0</v>
      </c>
      <c r="K4436">
        <v>0</v>
      </c>
      <c r="L4436">
        <v>2</v>
      </c>
      <c r="M4436">
        <v>0</v>
      </c>
      <c r="N4436">
        <v>0</v>
      </c>
      <c r="O4436">
        <v>0</v>
      </c>
      <c r="P4436">
        <v>0</v>
      </c>
      <c r="Q4436">
        <v>0</v>
      </c>
      <c r="R4436">
        <v>0</v>
      </c>
      <c r="S4436">
        <v>2</v>
      </c>
      <c r="T4436">
        <v>0</v>
      </c>
      <c r="U4436">
        <v>0</v>
      </c>
      <c r="V4436">
        <v>0</v>
      </c>
      <c r="W4436">
        <v>0</v>
      </c>
      <c r="X4436">
        <v>0</v>
      </c>
      <c r="Y4436">
        <v>0</v>
      </c>
      <c r="Z4436">
        <v>0</v>
      </c>
      <c r="AA4436">
        <v>0</v>
      </c>
      <c r="AB4436">
        <v>4</v>
      </c>
      <c r="AC4436">
        <v>0</v>
      </c>
      <c r="AD4436">
        <v>0</v>
      </c>
      <c r="AE4436">
        <v>0</v>
      </c>
      <c r="AF4436">
        <v>0</v>
      </c>
      <c r="AG4436">
        <v>0</v>
      </c>
      <c r="AH4436">
        <v>0</v>
      </c>
      <c r="AI4436">
        <v>1</v>
      </c>
      <c r="AJ4436">
        <v>0</v>
      </c>
      <c r="AK4436">
        <v>0</v>
      </c>
      <c r="AL4436">
        <v>0</v>
      </c>
      <c r="AM4436">
        <v>0</v>
      </c>
      <c r="AN4436">
        <v>0</v>
      </c>
      <c r="AO4436">
        <v>0</v>
      </c>
      <c r="AP4436">
        <v>0</v>
      </c>
      <c r="AQ4436">
        <v>0</v>
      </c>
      <c r="AR4436">
        <v>0</v>
      </c>
      <c r="AS4436">
        <v>0</v>
      </c>
      <c r="AT4436">
        <v>0</v>
      </c>
      <c r="AU4436">
        <v>0</v>
      </c>
      <c r="AV4436">
        <v>0</v>
      </c>
      <c r="AW4436">
        <v>0</v>
      </c>
      <c r="AX4436">
        <v>0</v>
      </c>
      <c r="AY4436">
        <v>2</v>
      </c>
      <c r="AZ4436">
        <v>0</v>
      </c>
      <c r="BA4436">
        <v>0</v>
      </c>
      <c r="BB4436">
        <v>0</v>
      </c>
      <c r="BC4436">
        <v>3</v>
      </c>
      <c r="BD4436">
        <v>0</v>
      </c>
      <c r="BE4436">
        <v>0</v>
      </c>
      <c r="BF4436">
        <v>0</v>
      </c>
      <c r="BG4436">
        <v>0</v>
      </c>
      <c r="BH4436">
        <v>0</v>
      </c>
      <c r="BI4436">
        <v>0</v>
      </c>
      <c r="BJ4436">
        <v>3</v>
      </c>
      <c r="BK4436">
        <v>0</v>
      </c>
      <c r="BL4436">
        <v>0</v>
      </c>
      <c r="BM4436">
        <v>0</v>
      </c>
      <c r="BN4436">
        <v>0</v>
      </c>
      <c r="BO4436">
        <v>0</v>
      </c>
      <c r="BP4436">
        <v>0</v>
      </c>
      <c r="BQ4436">
        <v>0</v>
      </c>
      <c r="BR4436">
        <v>0</v>
      </c>
      <c r="BS4436">
        <v>2</v>
      </c>
      <c r="BT4436">
        <v>9</v>
      </c>
      <c r="BU4436" t="s">
        <v>4249</v>
      </c>
    </row>
    <row r="4437" spans="1:73">
      <c r="A4437" t="s">
        <v>4099</v>
      </c>
      <c r="B4437" t="s">
        <v>4100</v>
      </c>
      <c r="C4437">
        <v>168</v>
      </c>
      <c r="D4437" t="s">
        <v>119</v>
      </c>
      <c r="E4437" t="s">
        <v>245</v>
      </c>
      <c r="F4437" t="s">
        <v>184</v>
      </c>
      <c r="G4437">
        <v>0</v>
      </c>
      <c r="H4437">
        <v>0</v>
      </c>
      <c r="I4437">
        <v>0</v>
      </c>
      <c r="J4437">
        <v>0</v>
      </c>
      <c r="K4437">
        <v>0</v>
      </c>
      <c r="L4437">
        <v>15</v>
      </c>
      <c r="M4437">
        <v>0</v>
      </c>
      <c r="N4437">
        <v>12</v>
      </c>
      <c r="O4437">
        <v>0</v>
      </c>
      <c r="P4437">
        <v>0</v>
      </c>
      <c r="Q4437">
        <v>1</v>
      </c>
      <c r="R4437">
        <v>0</v>
      </c>
      <c r="S4437">
        <v>14</v>
      </c>
      <c r="T4437">
        <v>4</v>
      </c>
      <c r="U4437">
        <v>0</v>
      </c>
      <c r="V4437">
        <v>0</v>
      </c>
      <c r="W4437">
        <v>0</v>
      </c>
      <c r="X4437">
        <v>0</v>
      </c>
      <c r="Y4437">
        <v>0</v>
      </c>
      <c r="Z4437">
        <v>0</v>
      </c>
      <c r="AA4437">
        <v>0</v>
      </c>
      <c r="AB4437">
        <v>72</v>
      </c>
      <c r="AC4437">
        <v>0</v>
      </c>
      <c r="AD4437">
        <v>0</v>
      </c>
      <c r="AE4437">
        <v>0</v>
      </c>
      <c r="AF4437">
        <v>0</v>
      </c>
      <c r="AG4437">
        <v>2</v>
      </c>
      <c r="AH4437">
        <v>4</v>
      </c>
      <c r="AI4437">
        <v>5</v>
      </c>
      <c r="AJ4437">
        <v>0</v>
      </c>
      <c r="AK4437">
        <v>0</v>
      </c>
      <c r="AL4437">
        <v>2</v>
      </c>
      <c r="AM4437">
        <v>7</v>
      </c>
      <c r="AN4437">
        <v>0</v>
      </c>
      <c r="AO4437">
        <v>0</v>
      </c>
      <c r="AP4437">
        <v>1</v>
      </c>
      <c r="AQ4437">
        <v>1</v>
      </c>
      <c r="AR4437">
        <v>0</v>
      </c>
      <c r="AS4437">
        <v>0</v>
      </c>
      <c r="AT4437">
        <v>0</v>
      </c>
      <c r="AU4437">
        <v>1</v>
      </c>
      <c r="AV4437">
        <v>0</v>
      </c>
      <c r="AW4437">
        <v>0</v>
      </c>
      <c r="AX4437">
        <v>7</v>
      </c>
      <c r="AY4437">
        <v>18</v>
      </c>
      <c r="AZ4437">
        <v>12</v>
      </c>
      <c r="BA4437">
        <v>14</v>
      </c>
      <c r="BB4437">
        <v>8</v>
      </c>
      <c r="BC4437">
        <v>12</v>
      </c>
      <c r="BD4437">
        <v>0</v>
      </c>
      <c r="BE4437">
        <v>0</v>
      </c>
      <c r="BF4437">
        <v>0</v>
      </c>
      <c r="BG4437">
        <v>0</v>
      </c>
      <c r="BH4437">
        <v>0</v>
      </c>
      <c r="BI4437">
        <v>8</v>
      </c>
      <c r="BJ4437">
        <v>5</v>
      </c>
      <c r="BK4437">
        <v>0</v>
      </c>
      <c r="BL4437">
        <v>0</v>
      </c>
      <c r="BM4437">
        <v>0</v>
      </c>
      <c r="BN4437">
        <v>3</v>
      </c>
      <c r="BO4437">
        <v>13</v>
      </c>
      <c r="BP4437">
        <v>1</v>
      </c>
      <c r="BQ4437">
        <v>0</v>
      </c>
      <c r="BR4437">
        <v>2</v>
      </c>
      <c r="BS4437">
        <v>5</v>
      </c>
      <c r="BT4437">
        <v>120</v>
      </c>
      <c r="BU4437" t="s">
        <v>4250</v>
      </c>
    </row>
    <row r="4438" spans="1:73">
      <c r="A4438" t="s">
        <v>4099</v>
      </c>
      <c r="B4438" t="s">
        <v>4100</v>
      </c>
      <c r="C4438">
        <v>169</v>
      </c>
      <c r="D4438" t="s">
        <v>119</v>
      </c>
      <c r="E4438" t="s">
        <v>4119</v>
      </c>
      <c r="F4438" t="s">
        <v>92</v>
      </c>
      <c r="G4438">
        <v>1</v>
      </c>
      <c r="H4438">
        <v>3</v>
      </c>
      <c r="I4438">
        <v>0</v>
      </c>
      <c r="J4438">
        <v>0</v>
      </c>
      <c r="K4438">
        <v>0</v>
      </c>
      <c r="L4438">
        <v>8</v>
      </c>
      <c r="M4438">
        <v>0</v>
      </c>
      <c r="N4438">
        <v>6</v>
      </c>
      <c r="O4438">
        <v>0</v>
      </c>
      <c r="P4438">
        <v>0</v>
      </c>
      <c r="Q4438">
        <v>0</v>
      </c>
      <c r="R4438">
        <v>0</v>
      </c>
      <c r="S4438">
        <v>10</v>
      </c>
      <c r="T4438">
        <v>7</v>
      </c>
      <c r="U4438">
        <v>0</v>
      </c>
      <c r="V4438">
        <v>2</v>
      </c>
      <c r="W4438">
        <v>5</v>
      </c>
      <c r="X4438">
        <v>0</v>
      </c>
      <c r="Y4438">
        <v>0</v>
      </c>
      <c r="Z4438">
        <v>0</v>
      </c>
      <c r="AA4438">
        <v>0</v>
      </c>
      <c r="AB4438">
        <v>52</v>
      </c>
      <c r="AC4438">
        <v>1</v>
      </c>
      <c r="AD4438">
        <v>0</v>
      </c>
      <c r="AE4438">
        <v>0</v>
      </c>
      <c r="AF4438">
        <v>0</v>
      </c>
      <c r="AG4438">
        <v>0</v>
      </c>
      <c r="AH4438">
        <v>2</v>
      </c>
      <c r="AI4438">
        <v>3</v>
      </c>
      <c r="AJ4438">
        <v>0</v>
      </c>
      <c r="AK4438">
        <v>0</v>
      </c>
      <c r="AL4438">
        <v>0</v>
      </c>
      <c r="AM4438">
        <v>9</v>
      </c>
      <c r="AN4438">
        <v>0</v>
      </c>
      <c r="AO4438">
        <v>0</v>
      </c>
      <c r="AP4438">
        <v>0</v>
      </c>
      <c r="AQ4438">
        <v>3</v>
      </c>
      <c r="AR4438">
        <v>0</v>
      </c>
      <c r="AS4438">
        <v>0</v>
      </c>
      <c r="AT4438">
        <v>1</v>
      </c>
      <c r="AU4438">
        <v>1</v>
      </c>
      <c r="AV4438">
        <v>2</v>
      </c>
      <c r="AW4438">
        <v>0</v>
      </c>
      <c r="AX4438">
        <v>4</v>
      </c>
      <c r="AY4438">
        <v>14</v>
      </c>
      <c r="AZ4438">
        <v>7</v>
      </c>
      <c r="BA4438">
        <v>13</v>
      </c>
      <c r="BB4438">
        <v>1</v>
      </c>
      <c r="BC4438">
        <v>5</v>
      </c>
      <c r="BD4438">
        <v>0</v>
      </c>
      <c r="BE4438">
        <v>0</v>
      </c>
      <c r="BF4438">
        <v>2</v>
      </c>
      <c r="BG4438">
        <v>0</v>
      </c>
      <c r="BH4438">
        <v>0</v>
      </c>
      <c r="BI4438">
        <v>3</v>
      </c>
      <c r="BJ4438">
        <v>3</v>
      </c>
      <c r="BK4438">
        <v>0</v>
      </c>
      <c r="BL4438">
        <v>2</v>
      </c>
      <c r="BM4438">
        <v>0</v>
      </c>
      <c r="BN4438">
        <v>1</v>
      </c>
      <c r="BO4438">
        <v>10</v>
      </c>
      <c r="BP4438">
        <v>1</v>
      </c>
      <c r="BQ4438">
        <v>0</v>
      </c>
      <c r="BR4438">
        <v>1</v>
      </c>
      <c r="BS4438">
        <v>4</v>
      </c>
      <c r="BT4438">
        <v>84</v>
      </c>
      <c r="BU4438" t="s">
        <v>4251</v>
      </c>
    </row>
    <row r="4439" spans="1:73">
      <c r="A4439" t="s">
        <v>4099</v>
      </c>
      <c r="B4439" t="s">
        <v>4100</v>
      </c>
      <c r="C4439">
        <v>170</v>
      </c>
      <c r="D4439" t="s">
        <v>119</v>
      </c>
      <c r="E4439" t="s">
        <v>78</v>
      </c>
      <c r="F4439" t="s">
        <v>77</v>
      </c>
      <c r="G4439">
        <v>0</v>
      </c>
      <c r="H4439">
        <v>1</v>
      </c>
      <c r="I4439">
        <v>2</v>
      </c>
      <c r="J4439">
        <v>0</v>
      </c>
      <c r="K4439">
        <v>0</v>
      </c>
      <c r="L4439">
        <v>1</v>
      </c>
      <c r="M4439">
        <v>0</v>
      </c>
      <c r="N4439">
        <v>1</v>
      </c>
      <c r="O4439">
        <v>0</v>
      </c>
      <c r="P4439">
        <v>0</v>
      </c>
      <c r="Q4439">
        <v>0</v>
      </c>
      <c r="R4439">
        <v>0</v>
      </c>
      <c r="S4439">
        <v>0</v>
      </c>
      <c r="T4439">
        <v>0</v>
      </c>
      <c r="U4439">
        <v>0</v>
      </c>
      <c r="V4439">
        <v>0</v>
      </c>
      <c r="W4439">
        <v>0</v>
      </c>
      <c r="X4439">
        <v>0</v>
      </c>
      <c r="Y4439">
        <v>0</v>
      </c>
      <c r="Z4439">
        <v>0</v>
      </c>
      <c r="AA4439">
        <v>0</v>
      </c>
      <c r="AB4439">
        <v>8</v>
      </c>
      <c r="AC4439">
        <v>0</v>
      </c>
      <c r="AD4439">
        <v>0</v>
      </c>
      <c r="AE4439">
        <v>0</v>
      </c>
      <c r="AF4439">
        <v>0</v>
      </c>
      <c r="AG4439">
        <v>0</v>
      </c>
      <c r="AH4439">
        <v>0</v>
      </c>
      <c r="AI4439">
        <v>0</v>
      </c>
      <c r="AJ4439">
        <v>0</v>
      </c>
      <c r="AK4439">
        <v>0</v>
      </c>
      <c r="AL4439">
        <v>0</v>
      </c>
      <c r="AM4439">
        <v>0</v>
      </c>
      <c r="AN4439">
        <v>0</v>
      </c>
      <c r="AO4439">
        <v>0</v>
      </c>
      <c r="AP4439">
        <v>1</v>
      </c>
      <c r="AQ4439">
        <v>0</v>
      </c>
      <c r="AR4439">
        <v>0</v>
      </c>
      <c r="AS4439">
        <v>0</v>
      </c>
      <c r="AT4439">
        <v>0</v>
      </c>
      <c r="AU4439">
        <v>0</v>
      </c>
      <c r="AV4439">
        <v>0</v>
      </c>
      <c r="AW4439">
        <v>2</v>
      </c>
      <c r="AX4439">
        <v>2</v>
      </c>
      <c r="AY4439">
        <v>2</v>
      </c>
      <c r="AZ4439">
        <v>2</v>
      </c>
      <c r="BA4439">
        <v>2</v>
      </c>
      <c r="BB4439">
        <v>0</v>
      </c>
      <c r="BC4439">
        <v>3</v>
      </c>
      <c r="BD4439">
        <v>0</v>
      </c>
      <c r="BE4439">
        <v>0</v>
      </c>
      <c r="BF4439">
        <v>0</v>
      </c>
      <c r="BG4439">
        <v>0</v>
      </c>
      <c r="BH4439">
        <v>0</v>
      </c>
      <c r="BI4439">
        <v>3</v>
      </c>
      <c r="BJ4439">
        <v>2</v>
      </c>
      <c r="BK4439">
        <v>0</v>
      </c>
      <c r="BL4439">
        <v>0</v>
      </c>
      <c r="BM4439">
        <v>0</v>
      </c>
      <c r="BN4439">
        <v>0</v>
      </c>
      <c r="BO4439">
        <v>2</v>
      </c>
      <c r="BP4439">
        <v>0</v>
      </c>
      <c r="BQ4439">
        <v>0</v>
      </c>
      <c r="BR4439">
        <v>2</v>
      </c>
      <c r="BS4439">
        <v>2</v>
      </c>
      <c r="BT4439">
        <v>17</v>
      </c>
      <c r="BU4439" t="s">
        <v>4252</v>
      </c>
    </row>
    <row r="4440" spans="1:73">
      <c r="A4440" t="s">
        <v>4099</v>
      </c>
      <c r="B4440" t="s">
        <v>4100</v>
      </c>
      <c r="C4440">
        <v>171</v>
      </c>
      <c r="D4440" t="s">
        <v>119</v>
      </c>
      <c r="E4440" t="s">
        <v>4253</v>
      </c>
      <c r="F4440" t="s">
        <v>184</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0</v>
      </c>
      <c r="BB4440">
        <v>0</v>
      </c>
      <c r="BC4440">
        <v>0</v>
      </c>
      <c r="BD4440">
        <v>0</v>
      </c>
      <c r="BE4440">
        <v>0</v>
      </c>
      <c r="BF4440">
        <v>0</v>
      </c>
      <c r="BG4440">
        <v>0</v>
      </c>
      <c r="BH4440">
        <v>0</v>
      </c>
      <c r="BI4440">
        <v>0</v>
      </c>
      <c r="BJ4440">
        <v>0</v>
      </c>
      <c r="BK4440">
        <v>0</v>
      </c>
      <c r="BL4440">
        <v>0</v>
      </c>
      <c r="BM4440">
        <v>0</v>
      </c>
      <c r="BN4440">
        <v>0</v>
      </c>
      <c r="BO4440">
        <v>0</v>
      </c>
      <c r="BP4440">
        <v>0</v>
      </c>
      <c r="BQ4440">
        <v>0</v>
      </c>
      <c r="BR4440">
        <v>0</v>
      </c>
      <c r="BS4440">
        <v>1</v>
      </c>
      <c r="BT4440">
        <v>4</v>
      </c>
      <c r="BU4440" t="s">
        <v>4254</v>
      </c>
    </row>
    <row r="4441" spans="1:73">
      <c r="A4441" t="s">
        <v>4099</v>
      </c>
      <c r="B4441" t="s">
        <v>4100</v>
      </c>
      <c r="C4441">
        <v>172</v>
      </c>
      <c r="D4441" t="s">
        <v>119</v>
      </c>
      <c r="E4441" t="s">
        <v>78</v>
      </c>
      <c r="F4441" t="s">
        <v>77</v>
      </c>
      <c r="G4441">
        <v>0</v>
      </c>
      <c r="H4441">
        <v>2</v>
      </c>
      <c r="I4441">
        <v>1</v>
      </c>
      <c r="J4441">
        <v>0</v>
      </c>
      <c r="K4441">
        <v>0</v>
      </c>
      <c r="L4441">
        <v>1</v>
      </c>
      <c r="M4441">
        <v>0</v>
      </c>
      <c r="N4441">
        <v>2</v>
      </c>
      <c r="O4441">
        <v>0</v>
      </c>
      <c r="P4441">
        <v>0</v>
      </c>
      <c r="Q4441">
        <v>0</v>
      </c>
      <c r="R4441">
        <v>0</v>
      </c>
      <c r="S4441">
        <v>5</v>
      </c>
      <c r="T4441">
        <v>0</v>
      </c>
      <c r="U4441">
        <v>0</v>
      </c>
      <c r="V4441">
        <v>0</v>
      </c>
      <c r="W4441">
        <v>1</v>
      </c>
      <c r="X4441">
        <v>0</v>
      </c>
      <c r="Y4441">
        <v>0</v>
      </c>
      <c r="Z4441">
        <v>0</v>
      </c>
      <c r="AA4441">
        <v>0</v>
      </c>
      <c r="AB4441">
        <v>14</v>
      </c>
      <c r="AC4441">
        <v>0</v>
      </c>
      <c r="AD4441">
        <v>0</v>
      </c>
      <c r="AE4441">
        <v>0</v>
      </c>
      <c r="AF4441">
        <v>0</v>
      </c>
      <c r="AG4441">
        <v>0</v>
      </c>
      <c r="AH4441">
        <v>0</v>
      </c>
      <c r="AI4441">
        <v>1</v>
      </c>
      <c r="AJ4441">
        <v>0</v>
      </c>
      <c r="AK4441">
        <v>0</v>
      </c>
      <c r="AL4441">
        <v>1</v>
      </c>
      <c r="AM4441">
        <v>1</v>
      </c>
      <c r="AN4441">
        <v>0</v>
      </c>
      <c r="AO4441">
        <v>0</v>
      </c>
      <c r="AP4441">
        <v>0</v>
      </c>
      <c r="AQ4441">
        <v>1</v>
      </c>
      <c r="AR4441">
        <v>0</v>
      </c>
      <c r="AS4441">
        <v>0</v>
      </c>
      <c r="AT4441">
        <v>0</v>
      </c>
      <c r="AU4441">
        <v>1</v>
      </c>
      <c r="AV4441">
        <v>0</v>
      </c>
      <c r="AW4441">
        <v>1</v>
      </c>
      <c r="AX4441">
        <v>3</v>
      </c>
      <c r="AY4441">
        <v>1</v>
      </c>
      <c r="AZ4441">
        <v>2</v>
      </c>
      <c r="BA4441">
        <v>6</v>
      </c>
      <c r="BB4441">
        <v>0</v>
      </c>
      <c r="BC4441">
        <v>0</v>
      </c>
      <c r="BD4441">
        <v>0</v>
      </c>
      <c r="BE4441">
        <v>0</v>
      </c>
      <c r="BF4441">
        <v>0</v>
      </c>
      <c r="BG4441">
        <v>0</v>
      </c>
      <c r="BH4441">
        <v>0</v>
      </c>
      <c r="BI4441">
        <v>3</v>
      </c>
      <c r="BJ4441">
        <v>0</v>
      </c>
      <c r="BK4441">
        <v>0</v>
      </c>
      <c r="BL4441">
        <v>0</v>
      </c>
      <c r="BM4441">
        <v>0</v>
      </c>
      <c r="BN4441">
        <v>0</v>
      </c>
      <c r="BO4441">
        <v>4</v>
      </c>
      <c r="BP4441">
        <v>1</v>
      </c>
      <c r="BQ4441">
        <v>0</v>
      </c>
      <c r="BR4441">
        <v>2</v>
      </c>
      <c r="BS4441">
        <v>3</v>
      </c>
      <c r="BT4441">
        <v>20</v>
      </c>
      <c r="BU4441" t="s">
        <v>4255</v>
      </c>
    </row>
    <row r="4442" spans="1:73">
      <c r="A4442" t="s">
        <v>4099</v>
      </c>
      <c r="B4442" t="s">
        <v>4100</v>
      </c>
      <c r="C4442">
        <v>173</v>
      </c>
      <c r="D4442" t="s">
        <v>119</v>
      </c>
      <c r="E4442" t="s">
        <v>4253</v>
      </c>
      <c r="F4442" t="s">
        <v>184</v>
      </c>
      <c r="G4442">
        <v>0</v>
      </c>
      <c r="H4442">
        <v>4</v>
      </c>
      <c r="I4442">
        <v>0</v>
      </c>
      <c r="J4442">
        <v>0</v>
      </c>
      <c r="K4442">
        <v>0</v>
      </c>
      <c r="L4442">
        <v>5</v>
      </c>
      <c r="M4442">
        <v>0</v>
      </c>
      <c r="N4442">
        <v>9</v>
      </c>
      <c r="O4442">
        <v>0</v>
      </c>
      <c r="P4442">
        <v>0</v>
      </c>
      <c r="Q4442">
        <v>3</v>
      </c>
      <c r="R4442">
        <v>1</v>
      </c>
      <c r="S4442">
        <v>22</v>
      </c>
      <c r="T4442">
        <v>8</v>
      </c>
      <c r="U4442">
        <v>0</v>
      </c>
      <c r="V4442">
        <v>0</v>
      </c>
      <c r="W4442">
        <v>1</v>
      </c>
      <c r="X4442">
        <v>0</v>
      </c>
      <c r="Y4442">
        <v>0</v>
      </c>
      <c r="Z4442">
        <v>0</v>
      </c>
      <c r="AA4442">
        <v>0</v>
      </c>
      <c r="AB4442">
        <v>60</v>
      </c>
      <c r="AC4442">
        <v>0</v>
      </c>
      <c r="AD4442">
        <v>0</v>
      </c>
      <c r="AE4442">
        <v>1</v>
      </c>
      <c r="AF4442">
        <v>0</v>
      </c>
      <c r="AG4442">
        <v>0</v>
      </c>
      <c r="AH4442">
        <v>2</v>
      </c>
      <c r="AI4442">
        <v>7</v>
      </c>
      <c r="AJ4442">
        <v>0</v>
      </c>
      <c r="AK4442">
        <v>0</v>
      </c>
      <c r="AL4442">
        <v>4</v>
      </c>
      <c r="AM4442">
        <v>11</v>
      </c>
      <c r="AN4442">
        <v>0</v>
      </c>
      <c r="AO4442">
        <v>0</v>
      </c>
      <c r="AP4442">
        <v>2</v>
      </c>
      <c r="AQ4442">
        <v>2</v>
      </c>
      <c r="AR4442">
        <v>0</v>
      </c>
      <c r="AS4442">
        <v>0</v>
      </c>
      <c r="AT4442">
        <v>0</v>
      </c>
      <c r="AU4442">
        <v>3</v>
      </c>
      <c r="AV4442">
        <v>1</v>
      </c>
      <c r="AW4442">
        <v>0</v>
      </c>
      <c r="AX4442">
        <v>10</v>
      </c>
      <c r="AY4442">
        <v>14</v>
      </c>
      <c r="AZ4442">
        <v>14</v>
      </c>
      <c r="BA4442">
        <v>22</v>
      </c>
      <c r="BB4442">
        <v>2</v>
      </c>
      <c r="BC4442">
        <v>10</v>
      </c>
      <c r="BD4442">
        <v>0</v>
      </c>
      <c r="BE4442">
        <v>0</v>
      </c>
      <c r="BF4442">
        <v>0</v>
      </c>
      <c r="BG4442">
        <v>0</v>
      </c>
      <c r="BH4442">
        <v>0</v>
      </c>
      <c r="BI4442">
        <v>14</v>
      </c>
      <c r="BJ4442">
        <v>5</v>
      </c>
      <c r="BK4442">
        <v>0</v>
      </c>
      <c r="BL4442">
        <v>2</v>
      </c>
      <c r="BM4442">
        <v>6</v>
      </c>
      <c r="BN4442">
        <v>2</v>
      </c>
      <c r="BO4442">
        <v>17</v>
      </c>
      <c r="BP4442">
        <v>2</v>
      </c>
      <c r="BQ4442">
        <v>0</v>
      </c>
      <c r="BR4442">
        <v>0</v>
      </c>
      <c r="BS4442">
        <v>5</v>
      </c>
      <c r="BT4442">
        <v>99</v>
      </c>
      <c r="BU4442" t="s">
        <v>4256</v>
      </c>
    </row>
    <row r="4443" spans="1:73">
      <c r="A4443" t="s">
        <v>4099</v>
      </c>
      <c r="B4443" t="s">
        <v>4100</v>
      </c>
      <c r="C4443">
        <v>174</v>
      </c>
      <c r="D4443" t="s">
        <v>119</v>
      </c>
      <c r="E4443" t="s">
        <v>78</v>
      </c>
      <c r="F4443" t="s">
        <v>77</v>
      </c>
      <c r="G4443">
        <v>0</v>
      </c>
      <c r="H4443">
        <v>2</v>
      </c>
      <c r="I4443">
        <v>0</v>
      </c>
      <c r="J4443">
        <v>0</v>
      </c>
      <c r="K4443">
        <v>0</v>
      </c>
      <c r="L4443">
        <v>1</v>
      </c>
      <c r="M4443">
        <v>0</v>
      </c>
      <c r="N4443">
        <v>5</v>
      </c>
      <c r="O4443">
        <v>0</v>
      </c>
      <c r="P4443">
        <v>0</v>
      </c>
      <c r="Q4443">
        <v>0</v>
      </c>
      <c r="R4443">
        <v>0</v>
      </c>
      <c r="S4443">
        <v>0</v>
      </c>
      <c r="T4443">
        <v>1</v>
      </c>
      <c r="U4443">
        <v>0</v>
      </c>
      <c r="V4443">
        <v>0</v>
      </c>
      <c r="W4443">
        <v>0</v>
      </c>
      <c r="X4443">
        <v>0</v>
      </c>
      <c r="Y4443">
        <v>0</v>
      </c>
      <c r="Z4443">
        <v>0</v>
      </c>
      <c r="AA4443">
        <v>0</v>
      </c>
      <c r="AB4443">
        <v>22</v>
      </c>
      <c r="AC4443">
        <v>0</v>
      </c>
      <c r="AD4443">
        <v>0</v>
      </c>
      <c r="AE4443">
        <v>0</v>
      </c>
      <c r="AF4443">
        <v>0</v>
      </c>
      <c r="AG4443">
        <v>0</v>
      </c>
      <c r="AH4443">
        <v>0</v>
      </c>
      <c r="AI4443">
        <v>0</v>
      </c>
      <c r="AJ4443">
        <v>0</v>
      </c>
      <c r="AK4443">
        <v>0</v>
      </c>
      <c r="AL4443">
        <v>0</v>
      </c>
      <c r="AM4443">
        <v>3</v>
      </c>
      <c r="AN4443">
        <v>0</v>
      </c>
      <c r="AO4443">
        <v>0</v>
      </c>
      <c r="AP4443">
        <v>3</v>
      </c>
      <c r="AQ4443">
        <v>0</v>
      </c>
      <c r="AR4443">
        <v>0</v>
      </c>
      <c r="AS4443">
        <v>0</v>
      </c>
      <c r="AT4443">
        <v>0</v>
      </c>
      <c r="AU4443">
        <v>0</v>
      </c>
      <c r="AV4443">
        <v>0</v>
      </c>
      <c r="AW4443">
        <v>0</v>
      </c>
      <c r="AX4443">
        <v>3</v>
      </c>
      <c r="AY4443">
        <v>7</v>
      </c>
      <c r="AZ4443">
        <v>5</v>
      </c>
      <c r="BA4443">
        <v>6</v>
      </c>
      <c r="BB4443">
        <v>1</v>
      </c>
      <c r="BC4443">
        <v>7</v>
      </c>
      <c r="BD4443">
        <v>0</v>
      </c>
      <c r="BE4443">
        <v>0</v>
      </c>
      <c r="BF4443">
        <v>0</v>
      </c>
      <c r="BG4443">
        <v>0</v>
      </c>
      <c r="BH4443">
        <v>0</v>
      </c>
      <c r="BI4443">
        <v>6</v>
      </c>
      <c r="BJ4443">
        <v>4</v>
      </c>
      <c r="BK4443">
        <v>0</v>
      </c>
      <c r="BL4443">
        <v>0</v>
      </c>
      <c r="BM4443">
        <v>0</v>
      </c>
      <c r="BN4443">
        <v>0</v>
      </c>
      <c r="BO4443">
        <v>5</v>
      </c>
      <c r="BP4443">
        <v>1</v>
      </c>
      <c r="BQ4443">
        <v>0</v>
      </c>
      <c r="BR4443">
        <v>0</v>
      </c>
      <c r="BS4443">
        <v>1</v>
      </c>
      <c r="BT4443">
        <v>36</v>
      </c>
      <c r="BU4443" t="s">
        <v>4257</v>
      </c>
    </row>
    <row r="4444" spans="1:73">
      <c r="A4444" t="s">
        <v>4099</v>
      </c>
      <c r="B4444" t="s">
        <v>4100</v>
      </c>
      <c r="C4444">
        <v>175</v>
      </c>
      <c r="D4444" t="s">
        <v>119</v>
      </c>
      <c r="E4444" t="s">
        <v>4253</v>
      </c>
      <c r="F4444" t="s">
        <v>184</v>
      </c>
      <c r="G4444">
        <v>0</v>
      </c>
      <c r="H4444">
        <v>1</v>
      </c>
      <c r="I4444">
        <v>0</v>
      </c>
      <c r="J4444">
        <v>0</v>
      </c>
      <c r="K4444">
        <v>0</v>
      </c>
      <c r="L4444">
        <v>0</v>
      </c>
      <c r="M4444">
        <v>0</v>
      </c>
      <c r="N4444">
        <v>1</v>
      </c>
      <c r="O4444">
        <v>0</v>
      </c>
      <c r="P4444">
        <v>0</v>
      </c>
      <c r="Q4444">
        <v>0</v>
      </c>
      <c r="R4444">
        <v>0</v>
      </c>
      <c r="S4444">
        <v>2</v>
      </c>
      <c r="T4444">
        <v>2</v>
      </c>
      <c r="U4444">
        <v>0</v>
      </c>
      <c r="V4444">
        <v>0</v>
      </c>
      <c r="W4444">
        <v>1</v>
      </c>
      <c r="X4444">
        <v>0</v>
      </c>
      <c r="Y4444">
        <v>0</v>
      </c>
      <c r="Z4444">
        <v>0</v>
      </c>
      <c r="AA4444">
        <v>0</v>
      </c>
      <c r="AB4444">
        <v>6</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1</v>
      </c>
      <c r="BA4444">
        <v>0</v>
      </c>
      <c r="BB4444">
        <v>2</v>
      </c>
      <c r="BC4444">
        <v>0</v>
      </c>
      <c r="BD4444">
        <v>0</v>
      </c>
      <c r="BE4444">
        <v>0</v>
      </c>
      <c r="BF4444">
        <v>0</v>
      </c>
      <c r="BG4444">
        <v>0</v>
      </c>
      <c r="BH4444">
        <v>0</v>
      </c>
      <c r="BI4444">
        <v>0</v>
      </c>
      <c r="BJ4444">
        <v>0</v>
      </c>
      <c r="BK4444">
        <v>0</v>
      </c>
      <c r="BL4444">
        <v>1</v>
      </c>
      <c r="BM4444">
        <v>0</v>
      </c>
      <c r="BN4444">
        <v>0</v>
      </c>
      <c r="BO4444">
        <v>1</v>
      </c>
      <c r="BP4444">
        <v>0</v>
      </c>
      <c r="BQ4444">
        <v>0</v>
      </c>
      <c r="BR4444">
        <v>0</v>
      </c>
      <c r="BS4444">
        <v>2</v>
      </c>
      <c r="BT4444">
        <v>9</v>
      </c>
      <c r="BU4444" t="s">
        <v>4258</v>
      </c>
    </row>
    <row r="4445" spans="1:73">
      <c r="A4445" t="s">
        <v>4099</v>
      </c>
      <c r="B4445" t="s">
        <v>4100</v>
      </c>
      <c r="C4445">
        <v>176</v>
      </c>
      <c r="D4445" t="s">
        <v>119</v>
      </c>
      <c r="E4445" t="s">
        <v>78</v>
      </c>
      <c r="F4445" t="s">
        <v>77</v>
      </c>
      <c r="G4445">
        <v>0</v>
      </c>
      <c r="H4445">
        <v>0</v>
      </c>
      <c r="I4445">
        <v>2</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2</v>
      </c>
      <c r="AX4445">
        <v>0</v>
      </c>
      <c r="AY4445">
        <v>0</v>
      </c>
      <c r="AZ4445">
        <v>0</v>
      </c>
      <c r="BA4445">
        <v>0</v>
      </c>
      <c r="BB4445">
        <v>0</v>
      </c>
      <c r="BC4445">
        <v>0</v>
      </c>
      <c r="BD4445">
        <v>0</v>
      </c>
      <c r="BE4445">
        <v>0</v>
      </c>
      <c r="BF4445">
        <v>0</v>
      </c>
      <c r="BG4445">
        <v>0</v>
      </c>
      <c r="BH4445">
        <v>0</v>
      </c>
      <c r="BI4445">
        <v>0</v>
      </c>
      <c r="BJ4445">
        <v>0</v>
      </c>
      <c r="BK4445">
        <v>0</v>
      </c>
      <c r="BL4445">
        <v>0</v>
      </c>
      <c r="BM4445">
        <v>0</v>
      </c>
      <c r="BN4445">
        <v>0</v>
      </c>
      <c r="BO4445">
        <v>0</v>
      </c>
      <c r="BP4445">
        <v>0</v>
      </c>
      <c r="BQ4445">
        <v>0</v>
      </c>
      <c r="BR4445">
        <v>0</v>
      </c>
      <c r="BS4445">
        <v>2</v>
      </c>
      <c r="BT4445">
        <v>7</v>
      </c>
      <c r="BU4445" t="s">
        <v>4259</v>
      </c>
    </row>
    <row r="4446" spans="1:73">
      <c r="A4446" t="s">
        <v>4099</v>
      </c>
      <c r="B4446" t="s">
        <v>4100</v>
      </c>
      <c r="C4446">
        <v>177</v>
      </c>
      <c r="D4446" t="s">
        <v>119</v>
      </c>
      <c r="E4446" t="s">
        <v>4113</v>
      </c>
      <c r="F4446" t="s">
        <v>101</v>
      </c>
      <c r="G4446">
        <v>2</v>
      </c>
      <c r="H4446">
        <v>8</v>
      </c>
      <c r="I4446">
        <v>3</v>
      </c>
      <c r="J4446">
        <v>0</v>
      </c>
      <c r="K4446">
        <v>0</v>
      </c>
      <c r="L4446">
        <v>10</v>
      </c>
      <c r="M4446">
        <v>0</v>
      </c>
      <c r="N4446">
        <v>11</v>
      </c>
      <c r="O4446">
        <v>1</v>
      </c>
      <c r="P4446">
        <v>0</v>
      </c>
      <c r="Q4446">
        <v>0</v>
      </c>
      <c r="R4446">
        <v>2</v>
      </c>
      <c r="S4446">
        <v>18</v>
      </c>
      <c r="T4446">
        <v>9</v>
      </c>
      <c r="U4446">
        <v>0</v>
      </c>
      <c r="V4446">
        <v>4</v>
      </c>
      <c r="W4446">
        <v>7</v>
      </c>
      <c r="X4446">
        <v>0</v>
      </c>
      <c r="Y4446">
        <v>0</v>
      </c>
      <c r="Z4446">
        <v>1</v>
      </c>
      <c r="AA4446">
        <v>0</v>
      </c>
      <c r="AB4446">
        <v>86</v>
      </c>
      <c r="AC4446">
        <v>1</v>
      </c>
      <c r="AD4446">
        <v>1</v>
      </c>
      <c r="AE4446">
        <v>0</v>
      </c>
      <c r="AF4446">
        <v>0</v>
      </c>
      <c r="AG4446">
        <v>0</v>
      </c>
      <c r="AH4446">
        <v>0</v>
      </c>
      <c r="AI4446">
        <v>4</v>
      </c>
      <c r="AJ4446">
        <v>0</v>
      </c>
      <c r="AK4446">
        <v>0</v>
      </c>
      <c r="AL4446">
        <v>0</v>
      </c>
      <c r="AM4446">
        <v>16</v>
      </c>
      <c r="AN4446">
        <v>0</v>
      </c>
      <c r="AO4446">
        <v>1</v>
      </c>
      <c r="AP4446">
        <v>0</v>
      </c>
      <c r="AQ4446">
        <v>3</v>
      </c>
      <c r="AR4446">
        <v>0</v>
      </c>
      <c r="AS4446">
        <v>0</v>
      </c>
      <c r="AT4446">
        <v>2</v>
      </c>
      <c r="AU4446">
        <v>0</v>
      </c>
      <c r="AV4446">
        <v>1</v>
      </c>
      <c r="AW4446">
        <v>2</v>
      </c>
      <c r="AX4446">
        <v>10</v>
      </c>
      <c r="AY4446">
        <v>15</v>
      </c>
      <c r="AZ4446">
        <v>12</v>
      </c>
      <c r="BA4446">
        <v>28</v>
      </c>
      <c r="BB4446">
        <v>2</v>
      </c>
      <c r="BC4446">
        <v>18</v>
      </c>
      <c r="BD4446">
        <v>0</v>
      </c>
      <c r="BE4446">
        <v>0</v>
      </c>
      <c r="BF4446">
        <v>1</v>
      </c>
      <c r="BG4446">
        <v>0</v>
      </c>
      <c r="BH4446">
        <v>0</v>
      </c>
      <c r="BI4446">
        <v>10</v>
      </c>
      <c r="BJ4446">
        <v>10</v>
      </c>
      <c r="BK4446">
        <v>0</v>
      </c>
      <c r="BL4446">
        <v>6</v>
      </c>
      <c r="BM4446">
        <v>0</v>
      </c>
      <c r="BN4446">
        <v>5</v>
      </c>
      <c r="BO4446">
        <v>14</v>
      </c>
      <c r="BP4446">
        <v>0</v>
      </c>
      <c r="BQ4446">
        <v>0</v>
      </c>
      <c r="BR4446">
        <v>10</v>
      </c>
      <c r="BS4446">
        <v>8</v>
      </c>
      <c r="BT4446">
        <v>126</v>
      </c>
      <c r="BU4446" t="s">
        <v>4260</v>
      </c>
    </row>
    <row r="4447" spans="1:73">
      <c r="A4447" t="s">
        <v>4099</v>
      </c>
      <c r="B4447" t="s">
        <v>4100</v>
      </c>
      <c r="C4447">
        <v>178</v>
      </c>
      <c r="D4447" t="s">
        <v>119</v>
      </c>
      <c r="E4447" t="s">
        <v>78</v>
      </c>
      <c r="F4447" t="s">
        <v>77</v>
      </c>
      <c r="G4447">
        <v>0</v>
      </c>
      <c r="H4447">
        <v>2</v>
      </c>
      <c r="I4447">
        <v>2</v>
      </c>
      <c r="J4447">
        <v>0</v>
      </c>
      <c r="K4447">
        <v>0</v>
      </c>
      <c r="L4447">
        <v>0</v>
      </c>
      <c r="M4447">
        <v>0</v>
      </c>
      <c r="N4447">
        <v>3</v>
      </c>
      <c r="O4447">
        <v>6</v>
      </c>
      <c r="P4447">
        <v>0</v>
      </c>
      <c r="Q4447">
        <v>0</v>
      </c>
      <c r="R4447">
        <v>0</v>
      </c>
      <c r="S4447">
        <v>4</v>
      </c>
      <c r="T4447">
        <v>2</v>
      </c>
      <c r="U4447">
        <v>0</v>
      </c>
      <c r="V4447">
        <v>1</v>
      </c>
      <c r="W4447">
        <v>1</v>
      </c>
      <c r="X4447">
        <v>0</v>
      </c>
      <c r="Y4447">
        <v>0</v>
      </c>
      <c r="Z4447">
        <v>0</v>
      </c>
      <c r="AA4447">
        <v>0</v>
      </c>
      <c r="AB4447">
        <v>21</v>
      </c>
      <c r="AC4447">
        <v>0</v>
      </c>
      <c r="AD4447">
        <v>6</v>
      </c>
      <c r="AE4447">
        <v>0</v>
      </c>
      <c r="AF4447">
        <v>0</v>
      </c>
      <c r="AG4447">
        <v>0</v>
      </c>
      <c r="AH4447">
        <v>0</v>
      </c>
      <c r="AI4447">
        <v>0</v>
      </c>
      <c r="AJ4447">
        <v>0</v>
      </c>
      <c r="AK4447">
        <v>0</v>
      </c>
      <c r="AL4447">
        <v>1</v>
      </c>
      <c r="AM4447">
        <v>6</v>
      </c>
      <c r="AN4447">
        <v>0</v>
      </c>
      <c r="AO4447">
        <v>0</v>
      </c>
      <c r="AP4447">
        <v>2</v>
      </c>
      <c r="AQ4447">
        <v>0</v>
      </c>
      <c r="AR4447">
        <v>0</v>
      </c>
      <c r="AS4447">
        <v>0</v>
      </c>
      <c r="AT4447">
        <v>0</v>
      </c>
      <c r="AU4447">
        <v>0</v>
      </c>
      <c r="AV4447">
        <v>0</v>
      </c>
      <c r="AW4447">
        <v>2</v>
      </c>
      <c r="AX4447">
        <v>1</v>
      </c>
      <c r="AY4447">
        <v>9</v>
      </c>
      <c r="AZ4447">
        <v>5</v>
      </c>
      <c r="BA4447">
        <v>7</v>
      </c>
      <c r="BB4447">
        <v>0</v>
      </c>
      <c r="BC4447">
        <v>4</v>
      </c>
      <c r="BD4447">
        <v>0</v>
      </c>
      <c r="BE4447">
        <v>0</v>
      </c>
      <c r="BF4447">
        <v>0</v>
      </c>
      <c r="BG4447">
        <v>0</v>
      </c>
      <c r="BH4447">
        <v>0</v>
      </c>
      <c r="BI4447">
        <v>5</v>
      </c>
      <c r="BJ4447">
        <v>2</v>
      </c>
      <c r="BK4447">
        <v>0</v>
      </c>
      <c r="BL4447">
        <v>1</v>
      </c>
      <c r="BM4447">
        <v>0</v>
      </c>
      <c r="BN4447">
        <v>0</v>
      </c>
      <c r="BO4447">
        <v>5</v>
      </c>
      <c r="BP4447">
        <v>0</v>
      </c>
      <c r="BQ4447">
        <v>0</v>
      </c>
      <c r="BR4447">
        <v>1</v>
      </c>
      <c r="BS4447">
        <v>1</v>
      </c>
      <c r="BT4447">
        <v>37</v>
      </c>
      <c r="BU4447" t="s">
        <v>4261</v>
      </c>
    </row>
    <row r="4448" spans="1:73">
      <c r="A4448" t="s">
        <v>4099</v>
      </c>
      <c r="B4448" t="s">
        <v>4100</v>
      </c>
      <c r="C4448">
        <v>179</v>
      </c>
      <c r="D4448" t="s">
        <v>119</v>
      </c>
      <c r="E4448" t="s">
        <v>4113</v>
      </c>
      <c r="F4448" t="s">
        <v>101</v>
      </c>
      <c r="G4448">
        <v>1</v>
      </c>
      <c r="H4448">
        <v>12</v>
      </c>
      <c r="I4448">
        <v>0</v>
      </c>
      <c r="J4448">
        <v>0</v>
      </c>
      <c r="K4448">
        <v>0</v>
      </c>
      <c r="L4448">
        <v>9</v>
      </c>
      <c r="M4448">
        <v>0</v>
      </c>
      <c r="N4448">
        <v>10</v>
      </c>
      <c r="O4448">
        <v>0</v>
      </c>
      <c r="P4448">
        <v>0</v>
      </c>
      <c r="Q4448">
        <v>2</v>
      </c>
      <c r="R4448">
        <v>4</v>
      </c>
      <c r="S4448">
        <v>27</v>
      </c>
      <c r="T4448">
        <v>12</v>
      </c>
      <c r="U4448">
        <v>0</v>
      </c>
      <c r="V4448">
        <v>2</v>
      </c>
      <c r="W4448">
        <v>6</v>
      </c>
      <c r="X4448">
        <v>1</v>
      </c>
      <c r="Y4448">
        <v>0</v>
      </c>
      <c r="Z4448">
        <v>0</v>
      </c>
      <c r="AA4448">
        <v>0</v>
      </c>
      <c r="AB4448">
        <v>89</v>
      </c>
      <c r="AC4448">
        <v>0</v>
      </c>
      <c r="AD4448">
        <v>0</v>
      </c>
      <c r="AE4448">
        <v>1</v>
      </c>
      <c r="AF4448">
        <v>1</v>
      </c>
      <c r="AG4448">
        <v>0</v>
      </c>
      <c r="AH4448">
        <v>0</v>
      </c>
      <c r="AI4448">
        <v>4</v>
      </c>
      <c r="AJ4448">
        <v>0</v>
      </c>
      <c r="AK4448">
        <v>0</v>
      </c>
      <c r="AL4448">
        <v>4</v>
      </c>
      <c r="AM4448">
        <v>17</v>
      </c>
      <c r="AN4448">
        <v>3</v>
      </c>
      <c r="AO4448">
        <v>0</v>
      </c>
      <c r="AP4448">
        <v>0</v>
      </c>
      <c r="AQ4448">
        <v>1</v>
      </c>
      <c r="AR4448">
        <v>0</v>
      </c>
      <c r="AS4448">
        <v>0</v>
      </c>
      <c r="AT4448">
        <v>0</v>
      </c>
      <c r="AU4448">
        <v>2</v>
      </c>
      <c r="AV4448">
        <v>3</v>
      </c>
      <c r="AW4448">
        <v>0</v>
      </c>
      <c r="AX4448">
        <v>10</v>
      </c>
      <c r="AY4448">
        <v>16</v>
      </c>
      <c r="AZ4448">
        <v>15</v>
      </c>
      <c r="BA4448">
        <v>29</v>
      </c>
      <c r="BB4448">
        <v>4</v>
      </c>
      <c r="BC4448">
        <v>12</v>
      </c>
      <c r="BD4448">
        <v>0</v>
      </c>
      <c r="BE4448">
        <v>0</v>
      </c>
      <c r="BF4448">
        <v>2</v>
      </c>
      <c r="BG4448">
        <v>0</v>
      </c>
      <c r="BH4448">
        <v>0</v>
      </c>
      <c r="BI4448">
        <v>11</v>
      </c>
      <c r="BJ4448">
        <v>5</v>
      </c>
      <c r="BK4448">
        <v>0</v>
      </c>
      <c r="BL4448">
        <v>10</v>
      </c>
      <c r="BM4448">
        <v>0</v>
      </c>
      <c r="BN4448">
        <v>4</v>
      </c>
      <c r="BO4448">
        <v>17</v>
      </c>
      <c r="BP4448">
        <v>1</v>
      </c>
      <c r="BQ4448">
        <v>1</v>
      </c>
      <c r="BR4448">
        <v>5</v>
      </c>
      <c r="BS4448">
        <v>8</v>
      </c>
      <c r="BT4448">
        <v>132</v>
      </c>
      <c r="BU4448" t="s">
        <v>4262</v>
      </c>
    </row>
    <row r="4449" spans="1:73">
      <c r="A4449" t="s">
        <v>4099</v>
      </c>
      <c r="B4449" t="s">
        <v>4100</v>
      </c>
      <c r="C4449">
        <v>180</v>
      </c>
      <c r="D4449" t="s">
        <v>119</v>
      </c>
      <c r="E4449" t="s">
        <v>78</v>
      </c>
      <c r="F4449" t="s">
        <v>77</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0</v>
      </c>
      <c r="BB4449">
        <v>0</v>
      </c>
      <c r="BC4449">
        <v>0</v>
      </c>
      <c r="BD4449">
        <v>0</v>
      </c>
      <c r="BE4449">
        <v>0</v>
      </c>
      <c r="BF4449">
        <v>0</v>
      </c>
      <c r="BG4449">
        <v>0</v>
      </c>
      <c r="BH4449">
        <v>0</v>
      </c>
      <c r="BI4449">
        <v>0</v>
      </c>
      <c r="BJ4449">
        <v>0</v>
      </c>
      <c r="BK4449">
        <v>0</v>
      </c>
      <c r="BL4449">
        <v>0</v>
      </c>
      <c r="BM4449">
        <v>0</v>
      </c>
      <c r="BN4449">
        <v>0</v>
      </c>
      <c r="BO4449">
        <v>0</v>
      </c>
      <c r="BP4449">
        <v>0</v>
      </c>
      <c r="BQ4449">
        <v>0</v>
      </c>
      <c r="BR4449">
        <v>0</v>
      </c>
      <c r="BS4449">
        <v>1</v>
      </c>
      <c r="BT4449">
        <v>2</v>
      </c>
      <c r="BU4449" t="s">
        <v>4166</v>
      </c>
    </row>
    <row r="4450" spans="1:73">
      <c r="A4450" t="s">
        <v>4099</v>
      </c>
      <c r="B4450" t="s">
        <v>4100</v>
      </c>
      <c r="C4450">
        <v>181</v>
      </c>
      <c r="D4450" t="s">
        <v>119</v>
      </c>
      <c r="E4450" t="s">
        <v>4105</v>
      </c>
      <c r="F4450" t="s">
        <v>92</v>
      </c>
      <c r="G4450">
        <v>0</v>
      </c>
      <c r="H4450">
        <v>14</v>
      </c>
      <c r="I4450">
        <v>0</v>
      </c>
      <c r="J4450">
        <v>0</v>
      </c>
      <c r="K4450">
        <v>0</v>
      </c>
      <c r="L4450">
        <v>9</v>
      </c>
      <c r="M4450">
        <v>0</v>
      </c>
      <c r="N4450">
        <v>21</v>
      </c>
      <c r="O4450">
        <v>0</v>
      </c>
      <c r="P4450">
        <v>0</v>
      </c>
      <c r="Q4450">
        <v>2</v>
      </c>
      <c r="R4450">
        <v>5</v>
      </c>
      <c r="S4450">
        <v>41</v>
      </c>
      <c r="T4450">
        <v>22</v>
      </c>
      <c r="U4450">
        <v>0</v>
      </c>
      <c r="V4450">
        <v>4</v>
      </c>
      <c r="W4450">
        <v>7</v>
      </c>
      <c r="X4450">
        <v>0</v>
      </c>
      <c r="Y4450">
        <v>0</v>
      </c>
      <c r="Z4450">
        <v>0</v>
      </c>
      <c r="AA4450">
        <v>0</v>
      </c>
      <c r="AB4450">
        <v>125</v>
      </c>
      <c r="AC4450">
        <v>3</v>
      </c>
      <c r="AD4450">
        <v>0</v>
      </c>
      <c r="AE4450">
        <v>1</v>
      </c>
      <c r="AF4450">
        <v>1</v>
      </c>
      <c r="AG4450">
        <v>0</v>
      </c>
      <c r="AH4450">
        <v>0</v>
      </c>
      <c r="AI4450">
        <v>8</v>
      </c>
      <c r="AJ4450">
        <v>0</v>
      </c>
      <c r="AK4450">
        <v>0</v>
      </c>
      <c r="AL4450">
        <v>7</v>
      </c>
      <c r="AM4450">
        <v>13</v>
      </c>
      <c r="AN4450">
        <v>3</v>
      </c>
      <c r="AO4450">
        <v>0</v>
      </c>
      <c r="AP4450">
        <v>6</v>
      </c>
      <c r="AQ4450">
        <v>4</v>
      </c>
      <c r="AR4450">
        <v>0</v>
      </c>
      <c r="AS4450">
        <v>0</v>
      </c>
      <c r="AT4450">
        <v>0</v>
      </c>
      <c r="AU4450">
        <v>6</v>
      </c>
      <c r="AV4450">
        <v>5</v>
      </c>
      <c r="AW4450">
        <v>0</v>
      </c>
      <c r="AX4450">
        <v>20</v>
      </c>
      <c r="AY4450">
        <v>23</v>
      </c>
      <c r="AZ4450">
        <v>25</v>
      </c>
      <c r="BA4450">
        <v>35</v>
      </c>
      <c r="BB4450">
        <v>9</v>
      </c>
      <c r="BC4450">
        <v>31</v>
      </c>
      <c r="BD4450">
        <v>0</v>
      </c>
      <c r="BE4450">
        <v>0</v>
      </c>
      <c r="BF4450">
        <v>4</v>
      </c>
      <c r="BG4450">
        <v>0</v>
      </c>
      <c r="BH4450">
        <v>0</v>
      </c>
      <c r="BI4450">
        <v>22</v>
      </c>
      <c r="BJ4450">
        <v>13</v>
      </c>
      <c r="BK4450">
        <v>0</v>
      </c>
      <c r="BL4450">
        <v>5</v>
      </c>
      <c r="BM4450">
        <v>8</v>
      </c>
      <c r="BN4450">
        <v>10</v>
      </c>
      <c r="BO4450">
        <v>37</v>
      </c>
      <c r="BP4450">
        <v>2</v>
      </c>
      <c r="BQ4450">
        <v>0</v>
      </c>
      <c r="BR4450">
        <v>4</v>
      </c>
      <c r="BS4450">
        <v>9</v>
      </c>
      <c r="BT4450">
        <v>190</v>
      </c>
      <c r="BU4450" t="s">
        <v>4263</v>
      </c>
    </row>
    <row r="4451" spans="1:73">
      <c r="A4451" t="s">
        <v>4099</v>
      </c>
      <c r="B4451" t="s">
        <v>4100</v>
      </c>
      <c r="C4451">
        <v>182</v>
      </c>
      <c r="D4451" t="s">
        <v>119</v>
      </c>
      <c r="E4451" t="s">
        <v>78</v>
      </c>
      <c r="F4451" t="s">
        <v>77</v>
      </c>
      <c r="G4451">
        <v>0</v>
      </c>
      <c r="H4451">
        <v>0</v>
      </c>
      <c r="I4451">
        <v>0</v>
      </c>
      <c r="J4451">
        <v>0</v>
      </c>
      <c r="K4451">
        <v>0</v>
      </c>
      <c r="L4451">
        <v>5</v>
      </c>
      <c r="M4451">
        <v>0</v>
      </c>
      <c r="N4451">
        <v>3</v>
      </c>
      <c r="O4451">
        <v>0</v>
      </c>
      <c r="P4451">
        <v>0</v>
      </c>
      <c r="Q4451">
        <v>0</v>
      </c>
      <c r="R4451">
        <v>0</v>
      </c>
      <c r="S4451">
        <v>1</v>
      </c>
      <c r="T4451">
        <v>4</v>
      </c>
      <c r="U4451">
        <v>0</v>
      </c>
      <c r="V4451">
        <v>0</v>
      </c>
      <c r="W4451">
        <v>0</v>
      </c>
      <c r="X4451">
        <v>0</v>
      </c>
      <c r="Y4451">
        <v>0</v>
      </c>
      <c r="Z4451">
        <v>0</v>
      </c>
      <c r="AA4451">
        <v>0</v>
      </c>
      <c r="AB4451">
        <v>24</v>
      </c>
      <c r="AC4451">
        <v>0</v>
      </c>
      <c r="AD4451">
        <v>0</v>
      </c>
      <c r="AE4451">
        <v>0</v>
      </c>
      <c r="AF4451">
        <v>2</v>
      </c>
      <c r="AG4451">
        <v>0</v>
      </c>
      <c r="AH4451">
        <v>0</v>
      </c>
      <c r="AI4451">
        <v>1</v>
      </c>
      <c r="AJ4451">
        <v>0</v>
      </c>
      <c r="AK4451">
        <v>0</v>
      </c>
      <c r="AL4451">
        <v>0</v>
      </c>
      <c r="AM4451">
        <v>3</v>
      </c>
      <c r="AN4451">
        <v>0</v>
      </c>
      <c r="AO4451">
        <v>0</v>
      </c>
      <c r="AP4451">
        <v>0</v>
      </c>
      <c r="AQ4451">
        <v>0</v>
      </c>
      <c r="AR4451">
        <v>0</v>
      </c>
      <c r="AS4451">
        <v>0</v>
      </c>
      <c r="AT4451">
        <v>0</v>
      </c>
      <c r="AU4451">
        <v>1</v>
      </c>
      <c r="AV4451">
        <v>0</v>
      </c>
      <c r="AW4451">
        <v>0</v>
      </c>
      <c r="AX4451">
        <v>2</v>
      </c>
      <c r="AY4451">
        <v>6</v>
      </c>
      <c r="AZ4451">
        <v>2</v>
      </c>
      <c r="BA4451">
        <v>5</v>
      </c>
      <c r="BB4451">
        <v>0</v>
      </c>
      <c r="BC4451">
        <v>4</v>
      </c>
      <c r="BD4451">
        <v>0</v>
      </c>
      <c r="BE4451">
        <v>0</v>
      </c>
      <c r="BF4451">
        <v>0</v>
      </c>
      <c r="BG4451">
        <v>0</v>
      </c>
      <c r="BH4451">
        <v>0</v>
      </c>
      <c r="BI4451">
        <v>3</v>
      </c>
      <c r="BJ4451">
        <v>2</v>
      </c>
      <c r="BK4451">
        <v>0</v>
      </c>
      <c r="BL4451">
        <v>0</v>
      </c>
      <c r="BM4451">
        <v>0</v>
      </c>
      <c r="BN4451">
        <v>2</v>
      </c>
      <c r="BO4451">
        <v>4</v>
      </c>
      <c r="BP4451">
        <v>0</v>
      </c>
      <c r="BQ4451">
        <v>0</v>
      </c>
      <c r="BR4451">
        <v>2</v>
      </c>
      <c r="BS4451">
        <v>3</v>
      </c>
      <c r="BT4451">
        <v>40</v>
      </c>
      <c r="BU4451" t="s">
        <v>4264</v>
      </c>
    </row>
    <row r="4452" spans="1:73">
      <c r="A4452" t="s">
        <v>4099</v>
      </c>
      <c r="B4452" t="s">
        <v>4100</v>
      </c>
      <c r="C4452">
        <v>183</v>
      </c>
      <c r="D4452" t="s">
        <v>119</v>
      </c>
      <c r="E4452" t="s">
        <v>4105</v>
      </c>
      <c r="F4452" t="s">
        <v>92</v>
      </c>
      <c r="G4452">
        <v>0</v>
      </c>
      <c r="H4452">
        <v>10</v>
      </c>
      <c r="I4452">
        <v>2</v>
      </c>
      <c r="J4452">
        <v>0</v>
      </c>
      <c r="K4452">
        <v>0</v>
      </c>
      <c r="L4452">
        <v>9</v>
      </c>
      <c r="M4452">
        <v>0</v>
      </c>
      <c r="N4452">
        <v>18</v>
      </c>
      <c r="O4452">
        <v>0</v>
      </c>
      <c r="P4452">
        <v>0</v>
      </c>
      <c r="Q4452">
        <v>4</v>
      </c>
      <c r="R4452">
        <v>2</v>
      </c>
      <c r="S4452">
        <v>28</v>
      </c>
      <c r="T4452">
        <v>13</v>
      </c>
      <c r="U4452">
        <v>0</v>
      </c>
      <c r="V4452">
        <v>1</v>
      </c>
      <c r="W4452">
        <v>4</v>
      </c>
      <c r="X4452">
        <v>0</v>
      </c>
      <c r="Y4452">
        <v>0</v>
      </c>
      <c r="Z4452">
        <v>0</v>
      </c>
      <c r="AA4452">
        <v>0</v>
      </c>
      <c r="AB4452">
        <v>103</v>
      </c>
      <c r="AC4452">
        <v>2</v>
      </c>
      <c r="AD4452">
        <v>0</v>
      </c>
      <c r="AE4452">
        <v>0</v>
      </c>
      <c r="AF4452">
        <v>2</v>
      </c>
      <c r="AG4452">
        <v>0</v>
      </c>
      <c r="AH4452">
        <v>0</v>
      </c>
      <c r="AI4452">
        <v>11</v>
      </c>
      <c r="AJ4452">
        <v>0</v>
      </c>
      <c r="AK4452">
        <v>0</v>
      </c>
      <c r="AL4452">
        <v>2</v>
      </c>
      <c r="AM4452">
        <v>19</v>
      </c>
      <c r="AN4452">
        <v>0</v>
      </c>
      <c r="AO4452">
        <v>0</v>
      </c>
      <c r="AP4452">
        <v>0</v>
      </c>
      <c r="AQ4452">
        <v>6</v>
      </c>
      <c r="AR4452">
        <v>0</v>
      </c>
      <c r="AS4452">
        <v>0</v>
      </c>
      <c r="AT4452">
        <v>4</v>
      </c>
      <c r="AU4452">
        <v>1</v>
      </c>
      <c r="AV4452">
        <v>3</v>
      </c>
      <c r="AW4452">
        <v>2</v>
      </c>
      <c r="AX4452">
        <v>7</v>
      </c>
      <c r="AY4452">
        <v>16</v>
      </c>
      <c r="AZ4452">
        <v>20</v>
      </c>
      <c r="BA4452">
        <v>27</v>
      </c>
      <c r="BB4452">
        <v>7</v>
      </c>
      <c r="BC4452">
        <v>11</v>
      </c>
      <c r="BD4452">
        <v>0</v>
      </c>
      <c r="BE4452">
        <v>0</v>
      </c>
      <c r="BF4452">
        <v>3</v>
      </c>
      <c r="BG4452">
        <v>0</v>
      </c>
      <c r="BH4452">
        <v>0</v>
      </c>
      <c r="BI4452">
        <v>6</v>
      </c>
      <c r="BJ4452">
        <v>7</v>
      </c>
      <c r="BK4452">
        <v>0</v>
      </c>
      <c r="BL4452">
        <v>3</v>
      </c>
      <c r="BM4452">
        <v>0</v>
      </c>
      <c r="BN4452">
        <v>4</v>
      </c>
      <c r="BO4452">
        <v>25</v>
      </c>
      <c r="BP4452">
        <v>2</v>
      </c>
      <c r="BQ4452">
        <v>1</v>
      </c>
      <c r="BR4452">
        <v>3</v>
      </c>
      <c r="BS4452">
        <v>6</v>
      </c>
      <c r="BT4452">
        <v>150</v>
      </c>
      <c r="BU4452" t="s">
        <v>4265</v>
      </c>
    </row>
    <row r="4453" spans="1:73">
      <c r="A4453" t="s">
        <v>4099</v>
      </c>
      <c r="B4453" t="s">
        <v>4100</v>
      </c>
      <c r="C4453">
        <v>184</v>
      </c>
      <c r="D4453" t="s">
        <v>119</v>
      </c>
      <c r="E4453" t="s">
        <v>78</v>
      </c>
      <c r="F4453" t="s">
        <v>77</v>
      </c>
      <c r="G4453">
        <v>0</v>
      </c>
      <c r="H4453">
        <v>0</v>
      </c>
      <c r="I4453">
        <v>0</v>
      </c>
      <c r="J4453">
        <v>0</v>
      </c>
      <c r="K4453">
        <v>0</v>
      </c>
      <c r="L4453">
        <v>1</v>
      </c>
      <c r="M4453">
        <v>0</v>
      </c>
      <c r="N4453">
        <v>0</v>
      </c>
      <c r="O4453">
        <v>0</v>
      </c>
      <c r="P4453">
        <v>0</v>
      </c>
      <c r="Q4453">
        <v>0</v>
      </c>
      <c r="R4453">
        <v>0</v>
      </c>
      <c r="S4453">
        <v>0</v>
      </c>
      <c r="T4453">
        <v>0</v>
      </c>
      <c r="U4453">
        <v>0</v>
      </c>
      <c r="V4453">
        <v>0</v>
      </c>
      <c r="W4453">
        <v>0</v>
      </c>
      <c r="X4453">
        <v>0</v>
      </c>
      <c r="Y4453">
        <v>0</v>
      </c>
      <c r="Z4453">
        <v>0</v>
      </c>
      <c r="AA4453">
        <v>0</v>
      </c>
      <c r="AB4453">
        <v>4</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1</v>
      </c>
      <c r="AZ4453">
        <v>0</v>
      </c>
      <c r="BA4453">
        <v>0</v>
      </c>
      <c r="BB4453">
        <v>0</v>
      </c>
      <c r="BC4453">
        <v>0</v>
      </c>
      <c r="BD4453">
        <v>0</v>
      </c>
      <c r="BE4453">
        <v>0</v>
      </c>
      <c r="BF4453">
        <v>0</v>
      </c>
      <c r="BG4453">
        <v>0</v>
      </c>
      <c r="BH4453">
        <v>0</v>
      </c>
      <c r="BI4453">
        <v>0</v>
      </c>
      <c r="BJ4453">
        <v>0</v>
      </c>
      <c r="BK4453">
        <v>0</v>
      </c>
      <c r="BL4453">
        <v>0</v>
      </c>
      <c r="BM4453">
        <v>0</v>
      </c>
      <c r="BN4453">
        <v>0</v>
      </c>
      <c r="BO4453">
        <v>0</v>
      </c>
      <c r="BP4453">
        <v>0</v>
      </c>
      <c r="BQ4453">
        <v>0</v>
      </c>
      <c r="BR4453">
        <v>0</v>
      </c>
      <c r="BS4453">
        <v>1</v>
      </c>
      <c r="BT4453">
        <v>6</v>
      </c>
      <c r="BU4453" t="s">
        <v>4266</v>
      </c>
    </row>
    <row r="4454" spans="1:73">
      <c r="A4454" t="s">
        <v>4099</v>
      </c>
      <c r="B4454" t="s">
        <v>4100</v>
      </c>
      <c r="C4454">
        <v>185</v>
      </c>
      <c r="D4454" t="s">
        <v>119</v>
      </c>
      <c r="E4454" t="s">
        <v>245</v>
      </c>
      <c r="F4454" t="s">
        <v>184</v>
      </c>
      <c r="G4454">
        <v>0</v>
      </c>
      <c r="H4454">
        <v>3</v>
      </c>
      <c r="I4454">
        <v>0</v>
      </c>
      <c r="J4454">
        <v>0</v>
      </c>
      <c r="K4454">
        <v>0</v>
      </c>
      <c r="L4454">
        <v>7</v>
      </c>
      <c r="M4454">
        <v>0</v>
      </c>
      <c r="N4454">
        <v>8</v>
      </c>
      <c r="O4454">
        <v>0</v>
      </c>
      <c r="P4454">
        <v>0</v>
      </c>
      <c r="Q4454">
        <v>0</v>
      </c>
      <c r="R4454">
        <v>0</v>
      </c>
      <c r="S4454">
        <v>11</v>
      </c>
      <c r="T4454">
        <v>3</v>
      </c>
      <c r="U4454">
        <v>0</v>
      </c>
      <c r="V4454">
        <v>2</v>
      </c>
      <c r="W4454">
        <v>2</v>
      </c>
      <c r="X4454">
        <v>0</v>
      </c>
      <c r="Y4454">
        <v>0</v>
      </c>
      <c r="Z4454">
        <v>0</v>
      </c>
      <c r="AA4454">
        <v>0</v>
      </c>
      <c r="AB4454">
        <v>48</v>
      </c>
      <c r="AC4454">
        <v>1</v>
      </c>
      <c r="AD4454">
        <v>0</v>
      </c>
      <c r="AE4454">
        <v>1</v>
      </c>
      <c r="AF4454">
        <v>0</v>
      </c>
      <c r="AG4454">
        <v>0</v>
      </c>
      <c r="AH4454">
        <v>2</v>
      </c>
      <c r="AI4454">
        <v>3</v>
      </c>
      <c r="AJ4454">
        <v>0</v>
      </c>
      <c r="AK4454">
        <v>0</v>
      </c>
      <c r="AL4454">
        <v>1</v>
      </c>
      <c r="AM4454">
        <v>3</v>
      </c>
      <c r="AN4454">
        <v>0</v>
      </c>
      <c r="AO4454">
        <v>0</v>
      </c>
      <c r="AP4454">
        <v>1</v>
      </c>
      <c r="AQ4454">
        <v>1</v>
      </c>
      <c r="AR4454">
        <v>0</v>
      </c>
      <c r="AS4454">
        <v>0</v>
      </c>
      <c r="AT4454">
        <v>0</v>
      </c>
      <c r="AU4454">
        <v>3</v>
      </c>
      <c r="AV4454">
        <v>2</v>
      </c>
      <c r="AW4454">
        <v>0</v>
      </c>
      <c r="AX4454">
        <v>5</v>
      </c>
      <c r="AY4454">
        <v>15</v>
      </c>
      <c r="AZ4454">
        <v>7</v>
      </c>
      <c r="BA4454">
        <v>8</v>
      </c>
      <c r="BB4454">
        <v>1</v>
      </c>
      <c r="BC4454">
        <v>2</v>
      </c>
      <c r="BD4454">
        <v>0</v>
      </c>
      <c r="BE4454">
        <v>0</v>
      </c>
      <c r="BF4454">
        <v>1</v>
      </c>
      <c r="BG4454">
        <v>0</v>
      </c>
      <c r="BH4454">
        <v>0</v>
      </c>
      <c r="BI4454">
        <v>8</v>
      </c>
      <c r="BJ4454">
        <v>0</v>
      </c>
      <c r="BK4454">
        <v>0</v>
      </c>
      <c r="BL4454">
        <v>3</v>
      </c>
      <c r="BM4454">
        <v>0</v>
      </c>
      <c r="BN4454">
        <v>1</v>
      </c>
      <c r="BO4454">
        <v>13</v>
      </c>
      <c r="BP4454">
        <v>1</v>
      </c>
      <c r="BQ4454">
        <v>0</v>
      </c>
      <c r="BR4454">
        <v>2</v>
      </c>
      <c r="BS4454">
        <v>6</v>
      </c>
      <c r="BT4454">
        <v>73</v>
      </c>
      <c r="BU4454" t="s">
        <v>4267</v>
      </c>
    </row>
    <row r="4455" spans="1:73">
      <c r="A4455" t="s">
        <v>4099</v>
      </c>
      <c r="B4455" t="s">
        <v>4100</v>
      </c>
      <c r="C4455">
        <v>186</v>
      </c>
      <c r="D4455" t="s">
        <v>119</v>
      </c>
      <c r="E4455" t="s">
        <v>78</v>
      </c>
      <c r="F4455" t="s">
        <v>77</v>
      </c>
      <c r="G4455">
        <v>0</v>
      </c>
      <c r="H4455">
        <v>0</v>
      </c>
      <c r="I4455">
        <v>1</v>
      </c>
      <c r="J4455">
        <v>0</v>
      </c>
      <c r="K4455">
        <v>0</v>
      </c>
      <c r="L4455">
        <v>1</v>
      </c>
      <c r="M4455">
        <v>0</v>
      </c>
      <c r="N4455">
        <v>0</v>
      </c>
      <c r="O4455">
        <v>0</v>
      </c>
      <c r="P4455">
        <v>0</v>
      </c>
      <c r="Q4455">
        <v>0</v>
      </c>
      <c r="R4455">
        <v>0</v>
      </c>
      <c r="S4455">
        <v>3</v>
      </c>
      <c r="T4455">
        <v>2</v>
      </c>
      <c r="U4455">
        <v>0</v>
      </c>
      <c r="V4455">
        <v>2</v>
      </c>
      <c r="W4455">
        <v>2</v>
      </c>
      <c r="X4455">
        <v>0</v>
      </c>
      <c r="Y4455">
        <v>0</v>
      </c>
      <c r="Z4455">
        <v>0</v>
      </c>
      <c r="AA4455">
        <v>0</v>
      </c>
      <c r="AB4455">
        <v>7</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1</v>
      </c>
      <c r="AX4455">
        <v>1</v>
      </c>
      <c r="AY4455">
        <v>1</v>
      </c>
      <c r="AZ4455">
        <v>2</v>
      </c>
      <c r="BA4455">
        <v>2</v>
      </c>
      <c r="BB4455">
        <v>0</v>
      </c>
      <c r="BC4455">
        <v>0</v>
      </c>
      <c r="BD4455">
        <v>0</v>
      </c>
      <c r="BE4455">
        <v>0</v>
      </c>
      <c r="BF4455">
        <v>0</v>
      </c>
      <c r="BG4455">
        <v>0</v>
      </c>
      <c r="BH4455">
        <v>0</v>
      </c>
      <c r="BI4455">
        <v>1</v>
      </c>
      <c r="BJ4455">
        <v>0</v>
      </c>
      <c r="BK4455">
        <v>0</v>
      </c>
      <c r="BL4455">
        <v>2</v>
      </c>
      <c r="BM4455">
        <v>0</v>
      </c>
      <c r="BN4455">
        <v>0</v>
      </c>
      <c r="BO4455">
        <v>2</v>
      </c>
      <c r="BP4455">
        <v>0</v>
      </c>
      <c r="BQ4455">
        <v>0</v>
      </c>
      <c r="BR4455">
        <v>1</v>
      </c>
      <c r="BS4455">
        <v>3</v>
      </c>
      <c r="BT4455">
        <v>16</v>
      </c>
      <c r="BU4455" t="s">
        <v>4268</v>
      </c>
    </row>
    <row r="4456" spans="1:73">
      <c r="A4456" t="s">
        <v>4099</v>
      </c>
      <c r="B4456" t="s">
        <v>4100</v>
      </c>
      <c r="C4456">
        <v>187</v>
      </c>
      <c r="D4456" t="s">
        <v>119</v>
      </c>
      <c r="E4456" t="s">
        <v>4113</v>
      </c>
      <c r="F4456" t="s">
        <v>101</v>
      </c>
      <c r="G4456">
        <v>0</v>
      </c>
      <c r="H4456">
        <v>5</v>
      </c>
      <c r="I4456">
        <v>1</v>
      </c>
      <c r="J4456">
        <v>0</v>
      </c>
      <c r="K4456">
        <v>0</v>
      </c>
      <c r="L4456">
        <v>5</v>
      </c>
      <c r="M4456">
        <v>0</v>
      </c>
      <c r="N4456">
        <v>32</v>
      </c>
      <c r="O4456">
        <v>0</v>
      </c>
      <c r="P4456">
        <v>0</v>
      </c>
      <c r="Q4456">
        <v>4</v>
      </c>
      <c r="R4456">
        <v>1</v>
      </c>
      <c r="S4456">
        <v>30</v>
      </c>
      <c r="T4456">
        <v>9</v>
      </c>
      <c r="U4456">
        <v>0</v>
      </c>
      <c r="V4456">
        <v>4</v>
      </c>
      <c r="W4456">
        <v>2</v>
      </c>
      <c r="X4456">
        <v>0</v>
      </c>
      <c r="Y4456">
        <v>0</v>
      </c>
      <c r="Z4456">
        <v>0</v>
      </c>
      <c r="AA4456">
        <v>0</v>
      </c>
      <c r="AB4456">
        <v>116</v>
      </c>
      <c r="AC4456">
        <v>5</v>
      </c>
      <c r="AD4456">
        <v>0</v>
      </c>
      <c r="AE4456">
        <v>1</v>
      </c>
      <c r="AF4456">
        <v>0</v>
      </c>
      <c r="AG4456">
        <v>0</v>
      </c>
      <c r="AH4456">
        <v>0</v>
      </c>
      <c r="AI4456">
        <v>3</v>
      </c>
      <c r="AJ4456">
        <v>0</v>
      </c>
      <c r="AK4456">
        <v>0</v>
      </c>
      <c r="AL4456">
        <v>11</v>
      </c>
      <c r="AM4456">
        <v>23</v>
      </c>
      <c r="AN4456">
        <v>1</v>
      </c>
      <c r="AO4456">
        <v>0</v>
      </c>
      <c r="AP4456">
        <v>4</v>
      </c>
      <c r="AQ4456">
        <v>5</v>
      </c>
      <c r="AR4456">
        <v>0</v>
      </c>
      <c r="AS4456">
        <v>0</v>
      </c>
      <c r="AT4456">
        <v>0</v>
      </c>
      <c r="AU4456">
        <v>2</v>
      </c>
      <c r="AV4456">
        <v>2</v>
      </c>
      <c r="AW4456">
        <v>1</v>
      </c>
      <c r="AX4456">
        <v>10</v>
      </c>
      <c r="AY4456">
        <v>21</v>
      </c>
      <c r="AZ4456">
        <v>30</v>
      </c>
      <c r="BA4456">
        <v>42</v>
      </c>
      <c r="BB4456">
        <v>2</v>
      </c>
      <c r="BC4456">
        <v>13</v>
      </c>
      <c r="BD4456">
        <v>0</v>
      </c>
      <c r="BE4456">
        <v>0</v>
      </c>
      <c r="BF4456">
        <v>1</v>
      </c>
      <c r="BG4456">
        <v>0</v>
      </c>
      <c r="BH4456">
        <v>1</v>
      </c>
      <c r="BI4456">
        <v>13</v>
      </c>
      <c r="BJ4456">
        <v>4</v>
      </c>
      <c r="BK4456">
        <v>0</v>
      </c>
      <c r="BL4456">
        <v>7</v>
      </c>
      <c r="BM4456">
        <v>8</v>
      </c>
      <c r="BN4456">
        <v>4</v>
      </c>
      <c r="BO4456">
        <v>47</v>
      </c>
      <c r="BP4456">
        <v>0</v>
      </c>
      <c r="BQ4456">
        <v>0</v>
      </c>
      <c r="BR4456">
        <v>1</v>
      </c>
      <c r="BS4456">
        <v>17</v>
      </c>
      <c r="BT4456">
        <v>183</v>
      </c>
      <c r="BU4456" t="s">
        <v>4269</v>
      </c>
    </row>
    <row r="4457" spans="1:73">
      <c r="A4457" t="s">
        <v>4099</v>
      </c>
      <c r="B4457" t="s">
        <v>4100</v>
      </c>
      <c r="C4457">
        <v>188</v>
      </c>
      <c r="D4457" t="s">
        <v>119</v>
      </c>
      <c r="E4457" t="s">
        <v>78</v>
      </c>
      <c r="F4457" t="s">
        <v>77</v>
      </c>
      <c r="G4457">
        <v>0</v>
      </c>
      <c r="H4457">
        <v>2</v>
      </c>
      <c r="I4457">
        <v>0</v>
      </c>
      <c r="J4457">
        <v>0</v>
      </c>
      <c r="K4457">
        <v>0</v>
      </c>
      <c r="L4457">
        <v>2</v>
      </c>
      <c r="M4457">
        <v>0</v>
      </c>
      <c r="N4457">
        <v>3</v>
      </c>
      <c r="O4457">
        <v>0</v>
      </c>
      <c r="P4457">
        <v>0</v>
      </c>
      <c r="Q4457">
        <v>0</v>
      </c>
      <c r="R4457">
        <v>1</v>
      </c>
      <c r="S4457">
        <v>6</v>
      </c>
      <c r="T4457">
        <v>1</v>
      </c>
      <c r="U4457">
        <v>0</v>
      </c>
      <c r="V4457">
        <v>3</v>
      </c>
      <c r="W4457">
        <v>2</v>
      </c>
      <c r="X4457">
        <v>0</v>
      </c>
      <c r="Y4457">
        <v>0</v>
      </c>
      <c r="Z4457">
        <v>0</v>
      </c>
      <c r="AA4457">
        <v>0</v>
      </c>
      <c r="AB4457">
        <v>17</v>
      </c>
      <c r="AC4457">
        <v>1</v>
      </c>
      <c r="AD4457">
        <v>0</v>
      </c>
      <c r="AE4457">
        <v>0</v>
      </c>
      <c r="AF4457">
        <v>0</v>
      </c>
      <c r="AG4457">
        <v>0</v>
      </c>
      <c r="AH4457">
        <v>0</v>
      </c>
      <c r="AI4457">
        <v>0</v>
      </c>
      <c r="AJ4457">
        <v>0</v>
      </c>
      <c r="AK4457">
        <v>0</v>
      </c>
      <c r="AL4457">
        <v>0</v>
      </c>
      <c r="AM4457">
        <v>1</v>
      </c>
      <c r="AN4457">
        <v>0</v>
      </c>
      <c r="AO4457">
        <v>0</v>
      </c>
      <c r="AP4457">
        <v>0</v>
      </c>
      <c r="AQ4457">
        <v>0</v>
      </c>
      <c r="AR4457">
        <v>0</v>
      </c>
      <c r="AS4457">
        <v>0</v>
      </c>
      <c r="AT4457">
        <v>0</v>
      </c>
      <c r="AU4457">
        <v>0</v>
      </c>
      <c r="AV4457">
        <v>0</v>
      </c>
      <c r="AW4457">
        <v>0</v>
      </c>
      <c r="AX4457">
        <v>1</v>
      </c>
      <c r="AY4457">
        <v>2</v>
      </c>
      <c r="AZ4457">
        <v>0</v>
      </c>
      <c r="BA4457">
        <v>2</v>
      </c>
      <c r="BB4457">
        <v>1</v>
      </c>
      <c r="BC4457">
        <v>6</v>
      </c>
      <c r="BD4457">
        <v>0</v>
      </c>
      <c r="BE4457">
        <v>0</v>
      </c>
      <c r="BF4457">
        <v>0</v>
      </c>
      <c r="BG4457">
        <v>0</v>
      </c>
      <c r="BH4457">
        <v>0</v>
      </c>
      <c r="BI4457">
        <v>1</v>
      </c>
      <c r="BJ4457">
        <v>3</v>
      </c>
      <c r="BK4457">
        <v>0</v>
      </c>
      <c r="BL4457">
        <v>1</v>
      </c>
      <c r="BM4457">
        <v>0</v>
      </c>
      <c r="BN4457">
        <v>1</v>
      </c>
      <c r="BO4457">
        <v>3</v>
      </c>
      <c r="BP4457">
        <v>0</v>
      </c>
      <c r="BQ4457">
        <v>0</v>
      </c>
      <c r="BR4457">
        <v>1</v>
      </c>
      <c r="BS4457">
        <v>4</v>
      </c>
      <c r="BT4457">
        <v>27</v>
      </c>
      <c r="BU4457" t="s">
        <v>4270</v>
      </c>
    </row>
    <row r="4458" spans="1:73">
      <c r="A4458" t="s">
        <v>4099</v>
      </c>
      <c r="B4458" t="s">
        <v>4100</v>
      </c>
      <c r="C4458">
        <v>189</v>
      </c>
      <c r="D4458" t="s">
        <v>119</v>
      </c>
      <c r="E4458" t="s">
        <v>4271</v>
      </c>
      <c r="F4458" t="s">
        <v>184</v>
      </c>
      <c r="G4458">
        <v>0</v>
      </c>
      <c r="H4458">
        <v>4</v>
      </c>
      <c r="I4458">
        <v>3</v>
      </c>
      <c r="J4458">
        <v>0</v>
      </c>
      <c r="K4458">
        <v>0</v>
      </c>
      <c r="L4458">
        <v>8</v>
      </c>
      <c r="M4458">
        <v>0</v>
      </c>
      <c r="N4458">
        <v>15</v>
      </c>
      <c r="O4458">
        <v>0</v>
      </c>
      <c r="P4458">
        <v>0</v>
      </c>
      <c r="Q4458">
        <v>0</v>
      </c>
      <c r="R4458">
        <v>0</v>
      </c>
      <c r="S4458">
        <v>21</v>
      </c>
      <c r="T4458">
        <v>8</v>
      </c>
      <c r="U4458">
        <v>0</v>
      </c>
      <c r="V4458">
        <v>2</v>
      </c>
      <c r="W4458">
        <v>5</v>
      </c>
      <c r="X4458">
        <v>0</v>
      </c>
      <c r="Y4458">
        <v>1</v>
      </c>
      <c r="Z4458">
        <v>1</v>
      </c>
      <c r="AA4458">
        <v>0</v>
      </c>
      <c r="AB4458">
        <v>62</v>
      </c>
      <c r="AC4458">
        <v>3</v>
      </c>
      <c r="AD4458">
        <v>0</v>
      </c>
      <c r="AE4458">
        <v>1</v>
      </c>
      <c r="AF4458">
        <v>0</v>
      </c>
      <c r="AG4458">
        <v>0</v>
      </c>
      <c r="AH4458">
        <v>7</v>
      </c>
      <c r="AI4458">
        <v>2</v>
      </c>
      <c r="AJ4458">
        <v>0</v>
      </c>
      <c r="AK4458">
        <v>0</v>
      </c>
      <c r="AL4458">
        <v>3</v>
      </c>
      <c r="AM4458">
        <v>6</v>
      </c>
      <c r="AN4458">
        <v>0</v>
      </c>
      <c r="AO4458">
        <v>0</v>
      </c>
      <c r="AP4458">
        <v>0</v>
      </c>
      <c r="AQ4458">
        <v>1</v>
      </c>
      <c r="AR4458">
        <v>0</v>
      </c>
      <c r="AS4458">
        <v>0</v>
      </c>
      <c r="AT4458">
        <v>0</v>
      </c>
      <c r="AU4458">
        <v>3</v>
      </c>
      <c r="AV4458">
        <v>2</v>
      </c>
      <c r="AW4458">
        <v>3</v>
      </c>
      <c r="AX4458">
        <v>12</v>
      </c>
      <c r="AY4458">
        <v>12</v>
      </c>
      <c r="AZ4458">
        <v>9</v>
      </c>
      <c r="BA4458">
        <v>18</v>
      </c>
      <c r="BB4458">
        <v>3</v>
      </c>
      <c r="BC4458">
        <v>8</v>
      </c>
      <c r="BD4458">
        <v>0</v>
      </c>
      <c r="BE4458">
        <v>0</v>
      </c>
      <c r="BF4458">
        <v>0</v>
      </c>
      <c r="BG4458">
        <v>0</v>
      </c>
      <c r="BH4458">
        <v>0</v>
      </c>
      <c r="BI4458">
        <v>7</v>
      </c>
      <c r="BJ4458">
        <v>5</v>
      </c>
      <c r="BK4458">
        <v>0</v>
      </c>
      <c r="BL4458">
        <v>7</v>
      </c>
      <c r="BM4458">
        <v>0</v>
      </c>
      <c r="BN4458">
        <v>2</v>
      </c>
      <c r="BO4458">
        <v>17</v>
      </c>
      <c r="BP4458">
        <v>0</v>
      </c>
      <c r="BQ4458">
        <v>0</v>
      </c>
      <c r="BR4458">
        <v>3</v>
      </c>
      <c r="BS4458">
        <v>7</v>
      </c>
      <c r="BT4458">
        <v>101</v>
      </c>
      <c r="BU4458" t="s">
        <v>4272</v>
      </c>
    </row>
    <row r="4459" spans="1:73">
      <c r="A4459" t="s">
        <v>4099</v>
      </c>
      <c r="B4459" t="s">
        <v>4100</v>
      </c>
      <c r="C4459">
        <v>190</v>
      </c>
      <c r="D4459" t="s">
        <v>119</v>
      </c>
      <c r="E4459" t="s">
        <v>78</v>
      </c>
      <c r="F4459" t="s">
        <v>77</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0</v>
      </c>
      <c r="BB4459">
        <v>0</v>
      </c>
      <c r="BC4459">
        <v>0</v>
      </c>
      <c r="BD4459">
        <v>0</v>
      </c>
      <c r="BE4459">
        <v>0</v>
      </c>
      <c r="BF4459">
        <v>0</v>
      </c>
      <c r="BG4459">
        <v>0</v>
      </c>
      <c r="BH4459">
        <v>0</v>
      </c>
      <c r="BI4459">
        <v>0</v>
      </c>
      <c r="BJ4459">
        <v>0</v>
      </c>
      <c r="BK4459">
        <v>0</v>
      </c>
      <c r="BL4459">
        <v>0</v>
      </c>
      <c r="BM4459">
        <v>0</v>
      </c>
      <c r="BN4459">
        <v>0</v>
      </c>
      <c r="BO4459">
        <v>0</v>
      </c>
      <c r="BP4459">
        <v>0</v>
      </c>
      <c r="BQ4459">
        <v>0</v>
      </c>
      <c r="BR4459">
        <v>0</v>
      </c>
      <c r="BS4459">
        <v>1</v>
      </c>
      <c r="BT4459">
        <v>2</v>
      </c>
      <c r="BU4459" t="s">
        <v>4157</v>
      </c>
    </row>
    <row r="4460" spans="1:73">
      <c r="A4460" t="s">
        <v>4099</v>
      </c>
      <c r="B4460" t="s">
        <v>4100</v>
      </c>
      <c r="C4460">
        <v>191</v>
      </c>
      <c r="D4460" t="s">
        <v>119</v>
      </c>
      <c r="E4460" t="s">
        <v>4119</v>
      </c>
      <c r="F4460" t="s">
        <v>92</v>
      </c>
      <c r="G4460">
        <v>0</v>
      </c>
      <c r="H4460">
        <v>2</v>
      </c>
      <c r="I4460">
        <v>2</v>
      </c>
      <c r="J4460">
        <v>0</v>
      </c>
      <c r="K4460">
        <v>0</v>
      </c>
      <c r="L4460">
        <v>7</v>
      </c>
      <c r="M4460">
        <v>0</v>
      </c>
      <c r="N4460">
        <v>13</v>
      </c>
      <c r="O4460">
        <v>0</v>
      </c>
      <c r="P4460">
        <v>0</v>
      </c>
      <c r="Q4460">
        <v>1</v>
      </c>
      <c r="R4460">
        <v>0</v>
      </c>
      <c r="S4460">
        <v>14</v>
      </c>
      <c r="T4460">
        <v>4</v>
      </c>
      <c r="U4460">
        <v>0</v>
      </c>
      <c r="V4460">
        <v>2</v>
      </c>
      <c r="W4460">
        <v>3</v>
      </c>
      <c r="X4460">
        <v>0</v>
      </c>
      <c r="Y4460">
        <v>0</v>
      </c>
      <c r="Z4460">
        <v>1</v>
      </c>
      <c r="AA4460">
        <v>0</v>
      </c>
      <c r="AB4460">
        <v>61</v>
      </c>
      <c r="AC4460">
        <v>0</v>
      </c>
      <c r="AD4460">
        <v>0</v>
      </c>
      <c r="AE4460">
        <v>1</v>
      </c>
      <c r="AF4460">
        <v>0</v>
      </c>
      <c r="AG4460">
        <v>0</v>
      </c>
      <c r="AH4460">
        <v>0</v>
      </c>
      <c r="AI4460">
        <v>3</v>
      </c>
      <c r="AJ4460">
        <v>0</v>
      </c>
      <c r="AK4460">
        <v>0</v>
      </c>
      <c r="AL4460">
        <v>3</v>
      </c>
      <c r="AM4460">
        <v>13</v>
      </c>
      <c r="AN4460">
        <v>0</v>
      </c>
      <c r="AO4460">
        <v>0</v>
      </c>
      <c r="AP4460">
        <v>0</v>
      </c>
      <c r="AQ4460">
        <v>3</v>
      </c>
      <c r="AR4460">
        <v>0</v>
      </c>
      <c r="AS4460">
        <v>0</v>
      </c>
      <c r="AT4460">
        <v>0</v>
      </c>
      <c r="AU4460">
        <v>2</v>
      </c>
      <c r="AV4460">
        <v>1</v>
      </c>
      <c r="AW4460">
        <v>2</v>
      </c>
      <c r="AX4460">
        <v>4</v>
      </c>
      <c r="AY4460">
        <v>11</v>
      </c>
      <c r="AZ4460">
        <v>14</v>
      </c>
      <c r="BA4460">
        <v>20</v>
      </c>
      <c r="BB4460">
        <v>3</v>
      </c>
      <c r="BC4460">
        <v>13</v>
      </c>
      <c r="BD4460">
        <v>0</v>
      </c>
      <c r="BE4460">
        <v>0</v>
      </c>
      <c r="BF4460">
        <v>0</v>
      </c>
      <c r="BG4460">
        <v>0</v>
      </c>
      <c r="BH4460">
        <v>0</v>
      </c>
      <c r="BI4460">
        <v>5</v>
      </c>
      <c r="BJ4460">
        <v>11</v>
      </c>
      <c r="BK4460">
        <v>0</v>
      </c>
      <c r="BL4460">
        <v>1</v>
      </c>
      <c r="BM4460">
        <v>0</v>
      </c>
      <c r="BN4460">
        <v>3</v>
      </c>
      <c r="BO4460">
        <v>19</v>
      </c>
      <c r="BP4460">
        <v>2</v>
      </c>
      <c r="BQ4460">
        <v>0</v>
      </c>
      <c r="BR4460">
        <v>0</v>
      </c>
      <c r="BS4460">
        <v>7</v>
      </c>
      <c r="BT4460">
        <v>102</v>
      </c>
      <c r="BU4460" t="s">
        <v>4273</v>
      </c>
    </row>
    <row r="4461" spans="1:73">
      <c r="A4461" t="s">
        <v>4099</v>
      </c>
      <c r="B4461" t="s">
        <v>4100</v>
      </c>
      <c r="C4461">
        <v>192</v>
      </c>
      <c r="D4461" t="s">
        <v>119</v>
      </c>
      <c r="E4461" t="s">
        <v>78</v>
      </c>
      <c r="F4461" t="s">
        <v>77</v>
      </c>
      <c r="G4461">
        <v>0</v>
      </c>
      <c r="H4461">
        <v>0</v>
      </c>
      <c r="I4461">
        <v>0</v>
      </c>
      <c r="J4461">
        <v>0</v>
      </c>
      <c r="K4461">
        <v>0</v>
      </c>
      <c r="L4461">
        <v>0</v>
      </c>
      <c r="M4461">
        <v>0</v>
      </c>
      <c r="N4461">
        <v>0</v>
      </c>
      <c r="O4461">
        <v>0</v>
      </c>
      <c r="P4461">
        <v>0</v>
      </c>
      <c r="Q4461">
        <v>0</v>
      </c>
      <c r="R4461">
        <v>1</v>
      </c>
      <c r="S4461">
        <v>1</v>
      </c>
      <c r="T4461">
        <v>0</v>
      </c>
      <c r="U4461">
        <v>0</v>
      </c>
      <c r="V4461">
        <v>0</v>
      </c>
      <c r="W4461">
        <v>0</v>
      </c>
      <c r="X4461">
        <v>0</v>
      </c>
      <c r="Y4461">
        <v>0</v>
      </c>
      <c r="Z4461">
        <v>0</v>
      </c>
      <c r="AA4461">
        <v>0</v>
      </c>
      <c r="AB4461">
        <v>5</v>
      </c>
      <c r="AC4461">
        <v>0</v>
      </c>
      <c r="AD4461">
        <v>0</v>
      </c>
      <c r="AE4461">
        <v>0</v>
      </c>
      <c r="AF4461">
        <v>0</v>
      </c>
      <c r="AG4461">
        <v>0</v>
      </c>
      <c r="AH4461">
        <v>1</v>
      </c>
      <c r="AI4461">
        <v>0</v>
      </c>
      <c r="AJ4461">
        <v>0</v>
      </c>
      <c r="AK4461">
        <v>0</v>
      </c>
      <c r="AL4461">
        <v>0</v>
      </c>
      <c r="AM4461">
        <v>0</v>
      </c>
      <c r="AN4461">
        <v>0</v>
      </c>
      <c r="AO4461">
        <v>0</v>
      </c>
      <c r="AP4461">
        <v>0</v>
      </c>
      <c r="AQ4461">
        <v>0</v>
      </c>
      <c r="AR4461">
        <v>0</v>
      </c>
      <c r="AS4461">
        <v>0</v>
      </c>
      <c r="AT4461">
        <v>1</v>
      </c>
      <c r="AU4461">
        <v>0</v>
      </c>
      <c r="AV4461">
        <v>0</v>
      </c>
      <c r="AW4461">
        <v>0</v>
      </c>
      <c r="AX4461">
        <v>1</v>
      </c>
      <c r="AY4461">
        <v>0</v>
      </c>
      <c r="AZ4461">
        <v>1</v>
      </c>
      <c r="BA4461">
        <v>1</v>
      </c>
      <c r="BB4461">
        <v>2</v>
      </c>
      <c r="BC4461">
        <v>0</v>
      </c>
      <c r="BD4461">
        <v>0</v>
      </c>
      <c r="BE4461">
        <v>0</v>
      </c>
      <c r="BF4461">
        <v>0</v>
      </c>
      <c r="BG4461">
        <v>0</v>
      </c>
      <c r="BH4461">
        <v>0</v>
      </c>
      <c r="BI4461">
        <v>0</v>
      </c>
      <c r="BJ4461">
        <v>0</v>
      </c>
      <c r="BK4461">
        <v>0</v>
      </c>
      <c r="BL4461">
        <v>0</v>
      </c>
      <c r="BM4461">
        <v>0</v>
      </c>
      <c r="BN4461">
        <v>0</v>
      </c>
      <c r="BO4461">
        <v>2</v>
      </c>
      <c r="BP4461">
        <v>0</v>
      </c>
      <c r="BQ4461">
        <v>0</v>
      </c>
      <c r="BR4461">
        <v>0</v>
      </c>
      <c r="BS4461">
        <v>2</v>
      </c>
      <c r="BT4461">
        <v>10</v>
      </c>
      <c r="BU4461" t="s">
        <v>4274</v>
      </c>
    </row>
    <row r="4462" spans="1:73">
      <c r="A4462" t="s">
        <v>4099</v>
      </c>
      <c r="B4462" t="s">
        <v>4100</v>
      </c>
      <c r="C4462">
        <v>193</v>
      </c>
      <c r="D4462" t="s">
        <v>119</v>
      </c>
      <c r="E4462" t="s">
        <v>4275</v>
      </c>
      <c r="F4462" t="s">
        <v>184</v>
      </c>
      <c r="G4462">
        <v>0</v>
      </c>
      <c r="H4462">
        <v>0</v>
      </c>
      <c r="I4462">
        <v>0</v>
      </c>
      <c r="J4462">
        <v>0</v>
      </c>
      <c r="K4462">
        <v>0</v>
      </c>
      <c r="L4462">
        <v>4</v>
      </c>
      <c r="M4462">
        <v>0</v>
      </c>
      <c r="N4462">
        <v>6</v>
      </c>
      <c r="O4462">
        <v>0</v>
      </c>
      <c r="P4462">
        <v>0</v>
      </c>
      <c r="Q4462">
        <v>0</v>
      </c>
      <c r="R4462">
        <v>0</v>
      </c>
      <c r="S4462">
        <v>13</v>
      </c>
      <c r="T4462">
        <v>6</v>
      </c>
      <c r="U4462">
        <v>0</v>
      </c>
      <c r="V4462">
        <v>2</v>
      </c>
      <c r="W4462">
        <v>0</v>
      </c>
      <c r="X4462">
        <v>0</v>
      </c>
      <c r="Y4462">
        <v>0</v>
      </c>
      <c r="Z4462">
        <v>0</v>
      </c>
      <c r="AA4462">
        <v>0</v>
      </c>
      <c r="AB4462">
        <v>39</v>
      </c>
      <c r="AC4462">
        <v>0</v>
      </c>
      <c r="AD4462">
        <v>0</v>
      </c>
      <c r="AE4462">
        <v>0</v>
      </c>
      <c r="AF4462">
        <v>0</v>
      </c>
      <c r="AG4462">
        <v>0</v>
      </c>
      <c r="AH4462">
        <v>4</v>
      </c>
      <c r="AI4462">
        <v>6</v>
      </c>
      <c r="AJ4462">
        <v>0</v>
      </c>
      <c r="AK4462">
        <v>1</v>
      </c>
      <c r="AL4462">
        <v>0</v>
      </c>
      <c r="AM4462">
        <v>6</v>
      </c>
      <c r="AN4462">
        <v>0</v>
      </c>
      <c r="AO4462">
        <v>0</v>
      </c>
      <c r="AP4462">
        <v>0</v>
      </c>
      <c r="AQ4462">
        <v>0</v>
      </c>
      <c r="AR4462">
        <v>0</v>
      </c>
      <c r="AS4462">
        <v>0</v>
      </c>
      <c r="AT4462">
        <v>0</v>
      </c>
      <c r="AU4462">
        <v>1</v>
      </c>
      <c r="AV4462">
        <v>0</v>
      </c>
      <c r="AW4462">
        <v>0</v>
      </c>
      <c r="AX4462">
        <v>7</v>
      </c>
      <c r="AY4462">
        <v>10</v>
      </c>
      <c r="AZ4462">
        <v>8</v>
      </c>
      <c r="BA4462">
        <v>13</v>
      </c>
      <c r="BB4462">
        <v>0</v>
      </c>
      <c r="BC4462">
        <v>4</v>
      </c>
      <c r="BD4462">
        <v>0</v>
      </c>
      <c r="BE4462">
        <v>0</v>
      </c>
      <c r="BF4462">
        <v>0</v>
      </c>
      <c r="BG4462">
        <v>0</v>
      </c>
      <c r="BH4462">
        <v>0</v>
      </c>
      <c r="BI4462">
        <v>9</v>
      </c>
      <c r="BJ4462">
        <v>3</v>
      </c>
      <c r="BK4462">
        <v>0</v>
      </c>
      <c r="BL4462">
        <v>0</v>
      </c>
      <c r="BM4462">
        <v>0</v>
      </c>
      <c r="BN4462">
        <v>0</v>
      </c>
      <c r="BO4462">
        <v>10</v>
      </c>
      <c r="BP4462">
        <v>2</v>
      </c>
      <c r="BQ4462">
        <v>0</v>
      </c>
      <c r="BR4462">
        <v>0</v>
      </c>
      <c r="BS4462">
        <v>3</v>
      </c>
      <c r="BT4462">
        <v>75</v>
      </c>
      <c r="BU4462" t="s">
        <v>4276</v>
      </c>
    </row>
    <row r="4463" spans="1:73">
      <c r="A4463" t="s">
        <v>4099</v>
      </c>
      <c r="B4463" t="s">
        <v>4100</v>
      </c>
      <c r="C4463">
        <v>194</v>
      </c>
      <c r="D4463" t="s">
        <v>119</v>
      </c>
      <c r="E4463" t="s">
        <v>78</v>
      </c>
      <c r="F4463" t="s">
        <v>77</v>
      </c>
      <c r="G4463">
        <v>0</v>
      </c>
      <c r="H4463">
        <v>2</v>
      </c>
      <c r="I4463">
        <v>2</v>
      </c>
      <c r="J4463">
        <v>0</v>
      </c>
      <c r="K4463">
        <v>0</v>
      </c>
      <c r="L4463">
        <v>5</v>
      </c>
      <c r="M4463">
        <v>0</v>
      </c>
      <c r="N4463">
        <v>4</v>
      </c>
      <c r="O4463">
        <v>0</v>
      </c>
      <c r="P4463">
        <v>0</v>
      </c>
      <c r="Q4463">
        <v>1</v>
      </c>
      <c r="R4463">
        <v>0</v>
      </c>
      <c r="S4463">
        <v>8</v>
      </c>
      <c r="T4463">
        <v>4</v>
      </c>
      <c r="U4463">
        <v>0</v>
      </c>
      <c r="V4463">
        <v>0</v>
      </c>
      <c r="W4463">
        <v>3</v>
      </c>
      <c r="X4463">
        <v>0</v>
      </c>
      <c r="Y4463">
        <v>0</v>
      </c>
      <c r="Z4463">
        <v>0</v>
      </c>
      <c r="AA4463">
        <v>0</v>
      </c>
      <c r="AB4463">
        <v>33</v>
      </c>
      <c r="AC4463">
        <v>0</v>
      </c>
      <c r="AD4463">
        <v>0</v>
      </c>
      <c r="AE4463">
        <v>0</v>
      </c>
      <c r="AF4463">
        <v>0</v>
      </c>
      <c r="AG4463">
        <v>0</v>
      </c>
      <c r="AH4463">
        <v>4</v>
      </c>
      <c r="AI4463">
        <v>0</v>
      </c>
      <c r="AJ4463">
        <v>0</v>
      </c>
      <c r="AK4463">
        <v>0</v>
      </c>
      <c r="AL4463">
        <v>3</v>
      </c>
      <c r="AM4463">
        <v>4</v>
      </c>
      <c r="AN4463">
        <v>0</v>
      </c>
      <c r="AO4463">
        <v>0</v>
      </c>
      <c r="AP4463">
        <v>4</v>
      </c>
      <c r="AQ4463">
        <v>2</v>
      </c>
      <c r="AR4463">
        <v>0</v>
      </c>
      <c r="AS4463">
        <v>0</v>
      </c>
      <c r="AT4463">
        <v>0</v>
      </c>
      <c r="AU4463">
        <v>0</v>
      </c>
      <c r="AV4463">
        <v>2</v>
      </c>
      <c r="AW4463">
        <v>2</v>
      </c>
      <c r="AX4463">
        <v>6</v>
      </c>
      <c r="AY4463">
        <v>8</v>
      </c>
      <c r="AZ4463">
        <v>9</v>
      </c>
      <c r="BA4463">
        <v>10</v>
      </c>
      <c r="BB4463">
        <v>1</v>
      </c>
      <c r="BC4463">
        <v>7</v>
      </c>
      <c r="BD4463">
        <v>0</v>
      </c>
      <c r="BE4463">
        <v>0</v>
      </c>
      <c r="BF4463">
        <v>2</v>
      </c>
      <c r="BG4463">
        <v>0</v>
      </c>
      <c r="BH4463">
        <v>0</v>
      </c>
      <c r="BI4463">
        <v>5</v>
      </c>
      <c r="BJ4463">
        <v>3</v>
      </c>
      <c r="BK4463">
        <v>0</v>
      </c>
      <c r="BL4463">
        <v>2</v>
      </c>
      <c r="BM4463">
        <v>0</v>
      </c>
      <c r="BN4463">
        <v>0</v>
      </c>
      <c r="BO4463">
        <v>9</v>
      </c>
      <c r="BP4463">
        <v>1</v>
      </c>
      <c r="BQ4463">
        <v>0</v>
      </c>
      <c r="BR4463">
        <v>1</v>
      </c>
      <c r="BS4463">
        <v>3</v>
      </c>
      <c r="BT4463">
        <v>49</v>
      </c>
      <c r="BU4463" t="s">
        <v>4277</v>
      </c>
    </row>
    <row r="4464" spans="1:73">
      <c r="A4464" t="s">
        <v>4099</v>
      </c>
      <c r="B4464" t="s">
        <v>4100</v>
      </c>
      <c r="C4464">
        <v>195</v>
      </c>
      <c r="D4464" t="s">
        <v>119</v>
      </c>
      <c r="E4464" t="s">
        <v>4278</v>
      </c>
      <c r="F4464" t="s">
        <v>184</v>
      </c>
      <c r="G4464">
        <v>0</v>
      </c>
      <c r="H4464">
        <v>2</v>
      </c>
      <c r="I4464">
        <v>0</v>
      </c>
      <c r="J4464">
        <v>0</v>
      </c>
      <c r="K4464">
        <v>0</v>
      </c>
      <c r="L4464">
        <v>7</v>
      </c>
      <c r="M4464">
        <v>0</v>
      </c>
      <c r="N4464">
        <v>6</v>
      </c>
      <c r="O4464">
        <v>0</v>
      </c>
      <c r="P4464">
        <v>0</v>
      </c>
      <c r="Q4464">
        <v>0</v>
      </c>
      <c r="R4464">
        <v>0</v>
      </c>
      <c r="S4464">
        <v>1</v>
      </c>
      <c r="T4464">
        <v>0</v>
      </c>
      <c r="U4464">
        <v>0</v>
      </c>
      <c r="V4464">
        <v>0</v>
      </c>
      <c r="W4464">
        <v>0</v>
      </c>
      <c r="X4464">
        <v>0</v>
      </c>
      <c r="Y4464">
        <v>0</v>
      </c>
      <c r="Z4464">
        <v>0</v>
      </c>
      <c r="AA4464">
        <v>0</v>
      </c>
      <c r="AB4464">
        <v>30</v>
      </c>
      <c r="AC4464">
        <v>0</v>
      </c>
      <c r="AD4464">
        <v>0</v>
      </c>
      <c r="AE4464">
        <v>0</v>
      </c>
      <c r="AF4464">
        <v>0</v>
      </c>
      <c r="AG4464">
        <v>0</v>
      </c>
      <c r="AH4464">
        <v>0</v>
      </c>
      <c r="AI4464">
        <v>0</v>
      </c>
      <c r="AJ4464">
        <v>0</v>
      </c>
      <c r="AK4464">
        <v>0</v>
      </c>
      <c r="AL4464">
        <v>0</v>
      </c>
      <c r="AM4464">
        <v>4</v>
      </c>
      <c r="AN4464">
        <v>4</v>
      </c>
      <c r="AO4464">
        <v>0</v>
      </c>
      <c r="AP4464">
        <v>0</v>
      </c>
      <c r="AQ4464">
        <v>1</v>
      </c>
      <c r="AR4464">
        <v>0</v>
      </c>
      <c r="AS4464">
        <v>0</v>
      </c>
      <c r="AT4464">
        <v>1</v>
      </c>
      <c r="AU4464">
        <v>4</v>
      </c>
      <c r="AV4464">
        <v>0</v>
      </c>
      <c r="AW4464">
        <v>0</v>
      </c>
      <c r="AX4464">
        <v>1</v>
      </c>
      <c r="AY4464">
        <v>6</v>
      </c>
      <c r="AZ4464">
        <v>3</v>
      </c>
      <c r="BA4464">
        <v>7</v>
      </c>
      <c r="BB4464">
        <v>1</v>
      </c>
      <c r="BC4464">
        <v>10</v>
      </c>
      <c r="BD4464">
        <v>0</v>
      </c>
      <c r="BE4464">
        <v>0</v>
      </c>
      <c r="BF4464">
        <v>0</v>
      </c>
      <c r="BG4464">
        <v>0</v>
      </c>
      <c r="BH4464">
        <v>0</v>
      </c>
      <c r="BI4464">
        <v>3</v>
      </c>
      <c r="BJ4464">
        <v>6</v>
      </c>
      <c r="BK4464">
        <v>0</v>
      </c>
      <c r="BL4464">
        <v>0</v>
      </c>
      <c r="BM4464">
        <v>0</v>
      </c>
      <c r="BN4464">
        <v>2</v>
      </c>
      <c r="BO4464">
        <v>7</v>
      </c>
      <c r="BP4464">
        <v>0</v>
      </c>
      <c r="BQ4464">
        <v>3</v>
      </c>
      <c r="BR4464">
        <v>1</v>
      </c>
      <c r="BS4464">
        <v>4</v>
      </c>
      <c r="BT4464">
        <v>60</v>
      </c>
      <c r="BU4464" t="s">
        <v>4279</v>
      </c>
    </row>
    <row r="4465" spans="1:73">
      <c r="A4465" t="s">
        <v>4099</v>
      </c>
      <c r="B4465" t="s">
        <v>4100</v>
      </c>
      <c r="C4465">
        <v>196</v>
      </c>
      <c r="D4465" t="s">
        <v>119</v>
      </c>
      <c r="E4465" t="s">
        <v>78</v>
      </c>
      <c r="F4465" t="s">
        <v>77</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0</v>
      </c>
      <c r="BB4465">
        <v>0</v>
      </c>
      <c r="BC4465">
        <v>0</v>
      </c>
      <c r="BD4465">
        <v>0</v>
      </c>
      <c r="BE4465">
        <v>0</v>
      </c>
      <c r="BF4465">
        <v>0</v>
      </c>
      <c r="BG4465">
        <v>0</v>
      </c>
      <c r="BH4465">
        <v>0</v>
      </c>
      <c r="BI4465">
        <v>0</v>
      </c>
      <c r="BJ4465">
        <v>0</v>
      </c>
      <c r="BK4465">
        <v>0</v>
      </c>
      <c r="BL4465">
        <v>0</v>
      </c>
      <c r="BM4465">
        <v>0</v>
      </c>
      <c r="BN4465">
        <v>0</v>
      </c>
      <c r="BO4465">
        <v>0</v>
      </c>
      <c r="BP4465">
        <v>0</v>
      </c>
      <c r="BQ4465">
        <v>0</v>
      </c>
      <c r="BR4465">
        <v>0</v>
      </c>
      <c r="BS4465">
        <v>1</v>
      </c>
      <c r="BT4465">
        <v>2</v>
      </c>
      <c r="BU4465" t="s">
        <v>4166</v>
      </c>
    </row>
    <row r="4466" spans="1:73">
      <c r="A4466" t="s">
        <v>4099</v>
      </c>
      <c r="B4466" t="s">
        <v>4100</v>
      </c>
      <c r="C4466">
        <v>197</v>
      </c>
      <c r="D4466" t="s">
        <v>119</v>
      </c>
      <c r="E4466" t="s">
        <v>4105</v>
      </c>
      <c r="F4466" t="s">
        <v>92</v>
      </c>
      <c r="G4466">
        <v>0</v>
      </c>
      <c r="H4466">
        <v>4</v>
      </c>
      <c r="I4466">
        <v>0</v>
      </c>
      <c r="J4466">
        <v>0</v>
      </c>
      <c r="K4466">
        <v>0</v>
      </c>
      <c r="L4466">
        <v>0</v>
      </c>
      <c r="M4466">
        <v>0</v>
      </c>
      <c r="N4466">
        <v>5</v>
      </c>
      <c r="O4466">
        <v>0</v>
      </c>
      <c r="P4466">
        <v>0</v>
      </c>
      <c r="Q4466">
        <v>0</v>
      </c>
      <c r="R4466">
        <v>0</v>
      </c>
      <c r="S4466">
        <v>4</v>
      </c>
      <c r="T4466">
        <v>0</v>
      </c>
      <c r="U4466">
        <v>0</v>
      </c>
      <c r="V4466">
        <v>0</v>
      </c>
      <c r="W4466">
        <v>0</v>
      </c>
      <c r="X4466">
        <v>0</v>
      </c>
      <c r="Y4466">
        <v>0</v>
      </c>
      <c r="Z4466">
        <v>0</v>
      </c>
      <c r="AA4466">
        <v>0</v>
      </c>
      <c r="AB4466">
        <v>21</v>
      </c>
      <c r="AC4466">
        <v>0</v>
      </c>
      <c r="AD4466">
        <v>0</v>
      </c>
      <c r="AE4466">
        <v>0</v>
      </c>
      <c r="AF4466">
        <v>0</v>
      </c>
      <c r="AG4466">
        <v>0</v>
      </c>
      <c r="AH4466">
        <v>0</v>
      </c>
      <c r="AI4466">
        <v>0</v>
      </c>
      <c r="AJ4466">
        <v>0</v>
      </c>
      <c r="AK4466">
        <v>0</v>
      </c>
      <c r="AL4466">
        <v>1</v>
      </c>
      <c r="AM4466">
        <v>5</v>
      </c>
      <c r="AN4466">
        <v>0</v>
      </c>
      <c r="AO4466">
        <v>0</v>
      </c>
      <c r="AP4466">
        <v>0</v>
      </c>
      <c r="AQ4466">
        <v>0</v>
      </c>
      <c r="AR4466">
        <v>0</v>
      </c>
      <c r="AS4466">
        <v>0</v>
      </c>
      <c r="AT4466">
        <v>0</v>
      </c>
      <c r="AU4466">
        <v>0</v>
      </c>
      <c r="AV4466">
        <v>0</v>
      </c>
      <c r="AW4466">
        <v>0</v>
      </c>
      <c r="AX4466">
        <v>3</v>
      </c>
      <c r="AY4466">
        <v>2</v>
      </c>
      <c r="AZ4466">
        <v>6</v>
      </c>
      <c r="BA4466">
        <v>8</v>
      </c>
      <c r="BB4466">
        <v>2</v>
      </c>
      <c r="BC4466">
        <v>4</v>
      </c>
      <c r="BD4466">
        <v>0</v>
      </c>
      <c r="BE4466">
        <v>0</v>
      </c>
      <c r="BF4466">
        <v>0</v>
      </c>
      <c r="BG4466">
        <v>0</v>
      </c>
      <c r="BH4466">
        <v>0</v>
      </c>
      <c r="BI4466">
        <v>2</v>
      </c>
      <c r="BJ4466">
        <v>3</v>
      </c>
      <c r="BK4466">
        <v>0</v>
      </c>
      <c r="BL4466">
        <v>1</v>
      </c>
      <c r="BM4466">
        <v>2</v>
      </c>
      <c r="BN4466">
        <v>1</v>
      </c>
      <c r="BO4466">
        <v>6</v>
      </c>
      <c r="BP4466">
        <v>0</v>
      </c>
      <c r="BQ4466">
        <v>0</v>
      </c>
      <c r="BR4466">
        <v>0</v>
      </c>
      <c r="BS4466">
        <v>2</v>
      </c>
      <c r="BT4466">
        <v>26</v>
      </c>
      <c r="BU4466" t="s">
        <v>4280</v>
      </c>
    </row>
    <row r="4467" spans="1:73">
      <c r="A4467" t="s">
        <v>4099</v>
      </c>
      <c r="B4467" t="s">
        <v>4100</v>
      </c>
      <c r="C4467">
        <v>198</v>
      </c>
      <c r="D4467" t="s">
        <v>312</v>
      </c>
      <c r="E4467" t="s">
        <v>4105</v>
      </c>
      <c r="F4467" t="s">
        <v>92</v>
      </c>
      <c r="G4467">
        <v>0</v>
      </c>
      <c r="H4467">
        <v>2</v>
      </c>
      <c r="I4467">
        <v>1</v>
      </c>
      <c r="J4467">
        <v>0</v>
      </c>
      <c r="K4467">
        <v>0</v>
      </c>
      <c r="L4467">
        <v>5</v>
      </c>
      <c r="M4467">
        <v>1</v>
      </c>
      <c r="N4467">
        <v>6</v>
      </c>
      <c r="O4467">
        <v>0</v>
      </c>
      <c r="P4467">
        <v>0</v>
      </c>
      <c r="Q4467">
        <v>0</v>
      </c>
      <c r="R4467">
        <v>1</v>
      </c>
      <c r="S4467">
        <v>12</v>
      </c>
      <c r="T4467">
        <v>3</v>
      </c>
      <c r="U4467">
        <v>0</v>
      </c>
      <c r="V4467">
        <v>3</v>
      </c>
      <c r="W4467">
        <v>1</v>
      </c>
      <c r="X4467">
        <v>0</v>
      </c>
      <c r="Y4467">
        <v>0</v>
      </c>
      <c r="Z4467">
        <v>0</v>
      </c>
      <c r="AA4467">
        <v>0</v>
      </c>
      <c r="AB4467">
        <v>36</v>
      </c>
      <c r="AC4467">
        <v>2</v>
      </c>
      <c r="AD4467">
        <v>0</v>
      </c>
      <c r="AE4467">
        <v>0</v>
      </c>
      <c r="AF4467">
        <v>1</v>
      </c>
      <c r="AG4467">
        <v>0</v>
      </c>
      <c r="AH4467">
        <v>1</v>
      </c>
      <c r="AI4467">
        <v>2</v>
      </c>
      <c r="AJ4467">
        <v>0</v>
      </c>
      <c r="AK4467">
        <v>0</v>
      </c>
      <c r="AL4467">
        <v>2</v>
      </c>
      <c r="AM4467">
        <v>6</v>
      </c>
      <c r="AN4467">
        <v>0</v>
      </c>
      <c r="AO4467">
        <v>0</v>
      </c>
      <c r="AP4467">
        <v>0</v>
      </c>
      <c r="AQ4467">
        <v>0</v>
      </c>
      <c r="AR4467">
        <v>0</v>
      </c>
      <c r="AS4467">
        <v>0</v>
      </c>
      <c r="AT4467">
        <v>0</v>
      </c>
      <c r="AU4467">
        <v>0</v>
      </c>
      <c r="AV4467">
        <v>0</v>
      </c>
      <c r="AW4467">
        <v>1</v>
      </c>
      <c r="AX4467">
        <v>4</v>
      </c>
      <c r="AY4467">
        <v>7</v>
      </c>
      <c r="AZ4467">
        <v>5</v>
      </c>
      <c r="BA4467">
        <v>10</v>
      </c>
      <c r="BB4467">
        <v>2</v>
      </c>
      <c r="BC4467">
        <v>3</v>
      </c>
      <c r="BD4467">
        <v>0</v>
      </c>
      <c r="BE4467">
        <v>0</v>
      </c>
      <c r="BF4467">
        <v>0</v>
      </c>
      <c r="BG4467">
        <v>0</v>
      </c>
      <c r="BH4467">
        <v>0</v>
      </c>
      <c r="BI4467">
        <v>2</v>
      </c>
      <c r="BJ4467">
        <v>3</v>
      </c>
      <c r="BK4467">
        <v>0</v>
      </c>
      <c r="BL4467">
        <v>4</v>
      </c>
      <c r="BM4467">
        <v>0</v>
      </c>
      <c r="BN4467">
        <v>0</v>
      </c>
      <c r="BO4467">
        <v>8</v>
      </c>
      <c r="BP4467">
        <v>2</v>
      </c>
      <c r="BQ4467">
        <v>0</v>
      </c>
      <c r="BR4467">
        <v>0</v>
      </c>
      <c r="BS4467">
        <v>3</v>
      </c>
      <c r="BT4467">
        <v>52</v>
      </c>
      <c r="BU4467" t="s">
        <v>4281</v>
      </c>
    </row>
    <row r="4468" spans="1:73">
      <c r="A4468" t="s">
        <v>4099</v>
      </c>
      <c r="B4468" t="s">
        <v>4100</v>
      </c>
      <c r="C4468">
        <v>199</v>
      </c>
      <c r="D4468" t="s">
        <v>312</v>
      </c>
      <c r="E4468" t="s">
        <v>78</v>
      </c>
      <c r="F4468" t="s">
        <v>77</v>
      </c>
      <c r="G4468">
        <v>1</v>
      </c>
      <c r="H4468">
        <v>7</v>
      </c>
      <c r="I4468">
        <v>0</v>
      </c>
      <c r="J4468">
        <v>0</v>
      </c>
      <c r="K4468">
        <v>0</v>
      </c>
      <c r="L4468">
        <v>4</v>
      </c>
      <c r="M4468">
        <v>0</v>
      </c>
      <c r="N4468">
        <v>13</v>
      </c>
      <c r="O4468">
        <v>0</v>
      </c>
      <c r="P4468">
        <v>0</v>
      </c>
      <c r="Q4468">
        <v>0</v>
      </c>
      <c r="R4468">
        <v>0</v>
      </c>
      <c r="S4468">
        <v>12</v>
      </c>
      <c r="T4468">
        <v>4</v>
      </c>
      <c r="U4468">
        <v>0</v>
      </c>
      <c r="V4468">
        <v>0</v>
      </c>
      <c r="W4468">
        <v>1</v>
      </c>
      <c r="X4468">
        <v>0</v>
      </c>
      <c r="Y4468">
        <v>0</v>
      </c>
      <c r="Z4468">
        <v>0</v>
      </c>
      <c r="AA4468">
        <v>0</v>
      </c>
      <c r="AB4468">
        <v>77</v>
      </c>
      <c r="AC4468">
        <v>3</v>
      </c>
      <c r="AD4468">
        <v>0</v>
      </c>
      <c r="AE4468">
        <v>2</v>
      </c>
      <c r="AF4468">
        <v>0</v>
      </c>
      <c r="AG4468">
        <v>0</v>
      </c>
      <c r="AH4468">
        <v>0</v>
      </c>
      <c r="AI4468">
        <v>9</v>
      </c>
      <c r="AJ4468">
        <v>0</v>
      </c>
      <c r="AK4468">
        <v>0</v>
      </c>
      <c r="AL4468">
        <v>0</v>
      </c>
      <c r="AM4468">
        <v>4</v>
      </c>
      <c r="AN4468">
        <v>0</v>
      </c>
      <c r="AO4468">
        <v>0</v>
      </c>
      <c r="AP4468">
        <v>5</v>
      </c>
      <c r="AQ4468">
        <v>0</v>
      </c>
      <c r="AR4468">
        <v>0</v>
      </c>
      <c r="AS4468">
        <v>0</v>
      </c>
      <c r="AT4468">
        <v>3</v>
      </c>
      <c r="AU4468">
        <v>1</v>
      </c>
      <c r="AV4468">
        <v>2</v>
      </c>
      <c r="AW4468">
        <v>0</v>
      </c>
      <c r="AX4468">
        <v>8</v>
      </c>
      <c r="AY4468">
        <v>18</v>
      </c>
      <c r="AZ4468">
        <v>10</v>
      </c>
      <c r="BA4468">
        <v>13</v>
      </c>
      <c r="BB4468">
        <v>4</v>
      </c>
      <c r="BC4468">
        <v>15</v>
      </c>
      <c r="BD4468">
        <v>0</v>
      </c>
      <c r="BE4468">
        <v>0</v>
      </c>
      <c r="BF4468">
        <v>0</v>
      </c>
      <c r="BG4468">
        <v>0</v>
      </c>
      <c r="BH4468">
        <v>0</v>
      </c>
      <c r="BI4468">
        <v>12</v>
      </c>
      <c r="BJ4468">
        <v>4</v>
      </c>
      <c r="BK4468">
        <v>0</v>
      </c>
      <c r="BL4468">
        <v>2</v>
      </c>
      <c r="BM4468">
        <v>3</v>
      </c>
      <c r="BN4468">
        <v>5</v>
      </c>
      <c r="BO4468">
        <v>17</v>
      </c>
      <c r="BP4468">
        <v>1</v>
      </c>
      <c r="BQ4468">
        <v>0</v>
      </c>
      <c r="BR4468">
        <v>4</v>
      </c>
      <c r="BS4468">
        <v>11</v>
      </c>
      <c r="BT4468">
        <v>125</v>
      </c>
      <c r="BU4468" t="s">
        <v>4282</v>
      </c>
    </row>
    <row r="4469" spans="1:73">
      <c r="A4469" t="s">
        <v>4099</v>
      </c>
      <c r="B4469" t="s">
        <v>4100</v>
      </c>
      <c r="C4469">
        <v>200</v>
      </c>
      <c r="D4469" t="s">
        <v>312</v>
      </c>
      <c r="E4469" t="s">
        <v>4113</v>
      </c>
      <c r="F4469" t="s">
        <v>101</v>
      </c>
      <c r="G4469">
        <v>3</v>
      </c>
      <c r="H4469">
        <v>28</v>
      </c>
      <c r="I4469">
        <v>15</v>
      </c>
      <c r="J4469">
        <v>0</v>
      </c>
      <c r="K4469">
        <v>0</v>
      </c>
      <c r="L4469">
        <v>25</v>
      </c>
      <c r="M4469">
        <v>2</v>
      </c>
      <c r="N4469">
        <v>44</v>
      </c>
      <c r="O4469">
        <v>0</v>
      </c>
      <c r="P4469">
        <v>0</v>
      </c>
      <c r="Q4469">
        <v>4</v>
      </c>
      <c r="R4469">
        <v>10</v>
      </c>
      <c r="S4469">
        <v>69</v>
      </c>
      <c r="T4469">
        <v>23</v>
      </c>
      <c r="U4469">
        <v>0</v>
      </c>
      <c r="V4469">
        <v>3</v>
      </c>
      <c r="W4469">
        <v>13</v>
      </c>
      <c r="X4469">
        <v>0</v>
      </c>
      <c r="Y4469">
        <v>2</v>
      </c>
      <c r="Z4469">
        <v>0</v>
      </c>
      <c r="AA4469">
        <v>0</v>
      </c>
      <c r="AB4469">
        <v>251</v>
      </c>
      <c r="AC4469">
        <v>4</v>
      </c>
      <c r="AD4469">
        <v>0</v>
      </c>
      <c r="AE4469">
        <v>2</v>
      </c>
      <c r="AF4469">
        <v>0</v>
      </c>
      <c r="AG4469">
        <v>4</v>
      </c>
      <c r="AH4469">
        <v>7</v>
      </c>
      <c r="AI4469">
        <v>14</v>
      </c>
      <c r="AJ4469">
        <v>0</v>
      </c>
      <c r="AK4469">
        <v>0</v>
      </c>
      <c r="AL4469">
        <v>7</v>
      </c>
      <c r="AM4469">
        <v>47</v>
      </c>
      <c r="AN4469">
        <v>0</v>
      </c>
      <c r="AO4469">
        <v>2</v>
      </c>
      <c r="AP4469">
        <v>8</v>
      </c>
      <c r="AQ4469">
        <v>11</v>
      </c>
      <c r="AR4469">
        <v>0</v>
      </c>
      <c r="AS4469">
        <v>0</v>
      </c>
      <c r="AT4469">
        <v>2</v>
      </c>
      <c r="AU4469">
        <v>7</v>
      </c>
      <c r="AV4469">
        <v>4</v>
      </c>
      <c r="AW4469">
        <v>14</v>
      </c>
      <c r="AX4469">
        <v>25</v>
      </c>
      <c r="AY4469">
        <v>49</v>
      </c>
      <c r="AZ4469">
        <v>50</v>
      </c>
      <c r="BA4469">
        <v>76</v>
      </c>
      <c r="BB4469">
        <v>16</v>
      </c>
      <c r="BC4469">
        <v>36</v>
      </c>
      <c r="BD4469">
        <v>0</v>
      </c>
      <c r="BE4469">
        <v>0</v>
      </c>
      <c r="BF4469">
        <v>0</v>
      </c>
      <c r="BG4469">
        <v>0</v>
      </c>
      <c r="BH4469">
        <v>0</v>
      </c>
      <c r="BI4469">
        <v>34</v>
      </c>
      <c r="BJ4469">
        <v>20</v>
      </c>
      <c r="BK4469">
        <v>0</v>
      </c>
      <c r="BL4469">
        <v>10</v>
      </c>
      <c r="BM4469">
        <v>9</v>
      </c>
      <c r="BN4469">
        <v>3</v>
      </c>
      <c r="BO4469">
        <v>64</v>
      </c>
      <c r="BP4469">
        <v>6</v>
      </c>
      <c r="BQ4469">
        <v>6</v>
      </c>
      <c r="BR4469">
        <v>1</v>
      </c>
      <c r="BS4469">
        <v>14</v>
      </c>
      <c r="BT4469">
        <v>368</v>
      </c>
      <c r="BU4469" t="s">
        <v>4283</v>
      </c>
    </row>
    <row r="4470" spans="1:73">
      <c r="A4470" t="s">
        <v>4099</v>
      </c>
      <c r="B4470" t="s">
        <v>4100</v>
      </c>
      <c r="C4470">
        <v>201</v>
      </c>
      <c r="D4470" t="s">
        <v>312</v>
      </c>
      <c r="E4470" t="s">
        <v>78</v>
      </c>
      <c r="F4470" t="s">
        <v>77</v>
      </c>
      <c r="G4470">
        <v>0</v>
      </c>
      <c r="H4470">
        <v>4</v>
      </c>
      <c r="I4470">
        <v>1</v>
      </c>
      <c r="J4470">
        <v>0</v>
      </c>
      <c r="K4470">
        <v>0</v>
      </c>
      <c r="L4470">
        <v>3</v>
      </c>
      <c r="M4470">
        <v>0</v>
      </c>
      <c r="N4470">
        <v>3</v>
      </c>
      <c r="O4470">
        <v>0</v>
      </c>
      <c r="P4470">
        <v>0</v>
      </c>
      <c r="Q4470">
        <v>0</v>
      </c>
      <c r="R4470">
        <v>0</v>
      </c>
      <c r="S4470">
        <v>2</v>
      </c>
      <c r="T4470">
        <v>2</v>
      </c>
      <c r="U4470">
        <v>0</v>
      </c>
      <c r="V4470">
        <v>0</v>
      </c>
      <c r="W4470">
        <v>1</v>
      </c>
      <c r="X4470">
        <v>0</v>
      </c>
      <c r="Y4470">
        <v>0</v>
      </c>
      <c r="Z4470">
        <v>0</v>
      </c>
      <c r="AA4470">
        <v>0</v>
      </c>
      <c r="AB4470">
        <v>25</v>
      </c>
      <c r="AC4470">
        <v>0</v>
      </c>
      <c r="AD4470">
        <v>0</v>
      </c>
      <c r="AE4470">
        <v>0</v>
      </c>
      <c r="AF4470">
        <v>0</v>
      </c>
      <c r="AG4470">
        <v>0</v>
      </c>
      <c r="AH4470">
        <v>0</v>
      </c>
      <c r="AI4470">
        <v>1</v>
      </c>
      <c r="AJ4470">
        <v>0</v>
      </c>
      <c r="AK4470">
        <v>0</v>
      </c>
      <c r="AL4470">
        <v>0</v>
      </c>
      <c r="AM4470">
        <v>1</v>
      </c>
      <c r="AN4470">
        <v>0</v>
      </c>
      <c r="AO4470">
        <v>0</v>
      </c>
      <c r="AP4470">
        <v>3</v>
      </c>
      <c r="AQ4470">
        <v>0</v>
      </c>
      <c r="AR4470">
        <v>0</v>
      </c>
      <c r="AS4470">
        <v>0</v>
      </c>
      <c r="AT4470">
        <v>0</v>
      </c>
      <c r="AU4470">
        <v>0</v>
      </c>
      <c r="AV4470">
        <v>0</v>
      </c>
      <c r="AW4470">
        <v>1</v>
      </c>
      <c r="AX4470">
        <v>2</v>
      </c>
      <c r="AY4470">
        <v>8</v>
      </c>
      <c r="AZ4470">
        <v>6</v>
      </c>
      <c r="BA4470">
        <v>3</v>
      </c>
      <c r="BB4470">
        <v>2</v>
      </c>
      <c r="BC4470">
        <v>6</v>
      </c>
      <c r="BD4470">
        <v>0</v>
      </c>
      <c r="BE4470">
        <v>0</v>
      </c>
      <c r="BF4470">
        <v>0</v>
      </c>
      <c r="BG4470">
        <v>0</v>
      </c>
      <c r="BH4470">
        <v>1</v>
      </c>
      <c r="BI4470">
        <v>6</v>
      </c>
      <c r="BJ4470">
        <v>3</v>
      </c>
      <c r="BK4470">
        <v>0</v>
      </c>
      <c r="BL4470">
        <v>0</v>
      </c>
      <c r="BM4470">
        <v>0</v>
      </c>
      <c r="BN4470">
        <v>0</v>
      </c>
      <c r="BO4470">
        <v>6</v>
      </c>
      <c r="BP4470">
        <v>1</v>
      </c>
      <c r="BQ4470">
        <v>0</v>
      </c>
      <c r="BR4470">
        <v>0</v>
      </c>
      <c r="BS4470">
        <v>3</v>
      </c>
      <c r="BT4470">
        <v>53</v>
      </c>
      <c r="BU4470" t="s">
        <v>4284</v>
      </c>
    </row>
    <row r="4471" spans="1:73">
      <c r="A4471" t="s">
        <v>4099</v>
      </c>
      <c r="B4471" t="s">
        <v>4100</v>
      </c>
      <c r="C4471">
        <v>202</v>
      </c>
      <c r="D4471" t="s">
        <v>312</v>
      </c>
      <c r="E4471" t="s">
        <v>4105</v>
      </c>
      <c r="F4471" t="s">
        <v>92</v>
      </c>
      <c r="G4471">
        <v>1</v>
      </c>
      <c r="H4471">
        <v>23</v>
      </c>
      <c r="I4471">
        <v>2</v>
      </c>
      <c r="J4471">
        <v>0</v>
      </c>
      <c r="K4471">
        <v>0</v>
      </c>
      <c r="L4471">
        <v>25</v>
      </c>
      <c r="M4471">
        <v>0</v>
      </c>
      <c r="N4471">
        <v>41</v>
      </c>
      <c r="O4471">
        <v>0</v>
      </c>
      <c r="P4471">
        <v>0</v>
      </c>
      <c r="Q4471">
        <v>1</v>
      </c>
      <c r="R4471">
        <v>5</v>
      </c>
      <c r="S4471">
        <v>42</v>
      </c>
      <c r="T4471">
        <v>11</v>
      </c>
      <c r="U4471">
        <v>0</v>
      </c>
      <c r="V4471">
        <v>5</v>
      </c>
      <c r="W4471">
        <v>9</v>
      </c>
      <c r="X4471">
        <v>0</v>
      </c>
      <c r="Y4471">
        <v>0</v>
      </c>
      <c r="Z4471">
        <v>0</v>
      </c>
      <c r="AA4471">
        <v>0</v>
      </c>
      <c r="AB4471">
        <v>229</v>
      </c>
      <c r="AC4471">
        <v>7</v>
      </c>
      <c r="AD4471">
        <v>0</v>
      </c>
      <c r="AE4471">
        <v>0</v>
      </c>
      <c r="AF4471">
        <v>1</v>
      </c>
      <c r="AG4471">
        <v>0</v>
      </c>
      <c r="AH4471">
        <v>2</v>
      </c>
      <c r="AI4471">
        <v>12</v>
      </c>
      <c r="AJ4471">
        <v>0</v>
      </c>
      <c r="AK4471">
        <v>0</v>
      </c>
      <c r="AL4471">
        <v>4</v>
      </c>
      <c r="AM4471">
        <v>21</v>
      </c>
      <c r="AN4471">
        <v>0</v>
      </c>
      <c r="AO4471">
        <v>3</v>
      </c>
      <c r="AP4471">
        <v>5</v>
      </c>
      <c r="AQ4471">
        <v>10</v>
      </c>
      <c r="AR4471">
        <v>0</v>
      </c>
      <c r="AS4471">
        <v>0</v>
      </c>
      <c r="AT4471">
        <v>2</v>
      </c>
      <c r="AU4471">
        <v>6</v>
      </c>
      <c r="AV4471">
        <v>0</v>
      </c>
      <c r="AW4471">
        <v>0</v>
      </c>
      <c r="AX4471">
        <v>20</v>
      </c>
      <c r="AY4471">
        <v>51</v>
      </c>
      <c r="AZ4471">
        <v>47</v>
      </c>
      <c r="BA4471">
        <v>41</v>
      </c>
      <c r="BB4471">
        <v>10</v>
      </c>
      <c r="BC4471">
        <v>34</v>
      </c>
      <c r="BD4471">
        <v>0</v>
      </c>
      <c r="BE4471">
        <v>0</v>
      </c>
      <c r="BF4471">
        <v>0</v>
      </c>
      <c r="BG4471">
        <v>0</v>
      </c>
      <c r="BH4471">
        <v>0</v>
      </c>
      <c r="BI4471">
        <v>36</v>
      </c>
      <c r="BJ4471">
        <v>16</v>
      </c>
      <c r="BK4471">
        <v>0</v>
      </c>
      <c r="BL4471">
        <v>3</v>
      </c>
      <c r="BM4471">
        <v>5</v>
      </c>
      <c r="BN4471">
        <v>10</v>
      </c>
      <c r="BO4471">
        <v>65</v>
      </c>
      <c r="BP4471">
        <v>3</v>
      </c>
      <c r="BQ4471">
        <v>0</v>
      </c>
      <c r="BR4471">
        <v>9</v>
      </c>
      <c r="BS4471">
        <v>18</v>
      </c>
      <c r="BT4471">
        <v>338</v>
      </c>
      <c r="BU4471" t="s">
        <v>4285</v>
      </c>
    </row>
    <row r="4472" spans="1:73">
      <c r="A4472" t="s">
        <v>4099</v>
      </c>
      <c r="B4472" t="s">
        <v>4100</v>
      </c>
      <c r="C4472">
        <v>203</v>
      </c>
      <c r="D4472" t="s">
        <v>312</v>
      </c>
      <c r="E4472" t="s">
        <v>78</v>
      </c>
      <c r="F4472" t="s">
        <v>77</v>
      </c>
      <c r="G4472">
        <v>0</v>
      </c>
      <c r="H4472">
        <v>2</v>
      </c>
      <c r="I4472">
        <v>0</v>
      </c>
      <c r="J4472">
        <v>0</v>
      </c>
      <c r="K4472">
        <v>0</v>
      </c>
      <c r="L4472">
        <v>1</v>
      </c>
      <c r="M4472">
        <v>0</v>
      </c>
      <c r="N4472">
        <v>2</v>
      </c>
      <c r="O4472">
        <v>0</v>
      </c>
      <c r="P4472">
        <v>0</v>
      </c>
      <c r="Q4472">
        <v>0</v>
      </c>
      <c r="R4472">
        <v>0</v>
      </c>
      <c r="S4472">
        <v>1</v>
      </c>
      <c r="T4472">
        <v>1</v>
      </c>
      <c r="U4472">
        <v>0</v>
      </c>
      <c r="V4472">
        <v>0</v>
      </c>
      <c r="W4472">
        <v>0</v>
      </c>
      <c r="X4472">
        <v>0</v>
      </c>
      <c r="Y4472">
        <v>0</v>
      </c>
      <c r="Z4472">
        <v>0</v>
      </c>
      <c r="AA4472">
        <v>0</v>
      </c>
      <c r="AB4472">
        <v>17</v>
      </c>
      <c r="AC4472">
        <v>0</v>
      </c>
      <c r="AD4472">
        <v>0</v>
      </c>
      <c r="AE4472">
        <v>0</v>
      </c>
      <c r="AF4472">
        <v>0</v>
      </c>
      <c r="AG4472">
        <v>0</v>
      </c>
      <c r="AH4472">
        <v>0</v>
      </c>
      <c r="AI4472">
        <v>1</v>
      </c>
      <c r="AJ4472">
        <v>0</v>
      </c>
      <c r="AK4472">
        <v>0</v>
      </c>
      <c r="AL4472">
        <v>0</v>
      </c>
      <c r="AM4472">
        <v>0</v>
      </c>
      <c r="AN4472">
        <v>0</v>
      </c>
      <c r="AO4472">
        <v>0</v>
      </c>
      <c r="AP4472">
        <v>2</v>
      </c>
      <c r="AQ4472">
        <v>0</v>
      </c>
      <c r="AR4472">
        <v>0</v>
      </c>
      <c r="AS4472">
        <v>0</v>
      </c>
      <c r="AT4472">
        <v>0</v>
      </c>
      <c r="AU4472">
        <v>0</v>
      </c>
      <c r="AV4472">
        <v>0</v>
      </c>
      <c r="AW4472">
        <v>0</v>
      </c>
      <c r="AX4472">
        <v>1</v>
      </c>
      <c r="AY4472">
        <v>6</v>
      </c>
      <c r="AZ4472">
        <v>3</v>
      </c>
      <c r="BA4472">
        <v>1</v>
      </c>
      <c r="BB4472">
        <v>1</v>
      </c>
      <c r="BC4472">
        <v>7</v>
      </c>
      <c r="BD4472">
        <v>0</v>
      </c>
      <c r="BE4472">
        <v>0</v>
      </c>
      <c r="BF4472">
        <v>0</v>
      </c>
      <c r="BG4472">
        <v>0</v>
      </c>
      <c r="BH4472">
        <v>1</v>
      </c>
      <c r="BI4472">
        <v>1</v>
      </c>
      <c r="BJ4472">
        <v>2</v>
      </c>
      <c r="BK4472">
        <v>0</v>
      </c>
      <c r="BL4472">
        <v>0</v>
      </c>
      <c r="BM4472">
        <v>0</v>
      </c>
      <c r="BN4472">
        <v>1</v>
      </c>
      <c r="BO4472">
        <v>3</v>
      </c>
      <c r="BP4472">
        <v>0</v>
      </c>
      <c r="BQ4472">
        <v>0</v>
      </c>
      <c r="BR4472">
        <v>0</v>
      </c>
      <c r="BS4472">
        <v>4</v>
      </c>
      <c r="BT4472">
        <v>39</v>
      </c>
      <c r="BU4472" t="s">
        <v>4286</v>
      </c>
    </row>
    <row r="4473" spans="1:73">
      <c r="A4473" t="s">
        <v>4099</v>
      </c>
      <c r="B4473" t="s">
        <v>4100</v>
      </c>
      <c r="C4473">
        <v>204</v>
      </c>
      <c r="D4473" t="s">
        <v>312</v>
      </c>
      <c r="E4473" t="s">
        <v>4126</v>
      </c>
      <c r="F4473" t="s">
        <v>101</v>
      </c>
      <c r="G4473">
        <v>2</v>
      </c>
      <c r="H4473">
        <v>21</v>
      </c>
      <c r="I4473">
        <v>7</v>
      </c>
      <c r="J4473">
        <v>0</v>
      </c>
      <c r="K4473">
        <v>0</v>
      </c>
      <c r="L4473">
        <v>21</v>
      </c>
      <c r="M4473">
        <v>2</v>
      </c>
      <c r="N4473">
        <v>40</v>
      </c>
      <c r="O4473">
        <v>0</v>
      </c>
      <c r="P4473">
        <v>0</v>
      </c>
      <c r="Q4473">
        <v>12</v>
      </c>
      <c r="R4473">
        <v>7</v>
      </c>
      <c r="S4473">
        <v>68</v>
      </c>
      <c r="T4473">
        <v>17</v>
      </c>
      <c r="U4473">
        <v>0</v>
      </c>
      <c r="V4473">
        <v>7</v>
      </c>
      <c r="W4473">
        <v>6</v>
      </c>
      <c r="X4473">
        <v>0</v>
      </c>
      <c r="Y4473">
        <v>0</v>
      </c>
      <c r="Z4473">
        <v>0</v>
      </c>
      <c r="AA4473">
        <v>0</v>
      </c>
      <c r="AB4473">
        <v>235</v>
      </c>
      <c r="AC4473">
        <v>1</v>
      </c>
      <c r="AD4473">
        <v>0</v>
      </c>
      <c r="AE4473">
        <v>1</v>
      </c>
      <c r="AF4473">
        <v>0</v>
      </c>
      <c r="AG4473">
        <v>0</v>
      </c>
      <c r="AH4473">
        <v>10</v>
      </c>
      <c r="AI4473">
        <v>30</v>
      </c>
      <c r="AJ4473">
        <v>0</v>
      </c>
      <c r="AK4473">
        <v>0</v>
      </c>
      <c r="AL4473">
        <v>4</v>
      </c>
      <c r="AM4473">
        <v>30</v>
      </c>
      <c r="AN4473">
        <v>0</v>
      </c>
      <c r="AO4473">
        <v>2</v>
      </c>
      <c r="AP4473">
        <v>15</v>
      </c>
      <c r="AQ4473">
        <v>4</v>
      </c>
      <c r="AR4473">
        <v>0</v>
      </c>
      <c r="AS4473">
        <v>0</v>
      </c>
      <c r="AT4473">
        <v>3</v>
      </c>
      <c r="AU4473">
        <v>6</v>
      </c>
      <c r="AV4473">
        <v>1</v>
      </c>
      <c r="AW4473">
        <v>7</v>
      </c>
      <c r="AX4473">
        <v>45</v>
      </c>
      <c r="AY4473">
        <v>51</v>
      </c>
      <c r="AZ4473">
        <v>51</v>
      </c>
      <c r="BA4473">
        <v>80</v>
      </c>
      <c r="BB4473">
        <v>9</v>
      </c>
      <c r="BC4473">
        <v>61</v>
      </c>
      <c r="BD4473">
        <v>0</v>
      </c>
      <c r="BE4473">
        <v>0</v>
      </c>
      <c r="BF4473">
        <v>0</v>
      </c>
      <c r="BG4473">
        <v>0</v>
      </c>
      <c r="BH4473">
        <v>5</v>
      </c>
      <c r="BI4473">
        <v>44</v>
      </c>
      <c r="BJ4473">
        <v>25</v>
      </c>
      <c r="BK4473">
        <v>0</v>
      </c>
      <c r="BL4473">
        <v>5</v>
      </c>
      <c r="BM4473">
        <v>1</v>
      </c>
      <c r="BN4473">
        <v>15</v>
      </c>
      <c r="BO4473">
        <v>60</v>
      </c>
      <c r="BP4473">
        <v>19</v>
      </c>
      <c r="BQ4473">
        <v>0</v>
      </c>
      <c r="BR4473">
        <v>7</v>
      </c>
      <c r="BS4473">
        <v>22</v>
      </c>
      <c r="BT4473">
        <v>377</v>
      </c>
      <c r="BU4473" t="s">
        <v>4287</v>
      </c>
    </row>
    <row r="4474" spans="1:73">
      <c r="A4474" t="s">
        <v>4099</v>
      </c>
      <c r="B4474" t="s">
        <v>4100</v>
      </c>
      <c r="C4474">
        <v>205</v>
      </c>
      <c r="D4474" t="s">
        <v>312</v>
      </c>
      <c r="E4474" t="s">
        <v>78</v>
      </c>
      <c r="F4474" t="s">
        <v>77</v>
      </c>
      <c r="G4474">
        <v>0</v>
      </c>
      <c r="H4474">
        <v>1</v>
      </c>
      <c r="I4474">
        <v>1</v>
      </c>
      <c r="J4474">
        <v>0</v>
      </c>
      <c r="K4474">
        <v>0</v>
      </c>
      <c r="L4474">
        <v>1</v>
      </c>
      <c r="M4474">
        <v>0</v>
      </c>
      <c r="N4474">
        <v>2</v>
      </c>
      <c r="O4474">
        <v>0</v>
      </c>
      <c r="P4474">
        <v>0</v>
      </c>
      <c r="Q4474">
        <v>0</v>
      </c>
      <c r="R4474">
        <v>0</v>
      </c>
      <c r="S4474">
        <v>0</v>
      </c>
      <c r="T4474">
        <v>0</v>
      </c>
      <c r="U4474">
        <v>0</v>
      </c>
      <c r="V4474">
        <v>0</v>
      </c>
      <c r="W4474">
        <v>0</v>
      </c>
      <c r="X4474">
        <v>0</v>
      </c>
      <c r="Y4474">
        <v>0</v>
      </c>
      <c r="Z4474">
        <v>0</v>
      </c>
      <c r="AA4474">
        <v>0</v>
      </c>
      <c r="AB4474">
        <v>17</v>
      </c>
      <c r="AC4474">
        <v>0</v>
      </c>
      <c r="AD4474">
        <v>0</v>
      </c>
      <c r="AE4474">
        <v>1</v>
      </c>
      <c r="AF4474">
        <v>0</v>
      </c>
      <c r="AG4474">
        <v>0</v>
      </c>
      <c r="AH4474">
        <v>0</v>
      </c>
      <c r="AI4474">
        <v>0</v>
      </c>
      <c r="AJ4474">
        <v>0</v>
      </c>
      <c r="AK4474">
        <v>0</v>
      </c>
      <c r="AL4474">
        <v>0</v>
      </c>
      <c r="AM4474">
        <v>0</v>
      </c>
      <c r="AN4474">
        <v>0</v>
      </c>
      <c r="AO4474">
        <v>0</v>
      </c>
      <c r="AP4474">
        <v>2</v>
      </c>
      <c r="AQ4474">
        <v>0</v>
      </c>
      <c r="AR4474">
        <v>0</v>
      </c>
      <c r="AS4474">
        <v>0</v>
      </c>
      <c r="AT4474">
        <v>0</v>
      </c>
      <c r="AU4474">
        <v>0</v>
      </c>
      <c r="AV4474">
        <v>1</v>
      </c>
      <c r="AW4474">
        <v>1</v>
      </c>
      <c r="AX4474">
        <v>0</v>
      </c>
      <c r="AY4474">
        <v>7</v>
      </c>
      <c r="AZ4474">
        <v>4</v>
      </c>
      <c r="BA4474">
        <v>0</v>
      </c>
      <c r="BB4474">
        <v>1</v>
      </c>
      <c r="BC4474">
        <v>5</v>
      </c>
      <c r="BD4474">
        <v>0</v>
      </c>
      <c r="BE4474">
        <v>0</v>
      </c>
      <c r="BF4474">
        <v>0</v>
      </c>
      <c r="BG4474">
        <v>0</v>
      </c>
      <c r="BH4474">
        <v>0</v>
      </c>
      <c r="BI4474">
        <v>1</v>
      </c>
      <c r="BJ4474">
        <v>1</v>
      </c>
      <c r="BK4474">
        <v>0</v>
      </c>
      <c r="BL4474">
        <v>0</v>
      </c>
      <c r="BM4474">
        <v>0</v>
      </c>
      <c r="BN4474">
        <v>1</v>
      </c>
      <c r="BO4474">
        <v>4</v>
      </c>
      <c r="BP4474">
        <v>0</v>
      </c>
      <c r="BQ4474">
        <v>0</v>
      </c>
      <c r="BR4474">
        <v>0</v>
      </c>
      <c r="BS4474">
        <v>5</v>
      </c>
      <c r="BT4474">
        <v>42</v>
      </c>
      <c r="BU4474" t="s">
        <v>4288</v>
      </c>
    </row>
    <row r="4475" spans="1:73">
      <c r="A4475" t="s">
        <v>4099</v>
      </c>
      <c r="B4475" t="s">
        <v>4100</v>
      </c>
      <c r="C4475">
        <v>206</v>
      </c>
      <c r="D4475" t="s">
        <v>312</v>
      </c>
      <c r="E4475" t="s">
        <v>4119</v>
      </c>
      <c r="F4475" t="s">
        <v>92</v>
      </c>
      <c r="G4475">
        <v>2</v>
      </c>
      <c r="H4475">
        <v>9</v>
      </c>
      <c r="I4475">
        <v>5</v>
      </c>
      <c r="J4475">
        <v>0</v>
      </c>
      <c r="K4475">
        <v>0</v>
      </c>
      <c r="L4475">
        <v>24</v>
      </c>
      <c r="M4475">
        <v>0</v>
      </c>
      <c r="N4475">
        <v>35</v>
      </c>
      <c r="O4475">
        <v>4</v>
      </c>
      <c r="P4475">
        <v>0</v>
      </c>
      <c r="Q4475">
        <v>5</v>
      </c>
      <c r="R4475">
        <v>9</v>
      </c>
      <c r="S4475">
        <v>84</v>
      </c>
      <c r="T4475">
        <v>27</v>
      </c>
      <c r="U4475">
        <v>0</v>
      </c>
      <c r="V4475">
        <v>1</v>
      </c>
      <c r="W4475">
        <v>16</v>
      </c>
      <c r="X4475">
        <v>0</v>
      </c>
      <c r="Y4475">
        <v>0</v>
      </c>
      <c r="Z4475">
        <v>0</v>
      </c>
      <c r="AA4475">
        <v>0</v>
      </c>
      <c r="AB4475">
        <v>213</v>
      </c>
      <c r="AC4475">
        <v>6</v>
      </c>
      <c r="AD4475">
        <v>0</v>
      </c>
      <c r="AE4475">
        <v>0</v>
      </c>
      <c r="AF4475">
        <v>0</v>
      </c>
      <c r="AG4475">
        <v>0</v>
      </c>
      <c r="AH4475">
        <v>1</v>
      </c>
      <c r="AI4475">
        <v>29</v>
      </c>
      <c r="AJ4475">
        <v>0</v>
      </c>
      <c r="AK4475">
        <v>0</v>
      </c>
      <c r="AL4475">
        <v>8</v>
      </c>
      <c r="AM4475">
        <v>28</v>
      </c>
      <c r="AN4475">
        <v>0</v>
      </c>
      <c r="AO4475">
        <v>0</v>
      </c>
      <c r="AP4475">
        <v>3</v>
      </c>
      <c r="AQ4475">
        <v>9</v>
      </c>
      <c r="AR4475">
        <v>0</v>
      </c>
      <c r="AS4475">
        <v>0</v>
      </c>
      <c r="AT4475">
        <v>1</v>
      </c>
      <c r="AU4475">
        <v>4</v>
      </c>
      <c r="AV4475">
        <v>0</v>
      </c>
      <c r="AW4475">
        <v>5</v>
      </c>
      <c r="AX4475">
        <v>23</v>
      </c>
      <c r="AY4475">
        <v>47</v>
      </c>
      <c r="AZ4475">
        <v>35</v>
      </c>
      <c r="BA4475">
        <v>51</v>
      </c>
      <c r="BB4475">
        <v>13</v>
      </c>
      <c r="BC4475">
        <v>23</v>
      </c>
      <c r="BD4475">
        <v>0</v>
      </c>
      <c r="BE4475">
        <v>0</v>
      </c>
      <c r="BF4475">
        <v>0</v>
      </c>
      <c r="BG4475">
        <v>2</v>
      </c>
      <c r="BH4475">
        <v>0</v>
      </c>
      <c r="BI4475">
        <v>30</v>
      </c>
      <c r="BJ4475">
        <v>15</v>
      </c>
      <c r="BK4475">
        <v>0</v>
      </c>
      <c r="BL4475">
        <v>11</v>
      </c>
      <c r="BM4475">
        <v>2</v>
      </c>
      <c r="BN4475">
        <v>4</v>
      </c>
      <c r="BO4475">
        <v>51</v>
      </c>
      <c r="BP4475">
        <v>19</v>
      </c>
      <c r="BQ4475">
        <v>0</v>
      </c>
      <c r="BR4475">
        <v>0</v>
      </c>
      <c r="BS4475">
        <v>19</v>
      </c>
      <c r="BT4475">
        <v>316</v>
      </c>
      <c r="BU4475" t="s">
        <v>4289</v>
      </c>
    </row>
    <row r="4476" spans="1:73">
      <c r="A4476" t="s">
        <v>4099</v>
      </c>
      <c r="B4476" t="s">
        <v>4100</v>
      </c>
      <c r="C4476">
        <v>207</v>
      </c>
      <c r="D4476" t="s">
        <v>312</v>
      </c>
      <c r="E4476" t="s">
        <v>78</v>
      </c>
      <c r="F4476" t="s">
        <v>77</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3</v>
      </c>
      <c r="AC4476">
        <v>0</v>
      </c>
      <c r="AD4476">
        <v>0</v>
      </c>
      <c r="AE4476">
        <v>0</v>
      </c>
      <c r="AF4476">
        <v>0</v>
      </c>
      <c r="AG4476">
        <v>0</v>
      </c>
      <c r="AH4476">
        <v>0</v>
      </c>
      <c r="AI4476">
        <v>0</v>
      </c>
      <c r="AJ4476">
        <v>0</v>
      </c>
      <c r="AK4476">
        <v>0</v>
      </c>
      <c r="AL4476">
        <v>0</v>
      </c>
      <c r="AM4476">
        <v>1</v>
      </c>
      <c r="AN4476">
        <v>0</v>
      </c>
      <c r="AO4476">
        <v>0</v>
      </c>
      <c r="AP4476">
        <v>1</v>
      </c>
      <c r="AQ4476">
        <v>0</v>
      </c>
      <c r="AR4476">
        <v>0</v>
      </c>
      <c r="AS4476">
        <v>0</v>
      </c>
      <c r="AT4476">
        <v>0</v>
      </c>
      <c r="AU4476">
        <v>0</v>
      </c>
      <c r="AV4476">
        <v>0</v>
      </c>
      <c r="AW4476">
        <v>0</v>
      </c>
      <c r="AX4476">
        <v>1</v>
      </c>
      <c r="AY4476">
        <v>0</v>
      </c>
      <c r="AZ4476">
        <v>0</v>
      </c>
      <c r="BA4476">
        <v>2</v>
      </c>
      <c r="BB4476">
        <v>0</v>
      </c>
      <c r="BC4476">
        <v>1</v>
      </c>
      <c r="BD4476">
        <v>0</v>
      </c>
      <c r="BE4476">
        <v>0</v>
      </c>
      <c r="BF4476">
        <v>0</v>
      </c>
      <c r="BG4476">
        <v>0</v>
      </c>
      <c r="BH4476">
        <v>0</v>
      </c>
      <c r="BI4476">
        <v>1</v>
      </c>
      <c r="BJ4476">
        <v>0</v>
      </c>
      <c r="BK4476">
        <v>0</v>
      </c>
      <c r="BL4476">
        <v>0</v>
      </c>
      <c r="BM4476">
        <v>0</v>
      </c>
      <c r="BN4476">
        <v>0</v>
      </c>
      <c r="BO4476">
        <v>0</v>
      </c>
      <c r="BP4476">
        <v>1</v>
      </c>
      <c r="BQ4476">
        <v>0</v>
      </c>
      <c r="BR4476">
        <v>0</v>
      </c>
      <c r="BS4476">
        <v>2</v>
      </c>
      <c r="BT4476">
        <v>10</v>
      </c>
      <c r="BU4476" t="s">
        <v>4290</v>
      </c>
    </row>
    <row r="4477" spans="1:73">
      <c r="A4477" t="s">
        <v>4099</v>
      </c>
      <c r="B4477" t="s">
        <v>4100</v>
      </c>
      <c r="C4477">
        <v>208</v>
      </c>
      <c r="D4477" t="s">
        <v>331</v>
      </c>
      <c r="E4477" t="s">
        <v>78</v>
      </c>
      <c r="F4477" t="s">
        <v>77</v>
      </c>
      <c r="G4477">
        <v>5</v>
      </c>
      <c r="H4477">
        <v>37</v>
      </c>
      <c r="I4477">
        <v>17</v>
      </c>
      <c r="J4477">
        <v>0</v>
      </c>
      <c r="K4477">
        <v>0</v>
      </c>
      <c r="L4477">
        <v>43</v>
      </c>
      <c r="M4477">
        <v>0</v>
      </c>
      <c r="N4477">
        <v>52</v>
      </c>
      <c r="O4477">
        <v>2</v>
      </c>
      <c r="P4477">
        <v>1</v>
      </c>
      <c r="Q4477">
        <v>3</v>
      </c>
      <c r="R4477">
        <v>6</v>
      </c>
      <c r="S4477">
        <v>83</v>
      </c>
      <c r="T4477">
        <v>37</v>
      </c>
      <c r="U4477">
        <v>0</v>
      </c>
      <c r="V4477">
        <v>14</v>
      </c>
      <c r="W4477">
        <v>11</v>
      </c>
      <c r="X4477">
        <v>1</v>
      </c>
      <c r="Y4477">
        <v>4</v>
      </c>
      <c r="Z4477">
        <v>0</v>
      </c>
      <c r="AA4477">
        <v>0</v>
      </c>
      <c r="AB4477">
        <v>424</v>
      </c>
      <c r="AC4477">
        <v>7</v>
      </c>
      <c r="AD4477">
        <v>0</v>
      </c>
      <c r="AE4477">
        <v>3</v>
      </c>
      <c r="AF4477">
        <v>0</v>
      </c>
      <c r="AG4477">
        <v>0</v>
      </c>
      <c r="AH4477">
        <v>0</v>
      </c>
      <c r="AI4477">
        <v>36</v>
      </c>
      <c r="AJ4477">
        <v>0</v>
      </c>
      <c r="AK4477">
        <v>0</v>
      </c>
      <c r="AL4477">
        <v>5</v>
      </c>
      <c r="AM4477">
        <v>31</v>
      </c>
      <c r="AN4477">
        <v>0</v>
      </c>
      <c r="AO4477">
        <v>1</v>
      </c>
      <c r="AP4477">
        <v>14</v>
      </c>
      <c r="AQ4477">
        <v>2</v>
      </c>
      <c r="AR4477">
        <v>1</v>
      </c>
      <c r="AS4477">
        <v>1</v>
      </c>
      <c r="AT4477">
        <v>12</v>
      </c>
      <c r="AU4477">
        <v>24</v>
      </c>
      <c r="AV4477">
        <v>8</v>
      </c>
      <c r="AW4477">
        <v>16</v>
      </c>
      <c r="AX4477">
        <v>61</v>
      </c>
      <c r="AY4477">
        <v>104</v>
      </c>
      <c r="AZ4477">
        <v>48</v>
      </c>
      <c r="BA4477">
        <v>96</v>
      </c>
      <c r="BB4477">
        <v>25</v>
      </c>
      <c r="BC4477">
        <v>98</v>
      </c>
      <c r="BD4477">
        <v>1</v>
      </c>
      <c r="BE4477">
        <v>0</v>
      </c>
      <c r="BF4477">
        <v>1</v>
      </c>
      <c r="BG4477">
        <v>0</v>
      </c>
      <c r="BH4477">
        <v>0</v>
      </c>
      <c r="BI4477">
        <v>75</v>
      </c>
      <c r="BJ4477">
        <v>48</v>
      </c>
      <c r="BK4477">
        <v>0</v>
      </c>
      <c r="BL4477">
        <v>12</v>
      </c>
      <c r="BM4477">
        <v>1</v>
      </c>
      <c r="BN4477">
        <v>20</v>
      </c>
      <c r="BO4477">
        <v>91</v>
      </c>
      <c r="BP4477">
        <v>20</v>
      </c>
      <c r="BQ4477">
        <v>0</v>
      </c>
      <c r="BR4477">
        <v>27</v>
      </c>
      <c r="BS4477">
        <v>50</v>
      </c>
      <c r="BT4477">
        <v>692</v>
      </c>
      <c r="BU4477" t="s">
        <v>4291</v>
      </c>
    </row>
    <row r="4478" spans="1:73">
      <c r="A4478" t="s">
        <v>4292</v>
      </c>
      <c r="B4478" t="s">
        <v>4293</v>
      </c>
      <c r="C4478">
        <v>0</v>
      </c>
      <c r="D4478" t="s">
        <v>75</v>
      </c>
      <c r="E4478" t="s">
        <v>76</v>
      </c>
      <c r="F4478" t="s">
        <v>77</v>
      </c>
      <c r="G4478">
        <v>0</v>
      </c>
      <c r="H4478">
        <v>0</v>
      </c>
      <c r="I4478">
        <v>0</v>
      </c>
      <c r="J4478">
        <v>0</v>
      </c>
      <c r="K4478">
        <v>0</v>
      </c>
      <c r="L4478">
        <v>1</v>
      </c>
      <c r="M4478">
        <v>0</v>
      </c>
      <c r="N4478">
        <v>1</v>
      </c>
      <c r="O4478">
        <v>0</v>
      </c>
      <c r="P4478">
        <v>0</v>
      </c>
      <c r="Q4478">
        <v>0</v>
      </c>
      <c r="R4478">
        <v>0</v>
      </c>
      <c r="S4478">
        <v>0</v>
      </c>
      <c r="T4478">
        <v>0</v>
      </c>
      <c r="U4478">
        <v>0</v>
      </c>
      <c r="V4478">
        <v>0</v>
      </c>
      <c r="W4478">
        <v>0</v>
      </c>
      <c r="X4478">
        <v>0</v>
      </c>
      <c r="Y4478">
        <v>0</v>
      </c>
      <c r="Z4478">
        <v>0</v>
      </c>
      <c r="AA4478">
        <v>0</v>
      </c>
      <c r="AB4478">
        <v>6</v>
      </c>
      <c r="AC4478">
        <v>0</v>
      </c>
      <c r="AD4478">
        <v>0</v>
      </c>
      <c r="AE4478">
        <v>0</v>
      </c>
      <c r="AF4478">
        <v>0</v>
      </c>
      <c r="AG4478">
        <v>0</v>
      </c>
      <c r="AH4478">
        <v>0</v>
      </c>
      <c r="AI4478">
        <v>0</v>
      </c>
      <c r="AJ4478">
        <v>0</v>
      </c>
      <c r="AK4478">
        <v>0</v>
      </c>
      <c r="AL4478">
        <v>0</v>
      </c>
      <c r="AM4478">
        <v>1</v>
      </c>
      <c r="AN4478">
        <v>0</v>
      </c>
      <c r="AO4478">
        <v>0</v>
      </c>
      <c r="AP4478">
        <v>2</v>
      </c>
      <c r="AQ4478">
        <v>0</v>
      </c>
      <c r="AR4478">
        <v>0</v>
      </c>
      <c r="AS4478">
        <v>0</v>
      </c>
      <c r="AT4478">
        <v>0</v>
      </c>
      <c r="AU4478">
        <v>0</v>
      </c>
      <c r="AV4478">
        <v>0</v>
      </c>
      <c r="AW4478">
        <v>0</v>
      </c>
      <c r="AX4478">
        <v>1</v>
      </c>
      <c r="AY4478">
        <v>1</v>
      </c>
      <c r="AZ4478">
        <v>2</v>
      </c>
      <c r="BA4478">
        <v>2</v>
      </c>
      <c r="BB4478">
        <v>0</v>
      </c>
      <c r="BC4478">
        <v>3</v>
      </c>
      <c r="BD4478">
        <v>0</v>
      </c>
      <c r="BE4478">
        <v>0</v>
      </c>
      <c r="BF4478">
        <v>0</v>
      </c>
      <c r="BG4478">
        <v>0</v>
      </c>
      <c r="BH4478">
        <v>0</v>
      </c>
      <c r="BI4478">
        <v>1</v>
      </c>
      <c r="BJ4478">
        <v>0</v>
      </c>
      <c r="BK4478">
        <v>0</v>
      </c>
      <c r="BL4478">
        <v>0</v>
      </c>
      <c r="BM4478">
        <v>0</v>
      </c>
      <c r="BN4478">
        <v>0</v>
      </c>
      <c r="BO4478">
        <v>2</v>
      </c>
      <c r="BP4478">
        <v>1</v>
      </c>
      <c r="BQ4478">
        <v>0</v>
      </c>
      <c r="BR4478">
        <v>0</v>
      </c>
      <c r="BS4478">
        <v>1</v>
      </c>
      <c r="BT4478">
        <v>11</v>
      </c>
      <c r="BU4478" t="s">
        <v>4294</v>
      </c>
    </row>
    <row r="4479" spans="1:73">
      <c r="A4479" t="s">
        <v>4292</v>
      </c>
      <c r="B4479" t="s">
        <v>4293</v>
      </c>
      <c r="C4479">
        <v>1</v>
      </c>
      <c r="D4479" t="s">
        <v>75</v>
      </c>
      <c r="E4479" t="s">
        <v>78</v>
      </c>
      <c r="F4479" t="s">
        <v>77</v>
      </c>
      <c r="G4479">
        <v>0</v>
      </c>
      <c r="H4479">
        <v>1</v>
      </c>
      <c r="I4479">
        <v>1</v>
      </c>
      <c r="J4479">
        <v>0</v>
      </c>
      <c r="K4479">
        <v>0</v>
      </c>
      <c r="L4479">
        <v>1</v>
      </c>
      <c r="M4479">
        <v>0</v>
      </c>
      <c r="N4479">
        <v>1</v>
      </c>
      <c r="O4479">
        <v>0</v>
      </c>
      <c r="P4479">
        <v>0</v>
      </c>
      <c r="Q4479">
        <v>0</v>
      </c>
      <c r="R4479">
        <v>0</v>
      </c>
      <c r="S4479">
        <v>0</v>
      </c>
      <c r="T4479">
        <v>0</v>
      </c>
      <c r="U4479">
        <v>0</v>
      </c>
      <c r="V4479">
        <v>0</v>
      </c>
      <c r="W4479">
        <v>0</v>
      </c>
      <c r="X4479">
        <v>0</v>
      </c>
      <c r="Y4479">
        <v>0</v>
      </c>
      <c r="Z4479">
        <v>1</v>
      </c>
      <c r="AA4479">
        <v>0</v>
      </c>
      <c r="AB4479">
        <v>7</v>
      </c>
      <c r="AC4479">
        <v>0</v>
      </c>
      <c r="AD4479">
        <v>0</v>
      </c>
      <c r="AE4479">
        <v>0</v>
      </c>
      <c r="AF4479">
        <v>0</v>
      </c>
      <c r="AG4479">
        <v>0</v>
      </c>
      <c r="AH4479">
        <v>2</v>
      </c>
      <c r="AI4479">
        <v>0</v>
      </c>
      <c r="AJ4479">
        <v>0</v>
      </c>
      <c r="AK4479">
        <v>0</v>
      </c>
      <c r="AL4479">
        <v>0</v>
      </c>
      <c r="AM4479">
        <v>0</v>
      </c>
      <c r="AN4479">
        <v>0</v>
      </c>
      <c r="AO4479">
        <v>0</v>
      </c>
      <c r="AP4479">
        <v>0</v>
      </c>
      <c r="AQ4479">
        <v>0</v>
      </c>
      <c r="AR4479">
        <v>0</v>
      </c>
      <c r="AS4479">
        <v>0</v>
      </c>
      <c r="AT4479">
        <v>0</v>
      </c>
      <c r="AU4479">
        <v>0</v>
      </c>
      <c r="AV4479">
        <v>0</v>
      </c>
      <c r="AW4479">
        <v>1</v>
      </c>
      <c r="AX4479">
        <v>2</v>
      </c>
      <c r="AY4479">
        <v>2</v>
      </c>
      <c r="AZ4479">
        <v>0</v>
      </c>
      <c r="BA4479">
        <v>2</v>
      </c>
      <c r="BB4479">
        <v>0</v>
      </c>
      <c r="BC4479">
        <v>1</v>
      </c>
      <c r="BD4479">
        <v>0</v>
      </c>
      <c r="BE4479">
        <v>0</v>
      </c>
      <c r="BF4479">
        <v>0</v>
      </c>
      <c r="BG4479">
        <v>0</v>
      </c>
      <c r="BH4479">
        <v>0</v>
      </c>
      <c r="BI4479">
        <v>0</v>
      </c>
      <c r="BJ4479">
        <v>0</v>
      </c>
      <c r="BK4479">
        <v>0</v>
      </c>
      <c r="BL4479">
        <v>0</v>
      </c>
      <c r="BM4479">
        <v>0</v>
      </c>
      <c r="BN4479">
        <v>2</v>
      </c>
      <c r="BO4479">
        <v>1</v>
      </c>
      <c r="BP4479">
        <v>0</v>
      </c>
      <c r="BQ4479">
        <v>0</v>
      </c>
      <c r="BR4479">
        <v>0</v>
      </c>
      <c r="BS4479">
        <v>1</v>
      </c>
      <c r="BT4479">
        <v>14</v>
      </c>
      <c r="BU4479" t="s">
        <v>4295</v>
      </c>
    </row>
    <row r="4480" spans="1:73">
      <c r="A4480" t="s">
        <v>4292</v>
      </c>
      <c r="B4480" t="s">
        <v>4293</v>
      </c>
      <c r="C4480">
        <v>2</v>
      </c>
      <c r="D4480" t="s">
        <v>75</v>
      </c>
      <c r="E4480" t="s">
        <v>80</v>
      </c>
      <c r="F4480" t="s">
        <v>77</v>
      </c>
      <c r="G4480">
        <v>1</v>
      </c>
      <c r="H4480">
        <v>14</v>
      </c>
      <c r="I4480">
        <v>5</v>
      </c>
      <c r="J4480">
        <v>0</v>
      </c>
      <c r="K4480">
        <v>0</v>
      </c>
      <c r="L4480">
        <v>47</v>
      </c>
      <c r="M4480">
        <v>0</v>
      </c>
      <c r="N4480">
        <v>35</v>
      </c>
      <c r="O4480">
        <v>2</v>
      </c>
      <c r="P4480">
        <v>0</v>
      </c>
      <c r="Q4480">
        <v>13</v>
      </c>
      <c r="R4480">
        <v>0</v>
      </c>
      <c r="S4480">
        <v>84</v>
      </c>
      <c r="T4480">
        <v>27</v>
      </c>
      <c r="U4480">
        <v>0</v>
      </c>
      <c r="V4480">
        <v>2</v>
      </c>
      <c r="W4480">
        <v>15</v>
      </c>
      <c r="X4480">
        <v>1</v>
      </c>
      <c r="Y4480">
        <v>2</v>
      </c>
      <c r="Z4480">
        <v>0</v>
      </c>
      <c r="AA4480">
        <v>0</v>
      </c>
      <c r="AB4480">
        <v>266</v>
      </c>
      <c r="AC4480">
        <v>3</v>
      </c>
      <c r="AD4480">
        <v>2</v>
      </c>
      <c r="AE4480">
        <v>0</v>
      </c>
      <c r="AF4480">
        <v>0</v>
      </c>
      <c r="AG4480">
        <v>0</v>
      </c>
      <c r="AH4480">
        <v>6</v>
      </c>
      <c r="AI4480">
        <v>25</v>
      </c>
      <c r="AJ4480">
        <v>0</v>
      </c>
      <c r="AK4480">
        <v>0</v>
      </c>
      <c r="AL4480">
        <v>14</v>
      </c>
      <c r="AM4480">
        <v>28</v>
      </c>
      <c r="AN4480">
        <v>0</v>
      </c>
      <c r="AO4480">
        <v>0</v>
      </c>
      <c r="AP4480">
        <v>2</v>
      </c>
      <c r="AQ4480">
        <v>7</v>
      </c>
      <c r="AR4480">
        <v>0</v>
      </c>
      <c r="AS4480">
        <v>0</v>
      </c>
      <c r="AT4480">
        <v>4</v>
      </c>
      <c r="AU4480">
        <v>10</v>
      </c>
      <c r="AV4480">
        <v>5</v>
      </c>
      <c r="AW4480">
        <v>3</v>
      </c>
      <c r="AX4480">
        <v>29</v>
      </c>
      <c r="AY4480">
        <v>66</v>
      </c>
      <c r="AZ4480">
        <v>38</v>
      </c>
      <c r="BA4480">
        <v>58</v>
      </c>
      <c r="BB4480">
        <v>12</v>
      </c>
      <c r="BC4480">
        <v>40</v>
      </c>
      <c r="BD4480">
        <v>0</v>
      </c>
      <c r="BE4480">
        <v>0</v>
      </c>
      <c r="BF4480">
        <v>2</v>
      </c>
      <c r="BG4480">
        <v>0</v>
      </c>
      <c r="BH4480">
        <v>3</v>
      </c>
      <c r="BI4480">
        <v>41</v>
      </c>
      <c r="BJ4480">
        <v>23</v>
      </c>
      <c r="BK4480">
        <v>0</v>
      </c>
      <c r="BL4480">
        <v>13</v>
      </c>
      <c r="BM4480">
        <v>3</v>
      </c>
      <c r="BN4480">
        <v>8</v>
      </c>
      <c r="BO4480">
        <v>56</v>
      </c>
      <c r="BP4480">
        <v>16</v>
      </c>
      <c r="BQ4480">
        <v>3</v>
      </c>
      <c r="BR4480">
        <v>3</v>
      </c>
      <c r="BS4480">
        <v>23</v>
      </c>
      <c r="BT4480">
        <v>520</v>
      </c>
      <c r="BU4480" t="s">
        <v>4296</v>
      </c>
    </row>
    <row r="4481" spans="1:73">
      <c r="A4481" t="s">
        <v>4292</v>
      </c>
      <c r="B4481" t="s">
        <v>4293</v>
      </c>
      <c r="C4481">
        <v>3</v>
      </c>
      <c r="D4481" t="s">
        <v>89</v>
      </c>
      <c r="E4481" t="s">
        <v>80</v>
      </c>
      <c r="F4481" t="s">
        <v>77</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0</v>
      </c>
      <c r="BB4481">
        <v>0</v>
      </c>
      <c r="BC4481">
        <v>0</v>
      </c>
      <c r="BD4481">
        <v>0</v>
      </c>
      <c r="BE4481">
        <v>0</v>
      </c>
      <c r="BF4481">
        <v>0</v>
      </c>
      <c r="BG4481">
        <v>0</v>
      </c>
      <c r="BH4481">
        <v>0</v>
      </c>
      <c r="BI4481">
        <v>0</v>
      </c>
      <c r="BJ4481">
        <v>0</v>
      </c>
      <c r="BK4481">
        <v>0</v>
      </c>
      <c r="BL4481">
        <v>0</v>
      </c>
      <c r="BM4481">
        <v>0</v>
      </c>
      <c r="BN4481">
        <v>0</v>
      </c>
      <c r="BO4481">
        <v>0</v>
      </c>
      <c r="BP4481">
        <v>0</v>
      </c>
      <c r="BQ4481">
        <v>0</v>
      </c>
      <c r="BR4481">
        <v>0</v>
      </c>
      <c r="BS4481">
        <v>0</v>
      </c>
      <c r="BT4481">
        <v>0</v>
      </c>
    </row>
    <row r="4482" spans="1:73">
      <c r="A4482" t="s">
        <v>4292</v>
      </c>
      <c r="B4482" t="s">
        <v>4293</v>
      </c>
      <c r="C4482">
        <v>4</v>
      </c>
      <c r="D4482" t="s">
        <v>89</v>
      </c>
      <c r="E4482" t="s">
        <v>78</v>
      </c>
      <c r="F4482" t="s">
        <v>77</v>
      </c>
      <c r="G4482">
        <v>2</v>
      </c>
      <c r="H4482">
        <v>17</v>
      </c>
      <c r="I4482">
        <v>3</v>
      </c>
      <c r="J4482">
        <v>0</v>
      </c>
      <c r="K4482">
        <v>0</v>
      </c>
      <c r="L4482">
        <v>36</v>
      </c>
      <c r="M4482">
        <v>0</v>
      </c>
      <c r="N4482">
        <v>27</v>
      </c>
      <c r="O4482">
        <v>1</v>
      </c>
      <c r="P4482">
        <v>0</v>
      </c>
      <c r="Q4482">
        <v>6</v>
      </c>
      <c r="R4482">
        <v>1</v>
      </c>
      <c r="S4482">
        <v>52</v>
      </c>
      <c r="T4482">
        <v>27</v>
      </c>
      <c r="U4482">
        <v>0</v>
      </c>
      <c r="V4482">
        <v>3</v>
      </c>
      <c r="W4482">
        <v>10</v>
      </c>
      <c r="X4482">
        <v>0</v>
      </c>
      <c r="Y4482">
        <v>1</v>
      </c>
      <c r="Z4482">
        <v>1</v>
      </c>
      <c r="AA4482">
        <v>0</v>
      </c>
      <c r="AB4482">
        <v>256</v>
      </c>
      <c r="AC4482">
        <v>2</v>
      </c>
      <c r="AD4482">
        <v>0</v>
      </c>
      <c r="AE4482">
        <v>1</v>
      </c>
      <c r="AF4482">
        <v>0</v>
      </c>
      <c r="AG4482">
        <v>1</v>
      </c>
      <c r="AH4482">
        <v>2</v>
      </c>
      <c r="AI4482">
        <v>22</v>
      </c>
      <c r="AJ4482">
        <v>1</v>
      </c>
      <c r="AK4482">
        <v>0</v>
      </c>
      <c r="AL4482">
        <v>4</v>
      </c>
      <c r="AM4482">
        <v>34</v>
      </c>
      <c r="AN4482">
        <v>0</v>
      </c>
      <c r="AO4482">
        <v>0</v>
      </c>
      <c r="AP4482">
        <v>16</v>
      </c>
      <c r="AQ4482">
        <v>2</v>
      </c>
      <c r="AR4482">
        <v>0</v>
      </c>
      <c r="AS4482">
        <v>0</v>
      </c>
      <c r="AT4482">
        <v>7</v>
      </c>
      <c r="AU4482">
        <v>4</v>
      </c>
      <c r="AV4482">
        <v>3</v>
      </c>
      <c r="AW4482">
        <v>3</v>
      </c>
      <c r="AX4482">
        <v>30</v>
      </c>
      <c r="AY4482">
        <v>54</v>
      </c>
      <c r="AZ4482">
        <v>37</v>
      </c>
      <c r="BA4482">
        <v>65</v>
      </c>
      <c r="BB4482">
        <v>10</v>
      </c>
      <c r="BC4482">
        <v>58</v>
      </c>
      <c r="BD4482">
        <v>0</v>
      </c>
      <c r="BE4482">
        <v>0</v>
      </c>
      <c r="BF4482">
        <v>1</v>
      </c>
      <c r="BG4482">
        <v>0</v>
      </c>
      <c r="BH4482">
        <v>7</v>
      </c>
      <c r="BI4482">
        <v>45</v>
      </c>
      <c r="BJ4482">
        <v>22</v>
      </c>
      <c r="BK4482">
        <v>0</v>
      </c>
      <c r="BL4482">
        <v>8</v>
      </c>
      <c r="BM4482">
        <v>0</v>
      </c>
      <c r="BN4482">
        <v>14</v>
      </c>
      <c r="BO4482">
        <v>44</v>
      </c>
      <c r="BP4482">
        <v>15</v>
      </c>
      <c r="BQ4482">
        <v>2</v>
      </c>
      <c r="BR4482">
        <v>9</v>
      </c>
      <c r="BS4482">
        <v>34</v>
      </c>
      <c r="BT4482">
        <v>468</v>
      </c>
      <c r="BU4482" t="s">
        <v>4297</v>
      </c>
    </row>
    <row r="4483" spans="1:73">
      <c r="A4483" t="s">
        <v>4292</v>
      </c>
      <c r="B4483" t="s">
        <v>4293</v>
      </c>
      <c r="C4483">
        <v>5</v>
      </c>
      <c r="D4483" t="s">
        <v>89</v>
      </c>
      <c r="E4483" t="s">
        <v>4298</v>
      </c>
      <c r="F4483" t="s">
        <v>92</v>
      </c>
      <c r="G4483">
        <v>0</v>
      </c>
      <c r="H4483">
        <v>0</v>
      </c>
      <c r="I4483">
        <v>0</v>
      </c>
      <c r="J4483">
        <v>0</v>
      </c>
      <c r="K4483">
        <v>0</v>
      </c>
      <c r="L4483">
        <v>0</v>
      </c>
      <c r="M4483">
        <v>0</v>
      </c>
      <c r="N4483">
        <v>0</v>
      </c>
      <c r="O4483">
        <v>0</v>
      </c>
      <c r="P4483">
        <v>0</v>
      </c>
      <c r="Q4483">
        <v>1</v>
      </c>
      <c r="R4483">
        <v>0</v>
      </c>
      <c r="S4483">
        <v>1</v>
      </c>
      <c r="T4483">
        <v>0</v>
      </c>
      <c r="U4483">
        <v>0</v>
      </c>
      <c r="V4483">
        <v>0</v>
      </c>
      <c r="W4483">
        <v>0</v>
      </c>
      <c r="X4483">
        <v>0</v>
      </c>
      <c r="Y4483">
        <v>0</v>
      </c>
      <c r="Z4483">
        <v>0</v>
      </c>
      <c r="AA4483">
        <v>0</v>
      </c>
      <c r="AB4483">
        <v>5</v>
      </c>
      <c r="AC4483">
        <v>0</v>
      </c>
      <c r="AD4483">
        <v>0</v>
      </c>
      <c r="AE4483">
        <v>0</v>
      </c>
      <c r="AF4483">
        <v>0</v>
      </c>
      <c r="AG4483">
        <v>0</v>
      </c>
      <c r="AH4483">
        <v>0</v>
      </c>
      <c r="AI4483">
        <v>0</v>
      </c>
      <c r="AJ4483">
        <v>0</v>
      </c>
      <c r="AK4483">
        <v>0</v>
      </c>
      <c r="AL4483">
        <v>0</v>
      </c>
      <c r="AM4483">
        <v>0</v>
      </c>
      <c r="AN4483">
        <v>0</v>
      </c>
      <c r="AO4483">
        <v>0</v>
      </c>
      <c r="AP4483">
        <v>1</v>
      </c>
      <c r="AQ4483">
        <v>0</v>
      </c>
      <c r="AR4483">
        <v>0</v>
      </c>
      <c r="AS4483">
        <v>0</v>
      </c>
      <c r="AT4483">
        <v>0</v>
      </c>
      <c r="AU4483">
        <v>2</v>
      </c>
      <c r="AV4483">
        <v>0</v>
      </c>
      <c r="AW4483">
        <v>0</v>
      </c>
      <c r="AX4483">
        <v>0</v>
      </c>
      <c r="AY4483">
        <v>1</v>
      </c>
      <c r="AZ4483">
        <v>0</v>
      </c>
      <c r="BA4483">
        <v>0</v>
      </c>
      <c r="BB4483">
        <v>1</v>
      </c>
      <c r="BC4483">
        <v>1</v>
      </c>
      <c r="BD4483">
        <v>0</v>
      </c>
      <c r="BE4483">
        <v>0</v>
      </c>
      <c r="BF4483">
        <v>0</v>
      </c>
      <c r="BG4483">
        <v>0</v>
      </c>
      <c r="BH4483">
        <v>0</v>
      </c>
      <c r="BI4483">
        <v>0</v>
      </c>
      <c r="BJ4483">
        <v>0</v>
      </c>
      <c r="BK4483">
        <v>0</v>
      </c>
      <c r="BL4483">
        <v>0</v>
      </c>
      <c r="BM4483">
        <v>0</v>
      </c>
      <c r="BN4483">
        <v>0</v>
      </c>
      <c r="BO4483">
        <v>2</v>
      </c>
      <c r="BP4483">
        <v>0</v>
      </c>
      <c r="BQ4483">
        <v>0</v>
      </c>
      <c r="BR4483">
        <v>0</v>
      </c>
      <c r="BS4483">
        <v>1</v>
      </c>
      <c r="BT4483">
        <v>7</v>
      </c>
      <c r="BU4483" t="s">
        <v>4299</v>
      </c>
    </row>
    <row r="4484" spans="1:73">
      <c r="A4484" t="s">
        <v>4292</v>
      </c>
      <c r="B4484" t="s">
        <v>4293</v>
      </c>
      <c r="C4484">
        <v>6</v>
      </c>
      <c r="D4484" t="s">
        <v>89</v>
      </c>
      <c r="E4484" t="s">
        <v>78</v>
      </c>
      <c r="F4484" t="s">
        <v>77</v>
      </c>
      <c r="G4484">
        <v>2</v>
      </c>
      <c r="H4484">
        <v>4</v>
      </c>
      <c r="I4484">
        <v>0</v>
      </c>
      <c r="J4484">
        <v>0</v>
      </c>
      <c r="K4484">
        <v>0</v>
      </c>
      <c r="L4484">
        <v>4</v>
      </c>
      <c r="M4484">
        <v>0</v>
      </c>
      <c r="N4484">
        <v>8</v>
      </c>
      <c r="O4484">
        <v>0</v>
      </c>
      <c r="P4484">
        <v>0</v>
      </c>
      <c r="Q4484">
        <v>0</v>
      </c>
      <c r="R4484">
        <v>0</v>
      </c>
      <c r="S4484">
        <v>14</v>
      </c>
      <c r="T4484">
        <v>7</v>
      </c>
      <c r="U4484">
        <v>0</v>
      </c>
      <c r="V4484">
        <v>0</v>
      </c>
      <c r="W4484">
        <v>0</v>
      </c>
      <c r="X4484">
        <v>0</v>
      </c>
      <c r="Y4484">
        <v>0</v>
      </c>
      <c r="Z4484">
        <v>0</v>
      </c>
      <c r="AA4484">
        <v>0</v>
      </c>
      <c r="AB4484">
        <v>63</v>
      </c>
      <c r="AC4484">
        <v>0</v>
      </c>
      <c r="AD4484">
        <v>0</v>
      </c>
      <c r="AE4484">
        <v>0</v>
      </c>
      <c r="AF4484">
        <v>0</v>
      </c>
      <c r="AG4484">
        <v>0</v>
      </c>
      <c r="AH4484">
        <v>0</v>
      </c>
      <c r="AI4484">
        <v>6</v>
      </c>
      <c r="AJ4484">
        <v>0</v>
      </c>
      <c r="AK4484">
        <v>0</v>
      </c>
      <c r="AL4484">
        <v>3</v>
      </c>
      <c r="AM4484">
        <v>5</v>
      </c>
      <c r="AN4484">
        <v>0</v>
      </c>
      <c r="AO4484">
        <v>0</v>
      </c>
      <c r="AP4484">
        <v>1</v>
      </c>
      <c r="AQ4484">
        <v>1</v>
      </c>
      <c r="AR4484">
        <v>0</v>
      </c>
      <c r="AS4484">
        <v>0</v>
      </c>
      <c r="AT4484">
        <v>2</v>
      </c>
      <c r="AU4484">
        <v>2</v>
      </c>
      <c r="AV4484">
        <v>2</v>
      </c>
      <c r="AW4484">
        <v>0</v>
      </c>
      <c r="AX4484">
        <v>14</v>
      </c>
      <c r="AY4484">
        <v>10</v>
      </c>
      <c r="AZ4484">
        <v>14</v>
      </c>
      <c r="BA4484">
        <v>22</v>
      </c>
      <c r="BB4484">
        <v>0</v>
      </c>
      <c r="BC4484">
        <v>11</v>
      </c>
      <c r="BD4484">
        <v>0</v>
      </c>
      <c r="BE4484">
        <v>0</v>
      </c>
      <c r="BF4484">
        <v>2</v>
      </c>
      <c r="BG4484">
        <v>0</v>
      </c>
      <c r="BH4484">
        <v>0</v>
      </c>
      <c r="BI4484">
        <v>15</v>
      </c>
      <c r="BJ4484">
        <v>3</v>
      </c>
      <c r="BK4484">
        <v>0</v>
      </c>
      <c r="BL4484">
        <v>0</v>
      </c>
      <c r="BM4484">
        <v>0</v>
      </c>
      <c r="BN4484">
        <v>6</v>
      </c>
      <c r="BO4484">
        <v>18</v>
      </c>
      <c r="BP4484">
        <v>5</v>
      </c>
      <c r="BQ4484">
        <v>0</v>
      </c>
      <c r="BR4484">
        <v>8</v>
      </c>
      <c r="BS4484">
        <v>8</v>
      </c>
      <c r="BT4484">
        <v>100</v>
      </c>
      <c r="BU4484" t="s">
        <v>4300</v>
      </c>
    </row>
    <row r="4485" spans="1:73">
      <c r="A4485" t="s">
        <v>4292</v>
      </c>
      <c r="B4485" t="s">
        <v>4293</v>
      </c>
      <c r="C4485">
        <v>7</v>
      </c>
      <c r="D4485" t="s">
        <v>89</v>
      </c>
      <c r="E4485" t="s">
        <v>4301</v>
      </c>
      <c r="F4485" t="s">
        <v>92</v>
      </c>
      <c r="G4485">
        <v>0</v>
      </c>
      <c r="H4485">
        <v>4</v>
      </c>
      <c r="I4485">
        <v>0</v>
      </c>
      <c r="J4485">
        <v>0</v>
      </c>
      <c r="K4485">
        <v>0</v>
      </c>
      <c r="L4485">
        <v>2</v>
      </c>
      <c r="M4485">
        <v>0</v>
      </c>
      <c r="N4485">
        <v>7</v>
      </c>
      <c r="O4485">
        <v>0</v>
      </c>
      <c r="P4485">
        <v>0</v>
      </c>
      <c r="Q4485">
        <v>0</v>
      </c>
      <c r="R4485">
        <v>1</v>
      </c>
      <c r="S4485">
        <v>12</v>
      </c>
      <c r="T4485">
        <v>2</v>
      </c>
      <c r="U4485">
        <v>0</v>
      </c>
      <c r="V4485">
        <v>0</v>
      </c>
      <c r="W4485">
        <v>3</v>
      </c>
      <c r="X4485">
        <v>0</v>
      </c>
      <c r="Y4485">
        <v>2</v>
      </c>
      <c r="Z4485">
        <v>0</v>
      </c>
      <c r="AA4485">
        <v>0</v>
      </c>
      <c r="AB4485">
        <v>27</v>
      </c>
      <c r="AC4485">
        <v>0</v>
      </c>
      <c r="AD4485">
        <v>0</v>
      </c>
      <c r="AE4485">
        <v>0</v>
      </c>
      <c r="AF4485">
        <v>0</v>
      </c>
      <c r="AG4485">
        <v>0</v>
      </c>
      <c r="AH4485">
        <v>3</v>
      </c>
      <c r="AI4485">
        <v>0</v>
      </c>
      <c r="AJ4485">
        <v>0</v>
      </c>
      <c r="AK4485">
        <v>0</v>
      </c>
      <c r="AL4485">
        <v>5</v>
      </c>
      <c r="AM4485">
        <v>3</v>
      </c>
      <c r="AN4485">
        <v>0</v>
      </c>
      <c r="AO4485">
        <v>0</v>
      </c>
      <c r="AP4485">
        <v>0</v>
      </c>
      <c r="AQ4485">
        <v>2</v>
      </c>
      <c r="AR4485">
        <v>0</v>
      </c>
      <c r="AS4485">
        <v>0</v>
      </c>
      <c r="AT4485">
        <v>0</v>
      </c>
      <c r="AU4485">
        <v>5</v>
      </c>
      <c r="AV4485">
        <v>2</v>
      </c>
      <c r="AW4485">
        <v>0</v>
      </c>
      <c r="AX4485">
        <v>3</v>
      </c>
      <c r="AY4485">
        <v>3</v>
      </c>
      <c r="AZ4485">
        <v>6</v>
      </c>
      <c r="BA4485">
        <v>8</v>
      </c>
      <c r="BB4485">
        <v>1</v>
      </c>
      <c r="BC4485">
        <v>1</v>
      </c>
      <c r="BD4485">
        <v>0</v>
      </c>
      <c r="BE4485">
        <v>0</v>
      </c>
      <c r="BF4485">
        <v>0</v>
      </c>
      <c r="BG4485">
        <v>0</v>
      </c>
      <c r="BH4485">
        <v>0</v>
      </c>
      <c r="BI4485">
        <v>0</v>
      </c>
      <c r="BJ4485">
        <v>0</v>
      </c>
      <c r="BK4485">
        <v>0</v>
      </c>
      <c r="BL4485">
        <v>1</v>
      </c>
      <c r="BM4485">
        <v>0</v>
      </c>
      <c r="BN4485">
        <v>1</v>
      </c>
      <c r="BO4485">
        <v>11</v>
      </c>
      <c r="BP4485">
        <v>0</v>
      </c>
      <c r="BQ4485">
        <v>1</v>
      </c>
      <c r="BR4485">
        <v>0</v>
      </c>
      <c r="BS4485">
        <v>2</v>
      </c>
      <c r="BT4485">
        <v>42</v>
      </c>
      <c r="BU4485" t="s">
        <v>4302</v>
      </c>
    </row>
    <row r="4486" spans="1:73">
      <c r="A4486" t="s">
        <v>4292</v>
      </c>
      <c r="B4486" t="s">
        <v>4293</v>
      </c>
      <c r="C4486">
        <v>8</v>
      </c>
      <c r="D4486" t="s">
        <v>89</v>
      </c>
      <c r="E4486" t="s">
        <v>78</v>
      </c>
      <c r="F4486" t="s">
        <v>77</v>
      </c>
      <c r="G4486">
        <v>0</v>
      </c>
      <c r="H4486">
        <v>6</v>
      </c>
      <c r="I4486">
        <v>0</v>
      </c>
      <c r="J4486">
        <v>0</v>
      </c>
      <c r="K4486">
        <v>0</v>
      </c>
      <c r="L4486">
        <v>12</v>
      </c>
      <c r="M4486">
        <v>0</v>
      </c>
      <c r="N4486">
        <v>9</v>
      </c>
      <c r="O4486">
        <v>0</v>
      </c>
      <c r="P4486">
        <v>0</v>
      </c>
      <c r="Q4486">
        <v>1</v>
      </c>
      <c r="R4486">
        <v>0</v>
      </c>
      <c r="S4486">
        <v>6</v>
      </c>
      <c r="T4486">
        <v>5</v>
      </c>
      <c r="U4486">
        <v>0</v>
      </c>
      <c r="V4486">
        <v>0</v>
      </c>
      <c r="W4486">
        <v>2</v>
      </c>
      <c r="X4486">
        <v>0</v>
      </c>
      <c r="Y4486">
        <v>0</v>
      </c>
      <c r="Z4486">
        <v>0</v>
      </c>
      <c r="AA4486">
        <v>0</v>
      </c>
      <c r="AB4486">
        <v>56</v>
      </c>
      <c r="AC4486">
        <v>0</v>
      </c>
      <c r="AD4486">
        <v>0</v>
      </c>
      <c r="AE4486">
        <v>1</v>
      </c>
      <c r="AF4486">
        <v>0</v>
      </c>
      <c r="AG4486">
        <v>0</v>
      </c>
      <c r="AH4486">
        <v>0</v>
      </c>
      <c r="AI4486">
        <v>1</v>
      </c>
      <c r="AJ4486">
        <v>0</v>
      </c>
      <c r="AK4486">
        <v>0</v>
      </c>
      <c r="AL4486">
        <v>0</v>
      </c>
      <c r="AM4486">
        <v>4</v>
      </c>
      <c r="AN4486">
        <v>0</v>
      </c>
      <c r="AO4486">
        <v>0</v>
      </c>
      <c r="AP4486">
        <v>5</v>
      </c>
      <c r="AQ4486">
        <v>1</v>
      </c>
      <c r="AR4486">
        <v>0</v>
      </c>
      <c r="AS4486">
        <v>0</v>
      </c>
      <c r="AT4486">
        <v>0</v>
      </c>
      <c r="AU4486">
        <v>3</v>
      </c>
      <c r="AV4486">
        <v>2</v>
      </c>
      <c r="AW4486">
        <v>0</v>
      </c>
      <c r="AX4486">
        <v>3</v>
      </c>
      <c r="AY4486">
        <v>10</v>
      </c>
      <c r="AZ4486">
        <v>7</v>
      </c>
      <c r="BA4486">
        <v>9</v>
      </c>
      <c r="BB4486">
        <v>0</v>
      </c>
      <c r="BC4486">
        <v>15</v>
      </c>
      <c r="BD4486">
        <v>0</v>
      </c>
      <c r="BE4486">
        <v>0</v>
      </c>
      <c r="BF4486">
        <v>0</v>
      </c>
      <c r="BG4486">
        <v>0</v>
      </c>
      <c r="BH4486">
        <v>0</v>
      </c>
      <c r="BI4486">
        <v>15</v>
      </c>
      <c r="BJ4486">
        <v>6</v>
      </c>
      <c r="BK4486">
        <v>0</v>
      </c>
      <c r="BL4486">
        <v>2</v>
      </c>
      <c r="BM4486">
        <v>0</v>
      </c>
      <c r="BN4486">
        <v>1</v>
      </c>
      <c r="BO4486">
        <v>12</v>
      </c>
      <c r="BP4486">
        <v>2</v>
      </c>
      <c r="BQ4486">
        <v>0</v>
      </c>
      <c r="BR4486">
        <v>1</v>
      </c>
      <c r="BS4486">
        <v>8</v>
      </c>
      <c r="BT4486">
        <v>114</v>
      </c>
      <c r="BU4486" t="s">
        <v>4303</v>
      </c>
    </row>
    <row r="4487" spans="1:73">
      <c r="A4487" t="s">
        <v>4292</v>
      </c>
      <c r="B4487" t="s">
        <v>4293</v>
      </c>
      <c r="C4487">
        <v>9</v>
      </c>
      <c r="D4487" t="s">
        <v>89</v>
      </c>
      <c r="E4487" t="s">
        <v>4304</v>
      </c>
      <c r="F4487" t="s">
        <v>101</v>
      </c>
      <c r="G4487">
        <v>0</v>
      </c>
      <c r="H4487">
        <v>0</v>
      </c>
      <c r="I4487">
        <v>0</v>
      </c>
      <c r="J4487">
        <v>0</v>
      </c>
      <c r="K4487">
        <v>0</v>
      </c>
      <c r="L4487">
        <v>5</v>
      </c>
      <c r="M4487">
        <v>0</v>
      </c>
      <c r="N4487">
        <v>2</v>
      </c>
      <c r="O4487">
        <v>0</v>
      </c>
      <c r="P4487">
        <v>0</v>
      </c>
      <c r="Q4487">
        <v>0</v>
      </c>
      <c r="R4487">
        <v>0</v>
      </c>
      <c r="S4487">
        <v>6</v>
      </c>
      <c r="T4487">
        <v>2</v>
      </c>
      <c r="U4487">
        <v>0</v>
      </c>
      <c r="V4487">
        <v>0</v>
      </c>
      <c r="W4487">
        <v>0</v>
      </c>
      <c r="X4487">
        <v>0</v>
      </c>
      <c r="Y4487">
        <v>0</v>
      </c>
      <c r="Z4487">
        <v>0</v>
      </c>
      <c r="AA4487">
        <v>0</v>
      </c>
      <c r="AB4487">
        <v>15</v>
      </c>
      <c r="AC4487">
        <v>0</v>
      </c>
      <c r="AD4487">
        <v>0</v>
      </c>
      <c r="AE4487">
        <v>0</v>
      </c>
      <c r="AF4487">
        <v>0</v>
      </c>
      <c r="AG4487">
        <v>0</v>
      </c>
      <c r="AH4487">
        <v>0</v>
      </c>
      <c r="AI4487">
        <v>3</v>
      </c>
      <c r="AJ4487">
        <v>0</v>
      </c>
      <c r="AK4487">
        <v>0</v>
      </c>
      <c r="AL4487">
        <v>2</v>
      </c>
      <c r="AM4487">
        <v>1</v>
      </c>
      <c r="AN4487">
        <v>0</v>
      </c>
      <c r="AO4487">
        <v>0</v>
      </c>
      <c r="AP4487">
        <v>0</v>
      </c>
      <c r="AQ4487">
        <v>0</v>
      </c>
      <c r="AR4487">
        <v>0</v>
      </c>
      <c r="AS4487">
        <v>0</v>
      </c>
      <c r="AT4487">
        <v>0</v>
      </c>
      <c r="AU4487">
        <v>1</v>
      </c>
      <c r="AV4487">
        <v>0</v>
      </c>
      <c r="AW4487">
        <v>0</v>
      </c>
      <c r="AX4487">
        <v>1</v>
      </c>
      <c r="AY4487">
        <v>1</v>
      </c>
      <c r="AZ4487">
        <v>3</v>
      </c>
      <c r="BA4487">
        <v>2</v>
      </c>
      <c r="BB4487">
        <v>0</v>
      </c>
      <c r="BC4487">
        <v>2</v>
      </c>
      <c r="BD4487">
        <v>0</v>
      </c>
      <c r="BE4487">
        <v>0</v>
      </c>
      <c r="BF4487">
        <v>0</v>
      </c>
      <c r="BG4487">
        <v>0</v>
      </c>
      <c r="BH4487">
        <v>0</v>
      </c>
      <c r="BI4487">
        <v>1</v>
      </c>
      <c r="BJ4487">
        <v>0</v>
      </c>
      <c r="BK4487">
        <v>0</v>
      </c>
      <c r="BL4487">
        <v>0</v>
      </c>
      <c r="BM4487">
        <v>1</v>
      </c>
      <c r="BN4487">
        <v>1</v>
      </c>
      <c r="BO4487">
        <v>4</v>
      </c>
      <c r="BP4487">
        <v>0</v>
      </c>
      <c r="BQ4487">
        <v>0</v>
      </c>
      <c r="BR4487">
        <v>0</v>
      </c>
      <c r="BS4487">
        <v>2</v>
      </c>
      <c r="BT4487">
        <v>26</v>
      </c>
      <c r="BU4487" t="s">
        <v>4305</v>
      </c>
    </row>
    <row r="4488" spans="1:73">
      <c r="A4488" t="s">
        <v>4292</v>
      </c>
      <c r="B4488" t="s">
        <v>4293</v>
      </c>
      <c r="C4488">
        <v>10</v>
      </c>
      <c r="D4488" t="s">
        <v>89</v>
      </c>
      <c r="E4488" t="s">
        <v>78</v>
      </c>
      <c r="F4488" t="s">
        <v>77</v>
      </c>
      <c r="G4488">
        <v>0</v>
      </c>
      <c r="H4488">
        <v>3</v>
      </c>
      <c r="I4488">
        <v>0</v>
      </c>
      <c r="J4488">
        <v>0</v>
      </c>
      <c r="K4488">
        <v>0</v>
      </c>
      <c r="L4488">
        <v>5</v>
      </c>
      <c r="M4488">
        <v>0</v>
      </c>
      <c r="N4488">
        <v>3</v>
      </c>
      <c r="O4488">
        <v>0</v>
      </c>
      <c r="P4488">
        <v>0</v>
      </c>
      <c r="Q4488">
        <v>0</v>
      </c>
      <c r="R4488">
        <v>0</v>
      </c>
      <c r="S4488">
        <v>3</v>
      </c>
      <c r="T4488">
        <v>3</v>
      </c>
      <c r="U4488">
        <v>0</v>
      </c>
      <c r="V4488">
        <v>0</v>
      </c>
      <c r="W4488">
        <v>0</v>
      </c>
      <c r="X4488">
        <v>0</v>
      </c>
      <c r="Y4488">
        <v>0</v>
      </c>
      <c r="Z4488">
        <v>0</v>
      </c>
      <c r="AA4488">
        <v>0</v>
      </c>
      <c r="AB4488">
        <v>36</v>
      </c>
      <c r="AC4488">
        <v>0</v>
      </c>
      <c r="AD4488">
        <v>0</v>
      </c>
      <c r="AE4488">
        <v>0</v>
      </c>
      <c r="AF4488">
        <v>0</v>
      </c>
      <c r="AG4488">
        <v>0</v>
      </c>
      <c r="AH4488">
        <v>0</v>
      </c>
      <c r="AI4488">
        <v>1</v>
      </c>
      <c r="AJ4488">
        <v>0</v>
      </c>
      <c r="AK4488">
        <v>0</v>
      </c>
      <c r="AL4488">
        <v>1</v>
      </c>
      <c r="AM4488">
        <v>3</v>
      </c>
      <c r="AN4488">
        <v>0</v>
      </c>
      <c r="AO4488">
        <v>0</v>
      </c>
      <c r="AP4488">
        <v>0</v>
      </c>
      <c r="AQ4488">
        <v>0</v>
      </c>
      <c r="AR4488">
        <v>0</v>
      </c>
      <c r="AS4488">
        <v>0</v>
      </c>
      <c r="AT4488">
        <v>0</v>
      </c>
      <c r="AU4488">
        <v>4</v>
      </c>
      <c r="AV4488">
        <v>0</v>
      </c>
      <c r="AW4488">
        <v>0</v>
      </c>
      <c r="AX4488">
        <v>6</v>
      </c>
      <c r="AY4488">
        <v>9</v>
      </c>
      <c r="AZ4488">
        <v>3</v>
      </c>
      <c r="BA4488">
        <v>9</v>
      </c>
      <c r="BB4488">
        <v>0</v>
      </c>
      <c r="BC4488">
        <v>14</v>
      </c>
      <c r="BD4488">
        <v>0</v>
      </c>
      <c r="BE4488">
        <v>0</v>
      </c>
      <c r="BF4488">
        <v>0</v>
      </c>
      <c r="BG4488">
        <v>0</v>
      </c>
      <c r="BH4488">
        <v>0</v>
      </c>
      <c r="BI4488">
        <v>11</v>
      </c>
      <c r="BJ4488">
        <v>6</v>
      </c>
      <c r="BK4488">
        <v>0</v>
      </c>
      <c r="BL4488">
        <v>0</v>
      </c>
      <c r="BM4488">
        <v>0</v>
      </c>
      <c r="BN4488">
        <v>8</v>
      </c>
      <c r="BO4488">
        <v>7</v>
      </c>
      <c r="BP4488">
        <v>1</v>
      </c>
      <c r="BQ4488">
        <v>1</v>
      </c>
      <c r="BR4488">
        <v>4</v>
      </c>
      <c r="BS4488">
        <v>7</v>
      </c>
      <c r="BT4488">
        <v>74</v>
      </c>
      <c r="BU4488" t="s">
        <v>4306</v>
      </c>
    </row>
    <row r="4489" spans="1:73">
      <c r="A4489" t="s">
        <v>4292</v>
      </c>
      <c r="B4489" t="s">
        <v>4293</v>
      </c>
      <c r="C4489">
        <v>11</v>
      </c>
      <c r="D4489" t="s">
        <v>89</v>
      </c>
      <c r="E4489" t="s">
        <v>4307</v>
      </c>
      <c r="F4489" t="s">
        <v>101</v>
      </c>
      <c r="G4489">
        <v>0</v>
      </c>
      <c r="H4489">
        <v>3</v>
      </c>
      <c r="I4489">
        <v>5</v>
      </c>
      <c r="J4489">
        <v>0</v>
      </c>
      <c r="K4489">
        <v>0</v>
      </c>
      <c r="L4489">
        <v>6</v>
      </c>
      <c r="M4489">
        <v>0</v>
      </c>
      <c r="N4489">
        <v>3</v>
      </c>
      <c r="O4489">
        <v>0</v>
      </c>
      <c r="P4489">
        <v>0</v>
      </c>
      <c r="Q4489">
        <v>1</v>
      </c>
      <c r="R4489">
        <v>0</v>
      </c>
      <c r="S4489">
        <v>9</v>
      </c>
      <c r="T4489">
        <v>5</v>
      </c>
      <c r="U4489">
        <v>0</v>
      </c>
      <c r="V4489">
        <v>0</v>
      </c>
      <c r="W4489">
        <v>0</v>
      </c>
      <c r="X4489">
        <v>0</v>
      </c>
      <c r="Y4489">
        <v>0</v>
      </c>
      <c r="Z4489">
        <v>1</v>
      </c>
      <c r="AA4489">
        <v>0</v>
      </c>
      <c r="AB4489">
        <v>35</v>
      </c>
      <c r="AC4489">
        <v>0</v>
      </c>
      <c r="AD4489">
        <v>0</v>
      </c>
      <c r="AE4489">
        <v>0</v>
      </c>
      <c r="AF4489">
        <v>0</v>
      </c>
      <c r="AG4489">
        <v>0</v>
      </c>
      <c r="AH4489">
        <v>2</v>
      </c>
      <c r="AI4489">
        <v>4</v>
      </c>
      <c r="AJ4489">
        <v>0</v>
      </c>
      <c r="AK4489">
        <v>0</v>
      </c>
      <c r="AL4489">
        <v>2</v>
      </c>
      <c r="AM4489">
        <v>5</v>
      </c>
      <c r="AN4489">
        <v>0</v>
      </c>
      <c r="AO4489">
        <v>0</v>
      </c>
      <c r="AP4489">
        <v>1</v>
      </c>
      <c r="AQ4489">
        <v>0</v>
      </c>
      <c r="AR4489">
        <v>0</v>
      </c>
      <c r="AS4489">
        <v>0</v>
      </c>
      <c r="AT4489">
        <v>0</v>
      </c>
      <c r="AU4489">
        <v>4</v>
      </c>
      <c r="AV4489">
        <v>0</v>
      </c>
      <c r="AW4489">
        <v>5</v>
      </c>
      <c r="AX4489">
        <v>4</v>
      </c>
      <c r="AY4489">
        <v>6</v>
      </c>
      <c r="AZ4489">
        <v>4</v>
      </c>
      <c r="BA4489">
        <v>9</v>
      </c>
      <c r="BB4489">
        <v>0</v>
      </c>
      <c r="BC4489">
        <v>5</v>
      </c>
      <c r="BD4489">
        <v>0</v>
      </c>
      <c r="BE4489">
        <v>0</v>
      </c>
      <c r="BF4489">
        <v>0</v>
      </c>
      <c r="BG4489">
        <v>0</v>
      </c>
      <c r="BH4489">
        <v>0</v>
      </c>
      <c r="BI4489">
        <v>2</v>
      </c>
      <c r="BJ4489">
        <v>1</v>
      </c>
      <c r="BK4489">
        <v>0</v>
      </c>
      <c r="BL4489">
        <v>3</v>
      </c>
      <c r="BM4489">
        <v>0</v>
      </c>
      <c r="BN4489">
        <v>3</v>
      </c>
      <c r="BO4489">
        <v>9</v>
      </c>
      <c r="BP4489">
        <v>0</v>
      </c>
      <c r="BQ4489">
        <v>0</v>
      </c>
      <c r="BR4489">
        <v>2</v>
      </c>
      <c r="BS4489">
        <v>4</v>
      </c>
      <c r="BT4489">
        <v>56</v>
      </c>
      <c r="BU4489" t="s">
        <v>4308</v>
      </c>
    </row>
    <row r="4490" spans="1:73">
      <c r="A4490" t="s">
        <v>4292</v>
      </c>
      <c r="B4490" t="s">
        <v>4293</v>
      </c>
      <c r="C4490">
        <v>12</v>
      </c>
      <c r="D4490" t="s">
        <v>89</v>
      </c>
      <c r="E4490" t="s">
        <v>78</v>
      </c>
      <c r="F4490" t="s">
        <v>77</v>
      </c>
      <c r="G4490">
        <v>0</v>
      </c>
      <c r="H4490">
        <v>2</v>
      </c>
      <c r="I4490">
        <v>1</v>
      </c>
      <c r="J4490">
        <v>0</v>
      </c>
      <c r="K4490">
        <v>0</v>
      </c>
      <c r="L4490">
        <v>10</v>
      </c>
      <c r="M4490">
        <v>1</v>
      </c>
      <c r="N4490">
        <v>10</v>
      </c>
      <c r="O4490">
        <v>1</v>
      </c>
      <c r="P4490">
        <v>1</v>
      </c>
      <c r="Q4490">
        <v>0</v>
      </c>
      <c r="R4490">
        <v>0</v>
      </c>
      <c r="S4490">
        <v>11</v>
      </c>
      <c r="T4490">
        <v>6</v>
      </c>
      <c r="U4490">
        <v>0</v>
      </c>
      <c r="V4490">
        <v>1</v>
      </c>
      <c r="W4490">
        <v>0</v>
      </c>
      <c r="X4490">
        <v>0</v>
      </c>
      <c r="Y4490">
        <v>1</v>
      </c>
      <c r="Z4490">
        <v>0</v>
      </c>
      <c r="AA4490">
        <v>0</v>
      </c>
      <c r="AB4490">
        <v>84</v>
      </c>
      <c r="AC4490">
        <v>2</v>
      </c>
      <c r="AD4490">
        <v>0</v>
      </c>
      <c r="AE4490">
        <v>0</v>
      </c>
      <c r="AF4490">
        <v>0</v>
      </c>
      <c r="AG4490">
        <v>1</v>
      </c>
      <c r="AH4490">
        <v>0</v>
      </c>
      <c r="AI4490">
        <v>9</v>
      </c>
      <c r="AJ4490">
        <v>0</v>
      </c>
      <c r="AK4490">
        <v>0</v>
      </c>
      <c r="AL4490">
        <v>0</v>
      </c>
      <c r="AM4490">
        <v>5</v>
      </c>
      <c r="AN4490">
        <v>0</v>
      </c>
      <c r="AO4490">
        <v>0</v>
      </c>
      <c r="AP4490">
        <v>8</v>
      </c>
      <c r="AQ4490">
        <v>0</v>
      </c>
      <c r="AR4490">
        <v>0</v>
      </c>
      <c r="AS4490">
        <v>0</v>
      </c>
      <c r="AT4490">
        <v>3</v>
      </c>
      <c r="AU4490">
        <v>2</v>
      </c>
      <c r="AV4490">
        <v>2</v>
      </c>
      <c r="AW4490">
        <v>1</v>
      </c>
      <c r="AX4490">
        <v>21</v>
      </c>
      <c r="AY4490">
        <v>21</v>
      </c>
      <c r="AZ4490">
        <v>15</v>
      </c>
      <c r="BA4490">
        <v>27</v>
      </c>
      <c r="BB4490">
        <v>1</v>
      </c>
      <c r="BC4490">
        <v>34</v>
      </c>
      <c r="BD4490">
        <v>0</v>
      </c>
      <c r="BE4490">
        <v>0</v>
      </c>
      <c r="BF4490">
        <v>1</v>
      </c>
      <c r="BG4490">
        <v>0</v>
      </c>
      <c r="BH4490">
        <v>0</v>
      </c>
      <c r="BI4490">
        <v>27</v>
      </c>
      <c r="BJ4490">
        <v>14</v>
      </c>
      <c r="BK4490">
        <v>0</v>
      </c>
      <c r="BL4490">
        <v>0</v>
      </c>
      <c r="BM4490">
        <v>0</v>
      </c>
      <c r="BN4490">
        <v>10</v>
      </c>
      <c r="BO4490">
        <v>19</v>
      </c>
      <c r="BP4490">
        <v>9</v>
      </c>
      <c r="BQ4490">
        <v>0</v>
      </c>
      <c r="BR4490">
        <v>11</v>
      </c>
      <c r="BS4490">
        <v>10</v>
      </c>
      <c r="BT4490">
        <v>131</v>
      </c>
      <c r="BU4490" t="s">
        <v>4309</v>
      </c>
    </row>
    <row r="4491" spans="1:73">
      <c r="A4491" t="s">
        <v>4292</v>
      </c>
      <c r="B4491" t="s">
        <v>4293</v>
      </c>
      <c r="C4491">
        <v>13</v>
      </c>
      <c r="D4491" t="s">
        <v>109</v>
      </c>
      <c r="E4491" t="s">
        <v>78</v>
      </c>
      <c r="F4491" t="s">
        <v>77</v>
      </c>
      <c r="G4491">
        <v>3</v>
      </c>
      <c r="H4491">
        <v>3</v>
      </c>
      <c r="I4491">
        <v>0</v>
      </c>
      <c r="J4491">
        <v>0</v>
      </c>
      <c r="K4491">
        <v>0</v>
      </c>
      <c r="L4491">
        <v>14</v>
      </c>
      <c r="M4491">
        <v>0</v>
      </c>
      <c r="N4491">
        <v>15</v>
      </c>
      <c r="O4491">
        <v>0</v>
      </c>
      <c r="P4491">
        <v>0</v>
      </c>
      <c r="Q4491">
        <v>0</v>
      </c>
      <c r="R4491">
        <v>0</v>
      </c>
      <c r="S4491">
        <v>18</v>
      </c>
      <c r="T4491">
        <v>10</v>
      </c>
      <c r="U4491">
        <v>0</v>
      </c>
      <c r="V4491">
        <v>2</v>
      </c>
      <c r="W4491">
        <v>2</v>
      </c>
      <c r="X4491">
        <v>0</v>
      </c>
      <c r="Y4491">
        <v>0</v>
      </c>
      <c r="Z4491">
        <v>0</v>
      </c>
      <c r="AA4491">
        <v>0</v>
      </c>
      <c r="AB4491">
        <v>113</v>
      </c>
      <c r="AC4491">
        <v>2</v>
      </c>
      <c r="AD4491">
        <v>0</v>
      </c>
      <c r="AE4491">
        <v>0</v>
      </c>
      <c r="AF4491">
        <v>0</v>
      </c>
      <c r="AG4491">
        <v>0</v>
      </c>
      <c r="AH4491">
        <v>0</v>
      </c>
      <c r="AI4491">
        <v>13</v>
      </c>
      <c r="AJ4491">
        <v>0</v>
      </c>
      <c r="AK4491">
        <v>0</v>
      </c>
      <c r="AL4491">
        <v>0</v>
      </c>
      <c r="AM4491">
        <v>10</v>
      </c>
      <c r="AN4491">
        <v>0</v>
      </c>
      <c r="AO4491">
        <v>0</v>
      </c>
      <c r="AP4491">
        <v>7</v>
      </c>
      <c r="AQ4491">
        <v>0</v>
      </c>
      <c r="AR4491">
        <v>0</v>
      </c>
      <c r="AS4491">
        <v>0</v>
      </c>
      <c r="AT4491">
        <v>5</v>
      </c>
      <c r="AU4491">
        <v>2</v>
      </c>
      <c r="AV4491">
        <v>0</v>
      </c>
      <c r="AW4491">
        <v>0</v>
      </c>
      <c r="AX4491">
        <v>18</v>
      </c>
      <c r="AY4491">
        <v>24</v>
      </c>
      <c r="AZ4491">
        <v>15</v>
      </c>
      <c r="BA4491">
        <v>29</v>
      </c>
      <c r="BB4491">
        <v>4</v>
      </c>
      <c r="BC4491">
        <v>23</v>
      </c>
      <c r="BD4491">
        <v>0</v>
      </c>
      <c r="BE4491">
        <v>0</v>
      </c>
      <c r="BF4491">
        <v>0</v>
      </c>
      <c r="BG4491">
        <v>0</v>
      </c>
      <c r="BH4491">
        <v>0</v>
      </c>
      <c r="BI4491">
        <v>20</v>
      </c>
      <c r="BJ4491">
        <v>9</v>
      </c>
      <c r="BK4491">
        <v>0</v>
      </c>
      <c r="BL4491">
        <v>1</v>
      </c>
      <c r="BM4491">
        <v>0</v>
      </c>
      <c r="BN4491">
        <v>6</v>
      </c>
      <c r="BO4491">
        <v>21</v>
      </c>
      <c r="BP4491">
        <v>8</v>
      </c>
      <c r="BQ4491">
        <v>0</v>
      </c>
      <c r="BR4491">
        <v>9</v>
      </c>
      <c r="BS4491">
        <v>12</v>
      </c>
      <c r="BT4491">
        <v>184</v>
      </c>
      <c r="BU4491" t="s">
        <v>4310</v>
      </c>
    </row>
    <row r="4492" spans="1:73">
      <c r="A4492" t="s">
        <v>4292</v>
      </c>
      <c r="B4492" t="s">
        <v>4293</v>
      </c>
      <c r="C4492">
        <v>14</v>
      </c>
      <c r="D4492" t="s">
        <v>109</v>
      </c>
      <c r="E4492" t="s">
        <v>4298</v>
      </c>
      <c r="F4492" t="s">
        <v>92</v>
      </c>
      <c r="G4492">
        <v>5</v>
      </c>
      <c r="H4492">
        <v>53</v>
      </c>
      <c r="I4492">
        <v>27</v>
      </c>
      <c r="J4492">
        <v>0</v>
      </c>
      <c r="K4492">
        <v>0</v>
      </c>
      <c r="L4492">
        <v>83</v>
      </c>
      <c r="M4492">
        <v>2</v>
      </c>
      <c r="N4492">
        <v>132</v>
      </c>
      <c r="O4492">
        <v>2</v>
      </c>
      <c r="P4492">
        <v>0</v>
      </c>
      <c r="Q4492">
        <v>20</v>
      </c>
      <c r="R4492">
        <v>16</v>
      </c>
      <c r="S4492">
        <v>224</v>
      </c>
      <c r="T4492">
        <v>73</v>
      </c>
      <c r="U4492">
        <v>0</v>
      </c>
      <c r="V4492">
        <v>18</v>
      </c>
      <c r="W4492">
        <v>28</v>
      </c>
      <c r="X4492">
        <v>0</v>
      </c>
      <c r="Y4492">
        <v>2</v>
      </c>
      <c r="Z4492">
        <v>5</v>
      </c>
      <c r="AA4492">
        <v>0</v>
      </c>
      <c r="AB4492">
        <v>803</v>
      </c>
      <c r="AC4492">
        <v>14</v>
      </c>
      <c r="AD4492">
        <v>2</v>
      </c>
      <c r="AE4492">
        <v>0</v>
      </c>
      <c r="AF4492">
        <v>0</v>
      </c>
      <c r="AG4492">
        <v>2</v>
      </c>
      <c r="AH4492">
        <v>21</v>
      </c>
      <c r="AI4492">
        <v>63</v>
      </c>
      <c r="AJ4492">
        <v>0</v>
      </c>
      <c r="AK4492">
        <v>0</v>
      </c>
      <c r="AL4492">
        <v>32</v>
      </c>
      <c r="AM4492">
        <v>130</v>
      </c>
      <c r="AN4492">
        <v>6</v>
      </c>
      <c r="AO4492">
        <v>0</v>
      </c>
      <c r="AP4492">
        <v>17</v>
      </c>
      <c r="AQ4492">
        <v>18</v>
      </c>
      <c r="AR4492">
        <v>1</v>
      </c>
      <c r="AS4492">
        <v>0</v>
      </c>
      <c r="AT4492">
        <v>1</v>
      </c>
      <c r="AU4492">
        <v>16</v>
      </c>
      <c r="AV4492">
        <v>18</v>
      </c>
      <c r="AW4492">
        <v>24</v>
      </c>
      <c r="AX4492">
        <v>102</v>
      </c>
      <c r="AY4492">
        <v>179</v>
      </c>
      <c r="AZ4492">
        <v>155</v>
      </c>
      <c r="BA4492">
        <v>251</v>
      </c>
      <c r="BB4492">
        <v>49</v>
      </c>
      <c r="BC4492">
        <v>142</v>
      </c>
      <c r="BD4492">
        <v>0</v>
      </c>
      <c r="BE4492">
        <v>0</v>
      </c>
      <c r="BF4492">
        <v>15</v>
      </c>
      <c r="BG4492">
        <v>0</v>
      </c>
      <c r="BH4492">
        <v>0</v>
      </c>
      <c r="BI4492">
        <v>111</v>
      </c>
      <c r="BJ4492">
        <v>75</v>
      </c>
      <c r="BK4492">
        <v>0</v>
      </c>
      <c r="BL4492">
        <v>33</v>
      </c>
      <c r="BM4492">
        <v>20</v>
      </c>
      <c r="BN4492">
        <v>37</v>
      </c>
      <c r="BO4492">
        <v>197</v>
      </c>
      <c r="BP4492">
        <v>30</v>
      </c>
      <c r="BQ4492">
        <v>14</v>
      </c>
      <c r="BR4492">
        <v>23</v>
      </c>
      <c r="BS4492">
        <v>65</v>
      </c>
      <c r="BT4492">
        <v>1310</v>
      </c>
      <c r="BU4492" t="s">
        <v>4311</v>
      </c>
    </row>
    <row r="4493" spans="1:73">
      <c r="A4493" t="s">
        <v>4292</v>
      </c>
      <c r="B4493" t="s">
        <v>4293</v>
      </c>
      <c r="C4493">
        <v>15</v>
      </c>
      <c r="D4493" t="s">
        <v>109</v>
      </c>
      <c r="E4493" t="s">
        <v>78</v>
      </c>
      <c r="F4493" t="s">
        <v>77</v>
      </c>
      <c r="G4493">
        <v>0</v>
      </c>
      <c r="H4493">
        <v>1</v>
      </c>
      <c r="I4493">
        <v>0</v>
      </c>
      <c r="J4493">
        <v>0</v>
      </c>
      <c r="K4493">
        <v>0</v>
      </c>
      <c r="L4493">
        <v>6</v>
      </c>
      <c r="M4493">
        <v>0</v>
      </c>
      <c r="N4493">
        <v>4</v>
      </c>
      <c r="O4493">
        <v>2</v>
      </c>
      <c r="P4493">
        <v>2</v>
      </c>
      <c r="Q4493">
        <v>1</v>
      </c>
      <c r="R4493">
        <v>0</v>
      </c>
      <c r="S4493">
        <v>1</v>
      </c>
      <c r="T4493">
        <v>0</v>
      </c>
      <c r="U4493">
        <v>0</v>
      </c>
      <c r="V4493">
        <v>0</v>
      </c>
      <c r="W4493">
        <v>0</v>
      </c>
      <c r="X4493">
        <v>0</v>
      </c>
      <c r="Y4493">
        <v>0</v>
      </c>
      <c r="Z4493">
        <v>0</v>
      </c>
      <c r="AA4493">
        <v>0</v>
      </c>
      <c r="AB4493">
        <v>24</v>
      </c>
      <c r="AC4493">
        <v>0</v>
      </c>
      <c r="AD4493">
        <v>0</v>
      </c>
      <c r="AE4493">
        <v>1</v>
      </c>
      <c r="AF4493">
        <v>0</v>
      </c>
      <c r="AG4493">
        <v>0</v>
      </c>
      <c r="AH4493">
        <v>0</v>
      </c>
      <c r="AI4493">
        <v>0</v>
      </c>
      <c r="AJ4493">
        <v>0</v>
      </c>
      <c r="AK4493">
        <v>0</v>
      </c>
      <c r="AL4493">
        <v>0</v>
      </c>
      <c r="AM4493">
        <v>1</v>
      </c>
      <c r="AN4493">
        <v>0</v>
      </c>
      <c r="AO4493">
        <v>0</v>
      </c>
      <c r="AP4493">
        <v>3</v>
      </c>
      <c r="AQ4493">
        <v>0</v>
      </c>
      <c r="AR4493">
        <v>0</v>
      </c>
      <c r="AS4493">
        <v>0</v>
      </c>
      <c r="AT4493">
        <v>0</v>
      </c>
      <c r="AU4493">
        <v>0</v>
      </c>
      <c r="AV4493">
        <v>1</v>
      </c>
      <c r="AW4493">
        <v>0</v>
      </c>
      <c r="AX4493">
        <v>3</v>
      </c>
      <c r="AY4493">
        <v>7</v>
      </c>
      <c r="AZ4493">
        <v>5</v>
      </c>
      <c r="BA4493">
        <v>4</v>
      </c>
      <c r="BB4493">
        <v>0</v>
      </c>
      <c r="BC4493">
        <v>7</v>
      </c>
      <c r="BD4493">
        <v>0</v>
      </c>
      <c r="BE4493">
        <v>0</v>
      </c>
      <c r="BF4493">
        <v>0</v>
      </c>
      <c r="BG4493">
        <v>0</v>
      </c>
      <c r="BH4493">
        <v>0</v>
      </c>
      <c r="BI4493">
        <v>4</v>
      </c>
      <c r="BJ4493">
        <v>2</v>
      </c>
      <c r="BK4493">
        <v>0</v>
      </c>
      <c r="BL4493">
        <v>0</v>
      </c>
      <c r="BM4493">
        <v>0</v>
      </c>
      <c r="BN4493">
        <v>0</v>
      </c>
      <c r="BO4493">
        <v>5</v>
      </c>
      <c r="BP4493">
        <v>2</v>
      </c>
      <c r="BQ4493">
        <v>0</v>
      </c>
      <c r="BR4493">
        <v>1</v>
      </c>
      <c r="BS4493">
        <v>5</v>
      </c>
      <c r="BT4493">
        <v>53</v>
      </c>
      <c r="BU4493" t="s">
        <v>4312</v>
      </c>
    </row>
    <row r="4494" spans="1:73">
      <c r="A4494" t="s">
        <v>4292</v>
      </c>
      <c r="B4494" t="s">
        <v>4293</v>
      </c>
      <c r="C4494">
        <v>16</v>
      </c>
      <c r="D4494" t="s">
        <v>109</v>
      </c>
      <c r="E4494" t="s">
        <v>4307</v>
      </c>
      <c r="F4494" t="s">
        <v>101</v>
      </c>
      <c r="G4494">
        <v>3</v>
      </c>
      <c r="H4494">
        <v>44</v>
      </c>
      <c r="I4494">
        <v>25</v>
      </c>
      <c r="J4494">
        <v>0</v>
      </c>
      <c r="K4494">
        <v>0</v>
      </c>
      <c r="L4494">
        <v>86</v>
      </c>
      <c r="M4494">
        <v>1</v>
      </c>
      <c r="N4494">
        <v>105</v>
      </c>
      <c r="O4494">
        <v>0</v>
      </c>
      <c r="P4494">
        <v>0</v>
      </c>
      <c r="Q4494">
        <v>25</v>
      </c>
      <c r="R4494">
        <v>13</v>
      </c>
      <c r="S4494">
        <v>189</v>
      </c>
      <c r="T4494">
        <v>56</v>
      </c>
      <c r="U4494">
        <v>0</v>
      </c>
      <c r="V4494">
        <v>12</v>
      </c>
      <c r="W4494">
        <v>20</v>
      </c>
      <c r="X4494">
        <v>0</v>
      </c>
      <c r="Y4494">
        <v>0</v>
      </c>
      <c r="Z4494">
        <v>4</v>
      </c>
      <c r="AA4494">
        <v>0</v>
      </c>
      <c r="AB4494">
        <v>711</v>
      </c>
      <c r="AC4494">
        <v>6</v>
      </c>
      <c r="AD4494">
        <v>0</v>
      </c>
      <c r="AE4494">
        <v>3</v>
      </c>
      <c r="AF4494">
        <v>1</v>
      </c>
      <c r="AG4494">
        <v>3</v>
      </c>
      <c r="AH4494">
        <v>23</v>
      </c>
      <c r="AI4494">
        <v>45</v>
      </c>
      <c r="AJ4494">
        <v>0</v>
      </c>
      <c r="AK4494">
        <v>0</v>
      </c>
      <c r="AL4494">
        <v>16</v>
      </c>
      <c r="AM4494">
        <v>82</v>
      </c>
      <c r="AN4494">
        <v>2</v>
      </c>
      <c r="AO4494">
        <v>3</v>
      </c>
      <c r="AP4494">
        <v>9</v>
      </c>
      <c r="AQ4494">
        <v>16</v>
      </c>
      <c r="AR4494">
        <v>1</v>
      </c>
      <c r="AS4494">
        <v>1</v>
      </c>
      <c r="AT4494">
        <v>3</v>
      </c>
      <c r="AU4494">
        <v>29</v>
      </c>
      <c r="AV4494">
        <v>8</v>
      </c>
      <c r="AW4494">
        <v>20</v>
      </c>
      <c r="AX4494">
        <v>95</v>
      </c>
      <c r="AY4494">
        <v>168</v>
      </c>
      <c r="AZ4494">
        <v>126</v>
      </c>
      <c r="BA4494">
        <v>193</v>
      </c>
      <c r="BB4494">
        <v>51</v>
      </c>
      <c r="BC4494">
        <v>111</v>
      </c>
      <c r="BD4494">
        <v>0</v>
      </c>
      <c r="BE4494">
        <v>0</v>
      </c>
      <c r="BF4494">
        <v>5</v>
      </c>
      <c r="BG4494">
        <v>0</v>
      </c>
      <c r="BH4494">
        <v>5</v>
      </c>
      <c r="BI4494">
        <v>113</v>
      </c>
      <c r="BJ4494">
        <v>58</v>
      </c>
      <c r="BK4494">
        <v>0</v>
      </c>
      <c r="BL4494">
        <v>33</v>
      </c>
      <c r="BM4494">
        <v>8</v>
      </c>
      <c r="BN4494">
        <v>28</v>
      </c>
      <c r="BO4494">
        <v>167</v>
      </c>
      <c r="BP4494">
        <v>17</v>
      </c>
      <c r="BQ4494">
        <v>10</v>
      </c>
      <c r="BR4494">
        <v>34</v>
      </c>
      <c r="BS4494">
        <v>74</v>
      </c>
      <c r="BT4494">
        <v>1250</v>
      </c>
      <c r="BU4494" t="s">
        <v>4313</v>
      </c>
    </row>
    <row r="4495" spans="1:73">
      <c r="A4495" t="s">
        <v>4292</v>
      </c>
      <c r="B4495" t="s">
        <v>4293</v>
      </c>
      <c r="C4495">
        <v>17</v>
      </c>
      <c r="D4495" t="s">
        <v>109</v>
      </c>
      <c r="E4495" t="s">
        <v>78</v>
      </c>
      <c r="F4495" t="s">
        <v>77</v>
      </c>
      <c r="G4495">
        <v>1</v>
      </c>
      <c r="H4495">
        <v>1</v>
      </c>
      <c r="I4495">
        <v>0</v>
      </c>
      <c r="J4495">
        <v>0</v>
      </c>
      <c r="K4495">
        <v>0</v>
      </c>
      <c r="L4495">
        <v>8</v>
      </c>
      <c r="M4495">
        <v>0</v>
      </c>
      <c r="N4495">
        <v>8</v>
      </c>
      <c r="O4495">
        <v>0</v>
      </c>
      <c r="P4495">
        <v>0</v>
      </c>
      <c r="Q4495">
        <v>0</v>
      </c>
      <c r="R4495">
        <v>0</v>
      </c>
      <c r="S4495">
        <v>9</v>
      </c>
      <c r="T4495">
        <v>2</v>
      </c>
      <c r="U4495">
        <v>0</v>
      </c>
      <c r="V4495">
        <v>0</v>
      </c>
      <c r="W4495">
        <v>0</v>
      </c>
      <c r="X4495">
        <v>0</v>
      </c>
      <c r="Y4495">
        <v>0</v>
      </c>
      <c r="Z4495">
        <v>0</v>
      </c>
      <c r="AA4495">
        <v>0</v>
      </c>
      <c r="AB4495">
        <v>54</v>
      </c>
      <c r="AC4495">
        <v>0</v>
      </c>
      <c r="AD4495">
        <v>0</v>
      </c>
      <c r="AE4495">
        <v>1</v>
      </c>
      <c r="AF4495">
        <v>0</v>
      </c>
      <c r="AG4495">
        <v>0</v>
      </c>
      <c r="AH4495">
        <v>2</v>
      </c>
      <c r="AI4495">
        <v>6</v>
      </c>
      <c r="AJ4495">
        <v>0</v>
      </c>
      <c r="AK4495">
        <v>0</v>
      </c>
      <c r="AL4495">
        <v>0</v>
      </c>
      <c r="AM4495">
        <v>6</v>
      </c>
      <c r="AN4495">
        <v>0</v>
      </c>
      <c r="AO4495">
        <v>0</v>
      </c>
      <c r="AP4495">
        <v>4</v>
      </c>
      <c r="AQ4495">
        <v>0</v>
      </c>
      <c r="AR4495">
        <v>0</v>
      </c>
      <c r="AS4495">
        <v>0</v>
      </c>
      <c r="AT4495">
        <v>5</v>
      </c>
      <c r="AU4495">
        <v>3</v>
      </c>
      <c r="AV4495">
        <v>1</v>
      </c>
      <c r="AW4495">
        <v>0</v>
      </c>
      <c r="AX4495">
        <v>4</v>
      </c>
      <c r="AY4495">
        <v>15</v>
      </c>
      <c r="AZ4495">
        <v>6</v>
      </c>
      <c r="BA4495">
        <v>11</v>
      </c>
      <c r="BB4495">
        <v>0</v>
      </c>
      <c r="BC4495">
        <v>12</v>
      </c>
      <c r="BD4495">
        <v>0</v>
      </c>
      <c r="BE4495">
        <v>0</v>
      </c>
      <c r="BF4495">
        <v>0</v>
      </c>
      <c r="BG4495">
        <v>0</v>
      </c>
      <c r="BH4495">
        <v>0</v>
      </c>
      <c r="BI4495">
        <v>7</v>
      </c>
      <c r="BJ4495">
        <v>4</v>
      </c>
      <c r="BK4495">
        <v>0</v>
      </c>
      <c r="BL4495">
        <v>0</v>
      </c>
      <c r="BM4495">
        <v>0</v>
      </c>
      <c r="BN4495">
        <v>2</v>
      </c>
      <c r="BO4495">
        <v>10</v>
      </c>
      <c r="BP4495">
        <v>2</v>
      </c>
      <c r="BQ4495">
        <v>0</v>
      </c>
      <c r="BR4495">
        <v>0</v>
      </c>
      <c r="BS4495">
        <v>8</v>
      </c>
      <c r="BT4495">
        <v>97</v>
      </c>
      <c r="BU4495" t="s">
        <v>4314</v>
      </c>
    </row>
    <row r="4496" spans="1:73">
      <c r="A4496" t="s">
        <v>4292</v>
      </c>
      <c r="B4496" t="s">
        <v>4293</v>
      </c>
      <c r="C4496">
        <v>18</v>
      </c>
      <c r="D4496" t="s">
        <v>109</v>
      </c>
      <c r="E4496" t="s">
        <v>4301</v>
      </c>
      <c r="F4496" t="s">
        <v>92</v>
      </c>
      <c r="G4496">
        <v>4</v>
      </c>
      <c r="H4496">
        <v>44</v>
      </c>
      <c r="I4496">
        <v>19</v>
      </c>
      <c r="J4496">
        <v>0</v>
      </c>
      <c r="K4496">
        <v>0</v>
      </c>
      <c r="L4496">
        <v>49</v>
      </c>
      <c r="M4496">
        <v>0</v>
      </c>
      <c r="N4496">
        <v>70</v>
      </c>
      <c r="O4496">
        <v>1</v>
      </c>
      <c r="P4496">
        <v>1</v>
      </c>
      <c r="Q4496">
        <v>4</v>
      </c>
      <c r="R4496">
        <v>10</v>
      </c>
      <c r="S4496">
        <v>158</v>
      </c>
      <c r="T4496">
        <v>53</v>
      </c>
      <c r="U4496">
        <v>0</v>
      </c>
      <c r="V4496">
        <v>6</v>
      </c>
      <c r="W4496">
        <v>26</v>
      </c>
      <c r="X4496">
        <v>0</v>
      </c>
      <c r="Y4496">
        <v>1</v>
      </c>
      <c r="Z4496">
        <v>4</v>
      </c>
      <c r="AA4496">
        <v>0</v>
      </c>
      <c r="AB4496">
        <v>489</v>
      </c>
      <c r="AC4496">
        <v>5</v>
      </c>
      <c r="AD4496">
        <v>0</v>
      </c>
      <c r="AE4496">
        <v>2</v>
      </c>
      <c r="AF4496">
        <v>0</v>
      </c>
      <c r="AG4496">
        <v>1</v>
      </c>
      <c r="AH4496">
        <v>6</v>
      </c>
      <c r="AI4496">
        <v>56</v>
      </c>
      <c r="AJ4496">
        <v>0</v>
      </c>
      <c r="AK4496">
        <v>1</v>
      </c>
      <c r="AL4496">
        <v>4</v>
      </c>
      <c r="AM4496">
        <v>54</v>
      </c>
      <c r="AN4496">
        <v>0</v>
      </c>
      <c r="AO4496">
        <v>0</v>
      </c>
      <c r="AP4496">
        <v>10</v>
      </c>
      <c r="AQ4496">
        <v>21</v>
      </c>
      <c r="AR4496">
        <v>2</v>
      </c>
      <c r="AS4496">
        <v>0</v>
      </c>
      <c r="AT4496">
        <v>3</v>
      </c>
      <c r="AU4496">
        <v>16</v>
      </c>
      <c r="AV4496">
        <v>6</v>
      </c>
      <c r="AW4496">
        <v>13</v>
      </c>
      <c r="AX4496">
        <v>57</v>
      </c>
      <c r="AY4496">
        <v>114</v>
      </c>
      <c r="AZ4496">
        <v>67</v>
      </c>
      <c r="BA4496">
        <v>121</v>
      </c>
      <c r="BB4496">
        <v>24</v>
      </c>
      <c r="BC4496">
        <v>100</v>
      </c>
      <c r="BD4496">
        <v>0</v>
      </c>
      <c r="BE4496">
        <v>0</v>
      </c>
      <c r="BF4496">
        <v>3</v>
      </c>
      <c r="BG4496">
        <v>0</v>
      </c>
      <c r="BH4496">
        <v>0</v>
      </c>
      <c r="BI4496">
        <v>68</v>
      </c>
      <c r="BJ4496">
        <v>58</v>
      </c>
      <c r="BK4496">
        <v>0</v>
      </c>
      <c r="BL4496">
        <v>24</v>
      </c>
      <c r="BM4496">
        <v>1</v>
      </c>
      <c r="BN4496">
        <v>21</v>
      </c>
      <c r="BO4496">
        <v>101</v>
      </c>
      <c r="BP4496">
        <v>43</v>
      </c>
      <c r="BQ4496">
        <v>1</v>
      </c>
      <c r="BR4496">
        <v>3</v>
      </c>
      <c r="BS4496">
        <v>55</v>
      </c>
      <c r="BT4496">
        <v>847</v>
      </c>
      <c r="BU4496" t="s">
        <v>4315</v>
      </c>
    </row>
    <row r="4497" spans="1:73">
      <c r="A4497" t="s">
        <v>4292</v>
      </c>
      <c r="B4497" t="s">
        <v>4293</v>
      </c>
      <c r="C4497">
        <v>19</v>
      </c>
      <c r="D4497" t="s">
        <v>109</v>
      </c>
      <c r="E4497" t="s">
        <v>78</v>
      </c>
      <c r="F4497" t="s">
        <v>77</v>
      </c>
      <c r="G4497">
        <v>0</v>
      </c>
      <c r="H4497">
        <v>0</v>
      </c>
      <c r="I4497">
        <v>0</v>
      </c>
      <c r="J4497">
        <v>0</v>
      </c>
      <c r="K4497">
        <v>0</v>
      </c>
      <c r="L4497">
        <v>8</v>
      </c>
      <c r="M4497">
        <v>0</v>
      </c>
      <c r="N4497">
        <v>4</v>
      </c>
      <c r="O4497">
        <v>0</v>
      </c>
      <c r="P4497">
        <v>0</v>
      </c>
      <c r="Q4497">
        <v>0</v>
      </c>
      <c r="R4497">
        <v>0</v>
      </c>
      <c r="S4497">
        <v>4</v>
      </c>
      <c r="T4497">
        <v>2</v>
      </c>
      <c r="U4497">
        <v>0</v>
      </c>
      <c r="V4497">
        <v>0</v>
      </c>
      <c r="W4497">
        <v>0</v>
      </c>
      <c r="X4497">
        <v>0</v>
      </c>
      <c r="Y4497">
        <v>0</v>
      </c>
      <c r="Z4497">
        <v>0</v>
      </c>
      <c r="AA4497">
        <v>0</v>
      </c>
      <c r="AB4497">
        <v>30</v>
      </c>
      <c r="AC4497">
        <v>0</v>
      </c>
      <c r="AD4497">
        <v>0</v>
      </c>
      <c r="AE4497">
        <v>0</v>
      </c>
      <c r="AF4497">
        <v>0</v>
      </c>
      <c r="AG4497">
        <v>0</v>
      </c>
      <c r="AH4497">
        <v>0</v>
      </c>
      <c r="AI4497">
        <v>2</v>
      </c>
      <c r="AJ4497">
        <v>0</v>
      </c>
      <c r="AK4497">
        <v>0</v>
      </c>
      <c r="AL4497">
        <v>0</v>
      </c>
      <c r="AM4497">
        <v>3</v>
      </c>
      <c r="AN4497">
        <v>0</v>
      </c>
      <c r="AO4497">
        <v>0</v>
      </c>
      <c r="AP4497">
        <v>5</v>
      </c>
      <c r="AQ4497">
        <v>0</v>
      </c>
      <c r="AR4497">
        <v>0</v>
      </c>
      <c r="AS4497">
        <v>0</v>
      </c>
      <c r="AT4497">
        <v>0</v>
      </c>
      <c r="AU4497">
        <v>0</v>
      </c>
      <c r="AV4497">
        <v>0</v>
      </c>
      <c r="AW4497">
        <v>0</v>
      </c>
      <c r="AX4497">
        <v>4</v>
      </c>
      <c r="AY4497">
        <v>8</v>
      </c>
      <c r="AZ4497">
        <v>6</v>
      </c>
      <c r="BA4497">
        <v>7</v>
      </c>
      <c r="BB4497">
        <v>0</v>
      </c>
      <c r="BC4497">
        <v>12</v>
      </c>
      <c r="BD4497">
        <v>0</v>
      </c>
      <c r="BE4497">
        <v>0</v>
      </c>
      <c r="BF4497">
        <v>0</v>
      </c>
      <c r="BG4497">
        <v>0</v>
      </c>
      <c r="BH4497">
        <v>3</v>
      </c>
      <c r="BI4497">
        <v>8</v>
      </c>
      <c r="BJ4497">
        <v>3</v>
      </c>
      <c r="BK4497">
        <v>0</v>
      </c>
      <c r="BL4497">
        <v>0</v>
      </c>
      <c r="BM4497">
        <v>0</v>
      </c>
      <c r="BN4497">
        <v>0</v>
      </c>
      <c r="BO4497">
        <v>6</v>
      </c>
      <c r="BP4497">
        <v>3</v>
      </c>
      <c r="BQ4497">
        <v>0</v>
      </c>
      <c r="BR4497">
        <v>0</v>
      </c>
      <c r="BS4497">
        <v>3</v>
      </c>
      <c r="BT4497">
        <v>65</v>
      </c>
      <c r="BU4497" t="s">
        <v>4316</v>
      </c>
    </row>
    <row r="4498" spans="1:73">
      <c r="A4498" t="s">
        <v>4292</v>
      </c>
      <c r="B4498" t="s">
        <v>4293</v>
      </c>
      <c r="C4498">
        <v>20</v>
      </c>
      <c r="D4498" t="s">
        <v>109</v>
      </c>
      <c r="E4498" t="s">
        <v>4304</v>
      </c>
      <c r="F4498" t="s">
        <v>101</v>
      </c>
      <c r="G4498">
        <v>2</v>
      </c>
      <c r="H4498">
        <v>56</v>
      </c>
      <c r="I4498">
        <v>34</v>
      </c>
      <c r="J4498">
        <v>4</v>
      </c>
      <c r="K4498">
        <v>0</v>
      </c>
      <c r="L4498">
        <v>72</v>
      </c>
      <c r="M4498">
        <v>1</v>
      </c>
      <c r="N4498">
        <v>99</v>
      </c>
      <c r="O4498">
        <v>0</v>
      </c>
      <c r="P4498">
        <v>0</v>
      </c>
      <c r="Q4498">
        <v>17</v>
      </c>
      <c r="R4498">
        <v>15</v>
      </c>
      <c r="S4498">
        <v>187</v>
      </c>
      <c r="T4498">
        <v>78</v>
      </c>
      <c r="U4498">
        <v>0</v>
      </c>
      <c r="V4498">
        <v>16</v>
      </c>
      <c r="W4498">
        <v>33</v>
      </c>
      <c r="X4498">
        <v>0</v>
      </c>
      <c r="Y4498">
        <v>0</v>
      </c>
      <c r="Z4498">
        <v>5</v>
      </c>
      <c r="AA4498">
        <v>0</v>
      </c>
      <c r="AB4498">
        <v>678</v>
      </c>
      <c r="AC4498">
        <v>13</v>
      </c>
      <c r="AD4498">
        <v>0</v>
      </c>
      <c r="AE4498">
        <v>1</v>
      </c>
      <c r="AF4498">
        <v>0</v>
      </c>
      <c r="AG4498">
        <v>0</v>
      </c>
      <c r="AH4498">
        <v>31</v>
      </c>
      <c r="AI4498">
        <v>53</v>
      </c>
      <c r="AJ4498">
        <v>0</v>
      </c>
      <c r="AK4498">
        <v>0</v>
      </c>
      <c r="AL4498">
        <v>20</v>
      </c>
      <c r="AM4498">
        <v>67</v>
      </c>
      <c r="AN4498">
        <v>3</v>
      </c>
      <c r="AO4498">
        <v>1</v>
      </c>
      <c r="AP4498">
        <v>22</v>
      </c>
      <c r="AQ4498">
        <v>14</v>
      </c>
      <c r="AR4498">
        <v>4</v>
      </c>
      <c r="AS4498">
        <v>0</v>
      </c>
      <c r="AT4498">
        <v>7</v>
      </c>
      <c r="AU4498">
        <v>16</v>
      </c>
      <c r="AV4498">
        <v>12</v>
      </c>
      <c r="AW4498">
        <v>27</v>
      </c>
      <c r="AX4498">
        <v>93</v>
      </c>
      <c r="AY4498">
        <v>144</v>
      </c>
      <c r="AZ4498">
        <v>122</v>
      </c>
      <c r="BA4498">
        <v>173</v>
      </c>
      <c r="BB4498">
        <v>34</v>
      </c>
      <c r="BC4498">
        <v>122</v>
      </c>
      <c r="BD4498">
        <v>0</v>
      </c>
      <c r="BE4498">
        <v>0</v>
      </c>
      <c r="BF4498">
        <v>8</v>
      </c>
      <c r="BG4498">
        <v>0</v>
      </c>
      <c r="BH4498">
        <v>4</v>
      </c>
      <c r="BI4498">
        <v>85</v>
      </c>
      <c r="BJ4498">
        <v>44</v>
      </c>
      <c r="BK4498">
        <v>0</v>
      </c>
      <c r="BL4498">
        <v>23</v>
      </c>
      <c r="BM4498">
        <v>10</v>
      </c>
      <c r="BN4498">
        <v>40</v>
      </c>
      <c r="BO4498">
        <v>160</v>
      </c>
      <c r="BP4498">
        <v>20</v>
      </c>
      <c r="BQ4498">
        <v>1</v>
      </c>
      <c r="BR4498">
        <v>21</v>
      </c>
      <c r="BS4498">
        <v>73</v>
      </c>
      <c r="BT4498">
        <v>1187</v>
      </c>
      <c r="BU4498" t="s">
        <v>4317</v>
      </c>
    </row>
    <row r="4499" spans="1:73">
      <c r="A4499" t="s">
        <v>4292</v>
      </c>
      <c r="B4499" t="s">
        <v>4293</v>
      </c>
      <c r="C4499">
        <v>21</v>
      </c>
      <c r="D4499" t="s">
        <v>109</v>
      </c>
      <c r="E4499" t="s">
        <v>78</v>
      </c>
      <c r="F4499" t="s">
        <v>77</v>
      </c>
      <c r="G4499">
        <v>0</v>
      </c>
      <c r="H4499">
        <v>13</v>
      </c>
      <c r="I4499">
        <v>6</v>
      </c>
      <c r="J4499">
        <v>0</v>
      </c>
      <c r="K4499">
        <v>0</v>
      </c>
      <c r="L4499">
        <v>21</v>
      </c>
      <c r="M4499">
        <v>0</v>
      </c>
      <c r="N4499">
        <v>23</v>
      </c>
      <c r="O4499">
        <v>0</v>
      </c>
      <c r="P4499">
        <v>0</v>
      </c>
      <c r="Q4499">
        <v>2</v>
      </c>
      <c r="R4499">
        <v>1</v>
      </c>
      <c r="S4499">
        <v>32</v>
      </c>
      <c r="T4499">
        <v>14</v>
      </c>
      <c r="U4499">
        <v>0</v>
      </c>
      <c r="V4499">
        <v>2</v>
      </c>
      <c r="W4499">
        <v>3</v>
      </c>
      <c r="X4499">
        <v>0</v>
      </c>
      <c r="Y4499">
        <v>0</v>
      </c>
      <c r="Z4499">
        <v>1</v>
      </c>
      <c r="AA4499">
        <v>0</v>
      </c>
      <c r="AB4499">
        <v>149</v>
      </c>
      <c r="AC4499">
        <v>1</v>
      </c>
      <c r="AD4499">
        <v>0</v>
      </c>
      <c r="AE4499">
        <v>0</v>
      </c>
      <c r="AF4499">
        <v>1</v>
      </c>
      <c r="AG4499">
        <v>0</v>
      </c>
      <c r="AH4499">
        <v>0</v>
      </c>
      <c r="AI4499">
        <v>14</v>
      </c>
      <c r="AJ4499">
        <v>0</v>
      </c>
      <c r="AK4499">
        <v>0</v>
      </c>
      <c r="AL4499">
        <v>0</v>
      </c>
      <c r="AM4499">
        <v>20</v>
      </c>
      <c r="AN4499">
        <v>0</v>
      </c>
      <c r="AO4499">
        <v>0</v>
      </c>
      <c r="AP4499">
        <v>11</v>
      </c>
      <c r="AQ4499">
        <v>2</v>
      </c>
      <c r="AR4499">
        <v>1</v>
      </c>
      <c r="AS4499">
        <v>0</v>
      </c>
      <c r="AT4499">
        <v>4</v>
      </c>
      <c r="AU4499">
        <v>2</v>
      </c>
      <c r="AV4499">
        <v>0</v>
      </c>
      <c r="AW4499">
        <v>3</v>
      </c>
      <c r="AX4499">
        <v>15</v>
      </c>
      <c r="AY4499">
        <v>32</v>
      </c>
      <c r="AZ4499">
        <v>26</v>
      </c>
      <c r="BA4499">
        <v>35</v>
      </c>
      <c r="BB4499">
        <v>7</v>
      </c>
      <c r="BC4499">
        <v>42</v>
      </c>
      <c r="BD4499">
        <v>0</v>
      </c>
      <c r="BE4499">
        <v>0</v>
      </c>
      <c r="BF4499">
        <v>0</v>
      </c>
      <c r="BG4499">
        <v>0</v>
      </c>
      <c r="BH4499">
        <v>0</v>
      </c>
      <c r="BI4499">
        <v>25</v>
      </c>
      <c r="BJ4499">
        <v>20</v>
      </c>
      <c r="BK4499">
        <v>0</v>
      </c>
      <c r="BL4499">
        <v>3</v>
      </c>
      <c r="BM4499">
        <v>2</v>
      </c>
      <c r="BN4499">
        <v>7</v>
      </c>
      <c r="BO4499">
        <v>32</v>
      </c>
      <c r="BP4499">
        <v>8</v>
      </c>
      <c r="BQ4499">
        <v>0</v>
      </c>
      <c r="BR4499">
        <v>4</v>
      </c>
      <c r="BS4499">
        <v>11</v>
      </c>
      <c r="BT4499">
        <v>253</v>
      </c>
      <c r="BU4499" t="s">
        <v>4318</v>
      </c>
    </row>
    <row r="4500" spans="1:73">
      <c r="A4500" t="s">
        <v>4292</v>
      </c>
      <c r="B4500" t="s">
        <v>4293</v>
      </c>
      <c r="C4500">
        <v>22</v>
      </c>
      <c r="D4500" t="s">
        <v>119</v>
      </c>
      <c r="E4500" t="s">
        <v>78</v>
      </c>
      <c r="F4500" t="s">
        <v>77</v>
      </c>
      <c r="G4500">
        <v>0</v>
      </c>
      <c r="H4500">
        <v>1</v>
      </c>
      <c r="I4500">
        <v>1</v>
      </c>
      <c r="J4500">
        <v>0</v>
      </c>
      <c r="K4500">
        <v>0</v>
      </c>
      <c r="L4500">
        <v>13</v>
      </c>
      <c r="M4500">
        <v>0</v>
      </c>
      <c r="N4500">
        <v>16</v>
      </c>
      <c r="O4500">
        <v>0</v>
      </c>
      <c r="P4500">
        <v>0</v>
      </c>
      <c r="Q4500">
        <v>1</v>
      </c>
      <c r="R4500">
        <v>0</v>
      </c>
      <c r="S4500">
        <v>21</v>
      </c>
      <c r="T4500">
        <v>10</v>
      </c>
      <c r="U4500">
        <v>0</v>
      </c>
      <c r="V4500">
        <v>3</v>
      </c>
      <c r="W4500">
        <v>7</v>
      </c>
      <c r="X4500">
        <v>0</v>
      </c>
      <c r="Y4500">
        <v>0</v>
      </c>
      <c r="Z4500">
        <v>0</v>
      </c>
      <c r="AA4500">
        <v>0</v>
      </c>
      <c r="AB4500">
        <v>95</v>
      </c>
      <c r="AC4500">
        <v>1</v>
      </c>
      <c r="AD4500">
        <v>0</v>
      </c>
      <c r="AE4500">
        <v>1</v>
      </c>
      <c r="AF4500">
        <v>0</v>
      </c>
      <c r="AG4500">
        <v>0</v>
      </c>
      <c r="AH4500">
        <v>0</v>
      </c>
      <c r="AI4500">
        <v>3</v>
      </c>
      <c r="AJ4500">
        <v>0</v>
      </c>
      <c r="AK4500">
        <v>0</v>
      </c>
      <c r="AL4500">
        <v>3</v>
      </c>
      <c r="AM4500">
        <v>21</v>
      </c>
      <c r="AN4500">
        <v>0</v>
      </c>
      <c r="AO4500">
        <v>0</v>
      </c>
      <c r="AP4500">
        <v>8</v>
      </c>
      <c r="AQ4500">
        <v>2</v>
      </c>
      <c r="AR4500">
        <v>0</v>
      </c>
      <c r="AS4500">
        <v>0</v>
      </c>
      <c r="AT4500">
        <v>0</v>
      </c>
      <c r="AU4500">
        <v>1</v>
      </c>
      <c r="AV4500">
        <v>1</v>
      </c>
      <c r="AW4500">
        <v>1</v>
      </c>
      <c r="AX4500">
        <v>18</v>
      </c>
      <c r="AY4500">
        <v>14</v>
      </c>
      <c r="AZ4500">
        <v>24</v>
      </c>
      <c r="BA4500">
        <v>39</v>
      </c>
      <c r="BB4500">
        <v>1</v>
      </c>
      <c r="BC4500">
        <v>20</v>
      </c>
      <c r="BD4500">
        <v>0</v>
      </c>
      <c r="BE4500">
        <v>0</v>
      </c>
      <c r="BF4500">
        <v>0</v>
      </c>
      <c r="BG4500">
        <v>0</v>
      </c>
      <c r="BH4500">
        <v>0</v>
      </c>
      <c r="BI4500">
        <v>21</v>
      </c>
      <c r="BJ4500">
        <v>10</v>
      </c>
      <c r="BK4500">
        <v>0</v>
      </c>
      <c r="BL4500">
        <v>4</v>
      </c>
      <c r="BM4500">
        <v>5</v>
      </c>
      <c r="BN4500">
        <v>1</v>
      </c>
      <c r="BO4500">
        <v>29</v>
      </c>
      <c r="BP4500">
        <v>2</v>
      </c>
      <c r="BQ4500">
        <v>0</v>
      </c>
      <c r="BR4500">
        <v>8</v>
      </c>
      <c r="BS4500">
        <v>6</v>
      </c>
      <c r="BT4500">
        <v>148</v>
      </c>
      <c r="BU4500" t="s">
        <v>4319</v>
      </c>
    </row>
    <row r="4501" spans="1:73">
      <c r="A4501" t="s">
        <v>4292</v>
      </c>
      <c r="B4501" t="s">
        <v>4293</v>
      </c>
      <c r="C4501">
        <v>23</v>
      </c>
      <c r="D4501" t="s">
        <v>119</v>
      </c>
      <c r="E4501" t="s">
        <v>4307</v>
      </c>
      <c r="F4501" t="s">
        <v>101</v>
      </c>
      <c r="G4501">
        <v>0</v>
      </c>
      <c r="H4501">
        <v>0</v>
      </c>
      <c r="I4501">
        <v>0</v>
      </c>
      <c r="J4501">
        <v>0</v>
      </c>
      <c r="K4501">
        <v>0</v>
      </c>
      <c r="L4501">
        <v>2</v>
      </c>
      <c r="M4501">
        <v>0</v>
      </c>
      <c r="N4501">
        <v>1</v>
      </c>
      <c r="O4501">
        <v>0</v>
      </c>
      <c r="P4501">
        <v>0</v>
      </c>
      <c r="Q4501">
        <v>0</v>
      </c>
      <c r="R4501">
        <v>0</v>
      </c>
      <c r="S4501">
        <v>0</v>
      </c>
      <c r="T4501">
        <v>0</v>
      </c>
      <c r="U4501">
        <v>0</v>
      </c>
      <c r="V4501">
        <v>0</v>
      </c>
      <c r="W4501">
        <v>0</v>
      </c>
      <c r="X4501">
        <v>0</v>
      </c>
      <c r="Y4501">
        <v>0</v>
      </c>
      <c r="Z4501">
        <v>0</v>
      </c>
      <c r="AA4501">
        <v>0</v>
      </c>
      <c r="AB4501">
        <v>6</v>
      </c>
      <c r="AC4501">
        <v>0</v>
      </c>
      <c r="AD4501">
        <v>0</v>
      </c>
      <c r="AE4501">
        <v>0</v>
      </c>
      <c r="AF4501">
        <v>0</v>
      </c>
      <c r="AG4501">
        <v>0</v>
      </c>
      <c r="AH4501">
        <v>0</v>
      </c>
      <c r="AI4501">
        <v>0</v>
      </c>
      <c r="AJ4501">
        <v>0</v>
      </c>
      <c r="AK4501">
        <v>0</v>
      </c>
      <c r="AL4501">
        <v>0</v>
      </c>
      <c r="AM4501">
        <v>1</v>
      </c>
      <c r="AN4501">
        <v>0</v>
      </c>
      <c r="AO4501">
        <v>0</v>
      </c>
      <c r="AP4501">
        <v>0</v>
      </c>
      <c r="AQ4501">
        <v>0</v>
      </c>
      <c r="AR4501">
        <v>0</v>
      </c>
      <c r="AS4501">
        <v>0</v>
      </c>
      <c r="AT4501">
        <v>0</v>
      </c>
      <c r="AU4501">
        <v>0</v>
      </c>
      <c r="AV4501">
        <v>0</v>
      </c>
      <c r="AW4501">
        <v>0</v>
      </c>
      <c r="AX4501">
        <v>0</v>
      </c>
      <c r="AY4501">
        <v>1</v>
      </c>
      <c r="AZ4501">
        <v>1</v>
      </c>
      <c r="BA4501">
        <v>1</v>
      </c>
      <c r="BB4501">
        <v>0</v>
      </c>
      <c r="BC4501">
        <v>1</v>
      </c>
      <c r="BD4501">
        <v>0</v>
      </c>
      <c r="BE4501">
        <v>0</v>
      </c>
      <c r="BF4501">
        <v>0</v>
      </c>
      <c r="BG4501">
        <v>0</v>
      </c>
      <c r="BH4501">
        <v>0</v>
      </c>
      <c r="BI4501">
        <v>0</v>
      </c>
      <c r="BJ4501">
        <v>1</v>
      </c>
      <c r="BK4501">
        <v>0</v>
      </c>
      <c r="BL4501">
        <v>0</v>
      </c>
      <c r="BM4501">
        <v>0</v>
      </c>
      <c r="BN4501">
        <v>0</v>
      </c>
      <c r="BO4501">
        <v>1</v>
      </c>
      <c r="BP4501">
        <v>0</v>
      </c>
      <c r="BQ4501">
        <v>0</v>
      </c>
      <c r="BR4501">
        <v>0</v>
      </c>
      <c r="BS4501">
        <v>1</v>
      </c>
      <c r="BT4501">
        <v>9</v>
      </c>
      <c r="BU4501" t="s">
        <v>4320</v>
      </c>
    </row>
    <row r="4502" spans="1:73">
      <c r="A4502" t="s">
        <v>4292</v>
      </c>
      <c r="B4502" t="s">
        <v>4293</v>
      </c>
      <c r="C4502">
        <v>24</v>
      </c>
      <c r="D4502" t="s">
        <v>119</v>
      </c>
      <c r="E4502" t="s">
        <v>78</v>
      </c>
      <c r="F4502" t="s">
        <v>77</v>
      </c>
      <c r="G4502">
        <v>0</v>
      </c>
      <c r="H4502">
        <v>0</v>
      </c>
      <c r="I4502">
        <v>0</v>
      </c>
      <c r="J4502">
        <v>0</v>
      </c>
      <c r="K4502">
        <v>0</v>
      </c>
      <c r="L4502">
        <v>0</v>
      </c>
      <c r="M4502">
        <v>0</v>
      </c>
      <c r="N4502">
        <v>2</v>
      </c>
      <c r="O4502">
        <v>0</v>
      </c>
      <c r="P4502">
        <v>0</v>
      </c>
      <c r="Q4502">
        <v>0</v>
      </c>
      <c r="R4502">
        <v>0</v>
      </c>
      <c r="S4502">
        <v>0</v>
      </c>
      <c r="T4502">
        <v>0</v>
      </c>
      <c r="U4502">
        <v>0</v>
      </c>
      <c r="V4502">
        <v>0</v>
      </c>
      <c r="W4502">
        <v>0</v>
      </c>
      <c r="X4502">
        <v>0</v>
      </c>
      <c r="Y4502">
        <v>0</v>
      </c>
      <c r="Z4502">
        <v>0</v>
      </c>
      <c r="AA4502">
        <v>0</v>
      </c>
      <c r="AB4502">
        <v>4</v>
      </c>
      <c r="AC4502">
        <v>0</v>
      </c>
      <c r="AD4502">
        <v>0</v>
      </c>
      <c r="AE4502">
        <v>0</v>
      </c>
      <c r="AF4502">
        <v>0</v>
      </c>
      <c r="AG4502">
        <v>0</v>
      </c>
      <c r="AH4502">
        <v>2</v>
      </c>
      <c r="AI4502">
        <v>0</v>
      </c>
      <c r="AJ4502">
        <v>0</v>
      </c>
      <c r="AK4502">
        <v>0</v>
      </c>
      <c r="AL4502">
        <v>0</v>
      </c>
      <c r="AM4502">
        <v>0</v>
      </c>
      <c r="AN4502">
        <v>0</v>
      </c>
      <c r="AO4502">
        <v>0</v>
      </c>
      <c r="AP4502">
        <v>0</v>
      </c>
      <c r="AQ4502">
        <v>0</v>
      </c>
      <c r="AR4502">
        <v>0</v>
      </c>
      <c r="AS4502">
        <v>0</v>
      </c>
      <c r="AT4502">
        <v>0</v>
      </c>
      <c r="AU4502">
        <v>0</v>
      </c>
      <c r="AV4502">
        <v>0</v>
      </c>
      <c r="AW4502">
        <v>0</v>
      </c>
      <c r="AX4502">
        <v>3</v>
      </c>
      <c r="AY4502">
        <v>0</v>
      </c>
      <c r="AZ4502">
        <v>0</v>
      </c>
      <c r="BA4502">
        <v>3</v>
      </c>
      <c r="BB4502">
        <v>0</v>
      </c>
      <c r="BC4502">
        <v>0</v>
      </c>
      <c r="BD4502">
        <v>0</v>
      </c>
      <c r="BE4502">
        <v>0</v>
      </c>
      <c r="BF4502">
        <v>0</v>
      </c>
      <c r="BG4502">
        <v>0</v>
      </c>
      <c r="BH4502">
        <v>0</v>
      </c>
      <c r="BI4502">
        <v>1</v>
      </c>
      <c r="BJ4502">
        <v>0</v>
      </c>
      <c r="BK4502">
        <v>0</v>
      </c>
      <c r="BL4502">
        <v>0</v>
      </c>
      <c r="BM4502">
        <v>0</v>
      </c>
      <c r="BN4502">
        <v>0</v>
      </c>
      <c r="BO4502">
        <v>0</v>
      </c>
      <c r="BP4502">
        <v>0</v>
      </c>
      <c r="BQ4502">
        <v>0</v>
      </c>
      <c r="BR4502">
        <v>1</v>
      </c>
      <c r="BS4502">
        <v>1</v>
      </c>
      <c r="BT4502">
        <v>5</v>
      </c>
      <c r="BU4502" t="s">
        <v>4321</v>
      </c>
    </row>
    <row r="4503" spans="1:73">
      <c r="A4503" t="s">
        <v>4292</v>
      </c>
      <c r="B4503" t="s">
        <v>4293</v>
      </c>
      <c r="C4503">
        <v>25</v>
      </c>
      <c r="D4503" t="s">
        <v>119</v>
      </c>
      <c r="E4503" t="s">
        <v>4307</v>
      </c>
      <c r="F4503" t="s">
        <v>101</v>
      </c>
      <c r="G4503">
        <v>0</v>
      </c>
      <c r="H4503">
        <v>7</v>
      </c>
      <c r="I4503">
        <v>0</v>
      </c>
      <c r="J4503">
        <v>0</v>
      </c>
      <c r="K4503">
        <v>0</v>
      </c>
      <c r="L4503">
        <v>16</v>
      </c>
      <c r="M4503">
        <v>0</v>
      </c>
      <c r="N4503">
        <v>15</v>
      </c>
      <c r="O4503">
        <v>2</v>
      </c>
      <c r="P4503">
        <v>0</v>
      </c>
      <c r="Q4503">
        <v>2</v>
      </c>
      <c r="R4503">
        <v>2</v>
      </c>
      <c r="S4503">
        <v>42</v>
      </c>
      <c r="T4503">
        <v>8</v>
      </c>
      <c r="U4503">
        <v>0</v>
      </c>
      <c r="V4503">
        <v>1</v>
      </c>
      <c r="W4503">
        <v>9</v>
      </c>
      <c r="X4503">
        <v>0</v>
      </c>
      <c r="Y4503">
        <v>0</v>
      </c>
      <c r="Z4503">
        <v>0</v>
      </c>
      <c r="AA4503">
        <v>0</v>
      </c>
      <c r="AB4503">
        <v>117</v>
      </c>
      <c r="AC4503">
        <v>0</v>
      </c>
      <c r="AD4503">
        <v>0</v>
      </c>
      <c r="AE4503">
        <v>0</v>
      </c>
      <c r="AF4503">
        <v>0</v>
      </c>
      <c r="AG4503">
        <v>0</v>
      </c>
      <c r="AH4503">
        <v>5</v>
      </c>
      <c r="AI4503">
        <v>11</v>
      </c>
      <c r="AJ4503">
        <v>2</v>
      </c>
      <c r="AK4503">
        <v>0</v>
      </c>
      <c r="AL4503">
        <v>8</v>
      </c>
      <c r="AM4503">
        <v>18</v>
      </c>
      <c r="AN4503">
        <v>0</v>
      </c>
      <c r="AO4503">
        <v>0</v>
      </c>
      <c r="AP4503">
        <v>0</v>
      </c>
      <c r="AQ4503">
        <v>7</v>
      </c>
      <c r="AR4503">
        <v>0</v>
      </c>
      <c r="AS4503">
        <v>0</v>
      </c>
      <c r="AT4503">
        <v>0</v>
      </c>
      <c r="AU4503">
        <v>5</v>
      </c>
      <c r="AV4503">
        <v>0</v>
      </c>
      <c r="AW4503">
        <v>0</v>
      </c>
      <c r="AX4503">
        <v>24</v>
      </c>
      <c r="AY4503">
        <v>21</v>
      </c>
      <c r="AZ4503">
        <v>24</v>
      </c>
      <c r="BA4503">
        <v>45</v>
      </c>
      <c r="BB4503">
        <v>3</v>
      </c>
      <c r="BC4503">
        <v>19</v>
      </c>
      <c r="BD4503">
        <v>0</v>
      </c>
      <c r="BE4503">
        <v>0</v>
      </c>
      <c r="BF4503">
        <v>0</v>
      </c>
      <c r="BG4503">
        <v>0</v>
      </c>
      <c r="BH4503">
        <v>0</v>
      </c>
      <c r="BI4503">
        <v>22</v>
      </c>
      <c r="BJ4503">
        <v>15</v>
      </c>
      <c r="BK4503">
        <v>0</v>
      </c>
      <c r="BL4503">
        <v>2</v>
      </c>
      <c r="BM4503">
        <v>1</v>
      </c>
      <c r="BN4503">
        <v>2</v>
      </c>
      <c r="BO4503">
        <v>31</v>
      </c>
      <c r="BP4503">
        <v>12</v>
      </c>
      <c r="BQ4503">
        <v>0</v>
      </c>
      <c r="BR4503">
        <v>2</v>
      </c>
      <c r="BS4503">
        <v>13</v>
      </c>
      <c r="BT4503">
        <v>187</v>
      </c>
      <c r="BU4503" t="s">
        <v>4322</v>
      </c>
    </row>
    <row r="4504" spans="1:73">
      <c r="A4504" t="s">
        <v>4292</v>
      </c>
      <c r="B4504" t="s">
        <v>4293</v>
      </c>
      <c r="C4504">
        <v>26</v>
      </c>
      <c r="D4504" t="s">
        <v>119</v>
      </c>
      <c r="E4504" t="s">
        <v>78</v>
      </c>
      <c r="F4504" t="s">
        <v>77</v>
      </c>
      <c r="G4504">
        <v>0</v>
      </c>
      <c r="H4504">
        <v>1</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3</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1</v>
      </c>
      <c r="AZ4504">
        <v>0</v>
      </c>
      <c r="BA4504">
        <v>0</v>
      </c>
      <c r="BB4504">
        <v>0</v>
      </c>
      <c r="BC4504">
        <v>0</v>
      </c>
      <c r="BD4504">
        <v>0</v>
      </c>
      <c r="BE4504">
        <v>0</v>
      </c>
      <c r="BF4504">
        <v>0</v>
      </c>
      <c r="BG4504">
        <v>0</v>
      </c>
      <c r="BH4504">
        <v>0</v>
      </c>
      <c r="BI4504">
        <v>0</v>
      </c>
      <c r="BJ4504">
        <v>0</v>
      </c>
      <c r="BK4504">
        <v>0</v>
      </c>
      <c r="BL4504">
        <v>0</v>
      </c>
      <c r="BM4504">
        <v>0</v>
      </c>
      <c r="BN4504">
        <v>0</v>
      </c>
      <c r="BO4504">
        <v>0</v>
      </c>
      <c r="BP4504">
        <v>0</v>
      </c>
      <c r="BQ4504">
        <v>0</v>
      </c>
      <c r="BR4504">
        <v>0</v>
      </c>
      <c r="BS4504">
        <v>1</v>
      </c>
      <c r="BT4504">
        <v>5</v>
      </c>
      <c r="BU4504" t="s">
        <v>4323</v>
      </c>
    </row>
    <row r="4505" spans="1:73">
      <c r="A4505" t="s">
        <v>4292</v>
      </c>
      <c r="B4505" t="s">
        <v>4293</v>
      </c>
      <c r="C4505">
        <v>27</v>
      </c>
      <c r="D4505" t="s">
        <v>119</v>
      </c>
      <c r="E4505" t="s">
        <v>4307</v>
      </c>
      <c r="F4505" t="s">
        <v>101</v>
      </c>
      <c r="G4505">
        <v>0</v>
      </c>
      <c r="H4505">
        <v>3</v>
      </c>
      <c r="I4505">
        <v>0</v>
      </c>
      <c r="J4505">
        <v>0</v>
      </c>
      <c r="K4505">
        <v>0</v>
      </c>
      <c r="L4505">
        <v>4</v>
      </c>
      <c r="M4505">
        <v>0</v>
      </c>
      <c r="N4505">
        <v>1</v>
      </c>
      <c r="O4505">
        <v>0</v>
      </c>
      <c r="P4505">
        <v>0</v>
      </c>
      <c r="Q4505">
        <v>1</v>
      </c>
      <c r="R4505">
        <v>0</v>
      </c>
      <c r="S4505">
        <v>5</v>
      </c>
      <c r="T4505">
        <v>3</v>
      </c>
      <c r="U4505">
        <v>0</v>
      </c>
      <c r="V4505">
        <v>0</v>
      </c>
      <c r="W4505">
        <v>2</v>
      </c>
      <c r="X4505">
        <v>0</v>
      </c>
      <c r="Y4505">
        <v>0</v>
      </c>
      <c r="Z4505">
        <v>0</v>
      </c>
      <c r="AA4505">
        <v>0</v>
      </c>
      <c r="AB4505">
        <v>15</v>
      </c>
      <c r="AC4505">
        <v>0</v>
      </c>
      <c r="AD4505">
        <v>0</v>
      </c>
      <c r="AE4505">
        <v>0</v>
      </c>
      <c r="AF4505">
        <v>0</v>
      </c>
      <c r="AG4505">
        <v>0</v>
      </c>
      <c r="AH4505">
        <v>0</v>
      </c>
      <c r="AI4505">
        <v>1</v>
      </c>
      <c r="AJ4505">
        <v>0</v>
      </c>
      <c r="AK4505">
        <v>0</v>
      </c>
      <c r="AL4505">
        <v>0</v>
      </c>
      <c r="AM4505">
        <v>0</v>
      </c>
      <c r="AN4505">
        <v>0</v>
      </c>
      <c r="AO4505">
        <v>0</v>
      </c>
      <c r="AP4505">
        <v>0</v>
      </c>
      <c r="AQ4505">
        <v>0</v>
      </c>
      <c r="AR4505">
        <v>0</v>
      </c>
      <c r="AS4505">
        <v>0</v>
      </c>
      <c r="AT4505">
        <v>0</v>
      </c>
      <c r="AU4505">
        <v>1</v>
      </c>
      <c r="AV4505">
        <v>0</v>
      </c>
      <c r="AW4505">
        <v>0</v>
      </c>
      <c r="AX4505">
        <v>1</v>
      </c>
      <c r="AY4505">
        <v>3</v>
      </c>
      <c r="AZ4505">
        <v>0</v>
      </c>
      <c r="BA4505">
        <v>1</v>
      </c>
      <c r="BB4505">
        <v>1</v>
      </c>
      <c r="BC4505">
        <v>2</v>
      </c>
      <c r="BD4505">
        <v>0</v>
      </c>
      <c r="BE4505">
        <v>0</v>
      </c>
      <c r="BF4505">
        <v>0</v>
      </c>
      <c r="BG4505">
        <v>0</v>
      </c>
      <c r="BH4505">
        <v>0</v>
      </c>
      <c r="BI4505">
        <v>3</v>
      </c>
      <c r="BJ4505">
        <v>0</v>
      </c>
      <c r="BK4505">
        <v>0</v>
      </c>
      <c r="BL4505">
        <v>1</v>
      </c>
      <c r="BM4505">
        <v>0</v>
      </c>
      <c r="BN4505">
        <v>2</v>
      </c>
      <c r="BO4505">
        <v>1</v>
      </c>
      <c r="BP4505">
        <v>1</v>
      </c>
      <c r="BQ4505">
        <v>0</v>
      </c>
      <c r="BR4505">
        <v>0</v>
      </c>
      <c r="BS4505">
        <v>2</v>
      </c>
      <c r="BT4505">
        <v>23</v>
      </c>
      <c r="BU4505" t="s">
        <v>4324</v>
      </c>
    </row>
    <row r="4506" spans="1:73">
      <c r="A4506" t="s">
        <v>4292</v>
      </c>
      <c r="B4506" t="s">
        <v>4293</v>
      </c>
      <c r="C4506">
        <v>28</v>
      </c>
      <c r="D4506" t="s">
        <v>119</v>
      </c>
      <c r="E4506" t="s">
        <v>78</v>
      </c>
      <c r="F4506" t="s">
        <v>77</v>
      </c>
      <c r="G4506">
        <v>0</v>
      </c>
      <c r="H4506">
        <v>5</v>
      </c>
      <c r="I4506">
        <v>2</v>
      </c>
      <c r="J4506">
        <v>0</v>
      </c>
      <c r="K4506">
        <v>0</v>
      </c>
      <c r="L4506">
        <v>3</v>
      </c>
      <c r="M4506">
        <v>0</v>
      </c>
      <c r="N4506">
        <v>7</v>
      </c>
      <c r="O4506">
        <v>0</v>
      </c>
      <c r="P4506">
        <v>0</v>
      </c>
      <c r="Q4506">
        <v>0</v>
      </c>
      <c r="R4506">
        <v>1</v>
      </c>
      <c r="S4506">
        <v>8</v>
      </c>
      <c r="T4506">
        <v>1</v>
      </c>
      <c r="U4506">
        <v>0</v>
      </c>
      <c r="V4506">
        <v>1</v>
      </c>
      <c r="W4506">
        <v>1</v>
      </c>
      <c r="X4506">
        <v>0</v>
      </c>
      <c r="Y4506">
        <v>0</v>
      </c>
      <c r="Z4506">
        <v>0</v>
      </c>
      <c r="AA4506">
        <v>0</v>
      </c>
      <c r="AB4506">
        <v>40</v>
      </c>
      <c r="AC4506">
        <v>0</v>
      </c>
      <c r="AD4506">
        <v>0</v>
      </c>
      <c r="AE4506">
        <v>0</v>
      </c>
      <c r="AF4506">
        <v>0</v>
      </c>
      <c r="AG4506">
        <v>0</v>
      </c>
      <c r="AH4506">
        <v>0</v>
      </c>
      <c r="AI4506">
        <v>3</v>
      </c>
      <c r="AJ4506">
        <v>0</v>
      </c>
      <c r="AK4506">
        <v>1</v>
      </c>
      <c r="AL4506">
        <v>0</v>
      </c>
      <c r="AM4506">
        <v>7</v>
      </c>
      <c r="AN4506">
        <v>2</v>
      </c>
      <c r="AO4506">
        <v>0</v>
      </c>
      <c r="AP4506">
        <v>0</v>
      </c>
      <c r="AQ4506">
        <v>0</v>
      </c>
      <c r="AR4506">
        <v>0</v>
      </c>
      <c r="AS4506">
        <v>0</v>
      </c>
      <c r="AT4506">
        <v>0</v>
      </c>
      <c r="AU4506">
        <v>0</v>
      </c>
      <c r="AV4506">
        <v>0</v>
      </c>
      <c r="AW4506">
        <v>2</v>
      </c>
      <c r="AX4506">
        <v>8</v>
      </c>
      <c r="AY4506">
        <v>10</v>
      </c>
      <c r="AZ4506">
        <v>10</v>
      </c>
      <c r="BA4506">
        <v>15</v>
      </c>
      <c r="BB4506">
        <v>2</v>
      </c>
      <c r="BC4506">
        <v>7</v>
      </c>
      <c r="BD4506">
        <v>0</v>
      </c>
      <c r="BE4506">
        <v>0</v>
      </c>
      <c r="BF4506">
        <v>0</v>
      </c>
      <c r="BG4506">
        <v>0</v>
      </c>
      <c r="BH4506">
        <v>0</v>
      </c>
      <c r="BI4506">
        <v>9</v>
      </c>
      <c r="BJ4506">
        <v>7</v>
      </c>
      <c r="BK4506">
        <v>0</v>
      </c>
      <c r="BL4506">
        <v>0</v>
      </c>
      <c r="BM4506">
        <v>2</v>
      </c>
      <c r="BN4506">
        <v>0</v>
      </c>
      <c r="BO4506">
        <v>11</v>
      </c>
      <c r="BP4506">
        <v>1</v>
      </c>
      <c r="BQ4506">
        <v>0</v>
      </c>
      <c r="BR4506">
        <v>4</v>
      </c>
      <c r="BS4506">
        <v>1</v>
      </c>
      <c r="BT4506">
        <v>60</v>
      </c>
      <c r="BU4506" t="s">
        <v>4325</v>
      </c>
    </row>
    <row r="4507" spans="1:73">
      <c r="A4507" t="s">
        <v>4292</v>
      </c>
      <c r="B4507" t="s">
        <v>4293</v>
      </c>
      <c r="C4507">
        <v>29</v>
      </c>
      <c r="D4507" t="s">
        <v>119</v>
      </c>
      <c r="E4507" t="s">
        <v>4301</v>
      </c>
      <c r="F4507" t="s">
        <v>92</v>
      </c>
      <c r="G4507">
        <v>1</v>
      </c>
      <c r="H4507">
        <v>3</v>
      </c>
      <c r="I4507">
        <v>3</v>
      </c>
      <c r="J4507">
        <v>0</v>
      </c>
      <c r="K4507">
        <v>0</v>
      </c>
      <c r="L4507">
        <v>5</v>
      </c>
      <c r="M4507">
        <v>0</v>
      </c>
      <c r="N4507">
        <v>10</v>
      </c>
      <c r="O4507">
        <v>0</v>
      </c>
      <c r="P4507">
        <v>0</v>
      </c>
      <c r="Q4507">
        <v>1</v>
      </c>
      <c r="R4507">
        <v>0</v>
      </c>
      <c r="S4507">
        <v>12</v>
      </c>
      <c r="T4507">
        <v>7</v>
      </c>
      <c r="U4507">
        <v>0</v>
      </c>
      <c r="V4507">
        <v>1</v>
      </c>
      <c r="W4507">
        <v>5</v>
      </c>
      <c r="X4507">
        <v>0</v>
      </c>
      <c r="Y4507">
        <v>0</v>
      </c>
      <c r="Z4507">
        <v>0</v>
      </c>
      <c r="AA4507">
        <v>0</v>
      </c>
      <c r="AB4507">
        <v>56</v>
      </c>
      <c r="AC4507">
        <v>0</v>
      </c>
      <c r="AD4507">
        <v>0</v>
      </c>
      <c r="AE4507">
        <v>0</v>
      </c>
      <c r="AF4507">
        <v>1</v>
      </c>
      <c r="AG4507">
        <v>0</v>
      </c>
      <c r="AH4507">
        <v>0</v>
      </c>
      <c r="AI4507">
        <v>4</v>
      </c>
      <c r="AJ4507">
        <v>0</v>
      </c>
      <c r="AK4507">
        <v>0</v>
      </c>
      <c r="AL4507">
        <v>1</v>
      </c>
      <c r="AM4507">
        <v>9</v>
      </c>
      <c r="AN4507">
        <v>0</v>
      </c>
      <c r="AO4507">
        <v>0</v>
      </c>
      <c r="AP4507">
        <v>1</v>
      </c>
      <c r="AQ4507">
        <v>4</v>
      </c>
      <c r="AR4507">
        <v>1</v>
      </c>
      <c r="AS4507">
        <v>0</v>
      </c>
      <c r="AT4507">
        <v>0</v>
      </c>
      <c r="AU4507">
        <v>2</v>
      </c>
      <c r="AV4507">
        <v>0</v>
      </c>
      <c r="AW4507">
        <v>2</v>
      </c>
      <c r="AX4507">
        <v>11</v>
      </c>
      <c r="AY4507">
        <v>5</v>
      </c>
      <c r="AZ4507">
        <v>9</v>
      </c>
      <c r="BA4507">
        <v>21</v>
      </c>
      <c r="BB4507">
        <v>3</v>
      </c>
      <c r="BC4507">
        <v>3</v>
      </c>
      <c r="BD4507">
        <v>0</v>
      </c>
      <c r="BE4507">
        <v>0</v>
      </c>
      <c r="BF4507">
        <v>0</v>
      </c>
      <c r="BG4507">
        <v>0</v>
      </c>
      <c r="BH4507">
        <v>0</v>
      </c>
      <c r="BI4507">
        <v>12</v>
      </c>
      <c r="BJ4507">
        <v>1</v>
      </c>
      <c r="BK4507">
        <v>0</v>
      </c>
      <c r="BL4507">
        <v>2</v>
      </c>
      <c r="BM4507">
        <v>0</v>
      </c>
      <c r="BN4507">
        <v>1</v>
      </c>
      <c r="BO4507">
        <v>14</v>
      </c>
      <c r="BP4507">
        <v>4</v>
      </c>
      <c r="BQ4507">
        <v>4</v>
      </c>
      <c r="BR4507">
        <v>5</v>
      </c>
      <c r="BS4507">
        <v>6</v>
      </c>
      <c r="BT4507">
        <v>79</v>
      </c>
      <c r="BU4507" t="s">
        <v>4326</v>
      </c>
    </row>
    <row r="4508" spans="1:73">
      <c r="A4508" t="s">
        <v>4292</v>
      </c>
      <c r="B4508" t="s">
        <v>4293</v>
      </c>
      <c r="C4508">
        <v>30</v>
      </c>
      <c r="D4508" t="s">
        <v>119</v>
      </c>
      <c r="E4508" t="s">
        <v>78</v>
      </c>
      <c r="F4508" t="s">
        <v>77</v>
      </c>
      <c r="G4508">
        <v>0</v>
      </c>
      <c r="H4508">
        <v>0</v>
      </c>
      <c r="I4508">
        <v>0</v>
      </c>
      <c r="J4508">
        <v>0</v>
      </c>
      <c r="K4508">
        <v>0</v>
      </c>
      <c r="L4508">
        <v>1</v>
      </c>
      <c r="M4508">
        <v>0</v>
      </c>
      <c r="N4508">
        <v>2</v>
      </c>
      <c r="O4508">
        <v>0</v>
      </c>
      <c r="P4508">
        <v>0</v>
      </c>
      <c r="Q4508">
        <v>1</v>
      </c>
      <c r="R4508">
        <v>0</v>
      </c>
      <c r="S4508">
        <v>2</v>
      </c>
      <c r="T4508">
        <v>2</v>
      </c>
      <c r="U4508">
        <v>0</v>
      </c>
      <c r="V4508">
        <v>0</v>
      </c>
      <c r="W4508">
        <v>0</v>
      </c>
      <c r="X4508">
        <v>0</v>
      </c>
      <c r="Y4508">
        <v>0</v>
      </c>
      <c r="Z4508">
        <v>0</v>
      </c>
      <c r="AA4508">
        <v>0</v>
      </c>
      <c r="AB4508">
        <v>12</v>
      </c>
      <c r="AC4508">
        <v>0</v>
      </c>
      <c r="AD4508">
        <v>0</v>
      </c>
      <c r="AE4508">
        <v>0</v>
      </c>
      <c r="AF4508">
        <v>0</v>
      </c>
      <c r="AG4508">
        <v>0</v>
      </c>
      <c r="AH4508">
        <v>2</v>
      </c>
      <c r="AI4508">
        <v>0</v>
      </c>
      <c r="AJ4508">
        <v>0</v>
      </c>
      <c r="AK4508">
        <v>0</v>
      </c>
      <c r="AL4508">
        <v>0</v>
      </c>
      <c r="AM4508">
        <v>3</v>
      </c>
      <c r="AN4508">
        <v>0</v>
      </c>
      <c r="AO4508">
        <v>0</v>
      </c>
      <c r="AP4508">
        <v>0</v>
      </c>
      <c r="AQ4508">
        <v>1</v>
      </c>
      <c r="AR4508">
        <v>0</v>
      </c>
      <c r="AS4508">
        <v>0</v>
      </c>
      <c r="AT4508">
        <v>0</v>
      </c>
      <c r="AU4508">
        <v>2</v>
      </c>
      <c r="AV4508">
        <v>0</v>
      </c>
      <c r="AW4508">
        <v>0</v>
      </c>
      <c r="AX4508">
        <v>3</v>
      </c>
      <c r="AY4508">
        <v>2</v>
      </c>
      <c r="AZ4508">
        <v>2</v>
      </c>
      <c r="BA4508">
        <v>6</v>
      </c>
      <c r="BB4508">
        <v>0</v>
      </c>
      <c r="BC4508">
        <v>2</v>
      </c>
      <c r="BD4508">
        <v>0</v>
      </c>
      <c r="BE4508">
        <v>0</v>
      </c>
      <c r="BF4508">
        <v>0</v>
      </c>
      <c r="BG4508">
        <v>0</v>
      </c>
      <c r="BH4508">
        <v>0</v>
      </c>
      <c r="BI4508">
        <v>0</v>
      </c>
      <c r="BJ4508">
        <v>1</v>
      </c>
      <c r="BK4508">
        <v>0</v>
      </c>
      <c r="BL4508">
        <v>0</v>
      </c>
      <c r="BM4508">
        <v>0</v>
      </c>
      <c r="BN4508">
        <v>1</v>
      </c>
      <c r="BO4508">
        <v>4</v>
      </c>
      <c r="BP4508">
        <v>0</v>
      </c>
      <c r="BQ4508">
        <v>0</v>
      </c>
      <c r="BR4508">
        <v>0</v>
      </c>
      <c r="BS4508">
        <v>1</v>
      </c>
      <c r="BT4508">
        <v>16</v>
      </c>
      <c r="BU4508" t="s">
        <v>4327</v>
      </c>
    </row>
    <row r="4509" spans="1:73">
      <c r="A4509" t="s">
        <v>4292</v>
      </c>
      <c r="B4509" t="s">
        <v>4293</v>
      </c>
      <c r="C4509">
        <v>31</v>
      </c>
      <c r="D4509" t="s">
        <v>119</v>
      </c>
      <c r="E4509" t="s">
        <v>4298</v>
      </c>
      <c r="F4509" t="s">
        <v>92</v>
      </c>
      <c r="G4509">
        <v>0</v>
      </c>
      <c r="H4509">
        <v>2</v>
      </c>
      <c r="I4509">
        <v>0</v>
      </c>
      <c r="J4509">
        <v>0</v>
      </c>
      <c r="K4509">
        <v>0</v>
      </c>
      <c r="L4509">
        <v>2</v>
      </c>
      <c r="M4509">
        <v>0</v>
      </c>
      <c r="N4509">
        <v>0</v>
      </c>
      <c r="O4509">
        <v>0</v>
      </c>
      <c r="P4509">
        <v>0</v>
      </c>
      <c r="Q4509">
        <v>0</v>
      </c>
      <c r="R4509">
        <v>0</v>
      </c>
      <c r="S4509">
        <v>0</v>
      </c>
      <c r="T4509">
        <v>0</v>
      </c>
      <c r="U4509">
        <v>0</v>
      </c>
      <c r="V4509">
        <v>0</v>
      </c>
      <c r="W4509">
        <v>0</v>
      </c>
      <c r="X4509">
        <v>0</v>
      </c>
      <c r="Y4509">
        <v>0</v>
      </c>
      <c r="Z4509">
        <v>0</v>
      </c>
      <c r="AA4509">
        <v>0</v>
      </c>
      <c r="AB4509">
        <v>6</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2</v>
      </c>
      <c r="AZ4509">
        <v>0</v>
      </c>
      <c r="BA4509">
        <v>0</v>
      </c>
      <c r="BB4509">
        <v>0</v>
      </c>
      <c r="BC4509">
        <v>0</v>
      </c>
      <c r="BD4509">
        <v>0</v>
      </c>
      <c r="BE4509">
        <v>0</v>
      </c>
      <c r="BF4509">
        <v>0</v>
      </c>
      <c r="BG4509">
        <v>0</v>
      </c>
      <c r="BH4509">
        <v>0</v>
      </c>
      <c r="BI4509">
        <v>2</v>
      </c>
      <c r="BJ4509">
        <v>0</v>
      </c>
      <c r="BK4509">
        <v>0</v>
      </c>
      <c r="BL4509">
        <v>0</v>
      </c>
      <c r="BM4509">
        <v>0</v>
      </c>
      <c r="BN4509">
        <v>0</v>
      </c>
      <c r="BO4509">
        <v>0</v>
      </c>
      <c r="BP4509">
        <v>0</v>
      </c>
      <c r="BQ4509">
        <v>1</v>
      </c>
      <c r="BR4509">
        <v>0</v>
      </c>
      <c r="BS4509">
        <v>1</v>
      </c>
      <c r="BT4509">
        <v>10</v>
      </c>
      <c r="BU4509" t="s">
        <v>4328</v>
      </c>
    </row>
    <row r="4510" spans="1:73">
      <c r="A4510" t="s">
        <v>4292</v>
      </c>
      <c r="B4510" t="s">
        <v>4293</v>
      </c>
      <c r="C4510">
        <v>32</v>
      </c>
      <c r="D4510" t="s">
        <v>119</v>
      </c>
      <c r="E4510" t="s">
        <v>78</v>
      </c>
      <c r="F4510" t="s">
        <v>77</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0</v>
      </c>
      <c r="BB4510">
        <v>0</v>
      </c>
      <c r="BC4510">
        <v>0</v>
      </c>
      <c r="BD4510">
        <v>0</v>
      </c>
      <c r="BE4510">
        <v>0</v>
      </c>
      <c r="BF4510">
        <v>0</v>
      </c>
      <c r="BG4510">
        <v>0</v>
      </c>
      <c r="BH4510">
        <v>0</v>
      </c>
      <c r="BI4510">
        <v>0</v>
      </c>
      <c r="BJ4510">
        <v>0</v>
      </c>
      <c r="BK4510">
        <v>0</v>
      </c>
      <c r="BL4510">
        <v>0</v>
      </c>
      <c r="BM4510">
        <v>0</v>
      </c>
      <c r="BN4510">
        <v>0</v>
      </c>
      <c r="BO4510">
        <v>0</v>
      </c>
      <c r="BP4510">
        <v>0</v>
      </c>
      <c r="BQ4510">
        <v>0</v>
      </c>
      <c r="BR4510">
        <v>0</v>
      </c>
      <c r="BS4510">
        <v>1</v>
      </c>
      <c r="BT4510">
        <v>2</v>
      </c>
      <c r="BU4510" t="s">
        <v>4329</v>
      </c>
    </row>
    <row r="4511" spans="1:73">
      <c r="A4511" t="s">
        <v>4292</v>
      </c>
      <c r="B4511" t="s">
        <v>4293</v>
      </c>
      <c r="C4511">
        <v>33</v>
      </c>
      <c r="D4511" t="s">
        <v>119</v>
      </c>
      <c r="E4511" t="s">
        <v>4298</v>
      </c>
      <c r="F4511" t="s">
        <v>92</v>
      </c>
      <c r="G4511">
        <v>2</v>
      </c>
      <c r="H4511">
        <v>17</v>
      </c>
      <c r="I4511">
        <v>5</v>
      </c>
      <c r="J4511">
        <v>0</v>
      </c>
      <c r="K4511">
        <v>0</v>
      </c>
      <c r="L4511">
        <v>35</v>
      </c>
      <c r="M4511">
        <v>0</v>
      </c>
      <c r="N4511">
        <v>44</v>
      </c>
      <c r="O4511">
        <v>0</v>
      </c>
      <c r="P4511">
        <v>0</v>
      </c>
      <c r="Q4511">
        <v>10</v>
      </c>
      <c r="R4511">
        <v>2</v>
      </c>
      <c r="S4511">
        <v>50</v>
      </c>
      <c r="T4511">
        <v>26</v>
      </c>
      <c r="U4511">
        <v>0</v>
      </c>
      <c r="V4511">
        <v>1</v>
      </c>
      <c r="W4511">
        <v>4</v>
      </c>
      <c r="X4511">
        <v>0</v>
      </c>
      <c r="Y4511">
        <v>4</v>
      </c>
      <c r="Z4511">
        <v>0</v>
      </c>
      <c r="AA4511">
        <v>0</v>
      </c>
      <c r="AB4511">
        <v>243</v>
      </c>
      <c r="AC4511">
        <v>0</v>
      </c>
      <c r="AD4511">
        <v>0</v>
      </c>
      <c r="AE4511">
        <v>0</v>
      </c>
      <c r="AF4511">
        <v>0</v>
      </c>
      <c r="AG4511">
        <v>0</v>
      </c>
      <c r="AH4511">
        <v>0</v>
      </c>
      <c r="AI4511">
        <v>14</v>
      </c>
      <c r="AJ4511">
        <v>0</v>
      </c>
      <c r="AK4511">
        <v>0</v>
      </c>
      <c r="AL4511">
        <v>1</v>
      </c>
      <c r="AM4511">
        <v>50</v>
      </c>
      <c r="AN4511">
        <v>1</v>
      </c>
      <c r="AO4511">
        <v>4</v>
      </c>
      <c r="AP4511">
        <v>2</v>
      </c>
      <c r="AQ4511">
        <v>4</v>
      </c>
      <c r="AR4511">
        <v>1</v>
      </c>
      <c r="AS4511">
        <v>0</v>
      </c>
      <c r="AT4511">
        <v>5</v>
      </c>
      <c r="AU4511">
        <v>20</v>
      </c>
      <c r="AV4511">
        <v>11</v>
      </c>
      <c r="AW4511">
        <v>3</v>
      </c>
      <c r="AX4511">
        <v>12</v>
      </c>
      <c r="AY4511">
        <v>56</v>
      </c>
      <c r="AZ4511">
        <v>35</v>
      </c>
      <c r="BA4511">
        <v>64</v>
      </c>
      <c r="BB4511">
        <v>13</v>
      </c>
      <c r="BC4511">
        <v>35</v>
      </c>
      <c r="BD4511">
        <v>0</v>
      </c>
      <c r="BE4511">
        <v>0</v>
      </c>
      <c r="BF4511">
        <v>6</v>
      </c>
      <c r="BG4511">
        <v>0</v>
      </c>
      <c r="BH4511">
        <v>0</v>
      </c>
      <c r="BI4511">
        <v>21</v>
      </c>
      <c r="BJ4511">
        <v>22</v>
      </c>
      <c r="BK4511">
        <v>0</v>
      </c>
      <c r="BL4511">
        <v>7</v>
      </c>
      <c r="BM4511">
        <v>4</v>
      </c>
      <c r="BN4511">
        <v>9</v>
      </c>
      <c r="BO4511">
        <v>59</v>
      </c>
      <c r="BP4511">
        <v>1</v>
      </c>
      <c r="BQ4511">
        <v>4</v>
      </c>
      <c r="BR4511">
        <v>6</v>
      </c>
      <c r="BS4511">
        <v>24</v>
      </c>
      <c r="BT4511">
        <v>391</v>
      </c>
      <c r="BU4511" t="s">
        <v>4330</v>
      </c>
    </row>
    <row r="4512" spans="1:73">
      <c r="A4512" t="s">
        <v>4292</v>
      </c>
      <c r="B4512" t="s">
        <v>4293</v>
      </c>
      <c r="C4512">
        <v>34</v>
      </c>
      <c r="D4512" t="s">
        <v>119</v>
      </c>
      <c r="E4512" t="s">
        <v>78</v>
      </c>
      <c r="F4512" t="s">
        <v>77</v>
      </c>
      <c r="G4512">
        <v>0</v>
      </c>
      <c r="H4512">
        <v>0</v>
      </c>
      <c r="I4512">
        <v>0</v>
      </c>
      <c r="J4512">
        <v>0</v>
      </c>
      <c r="K4512">
        <v>0</v>
      </c>
      <c r="L4512">
        <v>1</v>
      </c>
      <c r="M4512">
        <v>0</v>
      </c>
      <c r="N4512">
        <v>0</v>
      </c>
      <c r="O4512">
        <v>0</v>
      </c>
      <c r="P4512">
        <v>0</v>
      </c>
      <c r="Q4512">
        <v>0</v>
      </c>
      <c r="R4512">
        <v>0</v>
      </c>
      <c r="S4512">
        <v>2</v>
      </c>
      <c r="T4512">
        <v>1</v>
      </c>
      <c r="U4512">
        <v>0</v>
      </c>
      <c r="V4512">
        <v>0</v>
      </c>
      <c r="W4512">
        <v>0</v>
      </c>
      <c r="X4512">
        <v>0</v>
      </c>
      <c r="Y4512">
        <v>0</v>
      </c>
      <c r="Z4512">
        <v>0</v>
      </c>
      <c r="AA4512">
        <v>0</v>
      </c>
      <c r="AB4512">
        <v>8</v>
      </c>
      <c r="AC4512">
        <v>0</v>
      </c>
      <c r="AD4512">
        <v>0</v>
      </c>
      <c r="AE4512">
        <v>0</v>
      </c>
      <c r="AF4512">
        <v>0</v>
      </c>
      <c r="AG4512">
        <v>0</v>
      </c>
      <c r="AH4512">
        <v>1</v>
      </c>
      <c r="AI4512">
        <v>2</v>
      </c>
      <c r="AJ4512">
        <v>0</v>
      </c>
      <c r="AK4512">
        <v>0</v>
      </c>
      <c r="AL4512">
        <v>0</v>
      </c>
      <c r="AM4512">
        <v>1</v>
      </c>
      <c r="AN4512">
        <v>0</v>
      </c>
      <c r="AO4512">
        <v>0</v>
      </c>
      <c r="AP4512">
        <v>1</v>
      </c>
      <c r="AQ4512">
        <v>0</v>
      </c>
      <c r="AR4512">
        <v>0</v>
      </c>
      <c r="AS4512">
        <v>0</v>
      </c>
      <c r="AT4512">
        <v>0</v>
      </c>
      <c r="AU4512">
        <v>0</v>
      </c>
      <c r="AV4512">
        <v>0</v>
      </c>
      <c r="AW4512">
        <v>0</v>
      </c>
      <c r="AX4512">
        <v>1</v>
      </c>
      <c r="AY4512">
        <v>2</v>
      </c>
      <c r="AZ4512">
        <v>2</v>
      </c>
      <c r="BA4512">
        <v>2</v>
      </c>
      <c r="BB4512">
        <v>0</v>
      </c>
      <c r="BC4512">
        <v>4</v>
      </c>
      <c r="BD4512">
        <v>0</v>
      </c>
      <c r="BE4512">
        <v>0</v>
      </c>
      <c r="BF4512">
        <v>0</v>
      </c>
      <c r="BG4512">
        <v>0</v>
      </c>
      <c r="BH4512">
        <v>0</v>
      </c>
      <c r="BI4512">
        <v>0</v>
      </c>
      <c r="BJ4512">
        <v>3</v>
      </c>
      <c r="BK4512">
        <v>0</v>
      </c>
      <c r="BL4512">
        <v>0</v>
      </c>
      <c r="BM4512">
        <v>0</v>
      </c>
      <c r="BN4512">
        <v>0</v>
      </c>
      <c r="BO4512">
        <v>4</v>
      </c>
      <c r="BP4512">
        <v>0</v>
      </c>
      <c r="BQ4512">
        <v>0</v>
      </c>
      <c r="BR4512">
        <v>0</v>
      </c>
      <c r="BS4512">
        <v>1</v>
      </c>
      <c r="BT4512">
        <v>12</v>
      </c>
      <c r="BU4512" t="s">
        <v>4331</v>
      </c>
    </row>
    <row r="4513" spans="1:73">
      <c r="A4513" t="s">
        <v>4292</v>
      </c>
      <c r="B4513" t="s">
        <v>4293</v>
      </c>
      <c r="C4513">
        <v>35</v>
      </c>
      <c r="D4513" t="s">
        <v>119</v>
      </c>
      <c r="E4513" t="s">
        <v>4298</v>
      </c>
      <c r="F4513" t="s">
        <v>92</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3</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0</v>
      </c>
      <c r="BB4513">
        <v>1</v>
      </c>
      <c r="BC4513">
        <v>0</v>
      </c>
      <c r="BD4513">
        <v>0</v>
      </c>
      <c r="BE4513">
        <v>0</v>
      </c>
      <c r="BF4513">
        <v>0</v>
      </c>
      <c r="BG4513">
        <v>0</v>
      </c>
      <c r="BH4513">
        <v>0</v>
      </c>
      <c r="BI4513">
        <v>0</v>
      </c>
      <c r="BJ4513">
        <v>0</v>
      </c>
      <c r="BK4513">
        <v>0</v>
      </c>
      <c r="BL4513">
        <v>0</v>
      </c>
      <c r="BM4513">
        <v>0</v>
      </c>
      <c r="BN4513">
        <v>0</v>
      </c>
      <c r="BO4513">
        <v>0</v>
      </c>
      <c r="BP4513">
        <v>0</v>
      </c>
      <c r="BQ4513">
        <v>0</v>
      </c>
      <c r="BR4513">
        <v>0</v>
      </c>
      <c r="BS4513">
        <v>1</v>
      </c>
      <c r="BT4513">
        <v>4</v>
      </c>
      <c r="BU4513" t="s">
        <v>4332</v>
      </c>
    </row>
    <row r="4514" spans="1:73">
      <c r="A4514" t="s">
        <v>4292</v>
      </c>
      <c r="B4514" t="s">
        <v>4293</v>
      </c>
      <c r="C4514">
        <v>36</v>
      </c>
      <c r="D4514" t="s">
        <v>119</v>
      </c>
      <c r="E4514" t="s">
        <v>78</v>
      </c>
      <c r="F4514" t="s">
        <v>77</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0</v>
      </c>
      <c r="AM4514">
        <v>0</v>
      </c>
      <c r="AN4514">
        <v>0</v>
      </c>
      <c r="AO4514">
        <v>0</v>
      </c>
      <c r="AP4514">
        <v>1</v>
      </c>
      <c r="AQ4514">
        <v>0</v>
      </c>
      <c r="AR4514">
        <v>0</v>
      </c>
      <c r="AS4514">
        <v>0</v>
      </c>
      <c r="AT4514">
        <v>0</v>
      </c>
      <c r="AU4514">
        <v>0</v>
      </c>
      <c r="AV4514">
        <v>0</v>
      </c>
      <c r="AW4514">
        <v>0</v>
      </c>
      <c r="AX4514">
        <v>0</v>
      </c>
      <c r="AY4514">
        <v>0</v>
      </c>
      <c r="AZ4514">
        <v>1</v>
      </c>
      <c r="BA4514">
        <v>0</v>
      </c>
      <c r="BB4514">
        <v>0</v>
      </c>
      <c r="BC4514">
        <v>2</v>
      </c>
      <c r="BD4514">
        <v>0</v>
      </c>
      <c r="BE4514">
        <v>0</v>
      </c>
      <c r="BF4514">
        <v>0</v>
      </c>
      <c r="BG4514">
        <v>0</v>
      </c>
      <c r="BH4514">
        <v>0</v>
      </c>
      <c r="BI4514">
        <v>0</v>
      </c>
      <c r="BJ4514">
        <v>0</v>
      </c>
      <c r="BK4514">
        <v>0</v>
      </c>
      <c r="BL4514">
        <v>0</v>
      </c>
      <c r="BM4514">
        <v>0</v>
      </c>
      <c r="BN4514">
        <v>0</v>
      </c>
      <c r="BO4514">
        <v>1</v>
      </c>
      <c r="BP4514">
        <v>0</v>
      </c>
      <c r="BQ4514">
        <v>0</v>
      </c>
      <c r="BR4514">
        <v>0</v>
      </c>
      <c r="BS4514">
        <v>1</v>
      </c>
      <c r="BT4514">
        <v>3</v>
      </c>
      <c r="BU4514" t="s">
        <v>4333</v>
      </c>
    </row>
    <row r="4515" spans="1:73">
      <c r="A4515" t="s">
        <v>4292</v>
      </c>
      <c r="B4515" t="s">
        <v>4293</v>
      </c>
      <c r="C4515">
        <v>37</v>
      </c>
      <c r="D4515" t="s">
        <v>119</v>
      </c>
      <c r="E4515" t="s">
        <v>4298</v>
      </c>
      <c r="F4515" t="s">
        <v>92</v>
      </c>
      <c r="G4515">
        <v>0</v>
      </c>
      <c r="H4515">
        <v>2</v>
      </c>
      <c r="I4515">
        <v>0</v>
      </c>
      <c r="J4515">
        <v>0</v>
      </c>
      <c r="K4515">
        <v>0</v>
      </c>
      <c r="L4515">
        <v>7</v>
      </c>
      <c r="M4515">
        <v>0</v>
      </c>
      <c r="N4515">
        <v>15</v>
      </c>
      <c r="O4515">
        <v>0</v>
      </c>
      <c r="P4515">
        <v>0</v>
      </c>
      <c r="Q4515">
        <v>2</v>
      </c>
      <c r="R4515">
        <v>1</v>
      </c>
      <c r="S4515">
        <v>11</v>
      </c>
      <c r="T4515">
        <v>5</v>
      </c>
      <c r="U4515">
        <v>0</v>
      </c>
      <c r="V4515">
        <v>1</v>
      </c>
      <c r="W4515">
        <v>1</v>
      </c>
      <c r="X4515">
        <v>0</v>
      </c>
      <c r="Y4515">
        <v>0</v>
      </c>
      <c r="Z4515">
        <v>0</v>
      </c>
      <c r="AA4515">
        <v>0</v>
      </c>
      <c r="AB4515">
        <v>62</v>
      </c>
      <c r="AC4515">
        <v>0</v>
      </c>
      <c r="AD4515">
        <v>0</v>
      </c>
      <c r="AE4515">
        <v>0</v>
      </c>
      <c r="AF4515">
        <v>0</v>
      </c>
      <c r="AG4515">
        <v>0</v>
      </c>
      <c r="AH4515">
        <v>0</v>
      </c>
      <c r="AI4515">
        <v>2</v>
      </c>
      <c r="AJ4515">
        <v>0</v>
      </c>
      <c r="AK4515">
        <v>0</v>
      </c>
      <c r="AL4515">
        <v>3</v>
      </c>
      <c r="AM4515">
        <v>12</v>
      </c>
      <c r="AN4515">
        <v>0</v>
      </c>
      <c r="AO4515">
        <v>0</v>
      </c>
      <c r="AP4515">
        <v>2</v>
      </c>
      <c r="AQ4515">
        <v>0</v>
      </c>
      <c r="AR4515">
        <v>0</v>
      </c>
      <c r="AS4515">
        <v>0</v>
      </c>
      <c r="AT4515">
        <v>1</v>
      </c>
      <c r="AU4515">
        <v>8</v>
      </c>
      <c r="AV4515">
        <v>1</v>
      </c>
      <c r="AW4515">
        <v>0</v>
      </c>
      <c r="AX4515">
        <v>5</v>
      </c>
      <c r="AY4515">
        <v>13</v>
      </c>
      <c r="AZ4515">
        <v>12</v>
      </c>
      <c r="BA4515">
        <v>17</v>
      </c>
      <c r="BB4515">
        <v>1</v>
      </c>
      <c r="BC4515">
        <v>11</v>
      </c>
      <c r="BD4515">
        <v>0</v>
      </c>
      <c r="BE4515">
        <v>0</v>
      </c>
      <c r="BF4515">
        <v>1</v>
      </c>
      <c r="BG4515">
        <v>0</v>
      </c>
      <c r="BH4515">
        <v>0</v>
      </c>
      <c r="BI4515">
        <v>5</v>
      </c>
      <c r="BJ4515">
        <v>6</v>
      </c>
      <c r="BK4515">
        <v>0</v>
      </c>
      <c r="BL4515">
        <v>1</v>
      </c>
      <c r="BM4515">
        <v>1</v>
      </c>
      <c r="BN4515">
        <v>1</v>
      </c>
      <c r="BO4515">
        <v>20</v>
      </c>
      <c r="BP4515">
        <v>1</v>
      </c>
      <c r="BQ4515">
        <v>1</v>
      </c>
      <c r="BR4515">
        <v>2</v>
      </c>
      <c r="BS4515">
        <v>8</v>
      </c>
      <c r="BT4515">
        <v>98</v>
      </c>
      <c r="BU4515" t="s">
        <v>4334</v>
      </c>
    </row>
    <row r="4516" spans="1:73">
      <c r="A4516" t="s">
        <v>4292</v>
      </c>
      <c r="B4516" t="s">
        <v>4293</v>
      </c>
      <c r="C4516">
        <v>38</v>
      </c>
      <c r="D4516" t="s">
        <v>119</v>
      </c>
      <c r="E4516" t="s">
        <v>78</v>
      </c>
      <c r="F4516" t="s">
        <v>77</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3</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1</v>
      </c>
      <c r="AY4516">
        <v>0</v>
      </c>
      <c r="AZ4516">
        <v>1</v>
      </c>
      <c r="BA4516">
        <v>1</v>
      </c>
      <c r="BB4516">
        <v>0</v>
      </c>
      <c r="BC4516">
        <v>0</v>
      </c>
      <c r="BD4516">
        <v>0</v>
      </c>
      <c r="BE4516">
        <v>0</v>
      </c>
      <c r="BF4516">
        <v>0</v>
      </c>
      <c r="BG4516">
        <v>0</v>
      </c>
      <c r="BH4516">
        <v>0</v>
      </c>
      <c r="BI4516">
        <v>1</v>
      </c>
      <c r="BJ4516">
        <v>0</v>
      </c>
      <c r="BK4516">
        <v>0</v>
      </c>
      <c r="BL4516">
        <v>0</v>
      </c>
      <c r="BM4516">
        <v>0</v>
      </c>
      <c r="BN4516">
        <v>0</v>
      </c>
      <c r="BO4516">
        <v>1</v>
      </c>
      <c r="BP4516">
        <v>1</v>
      </c>
      <c r="BQ4516">
        <v>0</v>
      </c>
      <c r="BR4516">
        <v>0</v>
      </c>
      <c r="BS4516">
        <v>1</v>
      </c>
      <c r="BT4516">
        <v>4</v>
      </c>
      <c r="BU4516" t="s">
        <v>4335</v>
      </c>
    </row>
    <row r="4517" spans="1:73">
      <c r="A4517" t="s">
        <v>4292</v>
      </c>
      <c r="B4517" t="s">
        <v>4293</v>
      </c>
      <c r="C4517">
        <v>39</v>
      </c>
      <c r="D4517" t="s">
        <v>119</v>
      </c>
      <c r="E4517" t="s">
        <v>4298</v>
      </c>
      <c r="F4517" t="s">
        <v>92</v>
      </c>
      <c r="G4517">
        <v>0</v>
      </c>
      <c r="H4517">
        <v>0</v>
      </c>
      <c r="I4517">
        <v>0</v>
      </c>
      <c r="J4517">
        <v>0</v>
      </c>
      <c r="K4517">
        <v>0</v>
      </c>
      <c r="L4517">
        <v>0</v>
      </c>
      <c r="M4517">
        <v>0</v>
      </c>
      <c r="N4517">
        <v>1</v>
      </c>
      <c r="O4517">
        <v>0</v>
      </c>
      <c r="P4517">
        <v>0</v>
      </c>
      <c r="Q4517">
        <v>0</v>
      </c>
      <c r="R4517">
        <v>1</v>
      </c>
      <c r="S4517">
        <v>2</v>
      </c>
      <c r="T4517">
        <v>0</v>
      </c>
      <c r="U4517">
        <v>0</v>
      </c>
      <c r="V4517">
        <v>0</v>
      </c>
      <c r="W4517">
        <v>0</v>
      </c>
      <c r="X4517">
        <v>0</v>
      </c>
      <c r="Y4517">
        <v>0</v>
      </c>
      <c r="Z4517">
        <v>0</v>
      </c>
      <c r="AA4517">
        <v>0</v>
      </c>
      <c r="AB4517">
        <v>2</v>
      </c>
      <c r="AC4517">
        <v>0</v>
      </c>
      <c r="AD4517">
        <v>0</v>
      </c>
      <c r="AE4517">
        <v>0</v>
      </c>
      <c r="AF4517">
        <v>0</v>
      </c>
      <c r="AG4517">
        <v>0</v>
      </c>
      <c r="AH4517">
        <v>0</v>
      </c>
      <c r="AI4517">
        <v>0</v>
      </c>
      <c r="AJ4517">
        <v>0</v>
      </c>
      <c r="AK4517">
        <v>0</v>
      </c>
      <c r="AL4517">
        <v>0</v>
      </c>
      <c r="AM4517">
        <v>2</v>
      </c>
      <c r="AN4517">
        <v>0</v>
      </c>
      <c r="AO4517">
        <v>0</v>
      </c>
      <c r="AP4517">
        <v>0</v>
      </c>
      <c r="AQ4517">
        <v>0</v>
      </c>
      <c r="AR4517">
        <v>0</v>
      </c>
      <c r="AS4517">
        <v>0</v>
      </c>
      <c r="AT4517">
        <v>0</v>
      </c>
      <c r="AU4517">
        <v>0</v>
      </c>
      <c r="AV4517">
        <v>0</v>
      </c>
      <c r="AW4517">
        <v>0</v>
      </c>
      <c r="AX4517">
        <v>0</v>
      </c>
      <c r="AY4517">
        <v>0</v>
      </c>
      <c r="AZ4517">
        <v>1</v>
      </c>
      <c r="BA4517">
        <v>2</v>
      </c>
      <c r="BB4517">
        <v>0</v>
      </c>
      <c r="BC4517">
        <v>0</v>
      </c>
      <c r="BD4517">
        <v>0</v>
      </c>
      <c r="BE4517">
        <v>0</v>
      </c>
      <c r="BF4517">
        <v>0</v>
      </c>
      <c r="BG4517">
        <v>0</v>
      </c>
      <c r="BH4517">
        <v>0</v>
      </c>
      <c r="BI4517">
        <v>0</v>
      </c>
      <c r="BJ4517">
        <v>0</v>
      </c>
      <c r="BK4517">
        <v>0</v>
      </c>
      <c r="BL4517">
        <v>1</v>
      </c>
      <c r="BM4517">
        <v>0</v>
      </c>
      <c r="BN4517">
        <v>0</v>
      </c>
      <c r="BO4517">
        <v>1</v>
      </c>
      <c r="BP4517">
        <v>0</v>
      </c>
      <c r="BQ4517">
        <v>0</v>
      </c>
      <c r="BR4517">
        <v>0</v>
      </c>
      <c r="BS4517">
        <v>1</v>
      </c>
      <c r="BT4517">
        <v>5</v>
      </c>
      <c r="BU4517" t="s">
        <v>4336</v>
      </c>
    </row>
    <row r="4518" spans="1:73">
      <c r="A4518" t="s">
        <v>4292</v>
      </c>
      <c r="B4518" t="s">
        <v>4293</v>
      </c>
      <c r="C4518">
        <v>40</v>
      </c>
      <c r="D4518" t="s">
        <v>119</v>
      </c>
      <c r="E4518" t="s">
        <v>78</v>
      </c>
      <c r="F4518" t="s">
        <v>77</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3</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0</v>
      </c>
      <c r="BB4518">
        <v>0</v>
      </c>
      <c r="BC4518">
        <v>0</v>
      </c>
      <c r="BD4518">
        <v>0</v>
      </c>
      <c r="BE4518">
        <v>0</v>
      </c>
      <c r="BF4518">
        <v>0</v>
      </c>
      <c r="BG4518">
        <v>0</v>
      </c>
      <c r="BH4518">
        <v>0</v>
      </c>
      <c r="BI4518">
        <v>0</v>
      </c>
      <c r="BJ4518">
        <v>0</v>
      </c>
      <c r="BK4518">
        <v>0</v>
      </c>
      <c r="BL4518">
        <v>0</v>
      </c>
      <c r="BM4518">
        <v>0</v>
      </c>
      <c r="BN4518">
        <v>0</v>
      </c>
      <c r="BO4518">
        <v>0</v>
      </c>
      <c r="BP4518">
        <v>0</v>
      </c>
      <c r="BQ4518">
        <v>0</v>
      </c>
      <c r="BR4518">
        <v>0</v>
      </c>
      <c r="BS4518">
        <v>1</v>
      </c>
      <c r="BT4518">
        <v>5</v>
      </c>
      <c r="BU4518" t="s">
        <v>4337</v>
      </c>
    </row>
    <row r="4519" spans="1:73">
      <c r="A4519" t="s">
        <v>4292</v>
      </c>
      <c r="B4519" t="s">
        <v>4293</v>
      </c>
      <c r="C4519">
        <v>41</v>
      </c>
      <c r="D4519" t="s">
        <v>119</v>
      </c>
      <c r="E4519" t="s">
        <v>4307</v>
      </c>
      <c r="F4519" t="s">
        <v>101</v>
      </c>
      <c r="G4519">
        <v>0</v>
      </c>
      <c r="H4519">
        <v>3</v>
      </c>
      <c r="I4519">
        <v>0</v>
      </c>
      <c r="J4519">
        <v>0</v>
      </c>
      <c r="K4519">
        <v>0</v>
      </c>
      <c r="L4519">
        <v>6</v>
      </c>
      <c r="M4519">
        <v>0</v>
      </c>
      <c r="N4519">
        <v>3</v>
      </c>
      <c r="O4519">
        <v>0</v>
      </c>
      <c r="P4519">
        <v>0</v>
      </c>
      <c r="Q4519">
        <v>0</v>
      </c>
      <c r="R4519">
        <v>1</v>
      </c>
      <c r="S4519">
        <v>7</v>
      </c>
      <c r="T4519">
        <v>1</v>
      </c>
      <c r="U4519">
        <v>0</v>
      </c>
      <c r="V4519">
        <v>1</v>
      </c>
      <c r="W4519">
        <v>1</v>
      </c>
      <c r="X4519">
        <v>0</v>
      </c>
      <c r="Y4519">
        <v>0</v>
      </c>
      <c r="Z4519">
        <v>0</v>
      </c>
      <c r="AA4519">
        <v>0</v>
      </c>
      <c r="AB4519">
        <v>26</v>
      </c>
      <c r="AC4519">
        <v>0</v>
      </c>
      <c r="AD4519">
        <v>0</v>
      </c>
      <c r="AE4519">
        <v>1</v>
      </c>
      <c r="AF4519">
        <v>0</v>
      </c>
      <c r="AG4519">
        <v>0</v>
      </c>
      <c r="AH4519">
        <v>0</v>
      </c>
      <c r="AI4519">
        <v>1</v>
      </c>
      <c r="AJ4519">
        <v>0</v>
      </c>
      <c r="AK4519">
        <v>0</v>
      </c>
      <c r="AL4519">
        <v>2</v>
      </c>
      <c r="AM4519">
        <v>3</v>
      </c>
      <c r="AN4519">
        <v>0</v>
      </c>
      <c r="AO4519">
        <v>0</v>
      </c>
      <c r="AP4519">
        <v>0</v>
      </c>
      <c r="AQ4519">
        <v>0</v>
      </c>
      <c r="AR4519">
        <v>0</v>
      </c>
      <c r="AS4519">
        <v>1</v>
      </c>
      <c r="AT4519">
        <v>0</v>
      </c>
      <c r="AU4519">
        <v>3</v>
      </c>
      <c r="AV4519">
        <v>1</v>
      </c>
      <c r="AW4519">
        <v>0</v>
      </c>
      <c r="AX4519">
        <v>2</v>
      </c>
      <c r="AY4519">
        <v>6</v>
      </c>
      <c r="AZ4519">
        <v>6</v>
      </c>
      <c r="BA4519">
        <v>5</v>
      </c>
      <c r="BB4519">
        <v>2</v>
      </c>
      <c r="BC4519">
        <v>2</v>
      </c>
      <c r="BD4519">
        <v>0</v>
      </c>
      <c r="BE4519">
        <v>0</v>
      </c>
      <c r="BF4519">
        <v>0</v>
      </c>
      <c r="BG4519">
        <v>0</v>
      </c>
      <c r="BH4519">
        <v>0</v>
      </c>
      <c r="BI4519">
        <v>2</v>
      </c>
      <c r="BJ4519">
        <v>1</v>
      </c>
      <c r="BK4519">
        <v>0</v>
      </c>
      <c r="BL4519">
        <v>0</v>
      </c>
      <c r="BM4519">
        <v>0</v>
      </c>
      <c r="BN4519">
        <v>1</v>
      </c>
      <c r="BO4519">
        <v>9</v>
      </c>
      <c r="BP4519">
        <v>0</v>
      </c>
      <c r="BQ4519">
        <v>0</v>
      </c>
      <c r="BR4519">
        <v>1</v>
      </c>
      <c r="BS4519">
        <v>5</v>
      </c>
      <c r="BT4519">
        <v>46</v>
      </c>
      <c r="BU4519" t="s">
        <v>4338</v>
      </c>
    </row>
    <row r="4520" spans="1:73">
      <c r="A4520" t="s">
        <v>4292</v>
      </c>
      <c r="B4520" t="s">
        <v>4293</v>
      </c>
      <c r="C4520">
        <v>42</v>
      </c>
      <c r="D4520" t="s">
        <v>119</v>
      </c>
      <c r="E4520" t="s">
        <v>4298</v>
      </c>
      <c r="F4520" t="s">
        <v>92</v>
      </c>
      <c r="G4520">
        <v>0</v>
      </c>
      <c r="H4520">
        <v>0</v>
      </c>
      <c r="I4520">
        <v>0</v>
      </c>
      <c r="J4520">
        <v>0</v>
      </c>
      <c r="K4520">
        <v>0</v>
      </c>
      <c r="L4520">
        <v>1</v>
      </c>
      <c r="M4520">
        <v>0</v>
      </c>
      <c r="N4520">
        <v>2</v>
      </c>
      <c r="O4520">
        <v>0</v>
      </c>
      <c r="P4520">
        <v>0</v>
      </c>
      <c r="Q4520">
        <v>0</v>
      </c>
      <c r="R4520">
        <v>0</v>
      </c>
      <c r="S4520">
        <v>0</v>
      </c>
      <c r="T4520">
        <v>0</v>
      </c>
      <c r="U4520">
        <v>0</v>
      </c>
      <c r="V4520">
        <v>0</v>
      </c>
      <c r="W4520">
        <v>0</v>
      </c>
      <c r="X4520">
        <v>0</v>
      </c>
      <c r="Y4520">
        <v>0</v>
      </c>
      <c r="Z4520">
        <v>0</v>
      </c>
      <c r="AA4520">
        <v>0</v>
      </c>
      <c r="AB4520">
        <v>10</v>
      </c>
      <c r="AC4520">
        <v>0</v>
      </c>
      <c r="AD4520">
        <v>0</v>
      </c>
      <c r="AE4520">
        <v>0</v>
      </c>
      <c r="AF4520">
        <v>0</v>
      </c>
      <c r="AG4520">
        <v>0</v>
      </c>
      <c r="AH4520">
        <v>0</v>
      </c>
      <c r="AI4520">
        <v>0</v>
      </c>
      <c r="AJ4520">
        <v>0</v>
      </c>
      <c r="AK4520">
        <v>0</v>
      </c>
      <c r="AL4520">
        <v>0</v>
      </c>
      <c r="AM4520">
        <v>2</v>
      </c>
      <c r="AN4520">
        <v>0</v>
      </c>
      <c r="AO4520">
        <v>0</v>
      </c>
      <c r="AP4520">
        <v>0</v>
      </c>
      <c r="AQ4520">
        <v>0</v>
      </c>
      <c r="AR4520">
        <v>0</v>
      </c>
      <c r="AS4520">
        <v>0</v>
      </c>
      <c r="AT4520">
        <v>0</v>
      </c>
      <c r="AU4520">
        <v>1</v>
      </c>
      <c r="AV4520">
        <v>0</v>
      </c>
      <c r="AW4520">
        <v>0</v>
      </c>
      <c r="AX4520">
        <v>3</v>
      </c>
      <c r="AY4520">
        <v>0</v>
      </c>
      <c r="AZ4520">
        <v>2</v>
      </c>
      <c r="BA4520">
        <v>6</v>
      </c>
      <c r="BB4520">
        <v>0</v>
      </c>
      <c r="BC4520">
        <v>0</v>
      </c>
      <c r="BD4520">
        <v>0</v>
      </c>
      <c r="BE4520">
        <v>0</v>
      </c>
      <c r="BF4520">
        <v>0</v>
      </c>
      <c r="BG4520">
        <v>0</v>
      </c>
      <c r="BH4520">
        <v>0</v>
      </c>
      <c r="BI4520">
        <v>2</v>
      </c>
      <c r="BJ4520">
        <v>0</v>
      </c>
      <c r="BK4520">
        <v>0</v>
      </c>
      <c r="BL4520">
        <v>0</v>
      </c>
      <c r="BM4520">
        <v>0</v>
      </c>
      <c r="BN4520">
        <v>0</v>
      </c>
      <c r="BO4520">
        <v>3</v>
      </c>
      <c r="BP4520">
        <v>0</v>
      </c>
      <c r="BQ4520">
        <v>0</v>
      </c>
      <c r="BR4520">
        <v>2</v>
      </c>
      <c r="BS4520">
        <v>2</v>
      </c>
      <c r="BT4520">
        <v>14</v>
      </c>
      <c r="BU4520" t="s">
        <v>4339</v>
      </c>
    </row>
    <row r="4521" spans="1:73">
      <c r="A4521" t="s">
        <v>4292</v>
      </c>
      <c r="B4521" t="s">
        <v>4293</v>
      </c>
      <c r="C4521">
        <v>43</v>
      </c>
      <c r="D4521" t="s">
        <v>119</v>
      </c>
      <c r="E4521" t="s">
        <v>4307</v>
      </c>
      <c r="F4521" t="s">
        <v>101</v>
      </c>
      <c r="G4521">
        <v>1</v>
      </c>
      <c r="H4521">
        <v>5</v>
      </c>
      <c r="I4521">
        <v>0</v>
      </c>
      <c r="J4521">
        <v>0</v>
      </c>
      <c r="K4521">
        <v>0</v>
      </c>
      <c r="L4521">
        <v>5</v>
      </c>
      <c r="M4521">
        <v>0</v>
      </c>
      <c r="N4521">
        <v>10</v>
      </c>
      <c r="O4521">
        <v>0</v>
      </c>
      <c r="P4521">
        <v>0</v>
      </c>
      <c r="Q4521">
        <v>0</v>
      </c>
      <c r="R4521">
        <v>1</v>
      </c>
      <c r="S4521">
        <v>7</v>
      </c>
      <c r="T4521">
        <v>3</v>
      </c>
      <c r="U4521">
        <v>0</v>
      </c>
      <c r="V4521">
        <v>1</v>
      </c>
      <c r="W4521">
        <v>2</v>
      </c>
      <c r="X4521">
        <v>0</v>
      </c>
      <c r="Y4521">
        <v>0</v>
      </c>
      <c r="Z4521">
        <v>0</v>
      </c>
      <c r="AA4521">
        <v>0</v>
      </c>
      <c r="AB4521">
        <v>45</v>
      </c>
      <c r="AC4521">
        <v>1</v>
      </c>
      <c r="AD4521">
        <v>0</v>
      </c>
      <c r="AE4521">
        <v>0</v>
      </c>
      <c r="AF4521">
        <v>0</v>
      </c>
      <c r="AG4521">
        <v>0</v>
      </c>
      <c r="AH4521">
        <v>0</v>
      </c>
      <c r="AI4521">
        <v>0</v>
      </c>
      <c r="AJ4521">
        <v>0</v>
      </c>
      <c r="AK4521">
        <v>0</v>
      </c>
      <c r="AL4521">
        <v>0</v>
      </c>
      <c r="AM4521">
        <v>8</v>
      </c>
      <c r="AN4521">
        <v>2</v>
      </c>
      <c r="AO4521">
        <v>0</v>
      </c>
      <c r="AP4521">
        <v>0</v>
      </c>
      <c r="AQ4521">
        <v>4</v>
      </c>
      <c r="AR4521">
        <v>0</v>
      </c>
      <c r="AS4521">
        <v>0</v>
      </c>
      <c r="AT4521">
        <v>2</v>
      </c>
      <c r="AU4521">
        <v>2</v>
      </c>
      <c r="AV4521">
        <v>1</v>
      </c>
      <c r="AW4521">
        <v>0</v>
      </c>
      <c r="AX4521">
        <v>0</v>
      </c>
      <c r="AY4521">
        <v>7</v>
      </c>
      <c r="AZ4521">
        <v>7</v>
      </c>
      <c r="BA4521">
        <v>10</v>
      </c>
      <c r="BB4521">
        <v>1</v>
      </c>
      <c r="BC4521">
        <v>1</v>
      </c>
      <c r="BD4521">
        <v>0</v>
      </c>
      <c r="BE4521">
        <v>0</v>
      </c>
      <c r="BF4521">
        <v>1</v>
      </c>
      <c r="BG4521">
        <v>0</v>
      </c>
      <c r="BH4521">
        <v>0</v>
      </c>
      <c r="BI4521">
        <v>0</v>
      </c>
      <c r="BJ4521">
        <v>1</v>
      </c>
      <c r="BK4521">
        <v>0</v>
      </c>
      <c r="BL4521">
        <v>1</v>
      </c>
      <c r="BM4521">
        <v>0</v>
      </c>
      <c r="BN4521">
        <v>0</v>
      </c>
      <c r="BO4521">
        <v>11</v>
      </c>
      <c r="BP4521">
        <v>0</v>
      </c>
      <c r="BQ4521">
        <v>2</v>
      </c>
      <c r="BR4521">
        <v>0</v>
      </c>
      <c r="BS4521">
        <v>6</v>
      </c>
      <c r="BT4521">
        <v>67</v>
      </c>
      <c r="BU4521" t="s">
        <v>4340</v>
      </c>
    </row>
    <row r="4522" spans="1:73">
      <c r="A4522" t="s">
        <v>4292</v>
      </c>
      <c r="B4522" t="s">
        <v>4293</v>
      </c>
      <c r="C4522">
        <v>44</v>
      </c>
      <c r="D4522" t="s">
        <v>119</v>
      </c>
      <c r="E4522" t="s">
        <v>4298</v>
      </c>
      <c r="F4522" t="s">
        <v>92</v>
      </c>
      <c r="G4522">
        <v>0</v>
      </c>
      <c r="H4522">
        <v>1</v>
      </c>
      <c r="I4522">
        <v>0</v>
      </c>
      <c r="J4522">
        <v>0</v>
      </c>
      <c r="K4522">
        <v>0</v>
      </c>
      <c r="L4522">
        <v>1</v>
      </c>
      <c r="M4522">
        <v>0</v>
      </c>
      <c r="N4522">
        <v>1</v>
      </c>
      <c r="O4522">
        <v>0</v>
      </c>
      <c r="P4522">
        <v>0</v>
      </c>
      <c r="Q4522">
        <v>0</v>
      </c>
      <c r="R4522">
        <v>0</v>
      </c>
      <c r="S4522">
        <v>3</v>
      </c>
      <c r="T4522">
        <v>0</v>
      </c>
      <c r="U4522">
        <v>0</v>
      </c>
      <c r="V4522">
        <v>0</v>
      </c>
      <c r="W4522">
        <v>0</v>
      </c>
      <c r="X4522">
        <v>0</v>
      </c>
      <c r="Y4522">
        <v>0</v>
      </c>
      <c r="Z4522">
        <v>0</v>
      </c>
      <c r="AA4522">
        <v>0</v>
      </c>
      <c r="AB4522">
        <v>9</v>
      </c>
      <c r="AC4522">
        <v>0</v>
      </c>
      <c r="AD4522">
        <v>0</v>
      </c>
      <c r="AE4522">
        <v>0</v>
      </c>
      <c r="AF4522">
        <v>0</v>
      </c>
      <c r="AG4522">
        <v>0</v>
      </c>
      <c r="AH4522">
        <v>0</v>
      </c>
      <c r="AI4522">
        <v>1</v>
      </c>
      <c r="AJ4522">
        <v>0</v>
      </c>
      <c r="AK4522">
        <v>0</v>
      </c>
      <c r="AL4522">
        <v>1</v>
      </c>
      <c r="AM4522">
        <v>0</v>
      </c>
      <c r="AN4522">
        <v>0</v>
      </c>
      <c r="AO4522">
        <v>0</v>
      </c>
      <c r="AP4522">
        <v>0</v>
      </c>
      <c r="AQ4522">
        <v>0</v>
      </c>
      <c r="AR4522">
        <v>0</v>
      </c>
      <c r="AS4522">
        <v>0</v>
      </c>
      <c r="AT4522">
        <v>0</v>
      </c>
      <c r="AU4522">
        <v>0</v>
      </c>
      <c r="AV4522">
        <v>0</v>
      </c>
      <c r="AW4522">
        <v>0</v>
      </c>
      <c r="AX4522">
        <v>2</v>
      </c>
      <c r="AY4522">
        <v>2</v>
      </c>
      <c r="AZ4522">
        <v>2</v>
      </c>
      <c r="BA4522">
        <v>4</v>
      </c>
      <c r="BB4522">
        <v>0</v>
      </c>
      <c r="BC4522">
        <v>0</v>
      </c>
      <c r="BD4522">
        <v>0</v>
      </c>
      <c r="BE4522">
        <v>0</v>
      </c>
      <c r="BF4522">
        <v>0</v>
      </c>
      <c r="BG4522">
        <v>0</v>
      </c>
      <c r="BH4522">
        <v>0</v>
      </c>
      <c r="BI4522">
        <v>2</v>
      </c>
      <c r="BJ4522">
        <v>0</v>
      </c>
      <c r="BK4522">
        <v>0</v>
      </c>
      <c r="BL4522">
        <v>0</v>
      </c>
      <c r="BM4522">
        <v>0</v>
      </c>
      <c r="BN4522">
        <v>0</v>
      </c>
      <c r="BO4522">
        <v>2</v>
      </c>
      <c r="BP4522">
        <v>1</v>
      </c>
      <c r="BQ4522">
        <v>0</v>
      </c>
      <c r="BR4522">
        <v>1</v>
      </c>
      <c r="BS4522">
        <v>2</v>
      </c>
      <c r="BT4522">
        <v>13</v>
      </c>
      <c r="BU4522" t="s">
        <v>4341</v>
      </c>
    </row>
    <row r="4523" spans="1:73">
      <c r="A4523" t="s">
        <v>4292</v>
      </c>
      <c r="B4523" t="s">
        <v>4293</v>
      </c>
      <c r="C4523">
        <v>45</v>
      </c>
      <c r="D4523" t="s">
        <v>119</v>
      </c>
      <c r="E4523" t="s">
        <v>4307</v>
      </c>
      <c r="F4523" t="s">
        <v>101</v>
      </c>
      <c r="G4523">
        <v>0</v>
      </c>
      <c r="H4523">
        <v>0</v>
      </c>
      <c r="I4523">
        <v>0</v>
      </c>
      <c r="J4523">
        <v>0</v>
      </c>
      <c r="K4523">
        <v>0</v>
      </c>
      <c r="L4523">
        <v>0</v>
      </c>
      <c r="M4523">
        <v>0</v>
      </c>
      <c r="N4523">
        <v>2</v>
      </c>
      <c r="O4523">
        <v>0</v>
      </c>
      <c r="P4523">
        <v>0</v>
      </c>
      <c r="Q4523">
        <v>0</v>
      </c>
      <c r="R4523">
        <v>0</v>
      </c>
      <c r="S4523">
        <v>1</v>
      </c>
      <c r="T4523">
        <v>0</v>
      </c>
      <c r="U4523">
        <v>0</v>
      </c>
      <c r="V4523">
        <v>0</v>
      </c>
      <c r="W4523">
        <v>0</v>
      </c>
      <c r="X4523">
        <v>0</v>
      </c>
      <c r="Y4523">
        <v>0</v>
      </c>
      <c r="Z4523">
        <v>0</v>
      </c>
      <c r="AA4523">
        <v>0</v>
      </c>
      <c r="AB4523">
        <v>7</v>
      </c>
      <c r="AC4523">
        <v>0</v>
      </c>
      <c r="AD4523">
        <v>0</v>
      </c>
      <c r="AE4523">
        <v>0</v>
      </c>
      <c r="AF4523">
        <v>0</v>
      </c>
      <c r="AG4523">
        <v>0</v>
      </c>
      <c r="AH4523">
        <v>0</v>
      </c>
      <c r="AI4523">
        <v>0</v>
      </c>
      <c r="AJ4523">
        <v>0</v>
      </c>
      <c r="AK4523">
        <v>0</v>
      </c>
      <c r="AL4523">
        <v>1</v>
      </c>
      <c r="AM4523">
        <v>3</v>
      </c>
      <c r="AN4523">
        <v>0</v>
      </c>
      <c r="AO4523">
        <v>0</v>
      </c>
      <c r="AP4523">
        <v>0</v>
      </c>
      <c r="AQ4523">
        <v>1</v>
      </c>
      <c r="AR4523">
        <v>0</v>
      </c>
      <c r="AS4523">
        <v>0</v>
      </c>
      <c r="AT4523">
        <v>0</v>
      </c>
      <c r="AU4523">
        <v>2</v>
      </c>
      <c r="AV4523">
        <v>0</v>
      </c>
      <c r="AW4523">
        <v>0</v>
      </c>
      <c r="AX4523">
        <v>3</v>
      </c>
      <c r="AY4523">
        <v>0</v>
      </c>
      <c r="AZ4523">
        <v>3</v>
      </c>
      <c r="BA4523">
        <v>6</v>
      </c>
      <c r="BB4523">
        <v>0</v>
      </c>
      <c r="BC4523">
        <v>0</v>
      </c>
      <c r="BD4523">
        <v>0</v>
      </c>
      <c r="BE4523">
        <v>0</v>
      </c>
      <c r="BF4523">
        <v>0</v>
      </c>
      <c r="BG4523">
        <v>0</v>
      </c>
      <c r="BH4523">
        <v>0</v>
      </c>
      <c r="BI4523">
        <v>2</v>
      </c>
      <c r="BJ4523">
        <v>0</v>
      </c>
      <c r="BK4523">
        <v>0</v>
      </c>
      <c r="BL4523">
        <v>0</v>
      </c>
      <c r="BM4523">
        <v>0</v>
      </c>
      <c r="BN4523">
        <v>0</v>
      </c>
      <c r="BO4523">
        <v>5</v>
      </c>
      <c r="BP4523">
        <v>0</v>
      </c>
      <c r="BQ4523">
        <v>0</v>
      </c>
      <c r="BR4523">
        <v>2</v>
      </c>
      <c r="BS4523">
        <v>1</v>
      </c>
      <c r="BT4523">
        <v>10</v>
      </c>
      <c r="BU4523" t="s">
        <v>4342</v>
      </c>
    </row>
    <row r="4524" spans="1:73">
      <c r="A4524" t="s">
        <v>4292</v>
      </c>
      <c r="B4524" t="s">
        <v>4293</v>
      </c>
      <c r="C4524">
        <v>46</v>
      </c>
      <c r="D4524" t="s">
        <v>119</v>
      </c>
      <c r="E4524" t="s">
        <v>78</v>
      </c>
      <c r="F4524" t="s">
        <v>77</v>
      </c>
      <c r="G4524">
        <v>0</v>
      </c>
      <c r="H4524">
        <v>0</v>
      </c>
      <c r="I4524">
        <v>0</v>
      </c>
      <c r="J4524">
        <v>0</v>
      </c>
      <c r="K4524">
        <v>0</v>
      </c>
      <c r="L4524">
        <v>0</v>
      </c>
      <c r="M4524">
        <v>0</v>
      </c>
      <c r="N4524">
        <v>0</v>
      </c>
      <c r="O4524">
        <v>0</v>
      </c>
      <c r="P4524">
        <v>0</v>
      </c>
      <c r="Q4524">
        <v>0</v>
      </c>
      <c r="R4524">
        <v>0</v>
      </c>
      <c r="S4524">
        <v>1</v>
      </c>
      <c r="T4524">
        <v>1</v>
      </c>
      <c r="U4524">
        <v>0</v>
      </c>
      <c r="V4524">
        <v>0</v>
      </c>
      <c r="W4524">
        <v>0</v>
      </c>
      <c r="X4524">
        <v>0</v>
      </c>
      <c r="Y4524">
        <v>0</v>
      </c>
      <c r="Z4524">
        <v>0</v>
      </c>
      <c r="AA4524">
        <v>0</v>
      </c>
      <c r="AB4524">
        <v>4</v>
      </c>
      <c r="AC4524">
        <v>0</v>
      </c>
      <c r="AD4524">
        <v>0</v>
      </c>
      <c r="AE4524">
        <v>0</v>
      </c>
      <c r="AF4524">
        <v>0</v>
      </c>
      <c r="AG4524">
        <v>0</v>
      </c>
      <c r="AH4524">
        <v>0</v>
      </c>
      <c r="AI4524">
        <v>1</v>
      </c>
      <c r="AJ4524">
        <v>0</v>
      </c>
      <c r="AK4524">
        <v>0</v>
      </c>
      <c r="AL4524">
        <v>0</v>
      </c>
      <c r="AM4524">
        <v>0</v>
      </c>
      <c r="AN4524">
        <v>0</v>
      </c>
      <c r="AO4524">
        <v>0</v>
      </c>
      <c r="AP4524">
        <v>1</v>
      </c>
      <c r="AQ4524">
        <v>0</v>
      </c>
      <c r="AR4524">
        <v>0</v>
      </c>
      <c r="AS4524">
        <v>0</v>
      </c>
      <c r="AT4524">
        <v>0</v>
      </c>
      <c r="AU4524">
        <v>0</v>
      </c>
      <c r="AV4524">
        <v>0</v>
      </c>
      <c r="AW4524">
        <v>0</v>
      </c>
      <c r="AX4524">
        <v>0</v>
      </c>
      <c r="AY4524">
        <v>1</v>
      </c>
      <c r="AZ4524">
        <v>2</v>
      </c>
      <c r="BA4524">
        <v>0</v>
      </c>
      <c r="BB4524">
        <v>0</v>
      </c>
      <c r="BC4524">
        <v>2</v>
      </c>
      <c r="BD4524">
        <v>0</v>
      </c>
      <c r="BE4524">
        <v>0</v>
      </c>
      <c r="BF4524">
        <v>0</v>
      </c>
      <c r="BG4524">
        <v>0</v>
      </c>
      <c r="BH4524">
        <v>0</v>
      </c>
      <c r="BI4524">
        <v>0</v>
      </c>
      <c r="BJ4524">
        <v>1</v>
      </c>
      <c r="BK4524">
        <v>0</v>
      </c>
      <c r="BL4524">
        <v>0</v>
      </c>
      <c r="BM4524">
        <v>0</v>
      </c>
      <c r="BN4524">
        <v>0</v>
      </c>
      <c r="BO4524">
        <v>2</v>
      </c>
      <c r="BP4524">
        <v>0</v>
      </c>
      <c r="BQ4524">
        <v>0</v>
      </c>
      <c r="BR4524">
        <v>0</v>
      </c>
      <c r="BS4524">
        <v>1</v>
      </c>
      <c r="BT4524">
        <v>6</v>
      </c>
      <c r="BU4524" t="s">
        <v>4343</v>
      </c>
    </row>
    <row r="4525" spans="1:73">
      <c r="A4525" t="s">
        <v>4292</v>
      </c>
      <c r="B4525" t="s">
        <v>4293</v>
      </c>
      <c r="C4525">
        <v>47</v>
      </c>
      <c r="D4525" t="s">
        <v>119</v>
      </c>
      <c r="E4525" t="s">
        <v>4304</v>
      </c>
      <c r="F4525" t="s">
        <v>101</v>
      </c>
      <c r="G4525">
        <v>1</v>
      </c>
      <c r="H4525">
        <v>26</v>
      </c>
      <c r="I4525">
        <v>7</v>
      </c>
      <c r="J4525">
        <v>0</v>
      </c>
      <c r="K4525">
        <v>0</v>
      </c>
      <c r="L4525">
        <v>12</v>
      </c>
      <c r="M4525">
        <v>0</v>
      </c>
      <c r="N4525">
        <v>38</v>
      </c>
      <c r="O4525">
        <v>0</v>
      </c>
      <c r="P4525">
        <v>0</v>
      </c>
      <c r="Q4525">
        <v>5</v>
      </c>
      <c r="R4525">
        <v>5</v>
      </c>
      <c r="S4525">
        <v>55</v>
      </c>
      <c r="T4525">
        <v>25</v>
      </c>
      <c r="U4525">
        <v>0</v>
      </c>
      <c r="V4525">
        <v>9</v>
      </c>
      <c r="W4525">
        <v>12</v>
      </c>
      <c r="X4525">
        <v>0</v>
      </c>
      <c r="Y4525">
        <v>0</v>
      </c>
      <c r="Z4525">
        <v>2</v>
      </c>
      <c r="AA4525">
        <v>0</v>
      </c>
      <c r="AB4525">
        <v>204</v>
      </c>
      <c r="AC4525">
        <v>8</v>
      </c>
      <c r="AD4525">
        <v>0</v>
      </c>
      <c r="AE4525">
        <v>0</v>
      </c>
      <c r="AF4525">
        <v>0</v>
      </c>
      <c r="AG4525">
        <v>0</v>
      </c>
      <c r="AH4525">
        <v>12</v>
      </c>
      <c r="AI4525">
        <v>6</v>
      </c>
      <c r="AJ4525">
        <v>0</v>
      </c>
      <c r="AK4525">
        <v>1</v>
      </c>
      <c r="AL4525">
        <v>5</v>
      </c>
      <c r="AM4525">
        <v>26</v>
      </c>
      <c r="AN4525">
        <v>5</v>
      </c>
      <c r="AO4525">
        <v>0</v>
      </c>
      <c r="AP4525">
        <v>2</v>
      </c>
      <c r="AQ4525">
        <v>7</v>
      </c>
      <c r="AR4525">
        <v>0</v>
      </c>
      <c r="AS4525">
        <v>0</v>
      </c>
      <c r="AT4525">
        <v>1</v>
      </c>
      <c r="AU4525">
        <v>0</v>
      </c>
      <c r="AV4525">
        <v>6</v>
      </c>
      <c r="AW4525">
        <v>7</v>
      </c>
      <c r="AX4525">
        <v>29</v>
      </c>
      <c r="AY4525">
        <v>40</v>
      </c>
      <c r="AZ4525">
        <v>43</v>
      </c>
      <c r="BA4525">
        <v>60</v>
      </c>
      <c r="BB4525">
        <v>18</v>
      </c>
      <c r="BC4525">
        <v>25</v>
      </c>
      <c r="BD4525">
        <v>0</v>
      </c>
      <c r="BE4525">
        <v>0</v>
      </c>
      <c r="BF4525">
        <v>6</v>
      </c>
      <c r="BG4525">
        <v>0</v>
      </c>
      <c r="BH4525">
        <v>0</v>
      </c>
      <c r="BI4525">
        <v>19</v>
      </c>
      <c r="BJ4525">
        <v>16</v>
      </c>
      <c r="BK4525">
        <v>0</v>
      </c>
      <c r="BL4525">
        <v>14</v>
      </c>
      <c r="BM4525">
        <v>3</v>
      </c>
      <c r="BN4525">
        <v>7</v>
      </c>
      <c r="BO4525">
        <v>55</v>
      </c>
      <c r="BP4525">
        <v>3</v>
      </c>
      <c r="BQ4525">
        <v>2</v>
      </c>
      <c r="BR4525">
        <v>9</v>
      </c>
      <c r="BS4525">
        <v>17</v>
      </c>
      <c r="BT4525">
        <v>310</v>
      </c>
      <c r="BU4525" t="s">
        <v>4344</v>
      </c>
    </row>
    <row r="4526" spans="1:73">
      <c r="A4526" t="s">
        <v>4292</v>
      </c>
      <c r="B4526" t="s">
        <v>4293</v>
      </c>
      <c r="C4526">
        <v>48</v>
      </c>
      <c r="D4526" t="s">
        <v>119</v>
      </c>
      <c r="E4526" t="s">
        <v>78</v>
      </c>
      <c r="F4526" t="s">
        <v>77</v>
      </c>
      <c r="G4526">
        <v>0</v>
      </c>
      <c r="H4526">
        <v>0</v>
      </c>
      <c r="I4526">
        <v>0</v>
      </c>
      <c r="J4526">
        <v>0</v>
      </c>
      <c r="K4526">
        <v>0</v>
      </c>
      <c r="L4526">
        <v>1</v>
      </c>
      <c r="M4526">
        <v>0</v>
      </c>
      <c r="N4526">
        <v>2</v>
      </c>
      <c r="O4526">
        <v>0</v>
      </c>
      <c r="P4526">
        <v>0</v>
      </c>
      <c r="Q4526">
        <v>0</v>
      </c>
      <c r="R4526">
        <v>0</v>
      </c>
      <c r="S4526">
        <v>0</v>
      </c>
      <c r="T4526">
        <v>0</v>
      </c>
      <c r="U4526">
        <v>0</v>
      </c>
      <c r="V4526">
        <v>0</v>
      </c>
      <c r="W4526">
        <v>0</v>
      </c>
      <c r="X4526">
        <v>0</v>
      </c>
      <c r="Y4526">
        <v>0</v>
      </c>
      <c r="Z4526">
        <v>0</v>
      </c>
      <c r="AA4526">
        <v>0</v>
      </c>
      <c r="AB4526">
        <v>8</v>
      </c>
      <c r="AC4526">
        <v>0</v>
      </c>
      <c r="AD4526">
        <v>0</v>
      </c>
      <c r="AE4526">
        <v>0</v>
      </c>
      <c r="AF4526">
        <v>0</v>
      </c>
      <c r="AG4526">
        <v>0</v>
      </c>
      <c r="AH4526">
        <v>0</v>
      </c>
      <c r="AI4526">
        <v>0</v>
      </c>
      <c r="AJ4526">
        <v>0</v>
      </c>
      <c r="AK4526">
        <v>0</v>
      </c>
      <c r="AL4526">
        <v>0</v>
      </c>
      <c r="AM4526">
        <v>1</v>
      </c>
      <c r="AN4526">
        <v>0</v>
      </c>
      <c r="AO4526">
        <v>0</v>
      </c>
      <c r="AP4526">
        <v>1</v>
      </c>
      <c r="AQ4526">
        <v>0</v>
      </c>
      <c r="AR4526">
        <v>0</v>
      </c>
      <c r="AS4526">
        <v>0</v>
      </c>
      <c r="AT4526">
        <v>0</v>
      </c>
      <c r="AU4526">
        <v>0</v>
      </c>
      <c r="AV4526">
        <v>0</v>
      </c>
      <c r="AW4526">
        <v>0</v>
      </c>
      <c r="AX4526">
        <v>3</v>
      </c>
      <c r="AY4526">
        <v>1</v>
      </c>
      <c r="AZ4526">
        <v>2</v>
      </c>
      <c r="BA4526">
        <v>4</v>
      </c>
      <c r="BB4526">
        <v>0</v>
      </c>
      <c r="BC4526">
        <v>2</v>
      </c>
      <c r="BD4526">
        <v>0</v>
      </c>
      <c r="BE4526">
        <v>0</v>
      </c>
      <c r="BF4526">
        <v>0</v>
      </c>
      <c r="BG4526">
        <v>0</v>
      </c>
      <c r="BH4526">
        <v>0</v>
      </c>
      <c r="BI4526">
        <v>3</v>
      </c>
      <c r="BJ4526">
        <v>0</v>
      </c>
      <c r="BK4526">
        <v>0</v>
      </c>
      <c r="BL4526">
        <v>0</v>
      </c>
      <c r="BM4526">
        <v>0</v>
      </c>
      <c r="BN4526">
        <v>0</v>
      </c>
      <c r="BO4526">
        <v>2</v>
      </c>
      <c r="BP4526">
        <v>1</v>
      </c>
      <c r="BQ4526">
        <v>0</v>
      </c>
      <c r="BR4526">
        <v>2</v>
      </c>
      <c r="BS4526">
        <v>2</v>
      </c>
      <c r="BT4526">
        <v>16</v>
      </c>
      <c r="BU4526" t="s">
        <v>4345</v>
      </c>
    </row>
    <row r="4527" spans="1:73">
      <c r="A4527" t="s">
        <v>4292</v>
      </c>
      <c r="B4527" t="s">
        <v>4293</v>
      </c>
      <c r="C4527">
        <v>49</v>
      </c>
      <c r="D4527" t="s">
        <v>119</v>
      </c>
      <c r="E4527" t="s">
        <v>4301</v>
      </c>
      <c r="F4527" t="s">
        <v>92</v>
      </c>
      <c r="G4527">
        <v>0</v>
      </c>
      <c r="H4527">
        <v>2</v>
      </c>
      <c r="I4527">
        <v>1</v>
      </c>
      <c r="J4527">
        <v>0</v>
      </c>
      <c r="K4527">
        <v>0</v>
      </c>
      <c r="L4527">
        <v>1</v>
      </c>
      <c r="M4527">
        <v>0</v>
      </c>
      <c r="N4527">
        <v>1</v>
      </c>
      <c r="O4527">
        <v>0</v>
      </c>
      <c r="P4527">
        <v>0</v>
      </c>
      <c r="Q4527">
        <v>1</v>
      </c>
      <c r="R4527">
        <v>0</v>
      </c>
      <c r="S4527">
        <v>7</v>
      </c>
      <c r="T4527">
        <v>3</v>
      </c>
      <c r="U4527">
        <v>0</v>
      </c>
      <c r="V4527">
        <v>1</v>
      </c>
      <c r="W4527">
        <v>4</v>
      </c>
      <c r="X4527">
        <v>0</v>
      </c>
      <c r="Y4527">
        <v>0</v>
      </c>
      <c r="Z4527">
        <v>0</v>
      </c>
      <c r="AA4527">
        <v>0</v>
      </c>
      <c r="AB4527">
        <v>28</v>
      </c>
      <c r="AC4527">
        <v>0</v>
      </c>
      <c r="AD4527">
        <v>0</v>
      </c>
      <c r="AE4527">
        <v>0</v>
      </c>
      <c r="AF4527">
        <v>0</v>
      </c>
      <c r="AG4527">
        <v>0</v>
      </c>
      <c r="AH4527">
        <v>1</v>
      </c>
      <c r="AI4527">
        <v>0</v>
      </c>
      <c r="AJ4527">
        <v>0</v>
      </c>
      <c r="AK4527">
        <v>0</v>
      </c>
      <c r="AL4527">
        <v>0</v>
      </c>
      <c r="AM4527">
        <v>1</v>
      </c>
      <c r="AN4527">
        <v>0</v>
      </c>
      <c r="AO4527">
        <v>0</v>
      </c>
      <c r="AP4527">
        <v>0</v>
      </c>
      <c r="AQ4527">
        <v>1</v>
      </c>
      <c r="AR4527">
        <v>0</v>
      </c>
      <c r="AS4527">
        <v>0</v>
      </c>
      <c r="AT4527">
        <v>2</v>
      </c>
      <c r="AU4527">
        <v>0</v>
      </c>
      <c r="AV4527">
        <v>0</v>
      </c>
      <c r="AW4527">
        <v>1</v>
      </c>
      <c r="AX4527">
        <v>4</v>
      </c>
      <c r="AY4527">
        <v>9</v>
      </c>
      <c r="AZ4527">
        <v>2</v>
      </c>
      <c r="BA4527">
        <v>5</v>
      </c>
      <c r="BB4527">
        <v>2</v>
      </c>
      <c r="BC4527">
        <v>0</v>
      </c>
      <c r="BD4527">
        <v>0</v>
      </c>
      <c r="BE4527">
        <v>0</v>
      </c>
      <c r="BF4527">
        <v>0</v>
      </c>
      <c r="BG4527">
        <v>0</v>
      </c>
      <c r="BH4527">
        <v>0</v>
      </c>
      <c r="BI4527">
        <v>4</v>
      </c>
      <c r="BJ4527">
        <v>0</v>
      </c>
      <c r="BK4527">
        <v>0</v>
      </c>
      <c r="BL4527">
        <v>2</v>
      </c>
      <c r="BM4527">
        <v>0</v>
      </c>
      <c r="BN4527">
        <v>0</v>
      </c>
      <c r="BO4527">
        <v>2</v>
      </c>
      <c r="BP4527">
        <v>1</v>
      </c>
      <c r="BQ4527">
        <v>0</v>
      </c>
      <c r="BR4527">
        <v>1</v>
      </c>
      <c r="BS4527">
        <v>4</v>
      </c>
      <c r="BT4527">
        <v>47</v>
      </c>
      <c r="BU4527" t="s">
        <v>4346</v>
      </c>
    </row>
    <row r="4528" spans="1:73">
      <c r="A4528" t="s">
        <v>4292</v>
      </c>
      <c r="B4528" t="s">
        <v>4293</v>
      </c>
      <c r="C4528">
        <v>50</v>
      </c>
      <c r="D4528" t="s">
        <v>119</v>
      </c>
      <c r="E4528" t="s">
        <v>4304</v>
      </c>
      <c r="F4528" t="s">
        <v>101</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0</v>
      </c>
      <c r="BB4528">
        <v>0</v>
      </c>
      <c r="BC4528">
        <v>0</v>
      </c>
      <c r="BD4528">
        <v>0</v>
      </c>
      <c r="BE4528">
        <v>0</v>
      </c>
      <c r="BF4528">
        <v>0</v>
      </c>
      <c r="BG4528">
        <v>0</v>
      </c>
      <c r="BH4528">
        <v>0</v>
      </c>
      <c r="BI4528">
        <v>0</v>
      </c>
      <c r="BJ4528">
        <v>0</v>
      </c>
      <c r="BK4528">
        <v>0</v>
      </c>
      <c r="BL4528">
        <v>0</v>
      </c>
      <c r="BM4528">
        <v>0</v>
      </c>
      <c r="BN4528">
        <v>0</v>
      </c>
      <c r="BO4528">
        <v>0</v>
      </c>
      <c r="BP4528">
        <v>0</v>
      </c>
      <c r="BQ4528">
        <v>0</v>
      </c>
      <c r="BR4528">
        <v>0</v>
      </c>
      <c r="BS4528">
        <v>1</v>
      </c>
      <c r="BT4528">
        <v>2</v>
      </c>
      <c r="BU4528" t="s">
        <v>4347</v>
      </c>
    </row>
    <row r="4529" spans="1:73">
      <c r="A4529" t="s">
        <v>4292</v>
      </c>
      <c r="B4529" t="s">
        <v>4293</v>
      </c>
      <c r="C4529">
        <v>51</v>
      </c>
      <c r="D4529" t="s">
        <v>119</v>
      </c>
      <c r="E4529" t="s">
        <v>4301</v>
      </c>
      <c r="F4529" t="s">
        <v>92</v>
      </c>
      <c r="G4529">
        <v>1</v>
      </c>
      <c r="H4529">
        <v>2</v>
      </c>
      <c r="I4529">
        <v>2</v>
      </c>
      <c r="J4529">
        <v>0</v>
      </c>
      <c r="K4529">
        <v>0</v>
      </c>
      <c r="L4529">
        <v>2</v>
      </c>
      <c r="M4529">
        <v>0</v>
      </c>
      <c r="N4529">
        <v>5</v>
      </c>
      <c r="O4529">
        <v>0</v>
      </c>
      <c r="P4529">
        <v>0</v>
      </c>
      <c r="Q4529">
        <v>0</v>
      </c>
      <c r="R4529">
        <v>0</v>
      </c>
      <c r="S4529">
        <v>4</v>
      </c>
      <c r="T4529">
        <v>0</v>
      </c>
      <c r="U4529">
        <v>0</v>
      </c>
      <c r="V4529">
        <v>1</v>
      </c>
      <c r="W4529">
        <v>0</v>
      </c>
      <c r="X4529">
        <v>0</v>
      </c>
      <c r="Y4529">
        <v>0</v>
      </c>
      <c r="Z4529">
        <v>0</v>
      </c>
      <c r="AA4529">
        <v>0</v>
      </c>
      <c r="AB4529">
        <v>20</v>
      </c>
      <c r="AC4529">
        <v>0</v>
      </c>
      <c r="AD4529">
        <v>0</v>
      </c>
      <c r="AE4529">
        <v>0</v>
      </c>
      <c r="AF4529">
        <v>0</v>
      </c>
      <c r="AG4529">
        <v>0</v>
      </c>
      <c r="AH4529">
        <v>0</v>
      </c>
      <c r="AI4529">
        <v>0</v>
      </c>
      <c r="AJ4529">
        <v>0</v>
      </c>
      <c r="AK4529">
        <v>0</v>
      </c>
      <c r="AL4529">
        <v>0</v>
      </c>
      <c r="AM4529">
        <v>2</v>
      </c>
      <c r="AN4529">
        <v>0</v>
      </c>
      <c r="AO4529">
        <v>0</v>
      </c>
      <c r="AP4529">
        <v>0</v>
      </c>
      <c r="AQ4529">
        <v>0</v>
      </c>
      <c r="AR4529">
        <v>1</v>
      </c>
      <c r="AS4529">
        <v>0</v>
      </c>
      <c r="AT4529">
        <v>0</v>
      </c>
      <c r="AU4529">
        <v>0</v>
      </c>
      <c r="AV4529">
        <v>0</v>
      </c>
      <c r="AW4529">
        <v>1</v>
      </c>
      <c r="AX4529">
        <v>3</v>
      </c>
      <c r="AY4529">
        <v>3</v>
      </c>
      <c r="AZ4529">
        <v>6</v>
      </c>
      <c r="BA4529">
        <v>6</v>
      </c>
      <c r="BB4529">
        <v>1</v>
      </c>
      <c r="BC4529">
        <v>0</v>
      </c>
      <c r="BD4529">
        <v>0</v>
      </c>
      <c r="BE4529">
        <v>0</v>
      </c>
      <c r="BF4529">
        <v>0</v>
      </c>
      <c r="BG4529">
        <v>0</v>
      </c>
      <c r="BH4529">
        <v>0</v>
      </c>
      <c r="BI4529">
        <v>4</v>
      </c>
      <c r="BJ4529">
        <v>0</v>
      </c>
      <c r="BK4529">
        <v>0</v>
      </c>
      <c r="BL4529">
        <v>1</v>
      </c>
      <c r="BM4529">
        <v>0</v>
      </c>
      <c r="BN4529">
        <v>0</v>
      </c>
      <c r="BO4529">
        <v>6</v>
      </c>
      <c r="BP4529">
        <v>0</v>
      </c>
      <c r="BQ4529">
        <v>0</v>
      </c>
      <c r="BR4529">
        <v>3</v>
      </c>
      <c r="BS4529">
        <v>2</v>
      </c>
      <c r="BT4529">
        <v>28</v>
      </c>
      <c r="BU4529" t="s">
        <v>4348</v>
      </c>
    </row>
    <row r="4530" spans="1:73">
      <c r="A4530" t="s">
        <v>4292</v>
      </c>
      <c r="B4530" t="s">
        <v>4293</v>
      </c>
      <c r="C4530">
        <v>52</v>
      </c>
      <c r="D4530" t="s">
        <v>119</v>
      </c>
      <c r="E4530" t="s">
        <v>4304</v>
      </c>
      <c r="F4530" t="s">
        <v>101</v>
      </c>
      <c r="G4530">
        <v>1</v>
      </c>
      <c r="H4530">
        <v>0</v>
      </c>
      <c r="I4530">
        <v>1</v>
      </c>
      <c r="J4530">
        <v>0</v>
      </c>
      <c r="K4530">
        <v>0</v>
      </c>
      <c r="L4530">
        <v>0</v>
      </c>
      <c r="M4530">
        <v>0</v>
      </c>
      <c r="N4530">
        <v>0</v>
      </c>
      <c r="O4530">
        <v>0</v>
      </c>
      <c r="P4530">
        <v>0</v>
      </c>
      <c r="Q4530">
        <v>0</v>
      </c>
      <c r="R4530">
        <v>0</v>
      </c>
      <c r="S4530">
        <v>1</v>
      </c>
      <c r="T4530">
        <v>0</v>
      </c>
      <c r="U4530">
        <v>0</v>
      </c>
      <c r="V4530">
        <v>1</v>
      </c>
      <c r="W4530">
        <v>0</v>
      </c>
      <c r="X4530">
        <v>0</v>
      </c>
      <c r="Y4530">
        <v>0</v>
      </c>
      <c r="Z4530">
        <v>0</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1</v>
      </c>
      <c r="AX4530">
        <v>0</v>
      </c>
      <c r="AY4530">
        <v>0</v>
      </c>
      <c r="AZ4530">
        <v>1</v>
      </c>
      <c r="BA4530">
        <v>0</v>
      </c>
      <c r="BB4530">
        <v>0</v>
      </c>
      <c r="BC4530">
        <v>0</v>
      </c>
      <c r="BD4530">
        <v>0</v>
      </c>
      <c r="BE4530">
        <v>0</v>
      </c>
      <c r="BF4530">
        <v>0</v>
      </c>
      <c r="BG4530">
        <v>0</v>
      </c>
      <c r="BH4530">
        <v>0</v>
      </c>
      <c r="BI4530">
        <v>0</v>
      </c>
      <c r="BJ4530">
        <v>0</v>
      </c>
      <c r="BK4530">
        <v>0</v>
      </c>
      <c r="BL4530">
        <v>0</v>
      </c>
      <c r="BM4530">
        <v>0</v>
      </c>
      <c r="BN4530">
        <v>0</v>
      </c>
      <c r="BO4530">
        <v>1</v>
      </c>
      <c r="BP4530">
        <v>0</v>
      </c>
      <c r="BQ4530">
        <v>0</v>
      </c>
      <c r="BR4530">
        <v>0</v>
      </c>
      <c r="BS4530">
        <v>1</v>
      </c>
      <c r="BT4530">
        <v>4</v>
      </c>
      <c r="BU4530" t="s">
        <v>4349</v>
      </c>
    </row>
    <row r="4531" spans="1:73">
      <c r="A4531" t="s">
        <v>4292</v>
      </c>
      <c r="B4531" t="s">
        <v>4293</v>
      </c>
      <c r="C4531">
        <v>53</v>
      </c>
      <c r="D4531" t="s">
        <v>119</v>
      </c>
      <c r="E4531" t="s">
        <v>4301</v>
      </c>
      <c r="F4531" t="s">
        <v>92</v>
      </c>
      <c r="G4531">
        <v>4</v>
      </c>
      <c r="H4531">
        <v>2</v>
      </c>
      <c r="I4531">
        <v>9</v>
      </c>
      <c r="J4531">
        <v>0</v>
      </c>
      <c r="K4531">
        <v>0</v>
      </c>
      <c r="L4531">
        <v>10</v>
      </c>
      <c r="M4531">
        <v>0</v>
      </c>
      <c r="N4531">
        <v>13</v>
      </c>
      <c r="O4531">
        <v>0</v>
      </c>
      <c r="P4531">
        <v>0</v>
      </c>
      <c r="Q4531">
        <v>1</v>
      </c>
      <c r="R4531">
        <v>0</v>
      </c>
      <c r="S4531">
        <v>15</v>
      </c>
      <c r="T4531">
        <v>3</v>
      </c>
      <c r="U4531">
        <v>0</v>
      </c>
      <c r="V4531">
        <v>2</v>
      </c>
      <c r="W4531">
        <v>3</v>
      </c>
      <c r="X4531">
        <v>0</v>
      </c>
      <c r="Y4531">
        <v>0</v>
      </c>
      <c r="Z4531">
        <v>2</v>
      </c>
      <c r="AA4531">
        <v>0</v>
      </c>
      <c r="AB4531">
        <v>67</v>
      </c>
      <c r="AC4531">
        <v>1</v>
      </c>
      <c r="AD4531">
        <v>0</v>
      </c>
      <c r="AE4531">
        <v>0</v>
      </c>
      <c r="AF4531">
        <v>0</v>
      </c>
      <c r="AG4531">
        <v>1</v>
      </c>
      <c r="AH4531">
        <v>2</v>
      </c>
      <c r="AI4531">
        <v>3</v>
      </c>
      <c r="AJ4531">
        <v>0</v>
      </c>
      <c r="AK4531">
        <v>0</v>
      </c>
      <c r="AL4531">
        <v>3</v>
      </c>
      <c r="AM4531">
        <v>6</v>
      </c>
      <c r="AN4531">
        <v>0</v>
      </c>
      <c r="AO4531">
        <v>0</v>
      </c>
      <c r="AP4531">
        <v>1</v>
      </c>
      <c r="AQ4531">
        <v>1</v>
      </c>
      <c r="AR4531">
        <v>1</v>
      </c>
      <c r="AS4531">
        <v>0</v>
      </c>
      <c r="AT4531">
        <v>0</v>
      </c>
      <c r="AU4531">
        <v>0</v>
      </c>
      <c r="AV4531">
        <v>0</v>
      </c>
      <c r="AW4531">
        <v>7</v>
      </c>
      <c r="AX4531">
        <v>12</v>
      </c>
      <c r="AY4531">
        <v>12</v>
      </c>
      <c r="AZ4531">
        <v>20</v>
      </c>
      <c r="BA4531">
        <v>20</v>
      </c>
      <c r="BB4531">
        <v>0</v>
      </c>
      <c r="BC4531">
        <v>13</v>
      </c>
      <c r="BD4531">
        <v>0</v>
      </c>
      <c r="BE4531">
        <v>0</v>
      </c>
      <c r="BF4531">
        <v>0</v>
      </c>
      <c r="BG4531">
        <v>0</v>
      </c>
      <c r="BH4531">
        <v>0</v>
      </c>
      <c r="BI4531">
        <v>17</v>
      </c>
      <c r="BJ4531">
        <v>8</v>
      </c>
      <c r="BK4531">
        <v>0</v>
      </c>
      <c r="BL4531">
        <v>1</v>
      </c>
      <c r="BM4531">
        <v>0</v>
      </c>
      <c r="BN4531">
        <v>4</v>
      </c>
      <c r="BO4531">
        <v>21</v>
      </c>
      <c r="BP4531">
        <v>1</v>
      </c>
      <c r="BQ4531">
        <v>0</v>
      </c>
      <c r="BR4531">
        <v>8</v>
      </c>
      <c r="BS4531">
        <v>9</v>
      </c>
      <c r="BT4531">
        <v>122</v>
      </c>
      <c r="BU4531" t="s">
        <v>4350</v>
      </c>
    </row>
    <row r="4532" spans="1:73">
      <c r="A4532" t="s">
        <v>4292</v>
      </c>
      <c r="B4532" t="s">
        <v>4293</v>
      </c>
      <c r="C4532">
        <v>54</v>
      </c>
      <c r="D4532" t="s">
        <v>119</v>
      </c>
      <c r="E4532" t="s">
        <v>4304</v>
      </c>
      <c r="F4532" t="s">
        <v>101</v>
      </c>
      <c r="G4532">
        <v>0</v>
      </c>
      <c r="H4532">
        <v>1</v>
      </c>
      <c r="I4532">
        <v>3</v>
      </c>
      <c r="J4532">
        <v>0</v>
      </c>
      <c r="K4532">
        <v>0</v>
      </c>
      <c r="L4532">
        <v>2</v>
      </c>
      <c r="M4532">
        <v>0</v>
      </c>
      <c r="N4532">
        <v>7</v>
      </c>
      <c r="O4532">
        <v>0</v>
      </c>
      <c r="P4532">
        <v>0</v>
      </c>
      <c r="Q4532">
        <v>1</v>
      </c>
      <c r="R4532">
        <v>0</v>
      </c>
      <c r="S4532">
        <v>9</v>
      </c>
      <c r="T4532">
        <v>3</v>
      </c>
      <c r="U4532">
        <v>0</v>
      </c>
      <c r="V4532">
        <v>2</v>
      </c>
      <c r="W4532">
        <v>5</v>
      </c>
      <c r="X4532">
        <v>0</v>
      </c>
      <c r="Y4532">
        <v>0</v>
      </c>
      <c r="Z4532">
        <v>0</v>
      </c>
      <c r="AA4532">
        <v>0</v>
      </c>
      <c r="AB4532">
        <v>34</v>
      </c>
      <c r="AC4532">
        <v>1</v>
      </c>
      <c r="AD4532">
        <v>0</v>
      </c>
      <c r="AE4532">
        <v>0</v>
      </c>
      <c r="AF4532">
        <v>0</v>
      </c>
      <c r="AG4532">
        <v>0</v>
      </c>
      <c r="AH4532">
        <v>1</v>
      </c>
      <c r="AI4532">
        <v>0</v>
      </c>
      <c r="AJ4532">
        <v>0</v>
      </c>
      <c r="AK4532">
        <v>0</v>
      </c>
      <c r="AL4532">
        <v>1</v>
      </c>
      <c r="AM4532">
        <v>4</v>
      </c>
      <c r="AN4532">
        <v>0</v>
      </c>
      <c r="AO4532">
        <v>0</v>
      </c>
      <c r="AP4532">
        <v>1</v>
      </c>
      <c r="AQ4532">
        <v>5</v>
      </c>
      <c r="AR4532">
        <v>0</v>
      </c>
      <c r="AS4532">
        <v>0</v>
      </c>
      <c r="AT4532">
        <v>2</v>
      </c>
      <c r="AU4532">
        <v>0</v>
      </c>
      <c r="AV4532">
        <v>1</v>
      </c>
      <c r="AW4532">
        <v>2</v>
      </c>
      <c r="AX4532">
        <v>5</v>
      </c>
      <c r="AY4532">
        <v>7</v>
      </c>
      <c r="AZ4532">
        <v>7</v>
      </c>
      <c r="BA4532">
        <v>10</v>
      </c>
      <c r="BB4532">
        <v>0</v>
      </c>
      <c r="BC4532">
        <v>5</v>
      </c>
      <c r="BD4532">
        <v>0</v>
      </c>
      <c r="BE4532">
        <v>0</v>
      </c>
      <c r="BF4532">
        <v>1</v>
      </c>
      <c r="BG4532">
        <v>0</v>
      </c>
      <c r="BH4532">
        <v>0</v>
      </c>
      <c r="BI4532">
        <v>6</v>
      </c>
      <c r="BJ4532">
        <v>4</v>
      </c>
      <c r="BK4532">
        <v>0</v>
      </c>
      <c r="BL4532">
        <v>3</v>
      </c>
      <c r="BM4532">
        <v>0</v>
      </c>
      <c r="BN4532">
        <v>0</v>
      </c>
      <c r="BO4532">
        <v>9</v>
      </c>
      <c r="BP4532">
        <v>0</v>
      </c>
      <c r="BQ4532">
        <v>0</v>
      </c>
      <c r="BR4532">
        <v>2</v>
      </c>
      <c r="BS4532">
        <v>3</v>
      </c>
      <c r="BT4532">
        <v>58</v>
      </c>
      <c r="BU4532" t="s">
        <v>4351</v>
      </c>
    </row>
    <row r="4533" spans="1:73">
      <c r="A4533" t="s">
        <v>4292</v>
      </c>
      <c r="B4533" t="s">
        <v>4293</v>
      </c>
      <c r="C4533">
        <v>55</v>
      </c>
      <c r="D4533" t="s">
        <v>119</v>
      </c>
      <c r="E4533" t="s">
        <v>4301</v>
      </c>
      <c r="F4533" t="s">
        <v>92</v>
      </c>
      <c r="G4533">
        <v>0</v>
      </c>
      <c r="H4533">
        <v>0</v>
      </c>
      <c r="I4533">
        <v>0</v>
      </c>
      <c r="J4533">
        <v>0</v>
      </c>
      <c r="K4533">
        <v>0</v>
      </c>
      <c r="L4533">
        <v>0</v>
      </c>
      <c r="M4533">
        <v>0</v>
      </c>
      <c r="N4533">
        <v>7</v>
      </c>
      <c r="O4533">
        <v>0</v>
      </c>
      <c r="P4533">
        <v>0</v>
      </c>
      <c r="Q4533">
        <v>1</v>
      </c>
      <c r="R4533">
        <v>0</v>
      </c>
      <c r="S4533">
        <v>3</v>
      </c>
      <c r="T4533">
        <v>0</v>
      </c>
      <c r="U4533">
        <v>0</v>
      </c>
      <c r="V4533">
        <v>0</v>
      </c>
      <c r="W4533">
        <v>0</v>
      </c>
      <c r="X4533">
        <v>0</v>
      </c>
      <c r="Y4533">
        <v>0</v>
      </c>
      <c r="Z4533">
        <v>0</v>
      </c>
      <c r="AA4533">
        <v>0</v>
      </c>
      <c r="AB4533">
        <v>19</v>
      </c>
      <c r="AC4533">
        <v>0</v>
      </c>
      <c r="AD4533">
        <v>0</v>
      </c>
      <c r="AE4533">
        <v>0</v>
      </c>
      <c r="AF4533">
        <v>0</v>
      </c>
      <c r="AG4533">
        <v>0</v>
      </c>
      <c r="AH4533">
        <v>3</v>
      </c>
      <c r="AI4533">
        <v>0</v>
      </c>
      <c r="AJ4533">
        <v>0</v>
      </c>
      <c r="AK4533">
        <v>0</v>
      </c>
      <c r="AL4533">
        <v>1</v>
      </c>
      <c r="AM4533">
        <v>3</v>
      </c>
      <c r="AN4533">
        <v>0</v>
      </c>
      <c r="AO4533">
        <v>0</v>
      </c>
      <c r="AP4533">
        <v>0</v>
      </c>
      <c r="AQ4533">
        <v>1</v>
      </c>
      <c r="AR4533">
        <v>0</v>
      </c>
      <c r="AS4533">
        <v>0</v>
      </c>
      <c r="AT4533">
        <v>0</v>
      </c>
      <c r="AU4533">
        <v>0</v>
      </c>
      <c r="AV4533">
        <v>0</v>
      </c>
      <c r="AW4533">
        <v>0</v>
      </c>
      <c r="AX4533">
        <v>5</v>
      </c>
      <c r="AY4533">
        <v>1</v>
      </c>
      <c r="AZ4533">
        <v>7</v>
      </c>
      <c r="BA4533">
        <v>10</v>
      </c>
      <c r="BB4533">
        <v>0</v>
      </c>
      <c r="BC4533">
        <v>0</v>
      </c>
      <c r="BD4533">
        <v>0</v>
      </c>
      <c r="BE4533">
        <v>0</v>
      </c>
      <c r="BF4533">
        <v>0</v>
      </c>
      <c r="BG4533">
        <v>0</v>
      </c>
      <c r="BH4533">
        <v>0</v>
      </c>
      <c r="BI4533">
        <v>3</v>
      </c>
      <c r="BJ4533">
        <v>0</v>
      </c>
      <c r="BK4533">
        <v>0</v>
      </c>
      <c r="BL4533">
        <v>0</v>
      </c>
      <c r="BM4533">
        <v>0</v>
      </c>
      <c r="BN4533">
        <v>0</v>
      </c>
      <c r="BO4533">
        <v>8</v>
      </c>
      <c r="BP4533">
        <v>0</v>
      </c>
      <c r="BQ4533">
        <v>0</v>
      </c>
      <c r="BR4533">
        <v>2</v>
      </c>
      <c r="BS4533">
        <v>3</v>
      </c>
      <c r="BT4533">
        <v>24</v>
      </c>
      <c r="BU4533" t="s">
        <v>4352</v>
      </c>
    </row>
    <row r="4534" spans="1:73">
      <c r="A4534" t="s">
        <v>4292</v>
      </c>
      <c r="B4534" t="s">
        <v>4293</v>
      </c>
      <c r="C4534">
        <v>56</v>
      </c>
      <c r="D4534" t="s">
        <v>119</v>
      </c>
      <c r="E4534" t="s">
        <v>4304</v>
      </c>
      <c r="F4534" t="s">
        <v>101</v>
      </c>
      <c r="G4534">
        <v>0</v>
      </c>
      <c r="H4534">
        <v>0</v>
      </c>
      <c r="I4534">
        <v>0</v>
      </c>
      <c r="J4534">
        <v>0</v>
      </c>
      <c r="K4534">
        <v>0</v>
      </c>
      <c r="L4534">
        <v>0</v>
      </c>
      <c r="M4534">
        <v>0</v>
      </c>
      <c r="N4534">
        <v>1</v>
      </c>
      <c r="O4534">
        <v>0</v>
      </c>
      <c r="P4534">
        <v>0</v>
      </c>
      <c r="Q4534">
        <v>0</v>
      </c>
      <c r="R4534">
        <v>0</v>
      </c>
      <c r="S4534">
        <v>2</v>
      </c>
      <c r="T4534">
        <v>1</v>
      </c>
      <c r="U4534">
        <v>0</v>
      </c>
      <c r="V4534">
        <v>0</v>
      </c>
      <c r="W4534">
        <v>0</v>
      </c>
      <c r="X4534">
        <v>0</v>
      </c>
      <c r="Y4534">
        <v>0</v>
      </c>
      <c r="Z4534">
        <v>0</v>
      </c>
      <c r="AA4534">
        <v>0</v>
      </c>
      <c r="AB4534">
        <v>6</v>
      </c>
      <c r="AC4534">
        <v>0</v>
      </c>
      <c r="AD4534">
        <v>0</v>
      </c>
      <c r="AE4534">
        <v>0</v>
      </c>
      <c r="AF4534">
        <v>0</v>
      </c>
      <c r="AG4534">
        <v>0</v>
      </c>
      <c r="AH4534">
        <v>2</v>
      </c>
      <c r="AI4534">
        <v>1</v>
      </c>
      <c r="AJ4534">
        <v>0</v>
      </c>
      <c r="AK4534">
        <v>0</v>
      </c>
      <c r="AL4534">
        <v>0</v>
      </c>
      <c r="AM4534">
        <v>0</v>
      </c>
      <c r="AN4534">
        <v>0</v>
      </c>
      <c r="AO4534">
        <v>0</v>
      </c>
      <c r="AP4534">
        <v>0</v>
      </c>
      <c r="AQ4534">
        <v>1</v>
      </c>
      <c r="AR4534">
        <v>0</v>
      </c>
      <c r="AS4534">
        <v>0</v>
      </c>
      <c r="AT4534">
        <v>0</v>
      </c>
      <c r="AU4534">
        <v>1</v>
      </c>
      <c r="AV4534">
        <v>0</v>
      </c>
      <c r="AW4534">
        <v>0</v>
      </c>
      <c r="AX4534">
        <v>3</v>
      </c>
      <c r="AY4534">
        <v>1</v>
      </c>
      <c r="AZ4534">
        <v>0</v>
      </c>
      <c r="BA4534">
        <v>3</v>
      </c>
      <c r="BB4534">
        <v>0</v>
      </c>
      <c r="BC4534">
        <v>0</v>
      </c>
      <c r="BD4534">
        <v>0</v>
      </c>
      <c r="BE4534">
        <v>0</v>
      </c>
      <c r="BF4534">
        <v>0</v>
      </c>
      <c r="BG4534">
        <v>0</v>
      </c>
      <c r="BH4534">
        <v>0</v>
      </c>
      <c r="BI4534">
        <v>1</v>
      </c>
      <c r="BJ4534">
        <v>0</v>
      </c>
      <c r="BK4534">
        <v>0</v>
      </c>
      <c r="BL4534">
        <v>0</v>
      </c>
      <c r="BM4534">
        <v>0</v>
      </c>
      <c r="BN4534">
        <v>0</v>
      </c>
      <c r="BO4534">
        <v>1</v>
      </c>
      <c r="BP4534">
        <v>0</v>
      </c>
      <c r="BQ4534">
        <v>0</v>
      </c>
      <c r="BR4534">
        <v>1</v>
      </c>
      <c r="BS4534">
        <v>1</v>
      </c>
      <c r="BT4534">
        <v>11</v>
      </c>
      <c r="BU4534" t="s">
        <v>4353</v>
      </c>
    </row>
    <row r="4535" spans="1:73">
      <c r="A4535" t="s">
        <v>4292</v>
      </c>
      <c r="B4535" t="s">
        <v>4293</v>
      </c>
      <c r="C4535">
        <v>57</v>
      </c>
      <c r="D4535" t="s">
        <v>119</v>
      </c>
      <c r="E4535" t="s">
        <v>78</v>
      </c>
      <c r="F4535" t="s">
        <v>77</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0</v>
      </c>
      <c r="BB4535">
        <v>0</v>
      </c>
      <c r="BC4535">
        <v>0</v>
      </c>
      <c r="BD4535">
        <v>0</v>
      </c>
      <c r="BE4535">
        <v>0</v>
      </c>
      <c r="BF4535">
        <v>0</v>
      </c>
      <c r="BG4535">
        <v>0</v>
      </c>
      <c r="BH4535">
        <v>0</v>
      </c>
      <c r="BI4535">
        <v>0</v>
      </c>
      <c r="BJ4535">
        <v>0</v>
      </c>
      <c r="BK4535">
        <v>0</v>
      </c>
      <c r="BL4535">
        <v>0</v>
      </c>
      <c r="BM4535">
        <v>0</v>
      </c>
      <c r="BN4535">
        <v>0</v>
      </c>
      <c r="BO4535">
        <v>0</v>
      </c>
      <c r="BP4535">
        <v>0</v>
      </c>
      <c r="BQ4535">
        <v>0</v>
      </c>
      <c r="BR4535">
        <v>0</v>
      </c>
      <c r="BS4535">
        <v>1</v>
      </c>
      <c r="BT4535">
        <v>4</v>
      </c>
      <c r="BU4535" t="s">
        <v>4354</v>
      </c>
    </row>
    <row r="4536" spans="1:73">
      <c r="A4536" t="s">
        <v>4292</v>
      </c>
      <c r="B4536" t="s">
        <v>4293</v>
      </c>
      <c r="C4536">
        <v>58</v>
      </c>
      <c r="D4536" t="s">
        <v>119</v>
      </c>
      <c r="E4536" t="s">
        <v>4304</v>
      </c>
      <c r="F4536" t="s">
        <v>101</v>
      </c>
      <c r="G4536">
        <v>0</v>
      </c>
      <c r="H4536">
        <v>0</v>
      </c>
      <c r="I4536">
        <v>0</v>
      </c>
      <c r="J4536">
        <v>0</v>
      </c>
      <c r="K4536">
        <v>0</v>
      </c>
      <c r="L4536">
        <v>0</v>
      </c>
      <c r="M4536">
        <v>0</v>
      </c>
      <c r="N4536">
        <v>0</v>
      </c>
      <c r="O4536">
        <v>0</v>
      </c>
      <c r="P4536">
        <v>0</v>
      </c>
      <c r="Q4536">
        <v>0</v>
      </c>
      <c r="R4536">
        <v>0</v>
      </c>
      <c r="S4536">
        <v>1</v>
      </c>
      <c r="T4536">
        <v>0</v>
      </c>
      <c r="U4536">
        <v>0</v>
      </c>
      <c r="V4536">
        <v>1</v>
      </c>
      <c r="W4536">
        <v>0</v>
      </c>
      <c r="X4536">
        <v>0</v>
      </c>
      <c r="Y4536">
        <v>0</v>
      </c>
      <c r="Z4536">
        <v>0</v>
      </c>
      <c r="AA4536">
        <v>0</v>
      </c>
      <c r="AB4536">
        <v>5</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3</v>
      </c>
      <c r="AY4536">
        <v>2</v>
      </c>
      <c r="AZ4536">
        <v>1</v>
      </c>
      <c r="BA4536">
        <v>3</v>
      </c>
      <c r="BB4536">
        <v>0</v>
      </c>
      <c r="BC4536">
        <v>0</v>
      </c>
      <c r="BD4536">
        <v>0</v>
      </c>
      <c r="BE4536">
        <v>0</v>
      </c>
      <c r="BF4536">
        <v>0</v>
      </c>
      <c r="BG4536">
        <v>0</v>
      </c>
      <c r="BH4536">
        <v>0</v>
      </c>
      <c r="BI4536">
        <v>2</v>
      </c>
      <c r="BJ4536">
        <v>0</v>
      </c>
      <c r="BK4536">
        <v>0</v>
      </c>
      <c r="BL4536">
        <v>0</v>
      </c>
      <c r="BM4536">
        <v>1</v>
      </c>
      <c r="BN4536">
        <v>0</v>
      </c>
      <c r="BO4536">
        <v>1</v>
      </c>
      <c r="BP4536">
        <v>0</v>
      </c>
      <c r="BQ4536">
        <v>0</v>
      </c>
      <c r="BR4536">
        <v>0</v>
      </c>
      <c r="BS4536">
        <v>1</v>
      </c>
      <c r="BT4536">
        <v>7</v>
      </c>
      <c r="BU4536" t="s">
        <v>4355</v>
      </c>
    </row>
    <row r="4537" spans="1:73">
      <c r="A4537" t="s">
        <v>4292</v>
      </c>
      <c r="B4537" t="s">
        <v>4293</v>
      </c>
      <c r="C4537">
        <v>59</v>
      </c>
      <c r="D4537" t="s">
        <v>119</v>
      </c>
      <c r="E4537" t="s">
        <v>78</v>
      </c>
      <c r="F4537" t="s">
        <v>77</v>
      </c>
      <c r="G4537">
        <v>0</v>
      </c>
      <c r="H4537">
        <v>2</v>
      </c>
      <c r="I4537">
        <v>2</v>
      </c>
      <c r="J4537">
        <v>0</v>
      </c>
      <c r="K4537">
        <v>0</v>
      </c>
      <c r="L4537">
        <v>7</v>
      </c>
      <c r="M4537">
        <v>0</v>
      </c>
      <c r="N4537">
        <v>3</v>
      </c>
      <c r="O4537">
        <v>0</v>
      </c>
      <c r="P4537">
        <v>0</v>
      </c>
      <c r="Q4537">
        <v>1</v>
      </c>
      <c r="R4537">
        <v>0</v>
      </c>
      <c r="S4537">
        <v>5</v>
      </c>
      <c r="T4537">
        <v>3</v>
      </c>
      <c r="U4537">
        <v>0</v>
      </c>
      <c r="V4537">
        <v>0</v>
      </c>
      <c r="W4537">
        <v>0</v>
      </c>
      <c r="X4537">
        <v>0</v>
      </c>
      <c r="Y4537">
        <v>0</v>
      </c>
      <c r="Z4537">
        <v>0</v>
      </c>
      <c r="AA4537">
        <v>0</v>
      </c>
      <c r="AB4537">
        <v>37</v>
      </c>
      <c r="AC4537">
        <v>0</v>
      </c>
      <c r="AD4537">
        <v>0</v>
      </c>
      <c r="AE4537">
        <v>0</v>
      </c>
      <c r="AF4537">
        <v>0</v>
      </c>
      <c r="AG4537">
        <v>0</v>
      </c>
      <c r="AH4537">
        <v>0</v>
      </c>
      <c r="AI4537">
        <v>2</v>
      </c>
      <c r="AJ4537">
        <v>0</v>
      </c>
      <c r="AK4537">
        <v>0</v>
      </c>
      <c r="AL4537">
        <v>2</v>
      </c>
      <c r="AM4537">
        <v>5</v>
      </c>
      <c r="AN4537">
        <v>0</v>
      </c>
      <c r="AO4537">
        <v>0</v>
      </c>
      <c r="AP4537">
        <v>2</v>
      </c>
      <c r="AQ4537">
        <v>0</v>
      </c>
      <c r="AR4537">
        <v>0</v>
      </c>
      <c r="AS4537">
        <v>0</v>
      </c>
      <c r="AT4537">
        <v>0</v>
      </c>
      <c r="AU4537">
        <v>1</v>
      </c>
      <c r="AV4537">
        <v>1</v>
      </c>
      <c r="AW4537">
        <v>2</v>
      </c>
      <c r="AX4537">
        <v>4</v>
      </c>
      <c r="AY4537">
        <v>8</v>
      </c>
      <c r="AZ4537">
        <v>10</v>
      </c>
      <c r="BA4537">
        <v>11</v>
      </c>
      <c r="BB4537">
        <v>0</v>
      </c>
      <c r="BC4537">
        <v>5</v>
      </c>
      <c r="BD4537">
        <v>0</v>
      </c>
      <c r="BE4537">
        <v>0</v>
      </c>
      <c r="BF4537">
        <v>1</v>
      </c>
      <c r="BG4537">
        <v>0</v>
      </c>
      <c r="BH4537">
        <v>0</v>
      </c>
      <c r="BI4537">
        <v>7</v>
      </c>
      <c r="BJ4537">
        <v>2</v>
      </c>
      <c r="BK4537">
        <v>0</v>
      </c>
      <c r="BL4537">
        <v>0</v>
      </c>
      <c r="BM4537">
        <v>0</v>
      </c>
      <c r="BN4537">
        <v>0</v>
      </c>
      <c r="BO4537">
        <v>11</v>
      </c>
      <c r="BP4537">
        <v>0</v>
      </c>
      <c r="BQ4537">
        <v>0</v>
      </c>
      <c r="BR4537">
        <v>3</v>
      </c>
      <c r="BS4537">
        <v>6</v>
      </c>
      <c r="BT4537">
        <v>66</v>
      </c>
      <c r="BU4537" t="s">
        <v>4356</v>
      </c>
    </row>
    <row r="4538" spans="1:73">
      <c r="A4538" t="s">
        <v>4292</v>
      </c>
      <c r="B4538" t="s">
        <v>4293</v>
      </c>
      <c r="C4538">
        <v>60</v>
      </c>
      <c r="D4538" t="s">
        <v>119</v>
      </c>
      <c r="E4538" t="s">
        <v>4298</v>
      </c>
      <c r="F4538" t="s">
        <v>92</v>
      </c>
      <c r="G4538">
        <v>0</v>
      </c>
      <c r="H4538">
        <v>7</v>
      </c>
      <c r="I4538">
        <v>5</v>
      </c>
      <c r="J4538">
        <v>0</v>
      </c>
      <c r="K4538">
        <v>0</v>
      </c>
      <c r="L4538">
        <v>11</v>
      </c>
      <c r="M4538">
        <v>0</v>
      </c>
      <c r="N4538">
        <v>16</v>
      </c>
      <c r="O4538">
        <v>0</v>
      </c>
      <c r="P4538">
        <v>0</v>
      </c>
      <c r="Q4538">
        <v>0</v>
      </c>
      <c r="R4538">
        <v>2</v>
      </c>
      <c r="S4538">
        <v>15</v>
      </c>
      <c r="T4538">
        <v>7</v>
      </c>
      <c r="U4538">
        <v>0</v>
      </c>
      <c r="V4538">
        <v>0</v>
      </c>
      <c r="W4538">
        <v>3</v>
      </c>
      <c r="X4538">
        <v>0</v>
      </c>
      <c r="Y4538">
        <v>2</v>
      </c>
      <c r="Z4538">
        <v>0</v>
      </c>
      <c r="AA4538">
        <v>0</v>
      </c>
      <c r="AB4538">
        <v>81</v>
      </c>
      <c r="AC4538">
        <v>0</v>
      </c>
      <c r="AD4538">
        <v>0</v>
      </c>
      <c r="AE4538">
        <v>1</v>
      </c>
      <c r="AF4538">
        <v>0</v>
      </c>
      <c r="AG4538">
        <v>0</v>
      </c>
      <c r="AH4538">
        <v>1</v>
      </c>
      <c r="AI4538">
        <v>1</v>
      </c>
      <c r="AJ4538">
        <v>0</v>
      </c>
      <c r="AK4538">
        <v>0</v>
      </c>
      <c r="AL4538">
        <v>2</v>
      </c>
      <c r="AM4538">
        <v>13</v>
      </c>
      <c r="AN4538">
        <v>0</v>
      </c>
      <c r="AO4538">
        <v>0</v>
      </c>
      <c r="AP4538">
        <v>0</v>
      </c>
      <c r="AQ4538">
        <v>1</v>
      </c>
      <c r="AR4538">
        <v>2</v>
      </c>
      <c r="AS4538">
        <v>0</v>
      </c>
      <c r="AT4538">
        <v>0</v>
      </c>
      <c r="AU4538">
        <v>2</v>
      </c>
      <c r="AV4538">
        <v>5</v>
      </c>
      <c r="AW4538">
        <v>2</v>
      </c>
      <c r="AX4538">
        <v>7</v>
      </c>
      <c r="AY4538">
        <v>19</v>
      </c>
      <c r="AZ4538">
        <v>18</v>
      </c>
      <c r="BA4538">
        <v>20</v>
      </c>
      <c r="BB4538">
        <v>4</v>
      </c>
      <c r="BC4538">
        <v>16</v>
      </c>
      <c r="BD4538">
        <v>0</v>
      </c>
      <c r="BE4538">
        <v>0</v>
      </c>
      <c r="BF4538">
        <v>2</v>
      </c>
      <c r="BG4538">
        <v>0</v>
      </c>
      <c r="BH4538">
        <v>0</v>
      </c>
      <c r="BI4538">
        <v>11</v>
      </c>
      <c r="BJ4538">
        <v>12</v>
      </c>
      <c r="BK4538">
        <v>0</v>
      </c>
      <c r="BL4538">
        <v>5</v>
      </c>
      <c r="BM4538">
        <v>0</v>
      </c>
      <c r="BN4538">
        <v>3</v>
      </c>
      <c r="BO4538">
        <v>21</v>
      </c>
      <c r="BP4538">
        <v>4</v>
      </c>
      <c r="BQ4538">
        <v>0</v>
      </c>
      <c r="BR4538">
        <v>1</v>
      </c>
      <c r="BS4538">
        <v>6</v>
      </c>
      <c r="BT4538">
        <v>127</v>
      </c>
      <c r="BU4538" t="s">
        <v>4357</v>
      </c>
    </row>
    <row r="4539" spans="1:73">
      <c r="A4539" t="s">
        <v>4292</v>
      </c>
      <c r="B4539" t="s">
        <v>4293</v>
      </c>
      <c r="C4539">
        <v>61</v>
      </c>
      <c r="D4539" t="s">
        <v>119</v>
      </c>
      <c r="E4539" t="s">
        <v>4307</v>
      </c>
      <c r="F4539" t="s">
        <v>101</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0</v>
      </c>
      <c r="BB4539">
        <v>0</v>
      </c>
      <c r="BC4539">
        <v>0</v>
      </c>
      <c r="BD4539">
        <v>0</v>
      </c>
      <c r="BE4539">
        <v>0</v>
      </c>
      <c r="BF4539">
        <v>0</v>
      </c>
      <c r="BG4539">
        <v>0</v>
      </c>
      <c r="BH4539">
        <v>0</v>
      </c>
      <c r="BI4539">
        <v>0</v>
      </c>
      <c r="BJ4539">
        <v>0</v>
      </c>
      <c r="BK4539">
        <v>0</v>
      </c>
      <c r="BL4539">
        <v>0</v>
      </c>
      <c r="BM4539">
        <v>0</v>
      </c>
      <c r="BN4539">
        <v>0</v>
      </c>
      <c r="BO4539">
        <v>0</v>
      </c>
      <c r="BP4539">
        <v>0</v>
      </c>
      <c r="BQ4539">
        <v>0</v>
      </c>
      <c r="BR4539">
        <v>0</v>
      </c>
      <c r="BS4539">
        <v>1</v>
      </c>
      <c r="BT4539">
        <v>3</v>
      </c>
      <c r="BU4539" t="s">
        <v>4358</v>
      </c>
    </row>
    <row r="4540" spans="1:73">
      <c r="A4540" t="s">
        <v>4292</v>
      </c>
      <c r="B4540" t="s">
        <v>4293</v>
      </c>
      <c r="C4540">
        <v>62</v>
      </c>
      <c r="D4540" t="s">
        <v>119</v>
      </c>
      <c r="E4540" t="s">
        <v>4298</v>
      </c>
      <c r="F4540" t="s">
        <v>92</v>
      </c>
      <c r="G4540">
        <v>0</v>
      </c>
      <c r="H4540">
        <v>5</v>
      </c>
      <c r="I4540">
        <v>0</v>
      </c>
      <c r="J4540">
        <v>0</v>
      </c>
      <c r="K4540">
        <v>0</v>
      </c>
      <c r="L4540">
        <v>5</v>
      </c>
      <c r="M4540">
        <v>0</v>
      </c>
      <c r="N4540">
        <v>5</v>
      </c>
      <c r="O4540">
        <v>0</v>
      </c>
      <c r="P4540">
        <v>0</v>
      </c>
      <c r="Q4540">
        <v>2</v>
      </c>
      <c r="R4540">
        <v>0</v>
      </c>
      <c r="S4540">
        <v>13</v>
      </c>
      <c r="T4540">
        <v>6</v>
      </c>
      <c r="U4540">
        <v>0</v>
      </c>
      <c r="V4540">
        <v>1</v>
      </c>
      <c r="W4540">
        <v>5</v>
      </c>
      <c r="X4540">
        <v>0</v>
      </c>
      <c r="Y4540">
        <v>0</v>
      </c>
      <c r="Z4540">
        <v>0</v>
      </c>
      <c r="AA4540">
        <v>0</v>
      </c>
      <c r="AB4540">
        <v>41</v>
      </c>
      <c r="AC4540">
        <v>0</v>
      </c>
      <c r="AD4540">
        <v>0</v>
      </c>
      <c r="AE4540">
        <v>0</v>
      </c>
      <c r="AF4540">
        <v>0</v>
      </c>
      <c r="AG4540">
        <v>0</v>
      </c>
      <c r="AH4540">
        <v>0</v>
      </c>
      <c r="AI4540">
        <v>2</v>
      </c>
      <c r="AJ4540">
        <v>0</v>
      </c>
      <c r="AK4540">
        <v>0</v>
      </c>
      <c r="AL4540">
        <v>0</v>
      </c>
      <c r="AM4540">
        <v>7</v>
      </c>
      <c r="AN4540">
        <v>0</v>
      </c>
      <c r="AO4540">
        <v>0</v>
      </c>
      <c r="AP4540">
        <v>0</v>
      </c>
      <c r="AQ4540">
        <v>2</v>
      </c>
      <c r="AR4540">
        <v>0</v>
      </c>
      <c r="AS4540">
        <v>0</v>
      </c>
      <c r="AT4540">
        <v>0</v>
      </c>
      <c r="AU4540">
        <v>0</v>
      </c>
      <c r="AV4540">
        <v>2</v>
      </c>
      <c r="AW4540">
        <v>0</v>
      </c>
      <c r="AX4540">
        <v>3</v>
      </c>
      <c r="AY4540">
        <v>9</v>
      </c>
      <c r="AZ4540">
        <v>9</v>
      </c>
      <c r="BA4540">
        <v>10</v>
      </c>
      <c r="BB4540">
        <v>3</v>
      </c>
      <c r="BC4540">
        <v>4</v>
      </c>
      <c r="BD4540">
        <v>0</v>
      </c>
      <c r="BE4540">
        <v>0</v>
      </c>
      <c r="BF4540">
        <v>2</v>
      </c>
      <c r="BG4540">
        <v>0</v>
      </c>
      <c r="BH4540">
        <v>0</v>
      </c>
      <c r="BI4540">
        <v>6</v>
      </c>
      <c r="BJ4540">
        <v>4</v>
      </c>
      <c r="BK4540">
        <v>0</v>
      </c>
      <c r="BL4540">
        <v>4</v>
      </c>
      <c r="BM4540">
        <v>0</v>
      </c>
      <c r="BN4540">
        <v>0</v>
      </c>
      <c r="BO4540">
        <v>9</v>
      </c>
      <c r="BP4540">
        <v>1</v>
      </c>
      <c r="BQ4540">
        <v>0</v>
      </c>
      <c r="BR4540">
        <v>2</v>
      </c>
      <c r="BS4540">
        <v>2</v>
      </c>
      <c r="BT4540">
        <v>64</v>
      </c>
      <c r="BU4540" t="s">
        <v>4359</v>
      </c>
    </row>
    <row r="4541" spans="1:73">
      <c r="A4541" t="s">
        <v>4292</v>
      </c>
      <c r="B4541" t="s">
        <v>4293</v>
      </c>
      <c r="C4541">
        <v>63</v>
      </c>
      <c r="D4541" t="s">
        <v>119</v>
      </c>
      <c r="E4541" t="s">
        <v>78</v>
      </c>
      <c r="F4541" t="s">
        <v>77</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0</v>
      </c>
      <c r="BB4541">
        <v>0</v>
      </c>
      <c r="BC4541">
        <v>0</v>
      </c>
      <c r="BD4541">
        <v>0</v>
      </c>
      <c r="BE4541">
        <v>0</v>
      </c>
      <c r="BF4541">
        <v>0</v>
      </c>
      <c r="BG4541">
        <v>0</v>
      </c>
      <c r="BH4541">
        <v>0</v>
      </c>
      <c r="BI4541">
        <v>0</v>
      </c>
      <c r="BJ4541">
        <v>0</v>
      </c>
      <c r="BK4541">
        <v>0</v>
      </c>
      <c r="BL4541">
        <v>0</v>
      </c>
      <c r="BM4541">
        <v>0</v>
      </c>
      <c r="BN4541">
        <v>0</v>
      </c>
      <c r="BO4541">
        <v>0</v>
      </c>
      <c r="BP4541">
        <v>0</v>
      </c>
      <c r="BQ4541">
        <v>0</v>
      </c>
      <c r="BR4541">
        <v>0</v>
      </c>
      <c r="BS4541">
        <v>1</v>
      </c>
      <c r="BT4541">
        <v>3</v>
      </c>
      <c r="BU4541" t="s">
        <v>4360</v>
      </c>
    </row>
    <row r="4542" spans="1:73">
      <c r="A4542" t="s">
        <v>4292</v>
      </c>
      <c r="B4542" t="s">
        <v>4293</v>
      </c>
      <c r="C4542">
        <v>64</v>
      </c>
      <c r="D4542" t="s">
        <v>119</v>
      </c>
      <c r="E4542" t="s">
        <v>4307</v>
      </c>
      <c r="F4542" t="s">
        <v>101</v>
      </c>
      <c r="G4542">
        <v>0</v>
      </c>
      <c r="H4542">
        <v>2</v>
      </c>
      <c r="I4542">
        <v>4</v>
      </c>
      <c r="J4542">
        <v>0</v>
      </c>
      <c r="K4542">
        <v>0</v>
      </c>
      <c r="L4542">
        <v>3</v>
      </c>
      <c r="M4542">
        <v>0</v>
      </c>
      <c r="N4542">
        <v>11</v>
      </c>
      <c r="O4542">
        <v>0</v>
      </c>
      <c r="P4542">
        <v>0</v>
      </c>
      <c r="Q4542">
        <v>2</v>
      </c>
      <c r="R4542">
        <v>0</v>
      </c>
      <c r="S4542">
        <v>21</v>
      </c>
      <c r="T4542">
        <v>5</v>
      </c>
      <c r="U4542">
        <v>0</v>
      </c>
      <c r="V4542">
        <v>7</v>
      </c>
      <c r="W4542">
        <v>2</v>
      </c>
      <c r="X4542">
        <v>0</v>
      </c>
      <c r="Y4542">
        <v>0</v>
      </c>
      <c r="Z4542">
        <v>0</v>
      </c>
      <c r="AA4542">
        <v>0</v>
      </c>
      <c r="AB4542">
        <v>59</v>
      </c>
      <c r="AC4542">
        <v>0</v>
      </c>
      <c r="AD4542">
        <v>0</v>
      </c>
      <c r="AE4542">
        <v>0</v>
      </c>
      <c r="AF4542">
        <v>0</v>
      </c>
      <c r="AG4542">
        <v>0</v>
      </c>
      <c r="AH4542">
        <v>0</v>
      </c>
      <c r="AI4542">
        <v>4</v>
      </c>
      <c r="AJ4542">
        <v>0</v>
      </c>
      <c r="AK4542">
        <v>0</v>
      </c>
      <c r="AL4542">
        <v>4</v>
      </c>
      <c r="AM4542">
        <v>10</v>
      </c>
      <c r="AN4542">
        <v>0</v>
      </c>
      <c r="AO4542">
        <v>0</v>
      </c>
      <c r="AP4542">
        <v>0</v>
      </c>
      <c r="AQ4542">
        <v>2</v>
      </c>
      <c r="AR4542">
        <v>0</v>
      </c>
      <c r="AS4542">
        <v>0</v>
      </c>
      <c r="AT4542">
        <v>1</v>
      </c>
      <c r="AU4542">
        <v>0</v>
      </c>
      <c r="AV4542">
        <v>0</v>
      </c>
      <c r="AW4542">
        <v>3</v>
      </c>
      <c r="AX4542">
        <v>13</v>
      </c>
      <c r="AY4542">
        <v>17</v>
      </c>
      <c r="AZ4542">
        <v>20</v>
      </c>
      <c r="BA4542">
        <v>23</v>
      </c>
      <c r="BB4542">
        <v>0</v>
      </c>
      <c r="BC4542">
        <v>1</v>
      </c>
      <c r="BD4542">
        <v>0</v>
      </c>
      <c r="BE4542">
        <v>0</v>
      </c>
      <c r="BF4542">
        <v>0</v>
      </c>
      <c r="BG4542">
        <v>0</v>
      </c>
      <c r="BH4542">
        <v>0</v>
      </c>
      <c r="BI4542">
        <v>16</v>
      </c>
      <c r="BJ4542">
        <v>1</v>
      </c>
      <c r="BK4542">
        <v>0</v>
      </c>
      <c r="BL4542">
        <v>3</v>
      </c>
      <c r="BM4542">
        <v>1</v>
      </c>
      <c r="BN4542">
        <v>0</v>
      </c>
      <c r="BO4542">
        <v>20</v>
      </c>
      <c r="BP4542">
        <v>2</v>
      </c>
      <c r="BQ4542">
        <v>0</v>
      </c>
      <c r="BR4542">
        <v>7</v>
      </c>
      <c r="BS4542">
        <v>3</v>
      </c>
      <c r="BT4542">
        <v>100</v>
      </c>
      <c r="BU4542" t="s">
        <v>4361</v>
      </c>
    </row>
    <row r="4543" spans="1:73">
      <c r="A4543" t="s">
        <v>4292</v>
      </c>
      <c r="B4543" t="s">
        <v>4293</v>
      </c>
      <c r="C4543">
        <v>65</v>
      </c>
      <c r="D4543" t="s">
        <v>119</v>
      </c>
      <c r="E4543" t="s">
        <v>4298</v>
      </c>
      <c r="F4543" t="s">
        <v>92</v>
      </c>
      <c r="G4543">
        <v>0</v>
      </c>
      <c r="H4543">
        <v>8</v>
      </c>
      <c r="I4543">
        <v>11</v>
      </c>
      <c r="J4543">
        <v>0</v>
      </c>
      <c r="K4543">
        <v>0</v>
      </c>
      <c r="L4543">
        <v>14</v>
      </c>
      <c r="M4543">
        <v>0</v>
      </c>
      <c r="N4543">
        <v>21</v>
      </c>
      <c r="O4543">
        <v>0</v>
      </c>
      <c r="P4543">
        <v>0</v>
      </c>
      <c r="Q4543">
        <v>2</v>
      </c>
      <c r="R4543">
        <v>0</v>
      </c>
      <c r="S4543">
        <v>33</v>
      </c>
      <c r="T4543">
        <v>9</v>
      </c>
      <c r="U4543">
        <v>0</v>
      </c>
      <c r="V4543">
        <v>4</v>
      </c>
      <c r="W4543">
        <v>4</v>
      </c>
      <c r="X4543">
        <v>0</v>
      </c>
      <c r="Y4543">
        <v>2</v>
      </c>
      <c r="Z4543">
        <v>1</v>
      </c>
      <c r="AA4543">
        <v>0</v>
      </c>
      <c r="AB4543">
        <v>122</v>
      </c>
      <c r="AC4543">
        <v>3</v>
      </c>
      <c r="AD4543">
        <v>0</v>
      </c>
      <c r="AE4543">
        <v>0</v>
      </c>
      <c r="AF4543">
        <v>1</v>
      </c>
      <c r="AG4543">
        <v>0</v>
      </c>
      <c r="AH4543">
        <v>6</v>
      </c>
      <c r="AI4543">
        <v>7</v>
      </c>
      <c r="AJ4543">
        <v>0</v>
      </c>
      <c r="AK4543">
        <v>0</v>
      </c>
      <c r="AL4543">
        <v>5</v>
      </c>
      <c r="AM4543">
        <v>24</v>
      </c>
      <c r="AN4543">
        <v>0</v>
      </c>
      <c r="AO4543">
        <v>1</v>
      </c>
      <c r="AP4543">
        <v>1</v>
      </c>
      <c r="AQ4543">
        <v>4</v>
      </c>
      <c r="AR4543">
        <v>0</v>
      </c>
      <c r="AS4543">
        <v>1</v>
      </c>
      <c r="AT4543">
        <v>1</v>
      </c>
      <c r="AU4543">
        <v>2</v>
      </c>
      <c r="AV4543">
        <v>4</v>
      </c>
      <c r="AW4543">
        <v>11</v>
      </c>
      <c r="AX4543">
        <v>19</v>
      </c>
      <c r="AY4543">
        <v>28</v>
      </c>
      <c r="AZ4543">
        <v>18</v>
      </c>
      <c r="BA4543">
        <v>44</v>
      </c>
      <c r="BB4543">
        <v>4</v>
      </c>
      <c r="BC4543">
        <v>23</v>
      </c>
      <c r="BD4543">
        <v>0</v>
      </c>
      <c r="BE4543">
        <v>0</v>
      </c>
      <c r="BF4543">
        <v>0</v>
      </c>
      <c r="BG4543">
        <v>0</v>
      </c>
      <c r="BH4543">
        <v>0</v>
      </c>
      <c r="BI4543">
        <v>20</v>
      </c>
      <c r="BJ4543">
        <v>15</v>
      </c>
      <c r="BK4543">
        <v>0</v>
      </c>
      <c r="BL4543">
        <v>4</v>
      </c>
      <c r="BM4543">
        <v>5</v>
      </c>
      <c r="BN4543">
        <v>4</v>
      </c>
      <c r="BO4543">
        <v>27</v>
      </c>
      <c r="BP4543">
        <v>4</v>
      </c>
      <c r="BQ4543">
        <v>0</v>
      </c>
      <c r="BR4543">
        <v>4</v>
      </c>
      <c r="BS4543">
        <v>9</v>
      </c>
      <c r="BT4543">
        <v>207</v>
      </c>
      <c r="BU4543" t="s">
        <v>4362</v>
      </c>
    </row>
    <row r="4544" spans="1:73">
      <c r="A4544" t="s">
        <v>4292</v>
      </c>
      <c r="B4544" t="s">
        <v>4293</v>
      </c>
      <c r="C4544">
        <v>66</v>
      </c>
      <c r="D4544" t="s">
        <v>119</v>
      </c>
      <c r="E4544" t="s">
        <v>4304</v>
      </c>
      <c r="F4544" t="s">
        <v>101</v>
      </c>
      <c r="G4544">
        <v>1</v>
      </c>
      <c r="H4544">
        <v>5</v>
      </c>
      <c r="I4544">
        <v>3</v>
      </c>
      <c r="J4544">
        <v>0</v>
      </c>
      <c r="K4544">
        <v>0</v>
      </c>
      <c r="L4544">
        <v>4</v>
      </c>
      <c r="M4544">
        <v>0</v>
      </c>
      <c r="N4544">
        <v>6</v>
      </c>
      <c r="O4544">
        <v>0</v>
      </c>
      <c r="P4544">
        <v>0</v>
      </c>
      <c r="Q4544">
        <v>1</v>
      </c>
      <c r="R4544">
        <v>0</v>
      </c>
      <c r="S4544">
        <v>10</v>
      </c>
      <c r="T4544">
        <v>2</v>
      </c>
      <c r="U4544">
        <v>0</v>
      </c>
      <c r="V4544">
        <v>2</v>
      </c>
      <c r="W4544">
        <v>2</v>
      </c>
      <c r="X4544">
        <v>0</v>
      </c>
      <c r="Y4544">
        <v>0</v>
      </c>
      <c r="Z4544">
        <v>0</v>
      </c>
      <c r="AA4544">
        <v>0</v>
      </c>
      <c r="AB4544">
        <v>29</v>
      </c>
      <c r="AC4544">
        <v>2</v>
      </c>
      <c r="AD4544">
        <v>0</v>
      </c>
      <c r="AE4544">
        <v>0</v>
      </c>
      <c r="AF4544">
        <v>0</v>
      </c>
      <c r="AG4544">
        <v>0</v>
      </c>
      <c r="AH4544">
        <v>0</v>
      </c>
      <c r="AI4544">
        <v>6</v>
      </c>
      <c r="AJ4544">
        <v>0</v>
      </c>
      <c r="AK4544">
        <v>0</v>
      </c>
      <c r="AL4544">
        <v>1</v>
      </c>
      <c r="AM4544">
        <v>4</v>
      </c>
      <c r="AN4544">
        <v>0</v>
      </c>
      <c r="AO4544">
        <v>0</v>
      </c>
      <c r="AP4544">
        <v>1</v>
      </c>
      <c r="AQ4544">
        <v>1</v>
      </c>
      <c r="AR4544">
        <v>0</v>
      </c>
      <c r="AS4544">
        <v>0</v>
      </c>
      <c r="AT4544">
        <v>1</v>
      </c>
      <c r="AU4544">
        <v>0</v>
      </c>
      <c r="AV4544">
        <v>0</v>
      </c>
      <c r="AW4544">
        <v>2</v>
      </c>
      <c r="AX4544">
        <v>3</v>
      </c>
      <c r="AY4544">
        <v>8</v>
      </c>
      <c r="AZ4544">
        <v>4</v>
      </c>
      <c r="BA4544">
        <v>7</v>
      </c>
      <c r="BB4544">
        <v>0</v>
      </c>
      <c r="BC4544">
        <v>10</v>
      </c>
      <c r="BD4544">
        <v>0</v>
      </c>
      <c r="BE4544">
        <v>0</v>
      </c>
      <c r="BF4544">
        <v>0</v>
      </c>
      <c r="BG4544">
        <v>0</v>
      </c>
      <c r="BH4544">
        <v>0</v>
      </c>
      <c r="BI4544">
        <v>4</v>
      </c>
      <c r="BJ4544">
        <v>6</v>
      </c>
      <c r="BK4544">
        <v>0</v>
      </c>
      <c r="BL4544">
        <v>1</v>
      </c>
      <c r="BM4544">
        <v>0</v>
      </c>
      <c r="BN4544">
        <v>3</v>
      </c>
      <c r="BO4544">
        <v>8</v>
      </c>
      <c r="BP4544">
        <v>2</v>
      </c>
      <c r="BQ4544">
        <v>0</v>
      </c>
      <c r="BR4544">
        <v>1</v>
      </c>
      <c r="BS4544">
        <v>1</v>
      </c>
      <c r="BT4544">
        <v>44</v>
      </c>
      <c r="BU4544" t="s">
        <v>4363</v>
      </c>
    </row>
    <row r="4545" spans="1:73">
      <c r="A4545" t="s">
        <v>4292</v>
      </c>
      <c r="B4545" t="s">
        <v>4293</v>
      </c>
      <c r="C4545">
        <v>67</v>
      </c>
      <c r="D4545" t="s">
        <v>119</v>
      </c>
      <c r="E4545" t="s">
        <v>4298</v>
      </c>
      <c r="F4545" t="s">
        <v>92</v>
      </c>
      <c r="G4545">
        <v>1</v>
      </c>
      <c r="H4545">
        <v>5</v>
      </c>
      <c r="I4545">
        <v>6</v>
      </c>
      <c r="J4545">
        <v>0</v>
      </c>
      <c r="K4545">
        <v>0</v>
      </c>
      <c r="L4545">
        <v>3</v>
      </c>
      <c r="M4545">
        <v>0</v>
      </c>
      <c r="N4545">
        <v>4</v>
      </c>
      <c r="O4545">
        <v>0</v>
      </c>
      <c r="P4545">
        <v>0</v>
      </c>
      <c r="Q4545">
        <v>1</v>
      </c>
      <c r="R4545">
        <v>0</v>
      </c>
      <c r="S4545">
        <v>10</v>
      </c>
      <c r="T4545">
        <v>2</v>
      </c>
      <c r="U4545">
        <v>0</v>
      </c>
      <c r="V4545">
        <v>3</v>
      </c>
      <c r="W4545">
        <v>1</v>
      </c>
      <c r="X4545">
        <v>0</v>
      </c>
      <c r="Y4545">
        <v>0</v>
      </c>
      <c r="Z4545">
        <v>0</v>
      </c>
      <c r="AA4545">
        <v>0</v>
      </c>
      <c r="AB4545">
        <v>37</v>
      </c>
      <c r="AC4545">
        <v>1</v>
      </c>
      <c r="AD4545">
        <v>0</v>
      </c>
      <c r="AE4545">
        <v>0</v>
      </c>
      <c r="AF4545">
        <v>0</v>
      </c>
      <c r="AG4545">
        <v>0</v>
      </c>
      <c r="AH4545">
        <v>0</v>
      </c>
      <c r="AI4545">
        <v>1</v>
      </c>
      <c r="AJ4545">
        <v>0</v>
      </c>
      <c r="AK4545">
        <v>0</v>
      </c>
      <c r="AL4545">
        <v>1</v>
      </c>
      <c r="AM4545">
        <v>7</v>
      </c>
      <c r="AN4545">
        <v>0</v>
      </c>
      <c r="AO4545">
        <v>0</v>
      </c>
      <c r="AP4545">
        <v>0</v>
      </c>
      <c r="AQ4545">
        <v>0</v>
      </c>
      <c r="AR4545">
        <v>0</v>
      </c>
      <c r="AS4545">
        <v>0</v>
      </c>
      <c r="AT4545">
        <v>0</v>
      </c>
      <c r="AU4545">
        <v>3</v>
      </c>
      <c r="AV4545">
        <v>0</v>
      </c>
      <c r="AW4545">
        <v>6</v>
      </c>
      <c r="AX4545">
        <v>6</v>
      </c>
      <c r="AY4545">
        <v>10</v>
      </c>
      <c r="AZ4545">
        <v>7</v>
      </c>
      <c r="BA4545">
        <v>13</v>
      </c>
      <c r="BB4545">
        <v>2</v>
      </c>
      <c r="BC4545">
        <v>4</v>
      </c>
      <c r="BD4545">
        <v>0</v>
      </c>
      <c r="BE4545">
        <v>0</v>
      </c>
      <c r="BF4545">
        <v>0</v>
      </c>
      <c r="BG4545">
        <v>0</v>
      </c>
      <c r="BH4545">
        <v>0</v>
      </c>
      <c r="BI4545">
        <v>5</v>
      </c>
      <c r="BJ4545">
        <v>3</v>
      </c>
      <c r="BK4545">
        <v>0</v>
      </c>
      <c r="BL4545">
        <v>0</v>
      </c>
      <c r="BM4545">
        <v>0</v>
      </c>
      <c r="BN4545">
        <v>0</v>
      </c>
      <c r="BO4545">
        <v>11</v>
      </c>
      <c r="BP4545">
        <v>0</v>
      </c>
      <c r="BQ4545">
        <v>0</v>
      </c>
      <c r="BR4545">
        <v>2</v>
      </c>
      <c r="BS4545">
        <v>1</v>
      </c>
      <c r="BT4545">
        <v>55</v>
      </c>
      <c r="BU4545" t="s">
        <v>4364</v>
      </c>
    </row>
    <row r="4546" spans="1:73">
      <c r="A4546" t="s">
        <v>4292</v>
      </c>
      <c r="B4546" t="s">
        <v>4293</v>
      </c>
      <c r="C4546">
        <v>68</v>
      </c>
      <c r="D4546" t="s">
        <v>119</v>
      </c>
      <c r="E4546" t="s">
        <v>4304</v>
      </c>
      <c r="F4546" t="s">
        <v>101</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0</v>
      </c>
      <c r="BB4546">
        <v>0</v>
      </c>
      <c r="BC4546">
        <v>0</v>
      </c>
      <c r="BD4546">
        <v>0</v>
      </c>
      <c r="BE4546">
        <v>0</v>
      </c>
      <c r="BF4546">
        <v>0</v>
      </c>
      <c r="BG4546">
        <v>0</v>
      </c>
      <c r="BH4546">
        <v>0</v>
      </c>
      <c r="BI4546">
        <v>0</v>
      </c>
      <c r="BJ4546">
        <v>0</v>
      </c>
      <c r="BK4546">
        <v>0</v>
      </c>
      <c r="BL4546">
        <v>0</v>
      </c>
      <c r="BM4546">
        <v>0</v>
      </c>
      <c r="BN4546">
        <v>0</v>
      </c>
      <c r="BO4546">
        <v>0</v>
      </c>
      <c r="BP4546">
        <v>0</v>
      </c>
      <c r="BQ4546">
        <v>0</v>
      </c>
      <c r="BR4546">
        <v>0</v>
      </c>
      <c r="BS4546">
        <v>1</v>
      </c>
      <c r="BT4546">
        <v>1</v>
      </c>
      <c r="BU4546" t="s">
        <v>4365</v>
      </c>
    </row>
    <row r="4547" spans="1:73">
      <c r="A4547" t="s">
        <v>4292</v>
      </c>
      <c r="B4547" t="s">
        <v>4293</v>
      </c>
      <c r="C4547">
        <v>69</v>
      </c>
      <c r="D4547" t="s">
        <v>119</v>
      </c>
      <c r="E4547" t="s">
        <v>4298</v>
      </c>
      <c r="F4547" t="s">
        <v>92</v>
      </c>
      <c r="G4547">
        <v>0</v>
      </c>
      <c r="H4547">
        <v>6</v>
      </c>
      <c r="I4547">
        <v>2</v>
      </c>
      <c r="J4547">
        <v>0</v>
      </c>
      <c r="K4547">
        <v>0</v>
      </c>
      <c r="L4547">
        <v>4</v>
      </c>
      <c r="M4547">
        <v>0</v>
      </c>
      <c r="N4547">
        <v>10</v>
      </c>
      <c r="O4547">
        <v>0</v>
      </c>
      <c r="P4547">
        <v>0</v>
      </c>
      <c r="Q4547">
        <v>3</v>
      </c>
      <c r="R4547">
        <v>0</v>
      </c>
      <c r="S4547">
        <v>15</v>
      </c>
      <c r="T4547">
        <v>5</v>
      </c>
      <c r="U4547">
        <v>0</v>
      </c>
      <c r="V4547">
        <v>1</v>
      </c>
      <c r="W4547">
        <v>3</v>
      </c>
      <c r="X4547">
        <v>0</v>
      </c>
      <c r="Y4547">
        <v>0</v>
      </c>
      <c r="Z4547">
        <v>0</v>
      </c>
      <c r="AA4547">
        <v>0</v>
      </c>
      <c r="AB4547">
        <v>52</v>
      </c>
      <c r="AC4547">
        <v>1</v>
      </c>
      <c r="AD4547">
        <v>0</v>
      </c>
      <c r="AE4547">
        <v>0</v>
      </c>
      <c r="AF4547">
        <v>0</v>
      </c>
      <c r="AG4547">
        <v>0</v>
      </c>
      <c r="AH4547">
        <v>0</v>
      </c>
      <c r="AI4547">
        <v>4</v>
      </c>
      <c r="AJ4547">
        <v>0</v>
      </c>
      <c r="AK4547">
        <v>0</v>
      </c>
      <c r="AL4547">
        <v>3</v>
      </c>
      <c r="AM4547">
        <v>11</v>
      </c>
      <c r="AN4547">
        <v>0</v>
      </c>
      <c r="AO4547">
        <v>0</v>
      </c>
      <c r="AP4547">
        <v>1</v>
      </c>
      <c r="AQ4547">
        <v>2</v>
      </c>
      <c r="AR4547">
        <v>1</v>
      </c>
      <c r="AS4547">
        <v>0</v>
      </c>
      <c r="AT4547">
        <v>0</v>
      </c>
      <c r="AU4547">
        <v>2</v>
      </c>
      <c r="AV4547">
        <v>1</v>
      </c>
      <c r="AW4547">
        <v>1</v>
      </c>
      <c r="AX4547">
        <v>4</v>
      </c>
      <c r="AY4547">
        <v>12</v>
      </c>
      <c r="AZ4547">
        <v>10</v>
      </c>
      <c r="BA4547">
        <v>16</v>
      </c>
      <c r="BB4547">
        <v>0</v>
      </c>
      <c r="BC4547">
        <v>3</v>
      </c>
      <c r="BD4547">
        <v>1</v>
      </c>
      <c r="BE4547">
        <v>0</v>
      </c>
      <c r="BF4547">
        <v>1</v>
      </c>
      <c r="BG4547">
        <v>0</v>
      </c>
      <c r="BH4547">
        <v>0</v>
      </c>
      <c r="BI4547">
        <v>3</v>
      </c>
      <c r="BJ4547">
        <v>0</v>
      </c>
      <c r="BK4547">
        <v>0</v>
      </c>
      <c r="BL4547">
        <v>1</v>
      </c>
      <c r="BM4547">
        <v>0</v>
      </c>
      <c r="BN4547">
        <v>0</v>
      </c>
      <c r="BO4547">
        <v>14</v>
      </c>
      <c r="BP4547">
        <v>0</v>
      </c>
      <c r="BQ4547">
        <v>1</v>
      </c>
      <c r="BR4547">
        <v>2</v>
      </c>
      <c r="BS4547">
        <v>4</v>
      </c>
      <c r="BT4547">
        <v>90</v>
      </c>
      <c r="BU4547" t="s">
        <v>4366</v>
      </c>
    </row>
    <row r="4548" spans="1:73">
      <c r="A4548" t="s">
        <v>4292</v>
      </c>
      <c r="B4548" t="s">
        <v>4293</v>
      </c>
      <c r="C4548">
        <v>70</v>
      </c>
      <c r="D4548" t="s">
        <v>119</v>
      </c>
      <c r="E4548" t="s">
        <v>78</v>
      </c>
      <c r="F4548" t="s">
        <v>77</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0</v>
      </c>
      <c r="BB4548">
        <v>0</v>
      </c>
      <c r="BC4548">
        <v>0</v>
      </c>
      <c r="BD4548">
        <v>0</v>
      </c>
      <c r="BE4548">
        <v>0</v>
      </c>
      <c r="BF4548">
        <v>0</v>
      </c>
      <c r="BG4548">
        <v>0</v>
      </c>
      <c r="BH4548">
        <v>0</v>
      </c>
      <c r="BI4548">
        <v>0</v>
      </c>
      <c r="BJ4548">
        <v>0</v>
      </c>
      <c r="BK4548">
        <v>0</v>
      </c>
      <c r="BL4548">
        <v>0</v>
      </c>
      <c r="BM4548">
        <v>0</v>
      </c>
      <c r="BN4548">
        <v>0</v>
      </c>
      <c r="BO4548">
        <v>0</v>
      </c>
      <c r="BP4548">
        <v>0</v>
      </c>
      <c r="BQ4548">
        <v>0</v>
      </c>
      <c r="BR4548">
        <v>0</v>
      </c>
      <c r="BS4548">
        <v>1</v>
      </c>
      <c r="BT4548">
        <v>2</v>
      </c>
      <c r="BU4548" t="s">
        <v>4367</v>
      </c>
    </row>
    <row r="4549" spans="1:73">
      <c r="A4549" t="s">
        <v>4292</v>
      </c>
      <c r="B4549" t="s">
        <v>4293</v>
      </c>
      <c r="C4549">
        <v>71</v>
      </c>
      <c r="D4549" t="s">
        <v>119</v>
      </c>
      <c r="E4549" t="s">
        <v>4304</v>
      </c>
      <c r="F4549" t="s">
        <v>101</v>
      </c>
      <c r="G4549">
        <v>2</v>
      </c>
      <c r="H4549">
        <v>5</v>
      </c>
      <c r="I4549">
        <v>0</v>
      </c>
      <c r="J4549">
        <v>0</v>
      </c>
      <c r="K4549">
        <v>0</v>
      </c>
      <c r="L4549">
        <v>1</v>
      </c>
      <c r="M4549">
        <v>0</v>
      </c>
      <c r="N4549">
        <v>6</v>
      </c>
      <c r="O4549">
        <v>0</v>
      </c>
      <c r="P4549">
        <v>0</v>
      </c>
      <c r="Q4549">
        <v>3</v>
      </c>
      <c r="R4549">
        <v>0</v>
      </c>
      <c r="S4549">
        <v>13</v>
      </c>
      <c r="T4549">
        <v>3</v>
      </c>
      <c r="U4549">
        <v>0</v>
      </c>
      <c r="V4549">
        <v>0</v>
      </c>
      <c r="W4549">
        <v>0</v>
      </c>
      <c r="X4549">
        <v>0</v>
      </c>
      <c r="Y4549">
        <v>0</v>
      </c>
      <c r="Z4549">
        <v>0</v>
      </c>
      <c r="AA4549">
        <v>0</v>
      </c>
      <c r="AB4549">
        <v>33</v>
      </c>
      <c r="AC4549">
        <v>0</v>
      </c>
      <c r="AD4549">
        <v>0</v>
      </c>
      <c r="AE4549">
        <v>0</v>
      </c>
      <c r="AF4549">
        <v>0</v>
      </c>
      <c r="AG4549">
        <v>0</v>
      </c>
      <c r="AH4549">
        <v>0</v>
      </c>
      <c r="AI4549">
        <v>1</v>
      </c>
      <c r="AJ4549">
        <v>0</v>
      </c>
      <c r="AK4549">
        <v>0</v>
      </c>
      <c r="AL4549">
        <v>5</v>
      </c>
      <c r="AM4549">
        <v>5</v>
      </c>
      <c r="AN4549">
        <v>0</v>
      </c>
      <c r="AO4549">
        <v>0</v>
      </c>
      <c r="AP4549">
        <v>0</v>
      </c>
      <c r="AQ4549">
        <v>0</v>
      </c>
      <c r="AR4549">
        <v>0</v>
      </c>
      <c r="AS4549">
        <v>0</v>
      </c>
      <c r="AT4549">
        <v>2</v>
      </c>
      <c r="AU4549">
        <v>0</v>
      </c>
      <c r="AV4549">
        <v>0</v>
      </c>
      <c r="AW4549">
        <v>0</v>
      </c>
      <c r="AX4549">
        <v>0</v>
      </c>
      <c r="AY4549">
        <v>6</v>
      </c>
      <c r="AZ4549">
        <v>10</v>
      </c>
      <c r="BA4549">
        <v>8</v>
      </c>
      <c r="BB4549">
        <v>3</v>
      </c>
      <c r="BC4549">
        <v>5</v>
      </c>
      <c r="BD4549">
        <v>0</v>
      </c>
      <c r="BE4549">
        <v>0</v>
      </c>
      <c r="BF4549">
        <v>0</v>
      </c>
      <c r="BG4549">
        <v>0</v>
      </c>
      <c r="BH4549">
        <v>0</v>
      </c>
      <c r="BI4549">
        <v>2</v>
      </c>
      <c r="BJ4549">
        <v>3</v>
      </c>
      <c r="BK4549">
        <v>0</v>
      </c>
      <c r="BL4549">
        <v>1</v>
      </c>
      <c r="BM4549">
        <v>0</v>
      </c>
      <c r="BN4549">
        <v>2</v>
      </c>
      <c r="BO4549">
        <v>10</v>
      </c>
      <c r="BP4549">
        <v>0</v>
      </c>
      <c r="BQ4549">
        <v>1</v>
      </c>
      <c r="BR4549">
        <v>0</v>
      </c>
      <c r="BS4549">
        <v>4</v>
      </c>
      <c r="BT4549">
        <v>58</v>
      </c>
      <c r="BU4549" t="s">
        <v>4368</v>
      </c>
    </row>
    <row r="4550" spans="1:73">
      <c r="A4550" t="s">
        <v>4292</v>
      </c>
      <c r="B4550" t="s">
        <v>4293</v>
      </c>
      <c r="C4550">
        <v>72</v>
      </c>
      <c r="D4550" t="s">
        <v>119</v>
      </c>
      <c r="E4550" t="s">
        <v>4298</v>
      </c>
      <c r="F4550" t="s">
        <v>92</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2</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1</v>
      </c>
      <c r="AY4550">
        <v>0</v>
      </c>
      <c r="AZ4550">
        <v>0</v>
      </c>
      <c r="BA4550">
        <v>1</v>
      </c>
      <c r="BB4550">
        <v>0</v>
      </c>
      <c r="BC4550">
        <v>0</v>
      </c>
      <c r="BD4550">
        <v>0</v>
      </c>
      <c r="BE4550">
        <v>0</v>
      </c>
      <c r="BF4550">
        <v>0</v>
      </c>
      <c r="BG4550">
        <v>0</v>
      </c>
      <c r="BH4550">
        <v>0</v>
      </c>
      <c r="BI4550">
        <v>1</v>
      </c>
      <c r="BJ4550">
        <v>0</v>
      </c>
      <c r="BK4550">
        <v>0</v>
      </c>
      <c r="BL4550">
        <v>0</v>
      </c>
      <c r="BM4550">
        <v>0</v>
      </c>
      <c r="BN4550">
        <v>0</v>
      </c>
      <c r="BO4550">
        <v>0</v>
      </c>
      <c r="BP4550">
        <v>0</v>
      </c>
      <c r="BQ4550">
        <v>0</v>
      </c>
      <c r="BR4550">
        <v>1</v>
      </c>
      <c r="BS4550">
        <v>1</v>
      </c>
      <c r="BT4550">
        <v>3</v>
      </c>
      <c r="BU4550" t="s">
        <v>4369</v>
      </c>
    </row>
    <row r="4551" spans="1:73">
      <c r="A4551" t="s">
        <v>4292</v>
      </c>
      <c r="B4551" t="s">
        <v>4293</v>
      </c>
      <c r="C4551">
        <v>73</v>
      </c>
      <c r="D4551" t="s">
        <v>119</v>
      </c>
      <c r="E4551" t="s">
        <v>4304</v>
      </c>
      <c r="F4551" t="s">
        <v>101</v>
      </c>
      <c r="G4551">
        <v>0</v>
      </c>
      <c r="H4551">
        <v>0</v>
      </c>
      <c r="I4551">
        <v>0</v>
      </c>
      <c r="J4551">
        <v>0</v>
      </c>
      <c r="K4551">
        <v>0</v>
      </c>
      <c r="L4551">
        <v>0</v>
      </c>
      <c r="M4551">
        <v>0</v>
      </c>
      <c r="N4551">
        <v>0</v>
      </c>
      <c r="O4551">
        <v>0</v>
      </c>
      <c r="P4551">
        <v>0</v>
      </c>
      <c r="Q4551">
        <v>0</v>
      </c>
      <c r="R4551">
        <v>1</v>
      </c>
      <c r="S4551">
        <v>1</v>
      </c>
      <c r="T4551">
        <v>0</v>
      </c>
      <c r="U4551">
        <v>0</v>
      </c>
      <c r="V4551">
        <v>0</v>
      </c>
      <c r="W4551">
        <v>0</v>
      </c>
      <c r="X4551">
        <v>0</v>
      </c>
      <c r="Y4551">
        <v>0</v>
      </c>
      <c r="Z4551">
        <v>0</v>
      </c>
      <c r="AA4551">
        <v>0</v>
      </c>
      <c r="AB4551">
        <v>3</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1</v>
      </c>
      <c r="AZ4551">
        <v>0</v>
      </c>
      <c r="BA4551">
        <v>0</v>
      </c>
      <c r="BB4551">
        <v>1</v>
      </c>
      <c r="BC4551">
        <v>0</v>
      </c>
      <c r="BD4551">
        <v>0</v>
      </c>
      <c r="BE4551">
        <v>0</v>
      </c>
      <c r="BF4551">
        <v>0</v>
      </c>
      <c r="BG4551">
        <v>0</v>
      </c>
      <c r="BH4551">
        <v>0</v>
      </c>
      <c r="BI4551">
        <v>0</v>
      </c>
      <c r="BJ4551">
        <v>0</v>
      </c>
      <c r="BK4551">
        <v>0</v>
      </c>
      <c r="BL4551">
        <v>0</v>
      </c>
      <c r="BM4551">
        <v>0</v>
      </c>
      <c r="BN4551">
        <v>0</v>
      </c>
      <c r="BO4551">
        <v>0</v>
      </c>
      <c r="BP4551">
        <v>0</v>
      </c>
      <c r="BQ4551">
        <v>0</v>
      </c>
      <c r="BR4551">
        <v>0</v>
      </c>
      <c r="BS4551">
        <v>1</v>
      </c>
      <c r="BT4551">
        <v>4</v>
      </c>
      <c r="BU4551" t="s">
        <v>4370</v>
      </c>
    </row>
    <row r="4552" spans="1:73">
      <c r="A4552" t="s">
        <v>4292</v>
      </c>
      <c r="B4552" t="s">
        <v>4293</v>
      </c>
      <c r="C4552">
        <v>74</v>
      </c>
      <c r="D4552" t="s">
        <v>119</v>
      </c>
      <c r="E4552" t="s">
        <v>4298</v>
      </c>
      <c r="F4552" t="s">
        <v>92</v>
      </c>
      <c r="G4552">
        <v>0</v>
      </c>
      <c r="H4552">
        <v>0</v>
      </c>
      <c r="I4552">
        <v>0</v>
      </c>
      <c r="J4552">
        <v>0</v>
      </c>
      <c r="K4552">
        <v>0</v>
      </c>
      <c r="L4552">
        <v>0</v>
      </c>
      <c r="M4552">
        <v>0</v>
      </c>
      <c r="N4552">
        <v>1</v>
      </c>
      <c r="O4552">
        <v>0</v>
      </c>
      <c r="P4552">
        <v>0</v>
      </c>
      <c r="Q4552">
        <v>0</v>
      </c>
      <c r="R4552">
        <v>0</v>
      </c>
      <c r="S4552">
        <v>0</v>
      </c>
      <c r="T4552">
        <v>0</v>
      </c>
      <c r="U4552">
        <v>0</v>
      </c>
      <c r="V4552">
        <v>0</v>
      </c>
      <c r="W4552">
        <v>0</v>
      </c>
      <c r="X4552">
        <v>0</v>
      </c>
      <c r="Y4552">
        <v>0</v>
      </c>
      <c r="Z4552">
        <v>0</v>
      </c>
      <c r="AA4552">
        <v>0</v>
      </c>
      <c r="AB4552">
        <v>1</v>
      </c>
      <c r="AC4552">
        <v>0</v>
      </c>
      <c r="AD4552">
        <v>0</v>
      </c>
      <c r="AE4552">
        <v>0</v>
      </c>
      <c r="AF4552">
        <v>0</v>
      </c>
      <c r="AG4552">
        <v>0</v>
      </c>
      <c r="AH4552">
        <v>0</v>
      </c>
      <c r="AI4552">
        <v>0</v>
      </c>
      <c r="AJ4552">
        <v>0</v>
      </c>
      <c r="AK4552">
        <v>0</v>
      </c>
      <c r="AL4552">
        <v>0</v>
      </c>
      <c r="AM4552">
        <v>0</v>
      </c>
      <c r="AN4552">
        <v>0</v>
      </c>
      <c r="AO4552">
        <v>0</v>
      </c>
      <c r="AP4552">
        <v>0</v>
      </c>
      <c r="AQ4552">
        <v>1</v>
      </c>
      <c r="AR4552">
        <v>0</v>
      </c>
      <c r="AS4552">
        <v>0</v>
      </c>
      <c r="AT4552">
        <v>0</v>
      </c>
      <c r="AU4552">
        <v>0</v>
      </c>
      <c r="AV4552">
        <v>0</v>
      </c>
      <c r="AW4552">
        <v>0</v>
      </c>
      <c r="AX4552">
        <v>0</v>
      </c>
      <c r="AY4552">
        <v>0</v>
      </c>
      <c r="AZ4552">
        <v>1</v>
      </c>
      <c r="BA4552">
        <v>0</v>
      </c>
      <c r="BB4552">
        <v>0</v>
      </c>
      <c r="BC4552">
        <v>0</v>
      </c>
      <c r="BD4552">
        <v>0</v>
      </c>
      <c r="BE4552">
        <v>0</v>
      </c>
      <c r="BF4552">
        <v>0</v>
      </c>
      <c r="BG4552">
        <v>0</v>
      </c>
      <c r="BH4552">
        <v>0</v>
      </c>
      <c r="BI4552">
        <v>0</v>
      </c>
      <c r="BJ4552">
        <v>0</v>
      </c>
      <c r="BK4552">
        <v>0</v>
      </c>
      <c r="BL4552">
        <v>0</v>
      </c>
      <c r="BM4552">
        <v>0</v>
      </c>
      <c r="BN4552">
        <v>0</v>
      </c>
      <c r="BO4552">
        <v>1</v>
      </c>
      <c r="BP4552">
        <v>0</v>
      </c>
      <c r="BQ4552">
        <v>0</v>
      </c>
      <c r="BR4552">
        <v>0</v>
      </c>
      <c r="BS4552">
        <v>1</v>
      </c>
      <c r="BT4552">
        <v>5</v>
      </c>
      <c r="BU4552" t="s">
        <v>4371</v>
      </c>
    </row>
    <row r="4553" spans="1:73">
      <c r="A4553" t="s">
        <v>4292</v>
      </c>
      <c r="B4553" t="s">
        <v>4293</v>
      </c>
      <c r="C4553">
        <v>75</v>
      </c>
      <c r="D4553" t="s">
        <v>119</v>
      </c>
      <c r="E4553" t="s">
        <v>4304</v>
      </c>
      <c r="F4553" t="s">
        <v>101</v>
      </c>
      <c r="G4553">
        <v>0</v>
      </c>
      <c r="H4553">
        <v>0</v>
      </c>
      <c r="I4553">
        <v>0</v>
      </c>
      <c r="J4553">
        <v>0</v>
      </c>
      <c r="K4553">
        <v>0</v>
      </c>
      <c r="L4553">
        <v>0</v>
      </c>
      <c r="M4553">
        <v>0</v>
      </c>
      <c r="N4553">
        <v>1</v>
      </c>
      <c r="O4553">
        <v>0</v>
      </c>
      <c r="P4553">
        <v>0</v>
      </c>
      <c r="Q4553">
        <v>0</v>
      </c>
      <c r="R4553">
        <v>0</v>
      </c>
      <c r="S4553">
        <v>0</v>
      </c>
      <c r="T4553">
        <v>0</v>
      </c>
      <c r="U4553">
        <v>0</v>
      </c>
      <c r="V4553">
        <v>0</v>
      </c>
      <c r="W4553">
        <v>0</v>
      </c>
      <c r="X4553">
        <v>0</v>
      </c>
      <c r="Y4553">
        <v>0</v>
      </c>
      <c r="Z4553">
        <v>0</v>
      </c>
      <c r="AA4553">
        <v>0</v>
      </c>
      <c r="AB4553">
        <v>7</v>
      </c>
      <c r="AC4553">
        <v>0</v>
      </c>
      <c r="AD4553">
        <v>0</v>
      </c>
      <c r="AE4553">
        <v>0</v>
      </c>
      <c r="AF4553">
        <v>0</v>
      </c>
      <c r="AG4553">
        <v>0</v>
      </c>
      <c r="AH4553">
        <v>0</v>
      </c>
      <c r="AI4553">
        <v>0</v>
      </c>
      <c r="AJ4553">
        <v>0</v>
      </c>
      <c r="AK4553">
        <v>0</v>
      </c>
      <c r="AL4553">
        <v>0</v>
      </c>
      <c r="AM4553">
        <v>1</v>
      </c>
      <c r="AN4553">
        <v>0</v>
      </c>
      <c r="AO4553">
        <v>0</v>
      </c>
      <c r="AP4553">
        <v>0</v>
      </c>
      <c r="AQ4553">
        <v>0</v>
      </c>
      <c r="AR4553">
        <v>0</v>
      </c>
      <c r="AS4553">
        <v>0</v>
      </c>
      <c r="AT4553">
        <v>1</v>
      </c>
      <c r="AU4553">
        <v>0</v>
      </c>
      <c r="AV4553">
        <v>0</v>
      </c>
      <c r="AW4553">
        <v>0</v>
      </c>
      <c r="AX4553">
        <v>0</v>
      </c>
      <c r="AY4553">
        <v>2</v>
      </c>
      <c r="AZ4553">
        <v>1</v>
      </c>
      <c r="BA4553">
        <v>1</v>
      </c>
      <c r="BB4553">
        <v>2</v>
      </c>
      <c r="BC4553">
        <v>0</v>
      </c>
      <c r="BD4553">
        <v>0</v>
      </c>
      <c r="BE4553">
        <v>0</v>
      </c>
      <c r="BF4553">
        <v>0</v>
      </c>
      <c r="BG4553">
        <v>0</v>
      </c>
      <c r="BH4553">
        <v>0</v>
      </c>
      <c r="BI4553">
        <v>1</v>
      </c>
      <c r="BJ4553">
        <v>0</v>
      </c>
      <c r="BK4553">
        <v>0</v>
      </c>
      <c r="BL4553">
        <v>0</v>
      </c>
      <c r="BM4553">
        <v>0</v>
      </c>
      <c r="BN4553">
        <v>0</v>
      </c>
      <c r="BO4553">
        <v>1</v>
      </c>
      <c r="BP4553">
        <v>0</v>
      </c>
      <c r="BQ4553">
        <v>1</v>
      </c>
      <c r="BR4553">
        <v>0</v>
      </c>
      <c r="BS4553">
        <v>1</v>
      </c>
      <c r="BT4553">
        <v>11</v>
      </c>
      <c r="BU4553" t="e">
        <f>-- Second of all, it is less political than public health.</f>
        <v>#NAME?</v>
      </c>
    </row>
    <row r="4554" spans="1:73">
      <c r="A4554" t="s">
        <v>4292</v>
      </c>
      <c r="B4554" t="s">
        <v>4293</v>
      </c>
      <c r="C4554">
        <v>76</v>
      </c>
      <c r="D4554" t="s">
        <v>119</v>
      </c>
      <c r="E4554" t="s">
        <v>4298</v>
      </c>
      <c r="F4554" t="s">
        <v>92</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0</v>
      </c>
      <c r="BB4554">
        <v>0</v>
      </c>
      <c r="BC4554">
        <v>0</v>
      </c>
      <c r="BD4554">
        <v>0</v>
      </c>
      <c r="BE4554">
        <v>0</v>
      </c>
      <c r="BF4554">
        <v>0</v>
      </c>
      <c r="BG4554">
        <v>0</v>
      </c>
      <c r="BH4554">
        <v>0</v>
      </c>
      <c r="BI4554">
        <v>0</v>
      </c>
      <c r="BJ4554">
        <v>0</v>
      </c>
      <c r="BK4554">
        <v>0</v>
      </c>
      <c r="BL4554">
        <v>0</v>
      </c>
      <c r="BM4554">
        <v>0</v>
      </c>
      <c r="BN4554">
        <v>0</v>
      </c>
      <c r="BO4554">
        <v>0</v>
      </c>
      <c r="BP4554">
        <v>0</v>
      </c>
      <c r="BQ4554">
        <v>0</v>
      </c>
      <c r="BR4554">
        <v>0</v>
      </c>
      <c r="BS4554">
        <v>1</v>
      </c>
      <c r="BT4554">
        <v>1</v>
      </c>
      <c r="BU4554" t="s">
        <v>375</v>
      </c>
    </row>
    <row r="4555" spans="1:73">
      <c r="A4555" t="s">
        <v>4292</v>
      </c>
      <c r="B4555" t="s">
        <v>4293</v>
      </c>
      <c r="C4555">
        <v>77</v>
      </c>
      <c r="D4555" t="s">
        <v>119</v>
      </c>
      <c r="E4555" t="s">
        <v>4304</v>
      </c>
      <c r="F4555" t="s">
        <v>101</v>
      </c>
      <c r="G4555">
        <v>2</v>
      </c>
      <c r="H4555">
        <v>9</v>
      </c>
      <c r="I4555">
        <v>5</v>
      </c>
      <c r="J4555">
        <v>0</v>
      </c>
      <c r="K4555">
        <v>0</v>
      </c>
      <c r="L4555">
        <v>7</v>
      </c>
      <c r="M4555">
        <v>0</v>
      </c>
      <c r="N4555">
        <v>19</v>
      </c>
      <c r="O4555">
        <v>6</v>
      </c>
      <c r="P4555">
        <v>0</v>
      </c>
      <c r="Q4555">
        <v>1</v>
      </c>
      <c r="R4555">
        <v>0</v>
      </c>
      <c r="S4555">
        <v>31</v>
      </c>
      <c r="T4555">
        <v>10</v>
      </c>
      <c r="U4555">
        <v>0</v>
      </c>
      <c r="V4555">
        <v>4</v>
      </c>
      <c r="W4555">
        <v>7</v>
      </c>
      <c r="X4555">
        <v>0</v>
      </c>
      <c r="Y4555">
        <v>0</v>
      </c>
      <c r="Z4555">
        <v>0</v>
      </c>
      <c r="AA4555">
        <v>0</v>
      </c>
      <c r="AB4555">
        <v>94</v>
      </c>
      <c r="AC4555">
        <v>2</v>
      </c>
      <c r="AD4555">
        <v>6</v>
      </c>
      <c r="AE4555">
        <v>0</v>
      </c>
      <c r="AF4555">
        <v>0</v>
      </c>
      <c r="AG4555">
        <v>0</v>
      </c>
      <c r="AH4555">
        <v>0</v>
      </c>
      <c r="AI4555">
        <v>6</v>
      </c>
      <c r="AJ4555">
        <v>0</v>
      </c>
      <c r="AK4555">
        <v>0</v>
      </c>
      <c r="AL4555">
        <v>6</v>
      </c>
      <c r="AM4555">
        <v>12</v>
      </c>
      <c r="AN4555">
        <v>7</v>
      </c>
      <c r="AO4555">
        <v>0</v>
      </c>
      <c r="AP4555">
        <v>1</v>
      </c>
      <c r="AQ4555">
        <v>3</v>
      </c>
      <c r="AR4555">
        <v>1</v>
      </c>
      <c r="AS4555">
        <v>0</v>
      </c>
      <c r="AT4555">
        <v>0</v>
      </c>
      <c r="AU4555">
        <v>1</v>
      </c>
      <c r="AV4555">
        <v>0</v>
      </c>
      <c r="AW4555">
        <v>0</v>
      </c>
      <c r="AX4555">
        <v>5</v>
      </c>
      <c r="AY4555">
        <v>24</v>
      </c>
      <c r="AZ4555">
        <v>21</v>
      </c>
      <c r="BA4555">
        <v>18</v>
      </c>
      <c r="BB4555">
        <v>4</v>
      </c>
      <c r="BC4555">
        <v>8</v>
      </c>
      <c r="BD4555">
        <v>0</v>
      </c>
      <c r="BE4555">
        <v>0</v>
      </c>
      <c r="BF4555">
        <v>0</v>
      </c>
      <c r="BG4555">
        <v>0</v>
      </c>
      <c r="BH4555">
        <v>0</v>
      </c>
      <c r="BI4555">
        <v>8</v>
      </c>
      <c r="BJ4555">
        <v>5</v>
      </c>
      <c r="BK4555">
        <v>0</v>
      </c>
      <c r="BL4555">
        <v>10</v>
      </c>
      <c r="BM4555">
        <v>0</v>
      </c>
      <c r="BN4555">
        <v>0</v>
      </c>
      <c r="BO4555">
        <v>25</v>
      </c>
      <c r="BP4555">
        <v>0</v>
      </c>
      <c r="BQ4555">
        <v>2</v>
      </c>
      <c r="BR4555">
        <v>3</v>
      </c>
      <c r="BS4555">
        <v>4</v>
      </c>
      <c r="BT4555">
        <v>152</v>
      </c>
      <c r="BU4555" t="s">
        <v>4372</v>
      </c>
    </row>
    <row r="4556" spans="1:73">
      <c r="A4556" t="s">
        <v>4292</v>
      </c>
      <c r="B4556" t="s">
        <v>4293</v>
      </c>
      <c r="C4556">
        <v>78</v>
      </c>
      <c r="D4556" t="s">
        <v>119</v>
      </c>
      <c r="E4556" t="s">
        <v>4298</v>
      </c>
      <c r="F4556" t="s">
        <v>92</v>
      </c>
      <c r="G4556">
        <v>0</v>
      </c>
      <c r="H4556">
        <v>2</v>
      </c>
      <c r="I4556">
        <v>0</v>
      </c>
      <c r="J4556">
        <v>0</v>
      </c>
      <c r="K4556">
        <v>0</v>
      </c>
      <c r="L4556">
        <v>0</v>
      </c>
      <c r="M4556">
        <v>0</v>
      </c>
      <c r="N4556">
        <v>2</v>
      </c>
      <c r="O4556">
        <v>0</v>
      </c>
      <c r="P4556">
        <v>0</v>
      </c>
      <c r="Q4556">
        <v>0</v>
      </c>
      <c r="R4556">
        <v>0</v>
      </c>
      <c r="S4556">
        <v>5</v>
      </c>
      <c r="T4556">
        <v>4</v>
      </c>
      <c r="U4556">
        <v>0</v>
      </c>
      <c r="V4556">
        <v>0</v>
      </c>
      <c r="W4556">
        <v>2</v>
      </c>
      <c r="X4556">
        <v>0</v>
      </c>
      <c r="Y4556">
        <v>0</v>
      </c>
      <c r="Z4556">
        <v>0</v>
      </c>
      <c r="AA4556">
        <v>0</v>
      </c>
      <c r="AB4556">
        <v>16</v>
      </c>
      <c r="AC4556">
        <v>0</v>
      </c>
      <c r="AD4556">
        <v>0</v>
      </c>
      <c r="AE4556">
        <v>0</v>
      </c>
      <c r="AF4556">
        <v>0</v>
      </c>
      <c r="AG4556">
        <v>0</v>
      </c>
      <c r="AH4556">
        <v>0</v>
      </c>
      <c r="AI4556">
        <v>2</v>
      </c>
      <c r="AJ4556">
        <v>0</v>
      </c>
      <c r="AK4556">
        <v>0</v>
      </c>
      <c r="AL4556">
        <v>1</v>
      </c>
      <c r="AM4556">
        <v>4</v>
      </c>
      <c r="AN4556">
        <v>0</v>
      </c>
      <c r="AO4556">
        <v>0</v>
      </c>
      <c r="AP4556">
        <v>0</v>
      </c>
      <c r="AQ4556">
        <v>1</v>
      </c>
      <c r="AR4556">
        <v>0</v>
      </c>
      <c r="AS4556">
        <v>0</v>
      </c>
      <c r="AT4556">
        <v>0</v>
      </c>
      <c r="AU4556">
        <v>0</v>
      </c>
      <c r="AV4556">
        <v>2</v>
      </c>
      <c r="AW4556">
        <v>0</v>
      </c>
      <c r="AX4556">
        <v>1</v>
      </c>
      <c r="AY4556">
        <v>4</v>
      </c>
      <c r="AZ4556">
        <v>1</v>
      </c>
      <c r="BA4556">
        <v>5</v>
      </c>
      <c r="BB4556">
        <v>0</v>
      </c>
      <c r="BC4556">
        <v>1</v>
      </c>
      <c r="BD4556">
        <v>0</v>
      </c>
      <c r="BE4556">
        <v>0</v>
      </c>
      <c r="BF4556">
        <v>1</v>
      </c>
      <c r="BG4556">
        <v>0</v>
      </c>
      <c r="BH4556">
        <v>0</v>
      </c>
      <c r="BI4556">
        <v>2</v>
      </c>
      <c r="BJ4556">
        <v>0</v>
      </c>
      <c r="BK4556">
        <v>0</v>
      </c>
      <c r="BL4556">
        <v>0</v>
      </c>
      <c r="BM4556">
        <v>0</v>
      </c>
      <c r="BN4556">
        <v>1</v>
      </c>
      <c r="BO4556">
        <v>2</v>
      </c>
      <c r="BP4556">
        <v>0</v>
      </c>
      <c r="BQ4556">
        <v>0</v>
      </c>
      <c r="BR4556">
        <v>1</v>
      </c>
      <c r="BS4556">
        <v>1</v>
      </c>
      <c r="BT4556">
        <v>26</v>
      </c>
      <c r="BU4556" t="s">
        <v>4373</v>
      </c>
    </row>
    <row r="4557" spans="1:73">
      <c r="A4557" t="s">
        <v>4292</v>
      </c>
      <c r="B4557" t="s">
        <v>4293</v>
      </c>
      <c r="C4557">
        <v>79</v>
      </c>
      <c r="D4557" t="s">
        <v>119</v>
      </c>
      <c r="E4557" t="s">
        <v>4304</v>
      </c>
      <c r="F4557" t="s">
        <v>101</v>
      </c>
      <c r="G4557">
        <v>0</v>
      </c>
      <c r="H4557">
        <v>1</v>
      </c>
      <c r="I4557">
        <v>0</v>
      </c>
      <c r="J4557">
        <v>0</v>
      </c>
      <c r="K4557">
        <v>0</v>
      </c>
      <c r="L4557">
        <v>0</v>
      </c>
      <c r="M4557">
        <v>0</v>
      </c>
      <c r="N4557">
        <v>1</v>
      </c>
      <c r="O4557">
        <v>0</v>
      </c>
      <c r="P4557">
        <v>0</v>
      </c>
      <c r="Q4557">
        <v>0</v>
      </c>
      <c r="R4557">
        <v>0</v>
      </c>
      <c r="S4557">
        <v>2</v>
      </c>
      <c r="T4557">
        <v>1</v>
      </c>
      <c r="U4557">
        <v>0</v>
      </c>
      <c r="V4557">
        <v>0</v>
      </c>
      <c r="W4557">
        <v>1</v>
      </c>
      <c r="X4557">
        <v>0</v>
      </c>
      <c r="Y4557">
        <v>0</v>
      </c>
      <c r="Z4557">
        <v>0</v>
      </c>
      <c r="AA4557">
        <v>0</v>
      </c>
      <c r="AB4557">
        <v>6</v>
      </c>
      <c r="AC4557">
        <v>0</v>
      </c>
      <c r="AD4557">
        <v>0</v>
      </c>
      <c r="AE4557">
        <v>0</v>
      </c>
      <c r="AF4557">
        <v>0</v>
      </c>
      <c r="AG4557">
        <v>0</v>
      </c>
      <c r="AH4557">
        <v>0</v>
      </c>
      <c r="AI4557">
        <v>0</v>
      </c>
      <c r="AJ4557">
        <v>0</v>
      </c>
      <c r="AK4557">
        <v>0</v>
      </c>
      <c r="AL4557">
        <v>0</v>
      </c>
      <c r="AM4557">
        <v>1</v>
      </c>
      <c r="AN4557">
        <v>0</v>
      </c>
      <c r="AO4557">
        <v>0</v>
      </c>
      <c r="AP4557">
        <v>0</v>
      </c>
      <c r="AQ4557">
        <v>1</v>
      </c>
      <c r="AR4557">
        <v>0</v>
      </c>
      <c r="AS4557">
        <v>0</v>
      </c>
      <c r="AT4557">
        <v>0</v>
      </c>
      <c r="AU4557">
        <v>0</v>
      </c>
      <c r="AV4557">
        <v>0</v>
      </c>
      <c r="AW4557">
        <v>0</v>
      </c>
      <c r="AX4557">
        <v>0</v>
      </c>
      <c r="AY4557">
        <v>1</v>
      </c>
      <c r="AZ4557">
        <v>1</v>
      </c>
      <c r="BA4557">
        <v>2</v>
      </c>
      <c r="BB4557">
        <v>0</v>
      </c>
      <c r="BC4557">
        <v>0</v>
      </c>
      <c r="BD4557">
        <v>0</v>
      </c>
      <c r="BE4557">
        <v>0</v>
      </c>
      <c r="BF4557">
        <v>0</v>
      </c>
      <c r="BG4557">
        <v>0</v>
      </c>
      <c r="BH4557">
        <v>0</v>
      </c>
      <c r="BI4557">
        <v>0</v>
      </c>
      <c r="BJ4557">
        <v>0</v>
      </c>
      <c r="BK4557">
        <v>0</v>
      </c>
      <c r="BL4557">
        <v>0</v>
      </c>
      <c r="BM4557">
        <v>0</v>
      </c>
      <c r="BN4557">
        <v>0</v>
      </c>
      <c r="BO4557">
        <v>1</v>
      </c>
      <c r="BP4557">
        <v>0</v>
      </c>
      <c r="BQ4557">
        <v>0</v>
      </c>
      <c r="BR4557">
        <v>0</v>
      </c>
      <c r="BS4557">
        <v>1</v>
      </c>
      <c r="BT4557">
        <v>10</v>
      </c>
      <c r="BU4557" t="s">
        <v>4374</v>
      </c>
    </row>
    <row r="4558" spans="1:73">
      <c r="A4558" t="s">
        <v>4292</v>
      </c>
      <c r="B4558" t="s">
        <v>4293</v>
      </c>
      <c r="C4558">
        <v>80</v>
      </c>
      <c r="D4558" t="s">
        <v>119</v>
      </c>
      <c r="E4558" t="s">
        <v>78</v>
      </c>
      <c r="F4558" t="s">
        <v>77</v>
      </c>
      <c r="G4558">
        <v>0</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4</v>
      </c>
      <c r="AC4558">
        <v>0</v>
      </c>
      <c r="AD4558">
        <v>0</v>
      </c>
      <c r="AE4558">
        <v>0</v>
      </c>
      <c r="AF4558">
        <v>0</v>
      </c>
      <c r="AG4558">
        <v>0</v>
      </c>
      <c r="AH4558">
        <v>1</v>
      </c>
      <c r="AI4558">
        <v>0</v>
      </c>
      <c r="AJ4558">
        <v>0</v>
      </c>
      <c r="AK4558">
        <v>0</v>
      </c>
      <c r="AL4558">
        <v>0</v>
      </c>
      <c r="AM4558">
        <v>0</v>
      </c>
      <c r="AN4558">
        <v>0</v>
      </c>
      <c r="AO4558">
        <v>0</v>
      </c>
      <c r="AP4558">
        <v>1</v>
      </c>
      <c r="AQ4558">
        <v>0</v>
      </c>
      <c r="AR4558">
        <v>0</v>
      </c>
      <c r="AS4558">
        <v>0</v>
      </c>
      <c r="AT4558">
        <v>0</v>
      </c>
      <c r="AU4558">
        <v>0</v>
      </c>
      <c r="AV4558">
        <v>0</v>
      </c>
      <c r="AW4558">
        <v>0</v>
      </c>
      <c r="AX4558">
        <v>1</v>
      </c>
      <c r="AY4558">
        <v>1</v>
      </c>
      <c r="AZ4558">
        <v>1</v>
      </c>
      <c r="BA4558">
        <v>1</v>
      </c>
      <c r="BB4558">
        <v>0</v>
      </c>
      <c r="BC4558">
        <v>2</v>
      </c>
      <c r="BD4558">
        <v>0</v>
      </c>
      <c r="BE4558">
        <v>0</v>
      </c>
      <c r="BF4558">
        <v>0</v>
      </c>
      <c r="BG4558">
        <v>0</v>
      </c>
      <c r="BH4558">
        <v>0</v>
      </c>
      <c r="BI4558">
        <v>0</v>
      </c>
      <c r="BJ4558">
        <v>1</v>
      </c>
      <c r="BK4558">
        <v>0</v>
      </c>
      <c r="BL4558">
        <v>0</v>
      </c>
      <c r="BM4558">
        <v>0</v>
      </c>
      <c r="BN4558">
        <v>0</v>
      </c>
      <c r="BO4558">
        <v>2</v>
      </c>
      <c r="BP4558">
        <v>0</v>
      </c>
      <c r="BQ4558">
        <v>0</v>
      </c>
      <c r="BR4558">
        <v>0</v>
      </c>
      <c r="BS4558">
        <v>1</v>
      </c>
      <c r="BT4558">
        <v>7</v>
      </c>
      <c r="BU4558" t="s">
        <v>4375</v>
      </c>
    </row>
    <row r="4559" spans="1:73">
      <c r="A4559" t="s">
        <v>4292</v>
      </c>
      <c r="B4559" t="s">
        <v>4293</v>
      </c>
      <c r="C4559">
        <v>81</v>
      </c>
      <c r="D4559" t="s">
        <v>119</v>
      </c>
      <c r="E4559" t="s">
        <v>4301</v>
      </c>
      <c r="F4559" t="s">
        <v>92</v>
      </c>
      <c r="G4559">
        <v>0</v>
      </c>
      <c r="H4559">
        <v>2</v>
      </c>
      <c r="I4559">
        <v>4</v>
      </c>
      <c r="J4559">
        <v>0</v>
      </c>
      <c r="K4559">
        <v>0</v>
      </c>
      <c r="L4559">
        <v>7</v>
      </c>
      <c r="M4559">
        <v>0</v>
      </c>
      <c r="N4559">
        <v>12</v>
      </c>
      <c r="O4559">
        <v>0</v>
      </c>
      <c r="P4559">
        <v>0</v>
      </c>
      <c r="Q4559">
        <v>0</v>
      </c>
      <c r="R4559">
        <v>0</v>
      </c>
      <c r="S4559">
        <v>22</v>
      </c>
      <c r="T4559">
        <v>4</v>
      </c>
      <c r="U4559">
        <v>0</v>
      </c>
      <c r="V4559">
        <v>4</v>
      </c>
      <c r="W4559">
        <v>1</v>
      </c>
      <c r="X4559">
        <v>0</v>
      </c>
      <c r="Y4559">
        <v>0</v>
      </c>
      <c r="Z4559">
        <v>0</v>
      </c>
      <c r="AA4559">
        <v>0</v>
      </c>
      <c r="AB4559">
        <v>59</v>
      </c>
      <c r="AC4559">
        <v>4</v>
      </c>
      <c r="AD4559">
        <v>0</v>
      </c>
      <c r="AE4559">
        <v>0</v>
      </c>
      <c r="AF4559">
        <v>0</v>
      </c>
      <c r="AG4559">
        <v>0</v>
      </c>
      <c r="AH4559">
        <v>0</v>
      </c>
      <c r="AI4559">
        <v>6</v>
      </c>
      <c r="AJ4559">
        <v>0</v>
      </c>
      <c r="AK4559">
        <v>0</v>
      </c>
      <c r="AL4559">
        <v>7</v>
      </c>
      <c r="AM4559">
        <v>7</v>
      </c>
      <c r="AN4559">
        <v>0</v>
      </c>
      <c r="AO4559">
        <v>0</v>
      </c>
      <c r="AP4559">
        <v>1</v>
      </c>
      <c r="AQ4559">
        <v>1</v>
      </c>
      <c r="AR4559">
        <v>0</v>
      </c>
      <c r="AS4559">
        <v>0</v>
      </c>
      <c r="AT4559">
        <v>0</v>
      </c>
      <c r="AU4559">
        <v>0</v>
      </c>
      <c r="AV4559">
        <v>0</v>
      </c>
      <c r="AW4559">
        <v>4</v>
      </c>
      <c r="AX4559">
        <v>4</v>
      </c>
      <c r="AY4559">
        <v>14</v>
      </c>
      <c r="AZ4559">
        <v>9</v>
      </c>
      <c r="BA4559">
        <v>15</v>
      </c>
      <c r="BB4559">
        <v>3</v>
      </c>
      <c r="BC4559">
        <v>11</v>
      </c>
      <c r="BD4559">
        <v>0</v>
      </c>
      <c r="BE4559">
        <v>0</v>
      </c>
      <c r="BF4559">
        <v>0</v>
      </c>
      <c r="BG4559">
        <v>0</v>
      </c>
      <c r="BH4559">
        <v>0</v>
      </c>
      <c r="BI4559">
        <v>4</v>
      </c>
      <c r="BJ4559">
        <v>3</v>
      </c>
      <c r="BK4559">
        <v>0</v>
      </c>
      <c r="BL4559">
        <v>3</v>
      </c>
      <c r="BM4559">
        <v>0</v>
      </c>
      <c r="BN4559">
        <v>4</v>
      </c>
      <c r="BO4559">
        <v>16</v>
      </c>
      <c r="BP4559">
        <v>2</v>
      </c>
      <c r="BQ4559">
        <v>0</v>
      </c>
      <c r="BR4559">
        <v>0</v>
      </c>
      <c r="BS4559">
        <v>5</v>
      </c>
      <c r="BT4559">
        <v>98</v>
      </c>
      <c r="BU4559" t="s">
        <v>4376</v>
      </c>
    </row>
    <row r="4560" spans="1:73">
      <c r="A4560" t="s">
        <v>4292</v>
      </c>
      <c r="B4560" t="s">
        <v>4293</v>
      </c>
      <c r="C4560">
        <v>82</v>
      </c>
      <c r="D4560" t="s">
        <v>119</v>
      </c>
      <c r="E4560" t="s">
        <v>78</v>
      </c>
      <c r="F4560" t="s">
        <v>77</v>
      </c>
      <c r="G4560">
        <v>0</v>
      </c>
      <c r="H4560">
        <v>7</v>
      </c>
      <c r="I4560">
        <v>3</v>
      </c>
      <c r="J4560">
        <v>0</v>
      </c>
      <c r="K4560">
        <v>0</v>
      </c>
      <c r="L4560">
        <v>8</v>
      </c>
      <c r="M4560">
        <v>0</v>
      </c>
      <c r="N4560">
        <v>17</v>
      </c>
      <c r="O4560">
        <v>0</v>
      </c>
      <c r="P4560">
        <v>0</v>
      </c>
      <c r="Q4560">
        <v>2</v>
      </c>
      <c r="R4560">
        <v>2</v>
      </c>
      <c r="S4560">
        <v>19</v>
      </c>
      <c r="T4560">
        <v>7</v>
      </c>
      <c r="U4560">
        <v>0</v>
      </c>
      <c r="V4560">
        <v>1</v>
      </c>
      <c r="W4560">
        <v>2</v>
      </c>
      <c r="X4560">
        <v>0</v>
      </c>
      <c r="Y4560">
        <v>0</v>
      </c>
      <c r="Z4560">
        <v>0</v>
      </c>
      <c r="AA4560">
        <v>0</v>
      </c>
      <c r="AB4560">
        <v>82</v>
      </c>
      <c r="AC4560">
        <v>0</v>
      </c>
      <c r="AD4560">
        <v>0</v>
      </c>
      <c r="AE4560">
        <v>0</v>
      </c>
      <c r="AF4560">
        <v>0</v>
      </c>
      <c r="AG4560">
        <v>0</v>
      </c>
      <c r="AH4560">
        <v>1</v>
      </c>
      <c r="AI4560">
        <v>6</v>
      </c>
      <c r="AJ4560">
        <v>0</v>
      </c>
      <c r="AK4560">
        <v>0</v>
      </c>
      <c r="AL4560">
        <v>0</v>
      </c>
      <c r="AM4560">
        <v>18</v>
      </c>
      <c r="AN4560">
        <v>0</v>
      </c>
      <c r="AO4560">
        <v>0</v>
      </c>
      <c r="AP4560">
        <v>2</v>
      </c>
      <c r="AQ4560">
        <v>1</v>
      </c>
      <c r="AR4560">
        <v>2</v>
      </c>
      <c r="AS4560">
        <v>1</v>
      </c>
      <c r="AT4560">
        <v>0</v>
      </c>
      <c r="AU4560">
        <v>1</v>
      </c>
      <c r="AV4560">
        <v>0</v>
      </c>
      <c r="AW4560">
        <v>0</v>
      </c>
      <c r="AX4560">
        <v>5</v>
      </c>
      <c r="AY4560">
        <v>19</v>
      </c>
      <c r="AZ4560">
        <v>15</v>
      </c>
      <c r="BA4560">
        <v>24</v>
      </c>
      <c r="BB4560">
        <v>9</v>
      </c>
      <c r="BC4560">
        <v>12</v>
      </c>
      <c r="BD4560">
        <v>0</v>
      </c>
      <c r="BE4560">
        <v>0</v>
      </c>
      <c r="BF4560">
        <v>0</v>
      </c>
      <c r="BG4560">
        <v>0</v>
      </c>
      <c r="BH4560">
        <v>0</v>
      </c>
      <c r="BI4560">
        <v>7</v>
      </c>
      <c r="BJ4560">
        <v>6</v>
      </c>
      <c r="BK4560">
        <v>0</v>
      </c>
      <c r="BL4560">
        <v>3</v>
      </c>
      <c r="BM4560">
        <v>0</v>
      </c>
      <c r="BN4560">
        <v>3</v>
      </c>
      <c r="BO4560">
        <v>20</v>
      </c>
      <c r="BP4560">
        <v>1</v>
      </c>
      <c r="BQ4560">
        <v>1</v>
      </c>
      <c r="BR4560">
        <v>3</v>
      </c>
      <c r="BS4560">
        <v>5</v>
      </c>
      <c r="BT4560">
        <v>128</v>
      </c>
      <c r="BU4560" t="s">
        <v>4377</v>
      </c>
    </row>
    <row r="4561" spans="1:73">
      <c r="A4561" t="s">
        <v>4292</v>
      </c>
      <c r="B4561" t="s">
        <v>4293</v>
      </c>
      <c r="C4561">
        <v>83</v>
      </c>
      <c r="D4561" t="s">
        <v>119</v>
      </c>
      <c r="E4561" t="s">
        <v>4298</v>
      </c>
      <c r="F4561" t="s">
        <v>92</v>
      </c>
      <c r="G4561">
        <v>2</v>
      </c>
      <c r="H4561">
        <v>9</v>
      </c>
      <c r="I4561">
        <v>3</v>
      </c>
      <c r="J4561">
        <v>0</v>
      </c>
      <c r="K4561">
        <v>0</v>
      </c>
      <c r="L4561">
        <v>19</v>
      </c>
      <c r="M4561">
        <v>0</v>
      </c>
      <c r="N4561">
        <v>17</v>
      </c>
      <c r="O4561">
        <v>0</v>
      </c>
      <c r="P4561">
        <v>0</v>
      </c>
      <c r="Q4561">
        <v>4</v>
      </c>
      <c r="R4561">
        <v>1</v>
      </c>
      <c r="S4561">
        <v>27</v>
      </c>
      <c r="T4561">
        <v>16</v>
      </c>
      <c r="U4561">
        <v>0</v>
      </c>
      <c r="V4561">
        <v>0</v>
      </c>
      <c r="W4561">
        <v>2</v>
      </c>
      <c r="X4561">
        <v>0</v>
      </c>
      <c r="Y4561">
        <v>0</v>
      </c>
      <c r="Z4561">
        <v>0</v>
      </c>
      <c r="AA4561">
        <v>0</v>
      </c>
      <c r="AB4561">
        <v>104</v>
      </c>
      <c r="AC4561">
        <v>0</v>
      </c>
      <c r="AD4561">
        <v>0</v>
      </c>
      <c r="AE4561">
        <v>1</v>
      </c>
      <c r="AF4561">
        <v>0</v>
      </c>
      <c r="AG4561">
        <v>3</v>
      </c>
      <c r="AH4561">
        <v>3</v>
      </c>
      <c r="AI4561">
        <v>10</v>
      </c>
      <c r="AJ4561">
        <v>0</v>
      </c>
      <c r="AK4561">
        <v>0</v>
      </c>
      <c r="AL4561">
        <v>2</v>
      </c>
      <c r="AM4561">
        <v>10</v>
      </c>
      <c r="AN4561">
        <v>5</v>
      </c>
      <c r="AO4561">
        <v>0</v>
      </c>
      <c r="AP4561">
        <v>1</v>
      </c>
      <c r="AQ4561">
        <v>2</v>
      </c>
      <c r="AR4561">
        <v>1</v>
      </c>
      <c r="AS4561">
        <v>0</v>
      </c>
      <c r="AT4561">
        <v>5</v>
      </c>
      <c r="AU4561">
        <v>11</v>
      </c>
      <c r="AV4561">
        <v>1</v>
      </c>
      <c r="AW4561">
        <v>2</v>
      </c>
      <c r="AX4561">
        <v>7</v>
      </c>
      <c r="AY4561">
        <v>19</v>
      </c>
      <c r="AZ4561">
        <v>12</v>
      </c>
      <c r="BA4561">
        <v>20</v>
      </c>
      <c r="BB4561">
        <v>3</v>
      </c>
      <c r="BC4561">
        <v>23</v>
      </c>
      <c r="BD4561">
        <v>0</v>
      </c>
      <c r="BE4561">
        <v>0</v>
      </c>
      <c r="BF4561">
        <v>0</v>
      </c>
      <c r="BG4561">
        <v>0</v>
      </c>
      <c r="BH4561">
        <v>3</v>
      </c>
      <c r="BI4561">
        <v>16</v>
      </c>
      <c r="BJ4561">
        <v>15</v>
      </c>
      <c r="BK4561">
        <v>0</v>
      </c>
      <c r="BL4561">
        <v>0</v>
      </c>
      <c r="BM4561">
        <v>1</v>
      </c>
      <c r="BN4561">
        <v>7</v>
      </c>
      <c r="BO4561">
        <v>24</v>
      </c>
      <c r="BP4561">
        <v>0</v>
      </c>
      <c r="BQ4561">
        <v>0</v>
      </c>
      <c r="BR4561">
        <v>1</v>
      </c>
      <c r="BS4561">
        <v>7</v>
      </c>
      <c r="BT4561">
        <v>163</v>
      </c>
      <c r="BU4561" t="s">
        <v>4378</v>
      </c>
    </row>
    <row r="4562" spans="1:73">
      <c r="A4562" t="s">
        <v>4292</v>
      </c>
      <c r="B4562" t="s">
        <v>4293</v>
      </c>
      <c r="C4562">
        <v>84</v>
      </c>
      <c r="D4562" t="s">
        <v>119</v>
      </c>
      <c r="E4562" t="s">
        <v>4304</v>
      </c>
      <c r="F4562" t="s">
        <v>101</v>
      </c>
      <c r="G4562">
        <v>0</v>
      </c>
      <c r="H4562">
        <v>0</v>
      </c>
      <c r="I4562">
        <v>0</v>
      </c>
      <c r="J4562">
        <v>0</v>
      </c>
      <c r="K4562">
        <v>0</v>
      </c>
      <c r="L4562">
        <v>0</v>
      </c>
      <c r="M4562">
        <v>0</v>
      </c>
      <c r="N4562">
        <v>1</v>
      </c>
      <c r="O4562">
        <v>0</v>
      </c>
      <c r="P4562">
        <v>0</v>
      </c>
      <c r="Q4562">
        <v>0</v>
      </c>
      <c r="R4562">
        <v>0</v>
      </c>
      <c r="S4562">
        <v>0</v>
      </c>
      <c r="T4562">
        <v>0</v>
      </c>
      <c r="U4562">
        <v>0</v>
      </c>
      <c r="V4562">
        <v>0</v>
      </c>
      <c r="W4562">
        <v>0</v>
      </c>
      <c r="X4562">
        <v>0</v>
      </c>
      <c r="Y4562">
        <v>0</v>
      </c>
      <c r="Z4562">
        <v>0</v>
      </c>
      <c r="AA4562">
        <v>0</v>
      </c>
      <c r="AB4562">
        <v>3</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1</v>
      </c>
      <c r="AV4562">
        <v>0</v>
      </c>
      <c r="AW4562">
        <v>0</v>
      </c>
      <c r="AX4562">
        <v>0</v>
      </c>
      <c r="AY4562">
        <v>0</v>
      </c>
      <c r="AZ4562">
        <v>0</v>
      </c>
      <c r="BA4562">
        <v>0</v>
      </c>
      <c r="BB4562">
        <v>0</v>
      </c>
      <c r="BC4562">
        <v>0</v>
      </c>
      <c r="BD4562">
        <v>0</v>
      </c>
      <c r="BE4562">
        <v>0</v>
      </c>
      <c r="BF4562">
        <v>0</v>
      </c>
      <c r="BG4562">
        <v>0</v>
      </c>
      <c r="BH4562">
        <v>0</v>
      </c>
      <c r="BI4562">
        <v>0</v>
      </c>
      <c r="BJ4562">
        <v>0</v>
      </c>
      <c r="BK4562">
        <v>0</v>
      </c>
      <c r="BL4562">
        <v>0</v>
      </c>
      <c r="BM4562">
        <v>0</v>
      </c>
      <c r="BN4562">
        <v>0</v>
      </c>
      <c r="BO4562">
        <v>1</v>
      </c>
      <c r="BP4562">
        <v>0</v>
      </c>
      <c r="BQ4562">
        <v>0</v>
      </c>
      <c r="BR4562">
        <v>0</v>
      </c>
      <c r="BS4562">
        <v>1</v>
      </c>
      <c r="BT4562">
        <v>4</v>
      </c>
      <c r="BU4562" t="s">
        <v>4379</v>
      </c>
    </row>
    <row r="4563" spans="1:73">
      <c r="A4563" t="s">
        <v>4292</v>
      </c>
      <c r="B4563" t="s">
        <v>4293</v>
      </c>
      <c r="C4563">
        <v>85</v>
      </c>
      <c r="D4563" t="s">
        <v>119</v>
      </c>
      <c r="E4563" t="s">
        <v>4298</v>
      </c>
      <c r="F4563" t="s">
        <v>92</v>
      </c>
      <c r="G4563">
        <v>0</v>
      </c>
      <c r="H4563">
        <v>13</v>
      </c>
      <c r="I4563">
        <v>3</v>
      </c>
      <c r="J4563">
        <v>0</v>
      </c>
      <c r="K4563">
        <v>0</v>
      </c>
      <c r="L4563">
        <v>7</v>
      </c>
      <c r="M4563">
        <v>0</v>
      </c>
      <c r="N4563">
        <v>19</v>
      </c>
      <c r="O4563">
        <v>0</v>
      </c>
      <c r="P4563">
        <v>0</v>
      </c>
      <c r="Q4563">
        <v>2</v>
      </c>
      <c r="R4563">
        <v>2</v>
      </c>
      <c r="S4563">
        <v>28</v>
      </c>
      <c r="T4563">
        <v>8</v>
      </c>
      <c r="U4563">
        <v>0</v>
      </c>
      <c r="V4563">
        <v>3</v>
      </c>
      <c r="W4563">
        <v>9</v>
      </c>
      <c r="X4563">
        <v>0</v>
      </c>
      <c r="Y4563">
        <v>0</v>
      </c>
      <c r="Z4563">
        <v>0</v>
      </c>
      <c r="AA4563">
        <v>0</v>
      </c>
      <c r="AB4563">
        <v>93</v>
      </c>
      <c r="AC4563">
        <v>0</v>
      </c>
      <c r="AD4563">
        <v>0</v>
      </c>
      <c r="AE4563">
        <v>1</v>
      </c>
      <c r="AF4563">
        <v>1</v>
      </c>
      <c r="AG4563">
        <v>0</v>
      </c>
      <c r="AH4563">
        <v>0</v>
      </c>
      <c r="AI4563">
        <v>3</v>
      </c>
      <c r="AJ4563">
        <v>0</v>
      </c>
      <c r="AK4563">
        <v>0</v>
      </c>
      <c r="AL4563">
        <v>6</v>
      </c>
      <c r="AM4563">
        <v>21</v>
      </c>
      <c r="AN4563">
        <v>0</v>
      </c>
      <c r="AO4563">
        <v>0</v>
      </c>
      <c r="AP4563">
        <v>0</v>
      </c>
      <c r="AQ4563">
        <v>3</v>
      </c>
      <c r="AR4563">
        <v>0</v>
      </c>
      <c r="AS4563">
        <v>0</v>
      </c>
      <c r="AT4563">
        <v>1</v>
      </c>
      <c r="AU4563">
        <v>8</v>
      </c>
      <c r="AV4563">
        <v>4</v>
      </c>
      <c r="AW4563">
        <v>3</v>
      </c>
      <c r="AX4563">
        <v>4</v>
      </c>
      <c r="AY4563">
        <v>13</v>
      </c>
      <c r="AZ4563">
        <v>14</v>
      </c>
      <c r="BA4563">
        <v>27</v>
      </c>
      <c r="BB4563">
        <v>2</v>
      </c>
      <c r="BC4563">
        <v>5</v>
      </c>
      <c r="BD4563">
        <v>0</v>
      </c>
      <c r="BE4563">
        <v>0</v>
      </c>
      <c r="BF4563">
        <v>3</v>
      </c>
      <c r="BG4563">
        <v>0</v>
      </c>
      <c r="BH4563">
        <v>3</v>
      </c>
      <c r="BI4563">
        <v>12</v>
      </c>
      <c r="BJ4563">
        <v>5</v>
      </c>
      <c r="BK4563">
        <v>0</v>
      </c>
      <c r="BL4563">
        <v>7</v>
      </c>
      <c r="BM4563">
        <v>0</v>
      </c>
      <c r="BN4563">
        <v>0</v>
      </c>
      <c r="BO4563">
        <v>24</v>
      </c>
      <c r="BP4563">
        <v>0</v>
      </c>
      <c r="BQ4563">
        <v>2</v>
      </c>
      <c r="BR4563">
        <v>2</v>
      </c>
      <c r="BS4563">
        <v>7</v>
      </c>
      <c r="BT4563">
        <v>130</v>
      </c>
      <c r="BU4563" t="s">
        <v>4380</v>
      </c>
    </row>
    <row r="4564" spans="1:73">
      <c r="A4564" t="s">
        <v>4292</v>
      </c>
      <c r="B4564" t="s">
        <v>4293</v>
      </c>
      <c r="C4564">
        <v>86</v>
      </c>
      <c r="D4564" t="s">
        <v>119</v>
      </c>
      <c r="E4564" t="s">
        <v>4304</v>
      </c>
      <c r="F4564" t="s">
        <v>101</v>
      </c>
      <c r="G4564">
        <v>0</v>
      </c>
      <c r="H4564">
        <v>2</v>
      </c>
      <c r="I4564">
        <v>0</v>
      </c>
      <c r="J4564">
        <v>0</v>
      </c>
      <c r="K4564">
        <v>0</v>
      </c>
      <c r="L4564">
        <v>0</v>
      </c>
      <c r="M4564">
        <v>0</v>
      </c>
      <c r="N4564">
        <v>4</v>
      </c>
      <c r="O4564">
        <v>0</v>
      </c>
      <c r="P4564">
        <v>0</v>
      </c>
      <c r="Q4564">
        <v>0</v>
      </c>
      <c r="R4564">
        <v>0</v>
      </c>
      <c r="S4564">
        <v>5</v>
      </c>
      <c r="T4564">
        <v>0</v>
      </c>
      <c r="U4564">
        <v>0</v>
      </c>
      <c r="V4564">
        <v>2</v>
      </c>
      <c r="W4564">
        <v>0</v>
      </c>
      <c r="X4564">
        <v>0</v>
      </c>
      <c r="Y4564">
        <v>1</v>
      </c>
      <c r="Z4564">
        <v>0</v>
      </c>
      <c r="AA4564">
        <v>0</v>
      </c>
      <c r="AB4564">
        <v>17</v>
      </c>
      <c r="AC4564">
        <v>0</v>
      </c>
      <c r="AD4564">
        <v>0</v>
      </c>
      <c r="AE4564">
        <v>0</v>
      </c>
      <c r="AF4564">
        <v>0</v>
      </c>
      <c r="AG4564">
        <v>0</v>
      </c>
      <c r="AH4564">
        <v>0</v>
      </c>
      <c r="AI4564">
        <v>3</v>
      </c>
      <c r="AJ4564">
        <v>0</v>
      </c>
      <c r="AK4564">
        <v>0</v>
      </c>
      <c r="AL4564">
        <v>0</v>
      </c>
      <c r="AM4564">
        <v>2</v>
      </c>
      <c r="AN4564">
        <v>0</v>
      </c>
      <c r="AO4564">
        <v>0</v>
      </c>
      <c r="AP4564">
        <v>0</v>
      </c>
      <c r="AQ4564">
        <v>1</v>
      </c>
      <c r="AR4564">
        <v>0</v>
      </c>
      <c r="AS4564">
        <v>0</v>
      </c>
      <c r="AT4564">
        <v>0</v>
      </c>
      <c r="AU4564">
        <v>0</v>
      </c>
      <c r="AV4564">
        <v>1</v>
      </c>
      <c r="AW4564">
        <v>0</v>
      </c>
      <c r="AX4564">
        <v>3</v>
      </c>
      <c r="AY4564">
        <v>4</v>
      </c>
      <c r="AZ4564">
        <v>6</v>
      </c>
      <c r="BA4564">
        <v>5</v>
      </c>
      <c r="BB4564">
        <v>0</v>
      </c>
      <c r="BC4564">
        <v>0</v>
      </c>
      <c r="BD4564">
        <v>0</v>
      </c>
      <c r="BE4564">
        <v>0</v>
      </c>
      <c r="BF4564">
        <v>0</v>
      </c>
      <c r="BG4564">
        <v>0</v>
      </c>
      <c r="BH4564">
        <v>0</v>
      </c>
      <c r="BI4564">
        <v>4</v>
      </c>
      <c r="BJ4564">
        <v>0</v>
      </c>
      <c r="BK4564">
        <v>0</v>
      </c>
      <c r="BL4564">
        <v>0</v>
      </c>
      <c r="BM4564">
        <v>1</v>
      </c>
      <c r="BN4564">
        <v>0</v>
      </c>
      <c r="BO4564">
        <v>6</v>
      </c>
      <c r="BP4564">
        <v>2</v>
      </c>
      <c r="BQ4564">
        <v>0</v>
      </c>
      <c r="BR4564">
        <v>0</v>
      </c>
      <c r="BS4564">
        <v>3</v>
      </c>
      <c r="BT4564">
        <v>27</v>
      </c>
      <c r="BU4564" t="s">
        <v>4381</v>
      </c>
    </row>
    <row r="4565" spans="1:73">
      <c r="A4565" t="s">
        <v>4292</v>
      </c>
      <c r="B4565" t="s">
        <v>4293</v>
      </c>
      <c r="C4565">
        <v>87</v>
      </c>
      <c r="D4565" t="s">
        <v>119</v>
      </c>
      <c r="E4565" t="s">
        <v>4298</v>
      </c>
      <c r="F4565" t="s">
        <v>92</v>
      </c>
      <c r="G4565">
        <v>0</v>
      </c>
      <c r="H4565">
        <v>0</v>
      </c>
      <c r="I4565">
        <v>0</v>
      </c>
      <c r="J4565">
        <v>0</v>
      </c>
      <c r="K4565">
        <v>0</v>
      </c>
      <c r="L4565">
        <v>1</v>
      </c>
      <c r="M4565">
        <v>0</v>
      </c>
      <c r="N4565">
        <v>2</v>
      </c>
      <c r="O4565">
        <v>0</v>
      </c>
      <c r="P4565">
        <v>0</v>
      </c>
      <c r="Q4565">
        <v>0</v>
      </c>
      <c r="R4565">
        <v>0</v>
      </c>
      <c r="S4565">
        <v>2</v>
      </c>
      <c r="T4565">
        <v>1</v>
      </c>
      <c r="U4565">
        <v>0</v>
      </c>
      <c r="V4565">
        <v>0</v>
      </c>
      <c r="W4565">
        <v>0</v>
      </c>
      <c r="X4565">
        <v>0</v>
      </c>
      <c r="Y4565">
        <v>0</v>
      </c>
      <c r="Z4565">
        <v>0</v>
      </c>
      <c r="AA4565">
        <v>0</v>
      </c>
      <c r="AB4565">
        <v>6</v>
      </c>
      <c r="AC4565">
        <v>0</v>
      </c>
      <c r="AD4565">
        <v>0</v>
      </c>
      <c r="AE4565">
        <v>0</v>
      </c>
      <c r="AF4565">
        <v>0</v>
      </c>
      <c r="AG4565">
        <v>0</v>
      </c>
      <c r="AH4565">
        <v>0</v>
      </c>
      <c r="AI4565">
        <v>1</v>
      </c>
      <c r="AJ4565">
        <v>0</v>
      </c>
      <c r="AK4565">
        <v>0</v>
      </c>
      <c r="AL4565">
        <v>0</v>
      </c>
      <c r="AM4565">
        <v>0</v>
      </c>
      <c r="AN4565">
        <v>0</v>
      </c>
      <c r="AO4565">
        <v>0</v>
      </c>
      <c r="AP4565">
        <v>0</v>
      </c>
      <c r="AQ4565">
        <v>0</v>
      </c>
      <c r="AR4565">
        <v>0</v>
      </c>
      <c r="AS4565">
        <v>0</v>
      </c>
      <c r="AT4565">
        <v>0</v>
      </c>
      <c r="AU4565">
        <v>0</v>
      </c>
      <c r="AV4565">
        <v>0</v>
      </c>
      <c r="AW4565">
        <v>0</v>
      </c>
      <c r="AX4565">
        <v>2</v>
      </c>
      <c r="AY4565">
        <v>0</v>
      </c>
      <c r="AZ4565">
        <v>2</v>
      </c>
      <c r="BA4565">
        <v>2</v>
      </c>
      <c r="BB4565">
        <v>0</v>
      </c>
      <c r="BC4565">
        <v>0</v>
      </c>
      <c r="BD4565">
        <v>0</v>
      </c>
      <c r="BE4565">
        <v>0</v>
      </c>
      <c r="BF4565">
        <v>0</v>
      </c>
      <c r="BG4565">
        <v>0</v>
      </c>
      <c r="BH4565">
        <v>0</v>
      </c>
      <c r="BI4565">
        <v>3</v>
      </c>
      <c r="BJ4565">
        <v>0</v>
      </c>
      <c r="BK4565">
        <v>0</v>
      </c>
      <c r="BL4565">
        <v>0</v>
      </c>
      <c r="BM4565">
        <v>0</v>
      </c>
      <c r="BN4565">
        <v>0</v>
      </c>
      <c r="BO4565">
        <v>2</v>
      </c>
      <c r="BP4565">
        <v>0</v>
      </c>
      <c r="BQ4565">
        <v>0</v>
      </c>
      <c r="BR4565">
        <v>1</v>
      </c>
      <c r="BS4565">
        <v>1</v>
      </c>
      <c r="BT4565">
        <v>9</v>
      </c>
      <c r="BU4565" t="s">
        <v>4382</v>
      </c>
    </row>
    <row r="4566" spans="1:73">
      <c r="A4566" t="s">
        <v>4292</v>
      </c>
      <c r="B4566" t="s">
        <v>4293</v>
      </c>
      <c r="C4566">
        <v>88</v>
      </c>
      <c r="D4566" t="s">
        <v>119</v>
      </c>
      <c r="E4566" t="s">
        <v>78</v>
      </c>
      <c r="F4566" t="s">
        <v>77</v>
      </c>
      <c r="G4566">
        <v>0</v>
      </c>
      <c r="H4566">
        <v>6</v>
      </c>
      <c r="I4566">
        <v>5</v>
      </c>
      <c r="J4566">
        <v>0</v>
      </c>
      <c r="K4566">
        <v>0</v>
      </c>
      <c r="L4566">
        <v>1</v>
      </c>
      <c r="M4566">
        <v>0</v>
      </c>
      <c r="N4566">
        <v>5</v>
      </c>
      <c r="O4566">
        <v>0</v>
      </c>
      <c r="P4566">
        <v>0</v>
      </c>
      <c r="Q4566">
        <v>2</v>
      </c>
      <c r="R4566">
        <v>1</v>
      </c>
      <c r="S4566">
        <v>16</v>
      </c>
      <c r="T4566">
        <v>5</v>
      </c>
      <c r="U4566">
        <v>0</v>
      </c>
      <c r="V4566">
        <v>0</v>
      </c>
      <c r="W4566">
        <v>2</v>
      </c>
      <c r="X4566">
        <v>1</v>
      </c>
      <c r="Y4566">
        <v>0</v>
      </c>
      <c r="Z4566">
        <v>0</v>
      </c>
      <c r="AA4566">
        <v>0</v>
      </c>
      <c r="AB4566">
        <v>30</v>
      </c>
      <c r="AC4566">
        <v>0</v>
      </c>
      <c r="AD4566">
        <v>0</v>
      </c>
      <c r="AE4566">
        <v>0</v>
      </c>
      <c r="AF4566">
        <v>0</v>
      </c>
      <c r="AG4566">
        <v>0</v>
      </c>
      <c r="AH4566">
        <v>2</v>
      </c>
      <c r="AI4566">
        <v>3</v>
      </c>
      <c r="AJ4566">
        <v>0</v>
      </c>
      <c r="AK4566">
        <v>0</v>
      </c>
      <c r="AL4566">
        <v>5</v>
      </c>
      <c r="AM4566">
        <v>3</v>
      </c>
      <c r="AN4566">
        <v>0</v>
      </c>
      <c r="AO4566">
        <v>0</v>
      </c>
      <c r="AP4566">
        <v>0</v>
      </c>
      <c r="AQ4566">
        <v>3</v>
      </c>
      <c r="AR4566">
        <v>0</v>
      </c>
      <c r="AS4566">
        <v>1</v>
      </c>
      <c r="AT4566">
        <v>0</v>
      </c>
      <c r="AU4566">
        <v>0</v>
      </c>
      <c r="AV4566">
        <v>0</v>
      </c>
      <c r="AW4566">
        <v>5</v>
      </c>
      <c r="AX4566">
        <v>5</v>
      </c>
      <c r="AY4566">
        <v>3</v>
      </c>
      <c r="AZ4566">
        <v>7</v>
      </c>
      <c r="BA4566">
        <v>10</v>
      </c>
      <c r="BB4566">
        <v>1</v>
      </c>
      <c r="BC4566">
        <v>2</v>
      </c>
      <c r="BD4566">
        <v>0</v>
      </c>
      <c r="BE4566">
        <v>0</v>
      </c>
      <c r="BF4566">
        <v>0</v>
      </c>
      <c r="BG4566">
        <v>0</v>
      </c>
      <c r="BH4566">
        <v>0</v>
      </c>
      <c r="BI4566">
        <v>5</v>
      </c>
      <c r="BJ4566">
        <v>2</v>
      </c>
      <c r="BK4566">
        <v>0</v>
      </c>
      <c r="BL4566">
        <v>2</v>
      </c>
      <c r="BM4566">
        <v>1</v>
      </c>
      <c r="BN4566">
        <v>0</v>
      </c>
      <c r="BO4566">
        <v>8</v>
      </c>
      <c r="BP4566">
        <v>0</v>
      </c>
      <c r="BQ4566">
        <v>0</v>
      </c>
      <c r="BR4566">
        <v>1</v>
      </c>
      <c r="BS4566">
        <v>2</v>
      </c>
      <c r="BT4566">
        <v>50</v>
      </c>
      <c r="BU4566" t="s">
        <v>4383</v>
      </c>
    </row>
    <row r="4567" spans="1:73">
      <c r="A4567" t="s">
        <v>4292</v>
      </c>
      <c r="B4567" t="s">
        <v>4293</v>
      </c>
      <c r="C4567">
        <v>89</v>
      </c>
      <c r="D4567" t="s">
        <v>119</v>
      </c>
      <c r="E4567" t="s">
        <v>4307</v>
      </c>
      <c r="F4567" t="s">
        <v>101</v>
      </c>
      <c r="G4567">
        <v>4</v>
      </c>
      <c r="H4567">
        <v>5</v>
      </c>
      <c r="I4567">
        <v>7</v>
      </c>
      <c r="J4567">
        <v>0</v>
      </c>
      <c r="K4567">
        <v>0</v>
      </c>
      <c r="L4567">
        <v>6</v>
      </c>
      <c r="M4567">
        <v>0</v>
      </c>
      <c r="N4567">
        <v>10</v>
      </c>
      <c r="O4567">
        <v>0</v>
      </c>
      <c r="P4567">
        <v>0</v>
      </c>
      <c r="Q4567">
        <v>0</v>
      </c>
      <c r="R4567">
        <v>1</v>
      </c>
      <c r="S4567">
        <v>21</v>
      </c>
      <c r="T4567">
        <v>4</v>
      </c>
      <c r="U4567">
        <v>0</v>
      </c>
      <c r="V4567">
        <v>2</v>
      </c>
      <c r="W4567">
        <v>4</v>
      </c>
      <c r="X4567">
        <v>0</v>
      </c>
      <c r="Y4567">
        <v>0</v>
      </c>
      <c r="Z4567">
        <v>0</v>
      </c>
      <c r="AA4567">
        <v>0</v>
      </c>
      <c r="AB4567">
        <v>67</v>
      </c>
      <c r="AC4567">
        <v>1</v>
      </c>
      <c r="AD4567">
        <v>0</v>
      </c>
      <c r="AE4567">
        <v>0</v>
      </c>
      <c r="AF4567">
        <v>0</v>
      </c>
      <c r="AG4567">
        <v>0</v>
      </c>
      <c r="AH4567">
        <v>2</v>
      </c>
      <c r="AI4567">
        <v>2</v>
      </c>
      <c r="AJ4567">
        <v>0</v>
      </c>
      <c r="AK4567">
        <v>0</v>
      </c>
      <c r="AL4567">
        <v>3</v>
      </c>
      <c r="AM4567">
        <v>7</v>
      </c>
      <c r="AN4567">
        <v>0</v>
      </c>
      <c r="AO4567">
        <v>0</v>
      </c>
      <c r="AP4567">
        <v>2</v>
      </c>
      <c r="AQ4567">
        <v>2</v>
      </c>
      <c r="AR4567">
        <v>0</v>
      </c>
      <c r="AS4567">
        <v>0</v>
      </c>
      <c r="AT4567">
        <v>0</v>
      </c>
      <c r="AU4567">
        <v>6</v>
      </c>
      <c r="AV4567">
        <v>0</v>
      </c>
      <c r="AW4567">
        <v>7</v>
      </c>
      <c r="AX4567">
        <v>6</v>
      </c>
      <c r="AY4567">
        <v>17</v>
      </c>
      <c r="AZ4567">
        <v>13</v>
      </c>
      <c r="BA4567">
        <v>17</v>
      </c>
      <c r="BB4567">
        <v>4</v>
      </c>
      <c r="BC4567">
        <v>17</v>
      </c>
      <c r="BD4567">
        <v>0</v>
      </c>
      <c r="BE4567">
        <v>0</v>
      </c>
      <c r="BF4567">
        <v>0</v>
      </c>
      <c r="BG4567">
        <v>0</v>
      </c>
      <c r="BH4567">
        <v>0</v>
      </c>
      <c r="BI4567">
        <v>8</v>
      </c>
      <c r="BJ4567">
        <v>9</v>
      </c>
      <c r="BK4567">
        <v>0</v>
      </c>
      <c r="BL4567">
        <v>8</v>
      </c>
      <c r="BM4567">
        <v>0</v>
      </c>
      <c r="BN4567">
        <v>4</v>
      </c>
      <c r="BO4567">
        <v>23</v>
      </c>
      <c r="BP4567">
        <v>0</v>
      </c>
      <c r="BQ4567">
        <v>1</v>
      </c>
      <c r="BR4567">
        <v>2</v>
      </c>
      <c r="BS4567">
        <v>7</v>
      </c>
      <c r="BT4567">
        <v>111</v>
      </c>
      <c r="BU4567" t="s">
        <v>4384</v>
      </c>
    </row>
    <row r="4568" spans="1:73">
      <c r="A4568" t="s">
        <v>4292</v>
      </c>
      <c r="B4568" t="s">
        <v>4293</v>
      </c>
      <c r="C4568">
        <v>90</v>
      </c>
      <c r="D4568" t="s">
        <v>119</v>
      </c>
      <c r="E4568" t="s">
        <v>78</v>
      </c>
      <c r="F4568" t="s">
        <v>77</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0</v>
      </c>
      <c r="BB4568">
        <v>0</v>
      </c>
      <c r="BC4568">
        <v>0</v>
      </c>
      <c r="BD4568">
        <v>0</v>
      </c>
      <c r="BE4568">
        <v>0</v>
      </c>
      <c r="BF4568">
        <v>0</v>
      </c>
      <c r="BG4568">
        <v>0</v>
      </c>
      <c r="BH4568">
        <v>0</v>
      </c>
      <c r="BI4568">
        <v>0</v>
      </c>
      <c r="BJ4568">
        <v>0</v>
      </c>
      <c r="BK4568">
        <v>0</v>
      </c>
      <c r="BL4568">
        <v>0</v>
      </c>
      <c r="BM4568">
        <v>0</v>
      </c>
      <c r="BN4568">
        <v>0</v>
      </c>
      <c r="BO4568">
        <v>0</v>
      </c>
      <c r="BP4568">
        <v>0</v>
      </c>
      <c r="BQ4568">
        <v>0</v>
      </c>
      <c r="BR4568">
        <v>0</v>
      </c>
      <c r="BS4568">
        <v>1</v>
      </c>
      <c r="BT4568">
        <v>1</v>
      </c>
      <c r="BU4568" t="s">
        <v>4385</v>
      </c>
    </row>
    <row r="4569" spans="1:73">
      <c r="A4569" t="s">
        <v>4292</v>
      </c>
      <c r="B4569" t="s">
        <v>4293</v>
      </c>
      <c r="C4569">
        <v>91</v>
      </c>
      <c r="D4569" t="s">
        <v>119</v>
      </c>
      <c r="E4569" t="s">
        <v>4301</v>
      </c>
      <c r="F4569" t="s">
        <v>92</v>
      </c>
      <c r="G4569">
        <v>0</v>
      </c>
      <c r="H4569">
        <v>14</v>
      </c>
      <c r="I4569">
        <v>0</v>
      </c>
      <c r="J4569">
        <v>0</v>
      </c>
      <c r="K4569">
        <v>0</v>
      </c>
      <c r="L4569">
        <v>10</v>
      </c>
      <c r="M4569">
        <v>0</v>
      </c>
      <c r="N4569">
        <v>22</v>
      </c>
      <c r="O4569">
        <v>0</v>
      </c>
      <c r="P4569">
        <v>0</v>
      </c>
      <c r="Q4569">
        <v>7</v>
      </c>
      <c r="R4569">
        <v>1</v>
      </c>
      <c r="S4569">
        <v>55</v>
      </c>
      <c r="T4569">
        <v>24</v>
      </c>
      <c r="U4569">
        <v>0</v>
      </c>
      <c r="V4569">
        <v>3</v>
      </c>
      <c r="W4569">
        <v>16</v>
      </c>
      <c r="X4569">
        <v>0</v>
      </c>
      <c r="Y4569">
        <v>2</v>
      </c>
      <c r="Z4569">
        <v>0</v>
      </c>
      <c r="AA4569">
        <v>0</v>
      </c>
      <c r="AB4569">
        <v>131</v>
      </c>
      <c r="AC4569">
        <v>3</v>
      </c>
      <c r="AD4569">
        <v>0</v>
      </c>
      <c r="AE4569">
        <v>0</v>
      </c>
      <c r="AF4569">
        <v>0</v>
      </c>
      <c r="AG4569">
        <v>1</v>
      </c>
      <c r="AH4569">
        <v>0</v>
      </c>
      <c r="AI4569">
        <v>11</v>
      </c>
      <c r="AJ4569">
        <v>0</v>
      </c>
      <c r="AK4569">
        <v>0</v>
      </c>
      <c r="AL4569">
        <v>6</v>
      </c>
      <c r="AM4569">
        <v>18</v>
      </c>
      <c r="AN4569">
        <v>0</v>
      </c>
      <c r="AO4569">
        <v>0</v>
      </c>
      <c r="AP4569">
        <v>2</v>
      </c>
      <c r="AQ4569">
        <v>9</v>
      </c>
      <c r="AR4569">
        <v>0</v>
      </c>
      <c r="AS4569">
        <v>0</v>
      </c>
      <c r="AT4569">
        <v>1</v>
      </c>
      <c r="AU4569">
        <v>2</v>
      </c>
      <c r="AV4569">
        <v>2</v>
      </c>
      <c r="AW4569">
        <v>0</v>
      </c>
      <c r="AX4569">
        <v>9</v>
      </c>
      <c r="AY4569">
        <v>23</v>
      </c>
      <c r="AZ4569">
        <v>23</v>
      </c>
      <c r="BA4569">
        <v>27</v>
      </c>
      <c r="BB4569">
        <v>11</v>
      </c>
      <c r="BC4569">
        <v>22</v>
      </c>
      <c r="BD4569">
        <v>0</v>
      </c>
      <c r="BE4569">
        <v>0</v>
      </c>
      <c r="BF4569">
        <v>0</v>
      </c>
      <c r="BG4569">
        <v>0</v>
      </c>
      <c r="BH4569">
        <v>0</v>
      </c>
      <c r="BI4569">
        <v>10</v>
      </c>
      <c r="BJ4569">
        <v>18</v>
      </c>
      <c r="BK4569">
        <v>0</v>
      </c>
      <c r="BL4569">
        <v>13</v>
      </c>
      <c r="BM4569">
        <v>0</v>
      </c>
      <c r="BN4569">
        <v>2</v>
      </c>
      <c r="BO4569">
        <v>29</v>
      </c>
      <c r="BP4569">
        <v>2</v>
      </c>
      <c r="BQ4569">
        <v>0</v>
      </c>
      <c r="BR4569">
        <v>5</v>
      </c>
      <c r="BS4569">
        <v>9</v>
      </c>
      <c r="BT4569">
        <v>207</v>
      </c>
      <c r="BU4569" t="s">
        <v>4386</v>
      </c>
    </row>
    <row r="4570" spans="1:73">
      <c r="A4570" t="s">
        <v>4292</v>
      </c>
      <c r="B4570" t="s">
        <v>4293</v>
      </c>
      <c r="C4570">
        <v>92</v>
      </c>
      <c r="D4570" t="s">
        <v>119</v>
      </c>
      <c r="E4570" t="s">
        <v>78</v>
      </c>
      <c r="F4570" t="s">
        <v>77</v>
      </c>
      <c r="G4570">
        <v>0</v>
      </c>
      <c r="H4570">
        <v>0</v>
      </c>
      <c r="I4570">
        <v>1</v>
      </c>
      <c r="J4570">
        <v>0</v>
      </c>
      <c r="K4570">
        <v>0</v>
      </c>
      <c r="L4570">
        <v>1</v>
      </c>
      <c r="M4570">
        <v>0</v>
      </c>
      <c r="N4570">
        <v>2</v>
      </c>
      <c r="O4570">
        <v>0</v>
      </c>
      <c r="P4570">
        <v>0</v>
      </c>
      <c r="Q4570">
        <v>3</v>
      </c>
      <c r="R4570">
        <v>0</v>
      </c>
      <c r="S4570">
        <v>4</v>
      </c>
      <c r="T4570">
        <v>0</v>
      </c>
      <c r="U4570">
        <v>0</v>
      </c>
      <c r="V4570">
        <v>0</v>
      </c>
      <c r="W4570">
        <v>0</v>
      </c>
      <c r="X4570">
        <v>0</v>
      </c>
      <c r="Y4570">
        <v>0</v>
      </c>
      <c r="Z4570">
        <v>0</v>
      </c>
      <c r="AA4570">
        <v>0</v>
      </c>
      <c r="AB4570">
        <v>8</v>
      </c>
      <c r="AC4570">
        <v>0</v>
      </c>
      <c r="AD4570">
        <v>0</v>
      </c>
      <c r="AE4570">
        <v>0</v>
      </c>
      <c r="AF4570">
        <v>0</v>
      </c>
      <c r="AG4570">
        <v>0</v>
      </c>
      <c r="AH4570">
        <v>0</v>
      </c>
      <c r="AI4570">
        <v>1</v>
      </c>
      <c r="AJ4570">
        <v>0</v>
      </c>
      <c r="AK4570">
        <v>0</v>
      </c>
      <c r="AL4570">
        <v>0</v>
      </c>
      <c r="AM4570">
        <v>1</v>
      </c>
      <c r="AN4570">
        <v>0</v>
      </c>
      <c r="AO4570">
        <v>0</v>
      </c>
      <c r="AP4570">
        <v>0</v>
      </c>
      <c r="AQ4570">
        <v>1</v>
      </c>
      <c r="AR4570">
        <v>0</v>
      </c>
      <c r="AS4570">
        <v>0</v>
      </c>
      <c r="AT4570">
        <v>0</v>
      </c>
      <c r="AU4570">
        <v>0</v>
      </c>
      <c r="AV4570">
        <v>0</v>
      </c>
      <c r="AW4570">
        <v>1</v>
      </c>
      <c r="AX4570">
        <v>3</v>
      </c>
      <c r="AY4570">
        <v>1</v>
      </c>
      <c r="AZ4570">
        <v>3</v>
      </c>
      <c r="BA4570">
        <v>4</v>
      </c>
      <c r="BB4570">
        <v>0</v>
      </c>
      <c r="BC4570">
        <v>0</v>
      </c>
      <c r="BD4570">
        <v>0</v>
      </c>
      <c r="BE4570">
        <v>0</v>
      </c>
      <c r="BF4570">
        <v>0</v>
      </c>
      <c r="BG4570">
        <v>0</v>
      </c>
      <c r="BH4570">
        <v>0</v>
      </c>
      <c r="BI4570">
        <v>3</v>
      </c>
      <c r="BJ4570">
        <v>0</v>
      </c>
      <c r="BK4570">
        <v>0</v>
      </c>
      <c r="BL4570">
        <v>0</v>
      </c>
      <c r="BM4570">
        <v>0</v>
      </c>
      <c r="BN4570">
        <v>0</v>
      </c>
      <c r="BO4570">
        <v>3</v>
      </c>
      <c r="BP4570">
        <v>0</v>
      </c>
      <c r="BQ4570">
        <v>0</v>
      </c>
      <c r="BR4570">
        <v>3</v>
      </c>
      <c r="BS4570">
        <v>1</v>
      </c>
      <c r="BT4570">
        <v>14</v>
      </c>
      <c r="BU4570" t="s">
        <v>4387</v>
      </c>
    </row>
    <row r="4571" spans="1:73">
      <c r="A4571" t="s">
        <v>4292</v>
      </c>
      <c r="B4571" t="s">
        <v>4293</v>
      </c>
      <c r="C4571">
        <v>93</v>
      </c>
      <c r="D4571" t="s">
        <v>119</v>
      </c>
      <c r="E4571" t="s">
        <v>4301</v>
      </c>
      <c r="F4571" t="s">
        <v>92</v>
      </c>
      <c r="G4571">
        <v>0</v>
      </c>
      <c r="H4571">
        <v>0</v>
      </c>
      <c r="I4571">
        <v>0</v>
      </c>
      <c r="J4571">
        <v>0</v>
      </c>
      <c r="K4571">
        <v>0</v>
      </c>
      <c r="L4571">
        <v>3</v>
      </c>
      <c r="M4571">
        <v>0</v>
      </c>
      <c r="N4571">
        <v>11</v>
      </c>
      <c r="O4571">
        <v>0</v>
      </c>
      <c r="P4571">
        <v>0</v>
      </c>
      <c r="Q4571">
        <v>0</v>
      </c>
      <c r="R4571">
        <v>0</v>
      </c>
      <c r="S4571">
        <v>6</v>
      </c>
      <c r="T4571">
        <v>2</v>
      </c>
      <c r="U4571">
        <v>0</v>
      </c>
      <c r="V4571">
        <v>0</v>
      </c>
      <c r="W4571">
        <v>1</v>
      </c>
      <c r="X4571">
        <v>0</v>
      </c>
      <c r="Y4571">
        <v>0</v>
      </c>
      <c r="Z4571">
        <v>0</v>
      </c>
      <c r="AA4571">
        <v>0</v>
      </c>
      <c r="AB4571">
        <v>38</v>
      </c>
      <c r="AC4571">
        <v>0</v>
      </c>
      <c r="AD4571">
        <v>0</v>
      </c>
      <c r="AE4571">
        <v>2</v>
      </c>
      <c r="AF4571">
        <v>0</v>
      </c>
      <c r="AG4571">
        <v>0</v>
      </c>
      <c r="AH4571">
        <v>2</v>
      </c>
      <c r="AI4571">
        <v>3</v>
      </c>
      <c r="AJ4571">
        <v>0</v>
      </c>
      <c r="AK4571">
        <v>0</v>
      </c>
      <c r="AL4571">
        <v>1</v>
      </c>
      <c r="AM4571">
        <v>7</v>
      </c>
      <c r="AN4571">
        <v>0</v>
      </c>
      <c r="AO4571">
        <v>0</v>
      </c>
      <c r="AP4571">
        <v>0</v>
      </c>
      <c r="AQ4571">
        <v>1</v>
      </c>
      <c r="AR4571">
        <v>0</v>
      </c>
      <c r="AS4571">
        <v>0</v>
      </c>
      <c r="AT4571">
        <v>0</v>
      </c>
      <c r="AU4571">
        <v>3</v>
      </c>
      <c r="AV4571">
        <v>2</v>
      </c>
      <c r="AW4571">
        <v>0</v>
      </c>
      <c r="AX4571">
        <v>10</v>
      </c>
      <c r="AY4571">
        <v>4</v>
      </c>
      <c r="AZ4571">
        <v>10</v>
      </c>
      <c r="BA4571">
        <v>17</v>
      </c>
      <c r="BB4571">
        <v>0</v>
      </c>
      <c r="BC4571">
        <v>3</v>
      </c>
      <c r="BD4571">
        <v>0</v>
      </c>
      <c r="BE4571">
        <v>0</v>
      </c>
      <c r="BF4571">
        <v>0</v>
      </c>
      <c r="BG4571">
        <v>0</v>
      </c>
      <c r="BH4571">
        <v>0</v>
      </c>
      <c r="BI4571">
        <v>10</v>
      </c>
      <c r="BJ4571">
        <v>3</v>
      </c>
      <c r="BK4571">
        <v>0</v>
      </c>
      <c r="BL4571">
        <v>0</v>
      </c>
      <c r="BM4571">
        <v>5</v>
      </c>
      <c r="BN4571">
        <v>0</v>
      </c>
      <c r="BO4571">
        <v>13</v>
      </c>
      <c r="BP4571">
        <v>2</v>
      </c>
      <c r="BQ4571">
        <v>2</v>
      </c>
      <c r="BR4571">
        <v>0</v>
      </c>
      <c r="BS4571">
        <v>4</v>
      </c>
      <c r="BT4571">
        <v>55</v>
      </c>
      <c r="BU4571" t="s">
        <v>4388</v>
      </c>
    </row>
    <row r="4572" spans="1:73">
      <c r="A4572" t="s">
        <v>4292</v>
      </c>
      <c r="B4572" t="s">
        <v>4293</v>
      </c>
      <c r="C4572">
        <v>94</v>
      </c>
      <c r="D4572" t="s">
        <v>119</v>
      </c>
      <c r="E4572" t="s">
        <v>4304</v>
      </c>
      <c r="F4572" t="s">
        <v>101</v>
      </c>
      <c r="G4572">
        <v>0</v>
      </c>
      <c r="H4572">
        <v>4</v>
      </c>
      <c r="I4572">
        <v>0</v>
      </c>
      <c r="J4572">
        <v>0</v>
      </c>
      <c r="K4572">
        <v>0</v>
      </c>
      <c r="L4572">
        <v>1</v>
      </c>
      <c r="M4572">
        <v>0</v>
      </c>
      <c r="N4572">
        <v>2</v>
      </c>
      <c r="O4572">
        <v>0</v>
      </c>
      <c r="P4572">
        <v>0</v>
      </c>
      <c r="Q4572">
        <v>2</v>
      </c>
      <c r="R4572">
        <v>0</v>
      </c>
      <c r="S4572">
        <v>8</v>
      </c>
      <c r="T4572">
        <v>2</v>
      </c>
      <c r="U4572">
        <v>0</v>
      </c>
      <c r="V4572">
        <v>3</v>
      </c>
      <c r="W4572">
        <v>3</v>
      </c>
      <c r="X4572">
        <v>0</v>
      </c>
      <c r="Y4572">
        <v>0</v>
      </c>
      <c r="Z4572">
        <v>0</v>
      </c>
      <c r="AA4572">
        <v>0</v>
      </c>
      <c r="AB4572">
        <v>17</v>
      </c>
      <c r="AC4572">
        <v>1</v>
      </c>
      <c r="AD4572">
        <v>0</v>
      </c>
      <c r="AE4572">
        <v>0</v>
      </c>
      <c r="AF4572">
        <v>0</v>
      </c>
      <c r="AG4572">
        <v>0</v>
      </c>
      <c r="AH4572">
        <v>2</v>
      </c>
      <c r="AI4572">
        <v>1</v>
      </c>
      <c r="AJ4572">
        <v>0</v>
      </c>
      <c r="AK4572">
        <v>0</v>
      </c>
      <c r="AL4572">
        <v>0</v>
      </c>
      <c r="AM4572">
        <v>0</v>
      </c>
      <c r="AN4572">
        <v>0</v>
      </c>
      <c r="AO4572">
        <v>0</v>
      </c>
      <c r="AP4572">
        <v>0</v>
      </c>
      <c r="AQ4572">
        <v>0</v>
      </c>
      <c r="AR4572">
        <v>0</v>
      </c>
      <c r="AS4572">
        <v>0</v>
      </c>
      <c r="AT4572">
        <v>1</v>
      </c>
      <c r="AU4572">
        <v>0</v>
      </c>
      <c r="AV4572">
        <v>0</v>
      </c>
      <c r="AW4572">
        <v>0</v>
      </c>
      <c r="AX4572">
        <v>3</v>
      </c>
      <c r="AY4572">
        <v>4</v>
      </c>
      <c r="AZ4572">
        <v>1</v>
      </c>
      <c r="BA4572">
        <v>3</v>
      </c>
      <c r="BB4572">
        <v>0</v>
      </c>
      <c r="BC4572">
        <v>2</v>
      </c>
      <c r="BD4572">
        <v>0</v>
      </c>
      <c r="BE4572">
        <v>0</v>
      </c>
      <c r="BF4572">
        <v>0</v>
      </c>
      <c r="BG4572">
        <v>0</v>
      </c>
      <c r="BH4572">
        <v>0</v>
      </c>
      <c r="BI4572">
        <v>0</v>
      </c>
      <c r="BJ4572">
        <v>2</v>
      </c>
      <c r="BK4572">
        <v>0</v>
      </c>
      <c r="BL4572">
        <v>0</v>
      </c>
      <c r="BM4572">
        <v>0</v>
      </c>
      <c r="BN4572">
        <v>0</v>
      </c>
      <c r="BO4572">
        <v>2</v>
      </c>
      <c r="BP4572">
        <v>0</v>
      </c>
      <c r="BQ4572">
        <v>1</v>
      </c>
      <c r="BR4572">
        <v>0</v>
      </c>
      <c r="BS4572">
        <v>1</v>
      </c>
      <c r="BT4572">
        <v>29</v>
      </c>
      <c r="BU4572" t="s">
        <v>4389</v>
      </c>
    </row>
    <row r="4573" spans="1:73">
      <c r="A4573" t="s">
        <v>4292</v>
      </c>
      <c r="B4573" t="s">
        <v>4293</v>
      </c>
      <c r="C4573">
        <v>95</v>
      </c>
      <c r="D4573" t="s">
        <v>119</v>
      </c>
      <c r="E4573" t="s">
        <v>4301</v>
      </c>
      <c r="F4573" t="s">
        <v>92</v>
      </c>
      <c r="G4573">
        <v>0</v>
      </c>
      <c r="H4573">
        <v>0</v>
      </c>
      <c r="I4573">
        <v>0</v>
      </c>
      <c r="J4573">
        <v>0</v>
      </c>
      <c r="K4573">
        <v>0</v>
      </c>
      <c r="L4573">
        <v>0</v>
      </c>
      <c r="M4573">
        <v>0</v>
      </c>
      <c r="N4573">
        <v>1</v>
      </c>
      <c r="O4573">
        <v>0</v>
      </c>
      <c r="P4573">
        <v>0</v>
      </c>
      <c r="Q4573">
        <v>0</v>
      </c>
      <c r="R4573">
        <v>0</v>
      </c>
      <c r="S4573">
        <v>1</v>
      </c>
      <c r="T4573">
        <v>0</v>
      </c>
      <c r="U4573">
        <v>0</v>
      </c>
      <c r="V4573">
        <v>0</v>
      </c>
      <c r="W4573">
        <v>1</v>
      </c>
      <c r="X4573">
        <v>0</v>
      </c>
      <c r="Y4573">
        <v>0</v>
      </c>
      <c r="Z4573">
        <v>0</v>
      </c>
      <c r="AA4573">
        <v>0</v>
      </c>
      <c r="AB4573">
        <v>4</v>
      </c>
      <c r="AC4573">
        <v>0</v>
      </c>
      <c r="AD4573">
        <v>0</v>
      </c>
      <c r="AE4573">
        <v>0</v>
      </c>
      <c r="AF4573">
        <v>0</v>
      </c>
      <c r="AG4573">
        <v>0</v>
      </c>
      <c r="AH4573">
        <v>2</v>
      </c>
      <c r="AI4573">
        <v>0</v>
      </c>
      <c r="AJ4573">
        <v>0</v>
      </c>
      <c r="AK4573">
        <v>0</v>
      </c>
      <c r="AL4573">
        <v>0</v>
      </c>
      <c r="AM4573">
        <v>0</v>
      </c>
      <c r="AN4573">
        <v>0</v>
      </c>
      <c r="AO4573">
        <v>0</v>
      </c>
      <c r="AP4573">
        <v>0</v>
      </c>
      <c r="AQ4573">
        <v>1</v>
      </c>
      <c r="AR4573">
        <v>0</v>
      </c>
      <c r="AS4573">
        <v>0</v>
      </c>
      <c r="AT4573">
        <v>0</v>
      </c>
      <c r="AU4573">
        <v>0</v>
      </c>
      <c r="AV4573">
        <v>0</v>
      </c>
      <c r="AW4573">
        <v>0</v>
      </c>
      <c r="AX4573">
        <v>2</v>
      </c>
      <c r="AY4573">
        <v>1</v>
      </c>
      <c r="AZ4573">
        <v>0</v>
      </c>
      <c r="BA4573">
        <v>2</v>
      </c>
      <c r="BB4573">
        <v>0</v>
      </c>
      <c r="BC4573">
        <v>1</v>
      </c>
      <c r="BD4573">
        <v>0</v>
      </c>
      <c r="BE4573">
        <v>0</v>
      </c>
      <c r="BF4573">
        <v>0</v>
      </c>
      <c r="BG4573">
        <v>0</v>
      </c>
      <c r="BH4573">
        <v>0</v>
      </c>
      <c r="BI4573">
        <v>0</v>
      </c>
      <c r="BJ4573">
        <v>1</v>
      </c>
      <c r="BK4573">
        <v>0</v>
      </c>
      <c r="BL4573">
        <v>0</v>
      </c>
      <c r="BM4573">
        <v>0</v>
      </c>
      <c r="BN4573">
        <v>0</v>
      </c>
      <c r="BO4573">
        <v>0</v>
      </c>
      <c r="BP4573">
        <v>0</v>
      </c>
      <c r="BQ4573">
        <v>0</v>
      </c>
      <c r="BR4573">
        <v>0</v>
      </c>
      <c r="BS4573">
        <v>1</v>
      </c>
      <c r="BT4573">
        <v>5</v>
      </c>
      <c r="BU4573" t="s">
        <v>4390</v>
      </c>
    </row>
    <row r="4574" spans="1:73">
      <c r="A4574" t="s">
        <v>4292</v>
      </c>
      <c r="B4574" t="s">
        <v>4293</v>
      </c>
      <c r="C4574">
        <v>96</v>
      </c>
      <c r="D4574" t="s">
        <v>119</v>
      </c>
      <c r="E4574" t="s">
        <v>4304</v>
      </c>
      <c r="F4574" t="s">
        <v>101</v>
      </c>
      <c r="G4574">
        <v>0</v>
      </c>
      <c r="H4574">
        <v>2</v>
      </c>
      <c r="I4574">
        <v>1</v>
      </c>
      <c r="J4574">
        <v>0</v>
      </c>
      <c r="K4574">
        <v>0</v>
      </c>
      <c r="L4574">
        <v>1</v>
      </c>
      <c r="M4574">
        <v>0</v>
      </c>
      <c r="N4574">
        <v>4</v>
      </c>
      <c r="O4574">
        <v>0</v>
      </c>
      <c r="P4574">
        <v>0</v>
      </c>
      <c r="Q4574">
        <v>4</v>
      </c>
      <c r="R4574">
        <v>0</v>
      </c>
      <c r="S4574">
        <v>15</v>
      </c>
      <c r="T4574">
        <v>6</v>
      </c>
      <c r="U4574">
        <v>0</v>
      </c>
      <c r="V4574">
        <v>4</v>
      </c>
      <c r="W4574">
        <v>4</v>
      </c>
      <c r="X4574">
        <v>0</v>
      </c>
      <c r="Y4574">
        <v>0</v>
      </c>
      <c r="Z4574">
        <v>1</v>
      </c>
      <c r="AA4574">
        <v>0</v>
      </c>
      <c r="AB4574">
        <v>28</v>
      </c>
      <c r="AC4574">
        <v>1</v>
      </c>
      <c r="AD4574">
        <v>0</v>
      </c>
      <c r="AE4574">
        <v>0</v>
      </c>
      <c r="AF4574">
        <v>0</v>
      </c>
      <c r="AG4574">
        <v>0</v>
      </c>
      <c r="AH4574">
        <v>5</v>
      </c>
      <c r="AI4574">
        <v>2</v>
      </c>
      <c r="AJ4574">
        <v>0</v>
      </c>
      <c r="AK4574">
        <v>0</v>
      </c>
      <c r="AL4574">
        <v>1</v>
      </c>
      <c r="AM4574">
        <v>2</v>
      </c>
      <c r="AN4574">
        <v>0</v>
      </c>
      <c r="AO4574">
        <v>0</v>
      </c>
      <c r="AP4574">
        <v>0</v>
      </c>
      <c r="AQ4574">
        <v>1</v>
      </c>
      <c r="AR4574">
        <v>0</v>
      </c>
      <c r="AS4574">
        <v>0</v>
      </c>
      <c r="AT4574">
        <v>0</v>
      </c>
      <c r="AU4574">
        <v>0</v>
      </c>
      <c r="AV4574">
        <v>1</v>
      </c>
      <c r="AW4574">
        <v>1</v>
      </c>
      <c r="AX4574">
        <v>9</v>
      </c>
      <c r="AY4574">
        <v>6</v>
      </c>
      <c r="AZ4574">
        <v>6</v>
      </c>
      <c r="BA4574">
        <v>11</v>
      </c>
      <c r="BB4574">
        <v>0</v>
      </c>
      <c r="BC4574">
        <v>4</v>
      </c>
      <c r="BD4574">
        <v>0</v>
      </c>
      <c r="BE4574">
        <v>0</v>
      </c>
      <c r="BF4574">
        <v>1</v>
      </c>
      <c r="BG4574">
        <v>0</v>
      </c>
      <c r="BH4574">
        <v>0</v>
      </c>
      <c r="BI4574">
        <v>3</v>
      </c>
      <c r="BJ4574">
        <v>3</v>
      </c>
      <c r="BK4574">
        <v>0</v>
      </c>
      <c r="BL4574">
        <v>4</v>
      </c>
      <c r="BM4574">
        <v>3</v>
      </c>
      <c r="BN4574">
        <v>2</v>
      </c>
      <c r="BO4574">
        <v>7</v>
      </c>
      <c r="BP4574">
        <v>0</v>
      </c>
      <c r="BQ4574">
        <v>0</v>
      </c>
      <c r="BR4574">
        <v>0</v>
      </c>
      <c r="BS4574">
        <v>2</v>
      </c>
      <c r="BT4574">
        <v>50</v>
      </c>
      <c r="BU4574" t="s">
        <v>4391</v>
      </c>
    </row>
    <row r="4575" spans="1:73">
      <c r="A4575" t="s">
        <v>4292</v>
      </c>
      <c r="B4575" t="s">
        <v>4293</v>
      </c>
      <c r="C4575">
        <v>97</v>
      </c>
      <c r="D4575" t="s">
        <v>119</v>
      </c>
      <c r="E4575" t="s">
        <v>4301</v>
      </c>
      <c r="F4575" t="s">
        <v>92</v>
      </c>
      <c r="G4575">
        <v>0</v>
      </c>
      <c r="H4575">
        <v>0</v>
      </c>
      <c r="I4575">
        <v>0</v>
      </c>
      <c r="J4575">
        <v>0</v>
      </c>
      <c r="K4575">
        <v>0</v>
      </c>
      <c r="L4575">
        <v>0</v>
      </c>
      <c r="M4575">
        <v>0</v>
      </c>
      <c r="N4575">
        <v>1</v>
      </c>
      <c r="O4575">
        <v>0</v>
      </c>
      <c r="P4575">
        <v>0</v>
      </c>
      <c r="Q4575">
        <v>0</v>
      </c>
      <c r="R4575">
        <v>0</v>
      </c>
      <c r="S4575">
        <v>1</v>
      </c>
      <c r="T4575">
        <v>1</v>
      </c>
      <c r="U4575">
        <v>0</v>
      </c>
      <c r="V4575">
        <v>0</v>
      </c>
      <c r="W4575">
        <v>1</v>
      </c>
      <c r="X4575">
        <v>0</v>
      </c>
      <c r="Y4575">
        <v>0</v>
      </c>
      <c r="Z4575">
        <v>0</v>
      </c>
      <c r="AA4575">
        <v>0</v>
      </c>
      <c r="AB4575">
        <v>4</v>
      </c>
      <c r="AC4575">
        <v>0</v>
      </c>
      <c r="AD4575">
        <v>0</v>
      </c>
      <c r="AE4575">
        <v>0</v>
      </c>
      <c r="AF4575">
        <v>0</v>
      </c>
      <c r="AG4575">
        <v>0</v>
      </c>
      <c r="AH4575">
        <v>0</v>
      </c>
      <c r="AI4575">
        <v>0</v>
      </c>
      <c r="AJ4575">
        <v>0</v>
      </c>
      <c r="AK4575">
        <v>0</v>
      </c>
      <c r="AL4575">
        <v>0</v>
      </c>
      <c r="AM4575">
        <v>0</v>
      </c>
      <c r="AN4575">
        <v>0</v>
      </c>
      <c r="AO4575">
        <v>0</v>
      </c>
      <c r="AP4575">
        <v>0</v>
      </c>
      <c r="AQ4575">
        <v>1</v>
      </c>
      <c r="AR4575">
        <v>0</v>
      </c>
      <c r="AS4575">
        <v>0</v>
      </c>
      <c r="AT4575">
        <v>0</v>
      </c>
      <c r="AU4575">
        <v>0</v>
      </c>
      <c r="AV4575">
        <v>0</v>
      </c>
      <c r="AW4575">
        <v>0</v>
      </c>
      <c r="AX4575">
        <v>1</v>
      </c>
      <c r="AY4575">
        <v>1</v>
      </c>
      <c r="AZ4575">
        <v>2</v>
      </c>
      <c r="BA4575">
        <v>1</v>
      </c>
      <c r="BB4575">
        <v>0</v>
      </c>
      <c r="BC4575">
        <v>0</v>
      </c>
      <c r="BD4575">
        <v>0</v>
      </c>
      <c r="BE4575">
        <v>0</v>
      </c>
      <c r="BF4575">
        <v>0</v>
      </c>
      <c r="BG4575">
        <v>0</v>
      </c>
      <c r="BH4575">
        <v>0</v>
      </c>
      <c r="BI4575">
        <v>2</v>
      </c>
      <c r="BJ4575">
        <v>0</v>
      </c>
      <c r="BK4575">
        <v>0</v>
      </c>
      <c r="BL4575">
        <v>0</v>
      </c>
      <c r="BM4575">
        <v>0</v>
      </c>
      <c r="BN4575">
        <v>0</v>
      </c>
      <c r="BO4575">
        <v>2</v>
      </c>
      <c r="BP4575">
        <v>0</v>
      </c>
      <c r="BQ4575">
        <v>0</v>
      </c>
      <c r="BR4575">
        <v>1</v>
      </c>
      <c r="BS4575">
        <v>1</v>
      </c>
      <c r="BT4575">
        <v>8</v>
      </c>
      <c r="BU4575" t="s">
        <v>4392</v>
      </c>
    </row>
    <row r="4576" spans="1:73">
      <c r="A4576" t="s">
        <v>4292</v>
      </c>
      <c r="B4576" t="s">
        <v>4293</v>
      </c>
      <c r="C4576">
        <v>98</v>
      </c>
      <c r="D4576" t="s">
        <v>119</v>
      </c>
      <c r="E4576" t="s">
        <v>4304</v>
      </c>
      <c r="F4576" t="s">
        <v>101</v>
      </c>
      <c r="G4576">
        <v>0</v>
      </c>
      <c r="H4576">
        <v>0</v>
      </c>
      <c r="I4576">
        <v>1</v>
      </c>
      <c r="J4576">
        <v>0</v>
      </c>
      <c r="K4576">
        <v>0</v>
      </c>
      <c r="L4576">
        <v>2</v>
      </c>
      <c r="M4576">
        <v>0</v>
      </c>
      <c r="N4576">
        <v>2</v>
      </c>
      <c r="O4576">
        <v>0</v>
      </c>
      <c r="P4576">
        <v>0</v>
      </c>
      <c r="Q4576">
        <v>0</v>
      </c>
      <c r="R4576">
        <v>0</v>
      </c>
      <c r="S4576">
        <v>3</v>
      </c>
      <c r="T4576">
        <v>0</v>
      </c>
      <c r="U4576">
        <v>0</v>
      </c>
      <c r="V4576">
        <v>1</v>
      </c>
      <c r="W4576">
        <v>0</v>
      </c>
      <c r="X4576">
        <v>0</v>
      </c>
      <c r="Y4576">
        <v>0</v>
      </c>
      <c r="Z4576">
        <v>0</v>
      </c>
      <c r="AA4576">
        <v>0</v>
      </c>
      <c r="AB4576">
        <v>13</v>
      </c>
      <c r="AC4576">
        <v>0</v>
      </c>
      <c r="AD4576">
        <v>0</v>
      </c>
      <c r="AE4576">
        <v>0</v>
      </c>
      <c r="AF4576">
        <v>0</v>
      </c>
      <c r="AG4576">
        <v>0</v>
      </c>
      <c r="AH4576">
        <v>2</v>
      </c>
      <c r="AI4576">
        <v>1</v>
      </c>
      <c r="AJ4576">
        <v>0</v>
      </c>
      <c r="AK4576">
        <v>0</v>
      </c>
      <c r="AL4576">
        <v>0</v>
      </c>
      <c r="AM4576">
        <v>1</v>
      </c>
      <c r="AN4576">
        <v>0</v>
      </c>
      <c r="AO4576">
        <v>0</v>
      </c>
      <c r="AP4576">
        <v>0</v>
      </c>
      <c r="AQ4576">
        <v>1</v>
      </c>
      <c r="AR4576">
        <v>0</v>
      </c>
      <c r="AS4576">
        <v>0</v>
      </c>
      <c r="AT4576">
        <v>0</v>
      </c>
      <c r="AU4576">
        <v>0</v>
      </c>
      <c r="AV4576">
        <v>0</v>
      </c>
      <c r="AW4576">
        <v>1</v>
      </c>
      <c r="AX4576">
        <v>2</v>
      </c>
      <c r="AY4576">
        <v>3</v>
      </c>
      <c r="AZ4576">
        <v>2</v>
      </c>
      <c r="BA4576">
        <v>3</v>
      </c>
      <c r="BB4576">
        <v>0</v>
      </c>
      <c r="BC4576">
        <v>1</v>
      </c>
      <c r="BD4576">
        <v>0</v>
      </c>
      <c r="BE4576">
        <v>0</v>
      </c>
      <c r="BF4576">
        <v>0</v>
      </c>
      <c r="BG4576">
        <v>0</v>
      </c>
      <c r="BH4576">
        <v>0</v>
      </c>
      <c r="BI4576">
        <v>0</v>
      </c>
      <c r="BJ4576">
        <v>1</v>
      </c>
      <c r="BK4576">
        <v>0</v>
      </c>
      <c r="BL4576">
        <v>0</v>
      </c>
      <c r="BM4576">
        <v>0</v>
      </c>
      <c r="BN4576">
        <v>0</v>
      </c>
      <c r="BO4576">
        <v>3</v>
      </c>
      <c r="BP4576">
        <v>0</v>
      </c>
      <c r="BQ4576">
        <v>0</v>
      </c>
      <c r="BR4576">
        <v>0</v>
      </c>
      <c r="BS4576">
        <v>2</v>
      </c>
      <c r="BT4576">
        <v>18</v>
      </c>
      <c r="BU4576" t="s">
        <v>4393</v>
      </c>
    </row>
    <row r="4577" spans="1:73">
      <c r="A4577" t="s">
        <v>4292</v>
      </c>
      <c r="B4577" t="s">
        <v>4293</v>
      </c>
      <c r="C4577">
        <v>99</v>
      </c>
      <c r="D4577" t="s">
        <v>119</v>
      </c>
      <c r="E4577" t="s">
        <v>4301</v>
      </c>
      <c r="F4577" t="s">
        <v>92</v>
      </c>
      <c r="G4577">
        <v>1</v>
      </c>
      <c r="H4577">
        <v>3</v>
      </c>
      <c r="I4577">
        <v>1</v>
      </c>
      <c r="J4577">
        <v>0</v>
      </c>
      <c r="K4577">
        <v>0</v>
      </c>
      <c r="L4577">
        <v>4</v>
      </c>
      <c r="M4577">
        <v>0</v>
      </c>
      <c r="N4577">
        <v>5</v>
      </c>
      <c r="O4577">
        <v>0</v>
      </c>
      <c r="P4577">
        <v>0</v>
      </c>
      <c r="Q4577">
        <v>1</v>
      </c>
      <c r="R4577">
        <v>1</v>
      </c>
      <c r="S4577">
        <v>10</v>
      </c>
      <c r="T4577">
        <v>5</v>
      </c>
      <c r="U4577">
        <v>0</v>
      </c>
      <c r="V4577">
        <v>0</v>
      </c>
      <c r="W4577">
        <v>2</v>
      </c>
      <c r="X4577">
        <v>0</v>
      </c>
      <c r="Y4577">
        <v>0</v>
      </c>
      <c r="Z4577">
        <v>0</v>
      </c>
      <c r="AA4577">
        <v>0</v>
      </c>
      <c r="AB4577">
        <v>35</v>
      </c>
      <c r="AC4577">
        <v>0</v>
      </c>
      <c r="AD4577">
        <v>0</v>
      </c>
      <c r="AE4577">
        <v>0</v>
      </c>
      <c r="AF4577">
        <v>0</v>
      </c>
      <c r="AG4577">
        <v>0</v>
      </c>
      <c r="AH4577">
        <v>4</v>
      </c>
      <c r="AI4577">
        <v>4</v>
      </c>
      <c r="AJ4577">
        <v>0</v>
      </c>
      <c r="AK4577">
        <v>0</v>
      </c>
      <c r="AL4577">
        <v>1</v>
      </c>
      <c r="AM4577">
        <v>3</v>
      </c>
      <c r="AN4577">
        <v>0</v>
      </c>
      <c r="AO4577">
        <v>0</v>
      </c>
      <c r="AP4577">
        <v>1</v>
      </c>
      <c r="AQ4577">
        <v>1</v>
      </c>
      <c r="AR4577">
        <v>0</v>
      </c>
      <c r="AS4577">
        <v>0</v>
      </c>
      <c r="AT4577">
        <v>0</v>
      </c>
      <c r="AU4577">
        <v>0</v>
      </c>
      <c r="AV4577">
        <v>3</v>
      </c>
      <c r="AW4577">
        <v>1</v>
      </c>
      <c r="AX4577">
        <v>7</v>
      </c>
      <c r="AY4577">
        <v>10</v>
      </c>
      <c r="AZ4577">
        <v>4</v>
      </c>
      <c r="BA4577">
        <v>10</v>
      </c>
      <c r="BB4577">
        <v>1</v>
      </c>
      <c r="BC4577">
        <v>9</v>
      </c>
      <c r="BD4577">
        <v>0</v>
      </c>
      <c r="BE4577">
        <v>0</v>
      </c>
      <c r="BF4577">
        <v>2</v>
      </c>
      <c r="BG4577">
        <v>0</v>
      </c>
      <c r="BH4577">
        <v>0</v>
      </c>
      <c r="BI4577">
        <v>6</v>
      </c>
      <c r="BJ4577">
        <v>7</v>
      </c>
      <c r="BK4577">
        <v>0</v>
      </c>
      <c r="BL4577">
        <v>1</v>
      </c>
      <c r="BM4577">
        <v>0</v>
      </c>
      <c r="BN4577">
        <v>1</v>
      </c>
      <c r="BO4577">
        <v>4</v>
      </c>
      <c r="BP4577">
        <v>3</v>
      </c>
      <c r="BQ4577">
        <v>0</v>
      </c>
      <c r="BR4577">
        <v>0</v>
      </c>
      <c r="BS4577">
        <v>3</v>
      </c>
      <c r="BT4577">
        <v>51</v>
      </c>
      <c r="BU4577" t="s">
        <v>4394</v>
      </c>
    </row>
    <row r="4578" spans="1:73">
      <c r="A4578" t="s">
        <v>4292</v>
      </c>
      <c r="B4578" t="s">
        <v>4293</v>
      </c>
      <c r="C4578">
        <v>100</v>
      </c>
      <c r="D4578" t="s">
        <v>119</v>
      </c>
      <c r="E4578" t="s">
        <v>4304</v>
      </c>
      <c r="F4578" t="s">
        <v>101</v>
      </c>
      <c r="G4578">
        <v>0</v>
      </c>
      <c r="H4578">
        <v>1</v>
      </c>
      <c r="I4578">
        <v>0</v>
      </c>
      <c r="J4578">
        <v>0</v>
      </c>
      <c r="K4578">
        <v>0</v>
      </c>
      <c r="L4578">
        <v>0</v>
      </c>
      <c r="M4578">
        <v>0</v>
      </c>
      <c r="N4578">
        <v>2</v>
      </c>
      <c r="O4578">
        <v>0</v>
      </c>
      <c r="P4578">
        <v>0</v>
      </c>
      <c r="Q4578">
        <v>1</v>
      </c>
      <c r="R4578">
        <v>1</v>
      </c>
      <c r="S4578">
        <v>2</v>
      </c>
      <c r="T4578">
        <v>1</v>
      </c>
      <c r="U4578">
        <v>0</v>
      </c>
      <c r="V4578">
        <v>0</v>
      </c>
      <c r="W4578">
        <v>0</v>
      </c>
      <c r="X4578">
        <v>0</v>
      </c>
      <c r="Y4578">
        <v>0</v>
      </c>
      <c r="Z4578">
        <v>0</v>
      </c>
      <c r="AA4578">
        <v>0</v>
      </c>
      <c r="AB4578">
        <v>9</v>
      </c>
      <c r="AC4578">
        <v>1</v>
      </c>
      <c r="AD4578">
        <v>0</v>
      </c>
      <c r="AE4578">
        <v>0</v>
      </c>
      <c r="AF4578">
        <v>0</v>
      </c>
      <c r="AG4578">
        <v>0</v>
      </c>
      <c r="AH4578">
        <v>0</v>
      </c>
      <c r="AI4578">
        <v>0</v>
      </c>
      <c r="AJ4578">
        <v>0</v>
      </c>
      <c r="AK4578">
        <v>0</v>
      </c>
      <c r="AL4578">
        <v>0</v>
      </c>
      <c r="AM4578">
        <v>0</v>
      </c>
      <c r="AN4578">
        <v>0</v>
      </c>
      <c r="AO4578">
        <v>0</v>
      </c>
      <c r="AP4578">
        <v>0</v>
      </c>
      <c r="AQ4578">
        <v>1</v>
      </c>
      <c r="AR4578">
        <v>0</v>
      </c>
      <c r="AS4578">
        <v>0</v>
      </c>
      <c r="AT4578">
        <v>0</v>
      </c>
      <c r="AU4578">
        <v>0</v>
      </c>
      <c r="AV4578">
        <v>0</v>
      </c>
      <c r="AW4578">
        <v>0</v>
      </c>
      <c r="AX4578">
        <v>0</v>
      </c>
      <c r="AY4578">
        <v>0</v>
      </c>
      <c r="AZ4578">
        <v>1</v>
      </c>
      <c r="BA4578">
        <v>0</v>
      </c>
      <c r="BB4578">
        <v>0</v>
      </c>
      <c r="BC4578">
        <v>1</v>
      </c>
      <c r="BD4578">
        <v>0</v>
      </c>
      <c r="BE4578">
        <v>0</v>
      </c>
      <c r="BF4578">
        <v>0</v>
      </c>
      <c r="BG4578">
        <v>0</v>
      </c>
      <c r="BH4578">
        <v>0</v>
      </c>
      <c r="BI4578">
        <v>0</v>
      </c>
      <c r="BJ4578">
        <v>0</v>
      </c>
      <c r="BK4578">
        <v>0</v>
      </c>
      <c r="BL4578">
        <v>0</v>
      </c>
      <c r="BM4578">
        <v>0</v>
      </c>
      <c r="BN4578">
        <v>1</v>
      </c>
      <c r="BO4578">
        <v>2</v>
      </c>
      <c r="BP4578">
        <v>0</v>
      </c>
      <c r="BQ4578">
        <v>0</v>
      </c>
      <c r="BR4578">
        <v>0</v>
      </c>
      <c r="BS4578">
        <v>3</v>
      </c>
      <c r="BT4578">
        <v>15</v>
      </c>
      <c r="BU4578" t="s">
        <v>4395</v>
      </c>
    </row>
    <row r="4579" spans="1:73">
      <c r="A4579" t="s">
        <v>4292</v>
      </c>
      <c r="B4579" t="s">
        <v>4293</v>
      </c>
      <c r="C4579">
        <v>101</v>
      </c>
      <c r="D4579" t="s">
        <v>119</v>
      </c>
      <c r="E4579" t="s">
        <v>4301</v>
      </c>
      <c r="F4579" t="s">
        <v>92</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v>0</v>
      </c>
      <c r="BC4579">
        <v>0</v>
      </c>
      <c r="BD4579">
        <v>0</v>
      </c>
      <c r="BE4579">
        <v>0</v>
      </c>
      <c r="BF4579">
        <v>0</v>
      </c>
      <c r="BG4579">
        <v>0</v>
      </c>
      <c r="BH4579">
        <v>0</v>
      </c>
      <c r="BI4579">
        <v>0</v>
      </c>
      <c r="BJ4579">
        <v>0</v>
      </c>
      <c r="BK4579">
        <v>0</v>
      </c>
      <c r="BL4579">
        <v>0</v>
      </c>
      <c r="BM4579">
        <v>0</v>
      </c>
      <c r="BN4579">
        <v>0</v>
      </c>
      <c r="BO4579">
        <v>0</v>
      </c>
      <c r="BP4579">
        <v>0</v>
      </c>
      <c r="BQ4579">
        <v>0</v>
      </c>
      <c r="BR4579">
        <v>0</v>
      </c>
      <c r="BS4579">
        <v>1</v>
      </c>
      <c r="BT4579">
        <v>2</v>
      </c>
      <c r="BU4579" t="s">
        <v>4396</v>
      </c>
    </row>
    <row r="4580" spans="1:73">
      <c r="A4580" t="s">
        <v>4292</v>
      </c>
      <c r="B4580" t="s">
        <v>4293</v>
      </c>
      <c r="C4580">
        <v>102</v>
      </c>
      <c r="D4580" t="s">
        <v>119</v>
      </c>
      <c r="E4580" t="s">
        <v>4304</v>
      </c>
      <c r="F4580" t="s">
        <v>101</v>
      </c>
      <c r="G4580">
        <v>0</v>
      </c>
      <c r="H4580">
        <v>0</v>
      </c>
      <c r="I4580">
        <v>0</v>
      </c>
      <c r="J4580">
        <v>0</v>
      </c>
      <c r="K4580">
        <v>0</v>
      </c>
      <c r="L4580">
        <v>0</v>
      </c>
      <c r="M4580">
        <v>0</v>
      </c>
      <c r="N4580">
        <v>2</v>
      </c>
      <c r="O4580">
        <v>0</v>
      </c>
      <c r="P4580">
        <v>0</v>
      </c>
      <c r="Q4580">
        <v>1</v>
      </c>
      <c r="R4580">
        <v>0</v>
      </c>
      <c r="S4580">
        <v>2</v>
      </c>
      <c r="T4580">
        <v>2</v>
      </c>
      <c r="U4580">
        <v>0</v>
      </c>
      <c r="V4580">
        <v>1</v>
      </c>
      <c r="W4580">
        <v>1</v>
      </c>
      <c r="X4580">
        <v>0</v>
      </c>
      <c r="Y4580">
        <v>0</v>
      </c>
      <c r="Z4580">
        <v>0</v>
      </c>
      <c r="AA4580">
        <v>0</v>
      </c>
      <c r="AB4580">
        <v>7</v>
      </c>
      <c r="AC4580">
        <v>0</v>
      </c>
      <c r="AD4580">
        <v>0</v>
      </c>
      <c r="AE4580">
        <v>0</v>
      </c>
      <c r="AF4580">
        <v>0</v>
      </c>
      <c r="AG4580">
        <v>0</v>
      </c>
      <c r="AH4580">
        <v>0</v>
      </c>
      <c r="AI4580">
        <v>0</v>
      </c>
      <c r="AJ4580">
        <v>0</v>
      </c>
      <c r="AK4580">
        <v>0</v>
      </c>
      <c r="AL4580">
        <v>0</v>
      </c>
      <c r="AM4580">
        <v>0</v>
      </c>
      <c r="AN4580">
        <v>0</v>
      </c>
      <c r="AO4580">
        <v>0</v>
      </c>
      <c r="AP4580">
        <v>1</v>
      </c>
      <c r="AQ4580">
        <v>0</v>
      </c>
      <c r="AR4580">
        <v>0</v>
      </c>
      <c r="AS4580">
        <v>0</v>
      </c>
      <c r="AT4580">
        <v>0</v>
      </c>
      <c r="AU4580">
        <v>0</v>
      </c>
      <c r="AV4580">
        <v>0</v>
      </c>
      <c r="AW4580">
        <v>0</v>
      </c>
      <c r="AX4580">
        <v>3</v>
      </c>
      <c r="AY4580">
        <v>1</v>
      </c>
      <c r="AZ4580">
        <v>2</v>
      </c>
      <c r="BA4580">
        <v>3</v>
      </c>
      <c r="BB4580">
        <v>0</v>
      </c>
      <c r="BC4580">
        <v>1</v>
      </c>
      <c r="BD4580">
        <v>0</v>
      </c>
      <c r="BE4580">
        <v>0</v>
      </c>
      <c r="BF4580">
        <v>0</v>
      </c>
      <c r="BG4580">
        <v>0</v>
      </c>
      <c r="BH4580">
        <v>0</v>
      </c>
      <c r="BI4580">
        <v>3</v>
      </c>
      <c r="BJ4580">
        <v>0</v>
      </c>
      <c r="BK4580">
        <v>0</v>
      </c>
      <c r="BL4580">
        <v>1</v>
      </c>
      <c r="BM4580">
        <v>1</v>
      </c>
      <c r="BN4580">
        <v>0</v>
      </c>
      <c r="BO4580">
        <v>2</v>
      </c>
      <c r="BP4580">
        <v>0</v>
      </c>
      <c r="BQ4580">
        <v>0</v>
      </c>
      <c r="BR4580">
        <v>2</v>
      </c>
      <c r="BS4580">
        <v>1</v>
      </c>
      <c r="BT4580">
        <v>9</v>
      </c>
      <c r="BU4580" t="s">
        <v>4397</v>
      </c>
    </row>
    <row r="4581" spans="1:73">
      <c r="A4581" t="s">
        <v>4292</v>
      </c>
      <c r="B4581" t="s">
        <v>4293</v>
      </c>
      <c r="C4581">
        <v>103</v>
      </c>
      <c r="D4581" t="s">
        <v>119</v>
      </c>
      <c r="E4581" t="s">
        <v>78</v>
      </c>
      <c r="F4581" t="s">
        <v>77</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0</v>
      </c>
      <c r="BB4581">
        <v>0</v>
      </c>
      <c r="BC4581">
        <v>0</v>
      </c>
      <c r="BD4581">
        <v>0</v>
      </c>
      <c r="BE4581">
        <v>0</v>
      </c>
      <c r="BF4581">
        <v>0</v>
      </c>
      <c r="BG4581">
        <v>0</v>
      </c>
      <c r="BH4581">
        <v>0</v>
      </c>
      <c r="BI4581">
        <v>0</v>
      </c>
      <c r="BJ4581">
        <v>0</v>
      </c>
      <c r="BK4581">
        <v>0</v>
      </c>
      <c r="BL4581">
        <v>0</v>
      </c>
      <c r="BM4581">
        <v>0</v>
      </c>
      <c r="BN4581">
        <v>0</v>
      </c>
      <c r="BO4581">
        <v>0</v>
      </c>
      <c r="BP4581">
        <v>0</v>
      </c>
      <c r="BQ4581">
        <v>0</v>
      </c>
      <c r="BR4581">
        <v>0</v>
      </c>
      <c r="BS4581">
        <v>1</v>
      </c>
      <c r="BT4581">
        <v>2</v>
      </c>
      <c r="BU4581" t="s">
        <v>4398</v>
      </c>
    </row>
    <row r="4582" spans="1:73">
      <c r="A4582" t="s">
        <v>4292</v>
      </c>
      <c r="B4582" t="s">
        <v>4293</v>
      </c>
      <c r="C4582">
        <v>104</v>
      </c>
      <c r="D4582" t="s">
        <v>119</v>
      </c>
      <c r="E4582" t="s">
        <v>4301</v>
      </c>
      <c r="F4582" t="s">
        <v>92</v>
      </c>
      <c r="G4582">
        <v>0</v>
      </c>
      <c r="H4582">
        <v>0</v>
      </c>
      <c r="I4582">
        <v>0</v>
      </c>
      <c r="J4582">
        <v>0</v>
      </c>
      <c r="K4582">
        <v>0</v>
      </c>
      <c r="L4582">
        <v>1</v>
      </c>
      <c r="M4582">
        <v>0</v>
      </c>
      <c r="N4582">
        <v>1</v>
      </c>
      <c r="O4582">
        <v>0</v>
      </c>
      <c r="P4582">
        <v>0</v>
      </c>
      <c r="Q4582">
        <v>0</v>
      </c>
      <c r="R4582">
        <v>0</v>
      </c>
      <c r="S4582">
        <v>0</v>
      </c>
      <c r="T4582">
        <v>0</v>
      </c>
      <c r="U4582">
        <v>0</v>
      </c>
      <c r="V4582">
        <v>0</v>
      </c>
      <c r="W4582">
        <v>0</v>
      </c>
      <c r="X4582">
        <v>0</v>
      </c>
      <c r="Y4582">
        <v>0</v>
      </c>
      <c r="Z4582">
        <v>0</v>
      </c>
      <c r="AA4582">
        <v>0</v>
      </c>
      <c r="AB4582">
        <v>4</v>
      </c>
      <c r="AC4582">
        <v>0</v>
      </c>
      <c r="AD4582">
        <v>0</v>
      </c>
      <c r="AE4582">
        <v>0</v>
      </c>
      <c r="AF4582">
        <v>0</v>
      </c>
      <c r="AG4582">
        <v>0</v>
      </c>
      <c r="AH4582">
        <v>0</v>
      </c>
      <c r="AI4582">
        <v>0</v>
      </c>
      <c r="AJ4582">
        <v>0</v>
      </c>
      <c r="AK4582">
        <v>0</v>
      </c>
      <c r="AL4582">
        <v>0</v>
      </c>
      <c r="AM4582">
        <v>2</v>
      </c>
      <c r="AN4582">
        <v>0</v>
      </c>
      <c r="AO4582">
        <v>0</v>
      </c>
      <c r="AP4582">
        <v>0</v>
      </c>
      <c r="AQ4582">
        <v>0</v>
      </c>
      <c r="AR4582">
        <v>0</v>
      </c>
      <c r="AS4582">
        <v>0</v>
      </c>
      <c r="AT4582">
        <v>0</v>
      </c>
      <c r="AU4582">
        <v>0</v>
      </c>
      <c r="AV4582">
        <v>0</v>
      </c>
      <c r="AW4582">
        <v>0</v>
      </c>
      <c r="AX4582">
        <v>0</v>
      </c>
      <c r="AY4582">
        <v>0</v>
      </c>
      <c r="AZ4582">
        <v>1</v>
      </c>
      <c r="BA4582">
        <v>2</v>
      </c>
      <c r="BB4582">
        <v>0</v>
      </c>
      <c r="BC4582">
        <v>0</v>
      </c>
      <c r="BD4582">
        <v>0</v>
      </c>
      <c r="BE4582">
        <v>0</v>
      </c>
      <c r="BF4582">
        <v>0</v>
      </c>
      <c r="BG4582">
        <v>0</v>
      </c>
      <c r="BH4582">
        <v>0</v>
      </c>
      <c r="BI4582">
        <v>0</v>
      </c>
      <c r="BJ4582">
        <v>0</v>
      </c>
      <c r="BK4582">
        <v>0</v>
      </c>
      <c r="BL4582">
        <v>0</v>
      </c>
      <c r="BM4582">
        <v>0</v>
      </c>
      <c r="BN4582">
        <v>0</v>
      </c>
      <c r="BO4582">
        <v>1</v>
      </c>
      <c r="BP4582">
        <v>0</v>
      </c>
      <c r="BQ4582">
        <v>0</v>
      </c>
      <c r="BR4582">
        <v>0</v>
      </c>
      <c r="BS4582">
        <v>2</v>
      </c>
      <c r="BT4582">
        <v>6</v>
      </c>
      <c r="BU4582" t="s">
        <v>4399</v>
      </c>
    </row>
    <row r="4583" spans="1:73">
      <c r="A4583" t="s">
        <v>4292</v>
      </c>
      <c r="B4583" t="s">
        <v>4293</v>
      </c>
      <c r="C4583">
        <v>105</v>
      </c>
      <c r="D4583" t="s">
        <v>119</v>
      </c>
      <c r="E4583" t="s">
        <v>4304</v>
      </c>
      <c r="F4583" t="s">
        <v>101</v>
      </c>
      <c r="G4583">
        <v>0</v>
      </c>
      <c r="H4583">
        <v>0</v>
      </c>
      <c r="I4583">
        <v>0</v>
      </c>
      <c r="J4583">
        <v>0</v>
      </c>
      <c r="K4583">
        <v>0</v>
      </c>
      <c r="L4583">
        <v>1</v>
      </c>
      <c r="M4583">
        <v>0</v>
      </c>
      <c r="N4583">
        <v>0</v>
      </c>
      <c r="O4583">
        <v>0</v>
      </c>
      <c r="P4583">
        <v>0</v>
      </c>
      <c r="Q4583">
        <v>1</v>
      </c>
      <c r="R4583">
        <v>0</v>
      </c>
      <c r="S4583">
        <v>1</v>
      </c>
      <c r="T4583">
        <v>0</v>
      </c>
      <c r="U4583">
        <v>0</v>
      </c>
      <c r="V4583">
        <v>0</v>
      </c>
      <c r="W4583">
        <v>0</v>
      </c>
      <c r="X4583">
        <v>0</v>
      </c>
      <c r="Y4583">
        <v>0</v>
      </c>
      <c r="Z4583">
        <v>0</v>
      </c>
      <c r="AA4583">
        <v>0</v>
      </c>
      <c r="AB4583">
        <v>2</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1</v>
      </c>
      <c r="BA4583">
        <v>0</v>
      </c>
      <c r="BB4583">
        <v>0</v>
      </c>
      <c r="BC4583">
        <v>0</v>
      </c>
      <c r="BD4583">
        <v>0</v>
      </c>
      <c r="BE4583">
        <v>0</v>
      </c>
      <c r="BF4583">
        <v>0</v>
      </c>
      <c r="BG4583">
        <v>0</v>
      </c>
      <c r="BH4583">
        <v>0</v>
      </c>
      <c r="BI4583">
        <v>1</v>
      </c>
      <c r="BJ4583">
        <v>0</v>
      </c>
      <c r="BK4583">
        <v>0</v>
      </c>
      <c r="BL4583">
        <v>0</v>
      </c>
      <c r="BM4583">
        <v>0</v>
      </c>
      <c r="BN4583">
        <v>0</v>
      </c>
      <c r="BO4583">
        <v>1</v>
      </c>
      <c r="BP4583">
        <v>0</v>
      </c>
      <c r="BQ4583">
        <v>0</v>
      </c>
      <c r="BR4583">
        <v>0</v>
      </c>
      <c r="BS4583">
        <v>1</v>
      </c>
      <c r="BT4583">
        <v>5</v>
      </c>
      <c r="BU4583" t="s">
        <v>4400</v>
      </c>
    </row>
    <row r="4584" spans="1:73">
      <c r="A4584" t="s">
        <v>4292</v>
      </c>
      <c r="B4584" t="s">
        <v>4293</v>
      </c>
      <c r="C4584">
        <v>106</v>
      </c>
      <c r="D4584" t="s">
        <v>119</v>
      </c>
      <c r="E4584" t="s">
        <v>78</v>
      </c>
      <c r="F4584" t="s">
        <v>77</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v>0</v>
      </c>
      <c r="BC4584">
        <v>0</v>
      </c>
      <c r="BD4584">
        <v>0</v>
      </c>
      <c r="BE4584">
        <v>0</v>
      </c>
      <c r="BF4584">
        <v>0</v>
      </c>
      <c r="BG4584">
        <v>0</v>
      </c>
      <c r="BH4584">
        <v>0</v>
      </c>
      <c r="BI4584">
        <v>0</v>
      </c>
      <c r="BJ4584">
        <v>0</v>
      </c>
      <c r="BK4584">
        <v>0</v>
      </c>
      <c r="BL4584">
        <v>0</v>
      </c>
      <c r="BM4584">
        <v>0</v>
      </c>
      <c r="BN4584">
        <v>0</v>
      </c>
      <c r="BO4584">
        <v>0</v>
      </c>
      <c r="BP4584">
        <v>0</v>
      </c>
      <c r="BQ4584">
        <v>0</v>
      </c>
      <c r="BR4584">
        <v>0</v>
      </c>
      <c r="BS4584">
        <v>1</v>
      </c>
      <c r="BT4584">
        <v>2</v>
      </c>
      <c r="BU4584" t="s">
        <v>4398</v>
      </c>
    </row>
    <row r="4585" spans="1:73">
      <c r="A4585" t="s">
        <v>4292</v>
      </c>
      <c r="B4585" t="s">
        <v>4293</v>
      </c>
      <c r="C4585">
        <v>107</v>
      </c>
      <c r="D4585" t="s">
        <v>119</v>
      </c>
      <c r="E4585" t="s">
        <v>4307</v>
      </c>
      <c r="F4585" t="s">
        <v>101</v>
      </c>
      <c r="G4585">
        <v>1</v>
      </c>
      <c r="H4585">
        <v>6</v>
      </c>
      <c r="I4585">
        <v>2</v>
      </c>
      <c r="J4585">
        <v>0</v>
      </c>
      <c r="K4585">
        <v>0</v>
      </c>
      <c r="L4585">
        <v>4</v>
      </c>
      <c r="M4585">
        <v>0</v>
      </c>
      <c r="N4585">
        <v>14</v>
      </c>
      <c r="O4585">
        <v>0</v>
      </c>
      <c r="P4585">
        <v>0</v>
      </c>
      <c r="Q4585">
        <v>1</v>
      </c>
      <c r="R4585">
        <v>0</v>
      </c>
      <c r="S4585">
        <v>29</v>
      </c>
      <c r="T4585">
        <v>5</v>
      </c>
      <c r="U4585">
        <v>0</v>
      </c>
      <c r="V4585">
        <v>0</v>
      </c>
      <c r="W4585">
        <v>2</v>
      </c>
      <c r="X4585">
        <v>0</v>
      </c>
      <c r="Y4585">
        <v>0</v>
      </c>
      <c r="Z4585">
        <v>1</v>
      </c>
      <c r="AA4585">
        <v>0</v>
      </c>
      <c r="AB4585">
        <v>74</v>
      </c>
      <c r="AC4585">
        <v>0</v>
      </c>
      <c r="AD4585">
        <v>0</v>
      </c>
      <c r="AE4585">
        <v>0</v>
      </c>
      <c r="AF4585">
        <v>0</v>
      </c>
      <c r="AG4585">
        <v>0</v>
      </c>
      <c r="AH4585">
        <v>0</v>
      </c>
      <c r="AI4585">
        <v>5</v>
      </c>
      <c r="AJ4585">
        <v>0</v>
      </c>
      <c r="AK4585">
        <v>0</v>
      </c>
      <c r="AL4585">
        <v>2</v>
      </c>
      <c r="AM4585">
        <v>9</v>
      </c>
      <c r="AN4585">
        <v>0</v>
      </c>
      <c r="AO4585">
        <v>0</v>
      </c>
      <c r="AP4585">
        <v>0</v>
      </c>
      <c r="AQ4585">
        <v>4</v>
      </c>
      <c r="AR4585">
        <v>0</v>
      </c>
      <c r="AS4585">
        <v>0</v>
      </c>
      <c r="AT4585">
        <v>1</v>
      </c>
      <c r="AU4585">
        <v>2</v>
      </c>
      <c r="AV4585">
        <v>0</v>
      </c>
      <c r="AW4585">
        <v>2</v>
      </c>
      <c r="AX4585">
        <v>8</v>
      </c>
      <c r="AY4585">
        <v>14</v>
      </c>
      <c r="AZ4585">
        <v>21</v>
      </c>
      <c r="BA4585">
        <v>18</v>
      </c>
      <c r="BB4585">
        <v>5</v>
      </c>
      <c r="BC4585">
        <v>7</v>
      </c>
      <c r="BD4585">
        <v>0</v>
      </c>
      <c r="BE4585">
        <v>0</v>
      </c>
      <c r="BF4585">
        <v>0</v>
      </c>
      <c r="BG4585">
        <v>0</v>
      </c>
      <c r="BH4585">
        <v>0</v>
      </c>
      <c r="BI4585">
        <v>12</v>
      </c>
      <c r="BJ4585">
        <v>4</v>
      </c>
      <c r="BK4585">
        <v>0</v>
      </c>
      <c r="BL4585">
        <v>4</v>
      </c>
      <c r="BM4585">
        <v>3</v>
      </c>
      <c r="BN4585">
        <v>3</v>
      </c>
      <c r="BO4585">
        <v>24</v>
      </c>
      <c r="BP4585">
        <v>0</v>
      </c>
      <c r="BQ4585">
        <v>0</v>
      </c>
      <c r="BR4585">
        <v>3</v>
      </c>
      <c r="BS4585">
        <v>11</v>
      </c>
      <c r="BT4585">
        <v>122</v>
      </c>
      <c r="BU4585" t="s">
        <v>4401</v>
      </c>
    </row>
    <row r="4586" spans="1:73">
      <c r="A4586" t="s">
        <v>4292</v>
      </c>
      <c r="B4586" t="s">
        <v>4293</v>
      </c>
      <c r="C4586">
        <v>108</v>
      </c>
      <c r="D4586" t="s">
        <v>119</v>
      </c>
      <c r="E4586" t="s">
        <v>4298</v>
      </c>
      <c r="F4586" t="s">
        <v>92</v>
      </c>
      <c r="G4586">
        <v>0</v>
      </c>
      <c r="H4586">
        <v>0</v>
      </c>
      <c r="I4586">
        <v>0</v>
      </c>
      <c r="J4586">
        <v>0</v>
      </c>
      <c r="K4586">
        <v>0</v>
      </c>
      <c r="L4586">
        <v>0</v>
      </c>
      <c r="M4586">
        <v>0</v>
      </c>
      <c r="N4586">
        <v>1</v>
      </c>
      <c r="O4586">
        <v>0</v>
      </c>
      <c r="P4586">
        <v>0</v>
      </c>
      <c r="Q4586">
        <v>0</v>
      </c>
      <c r="R4586">
        <v>0</v>
      </c>
      <c r="S4586">
        <v>0</v>
      </c>
      <c r="T4586">
        <v>0</v>
      </c>
      <c r="U4586">
        <v>0</v>
      </c>
      <c r="V4586">
        <v>0</v>
      </c>
      <c r="W4586">
        <v>0</v>
      </c>
      <c r="X4586">
        <v>0</v>
      </c>
      <c r="Y4586">
        <v>0</v>
      </c>
      <c r="Z4586">
        <v>0</v>
      </c>
      <c r="AA4586">
        <v>0</v>
      </c>
      <c r="AB4586">
        <v>2</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1</v>
      </c>
      <c r="BA4586">
        <v>0</v>
      </c>
      <c r="BB4586">
        <v>0</v>
      </c>
      <c r="BC4586">
        <v>0</v>
      </c>
      <c r="BD4586">
        <v>0</v>
      </c>
      <c r="BE4586">
        <v>0</v>
      </c>
      <c r="BF4586">
        <v>0</v>
      </c>
      <c r="BG4586">
        <v>0</v>
      </c>
      <c r="BH4586">
        <v>0</v>
      </c>
      <c r="BI4586">
        <v>0</v>
      </c>
      <c r="BJ4586">
        <v>0</v>
      </c>
      <c r="BK4586">
        <v>0</v>
      </c>
      <c r="BL4586">
        <v>0</v>
      </c>
      <c r="BM4586">
        <v>0</v>
      </c>
      <c r="BN4586">
        <v>0</v>
      </c>
      <c r="BO4586">
        <v>1</v>
      </c>
      <c r="BP4586">
        <v>0</v>
      </c>
      <c r="BQ4586">
        <v>0</v>
      </c>
      <c r="BR4586">
        <v>0</v>
      </c>
      <c r="BS4586">
        <v>1</v>
      </c>
      <c r="BT4586">
        <v>3</v>
      </c>
      <c r="BU4586" t="s">
        <v>4402</v>
      </c>
    </row>
    <row r="4587" spans="1:73">
      <c r="A4587" t="s">
        <v>4292</v>
      </c>
      <c r="B4587" t="s">
        <v>4293</v>
      </c>
      <c r="C4587">
        <v>109</v>
      </c>
      <c r="D4587" t="s">
        <v>119</v>
      </c>
      <c r="E4587" t="s">
        <v>4307</v>
      </c>
      <c r="F4587" t="s">
        <v>101</v>
      </c>
      <c r="G4587">
        <v>0</v>
      </c>
      <c r="H4587">
        <v>1</v>
      </c>
      <c r="I4587">
        <v>0</v>
      </c>
      <c r="J4587">
        <v>0</v>
      </c>
      <c r="K4587">
        <v>0</v>
      </c>
      <c r="L4587">
        <v>3</v>
      </c>
      <c r="M4587">
        <v>0</v>
      </c>
      <c r="N4587">
        <v>6</v>
      </c>
      <c r="O4587">
        <v>0</v>
      </c>
      <c r="P4587">
        <v>0</v>
      </c>
      <c r="Q4587">
        <v>0</v>
      </c>
      <c r="R4587">
        <v>0</v>
      </c>
      <c r="S4587">
        <v>8</v>
      </c>
      <c r="T4587">
        <v>3</v>
      </c>
      <c r="U4587">
        <v>0</v>
      </c>
      <c r="V4587">
        <v>2</v>
      </c>
      <c r="W4587">
        <v>3</v>
      </c>
      <c r="X4587">
        <v>0</v>
      </c>
      <c r="Y4587">
        <v>0</v>
      </c>
      <c r="Z4587">
        <v>0</v>
      </c>
      <c r="AA4587">
        <v>0</v>
      </c>
      <c r="AB4587">
        <v>24</v>
      </c>
      <c r="AC4587">
        <v>0</v>
      </c>
      <c r="AD4587">
        <v>0</v>
      </c>
      <c r="AE4587">
        <v>0</v>
      </c>
      <c r="AF4587">
        <v>0</v>
      </c>
      <c r="AG4587">
        <v>0</v>
      </c>
      <c r="AH4587">
        <v>0</v>
      </c>
      <c r="AI4587">
        <v>1</v>
      </c>
      <c r="AJ4587">
        <v>0</v>
      </c>
      <c r="AK4587">
        <v>0</v>
      </c>
      <c r="AL4587">
        <v>0</v>
      </c>
      <c r="AM4587">
        <v>3</v>
      </c>
      <c r="AN4587">
        <v>0</v>
      </c>
      <c r="AO4587">
        <v>0</v>
      </c>
      <c r="AP4587">
        <v>1</v>
      </c>
      <c r="AQ4587">
        <v>1</v>
      </c>
      <c r="AR4587">
        <v>0</v>
      </c>
      <c r="AS4587">
        <v>0</v>
      </c>
      <c r="AT4587">
        <v>0</v>
      </c>
      <c r="AU4587">
        <v>0</v>
      </c>
      <c r="AV4587">
        <v>0</v>
      </c>
      <c r="AW4587">
        <v>0</v>
      </c>
      <c r="AX4587">
        <v>3</v>
      </c>
      <c r="AY4587">
        <v>1</v>
      </c>
      <c r="AZ4587">
        <v>8</v>
      </c>
      <c r="BA4587">
        <v>6</v>
      </c>
      <c r="BB4587">
        <v>0</v>
      </c>
      <c r="BC4587">
        <v>1</v>
      </c>
      <c r="BD4587">
        <v>0</v>
      </c>
      <c r="BE4587">
        <v>0</v>
      </c>
      <c r="BF4587">
        <v>0</v>
      </c>
      <c r="BG4587">
        <v>0</v>
      </c>
      <c r="BH4587">
        <v>0</v>
      </c>
      <c r="BI4587">
        <v>3</v>
      </c>
      <c r="BJ4587">
        <v>0</v>
      </c>
      <c r="BK4587">
        <v>0</v>
      </c>
      <c r="BL4587">
        <v>2</v>
      </c>
      <c r="BM4587">
        <v>0</v>
      </c>
      <c r="BN4587">
        <v>0</v>
      </c>
      <c r="BO4587">
        <v>8</v>
      </c>
      <c r="BP4587">
        <v>0</v>
      </c>
      <c r="BQ4587">
        <v>0</v>
      </c>
      <c r="BR4587">
        <v>3</v>
      </c>
      <c r="BS4587">
        <v>6</v>
      </c>
      <c r="BT4587">
        <v>40</v>
      </c>
      <c r="BU4587" t="s">
        <v>4403</v>
      </c>
    </row>
    <row r="4588" spans="1:73">
      <c r="A4588" t="s">
        <v>4292</v>
      </c>
      <c r="B4588" t="s">
        <v>4293</v>
      </c>
      <c r="C4588">
        <v>110</v>
      </c>
      <c r="D4588" t="s">
        <v>119</v>
      </c>
      <c r="E4588" t="s">
        <v>4301</v>
      </c>
      <c r="F4588" t="s">
        <v>92</v>
      </c>
      <c r="G4588">
        <v>0</v>
      </c>
      <c r="H4588">
        <v>0</v>
      </c>
      <c r="I4588">
        <v>0</v>
      </c>
      <c r="J4588">
        <v>0</v>
      </c>
      <c r="K4588">
        <v>0</v>
      </c>
      <c r="L4588">
        <v>3</v>
      </c>
      <c r="M4588">
        <v>0</v>
      </c>
      <c r="N4588">
        <v>6</v>
      </c>
      <c r="O4588">
        <v>0</v>
      </c>
      <c r="P4588">
        <v>0</v>
      </c>
      <c r="Q4588">
        <v>4</v>
      </c>
      <c r="R4588">
        <v>1</v>
      </c>
      <c r="S4588">
        <v>8</v>
      </c>
      <c r="T4588">
        <v>1</v>
      </c>
      <c r="U4588">
        <v>0</v>
      </c>
      <c r="V4588">
        <v>0</v>
      </c>
      <c r="W4588">
        <v>0</v>
      </c>
      <c r="X4588">
        <v>0</v>
      </c>
      <c r="Y4588">
        <v>0</v>
      </c>
      <c r="Z4588">
        <v>0</v>
      </c>
      <c r="AA4588">
        <v>0</v>
      </c>
      <c r="AB4588">
        <v>32</v>
      </c>
      <c r="AC4588">
        <v>0</v>
      </c>
      <c r="AD4588">
        <v>0</v>
      </c>
      <c r="AE4588">
        <v>0</v>
      </c>
      <c r="AF4588">
        <v>0</v>
      </c>
      <c r="AG4588">
        <v>0</v>
      </c>
      <c r="AH4588">
        <v>0</v>
      </c>
      <c r="AI4588">
        <v>0</v>
      </c>
      <c r="AJ4588">
        <v>0</v>
      </c>
      <c r="AK4588">
        <v>0</v>
      </c>
      <c r="AL4588">
        <v>1</v>
      </c>
      <c r="AM4588">
        <v>8</v>
      </c>
      <c r="AN4588">
        <v>0</v>
      </c>
      <c r="AO4588">
        <v>0</v>
      </c>
      <c r="AP4588">
        <v>0</v>
      </c>
      <c r="AQ4588">
        <v>0</v>
      </c>
      <c r="AR4588">
        <v>0</v>
      </c>
      <c r="AS4588">
        <v>0</v>
      </c>
      <c r="AT4588">
        <v>0</v>
      </c>
      <c r="AU4588">
        <v>0</v>
      </c>
      <c r="AV4588">
        <v>0</v>
      </c>
      <c r="AW4588">
        <v>0</v>
      </c>
      <c r="AX4588">
        <v>2</v>
      </c>
      <c r="AY4588">
        <v>10</v>
      </c>
      <c r="AZ4588">
        <v>11</v>
      </c>
      <c r="BA4588">
        <v>10</v>
      </c>
      <c r="BB4588">
        <v>0</v>
      </c>
      <c r="BC4588">
        <v>6</v>
      </c>
      <c r="BD4588">
        <v>0</v>
      </c>
      <c r="BE4588">
        <v>0</v>
      </c>
      <c r="BF4588">
        <v>0</v>
      </c>
      <c r="BG4588">
        <v>0</v>
      </c>
      <c r="BH4588">
        <v>0</v>
      </c>
      <c r="BI4588">
        <v>3</v>
      </c>
      <c r="BJ4588">
        <v>6</v>
      </c>
      <c r="BK4588">
        <v>0</v>
      </c>
      <c r="BL4588">
        <v>0</v>
      </c>
      <c r="BM4588">
        <v>0</v>
      </c>
      <c r="BN4588">
        <v>0</v>
      </c>
      <c r="BO4588">
        <v>11</v>
      </c>
      <c r="BP4588">
        <v>0</v>
      </c>
      <c r="BQ4588">
        <v>0</v>
      </c>
      <c r="BR4588">
        <v>2</v>
      </c>
      <c r="BS4588">
        <v>3</v>
      </c>
      <c r="BT4588">
        <v>50</v>
      </c>
      <c r="BU4588" t="s">
        <v>4404</v>
      </c>
    </row>
    <row r="4589" spans="1:73">
      <c r="A4589" t="s">
        <v>4292</v>
      </c>
      <c r="B4589" t="s">
        <v>4293</v>
      </c>
      <c r="C4589">
        <v>111</v>
      </c>
      <c r="D4589" t="s">
        <v>119</v>
      </c>
      <c r="E4589" t="s">
        <v>4307</v>
      </c>
      <c r="F4589" t="s">
        <v>101</v>
      </c>
      <c r="G4589">
        <v>0</v>
      </c>
      <c r="H4589">
        <v>0</v>
      </c>
      <c r="I4589">
        <v>0</v>
      </c>
      <c r="J4589">
        <v>0</v>
      </c>
      <c r="K4589">
        <v>0</v>
      </c>
      <c r="L4589">
        <v>0</v>
      </c>
      <c r="M4589">
        <v>0</v>
      </c>
      <c r="N4589">
        <v>1</v>
      </c>
      <c r="O4589">
        <v>0</v>
      </c>
      <c r="P4589">
        <v>0</v>
      </c>
      <c r="Q4589">
        <v>0</v>
      </c>
      <c r="R4589">
        <v>0</v>
      </c>
      <c r="S4589">
        <v>1</v>
      </c>
      <c r="T4589">
        <v>0</v>
      </c>
      <c r="U4589">
        <v>0</v>
      </c>
      <c r="V4589">
        <v>1</v>
      </c>
      <c r="W4589">
        <v>0</v>
      </c>
      <c r="X4589">
        <v>0</v>
      </c>
      <c r="Y4589">
        <v>0</v>
      </c>
      <c r="Z4589">
        <v>0</v>
      </c>
      <c r="AA4589">
        <v>0</v>
      </c>
      <c r="AB4589">
        <v>8</v>
      </c>
      <c r="AC4589">
        <v>0</v>
      </c>
      <c r="AD4589">
        <v>0</v>
      </c>
      <c r="AE4589">
        <v>0</v>
      </c>
      <c r="AF4589">
        <v>0</v>
      </c>
      <c r="AG4589">
        <v>0</v>
      </c>
      <c r="AH4589">
        <v>0</v>
      </c>
      <c r="AI4589">
        <v>0</v>
      </c>
      <c r="AJ4589">
        <v>0</v>
      </c>
      <c r="AK4589">
        <v>0</v>
      </c>
      <c r="AL4589">
        <v>0</v>
      </c>
      <c r="AM4589">
        <v>3</v>
      </c>
      <c r="AN4589">
        <v>0</v>
      </c>
      <c r="AO4589">
        <v>0</v>
      </c>
      <c r="AP4589">
        <v>0</v>
      </c>
      <c r="AQ4589">
        <v>0</v>
      </c>
      <c r="AR4589">
        <v>0</v>
      </c>
      <c r="AS4589">
        <v>0</v>
      </c>
      <c r="AT4589">
        <v>0</v>
      </c>
      <c r="AU4589">
        <v>1</v>
      </c>
      <c r="AV4589">
        <v>0</v>
      </c>
      <c r="AW4589">
        <v>0</v>
      </c>
      <c r="AX4589">
        <v>1</v>
      </c>
      <c r="AY4589">
        <v>1</v>
      </c>
      <c r="AZ4589">
        <v>2</v>
      </c>
      <c r="BA4589">
        <v>5</v>
      </c>
      <c r="BB4589">
        <v>0</v>
      </c>
      <c r="BC4589">
        <v>1</v>
      </c>
      <c r="BD4589">
        <v>0</v>
      </c>
      <c r="BE4589">
        <v>0</v>
      </c>
      <c r="BF4589">
        <v>0</v>
      </c>
      <c r="BG4589">
        <v>0</v>
      </c>
      <c r="BH4589">
        <v>0</v>
      </c>
      <c r="BI4589">
        <v>1</v>
      </c>
      <c r="BJ4589">
        <v>1</v>
      </c>
      <c r="BK4589">
        <v>0</v>
      </c>
      <c r="BL4589">
        <v>0</v>
      </c>
      <c r="BM4589">
        <v>0</v>
      </c>
      <c r="BN4589">
        <v>0</v>
      </c>
      <c r="BO4589">
        <v>3</v>
      </c>
      <c r="BP4589">
        <v>1</v>
      </c>
      <c r="BQ4589">
        <v>0</v>
      </c>
      <c r="BR4589">
        <v>0</v>
      </c>
      <c r="BS4589">
        <v>2</v>
      </c>
      <c r="BT4589">
        <v>10</v>
      </c>
      <c r="BU4589" t="s">
        <v>4405</v>
      </c>
    </row>
    <row r="4590" spans="1:73">
      <c r="A4590" t="s">
        <v>4292</v>
      </c>
      <c r="B4590" t="s">
        <v>4293</v>
      </c>
      <c r="C4590">
        <v>112</v>
      </c>
      <c r="D4590" t="s">
        <v>119</v>
      </c>
      <c r="E4590" t="s">
        <v>4301</v>
      </c>
      <c r="F4590" t="s">
        <v>92</v>
      </c>
      <c r="G4590">
        <v>0</v>
      </c>
      <c r="H4590">
        <v>0</v>
      </c>
      <c r="I4590">
        <v>0</v>
      </c>
      <c r="J4590">
        <v>0</v>
      </c>
      <c r="K4590">
        <v>0</v>
      </c>
      <c r="L4590">
        <v>0</v>
      </c>
      <c r="M4590">
        <v>0</v>
      </c>
      <c r="N4590">
        <v>2</v>
      </c>
      <c r="O4590">
        <v>0</v>
      </c>
      <c r="P4590">
        <v>0</v>
      </c>
      <c r="Q4590">
        <v>0</v>
      </c>
      <c r="R4590">
        <v>0</v>
      </c>
      <c r="S4590">
        <v>4</v>
      </c>
      <c r="T4590">
        <v>2</v>
      </c>
      <c r="U4590">
        <v>0</v>
      </c>
      <c r="V4590">
        <v>0</v>
      </c>
      <c r="W4590">
        <v>3</v>
      </c>
      <c r="X4590">
        <v>0</v>
      </c>
      <c r="Y4590">
        <v>0</v>
      </c>
      <c r="Z4590">
        <v>0</v>
      </c>
      <c r="AA4590">
        <v>0</v>
      </c>
      <c r="AB4590">
        <v>10</v>
      </c>
      <c r="AC4590">
        <v>1</v>
      </c>
      <c r="AD4590">
        <v>0</v>
      </c>
      <c r="AE4590">
        <v>0</v>
      </c>
      <c r="AF4590">
        <v>0</v>
      </c>
      <c r="AG4590">
        <v>0</v>
      </c>
      <c r="AH4590">
        <v>0</v>
      </c>
      <c r="AI4590">
        <v>0</v>
      </c>
      <c r="AJ4590">
        <v>0</v>
      </c>
      <c r="AK4590">
        <v>0</v>
      </c>
      <c r="AL4590">
        <v>0</v>
      </c>
      <c r="AM4590">
        <v>3</v>
      </c>
      <c r="AN4590">
        <v>0</v>
      </c>
      <c r="AO4590">
        <v>0</v>
      </c>
      <c r="AP4590">
        <v>0</v>
      </c>
      <c r="AQ4590">
        <v>1</v>
      </c>
      <c r="AR4590">
        <v>0</v>
      </c>
      <c r="AS4590">
        <v>0</v>
      </c>
      <c r="AT4590">
        <v>0</v>
      </c>
      <c r="AU4590">
        <v>0</v>
      </c>
      <c r="AV4590">
        <v>0</v>
      </c>
      <c r="AW4590">
        <v>0</v>
      </c>
      <c r="AX4590">
        <v>2</v>
      </c>
      <c r="AY4590">
        <v>2</v>
      </c>
      <c r="AZ4590">
        <v>2</v>
      </c>
      <c r="BA4590">
        <v>5</v>
      </c>
      <c r="BB4590">
        <v>0</v>
      </c>
      <c r="BC4590">
        <v>1</v>
      </c>
      <c r="BD4590">
        <v>0</v>
      </c>
      <c r="BE4590">
        <v>0</v>
      </c>
      <c r="BF4590">
        <v>0</v>
      </c>
      <c r="BG4590">
        <v>0</v>
      </c>
      <c r="BH4590">
        <v>0</v>
      </c>
      <c r="BI4590">
        <v>2</v>
      </c>
      <c r="BJ4590">
        <v>0</v>
      </c>
      <c r="BK4590">
        <v>0</v>
      </c>
      <c r="BL4590">
        <v>1</v>
      </c>
      <c r="BM4590">
        <v>0</v>
      </c>
      <c r="BN4590">
        <v>1</v>
      </c>
      <c r="BO4590">
        <v>3</v>
      </c>
      <c r="BP4590">
        <v>0</v>
      </c>
      <c r="BQ4590">
        <v>0</v>
      </c>
      <c r="BR4590">
        <v>2</v>
      </c>
      <c r="BS4590">
        <v>1</v>
      </c>
      <c r="BT4590">
        <v>14</v>
      </c>
      <c r="BU4590" t="s">
        <v>4406</v>
      </c>
    </row>
    <row r="4591" spans="1:73">
      <c r="A4591" t="s">
        <v>4292</v>
      </c>
      <c r="B4591" t="s">
        <v>4293</v>
      </c>
      <c r="C4591">
        <v>113</v>
      </c>
      <c r="D4591" t="s">
        <v>119</v>
      </c>
      <c r="E4591" t="s">
        <v>4304</v>
      </c>
      <c r="F4591" t="s">
        <v>101</v>
      </c>
      <c r="G4591">
        <v>0</v>
      </c>
      <c r="H4591">
        <v>0</v>
      </c>
      <c r="I4591">
        <v>0</v>
      </c>
      <c r="J4591">
        <v>0</v>
      </c>
      <c r="K4591">
        <v>0</v>
      </c>
      <c r="L4591">
        <v>2</v>
      </c>
      <c r="M4591">
        <v>0</v>
      </c>
      <c r="N4591">
        <v>4</v>
      </c>
      <c r="O4591">
        <v>0</v>
      </c>
      <c r="P4591">
        <v>0</v>
      </c>
      <c r="Q4591">
        <v>0</v>
      </c>
      <c r="R4591">
        <v>0</v>
      </c>
      <c r="S4591">
        <v>4</v>
      </c>
      <c r="T4591">
        <v>4</v>
      </c>
      <c r="U4591">
        <v>0</v>
      </c>
      <c r="V4591">
        <v>0</v>
      </c>
      <c r="W4591">
        <v>1</v>
      </c>
      <c r="X4591">
        <v>0</v>
      </c>
      <c r="Y4591">
        <v>0</v>
      </c>
      <c r="Z4591">
        <v>0</v>
      </c>
      <c r="AA4591">
        <v>0</v>
      </c>
      <c r="AB4591">
        <v>20</v>
      </c>
      <c r="AC4591">
        <v>1</v>
      </c>
      <c r="AD4591">
        <v>0</v>
      </c>
      <c r="AE4591">
        <v>0</v>
      </c>
      <c r="AF4591">
        <v>0</v>
      </c>
      <c r="AG4591">
        <v>0</v>
      </c>
      <c r="AH4591">
        <v>0</v>
      </c>
      <c r="AI4591">
        <v>1</v>
      </c>
      <c r="AJ4591">
        <v>0</v>
      </c>
      <c r="AK4591">
        <v>0</v>
      </c>
      <c r="AL4591">
        <v>0</v>
      </c>
      <c r="AM4591">
        <v>4</v>
      </c>
      <c r="AN4591">
        <v>0</v>
      </c>
      <c r="AO4591">
        <v>0</v>
      </c>
      <c r="AP4591">
        <v>0</v>
      </c>
      <c r="AQ4591">
        <v>2</v>
      </c>
      <c r="AR4591">
        <v>0</v>
      </c>
      <c r="AS4591">
        <v>0</v>
      </c>
      <c r="AT4591">
        <v>0</v>
      </c>
      <c r="AU4591">
        <v>0</v>
      </c>
      <c r="AV4591">
        <v>1</v>
      </c>
      <c r="AW4591">
        <v>0</v>
      </c>
      <c r="AX4591">
        <v>3</v>
      </c>
      <c r="AY4591">
        <v>1</v>
      </c>
      <c r="AZ4591">
        <v>5</v>
      </c>
      <c r="BA4591">
        <v>9</v>
      </c>
      <c r="BB4591">
        <v>0</v>
      </c>
      <c r="BC4591">
        <v>1</v>
      </c>
      <c r="BD4591">
        <v>0</v>
      </c>
      <c r="BE4591">
        <v>0</v>
      </c>
      <c r="BF4591">
        <v>1</v>
      </c>
      <c r="BG4591">
        <v>0</v>
      </c>
      <c r="BH4591">
        <v>0</v>
      </c>
      <c r="BI4591">
        <v>3</v>
      </c>
      <c r="BJ4591">
        <v>0</v>
      </c>
      <c r="BK4591">
        <v>0</v>
      </c>
      <c r="BL4591">
        <v>0</v>
      </c>
      <c r="BM4591">
        <v>1</v>
      </c>
      <c r="BN4591">
        <v>1</v>
      </c>
      <c r="BO4591">
        <v>6</v>
      </c>
      <c r="BP4591">
        <v>0</v>
      </c>
      <c r="BQ4591">
        <v>0</v>
      </c>
      <c r="BR4591">
        <v>2</v>
      </c>
      <c r="BS4591">
        <v>4</v>
      </c>
      <c r="BT4591">
        <v>31</v>
      </c>
      <c r="BU4591" t="s">
        <v>4407</v>
      </c>
    </row>
    <row r="4592" spans="1:73">
      <c r="A4592" t="s">
        <v>4292</v>
      </c>
      <c r="B4592" t="s">
        <v>4293</v>
      </c>
      <c r="C4592">
        <v>114</v>
      </c>
      <c r="D4592" t="s">
        <v>119</v>
      </c>
      <c r="E4592" t="s">
        <v>78</v>
      </c>
      <c r="F4592" t="s">
        <v>77</v>
      </c>
      <c r="G4592">
        <v>0</v>
      </c>
      <c r="H4592">
        <v>8</v>
      </c>
      <c r="I4592">
        <v>3</v>
      </c>
      <c r="J4592">
        <v>0</v>
      </c>
      <c r="K4592">
        <v>0</v>
      </c>
      <c r="L4592">
        <v>12</v>
      </c>
      <c r="M4592">
        <v>0</v>
      </c>
      <c r="N4592">
        <v>16</v>
      </c>
      <c r="O4592">
        <v>0</v>
      </c>
      <c r="P4592">
        <v>0</v>
      </c>
      <c r="Q4592">
        <v>2</v>
      </c>
      <c r="R4592">
        <v>0</v>
      </c>
      <c r="S4592">
        <v>26</v>
      </c>
      <c r="T4592">
        <v>5</v>
      </c>
      <c r="U4592">
        <v>0</v>
      </c>
      <c r="V4592">
        <v>2</v>
      </c>
      <c r="W4592">
        <v>6</v>
      </c>
      <c r="X4592">
        <v>0</v>
      </c>
      <c r="Y4592">
        <v>0</v>
      </c>
      <c r="Z4592">
        <v>1</v>
      </c>
      <c r="AA4592">
        <v>0</v>
      </c>
      <c r="AB4592">
        <v>111</v>
      </c>
      <c r="AC4592">
        <v>3</v>
      </c>
      <c r="AD4592">
        <v>0</v>
      </c>
      <c r="AE4592">
        <v>0</v>
      </c>
      <c r="AF4592">
        <v>0</v>
      </c>
      <c r="AG4592">
        <v>0</v>
      </c>
      <c r="AH4592">
        <v>4</v>
      </c>
      <c r="AI4592">
        <v>9</v>
      </c>
      <c r="AJ4592">
        <v>0</v>
      </c>
      <c r="AK4592">
        <v>1</v>
      </c>
      <c r="AL4592">
        <v>2</v>
      </c>
      <c r="AM4592">
        <v>9</v>
      </c>
      <c r="AN4592">
        <v>1</v>
      </c>
      <c r="AO4592">
        <v>0</v>
      </c>
      <c r="AP4592">
        <v>12</v>
      </c>
      <c r="AQ4592">
        <v>2</v>
      </c>
      <c r="AR4592">
        <v>0</v>
      </c>
      <c r="AS4592">
        <v>0</v>
      </c>
      <c r="AT4592">
        <v>0</v>
      </c>
      <c r="AU4592">
        <v>4</v>
      </c>
      <c r="AV4592">
        <v>0</v>
      </c>
      <c r="AW4592">
        <v>3</v>
      </c>
      <c r="AX4592">
        <v>26</v>
      </c>
      <c r="AY4592">
        <v>23</v>
      </c>
      <c r="AZ4592">
        <v>18</v>
      </c>
      <c r="BA4592">
        <v>37</v>
      </c>
      <c r="BB4592">
        <v>1</v>
      </c>
      <c r="BC4592">
        <v>23</v>
      </c>
      <c r="BD4592">
        <v>0</v>
      </c>
      <c r="BE4592">
        <v>0</v>
      </c>
      <c r="BF4592">
        <v>0</v>
      </c>
      <c r="BG4592">
        <v>0</v>
      </c>
      <c r="BH4592">
        <v>1</v>
      </c>
      <c r="BI4592">
        <v>32</v>
      </c>
      <c r="BJ4592">
        <v>7</v>
      </c>
      <c r="BK4592">
        <v>0</v>
      </c>
      <c r="BL4592">
        <v>2</v>
      </c>
      <c r="BM4592">
        <v>2</v>
      </c>
      <c r="BN4592">
        <v>2</v>
      </c>
      <c r="BO4592">
        <v>28</v>
      </c>
      <c r="BP4592">
        <v>10</v>
      </c>
      <c r="BQ4592">
        <v>0</v>
      </c>
      <c r="BR4592">
        <v>8</v>
      </c>
      <c r="BS4592">
        <v>17</v>
      </c>
      <c r="BT4592">
        <v>178</v>
      </c>
      <c r="BU4592" t="s">
        <v>4408</v>
      </c>
    </row>
    <row r="4593" spans="1:73">
      <c r="A4593" t="s">
        <v>4292</v>
      </c>
      <c r="B4593" t="s">
        <v>4293</v>
      </c>
      <c r="C4593">
        <v>115</v>
      </c>
      <c r="D4593" t="s">
        <v>119</v>
      </c>
      <c r="E4593" t="s">
        <v>183</v>
      </c>
      <c r="F4593" t="s">
        <v>184</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2</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1</v>
      </c>
      <c r="AU4593">
        <v>0</v>
      </c>
      <c r="AV4593">
        <v>0</v>
      </c>
      <c r="AW4593">
        <v>0</v>
      </c>
      <c r="AX4593">
        <v>0</v>
      </c>
      <c r="AY4593">
        <v>0</v>
      </c>
      <c r="AZ4593">
        <v>0</v>
      </c>
      <c r="BA4593">
        <v>0</v>
      </c>
      <c r="BB4593">
        <v>0</v>
      </c>
      <c r="BC4593">
        <v>0</v>
      </c>
      <c r="BD4593">
        <v>0</v>
      </c>
      <c r="BE4593">
        <v>0</v>
      </c>
      <c r="BF4593">
        <v>0</v>
      </c>
      <c r="BG4593">
        <v>0</v>
      </c>
      <c r="BH4593">
        <v>0</v>
      </c>
      <c r="BI4593">
        <v>0</v>
      </c>
      <c r="BJ4593">
        <v>0</v>
      </c>
      <c r="BK4593">
        <v>0</v>
      </c>
      <c r="BL4593">
        <v>0</v>
      </c>
      <c r="BM4593">
        <v>0</v>
      </c>
      <c r="BN4593">
        <v>0</v>
      </c>
      <c r="BO4593">
        <v>0</v>
      </c>
      <c r="BP4593">
        <v>0</v>
      </c>
      <c r="BQ4593">
        <v>0</v>
      </c>
      <c r="BR4593">
        <v>0</v>
      </c>
      <c r="BS4593">
        <v>1</v>
      </c>
      <c r="BT4593">
        <v>3</v>
      </c>
      <c r="BU4593" t="s">
        <v>4409</v>
      </c>
    </row>
    <row r="4594" spans="1:73">
      <c r="A4594" t="s">
        <v>4292</v>
      </c>
      <c r="B4594" t="s">
        <v>4293</v>
      </c>
      <c r="C4594">
        <v>116</v>
      </c>
      <c r="D4594" t="s">
        <v>119</v>
      </c>
      <c r="E4594" t="s">
        <v>78</v>
      </c>
      <c r="F4594" t="s">
        <v>77</v>
      </c>
      <c r="G4594">
        <v>1</v>
      </c>
      <c r="H4594">
        <v>4</v>
      </c>
      <c r="I4594">
        <v>1</v>
      </c>
      <c r="J4594">
        <v>0</v>
      </c>
      <c r="K4594">
        <v>0</v>
      </c>
      <c r="L4594">
        <v>4</v>
      </c>
      <c r="M4594">
        <v>1</v>
      </c>
      <c r="N4594">
        <v>8</v>
      </c>
      <c r="O4594">
        <v>0</v>
      </c>
      <c r="P4594">
        <v>0</v>
      </c>
      <c r="Q4594">
        <v>1</v>
      </c>
      <c r="R4594">
        <v>0</v>
      </c>
      <c r="S4594">
        <v>12</v>
      </c>
      <c r="T4594">
        <v>6</v>
      </c>
      <c r="U4594">
        <v>0</v>
      </c>
      <c r="V4594">
        <v>3</v>
      </c>
      <c r="W4594">
        <v>3</v>
      </c>
      <c r="X4594">
        <v>0</v>
      </c>
      <c r="Y4594">
        <v>0</v>
      </c>
      <c r="Z4594">
        <v>0</v>
      </c>
      <c r="AA4594">
        <v>0</v>
      </c>
      <c r="AB4594">
        <v>49</v>
      </c>
      <c r="AC4594">
        <v>2</v>
      </c>
      <c r="AD4594">
        <v>0</v>
      </c>
      <c r="AE4594">
        <v>2</v>
      </c>
      <c r="AF4594">
        <v>0</v>
      </c>
      <c r="AG4594">
        <v>1</v>
      </c>
      <c r="AH4594">
        <v>5</v>
      </c>
      <c r="AI4594">
        <v>3</v>
      </c>
      <c r="AJ4594">
        <v>0</v>
      </c>
      <c r="AK4594">
        <v>0</v>
      </c>
      <c r="AL4594">
        <v>2</v>
      </c>
      <c r="AM4594">
        <v>7</v>
      </c>
      <c r="AN4594">
        <v>0</v>
      </c>
      <c r="AO4594">
        <v>0</v>
      </c>
      <c r="AP4594">
        <v>2</v>
      </c>
      <c r="AQ4594">
        <v>1</v>
      </c>
      <c r="AR4594">
        <v>0</v>
      </c>
      <c r="AS4594">
        <v>0</v>
      </c>
      <c r="AT4594">
        <v>0</v>
      </c>
      <c r="AU4594">
        <v>0</v>
      </c>
      <c r="AV4594">
        <v>2</v>
      </c>
      <c r="AW4594">
        <v>1</v>
      </c>
      <c r="AX4594">
        <v>9</v>
      </c>
      <c r="AY4594">
        <v>11</v>
      </c>
      <c r="AZ4594">
        <v>11</v>
      </c>
      <c r="BA4594">
        <v>17</v>
      </c>
      <c r="BB4594">
        <v>0</v>
      </c>
      <c r="BC4594">
        <v>9</v>
      </c>
      <c r="BD4594">
        <v>0</v>
      </c>
      <c r="BE4594">
        <v>0</v>
      </c>
      <c r="BF4594">
        <v>0</v>
      </c>
      <c r="BG4594">
        <v>0</v>
      </c>
      <c r="BH4594">
        <v>0</v>
      </c>
      <c r="BI4594">
        <v>9</v>
      </c>
      <c r="BJ4594">
        <v>5</v>
      </c>
      <c r="BK4594">
        <v>0</v>
      </c>
      <c r="BL4594">
        <v>2</v>
      </c>
      <c r="BM4594">
        <v>0</v>
      </c>
      <c r="BN4594">
        <v>1</v>
      </c>
      <c r="BO4594">
        <v>13</v>
      </c>
      <c r="BP4594">
        <v>1</v>
      </c>
      <c r="BQ4594">
        <v>1</v>
      </c>
      <c r="BR4594">
        <v>3</v>
      </c>
      <c r="BS4594">
        <v>5</v>
      </c>
      <c r="BT4594">
        <v>83</v>
      </c>
      <c r="BU4594" t="s">
        <v>4410</v>
      </c>
    </row>
    <row r="4595" spans="1:73">
      <c r="A4595" t="s">
        <v>4292</v>
      </c>
      <c r="B4595" t="s">
        <v>4293</v>
      </c>
      <c r="C4595">
        <v>117</v>
      </c>
      <c r="D4595" t="s">
        <v>119</v>
      </c>
      <c r="E4595" t="s">
        <v>4301</v>
      </c>
      <c r="F4595" t="s">
        <v>92</v>
      </c>
      <c r="G4595">
        <v>0</v>
      </c>
      <c r="H4595">
        <v>3</v>
      </c>
      <c r="I4595">
        <v>3</v>
      </c>
      <c r="J4595">
        <v>0</v>
      </c>
      <c r="K4595">
        <v>0</v>
      </c>
      <c r="L4595">
        <v>4</v>
      </c>
      <c r="M4595">
        <v>0</v>
      </c>
      <c r="N4595">
        <v>11</v>
      </c>
      <c r="O4595">
        <v>0</v>
      </c>
      <c r="P4595">
        <v>0</v>
      </c>
      <c r="Q4595">
        <v>4</v>
      </c>
      <c r="R4595">
        <v>2</v>
      </c>
      <c r="S4595">
        <v>35</v>
      </c>
      <c r="T4595">
        <v>9</v>
      </c>
      <c r="U4595">
        <v>0</v>
      </c>
      <c r="V4595">
        <v>1</v>
      </c>
      <c r="W4595">
        <v>4</v>
      </c>
      <c r="X4595">
        <v>0</v>
      </c>
      <c r="Y4595">
        <v>0</v>
      </c>
      <c r="Z4595">
        <v>1</v>
      </c>
      <c r="AA4595">
        <v>0</v>
      </c>
      <c r="AB4595">
        <v>69</v>
      </c>
      <c r="AC4595">
        <v>0</v>
      </c>
      <c r="AD4595">
        <v>0</v>
      </c>
      <c r="AE4595">
        <v>0</v>
      </c>
      <c r="AF4595">
        <v>0</v>
      </c>
      <c r="AG4595">
        <v>0</v>
      </c>
      <c r="AH4595">
        <v>0</v>
      </c>
      <c r="AI4595">
        <v>14</v>
      </c>
      <c r="AJ4595">
        <v>0</v>
      </c>
      <c r="AK4595">
        <v>0</v>
      </c>
      <c r="AL4595">
        <v>5</v>
      </c>
      <c r="AM4595">
        <v>12</v>
      </c>
      <c r="AN4595">
        <v>0</v>
      </c>
      <c r="AO4595">
        <v>0</v>
      </c>
      <c r="AP4595">
        <v>0</v>
      </c>
      <c r="AQ4595">
        <v>1</v>
      </c>
      <c r="AR4595">
        <v>0</v>
      </c>
      <c r="AS4595">
        <v>0</v>
      </c>
      <c r="AT4595">
        <v>0</v>
      </c>
      <c r="AU4595">
        <v>0</v>
      </c>
      <c r="AV4595">
        <v>0</v>
      </c>
      <c r="AW4595">
        <v>3</v>
      </c>
      <c r="AX4595">
        <v>11</v>
      </c>
      <c r="AY4595">
        <v>12</v>
      </c>
      <c r="AZ4595">
        <v>20</v>
      </c>
      <c r="BA4595">
        <v>26</v>
      </c>
      <c r="BB4595">
        <v>1</v>
      </c>
      <c r="BC4595">
        <v>6</v>
      </c>
      <c r="BD4595">
        <v>0</v>
      </c>
      <c r="BE4595">
        <v>0</v>
      </c>
      <c r="BF4595">
        <v>0</v>
      </c>
      <c r="BG4595">
        <v>0</v>
      </c>
      <c r="BH4595">
        <v>0</v>
      </c>
      <c r="BI4595">
        <v>11</v>
      </c>
      <c r="BJ4595">
        <v>4</v>
      </c>
      <c r="BK4595">
        <v>0</v>
      </c>
      <c r="BL4595">
        <v>2</v>
      </c>
      <c r="BM4595">
        <v>0</v>
      </c>
      <c r="BN4595">
        <v>2</v>
      </c>
      <c r="BO4595">
        <v>21</v>
      </c>
      <c r="BP4595">
        <v>11</v>
      </c>
      <c r="BQ4595">
        <v>0</v>
      </c>
      <c r="BR4595">
        <v>0</v>
      </c>
      <c r="BS4595">
        <v>6</v>
      </c>
      <c r="BT4595">
        <v>97</v>
      </c>
      <c r="BU4595" t="s">
        <v>4411</v>
      </c>
    </row>
    <row r="4596" spans="1:73">
      <c r="A4596" t="s">
        <v>4292</v>
      </c>
      <c r="B4596" t="s">
        <v>4293</v>
      </c>
      <c r="C4596">
        <v>118</v>
      </c>
      <c r="D4596" t="s">
        <v>119</v>
      </c>
      <c r="E4596" t="s">
        <v>78</v>
      </c>
      <c r="F4596" t="s">
        <v>77</v>
      </c>
      <c r="G4596">
        <v>0</v>
      </c>
      <c r="H4596">
        <v>0</v>
      </c>
      <c r="I4596">
        <v>0</v>
      </c>
      <c r="J4596">
        <v>0</v>
      </c>
      <c r="K4596">
        <v>0</v>
      </c>
      <c r="L4596">
        <v>0</v>
      </c>
      <c r="M4596">
        <v>0</v>
      </c>
      <c r="N4596">
        <v>2</v>
      </c>
      <c r="O4596">
        <v>0</v>
      </c>
      <c r="P4596">
        <v>0</v>
      </c>
      <c r="Q4596">
        <v>0</v>
      </c>
      <c r="R4596">
        <v>0</v>
      </c>
      <c r="S4596">
        <v>2</v>
      </c>
      <c r="T4596">
        <v>1</v>
      </c>
      <c r="U4596">
        <v>0</v>
      </c>
      <c r="V4596">
        <v>1</v>
      </c>
      <c r="W4596">
        <v>1</v>
      </c>
      <c r="X4596">
        <v>0</v>
      </c>
      <c r="Y4596">
        <v>0</v>
      </c>
      <c r="Z4596">
        <v>0</v>
      </c>
      <c r="AA4596">
        <v>0</v>
      </c>
      <c r="AB4596">
        <v>8</v>
      </c>
      <c r="AC4596">
        <v>0</v>
      </c>
      <c r="AD4596">
        <v>0</v>
      </c>
      <c r="AE4596">
        <v>0</v>
      </c>
      <c r="AF4596">
        <v>0</v>
      </c>
      <c r="AG4596">
        <v>0</v>
      </c>
      <c r="AH4596">
        <v>0</v>
      </c>
      <c r="AI4596">
        <v>0</v>
      </c>
      <c r="AJ4596">
        <v>0</v>
      </c>
      <c r="AK4596">
        <v>0</v>
      </c>
      <c r="AL4596">
        <v>0</v>
      </c>
      <c r="AM4596">
        <v>1</v>
      </c>
      <c r="AN4596">
        <v>0</v>
      </c>
      <c r="AO4596">
        <v>0</v>
      </c>
      <c r="AP4596">
        <v>0</v>
      </c>
      <c r="AQ4596">
        <v>0</v>
      </c>
      <c r="AR4596">
        <v>0</v>
      </c>
      <c r="AS4596">
        <v>0</v>
      </c>
      <c r="AT4596">
        <v>0</v>
      </c>
      <c r="AU4596">
        <v>0</v>
      </c>
      <c r="AV4596">
        <v>0</v>
      </c>
      <c r="AW4596">
        <v>0</v>
      </c>
      <c r="AX4596">
        <v>2</v>
      </c>
      <c r="AY4596">
        <v>2</v>
      </c>
      <c r="AZ4596">
        <v>3</v>
      </c>
      <c r="BA4596">
        <v>3</v>
      </c>
      <c r="BB4596">
        <v>0</v>
      </c>
      <c r="BC4596">
        <v>0</v>
      </c>
      <c r="BD4596">
        <v>0</v>
      </c>
      <c r="BE4596">
        <v>0</v>
      </c>
      <c r="BF4596">
        <v>0</v>
      </c>
      <c r="BG4596">
        <v>0</v>
      </c>
      <c r="BH4596">
        <v>0</v>
      </c>
      <c r="BI4596">
        <v>3</v>
      </c>
      <c r="BJ4596">
        <v>0</v>
      </c>
      <c r="BK4596">
        <v>0</v>
      </c>
      <c r="BL4596">
        <v>1</v>
      </c>
      <c r="BM4596">
        <v>0</v>
      </c>
      <c r="BN4596">
        <v>0</v>
      </c>
      <c r="BO4596">
        <v>3</v>
      </c>
      <c r="BP4596">
        <v>0</v>
      </c>
      <c r="BQ4596">
        <v>0</v>
      </c>
      <c r="BR4596">
        <v>2</v>
      </c>
      <c r="BS4596">
        <v>2</v>
      </c>
      <c r="BT4596">
        <v>14</v>
      </c>
      <c r="BU4596" t="s">
        <v>4412</v>
      </c>
    </row>
    <row r="4597" spans="1:73">
      <c r="A4597" t="s">
        <v>4292</v>
      </c>
      <c r="B4597" t="s">
        <v>4293</v>
      </c>
      <c r="C4597">
        <v>119</v>
      </c>
      <c r="D4597" t="s">
        <v>119</v>
      </c>
      <c r="E4597" t="s">
        <v>4307</v>
      </c>
      <c r="F4597" t="s">
        <v>101</v>
      </c>
      <c r="G4597">
        <v>0</v>
      </c>
      <c r="H4597">
        <v>1</v>
      </c>
      <c r="I4597">
        <v>1</v>
      </c>
      <c r="J4597">
        <v>0</v>
      </c>
      <c r="K4597">
        <v>0</v>
      </c>
      <c r="L4597">
        <v>3</v>
      </c>
      <c r="M4597">
        <v>0</v>
      </c>
      <c r="N4597">
        <v>4</v>
      </c>
      <c r="O4597">
        <v>0</v>
      </c>
      <c r="P4597">
        <v>0</v>
      </c>
      <c r="Q4597">
        <v>0</v>
      </c>
      <c r="R4597">
        <v>0</v>
      </c>
      <c r="S4597">
        <v>0</v>
      </c>
      <c r="T4597">
        <v>0</v>
      </c>
      <c r="U4597">
        <v>0</v>
      </c>
      <c r="V4597">
        <v>0</v>
      </c>
      <c r="W4597">
        <v>0</v>
      </c>
      <c r="X4597">
        <v>0</v>
      </c>
      <c r="Y4597">
        <v>0</v>
      </c>
      <c r="Z4597">
        <v>0</v>
      </c>
      <c r="AA4597">
        <v>0</v>
      </c>
      <c r="AB4597">
        <v>19</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2</v>
      </c>
      <c r="AU4597">
        <v>2</v>
      </c>
      <c r="AV4597">
        <v>0</v>
      </c>
      <c r="AW4597">
        <v>0</v>
      </c>
      <c r="AX4597">
        <v>4</v>
      </c>
      <c r="AY4597">
        <v>3</v>
      </c>
      <c r="AZ4597">
        <v>3</v>
      </c>
      <c r="BA4597">
        <v>6</v>
      </c>
      <c r="BB4597">
        <v>0</v>
      </c>
      <c r="BC4597">
        <v>3</v>
      </c>
      <c r="BD4597">
        <v>0</v>
      </c>
      <c r="BE4597">
        <v>0</v>
      </c>
      <c r="BF4597">
        <v>0</v>
      </c>
      <c r="BG4597">
        <v>0</v>
      </c>
      <c r="BH4597">
        <v>0</v>
      </c>
      <c r="BI4597">
        <v>3</v>
      </c>
      <c r="BJ4597">
        <v>3</v>
      </c>
      <c r="BK4597">
        <v>0</v>
      </c>
      <c r="BL4597">
        <v>0</v>
      </c>
      <c r="BM4597">
        <v>0</v>
      </c>
      <c r="BN4597">
        <v>0</v>
      </c>
      <c r="BO4597">
        <v>6</v>
      </c>
      <c r="BP4597">
        <v>2</v>
      </c>
      <c r="BQ4597">
        <v>0</v>
      </c>
      <c r="BR4597">
        <v>1</v>
      </c>
      <c r="BS4597">
        <v>2</v>
      </c>
      <c r="BT4597">
        <v>28</v>
      </c>
      <c r="BU4597" t="s">
        <v>4413</v>
      </c>
    </row>
    <row r="4598" spans="1:73">
      <c r="A4598" t="s">
        <v>4292</v>
      </c>
      <c r="B4598" t="s">
        <v>4293</v>
      </c>
      <c r="C4598">
        <v>120</v>
      </c>
      <c r="D4598" t="s">
        <v>119</v>
      </c>
      <c r="E4598" t="s">
        <v>78</v>
      </c>
      <c r="F4598" t="s">
        <v>77</v>
      </c>
      <c r="G4598">
        <v>0</v>
      </c>
      <c r="H4598">
        <v>1</v>
      </c>
      <c r="I4598">
        <v>0</v>
      </c>
      <c r="J4598">
        <v>0</v>
      </c>
      <c r="K4598">
        <v>0</v>
      </c>
      <c r="L4598">
        <v>1</v>
      </c>
      <c r="M4598">
        <v>0</v>
      </c>
      <c r="N4598">
        <v>1</v>
      </c>
      <c r="O4598">
        <v>0</v>
      </c>
      <c r="P4598">
        <v>0</v>
      </c>
      <c r="Q4598">
        <v>0</v>
      </c>
      <c r="R4598">
        <v>0</v>
      </c>
      <c r="S4598">
        <v>2</v>
      </c>
      <c r="T4598">
        <v>0</v>
      </c>
      <c r="U4598">
        <v>0</v>
      </c>
      <c r="V4598">
        <v>0</v>
      </c>
      <c r="W4598">
        <v>1</v>
      </c>
      <c r="X4598">
        <v>0</v>
      </c>
      <c r="Y4598">
        <v>0</v>
      </c>
      <c r="Z4598">
        <v>0</v>
      </c>
      <c r="AA4598">
        <v>0</v>
      </c>
      <c r="AB4598">
        <v>5</v>
      </c>
      <c r="AC4598">
        <v>0</v>
      </c>
      <c r="AD4598">
        <v>0</v>
      </c>
      <c r="AE4598">
        <v>0</v>
      </c>
      <c r="AF4598">
        <v>0</v>
      </c>
      <c r="AG4598">
        <v>0</v>
      </c>
      <c r="AH4598">
        <v>0</v>
      </c>
      <c r="AI4598">
        <v>1</v>
      </c>
      <c r="AJ4598">
        <v>0</v>
      </c>
      <c r="AK4598">
        <v>0</v>
      </c>
      <c r="AL4598">
        <v>0</v>
      </c>
      <c r="AM4598">
        <v>0</v>
      </c>
      <c r="AN4598">
        <v>0</v>
      </c>
      <c r="AO4598">
        <v>0</v>
      </c>
      <c r="AP4598">
        <v>1</v>
      </c>
      <c r="AQ4598">
        <v>0</v>
      </c>
      <c r="AR4598">
        <v>0</v>
      </c>
      <c r="AS4598">
        <v>0</v>
      </c>
      <c r="AT4598">
        <v>0</v>
      </c>
      <c r="AU4598">
        <v>0</v>
      </c>
      <c r="AV4598">
        <v>0</v>
      </c>
      <c r="AW4598">
        <v>0</v>
      </c>
      <c r="AX4598">
        <v>1</v>
      </c>
      <c r="AY4598">
        <v>1</v>
      </c>
      <c r="AZ4598">
        <v>2</v>
      </c>
      <c r="BA4598">
        <v>1</v>
      </c>
      <c r="BB4598">
        <v>0</v>
      </c>
      <c r="BC4598">
        <v>3</v>
      </c>
      <c r="BD4598">
        <v>0</v>
      </c>
      <c r="BE4598">
        <v>0</v>
      </c>
      <c r="BF4598">
        <v>0</v>
      </c>
      <c r="BG4598">
        <v>0</v>
      </c>
      <c r="BH4598">
        <v>0</v>
      </c>
      <c r="BI4598">
        <v>1</v>
      </c>
      <c r="BJ4598">
        <v>2</v>
      </c>
      <c r="BK4598">
        <v>0</v>
      </c>
      <c r="BL4598">
        <v>0</v>
      </c>
      <c r="BM4598">
        <v>0</v>
      </c>
      <c r="BN4598">
        <v>0</v>
      </c>
      <c r="BO4598">
        <v>2</v>
      </c>
      <c r="BP4598">
        <v>0</v>
      </c>
      <c r="BQ4598">
        <v>0</v>
      </c>
      <c r="BR4598">
        <v>1</v>
      </c>
      <c r="BS4598">
        <v>1</v>
      </c>
      <c r="BT4598">
        <v>9</v>
      </c>
      <c r="BU4598" t="s">
        <v>4414</v>
      </c>
    </row>
    <row r="4599" spans="1:73">
      <c r="A4599" t="s">
        <v>4292</v>
      </c>
      <c r="B4599" t="s">
        <v>4293</v>
      </c>
      <c r="C4599">
        <v>121</v>
      </c>
      <c r="D4599" t="s">
        <v>119</v>
      </c>
      <c r="E4599" t="s">
        <v>4307</v>
      </c>
      <c r="F4599" t="s">
        <v>101</v>
      </c>
      <c r="G4599">
        <v>2</v>
      </c>
      <c r="H4599">
        <v>9</v>
      </c>
      <c r="I4599">
        <v>4</v>
      </c>
      <c r="J4599">
        <v>0</v>
      </c>
      <c r="K4599">
        <v>0</v>
      </c>
      <c r="L4599">
        <v>7</v>
      </c>
      <c r="M4599">
        <v>0</v>
      </c>
      <c r="N4599">
        <v>10</v>
      </c>
      <c r="O4599">
        <v>0</v>
      </c>
      <c r="P4599">
        <v>0</v>
      </c>
      <c r="Q4599">
        <v>2</v>
      </c>
      <c r="R4599">
        <v>2</v>
      </c>
      <c r="S4599">
        <v>20</v>
      </c>
      <c r="T4599">
        <v>8</v>
      </c>
      <c r="U4599">
        <v>0</v>
      </c>
      <c r="V4599">
        <v>0</v>
      </c>
      <c r="W4599">
        <v>3</v>
      </c>
      <c r="X4599">
        <v>0</v>
      </c>
      <c r="Y4599">
        <v>0</v>
      </c>
      <c r="Z4599">
        <v>0</v>
      </c>
      <c r="AA4599">
        <v>0</v>
      </c>
      <c r="AB4599">
        <v>64</v>
      </c>
      <c r="AC4599">
        <v>0</v>
      </c>
      <c r="AD4599">
        <v>0</v>
      </c>
      <c r="AE4599">
        <v>0</v>
      </c>
      <c r="AF4599">
        <v>0</v>
      </c>
      <c r="AG4599">
        <v>0</v>
      </c>
      <c r="AH4599">
        <v>5</v>
      </c>
      <c r="AI4599">
        <v>6</v>
      </c>
      <c r="AJ4599">
        <v>0</v>
      </c>
      <c r="AK4599">
        <v>0</v>
      </c>
      <c r="AL4599">
        <v>3</v>
      </c>
      <c r="AM4599">
        <v>4</v>
      </c>
      <c r="AN4599">
        <v>0</v>
      </c>
      <c r="AO4599">
        <v>0</v>
      </c>
      <c r="AP4599">
        <v>2</v>
      </c>
      <c r="AQ4599">
        <v>2</v>
      </c>
      <c r="AR4599">
        <v>0</v>
      </c>
      <c r="AS4599">
        <v>0</v>
      </c>
      <c r="AT4599">
        <v>0</v>
      </c>
      <c r="AU4599">
        <v>4</v>
      </c>
      <c r="AV4599">
        <v>0</v>
      </c>
      <c r="AW4599">
        <v>2</v>
      </c>
      <c r="AX4599">
        <v>11</v>
      </c>
      <c r="AY4599">
        <v>13</v>
      </c>
      <c r="AZ4599">
        <v>9</v>
      </c>
      <c r="BA4599">
        <v>16</v>
      </c>
      <c r="BB4599">
        <v>5</v>
      </c>
      <c r="BC4599">
        <v>13</v>
      </c>
      <c r="BD4599">
        <v>0</v>
      </c>
      <c r="BE4599">
        <v>0</v>
      </c>
      <c r="BF4599">
        <v>0</v>
      </c>
      <c r="BG4599">
        <v>0</v>
      </c>
      <c r="BH4599">
        <v>0</v>
      </c>
      <c r="BI4599">
        <v>10</v>
      </c>
      <c r="BJ4599">
        <v>7</v>
      </c>
      <c r="BK4599">
        <v>0</v>
      </c>
      <c r="BL4599">
        <v>3</v>
      </c>
      <c r="BM4599">
        <v>6</v>
      </c>
      <c r="BN4599">
        <v>4</v>
      </c>
      <c r="BO4599">
        <v>13</v>
      </c>
      <c r="BP4599">
        <v>0</v>
      </c>
      <c r="BQ4599">
        <v>0</v>
      </c>
      <c r="BR4599">
        <v>0</v>
      </c>
      <c r="BS4599">
        <v>5</v>
      </c>
      <c r="BT4599">
        <v>106</v>
      </c>
      <c r="BU4599" t="s">
        <v>4415</v>
      </c>
    </row>
    <row r="4600" spans="1:73">
      <c r="A4600" t="s">
        <v>4292</v>
      </c>
      <c r="B4600" t="s">
        <v>4293</v>
      </c>
      <c r="C4600">
        <v>122</v>
      </c>
      <c r="D4600" t="s">
        <v>119</v>
      </c>
      <c r="E4600" t="s">
        <v>78</v>
      </c>
      <c r="F4600" t="s">
        <v>77</v>
      </c>
      <c r="G4600">
        <v>0</v>
      </c>
      <c r="H4600">
        <v>0</v>
      </c>
      <c r="I4600">
        <v>0</v>
      </c>
      <c r="J4600">
        <v>0</v>
      </c>
      <c r="K4600">
        <v>0</v>
      </c>
      <c r="L4600">
        <v>4</v>
      </c>
      <c r="M4600">
        <v>0</v>
      </c>
      <c r="N4600">
        <v>1</v>
      </c>
      <c r="O4600">
        <v>0</v>
      </c>
      <c r="P4600">
        <v>0</v>
      </c>
      <c r="Q4600">
        <v>0</v>
      </c>
      <c r="R4600">
        <v>0</v>
      </c>
      <c r="S4600">
        <v>5</v>
      </c>
      <c r="T4600">
        <v>2</v>
      </c>
      <c r="U4600">
        <v>0</v>
      </c>
      <c r="V4600">
        <v>1</v>
      </c>
      <c r="W4600">
        <v>1</v>
      </c>
      <c r="X4600">
        <v>0</v>
      </c>
      <c r="Y4600">
        <v>0</v>
      </c>
      <c r="Z4600">
        <v>0</v>
      </c>
      <c r="AA4600">
        <v>0</v>
      </c>
      <c r="AB4600">
        <v>22</v>
      </c>
      <c r="AC4600">
        <v>0</v>
      </c>
      <c r="AD4600">
        <v>0</v>
      </c>
      <c r="AE4600">
        <v>0</v>
      </c>
      <c r="AF4600">
        <v>0</v>
      </c>
      <c r="AG4600">
        <v>0</v>
      </c>
      <c r="AH4600">
        <v>0</v>
      </c>
      <c r="AI4600">
        <v>3</v>
      </c>
      <c r="AJ4600">
        <v>0</v>
      </c>
      <c r="AK4600">
        <v>0</v>
      </c>
      <c r="AL4600">
        <v>0</v>
      </c>
      <c r="AM4600">
        <v>0</v>
      </c>
      <c r="AN4600">
        <v>0</v>
      </c>
      <c r="AO4600">
        <v>0</v>
      </c>
      <c r="AP4600">
        <v>2</v>
      </c>
      <c r="AQ4600">
        <v>0</v>
      </c>
      <c r="AR4600">
        <v>0</v>
      </c>
      <c r="AS4600">
        <v>0</v>
      </c>
      <c r="AT4600">
        <v>0</v>
      </c>
      <c r="AU4600">
        <v>0</v>
      </c>
      <c r="AV4600">
        <v>0</v>
      </c>
      <c r="AW4600">
        <v>0</v>
      </c>
      <c r="AX4600">
        <v>4</v>
      </c>
      <c r="AY4600">
        <v>6</v>
      </c>
      <c r="AZ4600">
        <v>3</v>
      </c>
      <c r="BA4600">
        <v>4</v>
      </c>
      <c r="BB4600">
        <v>0</v>
      </c>
      <c r="BC4600">
        <v>12</v>
      </c>
      <c r="BD4600">
        <v>0</v>
      </c>
      <c r="BE4600">
        <v>0</v>
      </c>
      <c r="BF4600">
        <v>0</v>
      </c>
      <c r="BG4600">
        <v>0</v>
      </c>
      <c r="BH4600">
        <v>0</v>
      </c>
      <c r="BI4600">
        <v>6</v>
      </c>
      <c r="BJ4600">
        <v>6</v>
      </c>
      <c r="BK4600">
        <v>0</v>
      </c>
      <c r="BL4600">
        <v>1</v>
      </c>
      <c r="BM4600">
        <v>0</v>
      </c>
      <c r="BN4600">
        <v>0</v>
      </c>
      <c r="BO4600">
        <v>3</v>
      </c>
      <c r="BP4600">
        <v>1</v>
      </c>
      <c r="BQ4600">
        <v>0</v>
      </c>
      <c r="BR4600">
        <v>2</v>
      </c>
      <c r="BS4600">
        <v>5</v>
      </c>
      <c r="BT4600">
        <v>38</v>
      </c>
      <c r="BU4600" t="s">
        <v>4416</v>
      </c>
    </row>
    <row r="4601" spans="1:73">
      <c r="A4601" t="s">
        <v>4292</v>
      </c>
      <c r="B4601" t="s">
        <v>4293</v>
      </c>
      <c r="C4601">
        <v>123</v>
      </c>
      <c r="D4601" t="s">
        <v>119</v>
      </c>
      <c r="E4601" t="s">
        <v>183</v>
      </c>
      <c r="F4601" t="s">
        <v>184</v>
      </c>
      <c r="G4601">
        <v>0</v>
      </c>
      <c r="H4601">
        <v>3</v>
      </c>
      <c r="I4601">
        <v>1</v>
      </c>
      <c r="J4601">
        <v>0</v>
      </c>
      <c r="K4601">
        <v>0</v>
      </c>
      <c r="L4601">
        <v>4</v>
      </c>
      <c r="M4601">
        <v>0</v>
      </c>
      <c r="N4601">
        <v>7</v>
      </c>
      <c r="O4601">
        <v>0</v>
      </c>
      <c r="P4601">
        <v>0</v>
      </c>
      <c r="Q4601">
        <v>0</v>
      </c>
      <c r="R4601">
        <v>0</v>
      </c>
      <c r="S4601">
        <v>7</v>
      </c>
      <c r="T4601">
        <v>2</v>
      </c>
      <c r="U4601">
        <v>0</v>
      </c>
      <c r="V4601">
        <v>1</v>
      </c>
      <c r="W4601">
        <v>0</v>
      </c>
      <c r="X4601">
        <v>0</v>
      </c>
      <c r="Y4601">
        <v>0</v>
      </c>
      <c r="Z4601">
        <v>1</v>
      </c>
      <c r="AA4601">
        <v>0</v>
      </c>
      <c r="AB4601">
        <v>39</v>
      </c>
      <c r="AC4601">
        <v>1</v>
      </c>
      <c r="AD4601">
        <v>0</v>
      </c>
      <c r="AE4601">
        <v>0</v>
      </c>
      <c r="AF4601">
        <v>1</v>
      </c>
      <c r="AG4601">
        <v>0</v>
      </c>
      <c r="AH4601">
        <v>0</v>
      </c>
      <c r="AI4601">
        <v>2</v>
      </c>
      <c r="AJ4601">
        <v>0</v>
      </c>
      <c r="AK4601">
        <v>0</v>
      </c>
      <c r="AL4601">
        <v>0</v>
      </c>
      <c r="AM4601">
        <v>5</v>
      </c>
      <c r="AN4601">
        <v>0</v>
      </c>
      <c r="AO4601">
        <v>0</v>
      </c>
      <c r="AP4601">
        <v>0</v>
      </c>
      <c r="AQ4601">
        <v>0</v>
      </c>
      <c r="AR4601">
        <v>0</v>
      </c>
      <c r="AS4601">
        <v>0</v>
      </c>
      <c r="AT4601">
        <v>2</v>
      </c>
      <c r="AU4601">
        <v>0</v>
      </c>
      <c r="AV4601">
        <v>0</v>
      </c>
      <c r="AW4601">
        <v>1</v>
      </c>
      <c r="AX4601">
        <v>1</v>
      </c>
      <c r="AY4601">
        <v>7</v>
      </c>
      <c r="AZ4601">
        <v>5</v>
      </c>
      <c r="BA4601">
        <v>7</v>
      </c>
      <c r="BB4601">
        <v>5</v>
      </c>
      <c r="BC4601">
        <v>8</v>
      </c>
      <c r="BD4601">
        <v>0</v>
      </c>
      <c r="BE4601">
        <v>0</v>
      </c>
      <c r="BF4601">
        <v>0</v>
      </c>
      <c r="BG4601">
        <v>0</v>
      </c>
      <c r="BH4601">
        <v>0</v>
      </c>
      <c r="BI4601">
        <v>3</v>
      </c>
      <c r="BJ4601">
        <v>5</v>
      </c>
      <c r="BK4601">
        <v>0</v>
      </c>
      <c r="BL4601">
        <v>1</v>
      </c>
      <c r="BM4601">
        <v>0</v>
      </c>
      <c r="BN4601">
        <v>1</v>
      </c>
      <c r="BO4601">
        <v>8</v>
      </c>
      <c r="BP4601">
        <v>1</v>
      </c>
      <c r="BQ4601">
        <v>0</v>
      </c>
      <c r="BR4601">
        <v>0</v>
      </c>
      <c r="BS4601">
        <v>5</v>
      </c>
      <c r="BT4601">
        <v>54</v>
      </c>
      <c r="BU4601" t="s">
        <v>4417</v>
      </c>
    </row>
    <row r="4602" spans="1:73">
      <c r="A4602" t="s">
        <v>4292</v>
      </c>
      <c r="B4602" t="s">
        <v>4293</v>
      </c>
      <c r="C4602">
        <v>124</v>
      </c>
      <c r="D4602" t="s">
        <v>119</v>
      </c>
      <c r="E4602" t="s">
        <v>78</v>
      </c>
      <c r="F4602" t="s">
        <v>77</v>
      </c>
      <c r="G4602">
        <v>0</v>
      </c>
      <c r="H4602">
        <v>0</v>
      </c>
      <c r="I4602">
        <v>0</v>
      </c>
      <c r="J4602">
        <v>0</v>
      </c>
      <c r="K4602">
        <v>0</v>
      </c>
      <c r="L4602">
        <v>0</v>
      </c>
      <c r="M4602">
        <v>0</v>
      </c>
      <c r="N4602">
        <v>2</v>
      </c>
      <c r="O4602">
        <v>0</v>
      </c>
      <c r="P4602">
        <v>0</v>
      </c>
      <c r="Q4602">
        <v>0</v>
      </c>
      <c r="R4602">
        <v>0</v>
      </c>
      <c r="S4602">
        <v>4</v>
      </c>
      <c r="T4602">
        <v>2</v>
      </c>
      <c r="U4602">
        <v>0</v>
      </c>
      <c r="V4602">
        <v>0</v>
      </c>
      <c r="W4602">
        <v>1</v>
      </c>
      <c r="X4602">
        <v>0</v>
      </c>
      <c r="Y4602">
        <v>1</v>
      </c>
      <c r="Z4602">
        <v>0</v>
      </c>
      <c r="AA4602">
        <v>0</v>
      </c>
      <c r="AB4602">
        <v>14</v>
      </c>
      <c r="AC4602">
        <v>0</v>
      </c>
      <c r="AD4602">
        <v>0</v>
      </c>
      <c r="AE4602">
        <v>0</v>
      </c>
      <c r="AF4602">
        <v>0</v>
      </c>
      <c r="AG4602">
        <v>0</v>
      </c>
      <c r="AH4602">
        <v>0</v>
      </c>
      <c r="AI4602">
        <v>0</v>
      </c>
      <c r="AJ4602">
        <v>0</v>
      </c>
      <c r="AK4602">
        <v>0</v>
      </c>
      <c r="AL4602">
        <v>3</v>
      </c>
      <c r="AM4602">
        <v>5</v>
      </c>
      <c r="AN4602">
        <v>0</v>
      </c>
      <c r="AO4602">
        <v>0</v>
      </c>
      <c r="AP4602">
        <v>0</v>
      </c>
      <c r="AQ4602">
        <v>1</v>
      </c>
      <c r="AR4602">
        <v>0</v>
      </c>
      <c r="AS4602">
        <v>0</v>
      </c>
      <c r="AT4602">
        <v>0</v>
      </c>
      <c r="AU4602">
        <v>0</v>
      </c>
      <c r="AV4602">
        <v>1</v>
      </c>
      <c r="AW4602">
        <v>0</v>
      </c>
      <c r="AX4602">
        <v>5</v>
      </c>
      <c r="AY4602">
        <v>1</v>
      </c>
      <c r="AZ4602">
        <v>6</v>
      </c>
      <c r="BA4602">
        <v>10</v>
      </c>
      <c r="BB4602">
        <v>0</v>
      </c>
      <c r="BC4602">
        <v>0</v>
      </c>
      <c r="BD4602">
        <v>0</v>
      </c>
      <c r="BE4602">
        <v>0</v>
      </c>
      <c r="BF4602">
        <v>0</v>
      </c>
      <c r="BG4602">
        <v>0</v>
      </c>
      <c r="BH4602">
        <v>0</v>
      </c>
      <c r="BI4602">
        <v>3</v>
      </c>
      <c r="BJ4602">
        <v>0</v>
      </c>
      <c r="BK4602">
        <v>0</v>
      </c>
      <c r="BL4602">
        <v>0</v>
      </c>
      <c r="BM4602">
        <v>1</v>
      </c>
      <c r="BN4602">
        <v>0</v>
      </c>
      <c r="BO4602">
        <v>6</v>
      </c>
      <c r="BP4602">
        <v>0</v>
      </c>
      <c r="BQ4602">
        <v>0</v>
      </c>
      <c r="BR4602">
        <v>2</v>
      </c>
      <c r="BS4602">
        <v>2</v>
      </c>
      <c r="BT4602">
        <v>18</v>
      </c>
      <c r="BU4602" t="s">
        <v>4418</v>
      </c>
    </row>
    <row r="4603" spans="1:73">
      <c r="A4603" t="s">
        <v>4292</v>
      </c>
      <c r="B4603" t="s">
        <v>4293</v>
      </c>
      <c r="C4603">
        <v>125</v>
      </c>
      <c r="D4603" t="s">
        <v>119</v>
      </c>
      <c r="E4603" t="s">
        <v>4301</v>
      </c>
      <c r="F4603" t="s">
        <v>92</v>
      </c>
      <c r="G4603">
        <v>0</v>
      </c>
      <c r="H4603">
        <v>1</v>
      </c>
      <c r="I4603">
        <v>0</v>
      </c>
      <c r="J4603">
        <v>0</v>
      </c>
      <c r="K4603">
        <v>0</v>
      </c>
      <c r="L4603">
        <v>0</v>
      </c>
      <c r="M4603">
        <v>0</v>
      </c>
      <c r="N4603">
        <v>1</v>
      </c>
      <c r="O4603">
        <v>0</v>
      </c>
      <c r="P4603">
        <v>0</v>
      </c>
      <c r="Q4603">
        <v>0</v>
      </c>
      <c r="R4603">
        <v>0</v>
      </c>
      <c r="S4603">
        <v>1</v>
      </c>
      <c r="T4603">
        <v>0</v>
      </c>
      <c r="U4603">
        <v>0</v>
      </c>
      <c r="V4603">
        <v>1</v>
      </c>
      <c r="W4603">
        <v>0</v>
      </c>
      <c r="X4603">
        <v>0</v>
      </c>
      <c r="Y4603">
        <v>0</v>
      </c>
      <c r="Z4603">
        <v>0</v>
      </c>
      <c r="AA4603">
        <v>0</v>
      </c>
      <c r="AB4603">
        <v>5</v>
      </c>
      <c r="AC4603">
        <v>1</v>
      </c>
      <c r="AD4603">
        <v>0</v>
      </c>
      <c r="AE4603">
        <v>0</v>
      </c>
      <c r="AF4603">
        <v>0</v>
      </c>
      <c r="AG4603">
        <v>0</v>
      </c>
      <c r="AH4603">
        <v>0</v>
      </c>
      <c r="AI4603">
        <v>0</v>
      </c>
      <c r="AJ4603">
        <v>0</v>
      </c>
      <c r="AK4603">
        <v>0</v>
      </c>
      <c r="AL4603">
        <v>0</v>
      </c>
      <c r="AM4603">
        <v>1</v>
      </c>
      <c r="AN4603">
        <v>0</v>
      </c>
      <c r="AO4603">
        <v>0</v>
      </c>
      <c r="AP4603">
        <v>0</v>
      </c>
      <c r="AQ4603">
        <v>0</v>
      </c>
      <c r="AR4603">
        <v>0</v>
      </c>
      <c r="AS4603">
        <v>0</v>
      </c>
      <c r="AT4603">
        <v>0</v>
      </c>
      <c r="AU4603">
        <v>0</v>
      </c>
      <c r="AV4603">
        <v>0</v>
      </c>
      <c r="AW4603">
        <v>0</v>
      </c>
      <c r="AX4603">
        <v>0</v>
      </c>
      <c r="AY4603">
        <v>1</v>
      </c>
      <c r="AZ4603">
        <v>0</v>
      </c>
      <c r="BA4603">
        <v>2</v>
      </c>
      <c r="BB4603">
        <v>0</v>
      </c>
      <c r="BC4603">
        <v>0</v>
      </c>
      <c r="BD4603">
        <v>0</v>
      </c>
      <c r="BE4603">
        <v>0</v>
      </c>
      <c r="BF4603">
        <v>0</v>
      </c>
      <c r="BG4603">
        <v>0</v>
      </c>
      <c r="BH4603">
        <v>0</v>
      </c>
      <c r="BI4603">
        <v>0</v>
      </c>
      <c r="BJ4603">
        <v>0</v>
      </c>
      <c r="BK4603">
        <v>0</v>
      </c>
      <c r="BL4603">
        <v>0</v>
      </c>
      <c r="BM4603">
        <v>0</v>
      </c>
      <c r="BN4603">
        <v>0</v>
      </c>
      <c r="BO4603">
        <v>1</v>
      </c>
      <c r="BP4603">
        <v>0</v>
      </c>
      <c r="BQ4603">
        <v>0</v>
      </c>
      <c r="BR4603">
        <v>0</v>
      </c>
      <c r="BS4603">
        <v>1</v>
      </c>
      <c r="BT4603">
        <v>8</v>
      </c>
      <c r="BU4603" t="s">
        <v>4419</v>
      </c>
    </row>
    <row r="4604" spans="1:73">
      <c r="A4604" t="s">
        <v>4292</v>
      </c>
      <c r="B4604" t="s">
        <v>4293</v>
      </c>
      <c r="C4604">
        <v>126</v>
      </c>
      <c r="D4604" t="s">
        <v>119</v>
      </c>
      <c r="E4604" t="s">
        <v>78</v>
      </c>
      <c r="F4604" t="s">
        <v>77</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0</v>
      </c>
      <c r="BB4604">
        <v>0</v>
      </c>
      <c r="BC4604">
        <v>0</v>
      </c>
      <c r="BD4604">
        <v>0</v>
      </c>
      <c r="BE4604">
        <v>0</v>
      </c>
      <c r="BF4604">
        <v>0</v>
      </c>
      <c r="BG4604">
        <v>0</v>
      </c>
      <c r="BH4604">
        <v>0</v>
      </c>
      <c r="BI4604">
        <v>0</v>
      </c>
      <c r="BJ4604">
        <v>0</v>
      </c>
      <c r="BK4604">
        <v>0</v>
      </c>
      <c r="BL4604">
        <v>0</v>
      </c>
      <c r="BM4604">
        <v>0</v>
      </c>
      <c r="BN4604">
        <v>0</v>
      </c>
      <c r="BO4604">
        <v>0</v>
      </c>
      <c r="BP4604">
        <v>0</v>
      </c>
      <c r="BQ4604">
        <v>0</v>
      </c>
      <c r="BR4604">
        <v>0</v>
      </c>
      <c r="BS4604">
        <v>1</v>
      </c>
      <c r="BT4604">
        <v>2</v>
      </c>
      <c r="BU4604" t="s">
        <v>912</v>
      </c>
    </row>
    <row r="4605" spans="1:73">
      <c r="A4605" t="s">
        <v>4292</v>
      </c>
      <c r="B4605" t="s">
        <v>4293</v>
      </c>
      <c r="C4605">
        <v>127</v>
      </c>
      <c r="D4605" t="s">
        <v>119</v>
      </c>
      <c r="E4605" t="s">
        <v>4301</v>
      </c>
      <c r="F4605" t="s">
        <v>92</v>
      </c>
      <c r="G4605">
        <v>0</v>
      </c>
      <c r="H4605">
        <v>3</v>
      </c>
      <c r="I4605">
        <v>2</v>
      </c>
      <c r="J4605">
        <v>0</v>
      </c>
      <c r="K4605">
        <v>0</v>
      </c>
      <c r="L4605">
        <v>1</v>
      </c>
      <c r="M4605">
        <v>0</v>
      </c>
      <c r="N4605">
        <v>12</v>
      </c>
      <c r="O4605">
        <v>0</v>
      </c>
      <c r="P4605">
        <v>0</v>
      </c>
      <c r="Q4605">
        <v>0</v>
      </c>
      <c r="R4605">
        <v>0</v>
      </c>
      <c r="S4605">
        <v>11</v>
      </c>
      <c r="T4605">
        <v>5</v>
      </c>
      <c r="U4605">
        <v>0</v>
      </c>
      <c r="V4605">
        <v>0</v>
      </c>
      <c r="W4605">
        <v>3</v>
      </c>
      <c r="X4605">
        <v>0</v>
      </c>
      <c r="Y4605">
        <v>0</v>
      </c>
      <c r="Z4605">
        <v>0</v>
      </c>
      <c r="AA4605">
        <v>0</v>
      </c>
      <c r="AB4605">
        <v>49</v>
      </c>
      <c r="AC4605">
        <v>0</v>
      </c>
      <c r="AD4605">
        <v>0</v>
      </c>
      <c r="AE4605">
        <v>0</v>
      </c>
      <c r="AF4605">
        <v>0</v>
      </c>
      <c r="AG4605">
        <v>0</v>
      </c>
      <c r="AH4605">
        <v>0</v>
      </c>
      <c r="AI4605">
        <v>6</v>
      </c>
      <c r="AJ4605">
        <v>0</v>
      </c>
      <c r="AK4605">
        <v>0</v>
      </c>
      <c r="AL4605">
        <v>0</v>
      </c>
      <c r="AM4605">
        <v>18</v>
      </c>
      <c r="AN4605">
        <v>0</v>
      </c>
      <c r="AO4605">
        <v>0</v>
      </c>
      <c r="AP4605">
        <v>2</v>
      </c>
      <c r="AQ4605">
        <v>2</v>
      </c>
      <c r="AR4605">
        <v>0</v>
      </c>
      <c r="AS4605">
        <v>0</v>
      </c>
      <c r="AT4605">
        <v>0</v>
      </c>
      <c r="AU4605">
        <v>1</v>
      </c>
      <c r="AV4605">
        <v>0</v>
      </c>
      <c r="AW4605">
        <v>0</v>
      </c>
      <c r="AX4605">
        <v>4</v>
      </c>
      <c r="AY4605">
        <v>11</v>
      </c>
      <c r="AZ4605">
        <v>11</v>
      </c>
      <c r="BA4605">
        <v>22</v>
      </c>
      <c r="BB4605">
        <v>1</v>
      </c>
      <c r="BC4605">
        <v>12</v>
      </c>
      <c r="BD4605">
        <v>0</v>
      </c>
      <c r="BE4605">
        <v>0</v>
      </c>
      <c r="BF4605">
        <v>0</v>
      </c>
      <c r="BG4605">
        <v>0</v>
      </c>
      <c r="BH4605">
        <v>0</v>
      </c>
      <c r="BI4605">
        <v>6</v>
      </c>
      <c r="BJ4605">
        <v>8</v>
      </c>
      <c r="BK4605">
        <v>0</v>
      </c>
      <c r="BL4605">
        <v>1</v>
      </c>
      <c r="BM4605">
        <v>0</v>
      </c>
      <c r="BN4605">
        <v>1</v>
      </c>
      <c r="BO4605">
        <v>13</v>
      </c>
      <c r="BP4605">
        <v>4</v>
      </c>
      <c r="BQ4605">
        <v>0</v>
      </c>
      <c r="BR4605">
        <v>0</v>
      </c>
      <c r="BS4605">
        <v>5</v>
      </c>
      <c r="BT4605">
        <v>62</v>
      </c>
      <c r="BU4605" t="s">
        <v>4420</v>
      </c>
    </row>
    <row r="4606" spans="1:73">
      <c r="A4606" t="s">
        <v>4292</v>
      </c>
      <c r="B4606" t="s">
        <v>4293</v>
      </c>
      <c r="C4606">
        <v>128</v>
      </c>
      <c r="D4606" t="s">
        <v>119</v>
      </c>
      <c r="E4606" t="s">
        <v>4304</v>
      </c>
      <c r="F4606" t="s">
        <v>101</v>
      </c>
      <c r="G4606">
        <v>1</v>
      </c>
      <c r="H4606">
        <v>1</v>
      </c>
      <c r="I4606">
        <v>0</v>
      </c>
      <c r="J4606">
        <v>0</v>
      </c>
      <c r="K4606">
        <v>0</v>
      </c>
      <c r="L4606">
        <v>1</v>
      </c>
      <c r="M4606">
        <v>0</v>
      </c>
      <c r="N4606">
        <v>3</v>
      </c>
      <c r="O4606">
        <v>0</v>
      </c>
      <c r="P4606">
        <v>0</v>
      </c>
      <c r="Q4606">
        <v>1</v>
      </c>
      <c r="R4606">
        <v>1</v>
      </c>
      <c r="S4606">
        <v>8</v>
      </c>
      <c r="T4606">
        <v>5</v>
      </c>
      <c r="U4606">
        <v>0</v>
      </c>
      <c r="V4606">
        <v>0</v>
      </c>
      <c r="W4606">
        <v>2</v>
      </c>
      <c r="X4606">
        <v>0</v>
      </c>
      <c r="Y4606">
        <v>0</v>
      </c>
      <c r="Z4606">
        <v>0</v>
      </c>
      <c r="AA4606">
        <v>0</v>
      </c>
      <c r="AB4606">
        <v>27</v>
      </c>
      <c r="AC4606">
        <v>0</v>
      </c>
      <c r="AD4606">
        <v>0</v>
      </c>
      <c r="AE4606">
        <v>0</v>
      </c>
      <c r="AF4606">
        <v>0</v>
      </c>
      <c r="AG4606">
        <v>0</v>
      </c>
      <c r="AH4606">
        <v>0</v>
      </c>
      <c r="AI4606">
        <v>3</v>
      </c>
      <c r="AJ4606">
        <v>0</v>
      </c>
      <c r="AK4606">
        <v>0</v>
      </c>
      <c r="AL4606">
        <v>0</v>
      </c>
      <c r="AM4606">
        <v>2</v>
      </c>
      <c r="AN4606">
        <v>0</v>
      </c>
      <c r="AO4606">
        <v>0</v>
      </c>
      <c r="AP4606">
        <v>0</v>
      </c>
      <c r="AQ4606">
        <v>0</v>
      </c>
      <c r="AR4606">
        <v>0</v>
      </c>
      <c r="AS4606">
        <v>0</v>
      </c>
      <c r="AT4606">
        <v>1</v>
      </c>
      <c r="AU4606">
        <v>0</v>
      </c>
      <c r="AV4606">
        <v>0</v>
      </c>
      <c r="AW4606">
        <v>0</v>
      </c>
      <c r="AX4606">
        <v>8</v>
      </c>
      <c r="AY4606">
        <v>4</v>
      </c>
      <c r="AZ4606">
        <v>4</v>
      </c>
      <c r="BA4606">
        <v>10</v>
      </c>
      <c r="BB4606">
        <v>3</v>
      </c>
      <c r="BC4606">
        <v>6</v>
      </c>
      <c r="BD4606">
        <v>0</v>
      </c>
      <c r="BE4606">
        <v>0</v>
      </c>
      <c r="BF4606">
        <v>0</v>
      </c>
      <c r="BG4606">
        <v>0</v>
      </c>
      <c r="BH4606">
        <v>0</v>
      </c>
      <c r="BI4606">
        <v>7</v>
      </c>
      <c r="BJ4606">
        <v>4</v>
      </c>
      <c r="BK4606">
        <v>0</v>
      </c>
      <c r="BL4606">
        <v>0</v>
      </c>
      <c r="BM4606">
        <v>0</v>
      </c>
      <c r="BN4606">
        <v>2</v>
      </c>
      <c r="BO4606">
        <v>4</v>
      </c>
      <c r="BP4606">
        <v>2</v>
      </c>
      <c r="BQ4606">
        <v>0</v>
      </c>
      <c r="BR4606">
        <v>3</v>
      </c>
      <c r="BS4606">
        <v>2</v>
      </c>
      <c r="BT4606">
        <v>38</v>
      </c>
      <c r="BU4606" t="s">
        <v>4421</v>
      </c>
    </row>
    <row r="4607" spans="1:73">
      <c r="A4607" t="s">
        <v>4292</v>
      </c>
      <c r="B4607" t="s">
        <v>4293</v>
      </c>
      <c r="C4607">
        <v>129</v>
      </c>
      <c r="D4607" t="s">
        <v>119</v>
      </c>
      <c r="E4607" t="s">
        <v>4301</v>
      </c>
      <c r="F4607" t="s">
        <v>92</v>
      </c>
      <c r="G4607">
        <v>0</v>
      </c>
      <c r="H4607">
        <v>0</v>
      </c>
      <c r="I4607">
        <v>0</v>
      </c>
      <c r="J4607">
        <v>0</v>
      </c>
      <c r="K4607">
        <v>0</v>
      </c>
      <c r="L4607">
        <v>2</v>
      </c>
      <c r="M4607">
        <v>0</v>
      </c>
      <c r="N4607">
        <v>3</v>
      </c>
      <c r="O4607">
        <v>0</v>
      </c>
      <c r="P4607">
        <v>0</v>
      </c>
      <c r="Q4607">
        <v>0</v>
      </c>
      <c r="R4607">
        <v>0</v>
      </c>
      <c r="S4607">
        <v>0</v>
      </c>
      <c r="T4607">
        <v>2</v>
      </c>
      <c r="U4607">
        <v>0</v>
      </c>
      <c r="V4607">
        <v>0</v>
      </c>
      <c r="W4607">
        <v>0</v>
      </c>
      <c r="X4607">
        <v>0</v>
      </c>
      <c r="Y4607">
        <v>0</v>
      </c>
      <c r="Z4607">
        <v>0</v>
      </c>
      <c r="AA4607">
        <v>0</v>
      </c>
      <c r="AB4607">
        <v>13</v>
      </c>
      <c r="AC4607">
        <v>0</v>
      </c>
      <c r="AD4607">
        <v>0</v>
      </c>
      <c r="AE4607">
        <v>0</v>
      </c>
      <c r="AF4607">
        <v>0</v>
      </c>
      <c r="AG4607">
        <v>0</v>
      </c>
      <c r="AH4607">
        <v>0</v>
      </c>
      <c r="AI4607">
        <v>0</v>
      </c>
      <c r="AJ4607">
        <v>0</v>
      </c>
      <c r="AK4607">
        <v>0</v>
      </c>
      <c r="AL4607">
        <v>0</v>
      </c>
      <c r="AM4607">
        <v>5</v>
      </c>
      <c r="AN4607">
        <v>0</v>
      </c>
      <c r="AO4607">
        <v>0</v>
      </c>
      <c r="AP4607">
        <v>0</v>
      </c>
      <c r="AQ4607">
        <v>0</v>
      </c>
      <c r="AR4607">
        <v>0</v>
      </c>
      <c r="AS4607">
        <v>0</v>
      </c>
      <c r="AT4607">
        <v>1</v>
      </c>
      <c r="AU4607">
        <v>0</v>
      </c>
      <c r="AV4607">
        <v>0</v>
      </c>
      <c r="AW4607">
        <v>0</v>
      </c>
      <c r="AX4607">
        <v>0</v>
      </c>
      <c r="AY4607">
        <v>1</v>
      </c>
      <c r="AZ4607">
        <v>2</v>
      </c>
      <c r="BA4607">
        <v>6</v>
      </c>
      <c r="BB4607">
        <v>0</v>
      </c>
      <c r="BC4607">
        <v>2</v>
      </c>
      <c r="BD4607">
        <v>0</v>
      </c>
      <c r="BE4607">
        <v>0</v>
      </c>
      <c r="BF4607">
        <v>0</v>
      </c>
      <c r="BG4607">
        <v>0</v>
      </c>
      <c r="BH4607">
        <v>0</v>
      </c>
      <c r="BI4607">
        <v>0</v>
      </c>
      <c r="BJ4607">
        <v>0</v>
      </c>
      <c r="BK4607">
        <v>0</v>
      </c>
      <c r="BL4607">
        <v>0</v>
      </c>
      <c r="BM4607">
        <v>0</v>
      </c>
      <c r="BN4607">
        <v>1</v>
      </c>
      <c r="BO4607">
        <v>3</v>
      </c>
      <c r="BP4607">
        <v>0</v>
      </c>
      <c r="BQ4607">
        <v>1</v>
      </c>
      <c r="BR4607">
        <v>0</v>
      </c>
      <c r="BS4607">
        <v>2</v>
      </c>
      <c r="BT4607">
        <v>20</v>
      </c>
      <c r="BU4607" t="s">
        <v>4422</v>
      </c>
    </row>
    <row r="4608" spans="1:73">
      <c r="A4608" t="s">
        <v>4292</v>
      </c>
      <c r="B4608" t="s">
        <v>4293</v>
      </c>
      <c r="C4608">
        <v>130</v>
      </c>
      <c r="D4608" t="s">
        <v>119</v>
      </c>
      <c r="E4608" t="s">
        <v>4304</v>
      </c>
      <c r="F4608" t="s">
        <v>101</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4</v>
      </c>
      <c r="AC4608">
        <v>0</v>
      </c>
      <c r="AD4608">
        <v>0</v>
      </c>
      <c r="AE4608">
        <v>0</v>
      </c>
      <c r="AF4608">
        <v>0</v>
      </c>
      <c r="AG4608">
        <v>0</v>
      </c>
      <c r="AH4608">
        <v>0</v>
      </c>
      <c r="AI4608">
        <v>0</v>
      </c>
      <c r="AJ4608">
        <v>0</v>
      </c>
      <c r="AK4608">
        <v>0</v>
      </c>
      <c r="AL4608">
        <v>0</v>
      </c>
      <c r="AM4608">
        <v>1</v>
      </c>
      <c r="AN4608">
        <v>0</v>
      </c>
      <c r="AO4608">
        <v>0</v>
      </c>
      <c r="AP4608">
        <v>0</v>
      </c>
      <c r="AQ4608">
        <v>0</v>
      </c>
      <c r="AR4608">
        <v>0</v>
      </c>
      <c r="AS4608">
        <v>0</v>
      </c>
      <c r="AT4608">
        <v>1</v>
      </c>
      <c r="AU4608">
        <v>0</v>
      </c>
      <c r="AV4608">
        <v>0</v>
      </c>
      <c r="AW4608">
        <v>0</v>
      </c>
      <c r="AX4608">
        <v>0</v>
      </c>
      <c r="AY4608">
        <v>1</v>
      </c>
      <c r="AZ4608">
        <v>0</v>
      </c>
      <c r="BA4608">
        <v>2</v>
      </c>
      <c r="BB4608">
        <v>0</v>
      </c>
      <c r="BC4608">
        <v>0</v>
      </c>
      <c r="BD4608">
        <v>0</v>
      </c>
      <c r="BE4608">
        <v>0</v>
      </c>
      <c r="BF4608">
        <v>0</v>
      </c>
      <c r="BG4608">
        <v>0</v>
      </c>
      <c r="BH4608">
        <v>0</v>
      </c>
      <c r="BI4608">
        <v>0</v>
      </c>
      <c r="BJ4608">
        <v>0</v>
      </c>
      <c r="BK4608">
        <v>0</v>
      </c>
      <c r="BL4608">
        <v>0</v>
      </c>
      <c r="BM4608">
        <v>0</v>
      </c>
      <c r="BN4608">
        <v>0</v>
      </c>
      <c r="BO4608">
        <v>0</v>
      </c>
      <c r="BP4608">
        <v>0</v>
      </c>
      <c r="BQ4608">
        <v>0</v>
      </c>
      <c r="BR4608">
        <v>0</v>
      </c>
      <c r="BS4608">
        <v>1</v>
      </c>
      <c r="BT4608">
        <v>8</v>
      </c>
      <c r="BU4608" t="s">
        <v>4423</v>
      </c>
    </row>
    <row r="4609" spans="1:73">
      <c r="A4609" t="s">
        <v>4292</v>
      </c>
      <c r="B4609" t="s">
        <v>4293</v>
      </c>
      <c r="C4609">
        <v>131</v>
      </c>
      <c r="D4609" t="s">
        <v>119</v>
      </c>
      <c r="E4609" t="s">
        <v>4301</v>
      </c>
      <c r="F4609" t="s">
        <v>92</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0</v>
      </c>
      <c r="BB4609">
        <v>0</v>
      </c>
      <c r="BC4609">
        <v>0</v>
      </c>
      <c r="BD4609">
        <v>0</v>
      </c>
      <c r="BE4609">
        <v>0</v>
      </c>
      <c r="BF4609">
        <v>0</v>
      </c>
      <c r="BG4609">
        <v>0</v>
      </c>
      <c r="BH4609">
        <v>0</v>
      </c>
      <c r="BI4609">
        <v>0</v>
      </c>
      <c r="BJ4609">
        <v>0</v>
      </c>
      <c r="BK4609">
        <v>0</v>
      </c>
      <c r="BL4609">
        <v>0</v>
      </c>
      <c r="BM4609">
        <v>0</v>
      </c>
      <c r="BN4609">
        <v>0</v>
      </c>
      <c r="BO4609">
        <v>0</v>
      </c>
      <c r="BP4609">
        <v>0</v>
      </c>
      <c r="BQ4609">
        <v>0</v>
      </c>
      <c r="BR4609">
        <v>0</v>
      </c>
      <c r="BS4609">
        <v>1</v>
      </c>
      <c r="BT4609">
        <v>2</v>
      </c>
      <c r="BU4609" t="s">
        <v>4424</v>
      </c>
    </row>
    <row r="4610" spans="1:73">
      <c r="A4610" t="s">
        <v>4292</v>
      </c>
      <c r="B4610" t="s">
        <v>4293</v>
      </c>
      <c r="C4610">
        <v>132</v>
      </c>
      <c r="D4610" t="s">
        <v>119</v>
      </c>
      <c r="E4610" t="s">
        <v>4304</v>
      </c>
      <c r="F4610" t="s">
        <v>101</v>
      </c>
      <c r="G4610">
        <v>0</v>
      </c>
      <c r="H4610">
        <v>1</v>
      </c>
      <c r="I4610">
        <v>1</v>
      </c>
      <c r="J4610">
        <v>0</v>
      </c>
      <c r="K4610">
        <v>0</v>
      </c>
      <c r="L4610">
        <v>0</v>
      </c>
      <c r="M4610">
        <v>0</v>
      </c>
      <c r="N4610">
        <v>0</v>
      </c>
      <c r="O4610">
        <v>0</v>
      </c>
      <c r="P4610">
        <v>0</v>
      </c>
      <c r="Q4610">
        <v>0</v>
      </c>
      <c r="R4610">
        <v>0</v>
      </c>
      <c r="S4610">
        <v>4</v>
      </c>
      <c r="T4610">
        <v>2</v>
      </c>
      <c r="U4610">
        <v>0</v>
      </c>
      <c r="V4610">
        <v>0</v>
      </c>
      <c r="W4610">
        <v>0</v>
      </c>
      <c r="X4610">
        <v>0</v>
      </c>
      <c r="Y4610">
        <v>1</v>
      </c>
      <c r="Z4610">
        <v>1</v>
      </c>
      <c r="AA4610">
        <v>0</v>
      </c>
      <c r="AB4610">
        <v>5</v>
      </c>
      <c r="AC4610">
        <v>0</v>
      </c>
      <c r="AD4610">
        <v>0</v>
      </c>
      <c r="AE4610">
        <v>0</v>
      </c>
      <c r="AF4610">
        <v>0</v>
      </c>
      <c r="AG4610">
        <v>0</v>
      </c>
      <c r="AH4610">
        <v>0</v>
      </c>
      <c r="AI4610">
        <v>2</v>
      </c>
      <c r="AJ4610">
        <v>0</v>
      </c>
      <c r="AK4610">
        <v>0</v>
      </c>
      <c r="AL4610">
        <v>1</v>
      </c>
      <c r="AM4610">
        <v>0</v>
      </c>
      <c r="AN4610">
        <v>0</v>
      </c>
      <c r="AO4610">
        <v>0</v>
      </c>
      <c r="AP4610">
        <v>0</v>
      </c>
      <c r="AQ4610">
        <v>0</v>
      </c>
      <c r="AR4610">
        <v>0</v>
      </c>
      <c r="AS4610">
        <v>0</v>
      </c>
      <c r="AT4610">
        <v>0</v>
      </c>
      <c r="AU4610">
        <v>0</v>
      </c>
      <c r="AV4610">
        <v>1</v>
      </c>
      <c r="AW4610">
        <v>1</v>
      </c>
      <c r="AX4610">
        <v>0</v>
      </c>
      <c r="AY4610">
        <v>2</v>
      </c>
      <c r="AZ4610">
        <v>1</v>
      </c>
      <c r="BA4610">
        <v>0</v>
      </c>
      <c r="BB4610">
        <v>0</v>
      </c>
      <c r="BC4610">
        <v>3</v>
      </c>
      <c r="BD4610">
        <v>0</v>
      </c>
      <c r="BE4610">
        <v>0</v>
      </c>
      <c r="BF4610">
        <v>0</v>
      </c>
      <c r="BG4610">
        <v>0</v>
      </c>
      <c r="BH4610">
        <v>0</v>
      </c>
      <c r="BI4610">
        <v>0</v>
      </c>
      <c r="BJ4610">
        <v>3</v>
      </c>
      <c r="BK4610">
        <v>0</v>
      </c>
      <c r="BL4610">
        <v>0</v>
      </c>
      <c r="BM4610">
        <v>0</v>
      </c>
      <c r="BN4610">
        <v>1</v>
      </c>
      <c r="BO4610">
        <v>1</v>
      </c>
      <c r="BP4610">
        <v>0</v>
      </c>
      <c r="BQ4610">
        <v>0</v>
      </c>
      <c r="BR4610">
        <v>0</v>
      </c>
      <c r="BS4610">
        <v>1</v>
      </c>
      <c r="BT4610">
        <v>14</v>
      </c>
      <c r="BU4610" t="e">
        <f>-- where people In China feel like people In India and Iran and elsewhere?</f>
        <v>#NAME?</v>
      </c>
    </row>
    <row r="4611" spans="1:73">
      <c r="A4611" t="s">
        <v>4292</v>
      </c>
      <c r="B4611" t="s">
        <v>4293</v>
      </c>
      <c r="C4611">
        <v>133</v>
      </c>
      <c r="D4611" t="s">
        <v>119</v>
      </c>
      <c r="E4611" t="s">
        <v>4301</v>
      </c>
      <c r="F4611" t="s">
        <v>92</v>
      </c>
      <c r="G4611">
        <v>0</v>
      </c>
      <c r="H4611">
        <v>1</v>
      </c>
      <c r="I4611">
        <v>0</v>
      </c>
      <c r="J4611">
        <v>0</v>
      </c>
      <c r="K4611">
        <v>0</v>
      </c>
      <c r="L4611">
        <v>0</v>
      </c>
      <c r="M4611">
        <v>0</v>
      </c>
      <c r="N4611">
        <v>2</v>
      </c>
      <c r="O4611">
        <v>0</v>
      </c>
      <c r="P4611">
        <v>0</v>
      </c>
      <c r="Q4611">
        <v>0</v>
      </c>
      <c r="R4611">
        <v>0</v>
      </c>
      <c r="S4611">
        <v>2</v>
      </c>
      <c r="T4611">
        <v>0</v>
      </c>
      <c r="U4611">
        <v>0</v>
      </c>
      <c r="V4611">
        <v>1</v>
      </c>
      <c r="W4611">
        <v>1</v>
      </c>
      <c r="X4611">
        <v>0</v>
      </c>
      <c r="Y4611">
        <v>0</v>
      </c>
      <c r="Z4611">
        <v>0</v>
      </c>
      <c r="AA4611">
        <v>0</v>
      </c>
      <c r="AB4611">
        <v>4</v>
      </c>
      <c r="AC4611">
        <v>1</v>
      </c>
      <c r="AD4611">
        <v>0</v>
      </c>
      <c r="AE4611">
        <v>0</v>
      </c>
      <c r="AF4611">
        <v>0</v>
      </c>
      <c r="AG4611">
        <v>0</v>
      </c>
      <c r="AH4611">
        <v>0</v>
      </c>
      <c r="AI4611">
        <v>0</v>
      </c>
      <c r="AJ4611">
        <v>0</v>
      </c>
      <c r="AK4611">
        <v>0</v>
      </c>
      <c r="AL4611">
        <v>0</v>
      </c>
      <c r="AM4611">
        <v>1</v>
      </c>
      <c r="AN4611">
        <v>0</v>
      </c>
      <c r="AO4611">
        <v>0</v>
      </c>
      <c r="AP4611">
        <v>0</v>
      </c>
      <c r="AQ4611">
        <v>0</v>
      </c>
      <c r="AR4611">
        <v>0</v>
      </c>
      <c r="AS4611">
        <v>0</v>
      </c>
      <c r="AT4611">
        <v>0</v>
      </c>
      <c r="AU4611">
        <v>0</v>
      </c>
      <c r="AV4611">
        <v>0</v>
      </c>
      <c r="AW4611">
        <v>0</v>
      </c>
      <c r="AX4611">
        <v>0</v>
      </c>
      <c r="AY4611">
        <v>0</v>
      </c>
      <c r="AZ4611">
        <v>0</v>
      </c>
      <c r="BA4611">
        <v>1</v>
      </c>
      <c r="BB4611">
        <v>0</v>
      </c>
      <c r="BC4611">
        <v>0</v>
      </c>
      <c r="BD4611">
        <v>0</v>
      </c>
      <c r="BE4611">
        <v>0</v>
      </c>
      <c r="BF4611">
        <v>0</v>
      </c>
      <c r="BG4611">
        <v>0</v>
      </c>
      <c r="BH4611">
        <v>0</v>
      </c>
      <c r="BI4611">
        <v>0</v>
      </c>
      <c r="BJ4611">
        <v>0</v>
      </c>
      <c r="BK4611">
        <v>0</v>
      </c>
      <c r="BL4611">
        <v>0</v>
      </c>
      <c r="BM4611">
        <v>0</v>
      </c>
      <c r="BN4611">
        <v>0</v>
      </c>
      <c r="BO4611">
        <v>2</v>
      </c>
      <c r="BP4611">
        <v>0</v>
      </c>
      <c r="BQ4611">
        <v>0</v>
      </c>
      <c r="BR4611">
        <v>0</v>
      </c>
      <c r="BS4611">
        <v>1</v>
      </c>
      <c r="BT4611">
        <v>7</v>
      </c>
      <c r="BU4611" t="s">
        <v>4425</v>
      </c>
    </row>
    <row r="4612" spans="1:73">
      <c r="A4612" t="s">
        <v>4292</v>
      </c>
      <c r="B4612" t="s">
        <v>4293</v>
      </c>
      <c r="C4612">
        <v>134</v>
      </c>
      <c r="D4612" t="s">
        <v>119</v>
      </c>
      <c r="E4612" t="s">
        <v>78</v>
      </c>
      <c r="F4612" t="s">
        <v>77</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0</v>
      </c>
      <c r="BB4612">
        <v>0</v>
      </c>
      <c r="BC4612">
        <v>0</v>
      </c>
      <c r="BD4612">
        <v>0</v>
      </c>
      <c r="BE4612">
        <v>0</v>
      </c>
      <c r="BF4612">
        <v>0</v>
      </c>
      <c r="BG4612">
        <v>0</v>
      </c>
      <c r="BH4612">
        <v>0</v>
      </c>
      <c r="BI4612">
        <v>0</v>
      </c>
      <c r="BJ4612">
        <v>0</v>
      </c>
      <c r="BK4612">
        <v>0</v>
      </c>
      <c r="BL4612">
        <v>0</v>
      </c>
      <c r="BM4612">
        <v>0</v>
      </c>
      <c r="BN4612">
        <v>0</v>
      </c>
      <c r="BO4612">
        <v>0</v>
      </c>
      <c r="BP4612">
        <v>0</v>
      </c>
      <c r="BQ4612">
        <v>0</v>
      </c>
      <c r="BR4612">
        <v>0</v>
      </c>
      <c r="BS4612">
        <v>1</v>
      </c>
      <c r="BT4612">
        <v>2</v>
      </c>
      <c r="BU4612" t="s">
        <v>4329</v>
      </c>
    </row>
    <row r="4613" spans="1:73">
      <c r="A4613" t="s">
        <v>4292</v>
      </c>
      <c r="B4613" t="s">
        <v>4293</v>
      </c>
      <c r="C4613">
        <v>135</v>
      </c>
      <c r="D4613" t="s">
        <v>119</v>
      </c>
      <c r="E4613" t="s">
        <v>4298</v>
      </c>
      <c r="F4613" t="s">
        <v>92</v>
      </c>
      <c r="G4613">
        <v>2</v>
      </c>
      <c r="H4613">
        <v>17</v>
      </c>
      <c r="I4613">
        <v>5</v>
      </c>
      <c r="J4613">
        <v>0</v>
      </c>
      <c r="K4613">
        <v>0</v>
      </c>
      <c r="L4613">
        <v>14</v>
      </c>
      <c r="M4613">
        <v>0</v>
      </c>
      <c r="N4613">
        <v>16</v>
      </c>
      <c r="O4613">
        <v>0</v>
      </c>
      <c r="P4613">
        <v>0</v>
      </c>
      <c r="Q4613">
        <v>3</v>
      </c>
      <c r="R4613">
        <v>2</v>
      </c>
      <c r="S4613">
        <v>24</v>
      </c>
      <c r="T4613">
        <v>9</v>
      </c>
      <c r="U4613">
        <v>0</v>
      </c>
      <c r="V4613">
        <v>0</v>
      </c>
      <c r="W4613">
        <v>0</v>
      </c>
      <c r="X4613">
        <v>0</v>
      </c>
      <c r="Y4613">
        <v>0</v>
      </c>
      <c r="Z4613">
        <v>3</v>
      </c>
      <c r="AA4613">
        <v>0</v>
      </c>
      <c r="AB4613">
        <v>113</v>
      </c>
      <c r="AC4613">
        <v>0</v>
      </c>
      <c r="AD4613">
        <v>0</v>
      </c>
      <c r="AE4613">
        <v>0</v>
      </c>
      <c r="AF4613">
        <v>0</v>
      </c>
      <c r="AG4613">
        <v>3</v>
      </c>
      <c r="AH4613">
        <v>0</v>
      </c>
      <c r="AI4613">
        <v>9</v>
      </c>
      <c r="AJ4613">
        <v>0</v>
      </c>
      <c r="AK4613">
        <v>0</v>
      </c>
      <c r="AL4613">
        <v>1</v>
      </c>
      <c r="AM4613">
        <v>14</v>
      </c>
      <c r="AN4613">
        <v>0</v>
      </c>
      <c r="AO4613">
        <v>0</v>
      </c>
      <c r="AP4613">
        <v>2</v>
      </c>
      <c r="AQ4613">
        <v>0</v>
      </c>
      <c r="AR4613">
        <v>0</v>
      </c>
      <c r="AS4613">
        <v>0</v>
      </c>
      <c r="AT4613">
        <v>3</v>
      </c>
      <c r="AU4613">
        <v>3</v>
      </c>
      <c r="AV4613">
        <v>1</v>
      </c>
      <c r="AW4613">
        <v>5</v>
      </c>
      <c r="AX4613">
        <v>15</v>
      </c>
      <c r="AY4613">
        <v>25</v>
      </c>
      <c r="AZ4613">
        <v>21</v>
      </c>
      <c r="BA4613">
        <v>29</v>
      </c>
      <c r="BB4613">
        <v>5</v>
      </c>
      <c r="BC4613">
        <v>34</v>
      </c>
      <c r="BD4613">
        <v>0</v>
      </c>
      <c r="BE4613">
        <v>0</v>
      </c>
      <c r="BF4613">
        <v>1</v>
      </c>
      <c r="BG4613">
        <v>0</v>
      </c>
      <c r="BH4613">
        <v>0</v>
      </c>
      <c r="BI4613">
        <v>21</v>
      </c>
      <c r="BJ4613">
        <v>20</v>
      </c>
      <c r="BK4613">
        <v>0</v>
      </c>
      <c r="BL4613">
        <v>0</v>
      </c>
      <c r="BM4613">
        <v>3</v>
      </c>
      <c r="BN4613">
        <v>10</v>
      </c>
      <c r="BO4613">
        <v>24</v>
      </c>
      <c r="BP4613">
        <v>6</v>
      </c>
      <c r="BQ4613">
        <v>0</v>
      </c>
      <c r="BR4613">
        <v>4</v>
      </c>
      <c r="BS4613">
        <v>11</v>
      </c>
      <c r="BT4613">
        <v>185</v>
      </c>
      <c r="BU4613" t="s">
        <v>4426</v>
      </c>
    </row>
    <row r="4614" spans="1:73">
      <c r="A4614" t="s">
        <v>4292</v>
      </c>
      <c r="B4614" t="s">
        <v>4293</v>
      </c>
      <c r="C4614">
        <v>136</v>
      </c>
      <c r="D4614" t="s">
        <v>119</v>
      </c>
      <c r="E4614" t="s">
        <v>4304</v>
      </c>
      <c r="F4614" t="s">
        <v>101</v>
      </c>
      <c r="G4614">
        <v>0</v>
      </c>
      <c r="H4614">
        <v>2</v>
      </c>
      <c r="I4614">
        <v>0</v>
      </c>
      <c r="J4614">
        <v>0</v>
      </c>
      <c r="K4614">
        <v>0</v>
      </c>
      <c r="L4614">
        <v>4</v>
      </c>
      <c r="M4614">
        <v>0</v>
      </c>
      <c r="N4614">
        <v>2</v>
      </c>
      <c r="O4614">
        <v>0</v>
      </c>
      <c r="P4614">
        <v>0</v>
      </c>
      <c r="Q4614">
        <v>0</v>
      </c>
      <c r="R4614">
        <v>2</v>
      </c>
      <c r="S4614">
        <v>8</v>
      </c>
      <c r="T4614">
        <v>1</v>
      </c>
      <c r="U4614">
        <v>0</v>
      </c>
      <c r="V4614">
        <v>1</v>
      </c>
      <c r="W4614">
        <v>0</v>
      </c>
      <c r="X4614">
        <v>0</v>
      </c>
      <c r="Y4614">
        <v>0</v>
      </c>
      <c r="Z4614">
        <v>0</v>
      </c>
      <c r="AA4614">
        <v>0</v>
      </c>
      <c r="AB4614">
        <v>24</v>
      </c>
      <c r="AC4614">
        <v>1</v>
      </c>
      <c r="AD4614">
        <v>0</v>
      </c>
      <c r="AE4614">
        <v>0</v>
      </c>
      <c r="AF4614">
        <v>0</v>
      </c>
      <c r="AG4614">
        <v>0</v>
      </c>
      <c r="AH4614">
        <v>0</v>
      </c>
      <c r="AI4614">
        <v>2</v>
      </c>
      <c r="AJ4614">
        <v>0</v>
      </c>
      <c r="AK4614">
        <v>1</v>
      </c>
      <c r="AL4614">
        <v>0</v>
      </c>
      <c r="AM4614">
        <v>4</v>
      </c>
      <c r="AN4614">
        <v>2</v>
      </c>
      <c r="AO4614">
        <v>0</v>
      </c>
      <c r="AP4614">
        <v>0</v>
      </c>
      <c r="AQ4614">
        <v>1</v>
      </c>
      <c r="AR4614">
        <v>0</v>
      </c>
      <c r="AS4614">
        <v>0</v>
      </c>
      <c r="AT4614">
        <v>0</v>
      </c>
      <c r="AU4614">
        <v>1</v>
      </c>
      <c r="AV4614">
        <v>1</v>
      </c>
      <c r="AW4614">
        <v>0</v>
      </c>
      <c r="AX4614">
        <v>2</v>
      </c>
      <c r="AY4614">
        <v>8</v>
      </c>
      <c r="AZ4614">
        <v>2</v>
      </c>
      <c r="BA4614">
        <v>6</v>
      </c>
      <c r="BB4614">
        <v>0</v>
      </c>
      <c r="BC4614">
        <v>7</v>
      </c>
      <c r="BD4614">
        <v>0</v>
      </c>
      <c r="BE4614">
        <v>0</v>
      </c>
      <c r="BF4614">
        <v>1</v>
      </c>
      <c r="BG4614">
        <v>0</v>
      </c>
      <c r="BH4614">
        <v>0</v>
      </c>
      <c r="BI4614">
        <v>1</v>
      </c>
      <c r="BJ4614">
        <v>5</v>
      </c>
      <c r="BK4614">
        <v>0</v>
      </c>
      <c r="BL4614">
        <v>1</v>
      </c>
      <c r="BM4614">
        <v>0</v>
      </c>
      <c r="BN4614">
        <v>2</v>
      </c>
      <c r="BO4614">
        <v>4</v>
      </c>
      <c r="BP4614">
        <v>0</v>
      </c>
      <c r="BQ4614">
        <v>0</v>
      </c>
      <c r="BR4614">
        <v>1</v>
      </c>
      <c r="BS4614">
        <v>1</v>
      </c>
      <c r="BT4614">
        <v>44</v>
      </c>
      <c r="BU4614" t="s">
        <v>4427</v>
      </c>
    </row>
    <row r="4615" spans="1:73">
      <c r="A4615" t="s">
        <v>4292</v>
      </c>
      <c r="B4615" t="s">
        <v>4293</v>
      </c>
      <c r="C4615">
        <v>137</v>
      </c>
      <c r="D4615" t="s">
        <v>119</v>
      </c>
      <c r="E4615" t="s">
        <v>78</v>
      </c>
      <c r="F4615" t="s">
        <v>77</v>
      </c>
      <c r="G4615">
        <v>0</v>
      </c>
      <c r="H4615">
        <v>0</v>
      </c>
      <c r="I4615">
        <v>0</v>
      </c>
      <c r="J4615">
        <v>0</v>
      </c>
      <c r="K4615">
        <v>0</v>
      </c>
      <c r="L4615">
        <v>1</v>
      </c>
      <c r="M4615">
        <v>0</v>
      </c>
      <c r="N4615">
        <v>1</v>
      </c>
      <c r="O4615">
        <v>0</v>
      </c>
      <c r="P4615">
        <v>0</v>
      </c>
      <c r="Q4615">
        <v>0</v>
      </c>
      <c r="R4615">
        <v>0</v>
      </c>
      <c r="S4615">
        <v>3</v>
      </c>
      <c r="T4615">
        <v>1</v>
      </c>
      <c r="U4615">
        <v>0</v>
      </c>
      <c r="V4615">
        <v>0</v>
      </c>
      <c r="W4615">
        <v>0</v>
      </c>
      <c r="X4615">
        <v>0</v>
      </c>
      <c r="Y4615">
        <v>0</v>
      </c>
      <c r="Z4615">
        <v>0</v>
      </c>
      <c r="AA4615">
        <v>0</v>
      </c>
      <c r="AB4615">
        <v>13</v>
      </c>
      <c r="AC4615">
        <v>0</v>
      </c>
      <c r="AD4615">
        <v>0</v>
      </c>
      <c r="AE4615">
        <v>0</v>
      </c>
      <c r="AF4615">
        <v>0</v>
      </c>
      <c r="AG4615">
        <v>0</v>
      </c>
      <c r="AH4615">
        <v>0</v>
      </c>
      <c r="AI4615">
        <v>1</v>
      </c>
      <c r="AJ4615">
        <v>0</v>
      </c>
      <c r="AK4615">
        <v>1</v>
      </c>
      <c r="AL4615">
        <v>0</v>
      </c>
      <c r="AM4615">
        <v>1</v>
      </c>
      <c r="AN4615">
        <v>0</v>
      </c>
      <c r="AO4615">
        <v>0</v>
      </c>
      <c r="AP4615">
        <v>3</v>
      </c>
      <c r="AQ4615">
        <v>0</v>
      </c>
      <c r="AR4615">
        <v>0</v>
      </c>
      <c r="AS4615">
        <v>0</v>
      </c>
      <c r="AT4615">
        <v>1</v>
      </c>
      <c r="AU4615">
        <v>0</v>
      </c>
      <c r="AV4615">
        <v>0</v>
      </c>
      <c r="AW4615">
        <v>0</v>
      </c>
      <c r="AX4615">
        <v>4</v>
      </c>
      <c r="AY4615">
        <v>3</v>
      </c>
      <c r="AZ4615">
        <v>5</v>
      </c>
      <c r="BA4615">
        <v>5</v>
      </c>
      <c r="BB4615">
        <v>0</v>
      </c>
      <c r="BC4615">
        <v>7</v>
      </c>
      <c r="BD4615">
        <v>0</v>
      </c>
      <c r="BE4615">
        <v>0</v>
      </c>
      <c r="BF4615">
        <v>0</v>
      </c>
      <c r="BG4615">
        <v>0</v>
      </c>
      <c r="BH4615">
        <v>0</v>
      </c>
      <c r="BI4615">
        <v>4</v>
      </c>
      <c r="BJ4615">
        <v>4</v>
      </c>
      <c r="BK4615">
        <v>0</v>
      </c>
      <c r="BL4615">
        <v>0</v>
      </c>
      <c r="BM4615">
        <v>0</v>
      </c>
      <c r="BN4615">
        <v>0</v>
      </c>
      <c r="BO4615">
        <v>5</v>
      </c>
      <c r="BP4615">
        <v>0</v>
      </c>
      <c r="BQ4615">
        <v>0</v>
      </c>
      <c r="BR4615">
        <v>4</v>
      </c>
      <c r="BS4615">
        <v>5</v>
      </c>
      <c r="BT4615">
        <v>26</v>
      </c>
      <c r="BU4615" t="s">
        <v>4428</v>
      </c>
    </row>
    <row r="4616" spans="1:73">
      <c r="A4616" t="s">
        <v>4292</v>
      </c>
      <c r="B4616" t="s">
        <v>4293</v>
      </c>
      <c r="C4616">
        <v>138</v>
      </c>
      <c r="D4616" t="s">
        <v>119</v>
      </c>
      <c r="E4616" t="s">
        <v>245</v>
      </c>
      <c r="F4616" t="s">
        <v>184</v>
      </c>
      <c r="G4616">
        <v>0</v>
      </c>
      <c r="H4616">
        <v>1</v>
      </c>
      <c r="I4616">
        <v>0</v>
      </c>
      <c r="J4616">
        <v>0</v>
      </c>
      <c r="K4616">
        <v>0</v>
      </c>
      <c r="L4616">
        <v>5</v>
      </c>
      <c r="M4616">
        <v>0</v>
      </c>
      <c r="N4616">
        <v>4</v>
      </c>
      <c r="O4616">
        <v>0</v>
      </c>
      <c r="P4616">
        <v>0</v>
      </c>
      <c r="Q4616">
        <v>0</v>
      </c>
      <c r="R4616">
        <v>0</v>
      </c>
      <c r="S4616">
        <v>6</v>
      </c>
      <c r="T4616">
        <v>4</v>
      </c>
      <c r="U4616">
        <v>0</v>
      </c>
      <c r="V4616">
        <v>0</v>
      </c>
      <c r="W4616">
        <v>2</v>
      </c>
      <c r="X4616">
        <v>0</v>
      </c>
      <c r="Y4616">
        <v>0</v>
      </c>
      <c r="Z4616">
        <v>0</v>
      </c>
      <c r="AA4616">
        <v>0</v>
      </c>
      <c r="AB4616">
        <v>27</v>
      </c>
      <c r="AC4616">
        <v>0</v>
      </c>
      <c r="AD4616">
        <v>0</v>
      </c>
      <c r="AE4616">
        <v>0</v>
      </c>
      <c r="AF4616">
        <v>0</v>
      </c>
      <c r="AG4616">
        <v>0</v>
      </c>
      <c r="AH4616">
        <v>2</v>
      </c>
      <c r="AI4616">
        <v>3</v>
      </c>
      <c r="AJ4616">
        <v>0</v>
      </c>
      <c r="AK4616">
        <v>0</v>
      </c>
      <c r="AL4616">
        <v>0</v>
      </c>
      <c r="AM4616">
        <v>2</v>
      </c>
      <c r="AN4616">
        <v>0</v>
      </c>
      <c r="AO4616">
        <v>0</v>
      </c>
      <c r="AP4616">
        <v>1</v>
      </c>
      <c r="AQ4616">
        <v>0</v>
      </c>
      <c r="AR4616">
        <v>0</v>
      </c>
      <c r="AS4616">
        <v>0</v>
      </c>
      <c r="AT4616">
        <v>1</v>
      </c>
      <c r="AU4616">
        <v>1</v>
      </c>
      <c r="AV4616">
        <v>0</v>
      </c>
      <c r="AW4616">
        <v>0</v>
      </c>
      <c r="AX4616">
        <v>5</v>
      </c>
      <c r="AY4616">
        <v>5</v>
      </c>
      <c r="AZ4616">
        <v>4</v>
      </c>
      <c r="BA4616">
        <v>7</v>
      </c>
      <c r="BB4616">
        <v>1</v>
      </c>
      <c r="BC4616">
        <v>4</v>
      </c>
      <c r="BD4616">
        <v>0</v>
      </c>
      <c r="BE4616">
        <v>0</v>
      </c>
      <c r="BF4616">
        <v>0</v>
      </c>
      <c r="BG4616">
        <v>0</v>
      </c>
      <c r="BH4616">
        <v>0</v>
      </c>
      <c r="BI4616">
        <v>5</v>
      </c>
      <c r="BJ4616">
        <v>1</v>
      </c>
      <c r="BK4616">
        <v>0</v>
      </c>
      <c r="BL4616">
        <v>1</v>
      </c>
      <c r="BM4616">
        <v>0</v>
      </c>
      <c r="BN4616">
        <v>2</v>
      </c>
      <c r="BO4616">
        <v>5</v>
      </c>
      <c r="BP4616">
        <v>1</v>
      </c>
      <c r="BQ4616">
        <v>0</v>
      </c>
      <c r="BR4616">
        <v>0</v>
      </c>
      <c r="BS4616">
        <v>2</v>
      </c>
      <c r="BT4616">
        <v>38</v>
      </c>
      <c r="BU4616" t="s">
        <v>4429</v>
      </c>
    </row>
    <row r="4617" spans="1:73">
      <c r="A4617" t="s">
        <v>4292</v>
      </c>
      <c r="B4617" t="s">
        <v>4293</v>
      </c>
      <c r="C4617">
        <v>139</v>
      </c>
      <c r="D4617" t="s">
        <v>119</v>
      </c>
      <c r="E4617" t="s">
        <v>78</v>
      </c>
      <c r="F4617" t="s">
        <v>77</v>
      </c>
      <c r="G4617">
        <v>0</v>
      </c>
      <c r="H4617">
        <v>2</v>
      </c>
      <c r="I4617">
        <v>0</v>
      </c>
      <c r="J4617">
        <v>0</v>
      </c>
      <c r="K4617">
        <v>0</v>
      </c>
      <c r="L4617">
        <v>4</v>
      </c>
      <c r="M4617">
        <v>0</v>
      </c>
      <c r="N4617">
        <v>3</v>
      </c>
      <c r="O4617">
        <v>0</v>
      </c>
      <c r="P4617">
        <v>0</v>
      </c>
      <c r="Q4617">
        <v>1</v>
      </c>
      <c r="R4617">
        <v>1</v>
      </c>
      <c r="S4617">
        <v>6</v>
      </c>
      <c r="T4617">
        <v>3</v>
      </c>
      <c r="U4617">
        <v>0</v>
      </c>
      <c r="V4617">
        <v>1</v>
      </c>
      <c r="W4617">
        <v>1</v>
      </c>
      <c r="X4617">
        <v>0</v>
      </c>
      <c r="Y4617">
        <v>0</v>
      </c>
      <c r="Z4617">
        <v>0</v>
      </c>
      <c r="AA4617">
        <v>0</v>
      </c>
      <c r="AB4617">
        <v>19</v>
      </c>
      <c r="AC4617">
        <v>1</v>
      </c>
      <c r="AD4617">
        <v>0</v>
      </c>
      <c r="AE4617">
        <v>0</v>
      </c>
      <c r="AF4617">
        <v>0</v>
      </c>
      <c r="AG4617">
        <v>0</v>
      </c>
      <c r="AH4617">
        <v>0</v>
      </c>
      <c r="AI4617">
        <v>1</v>
      </c>
      <c r="AJ4617">
        <v>0</v>
      </c>
      <c r="AK4617">
        <v>0</v>
      </c>
      <c r="AL4617">
        <v>0</v>
      </c>
      <c r="AM4617">
        <v>1</v>
      </c>
      <c r="AN4617">
        <v>0</v>
      </c>
      <c r="AO4617">
        <v>0</v>
      </c>
      <c r="AP4617">
        <v>1</v>
      </c>
      <c r="AQ4617">
        <v>0</v>
      </c>
      <c r="AR4617">
        <v>0</v>
      </c>
      <c r="AS4617">
        <v>0</v>
      </c>
      <c r="AT4617">
        <v>0</v>
      </c>
      <c r="AU4617">
        <v>0</v>
      </c>
      <c r="AV4617">
        <v>1</v>
      </c>
      <c r="AW4617">
        <v>0</v>
      </c>
      <c r="AX4617">
        <v>4</v>
      </c>
      <c r="AY4617">
        <v>4</v>
      </c>
      <c r="AZ4617">
        <v>2</v>
      </c>
      <c r="BA4617">
        <v>5</v>
      </c>
      <c r="BB4617">
        <v>0</v>
      </c>
      <c r="BC4617">
        <v>3</v>
      </c>
      <c r="BD4617">
        <v>0</v>
      </c>
      <c r="BE4617">
        <v>0</v>
      </c>
      <c r="BF4617">
        <v>1</v>
      </c>
      <c r="BG4617">
        <v>0</v>
      </c>
      <c r="BH4617">
        <v>0</v>
      </c>
      <c r="BI4617">
        <v>6</v>
      </c>
      <c r="BJ4617">
        <v>2</v>
      </c>
      <c r="BK4617">
        <v>0</v>
      </c>
      <c r="BL4617">
        <v>0</v>
      </c>
      <c r="BM4617">
        <v>0</v>
      </c>
      <c r="BN4617">
        <v>0</v>
      </c>
      <c r="BO4617">
        <v>3</v>
      </c>
      <c r="BP4617">
        <v>0</v>
      </c>
      <c r="BQ4617">
        <v>0</v>
      </c>
      <c r="BR4617">
        <v>2</v>
      </c>
      <c r="BS4617">
        <v>2</v>
      </c>
      <c r="BT4617">
        <v>27</v>
      </c>
      <c r="BU4617" t="s">
        <v>4430</v>
      </c>
    </row>
    <row r="4618" spans="1:73">
      <c r="A4618" t="s">
        <v>4292</v>
      </c>
      <c r="B4618" t="s">
        <v>4293</v>
      </c>
      <c r="C4618">
        <v>140</v>
      </c>
      <c r="D4618" t="s">
        <v>119</v>
      </c>
      <c r="E4618" t="s">
        <v>245</v>
      </c>
      <c r="F4618" t="s">
        <v>184</v>
      </c>
      <c r="G4618">
        <v>0</v>
      </c>
      <c r="H4618">
        <v>0</v>
      </c>
      <c r="I4618">
        <v>3</v>
      </c>
      <c r="J4618">
        <v>0</v>
      </c>
      <c r="K4618">
        <v>0</v>
      </c>
      <c r="L4618">
        <v>1</v>
      </c>
      <c r="M4618">
        <v>0</v>
      </c>
      <c r="N4618">
        <v>1</v>
      </c>
      <c r="O4618">
        <v>0</v>
      </c>
      <c r="P4618">
        <v>0</v>
      </c>
      <c r="Q4618">
        <v>0</v>
      </c>
      <c r="R4618">
        <v>0</v>
      </c>
      <c r="S4618">
        <v>4</v>
      </c>
      <c r="T4618">
        <v>2</v>
      </c>
      <c r="U4618">
        <v>0</v>
      </c>
      <c r="V4618">
        <v>0</v>
      </c>
      <c r="W4618">
        <v>0</v>
      </c>
      <c r="X4618">
        <v>0</v>
      </c>
      <c r="Y4618">
        <v>0</v>
      </c>
      <c r="Z4618">
        <v>0</v>
      </c>
      <c r="AA4618">
        <v>0</v>
      </c>
      <c r="AB4618">
        <v>14</v>
      </c>
      <c r="AC4618">
        <v>0</v>
      </c>
      <c r="AD4618">
        <v>0</v>
      </c>
      <c r="AE4618">
        <v>0</v>
      </c>
      <c r="AF4618">
        <v>0</v>
      </c>
      <c r="AG4618">
        <v>0</v>
      </c>
      <c r="AH4618">
        <v>0</v>
      </c>
      <c r="AI4618">
        <v>2</v>
      </c>
      <c r="AJ4618">
        <v>0</v>
      </c>
      <c r="AK4618">
        <v>0</v>
      </c>
      <c r="AL4618">
        <v>1</v>
      </c>
      <c r="AM4618">
        <v>1</v>
      </c>
      <c r="AN4618">
        <v>0</v>
      </c>
      <c r="AO4618">
        <v>0</v>
      </c>
      <c r="AP4618">
        <v>0</v>
      </c>
      <c r="AQ4618">
        <v>0</v>
      </c>
      <c r="AR4618">
        <v>0</v>
      </c>
      <c r="AS4618">
        <v>0</v>
      </c>
      <c r="AT4618">
        <v>0</v>
      </c>
      <c r="AU4618">
        <v>0</v>
      </c>
      <c r="AV4618">
        <v>0</v>
      </c>
      <c r="AW4618">
        <v>0</v>
      </c>
      <c r="AX4618">
        <v>0</v>
      </c>
      <c r="AY4618">
        <v>2</v>
      </c>
      <c r="AZ4618">
        <v>1</v>
      </c>
      <c r="BA4618">
        <v>5</v>
      </c>
      <c r="BB4618">
        <v>3</v>
      </c>
      <c r="BC4618">
        <v>2</v>
      </c>
      <c r="BD4618">
        <v>0</v>
      </c>
      <c r="BE4618">
        <v>0</v>
      </c>
      <c r="BF4618">
        <v>0</v>
      </c>
      <c r="BG4618">
        <v>0</v>
      </c>
      <c r="BH4618">
        <v>0</v>
      </c>
      <c r="BI4618">
        <v>9</v>
      </c>
      <c r="BJ4618">
        <v>2</v>
      </c>
      <c r="BK4618">
        <v>0</v>
      </c>
      <c r="BL4618">
        <v>0</v>
      </c>
      <c r="BM4618">
        <v>0</v>
      </c>
      <c r="BN4618">
        <v>0</v>
      </c>
      <c r="BO4618">
        <v>1</v>
      </c>
      <c r="BP4618">
        <v>0</v>
      </c>
      <c r="BQ4618">
        <v>0</v>
      </c>
      <c r="BR4618">
        <v>0</v>
      </c>
      <c r="BS4618">
        <v>1</v>
      </c>
      <c r="BT4618">
        <v>22</v>
      </c>
      <c r="BU4618" t="s">
        <v>4431</v>
      </c>
    </row>
    <row r="4619" spans="1:73">
      <c r="A4619" t="s">
        <v>4292</v>
      </c>
      <c r="B4619" t="s">
        <v>4293</v>
      </c>
      <c r="C4619">
        <v>141</v>
      </c>
      <c r="D4619" t="s">
        <v>119</v>
      </c>
      <c r="E4619" t="s">
        <v>78</v>
      </c>
      <c r="F4619" t="s">
        <v>77</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2</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1</v>
      </c>
      <c r="AW4619">
        <v>0</v>
      </c>
      <c r="AX4619">
        <v>1</v>
      </c>
      <c r="AY4619">
        <v>0</v>
      </c>
      <c r="AZ4619">
        <v>0</v>
      </c>
      <c r="BA4619">
        <v>1</v>
      </c>
      <c r="BB4619">
        <v>0</v>
      </c>
      <c r="BC4619">
        <v>0</v>
      </c>
      <c r="BD4619">
        <v>0</v>
      </c>
      <c r="BE4619">
        <v>0</v>
      </c>
      <c r="BF4619">
        <v>1</v>
      </c>
      <c r="BG4619">
        <v>0</v>
      </c>
      <c r="BH4619">
        <v>0</v>
      </c>
      <c r="BI4619">
        <v>1</v>
      </c>
      <c r="BJ4619">
        <v>0</v>
      </c>
      <c r="BK4619">
        <v>0</v>
      </c>
      <c r="BL4619">
        <v>0</v>
      </c>
      <c r="BM4619">
        <v>1</v>
      </c>
      <c r="BN4619">
        <v>0</v>
      </c>
      <c r="BO4619">
        <v>0</v>
      </c>
      <c r="BP4619">
        <v>0</v>
      </c>
      <c r="BQ4619">
        <v>0</v>
      </c>
      <c r="BR4619">
        <v>0</v>
      </c>
      <c r="BS4619">
        <v>1</v>
      </c>
      <c r="BT4619">
        <v>5</v>
      </c>
      <c r="BU4619" t="s">
        <v>4432</v>
      </c>
    </row>
    <row r="4620" spans="1:73">
      <c r="A4620" t="s">
        <v>4292</v>
      </c>
      <c r="B4620" t="s">
        <v>4293</v>
      </c>
      <c r="C4620">
        <v>142</v>
      </c>
      <c r="D4620" t="s">
        <v>119</v>
      </c>
      <c r="E4620" t="s">
        <v>245</v>
      </c>
      <c r="F4620" t="s">
        <v>184</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2</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1</v>
      </c>
      <c r="AW4620">
        <v>0</v>
      </c>
      <c r="AX4620">
        <v>1</v>
      </c>
      <c r="AY4620">
        <v>0</v>
      </c>
      <c r="AZ4620">
        <v>0</v>
      </c>
      <c r="BA4620">
        <v>1</v>
      </c>
      <c r="BB4620">
        <v>0</v>
      </c>
      <c r="BC4620">
        <v>0</v>
      </c>
      <c r="BD4620">
        <v>0</v>
      </c>
      <c r="BE4620">
        <v>0</v>
      </c>
      <c r="BF4620">
        <v>1</v>
      </c>
      <c r="BG4620">
        <v>0</v>
      </c>
      <c r="BH4620">
        <v>0</v>
      </c>
      <c r="BI4620">
        <v>1</v>
      </c>
      <c r="BJ4620">
        <v>0</v>
      </c>
      <c r="BK4620">
        <v>0</v>
      </c>
      <c r="BL4620">
        <v>0</v>
      </c>
      <c r="BM4620">
        <v>1</v>
      </c>
      <c r="BN4620">
        <v>0</v>
      </c>
      <c r="BO4620">
        <v>0</v>
      </c>
      <c r="BP4620">
        <v>0</v>
      </c>
      <c r="BQ4620">
        <v>0</v>
      </c>
      <c r="BR4620">
        <v>0</v>
      </c>
      <c r="BS4620">
        <v>1</v>
      </c>
      <c r="BT4620">
        <v>5</v>
      </c>
      <c r="BU4620" t="s">
        <v>4433</v>
      </c>
    </row>
    <row r="4621" spans="1:73">
      <c r="A4621" t="s">
        <v>4292</v>
      </c>
      <c r="B4621" t="s">
        <v>4293</v>
      </c>
      <c r="C4621">
        <v>143</v>
      </c>
      <c r="D4621" t="s">
        <v>119</v>
      </c>
      <c r="E4621" t="s">
        <v>78</v>
      </c>
      <c r="F4621" t="s">
        <v>77</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0</v>
      </c>
      <c r="BB4621">
        <v>0</v>
      </c>
      <c r="BC4621">
        <v>0</v>
      </c>
      <c r="BD4621">
        <v>0</v>
      </c>
      <c r="BE4621">
        <v>0</v>
      </c>
      <c r="BF4621">
        <v>0</v>
      </c>
      <c r="BG4621">
        <v>0</v>
      </c>
      <c r="BH4621">
        <v>0</v>
      </c>
      <c r="BI4621">
        <v>0</v>
      </c>
      <c r="BJ4621">
        <v>0</v>
      </c>
      <c r="BK4621">
        <v>0</v>
      </c>
      <c r="BL4621">
        <v>0</v>
      </c>
      <c r="BM4621">
        <v>0</v>
      </c>
      <c r="BN4621">
        <v>0</v>
      </c>
      <c r="BO4621">
        <v>0</v>
      </c>
      <c r="BP4621">
        <v>0</v>
      </c>
      <c r="BQ4621">
        <v>0</v>
      </c>
      <c r="BR4621">
        <v>0</v>
      </c>
      <c r="BS4621">
        <v>1</v>
      </c>
      <c r="BT4621">
        <v>2</v>
      </c>
      <c r="BU4621" t="s">
        <v>4398</v>
      </c>
    </row>
    <row r="4622" spans="1:73">
      <c r="A4622" t="s">
        <v>4292</v>
      </c>
      <c r="B4622" t="s">
        <v>4293</v>
      </c>
      <c r="C4622">
        <v>144</v>
      </c>
      <c r="D4622" t="s">
        <v>119</v>
      </c>
      <c r="E4622" t="s">
        <v>4307</v>
      </c>
      <c r="F4622" t="s">
        <v>101</v>
      </c>
      <c r="G4622">
        <v>2</v>
      </c>
      <c r="H4622">
        <v>5</v>
      </c>
      <c r="I4622">
        <v>3</v>
      </c>
      <c r="J4622">
        <v>0</v>
      </c>
      <c r="K4622">
        <v>0</v>
      </c>
      <c r="L4622">
        <v>7</v>
      </c>
      <c r="M4622">
        <v>0</v>
      </c>
      <c r="N4622">
        <v>10</v>
      </c>
      <c r="O4622">
        <v>0</v>
      </c>
      <c r="P4622">
        <v>0</v>
      </c>
      <c r="Q4622">
        <v>1</v>
      </c>
      <c r="R4622">
        <v>1</v>
      </c>
      <c r="S4622">
        <v>23</v>
      </c>
      <c r="T4622">
        <v>9</v>
      </c>
      <c r="U4622">
        <v>0</v>
      </c>
      <c r="V4622">
        <v>0</v>
      </c>
      <c r="W4622">
        <v>8</v>
      </c>
      <c r="X4622">
        <v>0</v>
      </c>
      <c r="Y4622">
        <v>3</v>
      </c>
      <c r="Z4622">
        <v>1</v>
      </c>
      <c r="AA4622">
        <v>0</v>
      </c>
      <c r="AB4622">
        <v>76</v>
      </c>
      <c r="AC4622">
        <v>0</v>
      </c>
      <c r="AD4622">
        <v>0</v>
      </c>
      <c r="AE4622">
        <v>1</v>
      </c>
      <c r="AF4622">
        <v>0</v>
      </c>
      <c r="AG4622">
        <v>0</v>
      </c>
      <c r="AH4622">
        <v>8</v>
      </c>
      <c r="AI4622">
        <v>2</v>
      </c>
      <c r="AJ4622">
        <v>0</v>
      </c>
      <c r="AK4622">
        <v>0</v>
      </c>
      <c r="AL4622">
        <v>4</v>
      </c>
      <c r="AM4622">
        <v>7</v>
      </c>
      <c r="AN4622">
        <v>0</v>
      </c>
      <c r="AO4622">
        <v>0</v>
      </c>
      <c r="AP4622">
        <v>2</v>
      </c>
      <c r="AQ4622">
        <v>1</v>
      </c>
      <c r="AR4622">
        <v>0</v>
      </c>
      <c r="AS4622">
        <v>0</v>
      </c>
      <c r="AT4622">
        <v>0</v>
      </c>
      <c r="AU4622">
        <v>5</v>
      </c>
      <c r="AV4622">
        <v>4</v>
      </c>
      <c r="AW4622">
        <v>1</v>
      </c>
      <c r="AX4622">
        <v>17</v>
      </c>
      <c r="AY4622">
        <v>17</v>
      </c>
      <c r="AZ4622">
        <v>11</v>
      </c>
      <c r="BA4622">
        <v>25</v>
      </c>
      <c r="BB4622">
        <v>4</v>
      </c>
      <c r="BC4622">
        <v>12</v>
      </c>
      <c r="BD4622">
        <v>0</v>
      </c>
      <c r="BE4622">
        <v>0</v>
      </c>
      <c r="BF4622">
        <v>0</v>
      </c>
      <c r="BG4622">
        <v>0</v>
      </c>
      <c r="BH4622">
        <v>0</v>
      </c>
      <c r="BI4622">
        <v>16</v>
      </c>
      <c r="BJ4622">
        <v>8</v>
      </c>
      <c r="BK4622">
        <v>0</v>
      </c>
      <c r="BL4622">
        <v>6</v>
      </c>
      <c r="BM4622">
        <v>4</v>
      </c>
      <c r="BN4622">
        <v>2</v>
      </c>
      <c r="BO4622">
        <v>16</v>
      </c>
      <c r="BP4622">
        <v>0</v>
      </c>
      <c r="BQ4622">
        <v>0</v>
      </c>
      <c r="BR4622">
        <v>5</v>
      </c>
      <c r="BS4622">
        <v>7</v>
      </c>
      <c r="BT4622">
        <v>109</v>
      </c>
      <c r="BU4622" t="s">
        <v>4434</v>
      </c>
    </row>
    <row r="4623" spans="1:73">
      <c r="A4623" t="s">
        <v>4292</v>
      </c>
      <c r="B4623" t="s">
        <v>4293</v>
      </c>
      <c r="C4623">
        <v>145</v>
      </c>
      <c r="D4623" t="s">
        <v>119</v>
      </c>
      <c r="E4623" t="s">
        <v>78</v>
      </c>
      <c r="F4623" t="s">
        <v>77</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0</v>
      </c>
      <c r="BB4623">
        <v>0</v>
      </c>
      <c r="BC4623">
        <v>0</v>
      </c>
      <c r="BD4623">
        <v>0</v>
      </c>
      <c r="BE4623">
        <v>0</v>
      </c>
      <c r="BF4623">
        <v>0</v>
      </c>
      <c r="BG4623">
        <v>0</v>
      </c>
      <c r="BH4623">
        <v>0</v>
      </c>
      <c r="BI4623">
        <v>0</v>
      </c>
      <c r="BJ4623">
        <v>0</v>
      </c>
      <c r="BK4623">
        <v>0</v>
      </c>
      <c r="BL4623">
        <v>0</v>
      </c>
      <c r="BM4623">
        <v>0</v>
      </c>
      <c r="BN4623">
        <v>0</v>
      </c>
      <c r="BO4623">
        <v>0</v>
      </c>
      <c r="BP4623">
        <v>0</v>
      </c>
      <c r="BQ4623">
        <v>0</v>
      </c>
      <c r="BR4623">
        <v>0</v>
      </c>
      <c r="BS4623">
        <v>1</v>
      </c>
      <c r="BT4623">
        <v>1</v>
      </c>
      <c r="BU4623" t="s">
        <v>4435</v>
      </c>
    </row>
    <row r="4624" spans="1:73">
      <c r="A4624" t="s">
        <v>4292</v>
      </c>
      <c r="B4624" t="s">
        <v>4293</v>
      </c>
      <c r="C4624">
        <v>146</v>
      </c>
      <c r="D4624" t="s">
        <v>119</v>
      </c>
      <c r="E4624" t="s">
        <v>4301</v>
      </c>
      <c r="F4624" t="s">
        <v>92</v>
      </c>
      <c r="G4624">
        <v>0</v>
      </c>
      <c r="H4624">
        <v>2</v>
      </c>
      <c r="I4624">
        <v>2</v>
      </c>
      <c r="J4624">
        <v>0</v>
      </c>
      <c r="K4624">
        <v>0</v>
      </c>
      <c r="L4624">
        <v>5</v>
      </c>
      <c r="M4624">
        <v>0</v>
      </c>
      <c r="N4624">
        <v>8</v>
      </c>
      <c r="O4624">
        <v>0</v>
      </c>
      <c r="P4624">
        <v>0</v>
      </c>
      <c r="Q4624">
        <v>2</v>
      </c>
      <c r="R4624">
        <v>0</v>
      </c>
      <c r="S4624">
        <v>7</v>
      </c>
      <c r="T4624">
        <v>2</v>
      </c>
      <c r="U4624">
        <v>0</v>
      </c>
      <c r="V4624">
        <v>0</v>
      </c>
      <c r="W4624">
        <v>2</v>
      </c>
      <c r="X4624">
        <v>0</v>
      </c>
      <c r="Y4624">
        <v>0</v>
      </c>
      <c r="Z4624">
        <v>0</v>
      </c>
      <c r="AA4624">
        <v>0</v>
      </c>
      <c r="AB4624">
        <v>42</v>
      </c>
      <c r="AC4624">
        <v>0</v>
      </c>
      <c r="AD4624">
        <v>0</v>
      </c>
      <c r="AE4624">
        <v>0</v>
      </c>
      <c r="AF4624">
        <v>0</v>
      </c>
      <c r="AG4624">
        <v>0</v>
      </c>
      <c r="AH4624">
        <v>11</v>
      </c>
      <c r="AI4624">
        <v>2</v>
      </c>
      <c r="AJ4624">
        <v>0</v>
      </c>
      <c r="AK4624">
        <v>0</v>
      </c>
      <c r="AL4624">
        <v>0</v>
      </c>
      <c r="AM4624">
        <v>5</v>
      </c>
      <c r="AN4624">
        <v>0</v>
      </c>
      <c r="AO4624">
        <v>0</v>
      </c>
      <c r="AP4624">
        <v>0</v>
      </c>
      <c r="AQ4624">
        <v>2</v>
      </c>
      <c r="AR4624">
        <v>0</v>
      </c>
      <c r="AS4624">
        <v>0</v>
      </c>
      <c r="AT4624">
        <v>0</v>
      </c>
      <c r="AU4624">
        <v>2</v>
      </c>
      <c r="AV4624">
        <v>0</v>
      </c>
      <c r="AW4624">
        <v>2</v>
      </c>
      <c r="AX4624">
        <v>11</v>
      </c>
      <c r="AY4624">
        <v>7</v>
      </c>
      <c r="AZ4624">
        <v>8</v>
      </c>
      <c r="BA4624">
        <v>16</v>
      </c>
      <c r="BB4624">
        <v>2</v>
      </c>
      <c r="BC4624">
        <v>4</v>
      </c>
      <c r="BD4624">
        <v>0</v>
      </c>
      <c r="BE4624">
        <v>0</v>
      </c>
      <c r="BF4624">
        <v>0</v>
      </c>
      <c r="BG4624">
        <v>0</v>
      </c>
      <c r="BH4624">
        <v>0</v>
      </c>
      <c r="BI4624">
        <v>0</v>
      </c>
      <c r="BJ4624">
        <v>4</v>
      </c>
      <c r="BK4624">
        <v>0</v>
      </c>
      <c r="BL4624">
        <v>0</v>
      </c>
      <c r="BM4624">
        <v>0</v>
      </c>
      <c r="BN4624">
        <v>0</v>
      </c>
      <c r="BO4624">
        <v>10</v>
      </c>
      <c r="BP4624">
        <v>0</v>
      </c>
      <c r="BQ4624">
        <v>0</v>
      </c>
      <c r="BR4624">
        <v>0</v>
      </c>
      <c r="BS4624">
        <v>3</v>
      </c>
      <c r="BT4624">
        <v>67</v>
      </c>
      <c r="BU4624" t="s">
        <v>4436</v>
      </c>
    </row>
    <row r="4625" spans="1:73">
      <c r="A4625" t="s">
        <v>4292</v>
      </c>
      <c r="B4625" t="s">
        <v>4293</v>
      </c>
      <c r="C4625">
        <v>147</v>
      </c>
      <c r="D4625" t="s">
        <v>119</v>
      </c>
      <c r="E4625" t="s">
        <v>4298</v>
      </c>
      <c r="F4625" t="s">
        <v>92</v>
      </c>
      <c r="G4625">
        <v>0</v>
      </c>
      <c r="H4625">
        <v>1</v>
      </c>
      <c r="I4625">
        <v>0</v>
      </c>
      <c r="J4625">
        <v>0</v>
      </c>
      <c r="K4625">
        <v>0</v>
      </c>
      <c r="L4625">
        <v>0</v>
      </c>
      <c r="M4625">
        <v>0</v>
      </c>
      <c r="N4625">
        <v>0</v>
      </c>
      <c r="O4625">
        <v>0</v>
      </c>
      <c r="P4625">
        <v>0</v>
      </c>
      <c r="Q4625">
        <v>0</v>
      </c>
      <c r="R4625">
        <v>0</v>
      </c>
      <c r="S4625">
        <v>2</v>
      </c>
      <c r="T4625">
        <v>0</v>
      </c>
      <c r="U4625">
        <v>0</v>
      </c>
      <c r="V4625">
        <v>1</v>
      </c>
      <c r="W4625">
        <v>1</v>
      </c>
      <c r="X4625">
        <v>0</v>
      </c>
      <c r="Y4625">
        <v>0</v>
      </c>
      <c r="Z4625">
        <v>0</v>
      </c>
      <c r="AA4625">
        <v>0</v>
      </c>
      <c r="AB4625">
        <v>3</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1</v>
      </c>
      <c r="AZ4625">
        <v>1</v>
      </c>
      <c r="BA4625">
        <v>0</v>
      </c>
      <c r="BB4625">
        <v>0</v>
      </c>
      <c r="BC4625">
        <v>0</v>
      </c>
      <c r="BD4625">
        <v>0</v>
      </c>
      <c r="BE4625">
        <v>0</v>
      </c>
      <c r="BF4625">
        <v>0</v>
      </c>
      <c r="BG4625">
        <v>0</v>
      </c>
      <c r="BH4625">
        <v>0</v>
      </c>
      <c r="BI4625">
        <v>0</v>
      </c>
      <c r="BJ4625">
        <v>0</v>
      </c>
      <c r="BK4625">
        <v>0</v>
      </c>
      <c r="BL4625">
        <v>0</v>
      </c>
      <c r="BM4625">
        <v>0</v>
      </c>
      <c r="BN4625">
        <v>0</v>
      </c>
      <c r="BO4625">
        <v>1</v>
      </c>
      <c r="BP4625">
        <v>0</v>
      </c>
      <c r="BQ4625">
        <v>0</v>
      </c>
      <c r="BR4625">
        <v>0</v>
      </c>
      <c r="BS4625">
        <v>1</v>
      </c>
      <c r="BT4625">
        <v>6</v>
      </c>
      <c r="BU4625" t="s">
        <v>4437</v>
      </c>
    </row>
    <row r="4626" spans="1:73">
      <c r="A4626" t="s">
        <v>4292</v>
      </c>
      <c r="B4626" t="s">
        <v>4293</v>
      </c>
      <c r="C4626">
        <v>148</v>
      </c>
      <c r="D4626" t="s">
        <v>119</v>
      </c>
      <c r="E4626" t="s">
        <v>4304</v>
      </c>
      <c r="F4626" t="s">
        <v>101</v>
      </c>
      <c r="G4626">
        <v>0</v>
      </c>
      <c r="H4626">
        <v>7</v>
      </c>
      <c r="I4626">
        <v>2</v>
      </c>
      <c r="J4626">
        <v>0</v>
      </c>
      <c r="K4626">
        <v>2</v>
      </c>
      <c r="L4626">
        <v>10</v>
      </c>
      <c r="M4626">
        <v>0</v>
      </c>
      <c r="N4626">
        <v>10</v>
      </c>
      <c r="O4626">
        <v>0</v>
      </c>
      <c r="P4626">
        <v>0</v>
      </c>
      <c r="Q4626">
        <v>5</v>
      </c>
      <c r="R4626">
        <v>0</v>
      </c>
      <c r="S4626">
        <v>20</v>
      </c>
      <c r="T4626">
        <v>10</v>
      </c>
      <c r="U4626">
        <v>0</v>
      </c>
      <c r="V4626">
        <v>1</v>
      </c>
      <c r="W4626">
        <v>2</v>
      </c>
      <c r="X4626">
        <v>0</v>
      </c>
      <c r="Y4626">
        <v>0</v>
      </c>
      <c r="Z4626">
        <v>0</v>
      </c>
      <c r="AA4626">
        <v>0</v>
      </c>
      <c r="AB4626">
        <v>67</v>
      </c>
      <c r="AC4626">
        <v>2</v>
      </c>
      <c r="AD4626">
        <v>0</v>
      </c>
      <c r="AE4626">
        <v>2</v>
      </c>
      <c r="AF4626">
        <v>0</v>
      </c>
      <c r="AG4626">
        <v>0</v>
      </c>
      <c r="AH4626">
        <v>2</v>
      </c>
      <c r="AI4626">
        <v>4</v>
      </c>
      <c r="AJ4626">
        <v>0</v>
      </c>
      <c r="AK4626">
        <v>0</v>
      </c>
      <c r="AL4626">
        <v>3</v>
      </c>
      <c r="AM4626">
        <v>5</v>
      </c>
      <c r="AN4626">
        <v>0</v>
      </c>
      <c r="AO4626">
        <v>0</v>
      </c>
      <c r="AP4626">
        <v>1</v>
      </c>
      <c r="AQ4626">
        <v>1</v>
      </c>
      <c r="AR4626">
        <v>2</v>
      </c>
      <c r="AS4626">
        <v>0</v>
      </c>
      <c r="AT4626">
        <v>0</v>
      </c>
      <c r="AU4626">
        <v>2</v>
      </c>
      <c r="AV4626">
        <v>2</v>
      </c>
      <c r="AW4626">
        <v>0</v>
      </c>
      <c r="AX4626">
        <v>2</v>
      </c>
      <c r="AY4626">
        <v>12</v>
      </c>
      <c r="AZ4626">
        <v>10</v>
      </c>
      <c r="BA4626">
        <v>10</v>
      </c>
      <c r="BB4626">
        <v>2</v>
      </c>
      <c r="BC4626">
        <v>6</v>
      </c>
      <c r="BD4626">
        <v>0</v>
      </c>
      <c r="BE4626">
        <v>0</v>
      </c>
      <c r="BF4626">
        <v>0</v>
      </c>
      <c r="BG4626">
        <v>0</v>
      </c>
      <c r="BH4626">
        <v>0</v>
      </c>
      <c r="BI4626">
        <v>3</v>
      </c>
      <c r="BJ4626">
        <v>4</v>
      </c>
      <c r="BK4626">
        <v>0</v>
      </c>
      <c r="BL4626">
        <v>6</v>
      </c>
      <c r="BM4626">
        <v>0</v>
      </c>
      <c r="BN4626">
        <v>1</v>
      </c>
      <c r="BO4626">
        <v>15</v>
      </c>
      <c r="BP4626">
        <v>0</v>
      </c>
      <c r="BQ4626">
        <v>0</v>
      </c>
      <c r="BR4626">
        <v>0</v>
      </c>
      <c r="BS4626">
        <v>5</v>
      </c>
      <c r="BT4626">
        <v>108</v>
      </c>
      <c r="BU4626" t="s">
        <v>4438</v>
      </c>
    </row>
    <row r="4627" spans="1:73">
      <c r="A4627" t="s">
        <v>4292</v>
      </c>
      <c r="B4627" t="s">
        <v>4293</v>
      </c>
      <c r="C4627">
        <v>149</v>
      </c>
      <c r="D4627" t="s">
        <v>119</v>
      </c>
      <c r="E4627" t="s">
        <v>78</v>
      </c>
      <c r="F4627" t="s">
        <v>77</v>
      </c>
      <c r="G4627">
        <v>0</v>
      </c>
      <c r="H4627">
        <v>1</v>
      </c>
      <c r="I4627">
        <v>0</v>
      </c>
      <c r="J4627">
        <v>0</v>
      </c>
      <c r="K4627">
        <v>0</v>
      </c>
      <c r="L4627">
        <v>1</v>
      </c>
      <c r="M4627">
        <v>0</v>
      </c>
      <c r="N4627">
        <v>4</v>
      </c>
      <c r="O4627">
        <v>0</v>
      </c>
      <c r="P4627">
        <v>0</v>
      </c>
      <c r="Q4627">
        <v>0</v>
      </c>
      <c r="R4627">
        <v>0</v>
      </c>
      <c r="S4627">
        <v>1</v>
      </c>
      <c r="T4627">
        <v>0</v>
      </c>
      <c r="U4627">
        <v>0</v>
      </c>
      <c r="V4627">
        <v>0</v>
      </c>
      <c r="W4627">
        <v>0</v>
      </c>
      <c r="X4627">
        <v>0</v>
      </c>
      <c r="Y4627">
        <v>0</v>
      </c>
      <c r="Z4627">
        <v>0</v>
      </c>
      <c r="AA4627">
        <v>0</v>
      </c>
      <c r="AB4627">
        <v>12</v>
      </c>
      <c r="AC4627">
        <v>0</v>
      </c>
      <c r="AD4627">
        <v>0</v>
      </c>
      <c r="AE4627">
        <v>0</v>
      </c>
      <c r="AF4627">
        <v>0</v>
      </c>
      <c r="AG4627">
        <v>0</v>
      </c>
      <c r="AH4627">
        <v>0</v>
      </c>
      <c r="AI4627">
        <v>1</v>
      </c>
      <c r="AJ4627">
        <v>0</v>
      </c>
      <c r="AK4627">
        <v>0</v>
      </c>
      <c r="AL4627">
        <v>0</v>
      </c>
      <c r="AM4627">
        <v>1</v>
      </c>
      <c r="AN4627">
        <v>0</v>
      </c>
      <c r="AO4627">
        <v>0</v>
      </c>
      <c r="AP4627">
        <v>0</v>
      </c>
      <c r="AQ4627">
        <v>0</v>
      </c>
      <c r="AR4627">
        <v>0</v>
      </c>
      <c r="AS4627">
        <v>0</v>
      </c>
      <c r="AT4627">
        <v>0</v>
      </c>
      <c r="AU4627">
        <v>0</v>
      </c>
      <c r="AV4627">
        <v>0</v>
      </c>
      <c r="AW4627">
        <v>0</v>
      </c>
      <c r="AX4627">
        <v>4</v>
      </c>
      <c r="AY4627">
        <v>3</v>
      </c>
      <c r="AZ4627">
        <v>4</v>
      </c>
      <c r="BA4627">
        <v>5</v>
      </c>
      <c r="BB4627">
        <v>0</v>
      </c>
      <c r="BC4627">
        <v>0</v>
      </c>
      <c r="BD4627">
        <v>0</v>
      </c>
      <c r="BE4627">
        <v>0</v>
      </c>
      <c r="BF4627">
        <v>0</v>
      </c>
      <c r="BG4627">
        <v>0</v>
      </c>
      <c r="BH4627">
        <v>0</v>
      </c>
      <c r="BI4627">
        <v>7</v>
      </c>
      <c r="BJ4627">
        <v>0</v>
      </c>
      <c r="BK4627">
        <v>0</v>
      </c>
      <c r="BL4627">
        <v>0</v>
      </c>
      <c r="BM4627">
        <v>0</v>
      </c>
      <c r="BN4627">
        <v>0</v>
      </c>
      <c r="BO4627">
        <v>4</v>
      </c>
      <c r="BP4627">
        <v>0</v>
      </c>
      <c r="BQ4627">
        <v>0</v>
      </c>
      <c r="BR4627">
        <v>3</v>
      </c>
      <c r="BS4627">
        <v>1</v>
      </c>
      <c r="BT4627">
        <v>20</v>
      </c>
      <c r="BU4627" t="s">
        <v>4439</v>
      </c>
    </row>
    <row r="4628" spans="1:73">
      <c r="A4628" t="s">
        <v>4292</v>
      </c>
      <c r="B4628" t="s">
        <v>4293</v>
      </c>
      <c r="C4628">
        <v>150</v>
      </c>
      <c r="D4628" t="s">
        <v>119</v>
      </c>
      <c r="E4628" t="s">
        <v>4304</v>
      </c>
      <c r="F4628" t="s">
        <v>101</v>
      </c>
      <c r="G4628">
        <v>0</v>
      </c>
      <c r="H4628">
        <v>0</v>
      </c>
      <c r="I4628">
        <v>0</v>
      </c>
      <c r="J4628">
        <v>0</v>
      </c>
      <c r="K4628">
        <v>0</v>
      </c>
      <c r="L4628">
        <v>1</v>
      </c>
      <c r="M4628">
        <v>0</v>
      </c>
      <c r="N4628">
        <v>0</v>
      </c>
      <c r="O4628">
        <v>0</v>
      </c>
      <c r="P4628">
        <v>0</v>
      </c>
      <c r="Q4628">
        <v>0</v>
      </c>
      <c r="R4628">
        <v>0</v>
      </c>
      <c r="S4628">
        <v>3</v>
      </c>
      <c r="T4628">
        <v>2</v>
      </c>
      <c r="U4628">
        <v>0</v>
      </c>
      <c r="V4628">
        <v>1</v>
      </c>
      <c r="W4628">
        <v>2</v>
      </c>
      <c r="X4628">
        <v>0</v>
      </c>
      <c r="Y4628">
        <v>0</v>
      </c>
      <c r="Z4628">
        <v>0</v>
      </c>
      <c r="AA4628">
        <v>0</v>
      </c>
      <c r="AB4628">
        <v>6</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1</v>
      </c>
      <c r="AW4628">
        <v>0</v>
      </c>
      <c r="AX4628">
        <v>0</v>
      </c>
      <c r="AY4628">
        <v>1</v>
      </c>
      <c r="AZ4628">
        <v>2</v>
      </c>
      <c r="BA4628">
        <v>0</v>
      </c>
      <c r="BB4628">
        <v>0</v>
      </c>
      <c r="BC4628">
        <v>1</v>
      </c>
      <c r="BD4628">
        <v>0</v>
      </c>
      <c r="BE4628">
        <v>0</v>
      </c>
      <c r="BF4628">
        <v>1</v>
      </c>
      <c r="BG4628">
        <v>0</v>
      </c>
      <c r="BH4628">
        <v>0</v>
      </c>
      <c r="BI4628">
        <v>1</v>
      </c>
      <c r="BJ4628">
        <v>1</v>
      </c>
      <c r="BK4628">
        <v>0</v>
      </c>
      <c r="BL4628">
        <v>1</v>
      </c>
      <c r="BM4628">
        <v>0</v>
      </c>
      <c r="BN4628">
        <v>0</v>
      </c>
      <c r="BO4628">
        <v>2</v>
      </c>
      <c r="BP4628">
        <v>0</v>
      </c>
      <c r="BQ4628">
        <v>0</v>
      </c>
      <c r="BR4628">
        <v>0</v>
      </c>
      <c r="BS4628">
        <v>1</v>
      </c>
      <c r="BT4628">
        <v>10</v>
      </c>
      <c r="BU4628" t="s">
        <v>4440</v>
      </c>
    </row>
    <row r="4629" spans="1:73">
      <c r="A4629" t="s">
        <v>4292</v>
      </c>
      <c r="B4629" t="s">
        <v>4293</v>
      </c>
      <c r="C4629">
        <v>151</v>
      </c>
      <c r="D4629" t="s">
        <v>119</v>
      </c>
      <c r="E4629" t="s">
        <v>245</v>
      </c>
      <c r="F4629" t="s">
        <v>184</v>
      </c>
      <c r="G4629">
        <v>0</v>
      </c>
      <c r="H4629">
        <v>1</v>
      </c>
      <c r="I4629">
        <v>0</v>
      </c>
      <c r="J4629">
        <v>0</v>
      </c>
      <c r="K4629">
        <v>0</v>
      </c>
      <c r="L4629">
        <v>0</v>
      </c>
      <c r="M4629">
        <v>0</v>
      </c>
      <c r="N4629">
        <v>3</v>
      </c>
      <c r="O4629">
        <v>0</v>
      </c>
      <c r="P4629">
        <v>0</v>
      </c>
      <c r="Q4629">
        <v>0</v>
      </c>
      <c r="R4629">
        <v>0</v>
      </c>
      <c r="S4629">
        <v>2</v>
      </c>
      <c r="T4629">
        <v>2</v>
      </c>
      <c r="U4629">
        <v>0</v>
      </c>
      <c r="V4629">
        <v>0</v>
      </c>
      <c r="W4629">
        <v>2</v>
      </c>
      <c r="X4629">
        <v>0</v>
      </c>
      <c r="Y4629">
        <v>0</v>
      </c>
      <c r="Z4629">
        <v>0</v>
      </c>
      <c r="AA4629">
        <v>0</v>
      </c>
      <c r="AB4629">
        <v>10</v>
      </c>
      <c r="AC4629">
        <v>0</v>
      </c>
      <c r="AD4629">
        <v>0</v>
      </c>
      <c r="AE4629">
        <v>0</v>
      </c>
      <c r="AF4629">
        <v>0</v>
      </c>
      <c r="AG4629">
        <v>0</v>
      </c>
      <c r="AH4629">
        <v>2</v>
      </c>
      <c r="AI4629">
        <v>0</v>
      </c>
      <c r="AJ4629">
        <v>0</v>
      </c>
      <c r="AK4629">
        <v>0</v>
      </c>
      <c r="AL4629">
        <v>0</v>
      </c>
      <c r="AM4629">
        <v>2</v>
      </c>
      <c r="AN4629">
        <v>0</v>
      </c>
      <c r="AO4629">
        <v>0</v>
      </c>
      <c r="AP4629">
        <v>0</v>
      </c>
      <c r="AQ4629">
        <v>0</v>
      </c>
      <c r="AR4629">
        <v>0</v>
      </c>
      <c r="AS4629">
        <v>0</v>
      </c>
      <c r="AT4629">
        <v>0</v>
      </c>
      <c r="AU4629">
        <v>0</v>
      </c>
      <c r="AV4629">
        <v>0</v>
      </c>
      <c r="AW4629">
        <v>0</v>
      </c>
      <c r="AX4629">
        <v>2</v>
      </c>
      <c r="AY4629">
        <v>2</v>
      </c>
      <c r="AZ4629">
        <v>3</v>
      </c>
      <c r="BA4629">
        <v>4</v>
      </c>
      <c r="BB4629">
        <v>0</v>
      </c>
      <c r="BC4629">
        <v>0</v>
      </c>
      <c r="BD4629">
        <v>0</v>
      </c>
      <c r="BE4629">
        <v>0</v>
      </c>
      <c r="BF4629">
        <v>0</v>
      </c>
      <c r="BG4629">
        <v>0</v>
      </c>
      <c r="BH4629">
        <v>0</v>
      </c>
      <c r="BI4629">
        <v>0</v>
      </c>
      <c r="BJ4629">
        <v>0</v>
      </c>
      <c r="BK4629">
        <v>0</v>
      </c>
      <c r="BL4629">
        <v>0</v>
      </c>
      <c r="BM4629">
        <v>0</v>
      </c>
      <c r="BN4629">
        <v>0</v>
      </c>
      <c r="BO4629">
        <v>3</v>
      </c>
      <c r="BP4629">
        <v>0</v>
      </c>
      <c r="BQ4629">
        <v>0</v>
      </c>
      <c r="BR4629">
        <v>0</v>
      </c>
      <c r="BS4629">
        <v>2</v>
      </c>
      <c r="BT4629">
        <v>17</v>
      </c>
      <c r="BU4629" t="s">
        <v>4441</v>
      </c>
    </row>
    <row r="4630" spans="1:73">
      <c r="A4630" t="s">
        <v>4292</v>
      </c>
      <c r="B4630" t="s">
        <v>4293</v>
      </c>
      <c r="C4630">
        <v>152</v>
      </c>
      <c r="D4630" t="s">
        <v>119</v>
      </c>
      <c r="E4630" t="s">
        <v>78</v>
      </c>
      <c r="F4630" t="s">
        <v>77</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0</v>
      </c>
      <c r="BB4630">
        <v>0</v>
      </c>
      <c r="BC4630">
        <v>0</v>
      </c>
      <c r="BD4630">
        <v>0</v>
      </c>
      <c r="BE4630">
        <v>0</v>
      </c>
      <c r="BF4630">
        <v>0</v>
      </c>
      <c r="BG4630">
        <v>0</v>
      </c>
      <c r="BH4630">
        <v>0</v>
      </c>
      <c r="BI4630">
        <v>0</v>
      </c>
      <c r="BJ4630">
        <v>0</v>
      </c>
      <c r="BK4630">
        <v>0</v>
      </c>
      <c r="BL4630">
        <v>0</v>
      </c>
      <c r="BM4630">
        <v>0</v>
      </c>
      <c r="BN4630">
        <v>0</v>
      </c>
      <c r="BO4630">
        <v>0</v>
      </c>
      <c r="BP4630">
        <v>0</v>
      </c>
      <c r="BQ4630">
        <v>0</v>
      </c>
      <c r="BR4630">
        <v>0</v>
      </c>
      <c r="BS4630">
        <v>1</v>
      </c>
      <c r="BT4630">
        <v>1</v>
      </c>
      <c r="BU4630" t="s">
        <v>206</v>
      </c>
    </row>
    <row r="4631" spans="1:73">
      <c r="A4631" t="s">
        <v>4292</v>
      </c>
      <c r="B4631" t="s">
        <v>4293</v>
      </c>
      <c r="C4631">
        <v>153</v>
      </c>
      <c r="D4631" t="s">
        <v>119</v>
      </c>
      <c r="E4631" t="s">
        <v>4304</v>
      </c>
      <c r="F4631" t="s">
        <v>101</v>
      </c>
      <c r="G4631">
        <v>0</v>
      </c>
      <c r="H4631">
        <v>1</v>
      </c>
      <c r="I4631">
        <v>1</v>
      </c>
      <c r="J4631">
        <v>0</v>
      </c>
      <c r="K4631">
        <v>0</v>
      </c>
      <c r="L4631">
        <v>2</v>
      </c>
      <c r="M4631">
        <v>0</v>
      </c>
      <c r="N4631">
        <v>3</v>
      </c>
      <c r="O4631">
        <v>0</v>
      </c>
      <c r="P4631">
        <v>0</v>
      </c>
      <c r="Q4631">
        <v>0</v>
      </c>
      <c r="R4631">
        <v>1</v>
      </c>
      <c r="S4631">
        <v>7</v>
      </c>
      <c r="T4631">
        <v>2</v>
      </c>
      <c r="U4631">
        <v>0</v>
      </c>
      <c r="V4631">
        <v>1</v>
      </c>
      <c r="W4631">
        <v>2</v>
      </c>
      <c r="X4631">
        <v>0</v>
      </c>
      <c r="Y4631">
        <v>0</v>
      </c>
      <c r="Z4631">
        <v>1</v>
      </c>
      <c r="AA4631">
        <v>0</v>
      </c>
      <c r="AB4631">
        <v>27</v>
      </c>
      <c r="AC4631">
        <v>1</v>
      </c>
      <c r="AD4631">
        <v>0</v>
      </c>
      <c r="AE4631">
        <v>0</v>
      </c>
      <c r="AF4631">
        <v>0</v>
      </c>
      <c r="AG4631">
        <v>0</v>
      </c>
      <c r="AH4631">
        <v>3</v>
      </c>
      <c r="AI4631">
        <v>0</v>
      </c>
      <c r="AJ4631">
        <v>0</v>
      </c>
      <c r="AK4631">
        <v>0</v>
      </c>
      <c r="AL4631">
        <v>0</v>
      </c>
      <c r="AM4631">
        <v>5</v>
      </c>
      <c r="AN4631">
        <v>2</v>
      </c>
      <c r="AO4631">
        <v>0</v>
      </c>
      <c r="AP4631">
        <v>0</v>
      </c>
      <c r="AQ4631">
        <v>1</v>
      </c>
      <c r="AR4631">
        <v>0</v>
      </c>
      <c r="AS4631">
        <v>0</v>
      </c>
      <c r="AT4631">
        <v>0</v>
      </c>
      <c r="AU4631">
        <v>0</v>
      </c>
      <c r="AV4631">
        <v>0</v>
      </c>
      <c r="AW4631">
        <v>1</v>
      </c>
      <c r="AX4631">
        <v>5</v>
      </c>
      <c r="AY4631">
        <v>7</v>
      </c>
      <c r="AZ4631">
        <v>3</v>
      </c>
      <c r="BA4631">
        <v>10</v>
      </c>
      <c r="BB4631">
        <v>2</v>
      </c>
      <c r="BC4631">
        <v>7</v>
      </c>
      <c r="BD4631">
        <v>0</v>
      </c>
      <c r="BE4631">
        <v>0</v>
      </c>
      <c r="BF4631">
        <v>0</v>
      </c>
      <c r="BG4631">
        <v>0</v>
      </c>
      <c r="BH4631">
        <v>0</v>
      </c>
      <c r="BI4631">
        <v>3</v>
      </c>
      <c r="BJ4631">
        <v>5</v>
      </c>
      <c r="BK4631">
        <v>0</v>
      </c>
      <c r="BL4631">
        <v>3</v>
      </c>
      <c r="BM4631">
        <v>0</v>
      </c>
      <c r="BN4631">
        <v>2</v>
      </c>
      <c r="BO4631">
        <v>4</v>
      </c>
      <c r="BP4631">
        <v>0</v>
      </c>
      <c r="BQ4631">
        <v>1</v>
      </c>
      <c r="BR4631">
        <v>1</v>
      </c>
      <c r="BS4631">
        <v>1</v>
      </c>
      <c r="BT4631">
        <v>43</v>
      </c>
      <c r="BU4631" t="s">
        <v>4442</v>
      </c>
    </row>
    <row r="4632" spans="1:73">
      <c r="A4632" t="s">
        <v>4292</v>
      </c>
      <c r="B4632" t="s">
        <v>4293</v>
      </c>
      <c r="C4632">
        <v>154</v>
      </c>
      <c r="D4632" t="s">
        <v>119</v>
      </c>
      <c r="E4632" t="s">
        <v>78</v>
      </c>
      <c r="F4632" t="s">
        <v>77</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0</v>
      </c>
      <c r="BC4632">
        <v>0</v>
      </c>
      <c r="BD4632">
        <v>0</v>
      </c>
      <c r="BE4632">
        <v>0</v>
      </c>
      <c r="BF4632">
        <v>0</v>
      </c>
      <c r="BG4632">
        <v>0</v>
      </c>
      <c r="BH4632">
        <v>0</v>
      </c>
      <c r="BI4632">
        <v>0</v>
      </c>
      <c r="BJ4632">
        <v>0</v>
      </c>
      <c r="BK4632">
        <v>0</v>
      </c>
      <c r="BL4632">
        <v>0</v>
      </c>
      <c r="BM4632">
        <v>0</v>
      </c>
      <c r="BN4632">
        <v>0</v>
      </c>
      <c r="BO4632">
        <v>0</v>
      </c>
      <c r="BP4632">
        <v>0</v>
      </c>
      <c r="BQ4632">
        <v>0</v>
      </c>
      <c r="BR4632">
        <v>0</v>
      </c>
      <c r="BS4632">
        <v>1</v>
      </c>
      <c r="BT4632">
        <v>2</v>
      </c>
      <c r="BU4632" t="s">
        <v>4329</v>
      </c>
    </row>
    <row r="4633" spans="1:73">
      <c r="A4633" t="s">
        <v>4292</v>
      </c>
      <c r="B4633" t="s">
        <v>4293</v>
      </c>
      <c r="C4633">
        <v>155</v>
      </c>
      <c r="D4633" t="s">
        <v>119</v>
      </c>
      <c r="E4633" t="s">
        <v>4298</v>
      </c>
      <c r="F4633" t="s">
        <v>92</v>
      </c>
      <c r="G4633">
        <v>1</v>
      </c>
      <c r="H4633">
        <v>6</v>
      </c>
      <c r="I4633">
        <v>7</v>
      </c>
      <c r="J4633">
        <v>0</v>
      </c>
      <c r="K4633">
        <v>0</v>
      </c>
      <c r="L4633">
        <v>9</v>
      </c>
      <c r="M4633">
        <v>1</v>
      </c>
      <c r="N4633">
        <v>23</v>
      </c>
      <c r="O4633">
        <v>0</v>
      </c>
      <c r="P4633">
        <v>0</v>
      </c>
      <c r="Q4633">
        <v>2</v>
      </c>
      <c r="R4633">
        <v>1</v>
      </c>
      <c r="S4633">
        <v>34</v>
      </c>
      <c r="T4633">
        <v>12</v>
      </c>
      <c r="U4633">
        <v>0</v>
      </c>
      <c r="V4633">
        <v>1</v>
      </c>
      <c r="W4633">
        <v>10</v>
      </c>
      <c r="X4633">
        <v>0</v>
      </c>
      <c r="Y4633">
        <v>2</v>
      </c>
      <c r="Z4633">
        <v>1</v>
      </c>
      <c r="AA4633">
        <v>0</v>
      </c>
      <c r="AB4633">
        <v>109</v>
      </c>
      <c r="AC4633">
        <v>1</v>
      </c>
      <c r="AD4633">
        <v>0</v>
      </c>
      <c r="AE4633">
        <v>0</v>
      </c>
      <c r="AF4633">
        <v>1</v>
      </c>
      <c r="AG4633">
        <v>0</v>
      </c>
      <c r="AH4633">
        <v>2</v>
      </c>
      <c r="AI4633">
        <v>5</v>
      </c>
      <c r="AJ4633">
        <v>0</v>
      </c>
      <c r="AK4633">
        <v>0</v>
      </c>
      <c r="AL4633">
        <v>8</v>
      </c>
      <c r="AM4633">
        <v>25</v>
      </c>
      <c r="AN4633">
        <v>0</v>
      </c>
      <c r="AO4633">
        <v>0</v>
      </c>
      <c r="AP4633">
        <v>1</v>
      </c>
      <c r="AQ4633">
        <v>7</v>
      </c>
      <c r="AR4633">
        <v>0</v>
      </c>
      <c r="AS4633">
        <v>0</v>
      </c>
      <c r="AT4633">
        <v>0</v>
      </c>
      <c r="AU4633">
        <v>3</v>
      </c>
      <c r="AV4633">
        <v>2</v>
      </c>
      <c r="AW4633">
        <v>7</v>
      </c>
      <c r="AX4633">
        <v>12</v>
      </c>
      <c r="AY4633">
        <v>23</v>
      </c>
      <c r="AZ4633">
        <v>29</v>
      </c>
      <c r="BA4633">
        <v>37</v>
      </c>
      <c r="BB4633">
        <v>2</v>
      </c>
      <c r="BC4633">
        <v>19</v>
      </c>
      <c r="BD4633">
        <v>0</v>
      </c>
      <c r="BE4633">
        <v>0</v>
      </c>
      <c r="BF4633">
        <v>0</v>
      </c>
      <c r="BG4633">
        <v>0</v>
      </c>
      <c r="BH4633">
        <v>0</v>
      </c>
      <c r="BI4633">
        <v>16</v>
      </c>
      <c r="BJ4633">
        <v>9</v>
      </c>
      <c r="BK4633">
        <v>0</v>
      </c>
      <c r="BL4633">
        <v>9</v>
      </c>
      <c r="BM4633">
        <v>0</v>
      </c>
      <c r="BN4633">
        <v>4</v>
      </c>
      <c r="BO4633">
        <v>34</v>
      </c>
      <c r="BP4633">
        <v>1</v>
      </c>
      <c r="BQ4633">
        <v>0</v>
      </c>
      <c r="BR4633">
        <v>5</v>
      </c>
      <c r="BS4633">
        <v>5</v>
      </c>
      <c r="BT4633">
        <v>166</v>
      </c>
      <c r="BU4633" t="s">
        <v>4443</v>
      </c>
    </row>
    <row r="4634" spans="1:73">
      <c r="A4634" t="s">
        <v>4292</v>
      </c>
      <c r="B4634" t="s">
        <v>4293</v>
      </c>
      <c r="C4634">
        <v>156</v>
      </c>
      <c r="D4634" t="s">
        <v>119</v>
      </c>
      <c r="E4634" t="s">
        <v>78</v>
      </c>
      <c r="F4634" t="s">
        <v>77</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0</v>
      </c>
      <c r="BB4634">
        <v>0</v>
      </c>
      <c r="BC4634">
        <v>0</v>
      </c>
      <c r="BD4634">
        <v>0</v>
      </c>
      <c r="BE4634">
        <v>0</v>
      </c>
      <c r="BF4634">
        <v>0</v>
      </c>
      <c r="BG4634">
        <v>0</v>
      </c>
      <c r="BH4634">
        <v>0</v>
      </c>
      <c r="BI4634">
        <v>0</v>
      </c>
      <c r="BJ4634">
        <v>0</v>
      </c>
      <c r="BK4634">
        <v>0</v>
      </c>
      <c r="BL4634">
        <v>0</v>
      </c>
      <c r="BM4634">
        <v>0</v>
      </c>
      <c r="BN4634">
        <v>0</v>
      </c>
      <c r="BO4634">
        <v>0</v>
      </c>
      <c r="BP4634">
        <v>0</v>
      </c>
      <c r="BQ4634">
        <v>0</v>
      </c>
      <c r="BR4634">
        <v>0</v>
      </c>
      <c r="BS4634">
        <v>1</v>
      </c>
      <c r="BT4634">
        <v>1</v>
      </c>
      <c r="BU4634" t="s">
        <v>4385</v>
      </c>
    </row>
    <row r="4635" spans="1:73">
      <c r="A4635" t="s">
        <v>4292</v>
      </c>
      <c r="B4635" t="s">
        <v>4293</v>
      </c>
      <c r="C4635">
        <v>157</v>
      </c>
      <c r="D4635" t="s">
        <v>119</v>
      </c>
      <c r="E4635" t="s">
        <v>4301</v>
      </c>
      <c r="F4635" t="s">
        <v>92</v>
      </c>
      <c r="G4635">
        <v>0</v>
      </c>
      <c r="H4635">
        <v>6</v>
      </c>
      <c r="I4635">
        <v>2</v>
      </c>
      <c r="J4635">
        <v>2</v>
      </c>
      <c r="K4635">
        <v>0</v>
      </c>
      <c r="L4635">
        <v>5</v>
      </c>
      <c r="M4635">
        <v>0</v>
      </c>
      <c r="N4635">
        <v>9</v>
      </c>
      <c r="O4635">
        <v>0</v>
      </c>
      <c r="P4635">
        <v>0</v>
      </c>
      <c r="Q4635">
        <v>2</v>
      </c>
      <c r="R4635">
        <v>1</v>
      </c>
      <c r="S4635">
        <v>10</v>
      </c>
      <c r="T4635">
        <v>6</v>
      </c>
      <c r="U4635">
        <v>0</v>
      </c>
      <c r="V4635">
        <v>0</v>
      </c>
      <c r="W4635">
        <v>2</v>
      </c>
      <c r="X4635">
        <v>0</v>
      </c>
      <c r="Y4635">
        <v>0</v>
      </c>
      <c r="Z4635">
        <v>0</v>
      </c>
      <c r="AA4635">
        <v>0</v>
      </c>
      <c r="AB4635">
        <v>59</v>
      </c>
      <c r="AC4635">
        <v>0</v>
      </c>
      <c r="AD4635">
        <v>0</v>
      </c>
      <c r="AE4635">
        <v>0</v>
      </c>
      <c r="AF4635">
        <v>0</v>
      </c>
      <c r="AG4635">
        <v>0</v>
      </c>
      <c r="AH4635">
        <v>4</v>
      </c>
      <c r="AI4635">
        <v>4</v>
      </c>
      <c r="AJ4635">
        <v>0</v>
      </c>
      <c r="AK4635">
        <v>0</v>
      </c>
      <c r="AL4635">
        <v>0</v>
      </c>
      <c r="AM4635">
        <v>6</v>
      </c>
      <c r="AN4635">
        <v>0</v>
      </c>
      <c r="AO4635">
        <v>0</v>
      </c>
      <c r="AP4635">
        <v>1</v>
      </c>
      <c r="AQ4635">
        <v>2</v>
      </c>
      <c r="AR4635">
        <v>2</v>
      </c>
      <c r="AS4635">
        <v>0</v>
      </c>
      <c r="AT4635">
        <v>3</v>
      </c>
      <c r="AU4635">
        <v>7</v>
      </c>
      <c r="AV4635">
        <v>0</v>
      </c>
      <c r="AW4635">
        <v>0</v>
      </c>
      <c r="AX4635">
        <v>8</v>
      </c>
      <c r="AY4635">
        <v>13</v>
      </c>
      <c r="AZ4635">
        <v>3</v>
      </c>
      <c r="BA4635">
        <v>14</v>
      </c>
      <c r="BB4635">
        <v>2</v>
      </c>
      <c r="BC4635">
        <v>10</v>
      </c>
      <c r="BD4635">
        <v>0</v>
      </c>
      <c r="BE4635">
        <v>0</v>
      </c>
      <c r="BF4635">
        <v>0</v>
      </c>
      <c r="BG4635">
        <v>0</v>
      </c>
      <c r="BH4635">
        <v>0</v>
      </c>
      <c r="BI4635">
        <v>7</v>
      </c>
      <c r="BJ4635">
        <v>6</v>
      </c>
      <c r="BK4635">
        <v>0</v>
      </c>
      <c r="BL4635">
        <v>0</v>
      </c>
      <c r="BM4635">
        <v>2</v>
      </c>
      <c r="BN4635">
        <v>3</v>
      </c>
      <c r="BO4635">
        <v>10</v>
      </c>
      <c r="BP4635">
        <v>0</v>
      </c>
      <c r="BQ4635">
        <v>0</v>
      </c>
      <c r="BR4635">
        <v>0</v>
      </c>
      <c r="BS4635">
        <v>8</v>
      </c>
      <c r="BT4635">
        <v>94</v>
      </c>
      <c r="BU4635" t="s">
        <v>4444</v>
      </c>
    </row>
    <row r="4636" spans="1:73">
      <c r="A4636" t="s">
        <v>4292</v>
      </c>
      <c r="B4636" t="s">
        <v>4293</v>
      </c>
      <c r="C4636">
        <v>158</v>
      </c>
      <c r="D4636" t="s">
        <v>119</v>
      </c>
      <c r="E4636" t="s">
        <v>78</v>
      </c>
      <c r="F4636" t="s">
        <v>77</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2</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2</v>
      </c>
      <c r="AZ4636">
        <v>1</v>
      </c>
      <c r="BA4636">
        <v>0</v>
      </c>
      <c r="BB4636">
        <v>0</v>
      </c>
      <c r="BC4636">
        <v>0</v>
      </c>
      <c r="BD4636">
        <v>0</v>
      </c>
      <c r="BE4636">
        <v>0</v>
      </c>
      <c r="BF4636">
        <v>0</v>
      </c>
      <c r="BG4636">
        <v>0</v>
      </c>
      <c r="BH4636">
        <v>0</v>
      </c>
      <c r="BI4636">
        <v>0</v>
      </c>
      <c r="BJ4636">
        <v>0</v>
      </c>
      <c r="BK4636">
        <v>0</v>
      </c>
      <c r="BL4636">
        <v>0</v>
      </c>
      <c r="BM4636">
        <v>0</v>
      </c>
      <c r="BN4636">
        <v>0</v>
      </c>
      <c r="BO4636">
        <v>1</v>
      </c>
      <c r="BP4636">
        <v>0</v>
      </c>
      <c r="BQ4636">
        <v>0</v>
      </c>
      <c r="BR4636">
        <v>0</v>
      </c>
      <c r="BS4636">
        <v>1</v>
      </c>
      <c r="BT4636">
        <v>5</v>
      </c>
      <c r="BU4636" t="s">
        <v>4445</v>
      </c>
    </row>
    <row r="4637" spans="1:73">
      <c r="A4637" t="s">
        <v>4292</v>
      </c>
      <c r="B4637" t="s">
        <v>4293</v>
      </c>
      <c r="C4637">
        <v>159</v>
      </c>
      <c r="D4637" t="s">
        <v>119</v>
      </c>
      <c r="E4637" t="s">
        <v>4301</v>
      </c>
      <c r="F4637" t="s">
        <v>92</v>
      </c>
      <c r="G4637">
        <v>0</v>
      </c>
      <c r="H4637">
        <v>3</v>
      </c>
      <c r="I4637">
        <v>1</v>
      </c>
      <c r="J4637">
        <v>0</v>
      </c>
      <c r="K4637">
        <v>0</v>
      </c>
      <c r="L4637">
        <v>5</v>
      </c>
      <c r="M4637">
        <v>0</v>
      </c>
      <c r="N4637">
        <v>2</v>
      </c>
      <c r="O4637">
        <v>0</v>
      </c>
      <c r="P4637">
        <v>0</v>
      </c>
      <c r="Q4637">
        <v>1</v>
      </c>
      <c r="R4637">
        <v>1</v>
      </c>
      <c r="S4637">
        <v>10</v>
      </c>
      <c r="T4637">
        <v>2</v>
      </c>
      <c r="U4637">
        <v>0</v>
      </c>
      <c r="V4637">
        <v>0</v>
      </c>
      <c r="W4637">
        <v>2</v>
      </c>
      <c r="X4637">
        <v>0</v>
      </c>
      <c r="Y4637">
        <v>0</v>
      </c>
      <c r="Z4637">
        <v>0</v>
      </c>
      <c r="AA4637">
        <v>0</v>
      </c>
      <c r="AB4637">
        <v>32</v>
      </c>
      <c r="AC4637">
        <v>0</v>
      </c>
      <c r="AD4637">
        <v>0</v>
      </c>
      <c r="AE4637">
        <v>0</v>
      </c>
      <c r="AF4637">
        <v>0</v>
      </c>
      <c r="AG4637">
        <v>0</v>
      </c>
      <c r="AH4637">
        <v>0</v>
      </c>
      <c r="AI4637">
        <v>2</v>
      </c>
      <c r="AJ4637">
        <v>0</v>
      </c>
      <c r="AK4637">
        <v>0</v>
      </c>
      <c r="AL4637">
        <v>0</v>
      </c>
      <c r="AM4637">
        <v>2</v>
      </c>
      <c r="AN4637">
        <v>0</v>
      </c>
      <c r="AO4637">
        <v>0</v>
      </c>
      <c r="AP4637">
        <v>0</v>
      </c>
      <c r="AQ4637">
        <v>1</v>
      </c>
      <c r="AR4637">
        <v>0</v>
      </c>
      <c r="AS4637">
        <v>0</v>
      </c>
      <c r="AT4637">
        <v>0</v>
      </c>
      <c r="AU4637">
        <v>1</v>
      </c>
      <c r="AV4637">
        <v>1</v>
      </c>
      <c r="AW4637">
        <v>1</v>
      </c>
      <c r="AX4637">
        <v>0</v>
      </c>
      <c r="AY4637">
        <v>5</v>
      </c>
      <c r="AZ4637">
        <v>3</v>
      </c>
      <c r="BA4637">
        <v>2</v>
      </c>
      <c r="BB4637">
        <v>4</v>
      </c>
      <c r="BC4637">
        <v>3</v>
      </c>
      <c r="BD4637">
        <v>0</v>
      </c>
      <c r="BE4637">
        <v>0</v>
      </c>
      <c r="BF4637">
        <v>1</v>
      </c>
      <c r="BG4637">
        <v>0</v>
      </c>
      <c r="BH4637">
        <v>0</v>
      </c>
      <c r="BI4637">
        <v>0</v>
      </c>
      <c r="BJ4637">
        <v>2</v>
      </c>
      <c r="BK4637">
        <v>0</v>
      </c>
      <c r="BL4637">
        <v>2</v>
      </c>
      <c r="BM4637">
        <v>0</v>
      </c>
      <c r="BN4637">
        <v>1</v>
      </c>
      <c r="BO4637">
        <v>4</v>
      </c>
      <c r="BP4637">
        <v>0</v>
      </c>
      <c r="BQ4637">
        <v>0</v>
      </c>
      <c r="BR4637">
        <v>0</v>
      </c>
      <c r="BS4637">
        <v>6</v>
      </c>
      <c r="BT4637">
        <v>43</v>
      </c>
      <c r="BU4637" t="s">
        <v>4446</v>
      </c>
    </row>
    <row r="4638" spans="1:73">
      <c r="A4638" t="s">
        <v>4292</v>
      </c>
      <c r="B4638" t="s">
        <v>4293</v>
      </c>
      <c r="C4638">
        <v>160</v>
      </c>
      <c r="D4638" t="s">
        <v>119</v>
      </c>
      <c r="E4638" t="s">
        <v>78</v>
      </c>
      <c r="F4638" t="s">
        <v>77</v>
      </c>
      <c r="G4638">
        <v>0</v>
      </c>
      <c r="H4638">
        <v>0</v>
      </c>
      <c r="I4638">
        <v>0</v>
      </c>
      <c r="J4638">
        <v>0</v>
      </c>
      <c r="K4638">
        <v>0</v>
      </c>
      <c r="L4638">
        <v>2</v>
      </c>
      <c r="M4638">
        <v>0</v>
      </c>
      <c r="N4638">
        <v>0</v>
      </c>
      <c r="O4638">
        <v>0</v>
      </c>
      <c r="P4638">
        <v>0</v>
      </c>
      <c r="Q4638">
        <v>0</v>
      </c>
      <c r="R4638">
        <v>0</v>
      </c>
      <c r="S4638">
        <v>3</v>
      </c>
      <c r="T4638">
        <v>0</v>
      </c>
      <c r="U4638">
        <v>0</v>
      </c>
      <c r="V4638">
        <v>0</v>
      </c>
      <c r="W4638">
        <v>0</v>
      </c>
      <c r="X4638">
        <v>0</v>
      </c>
      <c r="Y4638">
        <v>0</v>
      </c>
      <c r="Z4638">
        <v>0</v>
      </c>
      <c r="AA4638">
        <v>0</v>
      </c>
      <c r="AB4638">
        <v>8</v>
      </c>
      <c r="AC4638">
        <v>0</v>
      </c>
      <c r="AD4638">
        <v>0</v>
      </c>
      <c r="AE4638">
        <v>0</v>
      </c>
      <c r="AF4638">
        <v>0</v>
      </c>
      <c r="AG4638">
        <v>0</v>
      </c>
      <c r="AH4638">
        <v>0</v>
      </c>
      <c r="AI4638">
        <v>1</v>
      </c>
      <c r="AJ4638">
        <v>0</v>
      </c>
      <c r="AK4638">
        <v>0</v>
      </c>
      <c r="AL4638">
        <v>1</v>
      </c>
      <c r="AM4638">
        <v>1</v>
      </c>
      <c r="AN4638">
        <v>0</v>
      </c>
      <c r="AO4638">
        <v>0</v>
      </c>
      <c r="AP4638">
        <v>1</v>
      </c>
      <c r="AQ4638">
        <v>0</v>
      </c>
      <c r="AR4638">
        <v>0</v>
      </c>
      <c r="AS4638">
        <v>0</v>
      </c>
      <c r="AT4638">
        <v>0</v>
      </c>
      <c r="AU4638">
        <v>1</v>
      </c>
      <c r="AV4638">
        <v>0</v>
      </c>
      <c r="AW4638">
        <v>0</v>
      </c>
      <c r="AX4638">
        <v>0</v>
      </c>
      <c r="AY4638">
        <v>2</v>
      </c>
      <c r="AZ4638">
        <v>1</v>
      </c>
      <c r="BA4638">
        <v>3</v>
      </c>
      <c r="BB4638">
        <v>1</v>
      </c>
      <c r="BC4638">
        <v>2</v>
      </c>
      <c r="BD4638">
        <v>0</v>
      </c>
      <c r="BE4638">
        <v>0</v>
      </c>
      <c r="BF4638">
        <v>0</v>
      </c>
      <c r="BG4638">
        <v>0</v>
      </c>
      <c r="BH4638">
        <v>0</v>
      </c>
      <c r="BI4638">
        <v>0</v>
      </c>
      <c r="BJ4638">
        <v>1</v>
      </c>
      <c r="BK4638">
        <v>0</v>
      </c>
      <c r="BL4638">
        <v>1</v>
      </c>
      <c r="BM4638">
        <v>0</v>
      </c>
      <c r="BN4638">
        <v>0</v>
      </c>
      <c r="BO4638">
        <v>2</v>
      </c>
      <c r="BP4638">
        <v>0</v>
      </c>
      <c r="BQ4638">
        <v>0</v>
      </c>
      <c r="BR4638">
        <v>0</v>
      </c>
      <c r="BS4638">
        <v>1</v>
      </c>
      <c r="BT4638">
        <v>13</v>
      </c>
      <c r="BU4638" t="s">
        <v>4447</v>
      </c>
    </row>
    <row r="4639" spans="1:73">
      <c r="A4639" t="s">
        <v>4292</v>
      </c>
      <c r="B4639" t="s">
        <v>4293</v>
      </c>
      <c r="C4639">
        <v>161</v>
      </c>
      <c r="D4639" t="s">
        <v>119</v>
      </c>
      <c r="E4639" t="s">
        <v>4304</v>
      </c>
      <c r="F4639" t="s">
        <v>101</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4</v>
      </c>
      <c r="AC4639">
        <v>0</v>
      </c>
      <c r="AD4639">
        <v>0</v>
      </c>
      <c r="AE4639">
        <v>0</v>
      </c>
      <c r="AF4639">
        <v>0</v>
      </c>
      <c r="AG4639">
        <v>0</v>
      </c>
      <c r="AH4639">
        <v>1</v>
      </c>
      <c r="AI4639">
        <v>0</v>
      </c>
      <c r="AJ4639">
        <v>0</v>
      </c>
      <c r="AK4639">
        <v>0</v>
      </c>
      <c r="AL4639">
        <v>0</v>
      </c>
      <c r="AM4639">
        <v>0</v>
      </c>
      <c r="AN4639">
        <v>0</v>
      </c>
      <c r="AO4639">
        <v>0</v>
      </c>
      <c r="AP4639">
        <v>1</v>
      </c>
      <c r="AQ4639">
        <v>0</v>
      </c>
      <c r="AR4639">
        <v>0</v>
      </c>
      <c r="AS4639">
        <v>0</v>
      </c>
      <c r="AT4639">
        <v>0</v>
      </c>
      <c r="AU4639">
        <v>0</v>
      </c>
      <c r="AV4639">
        <v>0</v>
      </c>
      <c r="AW4639">
        <v>0</v>
      </c>
      <c r="AX4639">
        <v>2</v>
      </c>
      <c r="AY4639">
        <v>1</v>
      </c>
      <c r="AZ4639">
        <v>1</v>
      </c>
      <c r="BA4639">
        <v>2</v>
      </c>
      <c r="BB4639">
        <v>0</v>
      </c>
      <c r="BC4639">
        <v>2</v>
      </c>
      <c r="BD4639">
        <v>0</v>
      </c>
      <c r="BE4639">
        <v>0</v>
      </c>
      <c r="BF4639">
        <v>0</v>
      </c>
      <c r="BG4639">
        <v>0</v>
      </c>
      <c r="BH4639">
        <v>0</v>
      </c>
      <c r="BI4639">
        <v>0</v>
      </c>
      <c r="BJ4639">
        <v>1</v>
      </c>
      <c r="BK4639">
        <v>0</v>
      </c>
      <c r="BL4639">
        <v>0</v>
      </c>
      <c r="BM4639">
        <v>0</v>
      </c>
      <c r="BN4639">
        <v>0</v>
      </c>
      <c r="BO4639">
        <v>1</v>
      </c>
      <c r="BP4639">
        <v>0</v>
      </c>
      <c r="BQ4639">
        <v>0</v>
      </c>
      <c r="BR4639">
        <v>0</v>
      </c>
      <c r="BS4639">
        <v>1</v>
      </c>
      <c r="BT4639">
        <v>6</v>
      </c>
      <c r="BU4639" t="s">
        <v>4448</v>
      </c>
    </row>
    <row r="4640" spans="1:73">
      <c r="A4640" t="s">
        <v>4292</v>
      </c>
      <c r="B4640" t="s">
        <v>4293</v>
      </c>
      <c r="C4640">
        <v>162</v>
      </c>
      <c r="D4640" t="s">
        <v>119</v>
      </c>
      <c r="E4640" t="s">
        <v>78</v>
      </c>
      <c r="F4640" t="s">
        <v>77</v>
      </c>
      <c r="G4640">
        <v>0</v>
      </c>
      <c r="H4640">
        <v>7</v>
      </c>
      <c r="I4640">
        <v>0</v>
      </c>
      <c r="J4640">
        <v>0</v>
      </c>
      <c r="K4640">
        <v>0</v>
      </c>
      <c r="L4640">
        <v>8</v>
      </c>
      <c r="M4640">
        <v>0</v>
      </c>
      <c r="N4640">
        <v>10</v>
      </c>
      <c r="O4640">
        <v>0</v>
      </c>
      <c r="P4640">
        <v>0</v>
      </c>
      <c r="Q4640">
        <v>0</v>
      </c>
      <c r="R4640">
        <v>0</v>
      </c>
      <c r="S4640">
        <v>12</v>
      </c>
      <c r="T4640">
        <v>11</v>
      </c>
      <c r="U4640">
        <v>0</v>
      </c>
      <c r="V4640">
        <v>0</v>
      </c>
      <c r="W4640">
        <v>4</v>
      </c>
      <c r="X4640">
        <v>0</v>
      </c>
      <c r="Y4640">
        <v>0</v>
      </c>
      <c r="Z4640">
        <v>0</v>
      </c>
      <c r="AA4640">
        <v>0</v>
      </c>
      <c r="AB4640">
        <v>67</v>
      </c>
      <c r="AC4640">
        <v>0</v>
      </c>
      <c r="AD4640">
        <v>0</v>
      </c>
      <c r="AE4640">
        <v>1</v>
      </c>
      <c r="AF4640">
        <v>0</v>
      </c>
      <c r="AG4640">
        <v>0</v>
      </c>
      <c r="AH4640">
        <v>0</v>
      </c>
      <c r="AI4640">
        <v>6</v>
      </c>
      <c r="AJ4640">
        <v>0</v>
      </c>
      <c r="AK4640">
        <v>0</v>
      </c>
      <c r="AL4640">
        <v>0</v>
      </c>
      <c r="AM4640">
        <v>12</v>
      </c>
      <c r="AN4640">
        <v>0</v>
      </c>
      <c r="AO4640">
        <v>0</v>
      </c>
      <c r="AP4640">
        <v>2</v>
      </c>
      <c r="AQ4640">
        <v>1</v>
      </c>
      <c r="AR4640">
        <v>0</v>
      </c>
      <c r="AS4640">
        <v>0</v>
      </c>
      <c r="AT4640">
        <v>0</v>
      </c>
      <c r="AU4640">
        <v>1</v>
      </c>
      <c r="AV4640">
        <v>1</v>
      </c>
      <c r="AW4640">
        <v>0</v>
      </c>
      <c r="AX4640">
        <v>4</v>
      </c>
      <c r="AY4640">
        <v>20</v>
      </c>
      <c r="AZ4640">
        <v>12</v>
      </c>
      <c r="BA4640">
        <v>16</v>
      </c>
      <c r="BB4640">
        <v>3</v>
      </c>
      <c r="BC4640">
        <v>14</v>
      </c>
      <c r="BD4640">
        <v>0</v>
      </c>
      <c r="BE4640">
        <v>0</v>
      </c>
      <c r="BF4640">
        <v>0</v>
      </c>
      <c r="BG4640">
        <v>0</v>
      </c>
      <c r="BH4640">
        <v>4</v>
      </c>
      <c r="BI4640">
        <v>20</v>
      </c>
      <c r="BJ4640">
        <v>12</v>
      </c>
      <c r="BK4640">
        <v>0</v>
      </c>
      <c r="BL4640">
        <v>2</v>
      </c>
      <c r="BM4640">
        <v>1</v>
      </c>
      <c r="BN4640">
        <v>0</v>
      </c>
      <c r="BO4640">
        <v>13</v>
      </c>
      <c r="BP4640">
        <v>1</v>
      </c>
      <c r="BQ4640">
        <v>1</v>
      </c>
      <c r="BR4640">
        <v>0</v>
      </c>
      <c r="BS4640">
        <v>2</v>
      </c>
      <c r="BT4640">
        <v>115</v>
      </c>
      <c r="BU4640" t="s">
        <v>4449</v>
      </c>
    </row>
    <row r="4641" spans="1:73">
      <c r="A4641" t="s">
        <v>4292</v>
      </c>
      <c r="B4641" t="s">
        <v>4293</v>
      </c>
      <c r="C4641">
        <v>163</v>
      </c>
      <c r="D4641" t="s">
        <v>119</v>
      </c>
      <c r="E4641" t="s">
        <v>4307</v>
      </c>
      <c r="F4641" t="s">
        <v>101</v>
      </c>
      <c r="G4641">
        <v>1</v>
      </c>
      <c r="H4641">
        <v>9</v>
      </c>
      <c r="I4641">
        <v>3</v>
      </c>
      <c r="J4641">
        <v>0</v>
      </c>
      <c r="K4641">
        <v>0</v>
      </c>
      <c r="L4641">
        <v>7</v>
      </c>
      <c r="M4641">
        <v>0</v>
      </c>
      <c r="N4641">
        <v>17</v>
      </c>
      <c r="O4641">
        <v>0</v>
      </c>
      <c r="P4641">
        <v>0</v>
      </c>
      <c r="Q4641">
        <v>0</v>
      </c>
      <c r="R4641">
        <v>2</v>
      </c>
      <c r="S4641">
        <v>27</v>
      </c>
      <c r="T4641">
        <v>7</v>
      </c>
      <c r="U4641">
        <v>0</v>
      </c>
      <c r="V4641">
        <v>2</v>
      </c>
      <c r="W4641">
        <v>5</v>
      </c>
      <c r="X4641">
        <v>0</v>
      </c>
      <c r="Y4641">
        <v>0</v>
      </c>
      <c r="Z4641">
        <v>0</v>
      </c>
      <c r="AA4641">
        <v>0</v>
      </c>
      <c r="AB4641">
        <v>97</v>
      </c>
      <c r="AC4641">
        <v>0</v>
      </c>
      <c r="AD4641">
        <v>0</v>
      </c>
      <c r="AE4641">
        <v>0</v>
      </c>
      <c r="AF4641">
        <v>0</v>
      </c>
      <c r="AG4641">
        <v>2</v>
      </c>
      <c r="AH4641">
        <v>0</v>
      </c>
      <c r="AI4641">
        <v>7</v>
      </c>
      <c r="AJ4641">
        <v>0</v>
      </c>
      <c r="AK4641">
        <v>0</v>
      </c>
      <c r="AL4641">
        <v>8</v>
      </c>
      <c r="AM4641">
        <v>23</v>
      </c>
      <c r="AN4641">
        <v>0</v>
      </c>
      <c r="AO4641">
        <v>1</v>
      </c>
      <c r="AP4641">
        <v>3</v>
      </c>
      <c r="AQ4641">
        <v>4</v>
      </c>
      <c r="AR4641">
        <v>0</v>
      </c>
      <c r="AS4641">
        <v>0</v>
      </c>
      <c r="AT4641">
        <v>1</v>
      </c>
      <c r="AU4641">
        <v>0</v>
      </c>
      <c r="AV4641">
        <v>1</v>
      </c>
      <c r="AW4641">
        <v>3</v>
      </c>
      <c r="AX4641">
        <v>2</v>
      </c>
      <c r="AY4641">
        <v>16</v>
      </c>
      <c r="AZ4641">
        <v>29</v>
      </c>
      <c r="BA4641">
        <v>33</v>
      </c>
      <c r="BB4641">
        <v>6</v>
      </c>
      <c r="BC4641">
        <v>14</v>
      </c>
      <c r="BD4641">
        <v>0</v>
      </c>
      <c r="BE4641">
        <v>0</v>
      </c>
      <c r="BF4641">
        <v>1</v>
      </c>
      <c r="BG4641">
        <v>0</v>
      </c>
      <c r="BH4641">
        <v>0</v>
      </c>
      <c r="BI4641">
        <v>6</v>
      </c>
      <c r="BJ4641">
        <v>9</v>
      </c>
      <c r="BK4641">
        <v>0</v>
      </c>
      <c r="BL4641">
        <v>6</v>
      </c>
      <c r="BM4641">
        <v>0</v>
      </c>
      <c r="BN4641">
        <v>1</v>
      </c>
      <c r="BO4641">
        <v>29</v>
      </c>
      <c r="BP4641">
        <v>0</v>
      </c>
      <c r="BQ4641">
        <v>0</v>
      </c>
      <c r="BR4641">
        <v>1</v>
      </c>
      <c r="BS4641">
        <v>8</v>
      </c>
      <c r="BT4641">
        <v>143</v>
      </c>
      <c r="BU4641" t="s">
        <v>4450</v>
      </c>
    </row>
    <row r="4642" spans="1:73">
      <c r="A4642" t="s">
        <v>4292</v>
      </c>
      <c r="B4642" t="s">
        <v>4293</v>
      </c>
      <c r="C4642">
        <v>164</v>
      </c>
      <c r="D4642" t="s">
        <v>119</v>
      </c>
      <c r="E4642" t="s">
        <v>78</v>
      </c>
      <c r="F4642" t="s">
        <v>77</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0</v>
      </c>
      <c r="BB4642">
        <v>0</v>
      </c>
      <c r="BC4642">
        <v>0</v>
      </c>
      <c r="BD4642">
        <v>0</v>
      </c>
      <c r="BE4642">
        <v>0</v>
      </c>
      <c r="BF4642">
        <v>0</v>
      </c>
      <c r="BG4642">
        <v>0</v>
      </c>
      <c r="BH4642">
        <v>0</v>
      </c>
      <c r="BI4642">
        <v>0</v>
      </c>
      <c r="BJ4642">
        <v>0</v>
      </c>
      <c r="BK4642">
        <v>0</v>
      </c>
      <c r="BL4642">
        <v>0</v>
      </c>
      <c r="BM4642">
        <v>0</v>
      </c>
      <c r="BN4642">
        <v>0</v>
      </c>
      <c r="BO4642">
        <v>0</v>
      </c>
      <c r="BP4642">
        <v>0</v>
      </c>
      <c r="BQ4642">
        <v>0</v>
      </c>
      <c r="BR4642">
        <v>0</v>
      </c>
      <c r="BS4642">
        <v>1</v>
      </c>
      <c r="BT4642">
        <v>1</v>
      </c>
      <c r="BU4642" t="s">
        <v>4385</v>
      </c>
    </row>
    <row r="4643" spans="1:73">
      <c r="A4643" t="s">
        <v>4292</v>
      </c>
      <c r="B4643" t="s">
        <v>4293</v>
      </c>
      <c r="C4643">
        <v>165</v>
      </c>
      <c r="D4643" t="s">
        <v>119</v>
      </c>
      <c r="E4643" t="s">
        <v>4301</v>
      </c>
      <c r="F4643" t="s">
        <v>92</v>
      </c>
      <c r="G4643">
        <v>0</v>
      </c>
      <c r="H4643">
        <v>8</v>
      </c>
      <c r="I4643">
        <v>0</v>
      </c>
      <c r="J4643">
        <v>0</v>
      </c>
      <c r="K4643">
        <v>0</v>
      </c>
      <c r="L4643">
        <v>12</v>
      </c>
      <c r="M4643">
        <v>0</v>
      </c>
      <c r="N4643">
        <v>18</v>
      </c>
      <c r="O4643">
        <v>0</v>
      </c>
      <c r="P4643">
        <v>0</v>
      </c>
      <c r="Q4643">
        <v>4</v>
      </c>
      <c r="R4643">
        <v>1</v>
      </c>
      <c r="S4643">
        <v>24</v>
      </c>
      <c r="T4643">
        <v>9</v>
      </c>
      <c r="U4643">
        <v>0</v>
      </c>
      <c r="V4643">
        <v>0</v>
      </c>
      <c r="W4643">
        <v>6</v>
      </c>
      <c r="X4643">
        <v>0</v>
      </c>
      <c r="Y4643">
        <v>0</v>
      </c>
      <c r="Z4643">
        <v>0</v>
      </c>
      <c r="AA4643">
        <v>0</v>
      </c>
      <c r="AB4643">
        <v>102</v>
      </c>
      <c r="AC4643">
        <v>0</v>
      </c>
      <c r="AD4643">
        <v>0</v>
      </c>
      <c r="AE4643">
        <v>0</v>
      </c>
      <c r="AF4643">
        <v>0</v>
      </c>
      <c r="AG4643">
        <v>0</v>
      </c>
      <c r="AH4643">
        <v>0</v>
      </c>
      <c r="AI4643">
        <v>7</v>
      </c>
      <c r="AJ4643">
        <v>0</v>
      </c>
      <c r="AK4643">
        <v>0</v>
      </c>
      <c r="AL4643">
        <v>0</v>
      </c>
      <c r="AM4643">
        <v>15</v>
      </c>
      <c r="AN4643">
        <v>0</v>
      </c>
      <c r="AO4643">
        <v>0</v>
      </c>
      <c r="AP4643">
        <v>5</v>
      </c>
      <c r="AQ4643">
        <v>0</v>
      </c>
      <c r="AR4643">
        <v>0</v>
      </c>
      <c r="AS4643">
        <v>0</v>
      </c>
      <c r="AT4643">
        <v>1</v>
      </c>
      <c r="AU4643">
        <v>4</v>
      </c>
      <c r="AV4643">
        <v>2</v>
      </c>
      <c r="AW4643">
        <v>0</v>
      </c>
      <c r="AX4643">
        <v>12</v>
      </c>
      <c r="AY4643">
        <v>26</v>
      </c>
      <c r="AZ4643">
        <v>17</v>
      </c>
      <c r="BA4643">
        <v>27</v>
      </c>
      <c r="BB4643">
        <v>4</v>
      </c>
      <c r="BC4643">
        <v>30</v>
      </c>
      <c r="BD4643">
        <v>0</v>
      </c>
      <c r="BE4643">
        <v>0</v>
      </c>
      <c r="BF4643">
        <v>2</v>
      </c>
      <c r="BG4643">
        <v>0</v>
      </c>
      <c r="BH4643">
        <v>0</v>
      </c>
      <c r="BI4643">
        <v>17</v>
      </c>
      <c r="BJ4643">
        <v>18</v>
      </c>
      <c r="BK4643">
        <v>0</v>
      </c>
      <c r="BL4643">
        <v>9</v>
      </c>
      <c r="BM4643">
        <v>0</v>
      </c>
      <c r="BN4643">
        <v>4</v>
      </c>
      <c r="BO4643">
        <v>23</v>
      </c>
      <c r="BP4643">
        <v>4</v>
      </c>
      <c r="BQ4643">
        <v>0</v>
      </c>
      <c r="BR4643">
        <v>4</v>
      </c>
      <c r="BS4643">
        <v>8</v>
      </c>
      <c r="BT4643">
        <v>167</v>
      </c>
      <c r="BU4643" t="s">
        <v>4451</v>
      </c>
    </row>
    <row r="4644" spans="1:73">
      <c r="A4644" t="s">
        <v>4292</v>
      </c>
      <c r="B4644" t="s">
        <v>4293</v>
      </c>
      <c r="C4644">
        <v>166</v>
      </c>
      <c r="D4644" t="s">
        <v>119</v>
      </c>
      <c r="E4644" t="s">
        <v>78</v>
      </c>
      <c r="F4644" t="s">
        <v>77</v>
      </c>
      <c r="G4644">
        <v>0</v>
      </c>
      <c r="H4644">
        <v>1</v>
      </c>
      <c r="I4644">
        <v>0</v>
      </c>
      <c r="J4644">
        <v>0</v>
      </c>
      <c r="K4644">
        <v>0</v>
      </c>
      <c r="L4644">
        <v>1</v>
      </c>
      <c r="M4644">
        <v>0</v>
      </c>
      <c r="N4644">
        <v>1</v>
      </c>
      <c r="O4644">
        <v>0</v>
      </c>
      <c r="P4644">
        <v>0</v>
      </c>
      <c r="Q4644">
        <v>0</v>
      </c>
      <c r="R4644">
        <v>0</v>
      </c>
      <c r="S4644">
        <v>4</v>
      </c>
      <c r="T4644">
        <v>2</v>
      </c>
      <c r="U4644">
        <v>0</v>
      </c>
      <c r="V4644">
        <v>0</v>
      </c>
      <c r="W4644">
        <v>2</v>
      </c>
      <c r="X4644">
        <v>0</v>
      </c>
      <c r="Y4644">
        <v>0</v>
      </c>
      <c r="Z4644">
        <v>0</v>
      </c>
      <c r="AA4644">
        <v>0</v>
      </c>
      <c r="AB4644">
        <v>7</v>
      </c>
      <c r="AC4644">
        <v>0</v>
      </c>
      <c r="AD4644">
        <v>0</v>
      </c>
      <c r="AE4644">
        <v>0</v>
      </c>
      <c r="AF4644">
        <v>0</v>
      </c>
      <c r="AG4644">
        <v>0</v>
      </c>
      <c r="AH4644">
        <v>0</v>
      </c>
      <c r="AI4644">
        <v>0</v>
      </c>
      <c r="AJ4644">
        <v>0</v>
      </c>
      <c r="AK4644">
        <v>0</v>
      </c>
      <c r="AL4644">
        <v>0</v>
      </c>
      <c r="AM4644">
        <v>2</v>
      </c>
      <c r="AN4644">
        <v>0</v>
      </c>
      <c r="AO4644">
        <v>0</v>
      </c>
      <c r="AP4644">
        <v>1</v>
      </c>
      <c r="AQ4644">
        <v>0</v>
      </c>
      <c r="AR4644">
        <v>0</v>
      </c>
      <c r="AS4644">
        <v>0</v>
      </c>
      <c r="AT4644">
        <v>0</v>
      </c>
      <c r="AU4644">
        <v>0</v>
      </c>
      <c r="AV4644">
        <v>0</v>
      </c>
      <c r="AW4644">
        <v>0</v>
      </c>
      <c r="AX4644">
        <v>0</v>
      </c>
      <c r="AY4644">
        <v>0</v>
      </c>
      <c r="AZ4644">
        <v>1</v>
      </c>
      <c r="BA4644">
        <v>2</v>
      </c>
      <c r="BB4644">
        <v>0</v>
      </c>
      <c r="BC4644">
        <v>1</v>
      </c>
      <c r="BD4644">
        <v>0</v>
      </c>
      <c r="BE4644">
        <v>0</v>
      </c>
      <c r="BF4644">
        <v>0</v>
      </c>
      <c r="BG4644">
        <v>0</v>
      </c>
      <c r="BH4644">
        <v>0</v>
      </c>
      <c r="BI4644">
        <v>0</v>
      </c>
      <c r="BJ4644">
        <v>0</v>
      </c>
      <c r="BK4644">
        <v>0</v>
      </c>
      <c r="BL4644">
        <v>1</v>
      </c>
      <c r="BM4644">
        <v>0</v>
      </c>
      <c r="BN4644">
        <v>0</v>
      </c>
      <c r="BO4644">
        <v>1</v>
      </c>
      <c r="BP4644">
        <v>0</v>
      </c>
      <c r="BQ4644">
        <v>0</v>
      </c>
      <c r="BR4644">
        <v>0</v>
      </c>
      <c r="BS4644">
        <v>1</v>
      </c>
      <c r="BT4644">
        <v>12</v>
      </c>
      <c r="BU4644" t="s">
        <v>4452</v>
      </c>
    </row>
    <row r="4645" spans="1:73">
      <c r="A4645" t="s">
        <v>4292</v>
      </c>
      <c r="B4645" t="s">
        <v>4293</v>
      </c>
      <c r="C4645">
        <v>167</v>
      </c>
      <c r="D4645" t="s">
        <v>119</v>
      </c>
      <c r="E4645" t="s">
        <v>4301</v>
      </c>
      <c r="F4645" t="s">
        <v>92</v>
      </c>
      <c r="G4645">
        <v>0</v>
      </c>
      <c r="H4645">
        <v>0</v>
      </c>
      <c r="I4645">
        <v>0</v>
      </c>
      <c r="J4645">
        <v>0</v>
      </c>
      <c r="K4645">
        <v>0</v>
      </c>
      <c r="L4645">
        <v>1</v>
      </c>
      <c r="M4645">
        <v>0</v>
      </c>
      <c r="N4645">
        <v>0</v>
      </c>
      <c r="O4645">
        <v>0</v>
      </c>
      <c r="P4645">
        <v>0</v>
      </c>
      <c r="Q4645">
        <v>0</v>
      </c>
      <c r="R4645">
        <v>0</v>
      </c>
      <c r="S4645">
        <v>1</v>
      </c>
      <c r="T4645">
        <v>0</v>
      </c>
      <c r="U4645">
        <v>0</v>
      </c>
      <c r="V4645">
        <v>0</v>
      </c>
      <c r="W4645">
        <v>0</v>
      </c>
      <c r="X4645">
        <v>0</v>
      </c>
      <c r="Y4645">
        <v>0</v>
      </c>
      <c r="Z4645">
        <v>0</v>
      </c>
      <c r="AA4645">
        <v>0</v>
      </c>
      <c r="AB4645">
        <v>3</v>
      </c>
      <c r="AC4645">
        <v>0</v>
      </c>
      <c r="AD4645">
        <v>0</v>
      </c>
      <c r="AE4645">
        <v>0</v>
      </c>
      <c r="AF4645">
        <v>0</v>
      </c>
      <c r="AG4645">
        <v>0</v>
      </c>
      <c r="AH4645">
        <v>0</v>
      </c>
      <c r="AI4645">
        <v>0</v>
      </c>
      <c r="AJ4645">
        <v>0</v>
      </c>
      <c r="AK4645">
        <v>0</v>
      </c>
      <c r="AL4645">
        <v>1</v>
      </c>
      <c r="AM4645">
        <v>0</v>
      </c>
      <c r="AN4645">
        <v>0</v>
      </c>
      <c r="AO4645">
        <v>0</v>
      </c>
      <c r="AP4645">
        <v>0</v>
      </c>
      <c r="AQ4645">
        <v>0</v>
      </c>
      <c r="AR4645">
        <v>0</v>
      </c>
      <c r="AS4645">
        <v>0</v>
      </c>
      <c r="AT4645">
        <v>0</v>
      </c>
      <c r="AU4645">
        <v>0</v>
      </c>
      <c r="AV4645">
        <v>0</v>
      </c>
      <c r="AW4645">
        <v>0</v>
      </c>
      <c r="AX4645">
        <v>0</v>
      </c>
      <c r="AY4645">
        <v>0</v>
      </c>
      <c r="AZ4645">
        <v>2</v>
      </c>
      <c r="BA4645">
        <v>0</v>
      </c>
      <c r="BB4645">
        <v>0</v>
      </c>
      <c r="BC4645">
        <v>0</v>
      </c>
      <c r="BD4645">
        <v>0</v>
      </c>
      <c r="BE4645">
        <v>0</v>
      </c>
      <c r="BF4645">
        <v>0</v>
      </c>
      <c r="BG4645">
        <v>0</v>
      </c>
      <c r="BH4645">
        <v>0</v>
      </c>
      <c r="BI4645">
        <v>0</v>
      </c>
      <c r="BJ4645">
        <v>0</v>
      </c>
      <c r="BK4645">
        <v>0</v>
      </c>
      <c r="BL4645">
        <v>0</v>
      </c>
      <c r="BM4645">
        <v>0</v>
      </c>
      <c r="BN4645">
        <v>0</v>
      </c>
      <c r="BO4645">
        <v>2</v>
      </c>
      <c r="BP4645">
        <v>0</v>
      </c>
      <c r="BQ4645">
        <v>0</v>
      </c>
      <c r="BR4645">
        <v>0</v>
      </c>
      <c r="BS4645">
        <v>1</v>
      </c>
      <c r="BT4645">
        <v>5</v>
      </c>
      <c r="BU4645" t="s">
        <v>4453</v>
      </c>
    </row>
    <row r="4646" spans="1:73">
      <c r="A4646" t="s">
        <v>4292</v>
      </c>
      <c r="B4646" t="s">
        <v>4293</v>
      </c>
      <c r="C4646">
        <v>168</v>
      </c>
      <c r="D4646" t="s">
        <v>119</v>
      </c>
      <c r="E4646" t="s">
        <v>78</v>
      </c>
      <c r="F4646" t="s">
        <v>77</v>
      </c>
      <c r="G4646">
        <v>0</v>
      </c>
      <c r="H4646">
        <v>0</v>
      </c>
      <c r="I4646">
        <v>0</v>
      </c>
      <c r="J4646">
        <v>0</v>
      </c>
      <c r="K4646">
        <v>0</v>
      </c>
      <c r="L4646">
        <v>1</v>
      </c>
      <c r="M4646">
        <v>0</v>
      </c>
      <c r="N4646">
        <v>2</v>
      </c>
      <c r="O4646">
        <v>0</v>
      </c>
      <c r="P4646">
        <v>0</v>
      </c>
      <c r="Q4646">
        <v>0</v>
      </c>
      <c r="R4646">
        <v>0</v>
      </c>
      <c r="S4646">
        <v>0</v>
      </c>
      <c r="T4646">
        <v>0</v>
      </c>
      <c r="U4646">
        <v>0</v>
      </c>
      <c r="V4646">
        <v>0</v>
      </c>
      <c r="W4646">
        <v>0</v>
      </c>
      <c r="X4646">
        <v>0</v>
      </c>
      <c r="Y4646">
        <v>0</v>
      </c>
      <c r="Z4646">
        <v>0</v>
      </c>
      <c r="AA4646">
        <v>0</v>
      </c>
      <c r="AB4646">
        <v>4</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2</v>
      </c>
      <c r="BA4646">
        <v>0</v>
      </c>
      <c r="BB4646">
        <v>0</v>
      </c>
      <c r="BC4646">
        <v>0</v>
      </c>
      <c r="BD4646">
        <v>0</v>
      </c>
      <c r="BE4646">
        <v>0</v>
      </c>
      <c r="BF4646">
        <v>0</v>
      </c>
      <c r="BG4646">
        <v>0</v>
      </c>
      <c r="BH4646">
        <v>0</v>
      </c>
      <c r="BI4646">
        <v>0</v>
      </c>
      <c r="BJ4646">
        <v>0</v>
      </c>
      <c r="BK4646">
        <v>0</v>
      </c>
      <c r="BL4646">
        <v>0</v>
      </c>
      <c r="BM4646">
        <v>0</v>
      </c>
      <c r="BN4646">
        <v>0</v>
      </c>
      <c r="BO4646">
        <v>2</v>
      </c>
      <c r="BP4646">
        <v>0</v>
      </c>
      <c r="BQ4646">
        <v>0</v>
      </c>
      <c r="BR4646">
        <v>0</v>
      </c>
      <c r="BS4646">
        <v>1</v>
      </c>
      <c r="BT4646">
        <v>5</v>
      </c>
      <c r="BU4646" t="s">
        <v>4454</v>
      </c>
    </row>
    <row r="4647" spans="1:73">
      <c r="A4647" t="s">
        <v>4292</v>
      </c>
      <c r="B4647" t="s">
        <v>4293</v>
      </c>
      <c r="C4647">
        <v>169</v>
      </c>
      <c r="D4647" t="s">
        <v>119</v>
      </c>
      <c r="E4647" t="s">
        <v>4301</v>
      </c>
      <c r="F4647" t="s">
        <v>92</v>
      </c>
      <c r="G4647">
        <v>0</v>
      </c>
      <c r="H4647">
        <v>0</v>
      </c>
      <c r="I4647">
        <v>0</v>
      </c>
      <c r="J4647">
        <v>0</v>
      </c>
      <c r="K4647">
        <v>0</v>
      </c>
      <c r="L4647">
        <v>0</v>
      </c>
      <c r="M4647">
        <v>0</v>
      </c>
      <c r="N4647">
        <v>0</v>
      </c>
      <c r="O4647">
        <v>0</v>
      </c>
      <c r="P4647">
        <v>0</v>
      </c>
      <c r="Q4647">
        <v>0</v>
      </c>
      <c r="R4647">
        <v>0</v>
      </c>
      <c r="S4647">
        <v>2</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0</v>
      </c>
      <c r="BB4647">
        <v>0</v>
      </c>
      <c r="BC4647">
        <v>0</v>
      </c>
      <c r="BD4647">
        <v>0</v>
      </c>
      <c r="BE4647">
        <v>0</v>
      </c>
      <c r="BF4647">
        <v>0</v>
      </c>
      <c r="BG4647">
        <v>0</v>
      </c>
      <c r="BH4647">
        <v>0</v>
      </c>
      <c r="BI4647">
        <v>0</v>
      </c>
      <c r="BJ4647">
        <v>0</v>
      </c>
      <c r="BK4647">
        <v>0</v>
      </c>
      <c r="BL4647">
        <v>0</v>
      </c>
      <c r="BM4647">
        <v>0</v>
      </c>
      <c r="BN4647">
        <v>0</v>
      </c>
      <c r="BO4647">
        <v>0</v>
      </c>
      <c r="BP4647">
        <v>0</v>
      </c>
      <c r="BQ4647">
        <v>0</v>
      </c>
      <c r="BR4647">
        <v>0</v>
      </c>
      <c r="BS4647">
        <v>1</v>
      </c>
      <c r="BT4647">
        <v>4</v>
      </c>
      <c r="BU4647" t="s">
        <v>4455</v>
      </c>
    </row>
    <row r="4648" spans="1:73">
      <c r="A4648" t="s">
        <v>4292</v>
      </c>
      <c r="B4648" t="s">
        <v>4293</v>
      </c>
      <c r="C4648">
        <v>170</v>
      </c>
      <c r="D4648" t="s">
        <v>119</v>
      </c>
      <c r="E4648" t="s">
        <v>4298</v>
      </c>
      <c r="F4648" t="s">
        <v>92</v>
      </c>
      <c r="G4648">
        <v>0</v>
      </c>
      <c r="H4648">
        <v>1</v>
      </c>
      <c r="I4648">
        <v>0</v>
      </c>
      <c r="J4648">
        <v>0</v>
      </c>
      <c r="K4648">
        <v>0</v>
      </c>
      <c r="L4648">
        <v>2</v>
      </c>
      <c r="M4648">
        <v>0</v>
      </c>
      <c r="N4648">
        <v>0</v>
      </c>
      <c r="O4648">
        <v>0</v>
      </c>
      <c r="P4648">
        <v>0</v>
      </c>
      <c r="Q4648">
        <v>0</v>
      </c>
      <c r="R4648">
        <v>0</v>
      </c>
      <c r="S4648">
        <v>2</v>
      </c>
      <c r="T4648">
        <v>0</v>
      </c>
      <c r="U4648">
        <v>0</v>
      </c>
      <c r="V4648">
        <v>0</v>
      </c>
      <c r="W4648">
        <v>1</v>
      </c>
      <c r="X4648">
        <v>0</v>
      </c>
      <c r="Y4648">
        <v>0</v>
      </c>
      <c r="Z4648">
        <v>0</v>
      </c>
      <c r="AA4648">
        <v>0</v>
      </c>
      <c r="AB4648">
        <v>6</v>
      </c>
      <c r="AC4648">
        <v>0</v>
      </c>
      <c r="AD4648">
        <v>0</v>
      </c>
      <c r="AE4648">
        <v>0</v>
      </c>
      <c r="AF4648">
        <v>0</v>
      </c>
      <c r="AG4648">
        <v>0</v>
      </c>
      <c r="AH4648">
        <v>0</v>
      </c>
      <c r="AI4648">
        <v>0</v>
      </c>
      <c r="AJ4648">
        <v>0</v>
      </c>
      <c r="AK4648">
        <v>0</v>
      </c>
      <c r="AL4648">
        <v>0</v>
      </c>
      <c r="AM4648">
        <v>0</v>
      </c>
      <c r="AN4648">
        <v>0</v>
      </c>
      <c r="AO4648">
        <v>0</v>
      </c>
      <c r="AP4648">
        <v>2</v>
      </c>
      <c r="AQ4648">
        <v>0</v>
      </c>
      <c r="AR4648">
        <v>0</v>
      </c>
      <c r="AS4648">
        <v>0</v>
      </c>
      <c r="AT4648">
        <v>0</v>
      </c>
      <c r="AU4648">
        <v>0</v>
      </c>
      <c r="AV4648">
        <v>0</v>
      </c>
      <c r="AW4648">
        <v>0</v>
      </c>
      <c r="AX4648">
        <v>0</v>
      </c>
      <c r="AY4648">
        <v>2</v>
      </c>
      <c r="AZ4648">
        <v>2</v>
      </c>
      <c r="BA4648">
        <v>0</v>
      </c>
      <c r="BB4648">
        <v>0</v>
      </c>
      <c r="BC4648">
        <v>2</v>
      </c>
      <c r="BD4648">
        <v>0</v>
      </c>
      <c r="BE4648">
        <v>0</v>
      </c>
      <c r="BF4648">
        <v>0</v>
      </c>
      <c r="BG4648">
        <v>0</v>
      </c>
      <c r="BH4648">
        <v>0</v>
      </c>
      <c r="BI4648">
        <v>0</v>
      </c>
      <c r="BJ4648">
        <v>0</v>
      </c>
      <c r="BK4648">
        <v>0</v>
      </c>
      <c r="BL4648">
        <v>0</v>
      </c>
      <c r="BM4648">
        <v>0</v>
      </c>
      <c r="BN4648">
        <v>0</v>
      </c>
      <c r="BO4648">
        <v>2</v>
      </c>
      <c r="BP4648">
        <v>0</v>
      </c>
      <c r="BQ4648">
        <v>0</v>
      </c>
      <c r="BR4648">
        <v>0</v>
      </c>
      <c r="BS4648">
        <v>1</v>
      </c>
      <c r="BT4648">
        <v>10</v>
      </c>
      <c r="BU4648" t="s">
        <v>4456</v>
      </c>
    </row>
    <row r="4649" spans="1:73">
      <c r="A4649" t="s">
        <v>4292</v>
      </c>
      <c r="B4649" t="s">
        <v>4293</v>
      </c>
      <c r="C4649">
        <v>171</v>
      </c>
      <c r="D4649" t="s">
        <v>119</v>
      </c>
      <c r="E4649" t="s">
        <v>78</v>
      </c>
      <c r="F4649" t="s">
        <v>77</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0</v>
      </c>
      <c r="BB4649">
        <v>0</v>
      </c>
      <c r="BC4649">
        <v>0</v>
      </c>
      <c r="BD4649">
        <v>0</v>
      </c>
      <c r="BE4649">
        <v>0</v>
      </c>
      <c r="BF4649">
        <v>0</v>
      </c>
      <c r="BG4649">
        <v>0</v>
      </c>
      <c r="BH4649">
        <v>0</v>
      </c>
      <c r="BI4649">
        <v>0</v>
      </c>
      <c r="BJ4649">
        <v>0</v>
      </c>
      <c r="BK4649">
        <v>0</v>
      </c>
      <c r="BL4649">
        <v>0</v>
      </c>
      <c r="BM4649">
        <v>0</v>
      </c>
      <c r="BN4649">
        <v>0</v>
      </c>
      <c r="BO4649">
        <v>0</v>
      </c>
      <c r="BP4649">
        <v>0</v>
      </c>
      <c r="BQ4649">
        <v>0</v>
      </c>
      <c r="BR4649">
        <v>0</v>
      </c>
      <c r="BS4649">
        <v>1</v>
      </c>
      <c r="BT4649">
        <v>2</v>
      </c>
      <c r="BU4649" t="s">
        <v>4329</v>
      </c>
    </row>
    <row r="4650" spans="1:73">
      <c r="A4650" t="s">
        <v>4292</v>
      </c>
      <c r="B4650" t="s">
        <v>4293</v>
      </c>
      <c r="C4650">
        <v>172</v>
      </c>
      <c r="D4650" t="s">
        <v>119</v>
      </c>
      <c r="E4650" t="s">
        <v>4298</v>
      </c>
      <c r="F4650" t="s">
        <v>92</v>
      </c>
      <c r="G4650">
        <v>0</v>
      </c>
      <c r="H4650">
        <v>6</v>
      </c>
      <c r="I4650">
        <v>4</v>
      </c>
      <c r="J4650">
        <v>0</v>
      </c>
      <c r="K4650">
        <v>0</v>
      </c>
      <c r="L4650">
        <v>10</v>
      </c>
      <c r="M4650">
        <v>0</v>
      </c>
      <c r="N4650">
        <v>17</v>
      </c>
      <c r="O4650">
        <v>0</v>
      </c>
      <c r="P4650">
        <v>0</v>
      </c>
      <c r="Q4650">
        <v>3</v>
      </c>
      <c r="R4650">
        <v>0</v>
      </c>
      <c r="S4650">
        <v>25</v>
      </c>
      <c r="T4650">
        <v>4</v>
      </c>
      <c r="U4650">
        <v>0</v>
      </c>
      <c r="V4650">
        <v>1</v>
      </c>
      <c r="W4650">
        <v>6</v>
      </c>
      <c r="X4650">
        <v>0</v>
      </c>
      <c r="Y4650">
        <v>2</v>
      </c>
      <c r="Z4650">
        <v>2</v>
      </c>
      <c r="AA4650">
        <v>0</v>
      </c>
      <c r="AB4650">
        <v>72</v>
      </c>
      <c r="AC4650">
        <v>0</v>
      </c>
      <c r="AD4650">
        <v>0</v>
      </c>
      <c r="AE4650">
        <v>0</v>
      </c>
      <c r="AF4650">
        <v>0</v>
      </c>
      <c r="AG4650">
        <v>0</v>
      </c>
      <c r="AH4650">
        <v>0</v>
      </c>
      <c r="AI4650">
        <v>0</v>
      </c>
      <c r="AJ4650">
        <v>0</v>
      </c>
      <c r="AK4650">
        <v>0</v>
      </c>
      <c r="AL4650">
        <v>2</v>
      </c>
      <c r="AM4650">
        <v>13</v>
      </c>
      <c r="AN4650">
        <v>0</v>
      </c>
      <c r="AO4650">
        <v>0</v>
      </c>
      <c r="AP4650">
        <v>1</v>
      </c>
      <c r="AQ4650">
        <v>1</v>
      </c>
      <c r="AR4650">
        <v>0</v>
      </c>
      <c r="AS4650">
        <v>0</v>
      </c>
      <c r="AT4650">
        <v>0</v>
      </c>
      <c r="AU4650">
        <v>1</v>
      </c>
      <c r="AV4650">
        <v>2</v>
      </c>
      <c r="AW4650">
        <v>4</v>
      </c>
      <c r="AX4650">
        <v>6</v>
      </c>
      <c r="AY4650">
        <v>11</v>
      </c>
      <c r="AZ4650">
        <v>23</v>
      </c>
      <c r="BA4650">
        <v>22</v>
      </c>
      <c r="BB4650">
        <v>4</v>
      </c>
      <c r="BC4650">
        <v>7</v>
      </c>
      <c r="BD4650">
        <v>0</v>
      </c>
      <c r="BE4650">
        <v>0</v>
      </c>
      <c r="BF4650">
        <v>0</v>
      </c>
      <c r="BG4650">
        <v>0</v>
      </c>
      <c r="BH4650">
        <v>0</v>
      </c>
      <c r="BI4650">
        <v>16</v>
      </c>
      <c r="BJ4650">
        <v>5</v>
      </c>
      <c r="BK4650">
        <v>0</v>
      </c>
      <c r="BL4650">
        <v>7</v>
      </c>
      <c r="BM4650">
        <v>0</v>
      </c>
      <c r="BN4650">
        <v>2</v>
      </c>
      <c r="BO4650">
        <v>24</v>
      </c>
      <c r="BP4650">
        <v>0</v>
      </c>
      <c r="BQ4650">
        <v>0</v>
      </c>
      <c r="BR4650">
        <v>6</v>
      </c>
      <c r="BS4650">
        <v>8</v>
      </c>
      <c r="BT4650">
        <v>121</v>
      </c>
      <c r="BU4650" t="s">
        <v>4457</v>
      </c>
    </row>
    <row r="4651" spans="1:73">
      <c r="A4651" t="s">
        <v>4292</v>
      </c>
      <c r="B4651" t="s">
        <v>4293</v>
      </c>
      <c r="C4651">
        <v>173</v>
      </c>
      <c r="D4651" t="s">
        <v>119</v>
      </c>
      <c r="E4651" t="s">
        <v>78</v>
      </c>
      <c r="F4651" t="s">
        <v>77</v>
      </c>
      <c r="G4651">
        <v>0</v>
      </c>
      <c r="H4651">
        <v>1</v>
      </c>
      <c r="I4651">
        <v>0</v>
      </c>
      <c r="J4651">
        <v>0</v>
      </c>
      <c r="K4651">
        <v>0</v>
      </c>
      <c r="L4651">
        <v>2</v>
      </c>
      <c r="M4651">
        <v>0</v>
      </c>
      <c r="N4651">
        <v>2</v>
      </c>
      <c r="O4651">
        <v>0</v>
      </c>
      <c r="P4651">
        <v>0</v>
      </c>
      <c r="Q4651">
        <v>0</v>
      </c>
      <c r="R4651">
        <v>0</v>
      </c>
      <c r="S4651">
        <v>0</v>
      </c>
      <c r="T4651">
        <v>0</v>
      </c>
      <c r="U4651">
        <v>0</v>
      </c>
      <c r="V4651">
        <v>0</v>
      </c>
      <c r="W4651">
        <v>0</v>
      </c>
      <c r="X4651">
        <v>0</v>
      </c>
      <c r="Y4651">
        <v>0</v>
      </c>
      <c r="Z4651">
        <v>0</v>
      </c>
      <c r="AA4651">
        <v>0</v>
      </c>
      <c r="AB4651">
        <v>15</v>
      </c>
      <c r="AC4651">
        <v>0</v>
      </c>
      <c r="AD4651">
        <v>0</v>
      </c>
      <c r="AE4651">
        <v>0</v>
      </c>
      <c r="AF4651">
        <v>0</v>
      </c>
      <c r="AG4651">
        <v>0</v>
      </c>
      <c r="AH4651">
        <v>0</v>
      </c>
      <c r="AI4651">
        <v>0</v>
      </c>
      <c r="AJ4651">
        <v>0</v>
      </c>
      <c r="AK4651">
        <v>0</v>
      </c>
      <c r="AL4651">
        <v>0</v>
      </c>
      <c r="AM4651">
        <v>1</v>
      </c>
      <c r="AN4651">
        <v>0</v>
      </c>
      <c r="AO4651">
        <v>0</v>
      </c>
      <c r="AP4651">
        <v>1</v>
      </c>
      <c r="AQ4651">
        <v>0</v>
      </c>
      <c r="AR4651">
        <v>0</v>
      </c>
      <c r="AS4651">
        <v>0</v>
      </c>
      <c r="AT4651">
        <v>0</v>
      </c>
      <c r="AU4651">
        <v>2</v>
      </c>
      <c r="AV4651">
        <v>2</v>
      </c>
      <c r="AW4651">
        <v>0</v>
      </c>
      <c r="AX4651">
        <v>2</v>
      </c>
      <c r="AY4651">
        <v>5</v>
      </c>
      <c r="AZ4651">
        <v>5</v>
      </c>
      <c r="BA4651">
        <v>3</v>
      </c>
      <c r="BB4651">
        <v>0</v>
      </c>
      <c r="BC4651">
        <v>3</v>
      </c>
      <c r="BD4651">
        <v>0</v>
      </c>
      <c r="BE4651">
        <v>0</v>
      </c>
      <c r="BF4651">
        <v>2</v>
      </c>
      <c r="BG4651">
        <v>0</v>
      </c>
      <c r="BH4651">
        <v>0</v>
      </c>
      <c r="BI4651">
        <v>4</v>
      </c>
      <c r="BJ4651">
        <v>1</v>
      </c>
      <c r="BK4651">
        <v>0</v>
      </c>
      <c r="BL4651">
        <v>0</v>
      </c>
      <c r="BM4651">
        <v>0</v>
      </c>
      <c r="BN4651">
        <v>1</v>
      </c>
      <c r="BO4651">
        <v>7</v>
      </c>
      <c r="BP4651">
        <v>1</v>
      </c>
      <c r="BQ4651">
        <v>0</v>
      </c>
      <c r="BR4651">
        <v>1</v>
      </c>
      <c r="BS4651">
        <v>4</v>
      </c>
      <c r="BT4651">
        <v>30</v>
      </c>
      <c r="BU4651" t="s">
        <v>4458</v>
      </c>
    </row>
    <row r="4652" spans="1:73">
      <c r="A4652" t="s">
        <v>4292</v>
      </c>
      <c r="B4652" t="s">
        <v>4293</v>
      </c>
      <c r="C4652">
        <v>174</v>
      </c>
      <c r="D4652" t="s">
        <v>119</v>
      </c>
      <c r="E4652" t="s">
        <v>183</v>
      </c>
      <c r="F4652" t="s">
        <v>184</v>
      </c>
      <c r="G4652">
        <v>0</v>
      </c>
      <c r="H4652">
        <v>10</v>
      </c>
      <c r="I4652">
        <v>0</v>
      </c>
      <c r="J4652">
        <v>0</v>
      </c>
      <c r="K4652">
        <v>0</v>
      </c>
      <c r="L4652">
        <v>12</v>
      </c>
      <c r="M4652">
        <v>0</v>
      </c>
      <c r="N4652">
        <v>18</v>
      </c>
      <c r="O4652">
        <v>0</v>
      </c>
      <c r="P4652">
        <v>0</v>
      </c>
      <c r="Q4652">
        <v>0</v>
      </c>
      <c r="R4652">
        <v>0</v>
      </c>
      <c r="S4652">
        <v>31</v>
      </c>
      <c r="T4652">
        <v>12</v>
      </c>
      <c r="U4652">
        <v>0</v>
      </c>
      <c r="V4652">
        <v>3</v>
      </c>
      <c r="W4652">
        <v>7</v>
      </c>
      <c r="X4652">
        <v>0</v>
      </c>
      <c r="Y4652">
        <v>0</v>
      </c>
      <c r="Z4652">
        <v>0</v>
      </c>
      <c r="AA4652">
        <v>0</v>
      </c>
      <c r="AB4652">
        <v>84</v>
      </c>
      <c r="AC4652">
        <v>4</v>
      </c>
      <c r="AD4652">
        <v>0</v>
      </c>
      <c r="AE4652">
        <v>0</v>
      </c>
      <c r="AF4652">
        <v>0</v>
      </c>
      <c r="AG4652">
        <v>0</v>
      </c>
      <c r="AH4652">
        <v>0</v>
      </c>
      <c r="AI4652">
        <v>5</v>
      </c>
      <c r="AJ4652">
        <v>0</v>
      </c>
      <c r="AK4652">
        <v>0</v>
      </c>
      <c r="AL4652">
        <v>7</v>
      </c>
      <c r="AM4652">
        <v>14</v>
      </c>
      <c r="AN4652">
        <v>0</v>
      </c>
      <c r="AO4652">
        <v>0</v>
      </c>
      <c r="AP4652">
        <v>4</v>
      </c>
      <c r="AQ4652">
        <v>1</v>
      </c>
      <c r="AR4652">
        <v>0</v>
      </c>
      <c r="AS4652">
        <v>0</v>
      </c>
      <c r="AT4652">
        <v>0</v>
      </c>
      <c r="AU4652">
        <v>4</v>
      </c>
      <c r="AV4652">
        <v>0</v>
      </c>
      <c r="AW4652">
        <v>0</v>
      </c>
      <c r="AX4652">
        <v>6</v>
      </c>
      <c r="AY4652">
        <v>13</v>
      </c>
      <c r="AZ4652">
        <v>10</v>
      </c>
      <c r="BA4652">
        <v>21</v>
      </c>
      <c r="BB4652">
        <v>1</v>
      </c>
      <c r="BC4652">
        <v>11</v>
      </c>
      <c r="BD4652">
        <v>0</v>
      </c>
      <c r="BE4652">
        <v>0</v>
      </c>
      <c r="BF4652">
        <v>0</v>
      </c>
      <c r="BG4652">
        <v>0</v>
      </c>
      <c r="BH4652">
        <v>0</v>
      </c>
      <c r="BI4652">
        <v>8</v>
      </c>
      <c r="BJ4652">
        <v>1</v>
      </c>
      <c r="BK4652">
        <v>0</v>
      </c>
      <c r="BL4652">
        <v>6</v>
      </c>
      <c r="BM4652">
        <v>0</v>
      </c>
      <c r="BN4652">
        <v>6</v>
      </c>
      <c r="BO4652">
        <v>22</v>
      </c>
      <c r="BP4652">
        <v>0</v>
      </c>
      <c r="BQ4652">
        <v>0</v>
      </c>
      <c r="BR4652">
        <v>5</v>
      </c>
      <c r="BS4652">
        <v>4</v>
      </c>
      <c r="BT4652">
        <v>127</v>
      </c>
      <c r="BU4652" t="s">
        <v>4459</v>
      </c>
    </row>
    <row r="4653" spans="1:73">
      <c r="A4653" t="s">
        <v>4292</v>
      </c>
      <c r="B4653" t="s">
        <v>4293</v>
      </c>
      <c r="C4653">
        <v>175</v>
      </c>
      <c r="D4653" t="s">
        <v>119</v>
      </c>
      <c r="E4653" t="s">
        <v>78</v>
      </c>
      <c r="F4653" t="s">
        <v>77</v>
      </c>
      <c r="G4653">
        <v>0</v>
      </c>
      <c r="H4653">
        <v>0</v>
      </c>
      <c r="I4653">
        <v>3</v>
      </c>
      <c r="J4653">
        <v>0</v>
      </c>
      <c r="K4653">
        <v>0</v>
      </c>
      <c r="L4653">
        <v>4</v>
      </c>
      <c r="M4653">
        <v>0</v>
      </c>
      <c r="N4653">
        <v>10</v>
      </c>
      <c r="O4653">
        <v>0</v>
      </c>
      <c r="P4653">
        <v>0</v>
      </c>
      <c r="Q4653">
        <v>1</v>
      </c>
      <c r="R4653">
        <v>0</v>
      </c>
      <c r="S4653">
        <v>12</v>
      </c>
      <c r="T4653">
        <v>4</v>
      </c>
      <c r="U4653">
        <v>0</v>
      </c>
      <c r="V4653">
        <v>0</v>
      </c>
      <c r="W4653">
        <v>2</v>
      </c>
      <c r="X4653">
        <v>0</v>
      </c>
      <c r="Y4653">
        <v>1</v>
      </c>
      <c r="Z4653">
        <v>0</v>
      </c>
      <c r="AA4653">
        <v>0</v>
      </c>
      <c r="AB4653">
        <v>44</v>
      </c>
      <c r="AC4653">
        <v>0</v>
      </c>
      <c r="AD4653">
        <v>0</v>
      </c>
      <c r="AE4653">
        <v>0</v>
      </c>
      <c r="AF4653">
        <v>0</v>
      </c>
      <c r="AG4653">
        <v>0</v>
      </c>
      <c r="AH4653">
        <v>0</v>
      </c>
      <c r="AI4653">
        <v>2</v>
      </c>
      <c r="AJ4653">
        <v>0</v>
      </c>
      <c r="AK4653">
        <v>0</v>
      </c>
      <c r="AL4653">
        <v>5</v>
      </c>
      <c r="AM4653">
        <v>10</v>
      </c>
      <c r="AN4653">
        <v>0</v>
      </c>
      <c r="AO4653">
        <v>0</v>
      </c>
      <c r="AP4653">
        <v>0</v>
      </c>
      <c r="AQ4653">
        <v>1</v>
      </c>
      <c r="AR4653">
        <v>0</v>
      </c>
      <c r="AS4653">
        <v>0</v>
      </c>
      <c r="AT4653">
        <v>0</v>
      </c>
      <c r="AU4653">
        <v>6</v>
      </c>
      <c r="AV4653">
        <v>1</v>
      </c>
      <c r="AW4653">
        <v>3</v>
      </c>
      <c r="AX4653">
        <v>9</v>
      </c>
      <c r="AY4653">
        <v>5</v>
      </c>
      <c r="AZ4653">
        <v>7</v>
      </c>
      <c r="BA4653">
        <v>19</v>
      </c>
      <c r="BB4653">
        <v>0</v>
      </c>
      <c r="BC4653">
        <v>7</v>
      </c>
      <c r="BD4653">
        <v>0</v>
      </c>
      <c r="BE4653">
        <v>0</v>
      </c>
      <c r="BF4653">
        <v>0</v>
      </c>
      <c r="BG4653">
        <v>0</v>
      </c>
      <c r="BH4653">
        <v>1</v>
      </c>
      <c r="BI4653">
        <v>12</v>
      </c>
      <c r="BJ4653">
        <v>4</v>
      </c>
      <c r="BK4653">
        <v>0</v>
      </c>
      <c r="BL4653">
        <v>0</v>
      </c>
      <c r="BM4653">
        <v>0</v>
      </c>
      <c r="BN4653">
        <v>2</v>
      </c>
      <c r="BO4653">
        <v>14</v>
      </c>
      <c r="BP4653">
        <v>4</v>
      </c>
      <c r="BQ4653">
        <v>0</v>
      </c>
      <c r="BR4653">
        <v>4</v>
      </c>
      <c r="BS4653">
        <v>3</v>
      </c>
      <c r="BT4653">
        <v>71</v>
      </c>
      <c r="BU4653" t="s">
        <v>4460</v>
      </c>
    </row>
    <row r="4654" spans="1:73">
      <c r="A4654" t="s">
        <v>4292</v>
      </c>
      <c r="B4654" t="s">
        <v>4293</v>
      </c>
      <c r="C4654">
        <v>176</v>
      </c>
      <c r="D4654" t="s">
        <v>119</v>
      </c>
      <c r="E4654" t="s">
        <v>183</v>
      </c>
      <c r="F4654" t="s">
        <v>184</v>
      </c>
      <c r="G4654">
        <v>0</v>
      </c>
      <c r="H4654">
        <v>0</v>
      </c>
      <c r="I4654">
        <v>0</v>
      </c>
      <c r="J4654">
        <v>0</v>
      </c>
      <c r="K4654">
        <v>0</v>
      </c>
      <c r="L4654">
        <v>1</v>
      </c>
      <c r="M4654">
        <v>0</v>
      </c>
      <c r="N4654">
        <v>7</v>
      </c>
      <c r="O4654">
        <v>0</v>
      </c>
      <c r="P4654">
        <v>0</v>
      </c>
      <c r="Q4654">
        <v>0</v>
      </c>
      <c r="R4654">
        <v>0</v>
      </c>
      <c r="S4654">
        <v>7</v>
      </c>
      <c r="T4654">
        <v>3</v>
      </c>
      <c r="U4654">
        <v>0</v>
      </c>
      <c r="V4654">
        <v>1</v>
      </c>
      <c r="W4654">
        <v>2</v>
      </c>
      <c r="X4654">
        <v>0</v>
      </c>
      <c r="Y4654">
        <v>0</v>
      </c>
      <c r="Z4654">
        <v>0</v>
      </c>
      <c r="AA4654">
        <v>0</v>
      </c>
      <c r="AB4654">
        <v>28</v>
      </c>
      <c r="AC4654">
        <v>1</v>
      </c>
      <c r="AD4654">
        <v>0</v>
      </c>
      <c r="AE4654">
        <v>0</v>
      </c>
      <c r="AF4654">
        <v>0</v>
      </c>
      <c r="AG4654">
        <v>0</v>
      </c>
      <c r="AH4654">
        <v>0</v>
      </c>
      <c r="AI4654">
        <v>1</v>
      </c>
      <c r="AJ4654">
        <v>0</v>
      </c>
      <c r="AK4654">
        <v>0</v>
      </c>
      <c r="AL4654">
        <v>2</v>
      </c>
      <c r="AM4654">
        <v>2</v>
      </c>
      <c r="AN4654">
        <v>0</v>
      </c>
      <c r="AO4654">
        <v>0</v>
      </c>
      <c r="AP4654">
        <v>2</v>
      </c>
      <c r="AQ4654">
        <v>2</v>
      </c>
      <c r="AR4654">
        <v>0</v>
      </c>
      <c r="AS4654">
        <v>0</v>
      </c>
      <c r="AT4654">
        <v>0</v>
      </c>
      <c r="AU4654">
        <v>1</v>
      </c>
      <c r="AV4654">
        <v>0</v>
      </c>
      <c r="AW4654">
        <v>0</v>
      </c>
      <c r="AX4654">
        <v>4</v>
      </c>
      <c r="AY4654">
        <v>8</v>
      </c>
      <c r="AZ4654">
        <v>2</v>
      </c>
      <c r="BA4654">
        <v>7</v>
      </c>
      <c r="BB4654">
        <v>3</v>
      </c>
      <c r="BC4654">
        <v>4</v>
      </c>
      <c r="BD4654">
        <v>0</v>
      </c>
      <c r="BE4654">
        <v>0</v>
      </c>
      <c r="BF4654">
        <v>0</v>
      </c>
      <c r="BG4654">
        <v>0</v>
      </c>
      <c r="BH4654">
        <v>0</v>
      </c>
      <c r="BI4654">
        <v>4</v>
      </c>
      <c r="BJ4654">
        <v>1</v>
      </c>
      <c r="BK4654">
        <v>0</v>
      </c>
      <c r="BL4654">
        <v>0</v>
      </c>
      <c r="BM4654">
        <v>0</v>
      </c>
      <c r="BN4654">
        <v>1</v>
      </c>
      <c r="BO4654">
        <v>7</v>
      </c>
      <c r="BP4654">
        <v>0</v>
      </c>
      <c r="BQ4654">
        <v>0</v>
      </c>
      <c r="BR4654">
        <v>4</v>
      </c>
      <c r="BS4654">
        <v>2</v>
      </c>
      <c r="BT4654">
        <v>38</v>
      </c>
      <c r="BU4654" t="s">
        <v>4461</v>
      </c>
    </row>
    <row r="4655" spans="1:73">
      <c r="A4655" t="s">
        <v>4292</v>
      </c>
      <c r="B4655" t="s">
        <v>4293</v>
      </c>
      <c r="C4655">
        <v>177</v>
      </c>
      <c r="D4655" t="s">
        <v>119</v>
      </c>
      <c r="E4655" t="s">
        <v>78</v>
      </c>
      <c r="F4655" t="s">
        <v>77</v>
      </c>
      <c r="G4655">
        <v>0</v>
      </c>
      <c r="H4655">
        <v>1</v>
      </c>
      <c r="I4655">
        <v>0</v>
      </c>
      <c r="J4655">
        <v>0</v>
      </c>
      <c r="K4655">
        <v>0</v>
      </c>
      <c r="L4655">
        <v>2</v>
      </c>
      <c r="M4655">
        <v>0</v>
      </c>
      <c r="N4655">
        <v>3</v>
      </c>
      <c r="O4655">
        <v>0</v>
      </c>
      <c r="P4655">
        <v>0</v>
      </c>
      <c r="Q4655">
        <v>1</v>
      </c>
      <c r="R4655">
        <v>1</v>
      </c>
      <c r="S4655">
        <v>8</v>
      </c>
      <c r="T4655">
        <v>4</v>
      </c>
      <c r="U4655">
        <v>0</v>
      </c>
      <c r="V4655">
        <v>3</v>
      </c>
      <c r="W4655">
        <v>2</v>
      </c>
      <c r="X4655">
        <v>0</v>
      </c>
      <c r="Y4655">
        <v>0</v>
      </c>
      <c r="Z4655">
        <v>0</v>
      </c>
      <c r="AA4655">
        <v>0</v>
      </c>
      <c r="AB4655">
        <v>22</v>
      </c>
      <c r="AC4655">
        <v>0</v>
      </c>
      <c r="AD4655">
        <v>0</v>
      </c>
      <c r="AE4655">
        <v>0</v>
      </c>
      <c r="AF4655">
        <v>0</v>
      </c>
      <c r="AG4655">
        <v>0</v>
      </c>
      <c r="AH4655">
        <v>0</v>
      </c>
      <c r="AI4655">
        <v>2</v>
      </c>
      <c r="AJ4655">
        <v>0</v>
      </c>
      <c r="AK4655">
        <v>0</v>
      </c>
      <c r="AL4655">
        <v>0</v>
      </c>
      <c r="AM4655">
        <v>4</v>
      </c>
      <c r="AN4655">
        <v>0</v>
      </c>
      <c r="AO4655">
        <v>0</v>
      </c>
      <c r="AP4655">
        <v>1</v>
      </c>
      <c r="AQ4655">
        <v>0</v>
      </c>
      <c r="AR4655">
        <v>0</v>
      </c>
      <c r="AS4655">
        <v>0</v>
      </c>
      <c r="AT4655">
        <v>0</v>
      </c>
      <c r="AU4655">
        <v>1</v>
      </c>
      <c r="AV4655">
        <v>0</v>
      </c>
      <c r="AW4655">
        <v>0</v>
      </c>
      <c r="AX4655">
        <v>3</v>
      </c>
      <c r="AY4655">
        <v>5</v>
      </c>
      <c r="AZ4655">
        <v>4</v>
      </c>
      <c r="BA4655">
        <v>7</v>
      </c>
      <c r="BB4655">
        <v>1</v>
      </c>
      <c r="BC4655">
        <v>5</v>
      </c>
      <c r="BD4655">
        <v>0</v>
      </c>
      <c r="BE4655">
        <v>0</v>
      </c>
      <c r="BF4655">
        <v>0</v>
      </c>
      <c r="BG4655">
        <v>0</v>
      </c>
      <c r="BH4655">
        <v>0</v>
      </c>
      <c r="BI4655">
        <v>3</v>
      </c>
      <c r="BJ4655">
        <v>2</v>
      </c>
      <c r="BK4655">
        <v>0</v>
      </c>
      <c r="BL4655">
        <v>1</v>
      </c>
      <c r="BM4655">
        <v>0</v>
      </c>
      <c r="BN4655">
        <v>2</v>
      </c>
      <c r="BO4655">
        <v>6</v>
      </c>
      <c r="BP4655">
        <v>0</v>
      </c>
      <c r="BQ4655">
        <v>0</v>
      </c>
      <c r="BR4655">
        <v>3</v>
      </c>
      <c r="BS4655">
        <v>1</v>
      </c>
      <c r="BT4655">
        <v>32</v>
      </c>
      <c r="BU4655" t="s">
        <v>4462</v>
      </c>
    </row>
    <row r="4656" spans="1:73">
      <c r="A4656" t="s">
        <v>4292</v>
      </c>
      <c r="B4656" t="s">
        <v>4293</v>
      </c>
      <c r="C4656">
        <v>178</v>
      </c>
      <c r="D4656" t="s">
        <v>119</v>
      </c>
      <c r="E4656" t="s">
        <v>183</v>
      </c>
      <c r="F4656" t="s">
        <v>184</v>
      </c>
      <c r="G4656">
        <v>0</v>
      </c>
      <c r="H4656">
        <v>0</v>
      </c>
      <c r="I4656">
        <v>0</v>
      </c>
      <c r="J4656">
        <v>0</v>
      </c>
      <c r="K4656">
        <v>0</v>
      </c>
      <c r="L4656">
        <v>1</v>
      </c>
      <c r="M4656">
        <v>0</v>
      </c>
      <c r="N4656">
        <v>1</v>
      </c>
      <c r="O4656">
        <v>0</v>
      </c>
      <c r="P4656">
        <v>0</v>
      </c>
      <c r="Q4656">
        <v>0</v>
      </c>
      <c r="R4656">
        <v>0</v>
      </c>
      <c r="S4656">
        <v>0</v>
      </c>
      <c r="T4656">
        <v>0</v>
      </c>
      <c r="U4656">
        <v>0</v>
      </c>
      <c r="V4656">
        <v>0</v>
      </c>
      <c r="W4656">
        <v>0</v>
      </c>
      <c r="X4656">
        <v>0</v>
      </c>
      <c r="Y4656">
        <v>0</v>
      </c>
      <c r="Z4656">
        <v>0</v>
      </c>
      <c r="AA4656">
        <v>0</v>
      </c>
      <c r="AB4656">
        <v>3</v>
      </c>
      <c r="AC4656">
        <v>0</v>
      </c>
      <c r="AD4656">
        <v>0</v>
      </c>
      <c r="AE4656">
        <v>0</v>
      </c>
      <c r="AF4656">
        <v>0</v>
      </c>
      <c r="AG4656">
        <v>0</v>
      </c>
      <c r="AH4656">
        <v>0</v>
      </c>
      <c r="AI4656">
        <v>0</v>
      </c>
      <c r="AJ4656">
        <v>0</v>
      </c>
      <c r="AK4656">
        <v>0</v>
      </c>
      <c r="AL4656">
        <v>0</v>
      </c>
      <c r="AM4656">
        <v>1</v>
      </c>
      <c r="AN4656">
        <v>0</v>
      </c>
      <c r="AO4656">
        <v>0</v>
      </c>
      <c r="AP4656">
        <v>0</v>
      </c>
      <c r="AQ4656">
        <v>0</v>
      </c>
      <c r="AR4656">
        <v>0</v>
      </c>
      <c r="AS4656">
        <v>0</v>
      </c>
      <c r="AT4656">
        <v>0</v>
      </c>
      <c r="AU4656">
        <v>0</v>
      </c>
      <c r="AV4656">
        <v>0</v>
      </c>
      <c r="AW4656">
        <v>0</v>
      </c>
      <c r="AX4656">
        <v>0</v>
      </c>
      <c r="AY4656">
        <v>0</v>
      </c>
      <c r="AZ4656">
        <v>1</v>
      </c>
      <c r="BA4656">
        <v>1</v>
      </c>
      <c r="BB4656">
        <v>0</v>
      </c>
      <c r="BC4656">
        <v>0</v>
      </c>
      <c r="BD4656">
        <v>0</v>
      </c>
      <c r="BE4656">
        <v>0</v>
      </c>
      <c r="BF4656">
        <v>0</v>
      </c>
      <c r="BG4656">
        <v>0</v>
      </c>
      <c r="BH4656">
        <v>0</v>
      </c>
      <c r="BI4656">
        <v>0</v>
      </c>
      <c r="BJ4656">
        <v>0</v>
      </c>
      <c r="BK4656">
        <v>0</v>
      </c>
      <c r="BL4656">
        <v>0</v>
      </c>
      <c r="BM4656">
        <v>0</v>
      </c>
      <c r="BN4656">
        <v>0</v>
      </c>
      <c r="BO4656">
        <v>1</v>
      </c>
      <c r="BP4656">
        <v>0</v>
      </c>
      <c r="BQ4656">
        <v>0</v>
      </c>
      <c r="BR4656">
        <v>0</v>
      </c>
      <c r="BS4656">
        <v>1</v>
      </c>
      <c r="BT4656">
        <v>5</v>
      </c>
      <c r="BU4656" t="s">
        <v>4463</v>
      </c>
    </row>
    <row r="4657" spans="1:73">
      <c r="A4657" t="s">
        <v>4292</v>
      </c>
      <c r="B4657" t="s">
        <v>4293</v>
      </c>
      <c r="C4657">
        <v>179</v>
      </c>
      <c r="D4657" t="s">
        <v>119</v>
      </c>
      <c r="E4657" t="s">
        <v>78</v>
      </c>
      <c r="F4657" t="s">
        <v>77</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4</v>
      </c>
      <c r="AC4657">
        <v>0</v>
      </c>
      <c r="AD4657">
        <v>0</v>
      </c>
      <c r="AE4657">
        <v>0</v>
      </c>
      <c r="AF4657">
        <v>0</v>
      </c>
      <c r="AG4657">
        <v>0</v>
      </c>
      <c r="AH4657">
        <v>0</v>
      </c>
      <c r="AI4657">
        <v>0</v>
      </c>
      <c r="AJ4657">
        <v>0</v>
      </c>
      <c r="AK4657">
        <v>0</v>
      </c>
      <c r="AL4657">
        <v>0</v>
      </c>
      <c r="AM4657">
        <v>1</v>
      </c>
      <c r="AN4657">
        <v>0</v>
      </c>
      <c r="AO4657">
        <v>0</v>
      </c>
      <c r="AP4657">
        <v>0</v>
      </c>
      <c r="AQ4657">
        <v>0</v>
      </c>
      <c r="AR4657">
        <v>0</v>
      </c>
      <c r="AS4657">
        <v>0</v>
      </c>
      <c r="AT4657">
        <v>0</v>
      </c>
      <c r="AU4657">
        <v>0</v>
      </c>
      <c r="AV4657">
        <v>0</v>
      </c>
      <c r="AW4657">
        <v>0</v>
      </c>
      <c r="AX4657">
        <v>0</v>
      </c>
      <c r="AY4657">
        <v>0</v>
      </c>
      <c r="AZ4657">
        <v>2</v>
      </c>
      <c r="BA4657">
        <v>2</v>
      </c>
      <c r="BB4657">
        <v>0</v>
      </c>
      <c r="BC4657">
        <v>0</v>
      </c>
      <c r="BD4657">
        <v>0</v>
      </c>
      <c r="BE4657">
        <v>0</v>
      </c>
      <c r="BF4657">
        <v>0</v>
      </c>
      <c r="BG4657">
        <v>0</v>
      </c>
      <c r="BH4657">
        <v>0</v>
      </c>
      <c r="BI4657">
        <v>0</v>
      </c>
      <c r="BJ4657">
        <v>0</v>
      </c>
      <c r="BK4657">
        <v>0</v>
      </c>
      <c r="BL4657">
        <v>0</v>
      </c>
      <c r="BM4657">
        <v>0</v>
      </c>
      <c r="BN4657">
        <v>0</v>
      </c>
      <c r="BO4657">
        <v>3</v>
      </c>
      <c r="BP4657">
        <v>0</v>
      </c>
      <c r="BQ4657">
        <v>0</v>
      </c>
      <c r="BR4657">
        <v>0</v>
      </c>
      <c r="BS4657">
        <v>1</v>
      </c>
      <c r="BT4657">
        <v>7</v>
      </c>
      <c r="BU4657" t="s">
        <v>4464</v>
      </c>
    </row>
    <row r="4658" spans="1:73">
      <c r="A4658" t="s">
        <v>4292</v>
      </c>
      <c r="B4658" t="s">
        <v>4293</v>
      </c>
      <c r="C4658">
        <v>180</v>
      </c>
      <c r="D4658" t="s">
        <v>119</v>
      </c>
      <c r="E4658" t="s">
        <v>4307</v>
      </c>
      <c r="F4658" t="s">
        <v>101</v>
      </c>
      <c r="G4658">
        <v>2</v>
      </c>
      <c r="H4658">
        <v>4</v>
      </c>
      <c r="I4658">
        <v>8</v>
      </c>
      <c r="J4658">
        <v>2</v>
      </c>
      <c r="K4658">
        <v>0</v>
      </c>
      <c r="L4658">
        <v>9</v>
      </c>
      <c r="M4658">
        <v>1</v>
      </c>
      <c r="N4658">
        <v>7</v>
      </c>
      <c r="O4658">
        <v>0</v>
      </c>
      <c r="P4658">
        <v>0</v>
      </c>
      <c r="Q4658">
        <v>1</v>
      </c>
      <c r="R4658">
        <v>3</v>
      </c>
      <c r="S4658">
        <v>36</v>
      </c>
      <c r="T4658">
        <v>9</v>
      </c>
      <c r="U4658">
        <v>0</v>
      </c>
      <c r="V4658">
        <v>1</v>
      </c>
      <c r="W4658">
        <v>6</v>
      </c>
      <c r="X4658">
        <v>0</v>
      </c>
      <c r="Y4658">
        <v>0</v>
      </c>
      <c r="Z4658">
        <v>0</v>
      </c>
      <c r="AA4658">
        <v>0</v>
      </c>
      <c r="AB4658">
        <v>83</v>
      </c>
      <c r="AC4658">
        <v>0</v>
      </c>
      <c r="AD4658">
        <v>0</v>
      </c>
      <c r="AE4658">
        <v>0</v>
      </c>
      <c r="AF4658">
        <v>0</v>
      </c>
      <c r="AG4658">
        <v>0</v>
      </c>
      <c r="AH4658">
        <v>0</v>
      </c>
      <c r="AI4658">
        <v>7</v>
      </c>
      <c r="AJ4658">
        <v>0</v>
      </c>
      <c r="AK4658">
        <v>0</v>
      </c>
      <c r="AL4658">
        <v>6</v>
      </c>
      <c r="AM4658">
        <v>13</v>
      </c>
      <c r="AN4658">
        <v>0</v>
      </c>
      <c r="AO4658">
        <v>0</v>
      </c>
      <c r="AP4658">
        <v>0</v>
      </c>
      <c r="AQ4658">
        <v>2</v>
      </c>
      <c r="AR4658">
        <v>2</v>
      </c>
      <c r="AS4658">
        <v>0</v>
      </c>
      <c r="AT4658">
        <v>3</v>
      </c>
      <c r="AU4658">
        <v>1</v>
      </c>
      <c r="AV4658">
        <v>0</v>
      </c>
      <c r="AW4658">
        <v>3</v>
      </c>
      <c r="AX4658">
        <v>6</v>
      </c>
      <c r="AY4658">
        <v>18</v>
      </c>
      <c r="AZ4658">
        <v>13</v>
      </c>
      <c r="BA4658">
        <v>20</v>
      </c>
      <c r="BB4658">
        <v>9</v>
      </c>
      <c r="BC4658">
        <v>19</v>
      </c>
      <c r="BD4658">
        <v>0</v>
      </c>
      <c r="BE4658">
        <v>0</v>
      </c>
      <c r="BF4658">
        <v>0</v>
      </c>
      <c r="BG4658">
        <v>0</v>
      </c>
      <c r="BH4658">
        <v>0</v>
      </c>
      <c r="BI4658">
        <v>6</v>
      </c>
      <c r="BJ4658">
        <v>13</v>
      </c>
      <c r="BK4658">
        <v>0</v>
      </c>
      <c r="BL4658">
        <v>7</v>
      </c>
      <c r="BM4658">
        <v>1</v>
      </c>
      <c r="BN4658">
        <v>6</v>
      </c>
      <c r="BO4658">
        <v>15</v>
      </c>
      <c r="BP4658">
        <v>1</v>
      </c>
      <c r="BQ4658">
        <v>0</v>
      </c>
      <c r="BR4658">
        <v>2</v>
      </c>
      <c r="BS4658">
        <v>7</v>
      </c>
      <c r="BT4658">
        <v>140</v>
      </c>
      <c r="BU4658" t="s">
        <v>4465</v>
      </c>
    </row>
    <row r="4659" spans="1:73">
      <c r="A4659" t="s">
        <v>4292</v>
      </c>
      <c r="B4659" t="s">
        <v>4293</v>
      </c>
      <c r="C4659">
        <v>181</v>
      </c>
      <c r="D4659" t="s">
        <v>119</v>
      </c>
      <c r="E4659" t="s">
        <v>4304</v>
      </c>
      <c r="F4659" t="s">
        <v>101</v>
      </c>
      <c r="G4659">
        <v>0</v>
      </c>
      <c r="H4659">
        <v>1</v>
      </c>
      <c r="I4659">
        <v>0</v>
      </c>
      <c r="J4659">
        <v>0</v>
      </c>
      <c r="K4659">
        <v>0</v>
      </c>
      <c r="L4659">
        <v>0</v>
      </c>
      <c r="M4659">
        <v>0</v>
      </c>
      <c r="N4659">
        <v>0</v>
      </c>
      <c r="O4659">
        <v>0</v>
      </c>
      <c r="P4659">
        <v>0</v>
      </c>
      <c r="Q4659">
        <v>0</v>
      </c>
      <c r="R4659">
        <v>0</v>
      </c>
      <c r="S4659">
        <v>2</v>
      </c>
      <c r="T4659">
        <v>1</v>
      </c>
      <c r="U4659">
        <v>0</v>
      </c>
      <c r="V4659">
        <v>0</v>
      </c>
      <c r="W4659">
        <v>0</v>
      </c>
      <c r="X4659">
        <v>0</v>
      </c>
      <c r="Y4659">
        <v>0</v>
      </c>
      <c r="Z4659">
        <v>0</v>
      </c>
      <c r="AA4659">
        <v>0</v>
      </c>
      <c r="AB4659">
        <v>3</v>
      </c>
      <c r="AC4659">
        <v>0</v>
      </c>
      <c r="AD4659">
        <v>0</v>
      </c>
      <c r="AE4659">
        <v>0</v>
      </c>
      <c r="AF4659">
        <v>0</v>
      </c>
      <c r="AG4659">
        <v>0</v>
      </c>
      <c r="AH4659">
        <v>0</v>
      </c>
      <c r="AI4659">
        <v>1</v>
      </c>
      <c r="AJ4659">
        <v>0</v>
      </c>
      <c r="AK4659">
        <v>0</v>
      </c>
      <c r="AL4659">
        <v>1</v>
      </c>
      <c r="AM4659">
        <v>0</v>
      </c>
      <c r="AN4659">
        <v>0</v>
      </c>
      <c r="AO4659">
        <v>0</v>
      </c>
      <c r="AP4659">
        <v>0</v>
      </c>
      <c r="AQ4659">
        <v>0</v>
      </c>
      <c r="AR4659">
        <v>0</v>
      </c>
      <c r="AS4659">
        <v>0</v>
      </c>
      <c r="AT4659">
        <v>0</v>
      </c>
      <c r="AU4659">
        <v>0</v>
      </c>
      <c r="AV4659">
        <v>0</v>
      </c>
      <c r="AW4659">
        <v>0</v>
      </c>
      <c r="AX4659">
        <v>2</v>
      </c>
      <c r="AY4659">
        <v>0</v>
      </c>
      <c r="AZ4659">
        <v>1</v>
      </c>
      <c r="BA4659">
        <v>2</v>
      </c>
      <c r="BB4659">
        <v>0</v>
      </c>
      <c r="BC4659">
        <v>0</v>
      </c>
      <c r="BD4659">
        <v>0</v>
      </c>
      <c r="BE4659">
        <v>0</v>
      </c>
      <c r="BF4659">
        <v>0</v>
      </c>
      <c r="BG4659">
        <v>0</v>
      </c>
      <c r="BH4659">
        <v>0</v>
      </c>
      <c r="BI4659">
        <v>1</v>
      </c>
      <c r="BJ4659">
        <v>0</v>
      </c>
      <c r="BK4659">
        <v>0</v>
      </c>
      <c r="BL4659">
        <v>0</v>
      </c>
      <c r="BM4659">
        <v>0</v>
      </c>
      <c r="BN4659">
        <v>0</v>
      </c>
      <c r="BO4659">
        <v>1</v>
      </c>
      <c r="BP4659">
        <v>1</v>
      </c>
      <c r="BQ4659">
        <v>0</v>
      </c>
      <c r="BR4659">
        <v>0</v>
      </c>
      <c r="BS4659">
        <v>1</v>
      </c>
      <c r="BT4659">
        <v>5</v>
      </c>
      <c r="BU4659" t="s">
        <v>4466</v>
      </c>
    </row>
    <row r="4660" spans="1:73">
      <c r="A4660" t="s">
        <v>4292</v>
      </c>
      <c r="B4660" t="s">
        <v>4293</v>
      </c>
      <c r="C4660">
        <v>182</v>
      </c>
      <c r="D4660" t="s">
        <v>119</v>
      </c>
      <c r="E4660" t="s">
        <v>78</v>
      </c>
      <c r="F4660" t="s">
        <v>77</v>
      </c>
      <c r="G4660">
        <v>0</v>
      </c>
      <c r="H4660">
        <v>1</v>
      </c>
      <c r="I4660">
        <v>0</v>
      </c>
      <c r="J4660">
        <v>0</v>
      </c>
      <c r="K4660">
        <v>0</v>
      </c>
      <c r="L4660">
        <v>2</v>
      </c>
      <c r="M4660">
        <v>0</v>
      </c>
      <c r="N4660">
        <v>4</v>
      </c>
      <c r="O4660">
        <v>0</v>
      </c>
      <c r="P4660">
        <v>0</v>
      </c>
      <c r="Q4660">
        <v>0</v>
      </c>
      <c r="R4660">
        <v>0</v>
      </c>
      <c r="S4660">
        <v>1</v>
      </c>
      <c r="T4660">
        <v>0</v>
      </c>
      <c r="U4660">
        <v>0</v>
      </c>
      <c r="V4660">
        <v>0</v>
      </c>
      <c r="W4660">
        <v>0</v>
      </c>
      <c r="X4660">
        <v>0</v>
      </c>
      <c r="Y4660">
        <v>0</v>
      </c>
      <c r="Z4660">
        <v>0</v>
      </c>
      <c r="AA4660">
        <v>0</v>
      </c>
      <c r="AB4660">
        <v>13</v>
      </c>
      <c r="AC4660">
        <v>0</v>
      </c>
      <c r="AD4660">
        <v>0</v>
      </c>
      <c r="AE4660">
        <v>0</v>
      </c>
      <c r="AF4660">
        <v>0</v>
      </c>
      <c r="AG4660">
        <v>0</v>
      </c>
      <c r="AH4660">
        <v>1</v>
      </c>
      <c r="AI4660">
        <v>1</v>
      </c>
      <c r="AJ4660">
        <v>0</v>
      </c>
      <c r="AK4660">
        <v>0</v>
      </c>
      <c r="AL4660">
        <v>0</v>
      </c>
      <c r="AM4660">
        <v>2</v>
      </c>
      <c r="AN4660">
        <v>0</v>
      </c>
      <c r="AO4660">
        <v>0</v>
      </c>
      <c r="AP4660">
        <v>2</v>
      </c>
      <c r="AQ4660">
        <v>0</v>
      </c>
      <c r="AR4660">
        <v>0</v>
      </c>
      <c r="AS4660">
        <v>0</v>
      </c>
      <c r="AT4660">
        <v>0</v>
      </c>
      <c r="AU4660">
        <v>0</v>
      </c>
      <c r="AV4660">
        <v>0</v>
      </c>
      <c r="AW4660">
        <v>0</v>
      </c>
      <c r="AX4660">
        <v>2</v>
      </c>
      <c r="AY4660">
        <v>2</v>
      </c>
      <c r="AZ4660">
        <v>3</v>
      </c>
      <c r="BA4660">
        <v>4</v>
      </c>
      <c r="BB4660">
        <v>0</v>
      </c>
      <c r="BC4660">
        <v>4</v>
      </c>
      <c r="BD4660">
        <v>0</v>
      </c>
      <c r="BE4660">
        <v>0</v>
      </c>
      <c r="BF4660">
        <v>0</v>
      </c>
      <c r="BG4660">
        <v>0</v>
      </c>
      <c r="BH4660">
        <v>0</v>
      </c>
      <c r="BI4660">
        <v>1</v>
      </c>
      <c r="BJ4660">
        <v>1</v>
      </c>
      <c r="BK4660">
        <v>0</v>
      </c>
      <c r="BL4660">
        <v>0</v>
      </c>
      <c r="BM4660">
        <v>0</v>
      </c>
      <c r="BN4660">
        <v>1</v>
      </c>
      <c r="BO4660">
        <v>5</v>
      </c>
      <c r="BP4660">
        <v>1</v>
      </c>
      <c r="BQ4660">
        <v>0</v>
      </c>
      <c r="BR4660">
        <v>0</v>
      </c>
      <c r="BS4660">
        <v>1</v>
      </c>
      <c r="BT4660">
        <v>22</v>
      </c>
      <c r="BU4660" t="s">
        <v>4467</v>
      </c>
    </row>
    <row r="4661" spans="1:73">
      <c r="A4661" t="s">
        <v>4292</v>
      </c>
      <c r="B4661" t="s">
        <v>4293</v>
      </c>
      <c r="C4661">
        <v>183</v>
      </c>
      <c r="D4661" t="s">
        <v>119</v>
      </c>
      <c r="E4661" t="s">
        <v>4298</v>
      </c>
      <c r="F4661" t="s">
        <v>92</v>
      </c>
      <c r="G4661">
        <v>2</v>
      </c>
      <c r="H4661">
        <v>3</v>
      </c>
      <c r="I4661">
        <v>2</v>
      </c>
      <c r="J4661">
        <v>0</v>
      </c>
      <c r="K4661">
        <v>0</v>
      </c>
      <c r="L4661">
        <v>12</v>
      </c>
      <c r="M4661">
        <v>1</v>
      </c>
      <c r="N4661">
        <v>6</v>
      </c>
      <c r="O4661">
        <v>0</v>
      </c>
      <c r="P4661">
        <v>0</v>
      </c>
      <c r="Q4661">
        <v>0</v>
      </c>
      <c r="R4661">
        <v>0</v>
      </c>
      <c r="S4661">
        <v>4</v>
      </c>
      <c r="T4661">
        <v>3</v>
      </c>
      <c r="U4661">
        <v>0</v>
      </c>
      <c r="V4661">
        <v>1</v>
      </c>
      <c r="W4661">
        <v>2</v>
      </c>
      <c r="X4661">
        <v>0</v>
      </c>
      <c r="Y4661">
        <v>0</v>
      </c>
      <c r="Z4661">
        <v>0</v>
      </c>
      <c r="AA4661">
        <v>0</v>
      </c>
      <c r="AB4661">
        <v>49</v>
      </c>
      <c r="AC4661">
        <v>0</v>
      </c>
      <c r="AD4661">
        <v>0</v>
      </c>
      <c r="AE4661">
        <v>0</v>
      </c>
      <c r="AF4661">
        <v>0</v>
      </c>
      <c r="AG4661">
        <v>0</v>
      </c>
      <c r="AH4661">
        <v>0</v>
      </c>
      <c r="AI4661">
        <v>1</v>
      </c>
      <c r="AJ4661">
        <v>0</v>
      </c>
      <c r="AK4661">
        <v>0</v>
      </c>
      <c r="AL4661">
        <v>0</v>
      </c>
      <c r="AM4661">
        <v>5</v>
      </c>
      <c r="AN4661">
        <v>0</v>
      </c>
      <c r="AO4661">
        <v>0</v>
      </c>
      <c r="AP4661">
        <v>2</v>
      </c>
      <c r="AQ4661">
        <v>0</v>
      </c>
      <c r="AR4661">
        <v>0</v>
      </c>
      <c r="AS4661">
        <v>0</v>
      </c>
      <c r="AT4661">
        <v>0</v>
      </c>
      <c r="AU4661">
        <v>3</v>
      </c>
      <c r="AV4661">
        <v>0</v>
      </c>
      <c r="AW4661">
        <v>2</v>
      </c>
      <c r="AX4661">
        <v>2</v>
      </c>
      <c r="AY4661">
        <v>9</v>
      </c>
      <c r="AZ4661">
        <v>5</v>
      </c>
      <c r="BA4661">
        <v>8</v>
      </c>
      <c r="BB4661">
        <v>4</v>
      </c>
      <c r="BC4661">
        <v>8</v>
      </c>
      <c r="BD4661">
        <v>0</v>
      </c>
      <c r="BE4661">
        <v>0</v>
      </c>
      <c r="BF4661">
        <v>0</v>
      </c>
      <c r="BG4661">
        <v>0</v>
      </c>
      <c r="BH4661">
        <v>0</v>
      </c>
      <c r="BI4661">
        <v>2</v>
      </c>
      <c r="BJ4661">
        <v>5</v>
      </c>
      <c r="BK4661">
        <v>0</v>
      </c>
      <c r="BL4661">
        <v>1</v>
      </c>
      <c r="BM4661">
        <v>0</v>
      </c>
      <c r="BN4661">
        <v>0</v>
      </c>
      <c r="BO4661">
        <v>8</v>
      </c>
      <c r="BP4661">
        <v>1</v>
      </c>
      <c r="BQ4661">
        <v>0</v>
      </c>
      <c r="BR4661">
        <v>1</v>
      </c>
      <c r="BS4661">
        <v>6</v>
      </c>
      <c r="BT4661">
        <v>82</v>
      </c>
      <c r="BU4661" t="s">
        <v>4468</v>
      </c>
    </row>
    <row r="4662" spans="1:73">
      <c r="A4662" t="s">
        <v>4292</v>
      </c>
      <c r="B4662" t="s">
        <v>4293</v>
      </c>
      <c r="C4662">
        <v>184</v>
      </c>
      <c r="D4662" t="s">
        <v>119</v>
      </c>
      <c r="E4662" t="s">
        <v>4304</v>
      </c>
      <c r="F4662" t="s">
        <v>101</v>
      </c>
      <c r="G4662">
        <v>0</v>
      </c>
      <c r="H4662">
        <v>0</v>
      </c>
      <c r="I4662">
        <v>0</v>
      </c>
      <c r="J4662">
        <v>0</v>
      </c>
      <c r="K4662">
        <v>0</v>
      </c>
      <c r="L4662">
        <v>0</v>
      </c>
      <c r="M4662">
        <v>0</v>
      </c>
      <c r="N4662">
        <v>2</v>
      </c>
      <c r="O4662">
        <v>0</v>
      </c>
      <c r="P4662">
        <v>0</v>
      </c>
      <c r="Q4662">
        <v>1</v>
      </c>
      <c r="R4662">
        <v>0</v>
      </c>
      <c r="S4662">
        <v>6</v>
      </c>
      <c r="T4662">
        <v>0</v>
      </c>
      <c r="U4662">
        <v>0</v>
      </c>
      <c r="V4662">
        <v>2</v>
      </c>
      <c r="W4662">
        <v>0</v>
      </c>
      <c r="X4662">
        <v>0</v>
      </c>
      <c r="Y4662">
        <v>0</v>
      </c>
      <c r="Z4662">
        <v>0</v>
      </c>
      <c r="AA4662">
        <v>0</v>
      </c>
      <c r="AB4662">
        <v>7</v>
      </c>
      <c r="AC4662">
        <v>1</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1</v>
      </c>
      <c r="AW4662">
        <v>0</v>
      </c>
      <c r="AX4662">
        <v>1</v>
      </c>
      <c r="AY4662">
        <v>2</v>
      </c>
      <c r="AZ4662">
        <v>3</v>
      </c>
      <c r="BA4662">
        <v>1</v>
      </c>
      <c r="BB4662">
        <v>1</v>
      </c>
      <c r="BC4662">
        <v>1</v>
      </c>
      <c r="BD4662">
        <v>0</v>
      </c>
      <c r="BE4662">
        <v>0</v>
      </c>
      <c r="BF4662">
        <v>1</v>
      </c>
      <c r="BG4662">
        <v>0</v>
      </c>
      <c r="BH4662">
        <v>0</v>
      </c>
      <c r="BI4662">
        <v>1</v>
      </c>
      <c r="BJ4662">
        <v>1</v>
      </c>
      <c r="BK4662">
        <v>0</v>
      </c>
      <c r="BL4662">
        <v>1</v>
      </c>
      <c r="BM4662">
        <v>0</v>
      </c>
      <c r="BN4662">
        <v>0</v>
      </c>
      <c r="BO4662">
        <v>4</v>
      </c>
      <c r="BP4662">
        <v>0</v>
      </c>
      <c r="BQ4662">
        <v>0</v>
      </c>
      <c r="BR4662">
        <v>1</v>
      </c>
      <c r="BS4662">
        <v>1</v>
      </c>
      <c r="BT4662">
        <v>17</v>
      </c>
      <c r="BU4662" t="s">
        <v>4469</v>
      </c>
    </row>
    <row r="4663" spans="1:73">
      <c r="A4663" t="s">
        <v>4292</v>
      </c>
      <c r="B4663" t="s">
        <v>4293</v>
      </c>
      <c r="C4663">
        <v>185</v>
      </c>
      <c r="D4663" t="s">
        <v>119</v>
      </c>
      <c r="E4663" t="s">
        <v>4298</v>
      </c>
      <c r="F4663" t="s">
        <v>92</v>
      </c>
      <c r="G4663">
        <v>0</v>
      </c>
      <c r="H4663">
        <v>0</v>
      </c>
      <c r="I4663">
        <v>0</v>
      </c>
      <c r="J4663">
        <v>0</v>
      </c>
      <c r="K4663">
        <v>0</v>
      </c>
      <c r="L4663">
        <v>1</v>
      </c>
      <c r="M4663">
        <v>0</v>
      </c>
      <c r="N4663">
        <v>0</v>
      </c>
      <c r="O4663">
        <v>0</v>
      </c>
      <c r="P4663">
        <v>0</v>
      </c>
      <c r="Q4663">
        <v>0</v>
      </c>
      <c r="R4663">
        <v>0</v>
      </c>
      <c r="S4663">
        <v>0</v>
      </c>
      <c r="T4663">
        <v>0</v>
      </c>
      <c r="U4663">
        <v>0</v>
      </c>
      <c r="V4663">
        <v>0</v>
      </c>
      <c r="W4663">
        <v>0</v>
      </c>
      <c r="X4663">
        <v>0</v>
      </c>
      <c r="Y4663">
        <v>0</v>
      </c>
      <c r="Z4663">
        <v>0</v>
      </c>
      <c r="AA4663">
        <v>0</v>
      </c>
      <c r="AB4663">
        <v>3</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1</v>
      </c>
      <c r="AW4663">
        <v>0</v>
      </c>
      <c r="AX4663">
        <v>0</v>
      </c>
      <c r="AY4663">
        <v>0</v>
      </c>
      <c r="AZ4663">
        <v>1</v>
      </c>
      <c r="BA4663">
        <v>0</v>
      </c>
      <c r="BB4663">
        <v>0</v>
      </c>
      <c r="BC4663">
        <v>0</v>
      </c>
      <c r="BD4663">
        <v>0</v>
      </c>
      <c r="BE4663">
        <v>0</v>
      </c>
      <c r="BF4663">
        <v>1</v>
      </c>
      <c r="BG4663">
        <v>0</v>
      </c>
      <c r="BH4663">
        <v>0</v>
      </c>
      <c r="BI4663">
        <v>0</v>
      </c>
      <c r="BJ4663">
        <v>0</v>
      </c>
      <c r="BK4663">
        <v>0</v>
      </c>
      <c r="BL4663">
        <v>0</v>
      </c>
      <c r="BM4663">
        <v>0</v>
      </c>
      <c r="BN4663">
        <v>0</v>
      </c>
      <c r="BO4663">
        <v>1</v>
      </c>
      <c r="BP4663">
        <v>0</v>
      </c>
      <c r="BQ4663">
        <v>0</v>
      </c>
      <c r="BR4663">
        <v>0</v>
      </c>
      <c r="BS4663">
        <v>1</v>
      </c>
      <c r="BT4663">
        <v>5</v>
      </c>
      <c r="BU4663" t="s">
        <v>4470</v>
      </c>
    </row>
    <row r="4664" spans="1:73">
      <c r="A4664" t="s">
        <v>4292</v>
      </c>
      <c r="B4664" t="s">
        <v>4293</v>
      </c>
      <c r="C4664">
        <v>186</v>
      </c>
      <c r="D4664" t="s">
        <v>119</v>
      </c>
      <c r="E4664" t="s">
        <v>4304</v>
      </c>
      <c r="F4664" t="s">
        <v>101</v>
      </c>
      <c r="G4664">
        <v>0</v>
      </c>
      <c r="H4664">
        <v>0</v>
      </c>
      <c r="I4664">
        <v>0</v>
      </c>
      <c r="J4664">
        <v>0</v>
      </c>
      <c r="K4664">
        <v>0</v>
      </c>
      <c r="L4664">
        <v>1</v>
      </c>
      <c r="M4664">
        <v>0</v>
      </c>
      <c r="N4664">
        <v>0</v>
      </c>
      <c r="O4664">
        <v>0</v>
      </c>
      <c r="P4664">
        <v>0</v>
      </c>
      <c r="Q4664">
        <v>0</v>
      </c>
      <c r="R4664">
        <v>0</v>
      </c>
      <c r="S4664">
        <v>0</v>
      </c>
      <c r="T4664">
        <v>0</v>
      </c>
      <c r="U4664">
        <v>0</v>
      </c>
      <c r="V4664">
        <v>0</v>
      </c>
      <c r="W4664">
        <v>0</v>
      </c>
      <c r="X4664">
        <v>0</v>
      </c>
      <c r="Y4664">
        <v>0</v>
      </c>
      <c r="Z4664">
        <v>0</v>
      </c>
      <c r="AA4664">
        <v>0</v>
      </c>
      <c r="AB4664">
        <v>2</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0</v>
      </c>
      <c r="BB4664">
        <v>0</v>
      </c>
      <c r="BC4664">
        <v>0</v>
      </c>
      <c r="BD4664">
        <v>0</v>
      </c>
      <c r="BE4664">
        <v>0</v>
      </c>
      <c r="BF4664">
        <v>0</v>
      </c>
      <c r="BG4664">
        <v>0</v>
      </c>
      <c r="BH4664">
        <v>0</v>
      </c>
      <c r="BI4664">
        <v>0</v>
      </c>
      <c r="BJ4664">
        <v>0</v>
      </c>
      <c r="BK4664">
        <v>0</v>
      </c>
      <c r="BL4664">
        <v>0</v>
      </c>
      <c r="BM4664">
        <v>0</v>
      </c>
      <c r="BN4664">
        <v>0</v>
      </c>
      <c r="BO4664">
        <v>0</v>
      </c>
      <c r="BP4664">
        <v>0</v>
      </c>
      <c r="BQ4664">
        <v>0</v>
      </c>
      <c r="BR4664">
        <v>0</v>
      </c>
      <c r="BS4664">
        <v>1</v>
      </c>
      <c r="BT4664">
        <v>3</v>
      </c>
      <c r="BU4664" t="s">
        <v>4471</v>
      </c>
    </row>
    <row r="4665" spans="1:73">
      <c r="A4665" t="s">
        <v>4292</v>
      </c>
      <c r="B4665" t="s">
        <v>4293</v>
      </c>
      <c r="C4665">
        <v>187</v>
      </c>
      <c r="D4665" t="s">
        <v>119</v>
      </c>
      <c r="E4665" t="s">
        <v>4298</v>
      </c>
      <c r="F4665" t="s">
        <v>92</v>
      </c>
      <c r="G4665">
        <v>0</v>
      </c>
      <c r="H4665">
        <v>1</v>
      </c>
      <c r="I4665">
        <v>0</v>
      </c>
      <c r="J4665">
        <v>0</v>
      </c>
      <c r="K4665">
        <v>0</v>
      </c>
      <c r="L4665">
        <v>9</v>
      </c>
      <c r="M4665">
        <v>0</v>
      </c>
      <c r="N4665">
        <v>4</v>
      </c>
      <c r="O4665">
        <v>0</v>
      </c>
      <c r="P4665">
        <v>0</v>
      </c>
      <c r="Q4665">
        <v>0</v>
      </c>
      <c r="R4665">
        <v>0</v>
      </c>
      <c r="S4665">
        <v>10</v>
      </c>
      <c r="T4665">
        <v>2</v>
      </c>
      <c r="U4665">
        <v>0</v>
      </c>
      <c r="V4665">
        <v>0</v>
      </c>
      <c r="W4665">
        <v>2</v>
      </c>
      <c r="X4665">
        <v>0</v>
      </c>
      <c r="Y4665">
        <v>0</v>
      </c>
      <c r="Z4665">
        <v>0</v>
      </c>
      <c r="AA4665">
        <v>0</v>
      </c>
      <c r="AB4665">
        <v>27</v>
      </c>
      <c r="AC4665">
        <v>1</v>
      </c>
      <c r="AD4665">
        <v>0</v>
      </c>
      <c r="AE4665">
        <v>0</v>
      </c>
      <c r="AF4665">
        <v>0</v>
      </c>
      <c r="AG4665">
        <v>0</v>
      </c>
      <c r="AH4665">
        <v>0</v>
      </c>
      <c r="AI4665">
        <v>2</v>
      </c>
      <c r="AJ4665">
        <v>0</v>
      </c>
      <c r="AK4665">
        <v>0</v>
      </c>
      <c r="AL4665">
        <v>4</v>
      </c>
      <c r="AM4665">
        <v>3</v>
      </c>
      <c r="AN4665">
        <v>0</v>
      </c>
      <c r="AO4665">
        <v>0</v>
      </c>
      <c r="AP4665">
        <v>0</v>
      </c>
      <c r="AQ4665">
        <v>1</v>
      </c>
      <c r="AR4665">
        <v>0</v>
      </c>
      <c r="AS4665">
        <v>0</v>
      </c>
      <c r="AT4665">
        <v>0</v>
      </c>
      <c r="AU4665">
        <v>0</v>
      </c>
      <c r="AV4665">
        <v>0</v>
      </c>
      <c r="AW4665">
        <v>0</v>
      </c>
      <c r="AX4665">
        <v>2</v>
      </c>
      <c r="AY4665">
        <v>4</v>
      </c>
      <c r="AZ4665">
        <v>6</v>
      </c>
      <c r="BA4665">
        <v>5</v>
      </c>
      <c r="BB4665">
        <v>1</v>
      </c>
      <c r="BC4665">
        <v>1</v>
      </c>
      <c r="BD4665">
        <v>0</v>
      </c>
      <c r="BE4665">
        <v>0</v>
      </c>
      <c r="BF4665">
        <v>0</v>
      </c>
      <c r="BG4665">
        <v>0</v>
      </c>
      <c r="BH4665">
        <v>0</v>
      </c>
      <c r="BI4665">
        <v>5</v>
      </c>
      <c r="BJ4665">
        <v>1</v>
      </c>
      <c r="BK4665">
        <v>0</v>
      </c>
      <c r="BL4665">
        <v>1</v>
      </c>
      <c r="BM4665">
        <v>1</v>
      </c>
      <c r="BN4665">
        <v>0</v>
      </c>
      <c r="BO4665">
        <v>7</v>
      </c>
      <c r="BP4665">
        <v>0</v>
      </c>
      <c r="BQ4665">
        <v>0</v>
      </c>
      <c r="BR4665">
        <v>0</v>
      </c>
      <c r="BS4665">
        <v>2</v>
      </c>
      <c r="BT4665">
        <v>42</v>
      </c>
      <c r="BU4665" t="s">
        <v>4472</v>
      </c>
    </row>
    <row r="4666" spans="1:73">
      <c r="A4666" t="s">
        <v>4292</v>
      </c>
      <c r="B4666" t="s">
        <v>4293</v>
      </c>
      <c r="C4666">
        <v>188</v>
      </c>
      <c r="D4666" t="s">
        <v>119</v>
      </c>
      <c r="E4666" t="s">
        <v>78</v>
      </c>
      <c r="F4666" t="s">
        <v>77</v>
      </c>
      <c r="G4666">
        <v>0</v>
      </c>
      <c r="H4666">
        <v>5</v>
      </c>
      <c r="I4666">
        <v>2</v>
      </c>
      <c r="J4666">
        <v>0</v>
      </c>
      <c r="K4666">
        <v>0</v>
      </c>
      <c r="L4666">
        <v>1</v>
      </c>
      <c r="M4666">
        <v>0</v>
      </c>
      <c r="N4666">
        <v>2</v>
      </c>
      <c r="O4666">
        <v>0</v>
      </c>
      <c r="P4666">
        <v>0</v>
      </c>
      <c r="Q4666">
        <v>1</v>
      </c>
      <c r="R4666">
        <v>0</v>
      </c>
      <c r="S4666">
        <v>15</v>
      </c>
      <c r="T4666">
        <v>4</v>
      </c>
      <c r="U4666">
        <v>0</v>
      </c>
      <c r="V4666">
        <v>2</v>
      </c>
      <c r="W4666">
        <v>3</v>
      </c>
      <c r="X4666">
        <v>0</v>
      </c>
      <c r="Y4666">
        <v>1</v>
      </c>
      <c r="Z4666">
        <v>0</v>
      </c>
      <c r="AA4666">
        <v>0</v>
      </c>
      <c r="AB4666">
        <v>39</v>
      </c>
      <c r="AC4666">
        <v>0</v>
      </c>
      <c r="AD4666">
        <v>0</v>
      </c>
      <c r="AE4666">
        <v>0</v>
      </c>
      <c r="AF4666">
        <v>0</v>
      </c>
      <c r="AG4666">
        <v>0</v>
      </c>
      <c r="AH4666">
        <v>0</v>
      </c>
      <c r="AI4666">
        <v>7</v>
      </c>
      <c r="AJ4666">
        <v>0</v>
      </c>
      <c r="AK4666">
        <v>0</v>
      </c>
      <c r="AL4666">
        <v>1</v>
      </c>
      <c r="AM4666">
        <v>9</v>
      </c>
      <c r="AN4666">
        <v>0</v>
      </c>
      <c r="AO4666">
        <v>0</v>
      </c>
      <c r="AP4666">
        <v>0</v>
      </c>
      <c r="AQ4666">
        <v>0</v>
      </c>
      <c r="AR4666">
        <v>0</v>
      </c>
      <c r="AS4666">
        <v>0</v>
      </c>
      <c r="AT4666">
        <v>0</v>
      </c>
      <c r="AU4666">
        <v>3</v>
      </c>
      <c r="AV4666">
        <v>1</v>
      </c>
      <c r="AW4666">
        <v>2</v>
      </c>
      <c r="AX4666">
        <v>9</v>
      </c>
      <c r="AY4666">
        <v>10</v>
      </c>
      <c r="AZ4666">
        <v>5</v>
      </c>
      <c r="BA4666">
        <v>18</v>
      </c>
      <c r="BB4666">
        <v>0</v>
      </c>
      <c r="BC4666">
        <v>3</v>
      </c>
      <c r="BD4666">
        <v>0</v>
      </c>
      <c r="BE4666">
        <v>0</v>
      </c>
      <c r="BF4666">
        <v>0</v>
      </c>
      <c r="BG4666">
        <v>0</v>
      </c>
      <c r="BH4666">
        <v>1</v>
      </c>
      <c r="BI4666">
        <v>10</v>
      </c>
      <c r="BJ4666">
        <v>3</v>
      </c>
      <c r="BK4666">
        <v>0</v>
      </c>
      <c r="BL4666">
        <v>2</v>
      </c>
      <c r="BM4666">
        <v>1</v>
      </c>
      <c r="BN4666">
        <v>0</v>
      </c>
      <c r="BO4666">
        <v>9</v>
      </c>
      <c r="BP4666">
        <v>4</v>
      </c>
      <c r="BQ4666">
        <v>1</v>
      </c>
      <c r="BR4666">
        <v>2</v>
      </c>
      <c r="BS4666">
        <v>4</v>
      </c>
      <c r="BT4666">
        <v>60</v>
      </c>
      <c r="BU4666" t="s">
        <v>4473</v>
      </c>
    </row>
    <row r="4667" spans="1:73">
      <c r="A4667" t="s">
        <v>4292</v>
      </c>
      <c r="B4667" t="s">
        <v>4293</v>
      </c>
      <c r="C4667">
        <v>189</v>
      </c>
      <c r="D4667" t="s">
        <v>119</v>
      </c>
      <c r="E4667" t="s">
        <v>4298</v>
      </c>
      <c r="F4667" t="s">
        <v>92</v>
      </c>
      <c r="G4667">
        <v>0</v>
      </c>
      <c r="H4667">
        <v>0</v>
      </c>
      <c r="I4667">
        <v>0</v>
      </c>
      <c r="J4667">
        <v>0</v>
      </c>
      <c r="K4667">
        <v>0</v>
      </c>
      <c r="L4667">
        <v>1</v>
      </c>
      <c r="M4667">
        <v>0</v>
      </c>
      <c r="N4667">
        <v>1</v>
      </c>
      <c r="O4667">
        <v>0</v>
      </c>
      <c r="P4667">
        <v>0</v>
      </c>
      <c r="Q4667">
        <v>0</v>
      </c>
      <c r="R4667">
        <v>0</v>
      </c>
      <c r="S4667">
        <v>1</v>
      </c>
      <c r="T4667">
        <v>0</v>
      </c>
      <c r="U4667">
        <v>0</v>
      </c>
      <c r="V4667">
        <v>0</v>
      </c>
      <c r="W4667">
        <v>0</v>
      </c>
      <c r="X4667">
        <v>0</v>
      </c>
      <c r="Y4667">
        <v>0</v>
      </c>
      <c r="Z4667">
        <v>0</v>
      </c>
      <c r="AA4667">
        <v>0</v>
      </c>
      <c r="AB4667">
        <v>5</v>
      </c>
      <c r="AC4667">
        <v>0</v>
      </c>
      <c r="AD4667">
        <v>0</v>
      </c>
      <c r="AE4667">
        <v>0</v>
      </c>
      <c r="AF4667">
        <v>0</v>
      </c>
      <c r="AG4667">
        <v>0</v>
      </c>
      <c r="AH4667">
        <v>0</v>
      </c>
      <c r="AI4667">
        <v>0</v>
      </c>
      <c r="AJ4667">
        <v>0</v>
      </c>
      <c r="AK4667">
        <v>0</v>
      </c>
      <c r="AL4667">
        <v>1</v>
      </c>
      <c r="AM4667">
        <v>1</v>
      </c>
      <c r="AN4667">
        <v>0</v>
      </c>
      <c r="AO4667">
        <v>0</v>
      </c>
      <c r="AP4667">
        <v>0</v>
      </c>
      <c r="AQ4667">
        <v>0</v>
      </c>
      <c r="AR4667">
        <v>0</v>
      </c>
      <c r="AS4667">
        <v>0</v>
      </c>
      <c r="AT4667">
        <v>1</v>
      </c>
      <c r="AU4667">
        <v>0</v>
      </c>
      <c r="AV4667">
        <v>0</v>
      </c>
      <c r="AW4667">
        <v>0</v>
      </c>
      <c r="AX4667">
        <v>0</v>
      </c>
      <c r="AY4667">
        <v>1</v>
      </c>
      <c r="AZ4667">
        <v>2</v>
      </c>
      <c r="BA4667">
        <v>2</v>
      </c>
      <c r="BB4667">
        <v>0</v>
      </c>
      <c r="BC4667">
        <v>0</v>
      </c>
      <c r="BD4667">
        <v>0</v>
      </c>
      <c r="BE4667">
        <v>0</v>
      </c>
      <c r="BF4667">
        <v>0</v>
      </c>
      <c r="BG4667">
        <v>0</v>
      </c>
      <c r="BH4667">
        <v>0</v>
      </c>
      <c r="BI4667">
        <v>0</v>
      </c>
      <c r="BJ4667">
        <v>0</v>
      </c>
      <c r="BK4667">
        <v>0</v>
      </c>
      <c r="BL4667">
        <v>0</v>
      </c>
      <c r="BM4667">
        <v>0</v>
      </c>
      <c r="BN4667">
        <v>0</v>
      </c>
      <c r="BO4667">
        <v>2</v>
      </c>
      <c r="BP4667">
        <v>0</v>
      </c>
      <c r="BQ4667">
        <v>0</v>
      </c>
      <c r="BR4667">
        <v>0</v>
      </c>
      <c r="BS4667">
        <v>1</v>
      </c>
      <c r="BT4667">
        <v>9</v>
      </c>
      <c r="BU4667" t="s">
        <v>4474</v>
      </c>
    </row>
    <row r="4668" spans="1:73">
      <c r="A4668" t="s">
        <v>4292</v>
      </c>
      <c r="B4668" t="s">
        <v>4293</v>
      </c>
      <c r="C4668">
        <v>190</v>
      </c>
      <c r="D4668" t="s">
        <v>119</v>
      </c>
      <c r="E4668" t="s">
        <v>78</v>
      </c>
      <c r="F4668" t="s">
        <v>77</v>
      </c>
      <c r="G4668">
        <v>0</v>
      </c>
      <c r="H4668">
        <v>0</v>
      </c>
      <c r="I4668">
        <v>0</v>
      </c>
      <c r="J4668">
        <v>0</v>
      </c>
      <c r="K4668">
        <v>0</v>
      </c>
      <c r="L4668">
        <v>1</v>
      </c>
      <c r="M4668">
        <v>0</v>
      </c>
      <c r="N4668">
        <v>0</v>
      </c>
      <c r="O4668">
        <v>0</v>
      </c>
      <c r="P4668">
        <v>0</v>
      </c>
      <c r="Q4668">
        <v>0</v>
      </c>
      <c r="R4668">
        <v>1</v>
      </c>
      <c r="S4668">
        <v>2</v>
      </c>
      <c r="T4668">
        <v>0</v>
      </c>
      <c r="U4668">
        <v>0</v>
      </c>
      <c r="V4668">
        <v>0</v>
      </c>
      <c r="W4668">
        <v>0</v>
      </c>
      <c r="X4668">
        <v>0</v>
      </c>
      <c r="Y4668">
        <v>0</v>
      </c>
      <c r="Z4668">
        <v>0</v>
      </c>
      <c r="AA4668">
        <v>0</v>
      </c>
      <c r="AB4668">
        <v>6</v>
      </c>
      <c r="AC4668">
        <v>0</v>
      </c>
      <c r="AD4668">
        <v>0</v>
      </c>
      <c r="AE4668">
        <v>0</v>
      </c>
      <c r="AF4668">
        <v>0</v>
      </c>
      <c r="AG4668">
        <v>0</v>
      </c>
      <c r="AH4668">
        <v>0</v>
      </c>
      <c r="AI4668">
        <v>0</v>
      </c>
      <c r="AJ4668">
        <v>0</v>
      </c>
      <c r="AK4668">
        <v>0</v>
      </c>
      <c r="AL4668">
        <v>0</v>
      </c>
      <c r="AM4668">
        <v>1</v>
      </c>
      <c r="AN4668">
        <v>0</v>
      </c>
      <c r="AO4668">
        <v>0</v>
      </c>
      <c r="AP4668">
        <v>0</v>
      </c>
      <c r="AQ4668">
        <v>1</v>
      </c>
      <c r="AR4668">
        <v>0</v>
      </c>
      <c r="AS4668">
        <v>0</v>
      </c>
      <c r="AT4668">
        <v>0</v>
      </c>
      <c r="AU4668">
        <v>1</v>
      </c>
      <c r="AV4668">
        <v>0</v>
      </c>
      <c r="AW4668">
        <v>0</v>
      </c>
      <c r="AX4668">
        <v>0</v>
      </c>
      <c r="AY4668">
        <v>2</v>
      </c>
      <c r="AZ4668">
        <v>0</v>
      </c>
      <c r="BA4668">
        <v>2</v>
      </c>
      <c r="BB4668">
        <v>0</v>
      </c>
      <c r="BC4668">
        <v>2</v>
      </c>
      <c r="BD4668">
        <v>0</v>
      </c>
      <c r="BE4668">
        <v>0</v>
      </c>
      <c r="BF4668">
        <v>0</v>
      </c>
      <c r="BG4668">
        <v>0</v>
      </c>
      <c r="BH4668">
        <v>0</v>
      </c>
      <c r="BI4668">
        <v>0</v>
      </c>
      <c r="BJ4668">
        <v>0</v>
      </c>
      <c r="BK4668">
        <v>0</v>
      </c>
      <c r="BL4668">
        <v>1</v>
      </c>
      <c r="BM4668">
        <v>0</v>
      </c>
      <c r="BN4668">
        <v>1</v>
      </c>
      <c r="BO4668">
        <v>1</v>
      </c>
      <c r="BP4668">
        <v>0</v>
      </c>
      <c r="BQ4668">
        <v>0</v>
      </c>
      <c r="BR4668">
        <v>0</v>
      </c>
      <c r="BS4668">
        <v>1</v>
      </c>
      <c r="BT4668">
        <v>10</v>
      </c>
      <c r="BU4668" t="s">
        <v>4475</v>
      </c>
    </row>
    <row r="4669" spans="1:73">
      <c r="A4669" t="s">
        <v>4292</v>
      </c>
      <c r="B4669" t="s">
        <v>4293</v>
      </c>
      <c r="C4669">
        <v>191</v>
      </c>
      <c r="D4669" t="s">
        <v>119</v>
      </c>
      <c r="E4669" t="s">
        <v>4304</v>
      </c>
      <c r="F4669" t="s">
        <v>101</v>
      </c>
      <c r="G4669">
        <v>0</v>
      </c>
      <c r="H4669">
        <v>9</v>
      </c>
      <c r="I4669">
        <v>3</v>
      </c>
      <c r="J4669">
        <v>0</v>
      </c>
      <c r="K4669">
        <v>0</v>
      </c>
      <c r="L4669">
        <v>7</v>
      </c>
      <c r="M4669">
        <v>0</v>
      </c>
      <c r="N4669">
        <v>23</v>
      </c>
      <c r="O4669">
        <v>0</v>
      </c>
      <c r="P4669">
        <v>0</v>
      </c>
      <c r="Q4669">
        <v>4</v>
      </c>
      <c r="R4669">
        <v>1</v>
      </c>
      <c r="S4669">
        <v>47</v>
      </c>
      <c r="T4669">
        <v>8</v>
      </c>
      <c r="U4669">
        <v>0</v>
      </c>
      <c r="V4669">
        <v>6</v>
      </c>
      <c r="W4669">
        <v>10</v>
      </c>
      <c r="X4669">
        <v>0</v>
      </c>
      <c r="Y4669">
        <v>0</v>
      </c>
      <c r="Z4669">
        <v>0</v>
      </c>
      <c r="AA4669">
        <v>0</v>
      </c>
      <c r="AB4669">
        <v>125</v>
      </c>
      <c r="AC4669">
        <v>1</v>
      </c>
      <c r="AD4669">
        <v>0</v>
      </c>
      <c r="AE4669">
        <v>0</v>
      </c>
      <c r="AF4669">
        <v>0</v>
      </c>
      <c r="AG4669">
        <v>0</v>
      </c>
      <c r="AH4669">
        <v>0</v>
      </c>
      <c r="AI4669">
        <v>11</v>
      </c>
      <c r="AJ4669">
        <v>0</v>
      </c>
      <c r="AK4669">
        <v>1</v>
      </c>
      <c r="AL4669">
        <v>5</v>
      </c>
      <c r="AM4669">
        <v>16</v>
      </c>
      <c r="AN4669">
        <v>0</v>
      </c>
      <c r="AO4669">
        <v>1</v>
      </c>
      <c r="AP4669">
        <v>6</v>
      </c>
      <c r="AQ4669">
        <v>9</v>
      </c>
      <c r="AR4669">
        <v>0</v>
      </c>
      <c r="AS4669">
        <v>0</v>
      </c>
      <c r="AT4669">
        <v>0</v>
      </c>
      <c r="AU4669">
        <v>0</v>
      </c>
      <c r="AV4669">
        <v>1</v>
      </c>
      <c r="AW4669">
        <v>3</v>
      </c>
      <c r="AX4669">
        <v>22</v>
      </c>
      <c r="AY4669">
        <v>27</v>
      </c>
      <c r="AZ4669">
        <v>37</v>
      </c>
      <c r="BA4669">
        <v>40</v>
      </c>
      <c r="BB4669">
        <v>2</v>
      </c>
      <c r="BC4669">
        <v>28</v>
      </c>
      <c r="BD4669">
        <v>0</v>
      </c>
      <c r="BE4669">
        <v>0</v>
      </c>
      <c r="BF4669">
        <v>1</v>
      </c>
      <c r="BG4669">
        <v>0</v>
      </c>
      <c r="BH4669">
        <v>0</v>
      </c>
      <c r="BI4669">
        <v>26</v>
      </c>
      <c r="BJ4669">
        <v>11</v>
      </c>
      <c r="BK4669">
        <v>0</v>
      </c>
      <c r="BL4669">
        <v>4</v>
      </c>
      <c r="BM4669">
        <v>2</v>
      </c>
      <c r="BN4669">
        <v>6</v>
      </c>
      <c r="BO4669">
        <v>41</v>
      </c>
      <c r="BP4669">
        <v>8</v>
      </c>
      <c r="BQ4669">
        <v>2</v>
      </c>
      <c r="BR4669">
        <v>7</v>
      </c>
      <c r="BS4669">
        <v>15</v>
      </c>
      <c r="BT4669">
        <v>216</v>
      </c>
      <c r="BU4669" t="s">
        <v>4476</v>
      </c>
    </row>
    <row r="4670" spans="1:73">
      <c r="A4670" t="s">
        <v>4292</v>
      </c>
      <c r="B4670" t="s">
        <v>4293</v>
      </c>
      <c r="C4670">
        <v>192</v>
      </c>
      <c r="D4670" t="s">
        <v>119</v>
      </c>
      <c r="E4670" t="s">
        <v>78</v>
      </c>
      <c r="F4670" t="s">
        <v>77</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0</v>
      </c>
      <c r="BB4670">
        <v>0</v>
      </c>
      <c r="BC4670">
        <v>0</v>
      </c>
      <c r="BD4670">
        <v>0</v>
      </c>
      <c r="BE4670">
        <v>0</v>
      </c>
      <c r="BF4670">
        <v>0</v>
      </c>
      <c r="BG4670">
        <v>0</v>
      </c>
      <c r="BH4670">
        <v>0</v>
      </c>
      <c r="BI4670">
        <v>0</v>
      </c>
      <c r="BJ4670">
        <v>0</v>
      </c>
      <c r="BK4670">
        <v>0</v>
      </c>
      <c r="BL4670">
        <v>0</v>
      </c>
      <c r="BM4670">
        <v>0</v>
      </c>
      <c r="BN4670">
        <v>0</v>
      </c>
      <c r="BO4670">
        <v>0</v>
      </c>
      <c r="BP4670">
        <v>0</v>
      </c>
      <c r="BQ4670">
        <v>0</v>
      </c>
      <c r="BR4670">
        <v>0</v>
      </c>
      <c r="BS4670">
        <v>1</v>
      </c>
      <c r="BT4670">
        <v>1</v>
      </c>
      <c r="BU4670" t="s">
        <v>4385</v>
      </c>
    </row>
    <row r="4671" spans="1:73">
      <c r="A4671" t="s">
        <v>4292</v>
      </c>
      <c r="B4671" t="s">
        <v>4293</v>
      </c>
      <c r="C4671">
        <v>193</v>
      </c>
      <c r="D4671" t="s">
        <v>119</v>
      </c>
      <c r="E4671" t="s">
        <v>4301</v>
      </c>
      <c r="F4671" t="s">
        <v>92</v>
      </c>
      <c r="G4671">
        <v>0</v>
      </c>
      <c r="H4671">
        <v>3</v>
      </c>
      <c r="I4671">
        <v>2</v>
      </c>
      <c r="J4671">
        <v>0</v>
      </c>
      <c r="K4671">
        <v>0</v>
      </c>
      <c r="L4671">
        <v>3</v>
      </c>
      <c r="M4671">
        <v>0</v>
      </c>
      <c r="N4671">
        <v>7</v>
      </c>
      <c r="O4671">
        <v>0</v>
      </c>
      <c r="P4671">
        <v>0</v>
      </c>
      <c r="Q4671">
        <v>2</v>
      </c>
      <c r="R4671">
        <v>0</v>
      </c>
      <c r="S4671">
        <v>7</v>
      </c>
      <c r="T4671">
        <v>1</v>
      </c>
      <c r="U4671">
        <v>0</v>
      </c>
      <c r="V4671">
        <v>1</v>
      </c>
      <c r="W4671">
        <v>2</v>
      </c>
      <c r="X4671">
        <v>0</v>
      </c>
      <c r="Y4671">
        <v>0</v>
      </c>
      <c r="Z4671">
        <v>0</v>
      </c>
      <c r="AA4671">
        <v>0</v>
      </c>
      <c r="AB4671">
        <v>40</v>
      </c>
      <c r="AC4671">
        <v>0</v>
      </c>
      <c r="AD4671">
        <v>0</v>
      </c>
      <c r="AE4671">
        <v>0</v>
      </c>
      <c r="AF4671">
        <v>0</v>
      </c>
      <c r="AG4671">
        <v>0</v>
      </c>
      <c r="AH4671">
        <v>2</v>
      </c>
      <c r="AI4671">
        <v>0</v>
      </c>
      <c r="AJ4671">
        <v>0</v>
      </c>
      <c r="AK4671">
        <v>0</v>
      </c>
      <c r="AL4671">
        <v>0</v>
      </c>
      <c r="AM4671">
        <v>6</v>
      </c>
      <c r="AN4671">
        <v>0</v>
      </c>
      <c r="AO4671">
        <v>0</v>
      </c>
      <c r="AP4671">
        <v>2</v>
      </c>
      <c r="AQ4671">
        <v>0</v>
      </c>
      <c r="AR4671">
        <v>0</v>
      </c>
      <c r="AS4671">
        <v>0</v>
      </c>
      <c r="AT4671">
        <v>0</v>
      </c>
      <c r="AU4671">
        <v>0</v>
      </c>
      <c r="AV4671">
        <v>1</v>
      </c>
      <c r="AW4671">
        <v>2</v>
      </c>
      <c r="AX4671">
        <v>13</v>
      </c>
      <c r="AY4671">
        <v>10</v>
      </c>
      <c r="AZ4671">
        <v>10</v>
      </c>
      <c r="BA4671">
        <v>19</v>
      </c>
      <c r="BB4671">
        <v>2</v>
      </c>
      <c r="BC4671">
        <v>5</v>
      </c>
      <c r="BD4671">
        <v>0</v>
      </c>
      <c r="BE4671">
        <v>0</v>
      </c>
      <c r="BF4671">
        <v>1</v>
      </c>
      <c r="BG4671">
        <v>0</v>
      </c>
      <c r="BH4671">
        <v>0</v>
      </c>
      <c r="BI4671">
        <v>11</v>
      </c>
      <c r="BJ4671">
        <v>3</v>
      </c>
      <c r="BK4671">
        <v>0</v>
      </c>
      <c r="BL4671">
        <v>3</v>
      </c>
      <c r="BM4671">
        <v>0</v>
      </c>
      <c r="BN4671">
        <v>0</v>
      </c>
      <c r="BO4671">
        <v>10</v>
      </c>
      <c r="BP4671">
        <v>3</v>
      </c>
      <c r="BQ4671">
        <v>0</v>
      </c>
      <c r="BR4671">
        <v>8</v>
      </c>
      <c r="BS4671">
        <v>4</v>
      </c>
      <c r="BT4671">
        <v>60</v>
      </c>
      <c r="BU4671" t="s">
        <v>4477</v>
      </c>
    </row>
    <row r="4672" spans="1:73">
      <c r="A4672" t="s">
        <v>4292</v>
      </c>
      <c r="B4672" t="s">
        <v>4293</v>
      </c>
      <c r="C4672">
        <v>194</v>
      </c>
      <c r="D4672" t="s">
        <v>119</v>
      </c>
      <c r="E4672" t="s">
        <v>4304</v>
      </c>
      <c r="F4672" t="s">
        <v>101</v>
      </c>
      <c r="G4672">
        <v>0</v>
      </c>
      <c r="H4672">
        <v>0</v>
      </c>
      <c r="I4672">
        <v>0</v>
      </c>
      <c r="J4672">
        <v>0</v>
      </c>
      <c r="K4672">
        <v>0</v>
      </c>
      <c r="L4672">
        <v>0</v>
      </c>
      <c r="M4672">
        <v>0</v>
      </c>
      <c r="N4672">
        <v>1</v>
      </c>
      <c r="O4672">
        <v>0</v>
      </c>
      <c r="P4672">
        <v>0</v>
      </c>
      <c r="Q4672">
        <v>0</v>
      </c>
      <c r="R4672">
        <v>0</v>
      </c>
      <c r="S4672">
        <v>0</v>
      </c>
      <c r="T4672">
        <v>0</v>
      </c>
      <c r="U4672">
        <v>0</v>
      </c>
      <c r="V4672">
        <v>0</v>
      </c>
      <c r="W4672">
        <v>0</v>
      </c>
      <c r="X4672">
        <v>0</v>
      </c>
      <c r="Y4672">
        <v>0</v>
      </c>
      <c r="Z4672">
        <v>0</v>
      </c>
      <c r="AA4672">
        <v>0</v>
      </c>
      <c r="AB4672">
        <v>2</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1</v>
      </c>
      <c r="BA4672">
        <v>0</v>
      </c>
      <c r="BB4672">
        <v>0</v>
      </c>
      <c r="BC4672">
        <v>0</v>
      </c>
      <c r="BD4672">
        <v>0</v>
      </c>
      <c r="BE4672">
        <v>0</v>
      </c>
      <c r="BF4672">
        <v>0</v>
      </c>
      <c r="BG4672">
        <v>0</v>
      </c>
      <c r="BH4672">
        <v>0</v>
      </c>
      <c r="BI4672">
        <v>0</v>
      </c>
      <c r="BJ4672">
        <v>0</v>
      </c>
      <c r="BK4672">
        <v>0</v>
      </c>
      <c r="BL4672">
        <v>0</v>
      </c>
      <c r="BM4672">
        <v>0</v>
      </c>
      <c r="BN4672">
        <v>0</v>
      </c>
      <c r="BO4672">
        <v>1</v>
      </c>
      <c r="BP4672">
        <v>0</v>
      </c>
      <c r="BQ4672">
        <v>0</v>
      </c>
      <c r="BR4672">
        <v>0</v>
      </c>
      <c r="BS4672">
        <v>1</v>
      </c>
      <c r="BT4672">
        <v>3</v>
      </c>
      <c r="BU4672" t="s">
        <v>4478</v>
      </c>
    </row>
    <row r="4673" spans="1:73">
      <c r="A4673" t="s">
        <v>4292</v>
      </c>
      <c r="B4673" t="s">
        <v>4293</v>
      </c>
      <c r="C4673">
        <v>195</v>
      </c>
      <c r="D4673" t="s">
        <v>119</v>
      </c>
      <c r="E4673" t="s">
        <v>4301</v>
      </c>
      <c r="F4673" t="s">
        <v>92</v>
      </c>
      <c r="G4673">
        <v>0</v>
      </c>
      <c r="H4673">
        <v>0</v>
      </c>
      <c r="I4673">
        <v>0</v>
      </c>
      <c r="J4673">
        <v>0</v>
      </c>
      <c r="K4673">
        <v>0</v>
      </c>
      <c r="L4673">
        <v>0</v>
      </c>
      <c r="M4673">
        <v>0</v>
      </c>
      <c r="N4673">
        <v>1</v>
      </c>
      <c r="O4673">
        <v>0</v>
      </c>
      <c r="P4673">
        <v>0</v>
      </c>
      <c r="Q4673">
        <v>0</v>
      </c>
      <c r="R4673">
        <v>0</v>
      </c>
      <c r="S4673">
        <v>4</v>
      </c>
      <c r="T4673">
        <v>0</v>
      </c>
      <c r="U4673">
        <v>0</v>
      </c>
      <c r="V4673">
        <v>0</v>
      </c>
      <c r="W4673">
        <v>1</v>
      </c>
      <c r="X4673">
        <v>0</v>
      </c>
      <c r="Y4673">
        <v>0</v>
      </c>
      <c r="Z4673">
        <v>0</v>
      </c>
      <c r="AA4673">
        <v>0</v>
      </c>
      <c r="AB4673">
        <v>5</v>
      </c>
      <c r="AC4673">
        <v>0</v>
      </c>
      <c r="AD4673">
        <v>0</v>
      </c>
      <c r="AE4673">
        <v>0</v>
      </c>
      <c r="AF4673">
        <v>0</v>
      </c>
      <c r="AG4673">
        <v>0</v>
      </c>
      <c r="AH4673">
        <v>0</v>
      </c>
      <c r="AI4673">
        <v>2</v>
      </c>
      <c r="AJ4673">
        <v>0</v>
      </c>
      <c r="AK4673">
        <v>0</v>
      </c>
      <c r="AL4673">
        <v>0</v>
      </c>
      <c r="AM4673">
        <v>0</v>
      </c>
      <c r="AN4673">
        <v>0</v>
      </c>
      <c r="AO4673">
        <v>0</v>
      </c>
      <c r="AP4673">
        <v>0</v>
      </c>
      <c r="AQ4673">
        <v>2</v>
      </c>
      <c r="AR4673">
        <v>0</v>
      </c>
      <c r="AS4673">
        <v>0</v>
      </c>
      <c r="AT4673">
        <v>0</v>
      </c>
      <c r="AU4673">
        <v>0</v>
      </c>
      <c r="AV4673">
        <v>0</v>
      </c>
      <c r="AW4673">
        <v>0</v>
      </c>
      <c r="AX4673">
        <v>1</v>
      </c>
      <c r="AY4673">
        <v>1</v>
      </c>
      <c r="AZ4673">
        <v>1</v>
      </c>
      <c r="BA4673">
        <v>1</v>
      </c>
      <c r="BB4673">
        <v>0</v>
      </c>
      <c r="BC4673">
        <v>0</v>
      </c>
      <c r="BD4673">
        <v>0</v>
      </c>
      <c r="BE4673">
        <v>0</v>
      </c>
      <c r="BF4673">
        <v>0</v>
      </c>
      <c r="BG4673">
        <v>0</v>
      </c>
      <c r="BH4673">
        <v>0</v>
      </c>
      <c r="BI4673">
        <v>1</v>
      </c>
      <c r="BJ4673">
        <v>0</v>
      </c>
      <c r="BK4673">
        <v>0</v>
      </c>
      <c r="BL4673">
        <v>0</v>
      </c>
      <c r="BM4673">
        <v>0</v>
      </c>
      <c r="BN4673">
        <v>0</v>
      </c>
      <c r="BO4673">
        <v>1</v>
      </c>
      <c r="BP4673">
        <v>1</v>
      </c>
      <c r="BQ4673">
        <v>0</v>
      </c>
      <c r="BR4673">
        <v>0</v>
      </c>
      <c r="BS4673">
        <v>1</v>
      </c>
      <c r="BT4673">
        <v>10</v>
      </c>
      <c r="BU4673" t="s">
        <v>4479</v>
      </c>
    </row>
    <row r="4674" spans="1:73">
      <c r="A4674" t="s">
        <v>4292</v>
      </c>
      <c r="B4674" t="s">
        <v>4293</v>
      </c>
      <c r="C4674">
        <v>196</v>
      </c>
      <c r="D4674" t="s">
        <v>119</v>
      </c>
      <c r="E4674" t="s">
        <v>78</v>
      </c>
      <c r="F4674" t="s">
        <v>77</v>
      </c>
      <c r="G4674">
        <v>0</v>
      </c>
      <c r="H4674">
        <v>0</v>
      </c>
      <c r="I4674">
        <v>0</v>
      </c>
      <c r="J4674">
        <v>0</v>
      </c>
      <c r="K4674">
        <v>0</v>
      </c>
      <c r="L4674">
        <v>0</v>
      </c>
      <c r="M4674">
        <v>0</v>
      </c>
      <c r="N4674">
        <v>3</v>
      </c>
      <c r="O4674">
        <v>0</v>
      </c>
      <c r="P4674">
        <v>0</v>
      </c>
      <c r="Q4674">
        <v>0</v>
      </c>
      <c r="R4674">
        <v>0</v>
      </c>
      <c r="S4674">
        <v>3</v>
      </c>
      <c r="T4674">
        <v>1</v>
      </c>
      <c r="U4674">
        <v>0</v>
      </c>
      <c r="V4674">
        <v>0</v>
      </c>
      <c r="W4674">
        <v>0</v>
      </c>
      <c r="X4674">
        <v>0</v>
      </c>
      <c r="Y4674">
        <v>0</v>
      </c>
      <c r="Z4674">
        <v>0</v>
      </c>
      <c r="AA4674">
        <v>0</v>
      </c>
      <c r="AB4674">
        <v>7</v>
      </c>
      <c r="AC4674">
        <v>0</v>
      </c>
      <c r="AD4674">
        <v>0</v>
      </c>
      <c r="AE4674">
        <v>0</v>
      </c>
      <c r="AF4674">
        <v>0</v>
      </c>
      <c r="AG4674">
        <v>0</v>
      </c>
      <c r="AH4674">
        <v>0</v>
      </c>
      <c r="AI4674">
        <v>2</v>
      </c>
      <c r="AJ4674">
        <v>0</v>
      </c>
      <c r="AK4674">
        <v>0</v>
      </c>
      <c r="AL4674">
        <v>0</v>
      </c>
      <c r="AM4674">
        <v>0</v>
      </c>
      <c r="AN4674">
        <v>0</v>
      </c>
      <c r="AO4674">
        <v>0</v>
      </c>
      <c r="AP4674">
        <v>1</v>
      </c>
      <c r="AQ4674">
        <v>0</v>
      </c>
      <c r="AR4674">
        <v>0</v>
      </c>
      <c r="AS4674">
        <v>0</v>
      </c>
      <c r="AT4674">
        <v>0</v>
      </c>
      <c r="AU4674">
        <v>0</v>
      </c>
      <c r="AV4674">
        <v>0</v>
      </c>
      <c r="AW4674">
        <v>0</v>
      </c>
      <c r="AX4674">
        <v>2</v>
      </c>
      <c r="AY4674">
        <v>0</v>
      </c>
      <c r="AZ4674">
        <v>2</v>
      </c>
      <c r="BA4674">
        <v>2</v>
      </c>
      <c r="BB4674">
        <v>0</v>
      </c>
      <c r="BC4674">
        <v>3</v>
      </c>
      <c r="BD4674">
        <v>0</v>
      </c>
      <c r="BE4674">
        <v>0</v>
      </c>
      <c r="BF4674">
        <v>0</v>
      </c>
      <c r="BG4674">
        <v>0</v>
      </c>
      <c r="BH4674">
        <v>1</v>
      </c>
      <c r="BI4674">
        <v>2</v>
      </c>
      <c r="BJ4674">
        <v>0</v>
      </c>
      <c r="BK4674">
        <v>0</v>
      </c>
      <c r="BL4674">
        <v>0</v>
      </c>
      <c r="BM4674">
        <v>0</v>
      </c>
      <c r="BN4674">
        <v>0</v>
      </c>
      <c r="BO4674">
        <v>4</v>
      </c>
      <c r="BP4674">
        <v>0</v>
      </c>
      <c r="BQ4674">
        <v>0</v>
      </c>
      <c r="BR4674">
        <v>1</v>
      </c>
      <c r="BS4674">
        <v>1</v>
      </c>
      <c r="BT4674">
        <v>13</v>
      </c>
      <c r="BU4674" t="s">
        <v>4480</v>
      </c>
    </row>
    <row r="4675" spans="1:73">
      <c r="A4675" t="s">
        <v>4292</v>
      </c>
      <c r="B4675" t="s">
        <v>4293</v>
      </c>
      <c r="C4675">
        <v>197</v>
      </c>
      <c r="D4675" t="s">
        <v>119</v>
      </c>
      <c r="E4675" t="s">
        <v>4301</v>
      </c>
      <c r="F4675" t="s">
        <v>92</v>
      </c>
      <c r="G4675">
        <v>0</v>
      </c>
      <c r="H4675">
        <v>0</v>
      </c>
      <c r="I4675">
        <v>0</v>
      </c>
      <c r="J4675">
        <v>0</v>
      </c>
      <c r="K4675">
        <v>0</v>
      </c>
      <c r="L4675">
        <v>0</v>
      </c>
      <c r="M4675">
        <v>0</v>
      </c>
      <c r="N4675">
        <v>2</v>
      </c>
      <c r="O4675">
        <v>0</v>
      </c>
      <c r="P4675">
        <v>0</v>
      </c>
      <c r="Q4675">
        <v>2</v>
      </c>
      <c r="R4675">
        <v>0</v>
      </c>
      <c r="S4675">
        <v>5</v>
      </c>
      <c r="T4675">
        <v>0</v>
      </c>
      <c r="U4675">
        <v>0</v>
      </c>
      <c r="V4675">
        <v>0</v>
      </c>
      <c r="W4675">
        <v>0</v>
      </c>
      <c r="X4675">
        <v>0</v>
      </c>
      <c r="Y4675">
        <v>0</v>
      </c>
      <c r="Z4675">
        <v>0</v>
      </c>
      <c r="AA4675">
        <v>0</v>
      </c>
      <c r="AB4675">
        <v>8</v>
      </c>
      <c r="AC4675">
        <v>0</v>
      </c>
      <c r="AD4675">
        <v>0</v>
      </c>
      <c r="AE4675">
        <v>0</v>
      </c>
      <c r="AF4675">
        <v>0</v>
      </c>
      <c r="AG4675">
        <v>0</v>
      </c>
      <c r="AH4675">
        <v>0</v>
      </c>
      <c r="AI4675">
        <v>1</v>
      </c>
      <c r="AJ4675">
        <v>0</v>
      </c>
      <c r="AK4675">
        <v>0</v>
      </c>
      <c r="AL4675">
        <v>0</v>
      </c>
      <c r="AM4675">
        <v>0</v>
      </c>
      <c r="AN4675">
        <v>0</v>
      </c>
      <c r="AO4675">
        <v>0</v>
      </c>
      <c r="AP4675">
        <v>2</v>
      </c>
      <c r="AQ4675">
        <v>1</v>
      </c>
      <c r="AR4675">
        <v>0</v>
      </c>
      <c r="AS4675">
        <v>0</v>
      </c>
      <c r="AT4675">
        <v>0</v>
      </c>
      <c r="AU4675">
        <v>0</v>
      </c>
      <c r="AV4675">
        <v>0</v>
      </c>
      <c r="AW4675">
        <v>0</v>
      </c>
      <c r="AX4675">
        <v>1</v>
      </c>
      <c r="AY4675">
        <v>2</v>
      </c>
      <c r="AZ4675">
        <v>4</v>
      </c>
      <c r="BA4675">
        <v>2</v>
      </c>
      <c r="BB4675">
        <v>0</v>
      </c>
      <c r="BC4675">
        <v>2</v>
      </c>
      <c r="BD4675">
        <v>0</v>
      </c>
      <c r="BE4675">
        <v>0</v>
      </c>
      <c r="BF4675">
        <v>0</v>
      </c>
      <c r="BG4675">
        <v>0</v>
      </c>
      <c r="BH4675">
        <v>0</v>
      </c>
      <c r="BI4675">
        <v>4</v>
      </c>
      <c r="BJ4675">
        <v>0</v>
      </c>
      <c r="BK4675">
        <v>0</v>
      </c>
      <c r="BL4675">
        <v>0</v>
      </c>
      <c r="BM4675">
        <v>0</v>
      </c>
      <c r="BN4675">
        <v>0</v>
      </c>
      <c r="BO4675">
        <v>4</v>
      </c>
      <c r="BP4675">
        <v>1</v>
      </c>
      <c r="BQ4675">
        <v>0</v>
      </c>
      <c r="BR4675">
        <v>0</v>
      </c>
      <c r="BS4675">
        <v>3</v>
      </c>
      <c r="BT4675">
        <v>18</v>
      </c>
      <c r="BU4675" t="s">
        <v>4481</v>
      </c>
    </row>
    <row r="4676" spans="1:73">
      <c r="A4676" t="s">
        <v>4292</v>
      </c>
      <c r="B4676" t="s">
        <v>4293</v>
      </c>
      <c r="C4676">
        <v>198</v>
      </c>
      <c r="D4676" t="s">
        <v>119</v>
      </c>
      <c r="E4676" t="s">
        <v>4304</v>
      </c>
      <c r="F4676" t="s">
        <v>101</v>
      </c>
      <c r="G4676">
        <v>0</v>
      </c>
      <c r="H4676">
        <v>0</v>
      </c>
      <c r="I4676">
        <v>0</v>
      </c>
      <c r="J4676">
        <v>0</v>
      </c>
      <c r="K4676">
        <v>0</v>
      </c>
      <c r="L4676">
        <v>0</v>
      </c>
      <c r="M4676">
        <v>0</v>
      </c>
      <c r="N4676">
        <v>3</v>
      </c>
      <c r="O4676">
        <v>0</v>
      </c>
      <c r="P4676">
        <v>0</v>
      </c>
      <c r="Q4676">
        <v>0</v>
      </c>
      <c r="R4676">
        <v>0</v>
      </c>
      <c r="S4676">
        <v>0</v>
      </c>
      <c r="T4676">
        <v>0</v>
      </c>
      <c r="U4676">
        <v>0</v>
      </c>
      <c r="V4676">
        <v>0</v>
      </c>
      <c r="W4676">
        <v>0</v>
      </c>
      <c r="X4676">
        <v>0</v>
      </c>
      <c r="Y4676">
        <v>0</v>
      </c>
      <c r="Z4676">
        <v>0</v>
      </c>
      <c r="AA4676">
        <v>0</v>
      </c>
      <c r="AB4676">
        <v>7</v>
      </c>
      <c r="AC4676">
        <v>0</v>
      </c>
      <c r="AD4676">
        <v>0</v>
      </c>
      <c r="AE4676">
        <v>0</v>
      </c>
      <c r="AF4676">
        <v>0</v>
      </c>
      <c r="AG4676">
        <v>0</v>
      </c>
      <c r="AH4676">
        <v>0</v>
      </c>
      <c r="AI4676">
        <v>0</v>
      </c>
      <c r="AJ4676">
        <v>0</v>
      </c>
      <c r="AK4676">
        <v>0</v>
      </c>
      <c r="AL4676">
        <v>0</v>
      </c>
      <c r="AM4676">
        <v>3</v>
      </c>
      <c r="AN4676">
        <v>0</v>
      </c>
      <c r="AO4676">
        <v>0</v>
      </c>
      <c r="AP4676">
        <v>0</v>
      </c>
      <c r="AQ4676">
        <v>1</v>
      </c>
      <c r="AR4676">
        <v>0</v>
      </c>
      <c r="AS4676">
        <v>0</v>
      </c>
      <c r="AT4676">
        <v>0</v>
      </c>
      <c r="AU4676">
        <v>0</v>
      </c>
      <c r="AV4676">
        <v>0</v>
      </c>
      <c r="AW4676">
        <v>0</v>
      </c>
      <c r="AX4676">
        <v>1</v>
      </c>
      <c r="AY4676">
        <v>0</v>
      </c>
      <c r="AZ4676">
        <v>3</v>
      </c>
      <c r="BA4676">
        <v>4</v>
      </c>
      <c r="BB4676">
        <v>0</v>
      </c>
      <c r="BC4676">
        <v>0</v>
      </c>
      <c r="BD4676">
        <v>0</v>
      </c>
      <c r="BE4676">
        <v>0</v>
      </c>
      <c r="BF4676">
        <v>0</v>
      </c>
      <c r="BG4676">
        <v>0</v>
      </c>
      <c r="BH4676">
        <v>0</v>
      </c>
      <c r="BI4676">
        <v>1</v>
      </c>
      <c r="BJ4676">
        <v>0</v>
      </c>
      <c r="BK4676">
        <v>0</v>
      </c>
      <c r="BL4676">
        <v>0</v>
      </c>
      <c r="BM4676">
        <v>0</v>
      </c>
      <c r="BN4676">
        <v>0</v>
      </c>
      <c r="BO4676">
        <v>3</v>
      </c>
      <c r="BP4676">
        <v>0</v>
      </c>
      <c r="BQ4676">
        <v>0</v>
      </c>
      <c r="BR4676">
        <v>1</v>
      </c>
      <c r="BS4676">
        <v>1</v>
      </c>
      <c r="BT4676">
        <v>8</v>
      </c>
      <c r="BU4676" t="s">
        <v>4482</v>
      </c>
    </row>
    <row r="4677" spans="1:73">
      <c r="A4677" t="s">
        <v>4292</v>
      </c>
      <c r="B4677" t="s">
        <v>4293</v>
      </c>
      <c r="C4677">
        <v>199</v>
      </c>
      <c r="D4677" t="s">
        <v>119</v>
      </c>
      <c r="E4677" t="s">
        <v>4301</v>
      </c>
      <c r="F4677" t="s">
        <v>92</v>
      </c>
      <c r="G4677">
        <v>0</v>
      </c>
      <c r="H4677">
        <v>2</v>
      </c>
      <c r="I4677">
        <v>3</v>
      </c>
      <c r="J4677">
        <v>0</v>
      </c>
      <c r="K4677">
        <v>0</v>
      </c>
      <c r="L4677">
        <v>2</v>
      </c>
      <c r="M4677">
        <v>0</v>
      </c>
      <c r="N4677">
        <v>3</v>
      </c>
      <c r="O4677">
        <v>0</v>
      </c>
      <c r="P4677">
        <v>0</v>
      </c>
      <c r="Q4677">
        <v>0</v>
      </c>
      <c r="R4677">
        <v>0</v>
      </c>
      <c r="S4677">
        <v>6</v>
      </c>
      <c r="T4677">
        <v>3</v>
      </c>
      <c r="U4677">
        <v>0</v>
      </c>
      <c r="V4677">
        <v>0</v>
      </c>
      <c r="W4677">
        <v>0</v>
      </c>
      <c r="X4677">
        <v>0</v>
      </c>
      <c r="Y4677">
        <v>0</v>
      </c>
      <c r="Z4677">
        <v>0</v>
      </c>
      <c r="AA4677">
        <v>0</v>
      </c>
      <c r="AB4677">
        <v>26</v>
      </c>
      <c r="AC4677">
        <v>0</v>
      </c>
      <c r="AD4677">
        <v>0</v>
      </c>
      <c r="AE4677">
        <v>0</v>
      </c>
      <c r="AF4677">
        <v>0</v>
      </c>
      <c r="AG4677">
        <v>0</v>
      </c>
      <c r="AH4677">
        <v>0</v>
      </c>
      <c r="AI4677">
        <v>5</v>
      </c>
      <c r="AJ4677">
        <v>0</v>
      </c>
      <c r="AK4677">
        <v>0</v>
      </c>
      <c r="AL4677">
        <v>1</v>
      </c>
      <c r="AM4677">
        <v>8</v>
      </c>
      <c r="AN4677">
        <v>3</v>
      </c>
      <c r="AO4677">
        <v>0</v>
      </c>
      <c r="AP4677">
        <v>1</v>
      </c>
      <c r="AQ4677">
        <v>0</v>
      </c>
      <c r="AR4677">
        <v>0</v>
      </c>
      <c r="AS4677">
        <v>1</v>
      </c>
      <c r="AT4677">
        <v>0</v>
      </c>
      <c r="AU4677">
        <v>0</v>
      </c>
      <c r="AV4677">
        <v>0</v>
      </c>
      <c r="AW4677">
        <v>3</v>
      </c>
      <c r="AX4677">
        <v>4</v>
      </c>
      <c r="AY4677">
        <v>6</v>
      </c>
      <c r="AZ4677">
        <v>4</v>
      </c>
      <c r="BA4677">
        <v>12</v>
      </c>
      <c r="BB4677">
        <v>0</v>
      </c>
      <c r="BC4677">
        <v>2</v>
      </c>
      <c r="BD4677">
        <v>0</v>
      </c>
      <c r="BE4677">
        <v>0</v>
      </c>
      <c r="BF4677">
        <v>0</v>
      </c>
      <c r="BG4677">
        <v>0</v>
      </c>
      <c r="BH4677">
        <v>0</v>
      </c>
      <c r="BI4677">
        <v>6</v>
      </c>
      <c r="BJ4677">
        <v>1</v>
      </c>
      <c r="BK4677">
        <v>0</v>
      </c>
      <c r="BL4677">
        <v>0</v>
      </c>
      <c r="BM4677">
        <v>0</v>
      </c>
      <c r="BN4677">
        <v>0</v>
      </c>
      <c r="BO4677">
        <v>4</v>
      </c>
      <c r="BP4677">
        <v>4</v>
      </c>
      <c r="BQ4677">
        <v>0</v>
      </c>
      <c r="BR4677">
        <v>0</v>
      </c>
      <c r="BS4677">
        <v>1</v>
      </c>
      <c r="BT4677">
        <v>42</v>
      </c>
      <c r="BU4677" t="s">
        <v>4483</v>
      </c>
    </row>
    <row r="4678" spans="1:73">
      <c r="A4678" t="s">
        <v>4292</v>
      </c>
      <c r="B4678" t="s">
        <v>4293</v>
      </c>
      <c r="C4678">
        <v>200</v>
      </c>
      <c r="D4678" t="s">
        <v>119</v>
      </c>
      <c r="E4678" t="s">
        <v>78</v>
      </c>
      <c r="F4678" t="s">
        <v>77</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v>0</v>
      </c>
      <c r="BC4678">
        <v>0</v>
      </c>
      <c r="BD4678">
        <v>0</v>
      </c>
      <c r="BE4678">
        <v>0</v>
      </c>
      <c r="BF4678">
        <v>0</v>
      </c>
      <c r="BG4678">
        <v>0</v>
      </c>
      <c r="BH4678">
        <v>0</v>
      </c>
      <c r="BI4678">
        <v>0</v>
      </c>
      <c r="BJ4678">
        <v>0</v>
      </c>
      <c r="BK4678">
        <v>0</v>
      </c>
      <c r="BL4678">
        <v>0</v>
      </c>
      <c r="BM4678">
        <v>0</v>
      </c>
      <c r="BN4678">
        <v>0</v>
      </c>
      <c r="BO4678">
        <v>0</v>
      </c>
      <c r="BP4678">
        <v>0</v>
      </c>
      <c r="BQ4678">
        <v>0</v>
      </c>
      <c r="BR4678">
        <v>0</v>
      </c>
      <c r="BS4678">
        <v>1</v>
      </c>
      <c r="BT4678">
        <v>2</v>
      </c>
      <c r="BU4678" t="s">
        <v>4367</v>
      </c>
    </row>
    <row r="4679" spans="1:73">
      <c r="A4679" t="s">
        <v>4292</v>
      </c>
      <c r="B4679" t="s">
        <v>4293</v>
      </c>
      <c r="C4679">
        <v>201</v>
      </c>
      <c r="D4679" t="s">
        <v>119</v>
      </c>
      <c r="E4679" t="s">
        <v>4304</v>
      </c>
      <c r="F4679" t="s">
        <v>101</v>
      </c>
      <c r="G4679">
        <v>0</v>
      </c>
      <c r="H4679">
        <v>1</v>
      </c>
      <c r="I4679">
        <v>1</v>
      </c>
      <c r="J4679">
        <v>0</v>
      </c>
      <c r="K4679">
        <v>0</v>
      </c>
      <c r="L4679">
        <v>3</v>
      </c>
      <c r="M4679">
        <v>0</v>
      </c>
      <c r="N4679">
        <v>10</v>
      </c>
      <c r="O4679">
        <v>0</v>
      </c>
      <c r="P4679">
        <v>0</v>
      </c>
      <c r="Q4679">
        <v>2</v>
      </c>
      <c r="R4679">
        <v>2</v>
      </c>
      <c r="S4679">
        <v>14</v>
      </c>
      <c r="T4679">
        <v>2</v>
      </c>
      <c r="U4679">
        <v>0</v>
      </c>
      <c r="V4679">
        <v>5</v>
      </c>
      <c r="W4679">
        <v>3</v>
      </c>
      <c r="X4679">
        <v>0</v>
      </c>
      <c r="Y4679">
        <v>0</v>
      </c>
      <c r="Z4679">
        <v>0</v>
      </c>
      <c r="AA4679">
        <v>0</v>
      </c>
      <c r="AB4679">
        <v>45</v>
      </c>
      <c r="AC4679">
        <v>2</v>
      </c>
      <c r="AD4679">
        <v>0</v>
      </c>
      <c r="AE4679">
        <v>0</v>
      </c>
      <c r="AF4679">
        <v>0</v>
      </c>
      <c r="AG4679">
        <v>0</v>
      </c>
      <c r="AH4679">
        <v>2</v>
      </c>
      <c r="AI4679">
        <v>1</v>
      </c>
      <c r="AJ4679">
        <v>0</v>
      </c>
      <c r="AK4679">
        <v>0</v>
      </c>
      <c r="AL4679">
        <v>2</v>
      </c>
      <c r="AM4679">
        <v>7</v>
      </c>
      <c r="AN4679">
        <v>2</v>
      </c>
      <c r="AO4679">
        <v>0</v>
      </c>
      <c r="AP4679">
        <v>1</v>
      </c>
      <c r="AQ4679">
        <v>2</v>
      </c>
      <c r="AR4679">
        <v>0</v>
      </c>
      <c r="AS4679">
        <v>0</v>
      </c>
      <c r="AT4679">
        <v>0</v>
      </c>
      <c r="AU4679">
        <v>0</v>
      </c>
      <c r="AV4679">
        <v>1</v>
      </c>
      <c r="AW4679">
        <v>1</v>
      </c>
      <c r="AX4679">
        <v>10</v>
      </c>
      <c r="AY4679">
        <v>8</v>
      </c>
      <c r="AZ4679">
        <v>13</v>
      </c>
      <c r="BA4679">
        <v>19</v>
      </c>
      <c r="BB4679">
        <v>2</v>
      </c>
      <c r="BC4679">
        <v>3</v>
      </c>
      <c r="BD4679">
        <v>0</v>
      </c>
      <c r="BE4679">
        <v>0</v>
      </c>
      <c r="BF4679">
        <v>1</v>
      </c>
      <c r="BG4679">
        <v>0</v>
      </c>
      <c r="BH4679">
        <v>0</v>
      </c>
      <c r="BI4679">
        <v>6</v>
      </c>
      <c r="BJ4679">
        <v>1</v>
      </c>
      <c r="BK4679">
        <v>0</v>
      </c>
      <c r="BL4679">
        <v>1</v>
      </c>
      <c r="BM4679">
        <v>2</v>
      </c>
      <c r="BN4679">
        <v>1</v>
      </c>
      <c r="BO4679">
        <v>15</v>
      </c>
      <c r="BP4679">
        <v>0</v>
      </c>
      <c r="BQ4679">
        <v>0</v>
      </c>
      <c r="BR4679">
        <v>4</v>
      </c>
      <c r="BS4679">
        <v>6</v>
      </c>
      <c r="BT4679">
        <v>76</v>
      </c>
      <c r="BU4679" t="s">
        <v>4484</v>
      </c>
    </row>
    <row r="4680" spans="1:73">
      <c r="A4680" t="s">
        <v>4292</v>
      </c>
      <c r="B4680" t="s">
        <v>4293</v>
      </c>
      <c r="C4680">
        <v>202</v>
      </c>
      <c r="D4680" t="s">
        <v>119</v>
      </c>
      <c r="E4680" t="s">
        <v>4301</v>
      </c>
      <c r="F4680" t="s">
        <v>92</v>
      </c>
      <c r="G4680">
        <v>0</v>
      </c>
      <c r="H4680">
        <v>1</v>
      </c>
      <c r="I4680">
        <v>0</v>
      </c>
      <c r="J4680">
        <v>0</v>
      </c>
      <c r="K4680">
        <v>0</v>
      </c>
      <c r="L4680">
        <v>0</v>
      </c>
      <c r="M4680">
        <v>0</v>
      </c>
      <c r="N4680">
        <v>1</v>
      </c>
      <c r="O4680">
        <v>0</v>
      </c>
      <c r="P4680">
        <v>0</v>
      </c>
      <c r="Q4680">
        <v>0</v>
      </c>
      <c r="R4680">
        <v>0</v>
      </c>
      <c r="S4680">
        <v>1</v>
      </c>
      <c r="T4680">
        <v>1</v>
      </c>
      <c r="U4680">
        <v>0</v>
      </c>
      <c r="V4680">
        <v>0</v>
      </c>
      <c r="W4680">
        <v>1</v>
      </c>
      <c r="X4680">
        <v>0</v>
      </c>
      <c r="Y4680">
        <v>0</v>
      </c>
      <c r="Z4680">
        <v>0</v>
      </c>
      <c r="AA4680">
        <v>0</v>
      </c>
      <c r="AB4680">
        <v>4</v>
      </c>
      <c r="AC4680">
        <v>0</v>
      </c>
      <c r="AD4680">
        <v>0</v>
      </c>
      <c r="AE4680">
        <v>0</v>
      </c>
      <c r="AF4680">
        <v>0</v>
      </c>
      <c r="AG4680">
        <v>0</v>
      </c>
      <c r="AH4680">
        <v>0</v>
      </c>
      <c r="AI4680">
        <v>0</v>
      </c>
      <c r="AJ4680">
        <v>0</v>
      </c>
      <c r="AK4680">
        <v>0</v>
      </c>
      <c r="AL4680">
        <v>0</v>
      </c>
      <c r="AM4680">
        <v>0</v>
      </c>
      <c r="AN4680">
        <v>0</v>
      </c>
      <c r="AO4680">
        <v>0</v>
      </c>
      <c r="AP4680">
        <v>0</v>
      </c>
      <c r="AQ4680">
        <v>1</v>
      </c>
      <c r="AR4680">
        <v>0</v>
      </c>
      <c r="AS4680">
        <v>0</v>
      </c>
      <c r="AT4680">
        <v>0</v>
      </c>
      <c r="AU4680">
        <v>0</v>
      </c>
      <c r="AV4680">
        <v>0</v>
      </c>
      <c r="AW4680">
        <v>0</v>
      </c>
      <c r="AX4680">
        <v>0</v>
      </c>
      <c r="AY4680">
        <v>0</v>
      </c>
      <c r="AZ4680">
        <v>1</v>
      </c>
      <c r="BA4680">
        <v>0</v>
      </c>
      <c r="BB4680">
        <v>0</v>
      </c>
      <c r="BC4680">
        <v>0</v>
      </c>
      <c r="BD4680">
        <v>0</v>
      </c>
      <c r="BE4680">
        <v>0</v>
      </c>
      <c r="BF4680">
        <v>0</v>
      </c>
      <c r="BG4680">
        <v>0</v>
      </c>
      <c r="BH4680">
        <v>0</v>
      </c>
      <c r="BI4680">
        <v>0</v>
      </c>
      <c r="BJ4680">
        <v>0</v>
      </c>
      <c r="BK4680">
        <v>0</v>
      </c>
      <c r="BL4680">
        <v>0</v>
      </c>
      <c r="BM4680">
        <v>0</v>
      </c>
      <c r="BN4680">
        <v>0</v>
      </c>
      <c r="BO4680">
        <v>1</v>
      </c>
      <c r="BP4680">
        <v>0</v>
      </c>
      <c r="BQ4680">
        <v>0</v>
      </c>
      <c r="BR4680">
        <v>0</v>
      </c>
      <c r="BS4680">
        <v>1</v>
      </c>
      <c r="BT4680">
        <v>6</v>
      </c>
      <c r="BU4680" t="s">
        <v>4485</v>
      </c>
    </row>
    <row r="4681" spans="1:73">
      <c r="A4681" t="s">
        <v>4292</v>
      </c>
      <c r="B4681" t="s">
        <v>4293</v>
      </c>
      <c r="C4681">
        <v>203</v>
      </c>
      <c r="D4681" t="s">
        <v>119</v>
      </c>
      <c r="E4681" t="s">
        <v>4304</v>
      </c>
      <c r="F4681" t="s">
        <v>101</v>
      </c>
      <c r="G4681">
        <v>0</v>
      </c>
      <c r="H4681">
        <v>0</v>
      </c>
      <c r="I4681">
        <v>0</v>
      </c>
      <c r="J4681">
        <v>0</v>
      </c>
      <c r="K4681">
        <v>0</v>
      </c>
      <c r="L4681">
        <v>1</v>
      </c>
      <c r="M4681">
        <v>0</v>
      </c>
      <c r="N4681">
        <v>1</v>
      </c>
      <c r="O4681">
        <v>0</v>
      </c>
      <c r="P4681">
        <v>0</v>
      </c>
      <c r="Q4681">
        <v>0</v>
      </c>
      <c r="R4681">
        <v>0</v>
      </c>
      <c r="S4681">
        <v>0</v>
      </c>
      <c r="T4681">
        <v>0</v>
      </c>
      <c r="U4681">
        <v>0</v>
      </c>
      <c r="V4681">
        <v>0</v>
      </c>
      <c r="W4681">
        <v>0</v>
      </c>
      <c r="X4681">
        <v>0</v>
      </c>
      <c r="Y4681">
        <v>0</v>
      </c>
      <c r="Z4681">
        <v>0</v>
      </c>
      <c r="AA4681">
        <v>0</v>
      </c>
      <c r="AB4681">
        <v>4</v>
      </c>
      <c r="AC4681">
        <v>0</v>
      </c>
      <c r="AD4681">
        <v>0</v>
      </c>
      <c r="AE4681">
        <v>0</v>
      </c>
      <c r="AF4681">
        <v>0</v>
      </c>
      <c r="AG4681">
        <v>0</v>
      </c>
      <c r="AH4681">
        <v>0</v>
      </c>
      <c r="AI4681">
        <v>0</v>
      </c>
      <c r="AJ4681">
        <v>0</v>
      </c>
      <c r="AK4681">
        <v>0</v>
      </c>
      <c r="AL4681">
        <v>0</v>
      </c>
      <c r="AM4681">
        <v>2</v>
      </c>
      <c r="AN4681">
        <v>0</v>
      </c>
      <c r="AO4681">
        <v>0</v>
      </c>
      <c r="AP4681">
        <v>0</v>
      </c>
      <c r="AQ4681">
        <v>0</v>
      </c>
      <c r="AR4681">
        <v>0</v>
      </c>
      <c r="AS4681">
        <v>0</v>
      </c>
      <c r="AT4681">
        <v>0</v>
      </c>
      <c r="AU4681">
        <v>0</v>
      </c>
      <c r="AV4681">
        <v>0</v>
      </c>
      <c r="AW4681">
        <v>0</v>
      </c>
      <c r="AX4681">
        <v>0</v>
      </c>
      <c r="AY4681">
        <v>1</v>
      </c>
      <c r="AZ4681">
        <v>1</v>
      </c>
      <c r="BA4681">
        <v>2</v>
      </c>
      <c r="BB4681">
        <v>0</v>
      </c>
      <c r="BC4681">
        <v>0</v>
      </c>
      <c r="BD4681">
        <v>0</v>
      </c>
      <c r="BE4681">
        <v>0</v>
      </c>
      <c r="BF4681">
        <v>0</v>
      </c>
      <c r="BG4681">
        <v>0</v>
      </c>
      <c r="BH4681">
        <v>0</v>
      </c>
      <c r="BI4681">
        <v>0</v>
      </c>
      <c r="BJ4681">
        <v>0</v>
      </c>
      <c r="BK4681">
        <v>0</v>
      </c>
      <c r="BL4681">
        <v>0</v>
      </c>
      <c r="BM4681">
        <v>0</v>
      </c>
      <c r="BN4681">
        <v>0</v>
      </c>
      <c r="BO4681">
        <v>1</v>
      </c>
      <c r="BP4681">
        <v>0</v>
      </c>
      <c r="BQ4681">
        <v>0</v>
      </c>
      <c r="BR4681">
        <v>0</v>
      </c>
      <c r="BS4681">
        <v>1</v>
      </c>
      <c r="BT4681">
        <v>6</v>
      </c>
      <c r="BU4681" t="s">
        <v>4486</v>
      </c>
    </row>
    <row r="4682" spans="1:73">
      <c r="A4682" t="s">
        <v>4292</v>
      </c>
      <c r="B4682" t="s">
        <v>4293</v>
      </c>
      <c r="C4682">
        <v>204</v>
      </c>
      <c r="D4682" t="s">
        <v>119</v>
      </c>
      <c r="E4682" t="s">
        <v>4301</v>
      </c>
      <c r="F4682" t="s">
        <v>92</v>
      </c>
      <c r="G4682">
        <v>0</v>
      </c>
      <c r="H4682">
        <v>1</v>
      </c>
      <c r="I4682">
        <v>0</v>
      </c>
      <c r="J4682">
        <v>0</v>
      </c>
      <c r="K4682">
        <v>0</v>
      </c>
      <c r="L4682">
        <v>2</v>
      </c>
      <c r="M4682">
        <v>0</v>
      </c>
      <c r="N4682">
        <v>4</v>
      </c>
      <c r="O4682">
        <v>0</v>
      </c>
      <c r="P4682">
        <v>0</v>
      </c>
      <c r="Q4682">
        <v>1</v>
      </c>
      <c r="R4682">
        <v>0</v>
      </c>
      <c r="S4682">
        <v>4</v>
      </c>
      <c r="T4682">
        <v>3</v>
      </c>
      <c r="U4682">
        <v>0</v>
      </c>
      <c r="V4682">
        <v>0</v>
      </c>
      <c r="W4682">
        <v>1</v>
      </c>
      <c r="X4682">
        <v>0</v>
      </c>
      <c r="Y4682">
        <v>0</v>
      </c>
      <c r="Z4682">
        <v>0</v>
      </c>
      <c r="AA4682">
        <v>0</v>
      </c>
      <c r="AB4682">
        <v>15</v>
      </c>
      <c r="AC4682">
        <v>0</v>
      </c>
      <c r="AD4682">
        <v>0</v>
      </c>
      <c r="AE4682">
        <v>0</v>
      </c>
      <c r="AF4682">
        <v>0</v>
      </c>
      <c r="AG4682">
        <v>0</v>
      </c>
      <c r="AH4682">
        <v>0</v>
      </c>
      <c r="AI4682">
        <v>1</v>
      </c>
      <c r="AJ4682">
        <v>0</v>
      </c>
      <c r="AK4682">
        <v>0</v>
      </c>
      <c r="AL4682">
        <v>0</v>
      </c>
      <c r="AM4682">
        <v>3</v>
      </c>
      <c r="AN4682">
        <v>0</v>
      </c>
      <c r="AO4682">
        <v>0</v>
      </c>
      <c r="AP4682">
        <v>0</v>
      </c>
      <c r="AQ4682">
        <v>3</v>
      </c>
      <c r="AR4682">
        <v>0</v>
      </c>
      <c r="AS4682">
        <v>0</v>
      </c>
      <c r="AT4682">
        <v>0</v>
      </c>
      <c r="AU4682">
        <v>0</v>
      </c>
      <c r="AV4682">
        <v>0</v>
      </c>
      <c r="AW4682">
        <v>0</v>
      </c>
      <c r="AX4682">
        <v>0</v>
      </c>
      <c r="AY4682">
        <v>1</v>
      </c>
      <c r="AZ4682">
        <v>4</v>
      </c>
      <c r="BA4682">
        <v>3</v>
      </c>
      <c r="BB4682">
        <v>0</v>
      </c>
      <c r="BC4682">
        <v>2</v>
      </c>
      <c r="BD4682">
        <v>0</v>
      </c>
      <c r="BE4682">
        <v>0</v>
      </c>
      <c r="BF4682">
        <v>0</v>
      </c>
      <c r="BG4682">
        <v>0</v>
      </c>
      <c r="BH4682">
        <v>0</v>
      </c>
      <c r="BI4682">
        <v>0</v>
      </c>
      <c r="BJ4682">
        <v>2</v>
      </c>
      <c r="BK4682">
        <v>0</v>
      </c>
      <c r="BL4682">
        <v>0</v>
      </c>
      <c r="BM4682">
        <v>0</v>
      </c>
      <c r="BN4682">
        <v>0</v>
      </c>
      <c r="BO4682">
        <v>4</v>
      </c>
      <c r="BP4682">
        <v>0</v>
      </c>
      <c r="BQ4682">
        <v>1</v>
      </c>
      <c r="BR4682">
        <v>0</v>
      </c>
      <c r="BS4682">
        <v>2</v>
      </c>
      <c r="BT4682">
        <v>23</v>
      </c>
      <c r="BU4682" t="s">
        <v>4487</v>
      </c>
    </row>
    <row r="4683" spans="1:73">
      <c r="A4683" t="s">
        <v>4292</v>
      </c>
      <c r="B4683" t="s">
        <v>4293</v>
      </c>
      <c r="C4683">
        <v>205</v>
      </c>
      <c r="D4683" t="s">
        <v>119</v>
      </c>
      <c r="E4683" t="s">
        <v>4304</v>
      </c>
      <c r="F4683" t="s">
        <v>101</v>
      </c>
      <c r="G4683">
        <v>0</v>
      </c>
      <c r="H4683">
        <v>0</v>
      </c>
      <c r="I4683">
        <v>0</v>
      </c>
      <c r="J4683">
        <v>0</v>
      </c>
      <c r="K4683">
        <v>0</v>
      </c>
      <c r="L4683">
        <v>0</v>
      </c>
      <c r="M4683">
        <v>0</v>
      </c>
      <c r="N4683">
        <v>2</v>
      </c>
      <c r="O4683">
        <v>0</v>
      </c>
      <c r="P4683">
        <v>0</v>
      </c>
      <c r="Q4683">
        <v>0</v>
      </c>
      <c r="R4683">
        <v>0</v>
      </c>
      <c r="S4683">
        <v>3</v>
      </c>
      <c r="T4683">
        <v>1</v>
      </c>
      <c r="U4683">
        <v>0</v>
      </c>
      <c r="V4683">
        <v>0</v>
      </c>
      <c r="W4683">
        <v>1</v>
      </c>
      <c r="X4683">
        <v>0</v>
      </c>
      <c r="Y4683">
        <v>0</v>
      </c>
      <c r="Z4683">
        <v>0</v>
      </c>
      <c r="AA4683">
        <v>0</v>
      </c>
      <c r="AB4683">
        <v>9</v>
      </c>
      <c r="AC4683">
        <v>0</v>
      </c>
      <c r="AD4683">
        <v>0</v>
      </c>
      <c r="AE4683">
        <v>0</v>
      </c>
      <c r="AF4683">
        <v>0</v>
      </c>
      <c r="AG4683">
        <v>0</v>
      </c>
      <c r="AH4683">
        <v>0</v>
      </c>
      <c r="AI4683">
        <v>1</v>
      </c>
      <c r="AJ4683">
        <v>0</v>
      </c>
      <c r="AK4683">
        <v>0</v>
      </c>
      <c r="AL4683">
        <v>1</v>
      </c>
      <c r="AM4683">
        <v>1</v>
      </c>
      <c r="AN4683">
        <v>0</v>
      </c>
      <c r="AO4683">
        <v>0</v>
      </c>
      <c r="AP4683">
        <v>0</v>
      </c>
      <c r="AQ4683">
        <v>2</v>
      </c>
      <c r="AR4683">
        <v>0</v>
      </c>
      <c r="AS4683">
        <v>0</v>
      </c>
      <c r="AT4683">
        <v>0</v>
      </c>
      <c r="AU4683">
        <v>0</v>
      </c>
      <c r="AV4683">
        <v>0</v>
      </c>
      <c r="AW4683">
        <v>0</v>
      </c>
      <c r="AX4683">
        <v>2</v>
      </c>
      <c r="AY4683">
        <v>2</v>
      </c>
      <c r="AZ4683">
        <v>3</v>
      </c>
      <c r="BA4683">
        <v>3</v>
      </c>
      <c r="BB4683">
        <v>0</v>
      </c>
      <c r="BC4683">
        <v>0</v>
      </c>
      <c r="BD4683">
        <v>0</v>
      </c>
      <c r="BE4683">
        <v>0</v>
      </c>
      <c r="BF4683">
        <v>0</v>
      </c>
      <c r="BG4683">
        <v>0</v>
      </c>
      <c r="BH4683">
        <v>0</v>
      </c>
      <c r="BI4683">
        <v>2</v>
      </c>
      <c r="BJ4683">
        <v>0</v>
      </c>
      <c r="BK4683">
        <v>0</v>
      </c>
      <c r="BL4683">
        <v>0</v>
      </c>
      <c r="BM4683">
        <v>0</v>
      </c>
      <c r="BN4683">
        <v>0</v>
      </c>
      <c r="BO4683">
        <v>3</v>
      </c>
      <c r="BP4683">
        <v>0</v>
      </c>
      <c r="BQ4683">
        <v>0</v>
      </c>
      <c r="BR4683">
        <v>2</v>
      </c>
      <c r="BS4683">
        <v>2</v>
      </c>
      <c r="BT4683">
        <v>16</v>
      </c>
      <c r="BU4683" t="s">
        <v>4488</v>
      </c>
    </row>
    <row r="4684" spans="1:73">
      <c r="A4684" t="s">
        <v>4292</v>
      </c>
      <c r="B4684" t="s">
        <v>4293</v>
      </c>
      <c r="C4684">
        <v>206</v>
      </c>
      <c r="D4684" t="s">
        <v>119</v>
      </c>
      <c r="E4684" t="s">
        <v>4301</v>
      </c>
      <c r="F4684" t="s">
        <v>92</v>
      </c>
      <c r="G4684">
        <v>0</v>
      </c>
      <c r="H4684">
        <v>1</v>
      </c>
      <c r="I4684">
        <v>0</v>
      </c>
      <c r="J4684">
        <v>0</v>
      </c>
      <c r="K4684">
        <v>0</v>
      </c>
      <c r="L4684">
        <v>3</v>
      </c>
      <c r="M4684">
        <v>0</v>
      </c>
      <c r="N4684">
        <v>3</v>
      </c>
      <c r="O4684">
        <v>0</v>
      </c>
      <c r="P4684">
        <v>0</v>
      </c>
      <c r="Q4684">
        <v>0</v>
      </c>
      <c r="R4684">
        <v>2</v>
      </c>
      <c r="S4684">
        <v>5</v>
      </c>
      <c r="T4684">
        <v>1</v>
      </c>
      <c r="U4684">
        <v>0</v>
      </c>
      <c r="V4684">
        <v>0</v>
      </c>
      <c r="W4684">
        <v>1</v>
      </c>
      <c r="X4684">
        <v>0</v>
      </c>
      <c r="Y4684">
        <v>0</v>
      </c>
      <c r="Z4684">
        <v>0</v>
      </c>
      <c r="AA4684">
        <v>0</v>
      </c>
      <c r="AB4684">
        <v>24</v>
      </c>
      <c r="AC4684">
        <v>0</v>
      </c>
      <c r="AD4684">
        <v>0</v>
      </c>
      <c r="AE4684">
        <v>0</v>
      </c>
      <c r="AF4684">
        <v>0</v>
      </c>
      <c r="AG4684">
        <v>0</v>
      </c>
      <c r="AH4684">
        <v>0</v>
      </c>
      <c r="AI4684">
        <v>2</v>
      </c>
      <c r="AJ4684">
        <v>0</v>
      </c>
      <c r="AK4684">
        <v>0</v>
      </c>
      <c r="AL4684">
        <v>0</v>
      </c>
      <c r="AM4684">
        <v>10</v>
      </c>
      <c r="AN4684">
        <v>0</v>
      </c>
      <c r="AO4684">
        <v>0</v>
      </c>
      <c r="AP4684">
        <v>1</v>
      </c>
      <c r="AQ4684">
        <v>2</v>
      </c>
      <c r="AR4684">
        <v>0</v>
      </c>
      <c r="AS4684">
        <v>0</v>
      </c>
      <c r="AT4684">
        <v>0</v>
      </c>
      <c r="AU4684">
        <v>0</v>
      </c>
      <c r="AV4684">
        <v>0</v>
      </c>
      <c r="AW4684">
        <v>0</v>
      </c>
      <c r="AX4684">
        <v>0</v>
      </c>
      <c r="AY4684">
        <v>5</v>
      </c>
      <c r="AZ4684">
        <v>3</v>
      </c>
      <c r="BA4684">
        <v>10</v>
      </c>
      <c r="BB4684">
        <v>2</v>
      </c>
      <c r="BC4684">
        <v>3</v>
      </c>
      <c r="BD4684">
        <v>0</v>
      </c>
      <c r="BE4684">
        <v>0</v>
      </c>
      <c r="BF4684">
        <v>0</v>
      </c>
      <c r="BG4684">
        <v>0</v>
      </c>
      <c r="BH4684">
        <v>0</v>
      </c>
      <c r="BI4684">
        <v>0</v>
      </c>
      <c r="BJ4684">
        <v>2</v>
      </c>
      <c r="BK4684">
        <v>0</v>
      </c>
      <c r="BL4684">
        <v>0</v>
      </c>
      <c r="BM4684">
        <v>0</v>
      </c>
      <c r="BN4684">
        <v>0</v>
      </c>
      <c r="BO4684">
        <v>3</v>
      </c>
      <c r="BP4684">
        <v>0</v>
      </c>
      <c r="BQ4684">
        <v>0</v>
      </c>
      <c r="BR4684">
        <v>0</v>
      </c>
      <c r="BS4684">
        <v>3</v>
      </c>
      <c r="BT4684">
        <v>36</v>
      </c>
      <c r="BU4684" t="s">
        <v>4489</v>
      </c>
    </row>
    <row r="4685" spans="1:73">
      <c r="A4685" t="s">
        <v>4292</v>
      </c>
      <c r="B4685" t="s">
        <v>4293</v>
      </c>
      <c r="C4685">
        <v>207</v>
      </c>
      <c r="D4685" t="s">
        <v>119</v>
      </c>
      <c r="E4685" t="s">
        <v>78</v>
      </c>
      <c r="F4685" t="s">
        <v>77</v>
      </c>
      <c r="G4685">
        <v>0</v>
      </c>
      <c r="H4685">
        <v>0</v>
      </c>
      <c r="I4685">
        <v>0</v>
      </c>
      <c r="J4685">
        <v>0</v>
      </c>
      <c r="K4685">
        <v>0</v>
      </c>
      <c r="L4685">
        <v>1</v>
      </c>
      <c r="M4685">
        <v>0</v>
      </c>
      <c r="N4685">
        <v>3</v>
      </c>
      <c r="O4685">
        <v>0</v>
      </c>
      <c r="P4685">
        <v>0</v>
      </c>
      <c r="Q4685">
        <v>0</v>
      </c>
      <c r="R4685">
        <v>0</v>
      </c>
      <c r="S4685">
        <v>1</v>
      </c>
      <c r="T4685">
        <v>3</v>
      </c>
      <c r="U4685">
        <v>0</v>
      </c>
      <c r="V4685">
        <v>1</v>
      </c>
      <c r="W4685">
        <v>0</v>
      </c>
      <c r="X4685">
        <v>0</v>
      </c>
      <c r="Y4685">
        <v>0</v>
      </c>
      <c r="Z4685">
        <v>0</v>
      </c>
      <c r="AA4685">
        <v>0</v>
      </c>
      <c r="AB4685">
        <v>7</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2</v>
      </c>
      <c r="AZ4685">
        <v>1</v>
      </c>
      <c r="BA4685">
        <v>0</v>
      </c>
      <c r="BB4685">
        <v>0</v>
      </c>
      <c r="BC4685">
        <v>1</v>
      </c>
      <c r="BD4685">
        <v>0</v>
      </c>
      <c r="BE4685">
        <v>0</v>
      </c>
      <c r="BF4685">
        <v>0</v>
      </c>
      <c r="BG4685">
        <v>0</v>
      </c>
      <c r="BH4685">
        <v>0</v>
      </c>
      <c r="BI4685">
        <v>0</v>
      </c>
      <c r="BJ4685">
        <v>1</v>
      </c>
      <c r="BK4685">
        <v>0</v>
      </c>
      <c r="BL4685">
        <v>0</v>
      </c>
      <c r="BM4685">
        <v>0</v>
      </c>
      <c r="BN4685">
        <v>0</v>
      </c>
      <c r="BO4685">
        <v>3</v>
      </c>
      <c r="BP4685">
        <v>0</v>
      </c>
      <c r="BQ4685">
        <v>0</v>
      </c>
      <c r="BR4685">
        <v>0</v>
      </c>
      <c r="BS4685">
        <v>1</v>
      </c>
      <c r="BT4685">
        <v>12</v>
      </c>
      <c r="BU4685" t="s">
        <v>4490</v>
      </c>
    </row>
    <row r="4686" spans="1:73">
      <c r="A4686" t="s">
        <v>4292</v>
      </c>
      <c r="B4686" t="s">
        <v>4293</v>
      </c>
      <c r="C4686">
        <v>208</v>
      </c>
      <c r="D4686" t="s">
        <v>119</v>
      </c>
      <c r="E4686" t="s">
        <v>4301</v>
      </c>
      <c r="F4686" t="s">
        <v>92</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0</v>
      </c>
      <c r="BB4686">
        <v>0</v>
      </c>
      <c r="BC4686">
        <v>0</v>
      </c>
      <c r="BD4686">
        <v>0</v>
      </c>
      <c r="BE4686">
        <v>0</v>
      </c>
      <c r="BF4686">
        <v>0</v>
      </c>
      <c r="BG4686">
        <v>0</v>
      </c>
      <c r="BH4686">
        <v>0</v>
      </c>
      <c r="BI4686">
        <v>0</v>
      </c>
      <c r="BJ4686">
        <v>0</v>
      </c>
      <c r="BK4686">
        <v>0</v>
      </c>
      <c r="BL4686">
        <v>0</v>
      </c>
      <c r="BM4686">
        <v>0</v>
      </c>
      <c r="BN4686">
        <v>0</v>
      </c>
      <c r="BO4686">
        <v>0</v>
      </c>
      <c r="BP4686">
        <v>0</v>
      </c>
      <c r="BQ4686">
        <v>0</v>
      </c>
      <c r="BR4686">
        <v>0</v>
      </c>
      <c r="BS4686">
        <v>1</v>
      </c>
      <c r="BT4686">
        <v>4</v>
      </c>
      <c r="BU4686" t="s">
        <v>4491</v>
      </c>
    </row>
    <row r="4687" spans="1:73">
      <c r="A4687" t="s">
        <v>4292</v>
      </c>
      <c r="B4687" t="s">
        <v>4293</v>
      </c>
      <c r="C4687">
        <v>209</v>
      </c>
      <c r="D4687" t="s">
        <v>119</v>
      </c>
      <c r="E4687" t="s">
        <v>78</v>
      </c>
      <c r="F4687" t="s">
        <v>77</v>
      </c>
      <c r="G4687">
        <v>1</v>
      </c>
      <c r="H4687">
        <v>1</v>
      </c>
      <c r="I4687">
        <v>0</v>
      </c>
      <c r="J4687">
        <v>0</v>
      </c>
      <c r="K4687">
        <v>0</v>
      </c>
      <c r="L4687">
        <v>6</v>
      </c>
      <c r="M4687">
        <v>0</v>
      </c>
      <c r="N4687">
        <v>6</v>
      </c>
      <c r="O4687">
        <v>0</v>
      </c>
      <c r="P4687">
        <v>0</v>
      </c>
      <c r="Q4687">
        <v>0</v>
      </c>
      <c r="R4687">
        <v>0</v>
      </c>
      <c r="S4687">
        <v>11</v>
      </c>
      <c r="T4687">
        <v>4</v>
      </c>
      <c r="U4687">
        <v>0</v>
      </c>
      <c r="V4687">
        <v>1</v>
      </c>
      <c r="W4687">
        <v>2</v>
      </c>
      <c r="X4687">
        <v>0</v>
      </c>
      <c r="Y4687">
        <v>0</v>
      </c>
      <c r="Z4687">
        <v>0</v>
      </c>
      <c r="AA4687">
        <v>0</v>
      </c>
      <c r="AB4687">
        <v>50</v>
      </c>
      <c r="AC4687">
        <v>1</v>
      </c>
      <c r="AD4687">
        <v>0</v>
      </c>
      <c r="AE4687">
        <v>0</v>
      </c>
      <c r="AF4687">
        <v>0</v>
      </c>
      <c r="AG4687">
        <v>0</v>
      </c>
      <c r="AH4687">
        <v>7</v>
      </c>
      <c r="AI4687">
        <v>3</v>
      </c>
      <c r="AJ4687">
        <v>0</v>
      </c>
      <c r="AK4687">
        <v>0</v>
      </c>
      <c r="AL4687">
        <v>2</v>
      </c>
      <c r="AM4687">
        <v>3</v>
      </c>
      <c r="AN4687">
        <v>0</v>
      </c>
      <c r="AO4687">
        <v>0</v>
      </c>
      <c r="AP4687">
        <v>4</v>
      </c>
      <c r="AQ4687">
        <v>1</v>
      </c>
      <c r="AR4687">
        <v>0</v>
      </c>
      <c r="AS4687">
        <v>0</v>
      </c>
      <c r="AT4687">
        <v>2</v>
      </c>
      <c r="AU4687">
        <v>4</v>
      </c>
      <c r="AV4687">
        <v>0</v>
      </c>
      <c r="AW4687">
        <v>0</v>
      </c>
      <c r="AX4687">
        <v>15</v>
      </c>
      <c r="AY4687">
        <v>8</v>
      </c>
      <c r="AZ4687">
        <v>8</v>
      </c>
      <c r="BA4687">
        <v>18</v>
      </c>
      <c r="BB4687">
        <v>1</v>
      </c>
      <c r="BC4687">
        <v>11</v>
      </c>
      <c r="BD4687">
        <v>0</v>
      </c>
      <c r="BE4687">
        <v>0</v>
      </c>
      <c r="BF4687">
        <v>0</v>
      </c>
      <c r="BG4687">
        <v>0</v>
      </c>
      <c r="BH4687">
        <v>0</v>
      </c>
      <c r="BI4687">
        <v>7</v>
      </c>
      <c r="BJ4687">
        <v>5</v>
      </c>
      <c r="BK4687">
        <v>0</v>
      </c>
      <c r="BL4687">
        <v>0</v>
      </c>
      <c r="BM4687">
        <v>0</v>
      </c>
      <c r="BN4687">
        <v>1</v>
      </c>
      <c r="BO4687">
        <v>13</v>
      </c>
      <c r="BP4687">
        <v>3</v>
      </c>
      <c r="BQ4687">
        <v>0</v>
      </c>
      <c r="BR4687">
        <v>3</v>
      </c>
      <c r="BS4687">
        <v>11</v>
      </c>
      <c r="BT4687">
        <v>82</v>
      </c>
      <c r="BU4687" t="s">
        <v>4492</v>
      </c>
    </row>
    <row r="4688" spans="1:73">
      <c r="A4688" t="s">
        <v>4292</v>
      </c>
      <c r="B4688" t="s">
        <v>4293</v>
      </c>
      <c r="C4688">
        <v>210</v>
      </c>
      <c r="D4688" t="s">
        <v>119</v>
      </c>
      <c r="E4688" t="s">
        <v>183</v>
      </c>
      <c r="F4688" t="s">
        <v>184</v>
      </c>
      <c r="G4688">
        <v>2</v>
      </c>
      <c r="H4688">
        <v>4</v>
      </c>
      <c r="I4688">
        <v>4</v>
      </c>
      <c r="J4688">
        <v>0</v>
      </c>
      <c r="K4688">
        <v>0</v>
      </c>
      <c r="L4688">
        <v>8</v>
      </c>
      <c r="M4688">
        <v>0</v>
      </c>
      <c r="N4688">
        <v>12</v>
      </c>
      <c r="O4688">
        <v>3</v>
      </c>
      <c r="P4688">
        <v>0</v>
      </c>
      <c r="Q4688">
        <v>2</v>
      </c>
      <c r="R4688">
        <v>0</v>
      </c>
      <c r="S4688">
        <v>25</v>
      </c>
      <c r="T4688">
        <v>11</v>
      </c>
      <c r="U4688">
        <v>0</v>
      </c>
      <c r="V4688">
        <v>3</v>
      </c>
      <c r="W4688">
        <v>6</v>
      </c>
      <c r="X4688">
        <v>0</v>
      </c>
      <c r="Y4688">
        <v>0</v>
      </c>
      <c r="Z4688">
        <v>2</v>
      </c>
      <c r="AA4688">
        <v>0</v>
      </c>
      <c r="AB4688">
        <v>62</v>
      </c>
      <c r="AC4688">
        <v>3</v>
      </c>
      <c r="AD4688">
        <v>0</v>
      </c>
      <c r="AE4688">
        <v>2</v>
      </c>
      <c r="AF4688">
        <v>0</v>
      </c>
      <c r="AG4688">
        <v>0</v>
      </c>
      <c r="AH4688">
        <v>2</v>
      </c>
      <c r="AI4688">
        <v>2</v>
      </c>
      <c r="AJ4688">
        <v>0</v>
      </c>
      <c r="AK4688">
        <v>0</v>
      </c>
      <c r="AL4688">
        <v>4</v>
      </c>
      <c r="AM4688">
        <v>8</v>
      </c>
      <c r="AN4688">
        <v>0</v>
      </c>
      <c r="AO4688">
        <v>0</v>
      </c>
      <c r="AP4688">
        <v>3</v>
      </c>
      <c r="AQ4688">
        <v>4</v>
      </c>
      <c r="AR4688">
        <v>0</v>
      </c>
      <c r="AS4688">
        <v>0</v>
      </c>
      <c r="AT4688">
        <v>0</v>
      </c>
      <c r="AU4688">
        <v>1</v>
      </c>
      <c r="AV4688">
        <v>2</v>
      </c>
      <c r="AW4688">
        <v>4</v>
      </c>
      <c r="AX4688">
        <v>8</v>
      </c>
      <c r="AY4688">
        <v>9</v>
      </c>
      <c r="AZ4688">
        <v>9</v>
      </c>
      <c r="BA4688">
        <v>16</v>
      </c>
      <c r="BB4688">
        <v>2</v>
      </c>
      <c r="BC4688">
        <v>5</v>
      </c>
      <c r="BD4688">
        <v>0</v>
      </c>
      <c r="BE4688">
        <v>0</v>
      </c>
      <c r="BF4688">
        <v>0</v>
      </c>
      <c r="BG4688">
        <v>2</v>
      </c>
      <c r="BH4688">
        <v>0</v>
      </c>
      <c r="BI4688">
        <v>15</v>
      </c>
      <c r="BJ4688">
        <v>0</v>
      </c>
      <c r="BK4688">
        <v>0</v>
      </c>
      <c r="BL4688">
        <v>5</v>
      </c>
      <c r="BM4688">
        <v>0</v>
      </c>
      <c r="BN4688">
        <v>3</v>
      </c>
      <c r="BO4688">
        <v>15</v>
      </c>
      <c r="BP4688">
        <v>2</v>
      </c>
      <c r="BQ4688">
        <v>3</v>
      </c>
      <c r="BR4688">
        <v>2</v>
      </c>
      <c r="BS4688">
        <v>6</v>
      </c>
      <c r="BT4688">
        <v>103</v>
      </c>
      <c r="BU4688" t="s">
        <v>4493</v>
      </c>
    </row>
    <row r="4689" spans="1:73">
      <c r="A4689" t="s">
        <v>4292</v>
      </c>
      <c r="B4689" t="s">
        <v>4293</v>
      </c>
      <c r="C4689">
        <v>211</v>
      </c>
      <c r="D4689" t="s">
        <v>119</v>
      </c>
      <c r="E4689" t="s">
        <v>78</v>
      </c>
      <c r="F4689" t="s">
        <v>77</v>
      </c>
      <c r="G4689">
        <v>0</v>
      </c>
      <c r="H4689">
        <v>0</v>
      </c>
      <c r="I4689">
        <v>0</v>
      </c>
      <c r="J4689">
        <v>0</v>
      </c>
      <c r="K4689">
        <v>0</v>
      </c>
      <c r="L4689">
        <v>0</v>
      </c>
      <c r="M4689">
        <v>0</v>
      </c>
      <c r="N4689">
        <v>4</v>
      </c>
      <c r="O4689">
        <v>0</v>
      </c>
      <c r="P4689">
        <v>0</v>
      </c>
      <c r="Q4689">
        <v>0</v>
      </c>
      <c r="R4689">
        <v>0</v>
      </c>
      <c r="S4689">
        <v>3</v>
      </c>
      <c r="T4689">
        <v>0</v>
      </c>
      <c r="U4689">
        <v>0</v>
      </c>
      <c r="V4689">
        <v>1</v>
      </c>
      <c r="W4689">
        <v>1</v>
      </c>
      <c r="X4689">
        <v>0</v>
      </c>
      <c r="Y4689">
        <v>0</v>
      </c>
      <c r="Z4689">
        <v>0</v>
      </c>
      <c r="AA4689">
        <v>0</v>
      </c>
      <c r="AB4689">
        <v>10</v>
      </c>
      <c r="AC4689">
        <v>1</v>
      </c>
      <c r="AD4689">
        <v>0</v>
      </c>
      <c r="AE4689">
        <v>0</v>
      </c>
      <c r="AF4689">
        <v>0</v>
      </c>
      <c r="AG4689">
        <v>0</v>
      </c>
      <c r="AH4689">
        <v>2</v>
      </c>
      <c r="AI4689">
        <v>0</v>
      </c>
      <c r="AJ4689">
        <v>0</v>
      </c>
      <c r="AK4689">
        <v>0</v>
      </c>
      <c r="AL4689">
        <v>0</v>
      </c>
      <c r="AM4689">
        <v>3</v>
      </c>
      <c r="AN4689">
        <v>0</v>
      </c>
      <c r="AO4689">
        <v>0</v>
      </c>
      <c r="AP4689">
        <v>0</v>
      </c>
      <c r="AQ4689">
        <v>1</v>
      </c>
      <c r="AR4689">
        <v>0</v>
      </c>
      <c r="AS4689">
        <v>0</v>
      </c>
      <c r="AT4689">
        <v>0</v>
      </c>
      <c r="AU4689">
        <v>0</v>
      </c>
      <c r="AV4689">
        <v>0</v>
      </c>
      <c r="AW4689">
        <v>0</v>
      </c>
      <c r="AX4689">
        <v>2</v>
      </c>
      <c r="AY4689">
        <v>0</v>
      </c>
      <c r="AZ4689">
        <v>0</v>
      </c>
      <c r="BA4689">
        <v>5</v>
      </c>
      <c r="BB4689">
        <v>0</v>
      </c>
      <c r="BC4689">
        <v>0</v>
      </c>
      <c r="BD4689">
        <v>0</v>
      </c>
      <c r="BE4689">
        <v>0</v>
      </c>
      <c r="BF4689">
        <v>0</v>
      </c>
      <c r="BG4689">
        <v>0</v>
      </c>
      <c r="BH4689">
        <v>0</v>
      </c>
      <c r="BI4689">
        <v>1</v>
      </c>
      <c r="BJ4689">
        <v>0</v>
      </c>
      <c r="BK4689">
        <v>0</v>
      </c>
      <c r="BL4689">
        <v>0</v>
      </c>
      <c r="BM4689">
        <v>0</v>
      </c>
      <c r="BN4689">
        <v>0</v>
      </c>
      <c r="BO4689">
        <v>4</v>
      </c>
      <c r="BP4689">
        <v>0</v>
      </c>
      <c r="BQ4689">
        <v>0</v>
      </c>
      <c r="BR4689">
        <v>0</v>
      </c>
      <c r="BS4689">
        <v>1</v>
      </c>
      <c r="BT4689">
        <v>17</v>
      </c>
      <c r="BU4689" t="s">
        <v>4494</v>
      </c>
    </row>
    <row r="4690" spans="1:73">
      <c r="A4690" t="s">
        <v>4292</v>
      </c>
      <c r="B4690" t="s">
        <v>4293</v>
      </c>
      <c r="C4690">
        <v>212</v>
      </c>
      <c r="D4690" t="s">
        <v>119</v>
      </c>
      <c r="E4690" t="s">
        <v>183</v>
      </c>
      <c r="F4690" t="s">
        <v>184</v>
      </c>
      <c r="G4690">
        <v>0</v>
      </c>
      <c r="H4690">
        <v>3</v>
      </c>
      <c r="I4690">
        <v>0</v>
      </c>
      <c r="J4690">
        <v>0</v>
      </c>
      <c r="K4690">
        <v>0</v>
      </c>
      <c r="L4690">
        <v>1</v>
      </c>
      <c r="M4690">
        <v>0</v>
      </c>
      <c r="N4690">
        <v>2</v>
      </c>
      <c r="O4690">
        <v>0</v>
      </c>
      <c r="P4690">
        <v>0</v>
      </c>
      <c r="Q4690">
        <v>0</v>
      </c>
      <c r="R4690">
        <v>0</v>
      </c>
      <c r="S4690">
        <v>4</v>
      </c>
      <c r="T4690">
        <v>0</v>
      </c>
      <c r="U4690">
        <v>0</v>
      </c>
      <c r="V4690">
        <v>1</v>
      </c>
      <c r="W4690">
        <v>0</v>
      </c>
      <c r="X4690">
        <v>0</v>
      </c>
      <c r="Y4690">
        <v>0</v>
      </c>
      <c r="Z4690">
        <v>0</v>
      </c>
      <c r="AA4690">
        <v>0</v>
      </c>
      <c r="AB4690">
        <v>8</v>
      </c>
      <c r="AC4690">
        <v>0</v>
      </c>
      <c r="AD4690">
        <v>0</v>
      </c>
      <c r="AE4690">
        <v>0</v>
      </c>
      <c r="AF4690">
        <v>0</v>
      </c>
      <c r="AG4690">
        <v>0</v>
      </c>
      <c r="AH4690">
        <v>0</v>
      </c>
      <c r="AI4690">
        <v>0</v>
      </c>
      <c r="AJ4690">
        <v>0</v>
      </c>
      <c r="AK4690">
        <v>0</v>
      </c>
      <c r="AL4690">
        <v>0</v>
      </c>
      <c r="AM4690">
        <v>1</v>
      </c>
      <c r="AN4690">
        <v>0</v>
      </c>
      <c r="AO4690">
        <v>0</v>
      </c>
      <c r="AP4690">
        <v>0</v>
      </c>
      <c r="AQ4690">
        <v>0</v>
      </c>
      <c r="AR4690">
        <v>0</v>
      </c>
      <c r="AS4690">
        <v>0</v>
      </c>
      <c r="AT4690">
        <v>0</v>
      </c>
      <c r="AU4690">
        <v>0</v>
      </c>
      <c r="AV4690">
        <v>0</v>
      </c>
      <c r="AW4690">
        <v>0</v>
      </c>
      <c r="AX4690">
        <v>0</v>
      </c>
      <c r="AY4690">
        <v>0</v>
      </c>
      <c r="AZ4690">
        <v>0</v>
      </c>
      <c r="BA4690">
        <v>2</v>
      </c>
      <c r="BB4690">
        <v>0</v>
      </c>
      <c r="BC4690">
        <v>1</v>
      </c>
      <c r="BD4690">
        <v>0</v>
      </c>
      <c r="BE4690">
        <v>0</v>
      </c>
      <c r="BF4690">
        <v>0</v>
      </c>
      <c r="BG4690">
        <v>0</v>
      </c>
      <c r="BH4690">
        <v>0</v>
      </c>
      <c r="BI4690">
        <v>0</v>
      </c>
      <c r="BJ4690">
        <v>1</v>
      </c>
      <c r="BK4690">
        <v>0</v>
      </c>
      <c r="BL4690">
        <v>2</v>
      </c>
      <c r="BM4690">
        <v>0</v>
      </c>
      <c r="BN4690">
        <v>0</v>
      </c>
      <c r="BO4690">
        <v>3</v>
      </c>
      <c r="BP4690">
        <v>0</v>
      </c>
      <c r="BQ4690">
        <v>0</v>
      </c>
      <c r="BR4690">
        <v>0</v>
      </c>
      <c r="BS4690">
        <v>1</v>
      </c>
      <c r="BT4690">
        <v>15</v>
      </c>
      <c r="BU4690" t="s">
        <v>4495</v>
      </c>
    </row>
    <row r="4691" spans="1:73">
      <c r="A4691" t="s">
        <v>4292</v>
      </c>
      <c r="B4691" t="s">
        <v>4293</v>
      </c>
      <c r="C4691">
        <v>213</v>
      </c>
      <c r="D4691" t="s">
        <v>119</v>
      </c>
      <c r="E4691" t="s">
        <v>78</v>
      </c>
      <c r="F4691" t="s">
        <v>77</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0</v>
      </c>
      <c r="BB4691">
        <v>0</v>
      </c>
      <c r="BC4691">
        <v>0</v>
      </c>
      <c r="BD4691">
        <v>0</v>
      </c>
      <c r="BE4691">
        <v>0</v>
      </c>
      <c r="BF4691">
        <v>0</v>
      </c>
      <c r="BG4691">
        <v>0</v>
      </c>
      <c r="BH4691">
        <v>0</v>
      </c>
      <c r="BI4691">
        <v>0</v>
      </c>
      <c r="BJ4691">
        <v>0</v>
      </c>
      <c r="BK4691">
        <v>0</v>
      </c>
      <c r="BL4691">
        <v>0</v>
      </c>
      <c r="BM4691">
        <v>0</v>
      </c>
      <c r="BN4691">
        <v>0</v>
      </c>
      <c r="BO4691">
        <v>0</v>
      </c>
      <c r="BP4691">
        <v>0</v>
      </c>
      <c r="BQ4691">
        <v>0</v>
      </c>
      <c r="BR4691">
        <v>0</v>
      </c>
      <c r="BS4691">
        <v>2</v>
      </c>
      <c r="BT4691">
        <v>3</v>
      </c>
      <c r="BU4691" t="s">
        <v>558</v>
      </c>
    </row>
    <row r="4692" spans="1:73">
      <c r="A4692" t="s">
        <v>4292</v>
      </c>
      <c r="B4692" t="s">
        <v>4293</v>
      </c>
      <c r="C4692">
        <v>214</v>
      </c>
      <c r="D4692" t="s">
        <v>119</v>
      </c>
      <c r="E4692" t="s">
        <v>183</v>
      </c>
      <c r="F4692" t="s">
        <v>184</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1</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1</v>
      </c>
      <c r="AZ4692">
        <v>0</v>
      </c>
      <c r="BA4692">
        <v>0</v>
      </c>
      <c r="BB4692">
        <v>0</v>
      </c>
      <c r="BC4692">
        <v>1</v>
      </c>
      <c r="BD4692">
        <v>0</v>
      </c>
      <c r="BE4692">
        <v>0</v>
      </c>
      <c r="BF4692">
        <v>0</v>
      </c>
      <c r="BG4692">
        <v>0</v>
      </c>
      <c r="BH4692">
        <v>0</v>
      </c>
      <c r="BI4692">
        <v>1</v>
      </c>
      <c r="BJ4692">
        <v>1</v>
      </c>
      <c r="BK4692">
        <v>0</v>
      </c>
      <c r="BL4692">
        <v>0</v>
      </c>
      <c r="BM4692">
        <v>0</v>
      </c>
      <c r="BN4692">
        <v>0</v>
      </c>
      <c r="BO4692">
        <v>0</v>
      </c>
      <c r="BP4692">
        <v>0</v>
      </c>
      <c r="BQ4692">
        <v>0</v>
      </c>
      <c r="BR4692">
        <v>0</v>
      </c>
      <c r="BS4692">
        <v>1</v>
      </c>
      <c r="BT4692">
        <v>6</v>
      </c>
      <c r="BU4692" t="s">
        <v>4496</v>
      </c>
    </row>
    <row r="4693" spans="1:73">
      <c r="A4693" t="s">
        <v>4292</v>
      </c>
      <c r="B4693" t="s">
        <v>4293</v>
      </c>
      <c r="C4693">
        <v>215</v>
      </c>
      <c r="D4693" t="s">
        <v>119</v>
      </c>
      <c r="E4693" t="s">
        <v>4301</v>
      </c>
      <c r="F4693" t="s">
        <v>92</v>
      </c>
      <c r="G4693">
        <v>3</v>
      </c>
      <c r="H4693">
        <v>4</v>
      </c>
      <c r="I4693">
        <v>1</v>
      </c>
      <c r="J4693">
        <v>0</v>
      </c>
      <c r="K4693">
        <v>0</v>
      </c>
      <c r="L4693">
        <v>8</v>
      </c>
      <c r="M4693">
        <v>0</v>
      </c>
      <c r="N4693">
        <v>11</v>
      </c>
      <c r="O4693">
        <v>0</v>
      </c>
      <c r="P4693">
        <v>0</v>
      </c>
      <c r="Q4693">
        <v>0</v>
      </c>
      <c r="R4693">
        <v>0</v>
      </c>
      <c r="S4693">
        <v>25</v>
      </c>
      <c r="T4693">
        <v>10</v>
      </c>
      <c r="U4693">
        <v>0</v>
      </c>
      <c r="V4693">
        <v>1</v>
      </c>
      <c r="W4693">
        <v>4</v>
      </c>
      <c r="X4693">
        <v>0</v>
      </c>
      <c r="Y4693">
        <v>0</v>
      </c>
      <c r="Z4693">
        <v>0</v>
      </c>
      <c r="AA4693">
        <v>0</v>
      </c>
      <c r="AB4693">
        <v>63</v>
      </c>
      <c r="AC4693">
        <v>1</v>
      </c>
      <c r="AD4693">
        <v>0</v>
      </c>
      <c r="AE4693">
        <v>0</v>
      </c>
      <c r="AF4693">
        <v>0</v>
      </c>
      <c r="AG4693">
        <v>0</v>
      </c>
      <c r="AH4693">
        <v>2</v>
      </c>
      <c r="AI4693">
        <v>9</v>
      </c>
      <c r="AJ4693">
        <v>0</v>
      </c>
      <c r="AK4693">
        <v>0</v>
      </c>
      <c r="AL4693">
        <v>3</v>
      </c>
      <c r="AM4693">
        <v>12</v>
      </c>
      <c r="AN4693">
        <v>0</v>
      </c>
      <c r="AO4693">
        <v>1</v>
      </c>
      <c r="AP4693">
        <v>0</v>
      </c>
      <c r="AQ4693">
        <v>2</v>
      </c>
      <c r="AR4693">
        <v>0</v>
      </c>
      <c r="AS4693">
        <v>0</v>
      </c>
      <c r="AT4693">
        <v>0</v>
      </c>
      <c r="AU4693">
        <v>0</v>
      </c>
      <c r="AV4693">
        <v>2</v>
      </c>
      <c r="AW4693">
        <v>0</v>
      </c>
      <c r="AX4693">
        <v>11</v>
      </c>
      <c r="AY4693">
        <v>8</v>
      </c>
      <c r="AZ4693">
        <v>11</v>
      </c>
      <c r="BA4693">
        <v>24</v>
      </c>
      <c r="BB4693">
        <v>2</v>
      </c>
      <c r="BC4693">
        <v>3</v>
      </c>
      <c r="BD4693">
        <v>0</v>
      </c>
      <c r="BE4693">
        <v>0</v>
      </c>
      <c r="BF4693">
        <v>2</v>
      </c>
      <c r="BG4693">
        <v>0</v>
      </c>
      <c r="BH4693">
        <v>0</v>
      </c>
      <c r="BI4693">
        <v>13</v>
      </c>
      <c r="BJ4693">
        <v>3</v>
      </c>
      <c r="BK4693">
        <v>0</v>
      </c>
      <c r="BL4693">
        <v>4</v>
      </c>
      <c r="BM4693">
        <v>0</v>
      </c>
      <c r="BN4693">
        <v>0</v>
      </c>
      <c r="BO4693">
        <v>14</v>
      </c>
      <c r="BP4693">
        <v>8</v>
      </c>
      <c r="BQ4693">
        <v>0</v>
      </c>
      <c r="BR4693">
        <v>0</v>
      </c>
      <c r="BS4693">
        <v>8</v>
      </c>
      <c r="BT4693">
        <v>100</v>
      </c>
      <c r="BU4693" t="s">
        <v>4497</v>
      </c>
    </row>
    <row r="4694" spans="1:73">
      <c r="A4694" t="s">
        <v>4292</v>
      </c>
      <c r="B4694" t="s">
        <v>4293</v>
      </c>
      <c r="C4694">
        <v>216</v>
      </c>
      <c r="D4694" t="s">
        <v>119</v>
      </c>
      <c r="E4694" t="s">
        <v>78</v>
      </c>
      <c r="F4694" t="s">
        <v>77</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0</v>
      </c>
      <c r="BB4694">
        <v>0</v>
      </c>
      <c r="BC4694">
        <v>0</v>
      </c>
      <c r="BD4694">
        <v>0</v>
      </c>
      <c r="BE4694">
        <v>0</v>
      </c>
      <c r="BF4694">
        <v>0</v>
      </c>
      <c r="BG4694">
        <v>0</v>
      </c>
      <c r="BH4694">
        <v>0</v>
      </c>
      <c r="BI4694">
        <v>0</v>
      </c>
      <c r="BJ4694">
        <v>0</v>
      </c>
      <c r="BK4694">
        <v>0</v>
      </c>
      <c r="BL4694">
        <v>0</v>
      </c>
      <c r="BM4694">
        <v>0</v>
      </c>
      <c r="BN4694">
        <v>0</v>
      </c>
      <c r="BO4694">
        <v>0</v>
      </c>
      <c r="BP4694">
        <v>0</v>
      </c>
      <c r="BQ4694">
        <v>0</v>
      </c>
      <c r="BR4694">
        <v>0</v>
      </c>
      <c r="BS4694">
        <v>1</v>
      </c>
      <c r="BT4694">
        <v>4</v>
      </c>
      <c r="BU4694" t="s">
        <v>4498</v>
      </c>
    </row>
    <row r="4695" spans="1:73">
      <c r="A4695" t="s">
        <v>4292</v>
      </c>
      <c r="B4695" t="s">
        <v>4293</v>
      </c>
      <c r="C4695">
        <v>217</v>
      </c>
      <c r="D4695" t="s">
        <v>119</v>
      </c>
      <c r="E4695" t="s">
        <v>4307</v>
      </c>
      <c r="F4695" t="s">
        <v>101</v>
      </c>
      <c r="G4695">
        <v>1</v>
      </c>
      <c r="H4695">
        <v>2</v>
      </c>
      <c r="I4695">
        <v>3</v>
      </c>
      <c r="J4695">
        <v>0</v>
      </c>
      <c r="K4695">
        <v>0</v>
      </c>
      <c r="L4695">
        <v>6</v>
      </c>
      <c r="M4695">
        <v>0</v>
      </c>
      <c r="N4695">
        <v>19</v>
      </c>
      <c r="O4695">
        <v>0</v>
      </c>
      <c r="P4695">
        <v>0</v>
      </c>
      <c r="Q4695">
        <v>2</v>
      </c>
      <c r="R4695">
        <v>0</v>
      </c>
      <c r="S4695">
        <v>25</v>
      </c>
      <c r="T4695">
        <v>5</v>
      </c>
      <c r="U4695">
        <v>0</v>
      </c>
      <c r="V4695">
        <v>7</v>
      </c>
      <c r="W4695">
        <v>4</v>
      </c>
      <c r="X4695">
        <v>0</v>
      </c>
      <c r="Y4695">
        <v>0</v>
      </c>
      <c r="Z4695">
        <v>0</v>
      </c>
      <c r="AA4695">
        <v>0</v>
      </c>
      <c r="AB4695">
        <v>64</v>
      </c>
      <c r="AC4695">
        <v>3</v>
      </c>
      <c r="AD4695">
        <v>0</v>
      </c>
      <c r="AE4695">
        <v>0</v>
      </c>
      <c r="AF4695">
        <v>0</v>
      </c>
      <c r="AG4695">
        <v>0</v>
      </c>
      <c r="AH4695">
        <v>0</v>
      </c>
      <c r="AI4695">
        <v>1</v>
      </c>
      <c r="AJ4695">
        <v>0</v>
      </c>
      <c r="AK4695">
        <v>0</v>
      </c>
      <c r="AL4695">
        <v>9</v>
      </c>
      <c r="AM4695">
        <v>9</v>
      </c>
      <c r="AN4695">
        <v>0</v>
      </c>
      <c r="AO4695">
        <v>0</v>
      </c>
      <c r="AP4695">
        <v>1</v>
      </c>
      <c r="AQ4695">
        <v>6</v>
      </c>
      <c r="AR4695">
        <v>2</v>
      </c>
      <c r="AS4695">
        <v>0</v>
      </c>
      <c r="AT4695">
        <v>0</v>
      </c>
      <c r="AU4695">
        <v>7</v>
      </c>
      <c r="AV4695">
        <v>0</v>
      </c>
      <c r="AW4695">
        <v>0</v>
      </c>
      <c r="AX4695">
        <v>4</v>
      </c>
      <c r="AY4695">
        <v>8</v>
      </c>
      <c r="AZ4695">
        <v>18</v>
      </c>
      <c r="BA4695">
        <v>18</v>
      </c>
      <c r="BB4695">
        <v>1</v>
      </c>
      <c r="BC4695">
        <v>3</v>
      </c>
      <c r="BD4695">
        <v>0</v>
      </c>
      <c r="BE4695">
        <v>0</v>
      </c>
      <c r="BF4695">
        <v>0</v>
      </c>
      <c r="BG4695">
        <v>0</v>
      </c>
      <c r="BH4695">
        <v>0</v>
      </c>
      <c r="BI4695">
        <v>5</v>
      </c>
      <c r="BJ4695">
        <v>2</v>
      </c>
      <c r="BK4695">
        <v>0</v>
      </c>
      <c r="BL4695">
        <v>3</v>
      </c>
      <c r="BM4695">
        <v>0</v>
      </c>
      <c r="BN4695">
        <v>0</v>
      </c>
      <c r="BO4695">
        <v>29</v>
      </c>
      <c r="BP4695">
        <v>0</v>
      </c>
      <c r="BQ4695">
        <v>0</v>
      </c>
      <c r="BR4695">
        <v>3</v>
      </c>
      <c r="BS4695">
        <v>7</v>
      </c>
      <c r="BT4695">
        <v>105</v>
      </c>
      <c r="BU4695" t="s">
        <v>4499</v>
      </c>
    </row>
    <row r="4696" spans="1:73">
      <c r="A4696" t="s">
        <v>4292</v>
      </c>
      <c r="B4696" t="s">
        <v>4293</v>
      </c>
      <c r="C4696">
        <v>218</v>
      </c>
      <c r="D4696" t="s">
        <v>119</v>
      </c>
      <c r="E4696" t="s">
        <v>4301</v>
      </c>
      <c r="F4696" t="s">
        <v>92</v>
      </c>
      <c r="G4696">
        <v>0</v>
      </c>
      <c r="H4696">
        <v>2</v>
      </c>
      <c r="I4696">
        <v>0</v>
      </c>
      <c r="J4696">
        <v>0</v>
      </c>
      <c r="K4696">
        <v>0</v>
      </c>
      <c r="L4696">
        <v>0</v>
      </c>
      <c r="M4696">
        <v>0</v>
      </c>
      <c r="N4696">
        <v>2</v>
      </c>
      <c r="O4696">
        <v>0</v>
      </c>
      <c r="P4696">
        <v>0</v>
      </c>
      <c r="Q4696">
        <v>0</v>
      </c>
      <c r="R4696">
        <v>0</v>
      </c>
      <c r="S4696">
        <v>1</v>
      </c>
      <c r="T4696">
        <v>0</v>
      </c>
      <c r="U4696">
        <v>0</v>
      </c>
      <c r="V4696">
        <v>0</v>
      </c>
      <c r="W4696">
        <v>1</v>
      </c>
      <c r="X4696">
        <v>0</v>
      </c>
      <c r="Y4696">
        <v>0</v>
      </c>
      <c r="Z4696">
        <v>0</v>
      </c>
      <c r="AA4696">
        <v>0</v>
      </c>
      <c r="AB4696">
        <v>6</v>
      </c>
      <c r="AC4696">
        <v>0</v>
      </c>
      <c r="AD4696">
        <v>0</v>
      </c>
      <c r="AE4696">
        <v>0</v>
      </c>
      <c r="AF4696">
        <v>0</v>
      </c>
      <c r="AG4696">
        <v>0</v>
      </c>
      <c r="AH4696">
        <v>0</v>
      </c>
      <c r="AI4696">
        <v>0</v>
      </c>
      <c r="AJ4696">
        <v>0</v>
      </c>
      <c r="AK4696">
        <v>0</v>
      </c>
      <c r="AL4696">
        <v>0</v>
      </c>
      <c r="AM4696">
        <v>0</v>
      </c>
      <c r="AN4696">
        <v>0</v>
      </c>
      <c r="AO4696">
        <v>0</v>
      </c>
      <c r="AP4696">
        <v>0</v>
      </c>
      <c r="AQ4696">
        <v>1</v>
      </c>
      <c r="AR4696">
        <v>0</v>
      </c>
      <c r="AS4696">
        <v>0</v>
      </c>
      <c r="AT4696">
        <v>0</v>
      </c>
      <c r="AU4696">
        <v>1</v>
      </c>
      <c r="AV4696">
        <v>0</v>
      </c>
      <c r="AW4696">
        <v>0</v>
      </c>
      <c r="AX4696">
        <v>0</v>
      </c>
      <c r="AY4696">
        <v>1</v>
      </c>
      <c r="AZ4696">
        <v>1</v>
      </c>
      <c r="BA4696">
        <v>0</v>
      </c>
      <c r="BB4696">
        <v>0</v>
      </c>
      <c r="BC4696">
        <v>0</v>
      </c>
      <c r="BD4696">
        <v>0</v>
      </c>
      <c r="BE4696">
        <v>0</v>
      </c>
      <c r="BF4696">
        <v>0</v>
      </c>
      <c r="BG4696">
        <v>0</v>
      </c>
      <c r="BH4696">
        <v>0</v>
      </c>
      <c r="BI4696">
        <v>1</v>
      </c>
      <c r="BJ4696">
        <v>0</v>
      </c>
      <c r="BK4696">
        <v>0</v>
      </c>
      <c r="BL4696">
        <v>0</v>
      </c>
      <c r="BM4696">
        <v>0</v>
      </c>
      <c r="BN4696">
        <v>0</v>
      </c>
      <c r="BO4696">
        <v>2</v>
      </c>
      <c r="BP4696">
        <v>0</v>
      </c>
      <c r="BQ4696">
        <v>0</v>
      </c>
      <c r="BR4696">
        <v>0</v>
      </c>
      <c r="BS4696">
        <v>2</v>
      </c>
      <c r="BT4696">
        <v>9</v>
      </c>
      <c r="BU4696" t="s">
        <v>4500</v>
      </c>
    </row>
    <row r="4697" spans="1:73">
      <c r="A4697" t="s">
        <v>4292</v>
      </c>
      <c r="B4697" t="s">
        <v>4293</v>
      </c>
      <c r="C4697">
        <v>219</v>
      </c>
      <c r="D4697" t="s">
        <v>119</v>
      </c>
      <c r="E4697" t="s">
        <v>78</v>
      </c>
      <c r="F4697" t="s">
        <v>77</v>
      </c>
      <c r="G4697">
        <v>0</v>
      </c>
      <c r="H4697">
        <v>0</v>
      </c>
      <c r="I4697">
        <v>2</v>
      </c>
      <c r="J4697">
        <v>0</v>
      </c>
      <c r="K4697">
        <v>0</v>
      </c>
      <c r="L4697">
        <v>3</v>
      </c>
      <c r="M4697">
        <v>0</v>
      </c>
      <c r="N4697">
        <v>5</v>
      </c>
      <c r="O4697">
        <v>8</v>
      </c>
      <c r="P4697">
        <v>1</v>
      </c>
      <c r="Q4697">
        <v>0</v>
      </c>
      <c r="R4697">
        <v>1</v>
      </c>
      <c r="S4697">
        <v>14</v>
      </c>
      <c r="T4697">
        <v>3</v>
      </c>
      <c r="U4697">
        <v>0</v>
      </c>
      <c r="V4697">
        <v>4</v>
      </c>
      <c r="W4697">
        <v>2</v>
      </c>
      <c r="X4697">
        <v>0</v>
      </c>
      <c r="Y4697">
        <v>1</v>
      </c>
      <c r="Z4697">
        <v>0</v>
      </c>
      <c r="AA4697">
        <v>0</v>
      </c>
      <c r="AB4697">
        <v>39</v>
      </c>
      <c r="AC4697">
        <v>2</v>
      </c>
      <c r="AD4697">
        <v>0</v>
      </c>
      <c r="AE4697">
        <v>1</v>
      </c>
      <c r="AF4697">
        <v>0</v>
      </c>
      <c r="AG4697">
        <v>0</v>
      </c>
      <c r="AH4697">
        <v>3</v>
      </c>
      <c r="AI4697">
        <v>1</v>
      </c>
      <c r="AJ4697">
        <v>0</v>
      </c>
      <c r="AK4697">
        <v>0</v>
      </c>
      <c r="AL4697">
        <v>1</v>
      </c>
      <c r="AM4697">
        <v>1</v>
      </c>
      <c r="AN4697">
        <v>0</v>
      </c>
      <c r="AO4697">
        <v>0</v>
      </c>
      <c r="AP4697">
        <v>2</v>
      </c>
      <c r="AQ4697">
        <v>1</v>
      </c>
      <c r="AR4697">
        <v>0</v>
      </c>
      <c r="AS4697">
        <v>0</v>
      </c>
      <c r="AT4697">
        <v>1</v>
      </c>
      <c r="AU4697">
        <v>2</v>
      </c>
      <c r="AV4697">
        <v>3</v>
      </c>
      <c r="AW4697">
        <v>2</v>
      </c>
      <c r="AX4697">
        <v>6</v>
      </c>
      <c r="AY4697">
        <v>6</v>
      </c>
      <c r="AZ4697">
        <v>8</v>
      </c>
      <c r="BA4697">
        <v>11</v>
      </c>
      <c r="BB4697">
        <v>3</v>
      </c>
      <c r="BC4697">
        <v>6</v>
      </c>
      <c r="BD4697">
        <v>0</v>
      </c>
      <c r="BE4697">
        <v>0</v>
      </c>
      <c r="BF4697">
        <v>1</v>
      </c>
      <c r="BG4697">
        <v>2</v>
      </c>
      <c r="BH4697">
        <v>0</v>
      </c>
      <c r="BI4697">
        <v>10</v>
      </c>
      <c r="BJ4697">
        <v>2</v>
      </c>
      <c r="BK4697">
        <v>0</v>
      </c>
      <c r="BL4697">
        <v>3</v>
      </c>
      <c r="BM4697">
        <v>0</v>
      </c>
      <c r="BN4697">
        <v>0</v>
      </c>
      <c r="BO4697">
        <v>14</v>
      </c>
      <c r="BP4697">
        <v>1</v>
      </c>
      <c r="BQ4697">
        <v>0</v>
      </c>
      <c r="BR4697">
        <v>0</v>
      </c>
      <c r="BS4697">
        <v>11</v>
      </c>
      <c r="BT4697">
        <v>74</v>
      </c>
      <c r="BU4697" t="s">
        <v>4501</v>
      </c>
    </row>
    <row r="4698" spans="1:73">
      <c r="A4698" t="s">
        <v>4292</v>
      </c>
      <c r="B4698" t="s">
        <v>4293</v>
      </c>
      <c r="C4698">
        <v>220</v>
      </c>
      <c r="D4698" t="s">
        <v>119</v>
      </c>
      <c r="E4698" t="s">
        <v>245</v>
      </c>
      <c r="F4698" t="s">
        <v>184</v>
      </c>
      <c r="G4698">
        <v>0</v>
      </c>
      <c r="H4698">
        <v>0</v>
      </c>
      <c r="I4698">
        <v>0</v>
      </c>
      <c r="J4698">
        <v>0</v>
      </c>
      <c r="K4698">
        <v>0</v>
      </c>
      <c r="L4698">
        <v>1</v>
      </c>
      <c r="M4698">
        <v>0</v>
      </c>
      <c r="N4698">
        <v>2</v>
      </c>
      <c r="O4698">
        <v>0</v>
      </c>
      <c r="P4698">
        <v>0</v>
      </c>
      <c r="Q4698">
        <v>0</v>
      </c>
      <c r="R4698">
        <v>0</v>
      </c>
      <c r="S4698">
        <v>1</v>
      </c>
      <c r="T4698">
        <v>0</v>
      </c>
      <c r="U4698">
        <v>0</v>
      </c>
      <c r="V4698">
        <v>0</v>
      </c>
      <c r="W4698">
        <v>0</v>
      </c>
      <c r="X4698">
        <v>0</v>
      </c>
      <c r="Y4698">
        <v>0</v>
      </c>
      <c r="Z4698">
        <v>0</v>
      </c>
      <c r="AA4698">
        <v>0</v>
      </c>
      <c r="AB4698">
        <v>7</v>
      </c>
      <c r="AC4698">
        <v>0</v>
      </c>
      <c r="AD4698">
        <v>0</v>
      </c>
      <c r="AE4698">
        <v>0</v>
      </c>
      <c r="AF4698">
        <v>0</v>
      </c>
      <c r="AG4698">
        <v>0</v>
      </c>
      <c r="AH4698">
        <v>0</v>
      </c>
      <c r="AI4698">
        <v>0</v>
      </c>
      <c r="AJ4698">
        <v>0</v>
      </c>
      <c r="AK4698">
        <v>0</v>
      </c>
      <c r="AL4698">
        <v>1</v>
      </c>
      <c r="AM4698">
        <v>1</v>
      </c>
      <c r="AN4698">
        <v>1</v>
      </c>
      <c r="AO4698">
        <v>0</v>
      </c>
      <c r="AP4698">
        <v>0</v>
      </c>
      <c r="AQ4698">
        <v>0</v>
      </c>
      <c r="AR4698">
        <v>0</v>
      </c>
      <c r="AS4698">
        <v>0</v>
      </c>
      <c r="AT4698">
        <v>0</v>
      </c>
      <c r="AU4698">
        <v>2</v>
      </c>
      <c r="AV4698">
        <v>0</v>
      </c>
      <c r="AW4698">
        <v>0</v>
      </c>
      <c r="AX4698">
        <v>0</v>
      </c>
      <c r="AY4698">
        <v>1</v>
      </c>
      <c r="AZ4698">
        <v>1</v>
      </c>
      <c r="BA4698">
        <v>3</v>
      </c>
      <c r="BB4698">
        <v>0</v>
      </c>
      <c r="BC4698">
        <v>0</v>
      </c>
      <c r="BD4698">
        <v>0</v>
      </c>
      <c r="BE4698">
        <v>0</v>
      </c>
      <c r="BF4698">
        <v>0</v>
      </c>
      <c r="BG4698">
        <v>0</v>
      </c>
      <c r="BH4698">
        <v>0</v>
      </c>
      <c r="BI4698">
        <v>0</v>
      </c>
      <c r="BJ4698">
        <v>0</v>
      </c>
      <c r="BK4698">
        <v>0</v>
      </c>
      <c r="BL4698">
        <v>0</v>
      </c>
      <c r="BM4698">
        <v>0</v>
      </c>
      <c r="BN4698">
        <v>0</v>
      </c>
      <c r="BO4698">
        <v>3</v>
      </c>
      <c r="BP4698">
        <v>0</v>
      </c>
      <c r="BQ4698">
        <v>0</v>
      </c>
      <c r="BR4698">
        <v>0</v>
      </c>
      <c r="BS4698">
        <v>2</v>
      </c>
      <c r="BT4698">
        <v>14</v>
      </c>
      <c r="BU4698" t="s">
        <v>4502</v>
      </c>
    </row>
    <row r="4699" spans="1:73">
      <c r="A4699" t="s">
        <v>4292</v>
      </c>
      <c r="B4699" t="s">
        <v>4293</v>
      </c>
      <c r="C4699">
        <v>221</v>
      </c>
      <c r="D4699" t="s">
        <v>119</v>
      </c>
      <c r="E4699" t="s">
        <v>183</v>
      </c>
      <c r="F4699" t="s">
        <v>184</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0</v>
      </c>
      <c r="BB4699">
        <v>0</v>
      </c>
      <c r="BC4699">
        <v>0</v>
      </c>
      <c r="BD4699">
        <v>0</v>
      </c>
      <c r="BE4699">
        <v>0</v>
      </c>
      <c r="BF4699">
        <v>0</v>
      </c>
      <c r="BG4699">
        <v>0</v>
      </c>
      <c r="BH4699">
        <v>0</v>
      </c>
      <c r="BI4699">
        <v>0</v>
      </c>
      <c r="BJ4699">
        <v>0</v>
      </c>
      <c r="BK4699">
        <v>0</v>
      </c>
      <c r="BL4699">
        <v>0</v>
      </c>
      <c r="BM4699">
        <v>0</v>
      </c>
      <c r="BN4699">
        <v>0</v>
      </c>
      <c r="BO4699">
        <v>0</v>
      </c>
      <c r="BP4699">
        <v>0</v>
      </c>
      <c r="BQ4699">
        <v>0</v>
      </c>
      <c r="BR4699">
        <v>0</v>
      </c>
      <c r="BS4699">
        <v>1</v>
      </c>
      <c r="BT4699">
        <v>1</v>
      </c>
      <c r="BU4699" t="s">
        <v>4503</v>
      </c>
    </row>
    <row r="4700" spans="1:73">
      <c r="A4700" t="s">
        <v>4292</v>
      </c>
      <c r="B4700" t="s">
        <v>4293</v>
      </c>
      <c r="C4700">
        <v>222</v>
      </c>
      <c r="D4700" t="s">
        <v>119</v>
      </c>
      <c r="E4700" t="s">
        <v>245</v>
      </c>
      <c r="F4700" t="s">
        <v>184</v>
      </c>
      <c r="G4700">
        <v>0</v>
      </c>
      <c r="H4700">
        <v>4</v>
      </c>
      <c r="I4700">
        <v>4</v>
      </c>
      <c r="J4700">
        <v>0</v>
      </c>
      <c r="K4700">
        <v>0</v>
      </c>
      <c r="L4700">
        <v>9</v>
      </c>
      <c r="M4700">
        <v>0</v>
      </c>
      <c r="N4700">
        <v>7</v>
      </c>
      <c r="O4700">
        <v>0</v>
      </c>
      <c r="P4700">
        <v>0</v>
      </c>
      <c r="Q4700">
        <v>3</v>
      </c>
      <c r="R4700">
        <v>1</v>
      </c>
      <c r="S4700">
        <v>16</v>
      </c>
      <c r="T4700">
        <v>4</v>
      </c>
      <c r="U4700">
        <v>0</v>
      </c>
      <c r="V4700">
        <v>2</v>
      </c>
      <c r="W4700">
        <v>1</v>
      </c>
      <c r="X4700">
        <v>0</v>
      </c>
      <c r="Y4700">
        <v>0</v>
      </c>
      <c r="Z4700">
        <v>3</v>
      </c>
      <c r="AA4700">
        <v>0</v>
      </c>
      <c r="AB4700">
        <v>54</v>
      </c>
      <c r="AC4700">
        <v>1</v>
      </c>
      <c r="AD4700">
        <v>0</v>
      </c>
      <c r="AE4700">
        <v>0</v>
      </c>
      <c r="AF4700">
        <v>0</v>
      </c>
      <c r="AG4700">
        <v>0</v>
      </c>
      <c r="AH4700">
        <v>2</v>
      </c>
      <c r="AI4700">
        <v>1</v>
      </c>
      <c r="AJ4700">
        <v>0</v>
      </c>
      <c r="AK4700">
        <v>0</v>
      </c>
      <c r="AL4700">
        <v>1</v>
      </c>
      <c r="AM4700">
        <v>17</v>
      </c>
      <c r="AN4700">
        <v>0</v>
      </c>
      <c r="AO4700">
        <v>0</v>
      </c>
      <c r="AP4700">
        <v>0</v>
      </c>
      <c r="AQ4700">
        <v>1</v>
      </c>
      <c r="AR4700">
        <v>0</v>
      </c>
      <c r="AS4700">
        <v>0</v>
      </c>
      <c r="AT4700">
        <v>0</v>
      </c>
      <c r="AU4700">
        <v>0</v>
      </c>
      <c r="AV4700">
        <v>1</v>
      </c>
      <c r="AW4700">
        <v>4</v>
      </c>
      <c r="AX4700">
        <v>5</v>
      </c>
      <c r="AY4700">
        <v>10</v>
      </c>
      <c r="AZ4700">
        <v>13</v>
      </c>
      <c r="BA4700">
        <v>22</v>
      </c>
      <c r="BB4700">
        <v>4</v>
      </c>
      <c r="BC4700">
        <v>4</v>
      </c>
      <c r="BD4700">
        <v>0</v>
      </c>
      <c r="BE4700">
        <v>0</v>
      </c>
      <c r="BF4700">
        <v>1</v>
      </c>
      <c r="BG4700">
        <v>0</v>
      </c>
      <c r="BH4700">
        <v>0</v>
      </c>
      <c r="BI4700">
        <v>6</v>
      </c>
      <c r="BJ4700">
        <v>2</v>
      </c>
      <c r="BK4700">
        <v>0</v>
      </c>
      <c r="BL4700">
        <v>2</v>
      </c>
      <c r="BM4700">
        <v>2</v>
      </c>
      <c r="BN4700">
        <v>4</v>
      </c>
      <c r="BO4700">
        <v>14</v>
      </c>
      <c r="BP4700">
        <v>0</v>
      </c>
      <c r="BQ4700">
        <v>0</v>
      </c>
      <c r="BR4700">
        <v>1</v>
      </c>
      <c r="BS4700">
        <v>6</v>
      </c>
      <c r="BT4700">
        <v>99</v>
      </c>
      <c r="BU4700" t="s">
        <v>4504</v>
      </c>
    </row>
    <row r="4701" spans="1:73">
      <c r="A4701" t="s">
        <v>4292</v>
      </c>
      <c r="B4701" t="s">
        <v>4293</v>
      </c>
      <c r="C4701">
        <v>223</v>
      </c>
      <c r="D4701" t="s">
        <v>119</v>
      </c>
      <c r="E4701" t="s">
        <v>78</v>
      </c>
      <c r="F4701" t="s">
        <v>77</v>
      </c>
      <c r="G4701">
        <v>0</v>
      </c>
      <c r="H4701">
        <v>0</v>
      </c>
      <c r="I4701">
        <v>0</v>
      </c>
      <c r="J4701">
        <v>0</v>
      </c>
      <c r="K4701">
        <v>0</v>
      </c>
      <c r="L4701">
        <v>1</v>
      </c>
      <c r="M4701">
        <v>0</v>
      </c>
      <c r="N4701">
        <v>0</v>
      </c>
      <c r="O4701">
        <v>0</v>
      </c>
      <c r="P4701">
        <v>0</v>
      </c>
      <c r="Q4701">
        <v>0</v>
      </c>
      <c r="R4701">
        <v>0</v>
      </c>
      <c r="S4701">
        <v>2</v>
      </c>
      <c r="T4701">
        <v>0</v>
      </c>
      <c r="U4701">
        <v>0</v>
      </c>
      <c r="V4701">
        <v>1</v>
      </c>
      <c r="W4701">
        <v>0</v>
      </c>
      <c r="X4701">
        <v>0</v>
      </c>
      <c r="Y4701">
        <v>0</v>
      </c>
      <c r="Z4701">
        <v>0</v>
      </c>
      <c r="AA4701">
        <v>0</v>
      </c>
      <c r="AB4701">
        <v>6</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2</v>
      </c>
      <c r="AY4701">
        <v>3</v>
      </c>
      <c r="AZ4701">
        <v>1</v>
      </c>
      <c r="BA4701">
        <v>2</v>
      </c>
      <c r="BB4701">
        <v>0</v>
      </c>
      <c r="BC4701">
        <v>2</v>
      </c>
      <c r="BD4701">
        <v>0</v>
      </c>
      <c r="BE4701">
        <v>0</v>
      </c>
      <c r="BF4701">
        <v>0</v>
      </c>
      <c r="BG4701">
        <v>0</v>
      </c>
      <c r="BH4701">
        <v>0</v>
      </c>
      <c r="BI4701">
        <v>2</v>
      </c>
      <c r="BJ4701">
        <v>2</v>
      </c>
      <c r="BK4701">
        <v>0</v>
      </c>
      <c r="BL4701">
        <v>0</v>
      </c>
      <c r="BM4701">
        <v>0</v>
      </c>
      <c r="BN4701">
        <v>0</v>
      </c>
      <c r="BO4701">
        <v>1</v>
      </c>
      <c r="BP4701">
        <v>0</v>
      </c>
      <c r="BQ4701">
        <v>0</v>
      </c>
      <c r="BR4701">
        <v>1</v>
      </c>
      <c r="BS4701">
        <v>1</v>
      </c>
      <c r="BT4701">
        <v>9</v>
      </c>
      <c r="BU4701" t="s">
        <v>4505</v>
      </c>
    </row>
    <row r="4702" spans="1:73">
      <c r="A4702" t="s">
        <v>4292</v>
      </c>
      <c r="B4702" t="s">
        <v>4293</v>
      </c>
      <c r="C4702">
        <v>224</v>
      </c>
      <c r="D4702" t="s">
        <v>119</v>
      </c>
      <c r="E4702" t="s">
        <v>245</v>
      </c>
      <c r="F4702" t="s">
        <v>184</v>
      </c>
      <c r="G4702">
        <v>1</v>
      </c>
      <c r="H4702">
        <v>4</v>
      </c>
      <c r="I4702">
        <v>2</v>
      </c>
      <c r="J4702">
        <v>0</v>
      </c>
      <c r="K4702">
        <v>0</v>
      </c>
      <c r="L4702">
        <v>6</v>
      </c>
      <c r="M4702">
        <v>0</v>
      </c>
      <c r="N4702">
        <v>5</v>
      </c>
      <c r="O4702">
        <v>0</v>
      </c>
      <c r="P4702">
        <v>0</v>
      </c>
      <c r="Q4702">
        <v>0</v>
      </c>
      <c r="R4702">
        <v>0</v>
      </c>
      <c r="S4702">
        <v>7</v>
      </c>
      <c r="T4702">
        <v>4</v>
      </c>
      <c r="U4702">
        <v>0</v>
      </c>
      <c r="V4702">
        <v>1</v>
      </c>
      <c r="W4702">
        <v>0</v>
      </c>
      <c r="X4702">
        <v>0</v>
      </c>
      <c r="Y4702">
        <v>0</v>
      </c>
      <c r="Z4702">
        <v>0</v>
      </c>
      <c r="AA4702">
        <v>0</v>
      </c>
      <c r="AB4702">
        <v>38</v>
      </c>
      <c r="AC4702">
        <v>1</v>
      </c>
      <c r="AD4702">
        <v>0</v>
      </c>
      <c r="AE4702">
        <v>1</v>
      </c>
      <c r="AF4702">
        <v>0</v>
      </c>
      <c r="AG4702">
        <v>0</v>
      </c>
      <c r="AH4702">
        <v>3</v>
      </c>
      <c r="AI4702">
        <v>0</v>
      </c>
      <c r="AJ4702">
        <v>0</v>
      </c>
      <c r="AK4702">
        <v>0</v>
      </c>
      <c r="AL4702">
        <v>3</v>
      </c>
      <c r="AM4702">
        <v>2</v>
      </c>
      <c r="AN4702">
        <v>0</v>
      </c>
      <c r="AO4702">
        <v>0</v>
      </c>
      <c r="AP4702">
        <v>0</v>
      </c>
      <c r="AQ4702">
        <v>0</v>
      </c>
      <c r="AR4702">
        <v>0</v>
      </c>
      <c r="AS4702">
        <v>0</v>
      </c>
      <c r="AT4702">
        <v>0</v>
      </c>
      <c r="AU4702">
        <v>0</v>
      </c>
      <c r="AV4702">
        <v>1</v>
      </c>
      <c r="AW4702">
        <v>2</v>
      </c>
      <c r="AX4702">
        <v>8</v>
      </c>
      <c r="AY4702">
        <v>13</v>
      </c>
      <c r="AZ4702">
        <v>8</v>
      </c>
      <c r="BA4702">
        <v>10</v>
      </c>
      <c r="BB4702">
        <v>0</v>
      </c>
      <c r="BC4702">
        <v>5</v>
      </c>
      <c r="BD4702">
        <v>0</v>
      </c>
      <c r="BE4702">
        <v>0</v>
      </c>
      <c r="BF4702">
        <v>0</v>
      </c>
      <c r="BG4702">
        <v>0</v>
      </c>
      <c r="BH4702">
        <v>0</v>
      </c>
      <c r="BI4702">
        <v>6</v>
      </c>
      <c r="BJ4702">
        <v>4</v>
      </c>
      <c r="BK4702">
        <v>0</v>
      </c>
      <c r="BL4702">
        <v>1</v>
      </c>
      <c r="BM4702">
        <v>0</v>
      </c>
      <c r="BN4702">
        <v>1</v>
      </c>
      <c r="BO4702">
        <v>10</v>
      </c>
      <c r="BP4702">
        <v>0</v>
      </c>
      <c r="BQ4702">
        <v>1</v>
      </c>
      <c r="BR4702">
        <v>3</v>
      </c>
      <c r="BS4702">
        <v>4</v>
      </c>
      <c r="BT4702">
        <v>70</v>
      </c>
      <c r="BU4702" t="s">
        <v>4506</v>
      </c>
    </row>
    <row r="4703" spans="1:73">
      <c r="A4703" t="s">
        <v>4292</v>
      </c>
      <c r="B4703" t="s">
        <v>4293</v>
      </c>
      <c r="C4703">
        <v>225</v>
      </c>
      <c r="D4703" t="s">
        <v>119</v>
      </c>
      <c r="E4703" t="s">
        <v>78</v>
      </c>
      <c r="F4703" t="s">
        <v>77</v>
      </c>
      <c r="G4703">
        <v>0</v>
      </c>
      <c r="H4703">
        <v>0</v>
      </c>
      <c r="I4703">
        <v>0</v>
      </c>
      <c r="J4703">
        <v>0</v>
      </c>
      <c r="K4703">
        <v>0</v>
      </c>
      <c r="L4703">
        <v>1</v>
      </c>
      <c r="M4703">
        <v>0</v>
      </c>
      <c r="N4703">
        <v>1</v>
      </c>
      <c r="O4703">
        <v>0</v>
      </c>
      <c r="P4703">
        <v>0</v>
      </c>
      <c r="Q4703">
        <v>0</v>
      </c>
      <c r="R4703">
        <v>0</v>
      </c>
      <c r="S4703">
        <v>0</v>
      </c>
      <c r="T4703">
        <v>0</v>
      </c>
      <c r="U4703">
        <v>0</v>
      </c>
      <c r="V4703">
        <v>0</v>
      </c>
      <c r="W4703">
        <v>0</v>
      </c>
      <c r="X4703">
        <v>0</v>
      </c>
      <c r="Y4703">
        <v>0</v>
      </c>
      <c r="Z4703">
        <v>0</v>
      </c>
      <c r="AA4703">
        <v>0</v>
      </c>
      <c r="AB4703">
        <v>8</v>
      </c>
      <c r="AC4703">
        <v>0</v>
      </c>
      <c r="AD4703">
        <v>0</v>
      </c>
      <c r="AE4703">
        <v>0</v>
      </c>
      <c r="AF4703">
        <v>0</v>
      </c>
      <c r="AG4703">
        <v>0</v>
      </c>
      <c r="AH4703">
        <v>0</v>
      </c>
      <c r="AI4703">
        <v>0</v>
      </c>
      <c r="AJ4703">
        <v>0</v>
      </c>
      <c r="AK4703">
        <v>0</v>
      </c>
      <c r="AL4703">
        <v>0</v>
      </c>
      <c r="AM4703">
        <v>2</v>
      </c>
      <c r="AN4703">
        <v>0</v>
      </c>
      <c r="AO4703">
        <v>0</v>
      </c>
      <c r="AP4703">
        <v>0</v>
      </c>
      <c r="AQ4703">
        <v>0</v>
      </c>
      <c r="AR4703">
        <v>0</v>
      </c>
      <c r="AS4703">
        <v>0</v>
      </c>
      <c r="AT4703">
        <v>0</v>
      </c>
      <c r="AU4703">
        <v>0</v>
      </c>
      <c r="AV4703">
        <v>0</v>
      </c>
      <c r="AW4703">
        <v>0</v>
      </c>
      <c r="AX4703">
        <v>0</v>
      </c>
      <c r="AY4703">
        <v>4</v>
      </c>
      <c r="AZ4703">
        <v>1</v>
      </c>
      <c r="BA4703">
        <v>2</v>
      </c>
      <c r="BB4703">
        <v>0</v>
      </c>
      <c r="BC4703">
        <v>0</v>
      </c>
      <c r="BD4703">
        <v>0</v>
      </c>
      <c r="BE4703">
        <v>0</v>
      </c>
      <c r="BF4703">
        <v>0</v>
      </c>
      <c r="BG4703">
        <v>0</v>
      </c>
      <c r="BH4703">
        <v>0</v>
      </c>
      <c r="BI4703">
        <v>2</v>
      </c>
      <c r="BJ4703">
        <v>0</v>
      </c>
      <c r="BK4703">
        <v>0</v>
      </c>
      <c r="BL4703">
        <v>0</v>
      </c>
      <c r="BM4703">
        <v>0</v>
      </c>
      <c r="BN4703">
        <v>0</v>
      </c>
      <c r="BO4703">
        <v>1</v>
      </c>
      <c r="BP4703">
        <v>0</v>
      </c>
      <c r="BQ4703">
        <v>0</v>
      </c>
      <c r="BR4703">
        <v>0</v>
      </c>
      <c r="BS4703">
        <v>1</v>
      </c>
      <c r="BT4703">
        <v>13</v>
      </c>
      <c r="BU4703" t="s">
        <v>4507</v>
      </c>
    </row>
    <row r="4704" spans="1:73">
      <c r="A4704" t="s">
        <v>4292</v>
      </c>
      <c r="B4704" t="s">
        <v>4293</v>
      </c>
      <c r="C4704">
        <v>226</v>
      </c>
      <c r="D4704" t="s">
        <v>119</v>
      </c>
      <c r="E4704" t="s">
        <v>245</v>
      </c>
      <c r="F4704" t="s">
        <v>184</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0</v>
      </c>
      <c r="BB4704">
        <v>0</v>
      </c>
      <c r="BC4704">
        <v>0</v>
      </c>
      <c r="BD4704">
        <v>0</v>
      </c>
      <c r="BE4704">
        <v>0</v>
      </c>
      <c r="BF4704">
        <v>0</v>
      </c>
      <c r="BG4704">
        <v>0</v>
      </c>
      <c r="BH4704">
        <v>0</v>
      </c>
      <c r="BI4704">
        <v>0</v>
      </c>
      <c r="BJ4704">
        <v>0</v>
      </c>
      <c r="BK4704">
        <v>0</v>
      </c>
      <c r="BL4704">
        <v>0</v>
      </c>
      <c r="BM4704">
        <v>0</v>
      </c>
      <c r="BN4704">
        <v>0</v>
      </c>
      <c r="BO4704">
        <v>0</v>
      </c>
      <c r="BP4704">
        <v>0</v>
      </c>
      <c r="BQ4704">
        <v>0</v>
      </c>
      <c r="BR4704">
        <v>0</v>
      </c>
      <c r="BS4704">
        <v>1</v>
      </c>
      <c r="BT4704">
        <v>1</v>
      </c>
      <c r="BU4704" t="s">
        <v>243</v>
      </c>
    </row>
    <row r="4705" spans="1:73">
      <c r="A4705" t="s">
        <v>4292</v>
      </c>
      <c r="B4705" t="s">
        <v>4293</v>
      </c>
      <c r="C4705">
        <v>227</v>
      </c>
      <c r="D4705" t="s">
        <v>119</v>
      </c>
      <c r="E4705" t="s">
        <v>78</v>
      </c>
      <c r="F4705" t="s">
        <v>77</v>
      </c>
      <c r="G4705">
        <v>0</v>
      </c>
      <c r="H4705">
        <v>1</v>
      </c>
      <c r="I4705">
        <v>0</v>
      </c>
      <c r="J4705">
        <v>0</v>
      </c>
      <c r="K4705">
        <v>0</v>
      </c>
      <c r="L4705">
        <v>1</v>
      </c>
      <c r="M4705">
        <v>0</v>
      </c>
      <c r="N4705">
        <v>0</v>
      </c>
      <c r="O4705">
        <v>0</v>
      </c>
      <c r="P4705">
        <v>0</v>
      </c>
      <c r="Q4705">
        <v>0</v>
      </c>
      <c r="R4705">
        <v>0</v>
      </c>
      <c r="S4705">
        <v>4</v>
      </c>
      <c r="T4705">
        <v>1</v>
      </c>
      <c r="U4705">
        <v>0</v>
      </c>
      <c r="V4705">
        <v>0</v>
      </c>
      <c r="W4705">
        <v>1</v>
      </c>
      <c r="X4705">
        <v>0</v>
      </c>
      <c r="Y4705">
        <v>0</v>
      </c>
      <c r="Z4705">
        <v>0</v>
      </c>
      <c r="AA4705">
        <v>0</v>
      </c>
      <c r="AB4705">
        <v>5</v>
      </c>
      <c r="AC4705">
        <v>0</v>
      </c>
      <c r="AD4705">
        <v>0</v>
      </c>
      <c r="AE4705">
        <v>0</v>
      </c>
      <c r="AF4705">
        <v>0</v>
      </c>
      <c r="AG4705">
        <v>0</v>
      </c>
      <c r="AH4705">
        <v>0</v>
      </c>
      <c r="AI4705">
        <v>1</v>
      </c>
      <c r="AJ4705">
        <v>0</v>
      </c>
      <c r="AK4705">
        <v>0</v>
      </c>
      <c r="AL4705">
        <v>0</v>
      </c>
      <c r="AM4705">
        <v>0</v>
      </c>
      <c r="AN4705">
        <v>0</v>
      </c>
      <c r="AO4705">
        <v>0</v>
      </c>
      <c r="AP4705">
        <v>0</v>
      </c>
      <c r="AQ4705">
        <v>0</v>
      </c>
      <c r="AR4705">
        <v>0</v>
      </c>
      <c r="AS4705">
        <v>0</v>
      </c>
      <c r="AT4705">
        <v>0</v>
      </c>
      <c r="AU4705">
        <v>0</v>
      </c>
      <c r="AV4705">
        <v>0</v>
      </c>
      <c r="AW4705">
        <v>0</v>
      </c>
      <c r="AX4705">
        <v>1</v>
      </c>
      <c r="AY4705">
        <v>0</v>
      </c>
      <c r="AZ4705">
        <v>0</v>
      </c>
      <c r="BA4705">
        <v>1</v>
      </c>
      <c r="BB4705">
        <v>0</v>
      </c>
      <c r="BC4705">
        <v>0</v>
      </c>
      <c r="BD4705">
        <v>0</v>
      </c>
      <c r="BE4705">
        <v>0</v>
      </c>
      <c r="BF4705">
        <v>0</v>
      </c>
      <c r="BG4705">
        <v>0</v>
      </c>
      <c r="BH4705">
        <v>0</v>
      </c>
      <c r="BI4705">
        <v>2</v>
      </c>
      <c r="BJ4705">
        <v>0</v>
      </c>
      <c r="BK4705">
        <v>0</v>
      </c>
      <c r="BL4705">
        <v>0</v>
      </c>
      <c r="BM4705">
        <v>0</v>
      </c>
      <c r="BN4705">
        <v>0</v>
      </c>
      <c r="BO4705">
        <v>0</v>
      </c>
      <c r="BP4705">
        <v>0</v>
      </c>
      <c r="BQ4705">
        <v>0</v>
      </c>
      <c r="BR4705">
        <v>1</v>
      </c>
      <c r="BS4705">
        <v>1</v>
      </c>
      <c r="BT4705">
        <v>8</v>
      </c>
      <c r="BU4705" t="s">
        <v>4508</v>
      </c>
    </row>
    <row r="4706" spans="1:73">
      <c r="A4706" t="s">
        <v>4292</v>
      </c>
      <c r="B4706" t="s">
        <v>4293</v>
      </c>
      <c r="C4706">
        <v>228</v>
      </c>
      <c r="D4706" t="s">
        <v>119</v>
      </c>
      <c r="E4706" t="s">
        <v>245</v>
      </c>
      <c r="F4706" t="s">
        <v>184</v>
      </c>
      <c r="G4706">
        <v>0</v>
      </c>
      <c r="H4706">
        <v>0</v>
      </c>
      <c r="I4706">
        <v>0</v>
      </c>
      <c r="J4706">
        <v>0</v>
      </c>
      <c r="K4706">
        <v>0</v>
      </c>
      <c r="L4706">
        <v>0</v>
      </c>
      <c r="M4706">
        <v>0</v>
      </c>
      <c r="N4706">
        <v>1</v>
      </c>
      <c r="O4706">
        <v>0</v>
      </c>
      <c r="P4706">
        <v>0</v>
      </c>
      <c r="Q4706">
        <v>0</v>
      </c>
      <c r="R4706">
        <v>0</v>
      </c>
      <c r="S4706">
        <v>0</v>
      </c>
      <c r="T4706">
        <v>0</v>
      </c>
      <c r="U4706">
        <v>0</v>
      </c>
      <c r="V4706">
        <v>0</v>
      </c>
      <c r="W4706">
        <v>0</v>
      </c>
      <c r="X4706">
        <v>0</v>
      </c>
      <c r="Y4706">
        <v>0</v>
      </c>
      <c r="Z4706">
        <v>0</v>
      </c>
      <c r="AA4706">
        <v>0</v>
      </c>
      <c r="AB4706">
        <v>2</v>
      </c>
      <c r="AC4706">
        <v>0</v>
      </c>
      <c r="AD4706">
        <v>0</v>
      </c>
      <c r="AE4706">
        <v>0</v>
      </c>
      <c r="AF4706">
        <v>0</v>
      </c>
      <c r="AG4706">
        <v>0</v>
      </c>
      <c r="AH4706">
        <v>2</v>
      </c>
      <c r="AI4706">
        <v>0</v>
      </c>
      <c r="AJ4706">
        <v>0</v>
      </c>
      <c r="AK4706">
        <v>0</v>
      </c>
      <c r="AL4706">
        <v>0</v>
      </c>
      <c r="AM4706">
        <v>0</v>
      </c>
      <c r="AN4706">
        <v>0</v>
      </c>
      <c r="AO4706">
        <v>0</v>
      </c>
      <c r="AP4706">
        <v>0</v>
      </c>
      <c r="AQ4706">
        <v>0</v>
      </c>
      <c r="AR4706">
        <v>0</v>
      </c>
      <c r="AS4706">
        <v>0</v>
      </c>
      <c r="AT4706">
        <v>0</v>
      </c>
      <c r="AU4706">
        <v>0</v>
      </c>
      <c r="AV4706">
        <v>0</v>
      </c>
      <c r="AW4706">
        <v>0</v>
      </c>
      <c r="AX4706">
        <v>2</v>
      </c>
      <c r="AY4706">
        <v>0</v>
      </c>
      <c r="AZ4706">
        <v>0</v>
      </c>
      <c r="BA4706">
        <v>2</v>
      </c>
      <c r="BB4706">
        <v>0</v>
      </c>
      <c r="BC4706">
        <v>0</v>
      </c>
      <c r="BD4706">
        <v>0</v>
      </c>
      <c r="BE4706">
        <v>0</v>
      </c>
      <c r="BF4706">
        <v>0</v>
      </c>
      <c r="BG4706">
        <v>0</v>
      </c>
      <c r="BH4706">
        <v>0</v>
      </c>
      <c r="BI4706">
        <v>0</v>
      </c>
      <c r="BJ4706">
        <v>0</v>
      </c>
      <c r="BK4706">
        <v>0</v>
      </c>
      <c r="BL4706">
        <v>0</v>
      </c>
      <c r="BM4706">
        <v>0</v>
      </c>
      <c r="BN4706">
        <v>0</v>
      </c>
      <c r="BO4706">
        <v>0</v>
      </c>
      <c r="BP4706">
        <v>0</v>
      </c>
      <c r="BQ4706">
        <v>0</v>
      </c>
      <c r="BR4706">
        <v>0</v>
      </c>
      <c r="BS4706">
        <v>1</v>
      </c>
      <c r="BT4706">
        <v>2</v>
      </c>
      <c r="BU4706" t="s">
        <v>2854</v>
      </c>
    </row>
    <row r="4707" spans="1:73">
      <c r="A4707" t="s">
        <v>4292</v>
      </c>
      <c r="B4707" t="s">
        <v>4293</v>
      </c>
      <c r="C4707">
        <v>229</v>
      </c>
      <c r="D4707" t="s">
        <v>119</v>
      </c>
      <c r="E4707" t="s">
        <v>78</v>
      </c>
      <c r="F4707" t="s">
        <v>77</v>
      </c>
      <c r="G4707">
        <v>0</v>
      </c>
      <c r="H4707">
        <v>2</v>
      </c>
      <c r="I4707">
        <v>4</v>
      </c>
      <c r="J4707">
        <v>0</v>
      </c>
      <c r="K4707">
        <v>0</v>
      </c>
      <c r="L4707">
        <v>2</v>
      </c>
      <c r="M4707">
        <v>0</v>
      </c>
      <c r="N4707">
        <v>4</v>
      </c>
      <c r="O4707">
        <v>0</v>
      </c>
      <c r="P4707">
        <v>0</v>
      </c>
      <c r="Q4707">
        <v>0</v>
      </c>
      <c r="R4707">
        <v>0</v>
      </c>
      <c r="S4707">
        <v>9</v>
      </c>
      <c r="T4707">
        <v>2</v>
      </c>
      <c r="U4707">
        <v>0</v>
      </c>
      <c r="V4707">
        <v>2</v>
      </c>
      <c r="W4707">
        <v>2</v>
      </c>
      <c r="X4707">
        <v>0</v>
      </c>
      <c r="Y4707">
        <v>0</v>
      </c>
      <c r="Z4707">
        <v>1</v>
      </c>
      <c r="AA4707">
        <v>0</v>
      </c>
      <c r="AB4707">
        <v>20</v>
      </c>
      <c r="AC4707">
        <v>1</v>
      </c>
      <c r="AD4707">
        <v>0</v>
      </c>
      <c r="AE4707">
        <v>0</v>
      </c>
      <c r="AF4707">
        <v>0</v>
      </c>
      <c r="AG4707">
        <v>0</v>
      </c>
      <c r="AH4707">
        <v>0</v>
      </c>
      <c r="AI4707">
        <v>0</v>
      </c>
      <c r="AJ4707">
        <v>0</v>
      </c>
      <c r="AK4707">
        <v>0</v>
      </c>
      <c r="AL4707">
        <v>3</v>
      </c>
      <c r="AM4707">
        <v>3</v>
      </c>
      <c r="AN4707">
        <v>0</v>
      </c>
      <c r="AO4707">
        <v>0</v>
      </c>
      <c r="AP4707">
        <v>0</v>
      </c>
      <c r="AQ4707">
        <v>0</v>
      </c>
      <c r="AR4707">
        <v>0</v>
      </c>
      <c r="AS4707">
        <v>0</v>
      </c>
      <c r="AT4707">
        <v>0</v>
      </c>
      <c r="AU4707">
        <v>0</v>
      </c>
      <c r="AV4707">
        <v>0</v>
      </c>
      <c r="AW4707">
        <v>4</v>
      </c>
      <c r="AX4707">
        <v>6</v>
      </c>
      <c r="AY4707">
        <v>1</v>
      </c>
      <c r="AZ4707">
        <v>3</v>
      </c>
      <c r="BA4707">
        <v>10</v>
      </c>
      <c r="BB4707">
        <v>0</v>
      </c>
      <c r="BC4707">
        <v>0</v>
      </c>
      <c r="BD4707">
        <v>0</v>
      </c>
      <c r="BE4707">
        <v>0</v>
      </c>
      <c r="BF4707">
        <v>0</v>
      </c>
      <c r="BG4707">
        <v>0</v>
      </c>
      <c r="BH4707">
        <v>0</v>
      </c>
      <c r="BI4707">
        <v>7</v>
      </c>
      <c r="BJ4707">
        <v>0</v>
      </c>
      <c r="BK4707">
        <v>0</v>
      </c>
      <c r="BL4707">
        <v>1</v>
      </c>
      <c r="BM4707">
        <v>3</v>
      </c>
      <c r="BN4707">
        <v>1</v>
      </c>
      <c r="BO4707">
        <v>6</v>
      </c>
      <c r="BP4707">
        <v>0</v>
      </c>
      <c r="BQ4707">
        <v>0</v>
      </c>
      <c r="BR4707">
        <v>2</v>
      </c>
      <c r="BS4707">
        <v>4</v>
      </c>
      <c r="BT4707">
        <v>34</v>
      </c>
      <c r="BU4707" t="s">
        <v>4509</v>
      </c>
    </row>
    <row r="4708" spans="1:73">
      <c r="A4708" t="s">
        <v>4292</v>
      </c>
      <c r="B4708" t="s">
        <v>4293</v>
      </c>
      <c r="C4708">
        <v>230</v>
      </c>
      <c r="D4708" t="s">
        <v>119</v>
      </c>
      <c r="E4708" t="s">
        <v>245</v>
      </c>
      <c r="F4708" t="s">
        <v>184</v>
      </c>
      <c r="G4708">
        <v>0</v>
      </c>
      <c r="H4708">
        <v>0</v>
      </c>
      <c r="I4708">
        <v>0</v>
      </c>
      <c r="J4708">
        <v>0</v>
      </c>
      <c r="K4708">
        <v>0</v>
      </c>
      <c r="L4708">
        <v>1</v>
      </c>
      <c r="M4708">
        <v>0</v>
      </c>
      <c r="N4708">
        <v>2</v>
      </c>
      <c r="O4708">
        <v>0</v>
      </c>
      <c r="P4708">
        <v>0</v>
      </c>
      <c r="Q4708">
        <v>0</v>
      </c>
      <c r="R4708">
        <v>0</v>
      </c>
      <c r="S4708">
        <v>0</v>
      </c>
      <c r="T4708">
        <v>0</v>
      </c>
      <c r="U4708">
        <v>0</v>
      </c>
      <c r="V4708">
        <v>0</v>
      </c>
      <c r="W4708">
        <v>0</v>
      </c>
      <c r="X4708">
        <v>0</v>
      </c>
      <c r="Y4708">
        <v>0</v>
      </c>
      <c r="Z4708">
        <v>0</v>
      </c>
      <c r="AA4708">
        <v>0</v>
      </c>
      <c r="AB4708">
        <v>5</v>
      </c>
      <c r="AC4708">
        <v>0</v>
      </c>
      <c r="AD4708">
        <v>0</v>
      </c>
      <c r="AE4708">
        <v>0</v>
      </c>
      <c r="AF4708">
        <v>0</v>
      </c>
      <c r="AG4708">
        <v>0</v>
      </c>
      <c r="AH4708">
        <v>4</v>
      </c>
      <c r="AI4708">
        <v>0</v>
      </c>
      <c r="AJ4708">
        <v>0</v>
      </c>
      <c r="AK4708">
        <v>0</v>
      </c>
      <c r="AL4708">
        <v>0</v>
      </c>
      <c r="AM4708">
        <v>0</v>
      </c>
      <c r="AN4708">
        <v>0</v>
      </c>
      <c r="AO4708">
        <v>0</v>
      </c>
      <c r="AP4708">
        <v>0</v>
      </c>
      <c r="AQ4708">
        <v>0</v>
      </c>
      <c r="AR4708">
        <v>0</v>
      </c>
      <c r="AS4708">
        <v>0</v>
      </c>
      <c r="AT4708">
        <v>0</v>
      </c>
      <c r="AU4708">
        <v>0</v>
      </c>
      <c r="AV4708">
        <v>0</v>
      </c>
      <c r="AW4708">
        <v>0</v>
      </c>
      <c r="AX4708">
        <v>4</v>
      </c>
      <c r="AY4708">
        <v>0</v>
      </c>
      <c r="AZ4708">
        <v>0</v>
      </c>
      <c r="BA4708">
        <v>4</v>
      </c>
      <c r="BB4708">
        <v>0</v>
      </c>
      <c r="BC4708">
        <v>0</v>
      </c>
      <c r="BD4708">
        <v>0</v>
      </c>
      <c r="BE4708">
        <v>0</v>
      </c>
      <c r="BF4708">
        <v>0</v>
      </c>
      <c r="BG4708">
        <v>0</v>
      </c>
      <c r="BH4708">
        <v>0</v>
      </c>
      <c r="BI4708">
        <v>0</v>
      </c>
      <c r="BJ4708">
        <v>0</v>
      </c>
      <c r="BK4708">
        <v>0</v>
      </c>
      <c r="BL4708">
        <v>0</v>
      </c>
      <c r="BM4708">
        <v>0</v>
      </c>
      <c r="BN4708">
        <v>0</v>
      </c>
      <c r="BO4708">
        <v>0</v>
      </c>
      <c r="BP4708">
        <v>0</v>
      </c>
      <c r="BQ4708">
        <v>0</v>
      </c>
      <c r="BR4708">
        <v>0</v>
      </c>
      <c r="BS4708">
        <v>3</v>
      </c>
      <c r="BT4708">
        <v>9</v>
      </c>
      <c r="BU4708" t="s">
        <v>4510</v>
      </c>
    </row>
    <row r="4709" spans="1:73">
      <c r="A4709" t="s">
        <v>4292</v>
      </c>
      <c r="B4709" t="s">
        <v>4293</v>
      </c>
      <c r="C4709">
        <v>231</v>
      </c>
      <c r="D4709" t="s">
        <v>119</v>
      </c>
      <c r="E4709" t="s">
        <v>78</v>
      </c>
      <c r="F4709" t="s">
        <v>77</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0</v>
      </c>
      <c r="BB4709">
        <v>0</v>
      </c>
      <c r="BC4709">
        <v>0</v>
      </c>
      <c r="BD4709">
        <v>0</v>
      </c>
      <c r="BE4709">
        <v>0</v>
      </c>
      <c r="BF4709">
        <v>0</v>
      </c>
      <c r="BG4709">
        <v>0</v>
      </c>
      <c r="BH4709">
        <v>0</v>
      </c>
      <c r="BI4709">
        <v>0</v>
      </c>
      <c r="BJ4709">
        <v>0</v>
      </c>
      <c r="BK4709">
        <v>0</v>
      </c>
      <c r="BL4709">
        <v>0</v>
      </c>
      <c r="BM4709">
        <v>0</v>
      </c>
      <c r="BN4709">
        <v>0</v>
      </c>
      <c r="BO4709">
        <v>0</v>
      </c>
      <c r="BP4709">
        <v>0</v>
      </c>
      <c r="BQ4709">
        <v>0</v>
      </c>
      <c r="BR4709">
        <v>0</v>
      </c>
      <c r="BS4709">
        <v>2</v>
      </c>
      <c r="BT4709">
        <v>3</v>
      </c>
      <c r="BU4709" t="s">
        <v>4511</v>
      </c>
    </row>
    <row r="4710" spans="1:73">
      <c r="A4710" t="s">
        <v>4292</v>
      </c>
      <c r="B4710" t="s">
        <v>4293</v>
      </c>
      <c r="C4710">
        <v>232</v>
      </c>
      <c r="D4710" t="s">
        <v>119</v>
      </c>
      <c r="E4710" t="s">
        <v>245</v>
      </c>
      <c r="F4710" t="s">
        <v>184</v>
      </c>
      <c r="G4710">
        <v>0</v>
      </c>
      <c r="H4710">
        <v>3</v>
      </c>
      <c r="I4710">
        <v>3</v>
      </c>
      <c r="J4710">
        <v>0</v>
      </c>
      <c r="K4710">
        <v>0</v>
      </c>
      <c r="L4710">
        <v>1</v>
      </c>
      <c r="M4710">
        <v>0</v>
      </c>
      <c r="N4710">
        <v>2</v>
      </c>
      <c r="O4710">
        <v>0</v>
      </c>
      <c r="P4710">
        <v>0</v>
      </c>
      <c r="Q4710">
        <v>2</v>
      </c>
      <c r="R4710">
        <v>0</v>
      </c>
      <c r="S4710">
        <v>10</v>
      </c>
      <c r="T4710">
        <v>5</v>
      </c>
      <c r="U4710">
        <v>0</v>
      </c>
      <c r="V4710">
        <v>1</v>
      </c>
      <c r="W4710">
        <v>2</v>
      </c>
      <c r="X4710">
        <v>0</v>
      </c>
      <c r="Y4710">
        <v>0</v>
      </c>
      <c r="Z4710">
        <v>1</v>
      </c>
      <c r="AA4710">
        <v>0</v>
      </c>
      <c r="AB4710">
        <v>22</v>
      </c>
      <c r="AC4710">
        <v>0</v>
      </c>
      <c r="AD4710">
        <v>0</v>
      </c>
      <c r="AE4710">
        <v>0</v>
      </c>
      <c r="AF4710">
        <v>0</v>
      </c>
      <c r="AG4710">
        <v>0</v>
      </c>
      <c r="AH4710">
        <v>0</v>
      </c>
      <c r="AI4710">
        <v>3</v>
      </c>
      <c r="AJ4710">
        <v>0</v>
      </c>
      <c r="AK4710">
        <v>0</v>
      </c>
      <c r="AL4710">
        <v>0</v>
      </c>
      <c r="AM4710">
        <v>2</v>
      </c>
      <c r="AN4710">
        <v>0</v>
      </c>
      <c r="AO4710">
        <v>0</v>
      </c>
      <c r="AP4710">
        <v>1</v>
      </c>
      <c r="AQ4710">
        <v>0</v>
      </c>
      <c r="AR4710">
        <v>0</v>
      </c>
      <c r="AS4710">
        <v>0</v>
      </c>
      <c r="AT4710">
        <v>0</v>
      </c>
      <c r="AU4710">
        <v>1</v>
      </c>
      <c r="AV4710">
        <v>0</v>
      </c>
      <c r="AW4710">
        <v>3</v>
      </c>
      <c r="AX4710">
        <v>4</v>
      </c>
      <c r="AY4710">
        <v>6</v>
      </c>
      <c r="AZ4710">
        <v>4</v>
      </c>
      <c r="BA4710">
        <v>6</v>
      </c>
      <c r="BB4710">
        <v>1</v>
      </c>
      <c r="BC4710">
        <v>10</v>
      </c>
      <c r="BD4710">
        <v>0</v>
      </c>
      <c r="BE4710">
        <v>0</v>
      </c>
      <c r="BF4710">
        <v>0</v>
      </c>
      <c r="BG4710">
        <v>0</v>
      </c>
      <c r="BH4710">
        <v>0</v>
      </c>
      <c r="BI4710">
        <v>6</v>
      </c>
      <c r="BJ4710">
        <v>7</v>
      </c>
      <c r="BK4710">
        <v>0</v>
      </c>
      <c r="BL4710">
        <v>3</v>
      </c>
      <c r="BM4710">
        <v>3</v>
      </c>
      <c r="BN4710">
        <v>3</v>
      </c>
      <c r="BO4710">
        <v>5</v>
      </c>
      <c r="BP4710">
        <v>0</v>
      </c>
      <c r="BQ4710">
        <v>0</v>
      </c>
      <c r="BR4710">
        <v>0</v>
      </c>
      <c r="BS4710">
        <v>2</v>
      </c>
      <c r="BT4710">
        <v>47</v>
      </c>
      <c r="BU4710" t="s">
        <v>4512</v>
      </c>
    </row>
    <row r="4711" spans="1:73">
      <c r="A4711" t="s">
        <v>4292</v>
      </c>
      <c r="B4711" t="s">
        <v>4293</v>
      </c>
      <c r="C4711">
        <v>233</v>
      </c>
      <c r="D4711" t="s">
        <v>119</v>
      </c>
      <c r="E4711" t="s">
        <v>78</v>
      </c>
      <c r="F4711" t="s">
        <v>77</v>
      </c>
      <c r="G4711">
        <v>0</v>
      </c>
      <c r="H4711">
        <v>0</v>
      </c>
      <c r="I4711">
        <v>0</v>
      </c>
      <c r="J4711">
        <v>0</v>
      </c>
      <c r="K4711">
        <v>0</v>
      </c>
      <c r="L4711">
        <v>0</v>
      </c>
      <c r="M4711">
        <v>0</v>
      </c>
      <c r="N4711">
        <v>2</v>
      </c>
      <c r="O4711">
        <v>0</v>
      </c>
      <c r="P4711">
        <v>0</v>
      </c>
      <c r="Q4711">
        <v>0</v>
      </c>
      <c r="R4711">
        <v>0</v>
      </c>
      <c r="S4711">
        <v>2</v>
      </c>
      <c r="T4711">
        <v>2</v>
      </c>
      <c r="U4711">
        <v>0</v>
      </c>
      <c r="V4711">
        <v>0</v>
      </c>
      <c r="W4711">
        <v>1</v>
      </c>
      <c r="X4711">
        <v>0</v>
      </c>
      <c r="Y4711">
        <v>0</v>
      </c>
      <c r="Z4711">
        <v>0</v>
      </c>
      <c r="AA4711">
        <v>0</v>
      </c>
      <c r="AB4711">
        <v>7</v>
      </c>
      <c r="AC4711">
        <v>0</v>
      </c>
      <c r="AD4711">
        <v>0</v>
      </c>
      <c r="AE4711">
        <v>0</v>
      </c>
      <c r="AF4711">
        <v>0</v>
      </c>
      <c r="AG4711">
        <v>0</v>
      </c>
      <c r="AH4711">
        <v>0</v>
      </c>
      <c r="AI4711">
        <v>1</v>
      </c>
      <c r="AJ4711">
        <v>0</v>
      </c>
      <c r="AK4711">
        <v>0</v>
      </c>
      <c r="AL4711">
        <v>0</v>
      </c>
      <c r="AM4711">
        <v>3</v>
      </c>
      <c r="AN4711">
        <v>0</v>
      </c>
      <c r="AO4711">
        <v>0</v>
      </c>
      <c r="AP4711">
        <v>0</v>
      </c>
      <c r="AQ4711">
        <v>0</v>
      </c>
      <c r="AR4711">
        <v>0</v>
      </c>
      <c r="AS4711">
        <v>0</v>
      </c>
      <c r="AT4711">
        <v>0</v>
      </c>
      <c r="AU4711">
        <v>0</v>
      </c>
      <c r="AV4711">
        <v>0</v>
      </c>
      <c r="AW4711">
        <v>0</v>
      </c>
      <c r="AX4711">
        <v>1</v>
      </c>
      <c r="AY4711">
        <v>0</v>
      </c>
      <c r="AZ4711">
        <v>2</v>
      </c>
      <c r="BA4711">
        <v>4</v>
      </c>
      <c r="BB4711">
        <v>0</v>
      </c>
      <c r="BC4711">
        <v>0</v>
      </c>
      <c r="BD4711">
        <v>0</v>
      </c>
      <c r="BE4711">
        <v>0</v>
      </c>
      <c r="BF4711">
        <v>0</v>
      </c>
      <c r="BG4711">
        <v>0</v>
      </c>
      <c r="BH4711">
        <v>0</v>
      </c>
      <c r="BI4711">
        <v>2</v>
      </c>
      <c r="BJ4711">
        <v>0</v>
      </c>
      <c r="BK4711">
        <v>0</v>
      </c>
      <c r="BL4711">
        <v>0</v>
      </c>
      <c r="BM4711">
        <v>0</v>
      </c>
      <c r="BN4711">
        <v>0</v>
      </c>
      <c r="BO4711">
        <v>2</v>
      </c>
      <c r="BP4711">
        <v>1</v>
      </c>
      <c r="BQ4711">
        <v>0</v>
      </c>
      <c r="BR4711">
        <v>0</v>
      </c>
      <c r="BS4711">
        <v>2</v>
      </c>
      <c r="BT4711">
        <v>14</v>
      </c>
      <c r="BU4711" t="s">
        <v>4513</v>
      </c>
    </row>
    <row r="4712" spans="1:73">
      <c r="A4712" t="s">
        <v>4292</v>
      </c>
      <c r="B4712" t="s">
        <v>4293</v>
      </c>
      <c r="C4712">
        <v>234</v>
      </c>
      <c r="D4712" t="s">
        <v>119</v>
      </c>
      <c r="E4712" t="s">
        <v>4298</v>
      </c>
      <c r="F4712" t="s">
        <v>92</v>
      </c>
      <c r="G4712">
        <v>0</v>
      </c>
      <c r="H4712">
        <v>1</v>
      </c>
      <c r="I4712">
        <v>0</v>
      </c>
      <c r="J4712">
        <v>0</v>
      </c>
      <c r="K4712">
        <v>0</v>
      </c>
      <c r="L4712">
        <v>0</v>
      </c>
      <c r="M4712">
        <v>0</v>
      </c>
      <c r="N4712">
        <v>2</v>
      </c>
      <c r="O4712">
        <v>0</v>
      </c>
      <c r="P4712">
        <v>0</v>
      </c>
      <c r="Q4712">
        <v>0</v>
      </c>
      <c r="R4712">
        <v>0</v>
      </c>
      <c r="S4712">
        <v>2</v>
      </c>
      <c r="T4712">
        <v>0</v>
      </c>
      <c r="U4712">
        <v>0</v>
      </c>
      <c r="V4712">
        <v>0</v>
      </c>
      <c r="W4712">
        <v>1</v>
      </c>
      <c r="X4712">
        <v>0</v>
      </c>
      <c r="Y4712">
        <v>1</v>
      </c>
      <c r="Z4712">
        <v>0</v>
      </c>
      <c r="AA4712">
        <v>0</v>
      </c>
      <c r="AB4712">
        <v>7</v>
      </c>
      <c r="AC4712">
        <v>0</v>
      </c>
      <c r="AD4712">
        <v>0</v>
      </c>
      <c r="AE4712">
        <v>0</v>
      </c>
      <c r="AF4712">
        <v>0</v>
      </c>
      <c r="AG4712">
        <v>0</v>
      </c>
      <c r="AH4712">
        <v>3</v>
      </c>
      <c r="AI4712">
        <v>0</v>
      </c>
      <c r="AJ4712">
        <v>0</v>
      </c>
      <c r="AK4712">
        <v>0</v>
      </c>
      <c r="AL4712">
        <v>1</v>
      </c>
      <c r="AM4712">
        <v>0</v>
      </c>
      <c r="AN4712">
        <v>0</v>
      </c>
      <c r="AO4712">
        <v>0</v>
      </c>
      <c r="AP4712">
        <v>0</v>
      </c>
      <c r="AQ4712">
        <v>2</v>
      </c>
      <c r="AR4712">
        <v>0</v>
      </c>
      <c r="AS4712">
        <v>1</v>
      </c>
      <c r="AT4712">
        <v>0</v>
      </c>
      <c r="AU4712">
        <v>0</v>
      </c>
      <c r="AV4712">
        <v>1</v>
      </c>
      <c r="AW4712">
        <v>0</v>
      </c>
      <c r="AX4712">
        <v>3</v>
      </c>
      <c r="AY4712">
        <v>1</v>
      </c>
      <c r="AZ4712">
        <v>3</v>
      </c>
      <c r="BA4712">
        <v>3</v>
      </c>
      <c r="BB4712">
        <v>0</v>
      </c>
      <c r="BC4712">
        <v>1</v>
      </c>
      <c r="BD4712">
        <v>0</v>
      </c>
      <c r="BE4712">
        <v>0</v>
      </c>
      <c r="BF4712">
        <v>0</v>
      </c>
      <c r="BG4712">
        <v>0</v>
      </c>
      <c r="BH4712">
        <v>0</v>
      </c>
      <c r="BI4712">
        <v>0</v>
      </c>
      <c r="BJ4712">
        <v>1</v>
      </c>
      <c r="BK4712">
        <v>0</v>
      </c>
      <c r="BL4712">
        <v>0</v>
      </c>
      <c r="BM4712">
        <v>0</v>
      </c>
      <c r="BN4712">
        <v>0</v>
      </c>
      <c r="BO4712">
        <v>3</v>
      </c>
      <c r="BP4712">
        <v>0</v>
      </c>
      <c r="BQ4712">
        <v>0</v>
      </c>
      <c r="BR4712">
        <v>0</v>
      </c>
      <c r="BS4712">
        <v>1</v>
      </c>
      <c r="BT4712">
        <v>13</v>
      </c>
      <c r="BU4712" t="s">
        <v>4514</v>
      </c>
    </row>
    <row r="4713" spans="1:73">
      <c r="A4713" t="s">
        <v>4292</v>
      </c>
      <c r="B4713" t="s">
        <v>4293</v>
      </c>
      <c r="C4713">
        <v>235</v>
      </c>
      <c r="D4713" t="s">
        <v>119</v>
      </c>
      <c r="E4713" t="s">
        <v>78</v>
      </c>
      <c r="F4713" t="s">
        <v>77</v>
      </c>
      <c r="G4713">
        <v>0</v>
      </c>
      <c r="H4713">
        <v>0</v>
      </c>
      <c r="I4713">
        <v>1</v>
      </c>
      <c r="J4713">
        <v>0</v>
      </c>
      <c r="K4713">
        <v>0</v>
      </c>
      <c r="L4713">
        <v>1</v>
      </c>
      <c r="M4713">
        <v>0</v>
      </c>
      <c r="N4713">
        <v>0</v>
      </c>
      <c r="O4713">
        <v>0</v>
      </c>
      <c r="P4713">
        <v>0</v>
      </c>
      <c r="Q4713">
        <v>0</v>
      </c>
      <c r="R4713">
        <v>0</v>
      </c>
      <c r="S4713">
        <v>0</v>
      </c>
      <c r="T4713">
        <v>0</v>
      </c>
      <c r="U4713">
        <v>0</v>
      </c>
      <c r="V4713">
        <v>0</v>
      </c>
      <c r="W4713">
        <v>0</v>
      </c>
      <c r="X4713">
        <v>0</v>
      </c>
      <c r="Y4713">
        <v>0</v>
      </c>
      <c r="Z4713">
        <v>0</v>
      </c>
      <c r="AA4713">
        <v>0</v>
      </c>
      <c r="AB4713">
        <v>3</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1</v>
      </c>
      <c r="AX4713">
        <v>0</v>
      </c>
      <c r="AY4713">
        <v>1</v>
      </c>
      <c r="AZ4713">
        <v>0</v>
      </c>
      <c r="BA4713">
        <v>0</v>
      </c>
      <c r="BB4713">
        <v>0</v>
      </c>
      <c r="BC4713">
        <v>1</v>
      </c>
      <c r="BD4713">
        <v>0</v>
      </c>
      <c r="BE4713">
        <v>0</v>
      </c>
      <c r="BF4713">
        <v>0</v>
      </c>
      <c r="BG4713">
        <v>0</v>
      </c>
      <c r="BH4713">
        <v>0</v>
      </c>
      <c r="BI4713">
        <v>0</v>
      </c>
      <c r="BJ4713">
        <v>1</v>
      </c>
      <c r="BK4713">
        <v>0</v>
      </c>
      <c r="BL4713">
        <v>0</v>
      </c>
      <c r="BM4713">
        <v>0</v>
      </c>
      <c r="BN4713">
        <v>0</v>
      </c>
      <c r="BO4713">
        <v>0</v>
      </c>
      <c r="BP4713">
        <v>0</v>
      </c>
      <c r="BQ4713">
        <v>0</v>
      </c>
      <c r="BR4713">
        <v>0</v>
      </c>
      <c r="BS4713">
        <v>1</v>
      </c>
      <c r="BT4713">
        <v>5</v>
      </c>
      <c r="BU4713" t="s">
        <v>4515</v>
      </c>
    </row>
    <row r="4714" spans="1:73">
      <c r="A4714" t="s">
        <v>4292</v>
      </c>
      <c r="B4714" t="s">
        <v>4293</v>
      </c>
      <c r="C4714">
        <v>236</v>
      </c>
      <c r="D4714" t="s">
        <v>119</v>
      </c>
      <c r="E4714" t="s">
        <v>4307</v>
      </c>
      <c r="F4714" t="s">
        <v>101</v>
      </c>
      <c r="G4714">
        <v>0</v>
      </c>
      <c r="H4714">
        <v>1</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4</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1</v>
      </c>
      <c r="AV4714">
        <v>0</v>
      </c>
      <c r="AW4714">
        <v>0</v>
      </c>
      <c r="AX4714">
        <v>1</v>
      </c>
      <c r="AY4714">
        <v>2</v>
      </c>
      <c r="AZ4714">
        <v>0</v>
      </c>
      <c r="BA4714">
        <v>1</v>
      </c>
      <c r="BB4714">
        <v>0</v>
      </c>
      <c r="BC4714">
        <v>1</v>
      </c>
      <c r="BD4714">
        <v>0</v>
      </c>
      <c r="BE4714">
        <v>0</v>
      </c>
      <c r="BF4714">
        <v>0</v>
      </c>
      <c r="BG4714">
        <v>0</v>
      </c>
      <c r="BH4714">
        <v>1</v>
      </c>
      <c r="BI4714">
        <v>1</v>
      </c>
      <c r="BJ4714">
        <v>1</v>
      </c>
      <c r="BK4714">
        <v>0</v>
      </c>
      <c r="BL4714">
        <v>0</v>
      </c>
      <c r="BM4714">
        <v>0</v>
      </c>
      <c r="BN4714">
        <v>0</v>
      </c>
      <c r="BO4714">
        <v>1</v>
      </c>
      <c r="BP4714">
        <v>0</v>
      </c>
      <c r="BQ4714">
        <v>0</v>
      </c>
      <c r="BR4714">
        <v>0</v>
      </c>
      <c r="BS4714">
        <v>1</v>
      </c>
      <c r="BT4714">
        <v>12</v>
      </c>
      <c r="BU4714" t="s">
        <v>4516</v>
      </c>
    </row>
    <row r="4715" spans="1:73">
      <c r="A4715" t="s">
        <v>4292</v>
      </c>
      <c r="B4715" t="s">
        <v>4293</v>
      </c>
      <c r="C4715">
        <v>237</v>
      </c>
      <c r="D4715" t="s">
        <v>119</v>
      </c>
      <c r="E4715" t="s">
        <v>4298</v>
      </c>
      <c r="F4715" t="s">
        <v>92</v>
      </c>
      <c r="G4715">
        <v>0</v>
      </c>
      <c r="H4715">
        <v>2</v>
      </c>
      <c r="I4715">
        <v>2</v>
      </c>
      <c r="J4715">
        <v>0</v>
      </c>
      <c r="K4715">
        <v>0</v>
      </c>
      <c r="L4715">
        <v>2</v>
      </c>
      <c r="M4715">
        <v>0</v>
      </c>
      <c r="N4715">
        <v>3</v>
      </c>
      <c r="O4715">
        <v>0</v>
      </c>
      <c r="P4715">
        <v>0</v>
      </c>
      <c r="Q4715">
        <v>1</v>
      </c>
      <c r="R4715">
        <v>0</v>
      </c>
      <c r="S4715">
        <v>6</v>
      </c>
      <c r="T4715">
        <v>3</v>
      </c>
      <c r="U4715">
        <v>0</v>
      </c>
      <c r="V4715">
        <v>0</v>
      </c>
      <c r="W4715">
        <v>2</v>
      </c>
      <c r="X4715">
        <v>0</v>
      </c>
      <c r="Y4715">
        <v>0</v>
      </c>
      <c r="Z4715">
        <v>0</v>
      </c>
      <c r="AA4715">
        <v>0</v>
      </c>
      <c r="AB4715">
        <v>19</v>
      </c>
      <c r="AC4715">
        <v>1</v>
      </c>
      <c r="AD4715">
        <v>0</v>
      </c>
      <c r="AE4715">
        <v>0</v>
      </c>
      <c r="AF4715">
        <v>0</v>
      </c>
      <c r="AG4715">
        <v>0</v>
      </c>
      <c r="AH4715">
        <v>0</v>
      </c>
      <c r="AI4715">
        <v>0</v>
      </c>
      <c r="AJ4715">
        <v>0</v>
      </c>
      <c r="AK4715">
        <v>0</v>
      </c>
      <c r="AL4715">
        <v>3</v>
      </c>
      <c r="AM4715">
        <v>3</v>
      </c>
      <c r="AN4715">
        <v>0</v>
      </c>
      <c r="AO4715">
        <v>0</v>
      </c>
      <c r="AP4715">
        <v>0</v>
      </c>
      <c r="AQ4715">
        <v>0</v>
      </c>
      <c r="AR4715">
        <v>0</v>
      </c>
      <c r="AS4715">
        <v>0</v>
      </c>
      <c r="AT4715">
        <v>0</v>
      </c>
      <c r="AU4715">
        <v>0</v>
      </c>
      <c r="AV4715">
        <v>0</v>
      </c>
      <c r="AW4715">
        <v>1</v>
      </c>
      <c r="AX4715">
        <v>4</v>
      </c>
      <c r="AY4715">
        <v>4</v>
      </c>
      <c r="AZ4715">
        <v>5</v>
      </c>
      <c r="BA4715">
        <v>7</v>
      </c>
      <c r="BB4715">
        <v>0</v>
      </c>
      <c r="BC4715">
        <v>3</v>
      </c>
      <c r="BD4715">
        <v>0</v>
      </c>
      <c r="BE4715">
        <v>0</v>
      </c>
      <c r="BF4715">
        <v>0</v>
      </c>
      <c r="BG4715">
        <v>0</v>
      </c>
      <c r="BH4715">
        <v>0</v>
      </c>
      <c r="BI4715">
        <v>5</v>
      </c>
      <c r="BJ4715">
        <v>2</v>
      </c>
      <c r="BK4715">
        <v>0</v>
      </c>
      <c r="BL4715">
        <v>3</v>
      </c>
      <c r="BM4715">
        <v>2</v>
      </c>
      <c r="BN4715">
        <v>1</v>
      </c>
      <c r="BO4715">
        <v>6</v>
      </c>
      <c r="BP4715">
        <v>0</v>
      </c>
      <c r="BQ4715">
        <v>0</v>
      </c>
      <c r="BR4715">
        <v>0</v>
      </c>
      <c r="BS4715">
        <v>1</v>
      </c>
      <c r="BT4715">
        <v>29</v>
      </c>
      <c r="BU4715" t="s">
        <v>4517</v>
      </c>
    </row>
    <row r="4716" spans="1:73">
      <c r="A4716" t="s">
        <v>4292</v>
      </c>
      <c r="B4716" t="s">
        <v>4293</v>
      </c>
      <c r="C4716">
        <v>238</v>
      </c>
      <c r="D4716" t="s">
        <v>119</v>
      </c>
      <c r="E4716" t="s">
        <v>4304</v>
      </c>
      <c r="F4716" t="s">
        <v>101</v>
      </c>
      <c r="G4716">
        <v>0</v>
      </c>
      <c r="H4716">
        <v>2</v>
      </c>
      <c r="I4716">
        <v>4</v>
      </c>
      <c r="J4716">
        <v>0</v>
      </c>
      <c r="K4716">
        <v>0</v>
      </c>
      <c r="L4716">
        <v>3</v>
      </c>
      <c r="M4716">
        <v>0</v>
      </c>
      <c r="N4716">
        <v>2</v>
      </c>
      <c r="O4716">
        <v>0</v>
      </c>
      <c r="P4716">
        <v>0</v>
      </c>
      <c r="Q4716">
        <v>0</v>
      </c>
      <c r="R4716">
        <v>0</v>
      </c>
      <c r="S4716">
        <v>5</v>
      </c>
      <c r="T4716">
        <v>1</v>
      </c>
      <c r="U4716">
        <v>0</v>
      </c>
      <c r="V4716">
        <v>0</v>
      </c>
      <c r="W4716">
        <v>0</v>
      </c>
      <c r="X4716">
        <v>0</v>
      </c>
      <c r="Y4716">
        <v>0</v>
      </c>
      <c r="Z4716">
        <v>0</v>
      </c>
      <c r="AA4716">
        <v>0</v>
      </c>
      <c r="AB4716">
        <v>18</v>
      </c>
      <c r="AC4716">
        <v>0</v>
      </c>
      <c r="AD4716">
        <v>0</v>
      </c>
      <c r="AE4716">
        <v>0</v>
      </c>
      <c r="AF4716">
        <v>0</v>
      </c>
      <c r="AG4716">
        <v>0</v>
      </c>
      <c r="AH4716">
        <v>1</v>
      </c>
      <c r="AI4716">
        <v>1</v>
      </c>
      <c r="AJ4716">
        <v>0</v>
      </c>
      <c r="AK4716">
        <v>0</v>
      </c>
      <c r="AL4716">
        <v>1</v>
      </c>
      <c r="AM4716">
        <v>3</v>
      </c>
      <c r="AN4716">
        <v>0</v>
      </c>
      <c r="AO4716">
        <v>0</v>
      </c>
      <c r="AP4716">
        <v>1</v>
      </c>
      <c r="AQ4716">
        <v>0</v>
      </c>
      <c r="AR4716">
        <v>0</v>
      </c>
      <c r="AS4716">
        <v>0</v>
      </c>
      <c r="AT4716">
        <v>0</v>
      </c>
      <c r="AU4716">
        <v>0</v>
      </c>
      <c r="AV4716">
        <v>0</v>
      </c>
      <c r="AW4716">
        <v>4</v>
      </c>
      <c r="AX4716">
        <v>4</v>
      </c>
      <c r="AY4716">
        <v>2</v>
      </c>
      <c r="AZ4716">
        <v>6</v>
      </c>
      <c r="BA4716">
        <v>7</v>
      </c>
      <c r="BB4716">
        <v>0</v>
      </c>
      <c r="BC4716">
        <v>3</v>
      </c>
      <c r="BD4716">
        <v>0</v>
      </c>
      <c r="BE4716">
        <v>0</v>
      </c>
      <c r="BF4716">
        <v>0</v>
      </c>
      <c r="BG4716">
        <v>0</v>
      </c>
      <c r="BH4716">
        <v>0</v>
      </c>
      <c r="BI4716">
        <v>3</v>
      </c>
      <c r="BJ4716">
        <v>2</v>
      </c>
      <c r="BK4716">
        <v>0</v>
      </c>
      <c r="BL4716">
        <v>0</v>
      </c>
      <c r="BM4716">
        <v>0</v>
      </c>
      <c r="BN4716">
        <v>0</v>
      </c>
      <c r="BO4716">
        <v>6</v>
      </c>
      <c r="BP4716">
        <v>0</v>
      </c>
      <c r="BQ4716">
        <v>0</v>
      </c>
      <c r="BR4716">
        <v>3</v>
      </c>
      <c r="BS4716">
        <v>5</v>
      </c>
      <c r="BT4716">
        <v>39</v>
      </c>
      <c r="BU4716" t="s">
        <v>4518</v>
      </c>
    </row>
    <row r="4717" spans="1:73">
      <c r="A4717" t="s">
        <v>4292</v>
      </c>
      <c r="B4717" t="s">
        <v>4293</v>
      </c>
      <c r="C4717">
        <v>239</v>
      </c>
      <c r="D4717" t="s">
        <v>119</v>
      </c>
      <c r="E4717" t="s">
        <v>4301</v>
      </c>
      <c r="F4717" t="s">
        <v>92</v>
      </c>
      <c r="G4717">
        <v>0</v>
      </c>
      <c r="H4717">
        <v>13</v>
      </c>
      <c r="I4717">
        <v>1</v>
      </c>
      <c r="J4717">
        <v>0</v>
      </c>
      <c r="K4717">
        <v>0</v>
      </c>
      <c r="L4717">
        <v>16</v>
      </c>
      <c r="M4717">
        <v>0</v>
      </c>
      <c r="N4717">
        <v>16</v>
      </c>
      <c r="O4717">
        <v>0</v>
      </c>
      <c r="P4717">
        <v>0</v>
      </c>
      <c r="Q4717">
        <v>1</v>
      </c>
      <c r="R4717">
        <v>0</v>
      </c>
      <c r="S4717">
        <v>22</v>
      </c>
      <c r="T4717">
        <v>10</v>
      </c>
      <c r="U4717">
        <v>0</v>
      </c>
      <c r="V4717">
        <v>2</v>
      </c>
      <c r="W4717">
        <v>4</v>
      </c>
      <c r="X4717">
        <v>0</v>
      </c>
      <c r="Y4717">
        <v>2</v>
      </c>
      <c r="Z4717">
        <v>0</v>
      </c>
      <c r="AA4717">
        <v>0</v>
      </c>
      <c r="AB4717">
        <v>126</v>
      </c>
      <c r="AC4717">
        <v>1</v>
      </c>
      <c r="AD4717">
        <v>0</v>
      </c>
      <c r="AE4717">
        <v>0</v>
      </c>
      <c r="AF4717">
        <v>0</v>
      </c>
      <c r="AG4717">
        <v>0</v>
      </c>
      <c r="AH4717">
        <v>2</v>
      </c>
      <c r="AI4717">
        <v>5</v>
      </c>
      <c r="AJ4717">
        <v>0</v>
      </c>
      <c r="AK4717">
        <v>0</v>
      </c>
      <c r="AL4717">
        <v>3</v>
      </c>
      <c r="AM4717">
        <v>14</v>
      </c>
      <c r="AN4717">
        <v>0</v>
      </c>
      <c r="AO4717">
        <v>0</v>
      </c>
      <c r="AP4717">
        <v>6</v>
      </c>
      <c r="AQ4717">
        <v>3</v>
      </c>
      <c r="AR4717">
        <v>1</v>
      </c>
      <c r="AS4717">
        <v>0</v>
      </c>
      <c r="AT4717">
        <v>2</v>
      </c>
      <c r="AU4717">
        <v>9</v>
      </c>
      <c r="AV4717">
        <v>3</v>
      </c>
      <c r="AW4717">
        <v>0</v>
      </c>
      <c r="AX4717">
        <v>2</v>
      </c>
      <c r="AY4717">
        <v>27</v>
      </c>
      <c r="AZ4717">
        <v>12</v>
      </c>
      <c r="BA4717">
        <v>17</v>
      </c>
      <c r="BB4717">
        <v>10</v>
      </c>
      <c r="BC4717">
        <v>36</v>
      </c>
      <c r="BD4717">
        <v>0</v>
      </c>
      <c r="BE4717">
        <v>0</v>
      </c>
      <c r="BF4717">
        <v>0</v>
      </c>
      <c r="BG4717">
        <v>0</v>
      </c>
      <c r="BH4717">
        <v>0</v>
      </c>
      <c r="BI4717">
        <v>2</v>
      </c>
      <c r="BJ4717">
        <v>17</v>
      </c>
      <c r="BK4717">
        <v>0</v>
      </c>
      <c r="BL4717">
        <v>3</v>
      </c>
      <c r="BM4717">
        <v>0</v>
      </c>
      <c r="BN4717">
        <v>10</v>
      </c>
      <c r="BO4717">
        <v>24</v>
      </c>
      <c r="BP4717">
        <v>0</v>
      </c>
      <c r="BQ4717">
        <v>4</v>
      </c>
      <c r="BR4717">
        <v>0</v>
      </c>
      <c r="BS4717">
        <v>18</v>
      </c>
      <c r="BT4717">
        <v>209</v>
      </c>
      <c r="BU4717" t="s">
        <v>4519</v>
      </c>
    </row>
    <row r="4718" spans="1:73">
      <c r="A4718" t="s">
        <v>4292</v>
      </c>
      <c r="B4718" t="s">
        <v>4293</v>
      </c>
      <c r="C4718">
        <v>240</v>
      </c>
      <c r="D4718" t="s">
        <v>119</v>
      </c>
      <c r="E4718" t="s">
        <v>78</v>
      </c>
      <c r="F4718" t="s">
        <v>77</v>
      </c>
      <c r="G4718">
        <v>0</v>
      </c>
      <c r="H4718">
        <v>0</v>
      </c>
      <c r="I4718">
        <v>0</v>
      </c>
      <c r="J4718">
        <v>0</v>
      </c>
      <c r="K4718">
        <v>0</v>
      </c>
      <c r="L4718">
        <v>2</v>
      </c>
      <c r="M4718">
        <v>0</v>
      </c>
      <c r="N4718">
        <v>0</v>
      </c>
      <c r="O4718">
        <v>0</v>
      </c>
      <c r="P4718">
        <v>0</v>
      </c>
      <c r="Q4718">
        <v>0</v>
      </c>
      <c r="R4718">
        <v>0</v>
      </c>
      <c r="S4718">
        <v>0</v>
      </c>
      <c r="T4718">
        <v>0</v>
      </c>
      <c r="U4718">
        <v>0</v>
      </c>
      <c r="V4718">
        <v>0</v>
      </c>
      <c r="W4718">
        <v>0</v>
      </c>
      <c r="X4718">
        <v>0</v>
      </c>
      <c r="Y4718">
        <v>0</v>
      </c>
      <c r="Z4718">
        <v>0</v>
      </c>
      <c r="AA4718">
        <v>0</v>
      </c>
      <c r="AB4718">
        <v>9</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1</v>
      </c>
      <c r="AU4718">
        <v>0</v>
      </c>
      <c r="AV4718">
        <v>0</v>
      </c>
      <c r="AW4718">
        <v>0</v>
      </c>
      <c r="AX4718">
        <v>0</v>
      </c>
      <c r="AY4718">
        <v>3</v>
      </c>
      <c r="AZ4718">
        <v>0</v>
      </c>
      <c r="BA4718">
        <v>0</v>
      </c>
      <c r="BB4718">
        <v>0</v>
      </c>
      <c r="BC4718">
        <v>4</v>
      </c>
      <c r="BD4718">
        <v>0</v>
      </c>
      <c r="BE4718">
        <v>0</v>
      </c>
      <c r="BF4718">
        <v>0</v>
      </c>
      <c r="BG4718">
        <v>0</v>
      </c>
      <c r="BH4718">
        <v>0</v>
      </c>
      <c r="BI4718">
        <v>0</v>
      </c>
      <c r="BJ4718">
        <v>3</v>
      </c>
      <c r="BK4718">
        <v>0</v>
      </c>
      <c r="BL4718">
        <v>0</v>
      </c>
      <c r="BM4718">
        <v>0</v>
      </c>
      <c r="BN4718">
        <v>0</v>
      </c>
      <c r="BO4718">
        <v>0</v>
      </c>
      <c r="BP4718">
        <v>0</v>
      </c>
      <c r="BQ4718">
        <v>0</v>
      </c>
      <c r="BR4718">
        <v>0</v>
      </c>
      <c r="BS4718">
        <v>4</v>
      </c>
      <c r="BT4718">
        <v>16</v>
      </c>
      <c r="BU4718" t="s">
        <v>4520</v>
      </c>
    </row>
    <row r="4719" spans="1:73">
      <c r="A4719" t="s">
        <v>4292</v>
      </c>
      <c r="B4719" t="s">
        <v>4293</v>
      </c>
      <c r="C4719">
        <v>241</v>
      </c>
      <c r="D4719" t="s">
        <v>119</v>
      </c>
      <c r="E4719" t="s">
        <v>245</v>
      </c>
      <c r="F4719" t="s">
        <v>184</v>
      </c>
      <c r="G4719">
        <v>0</v>
      </c>
      <c r="H4719">
        <v>1</v>
      </c>
      <c r="I4719">
        <v>0</v>
      </c>
      <c r="J4719">
        <v>0</v>
      </c>
      <c r="K4719">
        <v>0</v>
      </c>
      <c r="L4719">
        <v>1</v>
      </c>
      <c r="M4719">
        <v>0</v>
      </c>
      <c r="N4719">
        <v>1</v>
      </c>
      <c r="O4719">
        <v>0</v>
      </c>
      <c r="P4719">
        <v>0</v>
      </c>
      <c r="Q4719">
        <v>0</v>
      </c>
      <c r="R4719">
        <v>0</v>
      </c>
      <c r="S4719">
        <v>1</v>
      </c>
      <c r="T4719">
        <v>0</v>
      </c>
      <c r="U4719">
        <v>0</v>
      </c>
      <c r="V4719">
        <v>0</v>
      </c>
      <c r="W4719">
        <v>0</v>
      </c>
      <c r="X4719">
        <v>0</v>
      </c>
      <c r="Y4719">
        <v>0</v>
      </c>
      <c r="Z4719">
        <v>0</v>
      </c>
      <c r="AA4719">
        <v>0</v>
      </c>
      <c r="AB4719">
        <v>5</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1</v>
      </c>
      <c r="AV4719">
        <v>0</v>
      </c>
      <c r="AW4719">
        <v>0</v>
      </c>
      <c r="AX4719">
        <v>0</v>
      </c>
      <c r="AY4719">
        <v>1</v>
      </c>
      <c r="AZ4719">
        <v>1</v>
      </c>
      <c r="BA4719">
        <v>0</v>
      </c>
      <c r="BB4719">
        <v>1</v>
      </c>
      <c r="BC4719">
        <v>0</v>
      </c>
      <c r="BD4719">
        <v>0</v>
      </c>
      <c r="BE4719">
        <v>0</v>
      </c>
      <c r="BF4719">
        <v>0</v>
      </c>
      <c r="BG4719">
        <v>0</v>
      </c>
      <c r="BH4719">
        <v>0</v>
      </c>
      <c r="BI4719">
        <v>2</v>
      </c>
      <c r="BJ4719">
        <v>0</v>
      </c>
      <c r="BK4719">
        <v>0</v>
      </c>
      <c r="BL4719">
        <v>1</v>
      </c>
      <c r="BM4719">
        <v>0</v>
      </c>
      <c r="BN4719">
        <v>0</v>
      </c>
      <c r="BO4719">
        <v>2</v>
      </c>
      <c r="BP4719">
        <v>0</v>
      </c>
      <c r="BQ4719">
        <v>0</v>
      </c>
      <c r="BR4719">
        <v>0</v>
      </c>
      <c r="BS4719">
        <v>1</v>
      </c>
      <c r="BT4719">
        <v>8</v>
      </c>
      <c r="BU4719" t="s">
        <v>4521</v>
      </c>
    </row>
    <row r="4720" spans="1:73">
      <c r="A4720" t="s">
        <v>4292</v>
      </c>
      <c r="B4720" t="s">
        <v>4293</v>
      </c>
      <c r="C4720">
        <v>242</v>
      </c>
      <c r="D4720" t="s">
        <v>119</v>
      </c>
      <c r="E4720" t="s">
        <v>78</v>
      </c>
      <c r="F4720" t="s">
        <v>77</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4</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3</v>
      </c>
      <c r="AY4720">
        <v>0</v>
      </c>
      <c r="AZ4720">
        <v>0</v>
      </c>
      <c r="BA4720">
        <v>3</v>
      </c>
      <c r="BB4720">
        <v>0</v>
      </c>
      <c r="BC4720">
        <v>0</v>
      </c>
      <c r="BD4720">
        <v>0</v>
      </c>
      <c r="BE4720">
        <v>0</v>
      </c>
      <c r="BF4720">
        <v>0</v>
      </c>
      <c r="BG4720">
        <v>0</v>
      </c>
      <c r="BH4720">
        <v>0</v>
      </c>
      <c r="BI4720">
        <v>5</v>
      </c>
      <c r="BJ4720">
        <v>0</v>
      </c>
      <c r="BK4720">
        <v>0</v>
      </c>
      <c r="BL4720">
        <v>0</v>
      </c>
      <c r="BM4720">
        <v>0</v>
      </c>
      <c r="BN4720">
        <v>0</v>
      </c>
      <c r="BO4720">
        <v>0</v>
      </c>
      <c r="BP4720">
        <v>1</v>
      </c>
      <c r="BQ4720">
        <v>0</v>
      </c>
      <c r="BR4720">
        <v>2</v>
      </c>
      <c r="BS4720">
        <v>1</v>
      </c>
      <c r="BT4720">
        <v>7</v>
      </c>
      <c r="BU4720" t="s">
        <v>237</v>
      </c>
    </row>
    <row r="4721" spans="1:73">
      <c r="A4721" t="s">
        <v>4292</v>
      </c>
      <c r="B4721" t="s">
        <v>4293</v>
      </c>
      <c r="C4721">
        <v>243</v>
      </c>
      <c r="D4721" t="s">
        <v>119</v>
      </c>
      <c r="E4721" t="s">
        <v>245</v>
      </c>
      <c r="F4721" t="s">
        <v>184</v>
      </c>
      <c r="G4721">
        <v>0</v>
      </c>
      <c r="H4721">
        <v>2</v>
      </c>
      <c r="I4721">
        <v>0</v>
      </c>
      <c r="J4721">
        <v>0</v>
      </c>
      <c r="K4721">
        <v>0</v>
      </c>
      <c r="L4721">
        <v>3</v>
      </c>
      <c r="M4721">
        <v>0</v>
      </c>
      <c r="N4721">
        <v>4</v>
      </c>
      <c r="O4721">
        <v>0</v>
      </c>
      <c r="P4721">
        <v>0</v>
      </c>
      <c r="Q4721">
        <v>1</v>
      </c>
      <c r="R4721">
        <v>0</v>
      </c>
      <c r="S4721">
        <v>9</v>
      </c>
      <c r="T4721">
        <v>4</v>
      </c>
      <c r="U4721">
        <v>0</v>
      </c>
      <c r="V4721">
        <v>1</v>
      </c>
      <c r="W4721">
        <v>0</v>
      </c>
      <c r="X4721">
        <v>0</v>
      </c>
      <c r="Y4721">
        <v>0</v>
      </c>
      <c r="Z4721">
        <v>0</v>
      </c>
      <c r="AA4721">
        <v>0</v>
      </c>
      <c r="AB4721">
        <v>32</v>
      </c>
      <c r="AC4721">
        <v>0</v>
      </c>
      <c r="AD4721">
        <v>0</v>
      </c>
      <c r="AE4721">
        <v>0</v>
      </c>
      <c r="AF4721">
        <v>0</v>
      </c>
      <c r="AG4721">
        <v>0</v>
      </c>
      <c r="AH4721">
        <v>2</v>
      </c>
      <c r="AI4721">
        <v>4</v>
      </c>
      <c r="AJ4721">
        <v>0</v>
      </c>
      <c r="AK4721">
        <v>0</v>
      </c>
      <c r="AL4721">
        <v>1</v>
      </c>
      <c r="AM4721">
        <v>7</v>
      </c>
      <c r="AN4721">
        <v>0</v>
      </c>
      <c r="AO4721">
        <v>0</v>
      </c>
      <c r="AP4721">
        <v>2</v>
      </c>
      <c r="AQ4721">
        <v>0</v>
      </c>
      <c r="AR4721">
        <v>0</v>
      </c>
      <c r="AS4721">
        <v>0</v>
      </c>
      <c r="AT4721">
        <v>0</v>
      </c>
      <c r="AU4721">
        <v>1</v>
      </c>
      <c r="AV4721">
        <v>0</v>
      </c>
      <c r="AW4721">
        <v>0</v>
      </c>
      <c r="AX4721">
        <v>3</v>
      </c>
      <c r="AY4721">
        <v>10</v>
      </c>
      <c r="AZ4721">
        <v>5</v>
      </c>
      <c r="BA4721">
        <v>11</v>
      </c>
      <c r="BB4721">
        <v>2</v>
      </c>
      <c r="BC4721">
        <v>7</v>
      </c>
      <c r="BD4721">
        <v>0</v>
      </c>
      <c r="BE4721">
        <v>0</v>
      </c>
      <c r="BF4721">
        <v>0</v>
      </c>
      <c r="BG4721">
        <v>0</v>
      </c>
      <c r="BH4721">
        <v>0</v>
      </c>
      <c r="BI4721">
        <v>8</v>
      </c>
      <c r="BJ4721">
        <v>5</v>
      </c>
      <c r="BK4721">
        <v>0</v>
      </c>
      <c r="BL4721">
        <v>1</v>
      </c>
      <c r="BM4721">
        <v>0</v>
      </c>
      <c r="BN4721">
        <v>0</v>
      </c>
      <c r="BO4721">
        <v>6</v>
      </c>
      <c r="BP4721">
        <v>0</v>
      </c>
      <c r="BQ4721">
        <v>0</v>
      </c>
      <c r="BR4721">
        <v>0</v>
      </c>
      <c r="BS4721">
        <v>3</v>
      </c>
      <c r="BT4721">
        <v>49</v>
      </c>
      <c r="BU4721" t="s">
        <v>4522</v>
      </c>
    </row>
    <row r="4722" spans="1:73">
      <c r="A4722" t="s">
        <v>4292</v>
      </c>
      <c r="B4722" t="s">
        <v>4293</v>
      </c>
      <c r="C4722">
        <v>244</v>
      </c>
      <c r="D4722" t="s">
        <v>119</v>
      </c>
      <c r="E4722" t="s">
        <v>4298</v>
      </c>
      <c r="F4722" t="s">
        <v>92</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0</v>
      </c>
      <c r="BB4722">
        <v>0</v>
      </c>
      <c r="BC4722">
        <v>0</v>
      </c>
      <c r="BD4722">
        <v>0</v>
      </c>
      <c r="BE4722">
        <v>0</v>
      </c>
      <c r="BF4722">
        <v>0</v>
      </c>
      <c r="BG4722">
        <v>0</v>
      </c>
      <c r="BH4722">
        <v>0</v>
      </c>
      <c r="BI4722">
        <v>0</v>
      </c>
      <c r="BJ4722">
        <v>0</v>
      </c>
      <c r="BK4722">
        <v>0</v>
      </c>
      <c r="BL4722">
        <v>0</v>
      </c>
      <c r="BM4722">
        <v>0</v>
      </c>
      <c r="BN4722">
        <v>0</v>
      </c>
      <c r="BO4722">
        <v>0</v>
      </c>
      <c r="BP4722">
        <v>0</v>
      </c>
      <c r="BQ4722">
        <v>0</v>
      </c>
      <c r="BR4722">
        <v>0</v>
      </c>
      <c r="BS4722">
        <v>1</v>
      </c>
      <c r="BT4722">
        <v>2</v>
      </c>
      <c r="BU4722" t="s">
        <v>4523</v>
      </c>
    </row>
    <row r="4723" spans="1:73">
      <c r="A4723" t="s">
        <v>4292</v>
      </c>
      <c r="B4723" t="s">
        <v>4293</v>
      </c>
      <c r="C4723">
        <v>245</v>
      </c>
      <c r="D4723" t="s">
        <v>119</v>
      </c>
      <c r="E4723" t="s">
        <v>78</v>
      </c>
      <c r="F4723" t="s">
        <v>77</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0</v>
      </c>
      <c r="BB4723">
        <v>0</v>
      </c>
      <c r="BC4723">
        <v>0</v>
      </c>
      <c r="BD4723">
        <v>0</v>
      </c>
      <c r="BE4723">
        <v>0</v>
      </c>
      <c r="BF4723">
        <v>0</v>
      </c>
      <c r="BG4723">
        <v>0</v>
      </c>
      <c r="BH4723">
        <v>0</v>
      </c>
      <c r="BI4723">
        <v>0</v>
      </c>
      <c r="BJ4723">
        <v>0</v>
      </c>
      <c r="BK4723">
        <v>0</v>
      </c>
      <c r="BL4723">
        <v>0</v>
      </c>
      <c r="BM4723">
        <v>0</v>
      </c>
      <c r="BN4723">
        <v>0</v>
      </c>
      <c r="BO4723">
        <v>0</v>
      </c>
      <c r="BP4723">
        <v>0</v>
      </c>
      <c r="BQ4723">
        <v>0</v>
      </c>
      <c r="BR4723">
        <v>0</v>
      </c>
      <c r="BS4723">
        <v>1</v>
      </c>
      <c r="BT4723">
        <v>2</v>
      </c>
      <c r="BU4723" t="s">
        <v>4329</v>
      </c>
    </row>
    <row r="4724" spans="1:73">
      <c r="A4724" t="s">
        <v>4292</v>
      </c>
      <c r="B4724" t="s">
        <v>4293</v>
      </c>
      <c r="C4724">
        <v>246</v>
      </c>
      <c r="D4724" t="s">
        <v>119</v>
      </c>
      <c r="E4724" t="s">
        <v>4298</v>
      </c>
      <c r="F4724" t="s">
        <v>92</v>
      </c>
      <c r="G4724">
        <v>1</v>
      </c>
      <c r="H4724">
        <v>9</v>
      </c>
      <c r="I4724">
        <v>11</v>
      </c>
      <c r="J4724">
        <v>0</v>
      </c>
      <c r="K4724">
        <v>0</v>
      </c>
      <c r="L4724">
        <v>12</v>
      </c>
      <c r="M4724">
        <v>2</v>
      </c>
      <c r="N4724">
        <v>16</v>
      </c>
      <c r="O4724">
        <v>0</v>
      </c>
      <c r="P4724">
        <v>0</v>
      </c>
      <c r="Q4724">
        <v>4</v>
      </c>
      <c r="R4724">
        <v>2</v>
      </c>
      <c r="S4724">
        <v>51</v>
      </c>
      <c r="T4724">
        <v>17</v>
      </c>
      <c r="U4724">
        <v>0</v>
      </c>
      <c r="V4724">
        <v>0</v>
      </c>
      <c r="W4724">
        <v>7</v>
      </c>
      <c r="X4724">
        <v>0</v>
      </c>
      <c r="Y4724">
        <v>4</v>
      </c>
      <c r="Z4724">
        <v>3</v>
      </c>
      <c r="AA4724">
        <v>0</v>
      </c>
      <c r="AB4724">
        <v>137</v>
      </c>
      <c r="AC4724">
        <v>1</v>
      </c>
      <c r="AD4724">
        <v>0</v>
      </c>
      <c r="AE4724">
        <v>0</v>
      </c>
      <c r="AF4724">
        <v>1</v>
      </c>
      <c r="AG4724">
        <v>1</v>
      </c>
      <c r="AH4724">
        <v>0</v>
      </c>
      <c r="AI4724">
        <v>19</v>
      </c>
      <c r="AJ4724">
        <v>0</v>
      </c>
      <c r="AK4724">
        <v>0</v>
      </c>
      <c r="AL4724">
        <v>8</v>
      </c>
      <c r="AM4724">
        <v>29</v>
      </c>
      <c r="AN4724">
        <v>0</v>
      </c>
      <c r="AO4724">
        <v>0</v>
      </c>
      <c r="AP4724">
        <v>6</v>
      </c>
      <c r="AQ4724">
        <v>2</v>
      </c>
      <c r="AR4724">
        <v>0</v>
      </c>
      <c r="AS4724">
        <v>0</v>
      </c>
      <c r="AT4724">
        <v>0</v>
      </c>
      <c r="AU4724">
        <v>0</v>
      </c>
      <c r="AV4724">
        <v>5</v>
      </c>
      <c r="AW4724">
        <v>10</v>
      </c>
      <c r="AX4724">
        <v>18</v>
      </c>
      <c r="AY4724">
        <v>30</v>
      </c>
      <c r="AZ4724">
        <v>32</v>
      </c>
      <c r="BA4724">
        <v>51</v>
      </c>
      <c r="BB4724">
        <v>6</v>
      </c>
      <c r="BC4724">
        <v>24</v>
      </c>
      <c r="BD4724">
        <v>0</v>
      </c>
      <c r="BE4724">
        <v>0</v>
      </c>
      <c r="BF4724">
        <v>1</v>
      </c>
      <c r="BG4724">
        <v>0</v>
      </c>
      <c r="BH4724">
        <v>2</v>
      </c>
      <c r="BI4724">
        <v>30</v>
      </c>
      <c r="BJ4724">
        <v>11</v>
      </c>
      <c r="BK4724">
        <v>0</v>
      </c>
      <c r="BL4724">
        <v>11</v>
      </c>
      <c r="BM4724">
        <v>2</v>
      </c>
      <c r="BN4724">
        <v>9</v>
      </c>
      <c r="BO4724">
        <v>33</v>
      </c>
      <c r="BP4724">
        <v>6</v>
      </c>
      <c r="BQ4724">
        <v>0</v>
      </c>
      <c r="BR4724">
        <v>3</v>
      </c>
      <c r="BS4724">
        <v>7</v>
      </c>
      <c r="BT4724">
        <v>218</v>
      </c>
      <c r="BU4724" t="s">
        <v>4524</v>
      </c>
    </row>
    <row r="4725" spans="1:73">
      <c r="A4725" t="s">
        <v>4292</v>
      </c>
      <c r="B4725" t="s">
        <v>4293</v>
      </c>
      <c r="C4725">
        <v>247</v>
      </c>
      <c r="D4725" t="s">
        <v>119</v>
      </c>
      <c r="E4725" t="s">
        <v>78</v>
      </c>
      <c r="F4725" t="s">
        <v>77</v>
      </c>
      <c r="G4725">
        <v>0</v>
      </c>
      <c r="H4725">
        <v>0</v>
      </c>
      <c r="I4725">
        <v>1</v>
      </c>
      <c r="J4725">
        <v>0</v>
      </c>
      <c r="K4725">
        <v>0</v>
      </c>
      <c r="L4725">
        <v>1</v>
      </c>
      <c r="M4725">
        <v>0</v>
      </c>
      <c r="N4725">
        <v>0</v>
      </c>
      <c r="O4725">
        <v>0</v>
      </c>
      <c r="P4725">
        <v>0</v>
      </c>
      <c r="Q4725">
        <v>0</v>
      </c>
      <c r="R4725">
        <v>0</v>
      </c>
      <c r="S4725">
        <v>1</v>
      </c>
      <c r="T4725">
        <v>1</v>
      </c>
      <c r="U4725">
        <v>0</v>
      </c>
      <c r="V4725">
        <v>0</v>
      </c>
      <c r="W4725">
        <v>1</v>
      </c>
      <c r="X4725">
        <v>0</v>
      </c>
      <c r="Y4725">
        <v>0</v>
      </c>
      <c r="Z4725">
        <v>0</v>
      </c>
      <c r="AA4725">
        <v>0</v>
      </c>
      <c r="AB4725">
        <v>6</v>
      </c>
      <c r="AC4725">
        <v>0</v>
      </c>
      <c r="AD4725">
        <v>0</v>
      </c>
      <c r="AE4725">
        <v>0</v>
      </c>
      <c r="AF4725">
        <v>0</v>
      </c>
      <c r="AG4725">
        <v>0</v>
      </c>
      <c r="AH4725">
        <v>0</v>
      </c>
      <c r="AI4725">
        <v>0</v>
      </c>
      <c r="AJ4725">
        <v>0</v>
      </c>
      <c r="AK4725">
        <v>0</v>
      </c>
      <c r="AL4725">
        <v>0</v>
      </c>
      <c r="AM4725">
        <v>1</v>
      </c>
      <c r="AN4725">
        <v>0</v>
      </c>
      <c r="AO4725">
        <v>0</v>
      </c>
      <c r="AP4725">
        <v>0</v>
      </c>
      <c r="AQ4725">
        <v>0</v>
      </c>
      <c r="AR4725">
        <v>0</v>
      </c>
      <c r="AS4725">
        <v>0</v>
      </c>
      <c r="AT4725">
        <v>0</v>
      </c>
      <c r="AU4725">
        <v>0</v>
      </c>
      <c r="AV4725">
        <v>0</v>
      </c>
      <c r="AW4725">
        <v>1</v>
      </c>
      <c r="AX4725">
        <v>1</v>
      </c>
      <c r="AY4725">
        <v>1</v>
      </c>
      <c r="AZ4725">
        <v>0</v>
      </c>
      <c r="BA4725">
        <v>2</v>
      </c>
      <c r="BB4725">
        <v>0</v>
      </c>
      <c r="BC4725">
        <v>0</v>
      </c>
      <c r="BD4725">
        <v>0</v>
      </c>
      <c r="BE4725">
        <v>0</v>
      </c>
      <c r="BF4725">
        <v>0</v>
      </c>
      <c r="BG4725">
        <v>0</v>
      </c>
      <c r="BH4725">
        <v>0</v>
      </c>
      <c r="BI4725">
        <v>1</v>
      </c>
      <c r="BJ4725">
        <v>0</v>
      </c>
      <c r="BK4725">
        <v>0</v>
      </c>
      <c r="BL4725">
        <v>1</v>
      </c>
      <c r="BM4725">
        <v>0</v>
      </c>
      <c r="BN4725">
        <v>0</v>
      </c>
      <c r="BO4725">
        <v>0</v>
      </c>
      <c r="BP4725">
        <v>0</v>
      </c>
      <c r="BQ4725">
        <v>0</v>
      </c>
      <c r="BR4725">
        <v>1</v>
      </c>
      <c r="BS4725">
        <v>1</v>
      </c>
      <c r="BT4725">
        <v>8</v>
      </c>
      <c r="BU4725" t="s">
        <v>4525</v>
      </c>
    </row>
    <row r="4726" spans="1:73">
      <c r="A4726" t="s">
        <v>4292</v>
      </c>
      <c r="B4726" t="s">
        <v>4293</v>
      </c>
      <c r="C4726">
        <v>248</v>
      </c>
      <c r="D4726" t="s">
        <v>119</v>
      </c>
      <c r="E4726" t="s">
        <v>4298</v>
      </c>
      <c r="F4726" t="s">
        <v>92</v>
      </c>
      <c r="G4726">
        <v>0</v>
      </c>
      <c r="H4726">
        <v>0</v>
      </c>
      <c r="I4726">
        <v>2</v>
      </c>
      <c r="J4726">
        <v>0</v>
      </c>
      <c r="K4726">
        <v>0</v>
      </c>
      <c r="L4726">
        <v>1</v>
      </c>
      <c r="M4726">
        <v>0</v>
      </c>
      <c r="N4726">
        <v>0</v>
      </c>
      <c r="O4726">
        <v>0</v>
      </c>
      <c r="P4726">
        <v>0</v>
      </c>
      <c r="Q4726">
        <v>0</v>
      </c>
      <c r="R4726">
        <v>0</v>
      </c>
      <c r="S4726">
        <v>0</v>
      </c>
      <c r="T4726">
        <v>0</v>
      </c>
      <c r="U4726">
        <v>0</v>
      </c>
      <c r="V4726">
        <v>0</v>
      </c>
      <c r="W4726">
        <v>0</v>
      </c>
      <c r="X4726">
        <v>0</v>
      </c>
      <c r="Y4726">
        <v>0</v>
      </c>
      <c r="Z4726">
        <v>0</v>
      </c>
      <c r="AA4726">
        <v>0</v>
      </c>
      <c r="AB4726">
        <v>3</v>
      </c>
      <c r="AC4726">
        <v>0</v>
      </c>
      <c r="AD4726">
        <v>0</v>
      </c>
      <c r="AE4726">
        <v>0</v>
      </c>
      <c r="AF4726">
        <v>0</v>
      </c>
      <c r="AG4726">
        <v>0</v>
      </c>
      <c r="AH4726">
        <v>0</v>
      </c>
      <c r="AI4726">
        <v>0</v>
      </c>
      <c r="AJ4726">
        <v>0</v>
      </c>
      <c r="AK4726">
        <v>0</v>
      </c>
      <c r="AL4726">
        <v>0</v>
      </c>
      <c r="AM4726">
        <v>1</v>
      </c>
      <c r="AN4726">
        <v>0</v>
      </c>
      <c r="AO4726">
        <v>0</v>
      </c>
      <c r="AP4726">
        <v>0</v>
      </c>
      <c r="AQ4726">
        <v>0</v>
      </c>
      <c r="AR4726">
        <v>0</v>
      </c>
      <c r="AS4726">
        <v>0</v>
      </c>
      <c r="AT4726">
        <v>0</v>
      </c>
      <c r="AU4726">
        <v>0</v>
      </c>
      <c r="AV4726">
        <v>0</v>
      </c>
      <c r="AW4726">
        <v>2</v>
      </c>
      <c r="AX4726">
        <v>0</v>
      </c>
      <c r="AY4726">
        <v>0</v>
      </c>
      <c r="AZ4726">
        <v>0</v>
      </c>
      <c r="BA4726">
        <v>1</v>
      </c>
      <c r="BB4726">
        <v>0</v>
      </c>
      <c r="BC4726">
        <v>0</v>
      </c>
      <c r="BD4726">
        <v>0</v>
      </c>
      <c r="BE4726">
        <v>0</v>
      </c>
      <c r="BF4726">
        <v>0</v>
      </c>
      <c r="BG4726">
        <v>0</v>
      </c>
      <c r="BH4726">
        <v>0</v>
      </c>
      <c r="BI4726">
        <v>0</v>
      </c>
      <c r="BJ4726">
        <v>0</v>
      </c>
      <c r="BK4726">
        <v>0</v>
      </c>
      <c r="BL4726">
        <v>0</v>
      </c>
      <c r="BM4726">
        <v>0</v>
      </c>
      <c r="BN4726">
        <v>0</v>
      </c>
      <c r="BO4726">
        <v>0</v>
      </c>
      <c r="BP4726">
        <v>0</v>
      </c>
      <c r="BQ4726">
        <v>0</v>
      </c>
      <c r="BR4726">
        <v>0</v>
      </c>
      <c r="BS4726">
        <v>1</v>
      </c>
      <c r="BT4726">
        <v>8</v>
      </c>
      <c r="BU4726" t="s">
        <v>4526</v>
      </c>
    </row>
    <row r="4727" spans="1:73">
      <c r="A4727" t="s">
        <v>4292</v>
      </c>
      <c r="B4727" t="s">
        <v>4293</v>
      </c>
      <c r="C4727">
        <v>249</v>
      </c>
      <c r="D4727" t="s">
        <v>119</v>
      </c>
      <c r="E4727" t="s">
        <v>78</v>
      </c>
      <c r="F4727" t="s">
        <v>77</v>
      </c>
      <c r="G4727">
        <v>0</v>
      </c>
      <c r="H4727">
        <v>0</v>
      </c>
      <c r="I4727">
        <v>0</v>
      </c>
      <c r="J4727">
        <v>0</v>
      </c>
      <c r="K4727">
        <v>0</v>
      </c>
      <c r="L4727">
        <v>0</v>
      </c>
      <c r="M4727">
        <v>0</v>
      </c>
      <c r="N4727">
        <v>0</v>
      </c>
      <c r="O4727">
        <v>0</v>
      </c>
      <c r="P4727">
        <v>0</v>
      </c>
      <c r="Q4727">
        <v>0</v>
      </c>
      <c r="R4727">
        <v>0</v>
      </c>
      <c r="S4727">
        <v>1</v>
      </c>
      <c r="T4727">
        <v>0</v>
      </c>
      <c r="U4727">
        <v>0</v>
      </c>
      <c r="V4727">
        <v>1</v>
      </c>
      <c r="W4727">
        <v>0</v>
      </c>
      <c r="X4727">
        <v>0</v>
      </c>
      <c r="Y4727">
        <v>0</v>
      </c>
      <c r="Z4727">
        <v>0</v>
      </c>
      <c r="AA4727">
        <v>0</v>
      </c>
      <c r="AB4727">
        <v>3</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1</v>
      </c>
      <c r="AY4727">
        <v>0</v>
      </c>
      <c r="AZ4727">
        <v>2</v>
      </c>
      <c r="BA4727">
        <v>1</v>
      </c>
      <c r="BB4727">
        <v>1</v>
      </c>
      <c r="BC4727">
        <v>0</v>
      </c>
      <c r="BD4727">
        <v>0</v>
      </c>
      <c r="BE4727">
        <v>0</v>
      </c>
      <c r="BF4727">
        <v>0</v>
      </c>
      <c r="BG4727">
        <v>0</v>
      </c>
      <c r="BH4727">
        <v>0</v>
      </c>
      <c r="BI4727">
        <v>1</v>
      </c>
      <c r="BJ4727">
        <v>0</v>
      </c>
      <c r="BK4727">
        <v>0</v>
      </c>
      <c r="BL4727">
        <v>0</v>
      </c>
      <c r="BM4727">
        <v>0</v>
      </c>
      <c r="BN4727">
        <v>0</v>
      </c>
      <c r="BO4727">
        <v>2</v>
      </c>
      <c r="BP4727">
        <v>0</v>
      </c>
      <c r="BQ4727">
        <v>0</v>
      </c>
      <c r="BR4727">
        <v>1</v>
      </c>
      <c r="BS4727">
        <v>1</v>
      </c>
      <c r="BT4727">
        <v>6</v>
      </c>
      <c r="BU4727" t="s">
        <v>4527</v>
      </c>
    </row>
    <row r="4728" spans="1:73">
      <c r="A4728" t="s">
        <v>4292</v>
      </c>
      <c r="B4728" t="s">
        <v>4293</v>
      </c>
      <c r="C4728">
        <v>250</v>
      </c>
      <c r="D4728" t="s">
        <v>119</v>
      </c>
      <c r="E4728" t="s">
        <v>4298</v>
      </c>
      <c r="F4728" t="s">
        <v>92</v>
      </c>
      <c r="G4728">
        <v>0</v>
      </c>
      <c r="H4728">
        <v>1</v>
      </c>
      <c r="I4728">
        <v>0</v>
      </c>
      <c r="J4728">
        <v>0</v>
      </c>
      <c r="K4728">
        <v>0</v>
      </c>
      <c r="L4728">
        <v>1</v>
      </c>
      <c r="M4728">
        <v>0</v>
      </c>
      <c r="N4728">
        <v>0</v>
      </c>
      <c r="O4728">
        <v>0</v>
      </c>
      <c r="P4728">
        <v>0</v>
      </c>
      <c r="Q4728">
        <v>2</v>
      </c>
      <c r="R4728">
        <v>0</v>
      </c>
      <c r="S4728">
        <v>5</v>
      </c>
      <c r="T4728">
        <v>2</v>
      </c>
      <c r="U4728">
        <v>0</v>
      </c>
      <c r="V4728">
        <v>0</v>
      </c>
      <c r="W4728">
        <v>2</v>
      </c>
      <c r="X4728">
        <v>0</v>
      </c>
      <c r="Y4728">
        <v>0</v>
      </c>
      <c r="Z4728">
        <v>0</v>
      </c>
      <c r="AA4728">
        <v>0</v>
      </c>
      <c r="AB4728">
        <v>5</v>
      </c>
      <c r="AC4728">
        <v>0</v>
      </c>
      <c r="AD4728">
        <v>0</v>
      </c>
      <c r="AE4728">
        <v>0</v>
      </c>
      <c r="AF4728">
        <v>0</v>
      </c>
      <c r="AG4728">
        <v>0</v>
      </c>
      <c r="AH4728">
        <v>0</v>
      </c>
      <c r="AI4728">
        <v>0</v>
      </c>
      <c r="AJ4728">
        <v>0</v>
      </c>
      <c r="AK4728">
        <v>0</v>
      </c>
      <c r="AL4728">
        <v>0</v>
      </c>
      <c r="AM4728">
        <v>0</v>
      </c>
      <c r="AN4728">
        <v>0</v>
      </c>
      <c r="AO4728">
        <v>0</v>
      </c>
      <c r="AP4728">
        <v>0</v>
      </c>
      <c r="AQ4728">
        <v>1</v>
      </c>
      <c r="AR4728">
        <v>0</v>
      </c>
      <c r="AS4728">
        <v>0</v>
      </c>
      <c r="AT4728">
        <v>0</v>
      </c>
      <c r="AU4728">
        <v>0</v>
      </c>
      <c r="AV4728">
        <v>0</v>
      </c>
      <c r="AW4728">
        <v>0</v>
      </c>
      <c r="AX4728">
        <v>0</v>
      </c>
      <c r="AY4728">
        <v>0</v>
      </c>
      <c r="AZ4728">
        <v>1</v>
      </c>
      <c r="BA4728">
        <v>0</v>
      </c>
      <c r="BB4728">
        <v>1</v>
      </c>
      <c r="BC4728">
        <v>0</v>
      </c>
      <c r="BD4728">
        <v>0</v>
      </c>
      <c r="BE4728">
        <v>0</v>
      </c>
      <c r="BF4728">
        <v>0</v>
      </c>
      <c r="BG4728">
        <v>0</v>
      </c>
      <c r="BH4728">
        <v>0</v>
      </c>
      <c r="BI4728">
        <v>0</v>
      </c>
      <c r="BJ4728">
        <v>0</v>
      </c>
      <c r="BK4728">
        <v>0</v>
      </c>
      <c r="BL4728">
        <v>1</v>
      </c>
      <c r="BM4728">
        <v>0</v>
      </c>
      <c r="BN4728">
        <v>0</v>
      </c>
      <c r="BO4728">
        <v>1</v>
      </c>
      <c r="BP4728">
        <v>0</v>
      </c>
      <c r="BQ4728">
        <v>0</v>
      </c>
      <c r="BR4728">
        <v>0</v>
      </c>
      <c r="BS4728">
        <v>1</v>
      </c>
      <c r="BT4728">
        <v>11</v>
      </c>
      <c r="BU4728" t="s">
        <v>4528</v>
      </c>
    </row>
    <row r="4729" spans="1:73">
      <c r="A4729" t="s">
        <v>4292</v>
      </c>
      <c r="B4729" t="s">
        <v>4293</v>
      </c>
      <c r="C4729">
        <v>251</v>
      </c>
      <c r="D4729" t="s">
        <v>119</v>
      </c>
      <c r="E4729" t="s">
        <v>78</v>
      </c>
      <c r="F4729" t="s">
        <v>77</v>
      </c>
      <c r="G4729">
        <v>0</v>
      </c>
      <c r="H4729">
        <v>0</v>
      </c>
      <c r="I4729">
        <v>0</v>
      </c>
      <c r="J4729">
        <v>0</v>
      </c>
      <c r="K4729">
        <v>0</v>
      </c>
      <c r="L4729">
        <v>2</v>
      </c>
      <c r="M4729">
        <v>0</v>
      </c>
      <c r="N4729">
        <v>1</v>
      </c>
      <c r="O4729">
        <v>0</v>
      </c>
      <c r="P4729">
        <v>0</v>
      </c>
      <c r="Q4729">
        <v>0</v>
      </c>
      <c r="R4729">
        <v>0</v>
      </c>
      <c r="S4729">
        <v>4</v>
      </c>
      <c r="T4729">
        <v>0</v>
      </c>
      <c r="U4729">
        <v>0</v>
      </c>
      <c r="V4729">
        <v>2</v>
      </c>
      <c r="W4729">
        <v>0</v>
      </c>
      <c r="X4729">
        <v>0</v>
      </c>
      <c r="Y4729">
        <v>0</v>
      </c>
      <c r="Z4729">
        <v>0</v>
      </c>
      <c r="AA4729">
        <v>0</v>
      </c>
      <c r="AB4729">
        <v>13</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4</v>
      </c>
      <c r="AY4729">
        <v>2</v>
      </c>
      <c r="AZ4729">
        <v>4</v>
      </c>
      <c r="BA4729">
        <v>4</v>
      </c>
      <c r="BB4729">
        <v>0</v>
      </c>
      <c r="BC4729">
        <v>1</v>
      </c>
      <c r="BD4729">
        <v>0</v>
      </c>
      <c r="BE4729">
        <v>0</v>
      </c>
      <c r="BF4729">
        <v>0</v>
      </c>
      <c r="BG4729">
        <v>0</v>
      </c>
      <c r="BH4729">
        <v>0</v>
      </c>
      <c r="BI4729">
        <v>2</v>
      </c>
      <c r="BJ4729">
        <v>1</v>
      </c>
      <c r="BK4729">
        <v>0</v>
      </c>
      <c r="BL4729">
        <v>0</v>
      </c>
      <c r="BM4729">
        <v>0</v>
      </c>
      <c r="BN4729">
        <v>0</v>
      </c>
      <c r="BO4729">
        <v>4</v>
      </c>
      <c r="BP4729">
        <v>0</v>
      </c>
      <c r="BQ4729">
        <v>0</v>
      </c>
      <c r="BR4729">
        <v>2</v>
      </c>
      <c r="BS4729">
        <v>1</v>
      </c>
      <c r="BT4729">
        <v>22</v>
      </c>
      <c r="BU4729" t="s">
        <v>4529</v>
      </c>
    </row>
    <row r="4730" spans="1:73">
      <c r="A4730" t="s">
        <v>4292</v>
      </c>
      <c r="B4730" t="s">
        <v>4293</v>
      </c>
      <c r="C4730">
        <v>252</v>
      </c>
      <c r="D4730" t="s">
        <v>119</v>
      </c>
      <c r="E4730" t="s">
        <v>4304</v>
      </c>
      <c r="F4730" t="s">
        <v>101</v>
      </c>
      <c r="G4730">
        <v>0</v>
      </c>
      <c r="H4730">
        <v>1</v>
      </c>
      <c r="I4730">
        <v>3</v>
      </c>
      <c r="J4730">
        <v>0</v>
      </c>
      <c r="K4730">
        <v>0</v>
      </c>
      <c r="L4730">
        <v>0</v>
      </c>
      <c r="M4730">
        <v>0</v>
      </c>
      <c r="N4730">
        <v>3</v>
      </c>
      <c r="O4730">
        <v>0</v>
      </c>
      <c r="P4730">
        <v>0</v>
      </c>
      <c r="Q4730">
        <v>0</v>
      </c>
      <c r="R4730">
        <v>1</v>
      </c>
      <c r="S4730">
        <v>4</v>
      </c>
      <c r="T4730">
        <v>2</v>
      </c>
      <c r="U4730">
        <v>0</v>
      </c>
      <c r="V4730">
        <v>0</v>
      </c>
      <c r="W4730">
        <v>0</v>
      </c>
      <c r="X4730">
        <v>0</v>
      </c>
      <c r="Y4730">
        <v>0</v>
      </c>
      <c r="Z4730">
        <v>0</v>
      </c>
      <c r="AA4730">
        <v>0</v>
      </c>
      <c r="AB4730">
        <v>10</v>
      </c>
      <c r="AC4730">
        <v>0</v>
      </c>
      <c r="AD4730">
        <v>0</v>
      </c>
      <c r="AE4730">
        <v>0</v>
      </c>
      <c r="AF4730">
        <v>0</v>
      </c>
      <c r="AG4730">
        <v>0</v>
      </c>
      <c r="AH4730">
        <v>0</v>
      </c>
      <c r="AI4730">
        <v>1</v>
      </c>
      <c r="AJ4730">
        <v>0</v>
      </c>
      <c r="AK4730">
        <v>0</v>
      </c>
      <c r="AL4730">
        <v>2</v>
      </c>
      <c r="AM4730">
        <v>2</v>
      </c>
      <c r="AN4730">
        <v>0</v>
      </c>
      <c r="AO4730">
        <v>0</v>
      </c>
      <c r="AP4730">
        <v>0</v>
      </c>
      <c r="AQ4730">
        <v>2</v>
      </c>
      <c r="AR4730">
        <v>2</v>
      </c>
      <c r="AS4730">
        <v>0</v>
      </c>
      <c r="AT4730">
        <v>0</v>
      </c>
      <c r="AU4730">
        <v>0</v>
      </c>
      <c r="AV4730">
        <v>0</v>
      </c>
      <c r="AW4730">
        <v>0</v>
      </c>
      <c r="AX4730">
        <v>1</v>
      </c>
      <c r="AY4730">
        <v>1</v>
      </c>
      <c r="AZ4730">
        <v>4</v>
      </c>
      <c r="BA4730">
        <v>3</v>
      </c>
      <c r="BB4730">
        <v>0</v>
      </c>
      <c r="BC4730">
        <v>1</v>
      </c>
      <c r="BD4730">
        <v>0</v>
      </c>
      <c r="BE4730">
        <v>0</v>
      </c>
      <c r="BF4730">
        <v>0</v>
      </c>
      <c r="BG4730">
        <v>0</v>
      </c>
      <c r="BH4730">
        <v>1</v>
      </c>
      <c r="BI4730">
        <v>2</v>
      </c>
      <c r="BJ4730">
        <v>1</v>
      </c>
      <c r="BK4730">
        <v>0</v>
      </c>
      <c r="BL4730">
        <v>0</v>
      </c>
      <c r="BM4730">
        <v>1</v>
      </c>
      <c r="BN4730">
        <v>0</v>
      </c>
      <c r="BO4730">
        <v>4</v>
      </c>
      <c r="BP4730">
        <v>0</v>
      </c>
      <c r="BQ4730">
        <v>0</v>
      </c>
      <c r="BR4730">
        <v>0</v>
      </c>
      <c r="BS4730">
        <v>1</v>
      </c>
      <c r="BT4730">
        <v>23</v>
      </c>
      <c r="BU4730" t="s">
        <v>4530</v>
      </c>
    </row>
    <row r="4731" spans="1:73">
      <c r="A4731" t="s">
        <v>4292</v>
      </c>
      <c r="B4731" t="s">
        <v>4293</v>
      </c>
      <c r="C4731">
        <v>253</v>
      </c>
      <c r="D4731" t="s">
        <v>119</v>
      </c>
      <c r="E4731" t="s">
        <v>4307</v>
      </c>
      <c r="F4731" t="s">
        <v>101</v>
      </c>
      <c r="G4731">
        <v>0</v>
      </c>
      <c r="H4731">
        <v>8</v>
      </c>
      <c r="I4731">
        <v>0</v>
      </c>
      <c r="J4731">
        <v>0</v>
      </c>
      <c r="K4731">
        <v>0</v>
      </c>
      <c r="L4731">
        <v>4</v>
      </c>
      <c r="M4731">
        <v>0</v>
      </c>
      <c r="N4731">
        <v>7</v>
      </c>
      <c r="O4731">
        <v>0</v>
      </c>
      <c r="P4731">
        <v>0</v>
      </c>
      <c r="Q4731">
        <v>1</v>
      </c>
      <c r="R4731">
        <v>0</v>
      </c>
      <c r="S4731">
        <v>13</v>
      </c>
      <c r="T4731">
        <v>5</v>
      </c>
      <c r="U4731">
        <v>0</v>
      </c>
      <c r="V4731">
        <v>0</v>
      </c>
      <c r="W4731">
        <v>7</v>
      </c>
      <c r="X4731">
        <v>0</v>
      </c>
      <c r="Y4731">
        <v>0</v>
      </c>
      <c r="Z4731">
        <v>0</v>
      </c>
      <c r="AA4731">
        <v>0</v>
      </c>
      <c r="AB4731">
        <v>53</v>
      </c>
      <c r="AC4731">
        <v>0</v>
      </c>
      <c r="AD4731">
        <v>0</v>
      </c>
      <c r="AE4731">
        <v>0</v>
      </c>
      <c r="AF4731">
        <v>0</v>
      </c>
      <c r="AG4731">
        <v>0</v>
      </c>
      <c r="AH4731">
        <v>0</v>
      </c>
      <c r="AI4731">
        <v>0</v>
      </c>
      <c r="AJ4731">
        <v>0</v>
      </c>
      <c r="AK4731">
        <v>0</v>
      </c>
      <c r="AL4731">
        <v>2</v>
      </c>
      <c r="AM4731">
        <v>7</v>
      </c>
      <c r="AN4731">
        <v>0</v>
      </c>
      <c r="AO4731">
        <v>0</v>
      </c>
      <c r="AP4731">
        <v>1</v>
      </c>
      <c r="AQ4731">
        <v>3</v>
      </c>
      <c r="AR4731">
        <v>0</v>
      </c>
      <c r="AS4731">
        <v>0</v>
      </c>
      <c r="AT4731">
        <v>0</v>
      </c>
      <c r="AU4731">
        <v>0</v>
      </c>
      <c r="AV4731">
        <v>0</v>
      </c>
      <c r="AW4731">
        <v>0</v>
      </c>
      <c r="AX4731">
        <v>1</v>
      </c>
      <c r="AY4731">
        <v>8</v>
      </c>
      <c r="AZ4731">
        <v>11</v>
      </c>
      <c r="BA4731">
        <v>10</v>
      </c>
      <c r="BB4731">
        <v>7</v>
      </c>
      <c r="BC4731">
        <v>7</v>
      </c>
      <c r="BD4731">
        <v>0</v>
      </c>
      <c r="BE4731">
        <v>0</v>
      </c>
      <c r="BF4731">
        <v>0</v>
      </c>
      <c r="BG4731">
        <v>0</v>
      </c>
      <c r="BH4731">
        <v>0</v>
      </c>
      <c r="BI4731">
        <v>2</v>
      </c>
      <c r="BJ4731">
        <v>4</v>
      </c>
      <c r="BK4731">
        <v>0</v>
      </c>
      <c r="BL4731">
        <v>2</v>
      </c>
      <c r="BM4731">
        <v>0</v>
      </c>
      <c r="BN4731">
        <v>2</v>
      </c>
      <c r="BO4731">
        <v>11</v>
      </c>
      <c r="BP4731">
        <v>0</v>
      </c>
      <c r="BQ4731">
        <v>0</v>
      </c>
      <c r="BR4731">
        <v>1</v>
      </c>
      <c r="BS4731">
        <v>4</v>
      </c>
      <c r="BT4731">
        <v>95</v>
      </c>
      <c r="BU4731" t="s">
        <v>4531</v>
      </c>
    </row>
    <row r="4732" spans="1:73">
      <c r="A4732" t="s">
        <v>4292</v>
      </c>
      <c r="B4732" t="s">
        <v>4293</v>
      </c>
      <c r="C4732">
        <v>254</v>
      </c>
      <c r="D4732" t="s">
        <v>119</v>
      </c>
      <c r="E4732" t="s">
        <v>4298</v>
      </c>
      <c r="F4732" t="s">
        <v>92</v>
      </c>
      <c r="G4732">
        <v>0</v>
      </c>
      <c r="H4732">
        <v>2</v>
      </c>
      <c r="I4732">
        <v>1</v>
      </c>
      <c r="J4732">
        <v>0</v>
      </c>
      <c r="K4732">
        <v>0</v>
      </c>
      <c r="L4732">
        <v>3</v>
      </c>
      <c r="M4732">
        <v>0</v>
      </c>
      <c r="N4732">
        <v>2</v>
      </c>
      <c r="O4732">
        <v>0</v>
      </c>
      <c r="P4732">
        <v>0</v>
      </c>
      <c r="Q4732">
        <v>0</v>
      </c>
      <c r="R4732">
        <v>0</v>
      </c>
      <c r="S4732">
        <v>7</v>
      </c>
      <c r="T4732">
        <v>3</v>
      </c>
      <c r="U4732">
        <v>0</v>
      </c>
      <c r="V4732">
        <v>2</v>
      </c>
      <c r="W4732">
        <v>4</v>
      </c>
      <c r="X4732">
        <v>0</v>
      </c>
      <c r="Y4732">
        <v>0</v>
      </c>
      <c r="Z4732">
        <v>1</v>
      </c>
      <c r="AA4732">
        <v>0</v>
      </c>
      <c r="AB4732">
        <v>24</v>
      </c>
      <c r="AC4732">
        <v>0</v>
      </c>
      <c r="AD4732">
        <v>0</v>
      </c>
      <c r="AE4732">
        <v>0</v>
      </c>
      <c r="AF4732">
        <v>0</v>
      </c>
      <c r="AG4732">
        <v>0</v>
      </c>
      <c r="AH4732">
        <v>0</v>
      </c>
      <c r="AI4732">
        <v>0</v>
      </c>
      <c r="AJ4732">
        <v>0</v>
      </c>
      <c r="AK4732">
        <v>0</v>
      </c>
      <c r="AL4732">
        <v>0</v>
      </c>
      <c r="AM4732">
        <v>4</v>
      </c>
      <c r="AN4732">
        <v>0</v>
      </c>
      <c r="AO4732">
        <v>2</v>
      </c>
      <c r="AP4732">
        <v>0</v>
      </c>
      <c r="AQ4732">
        <v>1</v>
      </c>
      <c r="AR4732">
        <v>0</v>
      </c>
      <c r="AS4732">
        <v>0</v>
      </c>
      <c r="AT4732">
        <v>0</v>
      </c>
      <c r="AU4732">
        <v>0</v>
      </c>
      <c r="AV4732">
        <v>2</v>
      </c>
      <c r="AW4732">
        <v>1</v>
      </c>
      <c r="AX4732">
        <v>5</v>
      </c>
      <c r="AY4732">
        <v>6</v>
      </c>
      <c r="AZ4732">
        <v>6</v>
      </c>
      <c r="BA4732">
        <v>9</v>
      </c>
      <c r="BB4732">
        <v>0</v>
      </c>
      <c r="BC4732">
        <v>7</v>
      </c>
      <c r="BD4732">
        <v>0</v>
      </c>
      <c r="BE4732">
        <v>0</v>
      </c>
      <c r="BF4732">
        <v>2</v>
      </c>
      <c r="BG4732">
        <v>0</v>
      </c>
      <c r="BH4732">
        <v>0</v>
      </c>
      <c r="BI4732">
        <v>4</v>
      </c>
      <c r="BJ4732">
        <v>6</v>
      </c>
      <c r="BK4732">
        <v>0</v>
      </c>
      <c r="BL4732">
        <v>3</v>
      </c>
      <c r="BM4732">
        <v>0</v>
      </c>
      <c r="BN4732">
        <v>1</v>
      </c>
      <c r="BO4732">
        <v>6</v>
      </c>
      <c r="BP4732">
        <v>0</v>
      </c>
      <c r="BQ4732">
        <v>0</v>
      </c>
      <c r="BR4732">
        <v>3</v>
      </c>
      <c r="BS4732">
        <v>2</v>
      </c>
      <c r="BT4732">
        <v>41</v>
      </c>
      <c r="BU4732" t="s">
        <v>4532</v>
      </c>
    </row>
    <row r="4733" spans="1:73">
      <c r="A4733" t="s">
        <v>4292</v>
      </c>
      <c r="B4733" t="s">
        <v>4293</v>
      </c>
      <c r="C4733">
        <v>255</v>
      </c>
      <c r="D4733" t="s">
        <v>119</v>
      </c>
      <c r="E4733" t="s">
        <v>4304</v>
      </c>
      <c r="F4733" t="s">
        <v>101</v>
      </c>
      <c r="G4733">
        <v>0</v>
      </c>
      <c r="H4733">
        <v>4</v>
      </c>
      <c r="I4733">
        <v>0</v>
      </c>
      <c r="J4733">
        <v>0</v>
      </c>
      <c r="K4733">
        <v>0</v>
      </c>
      <c r="L4733">
        <v>3</v>
      </c>
      <c r="M4733">
        <v>0</v>
      </c>
      <c r="N4733">
        <v>8</v>
      </c>
      <c r="O4733">
        <v>0</v>
      </c>
      <c r="P4733">
        <v>0</v>
      </c>
      <c r="Q4733">
        <v>3</v>
      </c>
      <c r="R4733">
        <v>3</v>
      </c>
      <c r="S4733">
        <v>15</v>
      </c>
      <c r="T4733">
        <v>8</v>
      </c>
      <c r="U4733">
        <v>0</v>
      </c>
      <c r="V4733">
        <v>0</v>
      </c>
      <c r="W4733">
        <v>5</v>
      </c>
      <c r="X4733">
        <v>0</v>
      </c>
      <c r="Y4733">
        <v>0</v>
      </c>
      <c r="Z4733">
        <v>0</v>
      </c>
      <c r="AA4733">
        <v>0</v>
      </c>
      <c r="AB4733">
        <v>57</v>
      </c>
      <c r="AC4733">
        <v>0</v>
      </c>
      <c r="AD4733">
        <v>0</v>
      </c>
      <c r="AE4733">
        <v>0</v>
      </c>
      <c r="AF4733">
        <v>0</v>
      </c>
      <c r="AG4733">
        <v>0</v>
      </c>
      <c r="AH4733">
        <v>0</v>
      </c>
      <c r="AI4733">
        <v>3</v>
      </c>
      <c r="AJ4733">
        <v>0</v>
      </c>
      <c r="AK4733">
        <v>0</v>
      </c>
      <c r="AL4733">
        <v>0</v>
      </c>
      <c r="AM4733">
        <v>3</v>
      </c>
      <c r="AN4733">
        <v>0</v>
      </c>
      <c r="AO4733">
        <v>1</v>
      </c>
      <c r="AP4733">
        <v>0</v>
      </c>
      <c r="AQ4733">
        <v>4</v>
      </c>
      <c r="AR4733">
        <v>0</v>
      </c>
      <c r="AS4733">
        <v>0</v>
      </c>
      <c r="AT4733">
        <v>3</v>
      </c>
      <c r="AU4733">
        <v>0</v>
      </c>
      <c r="AV4733">
        <v>3</v>
      </c>
      <c r="AW4733">
        <v>0</v>
      </c>
      <c r="AX4733">
        <v>6</v>
      </c>
      <c r="AY4733">
        <v>8</v>
      </c>
      <c r="AZ4733">
        <v>12</v>
      </c>
      <c r="BA4733">
        <v>11</v>
      </c>
      <c r="BB4733">
        <v>4</v>
      </c>
      <c r="BC4733">
        <v>8</v>
      </c>
      <c r="BD4733">
        <v>0</v>
      </c>
      <c r="BE4733">
        <v>0</v>
      </c>
      <c r="BF4733">
        <v>2</v>
      </c>
      <c r="BG4733">
        <v>0</v>
      </c>
      <c r="BH4733">
        <v>0</v>
      </c>
      <c r="BI4733">
        <v>9</v>
      </c>
      <c r="BJ4733">
        <v>1</v>
      </c>
      <c r="BK4733">
        <v>0</v>
      </c>
      <c r="BL4733">
        <v>1</v>
      </c>
      <c r="BM4733">
        <v>0</v>
      </c>
      <c r="BN4733">
        <v>7</v>
      </c>
      <c r="BO4733">
        <v>13</v>
      </c>
      <c r="BP4733">
        <v>0</v>
      </c>
      <c r="BQ4733">
        <v>0</v>
      </c>
      <c r="BR4733">
        <v>6</v>
      </c>
      <c r="BS4733">
        <v>5</v>
      </c>
      <c r="BT4733">
        <v>86</v>
      </c>
      <c r="BU4733" t="s">
        <v>4533</v>
      </c>
    </row>
    <row r="4734" spans="1:73">
      <c r="A4734" t="s">
        <v>4292</v>
      </c>
      <c r="B4734" t="s">
        <v>4293</v>
      </c>
      <c r="C4734">
        <v>256</v>
      </c>
      <c r="D4734" t="s">
        <v>119</v>
      </c>
      <c r="E4734" t="s">
        <v>4298</v>
      </c>
      <c r="F4734" t="s">
        <v>92</v>
      </c>
      <c r="G4734">
        <v>0</v>
      </c>
      <c r="H4734">
        <v>1</v>
      </c>
      <c r="I4734">
        <v>1</v>
      </c>
      <c r="J4734">
        <v>0</v>
      </c>
      <c r="K4734">
        <v>0</v>
      </c>
      <c r="L4734">
        <v>1</v>
      </c>
      <c r="M4734">
        <v>1</v>
      </c>
      <c r="N4734">
        <v>1</v>
      </c>
      <c r="O4734">
        <v>0</v>
      </c>
      <c r="P4734">
        <v>0</v>
      </c>
      <c r="Q4734">
        <v>0</v>
      </c>
      <c r="R4734">
        <v>1</v>
      </c>
      <c r="S4734">
        <v>3</v>
      </c>
      <c r="T4734">
        <v>0</v>
      </c>
      <c r="U4734">
        <v>0</v>
      </c>
      <c r="V4734">
        <v>0</v>
      </c>
      <c r="W4734">
        <v>1</v>
      </c>
      <c r="X4734">
        <v>0</v>
      </c>
      <c r="Y4734">
        <v>0</v>
      </c>
      <c r="Z4734">
        <v>0</v>
      </c>
      <c r="AA4734">
        <v>0</v>
      </c>
      <c r="AB4734">
        <v>11</v>
      </c>
      <c r="AC4734">
        <v>0</v>
      </c>
      <c r="AD4734">
        <v>0</v>
      </c>
      <c r="AE4734">
        <v>0</v>
      </c>
      <c r="AF4734">
        <v>0</v>
      </c>
      <c r="AG4734">
        <v>0</v>
      </c>
      <c r="AH4734">
        <v>2</v>
      </c>
      <c r="AI4734">
        <v>1</v>
      </c>
      <c r="AJ4734">
        <v>0</v>
      </c>
      <c r="AK4734">
        <v>0</v>
      </c>
      <c r="AL4734">
        <v>0</v>
      </c>
      <c r="AM4734">
        <v>2</v>
      </c>
      <c r="AN4734">
        <v>0</v>
      </c>
      <c r="AO4734">
        <v>0</v>
      </c>
      <c r="AP4734">
        <v>0</v>
      </c>
      <c r="AQ4734">
        <v>0</v>
      </c>
      <c r="AR4734">
        <v>0</v>
      </c>
      <c r="AS4734">
        <v>0</v>
      </c>
      <c r="AT4734">
        <v>0</v>
      </c>
      <c r="AU4734">
        <v>0</v>
      </c>
      <c r="AV4734">
        <v>0</v>
      </c>
      <c r="AW4734">
        <v>1</v>
      </c>
      <c r="AX4734">
        <v>2</v>
      </c>
      <c r="AY4734">
        <v>2</v>
      </c>
      <c r="AZ4734">
        <v>0</v>
      </c>
      <c r="BA4734">
        <v>4</v>
      </c>
      <c r="BB4734">
        <v>0</v>
      </c>
      <c r="BC4734">
        <v>0</v>
      </c>
      <c r="BD4734">
        <v>0</v>
      </c>
      <c r="BE4734">
        <v>0</v>
      </c>
      <c r="BF4734">
        <v>0</v>
      </c>
      <c r="BG4734">
        <v>0</v>
      </c>
      <c r="BH4734">
        <v>0</v>
      </c>
      <c r="BI4734">
        <v>0</v>
      </c>
      <c r="BJ4734">
        <v>0</v>
      </c>
      <c r="BK4734">
        <v>0</v>
      </c>
      <c r="BL4734">
        <v>0</v>
      </c>
      <c r="BM4734">
        <v>0</v>
      </c>
      <c r="BN4734">
        <v>0</v>
      </c>
      <c r="BO4734">
        <v>0</v>
      </c>
      <c r="BP4734">
        <v>0</v>
      </c>
      <c r="BQ4734">
        <v>0</v>
      </c>
      <c r="BR4734">
        <v>0</v>
      </c>
      <c r="BS4734">
        <v>2</v>
      </c>
      <c r="BT4734">
        <v>16</v>
      </c>
      <c r="BU4734" t="s">
        <v>4534</v>
      </c>
    </row>
    <row r="4735" spans="1:73">
      <c r="A4735" t="s">
        <v>4292</v>
      </c>
      <c r="B4735" t="s">
        <v>4293</v>
      </c>
      <c r="C4735">
        <v>257</v>
      </c>
      <c r="D4735" t="s">
        <v>119</v>
      </c>
      <c r="E4735" t="s">
        <v>4304</v>
      </c>
      <c r="F4735" t="s">
        <v>101</v>
      </c>
      <c r="G4735">
        <v>0</v>
      </c>
      <c r="H4735">
        <v>2</v>
      </c>
      <c r="I4735">
        <v>0</v>
      </c>
      <c r="J4735">
        <v>0</v>
      </c>
      <c r="K4735">
        <v>0</v>
      </c>
      <c r="L4735">
        <v>0</v>
      </c>
      <c r="M4735">
        <v>0</v>
      </c>
      <c r="N4735">
        <v>1</v>
      </c>
      <c r="O4735">
        <v>0</v>
      </c>
      <c r="P4735">
        <v>0</v>
      </c>
      <c r="Q4735">
        <v>0</v>
      </c>
      <c r="R4735">
        <v>1</v>
      </c>
      <c r="S4735">
        <v>1</v>
      </c>
      <c r="T4735">
        <v>0</v>
      </c>
      <c r="U4735">
        <v>0</v>
      </c>
      <c r="V4735">
        <v>0</v>
      </c>
      <c r="W4735">
        <v>0</v>
      </c>
      <c r="X4735">
        <v>0</v>
      </c>
      <c r="Y4735">
        <v>0</v>
      </c>
      <c r="Z4735">
        <v>0</v>
      </c>
      <c r="AA4735">
        <v>0</v>
      </c>
      <c r="AB4735">
        <v>11</v>
      </c>
      <c r="AC4735">
        <v>0</v>
      </c>
      <c r="AD4735">
        <v>0</v>
      </c>
      <c r="AE4735">
        <v>0</v>
      </c>
      <c r="AF4735">
        <v>0</v>
      </c>
      <c r="AG4735">
        <v>0</v>
      </c>
      <c r="AH4735">
        <v>0</v>
      </c>
      <c r="AI4735">
        <v>0</v>
      </c>
      <c r="AJ4735">
        <v>0</v>
      </c>
      <c r="AK4735">
        <v>0</v>
      </c>
      <c r="AL4735">
        <v>0</v>
      </c>
      <c r="AM4735">
        <v>1</v>
      </c>
      <c r="AN4735">
        <v>0</v>
      </c>
      <c r="AO4735">
        <v>1</v>
      </c>
      <c r="AP4735">
        <v>0</v>
      </c>
      <c r="AQ4735">
        <v>1</v>
      </c>
      <c r="AR4735">
        <v>0</v>
      </c>
      <c r="AS4735">
        <v>0</v>
      </c>
      <c r="AT4735">
        <v>0</v>
      </c>
      <c r="AU4735">
        <v>0</v>
      </c>
      <c r="AV4735">
        <v>0</v>
      </c>
      <c r="AW4735">
        <v>0</v>
      </c>
      <c r="AX4735">
        <v>0</v>
      </c>
      <c r="AY4735">
        <v>3</v>
      </c>
      <c r="AZ4735">
        <v>1</v>
      </c>
      <c r="BA4735">
        <v>1</v>
      </c>
      <c r="BB4735">
        <v>1</v>
      </c>
      <c r="BC4735">
        <v>2</v>
      </c>
      <c r="BD4735">
        <v>0</v>
      </c>
      <c r="BE4735">
        <v>0</v>
      </c>
      <c r="BF4735">
        <v>0</v>
      </c>
      <c r="BG4735">
        <v>0</v>
      </c>
      <c r="BH4735">
        <v>0</v>
      </c>
      <c r="BI4735">
        <v>2</v>
      </c>
      <c r="BJ4735">
        <v>1</v>
      </c>
      <c r="BK4735">
        <v>0</v>
      </c>
      <c r="BL4735">
        <v>0</v>
      </c>
      <c r="BM4735">
        <v>0</v>
      </c>
      <c r="BN4735">
        <v>0</v>
      </c>
      <c r="BO4735">
        <v>1</v>
      </c>
      <c r="BP4735">
        <v>0</v>
      </c>
      <c r="BQ4735">
        <v>0</v>
      </c>
      <c r="BR4735">
        <v>0</v>
      </c>
      <c r="BS4735">
        <v>1</v>
      </c>
      <c r="BT4735">
        <v>18</v>
      </c>
      <c r="BU4735" t="s">
        <v>4535</v>
      </c>
    </row>
    <row r="4736" spans="1:73">
      <c r="A4736" t="s">
        <v>4292</v>
      </c>
      <c r="B4736" t="s">
        <v>4293</v>
      </c>
      <c r="C4736">
        <v>258</v>
      </c>
      <c r="D4736" t="s">
        <v>119</v>
      </c>
      <c r="E4736" t="s">
        <v>4298</v>
      </c>
      <c r="F4736" t="s">
        <v>92</v>
      </c>
      <c r="G4736">
        <v>0</v>
      </c>
      <c r="H4736">
        <v>0</v>
      </c>
      <c r="I4736">
        <v>0</v>
      </c>
      <c r="J4736">
        <v>0</v>
      </c>
      <c r="K4736">
        <v>0</v>
      </c>
      <c r="L4736">
        <v>0</v>
      </c>
      <c r="M4736">
        <v>0</v>
      </c>
      <c r="N4736">
        <v>1</v>
      </c>
      <c r="O4736">
        <v>0</v>
      </c>
      <c r="P4736">
        <v>0</v>
      </c>
      <c r="Q4736">
        <v>0</v>
      </c>
      <c r="R4736">
        <v>0</v>
      </c>
      <c r="S4736">
        <v>2</v>
      </c>
      <c r="T4736">
        <v>0</v>
      </c>
      <c r="U4736">
        <v>0</v>
      </c>
      <c r="V4736">
        <v>0</v>
      </c>
      <c r="W4736">
        <v>1</v>
      </c>
      <c r="X4736">
        <v>0</v>
      </c>
      <c r="Y4736">
        <v>0</v>
      </c>
      <c r="Z4736">
        <v>0</v>
      </c>
      <c r="AA4736">
        <v>0</v>
      </c>
      <c r="AB4736">
        <v>4</v>
      </c>
      <c r="AC4736">
        <v>0</v>
      </c>
      <c r="AD4736">
        <v>0</v>
      </c>
      <c r="AE4736">
        <v>0</v>
      </c>
      <c r="AF4736">
        <v>0</v>
      </c>
      <c r="AG4736">
        <v>0</v>
      </c>
      <c r="AH4736">
        <v>0</v>
      </c>
      <c r="AI4736">
        <v>0</v>
      </c>
      <c r="AJ4736">
        <v>0</v>
      </c>
      <c r="AK4736">
        <v>0</v>
      </c>
      <c r="AL4736">
        <v>0</v>
      </c>
      <c r="AM4736">
        <v>2</v>
      </c>
      <c r="AN4736">
        <v>0</v>
      </c>
      <c r="AO4736">
        <v>0</v>
      </c>
      <c r="AP4736">
        <v>0</v>
      </c>
      <c r="AQ4736">
        <v>2</v>
      </c>
      <c r="AR4736">
        <v>0</v>
      </c>
      <c r="AS4736">
        <v>0</v>
      </c>
      <c r="AT4736">
        <v>0</v>
      </c>
      <c r="AU4736">
        <v>0</v>
      </c>
      <c r="AV4736">
        <v>0</v>
      </c>
      <c r="AW4736">
        <v>0</v>
      </c>
      <c r="AX4736">
        <v>0</v>
      </c>
      <c r="AY4736">
        <v>0</v>
      </c>
      <c r="AZ4736">
        <v>1</v>
      </c>
      <c r="BA4736">
        <v>2</v>
      </c>
      <c r="BB4736">
        <v>0</v>
      </c>
      <c r="BC4736">
        <v>0</v>
      </c>
      <c r="BD4736">
        <v>0</v>
      </c>
      <c r="BE4736">
        <v>0</v>
      </c>
      <c r="BF4736">
        <v>0</v>
      </c>
      <c r="BG4736">
        <v>0</v>
      </c>
      <c r="BH4736">
        <v>0</v>
      </c>
      <c r="BI4736">
        <v>0</v>
      </c>
      <c r="BJ4736">
        <v>0</v>
      </c>
      <c r="BK4736">
        <v>0</v>
      </c>
      <c r="BL4736">
        <v>0</v>
      </c>
      <c r="BM4736">
        <v>0</v>
      </c>
      <c r="BN4736">
        <v>0</v>
      </c>
      <c r="BO4736">
        <v>1</v>
      </c>
      <c r="BP4736">
        <v>0</v>
      </c>
      <c r="BQ4736">
        <v>0</v>
      </c>
      <c r="BR4736">
        <v>0</v>
      </c>
      <c r="BS4736">
        <v>1</v>
      </c>
      <c r="BT4736">
        <v>4</v>
      </c>
      <c r="BU4736" t="s">
        <v>4536</v>
      </c>
    </row>
    <row r="4737" spans="1:73">
      <c r="A4737" t="s">
        <v>4292</v>
      </c>
      <c r="B4737" t="s">
        <v>4293</v>
      </c>
      <c r="C4737">
        <v>259</v>
      </c>
      <c r="D4737" t="s">
        <v>119</v>
      </c>
      <c r="E4737" t="s">
        <v>4304</v>
      </c>
      <c r="F4737" t="s">
        <v>101</v>
      </c>
      <c r="G4737">
        <v>0</v>
      </c>
      <c r="H4737">
        <v>0</v>
      </c>
      <c r="I4737">
        <v>0</v>
      </c>
      <c r="J4737">
        <v>0</v>
      </c>
      <c r="K4737">
        <v>0</v>
      </c>
      <c r="L4737">
        <v>0</v>
      </c>
      <c r="M4737">
        <v>0</v>
      </c>
      <c r="N4737">
        <v>1</v>
      </c>
      <c r="O4737">
        <v>0</v>
      </c>
      <c r="P4737">
        <v>0</v>
      </c>
      <c r="Q4737">
        <v>0</v>
      </c>
      <c r="R4737">
        <v>0</v>
      </c>
      <c r="S4737">
        <v>0</v>
      </c>
      <c r="T4737">
        <v>0</v>
      </c>
      <c r="U4737">
        <v>0</v>
      </c>
      <c r="V4737">
        <v>0</v>
      </c>
      <c r="W4737">
        <v>0</v>
      </c>
      <c r="X4737">
        <v>0</v>
      </c>
      <c r="Y4737">
        <v>0</v>
      </c>
      <c r="Z4737">
        <v>0</v>
      </c>
      <c r="AA4737">
        <v>0</v>
      </c>
      <c r="AB4737">
        <v>3</v>
      </c>
      <c r="AC4737">
        <v>0</v>
      </c>
      <c r="AD4737">
        <v>0</v>
      </c>
      <c r="AE4737">
        <v>0</v>
      </c>
      <c r="AF4737">
        <v>0</v>
      </c>
      <c r="AG4737">
        <v>0</v>
      </c>
      <c r="AH4737">
        <v>0</v>
      </c>
      <c r="AI4737">
        <v>0</v>
      </c>
      <c r="AJ4737">
        <v>0</v>
      </c>
      <c r="AK4737">
        <v>0</v>
      </c>
      <c r="AL4737">
        <v>0</v>
      </c>
      <c r="AM4737">
        <v>0</v>
      </c>
      <c r="AN4737">
        <v>0</v>
      </c>
      <c r="AO4737">
        <v>0</v>
      </c>
      <c r="AP4737">
        <v>0</v>
      </c>
      <c r="AQ4737">
        <v>1</v>
      </c>
      <c r="AR4737">
        <v>0</v>
      </c>
      <c r="AS4737">
        <v>0</v>
      </c>
      <c r="AT4737">
        <v>0</v>
      </c>
      <c r="AU4737">
        <v>0</v>
      </c>
      <c r="AV4737">
        <v>0</v>
      </c>
      <c r="AW4737">
        <v>0</v>
      </c>
      <c r="AX4737">
        <v>0</v>
      </c>
      <c r="AY4737">
        <v>0</v>
      </c>
      <c r="AZ4737">
        <v>1</v>
      </c>
      <c r="BA4737">
        <v>0</v>
      </c>
      <c r="BB4737">
        <v>0</v>
      </c>
      <c r="BC4737">
        <v>0</v>
      </c>
      <c r="BD4737">
        <v>0</v>
      </c>
      <c r="BE4737">
        <v>0</v>
      </c>
      <c r="BF4737">
        <v>0</v>
      </c>
      <c r="BG4737">
        <v>0</v>
      </c>
      <c r="BH4737">
        <v>0</v>
      </c>
      <c r="BI4737">
        <v>0</v>
      </c>
      <c r="BJ4737">
        <v>0</v>
      </c>
      <c r="BK4737">
        <v>0</v>
      </c>
      <c r="BL4737">
        <v>0</v>
      </c>
      <c r="BM4737">
        <v>0</v>
      </c>
      <c r="BN4737">
        <v>0</v>
      </c>
      <c r="BO4737">
        <v>1</v>
      </c>
      <c r="BP4737">
        <v>0</v>
      </c>
      <c r="BQ4737">
        <v>0</v>
      </c>
      <c r="BR4737">
        <v>0</v>
      </c>
      <c r="BS4737">
        <v>1</v>
      </c>
      <c r="BT4737">
        <v>5</v>
      </c>
      <c r="BU4737" t="s">
        <v>4537</v>
      </c>
    </row>
    <row r="4738" spans="1:73">
      <c r="A4738" t="s">
        <v>4292</v>
      </c>
      <c r="B4738" t="s">
        <v>4293</v>
      </c>
      <c r="C4738">
        <v>260</v>
      </c>
      <c r="D4738" t="s">
        <v>119</v>
      </c>
      <c r="E4738" t="s">
        <v>4298</v>
      </c>
      <c r="F4738" t="s">
        <v>92</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3</v>
      </c>
      <c r="AC4738">
        <v>0</v>
      </c>
      <c r="AD4738">
        <v>0</v>
      </c>
      <c r="AE4738">
        <v>0</v>
      </c>
      <c r="AF4738">
        <v>0</v>
      </c>
      <c r="AG4738">
        <v>0</v>
      </c>
      <c r="AH4738">
        <v>0</v>
      </c>
      <c r="AI4738">
        <v>0</v>
      </c>
      <c r="AJ4738">
        <v>0</v>
      </c>
      <c r="AK4738">
        <v>0</v>
      </c>
      <c r="AL4738">
        <v>0</v>
      </c>
      <c r="AM4738">
        <v>0</v>
      </c>
      <c r="AN4738">
        <v>0</v>
      </c>
      <c r="AO4738">
        <v>0</v>
      </c>
      <c r="AP4738">
        <v>1</v>
      </c>
      <c r="AQ4738">
        <v>0</v>
      </c>
      <c r="AR4738">
        <v>0</v>
      </c>
      <c r="AS4738">
        <v>0</v>
      </c>
      <c r="AT4738">
        <v>0</v>
      </c>
      <c r="AU4738">
        <v>1</v>
      </c>
      <c r="AV4738">
        <v>0</v>
      </c>
      <c r="AW4738">
        <v>0</v>
      </c>
      <c r="AX4738">
        <v>0</v>
      </c>
      <c r="AY4738">
        <v>1</v>
      </c>
      <c r="AZ4738">
        <v>0</v>
      </c>
      <c r="BA4738">
        <v>0</v>
      </c>
      <c r="BB4738">
        <v>0</v>
      </c>
      <c r="BC4738">
        <v>2</v>
      </c>
      <c r="BD4738">
        <v>0</v>
      </c>
      <c r="BE4738">
        <v>0</v>
      </c>
      <c r="BF4738">
        <v>0</v>
      </c>
      <c r="BG4738">
        <v>0</v>
      </c>
      <c r="BH4738">
        <v>0</v>
      </c>
      <c r="BI4738">
        <v>0</v>
      </c>
      <c r="BJ4738">
        <v>1</v>
      </c>
      <c r="BK4738">
        <v>0</v>
      </c>
      <c r="BL4738">
        <v>0</v>
      </c>
      <c r="BM4738">
        <v>0</v>
      </c>
      <c r="BN4738">
        <v>0</v>
      </c>
      <c r="BO4738">
        <v>1</v>
      </c>
      <c r="BP4738">
        <v>0</v>
      </c>
      <c r="BQ4738">
        <v>0</v>
      </c>
      <c r="BR4738">
        <v>0</v>
      </c>
      <c r="BS4738">
        <v>1</v>
      </c>
      <c r="BT4738">
        <v>6</v>
      </c>
      <c r="BU4738" t="s">
        <v>4538</v>
      </c>
    </row>
    <row r="4739" spans="1:73">
      <c r="A4739" t="s">
        <v>4292</v>
      </c>
      <c r="B4739" t="s">
        <v>4293</v>
      </c>
      <c r="C4739">
        <v>261</v>
      </c>
      <c r="D4739" t="s">
        <v>119</v>
      </c>
      <c r="E4739" t="s">
        <v>183</v>
      </c>
      <c r="F4739" t="s">
        <v>184</v>
      </c>
      <c r="G4739">
        <v>0</v>
      </c>
      <c r="H4739">
        <v>1</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2</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1</v>
      </c>
      <c r="AZ4739">
        <v>0</v>
      </c>
      <c r="BA4739">
        <v>0</v>
      </c>
      <c r="BB4739">
        <v>0</v>
      </c>
      <c r="BC4739">
        <v>1</v>
      </c>
      <c r="BD4739">
        <v>0</v>
      </c>
      <c r="BE4739">
        <v>0</v>
      </c>
      <c r="BF4739">
        <v>0</v>
      </c>
      <c r="BG4739">
        <v>0</v>
      </c>
      <c r="BH4739">
        <v>0</v>
      </c>
      <c r="BI4739">
        <v>0</v>
      </c>
      <c r="BJ4739">
        <v>1</v>
      </c>
      <c r="BK4739">
        <v>0</v>
      </c>
      <c r="BL4739">
        <v>0</v>
      </c>
      <c r="BM4739">
        <v>0</v>
      </c>
      <c r="BN4739">
        <v>0</v>
      </c>
      <c r="BO4739">
        <v>0</v>
      </c>
      <c r="BP4739">
        <v>0</v>
      </c>
      <c r="BQ4739">
        <v>0</v>
      </c>
      <c r="BR4739">
        <v>0</v>
      </c>
      <c r="BS4739">
        <v>1</v>
      </c>
      <c r="BT4739">
        <v>4</v>
      </c>
      <c r="BU4739" t="s">
        <v>4539</v>
      </c>
    </row>
    <row r="4740" spans="1:73">
      <c r="A4740" t="s">
        <v>4292</v>
      </c>
      <c r="B4740" t="s">
        <v>4293</v>
      </c>
      <c r="C4740">
        <v>262</v>
      </c>
      <c r="D4740" t="s">
        <v>119</v>
      </c>
      <c r="E4740" t="s">
        <v>4298</v>
      </c>
      <c r="F4740" t="s">
        <v>92</v>
      </c>
      <c r="G4740">
        <v>0</v>
      </c>
      <c r="H4740">
        <v>0</v>
      </c>
      <c r="I4740">
        <v>0</v>
      </c>
      <c r="J4740">
        <v>0</v>
      </c>
      <c r="K4740">
        <v>0</v>
      </c>
      <c r="L4740">
        <v>0</v>
      </c>
      <c r="M4740">
        <v>0</v>
      </c>
      <c r="N4740">
        <v>1</v>
      </c>
      <c r="O4740">
        <v>0</v>
      </c>
      <c r="P4740">
        <v>0</v>
      </c>
      <c r="Q4740">
        <v>0</v>
      </c>
      <c r="R4740">
        <v>0</v>
      </c>
      <c r="S4740">
        <v>2</v>
      </c>
      <c r="T4740">
        <v>0</v>
      </c>
      <c r="U4740">
        <v>0</v>
      </c>
      <c r="V4740">
        <v>0</v>
      </c>
      <c r="W4740">
        <v>1</v>
      </c>
      <c r="X4740">
        <v>0</v>
      </c>
      <c r="Y4740">
        <v>0</v>
      </c>
      <c r="Z4740">
        <v>0</v>
      </c>
      <c r="AA4740">
        <v>0</v>
      </c>
      <c r="AB4740">
        <v>4</v>
      </c>
      <c r="AC4740">
        <v>0</v>
      </c>
      <c r="AD4740">
        <v>0</v>
      </c>
      <c r="AE4740">
        <v>0</v>
      </c>
      <c r="AF4740">
        <v>0</v>
      </c>
      <c r="AG4740">
        <v>0</v>
      </c>
      <c r="AH4740">
        <v>0</v>
      </c>
      <c r="AI4740">
        <v>0</v>
      </c>
      <c r="AJ4740">
        <v>0</v>
      </c>
      <c r="AK4740">
        <v>0</v>
      </c>
      <c r="AL4740">
        <v>0</v>
      </c>
      <c r="AM4740">
        <v>2</v>
      </c>
      <c r="AN4740">
        <v>0</v>
      </c>
      <c r="AO4740">
        <v>0</v>
      </c>
      <c r="AP4740">
        <v>0</v>
      </c>
      <c r="AQ4740">
        <v>2</v>
      </c>
      <c r="AR4740">
        <v>0</v>
      </c>
      <c r="AS4740">
        <v>0</v>
      </c>
      <c r="AT4740">
        <v>0</v>
      </c>
      <c r="AU4740">
        <v>0</v>
      </c>
      <c r="AV4740">
        <v>0</v>
      </c>
      <c r="AW4740">
        <v>0</v>
      </c>
      <c r="AX4740">
        <v>0</v>
      </c>
      <c r="AY4740">
        <v>0</v>
      </c>
      <c r="AZ4740">
        <v>1</v>
      </c>
      <c r="BA4740">
        <v>2</v>
      </c>
      <c r="BB4740">
        <v>0</v>
      </c>
      <c r="BC4740">
        <v>0</v>
      </c>
      <c r="BD4740">
        <v>0</v>
      </c>
      <c r="BE4740">
        <v>0</v>
      </c>
      <c r="BF4740">
        <v>0</v>
      </c>
      <c r="BG4740">
        <v>0</v>
      </c>
      <c r="BH4740">
        <v>0</v>
      </c>
      <c r="BI4740">
        <v>0</v>
      </c>
      <c r="BJ4740">
        <v>0</v>
      </c>
      <c r="BK4740">
        <v>0</v>
      </c>
      <c r="BL4740">
        <v>0</v>
      </c>
      <c r="BM4740">
        <v>0</v>
      </c>
      <c r="BN4740">
        <v>0</v>
      </c>
      <c r="BO4740">
        <v>1</v>
      </c>
      <c r="BP4740">
        <v>0</v>
      </c>
      <c r="BQ4740">
        <v>0</v>
      </c>
      <c r="BR4740">
        <v>0</v>
      </c>
      <c r="BS4740">
        <v>2</v>
      </c>
      <c r="BT4740">
        <v>7</v>
      </c>
      <c r="BU4740" t="s">
        <v>4540</v>
      </c>
    </row>
    <row r="4741" spans="1:73">
      <c r="A4741" t="s">
        <v>4292</v>
      </c>
      <c r="B4741" t="s">
        <v>4293</v>
      </c>
      <c r="C4741">
        <v>263</v>
      </c>
      <c r="D4741" t="s">
        <v>119</v>
      </c>
      <c r="E4741" t="s">
        <v>78</v>
      </c>
      <c r="F4741" t="s">
        <v>77</v>
      </c>
      <c r="G4741">
        <v>0</v>
      </c>
      <c r="H4741">
        <v>2</v>
      </c>
      <c r="I4741">
        <v>0</v>
      </c>
      <c r="J4741">
        <v>0</v>
      </c>
      <c r="K4741">
        <v>0</v>
      </c>
      <c r="L4741">
        <v>2</v>
      </c>
      <c r="M4741">
        <v>0</v>
      </c>
      <c r="N4741">
        <v>2</v>
      </c>
      <c r="O4741">
        <v>0</v>
      </c>
      <c r="P4741">
        <v>0</v>
      </c>
      <c r="Q4741">
        <v>0</v>
      </c>
      <c r="R4741">
        <v>0</v>
      </c>
      <c r="S4741">
        <v>0</v>
      </c>
      <c r="T4741">
        <v>0</v>
      </c>
      <c r="U4741">
        <v>0</v>
      </c>
      <c r="V4741">
        <v>0</v>
      </c>
      <c r="W4741">
        <v>0</v>
      </c>
      <c r="X4741">
        <v>0</v>
      </c>
      <c r="Y4741">
        <v>0</v>
      </c>
      <c r="Z4741">
        <v>0</v>
      </c>
      <c r="AA4741">
        <v>0</v>
      </c>
      <c r="AB4741">
        <v>19</v>
      </c>
      <c r="AC4741">
        <v>0</v>
      </c>
      <c r="AD4741">
        <v>0</v>
      </c>
      <c r="AE4741">
        <v>0</v>
      </c>
      <c r="AF4741">
        <v>0</v>
      </c>
      <c r="AG4741">
        <v>0</v>
      </c>
      <c r="AH4741">
        <v>0</v>
      </c>
      <c r="AI4741">
        <v>0</v>
      </c>
      <c r="AJ4741">
        <v>0</v>
      </c>
      <c r="AK4741">
        <v>0</v>
      </c>
      <c r="AL4741">
        <v>0</v>
      </c>
      <c r="AM4741">
        <v>3</v>
      </c>
      <c r="AN4741">
        <v>0</v>
      </c>
      <c r="AO4741">
        <v>0</v>
      </c>
      <c r="AP4741">
        <v>3</v>
      </c>
      <c r="AQ4741">
        <v>0</v>
      </c>
      <c r="AR4741">
        <v>0</v>
      </c>
      <c r="AS4741">
        <v>0</v>
      </c>
      <c r="AT4741">
        <v>1</v>
      </c>
      <c r="AU4741">
        <v>0</v>
      </c>
      <c r="AV4741">
        <v>0</v>
      </c>
      <c r="AW4741">
        <v>0</v>
      </c>
      <c r="AX4741">
        <v>4</v>
      </c>
      <c r="AY4741">
        <v>3</v>
      </c>
      <c r="AZ4741">
        <v>4</v>
      </c>
      <c r="BA4741">
        <v>7</v>
      </c>
      <c r="BB4741">
        <v>0</v>
      </c>
      <c r="BC4741">
        <v>8</v>
      </c>
      <c r="BD4741">
        <v>0</v>
      </c>
      <c r="BE4741">
        <v>0</v>
      </c>
      <c r="BF4741">
        <v>0</v>
      </c>
      <c r="BG4741">
        <v>0</v>
      </c>
      <c r="BH4741">
        <v>0</v>
      </c>
      <c r="BI4741">
        <v>4</v>
      </c>
      <c r="BJ4741">
        <v>3</v>
      </c>
      <c r="BK4741">
        <v>0</v>
      </c>
      <c r="BL4741">
        <v>0</v>
      </c>
      <c r="BM4741">
        <v>0</v>
      </c>
      <c r="BN4741">
        <v>2</v>
      </c>
      <c r="BO4741">
        <v>4</v>
      </c>
      <c r="BP4741">
        <v>4</v>
      </c>
      <c r="BQ4741">
        <v>0</v>
      </c>
      <c r="BR4741">
        <v>0</v>
      </c>
      <c r="BS4741">
        <v>2</v>
      </c>
      <c r="BT4741">
        <v>34</v>
      </c>
      <c r="BU4741" t="s">
        <v>4541</v>
      </c>
    </row>
    <row r="4742" spans="1:73">
      <c r="A4742" t="s">
        <v>4292</v>
      </c>
      <c r="B4742" t="s">
        <v>4293</v>
      </c>
      <c r="C4742">
        <v>264</v>
      </c>
      <c r="D4742" t="s">
        <v>312</v>
      </c>
      <c r="E4742" t="s">
        <v>78</v>
      </c>
      <c r="F4742" t="s">
        <v>77</v>
      </c>
      <c r="G4742">
        <v>1</v>
      </c>
      <c r="H4742">
        <v>8</v>
      </c>
      <c r="I4742">
        <v>1</v>
      </c>
      <c r="J4742">
        <v>0</v>
      </c>
      <c r="K4742">
        <v>0</v>
      </c>
      <c r="L4742">
        <v>7</v>
      </c>
      <c r="M4742">
        <v>0</v>
      </c>
      <c r="N4742">
        <v>11</v>
      </c>
      <c r="O4742">
        <v>0</v>
      </c>
      <c r="P4742">
        <v>0</v>
      </c>
      <c r="Q4742">
        <v>2</v>
      </c>
      <c r="R4742">
        <v>0</v>
      </c>
      <c r="S4742">
        <v>14</v>
      </c>
      <c r="T4742">
        <v>6</v>
      </c>
      <c r="U4742">
        <v>0</v>
      </c>
      <c r="V4742">
        <v>0</v>
      </c>
      <c r="W4742">
        <v>1</v>
      </c>
      <c r="X4742">
        <v>0</v>
      </c>
      <c r="Y4742">
        <v>0</v>
      </c>
      <c r="Z4742">
        <v>0</v>
      </c>
      <c r="AA4742">
        <v>0</v>
      </c>
      <c r="AB4742">
        <v>69</v>
      </c>
      <c r="AC4742">
        <v>2</v>
      </c>
      <c r="AD4742">
        <v>0</v>
      </c>
      <c r="AE4742">
        <v>1</v>
      </c>
      <c r="AF4742">
        <v>0</v>
      </c>
      <c r="AG4742">
        <v>0</v>
      </c>
      <c r="AH4742">
        <v>0</v>
      </c>
      <c r="AI4742">
        <v>9</v>
      </c>
      <c r="AJ4742">
        <v>0</v>
      </c>
      <c r="AK4742">
        <v>0</v>
      </c>
      <c r="AL4742">
        <v>0</v>
      </c>
      <c r="AM4742">
        <v>3</v>
      </c>
      <c r="AN4742">
        <v>0</v>
      </c>
      <c r="AO4742">
        <v>0</v>
      </c>
      <c r="AP4742">
        <v>5</v>
      </c>
      <c r="AQ4742">
        <v>0</v>
      </c>
      <c r="AR4742">
        <v>0</v>
      </c>
      <c r="AS4742">
        <v>0</v>
      </c>
      <c r="AT4742">
        <v>2</v>
      </c>
      <c r="AU4742">
        <v>1</v>
      </c>
      <c r="AV4742">
        <v>1</v>
      </c>
      <c r="AW4742">
        <v>1</v>
      </c>
      <c r="AX4742">
        <v>12</v>
      </c>
      <c r="AY4742">
        <v>17</v>
      </c>
      <c r="AZ4742">
        <v>9</v>
      </c>
      <c r="BA4742">
        <v>15</v>
      </c>
      <c r="BB4742">
        <v>2</v>
      </c>
      <c r="BC4742">
        <v>19</v>
      </c>
      <c r="BD4742">
        <v>0</v>
      </c>
      <c r="BE4742">
        <v>0</v>
      </c>
      <c r="BF4742">
        <v>0</v>
      </c>
      <c r="BG4742">
        <v>0</v>
      </c>
      <c r="BH4742">
        <v>1</v>
      </c>
      <c r="BI4742">
        <v>15</v>
      </c>
      <c r="BJ4742">
        <v>8</v>
      </c>
      <c r="BK4742">
        <v>0</v>
      </c>
      <c r="BL4742">
        <v>1</v>
      </c>
      <c r="BM4742">
        <v>3</v>
      </c>
      <c r="BN4742">
        <v>4</v>
      </c>
      <c r="BO4742">
        <v>14</v>
      </c>
      <c r="BP4742">
        <v>4</v>
      </c>
      <c r="BQ4742">
        <v>0</v>
      </c>
      <c r="BR4742">
        <v>4</v>
      </c>
      <c r="BS4742">
        <v>7</v>
      </c>
      <c r="BT4742">
        <v>108</v>
      </c>
      <c r="BU4742" t="s">
        <v>4542</v>
      </c>
    </row>
    <row r="4743" spans="1:73">
      <c r="A4743" t="s">
        <v>4292</v>
      </c>
      <c r="B4743" t="s">
        <v>4293</v>
      </c>
      <c r="C4743">
        <v>265</v>
      </c>
      <c r="D4743" t="s">
        <v>312</v>
      </c>
      <c r="E4743" t="s">
        <v>4307</v>
      </c>
      <c r="F4743" t="s">
        <v>101</v>
      </c>
      <c r="G4743">
        <v>2</v>
      </c>
      <c r="H4743">
        <v>16</v>
      </c>
      <c r="I4743">
        <v>10</v>
      </c>
      <c r="J4743">
        <v>0</v>
      </c>
      <c r="K4743">
        <v>0</v>
      </c>
      <c r="L4743">
        <v>21</v>
      </c>
      <c r="M4743">
        <v>0</v>
      </c>
      <c r="N4743">
        <v>51</v>
      </c>
      <c r="O4743">
        <v>2</v>
      </c>
      <c r="P4743">
        <v>1</v>
      </c>
      <c r="Q4743">
        <v>6</v>
      </c>
      <c r="R4743">
        <v>2</v>
      </c>
      <c r="S4743">
        <v>85</v>
      </c>
      <c r="T4743">
        <v>31</v>
      </c>
      <c r="U4743">
        <v>0</v>
      </c>
      <c r="V4743">
        <v>14</v>
      </c>
      <c r="W4743">
        <v>21</v>
      </c>
      <c r="X4743">
        <v>0</v>
      </c>
      <c r="Y4743">
        <v>1</v>
      </c>
      <c r="Z4743">
        <v>3</v>
      </c>
      <c r="AA4743">
        <v>0</v>
      </c>
      <c r="AB4743">
        <v>232</v>
      </c>
      <c r="AC4743">
        <v>7</v>
      </c>
      <c r="AD4743">
        <v>0</v>
      </c>
      <c r="AE4743">
        <v>1</v>
      </c>
      <c r="AF4743">
        <v>0</v>
      </c>
      <c r="AG4743">
        <v>0</v>
      </c>
      <c r="AH4743">
        <v>0</v>
      </c>
      <c r="AI4743">
        <v>21</v>
      </c>
      <c r="AJ4743">
        <v>0</v>
      </c>
      <c r="AK4743">
        <v>0</v>
      </c>
      <c r="AL4743">
        <v>13</v>
      </c>
      <c r="AM4743">
        <v>31</v>
      </c>
      <c r="AN4743">
        <v>0</v>
      </c>
      <c r="AO4743">
        <v>0</v>
      </c>
      <c r="AP4743">
        <v>4</v>
      </c>
      <c r="AQ4743">
        <v>12</v>
      </c>
      <c r="AR4743">
        <v>0</v>
      </c>
      <c r="AS4743">
        <v>0</v>
      </c>
      <c r="AT4743">
        <v>1</v>
      </c>
      <c r="AU4743">
        <v>11</v>
      </c>
      <c r="AV4743">
        <v>5</v>
      </c>
      <c r="AW4743">
        <v>7</v>
      </c>
      <c r="AX4743">
        <v>26</v>
      </c>
      <c r="AY4743">
        <v>41</v>
      </c>
      <c r="AZ4743">
        <v>40</v>
      </c>
      <c r="BA4743">
        <v>68</v>
      </c>
      <c r="BB4743">
        <v>7</v>
      </c>
      <c r="BC4743">
        <v>29</v>
      </c>
      <c r="BD4743">
        <v>0</v>
      </c>
      <c r="BE4743">
        <v>0</v>
      </c>
      <c r="BF4743">
        <v>3</v>
      </c>
      <c r="BG4743">
        <v>0</v>
      </c>
      <c r="BH4743">
        <v>0</v>
      </c>
      <c r="BI4743">
        <v>34</v>
      </c>
      <c r="BJ4743">
        <v>17</v>
      </c>
      <c r="BK4743">
        <v>0</v>
      </c>
      <c r="BL4743">
        <v>16</v>
      </c>
      <c r="BM4743">
        <v>1</v>
      </c>
      <c r="BN4743">
        <v>8</v>
      </c>
      <c r="BO4743">
        <v>66</v>
      </c>
      <c r="BP4743">
        <v>7</v>
      </c>
      <c r="BQ4743">
        <v>3</v>
      </c>
      <c r="BR4743">
        <v>14</v>
      </c>
      <c r="BS4743">
        <v>12</v>
      </c>
      <c r="BT4743">
        <v>364</v>
      </c>
      <c r="BU4743" t="s">
        <v>4543</v>
      </c>
    </row>
    <row r="4744" spans="1:73">
      <c r="A4744" t="s">
        <v>4292</v>
      </c>
      <c r="B4744" t="s">
        <v>4293</v>
      </c>
      <c r="C4744">
        <v>266</v>
      </c>
      <c r="D4744" t="s">
        <v>312</v>
      </c>
      <c r="E4744" t="s">
        <v>78</v>
      </c>
      <c r="F4744" t="s">
        <v>77</v>
      </c>
      <c r="G4744">
        <v>0</v>
      </c>
      <c r="H4744">
        <v>2</v>
      </c>
      <c r="I4744">
        <v>0</v>
      </c>
      <c r="J4744">
        <v>0</v>
      </c>
      <c r="K4744">
        <v>0</v>
      </c>
      <c r="L4744">
        <v>3</v>
      </c>
      <c r="M4744">
        <v>0</v>
      </c>
      <c r="N4744">
        <v>2</v>
      </c>
      <c r="O4744">
        <v>0</v>
      </c>
      <c r="P4744">
        <v>0</v>
      </c>
      <c r="Q4744">
        <v>0</v>
      </c>
      <c r="R4744">
        <v>0</v>
      </c>
      <c r="S4744">
        <v>2</v>
      </c>
      <c r="T4744">
        <v>3</v>
      </c>
      <c r="U4744">
        <v>0</v>
      </c>
      <c r="V4744">
        <v>0</v>
      </c>
      <c r="W4744">
        <v>0</v>
      </c>
      <c r="X4744">
        <v>0</v>
      </c>
      <c r="Y4744">
        <v>0</v>
      </c>
      <c r="Z4744">
        <v>0</v>
      </c>
      <c r="AA4744">
        <v>0</v>
      </c>
      <c r="AB4744">
        <v>18</v>
      </c>
      <c r="AC4744">
        <v>0</v>
      </c>
      <c r="AD4744">
        <v>0</v>
      </c>
      <c r="AE4744">
        <v>0</v>
      </c>
      <c r="AF4744">
        <v>0</v>
      </c>
      <c r="AG4744">
        <v>0</v>
      </c>
      <c r="AH4744">
        <v>0</v>
      </c>
      <c r="AI4744">
        <v>2</v>
      </c>
      <c r="AJ4744">
        <v>0</v>
      </c>
      <c r="AK4744">
        <v>0</v>
      </c>
      <c r="AL4744">
        <v>0</v>
      </c>
      <c r="AM4744">
        <v>1</v>
      </c>
      <c r="AN4744">
        <v>0</v>
      </c>
      <c r="AO4744">
        <v>0</v>
      </c>
      <c r="AP4744">
        <v>4</v>
      </c>
      <c r="AQ4744">
        <v>0</v>
      </c>
      <c r="AR4744">
        <v>0</v>
      </c>
      <c r="AS4744">
        <v>0</v>
      </c>
      <c r="AT4744">
        <v>0</v>
      </c>
      <c r="AU4744">
        <v>0</v>
      </c>
      <c r="AV4744">
        <v>0</v>
      </c>
      <c r="AW4744">
        <v>0</v>
      </c>
      <c r="AX4744">
        <v>4</v>
      </c>
      <c r="AY4744">
        <v>4</v>
      </c>
      <c r="AZ4744">
        <v>3</v>
      </c>
      <c r="BA4744">
        <v>5</v>
      </c>
      <c r="BB4744">
        <v>0</v>
      </c>
      <c r="BC4744">
        <v>6</v>
      </c>
      <c r="BD4744">
        <v>0</v>
      </c>
      <c r="BE4744">
        <v>0</v>
      </c>
      <c r="BF4744">
        <v>0</v>
      </c>
      <c r="BG4744">
        <v>0</v>
      </c>
      <c r="BH4744">
        <v>1</v>
      </c>
      <c r="BI4744">
        <v>4</v>
      </c>
      <c r="BJ4744">
        <v>0</v>
      </c>
      <c r="BK4744">
        <v>0</v>
      </c>
      <c r="BL4744">
        <v>0</v>
      </c>
      <c r="BM4744">
        <v>0</v>
      </c>
      <c r="BN4744">
        <v>0</v>
      </c>
      <c r="BO4744">
        <v>3</v>
      </c>
      <c r="BP4744">
        <v>2</v>
      </c>
      <c r="BQ4744">
        <v>2</v>
      </c>
      <c r="BR4744">
        <v>1</v>
      </c>
      <c r="BS4744">
        <v>2</v>
      </c>
      <c r="BT4744">
        <v>38</v>
      </c>
      <c r="BU4744" t="s">
        <v>4544</v>
      </c>
    </row>
    <row r="4745" spans="1:73">
      <c r="A4745" t="s">
        <v>4292</v>
      </c>
      <c r="B4745" t="s">
        <v>4293</v>
      </c>
      <c r="C4745">
        <v>267</v>
      </c>
      <c r="D4745" t="s">
        <v>312</v>
      </c>
      <c r="E4745" t="s">
        <v>4298</v>
      </c>
      <c r="F4745" t="s">
        <v>92</v>
      </c>
      <c r="G4745">
        <v>3</v>
      </c>
      <c r="H4745">
        <v>9</v>
      </c>
      <c r="I4745">
        <v>6</v>
      </c>
      <c r="J4745">
        <v>0</v>
      </c>
      <c r="K4745">
        <v>0</v>
      </c>
      <c r="L4745">
        <v>19</v>
      </c>
      <c r="M4745">
        <v>1</v>
      </c>
      <c r="N4745">
        <v>37</v>
      </c>
      <c r="O4745">
        <v>0</v>
      </c>
      <c r="P4745">
        <v>0</v>
      </c>
      <c r="Q4745">
        <v>6</v>
      </c>
      <c r="R4745">
        <v>3</v>
      </c>
      <c r="S4745">
        <v>68</v>
      </c>
      <c r="T4745">
        <v>22</v>
      </c>
      <c r="U4745">
        <v>0</v>
      </c>
      <c r="V4745">
        <v>10</v>
      </c>
      <c r="W4745">
        <v>6</v>
      </c>
      <c r="X4745">
        <v>0</v>
      </c>
      <c r="Y4745">
        <v>0</v>
      </c>
      <c r="Z4745">
        <v>0</v>
      </c>
      <c r="AA4745">
        <v>0</v>
      </c>
      <c r="AB4745">
        <v>232</v>
      </c>
      <c r="AC4745">
        <v>8</v>
      </c>
      <c r="AD4745">
        <v>0</v>
      </c>
      <c r="AE4745">
        <v>1</v>
      </c>
      <c r="AF4745">
        <v>0</v>
      </c>
      <c r="AG4745">
        <v>0</v>
      </c>
      <c r="AH4745">
        <v>4</v>
      </c>
      <c r="AI4745">
        <v>29</v>
      </c>
      <c r="AJ4745">
        <v>0</v>
      </c>
      <c r="AK4745">
        <v>0</v>
      </c>
      <c r="AL4745">
        <v>9</v>
      </c>
      <c r="AM4745">
        <v>39</v>
      </c>
      <c r="AN4745">
        <v>0</v>
      </c>
      <c r="AO4745">
        <v>1</v>
      </c>
      <c r="AP4745">
        <v>3</v>
      </c>
      <c r="AQ4745">
        <v>3</v>
      </c>
      <c r="AR4745">
        <v>0</v>
      </c>
      <c r="AS4745">
        <v>0</v>
      </c>
      <c r="AT4745">
        <v>3</v>
      </c>
      <c r="AU4745">
        <v>12</v>
      </c>
      <c r="AV4745">
        <v>1</v>
      </c>
      <c r="AW4745">
        <v>6</v>
      </c>
      <c r="AX4745">
        <v>32</v>
      </c>
      <c r="AY4745">
        <v>55</v>
      </c>
      <c r="AZ4745">
        <v>31</v>
      </c>
      <c r="BA4745">
        <v>76</v>
      </c>
      <c r="BB4745">
        <v>11</v>
      </c>
      <c r="BC4745">
        <v>28</v>
      </c>
      <c r="BD4745">
        <v>0</v>
      </c>
      <c r="BE4745">
        <v>0</v>
      </c>
      <c r="BF4745">
        <v>0</v>
      </c>
      <c r="BG4745">
        <v>0</v>
      </c>
      <c r="BH4745">
        <v>0</v>
      </c>
      <c r="BI4745">
        <v>37</v>
      </c>
      <c r="BJ4745">
        <v>18</v>
      </c>
      <c r="BK4745">
        <v>0</v>
      </c>
      <c r="BL4745">
        <v>4</v>
      </c>
      <c r="BM4745">
        <v>9</v>
      </c>
      <c r="BN4745">
        <v>4</v>
      </c>
      <c r="BO4745">
        <v>57</v>
      </c>
      <c r="BP4745">
        <v>9</v>
      </c>
      <c r="BQ4745">
        <v>6</v>
      </c>
      <c r="BR4745">
        <v>5</v>
      </c>
      <c r="BS4745">
        <v>18</v>
      </c>
      <c r="BT4745">
        <v>382</v>
      </c>
      <c r="BU4745" t="s">
        <v>4545</v>
      </c>
    </row>
    <row r="4746" spans="1:73">
      <c r="A4746" t="s">
        <v>4292</v>
      </c>
      <c r="B4746" t="s">
        <v>4293</v>
      </c>
      <c r="C4746">
        <v>268</v>
      </c>
      <c r="D4746" t="s">
        <v>312</v>
      </c>
      <c r="E4746" t="s">
        <v>78</v>
      </c>
      <c r="F4746" t="s">
        <v>77</v>
      </c>
      <c r="G4746">
        <v>0</v>
      </c>
      <c r="H4746">
        <v>1</v>
      </c>
      <c r="I4746">
        <v>0</v>
      </c>
      <c r="J4746">
        <v>0</v>
      </c>
      <c r="K4746">
        <v>0</v>
      </c>
      <c r="L4746">
        <v>4</v>
      </c>
      <c r="M4746">
        <v>0</v>
      </c>
      <c r="N4746">
        <v>2</v>
      </c>
      <c r="O4746">
        <v>0</v>
      </c>
      <c r="P4746">
        <v>0</v>
      </c>
      <c r="Q4746">
        <v>0</v>
      </c>
      <c r="R4746">
        <v>0</v>
      </c>
      <c r="S4746">
        <v>3</v>
      </c>
      <c r="T4746">
        <v>2</v>
      </c>
      <c r="U4746">
        <v>0</v>
      </c>
      <c r="V4746">
        <v>0</v>
      </c>
      <c r="W4746">
        <v>0</v>
      </c>
      <c r="X4746">
        <v>0</v>
      </c>
      <c r="Y4746">
        <v>0</v>
      </c>
      <c r="Z4746">
        <v>0</v>
      </c>
      <c r="AA4746">
        <v>0</v>
      </c>
      <c r="AB4746">
        <v>22</v>
      </c>
      <c r="AC4746">
        <v>0</v>
      </c>
      <c r="AD4746">
        <v>0</v>
      </c>
      <c r="AE4746">
        <v>0</v>
      </c>
      <c r="AF4746">
        <v>0</v>
      </c>
      <c r="AG4746">
        <v>0</v>
      </c>
      <c r="AH4746">
        <v>0</v>
      </c>
      <c r="AI4746">
        <v>2</v>
      </c>
      <c r="AJ4746">
        <v>0</v>
      </c>
      <c r="AK4746">
        <v>0</v>
      </c>
      <c r="AL4746">
        <v>0</v>
      </c>
      <c r="AM4746">
        <v>1</v>
      </c>
      <c r="AN4746">
        <v>0</v>
      </c>
      <c r="AO4746">
        <v>0</v>
      </c>
      <c r="AP4746">
        <v>2</v>
      </c>
      <c r="AQ4746">
        <v>0</v>
      </c>
      <c r="AR4746">
        <v>0</v>
      </c>
      <c r="AS4746">
        <v>0</v>
      </c>
      <c r="AT4746">
        <v>0</v>
      </c>
      <c r="AU4746">
        <v>0</v>
      </c>
      <c r="AV4746">
        <v>0</v>
      </c>
      <c r="AW4746">
        <v>0</v>
      </c>
      <c r="AX4746">
        <v>4</v>
      </c>
      <c r="AY4746">
        <v>6</v>
      </c>
      <c r="AZ4746">
        <v>3</v>
      </c>
      <c r="BA4746">
        <v>6</v>
      </c>
      <c r="BB4746">
        <v>0</v>
      </c>
      <c r="BC4746">
        <v>8</v>
      </c>
      <c r="BD4746">
        <v>0</v>
      </c>
      <c r="BE4746">
        <v>0</v>
      </c>
      <c r="BF4746">
        <v>0</v>
      </c>
      <c r="BG4746">
        <v>0</v>
      </c>
      <c r="BH4746">
        <v>1</v>
      </c>
      <c r="BI4746">
        <v>5</v>
      </c>
      <c r="BJ4746">
        <v>3</v>
      </c>
      <c r="BK4746">
        <v>0</v>
      </c>
      <c r="BL4746">
        <v>0</v>
      </c>
      <c r="BM4746">
        <v>0</v>
      </c>
      <c r="BN4746">
        <v>0</v>
      </c>
      <c r="BO4746">
        <v>3</v>
      </c>
      <c r="BP4746">
        <v>2</v>
      </c>
      <c r="BQ4746">
        <v>1</v>
      </c>
      <c r="BR4746">
        <v>1</v>
      </c>
      <c r="BS4746">
        <v>4</v>
      </c>
      <c r="BT4746">
        <v>48</v>
      </c>
      <c r="BU4746" t="s">
        <v>4546</v>
      </c>
    </row>
    <row r="4747" spans="1:73">
      <c r="A4747" t="s">
        <v>4292</v>
      </c>
      <c r="B4747" t="s">
        <v>4293</v>
      </c>
      <c r="C4747">
        <v>269</v>
      </c>
      <c r="D4747" t="s">
        <v>312</v>
      </c>
      <c r="E4747" t="s">
        <v>4304</v>
      </c>
      <c r="F4747" t="s">
        <v>101</v>
      </c>
      <c r="G4747">
        <v>0</v>
      </c>
      <c r="H4747">
        <v>23</v>
      </c>
      <c r="I4747">
        <v>8</v>
      </c>
      <c r="J4747">
        <v>0</v>
      </c>
      <c r="K4747">
        <v>0</v>
      </c>
      <c r="L4747">
        <v>15</v>
      </c>
      <c r="M4747">
        <v>0</v>
      </c>
      <c r="N4747">
        <v>41</v>
      </c>
      <c r="O4747">
        <v>0</v>
      </c>
      <c r="P4747">
        <v>0</v>
      </c>
      <c r="Q4747">
        <v>3</v>
      </c>
      <c r="R4747">
        <v>1</v>
      </c>
      <c r="S4747">
        <v>78</v>
      </c>
      <c r="T4747">
        <v>16</v>
      </c>
      <c r="U4747">
        <v>0</v>
      </c>
      <c r="V4747">
        <v>10</v>
      </c>
      <c r="W4747">
        <v>12</v>
      </c>
      <c r="X4747">
        <v>0</v>
      </c>
      <c r="Y4747">
        <v>0</v>
      </c>
      <c r="Z4747">
        <v>3</v>
      </c>
      <c r="AA4747">
        <v>0</v>
      </c>
      <c r="AB4747">
        <v>202</v>
      </c>
      <c r="AC4747">
        <v>8</v>
      </c>
      <c r="AD4747">
        <v>0</v>
      </c>
      <c r="AE4747">
        <v>0</v>
      </c>
      <c r="AF4747">
        <v>0</v>
      </c>
      <c r="AG4747">
        <v>0</v>
      </c>
      <c r="AH4747">
        <v>0</v>
      </c>
      <c r="AI4747">
        <v>18</v>
      </c>
      <c r="AJ4747">
        <v>0</v>
      </c>
      <c r="AK4747">
        <v>0</v>
      </c>
      <c r="AL4747">
        <v>15</v>
      </c>
      <c r="AM4747">
        <v>24</v>
      </c>
      <c r="AN4747">
        <v>0</v>
      </c>
      <c r="AO4747">
        <v>0</v>
      </c>
      <c r="AP4747">
        <v>1</v>
      </c>
      <c r="AQ4747">
        <v>5</v>
      </c>
      <c r="AR4747">
        <v>0</v>
      </c>
      <c r="AS4747">
        <v>0</v>
      </c>
      <c r="AT4747">
        <v>1</v>
      </c>
      <c r="AU4747">
        <v>4</v>
      </c>
      <c r="AV4747">
        <v>0</v>
      </c>
      <c r="AW4747">
        <v>5</v>
      </c>
      <c r="AX4747">
        <v>23</v>
      </c>
      <c r="AY4747">
        <v>44</v>
      </c>
      <c r="AZ4747">
        <v>42</v>
      </c>
      <c r="BA4747">
        <v>49</v>
      </c>
      <c r="BB4747">
        <v>8</v>
      </c>
      <c r="BC4747">
        <v>22</v>
      </c>
      <c r="BD4747">
        <v>0</v>
      </c>
      <c r="BE4747">
        <v>0</v>
      </c>
      <c r="BF4747">
        <v>0</v>
      </c>
      <c r="BG4747">
        <v>0</v>
      </c>
      <c r="BH4747">
        <v>4</v>
      </c>
      <c r="BI4747">
        <v>23</v>
      </c>
      <c r="BJ4747">
        <v>14</v>
      </c>
      <c r="BK4747">
        <v>0</v>
      </c>
      <c r="BL4747">
        <v>7</v>
      </c>
      <c r="BM4747">
        <v>0</v>
      </c>
      <c r="BN4747">
        <v>9</v>
      </c>
      <c r="BO4747">
        <v>58</v>
      </c>
      <c r="BP4747">
        <v>12</v>
      </c>
      <c r="BQ4747">
        <v>4</v>
      </c>
      <c r="BR4747">
        <v>5</v>
      </c>
      <c r="BS4747">
        <v>24</v>
      </c>
      <c r="BT4747">
        <v>353</v>
      </c>
      <c r="BU4747" t="s">
        <v>4547</v>
      </c>
    </row>
    <row r="4748" spans="1:73">
      <c r="A4748" t="s">
        <v>4292</v>
      </c>
      <c r="B4748" t="s">
        <v>4293</v>
      </c>
      <c r="C4748">
        <v>270</v>
      </c>
      <c r="D4748" t="s">
        <v>312</v>
      </c>
      <c r="E4748" t="s">
        <v>78</v>
      </c>
      <c r="F4748" t="s">
        <v>77</v>
      </c>
      <c r="G4748">
        <v>0</v>
      </c>
      <c r="H4748">
        <v>1</v>
      </c>
      <c r="I4748">
        <v>0</v>
      </c>
      <c r="J4748">
        <v>0</v>
      </c>
      <c r="K4748">
        <v>0</v>
      </c>
      <c r="L4748">
        <v>4</v>
      </c>
      <c r="M4748">
        <v>0</v>
      </c>
      <c r="N4748">
        <v>2</v>
      </c>
      <c r="O4748">
        <v>0</v>
      </c>
      <c r="P4748">
        <v>0</v>
      </c>
      <c r="Q4748">
        <v>0</v>
      </c>
      <c r="R4748">
        <v>0</v>
      </c>
      <c r="S4748">
        <v>3</v>
      </c>
      <c r="T4748">
        <v>2</v>
      </c>
      <c r="U4748">
        <v>0</v>
      </c>
      <c r="V4748">
        <v>0</v>
      </c>
      <c r="W4748">
        <v>0</v>
      </c>
      <c r="X4748">
        <v>0</v>
      </c>
      <c r="Y4748">
        <v>0</v>
      </c>
      <c r="Z4748">
        <v>0</v>
      </c>
      <c r="AA4748">
        <v>0</v>
      </c>
      <c r="AB4748">
        <v>24</v>
      </c>
      <c r="AC4748">
        <v>0</v>
      </c>
      <c r="AD4748">
        <v>0</v>
      </c>
      <c r="AE4748">
        <v>0</v>
      </c>
      <c r="AF4748">
        <v>0</v>
      </c>
      <c r="AG4748">
        <v>0</v>
      </c>
      <c r="AH4748">
        <v>0</v>
      </c>
      <c r="AI4748">
        <v>2</v>
      </c>
      <c r="AJ4748">
        <v>0</v>
      </c>
      <c r="AK4748">
        <v>0</v>
      </c>
      <c r="AL4748">
        <v>0</v>
      </c>
      <c r="AM4748">
        <v>1</v>
      </c>
      <c r="AN4748">
        <v>0</v>
      </c>
      <c r="AO4748">
        <v>0</v>
      </c>
      <c r="AP4748">
        <v>3</v>
      </c>
      <c r="AQ4748">
        <v>0</v>
      </c>
      <c r="AR4748">
        <v>0</v>
      </c>
      <c r="AS4748">
        <v>0</v>
      </c>
      <c r="AT4748">
        <v>0</v>
      </c>
      <c r="AU4748">
        <v>0</v>
      </c>
      <c r="AV4748">
        <v>0</v>
      </c>
      <c r="AW4748">
        <v>0</v>
      </c>
      <c r="AX4748">
        <v>4</v>
      </c>
      <c r="AY4748">
        <v>8</v>
      </c>
      <c r="AZ4748">
        <v>3</v>
      </c>
      <c r="BA4748">
        <v>6</v>
      </c>
      <c r="BB4748">
        <v>0</v>
      </c>
      <c r="BC4748">
        <v>4</v>
      </c>
      <c r="BD4748">
        <v>0</v>
      </c>
      <c r="BE4748">
        <v>0</v>
      </c>
      <c r="BF4748">
        <v>0</v>
      </c>
      <c r="BG4748">
        <v>0</v>
      </c>
      <c r="BH4748">
        <v>1</v>
      </c>
      <c r="BI4748">
        <v>5</v>
      </c>
      <c r="BJ4748">
        <v>0</v>
      </c>
      <c r="BK4748">
        <v>0</v>
      </c>
      <c r="BL4748">
        <v>0</v>
      </c>
      <c r="BM4748">
        <v>0</v>
      </c>
      <c r="BN4748">
        <v>0</v>
      </c>
      <c r="BO4748">
        <v>3</v>
      </c>
      <c r="BP4748">
        <v>2</v>
      </c>
      <c r="BQ4748">
        <v>3</v>
      </c>
      <c r="BR4748">
        <v>1</v>
      </c>
      <c r="BS4748">
        <v>3</v>
      </c>
      <c r="BT4748">
        <v>47</v>
      </c>
      <c r="BU4748" t="s">
        <v>4548</v>
      </c>
    </row>
    <row r="4749" spans="1:73">
      <c r="A4749" t="s">
        <v>4292</v>
      </c>
      <c r="B4749" t="s">
        <v>4293</v>
      </c>
      <c r="C4749">
        <v>271</v>
      </c>
      <c r="D4749" t="s">
        <v>312</v>
      </c>
      <c r="E4749" t="s">
        <v>4301</v>
      </c>
      <c r="F4749" t="s">
        <v>92</v>
      </c>
      <c r="G4749">
        <v>1</v>
      </c>
      <c r="H4749">
        <v>8</v>
      </c>
      <c r="I4749">
        <v>9</v>
      </c>
      <c r="J4749">
        <v>0</v>
      </c>
      <c r="K4749">
        <v>0</v>
      </c>
      <c r="L4749">
        <v>19</v>
      </c>
      <c r="M4749">
        <v>1</v>
      </c>
      <c r="N4749">
        <v>43</v>
      </c>
      <c r="O4749">
        <v>0</v>
      </c>
      <c r="P4749">
        <v>0</v>
      </c>
      <c r="Q4749">
        <v>10</v>
      </c>
      <c r="R4749">
        <v>6</v>
      </c>
      <c r="S4749">
        <v>91</v>
      </c>
      <c r="T4749">
        <v>24</v>
      </c>
      <c r="U4749">
        <v>0</v>
      </c>
      <c r="V4749">
        <v>13</v>
      </c>
      <c r="W4749">
        <v>18</v>
      </c>
      <c r="X4749">
        <v>0</v>
      </c>
      <c r="Y4749">
        <v>0</v>
      </c>
      <c r="Z4749">
        <v>1</v>
      </c>
      <c r="AA4749">
        <v>0</v>
      </c>
      <c r="AB4749">
        <v>226</v>
      </c>
      <c r="AC4749">
        <v>5</v>
      </c>
      <c r="AD4749">
        <v>0</v>
      </c>
      <c r="AE4749">
        <v>0</v>
      </c>
      <c r="AF4749">
        <v>0</v>
      </c>
      <c r="AG4749">
        <v>0</v>
      </c>
      <c r="AH4749">
        <v>3</v>
      </c>
      <c r="AI4749">
        <v>27</v>
      </c>
      <c r="AJ4749">
        <v>0</v>
      </c>
      <c r="AK4749">
        <v>0</v>
      </c>
      <c r="AL4749">
        <v>1</v>
      </c>
      <c r="AM4749">
        <v>29</v>
      </c>
      <c r="AN4749">
        <v>0</v>
      </c>
      <c r="AO4749">
        <v>0</v>
      </c>
      <c r="AP4749">
        <v>2</v>
      </c>
      <c r="AQ4749">
        <v>14</v>
      </c>
      <c r="AR4749">
        <v>0</v>
      </c>
      <c r="AS4749">
        <v>0</v>
      </c>
      <c r="AT4749">
        <v>1</v>
      </c>
      <c r="AU4749">
        <v>10</v>
      </c>
      <c r="AV4749">
        <v>0</v>
      </c>
      <c r="AW4749">
        <v>8</v>
      </c>
      <c r="AX4749">
        <v>23</v>
      </c>
      <c r="AY4749">
        <v>44</v>
      </c>
      <c r="AZ4749">
        <v>31</v>
      </c>
      <c r="BA4749">
        <v>62</v>
      </c>
      <c r="BB4749">
        <v>5</v>
      </c>
      <c r="BC4749">
        <v>23</v>
      </c>
      <c r="BD4749">
        <v>0</v>
      </c>
      <c r="BE4749">
        <v>0</v>
      </c>
      <c r="BF4749">
        <v>0</v>
      </c>
      <c r="BG4749">
        <v>0</v>
      </c>
      <c r="BH4749">
        <v>0</v>
      </c>
      <c r="BI4749">
        <v>27</v>
      </c>
      <c r="BJ4749">
        <v>13</v>
      </c>
      <c r="BK4749">
        <v>0</v>
      </c>
      <c r="BL4749">
        <v>8</v>
      </c>
      <c r="BM4749">
        <v>2</v>
      </c>
      <c r="BN4749">
        <v>6</v>
      </c>
      <c r="BO4749">
        <v>57</v>
      </c>
      <c r="BP4749">
        <v>9</v>
      </c>
      <c r="BQ4749">
        <v>2</v>
      </c>
      <c r="BR4749">
        <v>8</v>
      </c>
      <c r="BS4749">
        <v>27</v>
      </c>
      <c r="BT4749">
        <v>338</v>
      </c>
      <c r="BU4749" t="s">
        <v>4549</v>
      </c>
    </row>
    <row r="4750" spans="1:73">
      <c r="A4750" t="s">
        <v>4292</v>
      </c>
      <c r="B4750" t="s">
        <v>4293</v>
      </c>
      <c r="C4750">
        <v>272</v>
      </c>
      <c r="D4750" t="s">
        <v>312</v>
      </c>
      <c r="E4750" t="s">
        <v>78</v>
      </c>
      <c r="F4750" t="s">
        <v>77</v>
      </c>
      <c r="G4750">
        <v>0</v>
      </c>
      <c r="H4750">
        <v>3</v>
      </c>
      <c r="I4750">
        <v>2</v>
      </c>
      <c r="J4750">
        <v>0</v>
      </c>
      <c r="K4750">
        <v>0</v>
      </c>
      <c r="L4750">
        <v>6</v>
      </c>
      <c r="M4750">
        <v>0</v>
      </c>
      <c r="N4750">
        <v>12</v>
      </c>
      <c r="O4750">
        <v>0</v>
      </c>
      <c r="P4750">
        <v>0</v>
      </c>
      <c r="Q4750">
        <v>0</v>
      </c>
      <c r="R4750">
        <v>0</v>
      </c>
      <c r="S4750">
        <v>20</v>
      </c>
      <c r="T4750">
        <v>9</v>
      </c>
      <c r="U4750">
        <v>0</v>
      </c>
      <c r="V4750">
        <v>4</v>
      </c>
      <c r="W4750">
        <v>5</v>
      </c>
      <c r="X4750">
        <v>0</v>
      </c>
      <c r="Y4750">
        <v>3</v>
      </c>
      <c r="Z4750">
        <v>0</v>
      </c>
      <c r="AA4750">
        <v>0</v>
      </c>
      <c r="AB4750">
        <v>78</v>
      </c>
      <c r="AC4750">
        <v>4</v>
      </c>
      <c r="AD4750">
        <v>0</v>
      </c>
      <c r="AE4750">
        <v>0</v>
      </c>
      <c r="AF4750">
        <v>0</v>
      </c>
      <c r="AG4750">
        <v>0</v>
      </c>
      <c r="AH4750">
        <v>0</v>
      </c>
      <c r="AI4750">
        <v>4</v>
      </c>
      <c r="AJ4750">
        <v>0</v>
      </c>
      <c r="AK4750">
        <v>0</v>
      </c>
      <c r="AL4750">
        <v>5</v>
      </c>
      <c r="AM4750">
        <v>10</v>
      </c>
      <c r="AN4750">
        <v>0</v>
      </c>
      <c r="AO4750">
        <v>0</v>
      </c>
      <c r="AP4750">
        <v>6</v>
      </c>
      <c r="AQ4750">
        <v>0</v>
      </c>
      <c r="AR4750">
        <v>0</v>
      </c>
      <c r="AS4750">
        <v>0</v>
      </c>
      <c r="AT4750">
        <v>3</v>
      </c>
      <c r="AU4750">
        <v>1</v>
      </c>
      <c r="AV4750">
        <v>3</v>
      </c>
      <c r="AW4750">
        <v>2</v>
      </c>
      <c r="AX4750">
        <v>19</v>
      </c>
      <c r="AY4750">
        <v>12</v>
      </c>
      <c r="AZ4750">
        <v>15</v>
      </c>
      <c r="BA4750">
        <v>29</v>
      </c>
      <c r="BB4750">
        <v>1</v>
      </c>
      <c r="BC4750">
        <v>20</v>
      </c>
      <c r="BD4750">
        <v>0</v>
      </c>
      <c r="BE4750">
        <v>0</v>
      </c>
      <c r="BF4750">
        <v>0</v>
      </c>
      <c r="BG4750">
        <v>0</v>
      </c>
      <c r="BH4750">
        <v>0</v>
      </c>
      <c r="BI4750">
        <v>20</v>
      </c>
      <c r="BJ4750">
        <v>8</v>
      </c>
      <c r="BK4750">
        <v>0</v>
      </c>
      <c r="BL4750">
        <v>7</v>
      </c>
      <c r="BM4750">
        <v>0</v>
      </c>
      <c r="BN4750">
        <v>5</v>
      </c>
      <c r="BO4750">
        <v>21</v>
      </c>
      <c r="BP4750">
        <v>5</v>
      </c>
      <c r="BQ4750">
        <v>0</v>
      </c>
      <c r="BR4750">
        <v>12</v>
      </c>
      <c r="BS4750">
        <v>10</v>
      </c>
      <c r="BT4750">
        <v>130</v>
      </c>
      <c r="BU4750" t="s">
        <v>4550</v>
      </c>
    </row>
    <row r="4751" spans="1:73">
      <c r="A4751" t="s">
        <v>4292</v>
      </c>
      <c r="B4751" t="s">
        <v>4293</v>
      </c>
      <c r="C4751">
        <v>273</v>
      </c>
      <c r="D4751" t="s">
        <v>331</v>
      </c>
      <c r="E4751" t="s">
        <v>78</v>
      </c>
      <c r="F4751" t="s">
        <v>77</v>
      </c>
      <c r="G4751">
        <v>1</v>
      </c>
      <c r="H4751">
        <v>28</v>
      </c>
      <c r="I4751">
        <v>13</v>
      </c>
      <c r="J4751">
        <v>0</v>
      </c>
      <c r="K4751">
        <v>0</v>
      </c>
      <c r="L4751">
        <v>55</v>
      </c>
      <c r="M4751">
        <v>0</v>
      </c>
      <c r="N4751">
        <v>57</v>
      </c>
      <c r="O4751">
        <v>12</v>
      </c>
      <c r="P4751">
        <v>1</v>
      </c>
      <c r="Q4751">
        <v>1</v>
      </c>
      <c r="R4751">
        <v>3</v>
      </c>
      <c r="S4751">
        <v>77</v>
      </c>
      <c r="T4751">
        <v>37</v>
      </c>
      <c r="U4751">
        <v>0</v>
      </c>
      <c r="V4751">
        <v>6</v>
      </c>
      <c r="W4751">
        <v>3</v>
      </c>
      <c r="X4751">
        <v>0</v>
      </c>
      <c r="Y4751">
        <v>0</v>
      </c>
      <c r="Z4751">
        <v>0</v>
      </c>
      <c r="AA4751">
        <v>0</v>
      </c>
      <c r="AB4751">
        <v>395</v>
      </c>
      <c r="AC4751">
        <v>8</v>
      </c>
      <c r="AD4751">
        <v>0</v>
      </c>
      <c r="AE4751">
        <v>1</v>
      </c>
      <c r="AF4751">
        <v>0</v>
      </c>
      <c r="AG4751">
        <v>1</v>
      </c>
      <c r="AH4751">
        <v>0</v>
      </c>
      <c r="AI4751">
        <v>36</v>
      </c>
      <c r="AJ4751">
        <v>0</v>
      </c>
      <c r="AK4751">
        <v>2</v>
      </c>
      <c r="AL4751">
        <v>4</v>
      </c>
      <c r="AM4751">
        <v>38</v>
      </c>
      <c r="AN4751">
        <v>3</v>
      </c>
      <c r="AO4751">
        <v>0</v>
      </c>
      <c r="AP4751">
        <v>14</v>
      </c>
      <c r="AQ4751">
        <v>3</v>
      </c>
      <c r="AR4751">
        <v>0</v>
      </c>
      <c r="AS4751">
        <v>2</v>
      </c>
      <c r="AT4751">
        <v>2</v>
      </c>
      <c r="AU4751">
        <v>19</v>
      </c>
      <c r="AV4751">
        <v>2</v>
      </c>
      <c r="AW4751">
        <v>13</v>
      </c>
      <c r="AX4751">
        <v>46</v>
      </c>
      <c r="AY4751">
        <v>103</v>
      </c>
      <c r="AZ4751">
        <v>52</v>
      </c>
      <c r="BA4751">
        <v>90</v>
      </c>
      <c r="BB4751">
        <v>16</v>
      </c>
      <c r="BC4751">
        <v>74</v>
      </c>
      <c r="BD4751">
        <v>0</v>
      </c>
      <c r="BE4751">
        <v>0</v>
      </c>
      <c r="BF4751">
        <v>1</v>
      </c>
      <c r="BG4751">
        <v>2</v>
      </c>
      <c r="BH4751">
        <v>7</v>
      </c>
      <c r="BI4751">
        <v>74</v>
      </c>
      <c r="BJ4751">
        <v>37</v>
      </c>
      <c r="BK4751">
        <v>0</v>
      </c>
      <c r="BL4751">
        <v>4</v>
      </c>
      <c r="BM4751">
        <v>1</v>
      </c>
      <c r="BN4751">
        <v>13</v>
      </c>
      <c r="BO4751">
        <v>88</v>
      </c>
      <c r="BP4751">
        <v>20</v>
      </c>
      <c r="BQ4751">
        <v>0</v>
      </c>
      <c r="BR4751">
        <v>13</v>
      </c>
      <c r="BS4751">
        <v>53</v>
      </c>
      <c r="BT4751">
        <v>676</v>
      </c>
      <c r="BU4751" t="s">
        <v>4551</v>
      </c>
    </row>
    <row r="4752" spans="1:73">
      <c r="A4752" t="s">
        <v>4552</v>
      </c>
      <c r="B4752" t="s">
        <v>4553</v>
      </c>
      <c r="C4752">
        <v>0</v>
      </c>
      <c r="D4752" t="s">
        <v>75</v>
      </c>
      <c r="E4752" t="s">
        <v>76</v>
      </c>
      <c r="F4752" t="s">
        <v>77</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v>0</v>
      </c>
      <c r="BC4752">
        <v>0</v>
      </c>
      <c r="BD4752">
        <v>0</v>
      </c>
      <c r="BE4752">
        <v>0</v>
      </c>
      <c r="BF4752">
        <v>0</v>
      </c>
      <c r="BG4752">
        <v>0</v>
      </c>
      <c r="BH4752">
        <v>0</v>
      </c>
      <c r="BI4752">
        <v>0</v>
      </c>
      <c r="BJ4752">
        <v>0</v>
      </c>
      <c r="BK4752">
        <v>0</v>
      </c>
      <c r="BL4752">
        <v>0</v>
      </c>
      <c r="BM4752">
        <v>0</v>
      </c>
      <c r="BN4752">
        <v>0</v>
      </c>
      <c r="BO4752">
        <v>0</v>
      </c>
      <c r="BP4752">
        <v>0</v>
      </c>
      <c r="BQ4752">
        <v>0</v>
      </c>
      <c r="BR4752">
        <v>0</v>
      </c>
      <c r="BS4752">
        <v>1</v>
      </c>
      <c r="BT4752">
        <v>3</v>
      </c>
      <c r="BU4752" t="s">
        <v>4554</v>
      </c>
    </row>
    <row r="4753" spans="1:73">
      <c r="A4753" t="s">
        <v>4552</v>
      </c>
      <c r="B4753" t="s">
        <v>4553</v>
      </c>
      <c r="C4753">
        <v>1</v>
      </c>
      <c r="D4753" t="s">
        <v>75</v>
      </c>
      <c r="E4753" t="s">
        <v>78</v>
      </c>
      <c r="F4753" t="s">
        <v>77</v>
      </c>
      <c r="G4753">
        <v>0</v>
      </c>
      <c r="H4753">
        <v>0</v>
      </c>
      <c r="I4753">
        <v>1</v>
      </c>
      <c r="J4753">
        <v>0</v>
      </c>
      <c r="K4753">
        <v>0</v>
      </c>
      <c r="L4753">
        <v>2</v>
      </c>
      <c r="M4753">
        <v>0</v>
      </c>
      <c r="N4753">
        <v>1</v>
      </c>
      <c r="O4753">
        <v>0</v>
      </c>
      <c r="P4753">
        <v>0</v>
      </c>
      <c r="Q4753">
        <v>0</v>
      </c>
      <c r="R4753">
        <v>0</v>
      </c>
      <c r="S4753">
        <v>5</v>
      </c>
      <c r="T4753">
        <v>0</v>
      </c>
      <c r="U4753">
        <v>0</v>
      </c>
      <c r="V4753">
        <v>0</v>
      </c>
      <c r="W4753">
        <v>0</v>
      </c>
      <c r="X4753">
        <v>0</v>
      </c>
      <c r="Y4753">
        <v>0</v>
      </c>
      <c r="Z4753">
        <v>1</v>
      </c>
      <c r="AA4753">
        <v>0</v>
      </c>
      <c r="AB4753">
        <v>12</v>
      </c>
      <c r="AC4753">
        <v>0</v>
      </c>
      <c r="AD4753">
        <v>0</v>
      </c>
      <c r="AE4753">
        <v>0</v>
      </c>
      <c r="AF4753">
        <v>0</v>
      </c>
      <c r="AG4753">
        <v>0</v>
      </c>
      <c r="AH4753">
        <v>2</v>
      </c>
      <c r="AI4753">
        <v>2</v>
      </c>
      <c r="AJ4753">
        <v>0</v>
      </c>
      <c r="AK4753">
        <v>0</v>
      </c>
      <c r="AL4753">
        <v>0</v>
      </c>
      <c r="AM4753">
        <v>1</v>
      </c>
      <c r="AN4753">
        <v>0</v>
      </c>
      <c r="AO4753">
        <v>0</v>
      </c>
      <c r="AP4753">
        <v>0</v>
      </c>
      <c r="AQ4753">
        <v>0</v>
      </c>
      <c r="AR4753">
        <v>0</v>
      </c>
      <c r="AS4753">
        <v>0</v>
      </c>
      <c r="AT4753">
        <v>0</v>
      </c>
      <c r="AU4753">
        <v>0</v>
      </c>
      <c r="AV4753">
        <v>0</v>
      </c>
      <c r="AW4753">
        <v>1</v>
      </c>
      <c r="AX4753">
        <v>3</v>
      </c>
      <c r="AY4753">
        <v>5</v>
      </c>
      <c r="AZ4753">
        <v>0</v>
      </c>
      <c r="BA4753">
        <v>4</v>
      </c>
      <c r="BB4753">
        <v>0</v>
      </c>
      <c r="BC4753">
        <v>0</v>
      </c>
      <c r="BD4753">
        <v>0</v>
      </c>
      <c r="BE4753">
        <v>0</v>
      </c>
      <c r="BF4753">
        <v>0</v>
      </c>
      <c r="BG4753">
        <v>0</v>
      </c>
      <c r="BH4753">
        <v>0</v>
      </c>
      <c r="BI4753">
        <v>2</v>
      </c>
      <c r="BJ4753">
        <v>0</v>
      </c>
      <c r="BK4753">
        <v>0</v>
      </c>
      <c r="BL4753">
        <v>0</v>
      </c>
      <c r="BM4753">
        <v>0</v>
      </c>
      <c r="BN4753">
        <v>1</v>
      </c>
      <c r="BO4753">
        <v>1</v>
      </c>
      <c r="BP4753">
        <v>0</v>
      </c>
      <c r="BQ4753">
        <v>0</v>
      </c>
      <c r="BR4753">
        <v>0</v>
      </c>
      <c r="BS4753">
        <v>1</v>
      </c>
      <c r="BT4753">
        <v>26</v>
      </c>
      <c r="BU4753" t="s">
        <v>4555</v>
      </c>
    </row>
    <row r="4754" spans="1:73">
      <c r="A4754" t="s">
        <v>4552</v>
      </c>
      <c r="B4754" t="s">
        <v>4553</v>
      </c>
      <c r="C4754">
        <v>2</v>
      </c>
      <c r="D4754" t="s">
        <v>75</v>
      </c>
      <c r="E4754" t="s">
        <v>80</v>
      </c>
      <c r="F4754" t="s">
        <v>77</v>
      </c>
      <c r="G4754">
        <v>3</v>
      </c>
      <c r="H4754">
        <v>11</v>
      </c>
      <c r="I4754">
        <v>7</v>
      </c>
      <c r="J4754">
        <v>0</v>
      </c>
      <c r="K4754">
        <v>1</v>
      </c>
      <c r="L4754">
        <v>28</v>
      </c>
      <c r="M4754">
        <v>0</v>
      </c>
      <c r="N4754">
        <v>24</v>
      </c>
      <c r="O4754">
        <v>2</v>
      </c>
      <c r="P4754">
        <v>2</v>
      </c>
      <c r="Q4754">
        <v>6</v>
      </c>
      <c r="R4754">
        <v>1</v>
      </c>
      <c r="S4754">
        <v>63</v>
      </c>
      <c r="T4754">
        <v>28</v>
      </c>
      <c r="U4754">
        <v>0</v>
      </c>
      <c r="V4754">
        <v>2</v>
      </c>
      <c r="W4754">
        <v>6</v>
      </c>
      <c r="X4754">
        <v>0</v>
      </c>
      <c r="Y4754">
        <v>2</v>
      </c>
      <c r="Z4754">
        <v>1</v>
      </c>
      <c r="AA4754">
        <v>0</v>
      </c>
      <c r="AB4754">
        <v>186</v>
      </c>
      <c r="AC4754">
        <v>1</v>
      </c>
      <c r="AD4754">
        <v>0</v>
      </c>
      <c r="AE4754">
        <v>0</v>
      </c>
      <c r="AF4754">
        <v>0</v>
      </c>
      <c r="AG4754">
        <v>16</v>
      </c>
      <c r="AH4754">
        <v>1</v>
      </c>
      <c r="AI4754">
        <v>26</v>
      </c>
      <c r="AJ4754">
        <v>0</v>
      </c>
      <c r="AK4754">
        <v>0</v>
      </c>
      <c r="AL4754">
        <v>3</v>
      </c>
      <c r="AM4754">
        <v>10</v>
      </c>
      <c r="AN4754">
        <v>0</v>
      </c>
      <c r="AO4754">
        <v>0</v>
      </c>
      <c r="AP4754">
        <v>3</v>
      </c>
      <c r="AQ4754">
        <v>2</v>
      </c>
      <c r="AR4754">
        <v>1</v>
      </c>
      <c r="AS4754">
        <v>0</v>
      </c>
      <c r="AT4754">
        <v>2</v>
      </c>
      <c r="AU4754">
        <v>4</v>
      </c>
      <c r="AV4754">
        <v>3</v>
      </c>
      <c r="AW4754">
        <v>5</v>
      </c>
      <c r="AX4754">
        <v>15</v>
      </c>
      <c r="AY4754">
        <v>61</v>
      </c>
      <c r="AZ4754">
        <v>29</v>
      </c>
      <c r="BA4754">
        <v>25</v>
      </c>
      <c r="BB4754">
        <v>8</v>
      </c>
      <c r="BC4754">
        <v>56</v>
      </c>
      <c r="BD4754">
        <v>0</v>
      </c>
      <c r="BE4754">
        <v>0</v>
      </c>
      <c r="BF4754">
        <v>1</v>
      </c>
      <c r="BG4754">
        <v>0</v>
      </c>
      <c r="BH4754">
        <v>0</v>
      </c>
      <c r="BI4754">
        <v>37</v>
      </c>
      <c r="BJ4754">
        <v>45</v>
      </c>
      <c r="BK4754">
        <v>0</v>
      </c>
      <c r="BL4754">
        <v>13</v>
      </c>
      <c r="BM4754">
        <v>0</v>
      </c>
      <c r="BN4754">
        <v>6</v>
      </c>
      <c r="BO4754">
        <v>37</v>
      </c>
      <c r="BP4754">
        <v>10</v>
      </c>
      <c r="BQ4754">
        <v>2</v>
      </c>
      <c r="BR4754">
        <v>3</v>
      </c>
      <c r="BS4754">
        <v>17</v>
      </c>
      <c r="BT4754">
        <v>344</v>
      </c>
      <c r="BU4754" t="s">
        <v>4556</v>
      </c>
    </row>
    <row r="4755" spans="1:73">
      <c r="A4755" t="s">
        <v>4552</v>
      </c>
      <c r="B4755" t="s">
        <v>4553</v>
      </c>
      <c r="C4755">
        <v>3</v>
      </c>
      <c r="D4755" t="s">
        <v>89</v>
      </c>
      <c r="E4755" t="s">
        <v>80</v>
      </c>
      <c r="F4755" t="s">
        <v>77</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0</v>
      </c>
      <c r="BB4755">
        <v>0</v>
      </c>
      <c r="BC4755">
        <v>0</v>
      </c>
      <c r="BD4755">
        <v>0</v>
      </c>
      <c r="BE4755">
        <v>0</v>
      </c>
      <c r="BF4755">
        <v>0</v>
      </c>
      <c r="BG4755">
        <v>0</v>
      </c>
      <c r="BH4755">
        <v>0</v>
      </c>
      <c r="BI4755">
        <v>0</v>
      </c>
      <c r="BJ4755">
        <v>0</v>
      </c>
      <c r="BK4755">
        <v>0</v>
      </c>
      <c r="BL4755">
        <v>0</v>
      </c>
      <c r="BM4755">
        <v>0</v>
      </c>
      <c r="BN4755">
        <v>0</v>
      </c>
      <c r="BO4755">
        <v>0</v>
      </c>
      <c r="BP4755">
        <v>0</v>
      </c>
      <c r="BQ4755">
        <v>0</v>
      </c>
      <c r="BR4755">
        <v>0</v>
      </c>
      <c r="BS4755">
        <v>0</v>
      </c>
      <c r="BT4755">
        <v>0</v>
      </c>
    </row>
    <row r="4756" spans="1:73">
      <c r="A4756" t="s">
        <v>4552</v>
      </c>
      <c r="B4756" t="s">
        <v>4553</v>
      </c>
      <c r="C4756">
        <v>4</v>
      </c>
      <c r="D4756" t="s">
        <v>89</v>
      </c>
      <c r="E4756" t="s">
        <v>78</v>
      </c>
      <c r="F4756" t="s">
        <v>77</v>
      </c>
      <c r="G4756">
        <v>9</v>
      </c>
      <c r="H4756">
        <v>5</v>
      </c>
      <c r="I4756">
        <v>8</v>
      </c>
      <c r="J4756">
        <v>0</v>
      </c>
      <c r="K4756">
        <v>0</v>
      </c>
      <c r="L4756">
        <v>19</v>
      </c>
      <c r="M4756">
        <v>0</v>
      </c>
      <c r="N4756">
        <v>31</v>
      </c>
      <c r="O4756">
        <v>0</v>
      </c>
      <c r="P4756">
        <v>0</v>
      </c>
      <c r="Q4756">
        <v>2</v>
      </c>
      <c r="R4756">
        <v>1</v>
      </c>
      <c r="S4756">
        <v>23</v>
      </c>
      <c r="T4756">
        <v>14</v>
      </c>
      <c r="U4756">
        <v>0</v>
      </c>
      <c r="V4756">
        <v>2</v>
      </c>
      <c r="W4756">
        <v>2</v>
      </c>
      <c r="X4756">
        <v>0</v>
      </c>
      <c r="Y4756">
        <v>0</v>
      </c>
      <c r="Z4756">
        <v>2</v>
      </c>
      <c r="AA4756">
        <v>0</v>
      </c>
      <c r="AB4756">
        <v>169</v>
      </c>
      <c r="AC4756">
        <v>6</v>
      </c>
      <c r="AD4756">
        <v>0</v>
      </c>
      <c r="AE4756">
        <v>0</v>
      </c>
      <c r="AF4756">
        <v>0</v>
      </c>
      <c r="AG4756">
        <v>2</v>
      </c>
      <c r="AH4756">
        <v>10</v>
      </c>
      <c r="AI4756">
        <v>9</v>
      </c>
      <c r="AJ4756">
        <v>0</v>
      </c>
      <c r="AK4756">
        <v>0</v>
      </c>
      <c r="AL4756">
        <v>0</v>
      </c>
      <c r="AM4756">
        <v>15</v>
      </c>
      <c r="AN4756">
        <v>0</v>
      </c>
      <c r="AO4756">
        <v>0</v>
      </c>
      <c r="AP4756">
        <v>2</v>
      </c>
      <c r="AQ4756">
        <v>0</v>
      </c>
      <c r="AR4756">
        <v>2</v>
      </c>
      <c r="AS4756">
        <v>0</v>
      </c>
      <c r="AT4756">
        <v>10</v>
      </c>
      <c r="AU4756">
        <v>4</v>
      </c>
      <c r="AV4756">
        <v>0</v>
      </c>
      <c r="AW4756">
        <v>4</v>
      </c>
      <c r="AX4756">
        <v>23</v>
      </c>
      <c r="AY4756">
        <v>40</v>
      </c>
      <c r="AZ4756">
        <v>18</v>
      </c>
      <c r="BA4756">
        <v>38</v>
      </c>
      <c r="BB4756">
        <v>4</v>
      </c>
      <c r="BC4756">
        <v>35</v>
      </c>
      <c r="BD4756">
        <v>0</v>
      </c>
      <c r="BE4756">
        <v>2</v>
      </c>
      <c r="BF4756">
        <v>0</v>
      </c>
      <c r="BG4756">
        <v>0</v>
      </c>
      <c r="BH4756">
        <v>1</v>
      </c>
      <c r="BI4756">
        <v>28</v>
      </c>
      <c r="BJ4756">
        <v>20</v>
      </c>
      <c r="BK4756">
        <v>0</v>
      </c>
      <c r="BL4756">
        <v>3</v>
      </c>
      <c r="BM4756">
        <v>1</v>
      </c>
      <c r="BN4756">
        <v>10</v>
      </c>
      <c r="BO4756">
        <v>34</v>
      </c>
      <c r="BP4756">
        <v>5</v>
      </c>
      <c r="BQ4756">
        <v>0</v>
      </c>
      <c r="BR4756">
        <v>3</v>
      </c>
      <c r="BS4756">
        <v>23</v>
      </c>
      <c r="BT4756">
        <v>304</v>
      </c>
      <c r="BU4756" t="s">
        <v>4557</v>
      </c>
    </row>
    <row r="4757" spans="1:73">
      <c r="A4757" t="s">
        <v>4552</v>
      </c>
      <c r="B4757" t="s">
        <v>4553</v>
      </c>
      <c r="C4757">
        <v>5</v>
      </c>
      <c r="D4757" t="s">
        <v>109</v>
      </c>
      <c r="E4757" t="s">
        <v>78</v>
      </c>
      <c r="F4757" t="s">
        <v>77</v>
      </c>
      <c r="G4757">
        <v>4</v>
      </c>
      <c r="H4757">
        <v>6</v>
      </c>
      <c r="I4757">
        <v>4</v>
      </c>
      <c r="J4757">
        <v>0</v>
      </c>
      <c r="K4757">
        <v>0</v>
      </c>
      <c r="L4757">
        <v>20</v>
      </c>
      <c r="M4757">
        <v>1</v>
      </c>
      <c r="N4757">
        <v>21</v>
      </c>
      <c r="O4757">
        <v>0</v>
      </c>
      <c r="P4757">
        <v>0</v>
      </c>
      <c r="Q4757">
        <v>2</v>
      </c>
      <c r="R4757">
        <v>0</v>
      </c>
      <c r="S4757">
        <v>28</v>
      </c>
      <c r="T4757">
        <v>8</v>
      </c>
      <c r="U4757">
        <v>0</v>
      </c>
      <c r="V4757">
        <v>2</v>
      </c>
      <c r="W4757">
        <v>3</v>
      </c>
      <c r="X4757">
        <v>0</v>
      </c>
      <c r="Y4757">
        <v>2</v>
      </c>
      <c r="Z4757">
        <v>1</v>
      </c>
      <c r="AA4757">
        <v>0</v>
      </c>
      <c r="AB4757">
        <v>141</v>
      </c>
      <c r="AC4757">
        <v>4</v>
      </c>
      <c r="AD4757">
        <v>0</v>
      </c>
      <c r="AE4757">
        <v>0</v>
      </c>
      <c r="AF4757">
        <v>0</v>
      </c>
      <c r="AG4757">
        <v>2</v>
      </c>
      <c r="AH4757">
        <v>4</v>
      </c>
      <c r="AI4757">
        <v>9</v>
      </c>
      <c r="AJ4757">
        <v>0</v>
      </c>
      <c r="AK4757">
        <v>1</v>
      </c>
      <c r="AL4757">
        <v>2</v>
      </c>
      <c r="AM4757">
        <v>8</v>
      </c>
      <c r="AN4757">
        <v>0</v>
      </c>
      <c r="AO4757">
        <v>0</v>
      </c>
      <c r="AP4757">
        <v>5</v>
      </c>
      <c r="AQ4757">
        <v>0</v>
      </c>
      <c r="AR4757">
        <v>1</v>
      </c>
      <c r="AS4757">
        <v>0</v>
      </c>
      <c r="AT4757">
        <v>4</v>
      </c>
      <c r="AU4757">
        <v>5</v>
      </c>
      <c r="AV4757">
        <v>2</v>
      </c>
      <c r="AW4757">
        <v>2</v>
      </c>
      <c r="AX4757">
        <v>27</v>
      </c>
      <c r="AY4757">
        <v>27</v>
      </c>
      <c r="AZ4757">
        <v>18</v>
      </c>
      <c r="BA4757">
        <v>36</v>
      </c>
      <c r="BB4757">
        <v>3</v>
      </c>
      <c r="BC4757">
        <v>30</v>
      </c>
      <c r="BD4757">
        <v>0</v>
      </c>
      <c r="BE4757">
        <v>1</v>
      </c>
      <c r="BF4757">
        <v>0</v>
      </c>
      <c r="BG4757">
        <v>0</v>
      </c>
      <c r="BH4757">
        <v>3</v>
      </c>
      <c r="BI4757">
        <v>30</v>
      </c>
      <c r="BJ4757">
        <v>15</v>
      </c>
      <c r="BK4757">
        <v>0</v>
      </c>
      <c r="BL4757">
        <v>4</v>
      </c>
      <c r="BM4757">
        <v>1</v>
      </c>
      <c r="BN4757">
        <v>8</v>
      </c>
      <c r="BO4757">
        <v>30</v>
      </c>
      <c r="BP4757">
        <v>5</v>
      </c>
      <c r="BQ4757">
        <v>0</v>
      </c>
      <c r="BR4757">
        <v>11</v>
      </c>
      <c r="BS4757">
        <v>17</v>
      </c>
      <c r="BT4757">
        <v>226</v>
      </c>
      <c r="BU4757" t="s">
        <v>4558</v>
      </c>
    </row>
    <row r="4758" spans="1:73">
      <c r="A4758" t="s">
        <v>4552</v>
      </c>
      <c r="B4758" t="s">
        <v>4553</v>
      </c>
      <c r="C4758">
        <v>6</v>
      </c>
      <c r="D4758" t="s">
        <v>109</v>
      </c>
      <c r="E4758" t="s">
        <v>4559</v>
      </c>
      <c r="F4758" t="s">
        <v>92</v>
      </c>
      <c r="G4758">
        <v>0</v>
      </c>
      <c r="H4758">
        <v>2</v>
      </c>
      <c r="I4758">
        <v>2</v>
      </c>
      <c r="J4758">
        <v>0</v>
      </c>
      <c r="K4758">
        <v>0</v>
      </c>
      <c r="L4758">
        <v>1</v>
      </c>
      <c r="M4758">
        <v>0</v>
      </c>
      <c r="N4758">
        <v>3</v>
      </c>
      <c r="O4758">
        <v>0</v>
      </c>
      <c r="P4758">
        <v>0</v>
      </c>
      <c r="Q4758">
        <v>0</v>
      </c>
      <c r="R4758">
        <v>0</v>
      </c>
      <c r="S4758">
        <v>3</v>
      </c>
      <c r="T4758">
        <v>2</v>
      </c>
      <c r="U4758">
        <v>0</v>
      </c>
      <c r="V4758">
        <v>1</v>
      </c>
      <c r="W4758">
        <v>0</v>
      </c>
      <c r="X4758">
        <v>0</v>
      </c>
      <c r="Y4758">
        <v>0</v>
      </c>
      <c r="Z4758">
        <v>0</v>
      </c>
      <c r="AA4758">
        <v>0</v>
      </c>
      <c r="AB4758">
        <v>13</v>
      </c>
      <c r="AC4758">
        <v>0</v>
      </c>
      <c r="AD4758">
        <v>0</v>
      </c>
      <c r="AE4758">
        <v>0</v>
      </c>
      <c r="AF4758">
        <v>0</v>
      </c>
      <c r="AG4758">
        <v>0</v>
      </c>
      <c r="AH4758">
        <v>4</v>
      </c>
      <c r="AI4758">
        <v>2</v>
      </c>
      <c r="AJ4758">
        <v>0</v>
      </c>
      <c r="AK4758">
        <v>0</v>
      </c>
      <c r="AL4758">
        <v>0</v>
      </c>
      <c r="AM4758">
        <v>2</v>
      </c>
      <c r="AN4758">
        <v>0</v>
      </c>
      <c r="AO4758">
        <v>0</v>
      </c>
      <c r="AP4758">
        <v>1</v>
      </c>
      <c r="AQ4758">
        <v>0</v>
      </c>
      <c r="AR4758">
        <v>0</v>
      </c>
      <c r="AS4758">
        <v>0</v>
      </c>
      <c r="AT4758">
        <v>0</v>
      </c>
      <c r="AU4758">
        <v>1</v>
      </c>
      <c r="AV4758">
        <v>0</v>
      </c>
      <c r="AW4758">
        <v>1</v>
      </c>
      <c r="AX4758">
        <v>4</v>
      </c>
      <c r="AY4758">
        <v>0</v>
      </c>
      <c r="AZ4758">
        <v>3</v>
      </c>
      <c r="BA4758">
        <v>6</v>
      </c>
      <c r="BB4758">
        <v>0</v>
      </c>
      <c r="BC4758">
        <v>6</v>
      </c>
      <c r="BD4758">
        <v>0</v>
      </c>
      <c r="BE4758">
        <v>0</v>
      </c>
      <c r="BF4758">
        <v>0</v>
      </c>
      <c r="BG4758">
        <v>0</v>
      </c>
      <c r="BH4758">
        <v>0</v>
      </c>
      <c r="BI4758">
        <v>0</v>
      </c>
      <c r="BJ4758">
        <v>2</v>
      </c>
      <c r="BK4758">
        <v>0</v>
      </c>
      <c r="BL4758">
        <v>1</v>
      </c>
      <c r="BM4758">
        <v>0</v>
      </c>
      <c r="BN4758">
        <v>3</v>
      </c>
      <c r="BO4758">
        <v>4</v>
      </c>
      <c r="BP4758">
        <v>0</v>
      </c>
      <c r="BQ4758">
        <v>0</v>
      </c>
      <c r="BR4758">
        <v>0</v>
      </c>
      <c r="BS4758">
        <v>1</v>
      </c>
      <c r="BT4758">
        <v>20</v>
      </c>
      <c r="BU4758" t="s">
        <v>4560</v>
      </c>
    </row>
    <row r="4759" spans="1:73">
      <c r="A4759" t="s">
        <v>4552</v>
      </c>
      <c r="B4759" t="s">
        <v>4553</v>
      </c>
      <c r="C4759">
        <v>7</v>
      </c>
      <c r="D4759" t="s">
        <v>109</v>
      </c>
      <c r="E4759" t="s">
        <v>78</v>
      </c>
      <c r="F4759" t="s">
        <v>77</v>
      </c>
      <c r="G4759">
        <v>1</v>
      </c>
      <c r="H4759">
        <v>0</v>
      </c>
      <c r="I4759">
        <v>0</v>
      </c>
      <c r="J4759">
        <v>0</v>
      </c>
      <c r="K4759">
        <v>0</v>
      </c>
      <c r="L4759">
        <v>2</v>
      </c>
      <c r="M4759">
        <v>0</v>
      </c>
      <c r="N4759">
        <v>2</v>
      </c>
      <c r="O4759">
        <v>0</v>
      </c>
      <c r="P4759">
        <v>0</v>
      </c>
      <c r="Q4759">
        <v>0</v>
      </c>
      <c r="R4759">
        <v>0</v>
      </c>
      <c r="S4759">
        <v>0</v>
      </c>
      <c r="T4759">
        <v>0</v>
      </c>
      <c r="U4759">
        <v>0</v>
      </c>
      <c r="V4759">
        <v>0</v>
      </c>
      <c r="W4759">
        <v>0</v>
      </c>
      <c r="X4759">
        <v>0</v>
      </c>
      <c r="Y4759">
        <v>0</v>
      </c>
      <c r="Z4759">
        <v>0</v>
      </c>
      <c r="AA4759">
        <v>0</v>
      </c>
      <c r="AB4759">
        <v>6</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2</v>
      </c>
      <c r="AV4759">
        <v>0</v>
      </c>
      <c r="AW4759">
        <v>0</v>
      </c>
      <c r="AX4759">
        <v>1</v>
      </c>
      <c r="AY4759">
        <v>0</v>
      </c>
      <c r="AZ4759">
        <v>0</v>
      </c>
      <c r="BA4759">
        <v>1</v>
      </c>
      <c r="BB4759">
        <v>0</v>
      </c>
      <c r="BC4759">
        <v>0</v>
      </c>
      <c r="BD4759">
        <v>0</v>
      </c>
      <c r="BE4759">
        <v>0</v>
      </c>
      <c r="BF4759">
        <v>0</v>
      </c>
      <c r="BG4759">
        <v>0</v>
      </c>
      <c r="BH4759">
        <v>0</v>
      </c>
      <c r="BI4759">
        <v>2</v>
      </c>
      <c r="BJ4759">
        <v>0</v>
      </c>
      <c r="BK4759">
        <v>0</v>
      </c>
      <c r="BL4759">
        <v>0</v>
      </c>
      <c r="BM4759">
        <v>0</v>
      </c>
      <c r="BN4759">
        <v>0</v>
      </c>
      <c r="BO4759">
        <v>2</v>
      </c>
      <c r="BP4759">
        <v>0</v>
      </c>
      <c r="BQ4759">
        <v>0</v>
      </c>
      <c r="BR4759">
        <v>1</v>
      </c>
      <c r="BS4759">
        <v>1</v>
      </c>
      <c r="BT4759">
        <v>9</v>
      </c>
      <c r="BU4759" t="s">
        <v>4561</v>
      </c>
    </row>
    <row r="4760" spans="1:73">
      <c r="A4760" t="s">
        <v>4552</v>
      </c>
      <c r="B4760" t="s">
        <v>4553</v>
      </c>
      <c r="C4760">
        <v>8</v>
      </c>
      <c r="D4760" t="s">
        <v>109</v>
      </c>
      <c r="E4760" t="s">
        <v>4559</v>
      </c>
      <c r="F4760" t="s">
        <v>92</v>
      </c>
      <c r="G4760">
        <v>1</v>
      </c>
      <c r="H4760">
        <v>1</v>
      </c>
      <c r="I4760">
        <v>0</v>
      </c>
      <c r="J4760">
        <v>0</v>
      </c>
      <c r="K4760">
        <v>0</v>
      </c>
      <c r="L4760">
        <v>1</v>
      </c>
      <c r="M4760">
        <v>0</v>
      </c>
      <c r="N4760">
        <v>2</v>
      </c>
      <c r="O4760">
        <v>0</v>
      </c>
      <c r="P4760">
        <v>0</v>
      </c>
      <c r="Q4760">
        <v>0</v>
      </c>
      <c r="R4760">
        <v>0</v>
      </c>
      <c r="S4760">
        <v>3</v>
      </c>
      <c r="T4760">
        <v>3</v>
      </c>
      <c r="U4760">
        <v>0</v>
      </c>
      <c r="V4760">
        <v>1</v>
      </c>
      <c r="W4760">
        <v>2</v>
      </c>
      <c r="X4760">
        <v>0</v>
      </c>
      <c r="Y4760">
        <v>0</v>
      </c>
      <c r="Z4760">
        <v>0</v>
      </c>
      <c r="AA4760">
        <v>0</v>
      </c>
      <c r="AB4760">
        <v>9</v>
      </c>
      <c r="AC4760">
        <v>0</v>
      </c>
      <c r="AD4760">
        <v>0</v>
      </c>
      <c r="AE4760">
        <v>0</v>
      </c>
      <c r="AF4760">
        <v>0</v>
      </c>
      <c r="AG4760">
        <v>0</v>
      </c>
      <c r="AH4760">
        <v>2</v>
      </c>
      <c r="AI4760">
        <v>0</v>
      </c>
      <c r="AJ4760">
        <v>0</v>
      </c>
      <c r="AK4760">
        <v>0</v>
      </c>
      <c r="AL4760">
        <v>1</v>
      </c>
      <c r="AM4760">
        <v>1</v>
      </c>
      <c r="AN4760">
        <v>0</v>
      </c>
      <c r="AO4760">
        <v>0</v>
      </c>
      <c r="AP4760">
        <v>0</v>
      </c>
      <c r="AQ4760">
        <v>1</v>
      </c>
      <c r="AR4760">
        <v>0</v>
      </c>
      <c r="AS4760">
        <v>0</v>
      </c>
      <c r="AT4760">
        <v>0</v>
      </c>
      <c r="AU4760">
        <v>1</v>
      </c>
      <c r="AV4760">
        <v>0</v>
      </c>
      <c r="AW4760">
        <v>0</v>
      </c>
      <c r="AX4760">
        <v>2</v>
      </c>
      <c r="AY4760">
        <v>0</v>
      </c>
      <c r="AZ4760">
        <v>2</v>
      </c>
      <c r="BA4760">
        <v>3</v>
      </c>
      <c r="BB4760">
        <v>0</v>
      </c>
      <c r="BC4760">
        <v>0</v>
      </c>
      <c r="BD4760">
        <v>0</v>
      </c>
      <c r="BE4760">
        <v>0</v>
      </c>
      <c r="BF4760">
        <v>0</v>
      </c>
      <c r="BG4760">
        <v>0</v>
      </c>
      <c r="BH4760">
        <v>0</v>
      </c>
      <c r="BI4760">
        <v>0</v>
      </c>
      <c r="BJ4760">
        <v>0</v>
      </c>
      <c r="BK4760">
        <v>0</v>
      </c>
      <c r="BL4760">
        <v>1</v>
      </c>
      <c r="BM4760">
        <v>0</v>
      </c>
      <c r="BN4760">
        <v>0</v>
      </c>
      <c r="BO4760">
        <v>3</v>
      </c>
      <c r="BP4760">
        <v>0</v>
      </c>
      <c r="BQ4760">
        <v>0</v>
      </c>
      <c r="BR4760">
        <v>0</v>
      </c>
      <c r="BS4760">
        <v>2</v>
      </c>
      <c r="BT4760">
        <v>16</v>
      </c>
      <c r="BU4760" t="s">
        <v>4562</v>
      </c>
    </row>
    <row r="4761" spans="1:73">
      <c r="A4761" t="s">
        <v>4552</v>
      </c>
      <c r="B4761" t="s">
        <v>4553</v>
      </c>
      <c r="C4761">
        <v>9</v>
      </c>
      <c r="D4761" t="s">
        <v>109</v>
      </c>
      <c r="E4761" t="s">
        <v>78</v>
      </c>
      <c r="F4761" t="s">
        <v>77</v>
      </c>
      <c r="G4761">
        <v>0</v>
      </c>
      <c r="H4761">
        <v>0</v>
      </c>
      <c r="I4761">
        <v>0</v>
      </c>
      <c r="J4761">
        <v>0</v>
      </c>
      <c r="K4761">
        <v>0</v>
      </c>
      <c r="L4761">
        <v>0</v>
      </c>
      <c r="M4761">
        <v>0</v>
      </c>
      <c r="N4761">
        <v>0</v>
      </c>
      <c r="O4761">
        <v>0</v>
      </c>
      <c r="P4761">
        <v>0</v>
      </c>
      <c r="Q4761">
        <v>0</v>
      </c>
      <c r="R4761">
        <v>0</v>
      </c>
      <c r="S4761">
        <v>1</v>
      </c>
      <c r="T4761">
        <v>1</v>
      </c>
      <c r="U4761">
        <v>0</v>
      </c>
      <c r="V4761">
        <v>0</v>
      </c>
      <c r="W4761">
        <v>0</v>
      </c>
      <c r="X4761">
        <v>0</v>
      </c>
      <c r="Y4761">
        <v>0</v>
      </c>
      <c r="Z4761">
        <v>0</v>
      </c>
      <c r="AA4761">
        <v>0</v>
      </c>
      <c r="AB4761">
        <v>1</v>
      </c>
      <c r="AC4761">
        <v>0</v>
      </c>
      <c r="AD4761">
        <v>0</v>
      </c>
      <c r="AE4761">
        <v>0</v>
      </c>
      <c r="AF4761">
        <v>0</v>
      </c>
      <c r="AG4761">
        <v>0</v>
      </c>
      <c r="AH4761">
        <v>0</v>
      </c>
      <c r="AI4761">
        <v>1</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0</v>
      </c>
      <c r="BB4761">
        <v>0</v>
      </c>
      <c r="BC4761">
        <v>0</v>
      </c>
      <c r="BD4761">
        <v>0</v>
      </c>
      <c r="BE4761">
        <v>0</v>
      </c>
      <c r="BF4761">
        <v>0</v>
      </c>
      <c r="BG4761">
        <v>0</v>
      </c>
      <c r="BH4761">
        <v>0</v>
      </c>
      <c r="BI4761">
        <v>0</v>
      </c>
      <c r="BJ4761">
        <v>0</v>
      </c>
      <c r="BK4761">
        <v>0</v>
      </c>
      <c r="BL4761">
        <v>0</v>
      </c>
      <c r="BM4761">
        <v>0</v>
      </c>
      <c r="BN4761">
        <v>0</v>
      </c>
      <c r="BO4761">
        <v>0</v>
      </c>
      <c r="BP4761">
        <v>0</v>
      </c>
      <c r="BQ4761">
        <v>0</v>
      </c>
      <c r="BR4761">
        <v>0</v>
      </c>
      <c r="BS4761">
        <v>1</v>
      </c>
      <c r="BT4761">
        <v>5</v>
      </c>
      <c r="BU4761" t="s">
        <v>4563</v>
      </c>
    </row>
    <row r="4762" spans="1:73">
      <c r="A4762" t="s">
        <v>4552</v>
      </c>
      <c r="B4762" t="s">
        <v>4553</v>
      </c>
      <c r="C4762">
        <v>10</v>
      </c>
      <c r="D4762" t="s">
        <v>109</v>
      </c>
      <c r="E4762" t="s">
        <v>4559</v>
      </c>
      <c r="F4762" t="s">
        <v>92</v>
      </c>
      <c r="G4762">
        <v>9</v>
      </c>
      <c r="H4762">
        <v>82</v>
      </c>
      <c r="I4762">
        <v>30</v>
      </c>
      <c r="J4762">
        <v>0</v>
      </c>
      <c r="K4762">
        <v>0</v>
      </c>
      <c r="L4762">
        <v>92</v>
      </c>
      <c r="M4762">
        <v>2</v>
      </c>
      <c r="N4762">
        <v>133</v>
      </c>
      <c r="O4762">
        <v>6</v>
      </c>
      <c r="P4762">
        <v>2</v>
      </c>
      <c r="Q4762">
        <v>15</v>
      </c>
      <c r="R4762">
        <v>19</v>
      </c>
      <c r="S4762">
        <v>191</v>
      </c>
      <c r="T4762">
        <v>69</v>
      </c>
      <c r="U4762">
        <v>0</v>
      </c>
      <c r="V4762">
        <v>8</v>
      </c>
      <c r="W4762">
        <v>25</v>
      </c>
      <c r="X4762">
        <v>0</v>
      </c>
      <c r="Y4762">
        <v>2</v>
      </c>
      <c r="Z4762">
        <v>4</v>
      </c>
      <c r="AA4762">
        <v>0</v>
      </c>
      <c r="AB4762">
        <v>826</v>
      </c>
      <c r="AC4762">
        <v>13</v>
      </c>
      <c r="AD4762">
        <v>1</v>
      </c>
      <c r="AE4762">
        <v>4</v>
      </c>
      <c r="AF4762">
        <v>1</v>
      </c>
      <c r="AG4762">
        <v>60</v>
      </c>
      <c r="AH4762">
        <v>17</v>
      </c>
      <c r="AI4762">
        <v>60</v>
      </c>
      <c r="AJ4762">
        <v>0</v>
      </c>
      <c r="AK4762">
        <v>1</v>
      </c>
      <c r="AL4762">
        <v>11</v>
      </c>
      <c r="AM4762">
        <v>98</v>
      </c>
      <c r="AN4762">
        <v>10</v>
      </c>
      <c r="AO4762">
        <v>3</v>
      </c>
      <c r="AP4762">
        <v>14</v>
      </c>
      <c r="AQ4762">
        <v>12</v>
      </c>
      <c r="AR4762">
        <v>0</v>
      </c>
      <c r="AS4762">
        <v>1</v>
      </c>
      <c r="AT4762">
        <v>15</v>
      </c>
      <c r="AU4762">
        <v>30</v>
      </c>
      <c r="AV4762">
        <v>22</v>
      </c>
      <c r="AW4762">
        <v>30</v>
      </c>
      <c r="AX4762">
        <v>99</v>
      </c>
      <c r="AY4762">
        <v>190</v>
      </c>
      <c r="AZ4762">
        <v>124</v>
      </c>
      <c r="BA4762">
        <v>202</v>
      </c>
      <c r="BB4762">
        <v>48</v>
      </c>
      <c r="BC4762">
        <v>197</v>
      </c>
      <c r="BD4762">
        <v>0</v>
      </c>
      <c r="BE4762">
        <v>0</v>
      </c>
      <c r="BF4762">
        <v>12</v>
      </c>
      <c r="BG4762">
        <v>0</v>
      </c>
      <c r="BH4762">
        <v>34</v>
      </c>
      <c r="BI4762">
        <v>210</v>
      </c>
      <c r="BJ4762">
        <v>94</v>
      </c>
      <c r="BK4762">
        <v>0</v>
      </c>
      <c r="BL4762">
        <v>23</v>
      </c>
      <c r="BM4762">
        <v>12</v>
      </c>
      <c r="BN4762">
        <v>78</v>
      </c>
      <c r="BO4762">
        <v>182</v>
      </c>
      <c r="BP4762">
        <v>18</v>
      </c>
      <c r="BQ4762">
        <v>3</v>
      </c>
      <c r="BR4762">
        <v>19</v>
      </c>
      <c r="BS4762">
        <v>70</v>
      </c>
      <c r="BT4762">
        <v>1360</v>
      </c>
      <c r="BU4762" t="s">
        <v>4564</v>
      </c>
    </row>
    <row r="4763" spans="1:73">
      <c r="A4763" t="s">
        <v>4552</v>
      </c>
      <c r="B4763" t="s">
        <v>4553</v>
      </c>
      <c r="C4763">
        <v>11</v>
      </c>
      <c r="D4763" t="s">
        <v>109</v>
      </c>
      <c r="E4763" t="s">
        <v>78</v>
      </c>
      <c r="F4763" t="s">
        <v>77</v>
      </c>
      <c r="G4763">
        <v>0</v>
      </c>
      <c r="H4763">
        <v>4</v>
      </c>
      <c r="I4763">
        <v>1</v>
      </c>
      <c r="J4763">
        <v>0</v>
      </c>
      <c r="K4763">
        <v>0</v>
      </c>
      <c r="L4763">
        <v>8</v>
      </c>
      <c r="M4763">
        <v>0</v>
      </c>
      <c r="N4763">
        <v>6</v>
      </c>
      <c r="O4763">
        <v>0</v>
      </c>
      <c r="P4763">
        <v>0</v>
      </c>
      <c r="Q4763">
        <v>2</v>
      </c>
      <c r="R4763">
        <v>0</v>
      </c>
      <c r="S4763">
        <v>4</v>
      </c>
      <c r="T4763">
        <v>4</v>
      </c>
      <c r="U4763">
        <v>0</v>
      </c>
      <c r="V4763">
        <v>0</v>
      </c>
      <c r="W4763">
        <v>0</v>
      </c>
      <c r="X4763">
        <v>0</v>
      </c>
      <c r="Y4763">
        <v>0</v>
      </c>
      <c r="Z4763">
        <v>1</v>
      </c>
      <c r="AA4763">
        <v>0</v>
      </c>
      <c r="AB4763">
        <v>40</v>
      </c>
      <c r="AC4763">
        <v>0</v>
      </c>
      <c r="AD4763">
        <v>0</v>
      </c>
      <c r="AE4763">
        <v>1</v>
      </c>
      <c r="AF4763">
        <v>0</v>
      </c>
      <c r="AG4763">
        <v>0</v>
      </c>
      <c r="AH4763">
        <v>2</v>
      </c>
      <c r="AI4763">
        <v>3</v>
      </c>
      <c r="AJ4763">
        <v>0</v>
      </c>
      <c r="AK4763">
        <v>0</v>
      </c>
      <c r="AL4763">
        <v>0</v>
      </c>
      <c r="AM4763">
        <v>1</v>
      </c>
      <c r="AN4763">
        <v>0</v>
      </c>
      <c r="AO4763">
        <v>0</v>
      </c>
      <c r="AP4763">
        <v>1</v>
      </c>
      <c r="AQ4763">
        <v>0</v>
      </c>
      <c r="AR4763">
        <v>0</v>
      </c>
      <c r="AS4763">
        <v>0</v>
      </c>
      <c r="AT4763">
        <v>0</v>
      </c>
      <c r="AU4763">
        <v>0</v>
      </c>
      <c r="AV4763">
        <v>1</v>
      </c>
      <c r="AW4763">
        <v>1</v>
      </c>
      <c r="AX4763">
        <v>5</v>
      </c>
      <c r="AY4763">
        <v>11</v>
      </c>
      <c r="AZ4763">
        <v>6</v>
      </c>
      <c r="BA4763">
        <v>6</v>
      </c>
      <c r="BB4763">
        <v>0</v>
      </c>
      <c r="BC4763">
        <v>8</v>
      </c>
      <c r="BD4763">
        <v>0</v>
      </c>
      <c r="BE4763">
        <v>0</v>
      </c>
      <c r="BF4763">
        <v>0</v>
      </c>
      <c r="BG4763">
        <v>0</v>
      </c>
      <c r="BH4763">
        <v>0</v>
      </c>
      <c r="BI4763">
        <v>7</v>
      </c>
      <c r="BJ4763">
        <v>2</v>
      </c>
      <c r="BK4763">
        <v>0</v>
      </c>
      <c r="BL4763">
        <v>0</v>
      </c>
      <c r="BM4763">
        <v>0</v>
      </c>
      <c r="BN4763">
        <v>2</v>
      </c>
      <c r="BO4763">
        <v>7</v>
      </c>
      <c r="BP4763">
        <v>1</v>
      </c>
      <c r="BQ4763">
        <v>1</v>
      </c>
      <c r="BR4763">
        <v>2</v>
      </c>
      <c r="BS4763">
        <v>5</v>
      </c>
      <c r="BT4763">
        <v>71</v>
      </c>
      <c r="BU4763" t="s">
        <v>4565</v>
      </c>
    </row>
    <row r="4764" spans="1:73">
      <c r="A4764" t="s">
        <v>4552</v>
      </c>
      <c r="B4764" t="s">
        <v>4553</v>
      </c>
      <c r="C4764">
        <v>12</v>
      </c>
      <c r="D4764" t="s">
        <v>109</v>
      </c>
      <c r="E4764" t="s">
        <v>4566</v>
      </c>
      <c r="F4764" t="s">
        <v>101</v>
      </c>
      <c r="G4764">
        <v>0</v>
      </c>
      <c r="H4764">
        <v>3</v>
      </c>
      <c r="I4764">
        <v>0</v>
      </c>
      <c r="J4764">
        <v>0</v>
      </c>
      <c r="K4764">
        <v>0</v>
      </c>
      <c r="L4764">
        <v>4</v>
      </c>
      <c r="M4764">
        <v>0</v>
      </c>
      <c r="N4764">
        <v>2</v>
      </c>
      <c r="O4764">
        <v>0</v>
      </c>
      <c r="P4764">
        <v>0</v>
      </c>
      <c r="Q4764">
        <v>0</v>
      </c>
      <c r="R4764">
        <v>0</v>
      </c>
      <c r="S4764">
        <v>5</v>
      </c>
      <c r="T4764">
        <v>4</v>
      </c>
      <c r="U4764">
        <v>0</v>
      </c>
      <c r="V4764">
        <v>0</v>
      </c>
      <c r="W4764">
        <v>0</v>
      </c>
      <c r="X4764">
        <v>0</v>
      </c>
      <c r="Y4764">
        <v>0</v>
      </c>
      <c r="Z4764">
        <v>0</v>
      </c>
      <c r="AA4764">
        <v>0</v>
      </c>
      <c r="AB4764">
        <v>28</v>
      </c>
      <c r="AC4764">
        <v>0</v>
      </c>
      <c r="AD4764">
        <v>0</v>
      </c>
      <c r="AE4764">
        <v>0</v>
      </c>
      <c r="AF4764">
        <v>0</v>
      </c>
      <c r="AG4764">
        <v>1</v>
      </c>
      <c r="AH4764">
        <v>3</v>
      </c>
      <c r="AI4764">
        <v>4</v>
      </c>
      <c r="AJ4764">
        <v>0</v>
      </c>
      <c r="AK4764">
        <v>0</v>
      </c>
      <c r="AL4764">
        <v>0</v>
      </c>
      <c r="AM4764">
        <v>4</v>
      </c>
      <c r="AN4764">
        <v>0</v>
      </c>
      <c r="AO4764">
        <v>0</v>
      </c>
      <c r="AP4764">
        <v>1</v>
      </c>
      <c r="AQ4764">
        <v>0</v>
      </c>
      <c r="AR4764">
        <v>0</v>
      </c>
      <c r="AS4764">
        <v>0</v>
      </c>
      <c r="AT4764">
        <v>0</v>
      </c>
      <c r="AU4764">
        <v>0</v>
      </c>
      <c r="AV4764">
        <v>0</v>
      </c>
      <c r="AW4764">
        <v>0</v>
      </c>
      <c r="AX4764">
        <v>3</v>
      </c>
      <c r="AY4764">
        <v>8</v>
      </c>
      <c r="AZ4764">
        <v>0</v>
      </c>
      <c r="BA4764">
        <v>7</v>
      </c>
      <c r="BB4764">
        <v>2</v>
      </c>
      <c r="BC4764">
        <v>4</v>
      </c>
      <c r="BD4764">
        <v>0</v>
      </c>
      <c r="BE4764">
        <v>0</v>
      </c>
      <c r="BF4764">
        <v>0</v>
      </c>
      <c r="BG4764">
        <v>0</v>
      </c>
      <c r="BH4764">
        <v>0</v>
      </c>
      <c r="BI4764">
        <v>3</v>
      </c>
      <c r="BJ4764">
        <v>2</v>
      </c>
      <c r="BK4764">
        <v>0</v>
      </c>
      <c r="BL4764">
        <v>1</v>
      </c>
      <c r="BM4764">
        <v>0</v>
      </c>
      <c r="BN4764">
        <v>0</v>
      </c>
      <c r="BO4764">
        <v>0</v>
      </c>
      <c r="BP4764">
        <v>0</v>
      </c>
      <c r="BQ4764">
        <v>0</v>
      </c>
      <c r="BR4764">
        <v>0</v>
      </c>
      <c r="BS4764">
        <v>1</v>
      </c>
      <c r="BT4764">
        <v>46</v>
      </c>
      <c r="BU4764" t="s">
        <v>4567</v>
      </c>
    </row>
    <row r="4765" spans="1:73">
      <c r="A4765" t="s">
        <v>4552</v>
      </c>
      <c r="B4765" t="s">
        <v>4553</v>
      </c>
      <c r="C4765">
        <v>13</v>
      </c>
      <c r="D4765" t="s">
        <v>109</v>
      </c>
      <c r="E4765" t="s">
        <v>78</v>
      </c>
      <c r="F4765" t="s">
        <v>77</v>
      </c>
      <c r="G4765">
        <v>0</v>
      </c>
      <c r="H4765">
        <v>0</v>
      </c>
      <c r="I4765">
        <v>0</v>
      </c>
      <c r="J4765">
        <v>0</v>
      </c>
      <c r="K4765">
        <v>0</v>
      </c>
      <c r="L4765">
        <v>0</v>
      </c>
      <c r="M4765">
        <v>0</v>
      </c>
      <c r="N4765">
        <v>0</v>
      </c>
      <c r="O4765">
        <v>0</v>
      </c>
      <c r="P4765">
        <v>0</v>
      </c>
      <c r="Q4765">
        <v>0</v>
      </c>
      <c r="R4765">
        <v>0</v>
      </c>
      <c r="S4765">
        <v>2</v>
      </c>
      <c r="T4765">
        <v>1</v>
      </c>
      <c r="U4765">
        <v>0</v>
      </c>
      <c r="V4765">
        <v>0</v>
      </c>
      <c r="W4765">
        <v>0</v>
      </c>
      <c r="X4765">
        <v>0</v>
      </c>
      <c r="Y4765">
        <v>0</v>
      </c>
      <c r="Z4765">
        <v>0</v>
      </c>
      <c r="AA4765">
        <v>0</v>
      </c>
      <c r="AB4765">
        <v>3</v>
      </c>
      <c r="AC4765">
        <v>0</v>
      </c>
      <c r="AD4765">
        <v>0</v>
      </c>
      <c r="AE4765">
        <v>0</v>
      </c>
      <c r="AF4765">
        <v>0</v>
      </c>
      <c r="AG4765">
        <v>0</v>
      </c>
      <c r="AH4765">
        <v>0</v>
      </c>
      <c r="AI4765">
        <v>2</v>
      </c>
      <c r="AJ4765">
        <v>0</v>
      </c>
      <c r="AK4765">
        <v>0</v>
      </c>
      <c r="AL4765">
        <v>0</v>
      </c>
      <c r="AM4765">
        <v>0</v>
      </c>
      <c r="AN4765">
        <v>0</v>
      </c>
      <c r="AO4765">
        <v>0</v>
      </c>
      <c r="AP4765">
        <v>0</v>
      </c>
      <c r="AQ4765">
        <v>0</v>
      </c>
      <c r="AR4765">
        <v>0</v>
      </c>
      <c r="AS4765">
        <v>0</v>
      </c>
      <c r="AT4765">
        <v>0</v>
      </c>
      <c r="AU4765">
        <v>0</v>
      </c>
      <c r="AV4765">
        <v>0</v>
      </c>
      <c r="AW4765">
        <v>0</v>
      </c>
      <c r="AX4765">
        <v>1</v>
      </c>
      <c r="AY4765">
        <v>0</v>
      </c>
      <c r="AZ4765">
        <v>0</v>
      </c>
      <c r="BA4765">
        <v>1</v>
      </c>
      <c r="BB4765">
        <v>0</v>
      </c>
      <c r="BC4765">
        <v>0</v>
      </c>
      <c r="BD4765">
        <v>0</v>
      </c>
      <c r="BE4765">
        <v>0</v>
      </c>
      <c r="BF4765">
        <v>0</v>
      </c>
      <c r="BG4765">
        <v>0</v>
      </c>
      <c r="BH4765">
        <v>0</v>
      </c>
      <c r="BI4765">
        <v>1</v>
      </c>
      <c r="BJ4765">
        <v>0</v>
      </c>
      <c r="BK4765">
        <v>0</v>
      </c>
      <c r="BL4765">
        <v>0</v>
      </c>
      <c r="BM4765">
        <v>0</v>
      </c>
      <c r="BN4765">
        <v>0</v>
      </c>
      <c r="BO4765">
        <v>0</v>
      </c>
      <c r="BP4765">
        <v>1</v>
      </c>
      <c r="BQ4765">
        <v>0</v>
      </c>
      <c r="BR4765">
        <v>0</v>
      </c>
      <c r="BS4765">
        <v>3</v>
      </c>
      <c r="BT4765">
        <v>11</v>
      </c>
      <c r="BU4765" t="s">
        <v>4568</v>
      </c>
    </row>
    <row r="4766" spans="1:73">
      <c r="A4766" t="s">
        <v>4552</v>
      </c>
      <c r="B4766" t="s">
        <v>4553</v>
      </c>
      <c r="C4766">
        <v>14</v>
      </c>
      <c r="D4766" t="s">
        <v>109</v>
      </c>
      <c r="E4766" t="s">
        <v>4566</v>
      </c>
      <c r="F4766" t="s">
        <v>101</v>
      </c>
      <c r="G4766">
        <v>17</v>
      </c>
      <c r="H4766">
        <v>32</v>
      </c>
      <c r="I4766">
        <v>30</v>
      </c>
      <c r="J4766">
        <v>0</v>
      </c>
      <c r="K4766">
        <v>0</v>
      </c>
      <c r="L4766">
        <v>64</v>
      </c>
      <c r="M4766">
        <v>1</v>
      </c>
      <c r="N4766">
        <v>76</v>
      </c>
      <c r="O4766">
        <v>1</v>
      </c>
      <c r="P4766">
        <v>0</v>
      </c>
      <c r="Q4766">
        <v>11</v>
      </c>
      <c r="R4766">
        <v>6</v>
      </c>
      <c r="S4766">
        <v>143</v>
      </c>
      <c r="T4766">
        <v>55</v>
      </c>
      <c r="U4766">
        <v>1</v>
      </c>
      <c r="V4766">
        <v>11</v>
      </c>
      <c r="W4766">
        <v>24</v>
      </c>
      <c r="X4766">
        <v>0</v>
      </c>
      <c r="Y4766">
        <v>0</v>
      </c>
      <c r="Z4766">
        <v>3</v>
      </c>
      <c r="AA4766">
        <v>0</v>
      </c>
      <c r="AB4766">
        <v>516</v>
      </c>
      <c r="AC4766">
        <v>3</v>
      </c>
      <c r="AD4766">
        <v>1</v>
      </c>
      <c r="AE4766">
        <v>1</v>
      </c>
      <c r="AF4766">
        <v>1</v>
      </c>
      <c r="AG4766">
        <v>51</v>
      </c>
      <c r="AH4766">
        <v>1</v>
      </c>
      <c r="AI4766">
        <v>46</v>
      </c>
      <c r="AJ4766">
        <v>0</v>
      </c>
      <c r="AK4766">
        <v>1</v>
      </c>
      <c r="AL4766">
        <v>5</v>
      </c>
      <c r="AM4766">
        <v>46</v>
      </c>
      <c r="AN4766">
        <v>4</v>
      </c>
      <c r="AO4766">
        <v>1</v>
      </c>
      <c r="AP4766">
        <v>11</v>
      </c>
      <c r="AQ4766">
        <v>13</v>
      </c>
      <c r="AR4766">
        <v>1</v>
      </c>
      <c r="AS4766">
        <v>0</v>
      </c>
      <c r="AT4766">
        <v>3</v>
      </c>
      <c r="AU4766">
        <v>16</v>
      </c>
      <c r="AV4766">
        <v>7</v>
      </c>
      <c r="AW4766">
        <v>23</v>
      </c>
      <c r="AX4766">
        <v>35</v>
      </c>
      <c r="AY4766">
        <v>132</v>
      </c>
      <c r="AZ4766">
        <v>90</v>
      </c>
      <c r="BA4766">
        <v>88</v>
      </c>
      <c r="BB4766">
        <v>19</v>
      </c>
      <c r="BC4766">
        <v>124</v>
      </c>
      <c r="BD4766">
        <v>0</v>
      </c>
      <c r="BE4766">
        <v>0</v>
      </c>
      <c r="BF4766">
        <v>6</v>
      </c>
      <c r="BG4766">
        <v>0</v>
      </c>
      <c r="BH4766">
        <v>1</v>
      </c>
      <c r="BI4766">
        <v>121</v>
      </c>
      <c r="BJ4766">
        <v>68</v>
      </c>
      <c r="BK4766">
        <v>0</v>
      </c>
      <c r="BL4766">
        <v>20</v>
      </c>
      <c r="BM4766">
        <v>13</v>
      </c>
      <c r="BN4766">
        <v>29</v>
      </c>
      <c r="BO4766">
        <v>119</v>
      </c>
      <c r="BP4766">
        <v>11</v>
      </c>
      <c r="BQ4766">
        <v>6</v>
      </c>
      <c r="BR4766">
        <v>5</v>
      </c>
      <c r="BS4766">
        <v>88</v>
      </c>
      <c r="BT4766">
        <v>1042</v>
      </c>
      <c r="BU4766" t="s">
        <v>4569</v>
      </c>
    </row>
    <row r="4767" spans="1:73">
      <c r="A4767" t="s">
        <v>4552</v>
      </c>
      <c r="B4767" t="s">
        <v>4553</v>
      </c>
      <c r="C4767">
        <v>15</v>
      </c>
      <c r="D4767" t="s">
        <v>109</v>
      </c>
      <c r="E4767" t="s">
        <v>78</v>
      </c>
      <c r="F4767" t="s">
        <v>77</v>
      </c>
      <c r="G4767">
        <v>0</v>
      </c>
      <c r="H4767">
        <v>0</v>
      </c>
      <c r="I4767">
        <v>0</v>
      </c>
      <c r="J4767">
        <v>0</v>
      </c>
      <c r="K4767">
        <v>0</v>
      </c>
      <c r="L4767">
        <v>1</v>
      </c>
      <c r="M4767">
        <v>0</v>
      </c>
      <c r="N4767">
        <v>1</v>
      </c>
      <c r="O4767">
        <v>0</v>
      </c>
      <c r="P4767">
        <v>0</v>
      </c>
      <c r="Q4767">
        <v>0</v>
      </c>
      <c r="R4767">
        <v>0</v>
      </c>
      <c r="S4767">
        <v>0</v>
      </c>
      <c r="T4767">
        <v>0</v>
      </c>
      <c r="U4767">
        <v>0</v>
      </c>
      <c r="V4767">
        <v>0</v>
      </c>
      <c r="W4767">
        <v>0</v>
      </c>
      <c r="X4767">
        <v>0</v>
      </c>
      <c r="Y4767">
        <v>0</v>
      </c>
      <c r="Z4767">
        <v>0</v>
      </c>
      <c r="AA4767">
        <v>0</v>
      </c>
      <c r="AB4767">
        <v>5</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2</v>
      </c>
      <c r="AZ4767">
        <v>1</v>
      </c>
      <c r="BA4767">
        <v>0</v>
      </c>
      <c r="BB4767">
        <v>0</v>
      </c>
      <c r="BC4767">
        <v>0</v>
      </c>
      <c r="BD4767">
        <v>0</v>
      </c>
      <c r="BE4767">
        <v>0</v>
      </c>
      <c r="BF4767">
        <v>0</v>
      </c>
      <c r="BG4767">
        <v>0</v>
      </c>
      <c r="BH4767">
        <v>0</v>
      </c>
      <c r="BI4767">
        <v>0</v>
      </c>
      <c r="BJ4767">
        <v>0</v>
      </c>
      <c r="BK4767">
        <v>0</v>
      </c>
      <c r="BL4767">
        <v>0</v>
      </c>
      <c r="BM4767">
        <v>0</v>
      </c>
      <c r="BN4767">
        <v>0</v>
      </c>
      <c r="BO4767">
        <v>1</v>
      </c>
      <c r="BP4767">
        <v>0</v>
      </c>
      <c r="BQ4767">
        <v>0</v>
      </c>
      <c r="BR4767">
        <v>0</v>
      </c>
      <c r="BS4767">
        <v>1</v>
      </c>
      <c r="BT4767">
        <v>8</v>
      </c>
      <c r="BU4767" t="s">
        <v>4570</v>
      </c>
    </row>
    <row r="4768" spans="1:73">
      <c r="A4768" t="s">
        <v>4552</v>
      </c>
      <c r="B4768" t="s">
        <v>4553</v>
      </c>
      <c r="C4768">
        <v>16</v>
      </c>
      <c r="D4768" t="s">
        <v>109</v>
      </c>
      <c r="E4768" t="s">
        <v>4566</v>
      </c>
      <c r="F4768" t="s">
        <v>101</v>
      </c>
      <c r="G4768">
        <v>0</v>
      </c>
      <c r="H4768">
        <v>0</v>
      </c>
      <c r="I4768">
        <v>0</v>
      </c>
      <c r="J4768">
        <v>0</v>
      </c>
      <c r="K4768">
        <v>0</v>
      </c>
      <c r="L4768">
        <v>0</v>
      </c>
      <c r="M4768">
        <v>0</v>
      </c>
      <c r="N4768">
        <v>1</v>
      </c>
      <c r="O4768">
        <v>0</v>
      </c>
      <c r="P4768">
        <v>0</v>
      </c>
      <c r="Q4768">
        <v>0</v>
      </c>
      <c r="R4768">
        <v>0</v>
      </c>
      <c r="S4768">
        <v>1</v>
      </c>
      <c r="T4768">
        <v>0</v>
      </c>
      <c r="U4768">
        <v>0</v>
      </c>
      <c r="V4768">
        <v>0</v>
      </c>
      <c r="W4768">
        <v>0</v>
      </c>
      <c r="X4768">
        <v>0</v>
      </c>
      <c r="Y4768">
        <v>0</v>
      </c>
      <c r="Z4768">
        <v>0</v>
      </c>
      <c r="AA4768">
        <v>0</v>
      </c>
      <c r="AB4768">
        <v>2</v>
      </c>
      <c r="AC4768">
        <v>0</v>
      </c>
      <c r="AD4768">
        <v>0</v>
      </c>
      <c r="AE4768">
        <v>0</v>
      </c>
      <c r="AF4768">
        <v>0</v>
      </c>
      <c r="AG4768">
        <v>0</v>
      </c>
      <c r="AH4768">
        <v>2</v>
      </c>
      <c r="AI4768">
        <v>0</v>
      </c>
      <c r="AJ4768">
        <v>0</v>
      </c>
      <c r="AK4768">
        <v>0</v>
      </c>
      <c r="AL4768">
        <v>0</v>
      </c>
      <c r="AM4768">
        <v>0</v>
      </c>
      <c r="AN4768">
        <v>0</v>
      </c>
      <c r="AO4768">
        <v>0</v>
      </c>
      <c r="AP4768">
        <v>0</v>
      </c>
      <c r="AQ4768">
        <v>0</v>
      </c>
      <c r="AR4768">
        <v>0</v>
      </c>
      <c r="AS4768">
        <v>0</v>
      </c>
      <c r="AT4768">
        <v>0</v>
      </c>
      <c r="AU4768">
        <v>0</v>
      </c>
      <c r="AV4768">
        <v>0</v>
      </c>
      <c r="AW4768">
        <v>0</v>
      </c>
      <c r="AX4768">
        <v>2</v>
      </c>
      <c r="AY4768">
        <v>0</v>
      </c>
      <c r="AZ4768">
        <v>0</v>
      </c>
      <c r="BA4768">
        <v>2</v>
      </c>
      <c r="BB4768">
        <v>0</v>
      </c>
      <c r="BC4768">
        <v>0</v>
      </c>
      <c r="BD4768">
        <v>0</v>
      </c>
      <c r="BE4768">
        <v>0</v>
      </c>
      <c r="BF4768">
        <v>0</v>
      </c>
      <c r="BG4768">
        <v>0</v>
      </c>
      <c r="BH4768">
        <v>0</v>
      </c>
      <c r="BI4768">
        <v>0</v>
      </c>
      <c r="BJ4768">
        <v>0</v>
      </c>
      <c r="BK4768">
        <v>0</v>
      </c>
      <c r="BL4768">
        <v>1</v>
      </c>
      <c r="BM4768">
        <v>0</v>
      </c>
      <c r="BN4768">
        <v>0</v>
      </c>
      <c r="BO4768">
        <v>0</v>
      </c>
      <c r="BP4768">
        <v>0</v>
      </c>
      <c r="BQ4768">
        <v>0</v>
      </c>
      <c r="BR4768">
        <v>0</v>
      </c>
      <c r="BS4768">
        <v>1</v>
      </c>
      <c r="BT4768">
        <v>3</v>
      </c>
      <c r="BU4768" t="s">
        <v>4571</v>
      </c>
    </row>
    <row r="4769" spans="1:73">
      <c r="A4769" t="s">
        <v>4552</v>
      </c>
      <c r="B4769" t="s">
        <v>4553</v>
      </c>
      <c r="C4769">
        <v>17</v>
      </c>
      <c r="D4769" t="s">
        <v>109</v>
      </c>
      <c r="E4769" t="s">
        <v>78</v>
      </c>
      <c r="F4769" t="s">
        <v>77</v>
      </c>
      <c r="G4769">
        <v>0</v>
      </c>
      <c r="H4769">
        <v>0</v>
      </c>
      <c r="I4769">
        <v>0</v>
      </c>
      <c r="J4769">
        <v>0</v>
      </c>
      <c r="K4769">
        <v>0</v>
      </c>
      <c r="L4769">
        <v>0</v>
      </c>
      <c r="M4769">
        <v>0</v>
      </c>
      <c r="N4769">
        <v>2</v>
      </c>
      <c r="O4769">
        <v>0</v>
      </c>
      <c r="P4769">
        <v>0</v>
      </c>
      <c r="Q4769">
        <v>0</v>
      </c>
      <c r="R4769">
        <v>0</v>
      </c>
      <c r="S4769">
        <v>0</v>
      </c>
      <c r="T4769">
        <v>0</v>
      </c>
      <c r="U4769">
        <v>0</v>
      </c>
      <c r="V4769">
        <v>0</v>
      </c>
      <c r="W4769">
        <v>0</v>
      </c>
      <c r="X4769">
        <v>0</v>
      </c>
      <c r="Y4769">
        <v>0</v>
      </c>
      <c r="Z4769">
        <v>0</v>
      </c>
      <c r="AA4769">
        <v>0</v>
      </c>
      <c r="AB4769">
        <v>6</v>
      </c>
      <c r="AC4769">
        <v>0</v>
      </c>
      <c r="AD4769">
        <v>0</v>
      </c>
      <c r="AE4769">
        <v>0</v>
      </c>
      <c r="AF4769">
        <v>0</v>
      </c>
      <c r="AG4769">
        <v>0</v>
      </c>
      <c r="AH4769">
        <v>4</v>
      </c>
      <c r="AI4769">
        <v>0</v>
      </c>
      <c r="AJ4769">
        <v>0</v>
      </c>
      <c r="AK4769">
        <v>0</v>
      </c>
      <c r="AL4769">
        <v>0</v>
      </c>
      <c r="AM4769">
        <v>0</v>
      </c>
      <c r="AN4769">
        <v>0</v>
      </c>
      <c r="AO4769">
        <v>0</v>
      </c>
      <c r="AP4769">
        <v>0</v>
      </c>
      <c r="AQ4769">
        <v>0</v>
      </c>
      <c r="AR4769">
        <v>0</v>
      </c>
      <c r="AS4769">
        <v>0</v>
      </c>
      <c r="AT4769">
        <v>0</v>
      </c>
      <c r="AU4769">
        <v>2</v>
      </c>
      <c r="AV4769">
        <v>0</v>
      </c>
      <c r="AW4769">
        <v>0</v>
      </c>
      <c r="AX4769">
        <v>4</v>
      </c>
      <c r="AY4769">
        <v>2</v>
      </c>
      <c r="AZ4769">
        <v>2</v>
      </c>
      <c r="BA4769">
        <v>4</v>
      </c>
      <c r="BB4769">
        <v>0</v>
      </c>
      <c r="BC4769">
        <v>0</v>
      </c>
      <c r="BD4769">
        <v>0</v>
      </c>
      <c r="BE4769">
        <v>0</v>
      </c>
      <c r="BF4769">
        <v>0</v>
      </c>
      <c r="BG4769">
        <v>0</v>
      </c>
      <c r="BH4769">
        <v>0</v>
      </c>
      <c r="BI4769">
        <v>0</v>
      </c>
      <c r="BJ4769">
        <v>0</v>
      </c>
      <c r="BK4769">
        <v>0</v>
      </c>
      <c r="BL4769">
        <v>0</v>
      </c>
      <c r="BM4769">
        <v>0</v>
      </c>
      <c r="BN4769">
        <v>0</v>
      </c>
      <c r="BO4769">
        <v>4</v>
      </c>
      <c r="BP4769">
        <v>0</v>
      </c>
      <c r="BQ4769">
        <v>0</v>
      </c>
      <c r="BR4769">
        <v>0</v>
      </c>
      <c r="BS4769">
        <v>1</v>
      </c>
      <c r="BT4769">
        <v>8</v>
      </c>
      <c r="BU4769" t="s">
        <v>4572</v>
      </c>
    </row>
    <row r="4770" spans="1:73">
      <c r="A4770" t="s">
        <v>4552</v>
      </c>
      <c r="B4770" t="s">
        <v>4553</v>
      </c>
      <c r="C4770">
        <v>18</v>
      </c>
      <c r="D4770" t="s">
        <v>109</v>
      </c>
      <c r="E4770" t="s">
        <v>4566</v>
      </c>
      <c r="F4770" t="s">
        <v>101</v>
      </c>
      <c r="G4770">
        <v>0</v>
      </c>
      <c r="H4770">
        <v>0</v>
      </c>
      <c r="I4770">
        <v>0</v>
      </c>
      <c r="J4770">
        <v>0</v>
      </c>
      <c r="K4770">
        <v>0</v>
      </c>
      <c r="L4770">
        <v>0</v>
      </c>
      <c r="M4770">
        <v>0</v>
      </c>
      <c r="N4770">
        <v>1</v>
      </c>
      <c r="O4770">
        <v>0</v>
      </c>
      <c r="P4770">
        <v>0</v>
      </c>
      <c r="Q4770">
        <v>0</v>
      </c>
      <c r="R4770">
        <v>0</v>
      </c>
      <c r="S4770">
        <v>1</v>
      </c>
      <c r="T4770">
        <v>0</v>
      </c>
      <c r="U4770">
        <v>0</v>
      </c>
      <c r="V4770">
        <v>0</v>
      </c>
      <c r="W4770">
        <v>0</v>
      </c>
      <c r="X4770">
        <v>0</v>
      </c>
      <c r="Y4770">
        <v>0</v>
      </c>
      <c r="Z4770">
        <v>0</v>
      </c>
      <c r="AA4770">
        <v>0</v>
      </c>
      <c r="AB4770">
        <v>2</v>
      </c>
      <c r="AC4770">
        <v>0</v>
      </c>
      <c r="AD4770">
        <v>0</v>
      </c>
      <c r="AE4770">
        <v>0</v>
      </c>
      <c r="AF4770">
        <v>0</v>
      </c>
      <c r="AG4770">
        <v>0</v>
      </c>
      <c r="AH4770">
        <v>2</v>
      </c>
      <c r="AI4770">
        <v>0</v>
      </c>
      <c r="AJ4770">
        <v>0</v>
      </c>
      <c r="AK4770">
        <v>0</v>
      </c>
      <c r="AL4770">
        <v>0</v>
      </c>
      <c r="AM4770">
        <v>0</v>
      </c>
      <c r="AN4770">
        <v>0</v>
      </c>
      <c r="AO4770">
        <v>0</v>
      </c>
      <c r="AP4770">
        <v>0</v>
      </c>
      <c r="AQ4770">
        <v>0</v>
      </c>
      <c r="AR4770">
        <v>0</v>
      </c>
      <c r="AS4770">
        <v>0</v>
      </c>
      <c r="AT4770">
        <v>0</v>
      </c>
      <c r="AU4770">
        <v>0</v>
      </c>
      <c r="AV4770">
        <v>0</v>
      </c>
      <c r="AW4770">
        <v>0</v>
      </c>
      <c r="AX4770">
        <v>2</v>
      </c>
      <c r="AY4770">
        <v>0</v>
      </c>
      <c r="AZ4770">
        <v>0</v>
      </c>
      <c r="BA4770">
        <v>2</v>
      </c>
      <c r="BB4770">
        <v>0</v>
      </c>
      <c r="BC4770">
        <v>0</v>
      </c>
      <c r="BD4770">
        <v>0</v>
      </c>
      <c r="BE4770">
        <v>0</v>
      </c>
      <c r="BF4770">
        <v>0</v>
      </c>
      <c r="BG4770">
        <v>0</v>
      </c>
      <c r="BH4770">
        <v>0</v>
      </c>
      <c r="BI4770">
        <v>0</v>
      </c>
      <c r="BJ4770">
        <v>0</v>
      </c>
      <c r="BK4770">
        <v>0</v>
      </c>
      <c r="BL4770">
        <v>1</v>
      </c>
      <c r="BM4770">
        <v>0</v>
      </c>
      <c r="BN4770">
        <v>0</v>
      </c>
      <c r="BO4770">
        <v>0</v>
      </c>
      <c r="BP4770">
        <v>0</v>
      </c>
      <c r="BQ4770">
        <v>0</v>
      </c>
      <c r="BR4770">
        <v>0</v>
      </c>
      <c r="BS4770">
        <v>1</v>
      </c>
      <c r="BT4770">
        <v>3</v>
      </c>
      <c r="BU4770" t="s">
        <v>4571</v>
      </c>
    </row>
    <row r="4771" spans="1:73">
      <c r="A4771" t="s">
        <v>4552</v>
      </c>
      <c r="B4771" t="s">
        <v>4553</v>
      </c>
      <c r="C4771">
        <v>19</v>
      </c>
      <c r="D4771" t="s">
        <v>109</v>
      </c>
      <c r="E4771" t="s">
        <v>78</v>
      </c>
      <c r="F4771" t="s">
        <v>77</v>
      </c>
      <c r="G4771">
        <v>0</v>
      </c>
      <c r="H4771">
        <v>1</v>
      </c>
      <c r="I4771">
        <v>0</v>
      </c>
      <c r="J4771">
        <v>0</v>
      </c>
      <c r="K4771">
        <v>0</v>
      </c>
      <c r="L4771">
        <v>0</v>
      </c>
      <c r="M4771">
        <v>0</v>
      </c>
      <c r="N4771">
        <v>4</v>
      </c>
      <c r="O4771">
        <v>0</v>
      </c>
      <c r="P4771">
        <v>0</v>
      </c>
      <c r="Q4771">
        <v>0</v>
      </c>
      <c r="R4771">
        <v>0</v>
      </c>
      <c r="S4771">
        <v>0</v>
      </c>
      <c r="T4771">
        <v>0</v>
      </c>
      <c r="U4771">
        <v>0</v>
      </c>
      <c r="V4771">
        <v>0</v>
      </c>
      <c r="W4771">
        <v>0</v>
      </c>
      <c r="X4771">
        <v>0</v>
      </c>
      <c r="Y4771">
        <v>0</v>
      </c>
      <c r="Z4771">
        <v>0</v>
      </c>
      <c r="AA4771">
        <v>0</v>
      </c>
      <c r="AB4771">
        <v>12</v>
      </c>
      <c r="AC4771">
        <v>0</v>
      </c>
      <c r="AD4771">
        <v>0</v>
      </c>
      <c r="AE4771">
        <v>0</v>
      </c>
      <c r="AF4771">
        <v>0</v>
      </c>
      <c r="AG4771">
        <v>0</v>
      </c>
      <c r="AH4771">
        <v>2</v>
      </c>
      <c r="AI4771">
        <v>0</v>
      </c>
      <c r="AJ4771">
        <v>0</v>
      </c>
      <c r="AK4771">
        <v>0</v>
      </c>
      <c r="AL4771">
        <v>0</v>
      </c>
      <c r="AM4771">
        <v>0</v>
      </c>
      <c r="AN4771">
        <v>0</v>
      </c>
      <c r="AO4771">
        <v>0</v>
      </c>
      <c r="AP4771">
        <v>0</v>
      </c>
      <c r="AQ4771">
        <v>1</v>
      </c>
      <c r="AR4771">
        <v>0</v>
      </c>
      <c r="AS4771">
        <v>0</v>
      </c>
      <c r="AT4771">
        <v>0</v>
      </c>
      <c r="AU4771">
        <v>0</v>
      </c>
      <c r="AV4771">
        <v>0</v>
      </c>
      <c r="AW4771">
        <v>0</v>
      </c>
      <c r="AX4771">
        <v>3</v>
      </c>
      <c r="AY4771">
        <v>0</v>
      </c>
      <c r="AZ4771">
        <v>2</v>
      </c>
      <c r="BA4771">
        <v>3</v>
      </c>
      <c r="BB4771">
        <v>0</v>
      </c>
      <c r="BC4771">
        <v>0</v>
      </c>
      <c r="BD4771">
        <v>0</v>
      </c>
      <c r="BE4771">
        <v>0</v>
      </c>
      <c r="BF4771">
        <v>0</v>
      </c>
      <c r="BG4771">
        <v>0</v>
      </c>
      <c r="BH4771">
        <v>0</v>
      </c>
      <c r="BI4771">
        <v>1</v>
      </c>
      <c r="BJ4771">
        <v>0</v>
      </c>
      <c r="BK4771">
        <v>0</v>
      </c>
      <c r="BL4771">
        <v>0</v>
      </c>
      <c r="BM4771">
        <v>0</v>
      </c>
      <c r="BN4771">
        <v>0</v>
      </c>
      <c r="BO4771">
        <v>3</v>
      </c>
      <c r="BP4771">
        <v>0</v>
      </c>
      <c r="BQ4771">
        <v>0</v>
      </c>
      <c r="BR4771">
        <v>1</v>
      </c>
      <c r="BS4771">
        <v>3</v>
      </c>
      <c r="BT4771">
        <v>15</v>
      </c>
      <c r="BU4771" t="s">
        <v>4573</v>
      </c>
    </row>
    <row r="4772" spans="1:73">
      <c r="A4772" t="s">
        <v>4552</v>
      </c>
      <c r="B4772" t="s">
        <v>4553</v>
      </c>
      <c r="C4772">
        <v>20</v>
      </c>
      <c r="D4772" t="s">
        <v>109</v>
      </c>
      <c r="E4772" t="s">
        <v>4566</v>
      </c>
      <c r="F4772" t="s">
        <v>101</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0</v>
      </c>
      <c r="BB4772">
        <v>0</v>
      </c>
      <c r="BC4772">
        <v>0</v>
      </c>
      <c r="BD4772">
        <v>0</v>
      </c>
      <c r="BE4772">
        <v>0</v>
      </c>
      <c r="BF4772">
        <v>0</v>
      </c>
      <c r="BG4772">
        <v>0</v>
      </c>
      <c r="BH4772">
        <v>0</v>
      </c>
      <c r="BI4772">
        <v>0</v>
      </c>
      <c r="BJ4772">
        <v>0</v>
      </c>
      <c r="BK4772">
        <v>0</v>
      </c>
      <c r="BL4772">
        <v>0</v>
      </c>
      <c r="BM4772">
        <v>0</v>
      </c>
      <c r="BN4772">
        <v>0</v>
      </c>
      <c r="BO4772">
        <v>0</v>
      </c>
      <c r="BP4772">
        <v>0</v>
      </c>
      <c r="BQ4772">
        <v>0</v>
      </c>
      <c r="BR4772">
        <v>0</v>
      </c>
      <c r="BS4772">
        <v>1</v>
      </c>
      <c r="BT4772">
        <v>2</v>
      </c>
      <c r="BU4772" t="s">
        <v>379</v>
      </c>
    </row>
    <row r="4773" spans="1:73">
      <c r="A4773" t="s">
        <v>4552</v>
      </c>
      <c r="B4773" t="s">
        <v>4553</v>
      </c>
      <c r="C4773">
        <v>21</v>
      </c>
      <c r="D4773" t="s">
        <v>109</v>
      </c>
      <c r="E4773" t="s">
        <v>78</v>
      </c>
      <c r="F4773" t="s">
        <v>77</v>
      </c>
      <c r="G4773">
        <v>1</v>
      </c>
      <c r="H4773">
        <v>2</v>
      </c>
      <c r="I4773">
        <v>5</v>
      </c>
      <c r="J4773">
        <v>0</v>
      </c>
      <c r="K4773">
        <v>0</v>
      </c>
      <c r="L4773">
        <v>8</v>
      </c>
      <c r="M4773">
        <v>0</v>
      </c>
      <c r="N4773">
        <v>15</v>
      </c>
      <c r="O4773">
        <v>1</v>
      </c>
      <c r="P4773">
        <v>0</v>
      </c>
      <c r="Q4773">
        <v>0</v>
      </c>
      <c r="R4773">
        <v>0</v>
      </c>
      <c r="S4773">
        <v>11</v>
      </c>
      <c r="T4773">
        <v>3</v>
      </c>
      <c r="U4773">
        <v>0</v>
      </c>
      <c r="V4773">
        <v>0</v>
      </c>
      <c r="W4773">
        <v>0</v>
      </c>
      <c r="X4773">
        <v>0</v>
      </c>
      <c r="Y4773">
        <v>0</v>
      </c>
      <c r="Z4773">
        <v>1</v>
      </c>
      <c r="AA4773">
        <v>0</v>
      </c>
      <c r="AB4773">
        <v>76</v>
      </c>
      <c r="AC4773">
        <v>0</v>
      </c>
      <c r="AD4773">
        <v>0</v>
      </c>
      <c r="AE4773">
        <v>1</v>
      </c>
      <c r="AF4773">
        <v>0</v>
      </c>
      <c r="AG4773">
        <v>4</v>
      </c>
      <c r="AH4773">
        <v>4</v>
      </c>
      <c r="AI4773">
        <v>6</v>
      </c>
      <c r="AJ4773">
        <v>1</v>
      </c>
      <c r="AK4773">
        <v>0</v>
      </c>
      <c r="AL4773">
        <v>0</v>
      </c>
      <c r="AM4773">
        <v>12</v>
      </c>
      <c r="AN4773">
        <v>1</v>
      </c>
      <c r="AO4773">
        <v>0</v>
      </c>
      <c r="AP4773">
        <v>1</v>
      </c>
      <c r="AQ4773">
        <v>1</v>
      </c>
      <c r="AR4773">
        <v>0</v>
      </c>
      <c r="AS4773">
        <v>0</v>
      </c>
      <c r="AT4773">
        <v>5</v>
      </c>
      <c r="AU4773">
        <v>2</v>
      </c>
      <c r="AV4773">
        <v>1</v>
      </c>
      <c r="AW4773">
        <v>5</v>
      </c>
      <c r="AX4773">
        <v>8</v>
      </c>
      <c r="AY4773">
        <v>17</v>
      </c>
      <c r="AZ4773">
        <v>13</v>
      </c>
      <c r="BA4773">
        <v>22</v>
      </c>
      <c r="BB4773">
        <v>1</v>
      </c>
      <c r="BC4773">
        <v>10</v>
      </c>
      <c r="BD4773">
        <v>0</v>
      </c>
      <c r="BE4773">
        <v>0</v>
      </c>
      <c r="BF4773">
        <v>0</v>
      </c>
      <c r="BG4773">
        <v>0</v>
      </c>
      <c r="BH4773">
        <v>0</v>
      </c>
      <c r="BI4773">
        <v>19</v>
      </c>
      <c r="BJ4773">
        <v>6</v>
      </c>
      <c r="BK4773">
        <v>0</v>
      </c>
      <c r="BL4773">
        <v>1</v>
      </c>
      <c r="BM4773">
        <v>0</v>
      </c>
      <c r="BN4773">
        <v>2</v>
      </c>
      <c r="BO4773">
        <v>16</v>
      </c>
      <c r="BP4773">
        <v>0</v>
      </c>
      <c r="BQ4773">
        <v>0</v>
      </c>
      <c r="BR4773">
        <v>3</v>
      </c>
      <c r="BS4773">
        <v>13</v>
      </c>
      <c r="BT4773">
        <v>141</v>
      </c>
      <c r="BU4773" t="s">
        <v>4574</v>
      </c>
    </row>
    <row r="4774" spans="1:73">
      <c r="A4774" t="s">
        <v>4552</v>
      </c>
      <c r="B4774" t="s">
        <v>4553</v>
      </c>
      <c r="C4774">
        <v>22</v>
      </c>
      <c r="D4774" t="s">
        <v>109</v>
      </c>
      <c r="E4774" t="s">
        <v>4575</v>
      </c>
      <c r="F4774" t="s">
        <v>92</v>
      </c>
      <c r="G4774">
        <v>1</v>
      </c>
      <c r="H4774">
        <v>5</v>
      </c>
      <c r="I4774">
        <v>1</v>
      </c>
      <c r="J4774">
        <v>0</v>
      </c>
      <c r="K4774">
        <v>0</v>
      </c>
      <c r="L4774">
        <v>4</v>
      </c>
      <c r="M4774">
        <v>0</v>
      </c>
      <c r="N4774">
        <v>3</v>
      </c>
      <c r="O4774">
        <v>0</v>
      </c>
      <c r="P4774">
        <v>0</v>
      </c>
      <c r="Q4774">
        <v>0</v>
      </c>
      <c r="R4774">
        <v>0</v>
      </c>
      <c r="S4774">
        <v>2</v>
      </c>
      <c r="T4774">
        <v>0</v>
      </c>
      <c r="U4774">
        <v>0</v>
      </c>
      <c r="V4774">
        <v>0</v>
      </c>
      <c r="W4774">
        <v>1</v>
      </c>
      <c r="X4774">
        <v>0</v>
      </c>
      <c r="Y4774">
        <v>0</v>
      </c>
      <c r="Z4774">
        <v>0</v>
      </c>
      <c r="AA4774">
        <v>0</v>
      </c>
      <c r="AB4774">
        <v>15</v>
      </c>
      <c r="AC4774">
        <v>0</v>
      </c>
      <c r="AD4774">
        <v>0</v>
      </c>
      <c r="AE4774">
        <v>0</v>
      </c>
      <c r="AF4774">
        <v>0</v>
      </c>
      <c r="AG4774">
        <v>1</v>
      </c>
      <c r="AH4774">
        <v>0</v>
      </c>
      <c r="AI4774">
        <v>0</v>
      </c>
      <c r="AJ4774">
        <v>0</v>
      </c>
      <c r="AK4774">
        <v>0</v>
      </c>
      <c r="AL4774">
        <v>0</v>
      </c>
      <c r="AM4774">
        <v>1</v>
      </c>
      <c r="AN4774">
        <v>0</v>
      </c>
      <c r="AO4774">
        <v>0</v>
      </c>
      <c r="AP4774">
        <v>0</v>
      </c>
      <c r="AQ4774">
        <v>0</v>
      </c>
      <c r="AR4774">
        <v>0</v>
      </c>
      <c r="AS4774">
        <v>0</v>
      </c>
      <c r="AT4774">
        <v>0</v>
      </c>
      <c r="AU4774">
        <v>0</v>
      </c>
      <c r="AV4774">
        <v>0</v>
      </c>
      <c r="AW4774">
        <v>1</v>
      </c>
      <c r="AX4774">
        <v>0</v>
      </c>
      <c r="AY4774">
        <v>1</v>
      </c>
      <c r="AZ4774">
        <v>4</v>
      </c>
      <c r="BA4774">
        <v>1</v>
      </c>
      <c r="BB4774">
        <v>0</v>
      </c>
      <c r="BC4774">
        <v>0</v>
      </c>
      <c r="BD4774">
        <v>0</v>
      </c>
      <c r="BE4774">
        <v>0</v>
      </c>
      <c r="BF4774">
        <v>0</v>
      </c>
      <c r="BG4774">
        <v>0</v>
      </c>
      <c r="BH4774">
        <v>0</v>
      </c>
      <c r="BI4774">
        <v>4</v>
      </c>
      <c r="BJ4774">
        <v>0</v>
      </c>
      <c r="BK4774">
        <v>0</v>
      </c>
      <c r="BL4774">
        <v>0</v>
      </c>
      <c r="BM4774">
        <v>0</v>
      </c>
      <c r="BN4774">
        <v>0</v>
      </c>
      <c r="BO4774">
        <v>4</v>
      </c>
      <c r="BP4774">
        <v>0</v>
      </c>
      <c r="BQ4774">
        <v>0</v>
      </c>
      <c r="BR4774">
        <v>0</v>
      </c>
      <c r="BS4774">
        <v>3</v>
      </c>
      <c r="BT4774">
        <v>26</v>
      </c>
      <c r="BU4774" t="s">
        <v>4576</v>
      </c>
    </row>
    <row r="4775" spans="1:73">
      <c r="A4775" t="s">
        <v>4552</v>
      </c>
      <c r="B4775" t="s">
        <v>4553</v>
      </c>
      <c r="C4775">
        <v>23</v>
      </c>
      <c r="D4775" t="s">
        <v>109</v>
      </c>
      <c r="E4775" t="s">
        <v>78</v>
      </c>
      <c r="F4775" t="s">
        <v>77</v>
      </c>
      <c r="G4775">
        <v>0</v>
      </c>
      <c r="H4775">
        <v>0</v>
      </c>
      <c r="I4775">
        <v>0</v>
      </c>
      <c r="J4775">
        <v>0</v>
      </c>
      <c r="K4775">
        <v>0</v>
      </c>
      <c r="L4775">
        <v>0</v>
      </c>
      <c r="M4775">
        <v>0</v>
      </c>
      <c r="N4775">
        <v>0</v>
      </c>
      <c r="O4775">
        <v>0</v>
      </c>
      <c r="P4775">
        <v>0</v>
      </c>
      <c r="Q4775">
        <v>0</v>
      </c>
      <c r="R4775">
        <v>0</v>
      </c>
      <c r="S4775">
        <v>1</v>
      </c>
      <c r="T4775">
        <v>1</v>
      </c>
      <c r="U4775">
        <v>0</v>
      </c>
      <c r="V4775">
        <v>0</v>
      </c>
      <c r="W4775">
        <v>0</v>
      </c>
      <c r="X4775">
        <v>0</v>
      </c>
      <c r="Y4775">
        <v>0</v>
      </c>
      <c r="Z4775">
        <v>0</v>
      </c>
      <c r="AA4775">
        <v>0</v>
      </c>
      <c r="AB4775">
        <v>1</v>
      </c>
      <c r="AC4775">
        <v>0</v>
      </c>
      <c r="AD4775">
        <v>0</v>
      </c>
      <c r="AE4775">
        <v>0</v>
      </c>
      <c r="AF4775">
        <v>0</v>
      </c>
      <c r="AG4775">
        <v>0</v>
      </c>
      <c r="AH4775">
        <v>0</v>
      </c>
      <c r="AI4775">
        <v>1</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v>0</v>
      </c>
      <c r="BC4775">
        <v>0</v>
      </c>
      <c r="BD4775">
        <v>0</v>
      </c>
      <c r="BE4775">
        <v>0</v>
      </c>
      <c r="BF4775">
        <v>0</v>
      </c>
      <c r="BG4775">
        <v>0</v>
      </c>
      <c r="BH4775">
        <v>0</v>
      </c>
      <c r="BI4775">
        <v>0</v>
      </c>
      <c r="BJ4775">
        <v>0</v>
      </c>
      <c r="BK4775">
        <v>0</v>
      </c>
      <c r="BL4775">
        <v>0</v>
      </c>
      <c r="BM4775">
        <v>0</v>
      </c>
      <c r="BN4775">
        <v>0</v>
      </c>
      <c r="BO4775">
        <v>0</v>
      </c>
      <c r="BP4775">
        <v>0</v>
      </c>
      <c r="BQ4775">
        <v>0</v>
      </c>
      <c r="BR4775">
        <v>0</v>
      </c>
      <c r="BS4775">
        <v>1</v>
      </c>
      <c r="BT4775">
        <v>5</v>
      </c>
      <c r="BU4775" t="s">
        <v>4577</v>
      </c>
    </row>
    <row r="4776" spans="1:73">
      <c r="A4776" t="s">
        <v>4552</v>
      </c>
      <c r="B4776" t="s">
        <v>4553</v>
      </c>
      <c r="C4776">
        <v>24</v>
      </c>
      <c r="D4776" t="s">
        <v>109</v>
      </c>
      <c r="E4776" t="s">
        <v>4575</v>
      </c>
      <c r="F4776" t="s">
        <v>92</v>
      </c>
      <c r="G4776">
        <v>16</v>
      </c>
      <c r="H4776">
        <v>47</v>
      </c>
      <c r="I4776">
        <v>27</v>
      </c>
      <c r="J4776">
        <v>0</v>
      </c>
      <c r="K4776">
        <v>0</v>
      </c>
      <c r="L4776">
        <v>64</v>
      </c>
      <c r="M4776">
        <v>0</v>
      </c>
      <c r="N4776">
        <v>73</v>
      </c>
      <c r="O4776">
        <v>4</v>
      </c>
      <c r="P4776">
        <v>0</v>
      </c>
      <c r="Q4776">
        <v>16</v>
      </c>
      <c r="R4776">
        <v>10</v>
      </c>
      <c r="S4776">
        <v>133</v>
      </c>
      <c r="T4776">
        <v>64</v>
      </c>
      <c r="U4776">
        <v>0</v>
      </c>
      <c r="V4776">
        <v>7</v>
      </c>
      <c r="W4776">
        <v>16</v>
      </c>
      <c r="X4776">
        <v>0</v>
      </c>
      <c r="Y4776">
        <v>3</v>
      </c>
      <c r="Z4776">
        <v>0</v>
      </c>
      <c r="AA4776">
        <v>0</v>
      </c>
      <c r="AB4776">
        <v>556</v>
      </c>
      <c r="AC4776">
        <v>7</v>
      </c>
      <c r="AD4776">
        <v>3</v>
      </c>
      <c r="AE4776">
        <v>2</v>
      </c>
      <c r="AF4776">
        <v>1</v>
      </c>
      <c r="AG4776">
        <v>42</v>
      </c>
      <c r="AH4776">
        <v>9</v>
      </c>
      <c r="AI4776">
        <v>46</v>
      </c>
      <c r="AJ4776">
        <v>1</v>
      </c>
      <c r="AK4776">
        <v>0</v>
      </c>
      <c r="AL4776">
        <v>9</v>
      </c>
      <c r="AM4776">
        <v>52</v>
      </c>
      <c r="AN4776">
        <v>3</v>
      </c>
      <c r="AO4776">
        <v>8</v>
      </c>
      <c r="AP4776">
        <v>12</v>
      </c>
      <c r="AQ4776">
        <v>12</v>
      </c>
      <c r="AR4776">
        <v>5</v>
      </c>
      <c r="AS4776">
        <v>0</v>
      </c>
      <c r="AT4776">
        <v>16</v>
      </c>
      <c r="AU4776">
        <v>36</v>
      </c>
      <c r="AV4776">
        <v>5</v>
      </c>
      <c r="AW4776">
        <v>20</v>
      </c>
      <c r="AX4776">
        <v>27</v>
      </c>
      <c r="AY4776">
        <v>132</v>
      </c>
      <c r="AZ4776">
        <v>67</v>
      </c>
      <c r="BA4776">
        <v>88</v>
      </c>
      <c r="BB4776">
        <v>51</v>
      </c>
      <c r="BC4776">
        <v>124</v>
      </c>
      <c r="BD4776">
        <v>0</v>
      </c>
      <c r="BE4776">
        <v>3</v>
      </c>
      <c r="BF4776">
        <v>0</v>
      </c>
      <c r="BG4776">
        <v>0</v>
      </c>
      <c r="BH4776">
        <v>4</v>
      </c>
      <c r="BI4776">
        <v>115</v>
      </c>
      <c r="BJ4776">
        <v>63</v>
      </c>
      <c r="BK4776">
        <v>1</v>
      </c>
      <c r="BL4776">
        <v>14</v>
      </c>
      <c r="BM4776">
        <v>11</v>
      </c>
      <c r="BN4776">
        <v>37</v>
      </c>
      <c r="BO4776">
        <v>123</v>
      </c>
      <c r="BP4776">
        <v>3</v>
      </c>
      <c r="BQ4776">
        <v>10</v>
      </c>
      <c r="BR4776">
        <v>1</v>
      </c>
      <c r="BS4776">
        <v>87</v>
      </c>
      <c r="BT4776">
        <v>1138</v>
      </c>
      <c r="BU4776" t="s">
        <v>4578</v>
      </c>
    </row>
    <row r="4777" spans="1:73">
      <c r="A4777" t="s">
        <v>4552</v>
      </c>
      <c r="B4777" t="s">
        <v>4553</v>
      </c>
      <c r="C4777">
        <v>25</v>
      </c>
      <c r="D4777" t="s">
        <v>109</v>
      </c>
      <c r="E4777" t="s">
        <v>78</v>
      </c>
      <c r="F4777" t="s">
        <v>77</v>
      </c>
      <c r="G4777">
        <v>0</v>
      </c>
      <c r="H4777">
        <v>6</v>
      </c>
      <c r="I4777">
        <v>0</v>
      </c>
      <c r="J4777">
        <v>0</v>
      </c>
      <c r="K4777">
        <v>0</v>
      </c>
      <c r="L4777">
        <v>4</v>
      </c>
      <c r="M4777">
        <v>0</v>
      </c>
      <c r="N4777">
        <v>11</v>
      </c>
      <c r="O4777">
        <v>3</v>
      </c>
      <c r="P4777">
        <v>2</v>
      </c>
      <c r="Q4777">
        <v>0</v>
      </c>
      <c r="R4777">
        <v>1</v>
      </c>
      <c r="S4777">
        <v>9</v>
      </c>
      <c r="T4777">
        <v>7</v>
      </c>
      <c r="U4777">
        <v>0</v>
      </c>
      <c r="V4777">
        <v>2</v>
      </c>
      <c r="W4777">
        <v>1</v>
      </c>
      <c r="X4777">
        <v>0</v>
      </c>
      <c r="Y4777">
        <v>0</v>
      </c>
      <c r="Z4777">
        <v>0</v>
      </c>
      <c r="AA4777">
        <v>0</v>
      </c>
      <c r="AB4777">
        <v>48</v>
      </c>
      <c r="AC4777">
        <v>1</v>
      </c>
      <c r="AD4777">
        <v>0</v>
      </c>
      <c r="AE4777">
        <v>1</v>
      </c>
      <c r="AF4777">
        <v>0</v>
      </c>
      <c r="AG4777">
        <v>4</v>
      </c>
      <c r="AH4777">
        <v>0</v>
      </c>
      <c r="AI4777">
        <v>5</v>
      </c>
      <c r="AJ4777">
        <v>0</v>
      </c>
      <c r="AK4777">
        <v>0</v>
      </c>
      <c r="AL4777">
        <v>0</v>
      </c>
      <c r="AM4777">
        <v>9</v>
      </c>
      <c r="AN4777">
        <v>0</v>
      </c>
      <c r="AO4777">
        <v>0</v>
      </c>
      <c r="AP4777">
        <v>1</v>
      </c>
      <c r="AQ4777">
        <v>0</v>
      </c>
      <c r="AR4777">
        <v>0</v>
      </c>
      <c r="AS4777">
        <v>0</v>
      </c>
      <c r="AT4777">
        <v>0</v>
      </c>
      <c r="AU4777">
        <v>1</v>
      </c>
      <c r="AV4777">
        <v>1</v>
      </c>
      <c r="AW4777">
        <v>0</v>
      </c>
      <c r="AX4777">
        <v>5</v>
      </c>
      <c r="AY4777">
        <v>12</v>
      </c>
      <c r="AZ4777">
        <v>9</v>
      </c>
      <c r="BA4777">
        <v>14</v>
      </c>
      <c r="BB4777">
        <v>2</v>
      </c>
      <c r="BC4777">
        <v>9</v>
      </c>
      <c r="BD4777">
        <v>0</v>
      </c>
      <c r="BE4777">
        <v>0</v>
      </c>
      <c r="BF4777">
        <v>0</v>
      </c>
      <c r="BG4777">
        <v>0</v>
      </c>
      <c r="BH4777">
        <v>3</v>
      </c>
      <c r="BI4777">
        <v>18</v>
      </c>
      <c r="BJ4777">
        <v>5</v>
      </c>
      <c r="BK4777">
        <v>0</v>
      </c>
      <c r="BL4777">
        <v>1</v>
      </c>
      <c r="BM4777">
        <v>0</v>
      </c>
      <c r="BN4777">
        <v>1</v>
      </c>
      <c r="BO4777">
        <v>11</v>
      </c>
      <c r="BP4777">
        <v>1</v>
      </c>
      <c r="BQ4777">
        <v>0</v>
      </c>
      <c r="BR4777">
        <v>3</v>
      </c>
      <c r="BS4777">
        <v>4</v>
      </c>
      <c r="BT4777">
        <v>86</v>
      </c>
      <c r="BU4777" t="s">
        <v>4579</v>
      </c>
    </row>
    <row r="4778" spans="1:73">
      <c r="A4778" t="s">
        <v>4552</v>
      </c>
      <c r="B4778" t="s">
        <v>4553</v>
      </c>
      <c r="C4778">
        <v>26</v>
      </c>
      <c r="D4778" t="s">
        <v>109</v>
      </c>
      <c r="E4778" t="s">
        <v>4580</v>
      </c>
      <c r="F4778" t="s">
        <v>101</v>
      </c>
      <c r="G4778">
        <v>0</v>
      </c>
      <c r="H4778">
        <v>0</v>
      </c>
      <c r="I4778">
        <v>0</v>
      </c>
      <c r="J4778">
        <v>0</v>
      </c>
      <c r="K4778">
        <v>0</v>
      </c>
      <c r="L4778">
        <v>0</v>
      </c>
      <c r="M4778">
        <v>0</v>
      </c>
      <c r="N4778">
        <v>5</v>
      </c>
      <c r="O4778">
        <v>0</v>
      </c>
      <c r="P4778">
        <v>0</v>
      </c>
      <c r="Q4778">
        <v>0</v>
      </c>
      <c r="R4778">
        <v>0</v>
      </c>
      <c r="S4778">
        <v>4</v>
      </c>
      <c r="T4778">
        <v>0</v>
      </c>
      <c r="U4778">
        <v>0</v>
      </c>
      <c r="V4778">
        <v>1</v>
      </c>
      <c r="W4778">
        <v>0</v>
      </c>
      <c r="X4778">
        <v>0</v>
      </c>
      <c r="Y4778">
        <v>0</v>
      </c>
      <c r="Z4778">
        <v>0</v>
      </c>
      <c r="AA4778">
        <v>0</v>
      </c>
      <c r="AB4778">
        <v>7</v>
      </c>
      <c r="AC4778">
        <v>2</v>
      </c>
      <c r="AD4778">
        <v>0</v>
      </c>
      <c r="AE4778">
        <v>0</v>
      </c>
      <c r="AF4778">
        <v>0</v>
      </c>
      <c r="AG4778">
        <v>2</v>
      </c>
      <c r="AH4778">
        <v>0</v>
      </c>
      <c r="AI4778">
        <v>0</v>
      </c>
      <c r="AJ4778">
        <v>0</v>
      </c>
      <c r="AK4778">
        <v>0</v>
      </c>
      <c r="AL4778">
        <v>0</v>
      </c>
      <c r="AM4778">
        <v>0</v>
      </c>
      <c r="AN4778">
        <v>0</v>
      </c>
      <c r="AO4778">
        <v>0</v>
      </c>
      <c r="AP4778">
        <v>0</v>
      </c>
      <c r="AQ4778">
        <v>2</v>
      </c>
      <c r="AR4778">
        <v>0</v>
      </c>
      <c r="AS4778">
        <v>0</v>
      </c>
      <c r="AT4778">
        <v>0</v>
      </c>
      <c r="AU4778">
        <v>0</v>
      </c>
      <c r="AV4778">
        <v>0</v>
      </c>
      <c r="AW4778">
        <v>0</v>
      </c>
      <c r="AX4778">
        <v>0</v>
      </c>
      <c r="AY4778">
        <v>0</v>
      </c>
      <c r="AZ4778">
        <v>2</v>
      </c>
      <c r="BA4778">
        <v>0</v>
      </c>
      <c r="BB4778">
        <v>0</v>
      </c>
      <c r="BC4778">
        <v>0</v>
      </c>
      <c r="BD4778">
        <v>0</v>
      </c>
      <c r="BE4778">
        <v>0</v>
      </c>
      <c r="BF4778">
        <v>0</v>
      </c>
      <c r="BG4778">
        <v>0</v>
      </c>
      <c r="BH4778">
        <v>0</v>
      </c>
      <c r="BI4778">
        <v>2</v>
      </c>
      <c r="BJ4778">
        <v>0</v>
      </c>
      <c r="BK4778">
        <v>0</v>
      </c>
      <c r="BL4778">
        <v>1</v>
      </c>
      <c r="BM4778">
        <v>0</v>
      </c>
      <c r="BN4778">
        <v>0</v>
      </c>
      <c r="BO4778">
        <v>6</v>
      </c>
      <c r="BP4778">
        <v>0</v>
      </c>
      <c r="BQ4778">
        <v>0</v>
      </c>
      <c r="BR4778">
        <v>0</v>
      </c>
      <c r="BS4778">
        <v>4</v>
      </c>
      <c r="BT4778">
        <v>15</v>
      </c>
      <c r="BU4778" t="s">
        <v>4581</v>
      </c>
    </row>
    <row r="4779" spans="1:73">
      <c r="A4779" t="s">
        <v>4552</v>
      </c>
      <c r="B4779" t="s">
        <v>4553</v>
      </c>
      <c r="C4779">
        <v>27</v>
      </c>
      <c r="D4779" t="s">
        <v>109</v>
      </c>
      <c r="E4779" t="s">
        <v>78</v>
      </c>
      <c r="F4779" t="s">
        <v>77</v>
      </c>
      <c r="G4779">
        <v>0</v>
      </c>
      <c r="H4779">
        <v>0</v>
      </c>
      <c r="I4779">
        <v>0</v>
      </c>
      <c r="J4779">
        <v>0</v>
      </c>
      <c r="K4779">
        <v>0</v>
      </c>
      <c r="L4779">
        <v>0</v>
      </c>
      <c r="M4779">
        <v>0</v>
      </c>
      <c r="N4779">
        <v>0</v>
      </c>
      <c r="O4779">
        <v>0</v>
      </c>
      <c r="P4779">
        <v>0</v>
      </c>
      <c r="Q4779">
        <v>0</v>
      </c>
      <c r="R4779">
        <v>0</v>
      </c>
      <c r="S4779">
        <v>1</v>
      </c>
      <c r="T4779">
        <v>1</v>
      </c>
      <c r="U4779">
        <v>0</v>
      </c>
      <c r="V4779">
        <v>0</v>
      </c>
      <c r="W4779">
        <v>0</v>
      </c>
      <c r="X4779">
        <v>0</v>
      </c>
      <c r="Y4779">
        <v>0</v>
      </c>
      <c r="Z4779">
        <v>0</v>
      </c>
      <c r="AA4779">
        <v>0</v>
      </c>
      <c r="AB4779">
        <v>1</v>
      </c>
      <c r="AC4779">
        <v>0</v>
      </c>
      <c r="AD4779">
        <v>0</v>
      </c>
      <c r="AE4779">
        <v>0</v>
      </c>
      <c r="AF4779">
        <v>0</v>
      </c>
      <c r="AG4779">
        <v>0</v>
      </c>
      <c r="AH4779">
        <v>0</v>
      </c>
      <c r="AI4779">
        <v>1</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0</v>
      </c>
      <c r="BB4779">
        <v>0</v>
      </c>
      <c r="BC4779">
        <v>0</v>
      </c>
      <c r="BD4779">
        <v>0</v>
      </c>
      <c r="BE4779">
        <v>0</v>
      </c>
      <c r="BF4779">
        <v>0</v>
      </c>
      <c r="BG4779">
        <v>0</v>
      </c>
      <c r="BH4779">
        <v>0</v>
      </c>
      <c r="BI4779">
        <v>0</v>
      </c>
      <c r="BJ4779">
        <v>0</v>
      </c>
      <c r="BK4779">
        <v>0</v>
      </c>
      <c r="BL4779">
        <v>0</v>
      </c>
      <c r="BM4779">
        <v>0</v>
      </c>
      <c r="BN4779">
        <v>0</v>
      </c>
      <c r="BO4779">
        <v>0</v>
      </c>
      <c r="BP4779">
        <v>0</v>
      </c>
      <c r="BQ4779">
        <v>0</v>
      </c>
      <c r="BR4779">
        <v>0</v>
      </c>
      <c r="BS4779">
        <v>1</v>
      </c>
      <c r="BT4779">
        <v>5</v>
      </c>
      <c r="BU4779" t="s">
        <v>4582</v>
      </c>
    </row>
    <row r="4780" spans="1:73">
      <c r="A4780" t="s">
        <v>4552</v>
      </c>
      <c r="B4780" t="s">
        <v>4553</v>
      </c>
      <c r="C4780">
        <v>28</v>
      </c>
      <c r="D4780" t="s">
        <v>109</v>
      </c>
      <c r="E4780" t="s">
        <v>4580</v>
      </c>
      <c r="F4780" t="s">
        <v>101</v>
      </c>
      <c r="G4780">
        <v>14</v>
      </c>
      <c r="H4780">
        <v>38</v>
      </c>
      <c r="I4780">
        <v>23</v>
      </c>
      <c r="J4780">
        <v>1</v>
      </c>
      <c r="K4780">
        <v>0</v>
      </c>
      <c r="L4780">
        <v>46</v>
      </c>
      <c r="M4780">
        <v>0</v>
      </c>
      <c r="N4780">
        <v>72</v>
      </c>
      <c r="O4780">
        <v>3</v>
      </c>
      <c r="P4780">
        <v>0</v>
      </c>
      <c r="Q4780">
        <v>13</v>
      </c>
      <c r="R4780">
        <v>9</v>
      </c>
      <c r="S4780">
        <v>110</v>
      </c>
      <c r="T4780">
        <v>57</v>
      </c>
      <c r="U4780">
        <v>0</v>
      </c>
      <c r="V4780">
        <v>9</v>
      </c>
      <c r="W4780">
        <v>21</v>
      </c>
      <c r="X4780">
        <v>0</v>
      </c>
      <c r="Y4780">
        <v>4</v>
      </c>
      <c r="Z4780">
        <v>1</v>
      </c>
      <c r="AA4780">
        <v>0</v>
      </c>
      <c r="AB4780">
        <v>460</v>
      </c>
      <c r="AC4780">
        <v>9</v>
      </c>
      <c r="AD4780">
        <v>0</v>
      </c>
      <c r="AE4780">
        <v>0</v>
      </c>
      <c r="AF4780">
        <v>0</v>
      </c>
      <c r="AG4780">
        <v>40</v>
      </c>
      <c r="AH4780">
        <v>1</v>
      </c>
      <c r="AI4780">
        <v>33</v>
      </c>
      <c r="AJ4780">
        <v>0</v>
      </c>
      <c r="AK4780">
        <v>1</v>
      </c>
      <c r="AL4780">
        <v>8</v>
      </c>
      <c r="AM4780">
        <v>59</v>
      </c>
      <c r="AN4780">
        <v>2</v>
      </c>
      <c r="AO4780">
        <v>1</v>
      </c>
      <c r="AP4780">
        <v>19</v>
      </c>
      <c r="AQ4780">
        <v>14</v>
      </c>
      <c r="AR4780">
        <v>5</v>
      </c>
      <c r="AS4780">
        <v>0</v>
      </c>
      <c r="AT4780">
        <v>0</v>
      </c>
      <c r="AU4780">
        <v>19</v>
      </c>
      <c r="AV4780">
        <v>6</v>
      </c>
      <c r="AW4780">
        <v>15</v>
      </c>
      <c r="AX4780">
        <v>30</v>
      </c>
      <c r="AY4780">
        <v>117</v>
      </c>
      <c r="AZ4780">
        <v>68</v>
      </c>
      <c r="BA4780">
        <v>98</v>
      </c>
      <c r="BB4780">
        <v>23</v>
      </c>
      <c r="BC4780">
        <v>112</v>
      </c>
      <c r="BD4780">
        <v>0</v>
      </c>
      <c r="BE4780">
        <v>4</v>
      </c>
      <c r="BF4780">
        <v>2</v>
      </c>
      <c r="BG4780">
        <v>1</v>
      </c>
      <c r="BH4780">
        <v>1</v>
      </c>
      <c r="BI4780">
        <v>97</v>
      </c>
      <c r="BJ4780">
        <v>59</v>
      </c>
      <c r="BK4780">
        <v>0</v>
      </c>
      <c r="BL4780">
        <v>18</v>
      </c>
      <c r="BM4780">
        <v>11</v>
      </c>
      <c r="BN4780">
        <v>30</v>
      </c>
      <c r="BO4780">
        <v>103</v>
      </c>
      <c r="BP4780">
        <v>6</v>
      </c>
      <c r="BQ4780">
        <v>2</v>
      </c>
      <c r="BR4780">
        <v>7</v>
      </c>
      <c r="BS4780">
        <v>57</v>
      </c>
      <c r="BT4780">
        <v>878</v>
      </c>
      <c r="BU4780" t="s">
        <v>4583</v>
      </c>
    </row>
    <row r="4781" spans="1:73">
      <c r="A4781" t="s">
        <v>4552</v>
      </c>
      <c r="B4781" t="s">
        <v>4553</v>
      </c>
      <c r="C4781">
        <v>29</v>
      </c>
      <c r="D4781" t="s">
        <v>119</v>
      </c>
      <c r="E4781" t="s">
        <v>78</v>
      </c>
      <c r="F4781" t="s">
        <v>77</v>
      </c>
      <c r="G4781">
        <v>1</v>
      </c>
      <c r="H4781">
        <v>15</v>
      </c>
      <c r="I4781">
        <v>10</v>
      </c>
      <c r="J4781">
        <v>0</v>
      </c>
      <c r="K4781">
        <v>0</v>
      </c>
      <c r="L4781">
        <v>21</v>
      </c>
      <c r="M4781">
        <v>0</v>
      </c>
      <c r="N4781">
        <v>46</v>
      </c>
      <c r="O4781">
        <v>0</v>
      </c>
      <c r="P4781">
        <v>0</v>
      </c>
      <c r="Q4781">
        <v>6</v>
      </c>
      <c r="R4781">
        <v>1</v>
      </c>
      <c r="S4781">
        <v>46</v>
      </c>
      <c r="T4781">
        <v>20</v>
      </c>
      <c r="U4781">
        <v>0</v>
      </c>
      <c r="V4781">
        <v>2</v>
      </c>
      <c r="W4781">
        <v>9</v>
      </c>
      <c r="X4781">
        <v>0</v>
      </c>
      <c r="Y4781">
        <v>0</v>
      </c>
      <c r="Z4781">
        <v>2</v>
      </c>
      <c r="AA4781">
        <v>0</v>
      </c>
      <c r="AB4781">
        <v>195</v>
      </c>
      <c r="AC4781">
        <v>1</v>
      </c>
      <c r="AD4781">
        <v>0</v>
      </c>
      <c r="AE4781">
        <v>0</v>
      </c>
      <c r="AF4781">
        <v>0</v>
      </c>
      <c r="AG4781">
        <v>14</v>
      </c>
      <c r="AH4781">
        <v>4</v>
      </c>
      <c r="AI4781">
        <v>17</v>
      </c>
      <c r="AJ4781">
        <v>0</v>
      </c>
      <c r="AK4781">
        <v>0</v>
      </c>
      <c r="AL4781">
        <v>5</v>
      </c>
      <c r="AM4781">
        <v>27</v>
      </c>
      <c r="AN4781">
        <v>0</v>
      </c>
      <c r="AO4781">
        <v>0</v>
      </c>
      <c r="AP4781">
        <v>6</v>
      </c>
      <c r="AQ4781">
        <v>4</v>
      </c>
      <c r="AR4781">
        <v>0</v>
      </c>
      <c r="AS4781">
        <v>1</v>
      </c>
      <c r="AT4781">
        <v>7</v>
      </c>
      <c r="AU4781">
        <v>3</v>
      </c>
      <c r="AV4781">
        <v>1</v>
      </c>
      <c r="AW4781">
        <v>8</v>
      </c>
      <c r="AX4781">
        <v>10</v>
      </c>
      <c r="AY4781">
        <v>39</v>
      </c>
      <c r="AZ4781">
        <v>37</v>
      </c>
      <c r="BA4781">
        <v>42</v>
      </c>
      <c r="BB4781">
        <v>6</v>
      </c>
      <c r="BC4781">
        <v>34</v>
      </c>
      <c r="BD4781">
        <v>0</v>
      </c>
      <c r="BE4781">
        <v>0</v>
      </c>
      <c r="BF4781">
        <v>1</v>
      </c>
      <c r="BG4781">
        <v>0</v>
      </c>
      <c r="BH4781">
        <v>0</v>
      </c>
      <c r="BI4781">
        <v>30</v>
      </c>
      <c r="BJ4781">
        <v>17</v>
      </c>
      <c r="BK4781">
        <v>0</v>
      </c>
      <c r="BL4781">
        <v>7</v>
      </c>
      <c r="BM4781">
        <v>1</v>
      </c>
      <c r="BN4781">
        <v>9</v>
      </c>
      <c r="BO4781">
        <v>52</v>
      </c>
      <c r="BP4781">
        <v>2</v>
      </c>
      <c r="BQ4781">
        <v>0</v>
      </c>
      <c r="BR4781">
        <v>1</v>
      </c>
      <c r="BS4781">
        <v>17</v>
      </c>
      <c r="BT4781">
        <v>331</v>
      </c>
      <c r="BU4781" t="s">
        <v>4584</v>
      </c>
    </row>
    <row r="4782" spans="1:73">
      <c r="A4782" t="s">
        <v>4552</v>
      </c>
      <c r="B4782" t="s">
        <v>4553</v>
      </c>
      <c r="C4782">
        <v>30</v>
      </c>
      <c r="D4782" t="s">
        <v>119</v>
      </c>
      <c r="E4782" t="s">
        <v>4559</v>
      </c>
      <c r="F4782" t="s">
        <v>92</v>
      </c>
      <c r="G4782">
        <v>1</v>
      </c>
      <c r="H4782">
        <v>9</v>
      </c>
      <c r="I4782">
        <v>2</v>
      </c>
      <c r="J4782">
        <v>0</v>
      </c>
      <c r="K4782">
        <v>0</v>
      </c>
      <c r="L4782">
        <v>5</v>
      </c>
      <c r="M4782">
        <v>2</v>
      </c>
      <c r="N4782">
        <v>16</v>
      </c>
      <c r="O4782">
        <v>0</v>
      </c>
      <c r="P4782">
        <v>0</v>
      </c>
      <c r="Q4782">
        <v>0</v>
      </c>
      <c r="R4782">
        <v>2</v>
      </c>
      <c r="S4782">
        <v>19</v>
      </c>
      <c r="T4782">
        <v>16</v>
      </c>
      <c r="U4782">
        <v>0</v>
      </c>
      <c r="V4782">
        <v>3</v>
      </c>
      <c r="W4782">
        <v>5</v>
      </c>
      <c r="X4782">
        <v>0</v>
      </c>
      <c r="Y4782">
        <v>0</v>
      </c>
      <c r="Z4782">
        <v>0</v>
      </c>
      <c r="AA4782">
        <v>0</v>
      </c>
      <c r="AB4782">
        <v>83</v>
      </c>
      <c r="AC4782">
        <v>0</v>
      </c>
      <c r="AD4782">
        <v>0</v>
      </c>
      <c r="AE4782">
        <v>0</v>
      </c>
      <c r="AF4782">
        <v>0</v>
      </c>
      <c r="AG4782">
        <v>13</v>
      </c>
      <c r="AH4782">
        <v>0</v>
      </c>
      <c r="AI4782">
        <v>4</v>
      </c>
      <c r="AJ4782">
        <v>0</v>
      </c>
      <c r="AK4782">
        <v>0</v>
      </c>
      <c r="AL4782">
        <v>4</v>
      </c>
      <c r="AM4782">
        <v>14</v>
      </c>
      <c r="AN4782">
        <v>0</v>
      </c>
      <c r="AO4782">
        <v>0</v>
      </c>
      <c r="AP4782">
        <v>1</v>
      </c>
      <c r="AQ4782">
        <v>2</v>
      </c>
      <c r="AR4782">
        <v>0</v>
      </c>
      <c r="AS4782">
        <v>0</v>
      </c>
      <c r="AT4782">
        <v>0</v>
      </c>
      <c r="AU4782">
        <v>7</v>
      </c>
      <c r="AV4782">
        <v>0</v>
      </c>
      <c r="AW4782">
        <v>2</v>
      </c>
      <c r="AX4782">
        <v>14</v>
      </c>
      <c r="AY4782">
        <v>16</v>
      </c>
      <c r="AZ4782">
        <v>16</v>
      </c>
      <c r="BA4782">
        <v>28</v>
      </c>
      <c r="BB4782">
        <v>3</v>
      </c>
      <c r="BC4782">
        <v>16</v>
      </c>
      <c r="BD4782">
        <v>0</v>
      </c>
      <c r="BE4782">
        <v>0</v>
      </c>
      <c r="BF4782">
        <v>0</v>
      </c>
      <c r="BG4782">
        <v>0</v>
      </c>
      <c r="BH4782">
        <v>0</v>
      </c>
      <c r="BI4782">
        <v>22</v>
      </c>
      <c r="BJ4782">
        <v>1</v>
      </c>
      <c r="BK4782">
        <v>0</v>
      </c>
      <c r="BL4782">
        <v>3</v>
      </c>
      <c r="BM4782">
        <v>0</v>
      </c>
      <c r="BN4782">
        <v>10</v>
      </c>
      <c r="BO4782">
        <v>23</v>
      </c>
      <c r="BP4782">
        <v>5</v>
      </c>
      <c r="BQ4782">
        <v>0</v>
      </c>
      <c r="BR4782">
        <v>4</v>
      </c>
      <c r="BS4782">
        <v>6</v>
      </c>
      <c r="BT4782">
        <v>129</v>
      </c>
      <c r="BU4782" t="s">
        <v>4585</v>
      </c>
    </row>
    <row r="4783" spans="1:73">
      <c r="A4783" t="s">
        <v>4552</v>
      </c>
      <c r="B4783" t="s">
        <v>4553</v>
      </c>
      <c r="C4783">
        <v>31</v>
      </c>
      <c r="D4783" t="s">
        <v>119</v>
      </c>
      <c r="E4783" t="s">
        <v>78</v>
      </c>
      <c r="F4783" t="s">
        <v>77</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0</v>
      </c>
      <c r="BB4783">
        <v>0</v>
      </c>
      <c r="BC4783">
        <v>0</v>
      </c>
      <c r="BD4783">
        <v>0</v>
      </c>
      <c r="BE4783">
        <v>0</v>
      </c>
      <c r="BF4783">
        <v>0</v>
      </c>
      <c r="BG4783">
        <v>0</v>
      </c>
      <c r="BH4783">
        <v>0</v>
      </c>
      <c r="BI4783">
        <v>0</v>
      </c>
      <c r="BJ4783">
        <v>0</v>
      </c>
      <c r="BK4783">
        <v>0</v>
      </c>
      <c r="BL4783">
        <v>0</v>
      </c>
      <c r="BM4783">
        <v>0</v>
      </c>
      <c r="BN4783">
        <v>0</v>
      </c>
      <c r="BO4783">
        <v>0</v>
      </c>
      <c r="BP4783">
        <v>0</v>
      </c>
      <c r="BQ4783">
        <v>0</v>
      </c>
      <c r="BR4783">
        <v>0</v>
      </c>
      <c r="BS4783">
        <v>1</v>
      </c>
      <c r="BT4783">
        <v>3</v>
      </c>
      <c r="BU4783" t="s">
        <v>4586</v>
      </c>
    </row>
    <row r="4784" spans="1:73">
      <c r="A4784" t="s">
        <v>4552</v>
      </c>
      <c r="B4784" t="s">
        <v>4553</v>
      </c>
      <c r="C4784">
        <v>32</v>
      </c>
      <c r="D4784" t="s">
        <v>119</v>
      </c>
      <c r="E4784" t="s">
        <v>4566</v>
      </c>
      <c r="F4784" t="s">
        <v>101</v>
      </c>
      <c r="G4784">
        <v>0</v>
      </c>
      <c r="H4784">
        <v>0</v>
      </c>
      <c r="I4784">
        <v>0</v>
      </c>
      <c r="J4784">
        <v>0</v>
      </c>
      <c r="K4784">
        <v>0</v>
      </c>
      <c r="L4784">
        <v>1</v>
      </c>
      <c r="M4784">
        <v>0</v>
      </c>
      <c r="N4784">
        <v>1</v>
      </c>
      <c r="O4784">
        <v>0</v>
      </c>
      <c r="P4784">
        <v>0</v>
      </c>
      <c r="Q4784">
        <v>0</v>
      </c>
      <c r="R4784">
        <v>0</v>
      </c>
      <c r="S4784">
        <v>2</v>
      </c>
      <c r="T4784">
        <v>0</v>
      </c>
      <c r="U4784">
        <v>0</v>
      </c>
      <c r="V4784">
        <v>0</v>
      </c>
      <c r="W4784">
        <v>2</v>
      </c>
      <c r="X4784">
        <v>0</v>
      </c>
      <c r="Y4784">
        <v>0</v>
      </c>
      <c r="Z4784">
        <v>0</v>
      </c>
      <c r="AA4784">
        <v>0</v>
      </c>
      <c r="AB4784">
        <v>5</v>
      </c>
      <c r="AC4784">
        <v>0</v>
      </c>
      <c r="AD4784">
        <v>0</v>
      </c>
      <c r="AE4784">
        <v>0</v>
      </c>
      <c r="AF4784">
        <v>0</v>
      </c>
      <c r="AG4784">
        <v>2</v>
      </c>
      <c r="AH4784">
        <v>0</v>
      </c>
      <c r="AI4784">
        <v>0</v>
      </c>
      <c r="AJ4784">
        <v>0</v>
      </c>
      <c r="AK4784">
        <v>0</v>
      </c>
      <c r="AL4784">
        <v>0</v>
      </c>
      <c r="AM4784">
        <v>0</v>
      </c>
      <c r="AN4784">
        <v>0</v>
      </c>
      <c r="AO4784">
        <v>0</v>
      </c>
      <c r="AP4784">
        <v>0</v>
      </c>
      <c r="AQ4784">
        <v>1</v>
      </c>
      <c r="AR4784">
        <v>0</v>
      </c>
      <c r="AS4784">
        <v>0</v>
      </c>
      <c r="AT4784">
        <v>0</v>
      </c>
      <c r="AU4784">
        <v>0</v>
      </c>
      <c r="AV4784">
        <v>0</v>
      </c>
      <c r="AW4784">
        <v>0</v>
      </c>
      <c r="AX4784">
        <v>0</v>
      </c>
      <c r="AY4784">
        <v>1</v>
      </c>
      <c r="AZ4784">
        <v>1</v>
      </c>
      <c r="BA4784">
        <v>0</v>
      </c>
      <c r="BB4784">
        <v>0</v>
      </c>
      <c r="BC4784">
        <v>0</v>
      </c>
      <c r="BD4784">
        <v>0</v>
      </c>
      <c r="BE4784">
        <v>0</v>
      </c>
      <c r="BF4784">
        <v>0</v>
      </c>
      <c r="BG4784">
        <v>0</v>
      </c>
      <c r="BH4784">
        <v>0</v>
      </c>
      <c r="BI4784">
        <v>2</v>
      </c>
      <c r="BJ4784">
        <v>0</v>
      </c>
      <c r="BK4784">
        <v>0</v>
      </c>
      <c r="BL4784">
        <v>0</v>
      </c>
      <c r="BM4784">
        <v>0</v>
      </c>
      <c r="BN4784">
        <v>0</v>
      </c>
      <c r="BO4784">
        <v>1</v>
      </c>
      <c r="BP4784">
        <v>0</v>
      </c>
      <c r="BQ4784">
        <v>0</v>
      </c>
      <c r="BR4784">
        <v>0</v>
      </c>
      <c r="BS4784">
        <v>2</v>
      </c>
      <c r="BT4784">
        <v>12</v>
      </c>
      <c r="BU4784" t="s">
        <v>4587</v>
      </c>
    </row>
    <row r="4785" spans="1:73">
      <c r="A4785" t="s">
        <v>4552</v>
      </c>
      <c r="B4785" t="s">
        <v>4553</v>
      </c>
      <c r="C4785">
        <v>33</v>
      </c>
      <c r="D4785" t="s">
        <v>119</v>
      </c>
      <c r="E4785" t="s">
        <v>4559</v>
      </c>
      <c r="F4785" t="s">
        <v>92</v>
      </c>
      <c r="G4785">
        <v>0</v>
      </c>
      <c r="H4785">
        <v>1</v>
      </c>
      <c r="I4785">
        <v>0</v>
      </c>
      <c r="J4785">
        <v>0</v>
      </c>
      <c r="K4785">
        <v>0</v>
      </c>
      <c r="L4785">
        <v>1</v>
      </c>
      <c r="M4785">
        <v>0</v>
      </c>
      <c r="N4785">
        <v>3</v>
      </c>
      <c r="O4785">
        <v>0</v>
      </c>
      <c r="P4785">
        <v>0</v>
      </c>
      <c r="Q4785">
        <v>0</v>
      </c>
      <c r="R4785">
        <v>0</v>
      </c>
      <c r="S4785">
        <v>1</v>
      </c>
      <c r="T4785">
        <v>1</v>
      </c>
      <c r="U4785">
        <v>0</v>
      </c>
      <c r="V4785">
        <v>0</v>
      </c>
      <c r="W4785">
        <v>1</v>
      </c>
      <c r="X4785">
        <v>0</v>
      </c>
      <c r="Y4785">
        <v>0</v>
      </c>
      <c r="Z4785">
        <v>0</v>
      </c>
      <c r="AA4785">
        <v>0</v>
      </c>
      <c r="AB4785">
        <v>9</v>
      </c>
      <c r="AC4785">
        <v>0</v>
      </c>
      <c r="AD4785">
        <v>0</v>
      </c>
      <c r="AE4785">
        <v>0</v>
      </c>
      <c r="AF4785">
        <v>0</v>
      </c>
      <c r="AG4785">
        <v>2</v>
      </c>
      <c r="AH4785">
        <v>2</v>
      </c>
      <c r="AI4785">
        <v>0</v>
      </c>
      <c r="AJ4785">
        <v>0</v>
      </c>
      <c r="AK4785">
        <v>0</v>
      </c>
      <c r="AL4785">
        <v>0</v>
      </c>
      <c r="AM4785">
        <v>0</v>
      </c>
      <c r="AN4785">
        <v>0</v>
      </c>
      <c r="AO4785">
        <v>0</v>
      </c>
      <c r="AP4785">
        <v>0</v>
      </c>
      <c r="AQ4785">
        <v>1</v>
      </c>
      <c r="AR4785">
        <v>0</v>
      </c>
      <c r="AS4785">
        <v>0</v>
      </c>
      <c r="AT4785">
        <v>0</v>
      </c>
      <c r="AU4785">
        <v>0</v>
      </c>
      <c r="AV4785">
        <v>0</v>
      </c>
      <c r="AW4785">
        <v>0</v>
      </c>
      <c r="AX4785">
        <v>2</v>
      </c>
      <c r="AY4785">
        <v>1</v>
      </c>
      <c r="AZ4785">
        <v>3</v>
      </c>
      <c r="BA4785">
        <v>2</v>
      </c>
      <c r="BB4785">
        <v>0</v>
      </c>
      <c r="BC4785">
        <v>2</v>
      </c>
      <c r="BD4785">
        <v>0</v>
      </c>
      <c r="BE4785">
        <v>0</v>
      </c>
      <c r="BF4785">
        <v>0</v>
      </c>
      <c r="BG4785">
        <v>0</v>
      </c>
      <c r="BH4785">
        <v>0</v>
      </c>
      <c r="BI4785">
        <v>2</v>
      </c>
      <c r="BJ4785">
        <v>0</v>
      </c>
      <c r="BK4785">
        <v>0</v>
      </c>
      <c r="BL4785">
        <v>0</v>
      </c>
      <c r="BM4785">
        <v>0</v>
      </c>
      <c r="BN4785">
        <v>1</v>
      </c>
      <c r="BO4785">
        <v>3</v>
      </c>
      <c r="BP4785">
        <v>0</v>
      </c>
      <c r="BQ4785">
        <v>0</v>
      </c>
      <c r="BR4785">
        <v>0</v>
      </c>
      <c r="BS4785">
        <v>4</v>
      </c>
      <c r="BT4785">
        <v>18</v>
      </c>
      <c r="BU4785" t="s">
        <v>4588</v>
      </c>
    </row>
    <row r="4786" spans="1:73">
      <c r="A4786" t="s">
        <v>4552</v>
      </c>
      <c r="B4786" t="s">
        <v>4553</v>
      </c>
      <c r="C4786">
        <v>34</v>
      </c>
      <c r="D4786" t="s">
        <v>119</v>
      </c>
      <c r="E4786" t="s">
        <v>4566</v>
      </c>
      <c r="F4786" t="s">
        <v>101</v>
      </c>
      <c r="G4786">
        <v>0</v>
      </c>
      <c r="H4786">
        <v>3</v>
      </c>
      <c r="I4786">
        <v>1</v>
      </c>
      <c r="J4786">
        <v>0</v>
      </c>
      <c r="K4786">
        <v>0</v>
      </c>
      <c r="L4786">
        <v>1</v>
      </c>
      <c r="M4786">
        <v>0</v>
      </c>
      <c r="N4786">
        <v>19</v>
      </c>
      <c r="O4786">
        <v>0</v>
      </c>
      <c r="P4786">
        <v>0</v>
      </c>
      <c r="Q4786">
        <v>0</v>
      </c>
      <c r="R4786">
        <v>0</v>
      </c>
      <c r="S4786">
        <v>11</v>
      </c>
      <c r="T4786">
        <v>0</v>
      </c>
      <c r="U4786">
        <v>0</v>
      </c>
      <c r="V4786">
        <v>3</v>
      </c>
      <c r="W4786">
        <v>3</v>
      </c>
      <c r="X4786">
        <v>0</v>
      </c>
      <c r="Y4786">
        <v>0</v>
      </c>
      <c r="Z4786">
        <v>0</v>
      </c>
      <c r="AA4786">
        <v>0</v>
      </c>
      <c r="AB4786">
        <v>57</v>
      </c>
      <c r="AC4786">
        <v>3</v>
      </c>
      <c r="AD4786">
        <v>0</v>
      </c>
      <c r="AE4786">
        <v>0</v>
      </c>
      <c r="AF4786">
        <v>0</v>
      </c>
      <c r="AG4786">
        <v>6</v>
      </c>
      <c r="AH4786">
        <v>4</v>
      </c>
      <c r="AI4786">
        <v>2</v>
      </c>
      <c r="AJ4786">
        <v>0</v>
      </c>
      <c r="AK4786">
        <v>0</v>
      </c>
      <c r="AL4786">
        <v>1</v>
      </c>
      <c r="AM4786">
        <v>11</v>
      </c>
      <c r="AN4786">
        <v>0</v>
      </c>
      <c r="AO4786">
        <v>0</v>
      </c>
      <c r="AP4786">
        <v>0</v>
      </c>
      <c r="AQ4786">
        <v>2</v>
      </c>
      <c r="AR4786">
        <v>0</v>
      </c>
      <c r="AS4786">
        <v>0</v>
      </c>
      <c r="AT4786">
        <v>0</v>
      </c>
      <c r="AU4786">
        <v>2</v>
      </c>
      <c r="AV4786">
        <v>0</v>
      </c>
      <c r="AW4786">
        <v>1</v>
      </c>
      <c r="AX4786">
        <v>13</v>
      </c>
      <c r="AY4786">
        <v>7</v>
      </c>
      <c r="AZ4786">
        <v>12</v>
      </c>
      <c r="BA4786">
        <v>25</v>
      </c>
      <c r="BB4786">
        <v>1</v>
      </c>
      <c r="BC4786">
        <v>7</v>
      </c>
      <c r="BD4786">
        <v>0</v>
      </c>
      <c r="BE4786">
        <v>0</v>
      </c>
      <c r="BF4786">
        <v>0</v>
      </c>
      <c r="BG4786">
        <v>0</v>
      </c>
      <c r="BH4786">
        <v>0</v>
      </c>
      <c r="BI4786">
        <v>17</v>
      </c>
      <c r="BJ4786">
        <v>5</v>
      </c>
      <c r="BK4786">
        <v>0</v>
      </c>
      <c r="BL4786">
        <v>3</v>
      </c>
      <c r="BM4786">
        <v>0</v>
      </c>
      <c r="BN4786">
        <v>1</v>
      </c>
      <c r="BO4786">
        <v>21</v>
      </c>
      <c r="BP4786">
        <v>2</v>
      </c>
      <c r="BQ4786">
        <v>0</v>
      </c>
      <c r="BR4786">
        <v>5</v>
      </c>
      <c r="BS4786">
        <v>9</v>
      </c>
      <c r="BT4786">
        <v>78</v>
      </c>
      <c r="BU4786" t="s">
        <v>4589</v>
      </c>
    </row>
    <row r="4787" spans="1:73">
      <c r="A4787" t="s">
        <v>4552</v>
      </c>
      <c r="B4787" t="s">
        <v>4553</v>
      </c>
      <c r="C4787">
        <v>35</v>
      </c>
      <c r="D4787" t="s">
        <v>119</v>
      </c>
      <c r="E4787" t="s">
        <v>4559</v>
      </c>
      <c r="F4787" t="s">
        <v>92</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0</v>
      </c>
      <c r="BB4787">
        <v>0</v>
      </c>
      <c r="BC4787">
        <v>0</v>
      </c>
      <c r="BD4787">
        <v>0</v>
      </c>
      <c r="BE4787">
        <v>0</v>
      </c>
      <c r="BF4787">
        <v>0</v>
      </c>
      <c r="BG4787">
        <v>0</v>
      </c>
      <c r="BH4787">
        <v>0</v>
      </c>
      <c r="BI4787">
        <v>0</v>
      </c>
      <c r="BJ4787">
        <v>0</v>
      </c>
      <c r="BK4787">
        <v>0</v>
      </c>
      <c r="BL4787">
        <v>0</v>
      </c>
      <c r="BM4787">
        <v>0</v>
      </c>
      <c r="BN4787">
        <v>0</v>
      </c>
      <c r="BO4787">
        <v>0</v>
      </c>
      <c r="BP4787">
        <v>0</v>
      </c>
      <c r="BQ4787">
        <v>0</v>
      </c>
      <c r="BR4787">
        <v>0</v>
      </c>
      <c r="BS4787">
        <v>1</v>
      </c>
      <c r="BT4787">
        <v>1</v>
      </c>
      <c r="BU4787" t="s">
        <v>4590</v>
      </c>
    </row>
    <row r="4788" spans="1:73">
      <c r="A4788" t="s">
        <v>4552</v>
      </c>
      <c r="B4788" t="s">
        <v>4553</v>
      </c>
      <c r="C4788">
        <v>36</v>
      </c>
      <c r="D4788" t="s">
        <v>119</v>
      </c>
      <c r="E4788" t="s">
        <v>4566</v>
      </c>
      <c r="F4788" t="s">
        <v>101</v>
      </c>
      <c r="G4788">
        <v>0</v>
      </c>
      <c r="H4788">
        <v>0</v>
      </c>
      <c r="I4788">
        <v>0</v>
      </c>
      <c r="J4788">
        <v>0</v>
      </c>
      <c r="K4788">
        <v>0</v>
      </c>
      <c r="L4788">
        <v>0</v>
      </c>
      <c r="M4788">
        <v>0</v>
      </c>
      <c r="N4788">
        <v>1</v>
      </c>
      <c r="O4788">
        <v>0</v>
      </c>
      <c r="P4788">
        <v>0</v>
      </c>
      <c r="Q4788">
        <v>0</v>
      </c>
      <c r="R4788">
        <v>0</v>
      </c>
      <c r="S4788">
        <v>1</v>
      </c>
      <c r="T4788">
        <v>0</v>
      </c>
      <c r="U4788">
        <v>0</v>
      </c>
      <c r="V4788">
        <v>0</v>
      </c>
      <c r="W4788">
        <v>1</v>
      </c>
      <c r="X4788">
        <v>0</v>
      </c>
      <c r="Y4788">
        <v>0</v>
      </c>
      <c r="Z4788">
        <v>0</v>
      </c>
      <c r="AA4788">
        <v>0</v>
      </c>
      <c r="AB4788">
        <v>5</v>
      </c>
      <c r="AC4788">
        <v>0</v>
      </c>
      <c r="AD4788">
        <v>0</v>
      </c>
      <c r="AE4788">
        <v>0</v>
      </c>
      <c r="AF4788">
        <v>0</v>
      </c>
      <c r="AG4788">
        <v>0</v>
      </c>
      <c r="AH4788">
        <v>0</v>
      </c>
      <c r="AI4788">
        <v>0</v>
      </c>
      <c r="AJ4788">
        <v>0</v>
      </c>
      <c r="AK4788">
        <v>0</v>
      </c>
      <c r="AL4788">
        <v>0</v>
      </c>
      <c r="AM4788">
        <v>0</v>
      </c>
      <c r="AN4788">
        <v>0</v>
      </c>
      <c r="AO4788">
        <v>0</v>
      </c>
      <c r="AP4788">
        <v>0</v>
      </c>
      <c r="AQ4788">
        <v>1</v>
      </c>
      <c r="AR4788">
        <v>0</v>
      </c>
      <c r="AS4788">
        <v>0</v>
      </c>
      <c r="AT4788">
        <v>0</v>
      </c>
      <c r="AU4788">
        <v>0</v>
      </c>
      <c r="AV4788">
        <v>0</v>
      </c>
      <c r="AW4788">
        <v>0</v>
      </c>
      <c r="AX4788">
        <v>1</v>
      </c>
      <c r="AY4788">
        <v>1</v>
      </c>
      <c r="AZ4788">
        <v>1</v>
      </c>
      <c r="BA4788">
        <v>1</v>
      </c>
      <c r="BB4788">
        <v>0</v>
      </c>
      <c r="BC4788">
        <v>2</v>
      </c>
      <c r="BD4788">
        <v>0</v>
      </c>
      <c r="BE4788">
        <v>0</v>
      </c>
      <c r="BF4788">
        <v>0</v>
      </c>
      <c r="BG4788">
        <v>0</v>
      </c>
      <c r="BH4788">
        <v>0</v>
      </c>
      <c r="BI4788">
        <v>1</v>
      </c>
      <c r="BJ4788">
        <v>1</v>
      </c>
      <c r="BK4788">
        <v>0</v>
      </c>
      <c r="BL4788">
        <v>0</v>
      </c>
      <c r="BM4788">
        <v>0</v>
      </c>
      <c r="BN4788">
        <v>1</v>
      </c>
      <c r="BO4788">
        <v>1</v>
      </c>
      <c r="BP4788">
        <v>1</v>
      </c>
      <c r="BQ4788">
        <v>0</v>
      </c>
      <c r="BR4788">
        <v>0</v>
      </c>
      <c r="BS4788">
        <v>2</v>
      </c>
      <c r="BT4788">
        <v>10</v>
      </c>
      <c r="BU4788" t="s">
        <v>4591</v>
      </c>
    </row>
    <row r="4789" spans="1:73">
      <c r="A4789" t="s">
        <v>4552</v>
      </c>
      <c r="B4789" t="s">
        <v>4553</v>
      </c>
      <c r="C4789">
        <v>37</v>
      </c>
      <c r="D4789" t="s">
        <v>119</v>
      </c>
      <c r="E4789" t="s">
        <v>4559</v>
      </c>
      <c r="F4789" t="s">
        <v>92</v>
      </c>
      <c r="G4789">
        <v>0</v>
      </c>
      <c r="H4789">
        <v>0</v>
      </c>
      <c r="I4789">
        <v>0</v>
      </c>
      <c r="J4789">
        <v>0</v>
      </c>
      <c r="K4789">
        <v>0</v>
      </c>
      <c r="L4789">
        <v>0</v>
      </c>
      <c r="M4789">
        <v>0</v>
      </c>
      <c r="N4789">
        <v>2</v>
      </c>
      <c r="O4789">
        <v>0</v>
      </c>
      <c r="P4789">
        <v>0</v>
      </c>
      <c r="Q4789">
        <v>0</v>
      </c>
      <c r="R4789">
        <v>0</v>
      </c>
      <c r="S4789">
        <v>4</v>
      </c>
      <c r="T4789">
        <v>0</v>
      </c>
      <c r="U4789">
        <v>0</v>
      </c>
      <c r="V4789">
        <v>1</v>
      </c>
      <c r="W4789">
        <v>1</v>
      </c>
      <c r="X4789">
        <v>0</v>
      </c>
      <c r="Y4789">
        <v>0</v>
      </c>
      <c r="Z4789">
        <v>0</v>
      </c>
      <c r="AA4789">
        <v>0</v>
      </c>
      <c r="AB4789">
        <v>6</v>
      </c>
      <c r="AC4789">
        <v>1</v>
      </c>
      <c r="AD4789">
        <v>0</v>
      </c>
      <c r="AE4789">
        <v>0</v>
      </c>
      <c r="AF4789">
        <v>0</v>
      </c>
      <c r="AG4789">
        <v>0</v>
      </c>
      <c r="AH4789">
        <v>2</v>
      </c>
      <c r="AI4789">
        <v>1</v>
      </c>
      <c r="AJ4789">
        <v>0</v>
      </c>
      <c r="AK4789">
        <v>0</v>
      </c>
      <c r="AL4789">
        <v>1</v>
      </c>
      <c r="AM4789">
        <v>0</v>
      </c>
      <c r="AN4789">
        <v>0</v>
      </c>
      <c r="AO4789">
        <v>0</v>
      </c>
      <c r="AP4789">
        <v>0</v>
      </c>
      <c r="AQ4789">
        <v>1</v>
      </c>
      <c r="AR4789">
        <v>0</v>
      </c>
      <c r="AS4789">
        <v>0</v>
      </c>
      <c r="AT4789">
        <v>0</v>
      </c>
      <c r="AU4789">
        <v>0</v>
      </c>
      <c r="AV4789">
        <v>0</v>
      </c>
      <c r="AW4789">
        <v>0</v>
      </c>
      <c r="AX4789">
        <v>4</v>
      </c>
      <c r="AY4789">
        <v>0</v>
      </c>
      <c r="AZ4789">
        <v>1</v>
      </c>
      <c r="BA4789">
        <v>4</v>
      </c>
      <c r="BB4789">
        <v>0</v>
      </c>
      <c r="BC4789">
        <v>0</v>
      </c>
      <c r="BD4789">
        <v>0</v>
      </c>
      <c r="BE4789">
        <v>0</v>
      </c>
      <c r="BF4789">
        <v>0</v>
      </c>
      <c r="BG4789">
        <v>0</v>
      </c>
      <c r="BH4789">
        <v>0</v>
      </c>
      <c r="BI4789">
        <v>2</v>
      </c>
      <c r="BJ4789">
        <v>0</v>
      </c>
      <c r="BK4789">
        <v>0</v>
      </c>
      <c r="BL4789">
        <v>0</v>
      </c>
      <c r="BM4789">
        <v>1</v>
      </c>
      <c r="BN4789">
        <v>0</v>
      </c>
      <c r="BO4789">
        <v>3</v>
      </c>
      <c r="BP4789">
        <v>1</v>
      </c>
      <c r="BQ4789">
        <v>0</v>
      </c>
      <c r="BR4789">
        <v>0</v>
      </c>
      <c r="BS4789">
        <v>2</v>
      </c>
      <c r="BT4789">
        <v>11</v>
      </c>
      <c r="BU4789" t="s">
        <v>4592</v>
      </c>
    </row>
    <row r="4790" spans="1:73">
      <c r="A4790" t="s">
        <v>4552</v>
      </c>
      <c r="B4790" t="s">
        <v>4553</v>
      </c>
      <c r="C4790">
        <v>38</v>
      </c>
      <c r="D4790" t="s">
        <v>119</v>
      </c>
      <c r="E4790" t="s">
        <v>78</v>
      </c>
      <c r="F4790" t="s">
        <v>77</v>
      </c>
      <c r="G4790">
        <v>0</v>
      </c>
      <c r="H4790">
        <v>2</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4</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1</v>
      </c>
      <c r="AY4790">
        <v>1</v>
      </c>
      <c r="AZ4790">
        <v>1</v>
      </c>
      <c r="BA4790">
        <v>1</v>
      </c>
      <c r="BB4790">
        <v>0</v>
      </c>
      <c r="BC4790">
        <v>0</v>
      </c>
      <c r="BD4790">
        <v>0</v>
      </c>
      <c r="BE4790">
        <v>0</v>
      </c>
      <c r="BF4790">
        <v>0</v>
      </c>
      <c r="BG4790">
        <v>0</v>
      </c>
      <c r="BH4790">
        <v>0</v>
      </c>
      <c r="BI4790">
        <v>2</v>
      </c>
      <c r="BJ4790">
        <v>0</v>
      </c>
      <c r="BK4790">
        <v>0</v>
      </c>
      <c r="BL4790">
        <v>0</v>
      </c>
      <c r="BM4790">
        <v>0</v>
      </c>
      <c r="BN4790">
        <v>0</v>
      </c>
      <c r="BO4790">
        <v>1</v>
      </c>
      <c r="BP4790">
        <v>1</v>
      </c>
      <c r="BQ4790">
        <v>0</v>
      </c>
      <c r="BR4790">
        <v>0</v>
      </c>
      <c r="BS4790">
        <v>1</v>
      </c>
      <c r="BT4790">
        <v>7</v>
      </c>
      <c r="BU4790" t="s">
        <v>4593</v>
      </c>
    </row>
    <row r="4791" spans="1:73">
      <c r="A4791" t="s">
        <v>4552</v>
      </c>
      <c r="B4791" t="s">
        <v>4553</v>
      </c>
      <c r="C4791">
        <v>39</v>
      </c>
      <c r="D4791" t="s">
        <v>119</v>
      </c>
      <c r="E4791" t="s">
        <v>4575</v>
      </c>
      <c r="F4791" t="s">
        <v>92</v>
      </c>
      <c r="G4791">
        <v>0</v>
      </c>
      <c r="H4791">
        <v>1</v>
      </c>
      <c r="I4791">
        <v>0</v>
      </c>
      <c r="J4791">
        <v>0</v>
      </c>
      <c r="K4791">
        <v>0</v>
      </c>
      <c r="L4791">
        <v>2</v>
      </c>
      <c r="M4791">
        <v>0</v>
      </c>
      <c r="N4791">
        <v>6</v>
      </c>
      <c r="O4791">
        <v>0</v>
      </c>
      <c r="P4791">
        <v>0</v>
      </c>
      <c r="Q4791">
        <v>0</v>
      </c>
      <c r="R4791">
        <v>0</v>
      </c>
      <c r="S4791">
        <v>5</v>
      </c>
      <c r="T4791">
        <v>1</v>
      </c>
      <c r="U4791">
        <v>0</v>
      </c>
      <c r="V4791">
        <v>2</v>
      </c>
      <c r="W4791">
        <v>0</v>
      </c>
      <c r="X4791">
        <v>0</v>
      </c>
      <c r="Y4791">
        <v>0</v>
      </c>
      <c r="Z4791">
        <v>0</v>
      </c>
      <c r="AA4791">
        <v>0</v>
      </c>
      <c r="AB4791">
        <v>28</v>
      </c>
      <c r="AC4791">
        <v>0</v>
      </c>
      <c r="AD4791">
        <v>0</v>
      </c>
      <c r="AE4791">
        <v>0</v>
      </c>
      <c r="AF4791">
        <v>0</v>
      </c>
      <c r="AG4791">
        <v>0</v>
      </c>
      <c r="AH4791">
        <v>0</v>
      </c>
      <c r="AI4791">
        <v>3</v>
      </c>
      <c r="AJ4791">
        <v>0</v>
      </c>
      <c r="AK4791">
        <v>0</v>
      </c>
      <c r="AL4791">
        <v>0</v>
      </c>
      <c r="AM4791">
        <v>9</v>
      </c>
      <c r="AN4791">
        <v>0</v>
      </c>
      <c r="AO4791">
        <v>0</v>
      </c>
      <c r="AP4791">
        <v>0</v>
      </c>
      <c r="AQ4791">
        <v>0</v>
      </c>
      <c r="AR4791">
        <v>0</v>
      </c>
      <c r="AS4791">
        <v>0</v>
      </c>
      <c r="AT4791">
        <v>0</v>
      </c>
      <c r="AU4791">
        <v>1</v>
      </c>
      <c r="AV4791">
        <v>0</v>
      </c>
      <c r="AW4791">
        <v>0</v>
      </c>
      <c r="AX4791">
        <v>4</v>
      </c>
      <c r="AY4791">
        <v>5</v>
      </c>
      <c r="AZ4791">
        <v>8</v>
      </c>
      <c r="BA4791">
        <v>13</v>
      </c>
      <c r="BB4791">
        <v>0</v>
      </c>
      <c r="BC4791">
        <v>3</v>
      </c>
      <c r="BD4791">
        <v>0</v>
      </c>
      <c r="BE4791">
        <v>0</v>
      </c>
      <c r="BF4791">
        <v>0</v>
      </c>
      <c r="BG4791">
        <v>0</v>
      </c>
      <c r="BH4791">
        <v>0</v>
      </c>
      <c r="BI4791">
        <v>7</v>
      </c>
      <c r="BJ4791">
        <v>1</v>
      </c>
      <c r="BK4791">
        <v>0</v>
      </c>
      <c r="BL4791">
        <v>0</v>
      </c>
      <c r="BM4791">
        <v>0</v>
      </c>
      <c r="BN4791">
        <v>1</v>
      </c>
      <c r="BO4791">
        <v>11</v>
      </c>
      <c r="BP4791">
        <v>3</v>
      </c>
      <c r="BQ4791">
        <v>0</v>
      </c>
      <c r="BR4791">
        <v>0</v>
      </c>
      <c r="BS4791">
        <v>3</v>
      </c>
      <c r="BT4791">
        <v>43</v>
      </c>
      <c r="BU4791" t="s">
        <v>4594</v>
      </c>
    </row>
    <row r="4792" spans="1:73">
      <c r="A4792" t="s">
        <v>4552</v>
      </c>
      <c r="B4792" t="s">
        <v>4553</v>
      </c>
      <c r="C4792">
        <v>40</v>
      </c>
      <c r="D4792" t="s">
        <v>119</v>
      </c>
      <c r="E4792" t="s">
        <v>4559</v>
      </c>
      <c r="F4792" t="s">
        <v>92</v>
      </c>
      <c r="G4792">
        <v>0</v>
      </c>
      <c r="H4792">
        <v>0</v>
      </c>
      <c r="I4792">
        <v>0</v>
      </c>
      <c r="J4792">
        <v>0</v>
      </c>
      <c r="K4792">
        <v>0</v>
      </c>
      <c r="L4792">
        <v>0</v>
      </c>
      <c r="M4792">
        <v>0</v>
      </c>
      <c r="N4792">
        <v>2</v>
      </c>
      <c r="O4792">
        <v>0</v>
      </c>
      <c r="P4792">
        <v>0</v>
      </c>
      <c r="Q4792">
        <v>0</v>
      </c>
      <c r="R4792">
        <v>0</v>
      </c>
      <c r="S4792">
        <v>0</v>
      </c>
      <c r="T4792">
        <v>0</v>
      </c>
      <c r="U4792">
        <v>0</v>
      </c>
      <c r="V4792">
        <v>0</v>
      </c>
      <c r="W4792">
        <v>0</v>
      </c>
      <c r="X4792">
        <v>0</v>
      </c>
      <c r="Y4792">
        <v>0</v>
      </c>
      <c r="Z4792">
        <v>0</v>
      </c>
      <c r="AA4792">
        <v>0</v>
      </c>
      <c r="AB4792">
        <v>4</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1</v>
      </c>
      <c r="AY4792">
        <v>0</v>
      </c>
      <c r="AZ4792">
        <v>2</v>
      </c>
      <c r="BA4792">
        <v>1</v>
      </c>
      <c r="BB4792">
        <v>0</v>
      </c>
      <c r="BC4792">
        <v>0</v>
      </c>
      <c r="BD4792">
        <v>0</v>
      </c>
      <c r="BE4792">
        <v>0</v>
      </c>
      <c r="BF4792">
        <v>0</v>
      </c>
      <c r="BG4792">
        <v>0</v>
      </c>
      <c r="BH4792">
        <v>0</v>
      </c>
      <c r="BI4792">
        <v>1</v>
      </c>
      <c r="BJ4792">
        <v>0</v>
      </c>
      <c r="BK4792">
        <v>0</v>
      </c>
      <c r="BL4792">
        <v>0</v>
      </c>
      <c r="BM4792">
        <v>1</v>
      </c>
      <c r="BN4792">
        <v>0</v>
      </c>
      <c r="BO4792">
        <v>2</v>
      </c>
      <c r="BP4792">
        <v>0</v>
      </c>
      <c r="BQ4792">
        <v>0</v>
      </c>
      <c r="BR4792">
        <v>0</v>
      </c>
      <c r="BS4792">
        <v>3</v>
      </c>
      <c r="BT4792">
        <v>8</v>
      </c>
      <c r="BU4792" t="s">
        <v>4595</v>
      </c>
    </row>
    <row r="4793" spans="1:73">
      <c r="A4793" t="s">
        <v>4552</v>
      </c>
      <c r="B4793" t="s">
        <v>4553</v>
      </c>
      <c r="C4793">
        <v>41</v>
      </c>
      <c r="D4793" t="s">
        <v>119</v>
      </c>
      <c r="E4793" t="s">
        <v>4575</v>
      </c>
      <c r="F4793" t="s">
        <v>92</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0</v>
      </c>
      <c r="BB4793">
        <v>0</v>
      </c>
      <c r="BC4793">
        <v>0</v>
      </c>
      <c r="BD4793">
        <v>0</v>
      </c>
      <c r="BE4793">
        <v>0</v>
      </c>
      <c r="BF4793">
        <v>0</v>
      </c>
      <c r="BG4793">
        <v>0</v>
      </c>
      <c r="BH4793">
        <v>0</v>
      </c>
      <c r="BI4793">
        <v>0</v>
      </c>
      <c r="BJ4793">
        <v>0</v>
      </c>
      <c r="BK4793">
        <v>0</v>
      </c>
      <c r="BL4793">
        <v>0</v>
      </c>
      <c r="BM4793">
        <v>0</v>
      </c>
      <c r="BN4793">
        <v>0</v>
      </c>
      <c r="BO4793">
        <v>0</v>
      </c>
      <c r="BP4793">
        <v>0</v>
      </c>
      <c r="BQ4793">
        <v>0</v>
      </c>
      <c r="BR4793">
        <v>0</v>
      </c>
      <c r="BS4793">
        <v>1</v>
      </c>
      <c r="BT4793">
        <v>1</v>
      </c>
      <c r="BU4793" t="s">
        <v>477</v>
      </c>
    </row>
    <row r="4794" spans="1:73">
      <c r="A4794" t="s">
        <v>4552</v>
      </c>
      <c r="B4794" t="s">
        <v>4553</v>
      </c>
      <c r="C4794">
        <v>42</v>
      </c>
      <c r="D4794" t="s">
        <v>119</v>
      </c>
      <c r="E4794" t="s">
        <v>4559</v>
      </c>
      <c r="F4794" t="s">
        <v>92</v>
      </c>
      <c r="G4794">
        <v>0</v>
      </c>
      <c r="H4794">
        <v>0</v>
      </c>
      <c r="I4794">
        <v>0</v>
      </c>
      <c r="J4794">
        <v>0</v>
      </c>
      <c r="K4794">
        <v>0</v>
      </c>
      <c r="L4794">
        <v>0</v>
      </c>
      <c r="M4794">
        <v>0</v>
      </c>
      <c r="N4794">
        <v>1</v>
      </c>
      <c r="O4794">
        <v>0</v>
      </c>
      <c r="P4794">
        <v>0</v>
      </c>
      <c r="Q4794">
        <v>0</v>
      </c>
      <c r="R4794">
        <v>0</v>
      </c>
      <c r="S4794">
        <v>0</v>
      </c>
      <c r="T4794">
        <v>0</v>
      </c>
      <c r="U4794">
        <v>0</v>
      </c>
      <c r="V4794">
        <v>0</v>
      </c>
      <c r="W4794">
        <v>0</v>
      </c>
      <c r="X4794">
        <v>0</v>
      </c>
      <c r="Y4794">
        <v>0</v>
      </c>
      <c r="Z4794">
        <v>0</v>
      </c>
      <c r="AA4794">
        <v>0</v>
      </c>
      <c r="AB4794">
        <v>2</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1</v>
      </c>
      <c r="AZ4794">
        <v>1</v>
      </c>
      <c r="BA4794">
        <v>0</v>
      </c>
      <c r="BB4794">
        <v>0</v>
      </c>
      <c r="BC4794">
        <v>0</v>
      </c>
      <c r="BD4794">
        <v>0</v>
      </c>
      <c r="BE4794">
        <v>0</v>
      </c>
      <c r="BF4794">
        <v>0</v>
      </c>
      <c r="BG4794">
        <v>0</v>
      </c>
      <c r="BH4794">
        <v>0</v>
      </c>
      <c r="BI4794">
        <v>0</v>
      </c>
      <c r="BJ4794">
        <v>0</v>
      </c>
      <c r="BK4794">
        <v>0</v>
      </c>
      <c r="BL4794">
        <v>0</v>
      </c>
      <c r="BM4794">
        <v>0</v>
      </c>
      <c r="BN4794">
        <v>0</v>
      </c>
      <c r="BO4794">
        <v>1</v>
      </c>
      <c r="BP4794">
        <v>0</v>
      </c>
      <c r="BQ4794">
        <v>0</v>
      </c>
      <c r="BR4794">
        <v>0</v>
      </c>
      <c r="BS4794">
        <v>1</v>
      </c>
      <c r="BT4794">
        <v>6</v>
      </c>
      <c r="BU4794" t="s">
        <v>4596</v>
      </c>
    </row>
    <row r="4795" spans="1:73">
      <c r="A4795" t="s">
        <v>4552</v>
      </c>
      <c r="B4795" t="s">
        <v>4553</v>
      </c>
      <c r="C4795">
        <v>43</v>
      </c>
      <c r="D4795" t="s">
        <v>119</v>
      </c>
      <c r="E4795" t="s">
        <v>4575</v>
      </c>
      <c r="F4795" t="s">
        <v>92</v>
      </c>
      <c r="G4795">
        <v>0</v>
      </c>
      <c r="H4795">
        <v>3</v>
      </c>
      <c r="I4795">
        <v>0</v>
      </c>
      <c r="J4795">
        <v>0</v>
      </c>
      <c r="K4795">
        <v>0</v>
      </c>
      <c r="L4795">
        <v>4</v>
      </c>
      <c r="M4795">
        <v>0</v>
      </c>
      <c r="N4795">
        <v>2</v>
      </c>
      <c r="O4795">
        <v>0</v>
      </c>
      <c r="P4795">
        <v>0</v>
      </c>
      <c r="Q4795">
        <v>1</v>
      </c>
      <c r="R4795">
        <v>0</v>
      </c>
      <c r="S4795">
        <v>7</v>
      </c>
      <c r="T4795">
        <v>4</v>
      </c>
      <c r="U4795">
        <v>0</v>
      </c>
      <c r="V4795">
        <v>1</v>
      </c>
      <c r="W4795">
        <v>0</v>
      </c>
      <c r="X4795">
        <v>0</v>
      </c>
      <c r="Y4795">
        <v>1</v>
      </c>
      <c r="Z4795">
        <v>0</v>
      </c>
      <c r="AA4795">
        <v>0</v>
      </c>
      <c r="AB4795">
        <v>23</v>
      </c>
      <c r="AC4795">
        <v>1</v>
      </c>
      <c r="AD4795">
        <v>0</v>
      </c>
      <c r="AE4795">
        <v>0</v>
      </c>
      <c r="AF4795">
        <v>0</v>
      </c>
      <c r="AG4795">
        <v>0</v>
      </c>
      <c r="AH4795">
        <v>0</v>
      </c>
      <c r="AI4795">
        <v>3</v>
      </c>
      <c r="AJ4795">
        <v>0</v>
      </c>
      <c r="AK4795">
        <v>0</v>
      </c>
      <c r="AL4795">
        <v>1</v>
      </c>
      <c r="AM4795">
        <v>4</v>
      </c>
      <c r="AN4795">
        <v>0</v>
      </c>
      <c r="AO4795">
        <v>0</v>
      </c>
      <c r="AP4795">
        <v>0</v>
      </c>
      <c r="AQ4795">
        <v>0</v>
      </c>
      <c r="AR4795">
        <v>0</v>
      </c>
      <c r="AS4795">
        <v>0</v>
      </c>
      <c r="AT4795">
        <v>0</v>
      </c>
      <c r="AU4795">
        <v>1</v>
      </c>
      <c r="AV4795">
        <v>1</v>
      </c>
      <c r="AW4795">
        <v>0</v>
      </c>
      <c r="AX4795">
        <v>2</v>
      </c>
      <c r="AY4795">
        <v>3</v>
      </c>
      <c r="AZ4795">
        <v>3</v>
      </c>
      <c r="BA4795">
        <v>6</v>
      </c>
      <c r="BB4795">
        <v>0</v>
      </c>
      <c r="BC4795">
        <v>2</v>
      </c>
      <c r="BD4795">
        <v>0</v>
      </c>
      <c r="BE4795">
        <v>0</v>
      </c>
      <c r="BF4795">
        <v>0</v>
      </c>
      <c r="BG4795">
        <v>0</v>
      </c>
      <c r="BH4795">
        <v>0</v>
      </c>
      <c r="BI4795">
        <v>3</v>
      </c>
      <c r="BJ4795">
        <v>1</v>
      </c>
      <c r="BK4795">
        <v>0</v>
      </c>
      <c r="BL4795">
        <v>1</v>
      </c>
      <c r="BM4795">
        <v>0</v>
      </c>
      <c r="BN4795">
        <v>1</v>
      </c>
      <c r="BO4795">
        <v>5</v>
      </c>
      <c r="BP4795">
        <v>2</v>
      </c>
      <c r="BQ4795">
        <v>0</v>
      </c>
      <c r="BR4795">
        <v>0</v>
      </c>
      <c r="BS4795">
        <v>3</v>
      </c>
      <c r="BT4795">
        <v>39</v>
      </c>
      <c r="BU4795" t="s">
        <v>4597</v>
      </c>
    </row>
    <row r="4796" spans="1:73">
      <c r="A4796" t="s">
        <v>4552</v>
      </c>
      <c r="B4796" t="s">
        <v>4553</v>
      </c>
      <c r="C4796">
        <v>44</v>
      </c>
      <c r="D4796" t="s">
        <v>119</v>
      </c>
      <c r="E4796" t="s">
        <v>78</v>
      </c>
      <c r="F4796" t="s">
        <v>77</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v>0</v>
      </c>
      <c r="BC4796">
        <v>0</v>
      </c>
      <c r="BD4796">
        <v>0</v>
      </c>
      <c r="BE4796">
        <v>0</v>
      </c>
      <c r="BF4796">
        <v>0</v>
      </c>
      <c r="BG4796">
        <v>0</v>
      </c>
      <c r="BH4796">
        <v>0</v>
      </c>
      <c r="BI4796">
        <v>0</v>
      </c>
      <c r="BJ4796">
        <v>0</v>
      </c>
      <c r="BK4796">
        <v>0</v>
      </c>
      <c r="BL4796">
        <v>0</v>
      </c>
      <c r="BM4796">
        <v>0</v>
      </c>
      <c r="BN4796">
        <v>0</v>
      </c>
      <c r="BO4796">
        <v>0</v>
      </c>
      <c r="BP4796">
        <v>0</v>
      </c>
      <c r="BQ4796">
        <v>0</v>
      </c>
      <c r="BR4796">
        <v>0</v>
      </c>
      <c r="BS4796">
        <v>1</v>
      </c>
      <c r="BT4796">
        <v>1</v>
      </c>
      <c r="BU4796" t="s">
        <v>4598</v>
      </c>
    </row>
    <row r="4797" spans="1:73">
      <c r="A4797" t="s">
        <v>4552</v>
      </c>
      <c r="B4797" t="s">
        <v>4553</v>
      </c>
      <c r="C4797">
        <v>45</v>
      </c>
      <c r="D4797" t="s">
        <v>119</v>
      </c>
      <c r="E4797" t="s">
        <v>4566</v>
      </c>
      <c r="F4797" t="s">
        <v>101</v>
      </c>
      <c r="G4797">
        <v>0</v>
      </c>
      <c r="H4797">
        <v>0</v>
      </c>
      <c r="I4797">
        <v>0</v>
      </c>
      <c r="J4797">
        <v>0</v>
      </c>
      <c r="K4797">
        <v>0</v>
      </c>
      <c r="L4797">
        <v>0</v>
      </c>
      <c r="M4797">
        <v>0</v>
      </c>
      <c r="N4797">
        <v>0</v>
      </c>
      <c r="O4797">
        <v>0</v>
      </c>
      <c r="P4797">
        <v>0</v>
      </c>
      <c r="Q4797">
        <v>0</v>
      </c>
      <c r="R4797">
        <v>1</v>
      </c>
      <c r="S4797">
        <v>3</v>
      </c>
      <c r="T4797">
        <v>1</v>
      </c>
      <c r="U4797">
        <v>0</v>
      </c>
      <c r="V4797">
        <v>0</v>
      </c>
      <c r="W4797">
        <v>2</v>
      </c>
      <c r="X4797">
        <v>0</v>
      </c>
      <c r="Y4797">
        <v>0</v>
      </c>
      <c r="Z4797">
        <v>0</v>
      </c>
      <c r="AA4797">
        <v>0</v>
      </c>
      <c r="AB4797">
        <v>7</v>
      </c>
      <c r="AC4797">
        <v>0</v>
      </c>
      <c r="AD4797">
        <v>0</v>
      </c>
      <c r="AE4797">
        <v>0</v>
      </c>
      <c r="AF4797">
        <v>0</v>
      </c>
      <c r="AG4797">
        <v>0</v>
      </c>
      <c r="AH4797">
        <v>0</v>
      </c>
      <c r="AI4797">
        <v>0</v>
      </c>
      <c r="AJ4797">
        <v>0</v>
      </c>
      <c r="AK4797">
        <v>0</v>
      </c>
      <c r="AL4797">
        <v>0</v>
      </c>
      <c r="AM4797">
        <v>0</v>
      </c>
      <c r="AN4797">
        <v>0</v>
      </c>
      <c r="AO4797">
        <v>0</v>
      </c>
      <c r="AP4797">
        <v>0</v>
      </c>
      <c r="AQ4797">
        <v>2</v>
      </c>
      <c r="AR4797">
        <v>0</v>
      </c>
      <c r="AS4797">
        <v>0</v>
      </c>
      <c r="AT4797">
        <v>0</v>
      </c>
      <c r="AU4797">
        <v>0</v>
      </c>
      <c r="AV4797">
        <v>0</v>
      </c>
      <c r="AW4797">
        <v>0</v>
      </c>
      <c r="AX4797">
        <v>0</v>
      </c>
      <c r="AY4797">
        <v>1</v>
      </c>
      <c r="AZ4797">
        <v>0</v>
      </c>
      <c r="BA4797">
        <v>0</v>
      </c>
      <c r="BB4797">
        <v>0</v>
      </c>
      <c r="BC4797">
        <v>1</v>
      </c>
      <c r="BD4797">
        <v>0</v>
      </c>
      <c r="BE4797">
        <v>0</v>
      </c>
      <c r="BF4797">
        <v>0</v>
      </c>
      <c r="BG4797">
        <v>0</v>
      </c>
      <c r="BH4797">
        <v>0</v>
      </c>
      <c r="BI4797">
        <v>0</v>
      </c>
      <c r="BJ4797">
        <v>0</v>
      </c>
      <c r="BK4797">
        <v>0</v>
      </c>
      <c r="BL4797">
        <v>0</v>
      </c>
      <c r="BM4797">
        <v>0</v>
      </c>
      <c r="BN4797">
        <v>1</v>
      </c>
      <c r="BO4797">
        <v>0</v>
      </c>
      <c r="BP4797">
        <v>0</v>
      </c>
      <c r="BQ4797">
        <v>0</v>
      </c>
      <c r="BR4797">
        <v>0</v>
      </c>
      <c r="BS4797">
        <v>2</v>
      </c>
      <c r="BT4797">
        <v>14</v>
      </c>
      <c r="BU4797" t="s">
        <v>4599</v>
      </c>
    </row>
    <row r="4798" spans="1:73">
      <c r="A4798" t="s">
        <v>4552</v>
      </c>
      <c r="B4798" t="s">
        <v>4553</v>
      </c>
      <c r="C4798">
        <v>46</v>
      </c>
      <c r="D4798" t="s">
        <v>119</v>
      </c>
      <c r="E4798" t="s">
        <v>4575</v>
      </c>
      <c r="F4798" t="s">
        <v>92</v>
      </c>
      <c r="G4798">
        <v>0</v>
      </c>
      <c r="H4798">
        <v>0</v>
      </c>
      <c r="I4798">
        <v>0</v>
      </c>
      <c r="J4798">
        <v>0</v>
      </c>
      <c r="K4798">
        <v>0</v>
      </c>
      <c r="L4798">
        <v>0</v>
      </c>
      <c r="M4798">
        <v>0</v>
      </c>
      <c r="N4798">
        <v>1</v>
      </c>
      <c r="O4798">
        <v>0</v>
      </c>
      <c r="P4798">
        <v>0</v>
      </c>
      <c r="Q4798">
        <v>0</v>
      </c>
      <c r="R4798">
        <v>0</v>
      </c>
      <c r="S4798">
        <v>0</v>
      </c>
      <c r="T4798">
        <v>0</v>
      </c>
      <c r="U4798">
        <v>0</v>
      </c>
      <c r="V4798">
        <v>0</v>
      </c>
      <c r="W4798">
        <v>0</v>
      </c>
      <c r="X4798">
        <v>0</v>
      </c>
      <c r="Y4798">
        <v>0</v>
      </c>
      <c r="Z4798">
        <v>0</v>
      </c>
      <c r="AA4798">
        <v>0</v>
      </c>
      <c r="AB4798">
        <v>4</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1</v>
      </c>
      <c r="AV4798">
        <v>0</v>
      </c>
      <c r="AW4798">
        <v>0</v>
      </c>
      <c r="AX4798">
        <v>1</v>
      </c>
      <c r="AY4798">
        <v>0</v>
      </c>
      <c r="AZ4798">
        <v>0</v>
      </c>
      <c r="BA4798">
        <v>2</v>
      </c>
      <c r="BB4798">
        <v>0</v>
      </c>
      <c r="BC4798">
        <v>0</v>
      </c>
      <c r="BD4798">
        <v>0</v>
      </c>
      <c r="BE4798">
        <v>0</v>
      </c>
      <c r="BF4798">
        <v>0</v>
      </c>
      <c r="BG4798">
        <v>0</v>
      </c>
      <c r="BH4798">
        <v>0</v>
      </c>
      <c r="BI4798">
        <v>1</v>
      </c>
      <c r="BJ4798">
        <v>0</v>
      </c>
      <c r="BK4798">
        <v>0</v>
      </c>
      <c r="BL4798">
        <v>0</v>
      </c>
      <c r="BM4798">
        <v>1</v>
      </c>
      <c r="BN4798">
        <v>0</v>
      </c>
      <c r="BO4798">
        <v>1</v>
      </c>
      <c r="BP4798">
        <v>0</v>
      </c>
      <c r="BQ4798">
        <v>0</v>
      </c>
      <c r="BR4798">
        <v>0</v>
      </c>
      <c r="BS4798">
        <v>1</v>
      </c>
      <c r="BT4798">
        <v>5</v>
      </c>
      <c r="BU4798" t="s">
        <v>4600</v>
      </c>
    </row>
    <row r="4799" spans="1:73">
      <c r="A4799" t="s">
        <v>4552</v>
      </c>
      <c r="B4799" t="s">
        <v>4553</v>
      </c>
      <c r="C4799">
        <v>47</v>
      </c>
      <c r="D4799" t="s">
        <v>119</v>
      </c>
      <c r="E4799" t="s">
        <v>4566</v>
      </c>
      <c r="F4799" t="s">
        <v>101</v>
      </c>
      <c r="G4799">
        <v>0</v>
      </c>
      <c r="H4799">
        <v>0</v>
      </c>
      <c r="I4799">
        <v>0</v>
      </c>
      <c r="J4799">
        <v>0</v>
      </c>
      <c r="K4799">
        <v>0</v>
      </c>
      <c r="L4799">
        <v>0</v>
      </c>
      <c r="M4799">
        <v>0</v>
      </c>
      <c r="N4799">
        <v>2</v>
      </c>
      <c r="O4799">
        <v>0</v>
      </c>
      <c r="P4799">
        <v>0</v>
      </c>
      <c r="Q4799">
        <v>0</v>
      </c>
      <c r="R4799">
        <v>0</v>
      </c>
      <c r="S4799">
        <v>0</v>
      </c>
      <c r="T4799">
        <v>0</v>
      </c>
      <c r="U4799">
        <v>0</v>
      </c>
      <c r="V4799">
        <v>0</v>
      </c>
      <c r="W4799">
        <v>0</v>
      </c>
      <c r="X4799">
        <v>0</v>
      </c>
      <c r="Y4799">
        <v>0</v>
      </c>
      <c r="Z4799">
        <v>0</v>
      </c>
      <c r="AA4799">
        <v>0</v>
      </c>
      <c r="AB4799">
        <v>7</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2</v>
      </c>
      <c r="AV4799">
        <v>0</v>
      </c>
      <c r="AW4799">
        <v>0</v>
      </c>
      <c r="AX4799">
        <v>2</v>
      </c>
      <c r="AY4799">
        <v>0</v>
      </c>
      <c r="AZ4799">
        <v>0</v>
      </c>
      <c r="BA4799">
        <v>2</v>
      </c>
      <c r="BB4799">
        <v>0</v>
      </c>
      <c r="BC4799">
        <v>0</v>
      </c>
      <c r="BD4799">
        <v>0</v>
      </c>
      <c r="BE4799">
        <v>0</v>
      </c>
      <c r="BF4799">
        <v>0</v>
      </c>
      <c r="BG4799">
        <v>0</v>
      </c>
      <c r="BH4799">
        <v>0</v>
      </c>
      <c r="BI4799">
        <v>2</v>
      </c>
      <c r="BJ4799">
        <v>0</v>
      </c>
      <c r="BK4799">
        <v>0</v>
      </c>
      <c r="BL4799">
        <v>0</v>
      </c>
      <c r="BM4799">
        <v>2</v>
      </c>
      <c r="BN4799">
        <v>0</v>
      </c>
      <c r="BO4799">
        <v>2</v>
      </c>
      <c r="BP4799">
        <v>0</v>
      </c>
      <c r="BQ4799">
        <v>0</v>
      </c>
      <c r="BR4799">
        <v>0</v>
      </c>
      <c r="BS4799">
        <v>2</v>
      </c>
      <c r="BT4799">
        <v>8</v>
      </c>
      <c r="BU4799" t="s">
        <v>4601</v>
      </c>
    </row>
    <row r="4800" spans="1:73">
      <c r="A4800" t="s">
        <v>4552</v>
      </c>
      <c r="B4800" t="s">
        <v>4553</v>
      </c>
      <c r="C4800">
        <v>48</v>
      </c>
      <c r="D4800" t="s">
        <v>119</v>
      </c>
      <c r="E4800" t="s">
        <v>4559</v>
      </c>
      <c r="F4800" t="s">
        <v>92</v>
      </c>
      <c r="G4800">
        <v>0</v>
      </c>
      <c r="H4800">
        <v>0</v>
      </c>
      <c r="I4800">
        <v>0</v>
      </c>
      <c r="J4800">
        <v>0</v>
      </c>
      <c r="K4800">
        <v>0</v>
      </c>
      <c r="L4800">
        <v>0</v>
      </c>
      <c r="M4800">
        <v>0</v>
      </c>
      <c r="N4800">
        <v>0</v>
      </c>
      <c r="O4800">
        <v>0</v>
      </c>
      <c r="P4800">
        <v>0</v>
      </c>
      <c r="Q4800">
        <v>0</v>
      </c>
      <c r="R4800">
        <v>0</v>
      </c>
      <c r="S4800">
        <v>1</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1</v>
      </c>
      <c r="AM4800">
        <v>0</v>
      </c>
      <c r="AN4800">
        <v>0</v>
      </c>
      <c r="AO4800">
        <v>0</v>
      </c>
      <c r="AP4800">
        <v>0</v>
      </c>
      <c r="AQ4800">
        <v>0</v>
      </c>
      <c r="AR4800">
        <v>0</v>
      </c>
      <c r="AS4800">
        <v>0</v>
      </c>
      <c r="AT4800">
        <v>0</v>
      </c>
      <c r="AU4800">
        <v>0</v>
      </c>
      <c r="AV4800">
        <v>0</v>
      </c>
      <c r="AW4800">
        <v>0</v>
      </c>
      <c r="AX4800">
        <v>0</v>
      </c>
      <c r="AY4800">
        <v>0</v>
      </c>
      <c r="AZ4800">
        <v>1</v>
      </c>
      <c r="BA4800">
        <v>0</v>
      </c>
      <c r="BB4800">
        <v>0</v>
      </c>
      <c r="BC4800">
        <v>0</v>
      </c>
      <c r="BD4800">
        <v>0</v>
      </c>
      <c r="BE4800">
        <v>0</v>
      </c>
      <c r="BF4800">
        <v>0</v>
      </c>
      <c r="BG4800">
        <v>0</v>
      </c>
      <c r="BH4800">
        <v>0</v>
      </c>
      <c r="BI4800">
        <v>0</v>
      </c>
      <c r="BJ4800">
        <v>0</v>
      </c>
      <c r="BK4800">
        <v>0</v>
      </c>
      <c r="BL4800">
        <v>0</v>
      </c>
      <c r="BM4800">
        <v>0</v>
      </c>
      <c r="BN4800">
        <v>0</v>
      </c>
      <c r="BO4800">
        <v>1</v>
      </c>
      <c r="BP4800">
        <v>0</v>
      </c>
      <c r="BQ4800">
        <v>0</v>
      </c>
      <c r="BR4800">
        <v>0</v>
      </c>
      <c r="BS4800">
        <v>1</v>
      </c>
      <c r="BT4800">
        <v>5</v>
      </c>
      <c r="BU4800" t="s">
        <v>4602</v>
      </c>
    </row>
    <row r="4801" spans="1:73">
      <c r="A4801" t="s">
        <v>4552</v>
      </c>
      <c r="B4801" t="s">
        <v>4553</v>
      </c>
      <c r="C4801">
        <v>49</v>
      </c>
      <c r="D4801" t="s">
        <v>119</v>
      </c>
      <c r="E4801" t="s">
        <v>4566</v>
      </c>
      <c r="F4801" t="s">
        <v>101</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2</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1</v>
      </c>
      <c r="AY4801">
        <v>0</v>
      </c>
      <c r="AZ4801">
        <v>0</v>
      </c>
      <c r="BA4801">
        <v>1</v>
      </c>
      <c r="BB4801">
        <v>0</v>
      </c>
      <c r="BC4801">
        <v>0</v>
      </c>
      <c r="BD4801">
        <v>0</v>
      </c>
      <c r="BE4801">
        <v>0</v>
      </c>
      <c r="BF4801">
        <v>0</v>
      </c>
      <c r="BG4801">
        <v>0</v>
      </c>
      <c r="BH4801">
        <v>0</v>
      </c>
      <c r="BI4801">
        <v>1</v>
      </c>
      <c r="BJ4801">
        <v>0</v>
      </c>
      <c r="BK4801">
        <v>0</v>
      </c>
      <c r="BL4801">
        <v>0</v>
      </c>
      <c r="BM4801">
        <v>1</v>
      </c>
      <c r="BN4801">
        <v>0</v>
      </c>
      <c r="BO4801">
        <v>0</v>
      </c>
      <c r="BP4801">
        <v>0</v>
      </c>
      <c r="BQ4801">
        <v>0</v>
      </c>
      <c r="BR4801">
        <v>0</v>
      </c>
      <c r="BS4801">
        <v>1</v>
      </c>
      <c r="BT4801">
        <v>3</v>
      </c>
      <c r="BU4801" t="s">
        <v>4603</v>
      </c>
    </row>
    <row r="4802" spans="1:73">
      <c r="A4802" t="s">
        <v>4552</v>
      </c>
      <c r="B4802" t="s">
        <v>4553</v>
      </c>
      <c r="C4802">
        <v>50</v>
      </c>
      <c r="D4802" t="s">
        <v>119</v>
      </c>
      <c r="E4802" t="s">
        <v>4559</v>
      </c>
      <c r="F4802" t="s">
        <v>92</v>
      </c>
      <c r="G4802">
        <v>0</v>
      </c>
      <c r="H4802">
        <v>0</v>
      </c>
      <c r="I4802">
        <v>0</v>
      </c>
      <c r="J4802">
        <v>0</v>
      </c>
      <c r="K4802">
        <v>0</v>
      </c>
      <c r="L4802">
        <v>1</v>
      </c>
      <c r="M4802">
        <v>0</v>
      </c>
      <c r="N4802">
        <v>0</v>
      </c>
      <c r="O4802">
        <v>0</v>
      </c>
      <c r="P4802">
        <v>0</v>
      </c>
      <c r="Q4802">
        <v>1</v>
      </c>
      <c r="R4802">
        <v>0</v>
      </c>
      <c r="S4802">
        <v>2</v>
      </c>
      <c r="T4802">
        <v>2</v>
      </c>
      <c r="U4802">
        <v>0</v>
      </c>
      <c r="V4802">
        <v>0</v>
      </c>
      <c r="W4802">
        <v>0</v>
      </c>
      <c r="X4802">
        <v>0</v>
      </c>
      <c r="Y4802">
        <v>0</v>
      </c>
      <c r="Z4802">
        <v>0</v>
      </c>
      <c r="AA4802">
        <v>0</v>
      </c>
      <c r="AB4802">
        <v>6</v>
      </c>
      <c r="AC4802">
        <v>0</v>
      </c>
      <c r="AD4802">
        <v>0</v>
      </c>
      <c r="AE4802">
        <v>0</v>
      </c>
      <c r="AF4802">
        <v>0</v>
      </c>
      <c r="AG4802">
        <v>0</v>
      </c>
      <c r="AH4802">
        <v>0</v>
      </c>
      <c r="AI4802">
        <v>1</v>
      </c>
      <c r="AJ4802">
        <v>0</v>
      </c>
      <c r="AK4802">
        <v>0</v>
      </c>
      <c r="AL4802">
        <v>0</v>
      </c>
      <c r="AM4802">
        <v>0</v>
      </c>
      <c r="AN4802">
        <v>0</v>
      </c>
      <c r="AO4802">
        <v>0</v>
      </c>
      <c r="AP4802">
        <v>0</v>
      </c>
      <c r="AQ4802">
        <v>0</v>
      </c>
      <c r="AR4802">
        <v>0</v>
      </c>
      <c r="AS4802">
        <v>0</v>
      </c>
      <c r="AT4802">
        <v>0</v>
      </c>
      <c r="AU4802">
        <v>0</v>
      </c>
      <c r="AV4802">
        <v>0</v>
      </c>
      <c r="AW4802">
        <v>0</v>
      </c>
      <c r="AX4802">
        <v>1</v>
      </c>
      <c r="AY4802">
        <v>3</v>
      </c>
      <c r="AZ4802">
        <v>0</v>
      </c>
      <c r="BA4802">
        <v>1</v>
      </c>
      <c r="BB4802">
        <v>0</v>
      </c>
      <c r="BC4802">
        <v>2</v>
      </c>
      <c r="BD4802">
        <v>0</v>
      </c>
      <c r="BE4802">
        <v>0</v>
      </c>
      <c r="BF4802">
        <v>0</v>
      </c>
      <c r="BG4802">
        <v>0</v>
      </c>
      <c r="BH4802">
        <v>0</v>
      </c>
      <c r="BI4802">
        <v>1</v>
      </c>
      <c r="BJ4802">
        <v>2</v>
      </c>
      <c r="BK4802">
        <v>0</v>
      </c>
      <c r="BL4802">
        <v>0</v>
      </c>
      <c r="BM4802">
        <v>1</v>
      </c>
      <c r="BN4802">
        <v>0</v>
      </c>
      <c r="BO4802">
        <v>0</v>
      </c>
      <c r="BP4802">
        <v>0</v>
      </c>
      <c r="BQ4802">
        <v>0</v>
      </c>
      <c r="BR4802">
        <v>0</v>
      </c>
      <c r="BS4802">
        <v>1</v>
      </c>
      <c r="BT4802">
        <v>11</v>
      </c>
      <c r="BU4802" t="s">
        <v>4604</v>
      </c>
    </row>
    <row r="4803" spans="1:73">
      <c r="A4803" t="s">
        <v>4552</v>
      </c>
      <c r="B4803" t="s">
        <v>4553</v>
      </c>
      <c r="C4803">
        <v>51</v>
      </c>
      <c r="D4803" t="s">
        <v>119</v>
      </c>
      <c r="E4803" t="s">
        <v>4566</v>
      </c>
      <c r="F4803" t="s">
        <v>101</v>
      </c>
      <c r="G4803">
        <v>0</v>
      </c>
      <c r="H4803">
        <v>0</v>
      </c>
      <c r="I4803">
        <v>0</v>
      </c>
      <c r="J4803">
        <v>0</v>
      </c>
      <c r="K4803">
        <v>0</v>
      </c>
      <c r="L4803">
        <v>0</v>
      </c>
      <c r="M4803">
        <v>0</v>
      </c>
      <c r="N4803">
        <v>1</v>
      </c>
      <c r="O4803">
        <v>0</v>
      </c>
      <c r="P4803">
        <v>0</v>
      </c>
      <c r="Q4803">
        <v>0</v>
      </c>
      <c r="R4803">
        <v>0</v>
      </c>
      <c r="S4803">
        <v>0</v>
      </c>
      <c r="T4803">
        <v>0</v>
      </c>
      <c r="U4803">
        <v>0</v>
      </c>
      <c r="V4803">
        <v>0</v>
      </c>
      <c r="W4803">
        <v>0</v>
      </c>
      <c r="X4803">
        <v>0</v>
      </c>
      <c r="Y4803">
        <v>0</v>
      </c>
      <c r="Z4803">
        <v>0</v>
      </c>
      <c r="AA4803">
        <v>0</v>
      </c>
      <c r="AB4803">
        <v>2</v>
      </c>
      <c r="AC4803">
        <v>0</v>
      </c>
      <c r="AD4803">
        <v>0</v>
      </c>
      <c r="AE4803">
        <v>0</v>
      </c>
      <c r="AF4803">
        <v>0</v>
      </c>
      <c r="AG4803">
        <v>0</v>
      </c>
      <c r="AH4803">
        <v>0</v>
      </c>
      <c r="AI4803">
        <v>0</v>
      </c>
      <c r="AJ4803">
        <v>0</v>
      </c>
      <c r="AK4803">
        <v>0</v>
      </c>
      <c r="AL4803">
        <v>0</v>
      </c>
      <c r="AM4803">
        <v>0</v>
      </c>
      <c r="AN4803">
        <v>0</v>
      </c>
      <c r="AO4803">
        <v>0</v>
      </c>
      <c r="AP4803">
        <v>0</v>
      </c>
      <c r="AQ4803">
        <v>1</v>
      </c>
      <c r="AR4803">
        <v>0</v>
      </c>
      <c r="AS4803">
        <v>0</v>
      </c>
      <c r="AT4803">
        <v>0</v>
      </c>
      <c r="AU4803">
        <v>0</v>
      </c>
      <c r="AV4803">
        <v>0</v>
      </c>
      <c r="AW4803">
        <v>0</v>
      </c>
      <c r="AX4803">
        <v>0</v>
      </c>
      <c r="AY4803">
        <v>0</v>
      </c>
      <c r="AZ4803">
        <v>1</v>
      </c>
      <c r="BA4803">
        <v>0</v>
      </c>
      <c r="BB4803">
        <v>0</v>
      </c>
      <c r="BC4803">
        <v>0</v>
      </c>
      <c r="BD4803">
        <v>0</v>
      </c>
      <c r="BE4803">
        <v>0</v>
      </c>
      <c r="BF4803">
        <v>0</v>
      </c>
      <c r="BG4803">
        <v>0</v>
      </c>
      <c r="BH4803">
        <v>0</v>
      </c>
      <c r="BI4803">
        <v>0</v>
      </c>
      <c r="BJ4803">
        <v>0</v>
      </c>
      <c r="BK4803">
        <v>0</v>
      </c>
      <c r="BL4803">
        <v>0</v>
      </c>
      <c r="BM4803">
        <v>0</v>
      </c>
      <c r="BN4803">
        <v>0</v>
      </c>
      <c r="BO4803">
        <v>1</v>
      </c>
      <c r="BP4803">
        <v>0</v>
      </c>
      <c r="BQ4803">
        <v>0</v>
      </c>
      <c r="BR4803">
        <v>0</v>
      </c>
      <c r="BS4803">
        <v>1</v>
      </c>
      <c r="BT4803">
        <v>3</v>
      </c>
      <c r="BU4803" t="s">
        <v>4605</v>
      </c>
    </row>
    <row r="4804" spans="1:73">
      <c r="A4804" t="s">
        <v>4552</v>
      </c>
      <c r="B4804" t="s">
        <v>4553</v>
      </c>
      <c r="C4804">
        <v>52</v>
      </c>
      <c r="D4804" t="s">
        <v>119</v>
      </c>
      <c r="E4804" t="s">
        <v>4559</v>
      </c>
      <c r="F4804" t="s">
        <v>92</v>
      </c>
      <c r="G4804">
        <v>0</v>
      </c>
      <c r="H4804">
        <v>0</v>
      </c>
      <c r="I4804">
        <v>0</v>
      </c>
      <c r="J4804">
        <v>0</v>
      </c>
      <c r="K4804">
        <v>0</v>
      </c>
      <c r="L4804">
        <v>0</v>
      </c>
      <c r="M4804">
        <v>0</v>
      </c>
      <c r="N4804">
        <v>0</v>
      </c>
      <c r="O4804">
        <v>0</v>
      </c>
      <c r="P4804">
        <v>0</v>
      </c>
      <c r="Q4804">
        <v>0</v>
      </c>
      <c r="R4804">
        <v>0</v>
      </c>
      <c r="S4804">
        <v>1</v>
      </c>
      <c r="T4804">
        <v>0</v>
      </c>
      <c r="U4804">
        <v>0</v>
      </c>
      <c r="V4804">
        <v>0</v>
      </c>
      <c r="W4804">
        <v>0</v>
      </c>
      <c r="X4804">
        <v>0</v>
      </c>
      <c r="Y4804">
        <v>0</v>
      </c>
      <c r="Z4804">
        <v>0</v>
      </c>
      <c r="AA4804">
        <v>0</v>
      </c>
      <c r="AB4804">
        <v>1</v>
      </c>
      <c r="AC4804">
        <v>0</v>
      </c>
      <c r="AD4804">
        <v>0</v>
      </c>
      <c r="AE4804">
        <v>0</v>
      </c>
      <c r="AF4804">
        <v>0</v>
      </c>
      <c r="AG4804">
        <v>0</v>
      </c>
      <c r="AH4804">
        <v>1</v>
      </c>
      <c r="AI4804">
        <v>0</v>
      </c>
      <c r="AJ4804">
        <v>0</v>
      </c>
      <c r="AK4804">
        <v>0</v>
      </c>
      <c r="AL4804">
        <v>1</v>
      </c>
      <c r="AM4804">
        <v>0</v>
      </c>
      <c r="AN4804">
        <v>0</v>
      </c>
      <c r="AO4804">
        <v>0</v>
      </c>
      <c r="AP4804">
        <v>0</v>
      </c>
      <c r="AQ4804">
        <v>0</v>
      </c>
      <c r="AR4804">
        <v>0</v>
      </c>
      <c r="AS4804">
        <v>0</v>
      </c>
      <c r="AT4804">
        <v>0</v>
      </c>
      <c r="AU4804">
        <v>0</v>
      </c>
      <c r="AV4804">
        <v>0</v>
      </c>
      <c r="AW4804">
        <v>0</v>
      </c>
      <c r="AX4804">
        <v>1</v>
      </c>
      <c r="AY4804">
        <v>0</v>
      </c>
      <c r="AZ4804">
        <v>1</v>
      </c>
      <c r="BA4804">
        <v>1</v>
      </c>
      <c r="BB4804">
        <v>0</v>
      </c>
      <c r="BC4804">
        <v>0</v>
      </c>
      <c r="BD4804">
        <v>0</v>
      </c>
      <c r="BE4804">
        <v>0</v>
      </c>
      <c r="BF4804">
        <v>0</v>
      </c>
      <c r="BG4804">
        <v>0</v>
      </c>
      <c r="BH4804">
        <v>0</v>
      </c>
      <c r="BI4804">
        <v>0</v>
      </c>
      <c r="BJ4804">
        <v>0</v>
      </c>
      <c r="BK4804">
        <v>0</v>
      </c>
      <c r="BL4804">
        <v>0</v>
      </c>
      <c r="BM4804">
        <v>0</v>
      </c>
      <c r="BN4804">
        <v>0</v>
      </c>
      <c r="BO4804">
        <v>1</v>
      </c>
      <c r="BP4804">
        <v>0</v>
      </c>
      <c r="BQ4804">
        <v>0</v>
      </c>
      <c r="BR4804">
        <v>0</v>
      </c>
      <c r="BS4804">
        <v>1</v>
      </c>
      <c r="BT4804">
        <v>4</v>
      </c>
      <c r="BU4804" t="s">
        <v>4606</v>
      </c>
    </row>
    <row r="4805" spans="1:73">
      <c r="A4805" t="s">
        <v>4552</v>
      </c>
      <c r="B4805" t="s">
        <v>4553</v>
      </c>
      <c r="C4805">
        <v>53</v>
      </c>
      <c r="D4805" t="s">
        <v>119</v>
      </c>
      <c r="E4805" t="s">
        <v>4566</v>
      </c>
      <c r="F4805" t="s">
        <v>101</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3</v>
      </c>
      <c r="AC4805">
        <v>0</v>
      </c>
      <c r="AD4805">
        <v>0</v>
      </c>
      <c r="AE4805">
        <v>0</v>
      </c>
      <c r="AF4805">
        <v>0</v>
      </c>
      <c r="AG4805">
        <v>0</v>
      </c>
      <c r="AH4805">
        <v>0</v>
      </c>
      <c r="AI4805">
        <v>0</v>
      </c>
      <c r="AJ4805">
        <v>0</v>
      </c>
      <c r="AK4805">
        <v>0</v>
      </c>
      <c r="AL4805">
        <v>0</v>
      </c>
      <c r="AM4805">
        <v>1</v>
      </c>
      <c r="AN4805">
        <v>0</v>
      </c>
      <c r="AO4805">
        <v>0</v>
      </c>
      <c r="AP4805">
        <v>0</v>
      </c>
      <c r="AQ4805">
        <v>0</v>
      </c>
      <c r="AR4805">
        <v>0</v>
      </c>
      <c r="AS4805">
        <v>0</v>
      </c>
      <c r="AT4805">
        <v>0</v>
      </c>
      <c r="AU4805">
        <v>0</v>
      </c>
      <c r="AV4805">
        <v>0</v>
      </c>
      <c r="AW4805">
        <v>0</v>
      </c>
      <c r="AX4805">
        <v>0</v>
      </c>
      <c r="AY4805">
        <v>0</v>
      </c>
      <c r="AZ4805">
        <v>0</v>
      </c>
      <c r="BA4805">
        <v>2</v>
      </c>
      <c r="BB4805">
        <v>0</v>
      </c>
      <c r="BC4805">
        <v>2</v>
      </c>
      <c r="BD4805">
        <v>0</v>
      </c>
      <c r="BE4805">
        <v>0</v>
      </c>
      <c r="BF4805">
        <v>0</v>
      </c>
      <c r="BG4805">
        <v>0</v>
      </c>
      <c r="BH4805">
        <v>0</v>
      </c>
      <c r="BI4805">
        <v>0</v>
      </c>
      <c r="BJ4805">
        <v>2</v>
      </c>
      <c r="BK4805">
        <v>0</v>
      </c>
      <c r="BL4805">
        <v>0</v>
      </c>
      <c r="BM4805">
        <v>0</v>
      </c>
      <c r="BN4805">
        <v>0</v>
      </c>
      <c r="BO4805">
        <v>0</v>
      </c>
      <c r="BP4805">
        <v>0</v>
      </c>
      <c r="BQ4805">
        <v>0</v>
      </c>
      <c r="BR4805">
        <v>0</v>
      </c>
      <c r="BS4805">
        <v>1</v>
      </c>
      <c r="BT4805">
        <v>4</v>
      </c>
      <c r="BU4805" t="s">
        <v>4607</v>
      </c>
    </row>
    <row r="4806" spans="1:73">
      <c r="A4806" t="s">
        <v>4552</v>
      </c>
      <c r="B4806" t="s">
        <v>4553</v>
      </c>
      <c r="C4806">
        <v>54</v>
      </c>
      <c r="D4806" t="s">
        <v>119</v>
      </c>
      <c r="E4806" t="s">
        <v>4559</v>
      </c>
      <c r="F4806" t="s">
        <v>92</v>
      </c>
      <c r="G4806">
        <v>0</v>
      </c>
      <c r="H4806">
        <v>0</v>
      </c>
      <c r="I4806">
        <v>0</v>
      </c>
      <c r="J4806">
        <v>0</v>
      </c>
      <c r="K4806">
        <v>0</v>
      </c>
      <c r="L4806">
        <v>0</v>
      </c>
      <c r="M4806">
        <v>0</v>
      </c>
      <c r="N4806">
        <v>1</v>
      </c>
      <c r="O4806">
        <v>0</v>
      </c>
      <c r="P4806">
        <v>0</v>
      </c>
      <c r="Q4806">
        <v>1</v>
      </c>
      <c r="R4806">
        <v>0</v>
      </c>
      <c r="S4806">
        <v>3</v>
      </c>
      <c r="T4806">
        <v>0</v>
      </c>
      <c r="U4806">
        <v>0</v>
      </c>
      <c r="V4806">
        <v>1</v>
      </c>
      <c r="W4806">
        <v>0</v>
      </c>
      <c r="X4806">
        <v>0</v>
      </c>
      <c r="Y4806">
        <v>0</v>
      </c>
      <c r="Z4806">
        <v>0</v>
      </c>
      <c r="AA4806">
        <v>0</v>
      </c>
      <c r="AB4806">
        <v>5</v>
      </c>
      <c r="AC4806">
        <v>0</v>
      </c>
      <c r="AD4806">
        <v>0</v>
      </c>
      <c r="AE4806">
        <v>0</v>
      </c>
      <c r="AF4806">
        <v>0</v>
      </c>
      <c r="AG4806">
        <v>0</v>
      </c>
      <c r="AH4806">
        <v>0</v>
      </c>
      <c r="AI4806">
        <v>1</v>
      </c>
      <c r="AJ4806">
        <v>0</v>
      </c>
      <c r="AK4806">
        <v>0</v>
      </c>
      <c r="AL4806">
        <v>0</v>
      </c>
      <c r="AM4806">
        <v>0</v>
      </c>
      <c r="AN4806">
        <v>0</v>
      </c>
      <c r="AO4806">
        <v>0</v>
      </c>
      <c r="AP4806">
        <v>0</v>
      </c>
      <c r="AQ4806">
        <v>1</v>
      </c>
      <c r="AR4806">
        <v>0</v>
      </c>
      <c r="AS4806">
        <v>0</v>
      </c>
      <c r="AT4806">
        <v>0</v>
      </c>
      <c r="AU4806">
        <v>0</v>
      </c>
      <c r="AV4806">
        <v>0</v>
      </c>
      <c r="AW4806">
        <v>0</v>
      </c>
      <c r="AX4806">
        <v>2</v>
      </c>
      <c r="AY4806">
        <v>2</v>
      </c>
      <c r="AZ4806">
        <v>3</v>
      </c>
      <c r="BA4806">
        <v>2</v>
      </c>
      <c r="BB4806">
        <v>0</v>
      </c>
      <c r="BC4806">
        <v>2</v>
      </c>
      <c r="BD4806">
        <v>0</v>
      </c>
      <c r="BE4806">
        <v>0</v>
      </c>
      <c r="BF4806">
        <v>0</v>
      </c>
      <c r="BG4806">
        <v>0</v>
      </c>
      <c r="BH4806">
        <v>0</v>
      </c>
      <c r="BI4806">
        <v>2</v>
      </c>
      <c r="BJ4806">
        <v>2</v>
      </c>
      <c r="BK4806">
        <v>0</v>
      </c>
      <c r="BL4806">
        <v>0</v>
      </c>
      <c r="BM4806">
        <v>1</v>
      </c>
      <c r="BN4806">
        <v>0</v>
      </c>
      <c r="BO4806">
        <v>3</v>
      </c>
      <c r="BP4806">
        <v>0</v>
      </c>
      <c r="BQ4806">
        <v>0</v>
      </c>
      <c r="BR4806">
        <v>1</v>
      </c>
      <c r="BS4806">
        <v>1</v>
      </c>
      <c r="BT4806">
        <v>11</v>
      </c>
      <c r="BU4806" t="s">
        <v>4608</v>
      </c>
    </row>
    <row r="4807" spans="1:73">
      <c r="A4807" t="s">
        <v>4552</v>
      </c>
      <c r="B4807" t="s">
        <v>4553</v>
      </c>
      <c r="C4807">
        <v>55</v>
      </c>
      <c r="D4807" t="s">
        <v>119</v>
      </c>
      <c r="E4807" t="s">
        <v>4566</v>
      </c>
      <c r="F4807" t="s">
        <v>101</v>
      </c>
      <c r="G4807">
        <v>0</v>
      </c>
      <c r="H4807">
        <v>0</v>
      </c>
      <c r="I4807">
        <v>0</v>
      </c>
      <c r="J4807">
        <v>0</v>
      </c>
      <c r="K4807">
        <v>0</v>
      </c>
      <c r="L4807">
        <v>0</v>
      </c>
      <c r="M4807">
        <v>0</v>
      </c>
      <c r="N4807">
        <v>1</v>
      </c>
      <c r="O4807">
        <v>0</v>
      </c>
      <c r="P4807">
        <v>0</v>
      </c>
      <c r="Q4807">
        <v>0</v>
      </c>
      <c r="R4807">
        <v>0</v>
      </c>
      <c r="S4807">
        <v>5</v>
      </c>
      <c r="T4807">
        <v>2</v>
      </c>
      <c r="U4807">
        <v>0</v>
      </c>
      <c r="V4807">
        <v>1</v>
      </c>
      <c r="W4807">
        <v>1</v>
      </c>
      <c r="X4807">
        <v>0</v>
      </c>
      <c r="Y4807">
        <v>0</v>
      </c>
      <c r="Z4807">
        <v>0</v>
      </c>
      <c r="AA4807">
        <v>0</v>
      </c>
      <c r="AB4807">
        <v>8</v>
      </c>
      <c r="AC4807">
        <v>0</v>
      </c>
      <c r="AD4807">
        <v>0</v>
      </c>
      <c r="AE4807">
        <v>0</v>
      </c>
      <c r="AF4807">
        <v>0</v>
      </c>
      <c r="AG4807">
        <v>0</v>
      </c>
      <c r="AH4807">
        <v>0</v>
      </c>
      <c r="AI4807">
        <v>2</v>
      </c>
      <c r="AJ4807">
        <v>0</v>
      </c>
      <c r="AK4807">
        <v>0</v>
      </c>
      <c r="AL4807">
        <v>0</v>
      </c>
      <c r="AM4807">
        <v>1</v>
      </c>
      <c r="AN4807">
        <v>0</v>
      </c>
      <c r="AO4807">
        <v>0</v>
      </c>
      <c r="AP4807">
        <v>0</v>
      </c>
      <c r="AQ4807">
        <v>1</v>
      </c>
      <c r="AR4807">
        <v>0</v>
      </c>
      <c r="AS4807">
        <v>0</v>
      </c>
      <c r="AT4807">
        <v>0</v>
      </c>
      <c r="AU4807">
        <v>1</v>
      </c>
      <c r="AV4807">
        <v>0</v>
      </c>
      <c r="AW4807">
        <v>0</v>
      </c>
      <c r="AX4807">
        <v>1</v>
      </c>
      <c r="AY4807">
        <v>2</v>
      </c>
      <c r="AZ4807">
        <v>2</v>
      </c>
      <c r="BA4807">
        <v>2</v>
      </c>
      <c r="BB4807">
        <v>0</v>
      </c>
      <c r="BC4807">
        <v>1</v>
      </c>
      <c r="BD4807">
        <v>0</v>
      </c>
      <c r="BE4807">
        <v>0</v>
      </c>
      <c r="BF4807">
        <v>0</v>
      </c>
      <c r="BG4807">
        <v>0</v>
      </c>
      <c r="BH4807">
        <v>0</v>
      </c>
      <c r="BI4807">
        <v>1</v>
      </c>
      <c r="BJ4807">
        <v>1</v>
      </c>
      <c r="BK4807">
        <v>0</v>
      </c>
      <c r="BL4807">
        <v>0</v>
      </c>
      <c r="BM4807">
        <v>1</v>
      </c>
      <c r="BN4807">
        <v>0</v>
      </c>
      <c r="BO4807">
        <v>3</v>
      </c>
      <c r="BP4807">
        <v>0</v>
      </c>
      <c r="BQ4807">
        <v>0</v>
      </c>
      <c r="BR4807">
        <v>0</v>
      </c>
      <c r="BS4807">
        <v>1</v>
      </c>
      <c r="BT4807">
        <v>11</v>
      </c>
      <c r="BU4807" t="s">
        <v>4609</v>
      </c>
    </row>
    <row r="4808" spans="1:73">
      <c r="A4808" t="s">
        <v>4552</v>
      </c>
      <c r="B4808" t="s">
        <v>4553</v>
      </c>
      <c r="C4808">
        <v>56</v>
      </c>
      <c r="D4808" t="s">
        <v>119</v>
      </c>
      <c r="E4808" t="s">
        <v>78</v>
      </c>
      <c r="F4808" t="s">
        <v>77</v>
      </c>
      <c r="G4808">
        <v>0</v>
      </c>
      <c r="H4808">
        <v>0</v>
      </c>
      <c r="I4808">
        <v>0</v>
      </c>
      <c r="J4808">
        <v>0</v>
      </c>
      <c r="K4808">
        <v>0</v>
      </c>
      <c r="L4808">
        <v>1</v>
      </c>
      <c r="M4808">
        <v>0</v>
      </c>
      <c r="N4808">
        <v>0</v>
      </c>
      <c r="O4808">
        <v>0</v>
      </c>
      <c r="P4808">
        <v>0</v>
      </c>
      <c r="Q4808">
        <v>0</v>
      </c>
      <c r="R4808">
        <v>0</v>
      </c>
      <c r="S4808">
        <v>0</v>
      </c>
      <c r="T4808">
        <v>0</v>
      </c>
      <c r="U4808">
        <v>0</v>
      </c>
      <c r="V4808">
        <v>0</v>
      </c>
      <c r="W4808">
        <v>0</v>
      </c>
      <c r="X4808">
        <v>0</v>
      </c>
      <c r="Y4808">
        <v>0</v>
      </c>
      <c r="Z4808">
        <v>0</v>
      </c>
      <c r="AA4808">
        <v>0</v>
      </c>
      <c r="AB4808">
        <v>4</v>
      </c>
      <c r="AC4808">
        <v>0</v>
      </c>
      <c r="AD4808">
        <v>0</v>
      </c>
      <c r="AE4808">
        <v>0</v>
      </c>
      <c r="AF4808">
        <v>0</v>
      </c>
      <c r="AG4808">
        <v>0</v>
      </c>
      <c r="AH4808">
        <v>0</v>
      </c>
      <c r="AI4808">
        <v>0</v>
      </c>
      <c r="AJ4808">
        <v>0</v>
      </c>
      <c r="AK4808">
        <v>0</v>
      </c>
      <c r="AL4808">
        <v>0</v>
      </c>
      <c r="AM4808">
        <v>0</v>
      </c>
      <c r="AN4808">
        <v>0</v>
      </c>
      <c r="AO4808">
        <v>0</v>
      </c>
      <c r="AP4808">
        <v>6</v>
      </c>
      <c r="AQ4808">
        <v>0</v>
      </c>
      <c r="AR4808">
        <v>0</v>
      </c>
      <c r="AS4808">
        <v>0</v>
      </c>
      <c r="AT4808">
        <v>0</v>
      </c>
      <c r="AU4808">
        <v>0</v>
      </c>
      <c r="AV4808">
        <v>0</v>
      </c>
      <c r="AW4808">
        <v>0</v>
      </c>
      <c r="AX4808">
        <v>0</v>
      </c>
      <c r="AY4808">
        <v>1</v>
      </c>
      <c r="AZ4808">
        <v>0</v>
      </c>
      <c r="BA4808">
        <v>0</v>
      </c>
      <c r="BB4808">
        <v>0</v>
      </c>
      <c r="BC4808">
        <v>7</v>
      </c>
      <c r="BD4808">
        <v>0</v>
      </c>
      <c r="BE4808">
        <v>0</v>
      </c>
      <c r="BF4808">
        <v>0</v>
      </c>
      <c r="BG4808">
        <v>0</v>
      </c>
      <c r="BH4808">
        <v>0</v>
      </c>
      <c r="BI4808">
        <v>0</v>
      </c>
      <c r="BJ4808">
        <v>2</v>
      </c>
      <c r="BK4808">
        <v>0</v>
      </c>
      <c r="BL4808">
        <v>0</v>
      </c>
      <c r="BM4808">
        <v>0</v>
      </c>
      <c r="BN4808">
        <v>0</v>
      </c>
      <c r="BO4808">
        <v>0</v>
      </c>
      <c r="BP4808">
        <v>0</v>
      </c>
      <c r="BQ4808">
        <v>0</v>
      </c>
      <c r="BR4808">
        <v>0</v>
      </c>
      <c r="BS4808">
        <v>3</v>
      </c>
      <c r="BT4808">
        <v>11</v>
      </c>
      <c r="BU4808" t="s">
        <v>4610</v>
      </c>
    </row>
    <row r="4809" spans="1:73">
      <c r="A4809" t="s">
        <v>4552</v>
      </c>
      <c r="B4809" t="s">
        <v>4553</v>
      </c>
      <c r="C4809">
        <v>57</v>
      </c>
      <c r="D4809" t="s">
        <v>119</v>
      </c>
      <c r="E4809" t="s">
        <v>4566</v>
      </c>
      <c r="F4809" t="s">
        <v>101</v>
      </c>
      <c r="G4809">
        <v>0</v>
      </c>
      <c r="H4809">
        <v>2</v>
      </c>
      <c r="I4809">
        <v>0</v>
      </c>
      <c r="J4809">
        <v>0</v>
      </c>
      <c r="K4809">
        <v>0</v>
      </c>
      <c r="L4809">
        <v>4</v>
      </c>
      <c r="M4809">
        <v>0</v>
      </c>
      <c r="N4809">
        <v>4</v>
      </c>
      <c r="O4809">
        <v>0</v>
      </c>
      <c r="P4809">
        <v>0</v>
      </c>
      <c r="Q4809">
        <v>1</v>
      </c>
      <c r="R4809">
        <v>0</v>
      </c>
      <c r="S4809">
        <v>9</v>
      </c>
      <c r="T4809">
        <v>4</v>
      </c>
      <c r="U4809">
        <v>0</v>
      </c>
      <c r="V4809">
        <v>1</v>
      </c>
      <c r="W4809">
        <v>4</v>
      </c>
      <c r="X4809">
        <v>0</v>
      </c>
      <c r="Y4809">
        <v>0</v>
      </c>
      <c r="Z4809">
        <v>0</v>
      </c>
      <c r="AA4809">
        <v>0</v>
      </c>
      <c r="AB4809">
        <v>26</v>
      </c>
      <c r="AC4809">
        <v>0</v>
      </c>
      <c r="AD4809">
        <v>0</v>
      </c>
      <c r="AE4809">
        <v>0</v>
      </c>
      <c r="AF4809">
        <v>0</v>
      </c>
      <c r="AG4809">
        <v>4</v>
      </c>
      <c r="AH4809">
        <v>0</v>
      </c>
      <c r="AI4809">
        <v>3</v>
      </c>
      <c r="AJ4809">
        <v>0</v>
      </c>
      <c r="AK4809">
        <v>0</v>
      </c>
      <c r="AL4809">
        <v>0</v>
      </c>
      <c r="AM4809">
        <v>2</v>
      </c>
      <c r="AN4809">
        <v>0</v>
      </c>
      <c r="AO4809">
        <v>0</v>
      </c>
      <c r="AP4809">
        <v>0</v>
      </c>
      <c r="AQ4809">
        <v>2</v>
      </c>
      <c r="AR4809">
        <v>0</v>
      </c>
      <c r="AS4809">
        <v>0</v>
      </c>
      <c r="AT4809">
        <v>0</v>
      </c>
      <c r="AU4809">
        <v>0</v>
      </c>
      <c r="AV4809">
        <v>1</v>
      </c>
      <c r="AW4809">
        <v>0</v>
      </c>
      <c r="AX4809">
        <v>2</v>
      </c>
      <c r="AY4809">
        <v>6</v>
      </c>
      <c r="AZ4809">
        <v>6</v>
      </c>
      <c r="BA4809">
        <v>4</v>
      </c>
      <c r="BB4809">
        <v>0</v>
      </c>
      <c r="BC4809">
        <v>8</v>
      </c>
      <c r="BD4809">
        <v>0</v>
      </c>
      <c r="BE4809">
        <v>0</v>
      </c>
      <c r="BF4809">
        <v>1</v>
      </c>
      <c r="BG4809">
        <v>0</v>
      </c>
      <c r="BH4809">
        <v>0</v>
      </c>
      <c r="BI4809">
        <v>6</v>
      </c>
      <c r="BJ4809">
        <v>6</v>
      </c>
      <c r="BK4809">
        <v>0</v>
      </c>
      <c r="BL4809">
        <v>1</v>
      </c>
      <c r="BM4809">
        <v>0</v>
      </c>
      <c r="BN4809">
        <v>2</v>
      </c>
      <c r="BO4809">
        <v>6</v>
      </c>
      <c r="BP4809">
        <v>1</v>
      </c>
      <c r="BQ4809">
        <v>0</v>
      </c>
      <c r="BR4809">
        <v>1</v>
      </c>
      <c r="BS4809">
        <v>3</v>
      </c>
      <c r="BT4809">
        <v>39</v>
      </c>
      <c r="BU4809" t="s">
        <v>4611</v>
      </c>
    </row>
    <row r="4810" spans="1:73">
      <c r="A4810" t="s">
        <v>4552</v>
      </c>
      <c r="B4810" t="s">
        <v>4553</v>
      </c>
      <c r="C4810">
        <v>58</v>
      </c>
      <c r="D4810" t="s">
        <v>119</v>
      </c>
      <c r="E4810" t="s">
        <v>78</v>
      </c>
      <c r="F4810" t="s">
        <v>77</v>
      </c>
      <c r="G4810">
        <v>0</v>
      </c>
      <c r="H4810">
        <v>0</v>
      </c>
      <c r="I4810">
        <v>0</v>
      </c>
      <c r="J4810">
        <v>0</v>
      </c>
      <c r="K4810">
        <v>0</v>
      </c>
      <c r="L4810">
        <v>0</v>
      </c>
      <c r="M4810">
        <v>0</v>
      </c>
      <c r="N4810">
        <v>2</v>
      </c>
      <c r="O4810">
        <v>0</v>
      </c>
      <c r="P4810">
        <v>0</v>
      </c>
      <c r="Q4810">
        <v>0</v>
      </c>
      <c r="R4810">
        <v>0</v>
      </c>
      <c r="S4810">
        <v>2</v>
      </c>
      <c r="T4810">
        <v>0</v>
      </c>
      <c r="U4810">
        <v>0</v>
      </c>
      <c r="V4810">
        <v>0</v>
      </c>
      <c r="W4810">
        <v>0</v>
      </c>
      <c r="X4810">
        <v>0</v>
      </c>
      <c r="Y4810">
        <v>0</v>
      </c>
      <c r="Z4810">
        <v>0</v>
      </c>
      <c r="AA4810">
        <v>0</v>
      </c>
      <c r="AB4810">
        <v>4</v>
      </c>
      <c r="AC4810">
        <v>0</v>
      </c>
      <c r="AD4810">
        <v>0</v>
      </c>
      <c r="AE4810">
        <v>0</v>
      </c>
      <c r="AF4810">
        <v>0</v>
      </c>
      <c r="AG4810">
        <v>0</v>
      </c>
      <c r="AH4810">
        <v>0</v>
      </c>
      <c r="AI4810">
        <v>0</v>
      </c>
      <c r="AJ4810">
        <v>0</v>
      </c>
      <c r="AK4810">
        <v>0</v>
      </c>
      <c r="AL4810">
        <v>1</v>
      </c>
      <c r="AM4810">
        <v>1</v>
      </c>
      <c r="AN4810">
        <v>0</v>
      </c>
      <c r="AO4810">
        <v>0</v>
      </c>
      <c r="AP4810">
        <v>0</v>
      </c>
      <c r="AQ4810">
        <v>0</v>
      </c>
      <c r="AR4810">
        <v>0</v>
      </c>
      <c r="AS4810">
        <v>0</v>
      </c>
      <c r="AT4810">
        <v>0</v>
      </c>
      <c r="AU4810">
        <v>0</v>
      </c>
      <c r="AV4810">
        <v>0</v>
      </c>
      <c r="AW4810">
        <v>0</v>
      </c>
      <c r="AX4810">
        <v>0</v>
      </c>
      <c r="AY4810">
        <v>0</v>
      </c>
      <c r="AZ4810">
        <v>3</v>
      </c>
      <c r="BA4810">
        <v>1</v>
      </c>
      <c r="BB4810">
        <v>0</v>
      </c>
      <c r="BC4810">
        <v>0</v>
      </c>
      <c r="BD4810">
        <v>0</v>
      </c>
      <c r="BE4810">
        <v>0</v>
      </c>
      <c r="BF4810">
        <v>0</v>
      </c>
      <c r="BG4810">
        <v>0</v>
      </c>
      <c r="BH4810">
        <v>0</v>
      </c>
      <c r="BI4810">
        <v>0</v>
      </c>
      <c r="BJ4810">
        <v>0</v>
      </c>
      <c r="BK4810">
        <v>0</v>
      </c>
      <c r="BL4810">
        <v>0</v>
      </c>
      <c r="BM4810">
        <v>0</v>
      </c>
      <c r="BN4810">
        <v>0</v>
      </c>
      <c r="BO4810">
        <v>3</v>
      </c>
      <c r="BP4810">
        <v>0</v>
      </c>
      <c r="BQ4810">
        <v>0</v>
      </c>
      <c r="BR4810">
        <v>0</v>
      </c>
      <c r="BS4810">
        <v>1</v>
      </c>
      <c r="BT4810">
        <v>7</v>
      </c>
      <c r="BU4810" t="s">
        <v>4612</v>
      </c>
    </row>
    <row r="4811" spans="1:73">
      <c r="A4811" t="s">
        <v>4552</v>
      </c>
      <c r="B4811" t="s">
        <v>4553</v>
      </c>
      <c r="C4811">
        <v>59</v>
      </c>
      <c r="D4811" t="s">
        <v>119</v>
      </c>
      <c r="E4811" t="s">
        <v>4566</v>
      </c>
      <c r="F4811" t="s">
        <v>101</v>
      </c>
      <c r="G4811">
        <v>0</v>
      </c>
      <c r="H4811">
        <v>1</v>
      </c>
      <c r="I4811">
        <v>0</v>
      </c>
      <c r="J4811">
        <v>0</v>
      </c>
      <c r="K4811">
        <v>0</v>
      </c>
      <c r="L4811">
        <v>0</v>
      </c>
      <c r="M4811">
        <v>0</v>
      </c>
      <c r="N4811">
        <v>1</v>
      </c>
      <c r="O4811">
        <v>0</v>
      </c>
      <c r="P4811">
        <v>0</v>
      </c>
      <c r="Q4811">
        <v>0</v>
      </c>
      <c r="R4811">
        <v>0</v>
      </c>
      <c r="S4811">
        <v>0</v>
      </c>
      <c r="T4811">
        <v>0</v>
      </c>
      <c r="U4811">
        <v>0</v>
      </c>
      <c r="V4811">
        <v>0</v>
      </c>
      <c r="W4811">
        <v>0</v>
      </c>
      <c r="X4811">
        <v>0</v>
      </c>
      <c r="Y4811">
        <v>0</v>
      </c>
      <c r="Z4811">
        <v>0</v>
      </c>
      <c r="AA4811">
        <v>0</v>
      </c>
      <c r="AB4811">
        <v>3</v>
      </c>
      <c r="AC4811">
        <v>0</v>
      </c>
      <c r="AD4811">
        <v>0</v>
      </c>
      <c r="AE4811">
        <v>0</v>
      </c>
      <c r="AF4811">
        <v>0</v>
      </c>
      <c r="AG4811">
        <v>0</v>
      </c>
      <c r="AH4811">
        <v>0</v>
      </c>
      <c r="AI4811">
        <v>0</v>
      </c>
      <c r="AJ4811">
        <v>0</v>
      </c>
      <c r="AK4811">
        <v>0</v>
      </c>
      <c r="AL4811">
        <v>0</v>
      </c>
      <c r="AM4811">
        <v>0</v>
      </c>
      <c r="AN4811">
        <v>0</v>
      </c>
      <c r="AO4811">
        <v>0</v>
      </c>
      <c r="AP4811">
        <v>0</v>
      </c>
      <c r="AQ4811">
        <v>0</v>
      </c>
      <c r="AR4811">
        <v>0</v>
      </c>
      <c r="AS4811">
        <v>1</v>
      </c>
      <c r="AT4811">
        <v>0</v>
      </c>
      <c r="AU4811">
        <v>1</v>
      </c>
      <c r="AV4811">
        <v>0</v>
      </c>
      <c r="AW4811">
        <v>0</v>
      </c>
      <c r="AX4811">
        <v>0</v>
      </c>
      <c r="AY4811">
        <v>0</v>
      </c>
      <c r="AZ4811">
        <v>0</v>
      </c>
      <c r="BA4811">
        <v>0</v>
      </c>
      <c r="BB4811">
        <v>0</v>
      </c>
      <c r="BC4811">
        <v>0</v>
      </c>
      <c r="BD4811">
        <v>0</v>
      </c>
      <c r="BE4811">
        <v>0</v>
      </c>
      <c r="BF4811">
        <v>0</v>
      </c>
      <c r="BG4811">
        <v>0</v>
      </c>
      <c r="BH4811">
        <v>0</v>
      </c>
      <c r="BI4811">
        <v>0</v>
      </c>
      <c r="BJ4811">
        <v>0</v>
      </c>
      <c r="BK4811">
        <v>0</v>
      </c>
      <c r="BL4811">
        <v>0</v>
      </c>
      <c r="BM4811">
        <v>0</v>
      </c>
      <c r="BN4811">
        <v>0</v>
      </c>
      <c r="BO4811">
        <v>1</v>
      </c>
      <c r="BP4811">
        <v>0</v>
      </c>
      <c r="BQ4811">
        <v>0</v>
      </c>
      <c r="BR4811">
        <v>0</v>
      </c>
      <c r="BS4811">
        <v>1</v>
      </c>
      <c r="BT4811">
        <v>7</v>
      </c>
      <c r="BU4811" t="s">
        <v>4613</v>
      </c>
    </row>
    <row r="4812" spans="1:73">
      <c r="A4812" t="s">
        <v>4552</v>
      </c>
      <c r="B4812" t="s">
        <v>4553</v>
      </c>
      <c r="C4812">
        <v>60</v>
      </c>
      <c r="D4812" t="s">
        <v>119</v>
      </c>
      <c r="E4812" t="s">
        <v>78</v>
      </c>
      <c r="F4812" t="s">
        <v>77</v>
      </c>
      <c r="G4812">
        <v>0</v>
      </c>
      <c r="H4812">
        <v>2</v>
      </c>
      <c r="I4812">
        <v>2</v>
      </c>
      <c r="J4812">
        <v>0</v>
      </c>
      <c r="K4812">
        <v>0</v>
      </c>
      <c r="L4812">
        <v>3</v>
      </c>
      <c r="M4812">
        <v>0</v>
      </c>
      <c r="N4812">
        <v>5</v>
      </c>
      <c r="O4812">
        <v>0</v>
      </c>
      <c r="P4812">
        <v>0</v>
      </c>
      <c r="Q4812">
        <v>0</v>
      </c>
      <c r="R4812">
        <v>0</v>
      </c>
      <c r="S4812">
        <v>3</v>
      </c>
      <c r="T4812">
        <v>0</v>
      </c>
      <c r="U4812">
        <v>0</v>
      </c>
      <c r="V4812">
        <v>0</v>
      </c>
      <c r="W4812">
        <v>3</v>
      </c>
      <c r="X4812">
        <v>0</v>
      </c>
      <c r="Y4812">
        <v>0</v>
      </c>
      <c r="Z4812">
        <v>0</v>
      </c>
      <c r="AA4812">
        <v>0</v>
      </c>
      <c r="AB4812">
        <v>26</v>
      </c>
      <c r="AC4812">
        <v>0</v>
      </c>
      <c r="AD4812">
        <v>0</v>
      </c>
      <c r="AE4812">
        <v>0</v>
      </c>
      <c r="AF4812">
        <v>0</v>
      </c>
      <c r="AG4812">
        <v>0</v>
      </c>
      <c r="AH4812">
        <v>0</v>
      </c>
      <c r="AI4812">
        <v>0</v>
      </c>
      <c r="AJ4812">
        <v>0</v>
      </c>
      <c r="AK4812">
        <v>0</v>
      </c>
      <c r="AL4812">
        <v>0</v>
      </c>
      <c r="AM4812">
        <v>5</v>
      </c>
      <c r="AN4812">
        <v>0</v>
      </c>
      <c r="AO4812">
        <v>0</v>
      </c>
      <c r="AP4812">
        <v>0</v>
      </c>
      <c r="AQ4812">
        <v>2</v>
      </c>
      <c r="AR4812">
        <v>2</v>
      </c>
      <c r="AS4812">
        <v>0</v>
      </c>
      <c r="AT4812">
        <v>0</v>
      </c>
      <c r="AU4812">
        <v>0</v>
      </c>
      <c r="AV4812">
        <v>0</v>
      </c>
      <c r="AW4812">
        <v>0</v>
      </c>
      <c r="AX4812">
        <v>2</v>
      </c>
      <c r="AY4812">
        <v>5</v>
      </c>
      <c r="AZ4812">
        <v>6</v>
      </c>
      <c r="BA4812">
        <v>7</v>
      </c>
      <c r="BB4812">
        <v>0</v>
      </c>
      <c r="BC4812">
        <v>7</v>
      </c>
      <c r="BD4812">
        <v>0</v>
      </c>
      <c r="BE4812">
        <v>0</v>
      </c>
      <c r="BF4812">
        <v>0</v>
      </c>
      <c r="BG4812">
        <v>0</v>
      </c>
      <c r="BH4812">
        <v>0</v>
      </c>
      <c r="BI4812">
        <v>4</v>
      </c>
      <c r="BJ4812">
        <v>4</v>
      </c>
      <c r="BK4812">
        <v>0</v>
      </c>
      <c r="BL4812">
        <v>0</v>
      </c>
      <c r="BM4812">
        <v>0</v>
      </c>
      <c r="BN4812">
        <v>0</v>
      </c>
      <c r="BO4812">
        <v>6</v>
      </c>
      <c r="BP4812">
        <v>1</v>
      </c>
      <c r="BQ4812">
        <v>0</v>
      </c>
      <c r="BR4812">
        <v>0</v>
      </c>
      <c r="BS4812">
        <v>1</v>
      </c>
      <c r="BT4812">
        <v>38</v>
      </c>
      <c r="BU4812" t="s">
        <v>4614</v>
      </c>
    </row>
    <row r="4813" spans="1:73">
      <c r="A4813" t="s">
        <v>4552</v>
      </c>
      <c r="B4813" t="s">
        <v>4553</v>
      </c>
      <c r="C4813">
        <v>61</v>
      </c>
      <c r="D4813" t="s">
        <v>119</v>
      </c>
      <c r="E4813" t="s">
        <v>4566</v>
      </c>
      <c r="F4813" t="s">
        <v>101</v>
      </c>
      <c r="G4813">
        <v>0</v>
      </c>
      <c r="H4813">
        <v>3</v>
      </c>
      <c r="I4813">
        <v>6</v>
      </c>
      <c r="J4813">
        <v>0</v>
      </c>
      <c r="K4813">
        <v>0</v>
      </c>
      <c r="L4813">
        <v>8</v>
      </c>
      <c r="M4813">
        <v>0</v>
      </c>
      <c r="N4813">
        <v>19</v>
      </c>
      <c r="O4813">
        <v>0</v>
      </c>
      <c r="P4813">
        <v>0</v>
      </c>
      <c r="Q4813">
        <v>0</v>
      </c>
      <c r="R4813">
        <v>0</v>
      </c>
      <c r="S4813">
        <v>15</v>
      </c>
      <c r="T4813">
        <v>7</v>
      </c>
      <c r="U4813">
        <v>0</v>
      </c>
      <c r="V4813">
        <v>2</v>
      </c>
      <c r="W4813">
        <v>3</v>
      </c>
      <c r="X4813">
        <v>0</v>
      </c>
      <c r="Y4813">
        <v>0</v>
      </c>
      <c r="Z4813">
        <v>1</v>
      </c>
      <c r="AA4813">
        <v>0</v>
      </c>
      <c r="AB4813">
        <v>85</v>
      </c>
      <c r="AC4813">
        <v>0</v>
      </c>
      <c r="AD4813">
        <v>0</v>
      </c>
      <c r="AE4813">
        <v>1</v>
      </c>
      <c r="AF4813">
        <v>0</v>
      </c>
      <c r="AG4813">
        <v>3</v>
      </c>
      <c r="AH4813">
        <v>1</v>
      </c>
      <c r="AI4813">
        <v>7</v>
      </c>
      <c r="AJ4813">
        <v>0</v>
      </c>
      <c r="AK4813">
        <v>0</v>
      </c>
      <c r="AL4813">
        <v>2</v>
      </c>
      <c r="AM4813">
        <v>6</v>
      </c>
      <c r="AN4813">
        <v>3</v>
      </c>
      <c r="AO4813">
        <v>0</v>
      </c>
      <c r="AP4813">
        <v>0</v>
      </c>
      <c r="AQ4813">
        <v>4</v>
      </c>
      <c r="AR4813">
        <v>2</v>
      </c>
      <c r="AS4813">
        <v>0</v>
      </c>
      <c r="AT4813">
        <v>1</v>
      </c>
      <c r="AU4813">
        <v>5</v>
      </c>
      <c r="AV4813">
        <v>5</v>
      </c>
      <c r="AW4813">
        <v>3</v>
      </c>
      <c r="AX4813">
        <v>11</v>
      </c>
      <c r="AY4813">
        <v>23</v>
      </c>
      <c r="AZ4813">
        <v>19</v>
      </c>
      <c r="BA4813">
        <v>19</v>
      </c>
      <c r="BB4813">
        <v>1</v>
      </c>
      <c r="BC4813">
        <v>9</v>
      </c>
      <c r="BD4813">
        <v>0</v>
      </c>
      <c r="BE4813">
        <v>0</v>
      </c>
      <c r="BF4813">
        <v>3</v>
      </c>
      <c r="BG4813">
        <v>0</v>
      </c>
      <c r="BH4813">
        <v>0</v>
      </c>
      <c r="BI4813">
        <v>16</v>
      </c>
      <c r="BJ4813">
        <v>8</v>
      </c>
      <c r="BK4813">
        <v>0</v>
      </c>
      <c r="BL4813">
        <v>2</v>
      </c>
      <c r="BM4813">
        <v>2</v>
      </c>
      <c r="BN4813">
        <v>2</v>
      </c>
      <c r="BO4813">
        <v>25</v>
      </c>
      <c r="BP4813">
        <v>1</v>
      </c>
      <c r="BQ4813">
        <v>4</v>
      </c>
      <c r="BR4813">
        <v>4</v>
      </c>
      <c r="BS4813">
        <v>14</v>
      </c>
      <c r="BT4813">
        <v>154</v>
      </c>
      <c r="BU4813" t="s">
        <v>4615</v>
      </c>
    </row>
    <row r="4814" spans="1:73">
      <c r="A4814" t="s">
        <v>4552</v>
      </c>
      <c r="B4814" t="s">
        <v>4553</v>
      </c>
      <c r="C4814">
        <v>62</v>
      </c>
      <c r="D4814" t="s">
        <v>119</v>
      </c>
      <c r="E4814" t="s">
        <v>78</v>
      </c>
      <c r="F4814" t="s">
        <v>77</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0</v>
      </c>
      <c r="BB4814">
        <v>0</v>
      </c>
      <c r="BC4814">
        <v>0</v>
      </c>
      <c r="BD4814">
        <v>0</v>
      </c>
      <c r="BE4814">
        <v>0</v>
      </c>
      <c r="BF4814">
        <v>0</v>
      </c>
      <c r="BG4814">
        <v>0</v>
      </c>
      <c r="BH4814">
        <v>0</v>
      </c>
      <c r="BI4814">
        <v>0</v>
      </c>
      <c r="BJ4814">
        <v>0</v>
      </c>
      <c r="BK4814">
        <v>0</v>
      </c>
      <c r="BL4814">
        <v>0</v>
      </c>
      <c r="BM4814">
        <v>0</v>
      </c>
      <c r="BN4814">
        <v>0</v>
      </c>
      <c r="BO4814">
        <v>0</v>
      </c>
      <c r="BP4814">
        <v>0</v>
      </c>
      <c r="BQ4814">
        <v>0</v>
      </c>
      <c r="BR4814">
        <v>0</v>
      </c>
      <c r="BS4814">
        <v>1</v>
      </c>
      <c r="BT4814">
        <v>2</v>
      </c>
      <c r="BU4814" t="s">
        <v>150</v>
      </c>
    </row>
    <row r="4815" spans="1:73">
      <c r="A4815" t="s">
        <v>4552</v>
      </c>
      <c r="B4815" t="s">
        <v>4553</v>
      </c>
      <c r="C4815">
        <v>63</v>
      </c>
      <c r="D4815" t="s">
        <v>119</v>
      </c>
      <c r="E4815" t="s">
        <v>4566</v>
      </c>
      <c r="F4815" t="s">
        <v>101</v>
      </c>
      <c r="G4815">
        <v>1</v>
      </c>
      <c r="H4815">
        <v>2</v>
      </c>
      <c r="I4815">
        <v>0</v>
      </c>
      <c r="J4815">
        <v>0</v>
      </c>
      <c r="K4815">
        <v>0</v>
      </c>
      <c r="L4815">
        <v>2</v>
      </c>
      <c r="M4815">
        <v>0</v>
      </c>
      <c r="N4815">
        <v>2</v>
      </c>
      <c r="O4815">
        <v>0</v>
      </c>
      <c r="P4815">
        <v>0</v>
      </c>
      <c r="Q4815">
        <v>0</v>
      </c>
      <c r="R4815">
        <v>0</v>
      </c>
      <c r="S4815">
        <v>11</v>
      </c>
      <c r="T4815">
        <v>4</v>
      </c>
      <c r="U4815">
        <v>0</v>
      </c>
      <c r="V4815">
        <v>0</v>
      </c>
      <c r="W4815">
        <v>1</v>
      </c>
      <c r="X4815">
        <v>0</v>
      </c>
      <c r="Y4815">
        <v>0</v>
      </c>
      <c r="Z4815">
        <v>0</v>
      </c>
      <c r="AA4815">
        <v>0</v>
      </c>
      <c r="AB4815">
        <v>25</v>
      </c>
      <c r="AC4815">
        <v>0</v>
      </c>
      <c r="AD4815">
        <v>0</v>
      </c>
      <c r="AE4815">
        <v>0</v>
      </c>
      <c r="AF4815">
        <v>0</v>
      </c>
      <c r="AG4815">
        <v>0</v>
      </c>
      <c r="AH4815">
        <v>0</v>
      </c>
      <c r="AI4815">
        <v>7</v>
      </c>
      <c r="AJ4815">
        <v>0</v>
      </c>
      <c r="AK4815">
        <v>0</v>
      </c>
      <c r="AL4815">
        <v>0</v>
      </c>
      <c r="AM4815">
        <v>0</v>
      </c>
      <c r="AN4815">
        <v>2</v>
      </c>
      <c r="AO4815">
        <v>0</v>
      </c>
      <c r="AP4815">
        <v>0</v>
      </c>
      <c r="AQ4815">
        <v>1</v>
      </c>
      <c r="AR4815">
        <v>0</v>
      </c>
      <c r="AS4815">
        <v>0</v>
      </c>
      <c r="AT4815">
        <v>1</v>
      </c>
      <c r="AU4815">
        <v>2</v>
      </c>
      <c r="AV4815">
        <v>0</v>
      </c>
      <c r="AW4815">
        <v>0</v>
      </c>
      <c r="AX4815">
        <v>5</v>
      </c>
      <c r="AY4815">
        <v>6</v>
      </c>
      <c r="AZ4815">
        <v>0</v>
      </c>
      <c r="BA4815">
        <v>5</v>
      </c>
      <c r="BB4815">
        <v>2</v>
      </c>
      <c r="BC4815">
        <v>1</v>
      </c>
      <c r="BD4815">
        <v>0</v>
      </c>
      <c r="BE4815">
        <v>0</v>
      </c>
      <c r="BF4815">
        <v>0</v>
      </c>
      <c r="BG4815">
        <v>0</v>
      </c>
      <c r="BH4815">
        <v>0</v>
      </c>
      <c r="BI4815">
        <v>10</v>
      </c>
      <c r="BJ4815">
        <v>1</v>
      </c>
      <c r="BK4815">
        <v>0</v>
      </c>
      <c r="BL4815">
        <v>1</v>
      </c>
      <c r="BM4815">
        <v>1</v>
      </c>
      <c r="BN4815">
        <v>0</v>
      </c>
      <c r="BO4815">
        <v>2</v>
      </c>
      <c r="BP4815">
        <v>1</v>
      </c>
      <c r="BQ4815">
        <v>0</v>
      </c>
      <c r="BR4815">
        <v>0</v>
      </c>
      <c r="BS4815">
        <v>3</v>
      </c>
      <c r="BT4815">
        <v>42</v>
      </c>
      <c r="BU4815" t="s">
        <v>4616</v>
      </c>
    </row>
    <row r="4816" spans="1:73">
      <c r="A4816" t="s">
        <v>4552</v>
      </c>
      <c r="B4816" t="s">
        <v>4553</v>
      </c>
      <c r="C4816">
        <v>64</v>
      </c>
      <c r="D4816" t="s">
        <v>119</v>
      </c>
      <c r="E4816" t="s">
        <v>4575</v>
      </c>
      <c r="F4816" t="s">
        <v>92</v>
      </c>
      <c r="G4816">
        <v>0</v>
      </c>
      <c r="H4816">
        <v>0</v>
      </c>
      <c r="I4816">
        <v>1</v>
      </c>
      <c r="J4816">
        <v>0</v>
      </c>
      <c r="K4816">
        <v>0</v>
      </c>
      <c r="L4816">
        <v>0</v>
      </c>
      <c r="M4816">
        <v>0</v>
      </c>
      <c r="N4816">
        <v>1</v>
      </c>
      <c r="O4816">
        <v>0</v>
      </c>
      <c r="P4816">
        <v>0</v>
      </c>
      <c r="Q4816">
        <v>0</v>
      </c>
      <c r="R4816">
        <v>0</v>
      </c>
      <c r="S4816">
        <v>3</v>
      </c>
      <c r="T4816">
        <v>0</v>
      </c>
      <c r="U4816">
        <v>0</v>
      </c>
      <c r="V4816">
        <v>0</v>
      </c>
      <c r="W4816">
        <v>0</v>
      </c>
      <c r="X4816">
        <v>0</v>
      </c>
      <c r="Y4816">
        <v>0</v>
      </c>
      <c r="Z4816">
        <v>1</v>
      </c>
      <c r="AA4816">
        <v>0</v>
      </c>
      <c r="AB4816">
        <v>4</v>
      </c>
      <c r="AC4816">
        <v>0</v>
      </c>
      <c r="AD4816">
        <v>0</v>
      </c>
      <c r="AE4816">
        <v>0</v>
      </c>
      <c r="AF4816">
        <v>0</v>
      </c>
      <c r="AG4816">
        <v>0</v>
      </c>
      <c r="AH4816">
        <v>0</v>
      </c>
      <c r="AI4816">
        <v>0</v>
      </c>
      <c r="AJ4816">
        <v>0</v>
      </c>
      <c r="AK4816">
        <v>0</v>
      </c>
      <c r="AL4816">
        <v>1</v>
      </c>
      <c r="AM4816">
        <v>1</v>
      </c>
      <c r="AN4816">
        <v>0</v>
      </c>
      <c r="AO4816">
        <v>0</v>
      </c>
      <c r="AP4816">
        <v>0</v>
      </c>
      <c r="AQ4816">
        <v>0</v>
      </c>
      <c r="AR4816">
        <v>0</v>
      </c>
      <c r="AS4816">
        <v>0</v>
      </c>
      <c r="AT4816">
        <v>0</v>
      </c>
      <c r="AU4816">
        <v>0</v>
      </c>
      <c r="AV4816">
        <v>0</v>
      </c>
      <c r="AW4816">
        <v>1</v>
      </c>
      <c r="AX4816">
        <v>2</v>
      </c>
      <c r="AY4816">
        <v>0</v>
      </c>
      <c r="AZ4816">
        <v>2</v>
      </c>
      <c r="BA4816">
        <v>3</v>
      </c>
      <c r="BB4816">
        <v>0</v>
      </c>
      <c r="BC4816">
        <v>0</v>
      </c>
      <c r="BD4816">
        <v>0</v>
      </c>
      <c r="BE4816">
        <v>0</v>
      </c>
      <c r="BF4816">
        <v>0</v>
      </c>
      <c r="BG4816">
        <v>0</v>
      </c>
      <c r="BH4816">
        <v>0</v>
      </c>
      <c r="BI4816">
        <v>2</v>
      </c>
      <c r="BJ4816">
        <v>0</v>
      </c>
      <c r="BK4816">
        <v>0</v>
      </c>
      <c r="BL4816">
        <v>2</v>
      </c>
      <c r="BM4816">
        <v>0</v>
      </c>
      <c r="BN4816">
        <v>1</v>
      </c>
      <c r="BO4816">
        <v>2</v>
      </c>
      <c r="BP4816">
        <v>0</v>
      </c>
      <c r="BQ4816">
        <v>0</v>
      </c>
      <c r="BR4816">
        <v>2</v>
      </c>
      <c r="BS4816">
        <v>1</v>
      </c>
      <c r="BT4816">
        <v>6</v>
      </c>
      <c r="BU4816" t="s">
        <v>4617</v>
      </c>
    </row>
    <row r="4817" spans="1:73">
      <c r="A4817" t="s">
        <v>4552</v>
      </c>
      <c r="B4817" t="s">
        <v>4553</v>
      </c>
      <c r="C4817">
        <v>65</v>
      </c>
      <c r="D4817" t="s">
        <v>119</v>
      </c>
      <c r="E4817" t="s">
        <v>78</v>
      </c>
      <c r="F4817" t="s">
        <v>77</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0</v>
      </c>
      <c r="BB4817">
        <v>0</v>
      </c>
      <c r="BC4817">
        <v>0</v>
      </c>
      <c r="BD4817">
        <v>0</v>
      </c>
      <c r="BE4817">
        <v>0</v>
      </c>
      <c r="BF4817">
        <v>0</v>
      </c>
      <c r="BG4817">
        <v>0</v>
      </c>
      <c r="BH4817">
        <v>0</v>
      </c>
      <c r="BI4817">
        <v>0</v>
      </c>
      <c r="BJ4817">
        <v>0</v>
      </c>
      <c r="BK4817">
        <v>0</v>
      </c>
      <c r="BL4817">
        <v>0</v>
      </c>
      <c r="BM4817">
        <v>0</v>
      </c>
      <c r="BN4817">
        <v>0</v>
      </c>
      <c r="BO4817">
        <v>0</v>
      </c>
      <c r="BP4817">
        <v>0</v>
      </c>
      <c r="BQ4817">
        <v>0</v>
      </c>
      <c r="BR4817">
        <v>0</v>
      </c>
      <c r="BS4817">
        <v>1</v>
      </c>
      <c r="BT4817">
        <v>2</v>
      </c>
      <c r="BU4817" t="s">
        <v>4618</v>
      </c>
    </row>
    <row r="4818" spans="1:73">
      <c r="A4818" t="s">
        <v>4552</v>
      </c>
      <c r="B4818" t="s">
        <v>4553</v>
      </c>
      <c r="C4818">
        <v>66</v>
      </c>
      <c r="D4818" t="s">
        <v>119</v>
      </c>
      <c r="E4818" t="s">
        <v>4575</v>
      </c>
      <c r="F4818" t="s">
        <v>92</v>
      </c>
      <c r="G4818">
        <v>0</v>
      </c>
      <c r="H4818">
        <v>2</v>
      </c>
      <c r="I4818">
        <v>0</v>
      </c>
      <c r="J4818">
        <v>0</v>
      </c>
      <c r="K4818">
        <v>0</v>
      </c>
      <c r="L4818">
        <v>0</v>
      </c>
      <c r="M4818">
        <v>0</v>
      </c>
      <c r="N4818">
        <v>7</v>
      </c>
      <c r="O4818">
        <v>0</v>
      </c>
      <c r="P4818">
        <v>0</v>
      </c>
      <c r="Q4818">
        <v>2</v>
      </c>
      <c r="R4818">
        <v>0</v>
      </c>
      <c r="S4818">
        <v>6</v>
      </c>
      <c r="T4818">
        <v>1</v>
      </c>
      <c r="U4818">
        <v>0</v>
      </c>
      <c r="V4818">
        <v>1</v>
      </c>
      <c r="W4818">
        <v>0</v>
      </c>
      <c r="X4818">
        <v>0</v>
      </c>
      <c r="Y4818">
        <v>0</v>
      </c>
      <c r="Z4818">
        <v>0</v>
      </c>
      <c r="AA4818">
        <v>0</v>
      </c>
      <c r="AB4818">
        <v>17</v>
      </c>
      <c r="AC4818">
        <v>0</v>
      </c>
      <c r="AD4818">
        <v>0</v>
      </c>
      <c r="AE4818">
        <v>0</v>
      </c>
      <c r="AF4818">
        <v>0</v>
      </c>
      <c r="AG4818">
        <v>4</v>
      </c>
      <c r="AH4818">
        <v>0</v>
      </c>
      <c r="AI4818">
        <v>2</v>
      </c>
      <c r="AJ4818">
        <v>0</v>
      </c>
      <c r="AK4818">
        <v>0</v>
      </c>
      <c r="AL4818">
        <v>0</v>
      </c>
      <c r="AM4818">
        <v>3</v>
      </c>
      <c r="AN4818">
        <v>0</v>
      </c>
      <c r="AO4818">
        <v>0</v>
      </c>
      <c r="AP4818">
        <v>1</v>
      </c>
      <c r="AQ4818">
        <v>0</v>
      </c>
      <c r="AR4818">
        <v>0</v>
      </c>
      <c r="AS4818">
        <v>0</v>
      </c>
      <c r="AT4818">
        <v>0</v>
      </c>
      <c r="AU4818">
        <v>0</v>
      </c>
      <c r="AV4818">
        <v>0</v>
      </c>
      <c r="AW4818">
        <v>0</v>
      </c>
      <c r="AX4818">
        <v>6</v>
      </c>
      <c r="AY4818">
        <v>1</v>
      </c>
      <c r="AZ4818">
        <v>8</v>
      </c>
      <c r="BA4818">
        <v>9</v>
      </c>
      <c r="BB4818">
        <v>0</v>
      </c>
      <c r="BC4818">
        <v>2</v>
      </c>
      <c r="BD4818">
        <v>0</v>
      </c>
      <c r="BE4818">
        <v>0</v>
      </c>
      <c r="BF4818">
        <v>0</v>
      </c>
      <c r="BG4818">
        <v>0</v>
      </c>
      <c r="BH4818">
        <v>0</v>
      </c>
      <c r="BI4818">
        <v>9</v>
      </c>
      <c r="BJ4818">
        <v>0</v>
      </c>
      <c r="BK4818">
        <v>0</v>
      </c>
      <c r="BL4818">
        <v>0</v>
      </c>
      <c r="BM4818">
        <v>0</v>
      </c>
      <c r="BN4818">
        <v>0</v>
      </c>
      <c r="BO4818">
        <v>9</v>
      </c>
      <c r="BP4818">
        <v>1</v>
      </c>
      <c r="BQ4818">
        <v>0</v>
      </c>
      <c r="BR4818">
        <v>4</v>
      </c>
      <c r="BS4818">
        <v>2</v>
      </c>
      <c r="BT4818">
        <v>26</v>
      </c>
      <c r="BU4818" t="s">
        <v>4619</v>
      </c>
    </row>
    <row r="4819" spans="1:73">
      <c r="A4819" t="s">
        <v>4552</v>
      </c>
      <c r="B4819" t="s">
        <v>4553</v>
      </c>
      <c r="C4819">
        <v>67</v>
      </c>
      <c r="D4819" t="s">
        <v>119</v>
      </c>
      <c r="E4819" t="s">
        <v>4566</v>
      </c>
      <c r="F4819" t="s">
        <v>101</v>
      </c>
      <c r="G4819">
        <v>0</v>
      </c>
      <c r="H4819">
        <v>0</v>
      </c>
      <c r="I4819">
        <v>0</v>
      </c>
      <c r="J4819">
        <v>0</v>
      </c>
      <c r="K4819">
        <v>0</v>
      </c>
      <c r="L4819">
        <v>1</v>
      </c>
      <c r="M4819">
        <v>0</v>
      </c>
      <c r="N4819">
        <v>3</v>
      </c>
      <c r="O4819">
        <v>0</v>
      </c>
      <c r="P4819">
        <v>0</v>
      </c>
      <c r="Q4819">
        <v>0</v>
      </c>
      <c r="R4819">
        <v>0</v>
      </c>
      <c r="S4819">
        <v>2</v>
      </c>
      <c r="T4819">
        <v>1</v>
      </c>
      <c r="U4819">
        <v>0</v>
      </c>
      <c r="V4819">
        <v>0</v>
      </c>
      <c r="W4819">
        <v>1</v>
      </c>
      <c r="X4819">
        <v>0</v>
      </c>
      <c r="Y4819">
        <v>0</v>
      </c>
      <c r="Z4819">
        <v>0</v>
      </c>
      <c r="AA4819">
        <v>0</v>
      </c>
      <c r="AB4819">
        <v>11</v>
      </c>
      <c r="AC4819">
        <v>0</v>
      </c>
      <c r="AD4819">
        <v>0</v>
      </c>
      <c r="AE4819">
        <v>1</v>
      </c>
      <c r="AF4819">
        <v>0</v>
      </c>
      <c r="AG4819">
        <v>2</v>
      </c>
      <c r="AH4819">
        <v>0</v>
      </c>
      <c r="AI4819">
        <v>0</v>
      </c>
      <c r="AJ4819">
        <v>0</v>
      </c>
      <c r="AK4819">
        <v>0</v>
      </c>
      <c r="AL4819">
        <v>0</v>
      </c>
      <c r="AM4819">
        <v>0</v>
      </c>
      <c r="AN4819">
        <v>0</v>
      </c>
      <c r="AO4819">
        <v>0</v>
      </c>
      <c r="AP4819">
        <v>0</v>
      </c>
      <c r="AQ4819">
        <v>1</v>
      </c>
      <c r="AR4819">
        <v>0</v>
      </c>
      <c r="AS4819">
        <v>0</v>
      </c>
      <c r="AT4819">
        <v>0</v>
      </c>
      <c r="AU4819">
        <v>1</v>
      </c>
      <c r="AV4819">
        <v>1</v>
      </c>
      <c r="AW4819">
        <v>0</v>
      </c>
      <c r="AX4819">
        <v>1</v>
      </c>
      <c r="AY4819">
        <v>2</v>
      </c>
      <c r="AZ4819">
        <v>3</v>
      </c>
      <c r="BA4819">
        <v>3</v>
      </c>
      <c r="BB4819">
        <v>1</v>
      </c>
      <c r="BC4819">
        <v>2</v>
      </c>
      <c r="BD4819">
        <v>0</v>
      </c>
      <c r="BE4819">
        <v>0</v>
      </c>
      <c r="BF4819">
        <v>0</v>
      </c>
      <c r="BG4819">
        <v>0</v>
      </c>
      <c r="BH4819">
        <v>0</v>
      </c>
      <c r="BI4819">
        <v>4</v>
      </c>
      <c r="BJ4819">
        <v>2</v>
      </c>
      <c r="BK4819">
        <v>0</v>
      </c>
      <c r="BL4819">
        <v>0</v>
      </c>
      <c r="BM4819">
        <v>1</v>
      </c>
      <c r="BN4819">
        <v>0</v>
      </c>
      <c r="BO4819">
        <v>4</v>
      </c>
      <c r="BP4819">
        <v>0</v>
      </c>
      <c r="BQ4819">
        <v>0</v>
      </c>
      <c r="BR4819">
        <v>0</v>
      </c>
      <c r="BS4819">
        <v>2</v>
      </c>
      <c r="BT4819">
        <v>15</v>
      </c>
      <c r="BU4819" t="s">
        <v>4620</v>
      </c>
    </row>
    <row r="4820" spans="1:73">
      <c r="A4820" t="s">
        <v>4552</v>
      </c>
      <c r="B4820" t="s">
        <v>4553</v>
      </c>
      <c r="C4820">
        <v>68</v>
      </c>
      <c r="D4820" t="s">
        <v>119</v>
      </c>
      <c r="E4820" t="s">
        <v>78</v>
      </c>
      <c r="F4820" t="s">
        <v>77</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0</v>
      </c>
      <c r="BB4820">
        <v>0</v>
      </c>
      <c r="BC4820">
        <v>0</v>
      </c>
      <c r="BD4820">
        <v>0</v>
      </c>
      <c r="BE4820">
        <v>0</v>
      </c>
      <c r="BF4820">
        <v>0</v>
      </c>
      <c r="BG4820">
        <v>0</v>
      </c>
      <c r="BH4820">
        <v>0</v>
      </c>
      <c r="BI4820">
        <v>0</v>
      </c>
      <c r="BJ4820">
        <v>0</v>
      </c>
      <c r="BK4820">
        <v>0</v>
      </c>
      <c r="BL4820">
        <v>0</v>
      </c>
      <c r="BM4820">
        <v>0</v>
      </c>
      <c r="BN4820">
        <v>0</v>
      </c>
      <c r="BO4820">
        <v>0</v>
      </c>
      <c r="BP4820">
        <v>0</v>
      </c>
      <c r="BQ4820">
        <v>0</v>
      </c>
      <c r="BR4820">
        <v>0</v>
      </c>
      <c r="BS4820">
        <v>1</v>
      </c>
      <c r="BT4820">
        <v>4</v>
      </c>
      <c r="BU4820" t="s">
        <v>4621</v>
      </c>
    </row>
    <row r="4821" spans="1:73">
      <c r="A4821" t="s">
        <v>4552</v>
      </c>
      <c r="B4821" t="s">
        <v>4553</v>
      </c>
      <c r="C4821">
        <v>69</v>
      </c>
      <c r="D4821" t="s">
        <v>119</v>
      </c>
      <c r="E4821" t="s">
        <v>4580</v>
      </c>
      <c r="F4821" t="s">
        <v>101</v>
      </c>
      <c r="G4821">
        <v>0</v>
      </c>
      <c r="H4821">
        <v>1</v>
      </c>
      <c r="I4821">
        <v>0</v>
      </c>
      <c r="J4821">
        <v>0</v>
      </c>
      <c r="K4821">
        <v>0</v>
      </c>
      <c r="L4821">
        <v>0</v>
      </c>
      <c r="M4821">
        <v>0</v>
      </c>
      <c r="N4821">
        <v>1</v>
      </c>
      <c r="O4821">
        <v>0</v>
      </c>
      <c r="P4821">
        <v>0</v>
      </c>
      <c r="Q4821">
        <v>0</v>
      </c>
      <c r="R4821">
        <v>0</v>
      </c>
      <c r="S4821">
        <v>3</v>
      </c>
      <c r="T4821">
        <v>0</v>
      </c>
      <c r="U4821">
        <v>0</v>
      </c>
      <c r="V4821">
        <v>1</v>
      </c>
      <c r="W4821">
        <v>1</v>
      </c>
      <c r="X4821">
        <v>0</v>
      </c>
      <c r="Y4821">
        <v>0</v>
      </c>
      <c r="Z4821">
        <v>0</v>
      </c>
      <c r="AA4821">
        <v>0</v>
      </c>
      <c r="AB4821">
        <v>5</v>
      </c>
      <c r="AC4821">
        <v>1</v>
      </c>
      <c r="AD4821">
        <v>0</v>
      </c>
      <c r="AE4821">
        <v>0</v>
      </c>
      <c r="AF4821">
        <v>0</v>
      </c>
      <c r="AG4821">
        <v>0</v>
      </c>
      <c r="AH4821">
        <v>0</v>
      </c>
      <c r="AI4821">
        <v>0</v>
      </c>
      <c r="AJ4821">
        <v>0</v>
      </c>
      <c r="AK4821">
        <v>0</v>
      </c>
      <c r="AL4821">
        <v>0</v>
      </c>
      <c r="AM4821">
        <v>1</v>
      </c>
      <c r="AN4821">
        <v>0</v>
      </c>
      <c r="AO4821">
        <v>0</v>
      </c>
      <c r="AP4821">
        <v>0</v>
      </c>
      <c r="AQ4821">
        <v>0</v>
      </c>
      <c r="AR4821">
        <v>0</v>
      </c>
      <c r="AS4821">
        <v>0</v>
      </c>
      <c r="AT4821">
        <v>0</v>
      </c>
      <c r="AU4821">
        <v>0</v>
      </c>
      <c r="AV4821">
        <v>0</v>
      </c>
      <c r="AW4821">
        <v>0</v>
      </c>
      <c r="AX4821">
        <v>0</v>
      </c>
      <c r="AY4821">
        <v>0</v>
      </c>
      <c r="AZ4821">
        <v>0</v>
      </c>
      <c r="BA4821">
        <v>3</v>
      </c>
      <c r="BB4821">
        <v>0</v>
      </c>
      <c r="BC4821">
        <v>0</v>
      </c>
      <c r="BD4821">
        <v>0</v>
      </c>
      <c r="BE4821">
        <v>0</v>
      </c>
      <c r="BF4821">
        <v>0</v>
      </c>
      <c r="BG4821">
        <v>0</v>
      </c>
      <c r="BH4821">
        <v>0</v>
      </c>
      <c r="BI4821">
        <v>0</v>
      </c>
      <c r="BJ4821">
        <v>0</v>
      </c>
      <c r="BK4821">
        <v>0</v>
      </c>
      <c r="BL4821">
        <v>0</v>
      </c>
      <c r="BM4821">
        <v>0</v>
      </c>
      <c r="BN4821">
        <v>0</v>
      </c>
      <c r="BO4821">
        <v>2</v>
      </c>
      <c r="BP4821">
        <v>0</v>
      </c>
      <c r="BQ4821">
        <v>0</v>
      </c>
      <c r="BR4821">
        <v>0</v>
      </c>
      <c r="BS4821">
        <v>1</v>
      </c>
      <c r="BT4821">
        <v>8</v>
      </c>
      <c r="BU4821" t="s">
        <v>4622</v>
      </c>
    </row>
    <row r="4822" spans="1:73">
      <c r="A4822" t="s">
        <v>4552</v>
      </c>
      <c r="B4822" t="s">
        <v>4553</v>
      </c>
      <c r="C4822">
        <v>70</v>
      </c>
      <c r="D4822" t="s">
        <v>119</v>
      </c>
      <c r="E4822" t="s">
        <v>78</v>
      </c>
      <c r="F4822" t="s">
        <v>77</v>
      </c>
      <c r="G4822">
        <v>0</v>
      </c>
      <c r="H4822">
        <v>1</v>
      </c>
      <c r="I4822">
        <v>0</v>
      </c>
      <c r="J4822">
        <v>0</v>
      </c>
      <c r="K4822">
        <v>0</v>
      </c>
      <c r="L4822">
        <v>1</v>
      </c>
      <c r="M4822">
        <v>0</v>
      </c>
      <c r="N4822">
        <v>1</v>
      </c>
      <c r="O4822">
        <v>0</v>
      </c>
      <c r="P4822">
        <v>0</v>
      </c>
      <c r="Q4822">
        <v>0</v>
      </c>
      <c r="R4822">
        <v>0</v>
      </c>
      <c r="S4822">
        <v>2</v>
      </c>
      <c r="T4822">
        <v>0</v>
      </c>
      <c r="U4822">
        <v>0</v>
      </c>
      <c r="V4822">
        <v>1</v>
      </c>
      <c r="W4822">
        <v>1</v>
      </c>
      <c r="X4822">
        <v>0</v>
      </c>
      <c r="Y4822">
        <v>0</v>
      </c>
      <c r="Z4822">
        <v>0</v>
      </c>
      <c r="AA4822">
        <v>0</v>
      </c>
      <c r="AB4822">
        <v>5</v>
      </c>
      <c r="AC4822">
        <v>0</v>
      </c>
      <c r="AD4822">
        <v>0</v>
      </c>
      <c r="AE4822">
        <v>0</v>
      </c>
      <c r="AF4822">
        <v>0</v>
      </c>
      <c r="AG4822">
        <v>0</v>
      </c>
      <c r="AH4822">
        <v>0</v>
      </c>
      <c r="AI4822">
        <v>0</v>
      </c>
      <c r="AJ4822">
        <v>0</v>
      </c>
      <c r="AK4822">
        <v>0</v>
      </c>
      <c r="AL4822">
        <v>0</v>
      </c>
      <c r="AM4822">
        <v>0</v>
      </c>
      <c r="AN4822">
        <v>0</v>
      </c>
      <c r="AO4822">
        <v>0</v>
      </c>
      <c r="AP4822">
        <v>2</v>
      </c>
      <c r="AQ4822">
        <v>0</v>
      </c>
      <c r="AR4822">
        <v>0</v>
      </c>
      <c r="AS4822">
        <v>0</v>
      </c>
      <c r="AT4822">
        <v>0</v>
      </c>
      <c r="AU4822">
        <v>0</v>
      </c>
      <c r="AV4822">
        <v>0</v>
      </c>
      <c r="AW4822">
        <v>0</v>
      </c>
      <c r="AX4822">
        <v>1</v>
      </c>
      <c r="AY4822">
        <v>1</v>
      </c>
      <c r="AZ4822">
        <v>0</v>
      </c>
      <c r="BA4822">
        <v>1</v>
      </c>
      <c r="BB4822">
        <v>0</v>
      </c>
      <c r="BC4822">
        <v>3</v>
      </c>
      <c r="BD4822">
        <v>0</v>
      </c>
      <c r="BE4822">
        <v>0</v>
      </c>
      <c r="BF4822">
        <v>0</v>
      </c>
      <c r="BG4822">
        <v>0</v>
      </c>
      <c r="BH4822">
        <v>0</v>
      </c>
      <c r="BI4822">
        <v>1</v>
      </c>
      <c r="BJ4822">
        <v>1</v>
      </c>
      <c r="BK4822">
        <v>0</v>
      </c>
      <c r="BL4822">
        <v>0</v>
      </c>
      <c r="BM4822">
        <v>0</v>
      </c>
      <c r="BN4822">
        <v>0</v>
      </c>
      <c r="BO4822">
        <v>1</v>
      </c>
      <c r="BP4822">
        <v>0</v>
      </c>
      <c r="BQ4822">
        <v>0</v>
      </c>
      <c r="BR4822">
        <v>1</v>
      </c>
      <c r="BS4822">
        <v>1</v>
      </c>
      <c r="BT4822">
        <v>10</v>
      </c>
      <c r="BU4822" t="s">
        <v>4623</v>
      </c>
    </row>
    <row r="4823" spans="1:73">
      <c r="A4823" t="s">
        <v>4552</v>
      </c>
      <c r="B4823" t="s">
        <v>4553</v>
      </c>
      <c r="C4823">
        <v>71</v>
      </c>
      <c r="D4823" t="s">
        <v>119</v>
      </c>
      <c r="E4823" t="s">
        <v>4580</v>
      </c>
      <c r="F4823" t="s">
        <v>101</v>
      </c>
      <c r="G4823">
        <v>0</v>
      </c>
      <c r="H4823">
        <v>4</v>
      </c>
      <c r="I4823">
        <v>4</v>
      </c>
      <c r="J4823">
        <v>0</v>
      </c>
      <c r="K4823">
        <v>0</v>
      </c>
      <c r="L4823">
        <v>8</v>
      </c>
      <c r="M4823">
        <v>0</v>
      </c>
      <c r="N4823">
        <v>20</v>
      </c>
      <c r="O4823">
        <v>0</v>
      </c>
      <c r="P4823">
        <v>0</v>
      </c>
      <c r="Q4823">
        <v>1</v>
      </c>
      <c r="R4823">
        <v>1</v>
      </c>
      <c r="S4823">
        <v>24</v>
      </c>
      <c r="T4823">
        <v>4</v>
      </c>
      <c r="U4823">
        <v>0</v>
      </c>
      <c r="V4823">
        <v>5</v>
      </c>
      <c r="W4823">
        <v>5</v>
      </c>
      <c r="X4823">
        <v>0</v>
      </c>
      <c r="Y4823">
        <v>0</v>
      </c>
      <c r="Z4823">
        <v>0</v>
      </c>
      <c r="AA4823">
        <v>0</v>
      </c>
      <c r="AB4823">
        <v>77</v>
      </c>
      <c r="AC4823">
        <v>3</v>
      </c>
      <c r="AD4823">
        <v>0</v>
      </c>
      <c r="AE4823">
        <v>0</v>
      </c>
      <c r="AF4823">
        <v>0</v>
      </c>
      <c r="AG4823">
        <v>7</v>
      </c>
      <c r="AH4823">
        <v>0</v>
      </c>
      <c r="AI4823">
        <v>5</v>
      </c>
      <c r="AJ4823">
        <v>0</v>
      </c>
      <c r="AK4823">
        <v>0</v>
      </c>
      <c r="AL4823">
        <v>2</v>
      </c>
      <c r="AM4823">
        <v>15</v>
      </c>
      <c r="AN4823">
        <v>0</v>
      </c>
      <c r="AO4823">
        <v>0</v>
      </c>
      <c r="AP4823">
        <v>2</v>
      </c>
      <c r="AQ4823">
        <v>2</v>
      </c>
      <c r="AR4823">
        <v>0</v>
      </c>
      <c r="AS4823">
        <v>0</v>
      </c>
      <c r="AT4823">
        <v>1</v>
      </c>
      <c r="AU4823">
        <v>1</v>
      </c>
      <c r="AV4823">
        <v>0</v>
      </c>
      <c r="AW4823">
        <v>4</v>
      </c>
      <c r="AX4823">
        <v>5</v>
      </c>
      <c r="AY4823">
        <v>14</v>
      </c>
      <c r="AZ4823">
        <v>20</v>
      </c>
      <c r="BA4823">
        <v>24</v>
      </c>
      <c r="BB4823">
        <v>0</v>
      </c>
      <c r="BC4823">
        <v>15</v>
      </c>
      <c r="BD4823">
        <v>0</v>
      </c>
      <c r="BE4823">
        <v>0</v>
      </c>
      <c r="BF4823">
        <v>0</v>
      </c>
      <c r="BG4823">
        <v>0</v>
      </c>
      <c r="BH4823">
        <v>0</v>
      </c>
      <c r="BI4823">
        <v>13</v>
      </c>
      <c r="BJ4823">
        <v>10</v>
      </c>
      <c r="BK4823">
        <v>0</v>
      </c>
      <c r="BL4823">
        <v>2</v>
      </c>
      <c r="BM4823">
        <v>1</v>
      </c>
      <c r="BN4823">
        <v>3</v>
      </c>
      <c r="BO4823">
        <v>27</v>
      </c>
      <c r="BP4823">
        <v>3</v>
      </c>
      <c r="BQ4823">
        <v>0</v>
      </c>
      <c r="BR4823">
        <v>1</v>
      </c>
      <c r="BS4823">
        <v>8</v>
      </c>
      <c r="BT4823">
        <v>119</v>
      </c>
      <c r="BU4823" t="s">
        <v>4624</v>
      </c>
    </row>
    <row r="4824" spans="1:73">
      <c r="A4824" t="s">
        <v>4552</v>
      </c>
      <c r="B4824" t="s">
        <v>4553</v>
      </c>
      <c r="C4824">
        <v>72</v>
      </c>
      <c r="D4824" t="s">
        <v>119</v>
      </c>
      <c r="E4824" t="s">
        <v>4559</v>
      </c>
      <c r="F4824" t="s">
        <v>92</v>
      </c>
      <c r="G4824">
        <v>0</v>
      </c>
      <c r="H4824">
        <v>0</v>
      </c>
      <c r="I4824">
        <v>0</v>
      </c>
      <c r="J4824">
        <v>0</v>
      </c>
      <c r="K4824">
        <v>0</v>
      </c>
      <c r="L4824">
        <v>1</v>
      </c>
      <c r="M4824">
        <v>0</v>
      </c>
      <c r="N4824">
        <v>2</v>
      </c>
      <c r="O4824">
        <v>0</v>
      </c>
      <c r="P4824">
        <v>0</v>
      </c>
      <c r="Q4824">
        <v>0</v>
      </c>
      <c r="R4824">
        <v>0</v>
      </c>
      <c r="S4824">
        <v>2</v>
      </c>
      <c r="T4824">
        <v>0</v>
      </c>
      <c r="U4824">
        <v>0</v>
      </c>
      <c r="V4824">
        <v>0</v>
      </c>
      <c r="W4824">
        <v>0</v>
      </c>
      <c r="X4824">
        <v>0</v>
      </c>
      <c r="Y4824">
        <v>0</v>
      </c>
      <c r="Z4824">
        <v>0</v>
      </c>
      <c r="AA4824">
        <v>0</v>
      </c>
      <c r="AB4824">
        <v>13</v>
      </c>
      <c r="AC4824">
        <v>0</v>
      </c>
      <c r="AD4824">
        <v>0</v>
      </c>
      <c r="AE4824">
        <v>0</v>
      </c>
      <c r="AF4824">
        <v>0</v>
      </c>
      <c r="AG4824">
        <v>0</v>
      </c>
      <c r="AH4824">
        <v>0</v>
      </c>
      <c r="AI4824">
        <v>1</v>
      </c>
      <c r="AJ4824">
        <v>0</v>
      </c>
      <c r="AK4824">
        <v>0</v>
      </c>
      <c r="AL4824">
        <v>1</v>
      </c>
      <c r="AM4824">
        <v>2</v>
      </c>
      <c r="AN4824">
        <v>0</v>
      </c>
      <c r="AO4824">
        <v>0</v>
      </c>
      <c r="AP4824">
        <v>0</v>
      </c>
      <c r="AQ4824">
        <v>0</v>
      </c>
      <c r="AR4824">
        <v>0</v>
      </c>
      <c r="AS4824">
        <v>0</v>
      </c>
      <c r="AT4824">
        <v>0</v>
      </c>
      <c r="AU4824">
        <v>2</v>
      </c>
      <c r="AV4824">
        <v>0</v>
      </c>
      <c r="AW4824">
        <v>0</v>
      </c>
      <c r="AX4824">
        <v>4</v>
      </c>
      <c r="AY4824">
        <v>2</v>
      </c>
      <c r="AZ4824">
        <v>2</v>
      </c>
      <c r="BA4824">
        <v>6</v>
      </c>
      <c r="BB4824">
        <v>0</v>
      </c>
      <c r="BC4824">
        <v>1</v>
      </c>
      <c r="BD4824">
        <v>0</v>
      </c>
      <c r="BE4824">
        <v>0</v>
      </c>
      <c r="BF4824">
        <v>0</v>
      </c>
      <c r="BG4824">
        <v>0</v>
      </c>
      <c r="BH4824">
        <v>0</v>
      </c>
      <c r="BI4824">
        <v>3</v>
      </c>
      <c r="BJ4824">
        <v>1</v>
      </c>
      <c r="BK4824">
        <v>0</v>
      </c>
      <c r="BL4824">
        <v>0</v>
      </c>
      <c r="BM4824">
        <v>0</v>
      </c>
      <c r="BN4824">
        <v>0</v>
      </c>
      <c r="BO4824">
        <v>4</v>
      </c>
      <c r="BP4824">
        <v>2</v>
      </c>
      <c r="BQ4824">
        <v>0</v>
      </c>
      <c r="BR4824">
        <v>1</v>
      </c>
      <c r="BS4824">
        <v>3</v>
      </c>
      <c r="BT4824">
        <v>21</v>
      </c>
      <c r="BU4824" t="s">
        <v>4625</v>
      </c>
    </row>
    <row r="4825" spans="1:73">
      <c r="A4825" t="s">
        <v>4552</v>
      </c>
      <c r="B4825" t="s">
        <v>4553</v>
      </c>
      <c r="C4825">
        <v>73</v>
      </c>
      <c r="D4825" t="s">
        <v>119</v>
      </c>
      <c r="E4825" t="s">
        <v>4580</v>
      </c>
      <c r="F4825" t="s">
        <v>101</v>
      </c>
      <c r="G4825">
        <v>0</v>
      </c>
      <c r="H4825">
        <v>0</v>
      </c>
      <c r="I4825">
        <v>0</v>
      </c>
      <c r="J4825">
        <v>0</v>
      </c>
      <c r="K4825">
        <v>0</v>
      </c>
      <c r="L4825">
        <v>0</v>
      </c>
      <c r="M4825">
        <v>0</v>
      </c>
      <c r="N4825">
        <v>1</v>
      </c>
      <c r="O4825">
        <v>0</v>
      </c>
      <c r="P4825">
        <v>0</v>
      </c>
      <c r="Q4825">
        <v>0</v>
      </c>
      <c r="R4825">
        <v>0</v>
      </c>
      <c r="S4825">
        <v>0</v>
      </c>
      <c r="T4825">
        <v>0</v>
      </c>
      <c r="U4825">
        <v>0</v>
      </c>
      <c r="V4825">
        <v>0</v>
      </c>
      <c r="W4825">
        <v>0</v>
      </c>
      <c r="X4825">
        <v>0</v>
      </c>
      <c r="Y4825">
        <v>0</v>
      </c>
      <c r="Z4825">
        <v>0</v>
      </c>
      <c r="AA4825">
        <v>0</v>
      </c>
      <c r="AB4825">
        <v>3</v>
      </c>
      <c r="AC4825">
        <v>0</v>
      </c>
      <c r="AD4825">
        <v>0</v>
      </c>
      <c r="AE4825">
        <v>0</v>
      </c>
      <c r="AF4825">
        <v>0</v>
      </c>
      <c r="AG4825">
        <v>0</v>
      </c>
      <c r="AH4825">
        <v>2</v>
      </c>
      <c r="AI4825">
        <v>0</v>
      </c>
      <c r="AJ4825">
        <v>0</v>
      </c>
      <c r="AK4825">
        <v>0</v>
      </c>
      <c r="AL4825">
        <v>0</v>
      </c>
      <c r="AM4825">
        <v>0</v>
      </c>
      <c r="AN4825">
        <v>0</v>
      </c>
      <c r="AO4825">
        <v>0</v>
      </c>
      <c r="AP4825">
        <v>0</v>
      </c>
      <c r="AQ4825">
        <v>0</v>
      </c>
      <c r="AR4825">
        <v>0</v>
      </c>
      <c r="AS4825">
        <v>0</v>
      </c>
      <c r="AT4825">
        <v>0</v>
      </c>
      <c r="AU4825">
        <v>0</v>
      </c>
      <c r="AV4825">
        <v>0</v>
      </c>
      <c r="AW4825">
        <v>0</v>
      </c>
      <c r="AX4825">
        <v>2</v>
      </c>
      <c r="AY4825">
        <v>0</v>
      </c>
      <c r="AZ4825">
        <v>0</v>
      </c>
      <c r="BA4825">
        <v>2</v>
      </c>
      <c r="BB4825">
        <v>0</v>
      </c>
      <c r="BC4825">
        <v>0</v>
      </c>
      <c r="BD4825">
        <v>0</v>
      </c>
      <c r="BE4825">
        <v>0</v>
      </c>
      <c r="BF4825">
        <v>0</v>
      </c>
      <c r="BG4825">
        <v>0</v>
      </c>
      <c r="BH4825">
        <v>0</v>
      </c>
      <c r="BI4825">
        <v>0</v>
      </c>
      <c r="BJ4825">
        <v>0</v>
      </c>
      <c r="BK4825">
        <v>0</v>
      </c>
      <c r="BL4825">
        <v>0</v>
      </c>
      <c r="BM4825">
        <v>0</v>
      </c>
      <c r="BN4825">
        <v>0</v>
      </c>
      <c r="BO4825">
        <v>0</v>
      </c>
      <c r="BP4825">
        <v>0</v>
      </c>
      <c r="BQ4825">
        <v>0</v>
      </c>
      <c r="BR4825">
        <v>0</v>
      </c>
      <c r="BS4825">
        <v>1</v>
      </c>
      <c r="BT4825">
        <v>3</v>
      </c>
      <c r="BU4825" t="s">
        <v>4626</v>
      </c>
    </row>
    <row r="4826" spans="1:73">
      <c r="A4826" t="s">
        <v>4552</v>
      </c>
      <c r="B4826" t="s">
        <v>4553</v>
      </c>
      <c r="C4826">
        <v>74</v>
      </c>
      <c r="D4826" t="s">
        <v>119</v>
      </c>
      <c r="E4826" t="s">
        <v>78</v>
      </c>
      <c r="F4826" t="s">
        <v>77</v>
      </c>
      <c r="G4826">
        <v>0</v>
      </c>
      <c r="H4826">
        <v>0</v>
      </c>
      <c r="I4826">
        <v>0</v>
      </c>
      <c r="J4826">
        <v>0</v>
      </c>
      <c r="K4826">
        <v>0</v>
      </c>
      <c r="L4826">
        <v>0</v>
      </c>
      <c r="M4826">
        <v>0</v>
      </c>
      <c r="N4826">
        <v>0</v>
      </c>
      <c r="O4826">
        <v>0</v>
      </c>
      <c r="P4826">
        <v>0</v>
      </c>
      <c r="Q4826">
        <v>0</v>
      </c>
      <c r="R4826">
        <v>0</v>
      </c>
      <c r="S4826">
        <v>2</v>
      </c>
      <c r="T4826">
        <v>0</v>
      </c>
      <c r="U4826">
        <v>0</v>
      </c>
      <c r="V4826">
        <v>1</v>
      </c>
      <c r="W4826">
        <v>0</v>
      </c>
      <c r="X4826">
        <v>0</v>
      </c>
      <c r="Y4826">
        <v>0</v>
      </c>
      <c r="Z4826">
        <v>0</v>
      </c>
      <c r="AA4826">
        <v>0</v>
      </c>
      <c r="AB4826">
        <v>8</v>
      </c>
      <c r="AC4826">
        <v>0</v>
      </c>
      <c r="AD4826">
        <v>0</v>
      </c>
      <c r="AE4826">
        <v>0</v>
      </c>
      <c r="AF4826">
        <v>0</v>
      </c>
      <c r="AG4826">
        <v>0</v>
      </c>
      <c r="AH4826">
        <v>0</v>
      </c>
      <c r="AI4826">
        <v>0</v>
      </c>
      <c r="AJ4826">
        <v>0</v>
      </c>
      <c r="AK4826">
        <v>0</v>
      </c>
      <c r="AL4826">
        <v>1</v>
      </c>
      <c r="AM4826">
        <v>1</v>
      </c>
      <c r="AN4826">
        <v>0</v>
      </c>
      <c r="AO4826">
        <v>0</v>
      </c>
      <c r="AP4826">
        <v>0</v>
      </c>
      <c r="AQ4826">
        <v>0</v>
      </c>
      <c r="AR4826">
        <v>0</v>
      </c>
      <c r="AS4826">
        <v>0</v>
      </c>
      <c r="AT4826">
        <v>0</v>
      </c>
      <c r="AU4826">
        <v>0</v>
      </c>
      <c r="AV4826">
        <v>0</v>
      </c>
      <c r="AW4826">
        <v>0</v>
      </c>
      <c r="AX4826">
        <v>3</v>
      </c>
      <c r="AY4826">
        <v>3</v>
      </c>
      <c r="AZ4826">
        <v>2</v>
      </c>
      <c r="BA4826">
        <v>4</v>
      </c>
      <c r="BB4826">
        <v>0</v>
      </c>
      <c r="BC4826">
        <v>1</v>
      </c>
      <c r="BD4826">
        <v>0</v>
      </c>
      <c r="BE4826">
        <v>0</v>
      </c>
      <c r="BF4826">
        <v>0</v>
      </c>
      <c r="BG4826">
        <v>0</v>
      </c>
      <c r="BH4826">
        <v>0</v>
      </c>
      <c r="BI4826">
        <v>2</v>
      </c>
      <c r="BJ4826">
        <v>1</v>
      </c>
      <c r="BK4826">
        <v>0</v>
      </c>
      <c r="BL4826">
        <v>0</v>
      </c>
      <c r="BM4826">
        <v>0</v>
      </c>
      <c r="BN4826">
        <v>0</v>
      </c>
      <c r="BO4826">
        <v>2</v>
      </c>
      <c r="BP4826">
        <v>0</v>
      </c>
      <c r="BQ4826">
        <v>0</v>
      </c>
      <c r="BR4826">
        <v>2</v>
      </c>
      <c r="BS4826">
        <v>3</v>
      </c>
      <c r="BT4826">
        <v>17</v>
      </c>
      <c r="BU4826" t="s">
        <v>4627</v>
      </c>
    </row>
    <row r="4827" spans="1:73">
      <c r="A4827" t="s">
        <v>4552</v>
      </c>
      <c r="B4827" t="s">
        <v>4553</v>
      </c>
      <c r="C4827">
        <v>75</v>
      </c>
      <c r="D4827" t="s">
        <v>119</v>
      </c>
      <c r="E4827" t="s">
        <v>4575</v>
      </c>
      <c r="F4827" t="s">
        <v>92</v>
      </c>
      <c r="G4827">
        <v>2</v>
      </c>
      <c r="H4827">
        <v>11</v>
      </c>
      <c r="I4827">
        <v>9</v>
      </c>
      <c r="J4827">
        <v>0</v>
      </c>
      <c r="K4827">
        <v>0</v>
      </c>
      <c r="L4827">
        <v>15</v>
      </c>
      <c r="M4827">
        <v>1</v>
      </c>
      <c r="N4827">
        <v>20</v>
      </c>
      <c r="O4827">
        <v>3</v>
      </c>
      <c r="P4827">
        <v>0</v>
      </c>
      <c r="Q4827">
        <v>4</v>
      </c>
      <c r="R4827">
        <v>2</v>
      </c>
      <c r="S4827">
        <v>38</v>
      </c>
      <c r="T4827">
        <v>14</v>
      </c>
      <c r="U4827">
        <v>0</v>
      </c>
      <c r="V4827">
        <v>5</v>
      </c>
      <c r="W4827">
        <v>4</v>
      </c>
      <c r="X4827">
        <v>0</v>
      </c>
      <c r="Y4827">
        <v>0</v>
      </c>
      <c r="Z4827">
        <v>1</v>
      </c>
      <c r="AA4827">
        <v>0</v>
      </c>
      <c r="AB4827">
        <v>112</v>
      </c>
      <c r="AC4827">
        <v>1</v>
      </c>
      <c r="AD4827">
        <v>3</v>
      </c>
      <c r="AE4827">
        <v>0</v>
      </c>
      <c r="AF4827">
        <v>0</v>
      </c>
      <c r="AG4827">
        <v>6</v>
      </c>
      <c r="AH4827">
        <v>4</v>
      </c>
      <c r="AI4827">
        <v>7</v>
      </c>
      <c r="AJ4827">
        <v>0</v>
      </c>
      <c r="AK4827">
        <v>0</v>
      </c>
      <c r="AL4827">
        <v>4</v>
      </c>
      <c r="AM4827">
        <v>11</v>
      </c>
      <c r="AN4827">
        <v>3</v>
      </c>
      <c r="AO4827">
        <v>0</v>
      </c>
      <c r="AP4827">
        <v>2</v>
      </c>
      <c r="AQ4827">
        <v>1</v>
      </c>
      <c r="AR4827">
        <v>0</v>
      </c>
      <c r="AS4827">
        <v>0</v>
      </c>
      <c r="AT4827">
        <v>0</v>
      </c>
      <c r="AU4827">
        <v>4</v>
      </c>
      <c r="AV4827">
        <v>1</v>
      </c>
      <c r="AW4827">
        <v>8</v>
      </c>
      <c r="AX4827">
        <v>16</v>
      </c>
      <c r="AY4827">
        <v>25</v>
      </c>
      <c r="AZ4827">
        <v>24</v>
      </c>
      <c r="BA4827">
        <v>28</v>
      </c>
      <c r="BB4827">
        <v>2</v>
      </c>
      <c r="BC4827">
        <v>22</v>
      </c>
      <c r="BD4827">
        <v>0</v>
      </c>
      <c r="BE4827">
        <v>0</v>
      </c>
      <c r="BF4827">
        <v>1</v>
      </c>
      <c r="BG4827">
        <v>0</v>
      </c>
      <c r="BH4827">
        <v>0</v>
      </c>
      <c r="BI4827">
        <v>21</v>
      </c>
      <c r="BJ4827">
        <v>16</v>
      </c>
      <c r="BK4827">
        <v>0</v>
      </c>
      <c r="BL4827">
        <v>7</v>
      </c>
      <c r="BM4827">
        <v>0</v>
      </c>
      <c r="BN4827">
        <v>4</v>
      </c>
      <c r="BO4827">
        <v>33</v>
      </c>
      <c r="BP4827">
        <v>2</v>
      </c>
      <c r="BQ4827">
        <v>5</v>
      </c>
      <c r="BR4827">
        <v>6</v>
      </c>
      <c r="BS4827">
        <v>12</v>
      </c>
      <c r="BT4827">
        <v>197</v>
      </c>
      <c r="BU4827" t="s">
        <v>4628</v>
      </c>
    </row>
    <row r="4828" spans="1:73">
      <c r="A4828" t="s">
        <v>4552</v>
      </c>
      <c r="B4828" t="s">
        <v>4553</v>
      </c>
      <c r="C4828">
        <v>76</v>
      </c>
      <c r="D4828" t="s">
        <v>119</v>
      </c>
      <c r="E4828" t="s">
        <v>4566</v>
      </c>
      <c r="F4828" t="s">
        <v>101</v>
      </c>
      <c r="G4828">
        <v>0</v>
      </c>
      <c r="H4828">
        <v>1</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2</v>
      </c>
      <c r="AC4828">
        <v>0</v>
      </c>
      <c r="AD4828">
        <v>0</v>
      </c>
      <c r="AE4828">
        <v>0</v>
      </c>
      <c r="AF4828">
        <v>0</v>
      </c>
      <c r="AG4828">
        <v>0</v>
      </c>
      <c r="AH4828">
        <v>0</v>
      </c>
      <c r="AI4828">
        <v>0</v>
      </c>
      <c r="AJ4828">
        <v>0</v>
      </c>
      <c r="AK4828">
        <v>0</v>
      </c>
      <c r="AL4828">
        <v>0</v>
      </c>
      <c r="AM4828">
        <v>0</v>
      </c>
      <c r="AN4828">
        <v>0</v>
      </c>
      <c r="AO4828">
        <v>0</v>
      </c>
      <c r="AP4828">
        <v>0</v>
      </c>
      <c r="AQ4828">
        <v>0</v>
      </c>
      <c r="AR4828">
        <v>0</v>
      </c>
      <c r="AS4828">
        <v>1</v>
      </c>
      <c r="AT4828">
        <v>0</v>
      </c>
      <c r="AU4828">
        <v>0</v>
      </c>
      <c r="AV4828">
        <v>0</v>
      </c>
      <c r="AW4828">
        <v>0</v>
      </c>
      <c r="AX4828">
        <v>0</v>
      </c>
      <c r="AY4828">
        <v>0</v>
      </c>
      <c r="AZ4828">
        <v>0</v>
      </c>
      <c r="BA4828">
        <v>0</v>
      </c>
      <c r="BB4828">
        <v>0</v>
      </c>
      <c r="BC4828">
        <v>0</v>
      </c>
      <c r="BD4828">
        <v>0</v>
      </c>
      <c r="BE4828">
        <v>0</v>
      </c>
      <c r="BF4828">
        <v>0</v>
      </c>
      <c r="BG4828">
        <v>0</v>
      </c>
      <c r="BH4828">
        <v>0</v>
      </c>
      <c r="BI4828">
        <v>0</v>
      </c>
      <c r="BJ4828">
        <v>0</v>
      </c>
      <c r="BK4828">
        <v>0</v>
      </c>
      <c r="BL4828">
        <v>0</v>
      </c>
      <c r="BM4828">
        <v>0</v>
      </c>
      <c r="BN4828">
        <v>0</v>
      </c>
      <c r="BO4828">
        <v>0</v>
      </c>
      <c r="BP4828">
        <v>0</v>
      </c>
      <c r="BQ4828">
        <v>0</v>
      </c>
      <c r="BR4828">
        <v>0</v>
      </c>
      <c r="BS4828">
        <v>1</v>
      </c>
      <c r="BT4828">
        <v>4</v>
      </c>
      <c r="BU4828" t="s">
        <v>3211</v>
      </c>
    </row>
    <row r="4829" spans="1:73">
      <c r="A4829" t="s">
        <v>4552</v>
      </c>
      <c r="B4829" t="s">
        <v>4553</v>
      </c>
      <c r="C4829">
        <v>77</v>
      </c>
      <c r="D4829" t="s">
        <v>119</v>
      </c>
      <c r="E4829" t="s">
        <v>78</v>
      </c>
      <c r="F4829" t="s">
        <v>77</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v>0</v>
      </c>
      <c r="BC4829">
        <v>0</v>
      </c>
      <c r="BD4829">
        <v>0</v>
      </c>
      <c r="BE4829">
        <v>0</v>
      </c>
      <c r="BF4829">
        <v>0</v>
      </c>
      <c r="BG4829">
        <v>0</v>
      </c>
      <c r="BH4829">
        <v>0</v>
      </c>
      <c r="BI4829">
        <v>0</v>
      </c>
      <c r="BJ4829">
        <v>0</v>
      </c>
      <c r="BK4829">
        <v>0</v>
      </c>
      <c r="BL4829">
        <v>0</v>
      </c>
      <c r="BM4829">
        <v>0</v>
      </c>
      <c r="BN4829">
        <v>0</v>
      </c>
      <c r="BO4829">
        <v>0</v>
      </c>
      <c r="BP4829">
        <v>0</v>
      </c>
      <c r="BQ4829">
        <v>0</v>
      </c>
      <c r="BR4829">
        <v>0</v>
      </c>
      <c r="BS4829">
        <v>1</v>
      </c>
      <c r="BT4829">
        <v>3</v>
      </c>
      <c r="BU4829" t="s">
        <v>4586</v>
      </c>
    </row>
    <row r="4830" spans="1:73">
      <c r="A4830" t="s">
        <v>4552</v>
      </c>
      <c r="B4830" t="s">
        <v>4553</v>
      </c>
      <c r="C4830">
        <v>78</v>
      </c>
      <c r="D4830" t="s">
        <v>119</v>
      </c>
      <c r="E4830" t="s">
        <v>4566</v>
      </c>
      <c r="F4830" t="s">
        <v>101</v>
      </c>
      <c r="G4830">
        <v>0</v>
      </c>
      <c r="H4830">
        <v>0</v>
      </c>
      <c r="I4830">
        <v>3</v>
      </c>
      <c r="J4830">
        <v>0</v>
      </c>
      <c r="K4830">
        <v>0</v>
      </c>
      <c r="L4830">
        <v>1</v>
      </c>
      <c r="M4830">
        <v>0</v>
      </c>
      <c r="N4830">
        <v>3</v>
      </c>
      <c r="O4830">
        <v>0</v>
      </c>
      <c r="P4830">
        <v>0</v>
      </c>
      <c r="Q4830">
        <v>0</v>
      </c>
      <c r="R4830">
        <v>0</v>
      </c>
      <c r="S4830">
        <v>4</v>
      </c>
      <c r="T4830">
        <v>2</v>
      </c>
      <c r="U4830">
        <v>0</v>
      </c>
      <c r="V4830">
        <v>0</v>
      </c>
      <c r="W4830">
        <v>0</v>
      </c>
      <c r="X4830">
        <v>0</v>
      </c>
      <c r="Y4830">
        <v>0</v>
      </c>
      <c r="Z4830">
        <v>0</v>
      </c>
      <c r="AA4830">
        <v>0</v>
      </c>
      <c r="AB4830">
        <v>12</v>
      </c>
      <c r="AC4830">
        <v>0</v>
      </c>
      <c r="AD4830">
        <v>0</v>
      </c>
      <c r="AE4830">
        <v>0</v>
      </c>
      <c r="AF4830">
        <v>0</v>
      </c>
      <c r="AG4830">
        <v>0</v>
      </c>
      <c r="AH4830">
        <v>0</v>
      </c>
      <c r="AI4830">
        <v>2</v>
      </c>
      <c r="AJ4830">
        <v>0</v>
      </c>
      <c r="AK4830">
        <v>0</v>
      </c>
      <c r="AL4830">
        <v>0</v>
      </c>
      <c r="AM4830">
        <v>0</v>
      </c>
      <c r="AN4830">
        <v>0</v>
      </c>
      <c r="AO4830">
        <v>0</v>
      </c>
      <c r="AP4830">
        <v>0</v>
      </c>
      <c r="AQ4830">
        <v>1</v>
      </c>
      <c r="AR4830">
        <v>1</v>
      </c>
      <c r="AS4830">
        <v>0</v>
      </c>
      <c r="AT4830">
        <v>0</v>
      </c>
      <c r="AU4830">
        <v>0</v>
      </c>
      <c r="AV4830">
        <v>0</v>
      </c>
      <c r="AW4830">
        <v>0</v>
      </c>
      <c r="AX4830">
        <v>1</v>
      </c>
      <c r="AY4830">
        <v>2</v>
      </c>
      <c r="AZ4830">
        <v>3</v>
      </c>
      <c r="BA4830">
        <v>1</v>
      </c>
      <c r="BB4830">
        <v>1</v>
      </c>
      <c r="BC4830">
        <v>0</v>
      </c>
      <c r="BD4830">
        <v>0</v>
      </c>
      <c r="BE4830">
        <v>0</v>
      </c>
      <c r="BF4830">
        <v>0</v>
      </c>
      <c r="BG4830">
        <v>0</v>
      </c>
      <c r="BH4830">
        <v>3</v>
      </c>
      <c r="BI4830">
        <v>3</v>
      </c>
      <c r="BJ4830">
        <v>0</v>
      </c>
      <c r="BK4830">
        <v>0</v>
      </c>
      <c r="BL4830">
        <v>1</v>
      </c>
      <c r="BM4830">
        <v>0</v>
      </c>
      <c r="BN4830">
        <v>0</v>
      </c>
      <c r="BO4830">
        <v>3</v>
      </c>
      <c r="BP4830">
        <v>0</v>
      </c>
      <c r="BQ4830">
        <v>0</v>
      </c>
      <c r="BR4830">
        <v>0</v>
      </c>
      <c r="BS4830">
        <v>2</v>
      </c>
      <c r="BT4830">
        <v>22</v>
      </c>
      <c r="BU4830" t="s">
        <v>4629</v>
      </c>
    </row>
    <row r="4831" spans="1:73">
      <c r="A4831" t="s">
        <v>4552</v>
      </c>
      <c r="B4831" t="s">
        <v>4553</v>
      </c>
      <c r="C4831">
        <v>79</v>
      </c>
      <c r="D4831" t="s">
        <v>119</v>
      </c>
      <c r="E4831" t="s">
        <v>4580</v>
      </c>
      <c r="F4831" t="s">
        <v>101</v>
      </c>
      <c r="G4831">
        <v>0</v>
      </c>
      <c r="H4831">
        <v>0</v>
      </c>
      <c r="I4831">
        <v>0</v>
      </c>
      <c r="J4831">
        <v>0</v>
      </c>
      <c r="K4831">
        <v>0</v>
      </c>
      <c r="L4831">
        <v>2</v>
      </c>
      <c r="M4831">
        <v>0</v>
      </c>
      <c r="N4831">
        <v>2</v>
      </c>
      <c r="O4831">
        <v>0</v>
      </c>
      <c r="P4831">
        <v>0</v>
      </c>
      <c r="Q4831">
        <v>0</v>
      </c>
      <c r="R4831">
        <v>0</v>
      </c>
      <c r="S4831">
        <v>0</v>
      </c>
      <c r="T4831">
        <v>0</v>
      </c>
      <c r="U4831">
        <v>0</v>
      </c>
      <c r="V4831">
        <v>0</v>
      </c>
      <c r="W4831">
        <v>0</v>
      </c>
      <c r="X4831">
        <v>0</v>
      </c>
      <c r="Y4831">
        <v>0</v>
      </c>
      <c r="Z4831">
        <v>0</v>
      </c>
      <c r="AA4831">
        <v>0</v>
      </c>
      <c r="AB4831">
        <v>9</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3</v>
      </c>
      <c r="AY4831">
        <v>1</v>
      </c>
      <c r="AZ4831">
        <v>2</v>
      </c>
      <c r="BA4831">
        <v>3</v>
      </c>
      <c r="BB4831">
        <v>0</v>
      </c>
      <c r="BC4831">
        <v>0</v>
      </c>
      <c r="BD4831">
        <v>0</v>
      </c>
      <c r="BE4831">
        <v>0</v>
      </c>
      <c r="BF4831">
        <v>0</v>
      </c>
      <c r="BG4831">
        <v>0</v>
      </c>
      <c r="BH4831">
        <v>4</v>
      </c>
      <c r="BI4831">
        <v>7</v>
      </c>
      <c r="BJ4831">
        <v>0</v>
      </c>
      <c r="BK4831">
        <v>0</v>
      </c>
      <c r="BL4831">
        <v>0</v>
      </c>
      <c r="BM4831">
        <v>0</v>
      </c>
      <c r="BN4831">
        <v>0</v>
      </c>
      <c r="BO4831">
        <v>2</v>
      </c>
      <c r="BP4831">
        <v>1</v>
      </c>
      <c r="BQ4831">
        <v>0</v>
      </c>
      <c r="BR4831">
        <v>0</v>
      </c>
      <c r="BS4831">
        <v>2</v>
      </c>
      <c r="BT4831">
        <v>20</v>
      </c>
      <c r="BU4831" t="s">
        <v>4630</v>
      </c>
    </row>
    <row r="4832" spans="1:73">
      <c r="A4832" t="s">
        <v>4552</v>
      </c>
      <c r="B4832" t="s">
        <v>4553</v>
      </c>
      <c r="C4832">
        <v>80</v>
      </c>
      <c r="D4832" t="s">
        <v>119</v>
      </c>
      <c r="E4832" t="s">
        <v>4566</v>
      </c>
      <c r="F4832" t="s">
        <v>101</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0</v>
      </c>
      <c r="BB4832">
        <v>0</v>
      </c>
      <c r="BC4832">
        <v>0</v>
      </c>
      <c r="BD4832">
        <v>0</v>
      </c>
      <c r="BE4832">
        <v>0</v>
      </c>
      <c r="BF4832">
        <v>0</v>
      </c>
      <c r="BG4832">
        <v>0</v>
      </c>
      <c r="BH4832">
        <v>0</v>
      </c>
      <c r="BI4832">
        <v>0</v>
      </c>
      <c r="BJ4832">
        <v>0</v>
      </c>
      <c r="BK4832">
        <v>0</v>
      </c>
      <c r="BL4832">
        <v>0</v>
      </c>
      <c r="BM4832">
        <v>0</v>
      </c>
      <c r="BN4832">
        <v>0</v>
      </c>
      <c r="BO4832">
        <v>0</v>
      </c>
      <c r="BP4832">
        <v>0</v>
      </c>
      <c r="BQ4832">
        <v>0</v>
      </c>
      <c r="BR4832">
        <v>0</v>
      </c>
      <c r="BS4832">
        <v>1</v>
      </c>
      <c r="BT4832">
        <v>2</v>
      </c>
      <c r="BU4832" t="s">
        <v>4631</v>
      </c>
    </row>
    <row r="4833" spans="1:73">
      <c r="A4833" t="s">
        <v>4552</v>
      </c>
      <c r="B4833" t="s">
        <v>4553</v>
      </c>
      <c r="C4833">
        <v>81</v>
      </c>
      <c r="D4833" t="s">
        <v>119</v>
      </c>
      <c r="E4833" t="s">
        <v>4580</v>
      </c>
      <c r="F4833" t="s">
        <v>101</v>
      </c>
      <c r="G4833">
        <v>0</v>
      </c>
      <c r="H4833">
        <v>1</v>
      </c>
      <c r="I4833">
        <v>0</v>
      </c>
      <c r="J4833">
        <v>0</v>
      </c>
      <c r="K4833">
        <v>0</v>
      </c>
      <c r="L4833">
        <v>0</v>
      </c>
      <c r="M4833">
        <v>0</v>
      </c>
      <c r="N4833">
        <v>1</v>
      </c>
      <c r="O4833">
        <v>0</v>
      </c>
      <c r="P4833">
        <v>0</v>
      </c>
      <c r="Q4833">
        <v>0</v>
      </c>
      <c r="R4833">
        <v>0</v>
      </c>
      <c r="S4833">
        <v>0</v>
      </c>
      <c r="T4833">
        <v>1</v>
      </c>
      <c r="U4833">
        <v>0</v>
      </c>
      <c r="V4833">
        <v>0</v>
      </c>
      <c r="W4833">
        <v>0</v>
      </c>
      <c r="X4833">
        <v>0</v>
      </c>
      <c r="Y4833">
        <v>0</v>
      </c>
      <c r="Z4833">
        <v>0</v>
      </c>
      <c r="AA4833">
        <v>0</v>
      </c>
      <c r="AB4833">
        <v>2</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1</v>
      </c>
      <c r="BA4833">
        <v>0</v>
      </c>
      <c r="BB4833">
        <v>0</v>
      </c>
      <c r="BC4833">
        <v>0</v>
      </c>
      <c r="BD4833">
        <v>0</v>
      </c>
      <c r="BE4833">
        <v>0</v>
      </c>
      <c r="BF4833">
        <v>0</v>
      </c>
      <c r="BG4833">
        <v>0</v>
      </c>
      <c r="BH4833">
        <v>0</v>
      </c>
      <c r="BI4833">
        <v>0</v>
      </c>
      <c r="BJ4833">
        <v>0</v>
      </c>
      <c r="BK4833">
        <v>0</v>
      </c>
      <c r="BL4833">
        <v>0</v>
      </c>
      <c r="BM4833">
        <v>0</v>
      </c>
      <c r="BN4833">
        <v>0</v>
      </c>
      <c r="BO4833">
        <v>1</v>
      </c>
      <c r="BP4833">
        <v>0</v>
      </c>
      <c r="BQ4833">
        <v>0</v>
      </c>
      <c r="BR4833">
        <v>0</v>
      </c>
      <c r="BS4833">
        <v>2</v>
      </c>
      <c r="BT4833">
        <v>8</v>
      </c>
      <c r="BU4833" t="s">
        <v>4632</v>
      </c>
    </row>
    <row r="4834" spans="1:73">
      <c r="A4834" t="s">
        <v>4552</v>
      </c>
      <c r="B4834" t="s">
        <v>4553</v>
      </c>
      <c r="C4834">
        <v>82</v>
      </c>
      <c r="D4834" t="s">
        <v>119</v>
      </c>
      <c r="E4834" t="s">
        <v>4566</v>
      </c>
      <c r="F4834" t="s">
        <v>101</v>
      </c>
      <c r="G4834">
        <v>2</v>
      </c>
      <c r="H4834">
        <v>0</v>
      </c>
      <c r="I4834">
        <v>5</v>
      </c>
      <c r="J4834">
        <v>0</v>
      </c>
      <c r="K4834">
        <v>0</v>
      </c>
      <c r="L4834">
        <v>0</v>
      </c>
      <c r="M4834">
        <v>0</v>
      </c>
      <c r="N4834">
        <v>5</v>
      </c>
      <c r="O4834">
        <v>3</v>
      </c>
      <c r="P4834">
        <v>0</v>
      </c>
      <c r="Q4834">
        <v>0</v>
      </c>
      <c r="R4834">
        <v>0</v>
      </c>
      <c r="S4834">
        <v>4</v>
      </c>
      <c r="T4834">
        <v>0</v>
      </c>
      <c r="U4834">
        <v>0</v>
      </c>
      <c r="V4834">
        <v>1</v>
      </c>
      <c r="W4834">
        <v>3</v>
      </c>
      <c r="X4834">
        <v>0</v>
      </c>
      <c r="Y4834">
        <v>0</v>
      </c>
      <c r="Z4834">
        <v>0</v>
      </c>
      <c r="AA4834">
        <v>0</v>
      </c>
      <c r="AB4834">
        <v>16</v>
      </c>
      <c r="AC4834">
        <v>0</v>
      </c>
      <c r="AD4834">
        <v>3</v>
      </c>
      <c r="AE4834">
        <v>0</v>
      </c>
      <c r="AF4834">
        <v>0</v>
      </c>
      <c r="AG4834">
        <v>0</v>
      </c>
      <c r="AH4834">
        <v>0</v>
      </c>
      <c r="AI4834">
        <v>0</v>
      </c>
      <c r="AJ4834">
        <v>0</v>
      </c>
      <c r="AK4834">
        <v>0</v>
      </c>
      <c r="AL4834">
        <v>0</v>
      </c>
      <c r="AM4834">
        <v>2</v>
      </c>
      <c r="AN4834">
        <v>0</v>
      </c>
      <c r="AO4834">
        <v>0</v>
      </c>
      <c r="AP4834">
        <v>0</v>
      </c>
      <c r="AQ4834">
        <v>4</v>
      </c>
      <c r="AR4834">
        <v>2</v>
      </c>
      <c r="AS4834">
        <v>0</v>
      </c>
      <c r="AT4834">
        <v>0</v>
      </c>
      <c r="AU4834">
        <v>2</v>
      </c>
      <c r="AV4834">
        <v>0</v>
      </c>
      <c r="AW4834">
        <v>3</v>
      </c>
      <c r="AX4834">
        <v>4</v>
      </c>
      <c r="AY4834">
        <v>2</v>
      </c>
      <c r="AZ4834">
        <v>2</v>
      </c>
      <c r="BA4834">
        <v>6</v>
      </c>
      <c r="BB4834">
        <v>0</v>
      </c>
      <c r="BC4834">
        <v>1</v>
      </c>
      <c r="BD4834">
        <v>0</v>
      </c>
      <c r="BE4834">
        <v>0</v>
      </c>
      <c r="BF4834">
        <v>0</v>
      </c>
      <c r="BG4834">
        <v>0</v>
      </c>
      <c r="BH4834">
        <v>0</v>
      </c>
      <c r="BI4834">
        <v>9</v>
      </c>
      <c r="BJ4834">
        <v>1</v>
      </c>
      <c r="BK4834">
        <v>0</v>
      </c>
      <c r="BL4834">
        <v>0</v>
      </c>
      <c r="BM4834">
        <v>0</v>
      </c>
      <c r="BN4834">
        <v>0</v>
      </c>
      <c r="BO4834">
        <v>6</v>
      </c>
      <c r="BP4834">
        <v>0</v>
      </c>
      <c r="BQ4834">
        <v>0</v>
      </c>
      <c r="BR4834">
        <v>4</v>
      </c>
      <c r="BS4834">
        <v>2</v>
      </c>
      <c r="BT4834">
        <v>30</v>
      </c>
      <c r="BU4834" t="s">
        <v>4633</v>
      </c>
    </row>
    <row r="4835" spans="1:73">
      <c r="A4835" t="s">
        <v>4552</v>
      </c>
      <c r="B4835" t="s">
        <v>4553</v>
      </c>
      <c r="C4835">
        <v>83</v>
      </c>
      <c r="D4835" t="s">
        <v>119</v>
      </c>
      <c r="E4835" t="s">
        <v>4575</v>
      </c>
      <c r="F4835" t="s">
        <v>92</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0</v>
      </c>
      <c r="BB4835">
        <v>0</v>
      </c>
      <c r="BC4835">
        <v>0</v>
      </c>
      <c r="BD4835">
        <v>0</v>
      </c>
      <c r="BE4835">
        <v>0</v>
      </c>
      <c r="BF4835">
        <v>0</v>
      </c>
      <c r="BG4835">
        <v>0</v>
      </c>
      <c r="BH4835">
        <v>0</v>
      </c>
      <c r="BI4835">
        <v>0</v>
      </c>
      <c r="BJ4835">
        <v>0</v>
      </c>
      <c r="BK4835">
        <v>0</v>
      </c>
      <c r="BL4835">
        <v>0</v>
      </c>
      <c r="BM4835">
        <v>0</v>
      </c>
      <c r="BN4835">
        <v>0</v>
      </c>
      <c r="BO4835">
        <v>0</v>
      </c>
      <c r="BP4835">
        <v>0</v>
      </c>
      <c r="BQ4835">
        <v>0</v>
      </c>
      <c r="BR4835">
        <v>0</v>
      </c>
      <c r="BS4835">
        <v>1</v>
      </c>
      <c r="BT4835">
        <v>1</v>
      </c>
      <c r="BU4835" t="s">
        <v>243</v>
      </c>
    </row>
    <row r="4836" spans="1:73">
      <c r="A4836" t="s">
        <v>4552</v>
      </c>
      <c r="B4836" t="s">
        <v>4553</v>
      </c>
      <c r="C4836">
        <v>84</v>
      </c>
      <c r="D4836" t="s">
        <v>119</v>
      </c>
      <c r="E4836" t="s">
        <v>4566</v>
      </c>
      <c r="F4836" t="s">
        <v>101</v>
      </c>
      <c r="G4836">
        <v>0</v>
      </c>
      <c r="H4836">
        <v>0</v>
      </c>
      <c r="I4836">
        <v>0</v>
      </c>
      <c r="J4836">
        <v>0</v>
      </c>
      <c r="K4836">
        <v>0</v>
      </c>
      <c r="L4836">
        <v>1</v>
      </c>
      <c r="M4836">
        <v>0</v>
      </c>
      <c r="N4836">
        <v>2</v>
      </c>
      <c r="O4836">
        <v>0</v>
      </c>
      <c r="P4836">
        <v>0</v>
      </c>
      <c r="Q4836">
        <v>0</v>
      </c>
      <c r="R4836">
        <v>0</v>
      </c>
      <c r="S4836">
        <v>0</v>
      </c>
      <c r="T4836">
        <v>0</v>
      </c>
      <c r="U4836">
        <v>0</v>
      </c>
      <c r="V4836">
        <v>0</v>
      </c>
      <c r="W4836">
        <v>0</v>
      </c>
      <c r="X4836">
        <v>0</v>
      </c>
      <c r="Y4836">
        <v>0</v>
      </c>
      <c r="Z4836">
        <v>0</v>
      </c>
      <c r="AA4836">
        <v>0</v>
      </c>
      <c r="AB4836">
        <v>8</v>
      </c>
      <c r="AC4836">
        <v>0</v>
      </c>
      <c r="AD4836">
        <v>0</v>
      </c>
      <c r="AE4836">
        <v>0</v>
      </c>
      <c r="AF4836">
        <v>0</v>
      </c>
      <c r="AG4836">
        <v>0</v>
      </c>
      <c r="AH4836">
        <v>0</v>
      </c>
      <c r="AI4836">
        <v>0</v>
      </c>
      <c r="AJ4836">
        <v>0</v>
      </c>
      <c r="AK4836">
        <v>0</v>
      </c>
      <c r="AL4836">
        <v>0</v>
      </c>
      <c r="AM4836">
        <v>1</v>
      </c>
      <c r="AN4836">
        <v>0</v>
      </c>
      <c r="AO4836">
        <v>0</v>
      </c>
      <c r="AP4836">
        <v>0</v>
      </c>
      <c r="AQ4836">
        <v>0</v>
      </c>
      <c r="AR4836">
        <v>0</v>
      </c>
      <c r="AS4836">
        <v>0</v>
      </c>
      <c r="AT4836">
        <v>0</v>
      </c>
      <c r="AU4836">
        <v>0</v>
      </c>
      <c r="AV4836">
        <v>0</v>
      </c>
      <c r="AW4836">
        <v>0</v>
      </c>
      <c r="AX4836">
        <v>0</v>
      </c>
      <c r="AY4836">
        <v>2</v>
      </c>
      <c r="AZ4836">
        <v>2</v>
      </c>
      <c r="BA4836">
        <v>1</v>
      </c>
      <c r="BB4836">
        <v>0</v>
      </c>
      <c r="BC4836">
        <v>0</v>
      </c>
      <c r="BD4836">
        <v>0</v>
      </c>
      <c r="BE4836">
        <v>0</v>
      </c>
      <c r="BF4836">
        <v>0</v>
      </c>
      <c r="BG4836">
        <v>0</v>
      </c>
      <c r="BH4836">
        <v>0</v>
      </c>
      <c r="BI4836">
        <v>0</v>
      </c>
      <c r="BJ4836">
        <v>0</v>
      </c>
      <c r="BK4836">
        <v>0</v>
      </c>
      <c r="BL4836">
        <v>0</v>
      </c>
      <c r="BM4836">
        <v>0</v>
      </c>
      <c r="BN4836">
        <v>0</v>
      </c>
      <c r="BO4836">
        <v>2</v>
      </c>
      <c r="BP4836">
        <v>0</v>
      </c>
      <c r="BQ4836">
        <v>0</v>
      </c>
      <c r="BR4836">
        <v>0</v>
      </c>
      <c r="BS4836">
        <v>2</v>
      </c>
      <c r="BT4836">
        <v>14</v>
      </c>
      <c r="BU4836" t="s">
        <v>4634</v>
      </c>
    </row>
    <row r="4837" spans="1:73">
      <c r="A4837" t="s">
        <v>4552</v>
      </c>
      <c r="B4837" t="s">
        <v>4553</v>
      </c>
      <c r="C4837">
        <v>85</v>
      </c>
      <c r="D4837" t="s">
        <v>119</v>
      </c>
      <c r="E4837" t="s">
        <v>4559</v>
      </c>
      <c r="F4837" t="s">
        <v>92</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0</v>
      </c>
      <c r="BB4837">
        <v>0</v>
      </c>
      <c r="BC4837">
        <v>0</v>
      </c>
      <c r="BD4837">
        <v>0</v>
      </c>
      <c r="BE4837">
        <v>0</v>
      </c>
      <c r="BF4837">
        <v>0</v>
      </c>
      <c r="BG4837">
        <v>0</v>
      </c>
      <c r="BH4837">
        <v>0</v>
      </c>
      <c r="BI4837">
        <v>0</v>
      </c>
      <c r="BJ4837">
        <v>0</v>
      </c>
      <c r="BK4837">
        <v>0</v>
      </c>
      <c r="BL4837">
        <v>0</v>
      </c>
      <c r="BM4837">
        <v>0</v>
      </c>
      <c r="BN4837">
        <v>0</v>
      </c>
      <c r="BO4837">
        <v>0</v>
      </c>
      <c r="BP4837">
        <v>0</v>
      </c>
      <c r="BQ4837">
        <v>0</v>
      </c>
      <c r="BR4837">
        <v>0</v>
      </c>
      <c r="BS4837">
        <v>3</v>
      </c>
      <c r="BT4837">
        <v>3</v>
      </c>
      <c r="BU4837" t="s">
        <v>4635</v>
      </c>
    </row>
    <row r="4838" spans="1:73">
      <c r="A4838" t="s">
        <v>4552</v>
      </c>
      <c r="B4838" t="s">
        <v>4553</v>
      </c>
      <c r="C4838">
        <v>86</v>
      </c>
      <c r="D4838" t="s">
        <v>119</v>
      </c>
      <c r="E4838" t="s">
        <v>4566</v>
      </c>
      <c r="F4838" t="s">
        <v>101</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1</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1</v>
      </c>
      <c r="AZ4838">
        <v>0</v>
      </c>
      <c r="BA4838">
        <v>0</v>
      </c>
      <c r="BB4838">
        <v>0</v>
      </c>
      <c r="BC4838">
        <v>0</v>
      </c>
      <c r="BD4838">
        <v>0</v>
      </c>
      <c r="BE4838">
        <v>0</v>
      </c>
      <c r="BF4838">
        <v>0</v>
      </c>
      <c r="BG4838">
        <v>0</v>
      </c>
      <c r="BH4838">
        <v>0</v>
      </c>
      <c r="BI4838">
        <v>0</v>
      </c>
      <c r="BJ4838">
        <v>0</v>
      </c>
      <c r="BK4838">
        <v>0</v>
      </c>
      <c r="BL4838">
        <v>0</v>
      </c>
      <c r="BM4838">
        <v>0</v>
      </c>
      <c r="BN4838">
        <v>0</v>
      </c>
      <c r="BO4838">
        <v>0</v>
      </c>
      <c r="BP4838">
        <v>0</v>
      </c>
      <c r="BQ4838">
        <v>0</v>
      </c>
      <c r="BR4838">
        <v>0</v>
      </c>
      <c r="BS4838">
        <v>1</v>
      </c>
      <c r="BT4838">
        <v>5</v>
      </c>
      <c r="BU4838" t="s">
        <v>4636</v>
      </c>
    </row>
    <row r="4839" spans="1:73">
      <c r="A4839" t="s">
        <v>4552</v>
      </c>
      <c r="B4839" t="s">
        <v>4553</v>
      </c>
      <c r="C4839">
        <v>87</v>
      </c>
      <c r="D4839" t="s">
        <v>119</v>
      </c>
      <c r="E4839" t="s">
        <v>4575</v>
      </c>
      <c r="F4839" t="s">
        <v>92</v>
      </c>
      <c r="G4839">
        <v>0</v>
      </c>
      <c r="H4839">
        <v>0</v>
      </c>
      <c r="I4839">
        <v>0</v>
      </c>
      <c r="J4839">
        <v>0</v>
      </c>
      <c r="K4839">
        <v>0</v>
      </c>
      <c r="L4839">
        <v>1</v>
      </c>
      <c r="M4839">
        <v>0</v>
      </c>
      <c r="N4839">
        <v>0</v>
      </c>
      <c r="O4839">
        <v>0</v>
      </c>
      <c r="P4839">
        <v>0</v>
      </c>
      <c r="Q4839">
        <v>0</v>
      </c>
      <c r="R4839">
        <v>0</v>
      </c>
      <c r="S4839">
        <v>0</v>
      </c>
      <c r="T4839">
        <v>0</v>
      </c>
      <c r="U4839">
        <v>0</v>
      </c>
      <c r="V4839">
        <v>0</v>
      </c>
      <c r="W4839">
        <v>0</v>
      </c>
      <c r="X4839">
        <v>0</v>
      </c>
      <c r="Y4839">
        <v>0</v>
      </c>
      <c r="Z4839">
        <v>0</v>
      </c>
      <c r="AA4839">
        <v>0</v>
      </c>
      <c r="AB4839">
        <v>3</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0</v>
      </c>
      <c r="BB4839">
        <v>0</v>
      </c>
      <c r="BC4839">
        <v>0</v>
      </c>
      <c r="BD4839">
        <v>0</v>
      </c>
      <c r="BE4839">
        <v>0</v>
      </c>
      <c r="BF4839">
        <v>0</v>
      </c>
      <c r="BG4839">
        <v>0</v>
      </c>
      <c r="BH4839">
        <v>0</v>
      </c>
      <c r="BI4839">
        <v>0</v>
      </c>
      <c r="BJ4839">
        <v>0</v>
      </c>
      <c r="BK4839">
        <v>0</v>
      </c>
      <c r="BL4839">
        <v>0</v>
      </c>
      <c r="BM4839">
        <v>0</v>
      </c>
      <c r="BN4839">
        <v>0</v>
      </c>
      <c r="BO4839">
        <v>0</v>
      </c>
      <c r="BP4839">
        <v>0</v>
      </c>
      <c r="BQ4839">
        <v>0</v>
      </c>
      <c r="BR4839">
        <v>0</v>
      </c>
      <c r="BS4839">
        <v>3</v>
      </c>
      <c r="BT4839">
        <v>5</v>
      </c>
      <c r="BU4839" t="s">
        <v>4637</v>
      </c>
    </row>
    <row r="4840" spans="1:73">
      <c r="A4840" t="s">
        <v>4552</v>
      </c>
      <c r="B4840" t="s">
        <v>4553</v>
      </c>
      <c r="C4840">
        <v>88</v>
      </c>
      <c r="D4840" t="s">
        <v>119</v>
      </c>
      <c r="E4840" t="s">
        <v>4566</v>
      </c>
      <c r="F4840" t="s">
        <v>101</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0</v>
      </c>
      <c r="BB4840">
        <v>0</v>
      </c>
      <c r="BC4840">
        <v>0</v>
      </c>
      <c r="BD4840">
        <v>0</v>
      </c>
      <c r="BE4840">
        <v>0</v>
      </c>
      <c r="BF4840">
        <v>0</v>
      </c>
      <c r="BG4840">
        <v>0</v>
      </c>
      <c r="BH4840">
        <v>0</v>
      </c>
      <c r="BI4840">
        <v>0</v>
      </c>
      <c r="BJ4840">
        <v>0</v>
      </c>
      <c r="BK4840">
        <v>0</v>
      </c>
      <c r="BL4840">
        <v>0</v>
      </c>
      <c r="BM4840">
        <v>0</v>
      </c>
      <c r="BN4840">
        <v>0</v>
      </c>
      <c r="BO4840">
        <v>0</v>
      </c>
      <c r="BP4840">
        <v>0</v>
      </c>
      <c r="BQ4840">
        <v>0</v>
      </c>
      <c r="BR4840">
        <v>0</v>
      </c>
      <c r="BS4840">
        <v>1</v>
      </c>
      <c r="BT4840">
        <v>3</v>
      </c>
      <c r="BU4840" t="s">
        <v>4638</v>
      </c>
    </row>
    <row r="4841" spans="1:73">
      <c r="A4841" t="s">
        <v>4552</v>
      </c>
      <c r="B4841" t="s">
        <v>4553</v>
      </c>
      <c r="C4841">
        <v>89</v>
      </c>
      <c r="D4841" t="s">
        <v>119</v>
      </c>
      <c r="E4841" t="s">
        <v>4575</v>
      </c>
      <c r="F4841" t="s">
        <v>92</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0</v>
      </c>
      <c r="BB4841">
        <v>0</v>
      </c>
      <c r="BC4841">
        <v>0</v>
      </c>
      <c r="BD4841">
        <v>0</v>
      </c>
      <c r="BE4841">
        <v>0</v>
      </c>
      <c r="BF4841">
        <v>0</v>
      </c>
      <c r="BG4841">
        <v>0</v>
      </c>
      <c r="BH4841">
        <v>0</v>
      </c>
      <c r="BI4841">
        <v>0</v>
      </c>
      <c r="BJ4841">
        <v>0</v>
      </c>
      <c r="BK4841">
        <v>0</v>
      </c>
      <c r="BL4841">
        <v>0</v>
      </c>
      <c r="BM4841">
        <v>0</v>
      </c>
      <c r="BN4841">
        <v>0</v>
      </c>
      <c r="BO4841">
        <v>0</v>
      </c>
      <c r="BP4841">
        <v>0</v>
      </c>
      <c r="BQ4841">
        <v>0</v>
      </c>
      <c r="BR4841">
        <v>0</v>
      </c>
      <c r="BS4841">
        <v>1</v>
      </c>
      <c r="BT4841">
        <v>1</v>
      </c>
      <c r="BU4841" t="s">
        <v>477</v>
      </c>
    </row>
    <row r="4842" spans="1:73">
      <c r="A4842" t="s">
        <v>4552</v>
      </c>
      <c r="B4842" t="s">
        <v>4553</v>
      </c>
      <c r="C4842">
        <v>90</v>
      </c>
      <c r="D4842" t="s">
        <v>119</v>
      </c>
      <c r="E4842" t="s">
        <v>4566</v>
      </c>
      <c r="F4842" t="s">
        <v>101</v>
      </c>
      <c r="G4842">
        <v>1</v>
      </c>
      <c r="H4842">
        <v>0</v>
      </c>
      <c r="I4842">
        <v>1</v>
      </c>
      <c r="J4842">
        <v>0</v>
      </c>
      <c r="K4842">
        <v>0</v>
      </c>
      <c r="L4842">
        <v>0</v>
      </c>
      <c r="M4842">
        <v>0</v>
      </c>
      <c r="N4842">
        <v>1</v>
      </c>
      <c r="O4842">
        <v>0</v>
      </c>
      <c r="P4842">
        <v>0</v>
      </c>
      <c r="Q4842">
        <v>0</v>
      </c>
      <c r="R4842">
        <v>0</v>
      </c>
      <c r="S4842">
        <v>1</v>
      </c>
      <c r="T4842">
        <v>0</v>
      </c>
      <c r="U4842">
        <v>0</v>
      </c>
      <c r="V4842">
        <v>0</v>
      </c>
      <c r="W4842">
        <v>0</v>
      </c>
      <c r="X4842">
        <v>0</v>
      </c>
      <c r="Y4842">
        <v>0</v>
      </c>
      <c r="Z4842">
        <v>0</v>
      </c>
      <c r="AA4842">
        <v>0</v>
      </c>
      <c r="AB4842">
        <v>3</v>
      </c>
      <c r="AC4842">
        <v>0</v>
      </c>
      <c r="AD4842">
        <v>0</v>
      </c>
      <c r="AE4842">
        <v>0</v>
      </c>
      <c r="AF4842">
        <v>0</v>
      </c>
      <c r="AG4842">
        <v>0</v>
      </c>
      <c r="AH4842">
        <v>0</v>
      </c>
      <c r="AI4842">
        <v>0</v>
      </c>
      <c r="AJ4842">
        <v>0</v>
      </c>
      <c r="AK4842">
        <v>0</v>
      </c>
      <c r="AL4842">
        <v>1</v>
      </c>
      <c r="AM4842">
        <v>1</v>
      </c>
      <c r="AN4842">
        <v>0</v>
      </c>
      <c r="AO4842">
        <v>0</v>
      </c>
      <c r="AP4842">
        <v>0</v>
      </c>
      <c r="AQ4842">
        <v>0</v>
      </c>
      <c r="AR4842">
        <v>0</v>
      </c>
      <c r="AS4842">
        <v>0</v>
      </c>
      <c r="AT4842">
        <v>0</v>
      </c>
      <c r="AU4842">
        <v>0</v>
      </c>
      <c r="AV4842">
        <v>0</v>
      </c>
      <c r="AW4842">
        <v>1</v>
      </c>
      <c r="AX4842">
        <v>0</v>
      </c>
      <c r="AY4842">
        <v>0</v>
      </c>
      <c r="AZ4842">
        <v>2</v>
      </c>
      <c r="BA4842">
        <v>2</v>
      </c>
      <c r="BB4842">
        <v>0</v>
      </c>
      <c r="BC4842">
        <v>0</v>
      </c>
      <c r="BD4842">
        <v>0</v>
      </c>
      <c r="BE4842">
        <v>0</v>
      </c>
      <c r="BF4842">
        <v>0</v>
      </c>
      <c r="BG4842">
        <v>0</v>
      </c>
      <c r="BH4842">
        <v>0</v>
      </c>
      <c r="BI4842">
        <v>0</v>
      </c>
      <c r="BJ4842">
        <v>0</v>
      </c>
      <c r="BK4842">
        <v>0</v>
      </c>
      <c r="BL4842">
        <v>0</v>
      </c>
      <c r="BM4842">
        <v>0</v>
      </c>
      <c r="BN4842">
        <v>0</v>
      </c>
      <c r="BO4842">
        <v>2</v>
      </c>
      <c r="BP4842">
        <v>0</v>
      </c>
      <c r="BQ4842">
        <v>0</v>
      </c>
      <c r="BR4842">
        <v>0</v>
      </c>
      <c r="BS4842">
        <v>1</v>
      </c>
      <c r="BT4842">
        <v>8</v>
      </c>
      <c r="BU4842" t="s">
        <v>4639</v>
      </c>
    </row>
    <row r="4843" spans="1:73">
      <c r="A4843" t="s">
        <v>4552</v>
      </c>
      <c r="B4843" t="s">
        <v>4553</v>
      </c>
      <c r="C4843">
        <v>91</v>
      </c>
      <c r="D4843" t="s">
        <v>119</v>
      </c>
      <c r="E4843" t="s">
        <v>4575</v>
      </c>
      <c r="F4843" t="s">
        <v>92</v>
      </c>
      <c r="G4843">
        <v>0</v>
      </c>
      <c r="H4843">
        <v>1</v>
      </c>
      <c r="I4843">
        <v>0</v>
      </c>
      <c r="J4843">
        <v>0</v>
      </c>
      <c r="K4843">
        <v>0</v>
      </c>
      <c r="L4843">
        <v>2</v>
      </c>
      <c r="M4843">
        <v>0</v>
      </c>
      <c r="N4843">
        <v>3</v>
      </c>
      <c r="O4843">
        <v>3</v>
      </c>
      <c r="P4843">
        <v>2</v>
      </c>
      <c r="Q4843">
        <v>0</v>
      </c>
      <c r="R4843">
        <v>0</v>
      </c>
      <c r="S4843">
        <v>2</v>
      </c>
      <c r="T4843">
        <v>1</v>
      </c>
      <c r="U4843">
        <v>0</v>
      </c>
      <c r="V4843">
        <v>0</v>
      </c>
      <c r="W4843">
        <v>0</v>
      </c>
      <c r="X4843">
        <v>0</v>
      </c>
      <c r="Y4843">
        <v>0</v>
      </c>
      <c r="Z4843">
        <v>0</v>
      </c>
      <c r="AA4843">
        <v>0</v>
      </c>
      <c r="AB4843">
        <v>13</v>
      </c>
      <c r="AC4843">
        <v>0</v>
      </c>
      <c r="AD4843">
        <v>3</v>
      </c>
      <c r="AE4843">
        <v>0</v>
      </c>
      <c r="AF4843">
        <v>0</v>
      </c>
      <c r="AG4843">
        <v>0</v>
      </c>
      <c r="AH4843">
        <v>0</v>
      </c>
      <c r="AI4843">
        <v>2</v>
      </c>
      <c r="AJ4843">
        <v>2</v>
      </c>
      <c r="AK4843">
        <v>0</v>
      </c>
      <c r="AL4843">
        <v>0</v>
      </c>
      <c r="AM4843">
        <v>5</v>
      </c>
      <c r="AN4843">
        <v>0</v>
      </c>
      <c r="AO4843">
        <v>0</v>
      </c>
      <c r="AP4843">
        <v>0</v>
      </c>
      <c r="AQ4843">
        <v>0</v>
      </c>
      <c r="AR4843">
        <v>0</v>
      </c>
      <c r="AS4843">
        <v>0</v>
      </c>
      <c r="AT4843">
        <v>0</v>
      </c>
      <c r="AU4843">
        <v>0</v>
      </c>
      <c r="AV4843">
        <v>0</v>
      </c>
      <c r="AW4843">
        <v>0</v>
      </c>
      <c r="AX4843">
        <v>1</v>
      </c>
      <c r="AY4843">
        <v>1</v>
      </c>
      <c r="AZ4843">
        <v>3</v>
      </c>
      <c r="BA4843">
        <v>6</v>
      </c>
      <c r="BB4843">
        <v>0</v>
      </c>
      <c r="BC4843">
        <v>0</v>
      </c>
      <c r="BD4843">
        <v>0</v>
      </c>
      <c r="BE4843">
        <v>0</v>
      </c>
      <c r="BF4843">
        <v>0</v>
      </c>
      <c r="BG4843">
        <v>0</v>
      </c>
      <c r="BH4843">
        <v>0</v>
      </c>
      <c r="BI4843">
        <v>2</v>
      </c>
      <c r="BJ4843">
        <v>0</v>
      </c>
      <c r="BK4843">
        <v>0</v>
      </c>
      <c r="BL4843">
        <v>0</v>
      </c>
      <c r="BM4843">
        <v>1</v>
      </c>
      <c r="BN4843">
        <v>0</v>
      </c>
      <c r="BO4843">
        <v>3</v>
      </c>
      <c r="BP4843">
        <v>0</v>
      </c>
      <c r="BQ4843">
        <v>0</v>
      </c>
      <c r="BR4843">
        <v>0</v>
      </c>
      <c r="BS4843">
        <v>1</v>
      </c>
      <c r="BT4843">
        <v>19</v>
      </c>
      <c r="BU4843" t="s">
        <v>4640</v>
      </c>
    </row>
    <row r="4844" spans="1:73">
      <c r="A4844" t="s">
        <v>4552</v>
      </c>
      <c r="B4844" t="s">
        <v>4553</v>
      </c>
      <c r="C4844">
        <v>92</v>
      </c>
      <c r="D4844" t="s">
        <v>119</v>
      </c>
      <c r="E4844" t="s">
        <v>4566</v>
      </c>
      <c r="F4844" t="s">
        <v>101</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0</v>
      </c>
      <c r="BB4844">
        <v>0</v>
      </c>
      <c r="BC4844">
        <v>0</v>
      </c>
      <c r="BD4844">
        <v>0</v>
      </c>
      <c r="BE4844">
        <v>0</v>
      </c>
      <c r="BF4844">
        <v>0</v>
      </c>
      <c r="BG4844">
        <v>0</v>
      </c>
      <c r="BH4844">
        <v>0</v>
      </c>
      <c r="BI4844">
        <v>0</v>
      </c>
      <c r="BJ4844">
        <v>0</v>
      </c>
      <c r="BK4844">
        <v>0</v>
      </c>
      <c r="BL4844">
        <v>0</v>
      </c>
      <c r="BM4844">
        <v>0</v>
      </c>
      <c r="BN4844">
        <v>0</v>
      </c>
      <c r="BO4844">
        <v>0</v>
      </c>
      <c r="BP4844">
        <v>0</v>
      </c>
      <c r="BQ4844">
        <v>0</v>
      </c>
      <c r="BR4844">
        <v>0</v>
      </c>
      <c r="BS4844">
        <v>1</v>
      </c>
      <c r="BT4844">
        <v>1</v>
      </c>
      <c r="BU4844" t="s">
        <v>4641</v>
      </c>
    </row>
    <row r="4845" spans="1:73">
      <c r="A4845" t="s">
        <v>4552</v>
      </c>
      <c r="B4845" t="s">
        <v>4553</v>
      </c>
      <c r="C4845">
        <v>93</v>
      </c>
      <c r="D4845" t="s">
        <v>119</v>
      </c>
      <c r="E4845" t="s">
        <v>4575</v>
      </c>
      <c r="F4845" t="s">
        <v>92</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0</v>
      </c>
      <c r="BB4845">
        <v>0</v>
      </c>
      <c r="BC4845">
        <v>0</v>
      </c>
      <c r="BD4845">
        <v>0</v>
      </c>
      <c r="BE4845">
        <v>0</v>
      </c>
      <c r="BF4845">
        <v>0</v>
      </c>
      <c r="BG4845">
        <v>0</v>
      </c>
      <c r="BH4845">
        <v>0</v>
      </c>
      <c r="BI4845">
        <v>0</v>
      </c>
      <c r="BJ4845">
        <v>0</v>
      </c>
      <c r="BK4845">
        <v>0</v>
      </c>
      <c r="BL4845">
        <v>0</v>
      </c>
      <c r="BM4845">
        <v>0</v>
      </c>
      <c r="BN4845">
        <v>0</v>
      </c>
      <c r="BO4845">
        <v>0</v>
      </c>
      <c r="BP4845">
        <v>0</v>
      </c>
      <c r="BQ4845">
        <v>0</v>
      </c>
      <c r="BR4845">
        <v>0</v>
      </c>
      <c r="BS4845">
        <v>2</v>
      </c>
      <c r="BT4845">
        <v>5</v>
      </c>
      <c r="BU4845" t="s">
        <v>4642</v>
      </c>
    </row>
    <row r="4846" spans="1:73">
      <c r="A4846" t="s">
        <v>4552</v>
      </c>
      <c r="B4846" t="s">
        <v>4553</v>
      </c>
      <c r="C4846">
        <v>94</v>
      </c>
      <c r="D4846" t="s">
        <v>119</v>
      </c>
      <c r="E4846" t="s">
        <v>4566</v>
      </c>
      <c r="F4846" t="s">
        <v>101</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3</v>
      </c>
      <c r="AC4846">
        <v>0</v>
      </c>
      <c r="AD4846">
        <v>0</v>
      </c>
      <c r="AE4846">
        <v>0</v>
      </c>
      <c r="AF4846">
        <v>0</v>
      </c>
      <c r="AG4846">
        <v>0</v>
      </c>
      <c r="AH4846">
        <v>2</v>
      </c>
      <c r="AI4846">
        <v>0</v>
      </c>
      <c r="AJ4846">
        <v>0</v>
      </c>
      <c r="AK4846">
        <v>0</v>
      </c>
      <c r="AL4846">
        <v>0</v>
      </c>
      <c r="AM4846">
        <v>0</v>
      </c>
      <c r="AN4846">
        <v>0</v>
      </c>
      <c r="AO4846">
        <v>0</v>
      </c>
      <c r="AP4846">
        <v>0</v>
      </c>
      <c r="AQ4846">
        <v>0</v>
      </c>
      <c r="AR4846">
        <v>0</v>
      </c>
      <c r="AS4846">
        <v>0</v>
      </c>
      <c r="AT4846">
        <v>0</v>
      </c>
      <c r="AU4846">
        <v>0</v>
      </c>
      <c r="AV4846">
        <v>0</v>
      </c>
      <c r="AW4846">
        <v>0</v>
      </c>
      <c r="AX4846">
        <v>2</v>
      </c>
      <c r="AY4846">
        <v>0</v>
      </c>
      <c r="AZ4846">
        <v>0</v>
      </c>
      <c r="BA4846">
        <v>2</v>
      </c>
      <c r="BB4846">
        <v>1</v>
      </c>
      <c r="BC4846">
        <v>0</v>
      </c>
      <c r="BD4846">
        <v>0</v>
      </c>
      <c r="BE4846">
        <v>0</v>
      </c>
      <c r="BF4846">
        <v>0</v>
      </c>
      <c r="BG4846">
        <v>0</v>
      </c>
      <c r="BH4846">
        <v>0</v>
      </c>
      <c r="BI4846">
        <v>0</v>
      </c>
      <c r="BJ4846">
        <v>0</v>
      </c>
      <c r="BK4846">
        <v>0</v>
      </c>
      <c r="BL4846">
        <v>0</v>
      </c>
      <c r="BM4846">
        <v>0</v>
      </c>
      <c r="BN4846">
        <v>0</v>
      </c>
      <c r="BO4846">
        <v>0</v>
      </c>
      <c r="BP4846">
        <v>0</v>
      </c>
      <c r="BQ4846">
        <v>0</v>
      </c>
      <c r="BR4846">
        <v>0</v>
      </c>
      <c r="BS4846">
        <v>1</v>
      </c>
      <c r="BT4846">
        <v>4</v>
      </c>
      <c r="BU4846" t="s">
        <v>4643</v>
      </c>
    </row>
    <row r="4847" spans="1:73">
      <c r="A4847" t="s">
        <v>4552</v>
      </c>
      <c r="B4847" t="s">
        <v>4553</v>
      </c>
      <c r="C4847">
        <v>95</v>
      </c>
      <c r="D4847" t="s">
        <v>119</v>
      </c>
      <c r="E4847" t="s">
        <v>4575</v>
      </c>
      <c r="F4847" t="s">
        <v>92</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0</v>
      </c>
      <c r="BN4847">
        <v>0</v>
      </c>
      <c r="BO4847">
        <v>0</v>
      </c>
      <c r="BP4847">
        <v>0</v>
      </c>
      <c r="BQ4847">
        <v>0</v>
      </c>
      <c r="BR4847">
        <v>0</v>
      </c>
      <c r="BS4847">
        <v>1</v>
      </c>
      <c r="BT4847">
        <v>3</v>
      </c>
      <c r="BU4847" t="s">
        <v>4644</v>
      </c>
    </row>
    <row r="4848" spans="1:73">
      <c r="A4848" t="s">
        <v>4552</v>
      </c>
      <c r="B4848" t="s">
        <v>4553</v>
      </c>
      <c r="C4848">
        <v>96</v>
      </c>
      <c r="D4848" t="s">
        <v>119</v>
      </c>
      <c r="E4848" t="s">
        <v>4566</v>
      </c>
      <c r="F4848" t="s">
        <v>101</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3</v>
      </c>
      <c r="AC4848">
        <v>0</v>
      </c>
      <c r="AD4848">
        <v>0</v>
      </c>
      <c r="AE4848">
        <v>0</v>
      </c>
      <c r="AF4848">
        <v>0</v>
      </c>
      <c r="AG4848">
        <v>0</v>
      </c>
      <c r="AH4848">
        <v>2</v>
      </c>
      <c r="AI4848">
        <v>0</v>
      </c>
      <c r="AJ4848">
        <v>0</v>
      </c>
      <c r="AK4848">
        <v>0</v>
      </c>
      <c r="AL4848">
        <v>0</v>
      </c>
      <c r="AM4848">
        <v>0</v>
      </c>
      <c r="AN4848">
        <v>0</v>
      </c>
      <c r="AO4848">
        <v>0</v>
      </c>
      <c r="AP4848">
        <v>0</v>
      </c>
      <c r="AQ4848">
        <v>0</v>
      </c>
      <c r="AR4848">
        <v>0</v>
      </c>
      <c r="AS4848">
        <v>0</v>
      </c>
      <c r="AT4848">
        <v>0</v>
      </c>
      <c r="AU4848">
        <v>0</v>
      </c>
      <c r="AV4848">
        <v>0</v>
      </c>
      <c r="AW4848">
        <v>0</v>
      </c>
      <c r="AX4848">
        <v>2</v>
      </c>
      <c r="AY4848">
        <v>0</v>
      </c>
      <c r="AZ4848">
        <v>0</v>
      </c>
      <c r="BA4848">
        <v>2</v>
      </c>
      <c r="BB4848">
        <v>1</v>
      </c>
      <c r="BC4848">
        <v>0</v>
      </c>
      <c r="BD4848">
        <v>0</v>
      </c>
      <c r="BE4848">
        <v>0</v>
      </c>
      <c r="BF4848">
        <v>0</v>
      </c>
      <c r="BG4848">
        <v>0</v>
      </c>
      <c r="BH4848">
        <v>0</v>
      </c>
      <c r="BI4848">
        <v>0</v>
      </c>
      <c r="BJ4848">
        <v>0</v>
      </c>
      <c r="BK4848">
        <v>0</v>
      </c>
      <c r="BL4848">
        <v>0</v>
      </c>
      <c r="BM4848">
        <v>0</v>
      </c>
      <c r="BN4848">
        <v>0</v>
      </c>
      <c r="BO4848">
        <v>0</v>
      </c>
      <c r="BP4848">
        <v>0</v>
      </c>
      <c r="BQ4848">
        <v>0</v>
      </c>
      <c r="BR4848">
        <v>0</v>
      </c>
      <c r="BS4848">
        <v>1</v>
      </c>
      <c r="BT4848">
        <v>4</v>
      </c>
      <c r="BU4848" t="s">
        <v>4643</v>
      </c>
    </row>
    <row r="4849" spans="1:73">
      <c r="A4849" t="s">
        <v>4552</v>
      </c>
      <c r="B4849" t="s">
        <v>4553</v>
      </c>
      <c r="C4849">
        <v>97</v>
      </c>
      <c r="D4849" t="s">
        <v>119</v>
      </c>
      <c r="E4849" t="s">
        <v>4575</v>
      </c>
      <c r="F4849" t="s">
        <v>92</v>
      </c>
      <c r="G4849">
        <v>1</v>
      </c>
      <c r="H4849">
        <v>0</v>
      </c>
      <c r="I4849">
        <v>2</v>
      </c>
      <c r="J4849">
        <v>0</v>
      </c>
      <c r="K4849">
        <v>0</v>
      </c>
      <c r="L4849">
        <v>0</v>
      </c>
      <c r="M4849">
        <v>0</v>
      </c>
      <c r="N4849">
        <v>2</v>
      </c>
      <c r="O4849">
        <v>0</v>
      </c>
      <c r="P4849">
        <v>0</v>
      </c>
      <c r="Q4849">
        <v>0</v>
      </c>
      <c r="R4849">
        <v>0</v>
      </c>
      <c r="S4849">
        <v>4</v>
      </c>
      <c r="T4849">
        <v>1</v>
      </c>
      <c r="U4849">
        <v>0</v>
      </c>
      <c r="V4849">
        <v>0</v>
      </c>
      <c r="W4849">
        <v>1</v>
      </c>
      <c r="X4849">
        <v>0</v>
      </c>
      <c r="Y4849">
        <v>0</v>
      </c>
      <c r="Z4849">
        <v>0</v>
      </c>
      <c r="AA4849">
        <v>0</v>
      </c>
      <c r="AB4849">
        <v>9</v>
      </c>
      <c r="AC4849">
        <v>0</v>
      </c>
      <c r="AD4849">
        <v>0</v>
      </c>
      <c r="AE4849">
        <v>0</v>
      </c>
      <c r="AF4849">
        <v>0</v>
      </c>
      <c r="AG4849">
        <v>0</v>
      </c>
      <c r="AH4849">
        <v>0</v>
      </c>
      <c r="AI4849">
        <v>1</v>
      </c>
      <c r="AJ4849">
        <v>0</v>
      </c>
      <c r="AK4849">
        <v>0</v>
      </c>
      <c r="AL4849">
        <v>1</v>
      </c>
      <c r="AM4849">
        <v>0</v>
      </c>
      <c r="AN4849">
        <v>0</v>
      </c>
      <c r="AO4849">
        <v>0</v>
      </c>
      <c r="AP4849">
        <v>0</v>
      </c>
      <c r="AQ4849">
        <v>1</v>
      </c>
      <c r="AR4849">
        <v>0</v>
      </c>
      <c r="AS4849">
        <v>0</v>
      </c>
      <c r="AT4849">
        <v>0</v>
      </c>
      <c r="AU4849">
        <v>0</v>
      </c>
      <c r="AV4849">
        <v>0</v>
      </c>
      <c r="AW4849">
        <v>2</v>
      </c>
      <c r="AX4849">
        <v>0</v>
      </c>
      <c r="AY4849">
        <v>2</v>
      </c>
      <c r="AZ4849">
        <v>3</v>
      </c>
      <c r="BA4849">
        <v>0</v>
      </c>
      <c r="BB4849">
        <v>0</v>
      </c>
      <c r="BC4849">
        <v>0</v>
      </c>
      <c r="BD4849">
        <v>0</v>
      </c>
      <c r="BE4849">
        <v>0</v>
      </c>
      <c r="BF4849">
        <v>0</v>
      </c>
      <c r="BG4849">
        <v>0</v>
      </c>
      <c r="BH4849">
        <v>0</v>
      </c>
      <c r="BI4849">
        <v>2</v>
      </c>
      <c r="BJ4849">
        <v>0</v>
      </c>
      <c r="BK4849">
        <v>0</v>
      </c>
      <c r="BL4849">
        <v>0</v>
      </c>
      <c r="BM4849">
        <v>0</v>
      </c>
      <c r="BN4849">
        <v>0</v>
      </c>
      <c r="BO4849">
        <v>3</v>
      </c>
      <c r="BP4849">
        <v>0</v>
      </c>
      <c r="BQ4849">
        <v>0</v>
      </c>
      <c r="BR4849">
        <v>0</v>
      </c>
      <c r="BS4849">
        <v>2</v>
      </c>
      <c r="BT4849">
        <v>19</v>
      </c>
      <c r="BU4849" t="s">
        <v>4645</v>
      </c>
    </row>
    <row r="4850" spans="1:73">
      <c r="A4850" t="s">
        <v>4552</v>
      </c>
      <c r="B4850" t="s">
        <v>4553</v>
      </c>
      <c r="C4850">
        <v>98</v>
      </c>
      <c r="D4850" t="s">
        <v>119</v>
      </c>
      <c r="E4850" t="s">
        <v>4566</v>
      </c>
      <c r="F4850" t="s">
        <v>101</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1</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1</v>
      </c>
      <c r="AU4850">
        <v>0</v>
      </c>
      <c r="AV4850">
        <v>0</v>
      </c>
      <c r="AW4850">
        <v>0</v>
      </c>
      <c r="AX4850">
        <v>0</v>
      </c>
      <c r="AY4850">
        <v>0</v>
      </c>
      <c r="AZ4850">
        <v>0</v>
      </c>
      <c r="BA4850">
        <v>0</v>
      </c>
      <c r="BB4850">
        <v>0</v>
      </c>
      <c r="BC4850">
        <v>0</v>
      </c>
      <c r="BD4850">
        <v>0</v>
      </c>
      <c r="BE4850">
        <v>0</v>
      </c>
      <c r="BF4850">
        <v>0</v>
      </c>
      <c r="BG4850">
        <v>0</v>
      </c>
      <c r="BH4850">
        <v>0</v>
      </c>
      <c r="BI4850">
        <v>0</v>
      </c>
      <c r="BJ4850">
        <v>0</v>
      </c>
      <c r="BK4850">
        <v>0</v>
      </c>
      <c r="BL4850">
        <v>0</v>
      </c>
      <c r="BM4850">
        <v>0</v>
      </c>
      <c r="BN4850">
        <v>0</v>
      </c>
      <c r="BO4850">
        <v>0</v>
      </c>
      <c r="BP4850">
        <v>0</v>
      </c>
      <c r="BQ4850">
        <v>0</v>
      </c>
      <c r="BR4850">
        <v>0</v>
      </c>
      <c r="BS4850">
        <v>1</v>
      </c>
      <c r="BT4850">
        <v>3</v>
      </c>
      <c r="BU4850" t="s">
        <v>4646</v>
      </c>
    </row>
    <row r="4851" spans="1:73">
      <c r="A4851" t="s">
        <v>4552</v>
      </c>
      <c r="B4851" t="s">
        <v>4553</v>
      </c>
      <c r="C4851">
        <v>99</v>
      </c>
      <c r="D4851" t="s">
        <v>119</v>
      </c>
      <c r="E4851" t="s">
        <v>4575</v>
      </c>
      <c r="F4851" t="s">
        <v>92</v>
      </c>
      <c r="G4851">
        <v>1</v>
      </c>
      <c r="H4851">
        <v>2</v>
      </c>
      <c r="I4851">
        <v>0</v>
      </c>
      <c r="J4851">
        <v>0</v>
      </c>
      <c r="K4851">
        <v>0</v>
      </c>
      <c r="L4851">
        <v>3</v>
      </c>
      <c r="M4851">
        <v>0</v>
      </c>
      <c r="N4851">
        <v>4</v>
      </c>
      <c r="O4851">
        <v>0</v>
      </c>
      <c r="P4851">
        <v>0</v>
      </c>
      <c r="Q4851">
        <v>0</v>
      </c>
      <c r="R4851">
        <v>0</v>
      </c>
      <c r="S4851">
        <v>0</v>
      </c>
      <c r="T4851">
        <v>0</v>
      </c>
      <c r="U4851">
        <v>0</v>
      </c>
      <c r="V4851">
        <v>0</v>
      </c>
      <c r="W4851">
        <v>0</v>
      </c>
      <c r="X4851">
        <v>0</v>
      </c>
      <c r="Y4851">
        <v>0</v>
      </c>
      <c r="Z4851">
        <v>0</v>
      </c>
      <c r="AA4851">
        <v>0</v>
      </c>
      <c r="AB4851">
        <v>15</v>
      </c>
      <c r="AC4851">
        <v>1</v>
      </c>
      <c r="AD4851">
        <v>0</v>
      </c>
      <c r="AE4851">
        <v>0</v>
      </c>
      <c r="AF4851">
        <v>0</v>
      </c>
      <c r="AG4851">
        <v>0</v>
      </c>
      <c r="AH4851">
        <v>2</v>
      </c>
      <c r="AI4851">
        <v>0</v>
      </c>
      <c r="AJ4851">
        <v>0</v>
      </c>
      <c r="AK4851">
        <v>0</v>
      </c>
      <c r="AL4851">
        <v>0</v>
      </c>
      <c r="AM4851">
        <v>0</v>
      </c>
      <c r="AN4851">
        <v>0</v>
      </c>
      <c r="AO4851">
        <v>0</v>
      </c>
      <c r="AP4851">
        <v>0</v>
      </c>
      <c r="AQ4851">
        <v>0</v>
      </c>
      <c r="AR4851">
        <v>0</v>
      </c>
      <c r="AS4851">
        <v>0</v>
      </c>
      <c r="AT4851">
        <v>0</v>
      </c>
      <c r="AU4851">
        <v>0</v>
      </c>
      <c r="AV4851">
        <v>0</v>
      </c>
      <c r="AW4851">
        <v>0</v>
      </c>
      <c r="AX4851">
        <v>3</v>
      </c>
      <c r="AY4851">
        <v>2</v>
      </c>
      <c r="AZ4851">
        <v>3</v>
      </c>
      <c r="BA4851">
        <v>3</v>
      </c>
      <c r="BB4851">
        <v>0</v>
      </c>
      <c r="BC4851">
        <v>3</v>
      </c>
      <c r="BD4851">
        <v>0</v>
      </c>
      <c r="BE4851">
        <v>0</v>
      </c>
      <c r="BF4851">
        <v>0</v>
      </c>
      <c r="BG4851">
        <v>0</v>
      </c>
      <c r="BH4851">
        <v>0</v>
      </c>
      <c r="BI4851">
        <v>2</v>
      </c>
      <c r="BJ4851">
        <v>3</v>
      </c>
      <c r="BK4851">
        <v>0</v>
      </c>
      <c r="BL4851">
        <v>0</v>
      </c>
      <c r="BM4851">
        <v>0</v>
      </c>
      <c r="BN4851">
        <v>0</v>
      </c>
      <c r="BO4851">
        <v>4</v>
      </c>
      <c r="BP4851">
        <v>0</v>
      </c>
      <c r="BQ4851">
        <v>0</v>
      </c>
      <c r="BR4851">
        <v>1</v>
      </c>
      <c r="BS4851">
        <v>3</v>
      </c>
      <c r="BT4851">
        <v>24</v>
      </c>
      <c r="BU4851" t="s">
        <v>4647</v>
      </c>
    </row>
    <row r="4852" spans="1:73">
      <c r="A4852" t="s">
        <v>4552</v>
      </c>
      <c r="B4852" t="s">
        <v>4553</v>
      </c>
      <c r="C4852">
        <v>100</v>
      </c>
      <c r="D4852" t="s">
        <v>119</v>
      </c>
      <c r="E4852" t="s">
        <v>4566</v>
      </c>
      <c r="F4852" t="s">
        <v>101</v>
      </c>
      <c r="G4852">
        <v>0</v>
      </c>
      <c r="H4852">
        <v>1</v>
      </c>
      <c r="I4852">
        <v>0</v>
      </c>
      <c r="J4852">
        <v>0</v>
      </c>
      <c r="K4852">
        <v>0</v>
      </c>
      <c r="L4852">
        <v>0</v>
      </c>
      <c r="M4852">
        <v>0</v>
      </c>
      <c r="N4852">
        <v>2</v>
      </c>
      <c r="O4852">
        <v>0</v>
      </c>
      <c r="P4852">
        <v>0</v>
      </c>
      <c r="Q4852">
        <v>0</v>
      </c>
      <c r="R4852">
        <v>0</v>
      </c>
      <c r="S4852">
        <v>1</v>
      </c>
      <c r="T4852">
        <v>0</v>
      </c>
      <c r="U4852">
        <v>0</v>
      </c>
      <c r="V4852">
        <v>0</v>
      </c>
      <c r="W4852">
        <v>1</v>
      </c>
      <c r="X4852">
        <v>0</v>
      </c>
      <c r="Y4852">
        <v>0</v>
      </c>
      <c r="Z4852">
        <v>0</v>
      </c>
      <c r="AA4852">
        <v>0</v>
      </c>
      <c r="AB4852">
        <v>5</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1</v>
      </c>
      <c r="AV4852">
        <v>0</v>
      </c>
      <c r="AW4852">
        <v>0</v>
      </c>
      <c r="AX4852">
        <v>0</v>
      </c>
      <c r="AY4852">
        <v>1</v>
      </c>
      <c r="AZ4852">
        <v>0</v>
      </c>
      <c r="BA4852">
        <v>0</v>
      </c>
      <c r="BB4852">
        <v>0</v>
      </c>
      <c r="BC4852">
        <v>0</v>
      </c>
      <c r="BD4852">
        <v>0</v>
      </c>
      <c r="BE4852">
        <v>0</v>
      </c>
      <c r="BF4852">
        <v>0</v>
      </c>
      <c r="BG4852">
        <v>0</v>
      </c>
      <c r="BH4852">
        <v>0</v>
      </c>
      <c r="BI4852">
        <v>0</v>
      </c>
      <c r="BJ4852">
        <v>0</v>
      </c>
      <c r="BK4852">
        <v>0</v>
      </c>
      <c r="BL4852">
        <v>0</v>
      </c>
      <c r="BM4852">
        <v>0</v>
      </c>
      <c r="BN4852">
        <v>0</v>
      </c>
      <c r="BO4852">
        <v>3</v>
      </c>
      <c r="BP4852">
        <v>0</v>
      </c>
      <c r="BQ4852">
        <v>0</v>
      </c>
      <c r="BR4852">
        <v>0</v>
      </c>
      <c r="BS4852">
        <v>3</v>
      </c>
      <c r="BT4852">
        <v>10</v>
      </c>
      <c r="BU4852" t="s">
        <v>4648</v>
      </c>
    </row>
    <row r="4853" spans="1:73">
      <c r="A4853" t="s">
        <v>4552</v>
      </c>
      <c r="B4853" t="s">
        <v>4553</v>
      </c>
      <c r="C4853">
        <v>101</v>
      </c>
      <c r="D4853" t="s">
        <v>119</v>
      </c>
      <c r="E4853" t="s">
        <v>4575</v>
      </c>
      <c r="F4853" t="s">
        <v>92</v>
      </c>
      <c r="G4853">
        <v>0</v>
      </c>
      <c r="H4853">
        <v>0</v>
      </c>
      <c r="I4853">
        <v>0</v>
      </c>
      <c r="J4853">
        <v>0</v>
      </c>
      <c r="K4853">
        <v>0</v>
      </c>
      <c r="L4853">
        <v>0</v>
      </c>
      <c r="M4853">
        <v>0</v>
      </c>
      <c r="N4853">
        <v>0</v>
      </c>
      <c r="O4853">
        <v>0</v>
      </c>
      <c r="P4853">
        <v>0</v>
      </c>
      <c r="Q4853">
        <v>1</v>
      </c>
      <c r="R4853">
        <v>0</v>
      </c>
      <c r="S4853">
        <v>3</v>
      </c>
      <c r="T4853">
        <v>0</v>
      </c>
      <c r="U4853">
        <v>0</v>
      </c>
      <c r="V4853">
        <v>0</v>
      </c>
      <c r="W4853">
        <v>1</v>
      </c>
      <c r="X4853">
        <v>0</v>
      </c>
      <c r="Y4853">
        <v>0</v>
      </c>
      <c r="Z4853">
        <v>0</v>
      </c>
      <c r="AA4853">
        <v>0</v>
      </c>
      <c r="AB4853">
        <v>7</v>
      </c>
      <c r="AC4853">
        <v>0</v>
      </c>
      <c r="AD4853">
        <v>0</v>
      </c>
      <c r="AE4853">
        <v>0</v>
      </c>
      <c r="AF4853">
        <v>0</v>
      </c>
      <c r="AG4853">
        <v>0</v>
      </c>
      <c r="AH4853">
        <v>0</v>
      </c>
      <c r="AI4853">
        <v>0</v>
      </c>
      <c r="AJ4853">
        <v>0</v>
      </c>
      <c r="AK4853">
        <v>0</v>
      </c>
      <c r="AL4853">
        <v>0</v>
      </c>
      <c r="AM4853">
        <v>1</v>
      </c>
      <c r="AN4853">
        <v>0</v>
      </c>
      <c r="AO4853">
        <v>0</v>
      </c>
      <c r="AP4853">
        <v>0</v>
      </c>
      <c r="AQ4853">
        <v>1</v>
      </c>
      <c r="AR4853">
        <v>0</v>
      </c>
      <c r="AS4853">
        <v>0</v>
      </c>
      <c r="AT4853">
        <v>0</v>
      </c>
      <c r="AU4853">
        <v>0</v>
      </c>
      <c r="AV4853">
        <v>0</v>
      </c>
      <c r="AW4853">
        <v>0</v>
      </c>
      <c r="AX4853">
        <v>0</v>
      </c>
      <c r="AY4853">
        <v>0</v>
      </c>
      <c r="AZ4853">
        <v>0</v>
      </c>
      <c r="BA4853">
        <v>2</v>
      </c>
      <c r="BB4853">
        <v>0</v>
      </c>
      <c r="BC4853">
        <v>0</v>
      </c>
      <c r="BD4853">
        <v>0</v>
      </c>
      <c r="BE4853">
        <v>0</v>
      </c>
      <c r="BF4853">
        <v>0</v>
      </c>
      <c r="BG4853">
        <v>0</v>
      </c>
      <c r="BH4853">
        <v>0</v>
      </c>
      <c r="BI4853">
        <v>0</v>
      </c>
      <c r="BJ4853">
        <v>0</v>
      </c>
      <c r="BK4853">
        <v>0</v>
      </c>
      <c r="BL4853">
        <v>0</v>
      </c>
      <c r="BM4853">
        <v>0</v>
      </c>
      <c r="BN4853">
        <v>0</v>
      </c>
      <c r="BO4853">
        <v>0</v>
      </c>
      <c r="BP4853">
        <v>0</v>
      </c>
      <c r="BQ4853">
        <v>0</v>
      </c>
      <c r="BR4853">
        <v>0</v>
      </c>
      <c r="BS4853">
        <v>2</v>
      </c>
      <c r="BT4853">
        <v>8</v>
      </c>
      <c r="BU4853" t="s">
        <v>4649</v>
      </c>
    </row>
    <row r="4854" spans="1:73">
      <c r="A4854" t="s">
        <v>4552</v>
      </c>
      <c r="B4854" t="s">
        <v>4553</v>
      </c>
      <c r="C4854">
        <v>102</v>
      </c>
      <c r="D4854" t="s">
        <v>119</v>
      </c>
      <c r="E4854" t="s">
        <v>4566</v>
      </c>
      <c r="F4854" t="s">
        <v>101</v>
      </c>
      <c r="G4854">
        <v>0</v>
      </c>
      <c r="H4854">
        <v>0</v>
      </c>
      <c r="I4854">
        <v>0</v>
      </c>
      <c r="J4854">
        <v>0</v>
      </c>
      <c r="K4854">
        <v>0</v>
      </c>
      <c r="L4854">
        <v>0</v>
      </c>
      <c r="M4854">
        <v>0</v>
      </c>
      <c r="N4854">
        <v>1</v>
      </c>
      <c r="O4854">
        <v>0</v>
      </c>
      <c r="P4854">
        <v>0</v>
      </c>
      <c r="Q4854">
        <v>1</v>
      </c>
      <c r="R4854">
        <v>0</v>
      </c>
      <c r="S4854">
        <v>1</v>
      </c>
      <c r="T4854">
        <v>0</v>
      </c>
      <c r="U4854">
        <v>0</v>
      </c>
      <c r="V4854">
        <v>0</v>
      </c>
      <c r="W4854">
        <v>0</v>
      </c>
      <c r="X4854">
        <v>0</v>
      </c>
      <c r="Y4854">
        <v>0</v>
      </c>
      <c r="Z4854">
        <v>0</v>
      </c>
      <c r="AA4854">
        <v>0</v>
      </c>
      <c r="AB4854">
        <v>4</v>
      </c>
      <c r="AC4854">
        <v>0</v>
      </c>
      <c r="AD4854">
        <v>0</v>
      </c>
      <c r="AE4854">
        <v>0</v>
      </c>
      <c r="AF4854">
        <v>0</v>
      </c>
      <c r="AG4854">
        <v>0</v>
      </c>
      <c r="AH4854">
        <v>0</v>
      </c>
      <c r="AI4854">
        <v>0</v>
      </c>
      <c r="AJ4854">
        <v>0</v>
      </c>
      <c r="AK4854">
        <v>0</v>
      </c>
      <c r="AL4854">
        <v>0</v>
      </c>
      <c r="AM4854">
        <v>1</v>
      </c>
      <c r="AN4854">
        <v>0</v>
      </c>
      <c r="AO4854">
        <v>0</v>
      </c>
      <c r="AP4854">
        <v>0</v>
      </c>
      <c r="AQ4854">
        <v>0</v>
      </c>
      <c r="AR4854">
        <v>0</v>
      </c>
      <c r="AS4854">
        <v>0</v>
      </c>
      <c r="AT4854">
        <v>0</v>
      </c>
      <c r="AU4854">
        <v>0</v>
      </c>
      <c r="AV4854">
        <v>0</v>
      </c>
      <c r="AW4854">
        <v>0</v>
      </c>
      <c r="AX4854">
        <v>0</v>
      </c>
      <c r="AY4854">
        <v>0</v>
      </c>
      <c r="AZ4854">
        <v>1</v>
      </c>
      <c r="BA4854">
        <v>2</v>
      </c>
      <c r="BB4854">
        <v>0</v>
      </c>
      <c r="BC4854">
        <v>0</v>
      </c>
      <c r="BD4854">
        <v>0</v>
      </c>
      <c r="BE4854">
        <v>0</v>
      </c>
      <c r="BF4854">
        <v>0</v>
      </c>
      <c r="BG4854">
        <v>0</v>
      </c>
      <c r="BH4854">
        <v>0</v>
      </c>
      <c r="BI4854">
        <v>0</v>
      </c>
      <c r="BJ4854">
        <v>0</v>
      </c>
      <c r="BK4854">
        <v>0</v>
      </c>
      <c r="BL4854">
        <v>0</v>
      </c>
      <c r="BM4854">
        <v>0</v>
      </c>
      <c r="BN4854">
        <v>0</v>
      </c>
      <c r="BO4854">
        <v>1</v>
      </c>
      <c r="BP4854">
        <v>0</v>
      </c>
      <c r="BQ4854">
        <v>0</v>
      </c>
      <c r="BR4854">
        <v>0</v>
      </c>
      <c r="BS4854">
        <v>1</v>
      </c>
      <c r="BT4854">
        <v>5</v>
      </c>
      <c r="BU4854" t="s">
        <v>4650</v>
      </c>
    </row>
    <row r="4855" spans="1:73">
      <c r="A4855" t="s">
        <v>4552</v>
      </c>
      <c r="B4855" t="s">
        <v>4553</v>
      </c>
      <c r="C4855">
        <v>103</v>
      </c>
      <c r="D4855" t="s">
        <v>119</v>
      </c>
      <c r="E4855" t="s">
        <v>4575</v>
      </c>
      <c r="F4855" t="s">
        <v>92</v>
      </c>
      <c r="G4855">
        <v>1</v>
      </c>
      <c r="H4855">
        <v>2</v>
      </c>
      <c r="I4855">
        <v>1</v>
      </c>
      <c r="J4855">
        <v>0</v>
      </c>
      <c r="K4855">
        <v>0</v>
      </c>
      <c r="L4855">
        <v>3</v>
      </c>
      <c r="M4855">
        <v>0</v>
      </c>
      <c r="N4855">
        <v>3</v>
      </c>
      <c r="O4855">
        <v>0</v>
      </c>
      <c r="P4855">
        <v>0</v>
      </c>
      <c r="Q4855">
        <v>0</v>
      </c>
      <c r="R4855">
        <v>1</v>
      </c>
      <c r="S4855">
        <v>2</v>
      </c>
      <c r="T4855">
        <v>0</v>
      </c>
      <c r="U4855">
        <v>0</v>
      </c>
      <c r="V4855">
        <v>0</v>
      </c>
      <c r="W4855">
        <v>1</v>
      </c>
      <c r="X4855">
        <v>0</v>
      </c>
      <c r="Y4855">
        <v>0</v>
      </c>
      <c r="Z4855">
        <v>0</v>
      </c>
      <c r="AA4855">
        <v>0</v>
      </c>
      <c r="AB4855">
        <v>12</v>
      </c>
      <c r="AC4855">
        <v>0</v>
      </c>
      <c r="AD4855">
        <v>0</v>
      </c>
      <c r="AE4855">
        <v>0</v>
      </c>
      <c r="AF4855">
        <v>0</v>
      </c>
      <c r="AG4855">
        <v>5</v>
      </c>
      <c r="AH4855">
        <v>0</v>
      </c>
      <c r="AI4855">
        <v>0</v>
      </c>
      <c r="AJ4855">
        <v>0</v>
      </c>
      <c r="AK4855">
        <v>0</v>
      </c>
      <c r="AL4855">
        <v>0</v>
      </c>
      <c r="AM4855">
        <v>4</v>
      </c>
      <c r="AN4855">
        <v>0</v>
      </c>
      <c r="AO4855">
        <v>0</v>
      </c>
      <c r="AP4855">
        <v>0</v>
      </c>
      <c r="AQ4855">
        <v>1</v>
      </c>
      <c r="AR4855">
        <v>0</v>
      </c>
      <c r="AS4855">
        <v>0</v>
      </c>
      <c r="AT4855">
        <v>0</v>
      </c>
      <c r="AU4855">
        <v>2</v>
      </c>
      <c r="AV4855">
        <v>0</v>
      </c>
      <c r="AW4855">
        <v>1</v>
      </c>
      <c r="AX4855">
        <v>0</v>
      </c>
      <c r="AY4855">
        <v>0</v>
      </c>
      <c r="AZ4855">
        <v>1</v>
      </c>
      <c r="BA4855">
        <v>5</v>
      </c>
      <c r="BB4855">
        <v>0</v>
      </c>
      <c r="BC4855">
        <v>2</v>
      </c>
      <c r="BD4855">
        <v>0</v>
      </c>
      <c r="BE4855">
        <v>0</v>
      </c>
      <c r="BF4855">
        <v>0</v>
      </c>
      <c r="BG4855">
        <v>0</v>
      </c>
      <c r="BH4855">
        <v>0</v>
      </c>
      <c r="BI4855">
        <v>6</v>
      </c>
      <c r="BJ4855">
        <v>1</v>
      </c>
      <c r="BK4855">
        <v>0</v>
      </c>
      <c r="BL4855">
        <v>0</v>
      </c>
      <c r="BM4855">
        <v>0</v>
      </c>
      <c r="BN4855">
        <v>1</v>
      </c>
      <c r="BO4855">
        <v>4</v>
      </c>
      <c r="BP4855">
        <v>0</v>
      </c>
      <c r="BQ4855">
        <v>0</v>
      </c>
      <c r="BR4855">
        <v>0</v>
      </c>
      <c r="BS4855">
        <v>3</v>
      </c>
      <c r="BT4855">
        <v>27</v>
      </c>
      <c r="BU4855" t="s">
        <v>4651</v>
      </c>
    </row>
    <row r="4856" spans="1:73">
      <c r="A4856" t="s">
        <v>4552</v>
      </c>
      <c r="B4856" t="s">
        <v>4553</v>
      </c>
      <c r="C4856">
        <v>104</v>
      </c>
      <c r="D4856" t="s">
        <v>119</v>
      </c>
      <c r="E4856" t="s">
        <v>4566</v>
      </c>
      <c r="F4856" t="s">
        <v>101</v>
      </c>
      <c r="G4856">
        <v>1</v>
      </c>
      <c r="H4856">
        <v>0</v>
      </c>
      <c r="I4856">
        <v>1</v>
      </c>
      <c r="J4856">
        <v>0</v>
      </c>
      <c r="K4856">
        <v>0</v>
      </c>
      <c r="L4856">
        <v>2</v>
      </c>
      <c r="M4856">
        <v>0</v>
      </c>
      <c r="N4856">
        <v>0</v>
      </c>
      <c r="O4856">
        <v>0</v>
      </c>
      <c r="P4856">
        <v>0</v>
      </c>
      <c r="Q4856">
        <v>0</v>
      </c>
      <c r="R4856">
        <v>0</v>
      </c>
      <c r="S4856">
        <v>0</v>
      </c>
      <c r="T4856">
        <v>0</v>
      </c>
      <c r="U4856">
        <v>0</v>
      </c>
      <c r="V4856">
        <v>0</v>
      </c>
      <c r="W4856">
        <v>0</v>
      </c>
      <c r="X4856">
        <v>0</v>
      </c>
      <c r="Y4856">
        <v>0</v>
      </c>
      <c r="Z4856">
        <v>0</v>
      </c>
      <c r="AA4856">
        <v>0</v>
      </c>
      <c r="AB4856">
        <v>6</v>
      </c>
      <c r="AC4856">
        <v>0</v>
      </c>
      <c r="AD4856">
        <v>0</v>
      </c>
      <c r="AE4856">
        <v>0</v>
      </c>
      <c r="AF4856">
        <v>0</v>
      </c>
      <c r="AG4856">
        <v>1</v>
      </c>
      <c r="AH4856">
        <v>0</v>
      </c>
      <c r="AI4856">
        <v>0</v>
      </c>
      <c r="AJ4856">
        <v>0</v>
      </c>
      <c r="AK4856">
        <v>0</v>
      </c>
      <c r="AL4856">
        <v>0</v>
      </c>
      <c r="AM4856">
        <v>0</v>
      </c>
      <c r="AN4856">
        <v>0</v>
      </c>
      <c r="AO4856">
        <v>0</v>
      </c>
      <c r="AP4856">
        <v>0</v>
      </c>
      <c r="AQ4856">
        <v>0</v>
      </c>
      <c r="AR4856">
        <v>0</v>
      </c>
      <c r="AS4856">
        <v>0</v>
      </c>
      <c r="AT4856">
        <v>1</v>
      </c>
      <c r="AU4856">
        <v>1</v>
      </c>
      <c r="AV4856">
        <v>0</v>
      </c>
      <c r="AW4856">
        <v>1</v>
      </c>
      <c r="AX4856">
        <v>0</v>
      </c>
      <c r="AY4856">
        <v>2</v>
      </c>
      <c r="AZ4856">
        <v>0</v>
      </c>
      <c r="BA4856">
        <v>0</v>
      </c>
      <c r="BB4856">
        <v>1</v>
      </c>
      <c r="BC4856">
        <v>3</v>
      </c>
      <c r="BD4856">
        <v>0</v>
      </c>
      <c r="BE4856">
        <v>0</v>
      </c>
      <c r="BF4856">
        <v>0</v>
      </c>
      <c r="BG4856">
        <v>0</v>
      </c>
      <c r="BH4856">
        <v>0</v>
      </c>
      <c r="BI4856">
        <v>1</v>
      </c>
      <c r="BJ4856">
        <v>1</v>
      </c>
      <c r="BK4856">
        <v>0</v>
      </c>
      <c r="BL4856">
        <v>0</v>
      </c>
      <c r="BM4856">
        <v>0</v>
      </c>
      <c r="BN4856">
        <v>2</v>
      </c>
      <c r="BO4856">
        <v>1</v>
      </c>
      <c r="BP4856">
        <v>0</v>
      </c>
      <c r="BQ4856">
        <v>0</v>
      </c>
      <c r="BR4856">
        <v>0</v>
      </c>
      <c r="BS4856">
        <v>1</v>
      </c>
      <c r="BT4856">
        <v>13</v>
      </c>
      <c r="BU4856" t="s">
        <v>4652</v>
      </c>
    </row>
    <row r="4857" spans="1:73">
      <c r="A4857" t="s">
        <v>4552</v>
      </c>
      <c r="B4857" t="s">
        <v>4553</v>
      </c>
      <c r="C4857">
        <v>105</v>
      </c>
      <c r="D4857" t="s">
        <v>119</v>
      </c>
      <c r="E4857" t="s">
        <v>4575</v>
      </c>
      <c r="F4857" t="s">
        <v>92</v>
      </c>
      <c r="G4857">
        <v>0</v>
      </c>
      <c r="H4857">
        <v>0</v>
      </c>
      <c r="I4857">
        <v>0</v>
      </c>
      <c r="J4857">
        <v>0</v>
      </c>
      <c r="K4857">
        <v>0</v>
      </c>
      <c r="L4857">
        <v>3</v>
      </c>
      <c r="M4857">
        <v>0</v>
      </c>
      <c r="N4857">
        <v>0</v>
      </c>
      <c r="O4857">
        <v>0</v>
      </c>
      <c r="P4857">
        <v>0</v>
      </c>
      <c r="Q4857">
        <v>0</v>
      </c>
      <c r="R4857">
        <v>0</v>
      </c>
      <c r="S4857">
        <v>2</v>
      </c>
      <c r="T4857">
        <v>0</v>
      </c>
      <c r="U4857">
        <v>0</v>
      </c>
      <c r="V4857">
        <v>0</v>
      </c>
      <c r="W4857">
        <v>0</v>
      </c>
      <c r="X4857">
        <v>0</v>
      </c>
      <c r="Y4857">
        <v>0</v>
      </c>
      <c r="Z4857">
        <v>0</v>
      </c>
      <c r="AA4857">
        <v>0</v>
      </c>
      <c r="AB4857">
        <v>6</v>
      </c>
      <c r="AC4857">
        <v>0</v>
      </c>
      <c r="AD4857">
        <v>0</v>
      </c>
      <c r="AE4857">
        <v>0</v>
      </c>
      <c r="AF4857">
        <v>0</v>
      </c>
      <c r="AG4857">
        <v>0</v>
      </c>
      <c r="AH4857">
        <v>0</v>
      </c>
      <c r="AI4857">
        <v>0</v>
      </c>
      <c r="AJ4857">
        <v>0</v>
      </c>
      <c r="AK4857">
        <v>1</v>
      </c>
      <c r="AL4857">
        <v>0</v>
      </c>
      <c r="AM4857">
        <v>0</v>
      </c>
      <c r="AN4857">
        <v>0</v>
      </c>
      <c r="AO4857">
        <v>0</v>
      </c>
      <c r="AP4857">
        <v>0</v>
      </c>
      <c r="AQ4857">
        <v>0</v>
      </c>
      <c r="AR4857">
        <v>0</v>
      </c>
      <c r="AS4857">
        <v>0</v>
      </c>
      <c r="AT4857">
        <v>0</v>
      </c>
      <c r="AU4857">
        <v>0</v>
      </c>
      <c r="AV4857">
        <v>0</v>
      </c>
      <c r="AW4857">
        <v>0</v>
      </c>
      <c r="AX4857">
        <v>0</v>
      </c>
      <c r="AY4857">
        <v>0</v>
      </c>
      <c r="AZ4857">
        <v>1</v>
      </c>
      <c r="BA4857">
        <v>0</v>
      </c>
      <c r="BB4857">
        <v>0</v>
      </c>
      <c r="BC4857">
        <v>0</v>
      </c>
      <c r="BD4857">
        <v>0</v>
      </c>
      <c r="BE4857">
        <v>0</v>
      </c>
      <c r="BF4857">
        <v>0</v>
      </c>
      <c r="BG4857">
        <v>0</v>
      </c>
      <c r="BH4857">
        <v>0</v>
      </c>
      <c r="BI4857">
        <v>0</v>
      </c>
      <c r="BJ4857">
        <v>0</v>
      </c>
      <c r="BK4857">
        <v>0</v>
      </c>
      <c r="BL4857">
        <v>0</v>
      </c>
      <c r="BM4857">
        <v>0</v>
      </c>
      <c r="BN4857">
        <v>0</v>
      </c>
      <c r="BO4857">
        <v>1</v>
      </c>
      <c r="BP4857">
        <v>0</v>
      </c>
      <c r="BQ4857">
        <v>0</v>
      </c>
      <c r="BR4857">
        <v>0</v>
      </c>
      <c r="BS4857">
        <v>3</v>
      </c>
      <c r="BT4857">
        <v>10</v>
      </c>
      <c r="BU4857" t="s">
        <v>4653</v>
      </c>
    </row>
    <row r="4858" spans="1:73">
      <c r="A4858" t="s">
        <v>4552</v>
      </c>
      <c r="B4858" t="s">
        <v>4553</v>
      </c>
      <c r="C4858">
        <v>106</v>
      </c>
      <c r="D4858" t="s">
        <v>119</v>
      </c>
      <c r="E4858" t="s">
        <v>4566</v>
      </c>
      <c r="F4858" t="s">
        <v>101</v>
      </c>
      <c r="G4858">
        <v>0</v>
      </c>
      <c r="H4858">
        <v>0</v>
      </c>
      <c r="I4858">
        <v>0</v>
      </c>
      <c r="J4858">
        <v>0</v>
      </c>
      <c r="K4858">
        <v>0</v>
      </c>
      <c r="L4858">
        <v>1</v>
      </c>
      <c r="M4858">
        <v>0</v>
      </c>
      <c r="N4858">
        <v>0</v>
      </c>
      <c r="O4858">
        <v>0</v>
      </c>
      <c r="P4858">
        <v>0</v>
      </c>
      <c r="Q4858">
        <v>0</v>
      </c>
      <c r="R4858">
        <v>0</v>
      </c>
      <c r="S4858">
        <v>0</v>
      </c>
      <c r="T4858">
        <v>0</v>
      </c>
      <c r="U4858">
        <v>0</v>
      </c>
      <c r="V4858">
        <v>0</v>
      </c>
      <c r="W4858">
        <v>0</v>
      </c>
      <c r="X4858">
        <v>0</v>
      </c>
      <c r="Y4858">
        <v>0</v>
      </c>
      <c r="Z4858">
        <v>0</v>
      </c>
      <c r="AA4858">
        <v>0</v>
      </c>
      <c r="AB4858">
        <v>3</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v>0</v>
      </c>
      <c r="BC4858">
        <v>0</v>
      </c>
      <c r="BD4858">
        <v>0</v>
      </c>
      <c r="BE4858">
        <v>0</v>
      </c>
      <c r="BF4858">
        <v>0</v>
      </c>
      <c r="BG4858">
        <v>0</v>
      </c>
      <c r="BH4858">
        <v>0</v>
      </c>
      <c r="BI4858">
        <v>0</v>
      </c>
      <c r="BJ4858">
        <v>0</v>
      </c>
      <c r="BK4858">
        <v>0</v>
      </c>
      <c r="BL4858">
        <v>0</v>
      </c>
      <c r="BM4858">
        <v>0</v>
      </c>
      <c r="BN4858">
        <v>0</v>
      </c>
      <c r="BO4858">
        <v>0</v>
      </c>
      <c r="BP4858">
        <v>0</v>
      </c>
      <c r="BQ4858">
        <v>0</v>
      </c>
      <c r="BR4858">
        <v>0</v>
      </c>
      <c r="BS4858">
        <v>1</v>
      </c>
      <c r="BT4858">
        <v>5</v>
      </c>
      <c r="BU4858" t="s">
        <v>4654</v>
      </c>
    </row>
    <row r="4859" spans="1:73">
      <c r="A4859" t="s">
        <v>4552</v>
      </c>
      <c r="B4859" t="s">
        <v>4553</v>
      </c>
      <c r="C4859">
        <v>107</v>
      </c>
      <c r="D4859" t="s">
        <v>119</v>
      </c>
      <c r="E4859" t="s">
        <v>4575</v>
      </c>
      <c r="F4859" t="s">
        <v>92</v>
      </c>
      <c r="G4859">
        <v>2</v>
      </c>
      <c r="H4859">
        <v>3</v>
      </c>
      <c r="I4859">
        <v>1</v>
      </c>
      <c r="J4859">
        <v>0</v>
      </c>
      <c r="K4859">
        <v>0</v>
      </c>
      <c r="L4859">
        <v>4</v>
      </c>
      <c r="M4859">
        <v>0</v>
      </c>
      <c r="N4859">
        <v>8</v>
      </c>
      <c r="O4859">
        <v>0</v>
      </c>
      <c r="P4859">
        <v>0</v>
      </c>
      <c r="Q4859">
        <v>0</v>
      </c>
      <c r="R4859">
        <v>1</v>
      </c>
      <c r="S4859">
        <v>2</v>
      </c>
      <c r="T4859">
        <v>1</v>
      </c>
      <c r="U4859">
        <v>0</v>
      </c>
      <c r="V4859">
        <v>0</v>
      </c>
      <c r="W4859">
        <v>0</v>
      </c>
      <c r="X4859">
        <v>0</v>
      </c>
      <c r="Y4859">
        <v>0</v>
      </c>
      <c r="Z4859">
        <v>0</v>
      </c>
      <c r="AA4859">
        <v>0</v>
      </c>
      <c r="AB4859">
        <v>31</v>
      </c>
      <c r="AC4859">
        <v>0</v>
      </c>
      <c r="AD4859">
        <v>0</v>
      </c>
      <c r="AE4859">
        <v>0</v>
      </c>
      <c r="AF4859">
        <v>0</v>
      </c>
      <c r="AG4859">
        <v>5</v>
      </c>
      <c r="AH4859">
        <v>0</v>
      </c>
      <c r="AI4859">
        <v>1</v>
      </c>
      <c r="AJ4859">
        <v>0</v>
      </c>
      <c r="AK4859">
        <v>0</v>
      </c>
      <c r="AL4859">
        <v>0</v>
      </c>
      <c r="AM4859">
        <v>3</v>
      </c>
      <c r="AN4859">
        <v>0</v>
      </c>
      <c r="AO4859">
        <v>0</v>
      </c>
      <c r="AP4859">
        <v>0</v>
      </c>
      <c r="AQ4859">
        <v>0</v>
      </c>
      <c r="AR4859">
        <v>0</v>
      </c>
      <c r="AS4859">
        <v>0</v>
      </c>
      <c r="AT4859">
        <v>1</v>
      </c>
      <c r="AU4859">
        <v>0</v>
      </c>
      <c r="AV4859">
        <v>0</v>
      </c>
      <c r="AW4859">
        <v>1</v>
      </c>
      <c r="AX4859">
        <v>0</v>
      </c>
      <c r="AY4859">
        <v>6</v>
      </c>
      <c r="AZ4859">
        <v>8</v>
      </c>
      <c r="BA4859">
        <v>3</v>
      </c>
      <c r="BB4859">
        <v>0</v>
      </c>
      <c r="BC4859">
        <v>10</v>
      </c>
      <c r="BD4859">
        <v>0</v>
      </c>
      <c r="BE4859">
        <v>0</v>
      </c>
      <c r="BF4859">
        <v>0</v>
      </c>
      <c r="BG4859">
        <v>0</v>
      </c>
      <c r="BH4859">
        <v>0</v>
      </c>
      <c r="BI4859">
        <v>11</v>
      </c>
      <c r="BJ4859">
        <v>5</v>
      </c>
      <c r="BK4859">
        <v>0</v>
      </c>
      <c r="BL4859">
        <v>0</v>
      </c>
      <c r="BM4859">
        <v>0</v>
      </c>
      <c r="BN4859">
        <v>2</v>
      </c>
      <c r="BO4859">
        <v>8</v>
      </c>
      <c r="BP4859">
        <v>0</v>
      </c>
      <c r="BQ4859">
        <v>0</v>
      </c>
      <c r="BR4859">
        <v>0</v>
      </c>
      <c r="BS4859">
        <v>5</v>
      </c>
      <c r="BT4859">
        <v>60</v>
      </c>
      <c r="BU4859" t="s">
        <v>4655</v>
      </c>
    </row>
    <row r="4860" spans="1:73">
      <c r="A4860" t="s">
        <v>4552</v>
      </c>
      <c r="B4860" t="s">
        <v>4553</v>
      </c>
      <c r="C4860">
        <v>108</v>
      </c>
      <c r="D4860" t="s">
        <v>119</v>
      </c>
      <c r="E4860" t="s">
        <v>4566</v>
      </c>
      <c r="F4860" t="s">
        <v>101</v>
      </c>
      <c r="G4860">
        <v>2</v>
      </c>
      <c r="H4860">
        <v>6</v>
      </c>
      <c r="I4860">
        <v>4</v>
      </c>
      <c r="J4860">
        <v>0</v>
      </c>
      <c r="K4860">
        <v>0</v>
      </c>
      <c r="L4860">
        <v>3</v>
      </c>
      <c r="M4860">
        <v>0</v>
      </c>
      <c r="N4860">
        <v>6</v>
      </c>
      <c r="O4860">
        <v>0</v>
      </c>
      <c r="P4860">
        <v>0</v>
      </c>
      <c r="Q4860">
        <v>0</v>
      </c>
      <c r="R4860">
        <v>0</v>
      </c>
      <c r="S4860">
        <v>10</v>
      </c>
      <c r="T4860">
        <v>1</v>
      </c>
      <c r="U4860">
        <v>0</v>
      </c>
      <c r="V4860">
        <v>0</v>
      </c>
      <c r="W4860">
        <v>0</v>
      </c>
      <c r="X4860">
        <v>0</v>
      </c>
      <c r="Y4860">
        <v>0</v>
      </c>
      <c r="Z4860">
        <v>0</v>
      </c>
      <c r="AA4860">
        <v>0</v>
      </c>
      <c r="AB4860">
        <v>35</v>
      </c>
      <c r="AC4860">
        <v>0</v>
      </c>
      <c r="AD4860">
        <v>0</v>
      </c>
      <c r="AE4860">
        <v>0</v>
      </c>
      <c r="AF4860">
        <v>0</v>
      </c>
      <c r="AG4860">
        <v>0</v>
      </c>
      <c r="AH4860">
        <v>0</v>
      </c>
      <c r="AI4860">
        <v>5</v>
      </c>
      <c r="AJ4860">
        <v>0</v>
      </c>
      <c r="AK4860">
        <v>1</v>
      </c>
      <c r="AL4860">
        <v>0</v>
      </c>
      <c r="AM4860">
        <v>6</v>
      </c>
      <c r="AN4860">
        <v>0</v>
      </c>
      <c r="AO4860">
        <v>0</v>
      </c>
      <c r="AP4860">
        <v>5</v>
      </c>
      <c r="AQ4860">
        <v>1</v>
      </c>
      <c r="AR4860">
        <v>0</v>
      </c>
      <c r="AS4860">
        <v>0</v>
      </c>
      <c r="AT4860">
        <v>0</v>
      </c>
      <c r="AU4860">
        <v>7</v>
      </c>
      <c r="AV4860">
        <v>1</v>
      </c>
      <c r="AW4860">
        <v>4</v>
      </c>
      <c r="AX4860">
        <v>1</v>
      </c>
      <c r="AY4860">
        <v>10</v>
      </c>
      <c r="AZ4860">
        <v>4</v>
      </c>
      <c r="BA4860">
        <v>7</v>
      </c>
      <c r="BB4860">
        <v>1</v>
      </c>
      <c r="BC4860">
        <v>17</v>
      </c>
      <c r="BD4860">
        <v>0</v>
      </c>
      <c r="BE4860">
        <v>0</v>
      </c>
      <c r="BF4860">
        <v>1</v>
      </c>
      <c r="BG4860">
        <v>0</v>
      </c>
      <c r="BH4860">
        <v>0</v>
      </c>
      <c r="BI4860">
        <v>3</v>
      </c>
      <c r="BJ4860">
        <v>8</v>
      </c>
      <c r="BK4860">
        <v>0</v>
      </c>
      <c r="BL4860">
        <v>1</v>
      </c>
      <c r="BM4860">
        <v>1</v>
      </c>
      <c r="BN4860">
        <v>4</v>
      </c>
      <c r="BO4860">
        <v>11</v>
      </c>
      <c r="BP4860">
        <v>0</v>
      </c>
      <c r="BQ4860">
        <v>0</v>
      </c>
      <c r="BR4860">
        <v>0</v>
      </c>
      <c r="BS4860">
        <v>5</v>
      </c>
      <c r="BT4860">
        <v>69</v>
      </c>
      <c r="BU4860" t="s">
        <v>4656</v>
      </c>
    </row>
    <row r="4861" spans="1:73">
      <c r="A4861" t="s">
        <v>4552</v>
      </c>
      <c r="B4861" t="s">
        <v>4553</v>
      </c>
      <c r="C4861">
        <v>109</v>
      </c>
      <c r="D4861" t="s">
        <v>119</v>
      </c>
      <c r="E4861" t="s">
        <v>4575</v>
      </c>
      <c r="F4861" t="s">
        <v>92</v>
      </c>
      <c r="G4861">
        <v>2</v>
      </c>
      <c r="H4861">
        <v>0</v>
      </c>
      <c r="I4861">
        <v>2</v>
      </c>
      <c r="J4861">
        <v>0</v>
      </c>
      <c r="K4861">
        <v>0</v>
      </c>
      <c r="L4861">
        <v>1</v>
      </c>
      <c r="M4861">
        <v>0</v>
      </c>
      <c r="N4861">
        <v>2</v>
      </c>
      <c r="O4861">
        <v>0</v>
      </c>
      <c r="P4861">
        <v>0</v>
      </c>
      <c r="Q4861">
        <v>0</v>
      </c>
      <c r="R4861">
        <v>0</v>
      </c>
      <c r="S4861">
        <v>1</v>
      </c>
      <c r="T4861">
        <v>0</v>
      </c>
      <c r="U4861">
        <v>0</v>
      </c>
      <c r="V4861">
        <v>0</v>
      </c>
      <c r="W4861">
        <v>1</v>
      </c>
      <c r="X4861">
        <v>0</v>
      </c>
      <c r="Y4861">
        <v>0</v>
      </c>
      <c r="Z4861">
        <v>0</v>
      </c>
      <c r="AA4861">
        <v>0</v>
      </c>
      <c r="AB4861">
        <v>8</v>
      </c>
      <c r="AC4861">
        <v>0</v>
      </c>
      <c r="AD4861">
        <v>0</v>
      </c>
      <c r="AE4861">
        <v>0</v>
      </c>
      <c r="AF4861">
        <v>0</v>
      </c>
      <c r="AG4861">
        <v>2</v>
      </c>
      <c r="AH4861">
        <v>0</v>
      </c>
      <c r="AI4861">
        <v>0</v>
      </c>
      <c r="AJ4861">
        <v>0</v>
      </c>
      <c r="AK4861">
        <v>0</v>
      </c>
      <c r="AL4861">
        <v>0</v>
      </c>
      <c r="AM4861">
        <v>0</v>
      </c>
      <c r="AN4861">
        <v>0</v>
      </c>
      <c r="AO4861">
        <v>0</v>
      </c>
      <c r="AP4861">
        <v>1</v>
      </c>
      <c r="AQ4861">
        <v>1</v>
      </c>
      <c r="AR4861">
        <v>0</v>
      </c>
      <c r="AS4861">
        <v>0</v>
      </c>
      <c r="AT4861">
        <v>0</v>
      </c>
      <c r="AU4861">
        <v>0</v>
      </c>
      <c r="AV4861">
        <v>0</v>
      </c>
      <c r="AW4861">
        <v>2</v>
      </c>
      <c r="AX4861">
        <v>0</v>
      </c>
      <c r="AY4861">
        <v>1</v>
      </c>
      <c r="AZ4861">
        <v>2</v>
      </c>
      <c r="BA4861">
        <v>0</v>
      </c>
      <c r="BB4861">
        <v>0</v>
      </c>
      <c r="BC4861">
        <v>1</v>
      </c>
      <c r="BD4861">
        <v>0</v>
      </c>
      <c r="BE4861">
        <v>0</v>
      </c>
      <c r="BF4861">
        <v>0</v>
      </c>
      <c r="BG4861">
        <v>0</v>
      </c>
      <c r="BH4861">
        <v>0</v>
      </c>
      <c r="BI4861">
        <v>2</v>
      </c>
      <c r="BJ4861">
        <v>0</v>
      </c>
      <c r="BK4861">
        <v>0</v>
      </c>
      <c r="BL4861">
        <v>0</v>
      </c>
      <c r="BM4861">
        <v>0</v>
      </c>
      <c r="BN4861">
        <v>0</v>
      </c>
      <c r="BO4861">
        <v>2</v>
      </c>
      <c r="BP4861">
        <v>0</v>
      </c>
      <c r="BQ4861">
        <v>0</v>
      </c>
      <c r="BR4861">
        <v>0</v>
      </c>
      <c r="BS4861">
        <v>3</v>
      </c>
      <c r="BT4861">
        <v>16</v>
      </c>
      <c r="BU4861" t="s">
        <v>4657</v>
      </c>
    </row>
    <row r="4862" spans="1:73">
      <c r="A4862" t="s">
        <v>4552</v>
      </c>
      <c r="B4862" t="s">
        <v>4553</v>
      </c>
      <c r="C4862">
        <v>110</v>
      </c>
      <c r="D4862" t="s">
        <v>119</v>
      </c>
      <c r="E4862" t="s">
        <v>4566</v>
      </c>
      <c r="F4862" t="s">
        <v>101</v>
      </c>
      <c r="G4862">
        <v>0</v>
      </c>
      <c r="H4862">
        <v>0</v>
      </c>
      <c r="I4862">
        <v>0</v>
      </c>
      <c r="J4862">
        <v>0</v>
      </c>
      <c r="K4862">
        <v>0</v>
      </c>
      <c r="L4862">
        <v>1</v>
      </c>
      <c r="M4862">
        <v>0</v>
      </c>
      <c r="N4862">
        <v>1</v>
      </c>
      <c r="O4862">
        <v>0</v>
      </c>
      <c r="P4862">
        <v>0</v>
      </c>
      <c r="Q4862">
        <v>0</v>
      </c>
      <c r="R4862">
        <v>0</v>
      </c>
      <c r="S4862">
        <v>2</v>
      </c>
      <c r="T4862">
        <v>0</v>
      </c>
      <c r="U4862">
        <v>0</v>
      </c>
      <c r="V4862">
        <v>0</v>
      </c>
      <c r="W4862">
        <v>1</v>
      </c>
      <c r="X4862">
        <v>0</v>
      </c>
      <c r="Y4862">
        <v>0</v>
      </c>
      <c r="Z4862">
        <v>0</v>
      </c>
      <c r="AA4862">
        <v>0</v>
      </c>
      <c r="AB4862">
        <v>5</v>
      </c>
      <c r="AC4862">
        <v>0</v>
      </c>
      <c r="AD4862">
        <v>0</v>
      </c>
      <c r="AE4862">
        <v>0</v>
      </c>
      <c r="AF4862">
        <v>0</v>
      </c>
      <c r="AG4862">
        <v>0</v>
      </c>
      <c r="AH4862">
        <v>0</v>
      </c>
      <c r="AI4862">
        <v>0</v>
      </c>
      <c r="AJ4862">
        <v>0</v>
      </c>
      <c r="AK4862">
        <v>0</v>
      </c>
      <c r="AL4862">
        <v>0</v>
      </c>
      <c r="AM4862">
        <v>0</v>
      </c>
      <c r="AN4862">
        <v>0</v>
      </c>
      <c r="AO4862">
        <v>0</v>
      </c>
      <c r="AP4862">
        <v>0</v>
      </c>
      <c r="AQ4862">
        <v>1</v>
      </c>
      <c r="AR4862">
        <v>0</v>
      </c>
      <c r="AS4862">
        <v>0</v>
      </c>
      <c r="AT4862">
        <v>0</v>
      </c>
      <c r="AU4862">
        <v>0</v>
      </c>
      <c r="AV4862">
        <v>0</v>
      </c>
      <c r="AW4862">
        <v>0</v>
      </c>
      <c r="AX4862">
        <v>0</v>
      </c>
      <c r="AY4862">
        <v>0</v>
      </c>
      <c r="AZ4862">
        <v>1</v>
      </c>
      <c r="BA4862">
        <v>0</v>
      </c>
      <c r="BB4862">
        <v>0</v>
      </c>
      <c r="BC4862">
        <v>0</v>
      </c>
      <c r="BD4862">
        <v>0</v>
      </c>
      <c r="BE4862">
        <v>0</v>
      </c>
      <c r="BF4862">
        <v>0</v>
      </c>
      <c r="BG4862">
        <v>0</v>
      </c>
      <c r="BH4862">
        <v>0</v>
      </c>
      <c r="BI4862">
        <v>2</v>
      </c>
      <c r="BJ4862">
        <v>0</v>
      </c>
      <c r="BK4862">
        <v>0</v>
      </c>
      <c r="BL4862">
        <v>0</v>
      </c>
      <c r="BM4862">
        <v>0</v>
      </c>
      <c r="BN4862">
        <v>0</v>
      </c>
      <c r="BO4862">
        <v>1</v>
      </c>
      <c r="BP4862">
        <v>0</v>
      </c>
      <c r="BQ4862">
        <v>0</v>
      </c>
      <c r="BR4862">
        <v>0</v>
      </c>
      <c r="BS4862">
        <v>1</v>
      </c>
      <c r="BT4862">
        <v>7</v>
      </c>
      <c r="BU4862" t="s">
        <v>4658</v>
      </c>
    </row>
    <row r="4863" spans="1:73">
      <c r="A4863" t="s">
        <v>4552</v>
      </c>
      <c r="B4863" t="s">
        <v>4553</v>
      </c>
      <c r="C4863">
        <v>111</v>
      </c>
      <c r="D4863" t="s">
        <v>119</v>
      </c>
      <c r="E4863" t="s">
        <v>4575</v>
      </c>
      <c r="F4863" t="s">
        <v>92</v>
      </c>
      <c r="G4863">
        <v>0</v>
      </c>
      <c r="H4863">
        <v>0</v>
      </c>
      <c r="I4863">
        <v>0</v>
      </c>
      <c r="J4863">
        <v>0</v>
      </c>
      <c r="K4863">
        <v>0</v>
      </c>
      <c r="L4863">
        <v>0</v>
      </c>
      <c r="M4863">
        <v>0</v>
      </c>
      <c r="N4863">
        <v>1</v>
      </c>
      <c r="O4863">
        <v>0</v>
      </c>
      <c r="P4863">
        <v>0</v>
      </c>
      <c r="Q4863">
        <v>0</v>
      </c>
      <c r="R4863">
        <v>0</v>
      </c>
      <c r="S4863">
        <v>2</v>
      </c>
      <c r="T4863">
        <v>0</v>
      </c>
      <c r="U4863">
        <v>0</v>
      </c>
      <c r="V4863">
        <v>0</v>
      </c>
      <c r="W4863">
        <v>1</v>
      </c>
      <c r="X4863">
        <v>0</v>
      </c>
      <c r="Y4863">
        <v>0</v>
      </c>
      <c r="Z4863">
        <v>0</v>
      </c>
      <c r="AA4863">
        <v>0</v>
      </c>
      <c r="AB4863">
        <v>4</v>
      </c>
      <c r="AC4863">
        <v>0</v>
      </c>
      <c r="AD4863">
        <v>0</v>
      </c>
      <c r="AE4863">
        <v>0</v>
      </c>
      <c r="AF4863">
        <v>0</v>
      </c>
      <c r="AG4863">
        <v>0</v>
      </c>
      <c r="AH4863">
        <v>0</v>
      </c>
      <c r="AI4863">
        <v>0</v>
      </c>
      <c r="AJ4863">
        <v>0</v>
      </c>
      <c r="AK4863">
        <v>0</v>
      </c>
      <c r="AL4863">
        <v>0</v>
      </c>
      <c r="AM4863">
        <v>2</v>
      </c>
      <c r="AN4863">
        <v>0</v>
      </c>
      <c r="AO4863">
        <v>0</v>
      </c>
      <c r="AP4863">
        <v>0</v>
      </c>
      <c r="AQ4863">
        <v>2</v>
      </c>
      <c r="AR4863">
        <v>0</v>
      </c>
      <c r="AS4863">
        <v>0</v>
      </c>
      <c r="AT4863">
        <v>0</v>
      </c>
      <c r="AU4863">
        <v>0</v>
      </c>
      <c r="AV4863">
        <v>0</v>
      </c>
      <c r="AW4863">
        <v>0</v>
      </c>
      <c r="AX4863">
        <v>0</v>
      </c>
      <c r="AY4863">
        <v>0</v>
      </c>
      <c r="AZ4863">
        <v>1</v>
      </c>
      <c r="BA4863">
        <v>2</v>
      </c>
      <c r="BB4863">
        <v>0</v>
      </c>
      <c r="BC4863">
        <v>0</v>
      </c>
      <c r="BD4863">
        <v>0</v>
      </c>
      <c r="BE4863">
        <v>0</v>
      </c>
      <c r="BF4863">
        <v>0</v>
      </c>
      <c r="BG4863">
        <v>0</v>
      </c>
      <c r="BH4863">
        <v>0</v>
      </c>
      <c r="BI4863">
        <v>0</v>
      </c>
      <c r="BJ4863">
        <v>0</v>
      </c>
      <c r="BK4863">
        <v>0</v>
      </c>
      <c r="BL4863">
        <v>0</v>
      </c>
      <c r="BM4863">
        <v>0</v>
      </c>
      <c r="BN4863">
        <v>0</v>
      </c>
      <c r="BO4863">
        <v>1</v>
      </c>
      <c r="BP4863">
        <v>0</v>
      </c>
      <c r="BQ4863">
        <v>0</v>
      </c>
      <c r="BR4863">
        <v>0</v>
      </c>
      <c r="BS4863">
        <v>1</v>
      </c>
      <c r="BT4863">
        <v>4</v>
      </c>
      <c r="BU4863" t="s">
        <v>4659</v>
      </c>
    </row>
    <row r="4864" spans="1:73">
      <c r="A4864" t="s">
        <v>4552</v>
      </c>
      <c r="B4864" t="s">
        <v>4553</v>
      </c>
      <c r="C4864">
        <v>112</v>
      </c>
      <c r="D4864" t="s">
        <v>119</v>
      </c>
      <c r="E4864" t="s">
        <v>4566</v>
      </c>
      <c r="F4864" t="s">
        <v>101</v>
      </c>
      <c r="G4864">
        <v>0</v>
      </c>
      <c r="H4864">
        <v>1</v>
      </c>
      <c r="I4864">
        <v>0</v>
      </c>
      <c r="J4864">
        <v>0</v>
      </c>
      <c r="K4864">
        <v>0</v>
      </c>
      <c r="L4864">
        <v>5</v>
      </c>
      <c r="M4864">
        <v>0</v>
      </c>
      <c r="N4864">
        <v>1</v>
      </c>
      <c r="O4864">
        <v>0</v>
      </c>
      <c r="P4864">
        <v>0</v>
      </c>
      <c r="Q4864">
        <v>0</v>
      </c>
      <c r="R4864">
        <v>1</v>
      </c>
      <c r="S4864">
        <v>5</v>
      </c>
      <c r="T4864">
        <v>3</v>
      </c>
      <c r="U4864">
        <v>0</v>
      </c>
      <c r="V4864">
        <v>0</v>
      </c>
      <c r="W4864">
        <v>1</v>
      </c>
      <c r="X4864">
        <v>0</v>
      </c>
      <c r="Y4864">
        <v>0</v>
      </c>
      <c r="Z4864">
        <v>0</v>
      </c>
      <c r="AA4864">
        <v>0</v>
      </c>
      <c r="AB4864">
        <v>17</v>
      </c>
      <c r="AC4864">
        <v>0</v>
      </c>
      <c r="AD4864">
        <v>0</v>
      </c>
      <c r="AE4864">
        <v>0</v>
      </c>
      <c r="AF4864">
        <v>0</v>
      </c>
      <c r="AG4864">
        <v>0</v>
      </c>
      <c r="AH4864">
        <v>0</v>
      </c>
      <c r="AI4864">
        <v>3</v>
      </c>
      <c r="AJ4864">
        <v>0</v>
      </c>
      <c r="AK4864">
        <v>0</v>
      </c>
      <c r="AL4864">
        <v>0</v>
      </c>
      <c r="AM4864">
        <v>3</v>
      </c>
      <c r="AN4864">
        <v>0</v>
      </c>
      <c r="AO4864">
        <v>0</v>
      </c>
      <c r="AP4864">
        <v>0</v>
      </c>
      <c r="AQ4864">
        <v>0</v>
      </c>
      <c r="AR4864">
        <v>0</v>
      </c>
      <c r="AS4864">
        <v>0</v>
      </c>
      <c r="AT4864">
        <v>0</v>
      </c>
      <c r="AU4864">
        <v>2</v>
      </c>
      <c r="AV4864">
        <v>0</v>
      </c>
      <c r="AW4864">
        <v>0</v>
      </c>
      <c r="AX4864">
        <v>0</v>
      </c>
      <c r="AY4864">
        <v>1</v>
      </c>
      <c r="AZ4864">
        <v>1</v>
      </c>
      <c r="BA4864">
        <v>5</v>
      </c>
      <c r="BB4864">
        <v>1</v>
      </c>
      <c r="BC4864">
        <v>0</v>
      </c>
      <c r="BD4864">
        <v>0</v>
      </c>
      <c r="BE4864">
        <v>0</v>
      </c>
      <c r="BF4864">
        <v>0</v>
      </c>
      <c r="BG4864">
        <v>0</v>
      </c>
      <c r="BH4864">
        <v>0</v>
      </c>
      <c r="BI4864">
        <v>0</v>
      </c>
      <c r="BJ4864">
        <v>0</v>
      </c>
      <c r="BK4864">
        <v>0</v>
      </c>
      <c r="BL4864">
        <v>0</v>
      </c>
      <c r="BM4864">
        <v>0</v>
      </c>
      <c r="BN4864">
        <v>0</v>
      </c>
      <c r="BO4864">
        <v>5</v>
      </c>
      <c r="BP4864">
        <v>0</v>
      </c>
      <c r="BQ4864">
        <v>1</v>
      </c>
      <c r="BR4864">
        <v>0</v>
      </c>
      <c r="BS4864">
        <v>3</v>
      </c>
      <c r="BT4864">
        <v>33</v>
      </c>
      <c r="BU4864" t="s">
        <v>4660</v>
      </c>
    </row>
    <row r="4865" spans="1:73">
      <c r="A4865" t="s">
        <v>4552</v>
      </c>
      <c r="B4865" t="s">
        <v>4553</v>
      </c>
      <c r="C4865">
        <v>113</v>
      </c>
      <c r="D4865" t="s">
        <v>119</v>
      </c>
      <c r="E4865" t="s">
        <v>4575</v>
      </c>
      <c r="F4865" t="s">
        <v>92</v>
      </c>
      <c r="G4865">
        <v>0</v>
      </c>
      <c r="H4865">
        <v>0</v>
      </c>
      <c r="I4865">
        <v>0</v>
      </c>
      <c r="J4865">
        <v>0</v>
      </c>
      <c r="K4865">
        <v>0</v>
      </c>
      <c r="L4865">
        <v>0</v>
      </c>
      <c r="M4865">
        <v>0</v>
      </c>
      <c r="N4865">
        <v>0</v>
      </c>
      <c r="O4865">
        <v>0</v>
      </c>
      <c r="P4865">
        <v>0</v>
      </c>
      <c r="Q4865">
        <v>0</v>
      </c>
      <c r="R4865">
        <v>0</v>
      </c>
      <c r="S4865">
        <v>2</v>
      </c>
      <c r="T4865">
        <v>0</v>
      </c>
      <c r="U4865">
        <v>0</v>
      </c>
      <c r="V4865">
        <v>0</v>
      </c>
      <c r="W4865">
        <v>1</v>
      </c>
      <c r="X4865">
        <v>0</v>
      </c>
      <c r="Y4865">
        <v>0</v>
      </c>
      <c r="Z4865">
        <v>0</v>
      </c>
      <c r="AA4865">
        <v>0</v>
      </c>
      <c r="AB4865">
        <v>3</v>
      </c>
      <c r="AC4865">
        <v>0</v>
      </c>
      <c r="AD4865">
        <v>0</v>
      </c>
      <c r="AE4865">
        <v>0</v>
      </c>
      <c r="AF4865">
        <v>0</v>
      </c>
      <c r="AG4865">
        <v>0</v>
      </c>
      <c r="AH4865">
        <v>0</v>
      </c>
      <c r="AI4865">
        <v>0</v>
      </c>
      <c r="AJ4865">
        <v>0</v>
      </c>
      <c r="AK4865">
        <v>0</v>
      </c>
      <c r="AL4865">
        <v>0</v>
      </c>
      <c r="AM4865">
        <v>0</v>
      </c>
      <c r="AN4865">
        <v>0</v>
      </c>
      <c r="AO4865">
        <v>0</v>
      </c>
      <c r="AP4865">
        <v>0</v>
      </c>
      <c r="AQ4865">
        <v>1</v>
      </c>
      <c r="AR4865">
        <v>0</v>
      </c>
      <c r="AS4865">
        <v>0</v>
      </c>
      <c r="AT4865">
        <v>0</v>
      </c>
      <c r="AU4865">
        <v>0</v>
      </c>
      <c r="AV4865">
        <v>0</v>
      </c>
      <c r="AW4865">
        <v>0</v>
      </c>
      <c r="AX4865">
        <v>0</v>
      </c>
      <c r="AY4865">
        <v>0</v>
      </c>
      <c r="AZ4865">
        <v>0</v>
      </c>
      <c r="BA4865">
        <v>0</v>
      </c>
      <c r="BB4865">
        <v>0</v>
      </c>
      <c r="BC4865">
        <v>0</v>
      </c>
      <c r="BD4865">
        <v>0</v>
      </c>
      <c r="BE4865">
        <v>0</v>
      </c>
      <c r="BF4865">
        <v>0</v>
      </c>
      <c r="BG4865">
        <v>0</v>
      </c>
      <c r="BH4865">
        <v>0</v>
      </c>
      <c r="BI4865">
        <v>0</v>
      </c>
      <c r="BJ4865">
        <v>0</v>
      </c>
      <c r="BK4865">
        <v>0</v>
      </c>
      <c r="BL4865">
        <v>0</v>
      </c>
      <c r="BM4865">
        <v>0</v>
      </c>
      <c r="BN4865">
        <v>0</v>
      </c>
      <c r="BO4865">
        <v>0</v>
      </c>
      <c r="BP4865">
        <v>0</v>
      </c>
      <c r="BQ4865">
        <v>0</v>
      </c>
      <c r="BR4865">
        <v>0</v>
      </c>
      <c r="BS4865">
        <v>2</v>
      </c>
      <c r="BT4865">
        <v>6</v>
      </c>
      <c r="BU4865" t="s">
        <v>4661</v>
      </c>
    </row>
    <row r="4866" spans="1:73">
      <c r="A4866" t="s">
        <v>4552</v>
      </c>
      <c r="B4866" t="s">
        <v>4553</v>
      </c>
      <c r="C4866">
        <v>114</v>
      </c>
      <c r="D4866" t="s">
        <v>119</v>
      </c>
      <c r="E4866" t="s">
        <v>78</v>
      </c>
      <c r="F4866" t="s">
        <v>77</v>
      </c>
      <c r="G4866">
        <v>0</v>
      </c>
      <c r="H4866">
        <v>1</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8</v>
      </c>
      <c r="AC4866">
        <v>0</v>
      </c>
      <c r="AD4866">
        <v>0</v>
      </c>
      <c r="AE4866">
        <v>0</v>
      </c>
      <c r="AF4866">
        <v>0</v>
      </c>
      <c r="AG4866">
        <v>0</v>
      </c>
      <c r="AH4866">
        <v>0</v>
      </c>
      <c r="AI4866">
        <v>0</v>
      </c>
      <c r="AJ4866">
        <v>0</v>
      </c>
      <c r="AK4866">
        <v>0</v>
      </c>
      <c r="AL4866">
        <v>0</v>
      </c>
      <c r="AM4866">
        <v>1</v>
      </c>
      <c r="AN4866">
        <v>0</v>
      </c>
      <c r="AO4866">
        <v>0</v>
      </c>
      <c r="AP4866">
        <v>3</v>
      </c>
      <c r="AQ4866">
        <v>0</v>
      </c>
      <c r="AR4866">
        <v>0</v>
      </c>
      <c r="AS4866">
        <v>0</v>
      </c>
      <c r="AT4866">
        <v>0</v>
      </c>
      <c r="AU4866">
        <v>0</v>
      </c>
      <c r="AV4866">
        <v>0</v>
      </c>
      <c r="AW4866">
        <v>0</v>
      </c>
      <c r="AX4866">
        <v>0</v>
      </c>
      <c r="AY4866">
        <v>3</v>
      </c>
      <c r="AZ4866">
        <v>0</v>
      </c>
      <c r="BA4866">
        <v>3</v>
      </c>
      <c r="BB4866">
        <v>0</v>
      </c>
      <c r="BC4866">
        <v>5</v>
      </c>
      <c r="BD4866">
        <v>0</v>
      </c>
      <c r="BE4866">
        <v>0</v>
      </c>
      <c r="BF4866">
        <v>0</v>
      </c>
      <c r="BG4866">
        <v>0</v>
      </c>
      <c r="BH4866">
        <v>0</v>
      </c>
      <c r="BI4866">
        <v>0</v>
      </c>
      <c r="BJ4866">
        <v>1</v>
      </c>
      <c r="BK4866">
        <v>0</v>
      </c>
      <c r="BL4866">
        <v>0</v>
      </c>
      <c r="BM4866">
        <v>0</v>
      </c>
      <c r="BN4866">
        <v>1</v>
      </c>
      <c r="BO4866">
        <v>0</v>
      </c>
      <c r="BP4866">
        <v>0</v>
      </c>
      <c r="BQ4866">
        <v>0</v>
      </c>
      <c r="BR4866">
        <v>0</v>
      </c>
      <c r="BS4866">
        <v>4</v>
      </c>
      <c r="BT4866">
        <v>14</v>
      </c>
      <c r="BU4866" t="s">
        <v>4662</v>
      </c>
    </row>
    <row r="4867" spans="1:73">
      <c r="A4867" t="s">
        <v>4552</v>
      </c>
      <c r="B4867" t="s">
        <v>4553</v>
      </c>
      <c r="C4867">
        <v>115</v>
      </c>
      <c r="D4867" t="s">
        <v>119</v>
      </c>
      <c r="E4867" t="s">
        <v>4575</v>
      </c>
      <c r="F4867" t="s">
        <v>92</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0</v>
      </c>
      <c r="BB4867">
        <v>0</v>
      </c>
      <c r="BC4867">
        <v>0</v>
      </c>
      <c r="BD4867">
        <v>0</v>
      </c>
      <c r="BE4867">
        <v>0</v>
      </c>
      <c r="BF4867">
        <v>0</v>
      </c>
      <c r="BG4867">
        <v>0</v>
      </c>
      <c r="BH4867">
        <v>0</v>
      </c>
      <c r="BI4867">
        <v>0</v>
      </c>
      <c r="BJ4867">
        <v>0</v>
      </c>
      <c r="BK4867">
        <v>0</v>
      </c>
      <c r="BL4867">
        <v>0</v>
      </c>
      <c r="BM4867">
        <v>0</v>
      </c>
      <c r="BN4867">
        <v>0</v>
      </c>
      <c r="BO4867">
        <v>0</v>
      </c>
      <c r="BP4867">
        <v>0</v>
      </c>
      <c r="BQ4867">
        <v>0</v>
      </c>
      <c r="BR4867">
        <v>0</v>
      </c>
      <c r="BS4867">
        <v>1</v>
      </c>
      <c r="BT4867">
        <v>1</v>
      </c>
      <c r="BU4867" t="s">
        <v>641</v>
      </c>
    </row>
    <row r="4868" spans="1:73">
      <c r="A4868" t="s">
        <v>4552</v>
      </c>
      <c r="B4868" t="s">
        <v>4553</v>
      </c>
      <c r="C4868">
        <v>116</v>
      </c>
      <c r="D4868" t="s">
        <v>119</v>
      </c>
      <c r="E4868" t="s">
        <v>245</v>
      </c>
      <c r="F4868" t="s">
        <v>184</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0</v>
      </c>
      <c r="BB4868">
        <v>0</v>
      </c>
      <c r="BC4868">
        <v>0</v>
      </c>
      <c r="BD4868">
        <v>0</v>
      </c>
      <c r="BE4868">
        <v>0</v>
      </c>
      <c r="BF4868">
        <v>0</v>
      </c>
      <c r="BG4868">
        <v>0</v>
      </c>
      <c r="BH4868">
        <v>0</v>
      </c>
      <c r="BI4868">
        <v>0</v>
      </c>
      <c r="BJ4868">
        <v>0</v>
      </c>
      <c r="BK4868">
        <v>0</v>
      </c>
      <c r="BL4868">
        <v>0</v>
      </c>
      <c r="BM4868">
        <v>0</v>
      </c>
      <c r="BN4868">
        <v>0</v>
      </c>
      <c r="BO4868">
        <v>0</v>
      </c>
      <c r="BP4868">
        <v>0</v>
      </c>
      <c r="BQ4868">
        <v>0</v>
      </c>
      <c r="BR4868">
        <v>0</v>
      </c>
      <c r="BS4868">
        <v>1</v>
      </c>
      <c r="BT4868">
        <v>1</v>
      </c>
      <c r="BU4868" t="s">
        <v>4663</v>
      </c>
    </row>
    <row r="4869" spans="1:73">
      <c r="A4869" t="s">
        <v>4552</v>
      </c>
      <c r="B4869" t="s">
        <v>4553</v>
      </c>
      <c r="C4869">
        <v>117</v>
      </c>
      <c r="D4869" t="s">
        <v>119</v>
      </c>
      <c r="E4869" t="s">
        <v>4575</v>
      </c>
      <c r="F4869" t="s">
        <v>92</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0</v>
      </c>
      <c r="BB4869">
        <v>0</v>
      </c>
      <c r="BC4869">
        <v>0</v>
      </c>
      <c r="BD4869">
        <v>0</v>
      </c>
      <c r="BE4869">
        <v>0</v>
      </c>
      <c r="BF4869">
        <v>0</v>
      </c>
      <c r="BG4869">
        <v>0</v>
      </c>
      <c r="BH4869">
        <v>0</v>
      </c>
      <c r="BI4869">
        <v>0</v>
      </c>
      <c r="BJ4869">
        <v>0</v>
      </c>
      <c r="BK4869">
        <v>0</v>
      </c>
      <c r="BL4869">
        <v>0</v>
      </c>
      <c r="BM4869">
        <v>0</v>
      </c>
      <c r="BN4869">
        <v>0</v>
      </c>
      <c r="BO4869">
        <v>0</v>
      </c>
      <c r="BP4869">
        <v>0</v>
      </c>
      <c r="BQ4869">
        <v>0</v>
      </c>
      <c r="BR4869">
        <v>0</v>
      </c>
      <c r="BS4869">
        <v>2</v>
      </c>
      <c r="BT4869">
        <v>4</v>
      </c>
      <c r="BU4869" t="s">
        <v>4664</v>
      </c>
    </row>
    <row r="4870" spans="1:73">
      <c r="A4870" t="s">
        <v>4552</v>
      </c>
      <c r="B4870" t="s">
        <v>4553</v>
      </c>
      <c r="C4870">
        <v>118</v>
      </c>
      <c r="D4870" t="s">
        <v>119</v>
      </c>
      <c r="E4870" t="s">
        <v>78</v>
      </c>
      <c r="F4870" t="s">
        <v>77</v>
      </c>
      <c r="G4870">
        <v>3</v>
      </c>
      <c r="H4870">
        <v>9</v>
      </c>
      <c r="I4870">
        <v>4</v>
      </c>
      <c r="J4870">
        <v>0</v>
      </c>
      <c r="K4870">
        <v>0</v>
      </c>
      <c r="L4870">
        <v>11</v>
      </c>
      <c r="M4870">
        <v>0</v>
      </c>
      <c r="N4870">
        <v>12</v>
      </c>
      <c r="O4870">
        <v>0</v>
      </c>
      <c r="P4870">
        <v>0</v>
      </c>
      <c r="Q4870">
        <v>1</v>
      </c>
      <c r="R4870">
        <v>0</v>
      </c>
      <c r="S4870">
        <v>13</v>
      </c>
      <c r="T4870">
        <v>7</v>
      </c>
      <c r="U4870">
        <v>0</v>
      </c>
      <c r="V4870">
        <v>3</v>
      </c>
      <c r="W4870">
        <v>1</v>
      </c>
      <c r="X4870">
        <v>0</v>
      </c>
      <c r="Y4870">
        <v>0</v>
      </c>
      <c r="Z4870">
        <v>0</v>
      </c>
      <c r="AA4870">
        <v>0</v>
      </c>
      <c r="AB4870">
        <v>78</v>
      </c>
      <c r="AC4870">
        <v>1</v>
      </c>
      <c r="AD4870">
        <v>0</v>
      </c>
      <c r="AE4870">
        <v>0</v>
      </c>
      <c r="AF4870">
        <v>0</v>
      </c>
      <c r="AG4870">
        <v>2</v>
      </c>
      <c r="AH4870">
        <v>0</v>
      </c>
      <c r="AI4870">
        <v>3</v>
      </c>
      <c r="AJ4870">
        <v>0</v>
      </c>
      <c r="AK4870">
        <v>0</v>
      </c>
      <c r="AL4870">
        <v>1</v>
      </c>
      <c r="AM4870">
        <v>13</v>
      </c>
      <c r="AN4870">
        <v>0</v>
      </c>
      <c r="AO4870">
        <v>1</v>
      </c>
      <c r="AP4870">
        <v>2</v>
      </c>
      <c r="AQ4870">
        <v>0</v>
      </c>
      <c r="AR4870">
        <v>0</v>
      </c>
      <c r="AS4870">
        <v>0</v>
      </c>
      <c r="AT4870">
        <v>0</v>
      </c>
      <c r="AU4870">
        <v>3</v>
      </c>
      <c r="AV4870">
        <v>0</v>
      </c>
      <c r="AW4870">
        <v>4</v>
      </c>
      <c r="AX4870">
        <v>12</v>
      </c>
      <c r="AY4870">
        <v>15</v>
      </c>
      <c r="AZ4870">
        <v>12</v>
      </c>
      <c r="BA4870">
        <v>27</v>
      </c>
      <c r="BB4870">
        <v>3</v>
      </c>
      <c r="BC4870">
        <v>11</v>
      </c>
      <c r="BD4870">
        <v>0</v>
      </c>
      <c r="BE4870">
        <v>0</v>
      </c>
      <c r="BF4870">
        <v>0</v>
      </c>
      <c r="BG4870">
        <v>0</v>
      </c>
      <c r="BH4870">
        <v>0</v>
      </c>
      <c r="BI4870">
        <v>26</v>
      </c>
      <c r="BJ4870">
        <v>7</v>
      </c>
      <c r="BK4870">
        <v>0</v>
      </c>
      <c r="BL4870">
        <v>0</v>
      </c>
      <c r="BM4870">
        <v>0</v>
      </c>
      <c r="BN4870">
        <v>2</v>
      </c>
      <c r="BO4870">
        <v>18</v>
      </c>
      <c r="BP4870">
        <v>2</v>
      </c>
      <c r="BQ4870">
        <v>1</v>
      </c>
      <c r="BR4870">
        <v>5</v>
      </c>
      <c r="BS4870">
        <v>5</v>
      </c>
      <c r="BT4870">
        <v>131</v>
      </c>
      <c r="BU4870" t="s">
        <v>4665</v>
      </c>
    </row>
    <row r="4871" spans="1:73">
      <c r="A4871" t="s">
        <v>4552</v>
      </c>
      <c r="B4871" t="s">
        <v>4553</v>
      </c>
      <c r="C4871">
        <v>119</v>
      </c>
      <c r="D4871" t="s">
        <v>119</v>
      </c>
      <c r="E4871" t="s">
        <v>4566</v>
      </c>
      <c r="F4871" t="s">
        <v>101</v>
      </c>
      <c r="G4871">
        <v>0</v>
      </c>
      <c r="H4871">
        <v>7</v>
      </c>
      <c r="I4871">
        <v>1</v>
      </c>
      <c r="J4871">
        <v>0</v>
      </c>
      <c r="K4871">
        <v>0</v>
      </c>
      <c r="L4871">
        <v>4</v>
      </c>
      <c r="M4871">
        <v>0</v>
      </c>
      <c r="N4871">
        <v>11</v>
      </c>
      <c r="O4871">
        <v>0</v>
      </c>
      <c r="P4871">
        <v>0</v>
      </c>
      <c r="Q4871">
        <v>0</v>
      </c>
      <c r="R4871">
        <v>0</v>
      </c>
      <c r="S4871">
        <v>19</v>
      </c>
      <c r="T4871">
        <v>15</v>
      </c>
      <c r="U4871">
        <v>0</v>
      </c>
      <c r="V4871">
        <v>1</v>
      </c>
      <c r="W4871">
        <v>5</v>
      </c>
      <c r="X4871">
        <v>0</v>
      </c>
      <c r="Y4871">
        <v>0</v>
      </c>
      <c r="Z4871">
        <v>1</v>
      </c>
      <c r="AA4871">
        <v>0</v>
      </c>
      <c r="AB4871">
        <v>67</v>
      </c>
      <c r="AC4871">
        <v>0</v>
      </c>
      <c r="AD4871">
        <v>0</v>
      </c>
      <c r="AE4871">
        <v>0</v>
      </c>
      <c r="AF4871">
        <v>0</v>
      </c>
      <c r="AG4871">
        <v>7</v>
      </c>
      <c r="AH4871">
        <v>0</v>
      </c>
      <c r="AI4871">
        <v>8</v>
      </c>
      <c r="AJ4871">
        <v>0</v>
      </c>
      <c r="AK4871">
        <v>0</v>
      </c>
      <c r="AL4871">
        <v>1</v>
      </c>
      <c r="AM4871">
        <v>5</v>
      </c>
      <c r="AN4871">
        <v>1</v>
      </c>
      <c r="AO4871">
        <v>0</v>
      </c>
      <c r="AP4871">
        <v>2</v>
      </c>
      <c r="AQ4871">
        <v>2</v>
      </c>
      <c r="AR4871">
        <v>0</v>
      </c>
      <c r="AS4871">
        <v>0</v>
      </c>
      <c r="AT4871">
        <v>0</v>
      </c>
      <c r="AU4871">
        <v>3</v>
      </c>
      <c r="AV4871">
        <v>1</v>
      </c>
      <c r="AW4871">
        <v>1</v>
      </c>
      <c r="AX4871">
        <v>0</v>
      </c>
      <c r="AY4871">
        <v>15</v>
      </c>
      <c r="AZ4871">
        <v>11</v>
      </c>
      <c r="BA4871">
        <v>10</v>
      </c>
      <c r="BB4871">
        <v>1</v>
      </c>
      <c r="BC4871">
        <v>13</v>
      </c>
      <c r="BD4871">
        <v>0</v>
      </c>
      <c r="BE4871">
        <v>0</v>
      </c>
      <c r="BF4871">
        <v>1</v>
      </c>
      <c r="BG4871">
        <v>0</v>
      </c>
      <c r="BH4871">
        <v>0</v>
      </c>
      <c r="BI4871">
        <v>9</v>
      </c>
      <c r="BJ4871">
        <v>7</v>
      </c>
      <c r="BK4871">
        <v>0</v>
      </c>
      <c r="BL4871">
        <v>2</v>
      </c>
      <c r="BM4871">
        <v>0</v>
      </c>
      <c r="BN4871">
        <v>3</v>
      </c>
      <c r="BO4871">
        <v>15</v>
      </c>
      <c r="BP4871">
        <v>0</v>
      </c>
      <c r="BQ4871">
        <v>0</v>
      </c>
      <c r="BR4871">
        <v>0</v>
      </c>
      <c r="BS4871">
        <v>7</v>
      </c>
      <c r="BT4871">
        <v>103</v>
      </c>
      <c r="BU4871" t="s">
        <v>4666</v>
      </c>
    </row>
    <row r="4872" spans="1:73">
      <c r="A4872" t="s">
        <v>4552</v>
      </c>
      <c r="B4872" t="s">
        <v>4553</v>
      </c>
      <c r="C4872">
        <v>120</v>
      </c>
      <c r="D4872" t="s">
        <v>119</v>
      </c>
      <c r="E4872" t="s">
        <v>78</v>
      </c>
      <c r="F4872" t="s">
        <v>77</v>
      </c>
      <c r="G4872">
        <v>0</v>
      </c>
      <c r="H4872">
        <v>2</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3</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1</v>
      </c>
      <c r="AY4872">
        <v>0</v>
      </c>
      <c r="AZ4872">
        <v>0</v>
      </c>
      <c r="BA4872">
        <v>1</v>
      </c>
      <c r="BB4872">
        <v>0</v>
      </c>
      <c r="BC4872">
        <v>2</v>
      </c>
      <c r="BD4872">
        <v>0</v>
      </c>
      <c r="BE4872">
        <v>0</v>
      </c>
      <c r="BF4872">
        <v>0</v>
      </c>
      <c r="BG4872">
        <v>0</v>
      </c>
      <c r="BH4872">
        <v>0</v>
      </c>
      <c r="BI4872">
        <v>1</v>
      </c>
      <c r="BJ4872">
        <v>0</v>
      </c>
      <c r="BK4872">
        <v>0</v>
      </c>
      <c r="BL4872">
        <v>0</v>
      </c>
      <c r="BM4872">
        <v>0</v>
      </c>
      <c r="BN4872">
        <v>2</v>
      </c>
      <c r="BO4872">
        <v>0</v>
      </c>
      <c r="BP4872">
        <v>0</v>
      </c>
      <c r="BQ4872">
        <v>0</v>
      </c>
      <c r="BR4872">
        <v>1</v>
      </c>
      <c r="BS4872">
        <v>1</v>
      </c>
      <c r="BT4872">
        <v>5</v>
      </c>
      <c r="BU4872" t="s">
        <v>4667</v>
      </c>
    </row>
    <row r="4873" spans="1:73">
      <c r="A4873" t="s">
        <v>4552</v>
      </c>
      <c r="B4873" t="s">
        <v>4553</v>
      </c>
      <c r="C4873">
        <v>121</v>
      </c>
      <c r="D4873" t="s">
        <v>119</v>
      </c>
      <c r="E4873" t="s">
        <v>4566</v>
      </c>
      <c r="F4873" t="s">
        <v>101</v>
      </c>
      <c r="G4873">
        <v>0</v>
      </c>
      <c r="H4873">
        <v>1</v>
      </c>
      <c r="I4873">
        <v>0</v>
      </c>
      <c r="J4873">
        <v>0</v>
      </c>
      <c r="K4873">
        <v>0</v>
      </c>
      <c r="L4873">
        <v>1</v>
      </c>
      <c r="M4873">
        <v>0</v>
      </c>
      <c r="N4873">
        <v>1</v>
      </c>
      <c r="O4873">
        <v>0</v>
      </c>
      <c r="P4873">
        <v>0</v>
      </c>
      <c r="Q4873">
        <v>0</v>
      </c>
      <c r="R4873">
        <v>0</v>
      </c>
      <c r="S4873">
        <v>1</v>
      </c>
      <c r="T4873">
        <v>0</v>
      </c>
      <c r="U4873">
        <v>0</v>
      </c>
      <c r="V4873">
        <v>0</v>
      </c>
      <c r="W4873">
        <v>1</v>
      </c>
      <c r="X4873">
        <v>0</v>
      </c>
      <c r="Y4873">
        <v>0</v>
      </c>
      <c r="Z4873">
        <v>0</v>
      </c>
      <c r="AA4873">
        <v>0</v>
      </c>
      <c r="AB4873">
        <v>4</v>
      </c>
      <c r="AC4873">
        <v>0</v>
      </c>
      <c r="AD4873">
        <v>0</v>
      </c>
      <c r="AE4873">
        <v>0</v>
      </c>
      <c r="AF4873">
        <v>0</v>
      </c>
      <c r="AG4873">
        <v>1</v>
      </c>
      <c r="AH4873">
        <v>0</v>
      </c>
      <c r="AI4873">
        <v>0</v>
      </c>
      <c r="AJ4873">
        <v>0</v>
      </c>
      <c r="AK4873">
        <v>0</v>
      </c>
      <c r="AL4873">
        <v>0</v>
      </c>
      <c r="AM4873">
        <v>0</v>
      </c>
      <c r="AN4873">
        <v>0</v>
      </c>
      <c r="AO4873">
        <v>0</v>
      </c>
      <c r="AP4873">
        <v>0</v>
      </c>
      <c r="AQ4873">
        <v>1</v>
      </c>
      <c r="AR4873">
        <v>0</v>
      </c>
      <c r="AS4873">
        <v>0</v>
      </c>
      <c r="AT4873">
        <v>0</v>
      </c>
      <c r="AU4873">
        <v>1</v>
      </c>
      <c r="AV4873">
        <v>0</v>
      </c>
      <c r="AW4873">
        <v>0</v>
      </c>
      <c r="AX4873">
        <v>0</v>
      </c>
      <c r="AY4873">
        <v>0</v>
      </c>
      <c r="AZ4873">
        <v>0</v>
      </c>
      <c r="BA4873">
        <v>0</v>
      </c>
      <c r="BB4873">
        <v>0</v>
      </c>
      <c r="BC4873">
        <v>0</v>
      </c>
      <c r="BD4873">
        <v>0</v>
      </c>
      <c r="BE4873">
        <v>0</v>
      </c>
      <c r="BF4873">
        <v>0</v>
      </c>
      <c r="BG4873">
        <v>0</v>
      </c>
      <c r="BH4873">
        <v>0</v>
      </c>
      <c r="BI4873">
        <v>1</v>
      </c>
      <c r="BJ4873">
        <v>0</v>
      </c>
      <c r="BK4873">
        <v>0</v>
      </c>
      <c r="BL4873">
        <v>0</v>
      </c>
      <c r="BM4873">
        <v>0</v>
      </c>
      <c r="BN4873">
        <v>0</v>
      </c>
      <c r="BO4873">
        <v>1</v>
      </c>
      <c r="BP4873">
        <v>0</v>
      </c>
      <c r="BQ4873">
        <v>0</v>
      </c>
      <c r="BR4873">
        <v>0</v>
      </c>
      <c r="BS4873">
        <v>1</v>
      </c>
      <c r="BT4873">
        <v>8</v>
      </c>
      <c r="BU4873" t="s">
        <v>4668</v>
      </c>
    </row>
    <row r="4874" spans="1:73">
      <c r="A4874" t="s">
        <v>4552</v>
      </c>
      <c r="B4874" t="s">
        <v>4553</v>
      </c>
      <c r="C4874">
        <v>122</v>
      </c>
      <c r="D4874" t="s">
        <v>119</v>
      </c>
      <c r="E4874" t="s">
        <v>78</v>
      </c>
      <c r="F4874" t="s">
        <v>77</v>
      </c>
      <c r="G4874">
        <v>0</v>
      </c>
      <c r="H4874">
        <v>2</v>
      </c>
      <c r="I4874">
        <v>0</v>
      </c>
      <c r="J4874">
        <v>0</v>
      </c>
      <c r="K4874">
        <v>0</v>
      </c>
      <c r="L4874">
        <v>0</v>
      </c>
      <c r="M4874">
        <v>0</v>
      </c>
      <c r="N4874">
        <v>2</v>
      </c>
      <c r="O4874">
        <v>0</v>
      </c>
      <c r="P4874">
        <v>0</v>
      </c>
      <c r="Q4874">
        <v>0</v>
      </c>
      <c r="R4874">
        <v>0</v>
      </c>
      <c r="S4874">
        <v>1</v>
      </c>
      <c r="T4874">
        <v>1</v>
      </c>
      <c r="U4874">
        <v>0</v>
      </c>
      <c r="V4874">
        <v>1</v>
      </c>
      <c r="W4874">
        <v>0</v>
      </c>
      <c r="X4874">
        <v>0</v>
      </c>
      <c r="Y4874">
        <v>0</v>
      </c>
      <c r="Z4874">
        <v>0</v>
      </c>
      <c r="AA4874">
        <v>0</v>
      </c>
      <c r="AB4874">
        <v>10</v>
      </c>
      <c r="AC4874">
        <v>1</v>
      </c>
      <c r="AD4874">
        <v>0</v>
      </c>
      <c r="AE4874">
        <v>0</v>
      </c>
      <c r="AF4874">
        <v>0</v>
      </c>
      <c r="AG4874">
        <v>0</v>
      </c>
      <c r="AH4874">
        <v>0</v>
      </c>
      <c r="AI4874">
        <v>0</v>
      </c>
      <c r="AJ4874">
        <v>0</v>
      </c>
      <c r="AK4874">
        <v>0</v>
      </c>
      <c r="AL4874">
        <v>0</v>
      </c>
      <c r="AM4874">
        <v>2</v>
      </c>
      <c r="AN4874">
        <v>0</v>
      </c>
      <c r="AO4874">
        <v>0</v>
      </c>
      <c r="AP4874">
        <v>0</v>
      </c>
      <c r="AQ4874">
        <v>0</v>
      </c>
      <c r="AR4874">
        <v>0</v>
      </c>
      <c r="AS4874">
        <v>0</v>
      </c>
      <c r="AT4874">
        <v>0</v>
      </c>
      <c r="AU4874">
        <v>1</v>
      </c>
      <c r="AV4874">
        <v>0</v>
      </c>
      <c r="AW4874">
        <v>0</v>
      </c>
      <c r="AX4874">
        <v>3</v>
      </c>
      <c r="AY4874">
        <v>0</v>
      </c>
      <c r="AZ4874">
        <v>2</v>
      </c>
      <c r="BA4874">
        <v>5</v>
      </c>
      <c r="BB4874">
        <v>0</v>
      </c>
      <c r="BC4874">
        <v>2</v>
      </c>
      <c r="BD4874">
        <v>0</v>
      </c>
      <c r="BE4874">
        <v>0</v>
      </c>
      <c r="BF4874">
        <v>0</v>
      </c>
      <c r="BG4874">
        <v>0</v>
      </c>
      <c r="BH4874">
        <v>0</v>
      </c>
      <c r="BI4874">
        <v>2</v>
      </c>
      <c r="BJ4874">
        <v>0</v>
      </c>
      <c r="BK4874">
        <v>0</v>
      </c>
      <c r="BL4874">
        <v>0</v>
      </c>
      <c r="BM4874">
        <v>0</v>
      </c>
      <c r="BN4874">
        <v>2</v>
      </c>
      <c r="BO4874">
        <v>4</v>
      </c>
      <c r="BP4874">
        <v>0</v>
      </c>
      <c r="BQ4874">
        <v>0</v>
      </c>
      <c r="BR4874">
        <v>2</v>
      </c>
      <c r="BS4874">
        <v>1</v>
      </c>
      <c r="BT4874">
        <v>12</v>
      </c>
      <c r="BU4874" t="s">
        <v>4669</v>
      </c>
    </row>
    <row r="4875" spans="1:73">
      <c r="A4875" t="s">
        <v>4552</v>
      </c>
      <c r="B4875" t="s">
        <v>4553</v>
      </c>
      <c r="C4875">
        <v>123</v>
      </c>
      <c r="D4875" t="s">
        <v>119</v>
      </c>
      <c r="E4875" t="s">
        <v>4566</v>
      </c>
      <c r="F4875" t="s">
        <v>101</v>
      </c>
      <c r="G4875">
        <v>0</v>
      </c>
      <c r="H4875">
        <v>10</v>
      </c>
      <c r="I4875">
        <v>0</v>
      </c>
      <c r="J4875">
        <v>0</v>
      </c>
      <c r="K4875">
        <v>0</v>
      </c>
      <c r="L4875">
        <v>19</v>
      </c>
      <c r="M4875">
        <v>0</v>
      </c>
      <c r="N4875">
        <v>9</v>
      </c>
      <c r="O4875">
        <v>0</v>
      </c>
      <c r="P4875">
        <v>0</v>
      </c>
      <c r="Q4875">
        <v>0</v>
      </c>
      <c r="R4875">
        <v>0</v>
      </c>
      <c r="S4875">
        <v>25</v>
      </c>
      <c r="T4875">
        <v>12</v>
      </c>
      <c r="U4875">
        <v>0</v>
      </c>
      <c r="V4875">
        <v>5</v>
      </c>
      <c r="W4875">
        <v>1</v>
      </c>
      <c r="X4875">
        <v>4</v>
      </c>
      <c r="Y4875">
        <v>0</v>
      </c>
      <c r="Z4875">
        <v>0</v>
      </c>
      <c r="AA4875">
        <v>0</v>
      </c>
      <c r="AB4875">
        <v>69</v>
      </c>
      <c r="AC4875">
        <v>2</v>
      </c>
      <c r="AD4875">
        <v>0</v>
      </c>
      <c r="AE4875">
        <v>0</v>
      </c>
      <c r="AF4875">
        <v>0</v>
      </c>
      <c r="AG4875">
        <v>8</v>
      </c>
      <c r="AH4875">
        <v>0</v>
      </c>
      <c r="AI4875">
        <v>13</v>
      </c>
      <c r="AJ4875">
        <v>0</v>
      </c>
      <c r="AK4875">
        <v>0</v>
      </c>
      <c r="AL4875">
        <v>2</v>
      </c>
      <c r="AM4875">
        <v>5</v>
      </c>
      <c r="AN4875">
        <v>0</v>
      </c>
      <c r="AO4875">
        <v>0</v>
      </c>
      <c r="AP4875">
        <v>2</v>
      </c>
      <c r="AQ4875">
        <v>0</v>
      </c>
      <c r="AR4875">
        <v>0</v>
      </c>
      <c r="AS4875">
        <v>0</v>
      </c>
      <c r="AT4875">
        <v>1</v>
      </c>
      <c r="AU4875">
        <v>1</v>
      </c>
      <c r="AV4875">
        <v>0</v>
      </c>
      <c r="AW4875">
        <v>0</v>
      </c>
      <c r="AX4875">
        <v>6</v>
      </c>
      <c r="AY4875">
        <v>8</v>
      </c>
      <c r="AZ4875">
        <v>15</v>
      </c>
      <c r="BA4875">
        <v>12</v>
      </c>
      <c r="BB4875">
        <v>1</v>
      </c>
      <c r="BC4875">
        <v>10</v>
      </c>
      <c r="BD4875">
        <v>0</v>
      </c>
      <c r="BE4875">
        <v>0</v>
      </c>
      <c r="BF4875">
        <v>0</v>
      </c>
      <c r="BG4875">
        <v>0</v>
      </c>
      <c r="BH4875">
        <v>0</v>
      </c>
      <c r="BI4875">
        <v>21</v>
      </c>
      <c r="BJ4875">
        <v>2</v>
      </c>
      <c r="BK4875">
        <v>0</v>
      </c>
      <c r="BL4875">
        <v>2</v>
      </c>
      <c r="BM4875">
        <v>0</v>
      </c>
      <c r="BN4875">
        <v>6</v>
      </c>
      <c r="BO4875">
        <v>19</v>
      </c>
      <c r="BP4875">
        <v>3</v>
      </c>
      <c r="BQ4875">
        <v>0</v>
      </c>
      <c r="BR4875">
        <v>2</v>
      </c>
      <c r="BS4875">
        <v>6</v>
      </c>
      <c r="BT4875">
        <v>114</v>
      </c>
      <c r="BU4875" t="s">
        <v>4670</v>
      </c>
    </row>
    <row r="4876" spans="1:73">
      <c r="A4876" t="s">
        <v>4552</v>
      </c>
      <c r="B4876" t="s">
        <v>4553</v>
      </c>
      <c r="C4876">
        <v>124</v>
      </c>
      <c r="D4876" t="s">
        <v>119</v>
      </c>
      <c r="E4876" t="s">
        <v>78</v>
      </c>
      <c r="F4876" t="s">
        <v>77</v>
      </c>
      <c r="G4876">
        <v>0</v>
      </c>
      <c r="H4876">
        <v>0</v>
      </c>
      <c r="I4876">
        <v>0</v>
      </c>
      <c r="J4876">
        <v>0</v>
      </c>
      <c r="K4876">
        <v>0</v>
      </c>
      <c r="L4876">
        <v>2</v>
      </c>
      <c r="M4876">
        <v>0</v>
      </c>
      <c r="N4876">
        <v>2</v>
      </c>
      <c r="O4876">
        <v>0</v>
      </c>
      <c r="P4876">
        <v>0</v>
      </c>
      <c r="Q4876">
        <v>0</v>
      </c>
      <c r="R4876">
        <v>0</v>
      </c>
      <c r="S4876">
        <v>3</v>
      </c>
      <c r="T4876">
        <v>0</v>
      </c>
      <c r="U4876">
        <v>0</v>
      </c>
      <c r="V4876">
        <v>1</v>
      </c>
      <c r="W4876">
        <v>0</v>
      </c>
      <c r="X4876">
        <v>0</v>
      </c>
      <c r="Y4876">
        <v>0</v>
      </c>
      <c r="Z4876">
        <v>0</v>
      </c>
      <c r="AA4876">
        <v>0</v>
      </c>
      <c r="AB4876">
        <v>11</v>
      </c>
      <c r="AC4876">
        <v>1</v>
      </c>
      <c r="AD4876">
        <v>0</v>
      </c>
      <c r="AE4876">
        <v>0</v>
      </c>
      <c r="AF4876">
        <v>0</v>
      </c>
      <c r="AG4876">
        <v>0</v>
      </c>
      <c r="AH4876">
        <v>0</v>
      </c>
      <c r="AI4876">
        <v>0</v>
      </c>
      <c r="AJ4876">
        <v>0</v>
      </c>
      <c r="AK4876">
        <v>0</v>
      </c>
      <c r="AL4876">
        <v>1</v>
      </c>
      <c r="AM4876">
        <v>4</v>
      </c>
      <c r="AN4876">
        <v>0</v>
      </c>
      <c r="AO4876">
        <v>0</v>
      </c>
      <c r="AP4876">
        <v>0</v>
      </c>
      <c r="AQ4876">
        <v>0</v>
      </c>
      <c r="AR4876">
        <v>0</v>
      </c>
      <c r="AS4876">
        <v>0</v>
      </c>
      <c r="AT4876">
        <v>0</v>
      </c>
      <c r="AU4876">
        <v>0</v>
      </c>
      <c r="AV4876">
        <v>0</v>
      </c>
      <c r="AW4876">
        <v>0</v>
      </c>
      <c r="AX4876">
        <v>0</v>
      </c>
      <c r="AY4876">
        <v>0</v>
      </c>
      <c r="AZ4876">
        <v>1</v>
      </c>
      <c r="BA4876">
        <v>4</v>
      </c>
      <c r="BB4876">
        <v>1</v>
      </c>
      <c r="BC4876">
        <v>0</v>
      </c>
      <c r="BD4876">
        <v>0</v>
      </c>
      <c r="BE4876">
        <v>0</v>
      </c>
      <c r="BF4876">
        <v>0</v>
      </c>
      <c r="BG4876">
        <v>0</v>
      </c>
      <c r="BH4876">
        <v>0</v>
      </c>
      <c r="BI4876">
        <v>0</v>
      </c>
      <c r="BJ4876">
        <v>0</v>
      </c>
      <c r="BK4876">
        <v>0</v>
      </c>
      <c r="BL4876">
        <v>0</v>
      </c>
      <c r="BM4876">
        <v>0</v>
      </c>
      <c r="BN4876">
        <v>0</v>
      </c>
      <c r="BO4876">
        <v>3</v>
      </c>
      <c r="BP4876">
        <v>0</v>
      </c>
      <c r="BQ4876">
        <v>0</v>
      </c>
      <c r="BR4876">
        <v>0</v>
      </c>
      <c r="BS4876">
        <v>1</v>
      </c>
      <c r="BT4876">
        <v>19</v>
      </c>
      <c r="BU4876" t="s">
        <v>4671</v>
      </c>
    </row>
    <row r="4877" spans="1:73">
      <c r="A4877" t="s">
        <v>4552</v>
      </c>
      <c r="B4877" t="s">
        <v>4553</v>
      </c>
      <c r="C4877">
        <v>125</v>
      </c>
      <c r="D4877" t="s">
        <v>119</v>
      </c>
      <c r="E4877" t="s">
        <v>4559</v>
      </c>
      <c r="F4877" t="s">
        <v>92</v>
      </c>
      <c r="G4877">
        <v>0</v>
      </c>
      <c r="H4877">
        <v>2</v>
      </c>
      <c r="I4877">
        <v>4</v>
      </c>
      <c r="J4877">
        <v>0</v>
      </c>
      <c r="K4877">
        <v>0</v>
      </c>
      <c r="L4877">
        <v>3</v>
      </c>
      <c r="M4877">
        <v>0</v>
      </c>
      <c r="N4877">
        <v>9</v>
      </c>
      <c r="O4877">
        <v>0</v>
      </c>
      <c r="P4877">
        <v>0</v>
      </c>
      <c r="Q4877">
        <v>1</v>
      </c>
      <c r="R4877">
        <v>0</v>
      </c>
      <c r="S4877">
        <v>10</v>
      </c>
      <c r="T4877">
        <v>3</v>
      </c>
      <c r="U4877">
        <v>0</v>
      </c>
      <c r="V4877">
        <v>0</v>
      </c>
      <c r="W4877">
        <v>3</v>
      </c>
      <c r="X4877">
        <v>0</v>
      </c>
      <c r="Y4877">
        <v>0</v>
      </c>
      <c r="Z4877">
        <v>2</v>
      </c>
      <c r="AA4877">
        <v>0</v>
      </c>
      <c r="AB4877">
        <v>31</v>
      </c>
      <c r="AC4877">
        <v>0</v>
      </c>
      <c r="AD4877">
        <v>0</v>
      </c>
      <c r="AE4877">
        <v>0</v>
      </c>
      <c r="AF4877">
        <v>0</v>
      </c>
      <c r="AG4877">
        <v>0</v>
      </c>
      <c r="AH4877">
        <v>2</v>
      </c>
      <c r="AI4877">
        <v>1</v>
      </c>
      <c r="AJ4877">
        <v>0</v>
      </c>
      <c r="AK4877">
        <v>0</v>
      </c>
      <c r="AL4877">
        <v>2</v>
      </c>
      <c r="AM4877">
        <v>9</v>
      </c>
      <c r="AN4877">
        <v>0</v>
      </c>
      <c r="AO4877">
        <v>1</v>
      </c>
      <c r="AP4877">
        <v>2</v>
      </c>
      <c r="AQ4877">
        <v>4</v>
      </c>
      <c r="AR4877">
        <v>0</v>
      </c>
      <c r="AS4877">
        <v>0</v>
      </c>
      <c r="AT4877">
        <v>0</v>
      </c>
      <c r="AU4877">
        <v>0</v>
      </c>
      <c r="AV4877">
        <v>0</v>
      </c>
      <c r="AW4877">
        <v>4</v>
      </c>
      <c r="AX4877">
        <v>4</v>
      </c>
      <c r="AY4877">
        <v>1</v>
      </c>
      <c r="AZ4877">
        <v>12</v>
      </c>
      <c r="BA4877">
        <v>16</v>
      </c>
      <c r="BB4877">
        <v>0</v>
      </c>
      <c r="BC4877">
        <v>6</v>
      </c>
      <c r="BD4877">
        <v>0</v>
      </c>
      <c r="BE4877">
        <v>0</v>
      </c>
      <c r="BF4877">
        <v>0</v>
      </c>
      <c r="BG4877">
        <v>0</v>
      </c>
      <c r="BH4877">
        <v>0</v>
      </c>
      <c r="BI4877">
        <v>4</v>
      </c>
      <c r="BJ4877">
        <v>0</v>
      </c>
      <c r="BK4877">
        <v>0</v>
      </c>
      <c r="BL4877">
        <v>0</v>
      </c>
      <c r="BM4877">
        <v>0</v>
      </c>
      <c r="BN4877">
        <v>3</v>
      </c>
      <c r="BO4877">
        <v>12</v>
      </c>
      <c r="BP4877">
        <v>1</v>
      </c>
      <c r="BQ4877">
        <v>0</v>
      </c>
      <c r="BR4877">
        <v>0</v>
      </c>
      <c r="BS4877">
        <v>2</v>
      </c>
      <c r="BT4877">
        <v>57</v>
      </c>
      <c r="BU4877" t="s">
        <v>4672</v>
      </c>
    </row>
    <row r="4878" spans="1:73">
      <c r="A4878" t="s">
        <v>4552</v>
      </c>
      <c r="B4878" t="s">
        <v>4553</v>
      </c>
      <c r="C4878">
        <v>126</v>
      </c>
      <c r="D4878" t="s">
        <v>119</v>
      </c>
      <c r="E4878" t="s">
        <v>78</v>
      </c>
      <c r="F4878" t="s">
        <v>77</v>
      </c>
      <c r="G4878">
        <v>0</v>
      </c>
      <c r="H4878">
        <v>1</v>
      </c>
      <c r="I4878">
        <v>0</v>
      </c>
      <c r="J4878">
        <v>0</v>
      </c>
      <c r="K4878">
        <v>0</v>
      </c>
      <c r="L4878">
        <v>0</v>
      </c>
      <c r="M4878">
        <v>0</v>
      </c>
      <c r="N4878">
        <v>2</v>
      </c>
      <c r="O4878">
        <v>0</v>
      </c>
      <c r="P4878">
        <v>0</v>
      </c>
      <c r="Q4878">
        <v>0</v>
      </c>
      <c r="R4878">
        <v>0</v>
      </c>
      <c r="S4878">
        <v>0</v>
      </c>
      <c r="T4878">
        <v>1</v>
      </c>
      <c r="U4878">
        <v>0</v>
      </c>
      <c r="V4878">
        <v>0</v>
      </c>
      <c r="W4878">
        <v>0</v>
      </c>
      <c r="X4878">
        <v>0</v>
      </c>
      <c r="Y4878">
        <v>0</v>
      </c>
      <c r="Z4878">
        <v>0</v>
      </c>
      <c r="AA4878">
        <v>0</v>
      </c>
      <c r="AB4878">
        <v>7</v>
      </c>
      <c r="AC4878">
        <v>0</v>
      </c>
      <c r="AD4878">
        <v>0</v>
      </c>
      <c r="AE4878">
        <v>1</v>
      </c>
      <c r="AF4878">
        <v>0</v>
      </c>
      <c r="AG4878">
        <v>0</v>
      </c>
      <c r="AH4878">
        <v>0</v>
      </c>
      <c r="AI4878">
        <v>0</v>
      </c>
      <c r="AJ4878">
        <v>0</v>
      </c>
      <c r="AK4878">
        <v>0</v>
      </c>
      <c r="AL4878">
        <v>0</v>
      </c>
      <c r="AM4878">
        <v>0</v>
      </c>
      <c r="AN4878">
        <v>0</v>
      </c>
      <c r="AO4878">
        <v>0</v>
      </c>
      <c r="AP4878">
        <v>1</v>
      </c>
      <c r="AQ4878">
        <v>0</v>
      </c>
      <c r="AR4878">
        <v>0</v>
      </c>
      <c r="AS4878">
        <v>0</v>
      </c>
      <c r="AT4878">
        <v>0</v>
      </c>
      <c r="AU4878">
        <v>0</v>
      </c>
      <c r="AV4878">
        <v>1</v>
      </c>
      <c r="AW4878">
        <v>0</v>
      </c>
      <c r="AX4878">
        <v>0</v>
      </c>
      <c r="AY4878">
        <v>2</v>
      </c>
      <c r="AZ4878">
        <v>2</v>
      </c>
      <c r="BA4878">
        <v>0</v>
      </c>
      <c r="BB4878">
        <v>0</v>
      </c>
      <c r="BC4878">
        <v>2</v>
      </c>
      <c r="BD4878">
        <v>0</v>
      </c>
      <c r="BE4878">
        <v>0</v>
      </c>
      <c r="BF4878">
        <v>0</v>
      </c>
      <c r="BG4878">
        <v>0</v>
      </c>
      <c r="BH4878">
        <v>0</v>
      </c>
      <c r="BI4878">
        <v>2</v>
      </c>
      <c r="BJ4878">
        <v>0</v>
      </c>
      <c r="BK4878">
        <v>0</v>
      </c>
      <c r="BL4878">
        <v>0</v>
      </c>
      <c r="BM4878">
        <v>0</v>
      </c>
      <c r="BN4878">
        <v>0</v>
      </c>
      <c r="BO4878">
        <v>3</v>
      </c>
      <c r="BP4878">
        <v>0</v>
      </c>
      <c r="BQ4878">
        <v>0</v>
      </c>
      <c r="BR4878">
        <v>0</v>
      </c>
      <c r="BS4878">
        <v>1</v>
      </c>
      <c r="BT4878">
        <v>11</v>
      </c>
      <c r="BU4878" t="s">
        <v>4673</v>
      </c>
    </row>
    <row r="4879" spans="1:73">
      <c r="A4879" t="s">
        <v>4552</v>
      </c>
      <c r="B4879" t="s">
        <v>4553</v>
      </c>
      <c r="C4879">
        <v>127</v>
      </c>
      <c r="D4879" t="s">
        <v>119</v>
      </c>
      <c r="E4879" t="s">
        <v>4559</v>
      </c>
      <c r="F4879" t="s">
        <v>92</v>
      </c>
      <c r="G4879">
        <v>1</v>
      </c>
      <c r="H4879">
        <v>8</v>
      </c>
      <c r="I4879">
        <v>3</v>
      </c>
      <c r="J4879">
        <v>0</v>
      </c>
      <c r="K4879">
        <v>1</v>
      </c>
      <c r="L4879">
        <v>10</v>
      </c>
      <c r="M4879">
        <v>0</v>
      </c>
      <c r="N4879">
        <v>24</v>
      </c>
      <c r="O4879">
        <v>0</v>
      </c>
      <c r="P4879">
        <v>0</v>
      </c>
      <c r="Q4879">
        <v>2</v>
      </c>
      <c r="R4879">
        <v>3</v>
      </c>
      <c r="S4879">
        <v>24</v>
      </c>
      <c r="T4879">
        <v>3</v>
      </c>
      <c r="U4879">
        <v>0</v>
      </c>
      <c r="V4879">
        <v>0</v>
      </c>
      <c r="W4879">
        <v>11</v>
      </c>
      <c r="X4879">
        <v>0</v>
      </c>
      <c r="Y4879">
        <v>0</v>
      </c>
      <c r="Z4879">
        <v>1</v>
      </c>
      <c r="AA4879">
        <v>0</v>
      </c>
      <c r="AB4879">
        <v>105</v>
      </c>
      <c r="AC4879">
        <v>3</v>
      </c>
      <c r="AD4879">
        <v>0</v>
      </c>
      <c r="AE4879">
        <v>0</v>
      </c>
      <c r="AF4879">
        <v>0</v>
      </c>
      <c r="AG4879">
        <v>0</v>
      </c>
      <c r="AH4879">
        <v>3</v>
      </c>
      <c r="AI4879">
        <v>1</v>
      </c>
      <c r="AJ4879">
        <v>0</v>
      </c>
      <c r="AK4879">
        <v>0</v>
      </c>
      <c r="AL4879">
        <v>1</v>
      </c>
      <c r="AM4879">
        <v>34</v>
      </c>
      <c r="AN4879">
        <v>0</v>
      </c>
      <c r="AO4879">
        <v>1</v>
      </c>
      <c r="AP4879">
        <v>0</v>
      </c>
      <c r="AQ4879">
        <v>4</v>
      </c>
      <c r="AR4879">
        <v>1</v>
      </c>
      <c r="AS4879">
        <v>0</v>
      </c>
      <c r="AT4879">
        <v>0</v>
      </c>
      <c r="AU4879">
        <v>5</v>
      </c>
      <c r="AV4879">
        <v>0</v>
      </c>
      <c r="AW4879">
        <v>2</v>
      </c>
      <c r="AX4879">
        <v>9</v>
      </c>
      <c r="AY4879">
        <v>10</v>
      </c>
      <c r="AZ4879">
        <v>23</v>
      </c>
      <c r="BA4879">
        <v>49</v>
      </c>
      <c r="BB4879">
        <v>3</v>
      </c>
      <c r="BC4879">
        <v>9</v>
      </c>
      <c r="BD4879">
        <v>0</v>
      </c>
      <c r="BE4879">
        <v>0</v>
      </c>
      <c r="BF4879">
        <v>0</v>
      </c>
      <c r="BG4879">
        <v>0</v>
      </c>
      <c r="BH4879">
        <v>0</v>
      </c>
      <c r="BI4879">
        <v>23</v>
      </c>
      <c r="BJ4879">
        <v>5</v>
      </c>
      <c r="BK4879">
        <v>0</v>
      </c>
      <c r="BL4879">
        <v>3</v>
      </c>
      <c r="BM4879">
        <v>0</v>
      </c>
      <c r="BN4879">
        <v>4</v>
      </c>
      <c r="BO4879">
        <v>36</v>
      </c>
      <c r="BP4879">
        <v>3</v>
      </c>
      <c r="BQ4879">
        <v>0</v>
      </c>
      <c r="BR4879">
        <v>1</v>
      </c>
      <c r="BS4879">
        <v>9</v>
      </c>
      <c r="BT4879">
        <v>141</v>
      </c>
      <c r="BU4879" t="s">
        <v>4674</v>
      </c>
    </row>
    <row r="4880" spans="1:73">
      <c r="A4880" t="s">
        <v>4552</v>
      </c>
      <c r="B4880" t="s">
        <v>4553</v>
      </c>
      <c r="C4880">
        <v>128</v>
      </c>
      <c r="D4880" t="s">
        <v>119</v>
      </c>
      <c r="E4880" t="s">
        <v>78</v>
      </c>
      <c r="F4880" t="s">
        <v>77</v>
      </c>
      <c r="G4880">
        <v>0</v>
      </c>
      <c r="H4880">
        <v>0</v>
      </c>
      <c r="I4880">
        <v>0</v>
      </c>
      <c r="J4880">
        <v>0</v>
      </c>
      <c r="K4880">
        <v>0</v>
      </c>
      <c r="L4880">
        <v>0</v>
      </c>
      <c r="M4880">
        <v>0</v>
      </c>
      <c r="N4880">
        <v>0</v>
      </c>
      <c r="O4880">
        <v>0</v>
      </c>
      <c r="P4880">
        <v>0</v>
      </c>
      <c r="Q4880">
        <v>0</v>
      </c>
      <c r="R4880">
        <v>0</v>
      </c>
      <c r="S4880">
        <v>1</v>
      </c>
      <c r="T4880">
        <v>2</v>
      </c>
      <c r="U4880">
        <v>0</v>
      </c>
      <c r="V4880">
        <v>0</v>
      </c>
      <c r="W4880">
        <v>0</v>
      </c>
      <c r="X4880">
        <v>0</v>
      </c>
      <c r="Y4880">
        <v>0</v>
      </c>
      <c r="Z4880">
        <v>0</v>
      </c>
      <c r="AA4880">
        <v>0</v>
      </c>
      <c r="AB4880">
        <v>2</v>
      </c>
      <c r="AC4880">
        <v>0</v>
      </c>
      <c r="AD4880">
        <v>0</v>
      </c>
      <c r="AE4880">
        <v>0</v>
      </c>
      <c r="AF4880">
        <v>0</v>
      </c>
      <c r="AG4880">
        <v>0</v>
      </c>
      <c r="AH4880">
        <v>0</v>
      </c>
      <c r="AI4880">
        <v>1</v>
      </c>
      <c r="AJ4880">
        <v>0</v>
      </c>
      <c r="AK4880">
        <v>0</v>
      </c>
      <c r="AL4880">
        <v>0</v>
      </c>
      <c r="AM4880">
        <v>0</v>
      </c>
      <c r="AN4880">
        <v>0</v>
      </c>
      <c r="AO4880">
        <v>0</v>
      </c>
      <c r="AP4880">
        <v>1</v>
      </c>
      <c r="AQ4880">
        <v>0</v>
      </c>
      <c r="AR4880">
        <v>0</v>
      </c>
      <c r="AS4880">
        <v>0</v>
      </c>
      <c r="AT4880">
        <v>0</v>
      </c>
      <c r="AU4880">
        <v>0</v>
      </c>
      <c r="AV4880">
        <v>0</v>
      </c>
      <c r="AW4880">
        <v>0</v>
      </c>
      <c r="AX4880">
        <v>0</v>
      </c>
      <c r="AY4880">
        <v>0</v>
      </c>
      <c r="AZ4880">
        <v>1</v>
      </c>
      <c r="BA4880">
        <v>0</v>
      </c>
      <c r="BB4880">
        <v>0</v>
      </c>
      <c r="BC4880">
        <v>2</v>
      </c>
      <c r="BD4880">
        <v>0</v>
      </c>
      <c r="BE4880">
        <v>0</v>
      </c>
      <c r="BF4880">
        <v>0</v>
      </c>
      <c r="BG4880">
        <v>0</v>
      </c>
      <c r="BH4880">
        <v>0</v>
      </c>
      <c r="BI4880">
        <v>0</v>
      </c>
      <c r="BJ4880">
        <v>0</v>
      </c>
      <c r="BK4880">
        <v>0</v>
      </c>
      <c r="BL4880">
        <v>0</v>
      </c>
      <c r="BM4880">
        <v>0</v>
      </c>
      <c r="BN4880">
        <v>1</v>
      </c>
      <c r="BO4880">
        <v>1</v>
      </c>
      <c r="BP4880">
        <v>0</v>
      </c>
      <c r="BQ4880">
        <v>0</v>
      </c>
      <c r="BR4880">
        <v>0</v>
      </c>
      <c r="BS4880">
        <v>1</v>
      </c>
      <c r="BT4880">
        <v>5</v>
      </c>
      <c r="BU4880" t="s">
        <v>4675</v>
      </c>
    </row>
    <row r="4881" spans="1:73">
      <c r="A4881" t="s">
        <v>4552</v>
      </c>
      <c r="B4881" t="s">
        <v>4553</v>
      </c>
      <c r="C4881">
        <v>129</v>
      </c>
      <c r="D4881" t="s">
        <v>119</v>
      </c>
      <c r="E4881" t="s">
        <v>4580</v>
      </c>
      <c r="F4881" t="s">
        <v>101</v>
      </c>
      <c r="G4881">
        <v>1</v>
      </c>
      <c r="H4881">
        <v>5</v>
      </c>
      <c r="I4881">
        <v>0</v>
      </c>
      <c r="J4881">
        <v>0</v>
      </c>
      <c r="K4881">
        <v>0</v>
      </c>
      <c r="L4881">
        <v>12</v>
      </c>
      <c r="M4881">
        <v>0</v>
      </c>
      <c r="N4881">
        <v>19</v>
      </c>
      <c r="O4881">
        <v>2</v>
      </c>
      <c r="P4881">
        <v>0</v>
      </c>
      <c r="Q4881">
        <v>0</v>
      </c>
      <c r="R4881">
        <v>5</v>
      </c>
      <c r="S4881">
        <v>32</v>
      </c>
      <c r="T4881">
        <v>19</v>
      </c>
      <c r="U4881">
        <v>0</v>
      </c>
      <c r="V4881">
        <v>3</v>
      </c>
      <c r="W4881">
        <v>5</v>
      </c>
      <c r="X4881">
        <v>0</v>
      </c>
      <c r="Y4881">
        <v>0</v>
      </c>
      <c r="Z4881">
        <v>0</v>
      </c>
      <c r="AA4881">
        <v>0</v>
      </c>
      <c r="AB4881">
        <v>105</v>
      </c>
      <c r="AC4881">
        <v>0</v>
      </c>
      <c r="AD4881">
        <v>2</v>
      </c>
      <c r="AE4881">
        <v>0</v>
      </c>
      <c r="AF4881">
        <v>1</v>
      </c>
      <c r="AG4881">
        <v>7</v>
      </c>
      <c r="AH4881">
        <v>0</v>
      </c>
      <c r="AI4881">
        <v>10</v>
      </c>
      <c r="AJ4881">
        <v>0</v>
      </c>
      <c r="AK4881">
        <v>0</v>
      </c>
      <c r="AL4881">
        <v>4</v>
      </c>
      <c r="AM4881">
        <v>6</v>
      </c>
      <c r="AN4881">
        <v>0</v>
      </c>
      <c r="AO4881">
        <v>0</v>
      </c>
      <c r="AP4881">
        <v>1</v>
      </c>
      <c r="AQ4881">
        <v>4</v>
      </c>
      <c r="AR4881">
        <v>0</v>
      </c>
      <c r="AS4881">
        <v>0</v>
      </c>
      <c r="AT4881">
        <v>0</v>
      </c>
      <c r="AU4881">
        <v>1</v>
      </c>
      <c r="AV4881">
        <v>4</v>
      </c>
      <c r="AW4881">
        <v>0</v>
      </c>
      <c r="AX4881">
        <v>16</v>
      </c>
      <c r="AY4881">
        <v>20</v>
      </c>
      <c r="AZ4881">
        <v>24</v>
      </c>
      <c r="BA4881">
        <v>22</v>
      </c>
      <c r="BB4881">
        <v>4</v>
      </c>
      <c r="BC4881">
        <v>22</v>
      </c>
      <c r="BD4881">
        <v>0</v>
      </c>
      <c r="BE4881">
        <v>0</v>
      </c>
      <c r="BF4881">
        <v>4</v>
      </c>
      <c r="BG4881">
        <v>0</v>
      </c>
      <c r="BH4881">
        <v>0</v>
      </c>
      <c r="BI4881">
        <v>24</v>
      </c>
      <c r="BJ4881">
        <v>13</v>
      </c>
      <c r="BK4881">
        <v>0</v>
      </c>
      <c r="BL4881">
        <v>2</v>
      </c>
      <c r="BM4881">
        <v>8</v>
      </c>
      <c r="BN4881">
        <v>6</v>
      </c>
      <c r="BO4881">
        <v>26</v>
      </c>
      <c r="BP4881">
        <v>0</v>
      </c>
      <c r="BQ4881">
        <v>1</v>
      </c>
      <c r="BR4881">
        <v>4</v>
      </c>
      <c r="BS4881">
        <v>7</v>
      </c>
      <c r="BT4881">
        <v>172</v>
      </c>
      <c r="BU4881" t="s">
        <v>4676</v>
      </c>
    </row>
    <row r="4882" spans="1:73">
      <c r="A4882" t="s">
        <v>4552</v>
      </c>
      <c r="B4882" t="s">
        <v>4553</v>
      </c>
      <c r="C4882">
        <v>130</v>
      </c>
      <c r="D4882" t="s">
        <v>119</v>
      </c>
      <c r="E4882" t="s">
        <v>78</v>
      </c>
      <c r="F4882" t="s">
        <v>77</v>
      </c>
      <c r="G4882">
        <v>0</v>
      </c>
      <c r="H4882">
        <v>8</v>
      </c>
      <c r="I4882">
        <v>0</v>
      </c>
      <c r="J4882">
        <v>0</v>
      </c>
      <c r="K4882">
        <v>0</v>
      </c>
      <c r="L4882">
        <v>7</v>
      </c>
      <c r="M4882">
        <v>0</v>
      </c>
      <c r="N4882">
        <v>6</v>
      </c>
      <c r="O4882">
        <v>0</v>
      </c>
      <c r="P4882">
        <v>0</v>
      </c>
      <c r="Q4882">
        <v>0</v>
      </c>
      <c r="R4882">
        <v>1</v>
      </c>
      <c r="S4882">
        <v>12</v>
      </c>
      <c r="T4882">
        <v>8</v>
      </c>
      <c r="U4882">
        <v>0</v>
      </c>
      <c r="V4882">
        <v>2</v>
      </c>
      <c r="W4882">
        <v>3</v>
      </c>
      <c r="X4882">
        <v>0</v>
      </c>
      <c r="Y4882">
        <v>0</v>
      </c>
      <c r="Z4882">
        <v>0</v>
      </c>
      <c r="AA4882">
        <v>0</v>
      </c>
      <c r="AB4882">
        <v>53</v>
      </c>
      <c r="AC4882">
        <v>0</v>
      </c>
      <c r="AD4882">
        <v>0</v>
      </c>
      <c r="AE4882">
        <v>0</v>
      </c>
      <c r="AF4882">
        <v>1</v>
      </c>
      <c r="AG4882">
        <v>4</v>
      </c>
      <c r="AH4882">
        <v>1</v>
      </c>
      <c r="AI4882">
        <v>6</v>
      </c>
      <c r="AJ4882">
        <v>0</v>
      </c>
      <c r="AK4882">
        <v>0</v>
      </c>
      <c r="AL4882">
        <v>0</v>
      </c>
      <c r="AM4882">
        <v>6</v>
      </c>
      <c r="AN4882">
        <v>0</v>
      </c>
      <c r="AO4882">
        <v>0</v>
      </c>
      <c r="AP4882">
        <v>1</v>
      </c>
      <c r="AQ4882">
        <v>0</v>
      </c>
      <c r="AR4882">
        <v>0</v>
      </c>
      <c r="AS4882">
        <v>0</v>
      </c>
      <c r="AT4882">
        <v>0</v>
      </c>
      <c r="AU4882">
        <v>0</v>
      </c>
      <c r="AV4882">
        <v>1</v>
      </c>
      <c r="AW4882">
        <v>0</v>
      </c>
      <c r="AX4882">
        <v>9</v>
      </c>
      <c r="AY4882">
        <v>12</v>
      </c>
      <c r="AZ4882">
        <v>7</v>
      </c>
      <c r="BA4882">
        <v>15</v>
      </c>
      <c r="BB4882">
        <v>1</v>
      </c>
      <c r="BC4882">
        <v>15</v>
      </c>
      <c r="BD4882">
        <v>0</v>
      </c>
      <c r="BE4882">
        <v>0</v>
      </c>
      <c r="BF4882">
        <v>1</v>
      </c>
      <c r="BG4882">
        <v>0</v>
      </c>
      <c r="BH4882">
        <v>0</v>
      </c>
      <c r="BI4882">
        <v>13</v>
      </c>
      <c r="BJ4882">
        <v>10</v>
      </c>
      <c r="BK4882">
        <v>0</v>
      </c>
      <c r="BL4882">
        <v>3</v>
      </c>
      <c r="BM4882">
        <v>0</v>
      </c>
      <c r="BN4882">
        <v>4</v>
      </c>
      <c r="BO4882">
        <v>9</v>
      </c>
      <c r="BP4882">
        <v>6</v>
      </c>
      <c r="BQ4882">
        <v>0</v>
      </c>
      <c r="BR4882">
        <v>1</v>
      </c>
      <c r="BS4882">
        <v>2</v>
      </c>
      <c r="BT4882">
        <v>82</v>
      </c>
      <c r="BU4882" t="s">
        <v>4677</v>
      </c>
    </row>
    <row r="4883" spans="1:73">
      <c r="A4883" t="s">
        <v>4552</v>
      </c>
      <c r="B4883" t="s">
        <v>4553</v>
      </c>
      <c r="C4883">
        <v>131</v>
      </c>
      <c r="D4883" t="s">
        <v>119</v>
      </c>
      <c r="E4883" t="s">
        <v>4559</v>
      </c>
      <c r="F4883" t="s">
        <v>92</v>
      </c>
      <c r="G4883">
        <v>0</v>
      </c>
      <c r="H4883">
        <v>0</v>
      </c>
      <c r="I4883">
        <v>0</v>
      </c>
      <c r="J4883">
        <v>0</v>
      </c>
      <c r="K4883">
        <v>0</v>
      </c>
      <c r="L4883">
        <v>1</v>
      </c>
      <c r="M4883">
        <v>0</v>
      </c>
      <c r="N4883">
        <v>1</v>
      </c>
      <c r="O4883">
        <v>0</v>
      </c>
      <c r="P4883">
        <v>0</v>
      </c>
      <c r="Q4883">
        <v>0</v>
      </c>
      <c r="R4883">
        <v>0</v>
      </c>
      <c r="S4883">
        <v>1</v>
      </c>
      <c r="T4883">
        <v>0</v>
      </c>
      <c r="U4883">
        <v>0</v>
      </c>
      <c r="V4883">
        <v>0</v>
      </c>
      <c r="W4883">
        <v>0</v>
      </c>
      <c r="X4883">
        <v>0</v>
      </c>
      <c r="Y4883">
        <v>0</v>
      </c>
      <c r="Z4883">
        <v>0</v>
      </c>
      <c r="AA4883">
        <v>0</v>
      </c>
      <c r="AB4883">
        <v>4</v>
      </c>
      <c r="AC4883">
        <v>0</v>
      </c>
      <c r="AD4883">
        <v>0</v>
      </c>
      <c r="AE4883">
        <v>0</v>
      </c>
      <c r="AF4883">
        <v>0</v>
      </c>
      <c r="AG4883">
        <v>0</v>
      </c>
      <c r="AH4883">
        <v>0</v>
      </c>
      <c r="AI4883">
        <v>1</v>
      </c>
      <c r="AJ4883">
        <v>0</v>
      </c>
      <c r="AK4883">
        <v>0</v>
      </c>
      <c r="AL4883">
        <v>0</v>
      </c>
      <c r="AM4883">
        <v>0</v>
      </c>
      <c r="AN4883">
        <v>0</v>
      </c>
      <c r="AO4883">
        <v>0</v>
      </c>
      <c r="AP4883">
        <v>1</v>
      </c>
      <c r="AQ4883">
        <v>0</v>
      </c>
      <c r="AR4883">
        <v>0</v>
      </c>
      <c r="AS4883">
        <v>0</v>
      </c>
      <c r="AT4883">
        <v>0</v>
      </c>
      <c r="AU4883">
        <v>1</v>
      </c>
      <c r="AV4883">
        <v>0</v>
      </c>
      <c r="AW4883">
        <v>0</v>
      </c>
      <c r="AX4883">
        <v>0</v>
      </c>
      <c r="AY4883">
        <v>0</v>
      </c>
      <c r="AZ4883">
        <v>1</v>
      </c>
      <c r="BA4883">
        <v>0</v>
      </c>
      <c r="BB4883">
        <v>0</v>
      </c>
      <c r="BC4883">
        <v>2</v>
      </c>
      <c r="BD4883">
        <v>0</v>
      </c>
      <c r="BE4883">
        <v>0</v>
      </c>
      <c r="BF4883">
        <v>0</v>
      </c>
      <c r="BG4883">
        <v>0</v>
      </c>
      <c r="BH4883">
        <v>0</v>
      </c>
      <c r="BI4883">
        <v>0</v>
      </c>
      <c r="BJ4883">
        <v>0</v>
      </c>
      <c r="BK4883">
        <v>0</v>
      </c>
      <c r="BL4883">
        <v>0</v>
      </c>
      <c r="BM4883">
        <v>0</v>
      </c>
      <c r="BN4883">
        <v>0</v>
      </c>
      <c r="BO4883">
        <v>2</v>
      </c>
      <c r="BP4883">
        <v>0</v>
      </c>
      <c r="BQ4883">
        <v>0</v>
      </c>
      <c r="BR4883">
        <v>0</v>
      </c>
      <c r="BS4883">
        <v>1</v>
      </c>
      <c r="BT4883">
        <v>6</v>
      </c>
      <c r="BU4883" t="s">
        <v>4678</v>
      </c>
    </row>
    <row r="4884" spans="1:73">
      <c r="A4884" t="s">
        <v>4552</v>
      </c>
      <c r="B4884" t="s">
        <v>4553</v>
      </c>
      <c r="C4884">
        <v>132</v>
      </c>
      <c r="D4884" t="s">
        <v>119</v>
      </c>
      <c r="E4884" t="s">
        <v>78</v>
      </c>
      <c r="F4884" t="s">
        <v>77</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0</v>
      </c>
      <c r="BB4884">
        <v>0</v>
      </c>
      <c r="BC4884">
        <v>0</v>
      </c>
      <c r="BD4884">
        <v>0</v>
      </c>
      <c r="BE4884">
        <v>0</v>
      </c>
      <c r="BF4884">
        <v>0</v>
      </c>
      <c r="BG4884">
        <v>0</v>
      </c>
      <c r="BH4884">
        <v>0</v>
      </c>
      <c r="BI4884">
        <v>0</v>
      </c>
      <c r="BJ4884">
        <v>0</v>
      </c>
      <c r="BK4884">
        <v>0</v>
      </c>
      <c r="BL4884">
        <v>0</v>
      </c>
      <c r="BM4884">
        <v>0</v>
      </c>
      <c r="BN4884">
        <v>0</v>
      </c>
      <c r="BO4884">
        <v>0</v>
      </c>
      <c r="BP4884">
        <v>0</v>
      </c>
      <c r="BQ4884">
        <v>0</v>
      </c>
      <c r="BR4884">
        <v>0</v>
      </c>
      <c r="BS4884">
        <v>1</v>
      </c>
      <c r="BT4884">
        <v>1</v>
      </c>
      <c r="BU4884" t="s">
        <v>4679</v>
      </c>
    </row>
    <row r="4885" spans="1:73">
      <c r="A4885" t="s">
        <v>4552</v>
      </c>
      <c r="B4885" t="s">
        <v>4553</v>
      </c>
      <c r="C4885">
        <v>133</v>
      </c>
      <c r="D4885" t="s">
        <v>119</v>
      </c>
      <c r="E4885" t="s">
        <v>4559</v>
      </c>
      <c r="F4885" t="s">
        <v>92</v>
      </c>
      <c r="G4885">
        <v>1</v>
      </c>
      <c r="H4885">
        <v>15</v>
      </c>
      <c r="I4885">
        <v>2</v>
      </c>
      <c r="J4885">
        <v>0</v>
      </c>
      <c r="K4885">
        <v>0</v>
      </c>
      <c r="L4885">
        <v>24</v>
      </c>
      <c r="M4885">
        <v>0</v>
      </c>
      <c r="N4885">
        <v>29</v>
      </c>
      <c r="O4885">
        <v>0</v>
      </c>
      <c r="P4885">
        <v>0</v>
      </c>
      <c r="Q4885">
        <v>4</v>
      </c>
      <c r="R4885">
        <v>0</v>
      </c>
      <c r="S4885">
        <v>43</v>
      </c>
      <c r="T4885">
        <v>16</v>
      </c>
      <c r="U4885">
        <v>0</v>
      </c>
      <c r="V4885">
        <v>3</v>
      </c>
      <c r="W4885">
        <v>7</v>
      </c>
      <c r="X4885">
        <v>0</v>
      </c>
      <c r="Y4885">
        <v>0</v>
      </c>
      <c r="Z4885">
        <v>2</v>
      </c>
      <c r="AA4885">
        <v>0</v>
      </c>
      <c r="AB4885">
        <v>181</v>
      </c>
      <c r="AC4885">
        <v>1</v>
      </c>
      <c r="AD4885">
        <v>0</v>
      </c>
      <c r="AE4885">
        <v>0</v>
      </c>
      <c r="AF4885">
        <v>0</v>
      </c>
      <c r="AG4885">
        <v>13</v>
      </c>
      <c r="AH4885">
        <v>2</v>
      </c>
      <c r="AI4885">
        <v>17</v>
      </c>
      <c r="AJ4885">
        <v>0</v>
      </c>
      <c r="AK4885">
        <v>1</v>
      </c>
      <c r="AL4885">
        <v>1</v>
      </c>
      <c r="AM4885">
        <v>25</v>
      </c>
      <c r="AN4885">
        <v>0</v>
      </c>
      <c r="AO4885">
        <v>0</v>
      </c>
      <c r="AP4885">
        <v>3</v>
      </c>
      <c r="AQ4885">
        <v>4</v>
      </c>
      <c r="AR4885">
        <v>0</v>
      </c>
      <c r="AS4885">
        <v>0</v>
      </c>
      <c r="AT4885">
        <v>2</v>
      </c>
      <c r="AU4885">
        <v>3</v>
      </c>
      <c r="AV4885">
        <v>1</v>
      </c>
      <c r="AW4885">
        <v>2</v>
      </c>
      <c r="AX4885">
        <v>27</v>
      </c>
      <c r="AY4885">
        <v>36</v>
      </c>
      <c r="AZ4885">
        <v>36</v>
      </c>
      <c r="BA4885">
        <v>56</v>
      </c>
      <c r="BB4885">
        <v>8</v>
      </c>
      <c r="BC4885">
        <v>32</v>
      </c>
      <c r="BD4885">
        <v>0</v>
      </c>
      <c r="BE4885">
        <v>0</v>
      </c>
      <c r="BF4885">
        <v>1</v>
      </c>
      <c r="BG4885">
        <v>0</v>
      </c>
      <c r="BH4885">
        <v>2</v>
      </c>
      <c r="BI4885">
        <v>44</v>
      </c>
      <c r="BJ4885">
        <v>21</v>
      </c>
      <c r="BK4885">
        <v>0</v>
      </c>
      <c r="BL4885">
        <v>7</v>
      </c>
      <c r="BM4885">
        <v>7</v>
      </c>
      <c r="BN4885">
        <v>10</v>
      </c>
      <c r="BO4885">
        <v>44</v>
      </c>
      <c r="BP4885">
        <v>3</v>
      </c>
      <c r="BQ4885">
        <v>5</v>
      </c>
      <c r="BR4885">
        <v>8</v>
      </c>
      <c r="BS4885">
        <v>10</v>
      </c>
      <c r="BT4885">
        <v>284</v>
      </c>
      <c r="BU4885" t="s">
        <v>4680</v>
      </c>
    </row>
    <row r="4886" spans="1:73">
      <c r="A4886" t="s">
        <v>4552</v>
      </c>
      <c r="B4886" t="s">
        <v>4553</v>
      </c>
      <c r="C4886">
        <v>134</v>
      </c>
      <c r="D4886" t="s">
        <v>119</v>
      </c>
      <c r="E4886" t="s">
        <v>4575</v>
      </c>
      <c r="F4886" t="s">
        <v>92</v>
      </c>
      <c r="G4886">
        <v>0</v>
      </c>
      <c r="H4886">
        <v>8</v>
      </c>
      <c r="I4886">
        <v>4</v>
      </c>
      <c r="J4886">
        <v>0</v>
      </c>
      <c r="K4886">
        <v>0</v>
      </c>
      <c r="L4886">
        <v>3</v>
      </c>
      <c r="M4886">
        <v>0</v>
      </c>
      <c r="N4886">
        <v>17</v>
      </c>
      <c r="O4886">
        <v>0</v>
      </c>
      <c r="P4886">
        <v>0</v>
      </c>
      <c r="Q4886">
        <v>6</v>
      </c>
      <c r="R4886">
        <v>0</v>
      </c>
      <c r="S4886">
        <v>25</v>
      </c>
      <c r="T4886">
        <v>9</v>
      </c>
      <c r="U4886">
        <v>0</v>
      </c>
      <c r="V4886">
        <v>4</v>
      </c>
      <c r="W4886">
        <v>4</v>
      </c>
      <c r="X4886">
        <v>0</v>
      </c>
      <c r="Y4886">
        <v>0</v>
      </c>
      <c r="Z4886">
        <v>0</v>
      </c>
      <c r="AA4886">
        <v>0</v>
      </c>
      <c r="AB4886">
        <v>67</v>
      </c>
      <c r="AC4886">
        <v>1</v>
      </c>
      <c r="AD4886">
        <v>0</v>
      </c>
      <c r="AE4886">
        <v>0</v>
      </c>
      <c r="AF4886">
        <v>0</v>
      </c>
      <c r="AG4886">
        <v>8</v>
      </c>
      <c r="AH4886">
        <v>0</v>
      </c>
      <c r="AI4886">
        <v>6</v>
      </c>
      <c r="AJ4886">
        <v>0</v>
      </c>
      <c r="AK4886">
        <v>0</v>
      </c>
      <c r="AL4886">
        <v>4</v>
      </c>
      <c r="AM4886">
        <v>11</v>
      </c>
      <c r="AN4886">
        <v>0</v>
      </c>
      <c r="AO4886">
        <v>0</v>
      </c>
      <c r="AP4886">
        <v>1</v>
      </c>
      <c r="AQ4886">
        <v>1</v>
      </c>
      <c r="AR4886">
        <v>0</v>
      </c>
      <c r="AS4886">
        <v>0</v>
      </c>
      <c r="AT4886">
        <v>0</v>
      </c>
      <c r="AU4886">
        <v>5</v>
      </c>
      <c r="AV4886">
        <v>0</v>
      </c>
      <c r="AW4886">
        <v>3</v>
      </c>
      <c r="AX4886">
        <v>8</v>
      </c>
      <c r="AY4886">
        <v>13</v>
      </c>
      <c r="AZ4886">
        <v>19</v>
      </c>
      <c r="BA4886">
        <v>19</v>
      </c>
      <c r="BB4886">
        <v>2</v>
      </c>
      <c r="BC4886">
        <v>8</v>
      </c>
      <c r="BD4886">
        <v>0</v>
      </c>
      <c r="BE4886">
        <v>0</v>
      </c>
      <c r="BF4886">
        <v>0</v>
      </c>
      <c r="BG4886">
        <v>0</v>
      </c>
      <c r="BH4886">
        <v>0</v>
      </c>
      <c r="BI4886">
        <v>16</v>
      </c>
      <c r="BJ4886">
        <v>4</v>
      </c>
      <c r="BK4886">
        <v>0</v>
      </c>
      <c r="BL4886">
        <v>3</v>
      </c>
      <c r="BM4886">
        <v>1</v>
      </c>
      <c r="BN4886">
        <v>2</v>
      </c>
      <c r="BO4886">
        <v>27</v>
      </c>
      <c r="BP4886">
        <v>4</v>
      </c>
      <c r="BQ4886">
        <v>0</v>
      </c>
      <c r="BR4886">
        <v>1</v>
      </c>
      <c r="BS4886">
        <v>3</v>
      </c>
      <c r="BT4886">
        <v>107</v>
      </c>
      <c r="BU4886" t="s">
        <v>4681</v>
      </c>
    </row>
    <row r="4887" spans="1:73">
      <c r="A4887" t="s">
        <v>4552</v>
      </c>
      <c r="B4887" t="s">
        <v>4553</v>
      </c>
      <c r="C4887">
        <v>135</v>
      </c>
      <c r="D4887" t="s">
        <v>119</v>
      </c>
      <c r="E4887" t="s">
        <v>4566</v>
      </c>
      <c r="F4887" t="s">
        <v>101</v>
      </c>
      <c r="G4887">
        <v>0</v>
      </c>
      <c r="H4887">
        <v>0</v>
      </c>
      <c r="I4887">
        <v>0</v>
      </c>
      <c r="J4887">
        <v>0</v>
      </c>
      <c r="K4887">
        <v>0</v>
      </c>
      <c r="L4887">
        <v>0</v>
      </c>
      <c r="M4887">
        <v>0</v>
      </c>
      <c r="N4887">
        <v>1</v>
      </c>
      <c r="O4887">
        <v>0</v>
      </c>
      <c r="P4887">
        <v>0</v>
      </c>
      <c r="Q4887">
        <v>0</v>
      </c>
      <c r="R4887">
        <v>0</v>
      </c>
      <c r="S4887">
        <v>2</v>
      </c>
      <c r="T4887">
        <v>0</v>
      </c>
      <c r="U4887">
        <v>0</v>
      </c>
      <c r="V4887">
        <v>0</v>
      </c>
      <c r="W4887">
        <v>0</v>
      </c>
      <c r="X4887">
        <v>0</v>
      </c>
      <c r="Y4887">
        <v>0</v>
      </c>
      <c r="Z4887">
        <v>0</v>
      </c>
      <c r="AA4887">
        <v>0</v>
      </c>
      <c r="AB4887">
        <v>5</v>
      </c>
      <c r="AC4887">
        <v>1</v>
      </c>
      <c r="AD4887">
        <v>0</v>
      </c>
      <c r="AE4887">
        <v>0</v>
      </c>
      <c r="AF4887">
        <v>0</v>
      </c>
      <c r="AG4887">
        <v>0</v>
      </c>
      <c r="AH4887">
        <v>0</v>
      </c>
      <c r="AI4887">
        <v>0</v>
      </c>
      <c r="AJ4887">
        <v>0</v>
      </c>
      <c r="AK4887">
        <v>0</v>
      </c>
      <c r="AL4887">
        <v>0</v>
      </c>
      <c r="AM4887">
        <v>2</v>
      </c>
      <c r="AN4887">
        <v>0</v>
      </c>
      <c r="AO4887">
        <v>0</v>
      </c>
      <c r="AP4887">
        <v>0</v>
      </c>
      <c r="AQ4887">
        <v>0</v>
      </c>
      <c r="AR4887">
        <v>0</v>
      </c>
      <c r="AS4887">
        <v>0</v>
      </c>
      <c r="AT4887">
        <v>0</v>
      </c>
      <c r="AU4887">
        <v>0</v>
      </c>
      <c r="AV4887">
        <v>0</v>
      </c>
      <c r="AW4887">
        <v>0</v>
      </c>
      <c r="AX4887">
        <v>0</v>
      </c>
      <c r="AY4887">
        <v>0</v>
      </c>
      <c r="AZ4887">
        <v>0</v>
      </c>
      <c r="BA4887">
        <v>4</v>
      </c>
      <c r="BB4887">
        <v>0</v>
      </c>
      <c r="BC4887">
        <v>0</v>
      </c>
      <c r="BD4887">
        <v>0</v>
      </c>
      <c r="BE4887">
        <v>0</v>
      </c>
      <c r="BF4887">
        <v>0</v>
      </c>
      <c r="BG4887">
        <v>0</v>
      </c>
      <c r="BH4887">
        <v>0</v>
      </c>
      <c r="BI4887">
        <v>0</v>
      </c>
      <c r="BJ4887">
        <v>0</v>
      </c>
      <c r="BK4887">
        <v>0</v>
      </c>
      <c r="BL4887">
        <v>2</v>
      </c>
      <c r="BM4887">
        <v>0</v>
      </c>
      <c r="BN4887">
        <v>0</v>
      </c>
      <c r="BO4887">
        <v>1</v>
      </c>
      <c r="BP4887">
        <v>0</v>
      </c>
      <c r="BQ4887">
        <v>0</v>
      </c>
      <c r="BR4887">
        <v>0</v>
      </c>
      <c r="BS4887">
        <v>1</v>
      </c>
      <c r="BT4887">
        <v>8</v>
      </c>
      <c r="BU4887" t="s">
        <v>4682</v>
      </c>
    </row>
    <row r="4888" spans="1:73">
      <c r="A4888" t="s">
        <v>4552</v>
      </c>
      <c r="B4888" t="s">
        <v>4553</v>
      </c>
      <c r="C4888">
        <v>136</v>
      </c>
      <c r="D4888" t="s">
        <v>119</v>
      </c>
      <c r="E4888" t="s">
        <v>4575</v>
      </c>
      <c r="F4888" t="s">
        <v>92</v>
      </c>
      <c r="G4888">
        <v>0</v>
      </c>
      <c r="H4888">
        <v>3</v>
      </c>
      <c r="I4888">
        <v>7</v>
      </c>
      <c r="J4888">
        <v>0</v>
      </c>
      <c r="K4888">
        <v>0</v>
      </c>
      <c r="L4888">
        <v>3</v>
      </c>
      <c r="M4888">
        <v>0</v>
      </c>
      <c r="N4888">
        <v>1</v>
      </c>
      <c r="O4888">
        <v>0</v>
      </c>
      <c r="P4888">
        <v>0</v>
      </c>
      <c r="Q4888">
        <v>0</v>
      </c>
      <c r="R4888">
        <v>0</v>
      </c>
      <c r="S4888">
        <v>3</v>
      </c>
      <c r="T4888">
        <v>1</v>
      </c>
      <c r="U4888">
        <v>0</v>
      </c>
      <c r="V4888">
        <v>0</v>
      </c>
      <c r="W4888">
        <v>0</v>
      </c>
      <c r="X4888">
        <v>0</v>
      </c>
      <c r="Y4888">
        <v>0</v>
      </c>
      <c r="Z4888">
        <v>1</v>
      </c>
      <c r="AA4888">
        <v>0</v>
      </c>
      <c r="AB4888">
        <v>9</v>
      </c>
      <c r="AC4888">
        <v>0</v>
      </c>
      <c r="AD4888">
        <v>0</v>
      </c>
      <c r="AE4888">
        <v>0</v>
      </c>
      <c r="AF4888">
        <v>0</v>
      </c>
      <c r="AG4888">
        <v>2</v>
      </c>
      <c r="AH4888">
        <v>0</v>
      </c>
      <c r="AI4888">
        <v>1</v>
      </c>
      <c r="AJ4888">
        <v>0</v>
      </c>
      <c r="AK4888">
        <v>0</v>
      </c>
      <c r="AL4888">
        <v>1</v>
      </c>
      <c r="AM4888">
        <v>0</v>
      </c>
      <c r="AN4888">
        <v>2</v>
      </c>
      <c r="AO4888">
        <v>0</v>
      </c>
      <c r="AP4888">
        <v>0</v>
      </c>
      <c r="AQ4888">
        <v>0</v>
      </c>
      <c r="AR4888">
        <v>0</v>
      </c>
      <c r="AS4888">
        <v>1</v>
      </c>
      <c r="AT4888">
        <v>0</v>
      </c>
      <c r="AU4888">
        <v>0</v>
      </c>
      <c r="AV4888">
        <v>0</v>
      </c>
      <c r="AW4888">
        <v>7</v>
      </c>
      <c r="AX4888">
        <v>1</v>
      </c>
      <c r="AY4888">
        <v>1</v>
      </c>
      <c r="AZ4888">
        <v>2</v>
      </c>
      <c r="BA4888">
        <v>2</v>
      </c>
      <c r="BB4888">
        <v>0</v>
      </c>
      <c r="BC4888">
        <v>2</v>
      </c>
      <c r="BD4888">
        <v>0</v>
      </c>
      <c r="BE4888">
        <v>0</v>
      </c>
      <c r="BF4888">
        <v>0</v>
      </c>
      <c r="BG4888">
        <v>0</v>
      </c>
      <c r="BH4888">
        <v>3</v>
      </c>
      <c r="BI4888">
        <v>6</v>
      </c>
      <c r="BJ4888">
        <v>2</v>
      </c>
      <c r="BK4888">
        <v>0</v>
      </c>
      <c r="BL4888">
        <v>0</v>
      </c>
      <c r="BM4888">
        <v>0</v>
      </c>
      <c r="BN4888">
        <v>1</v>
      </c>
      <c r="BO4888">
        <v>2</v>
      </c>
      <c r="BP4888">
        <v>0</v>
      </c>
      <c r="BQ4888">
        <v>0</v>
      </c>
      <c r="BR4888">
        <v>0</v>
      </c>
      <c r="BS4888">
        <v>1</v>
      </c>
      <c r="BT4888">
        <v>24</v>
      </c>
      <c r="BU4888" t="s">
        <v>4683</v>
      </c>
    </row>
    <row r="4889" spans="1:73">
      <c r="A4889" t="s">
        <v>4552</v>
      </c>
      <c r="B4889" t="s">
        <v>4553</v>
      </c>
      <c r="C4889">
        <v>137</v>
      </c>
      <c r="D4889" t="s">
        <v>119</v>
      </c>
      <c r="E4889" t="s">
        <v>4566</v>
      </c>
      <c r="F4889" t="s">
        <v>101</v>
      </c>
      <c r="G4889">
        <v>1</v>
      </c>
      <c r="H4889">
        <v>13</v>
      </c>
      <c r="I4889">
        <v>4</v>
      </c>
      <c r="J4889">
        <v>0</v>
      </c>
      <c r="K4889">
        <v>0</v>
      </c>
      <c r="L4889">
        <v>17</v>
      </c>
      <c r="M4889">
        <v>0</v>
      </c>
      <c r="N4889">
        <v>29</v>
      </c>
      <c r="O4889">
        <v>1</v>
      </c>
      <c r="P4889">
        <v>0</v>
      </c>
      <c r="Q4889">
        <v>2</v>
      </c>
      <c r="R4889">
        <v>1</v>
      </c>
      <c r="S4889">
        <v>35</v>
      </c>
      <c r="T4889">
        <v>21</v>
      </c>
      <c r="U4889">
        <v>0</v>
      </c>
      <c r="V4889">
        <v>1</v>
      </c>
      <c r="W4889">
        <v>8</v>
      </c>
      <c r="X4889">
        <v>0</v>
      </c>
      <c r="Y4889">
        <v>0</v>
      </c>
      <c r="Z4889">
        <v>0</v>
      </c>
      <c r="AA4889">
        <v>0</v>
      </c>
      <c r="AB4889">
        <v>160</v>
      </c>
      <c r="AC4889">
        <v>1</v>
      </c>
      <c r="AD4889">
        <v>1</v>
      </c>
      <c r="AE4889">
        <v>0</v>
      </c>
      <c r="AF4889">
        <v>0</v>
      </c>
      <c r="AG4889">
        <v>5</v>
      </c>
      <c r="AH4889">
        <v>3</v>
      </c>
      <c r="AI4889">
        <v>16</v>
      </c>
      <c r="AJ4889">
        <v>0</v>
      </c>
      <c r="AK4889">
        <v>0</v>
      </c>
      <c r="AL4889">
        <v>1</v>
      </c>
      <c r="AM4889">
        <v>16</v>
      </c>
      <c r="AN4889">
        <v>0</v>
      </c>
      <c r="AO4889">
        <v>1</v>
      </c>
      <c r="AP4889">
        <v>7</v>
      </c>
      <c r="AQ4889">
        <v>5</v>
      </c>
      <c r="AR4889">
        <v>0</v>
      </c>
      <c r="AS4889">
        <v>0</v>
      </c>
      <c r="AT4889">
        <v>3</v>
      </c>
      <c r="AU4889">
        <v>6</v>
      </c>
      <c r="AV4889">
        <v>0</v>
      </c>
      <c r="AW4889">
        <v>4</v>
      </c>
      <c r="AX4889">
        <v>9</v>
      </c>
      <c r="AY4889">
        <v>37</v>
      </c>
      <c r="AZ4889">
        <v>27</v>
      </c>
      <c r="BA4889">
        <v>30</v>
      </c>
      <c r="BB4889">
        <v>8</v>
      </c>
      <c r="BC4889">
        <v>43</v>
      </c>
      <c r="BD4889">
        <v>0</v>
      </c>
      <c r="BE4889">
        <v>0</v>
      </c>
      <c r="BF4889">
        <v>0</v>
      </c>
      <c r="BG4889">
        <v>0</v>
      </c>
      <c r="BH4889">
        <v>0</v>
      </c>
      <c r="BI4889">
        <v>24</v>
      </c>
      <c r="BJ4889">
        <v>31</v>
      </c>
      <c r="BK4889">
        <v>0</v>
      </c>
      <c r="BL4889">
        <v>4</v>
      </c>
      <c r="BM4889">
        <v>3</v>
      </c>
      <c r="BN4889">
        <v>1</v>
      </c>
      <c r="BO4889">
        <v>38</v>
      </c>
      <c r="BP4889">
        <v>0</v>
      </c>
      <c r="BQ4889">
        <v>0</v>
      </c>
      <c r="BR4889">
        <v>3</v>
      </c>
      <c r="BS4889">
        <v>17</v>
      </c>
      <c r="BT4889">
        <v>286</v>
      </c>
      <c r="BU4889" t="s">
        <v>4684</v>
      </c>
    </row>
    <row r="4890" spans="1:73">
      <c r="A4890" t="s">
        <v>4552</v>
      </c>
      <c r="B4890" t="s">
        <v>4553</v>
      </c>
      <c r="C4890">
        <v>138</v>
      </c>
      <c r="D4890" t="s">
        <v>119</v>
      </c>
      <c r="E4890" t="s">
        <v>78</v>
      </c>
      <c r="F4890" t="s">
        <v>77</v>
      </c>
      <c r="G4890">
        <v>0</v>
      </c>
      <c r="H4890">
        <v>1</v>
      </c>
      <c r="I4890">
        <v>0</v>
      </c>
      <c r="J4890">
        <v>0</v>
      </c>
      <c r="K4890">
        <v>0</v>
      </c>
      <c r="L4890">
        <v>0</v>
      </c>
      <c r="M4890">
        <v>0</v>
      </c>
      <c r="N4890">
        <v>1</v>
      </c>
      <c r="O4890">
        <v>0</v>
      </c>
      <c r="P4890">
        <v>0</v>
      </c>
      <c r="Q4890">
        <v>1</v>
      </c>
      <c r="R4890">
        <v>0</v>
      </c>
      <c r="S4890">
        <v>3</v>
      </c>
      <c r="T4890">
        <v>2</v>
      </c>
      <c r="U4890">
        <v>0</v>
      </c>
      <c r="V4890">
        <v>0</v>
      </c>
      <c r="W4890">
        <v>2</v>
      </c>
      <c r="X4890">
        <v>0</v>
      </c>
      <c r="Y4890">
        <v>0</v>
      </c>
      <c r="Z4890">
        <v>0</v>
      </c>
      <c r="AA4890">
        <v>0</v>
      </c>
      <c r="AB4890">
        <v>6</v>
      </c>
      <c r="AC4890">
        <v>0</v>
      </c>
      <c r="AD4890">
        <v>0</v>
      </c>
      <c r="AE4890">
        <v>0</v>
      </c>
      <c r="AF4890">
        <v>0</v>
      </c>
      <c r="AG4890">
        <v>0</v>
      </c>
      <c r="AH4890">
        <v>0</v>
      </c>
      <c r="AI4890">
        <v>0</v>
      </c>
      <c r="AJ4890">
        <v>0</v>
      </c>
      <c r="AK4890">
        <v>0</v>
      </c>
      <c r="AL4890">
        <v>0</v>
      </c>
      <c r="AM4890">
        <v>1</v>
      </c>
      <c r="AN4890">
        <v>0</v>
      </c>
      <c r="AO4890">
        <v>0</v>
      </c>
      <c r="AP4890">
        <v>0</v>
      </c>
      <c r="AQ4890">
        <v>1</v>
      </c>
      <c r="AR4890">
        <v>0</v>
      </c>
      <c r="AS4890">
        <v>0</v>
      </c>
      <c r="AT4890">
        <v>0</v>
      </c>
      <c r="AU4890">
        <v>0</v>
      </c>
      <c r="AV4890">
        <v>0</v>
      </c>
      <c r="AW4890">
        <v>0</v>
      </c>
      <c r="AX4890">
        <v>0</v>
      </c>
      <c r="AY4890">
        <v>0</v>
      </c>
      <c r="AZ4890">
        <v>1</v>
      </c>
      <c r="BA4890">
        <v>2</v>
      </c>
      <c r="BB4890">
        <v>0</v>
      </c>
      <c r="BC4890">
        <v>0</v>
      </c>
      <c r="BD4890">
        <v>0</v>
      </c>
      <c r="BE4890">
        <v>0</v>
      </c>
      <c r="BF4890">
        <v>0</v>
      </c>
      <c r="BG4890">
        <v>0</v>
      </c>
      <c r="BH4890">
        <v>0</v>
      </c>
      <c r="BI4890">
        <v>2</v>
      </c>
      <c r="BJ4890">
        <v>0</v>
      </c>
      <c r="BK4890">
        <v>0</v>
      </c>
      <c r="BL4890">
        <v>0</v>
      </c>
      <c r="BM4890">
        <v>0</v>
      </c>
      <c r="BN4890">
        <v>0</v>
      </c>
      <c r="BO4890">
        <v>1</v>
      </c>
      <c r="BP4890">
        <v>0</v>
      </c>
      <c r="BQ4890">
        <v>0</v>
      </c>
      <c r="BR4890">
        <v>0</v>
      </c>
      <c r="BS4890">
        <v>1</v>
      </c>
      <c r="BT4890">
        <v>8</v>
      </c>
      <c r="BU4890" t="s">
        <v>4685</v>
      </c>
    </row>
    <row r="4891" spans="1:73">
      <c r="A4891" t="s">
        <v>4552</v>
      </c>
      <c r="B4891" t="s">
        <v>4553</v>
      </c>
      <c r="C4891">
        <v>139</v>
      </c>
      <c r="D4891" t="s">
        <v>119</v>
      </c>
      <c r="E4891" t="s">
        <v>4559</v>
      </c>
      <c r="F4891" t="s">
        <v>92</v>
      </c>
      <c r="G4891">
        <v>0</v>
      </c>
      <c r="H4891">
        <v>0</v>
      </c>
      <c r="I4891">
        <v>0</v>
      </c>
      <c r="J4891">
        <v>0</v>
      </c>
      <c r="K4891">
        <v>0</v>
      </c>
      <c r="L4891">
        <v>0</v>
      </c>
      <c r="M4891">
        <v>0</v>
      </c>
      <c r="N4891">
        <v>2</v>
      </c>
      <c r="O4891">
        <v>0</v>
      </c>
      <c r="P4891">
        <v>0</v>
      </c>
      <c r="Q4891">
        <v>1</v>
      </c>
      <c r="R4891">
        <v>0</v>
      </c>
      <c r="S4891">
        <v>2</v>
      </c>
      <c r="T4891">
        <v>1</v>
      </c>
      <c r="U4891">
        <v>0</v>
      </c>
      <c r="V4891">
        <v>0</v>
      </c>
      <c r="W4891">
        <v>0</v>
      </c>
      <c r="X4891">
        <v>0</v>
      </c>
      <c r="Y4891">
        <v>0</v>
      </c>
      <c r="Z4891">
        <v>0</v>
      </c>
      <c r="AA4891">
        <v>0</v>
      </c>
      <c r="AB4891">
        <v>4</v>
      </c>
      <c r="AC4891">
        <v>0</v>
      </c>
      <c r="AD4891">
        <v>0</v>
      </c>
      <c r="AE4891">
        <v>0</v>
      </c>
      <c r="AF4891">
        <v>0</v>
      </c>
      <c r="AG4891">
        <v>0</v>
      </c>
      <c r="AH4891">
        <v>0</v>
      </c>
      <c r="AI4891">
        <v>0</v>
      </c>
      <c r="AJ4891">
        <v>0</v>
      </c>
      <c r="AK4891">
        <v>0</v>
      </c>
      <c r="AL4891">
        <v>0</v>
      </c>
      <c r="AM4891">
        <v>1</v>
      </c>
      <c r="AN4891">
        <v>0</v>
      </c>
      <c r="AO4891">
        <v>0</v>
      </c>
      <c r="AP4891">
        <v>0</v>
      </c>
      <c r="AQ4891">
        <v>0</v>
      </c>
      <c r="AR4891">
        <v>0</v>
      </c>
      <c r="AS4891">
        <v>0</v>
      </c>
      <c r="AT4891">
        <v>0</v>
      </c>
      <c r="AU4891">
        <v>0</v>
      </c>
      <c r="AV4891">
        <v>0</v>
      </c>
      <c r="AW4891">
        <v>0</v>
      </c>
      <c r="AX4891">
        <v>0</v>
      </c>
      <c r="AY4891">
        <v>0</v>
      </c>
      <c r="AZ4891">
        <v>2</v>
      </c>
      <c r="BA4891">
        <v>1</v>
      </c>
      <c r="BB4891">
        <v>0</v>
      </c>
      <c r="BC4891">
        <v>0</v>
      </c>
      <c r="BD4891">
        <v>0</v>
      </c>
      <c r="BE4891">
        <v>0</v>
      </c>
      <c r="BF4891">
        <v>0</v>
      </c>
      <c r="BG4891">
        <v>0</v>
      </c>
      <c r="BH4891">
        <v>0</v>
      </c>
      <c r="BI4891">
        <v>0</v>
      </c>
      <c r="BJ4891">
        <v>0</v>
      </c>
      <c r="BK4891">
        <v>0</v>
      </c>
      <c r="BL4891">
        <v>0</v>
      </c>
      <c r="BM4891">
        <v>0</v>
      </c>
      <c r="BN4891">
        <v>0</v>
      </c>
      <c r="BO4891">
        <v>2</v>
      </c>
      <c r="BP4891">
        <v>0</v>
      </c>
      <c r="BQ4891">
        <v>0</v>
      </c>
      <c r="BR4891">
        <v>0</v>
      </c>
      <c r="BS4891">
        <v>1</v>
      </c>
      <c r="BT4891">
        <v>9</v>
      </c>
      <c r="BU4891" t="s">
        <v>4686</v>
      </c>
    </row>
    <row r="4892" spans="1:73">
      <c r="A4892" t="s">
        <v>4552</v>
      </c>
      <c r="B4892" t="s">
        <v>4553</v>
      </c>
      <c r="C4892">
        <v>140</v>
      </c>
      <c r="D4892" t="s">
        <v>119</v>
      </c>
      <c r="E4892" t="s">
        <v>4566</v>
      </c>
      <c r="F4892" t="s">
        <v>101</v>
      </c>
      <c r="G4892">
        <v>0</v>
      </c>
      <c r="H4892">
        <v>0</v>
      </c>
      <c r="I4892">
        <v>0</v>
      </c>
      <c r="J4892">
        <v>0</v>
      </c>
      <c r="K4892">
        <v>0</v>
      </c>
      <c r="L4892">
        <v>0</v>
      </c>
      <c r="M4892">
        <v>0</v>
      </c>
      <c r="N4892">
        <v>3</v>
      </c>
      <c r="O4892">
        <v>0</v>
      </c>
      <c r="P4892">
        <v>0</v>
      </c>
      <c r="Q4892">
        <v>0</v>
      </c>
      <c r="R4892">
        <v>0</v>
      </c>
      <c r="S4892">
        <v>0</v>
      </c>
      <c r="T4892">
        <v>0</v>
      </c>
      <c r="U4892">
        <v>0</v>
      </c>
      <c r="V4892">
        <v>0</v>
      </c>
      <c r="W4892">
        <v>0</v>
      </c>
      <c r="X4892">
        <v>0</v>
      </c>
      <c r="Y4892">
        <v>0</v>
      </c>
      <c r="Z4892">
        <v>0</v>
      </c>
      <c r="AA4892">
        <v>0</v>
      </c>
      <c r="AB4892">
        <v>7</v>
      </c>
      <c r="AC4892">
        <v>0</v>
      </c>
      <c r="AD4892">
        <v>0</v>
      </c>
      <c r="AE4892">
        <v>0</v>
      </c>
      <c r="AF4892">
        <v>0</v>
      </c>
      <c r="AG4892">
        <v>0</v>
      </c>
      <c r="AH4892">
        <v>0</v>
      </c>
      <c r="AI4892">
        <v>0</v>
      </c>
      <c r="AJ4892">
        <v>0</v>
      </c>
      <c r="AK4892">
        <v>0</v>
      </c>
      <c r="AL4892">
        <v>0</v>
      </c>
      <c r="AM4892">
        <v>0</v>
      </c>
      <c r="AN4892">
        <v>0</v>
      </c>
      <c r="AO4892">
        <v>0</v>
      </c>
      <c r="AP4892">
        <v>0</v>
      </c>
      <c r="AQ4892">
        <v>1</v>
      </c>
      <c r="AR4892">
        <v>0</v>
      </c>
      <c r="AS4892">
        <v>0</v>
      </c>
      <c r="AT4892">
        <v>0</v>
      </c>
      <c r="AU4892">
        <v>1</v>
      </c>
      <c r="AV4892">
        <v>0</v>
      </c>
      <c r="AW4892">
        <v>0</v>
      </c>
      <c r="AX4892">
        <v>0</v>
      </c>
      <c r="AY4892">
        <v>1</v>
      </c>
      <c r="AZ4892">
        <v>2</v>
      </c>
      <c r="BA4892">
        <v>0</v>
      </c>
      <c r="BB4892">
        <v>0</v>
      </c>
      <c r="BC4892">
        <v>0</v>
      </c>
      <c r="BD4892">
        <v>0</v>
      </c>
      <c r="BE4892">
        <v>0</v>
      </c>
      <c r="BF4892">
        <v>0</v>
      </c>
      <c r="BG4892">
        <v>0</v>
      </c>
      <c r="BH4892">
        <v>0</v>
      </c>
      <c r="BI4892">
        <v>0</v>
      </c>
      <c r="BJ4892">
        <v>0</v>
      </c>
      <c r="BK4892">
        <v>0</v>
      </c>
      <c r="BL4892">
        <v>0</v>
      </c>
      <c r="BM4892">
        <v>0</v>
      </c>
      <c r="BN4892">
        <v>0</v>
      </c>
      <c r="BO4892">
        <v>3</v>
      </c>
      <c r="BP4892">
        <v>0</v>
      </c>
      <c r="BQ4892">
        <v>0</v>
      </c>
      <c r="BR4892">
        <v>0</v>
      </c>
      <c r="BS4892">
        <v>2</v>
      </c>
      <c r="BT4892">
        <v>10</v>
      </c>
      <c r="BU4892" t="e">
        <f>--the system is rigged against them. they havent been defeated.</f>
        <v>#NAME?</v>
      </c>
    </row>
    <row r="4893" spans="1:73">
      <c r="A4893" t="s">
        <v>4552</v>
      </c>
      <c r="B4893" t="s">
        <v>4553</v>
      </c>
      <c r="C4893">
        <v>141</v>
      </c>
      <c r="D4893" t="s">
        <v>119</v>
      </c>
      <c r="E4893" t="s">
        <v>4559</v>
      </c>
      <c r="F4893" t="s">
        <v>92</v>
      </c>
      <c r="G4893">
        <v>0</v>
      </c>
      <c r="H4893">
        <v>0</v>
      </c>
      <c r="I4893">
        <v>0</v>
      </c>
      <c r="J4893">
        <v>0</v>
      </c>
      <c r="K4893">
        <v>0</v>
      </c>
      <c r="L4893">
        <v>0</v>
      </c>
      <c r="M4893">
        <v>0</v>
      </c>
      <c r="N4893">
        <v>1</v>
      </c>
      <c r="O4893">
        <v>0</v>
      </c>
      <c r="P4893">
        <v>0</v>
      </c>
      <c r="Q4893">
        <v>1</v>
      </c>
      <c r="R4893">
        <v>0</v>
      </c>
      <c r="S4893">
        <v>1</v>
      </c>
      <c r="T4893">
        <v>1</v>
      </c>
      <c r="U4893">
        <v>0</v>
      </c>
      <c r="V4893">
        <v>0</v>
      </c>
      <c r="W4893">
        <v>0</v>
      </c>
      <c r="X4893">
        <v>0</v>
      </c>
      <c r="Y4893">
        <v>0</v>
      </c>
      <c r="Z4893">
        <v>0</v>
      </c>
      <c r="AA4893">
        <v>0</v>
      </c>
      <c r="AB4893">
        <v>2</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1</v>
      </c>
      <c r="BA4893">
        <v>0</v>
      </c>
      <c r="BB4893">
        <v>0</v>
      </c>
      <c r="BC4893">
        <v>0</v>
      </c>
      <c r="BD4893">
        <v>0</v>
      </c>
      <c r="BE4893">
        <v>0</v>
      </c>
      <c r="BF4893">
        <v>0</v>
      </c>
      <c r="BG4893">
        <v>0</v>
      </c>
      <c r="BH4893">
        <v>0</v>
      </c>
      <c r="BI4893">
        <v>1</v>
      </c>
      <c r="BJ4893">
        <v>0</v>
      </c>
      <c r="BK4893">
        <v>0</v>
      </c>
      <c r="BL4893">
        <v>0</v>
      </c>
      <c r="BM4893">
        <v>0</v>
      </c>
      <c r="BN4893">
        <v>0</v>
      </c>
      <c r="BO4893">
        <v>1</v>
      </c>
      <c r="BP4893">
        <v>0</v>
      </c>
      <c r="BQ4893">
        <v>0</v>
      </c>
      <c r="BR4893">
        <v>0</v>
      </c>
      <c r="BS4893">
        <v>1</v>
      </c>
      <c r="BT4893">
        <v>4</v>
      </c>
      <c r="BU4893" t="s">
        <v>4687</v>
      </c>
    </row>
    <row r="4894" spans="1:73">
      <c r="A4894" t="s">
        <v>4552</v>
      </c>
      <c r="B4894" t="s">
        <v>4553</v>
      </c>
      <c r="C4894">
        <v>142</v>
      </c>
      <c r="D4894" t="s">
        <v>119</v>
      </c>
      <c r="E4894" t="s">
        <v>78</v>
      </c>
      <c r="F4894" t="s">
        <v>77</v>
      </c>
      <c r="G4894">
        <v>0</v>
      </c>
      <c r="H4894">
        <v>0</v>
      </c>
      <c r="I4894">
        <v>0</v>
      </c>
      <c r="J4894">
        <v>0</v>
      </c>
      <c r="K4894">
        <v>0</v>
      </c>
      <c r="L4894">
        <v>1</v>
      </c>
      <c r="M4894">
        <v>0</v>
      </c>
      <c r="N4894">
        <v>0</v>
      </c>
      <c r="O4894">
        <v>0</v>
      </c>
      <c r="P4894">
        <v>0</v>
      </c>
      <c r="Q4894">
        <v>0</v>
      </c>
      <c r="R4894">
        <v>0</v>
      </c>
      <c r="S4894">
        <v>0</v>
      </c>
      <c r="T4894">
        <v>0</v>
      </c>
      <c r="U4894">
        <v>0</v>
      </c>
      <c r="V4894">
        <v>0</v>
      </c>
      <c r="W4894">
        <v>0</v>
      </c>
      <c r="X4894">
        <v>0</v>
      </c>
      <c r="Y4894">
        <v>0</v>
      </c>
      <c r="Z4894">
        <v>0</v>
      </c>
      <c r="AA4894">
        <v>0</v>
      </c>
      <c r="AB4894">
        <v>2</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0</v>
      </c>
      <c r="BB4894">
        <v>0</v>
      </c>
      <c r="BC4894">
        <v>0</v>
      </c>
      <c r="BD4894">
        <v>0</v>
      </c>
      <c r="BE4894">
        <v>0</v>
      </c>
      <c r="BF4894">
        <v>0</v>
      </c>
      <c r="BG4894">
        <v>0</v>
      </c>
      <c r="BH4894">
        <v>0</v>
      </c>
      <c r="BI4894">
        <v>0</v>
      </c>
      <c r="BJ4894">
        <v>0</v>
      </c>
      <c r="BK4894">
        <v>0</v>
      </c>
      <c r="BL4894">
        <v>0</v>
      </c>
      <c r="BM4894">
        <v>0</v>
      </c>
      <c r="BN4894">
        <v>0</v>
      </c>
      <c r="BO4894">
        <v>0</v>
      </c>
      <c r="BP4894">
        <v>0</v>
      </c>
      <c r="BQ4894">
        <v>0</v>
      </c>
      <c r="BR4894">
        <v>0</v>
      </c>
      <c r="BS4894">
        <v>2</v>
      </c>
      <c r="BT4894">
        <v>11</v>
      </c>
      <c r="BU4894" t="s">
        <v>4688</v>
      </c>
    </row>
    <row r="4895" spans="1:73">
      <c r="A4895" t="s">
        <v>4552</v>
      </c>
      <c r="B4895" t="s">
        <v>4553</v>
      </c>
      <c r="C4895">
        <v>143</v>
      </c>
      <c r="D4895" t="s">
        <v>119</v>
      </c>
      <c r="E4895" t="s">
        <v>4566</v>
      </c>
      <c r="F4895" t="s">
        <v>101</v>
      </c>
      <c r="G4895">
        <v>0</v>
      </c>
      <c r="H4895">
        <v>2</v>
      </c>
      <c r="I4895">
        <v>0</v>
      </c>
      <c r="J4895">
        <v>0</v>
      </c>
      <c r="K4895">
        <v>0</v>
      </c>
      <c r="L4895">
        <v>3</v>
      </c>
      <c r="M4895">
        <v>0</v>
      </c>
      <c r="N4895">
        <v>9</v>
      </c>
      <c r="O4895">
        <v>0</v>
      </c>
      <c r="P4895">
        <v>0</v>
      </c>
      <c r="Q4895">
        <v>1</v>
      </c>
      <c r="R4895">
        <v>1</v>
      </c>
      <c r="S4895">
        <v>8</v>
      </c>
      <c r="T4895">
        <v>2</v>
      </c>
      <c r="U4895">
        <v>0</v>
      </c>
      <c r="V4895">
        <v>2</v>
      </c>
      <c r="W4895">
        <v>1</v>
      </c>
      <c r="X4895">
        <v>0</v>
      </c>
      <c r="Y4895">
        <v>0</v>
      </c>
      <c r="Z4895">
        <v>0</v>
      </c>
      <c r="AA4895">
        <v>0</v>
      </c>
      <c r="AB4895">
        <v>38</v>
      </c>
      <c r="AC4895">
        <v>1</v>
      </c>
      <c r="AD4895">
        <v>0</v>
      </c>
      <c r="AE4895">
        <v>0</v>
      </c>
      <c r="AF4895">
        <v>0</v>
      </c>
      <c r="AG4895">
        <v>2</v>
      </c>
      <c r="AH4895">
        <v>0</v>
      </c>
      <c r="AI4895">
        <v>2</v>
      </c>
      <c r="AJ4895">
        <v>0</v>
      </c>
      <c r="AK4895">
        <v>0</v>
      </c>
      <c r="AL4895">
        <v>0</v>
      </c>
      <c r="AM4895">
        <v>5</v>
      </c>
      <c r="AN4895">
        <v>0</v>
      </c>
      <c r="AO4895">
        <v>0</v>
      </c>
      <c r="AP4895">
        <v>0</v>
      </c>
      <c r="AQ4895">
        <v>2</v>
      </c>
      <c r="AR4895">
        <v>0</v>
      </c>
      <c r="AS4895">
        <v>0</v>
      </c>
      <c r="AT4895">
        <v>0</v>
      </c>
      <c r="AU4895">
        <v>0</v>
      </c>
      <c r="AV4895">
        <v>0</v>
      </c>
      <c r="AW4895">
        <v>0</v>
      </c>
      <c r="AX4895">
        <v>4</v>
      </c>
      <c r="AY4895">
        <v>10</v>
      </c>
      <c r="AZ4895">
        <v>7</v>
      </c>
      <c r="BA4895">
        <v>9</v>
      </c>
      <c r="BB4895">
        <v>1</v>
      </c>
      <c r="BC4895">
        <v>1</v>
      </c>
      <c r="BD4895">
        <v>0</v>
      </c>
      <c r="BE4895">
        <v>0</v>
      </c>
      <c r="BF4895">
        <v>0</v>
      </c>
      <c r="BG4895">
        <v>0</v>
      </c>
      <c r="BH4895">
        <v>0</v>
      </c>
      <c r="BI4895">
        <v>10</v>
      </c>
      <c r="BJ4895">
        <v>1</v>
      </c>
      <c r="BK4895">
        <v>0</v>
      </c>
      <c r="BL4895">
        <v>0</v>
      </c>
      <c r="BM4895">
        <v>1</v>
      </c>
      <c r="BN4895">
        <v>0</v>
      </c>
      <c r="BO4895">
        <v>10</v>
      </c>
      <c r="BP4895">
        <v>0</v>
      </c>
      <c r="BQ4895">
        <v>0</v>
      </c>
      <c r="BR4895">
        <v>2</v>
      </c>
      <c r="BS4895">
        <v>3</v>
      </c>
      <c r="BT4895">
        <v>59</v>
      </c>
      <c r="BU4895" t="s">
        <v>4689</v>
      </c>
    </row>
    <row r="4896" spans="1:73">
      <c r="A4896" t="s">
        <v>4552</v>
      </c>
      <c r="B4896" t="s">
        <v>4553</v>
      </c>
      <c r="C4896">
        <v>144</v>
      </c>
      <c r="D4896" t="s">
        <v>119</v>
      </c>
      <c r="E4896" t="s">
        <v>4559</v>
      </c>
      <c r="F4896" t="s">
        <v>92</v>
      </c>
      <c r="G4896">
        <v>1</v>
      </c>
      <c r="H4896">
        <v>0</v>
      </c>
      <c r="I4896">
        <v>3</v>
      </c>
      <c r="J4896">
        <v>0</v>
      </c>
      <c r="K4896">
        <v>0</v>
      </c>
      <c r="L4896">
        <v>1</v>
      </c>
      <c r="M4896">
        <v>0</v>
      </c>
      <c r="N4896">
        <v>6</v>
      </c>
      <c r="O4896">
        <v>0</v>
      </c>
      <c r="P4896">
        <v>0</v>
      </c>
      <c r="Q4896">
        <v>0</v>
      </c>
      <c r="R4896">
        <v>0</v>
      </c>
      <c r="S4896">
        <v>7</v>
      </c>
      <c r="T4896">
        <v>0</v>
      </c>
      <c r="U4896">
        <v>0</v>
      </c>
      <c r="V4896">
        <v>4</v>
      </c>
      <c r="W4896">
        <v>0</v>
      </c>
      <c r="X4896">
        <v>0</v>
      </c>
      <c r="Y4896">
        <v>0</v>
      </c>
      <c r="Z4896">
        <v>0</v>
      </c>
      <c r="AA4896">
        <v>0</v>
      </c>
      <c r="AB4896">
        <v>20</v>
      </c>
      <c r="AC4896">
        <v>3</v>
      </c>
      <c r="AD4896">
        <v>0</v>
      </c>
      <c r="AE4896">
        <v>0</v>
      </c>
      <c r="AF4896">
        <v>0</v>
      </c>
      <c r="AG4896">
        <v>0</v>
      </c>
      <c r="AH4896">
        <v>0</v>
      </c>
      <c r="AI4896">
        <v>1</v>
      </c>
      <c r="AJ4896">
        <v>0</v>
      </c>
      <c r="AK4896">
        <v>0</v>
      </c>
      <c r="AL4896">
        <v>0</v>
      </c>
      <c r="AM4896">
        <v>2</v>
      </c>
      <c r="AN4896">
        <v>0</v>
      </c>
      <c r="AO4896">
        <v>0</v>
      </c>
      <c r="AP4896">
        <v>2</v>
      </c>
      <c r="AQ4896">
        <v>1</v>
      </c>
      <c r="AR4896">
        <v>0</v>
      </c>
      <c r="AS4896">
        <v>0</v>
      </c>
      <c r="AT4896">
        <v>1</v>
      </c>
      <c r="AU4896">
        <v>0</v>
      </c>
      <c r="AV4896">
        <v>0</v>
      </c>
      <c r="AW4896">
        <v>3</v>
      </c>
      <c r="AX4896">
        <v>3</v>
      </c>
      <c r="AY4896">
        <v>3</v>
      </c>
      <c r="AZ4896">
        <v>2</v>
      </c>
      <c r="BA4896">
        <v>8</v>
      </c>
      <c r="BB4896">
        <v>0</v>
      </c>
      <c r="BC4896">
        <v>4</v>
      </c>
      <c r="BD4896">
        <v>0</v>
      </c>
      <c r="BE4896">
        <v>0</v>
      </c>
      <c r="BF4896">
        <v>0</v>
      </c>
      <c r="BG4896">
        <v>0</v>
      </c>
      <c r="BH4896">
        <v>0</v>
      </c>
      <c r="BI4896">
        <v>5</v>
      </c>
      <c r="BJ4896">
        <v>1</v>
      </c>
      <c r="BK4896">
        <v>0</v>
      </c>
      <c r="BL4896">
        <v>0</v>
      </c>
      <c r="BM4896">
        <v>1</v>
      </c>
      <c r="BN4896">
        <v>1</v>
      </c>
      <c r="BO4896">
        <v>8</v>
      </c>
      <c r="BP4896">
        <v>1</v>
      </c>
      <c r="BQ4896">
        <v>0</v>
      </c>
      <c r="BR4896">
        <v>1</v>
      </c>
      <c r="BS4896">
        <v>2</v>
      </c>
      <c r="BT4896">
        <v>27</v>
      </c>
      <c r="BU4896" t="s">
        <v>4690</v>
      </c>
    </row>
    <row r="4897" spans="1:73">
      <c r="A4897" t="s">
        <v>4552</v>
      </c>
      <c r="B4897" t="s">
        <v>4553</v>
      </c>
      <c r="C4897">
        <v>145</v>
      </c>
      <c r="D4897" t="s">
        <v>119</v>
      </c>
      <c r="E4897" t="s">
        <v>4566</v>
      </c>
      <c r="F4897" t="s">
        <v>101</v>
      </c>
      <c r="G4897">
        <v>0</v>
      </c>
      <c r="H4897">
        <v>2</v>
      </c>
      <c r="I4897">
        <v>0</v>
      </c>
      <c r="J4897">
        <v>0</v>
      </c>
      <c r="K4897">
        <v>0</v>
      </c>
      <c r="L4897">
        <v>0</v>
      </c>
      <c r="M4897">
        <v>0</v>
      </c>
      <c r="N4897">
        <v>2</v>
      </c>
      <c r="O4897">
        <v>0</v>
      </c>
      <c r="P4897">
        <v>0</v>
      </c>
      <c r="Q4897">
        <v>0</v>
      </c>
      <c r="R4897">
        <v>1</v>
      </c>
      <c r="S4897">
        <v>3</v>
      </c>
      <c r="T4897">
        <v>2</v>
      </c>
      <c r="U4897">
        <v>0</v>
      </c>
      <c r="V4897">
        <v>1</v>
      </c>
      <c r="W4897">
        <v>2</v>
      </c>
      <c r="X4897">
        <v>0</v>
      </c>
      <c r="Y4897">
        <v>0</v>
      </c>
      <c r="Z4897">
        <v>0</v>
      </c>
      <c r="AA4897">
        <v>0</v>
      </c>
      <c r="AB4897">
        <v>8</v>
      </c>
      <c r="AC4897">
        <v>0</v>
      </c>
      <c r="AD4897">
        <v>0</v>
      </c>
      <c r="AE4897">
        <v>0</v>
      </c>
      <c r="AF4897">
        <v>0</v>
      </c>
      <c r="AG4897">
        <v>2</v>
      </c>
      <c r="AH4897">
        <v>0</v>
      </c>
      <c r="AI4897">
        <v>0</v>
      </c>
      <c r="AJ4897">
        <v>0</v>
      </c>
      <c r="AK4897">
        <v>0</v>
      </c>
      <c r="AL4897">
        <v>0</v>
      </c>
      <c r="AM4897">
        <v>0</v>
      </c>
      <c r="AN4897">
        <v>0</v>
      </c>
      <c r="AO4897">
        <v>0</v>
      </c>
      <c r="AP4897">
        <v>1</v>
      </c>
      <c r="AQ4897">
        <v>1</v>
      </c>
      <c r="AR4897">
        <v>0</v>
      </c>
      <c r="AS4897">
        <v>0</v>
      </c>
      <c r="AT4897">
        <v>0</v>
      </c>
      <c r="AU4897">
        <v>1</v>
      </c>
      <c r="AV4897">
        <v>0</v>
      </c>
      <c r="AW4897">
        <v>0</v>
      </c>
      <c r="AX4897">
        <v>1</v>
      </c>
      <c r="AY4897">
        <v>0</v>
      </c>
      <c r="AZ4897">
        <v>4</v>
      </c>
      <c r="BA4897">
        <v>1</v>
      </c>
      <c r="BB4897">
        <v>1</v>
      </c>
      <c r="BC4897">
        <v>2</v>
      </c>
      <c r="BD4897">
        <v>0</v>
      </c>
      <c r="BE4897">
        <v>0</v>
      </c>
      <c r="BF4897">
        <v>0</v>
      </c>
      <c r="BG4897">
        <v>0</v>
      </c>
      <c r="BH4897">
        <v>0</v>
      </c>
      <c r="BI4897">
        <v>3</v>
      </c>
      <c r="BJ4897">
        <v>0</v>
      </c>
      <c r="BK4897">
        <v>0</v>
      </c>
      <c r="BL4897">
        <v>1</v>
      </c>
      <c r="BM4897">
        <v>0</v>
      </c>
      <c r="BN4897">
        <v>0</v>
      </c>
      <c r="BO4897">
        <v>5</v>
      </c>
      <c r="BP4897">
        <v>1</v>
      </c>
      <c r="BQ4897">
        <v>0</v>
      </c>
      <c r="BR4897">
        <v>0</v>
      </c>
      <c r="BS4897">
        <v>1</v>
      </c>
      <c r="BT4897">
        <v>13</v>
      </c>
      <c r="BU4897" t="s">
        <v>4691</v>
      </c>
    </row>
    <row r="4898" spans="1:73">
      <c r="A4898" t="s">
        <v>4552</v>
      </c>
      <c r="B4898" t="s">
        <v>4553</v>
      </c>
      <c r="C4898">
        <v>146</v>
      </c>
      <c r="D4898" t="s">
        <v>119</v>
      </c>
      <c r="E4898" t="s">
        <v>78</v>
      </c>
      <c r="F4898" t="s">
        <v>77</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v>0</v>
      </c>
      <c r="BC4898">
        <v>0</v>
      </c>
      <c r="BD4898">
        <v>0</v>
      </c>
      <c r="BE4898">
        <v>0</v>
      </c>
      <c r="BF4898">
        <v>0</v>
      </c>
      <c r="BG4898">
        <v>0</v>
      </c>
      <c r="BH4898">
        <v>0</v>
      </c>
      <c r="BI4898">
        <v>0</v>
      </c>
      <c r="BJ4898">
        <v>0</v>
      </c>
      <c r="BK4898">
        <v>0</v>
      </c>
      <c r="BL4898">
        <v>0</v>
      </c>
      <c r="BM4898">
        <v>0</v>
      </c>
      <c r="BN4898">
        <v>0</v>
      </c>
      <c r="BO4898">
        <v>0</v>
      </c>
      <c r="BP4898">
        <v>0</v>
      </c>
      <c r="BQ4898">
        <v>0</v>
      </c>
      <c r="BR4898">
        <v>0</v>
      </c>
      <c r="BS4898">
        <v>1</v>
      </c>
      <c r="BT4898">
        <v>2</v>
      </c>
      <c r="BU4898" t="s">
        <v>4692</v>
      </c>
    </row>
    <row r="4899" spans="1:73">
      <c r="A4899" t="s">
        <v>4552</v>
      </c>
      <c r="B4899" t="s">
        <v>4553</v>
      </c>
      <c r="C4899">
        <v>147</v>
      </c>
      <c r="D4899" t="s">
        <v>119</v>
      </c>
      <c r="E4899" t="s">
        <v>4580</v>
      </c>
      <c r="F4899" t="s">
        <v>101</v>
      </c>
      <c r="G4899">
        <v>0</v>
      </c>
      <c r="H4899">
        <v>5</v>
      </c>
      <c r="I4899">
        <v>6</v>
      </c>
      <c r="J4899">
        <v>0</v>
      </c>
      <c r="K4899">
        <v>0</v>
      </c>
      <c r="L4899">
        <v>1</v>
      </c>
      <c r="M4899">
        <v>0</v>
      </c>
      <c r="N4899">
        <v>4</v>
      </c>
      <c r="O4899">
        <v>0</v>
      </c>
      <c r="P4899">
        <v>0</v>
      </c>
      <c r="Q4899">
        <v>1</v>
      </c>
      <c r="R4899">
        <v>0</v>
      </c>
      <c r="S4899">
        <v>18</v>
      </c>
      <c r="T4899">
        <v>6</v>
      </c>
      <c r="U4899">
        <v>0</v>
      </c>
      <c r="V4899">
        <v>2</v>
      </c>
      <c r="W4899">
        <v>4</v>
      </c>
      <c r="X4899">
        <v>0</v>
      </c>
      <c r="Y4899">
        <v>0</v>
      </c>
      <c r="Z4899">
        <v>1</v>
      </c>
      <c r="AA4899">
        <v>0</v>
      </c>
      <c r="AB4899">
        <v>35</v>
      </c>
      <c r="AC4899">
        <v>2</v>
      </c>
      <c r="AD4899">
        <v>0</v>
      </c>
      <c r="AE4899">
        <v>0</v>
      </c>
      <c r="AF4899">
        <v>0</v>
      </c>
      <c r="AG4899">
        <v>3</v>
      </c>
      <c r="AH4899">
        <v>0</v>
      </c>
      <c r="AI4899">
        <v>5</v>
      </c>
      <c r="AJ4899">
        <v>0</v>
      </c>
      <c r="AK4899">
        <v>0</v>
      </c>
      <c r="AL4899">
        <v>2</v>
      </c>
      <c r="AM4899">
        <v>6</v>
      </c>
      <c r="AN4899">
        <v>0</v>
      </c>
      <c r="AO4899">
        <v>0</v>
      </c>
      <c r="AP4899">
        <v>3</v>
      </c>
      <c r="AQ4899">
        <v>0</v>
      </c>
      <c r="AR4899">
        <v>0</v>
      </c>
      <c r="AS4899">
        <v>0</v>
      </c>
      <c r="AT4899">
        <v>0</v>
      </c>
      <c r="AU4899">
        <v>1</v>
      </c>
      <c r="AV4899">
        <v>0</v>
      </c>
      <c r="AW4899">
        <v>6</v>
      </c>
      <c r="AX4899">
        <v>3</v>
      </c>
      <c r="AY4899">
        <v>8</v>
      </c>
      <c r="AZ4899">
        <v>6</v>
      </c>
      <c r="BA4899">
        <v>11</v>
      </c>
      <c r="BB4899">
        <v>0</v>
      </c>
      <c r="BC4899">
        <v>6</v>
      </c>
      <c r="BD4899">
        <v>0</v>
      </c>
      <c r="BE4899">
        <v>0</v>
      </c>
      <c r="BF4899">
        <v>0</v>
      </c>
      <c r="BG4899">
        <v>0</v>
      </c>
      <c r="BH4899">
        <v>0</v>
      </c>
      <c r="BI4899">
        <v>5</v>
      </c>
      <c r="BJ4899">
        <v>2</v>
      </c>
      <c r="BK4899">
        <v>0</v>
      </c>
      <c r="BL4899">
        <v>4</v>
      </c>
      <c r="BM4899">
        <v>0</v>
      </c>
      <c r="BN4899">
        <v>1</v>
      </c>
      <c r="BO4899">
        <v>9</v>
      </c>
      <c r="BP4899">
        <v>0</v>
      </c>
      <c r="BQ4899">
        <v>0</v>
      </c>
      <c r="BR4899">
        <v>1</v>
      </c>
      <c r="BS4899">
        <v>3</v>
      </c>
      <c r="BT4899">
        <v>72</v>
      </c>
      <c r="BU4899" t="s">
        <v>4693</v>
      </c>
    </row>
    <row r="4900" spans="1:73">
      <c r="A4900" t="s">
        <v>4552</v>
      </c>
      <c r="B4900" t="s">
        <v>4553</v>
      </c>
      <c r="C4900">
        <v>148</v>
      </c>
      <c r="D4900" t="s">
        <v>119</v>
      </c>
      <c r="E4900" t="s">
        <v>4575</v>
      </c>
      <c r="F4900" t="s">
        <v>92</v>
      </c>
      <c r="G4900">
        <v>0</v>
      </c>
      <c r="H4900">
        <v>0</v>
      </c>
      <c r="I4900">
        <v>0</v>
      </c>
      <c r="J4900">
        <v>0</v>
      </c>
      <c r="K4900">
        <v>0</v>
      </c>
      <c r="L4900">
        <v>1</v>
      </c>
      <c r="M4900">
        <v>0</v>
      </c>
      <c r="N4900">
        <v>3</v>
      </c>
      <c r="O4900">
        <v>0</v>
      </c>
      <c r="P4900">
        <v>0</v>
      </c>
      <c r="Q4900">
        <v>0</v>
      </c>
      <c r="R4900">
        <v>0</v>
      </c>
      <c r="S4900">
        <v>0</v>
      </c>
      <c r="T4900">
        <v>1</v>
      </c>
      <c r="U4900">
        <v>0</v>
      </c>
      <c r="V4900">
        <v>0</v>
      </c>
      <c r="W4900">
        <v>0</v>
      </c>
      <c r="X4900">
        <v>0</v>
      </c>
      <c r="Y4900">
        <v>0</v>
      </c>
      <c r="Z4900">
        <v>0</v>
      </c>
      <c r="AA4900">
        <v>0</v>
      </c>
      <c r="AB4900">
        <v>9</v>
      </c>
      <c r="AC4900">
        <v>2</v>
      </c>
      <c r="AD4900">
        <v>0</v>
      </c>
      <c r="AE4900">
        <v>0</v>
      </c>
      <c r="AF4900">
        <v>0</v>
      </c>
      <c r="AG4900">
        <v>2</v>
      </c>
      <c r="AH4900">
        <v>0</v>
      </c>
      <c r="AI4900">
        <v>0</v>
      </c>
      <c r="AJ4900">
        <v>0</v>
      </c>
      <c r="AK4900">
        <v>0</v>
      </c>
      <c r="AL4900">
        <v>0</v>
      </c>
      <c r="AM4900">
        <v>1</v>
      </c>
      <c r="AN4900">
        <v>0</v>
      </c>
      <c r="AO4900">
        <v>0</v>
      </c>
      <c r="AP4900">
        <v>0</v>
      </c>
      <c r="AQ4900">
        <v>0</v>
      </c>
      <c r="AR4900">
        <v>0</v>
      </c>
      <c r="AS4900">
        <v>0</v>
      </c>
      <c r="AT4900">
        <v>0</v>
      </c>
      <c r="AU4900">
        <v>0</v>
      </c>
      <c r="AV4900">
        <v>0</v>
      </c>
      <c r="AW4900">
        <v>0</v>
      </c>
      <c r="AX4900">
        <v>0</v>
      </c>
      <c r="AY4900">
        <v>0</v>
      </c>
      <c r="AZ4900">
        <v>0</v>
      </c>
      <c r="BA4900">
        <v>2</v>
      </c>
      <c r="BB4900">
        <v>1</v>
      </c>
      <c r="BC4900">
        <v>1</v>
      </c>
      <c r="BD4900">
        <v>0</v>
      </c>
      <c r="BE4900">
        <v>0</v>
      </c>
      <c r="BF4900">
        <v>0</v>
      </c>
      <c r="BG4900">
        <v>0</v>
      </c>
      <c r="BH4900">
        <v>0</v>
      </c>
      <c r="BI4900">
        <v>2</v>
      </c>
      <c r="BJ4900">
        <v>0</v>
      </c>
      <c r="BK4900">
        <v>0</v>
      </c>
      <c r="BL4900">
        <v>0</v>
      </c>
      <c r="BM4900">
        <v>0</v>
      </c>
      <c r="BN4900">
        <v>1</v>
      </c>
      <c r="BO4900">
        <v>3</v>
      </c>
      <c r="BP4900">
        <v>0</v>
      </c>
      <c r="BQ4900">
        <v>0</v>
      </c>
      <c r="BR4900">
        <v>0</v>
      </c>
      <c r="BS4900">
        <v>3</v>
      </c>
      <c r="BT4900">
        <v>17</v>
      </c>
      <c r="BU4900" t="s">
        <v>4694</v>
      </c>
    </row>
    <row r="4901" spans="1:73">
      <c r="A4901" t="s">
        <v>4552</v>
      </c>
      <c r="B4901" t="s">
        <v>4553</v>
      </c>
      <c r="C4901">
        <v>149</v>
      </c>
      <c r="D4901" t="s">
        <v>119</v>
      </c>
      <c r="E4901" t="s">
        <v>78</v>
      </c>
      <c r="F4901" t="s">
        <v>77</v>
      </c>
      <c r="G4901">
        <v>0</v>
      </c>
      <c r="H4901">
        <v>4</v>
      </c>
      <c r="I4901">
        <v>0</v>
      </c>
      <c r="J4901">
        <v>0</v>
      </c>
      <c r="K4901">
        <v>0</v>
      </c>
      <c r="L4901">
        <v>4</v>
      </c>
      <c r="M4901">
        <v>0</v>
      </c>
      <c r="N4901">
        <v>7</v>
      </c>
      <c r="O4901">
        <v>0</v>
      </c>
      <c r="P4901">
        <v>0</v>
      </c>
      <c r="Q4901">
        <v>0</v>
      </c>
      <c r="R4901">
        <v>0</v>
      </c>
      <c r="S4901">
        <v>4</v>
      </c>
      <c r="T4901">
        <v>2</v>
      </c>
      <c r="U4901">
        <v>0</v>
      </c>
      <c r="V4901">
        <v>2</v>
      </c>
      <c r="W4901">
        <v>0</v>
      </c>
      <c r="X4901">
        <v>0</v>
      </c>
      <c r="Y4901">
        <v>0</v>
      </c>
      <c r="Z4901">
        <v>0</v>
      </c>
      <c r="AA4901">
        <v>0</v>
      </c>
      <c r="AB4901">
        <v>23</v>
      </c>
      <c r="AC4901">
        <v>2</v>
      </c>
      <c r="AD4901">
        <v>0</v>
      </c>
      <c r="AE4901">
        <v>0</v>
      </c>
      <c r="AF4901">
        <v>0</v>
      </c>
      <c r="AG4901">
        <v>2</v>
      </c>
      <c r="AH4901">
        <v>0</v>
      </c>
      <c r="AI4901">
        <v>1</v>
      </c>
      <c r="AJ4901">
        <v>0</v>
      </c>
      <c r="AK4901">
        <v>0</v>
      </c>
      <c r="AL4901">
        <v>0</v>
      </c>
      <c r="AM4901">
        <v>1</v>
      </c>
      <c r="AN4901">
        <v>0</v>
      </c>
      <c r="AO4901">
        <v>0</v>
      </c>
      <c r="AP4901">
        <v>0</v>
      </c>
      <c r="AQ4901">
        <v>1</v>
      </c>
      <c r="AR4901">
        <v>0</v>
      </c>
      <c r="AS4901">
        <v>0</v>
      </c>
      <c r="AT4901">
        <v>0</v>
      </c>
      <c r="AU4901">
        <v>0</v>
      </c>
      <c r="AV4901">
        <v>0</v>
      </c>
      <c r="AW4901">
        <v>0</v>
      </c>
      <c r="AX4901">
        <v>3</v>
      </c>
      <c r="AY4901">
        <v>4</v>
      </c>
      <c r="AZ4901">
        <v>3</v>
      </c>
      <c r="BA4901">
        <v>4</v>
      </c>
      <c r="BB4901">
        <v>0</v>
      </c>
      <c r="BC4901">
        <v>7</v>
      </c>
      <c r="BD4901">
        <v>0</v>
      </c>
      <c r="BE4901">
        <v>0</v>
      </c>
      <c r="BF4901">
        <v>0</v>
      </c>
      <c r="BG4901">
        <v>0</v>
      </c>
      <c r="BH4901">
        <v>0</v>
      </c>
      <c r="BI4901">
        <v>6</v>
      </c>
      <c r="BJ4901">
        <v>4</v>
      </c>
      <c r="BK4901">
        <v>0</v>
      </c>
      <c r="BL4901">
        <v>0</v>
      </c>
      <c r="BM4901">
        <v>2</v>
      </c>
      <c r="BN4901">
        <v>2</v>
      </c>
      <c r="BO4901">
        <v>7</v>
      </c>
      <c r="BP4901">
        <v>0</v>
      </c>
      <c r="BQ4901">
        <v>0</v>
      </c>
      <c r="BR4901">
        <v>1</v>
      </c>
      <c r="BS4901">
        <v>1</v>
      </c>
      <c r="BT4901">
        <v>35</v>
      </c>
      <c r="BU4901" t="s">
        <v>4695</v>
      </c>
    </row>
    <row r="4902" spans="1:73">
      <c r="A4902" t="s">
        <v>4552</v>
      </c>
      <c r="B4902" t="s">
        <v>4553</v>
      </c>
      <c r="C4902">
        <v>150</v>
      </c>
      <c r="D4902" t="s">
        <v>119</v>
      </c>
      <c r="E4902" t="s">
        <v>4575</v>
      </c>
      <c r="F4902" t="s">
        <v>92</v>
      </c>
      <c r="G4902">
        <v>0</v>
      </c>
      <c r="H4902">
        <v>2</v>
      </c>
      <c r="I4902">
        <v>4</v>
      </c>
      <c r="J4902">
        <v>0</v>
      </c>
      <c r="K4902">
        <v>0</v>
      </c>
      <c r="L4902">
        <v>4</v>
      </c>
      <c r="M4902">
        <v>0</v>
      </c>
      <c r="N4902">
        <v>18</v>
      </c>
      <c r="O4902">
        <v>0</v>
      </c>
      <c r="P4902">
        <v>0</v>
      </c>
      <c r="Q4902">
        <v>2</v>
      </c>
      <c r="R4902">
        <v>0</v>
      </c>
      <c r="S4902">
        <v>16</v>
      </c>
      <c r="T4902">
        <v>6</v>
      </c>
      <c r="U4902">
        <v>0</v>
      </c>
      <c r="V4902">
        <v>0</v>
      </c>
      <c r="W4902">
        <v>3</v>
      </c>
      <c r="X4902">
        <v>0</v>
      </c>
      <c r="Y4902">
        <v>0</v>
      </c>
      <c r="Z4902">
        <v>0</v>
      </c>
      <c r="AA4902">
        <v>0</v>
      </c>
      <c r="AB4902">
        <v>60</v>
      </c>
      <c r="AC4902">
        <v>2</v>
      </c>
      <c r="AD4902">
        <v>0</v>
      </c>
      <c r="AE4902">
        <v>0</v>
      </c>
      <c r="AF4902">
        <v>0</v>
      </c>
      <c r="AG4902">
        <v>5</v>
      </c>
      <c r="AH4902">
        <v>3</v>
      </c>
      <c r="AI4902">
        <v>4</v>
      </c>
      <c r="AJ4902">
        <v>0</v>
      </c>
      <c r="AK4902">
        <v>0</v>
      </c>
      <c r="AL4902">
        <v>4</v>
      </c>
      <c r="AM4902">
        <v>10</v>
      </c>
      <c r="AN4902">
        <v>2</v>
      </c>
      <c r="AO4902">
        <v>0</v>
      </c>
      <c r="AP4902">
        <v>3</v>
      </c>
      <c r="AQ4902">
        <v>2</v>
      </c>
      <c r="AR4902">
        <v>0</v>
      </c>
      <c r="AS4902">
        <v>0</v>
      </c>
      <c r="AT4902">
        <v>0</v>
      </c>
      <c r="AU4902">
        <v>0</v>
      </c>
      <c r="AV4902">
        <v>0</v>
      </c>
      <c r="AW4902">
        <v>4</v>
      </c>
      <c r="AX4902">
        <v>8</v>
      </c>
      <c r="AY4902">
        <v>9</v>
      </c>
      <c r="AZ4902">
        <v>18</v>
      </c>
      <c r="BA4902">
        <v>19</v>
      </c>
      <c r="BB4902">
        <v>2</v>
      </c>
      <c r="BC4902">
        <v>15</v>
      </c>
      <c r="BD4902">
        <v>0</v>
      </c>
      <c r="BE4902">
        <v>0</v>
      </c>
      <c r="BF4902">
        <v>0</v>
      </c>
      <c r="BG4902">
        <v>0</v>
      </c>
      <c r="BH4902">
        <v>0</v>
      </c>
      <c r="BI4902">
        <v>10</v>
      </c>
      <c r="BJ4902">
        <v>10</v>
      </c>
      <c r="BK4902">
        <v>0</v>
      </c>
      <c r="BL4902">
        <v>2</v>
      </c>
      <c r="BM4902">
        <v>0</v>
      </c>
      <c r="BN4902">
        <v>2</v>
      </c>
      <c r="BO4902">
        <v>23</v>
      </c>
      <c r="BP4902">
        <v>3</v>
      </c>
      <c r="BQ4902">
        <v>0</v>
      </c>
      <c r="BR4902">
        <v>1</v>
      </c>
      <c r="BS4902">
        <v>6</v>
      </c>
      <c r="BT4902">
        <v>99</v>
      </c>
      <c r="BU4902" t="s">
        <v>4696</v>
      </c>
    </row>
    <row r="4903" spans="1:73">
      <c r="A4903" t="s">
        <v>4552</v>
      </c>
      <c r="B4903" t="s">
        <v>4553</v>
      </c>
      <c r="C4903">
        <v>151</v>
      </c>
      <c r="D4903" t="s">
        <v>119</v>
      </c>
      <c r="E4903" t="s">
        <v>4559</v>
      </c>
      <c r="F4903" t="s">
        <v>92</v>
      </c>
      <c r="G4903">
        <v>0</v>
      </c>
      <c r="H4903">
        <v>7</v>
      </c>
      <c r="I4903">
        <v>1</v>
      </c>
      <c r="J4903">
        <v>0</v>
      </c>
      <c r="K4903">
        <v>0</v>
      </c>
      <c r="L4903">
        <v>7</v>
      </c>
      <c r="M4903">
        <v>0</v>
      </c>
      <c r="N4903">
        <v>16</v>
      </c>
      <c r="O4903">
        <v>2</v>
      </c>
      <c r="P4903">
        <v>1</v>
      </c>
      <c r="Q4903">
        <v>0</v>
      </c>
      <c r="R4903">
        <v>1</v>
      </c>
      <c r="S4903">
        <v>15</v>
      </c>
      <c r="T4903">
        <v>6</v>
      </c>
      <c r="U4903">
        <v>0</v>
      </c>
      <c r="V4903">
        <v>1</v>
      </c>
      <c r="W4903">
        <v>5</v>
      </c>
      <c r="X4903">
        <v>0</v>
      </c>
      <c r="Y4903">
        <v>0</v>
      </c>
      <c r="Z4903">
        <v>0</v>
      </c>
      <c r="AA4903">
        <v>0</v>
      </c>
      <c r="AB4903">
        <v>77</v>
      </c>
      <c r="AC4903">
        <v>0</v>
      </c>
      <c r="AD4903">
        <v>0</v>
      </c>
      <c r="AE4903">
        <v>0</v>
      </c>
      <c r="AF4903">
        <v>0</v>
      </c>
      <c r="AG4903">
        <v>4</v>
      </c>
      <c r="AH4903">
        <v>0</v>
      </c>
      <c r="AI4903">
        <v>0</v>
      </c>
      <c r="AJ4903">
        <v>0</v>
      </c>
      <c r="AK4903">
        <v>0</v>
      </c>
      <c r="AL4903">
        <v>1</v>
      </c>
      <c r="AM4903">
        <v>11</v>
      </c>
      <c r="AN4903">
        <v>0</v>
      </c>
      <c r="AO4903">
        <v>0</v>
      </c>
      <c r="AP4903">
        <v>3</v>
      </c>
      <c r="AQ4903">
        <v>5</v>
      </c>
      <c r="AR4903">
        <v>0</v>
      </c>
      <c r="AS4903">
        <v>0</v>
      </c>
      <c r="AT4903">
        <v>0</v>
      </c>
      <c r="AU4903">
        <v>7</v>
      </c>
      <c r="AV4903">
        <v>0</v>
      </c>
      <c r="AW4903">
        <v>1</v>
      </c>
      <c r="AX4903">
        <v>7</v>
      </c>
      <c r="AY4903">
        <v>21</v>
      </c>
      <c r="AZ4903">
        <v>12</v>
      </c>
      <c r="BA4903">
        <v>20</v>
      </c>
      <c r="BB4903">
        <v>1</v>
      </c>
      <c r="BC4903">
        <v>24</v>
      </c>
      <c r="BD4903">
        <v>0</v>
      </c>
      <c r="BE4903">
        <v>0</v>
      </c>
      <c r="BF4903">
        <v>0</v>
      </c>
      <c r="BG4903">
        <v>0</v>
      </c>
      <c r="BH4903">
        <v>0</v>
      </c>
      <c r="BI4903">
        <v>15</v>
      </c>
      <c r="BJ4903">
        <v>11</v>
      </c>
      <c r="BK4903">
        <v>0</v>
      </c>
      <c r="BL4903">
        <v>2</v>
      </c>
      <c r="BM4903">
        <v>6</v>
      </c>
      <c r="BN4903">
        <v>7</v>
      </c>
      <c r="BO4903">
        <v>24</v>
      </c>
      <c r="BP4903">
        <v>0</v>
      </c>
      <c r="BQ4903">
        <v>0</v>
      </c>
      <c r="BR4903">
        <v>1</v>
      </c>
      <c r="BS4903">
        <v>8</v>
      </c>
      <c r="BT4903">
        <v>128</v>
      </c>
      <c r="BU4903" t="s">
        <v>4697</v>
      </c>
    </row>
    <row r="4904" spans="1:73">
      <c r="A4904" t="s">
        <v>4552</v>
      </c>
      <c r="B4904" t="s">
        <v>4553</v>
      </c>
      <c r="C4904">
        <v>152</v>
      </c>
      <c r="D4904" t="s">
        <v>119</v>
      </c>
      <c r="E4904" t="s">
        <v>78</v>
      </c>
      <c r="F4904" t="s">
        <v>77</v>
      </c>
      <c r="G4904">
        <v>1</v>
      </c>
      <c r="H4904">
        <v>6</v>
      </c>
      <c r="I4904">
        <v>2</v>
      </c>
      <c r="J4904">
        <v>0</v>
      </c>
      <c r="K4904">
        <v>0</v>
      </c>
      <c r="L4904">
        <v>11</v>
      </c>
      <c r="M4904">
        <v>0</v>
      </c>
      <c r="N4904">
        <v>16</v>
      </c>
      <c r="O4904">
        <v>0</v>
      </c>
      <c r="P4904">
        <v>0</v>
      </c>
      <c r="Q4904">
        <v>0</v>
      </c>
      <c r="R4904">
        <v>0</v>
      </c>
      <c r="S4904">
        <v>21</v>
      </c>
      <c r="T4904">
        <v>7</v>
      </c>
      <c r="U4904">
        <v>0</v>
      </c>
      <c r="V4904">
        <v>4</v>
      </c>
      <c r="W4904">
        <v>3</v>
      </c>
      <c r="X4904">
        <v>0</v>
      </c>
      <c r="Y4904">
        <v>0</v>
      </c>
      <c r="Z4904">
        <v>0</v>
      </c>
      <c r="AA4904">
        <v>0</v>
      </c>
      <c r="AB4904">
        <v>97</v>
      </c>
      <c r="AC4904">
        <v>0</v>
      </c>
      <c r="AD4904">
        <v>0</v>
      </c>
      <c r="AE4904">
        <v>0</v>
      </c>
      <c r="AF4904">
        <v>0</v>
      </c>
      <c r="AG4904">
        <v>4</v>
      </c>
      <c r="AH4904">
        <v>2</v>
      </c>
      <c r="AI4904">
        <v>8</v>
      </c>
      <c r="AJ4904">
        <v>0</v>
      </c>
      <c r="AK4904">
        <v>0</v>
      </c>
      <c r="AL4904">
        <v>2</v>
      </c>
      <c r="AM4904">
        <v>14</v>
      </c>
      <c r="AN4904">
        <v>0</v>
      </c>
      <c r="AO4904">
        <v>0</v>
      </c>
      <c r="AP4904">
        <v>3</v>
      </c>
      <c r="AQ4904">
        <v>1</v>
      </c>
      <c r="AR4904">
        <v>0</v>
      </c>
      <c r="AS4904">
        <v>0</v>
      </c>
      <c r="AT4904">
        <v>1</v>
      </c>
      <c r="AU4904">
        <v>1</v>
      </c>
      <c r="AV4904">
        <v>0</v>
      </c>
      <c r="AW4904">
        <v>2</v>
      </c>
      <c r="AX4904">
        <v>9</v>
      </c>
      <c r="AY4904">
        <v>27</v>
      </c>
      <c r="AZ4904">
        <v>20</v>
      </c>
      <c r="BA4904">
        <v>24</v>
      </c>
      <c r="BB4904">
        <v>4</v>
      </c>
      <c r="BC4904">
        <v>12</v>
      </c>
      <c r="BD4904">
        <v>0</v>
      </c>
      <c r="BE4904">
        <v>0</v>
      </c>
      <c r="BF4904">
        <v>0</v>
      </c>
      <c r="BG4904">
        <v>0</v>
      </c>
      <c r="BH4904">
        <v>4</v>
      </c>
      <c r="BI4904">
        <v>24</v>
      </c>
      <c r="BJ4904">
        <v>6</v>
      </c>
      <c r="BK4904">
        <v>0</v>
      </c>
      <c r="BL4904">
        <v>2</v>
      </c>
      <c r="BM4904">
        <v>0</v>
      </c>
      <c r="BN4904">
        <v>2</v>
      </c>
      <c r="BO4904">
        <v>22</v>
      </c>
      <c r="BP4904">
        <v>3</v>
      </c>
      <c r="BQ4904">
        <v>0</v>
      </c>
      <c r="BR4904">
        <v>0</v>
      </c>
      <c r="BS4904">
        <v>8</v>
      </c>
      <c r="BT4904">
        <v>168</v>
      </c>
      <c r="BU4904" t="s">
        <v>4698</v>
      </c>
    </row>
    <row r="4905" spans="1:73">
      <c r="A4905" t="s">
        <v>4552</v>
      </c>
      <c r="B4905" t="s">
        <v>4553</v>
      </c>
      <c r="C4905">
        <v>153</v>
      </c>
      <c r="D4905" t="s">
        <v>119</v>
      </c>
      <c r="E4905" t="s">
        <v>4566</v>
      </c>
      <c r="F4905" t="s">
        <v>101</v>
      </c>
      <c r="G4905">
        <v>0</v>
      </c>
      <c r="H4905">
        <v>2</v>
      </c>
      <c r="I4905">
        <v>0</v>
      </c>
      <c r="J4905">
        <v>0</v>
      </c>
      <c r="K4905">
        <v>0</v>
      </c>
      <c r="L4905">
        <v>4</v>
      </c>
      <c r="M4905">
        <v>0</v>
      </c>
      <c r="N4905">
        <v>5</v>
      </c>
      <c r="O4905">
        <v>0</v>
      </c>
      <c r="P4905">
        <v>0</v>
      </c>
      <c r="Q4905">
        <v>0</v>
      </c>
      <c r="R4905">
        <v>0</v>
      </c>
      <c r="S4905">
        <v>3</v>
      </c>
      <c r="T4905">
        <v>1</v>
      </c>
      <c r="U4905">
        <v>0</v>
      </c>
      <c r="V4905">
        <v>0</v>
      </c>
      <c r="W4905">
        <v>1</v>
      </c>
      <c r="X4905">
        <v>0</v>
      </c>
      <c r="Y4905">
        <v>2</v>
      </c>
      <c r="Z4905">
        <v>0</v>
      </c>
      <c r="AA4905">
        <v>0</v>
      </c>
      <c r="AB4905">
        <v>27</v>
      </c>
      <c r="AC4905">
        <v>0</v>
      </c>
      <c r="AD4905">
        <v>0</v>
      </c>
      <c r="AE4905">
        <v>0</v>
      </c>
      <c r="AF4905">
        <v>0</v>
      </c>
      <c r="AG4905">
        <v>6</v>
      </c>
      <c r="AH4905">
        <v>0</v>
      </c>
      <c r="AI4905">
        <v>0</v>
      </c>
      <c r="AJ4905">
        <v>0</v>
      </c>
      <c r="AK4905">
        <v>0</v>
      </c>
      <c r="AL4905">
        <v>0</v>
      </c>
      <c r="AM4905">
        <v>3</v>
      </c>
      <c r="AN4905">
        <v>0</v>
      </c>
      <c r="AO4905">
        <v>0</v>
      </c>
      <c r="AP4905">
        <v>2</v>
      </c>
      <c r="AQ4905">
        <v>1</v>
      </c>
      <c r="AR4905">
        <v>0</v>
      </c>
      <c r="AS4905">
        <v>0</v>
      </c>
      <c r="AT4905">
        <v>0</v>
      </c>
      <c r="AU4905">
        <v>1</v>
      </c>
      <c r="AV4905">
        <v>2</v>
      </c>
      <c r="AW4905">
        <v>0</v>
      </c>
      <c r="AX4905">
        <v>0</v>
      </c>
      <c r="AY4905">
        <v>7</v>
      </c>
      <c r="AZ4905">
        <v>6</v>
      </c>
      <c r="BA4905">
        <v>4</v>
      </c>
      <c r="BB4905">
        <v>3</v>
      </c>
      <c r="BC4905">
        <v>6</v>
      </c>
      <c r="BD4905">
        <v>0</v>
      </c>
      <c r="BE4905">
        <v>0</v>
      </c>
      <c r="BF4905">
        <v>0</v>
      </c>
      <c r="BG4905">
        <v>0</v>
      </c>
      <c r="BH4905">
        <v>0</v>
      </c>
      <c r="BI4905">
        <v>9</v>
      </c>
      <c r="BJ4905">
        <v>4</v>
      </c>
      <c r="BK4905">
        <v>0</v>
      </c>
      <c r="BL4905">
        <v>1</v>
      </c>
      <c r="BM4905">
        <v>0</v>
      </c>
      <c r="BN4905">
        <v>0</v>
      </c>
      <c r="BO4905">
        <v>8</v>
      </c>
      <c r="BP4905">
        <v>0</v>
      </c>
      <c r="BQ4905">
        <v>0</v>
      </c>
      <c r="BR4905">
        <v>0</v>
      </c>
      <c r="BS4905">
        <v>3</v>
      </c>
      <c r="BT4905">
        <v>57</v>
      </c>
      <c r="BU4905" t="s">
        <v>4699</v>
      </c>
    </row>
    <row r="4906" spans="1:73">
      <c r="A4906" t="s">
        <v>4552</v>
      </c>
      <c r="B4906" t="s">
        <v>4553</v>
      </c>
      <c r="C4906">
        <v>154</v>
      </c>
      <c r="D4906" t="s">
        <v>119</v>
      </c>
      <c r="E4906" t="s">
        <v>78</v>
      </c>
      <c r="F4906" t="s">
        <v>77</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0</v>
      </c>
      <c r="BB4906">
        <v>0</v>
      </c>
      <c r="BC4906">
        <v>0</v>
      </c>
      <c r="BD4906">
        <v>0</v>
      </c>
      <c r="BE4906">
        <v>0</v>
      </c>
      <c r="BF4906">
        <v>0</v>
      </c>
      <c r="BG4906">
        <v>0</v>
      </c>
      <c r="BH4906">
        <v>0</v>
      </c>
      <c r="BI4906">
        <v>0</v>
      </c>
      <c r="BJ4906">
        <v>0</v>
      </c>
      <c r="BK4906">
        <v>0</v>
      </c>
      <c r="BL4906">
        <v>0</v>
      </c>
      <c r="BM4906">
        <v>0</v>
      </c>
      <c r="BN4906">
        <v>0</v>
      </c>
      <c r="BO4906">
        <v>0</v>
      </c>
      <c r="BP4906">
        <v>0</v>
      </c>
      <c r="BQ4906">
        <v>0</v>
      </c>
      <c r="BR4906">
        <v>0</v>
      </c>
      <c r="BS4906">
        <v>1</v>
      </c>
      <c r="BT4906">
        <v>2</v>
      </c>
      <c r="BU4906" t="s">
        <v>4700</v>
      </c>
    </row>
    <row r="4907" spans="1:73">
      <c r="A4907" t="s">
        <v>4552</v>
      </c>
      <c r="B4907" t="s">
        <v>4553</v>
      </c>
      <c r="C4907">
        <v>155</v>
      </c>
      <c r="D4907" t="s">
        <v>119</v>
      </c>
      <c r="E4907" t="s">
        <v>4559</v>
      </c>
      <c r="F4907" t="s">
        <v>92</v>
      </c>
      <c r="G4907">
        <v>0</v>
      </c>
      <c r="H4907">
        <v>0</v>
      </c>
      <c r="I4907">
        <v>0</v>
      </c>
      <c r="J4907">
        <v>0</v>
      </c>
      <c r="K4907">
        <v>0</v>
      </c>
      <c r="L4907">
        <v>1</v>
      </c>
      <c r="M4907">
        <v>0</v>
      </c>
      <c r="N4907">
        <v>1</v>
      </c>
      <c r="O4907">
        <v>0</v>
      </c>
      <c r="P4907">
        <v>0</v>
      </c>
      <c r="Q4907">
        <v>0</v>
      </c>
      <c r="R4907">
        <v>1</v>
      </c>
      <c r="S4907">
        <v>1</v>
      </c>
      <c r="T4907">
        <v>0</v>
      </c>
      <c r="U4907">
        <v>0</v>
      </c>
      <c r="V4907">
        <v>0</v>
      </c>
      <c r="W4907">
        <v>0</v>
      </c>
      <c r="X4907">
        <v>0</v>
      </c>
      <c r="Y4907">
        <v>0</v>
      </c>
      <c r="Z4907">
        <v>0</v>
      </c>
      <c r="AA4907">
        <v>0</v>
      </c>
      <c r="AB4907">
        <v>5</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2</v>
      </c>
      <c r="AZ4907">
        <v>1</v>
      </c>
      <c r="BA4907">
        <v>0</v>
      </c>
      <c r="BB4907">
        <v>1</v>
      </c>
      <c r="BC4907">
        <v>3</v>
      </c>
      <c r="BD4907">
        <v>0</v>
      </c>
      <c r="BE4907">
        <v>0</v>
      </c>
      <c r="BF4907">
        <v>0</v>
      </c>
      <c r="BG4907">
        <v>0</v>
      </c>
      <c r="BH4907">
        <v>0</v>
      </c>
      <c r="BI4907">
        <v>0</v>
      </c>
      <c r="BJ4907">
        <v>3</v>
      </c>
      <c r="BK4907">
        <v>0</v>
      </c>
      <c r="BL4907">
        <v>0</v>
      </c>
      <c r="BM4907">
        <v>0</v>
      </c>
      <c r="BN4907">
        <v>0</v>
      </c>
      <c r="BO4907">
        <v>1</v>
      </c>
      <c r="BP4907">
        <v>0</v>
      </c>
      <c r="BQ4907">
        <v>0</v>
      </c>
      <c r="BR4907">
        <v>0</v>
      </c>
      <c r="BS4907">
        <v>1</v>
      </c>
      <c r="BT4907">
        <v>9</v>
      </c>
      <c r="BU4907" t="s">
        <v>4701</v>
      </c>
    </row>
    <row r="4908" spans="1:73">
      <c r="A4908" t="s">
        <v>4552</v>
      </c>
      <c r="B4908" t="s">
        <v>4553</v>
      </c>
      <c r="C4908">
        <v>156</v>
      </c>
      <c r="D4908" t="s">
        <v>119</v>
      </c>
      <c r="E4908" t="s">
        <v>4566</v>
      </c>
      <c r="F4908" t="s">
        <v>101</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0</v>
      </c>
      <c r="BB4908">
        <v>0</v>
      </c>
      <c r="BC4908">
        <v>0</v>
      </c>
      <c r="BD4908">
        <v>0</v>
      </c>
      <c r="BE4908">
        <v>0</v>
      </c>
      <c r="BF4908">
        <v>0</v>
      </c>
      <c r="BG4908">
        <v>0</v>
      </c>
      <c r="BH4908">
        <v>0</v>
      </c>
      <c r="BI4908">
        <v>0</v>
      </c>
      <c r="BJ4908">
        <v>0</v>
      </c>
      <c r="BK4908">
        <v>0</v>
      </c>
      <c r="BL4908">
        <v>0</v>
      </c>
      <c r="BM4908">
        <v>0</v>
      </c>
      <c r="BN4908">
        <v>0</v>
      </c>
      <c r="BO4908">
        <v>0</v>
      </c>
      <c r="BP4908">
        <v>0</v>
      </c>
      <c r="BQ4908">
        <v>0</v>
      </c>
      <c r="BR4908">
        <v>0</v>
      </c>
      <c r="BS4908">
        <v>1</v>
      </c>
      <c r="BT4908">
        <v>1</v>
      </c>
      <c r="BU4908" t="s">
        <v>4702</v>
      </c>
    </row>
    <row r="4909" spans="1:73">
      <c r="A4909" t="s">
        <v>4552</v>
      </c>
      <c r="B4909" t="s">
        <v>4553</v>
      </c>
      <c r="C4909">
        <v>157</v>
      </c>
      <c r="D4909" t="s">
        <v>119</v>
      </c>
      <c r="E4909" t="s">
        <v>4559</v>
      </c>
      <c r="F4909" t="s">
        <v>92</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v>0</v>
      </c>
      <c r="BC4909">
        <v>0</v>
      </c>
      <c r="BD4909">
        <v>0</v>
      </c>
      <c r="BE4909">
        <v>0</v>
      </c>
      <c r="BF4909">
        <v>0</v>
      </c>
      <c r="BG4909">
        <v>0</v>
      </c>
      <c r="BH4909">
        <v>0</v>
      </c>
      <c r="BI4909">
        <v>0</v>
      </c>
      <c r="BJ4909">
        <v>0</v>
      </c>
      <c r="BK4909">
        <v>0</v>
      </c>
      <c r="BL4909">
        <v>0</v>
      </c>
      <c r="BM4909">
        <v>0</v>
      </c>
      <c r="BN4909">
        <v>0</v>
      </c>
      <c r="BO4909">
        <v>0</v>
      </c>
      <c r="BP4909">
        <v>0</v>
      </c>
      <c r="BQ4909">
        <v>0</v>
      </c>
      <c r="BR4909">
        <v>0</v>
      </c>
      <c r="BS4909">
        <v>1</v>
      </c>
      <c r="BT4909">
        <v>4</v>
      </c>
      <c r="BU4909" t="s">
        <v>4703</v>
      </c>
    </row>
    <row r="4910" spans="1:73">
      <c r="A4910" t="s">
        <v>4552</v>
      </c>
      <c r="B4910" t="s">
        <v>4553</v>
      </c>
      <c r="C4910">
        <v>158</v>
      </c>
      <c r="D4910" t="s">
        <v>119</v>
      </c>
      <c r="E4910" t="s">
        <v>4566</v>
      </c>
      <c r="F4910" t="s">
        <v>101</v>
      </c>
      <c r="G4910">
        <v>0</v>
      </c>
      <c r="H4910">
        <v>0</v>
      </c>
      <c r="I4910">
        <v>0</v>
      </c>
      <c r="J4910">
        <v>0</v>
      </c>
      <c r="K4910">
        <v>0</v>
      </c>
      <c r="L4910">
        <v>0</v>
      </c>
      <c r="M4910">
        <v>0</v>
      </c>
      <c r="N4910">
        <v>0</v>
      </c>
      <c r="O4910">
        <v>0</v>
      </c>
      <c r="P4910">
        <v>0</v>
      </c>
      <c r="Q4910">
        <v>0</v>
      </c>
      <c r="R4910">
        <v>0</v>
      </c>
      <c r="S4910">
        <v>1</v>
      </c>
      <c r="T4910">
        <v>0</v>
      </c>
      <c r="U4910">
        <v>0</v>
      </c>
      <c r="V4910">
        <v>0</v>
      </c>
      <c r="W4910">
        <v>1</v>
      </c>
      <c r="X4910">
        <v>0</v>
      </c>
      <c r="Y4910">
        <v>0</v>
      </c>
      <c r="Z4910">
        <v>0</v>
      </c>
      <c r="AA4910">
        <v>0</v>
      </c>
      <c r="AB4910">
        <v>4</v>
      </c>
      <c r="AC4910">
        <v>0</v>
      </c>
      <c r="AD4910">
        <v>0</v>
      </c>
      <c r="AE4910">
        <v>0</v>
      </c>
      <c r="AF4910">
        <v>0</v>
      </c>
      <c r="AG4910">
        <v>0</v>
      </c>
      <c r="AH4910">
        <v>0</v>
      </c>
      <c r="AI4910">
        <v>0</v>
      </c>
      <c r="AJ4910">
        <v>0</v>
      </c>
      <c r="AK4910">
        <v>0</v>
      </c>
      <c r="AL4910">
        <v>0</v>
      </c>
      <c r="AM4910">
        <v>0</v>
      </c>
      <c r="AN4910">
        <v>0</v>
      </c>
      <c r="AO4910">
        <v>0</v>
      </c>
      <c r="AP4910">
        <v>0</v>
      </c>
      <c r="AQ4910">
        <v>4</v>
      </c>
      <c r="AR4910">
        <v>0</v>
      </c>
      <c r="AS4910">
        <v>0</v>
      </c>
      <c r="AT4910">
        <v>0</v>
      </c>
      <c r="AU4910">
        <v>0</v>
      </c>
      <c r="AV4910">
        <v>0</v>
      </c>
      <c r="AW4910">
        <v>0</v>
      </c>
      <c r="AX4910">
        <v>0</v>
      </c>
      <c r="AY4910">
        <v>0</v>
      </c>
      <c r="AZ4910">
        <v>0</v>
      </c>
      <c r="BA4910">
        <v>0</v>
      </c>
      <c r="BB4910">
        <v>0</v>
      </c>
      <c r="BC4910">
        <v>0</v>
      </c>
      <c r="BD4910">
        <v>0</v>
      </c>
      <c r="BE4910">
        <v>0</v>
      </c>
      <c r="BF4910">
        <v>0</v>
      </c>
      <c r="BG4910">
        <v>0</v>
      </c>
      <c r="BH4910">
        <v>0</v>
      </c>
      <c r="BI4910">
        <v>0</v>
      </c>
      <c r="BJ4910">
        <v>0</v>
      </c>
      <c r="BK4910">
        <v>0</v>
      </c>
      <c r="BL4910">
        <v>0</v>
      </c>
      <c r="BM4910">
        <v>0</v>
      </c>
      <c r="BN4910">
        <v>0</v>
      </c>
      <c r="BO4910">
        <v>0</v>
      </c>
      <c r="BP4910">
        <v>0</v>
      </c>
      <c r="BQ4910">
        <v>0</v>
      </c>
      <c r="BR4910">
        <v>0</v>
      </c>
      <c r="BS4910">
        <v>1</v>
      </c>
      <c r="BT4910">
        <v>7</v>
      </c>
      <c r="BU4910" t="s">
        <v>4704</v>
      </c>
    </row>
    <row r="4911" spans="1:73">
      <c r="A4911" t="s">
        <v>4552</v>
      </c>
      <c r="B4911" t="s">
        <v>4553</v>
      </c>
      <c r="C4911">
        <v>159</v>
      </c>
      <c r="D4911" t="s">
        <v>119</v>
      </c>
      <c r="E4911" t="s">
        <v>4559</v>
      </c>
      <c r="F4911" t="s">
        <v>92</v>
      </c>
      <c r="G4911">
        <v>2</v>
      </c>
      <c r="H4911">
        <v>11</v>
      </c>
      <c r="I4911">
        <v>5</v>
      </c>
      <c r="J4911">
        <v>0</v>
      </c>
      <c r="K4911">
        <v>0</v>
      </c>
      <c r="L4911">
        <v>12</v>
      </c>
      <c r="M4911">
        <v>0</v>
      </c>
      <c r="N4911">
        <v>18</v>
      </c>
      <c r="O4911">
        <v>0</v>
      </c>
      <c r="P4911">
        <v>0</v>
      </c>
      <c r="Q4911">
        <v>3</v>
      </c>
      <c r="R4911">
        <v>7</v>
      </c>
      <c r="S4911">
        <v>33</v>
      </c>
      <c r="T4911">
        <v>12</v>
      </c>
      <c r="U4911">
        <v>0</v>
      </c>
      <c r="V4911">
        <v>1</v>
      </c>
      <c r="W4911">
        <v>0</v>
      </c>
      <c r="X4911">
        <v>0</v>
      </c>
      <c r="Y4911">
        <v>0</v>
      </c>
      <c r="Z4911">
        <v>1</v>
      </c>
      <c r="AA4911">
        <v>0</v>
      </c>
      <c r="AB4911">
        <v>125</v>
      </c>
      <c r="AC4911">
        <v>0</v>
      </c>
      <c r="AD4911">
        <v>0</v>
      </c>
      <c r="AE4911">
        <v>0</v>
      </c>
      <c r="AF4911">
        <v>0</v>
      </c>
      <c r="AG4911">
        <v>1</v>
      </c>
      <c r="AH4911">
        <v>0</v>
      </c>
      <c r="AI4911">
        <v>7</v>
      </c>
      <c r="AJ4911">
        <v>0</v>
      </c>
      <c r="AK4911">
        <v>0</v>
      </c>
      <c r="AL4911">
        <v>6</v>
      </c>
      <c r="AM4911">
        <v>20</v>
      </c>
      <c r="AN4911">
        <v>0</v>
      </c>
      <c r="AO4911">
        <v>0</v>
      </c>
      <c r="AP4911">
        <v>5</v>
      </c>
      <c r="AQ4911">
        <v>1</v>
      </c>
      <c r="AR4911">
        <v>0</v>
      </c>
      <c r="AS4911">
        <v>0</v>
      </c>
      <c r="AT4911">
        <v>3</v>
      </c>
      <c r="AU4911">
        <v>8</v>
      </c>
      <c r="AV4911">
        <v>2</v>
      </c>
      <c r="AW4911">
        <v>5</v>
      </c>
      <c r="AX4911">
        <v>12</v>
      </c>
      <c r="AY4911">
        <v>25</v>
      </c>
      <c r="AZ4911">
        <v>32</v>
      </c>
      <c r="BA4911">
        <v>35</v>
      </c>
      <c r="BB4911">
        <v>6</v>
      </c>
      <c r="BC4911">
        <v>33</v>
      </c>
      <c r="BD4911">
        <v>0</v>
      </c>
      <c r="BE4911">
        <v>0</v>
      </c>
      <c r="BF4911">
        <v>2</v>
      </c>
      <c r="BG4911">
        <v>0</v>
      </c>
      <c r="BH4911">
        <v>0</v>
      </c>
      <c r="BI4911">
        <v>15</v>
      </c>
      <c r="BJ4911">
        <v>11</v>
      </c>
      <c r="BK4911">
        <v>0</v>
      </c>
      <c r="BL4911">
        <v>2</v>
      </c>
      <c r="BM4911">
        <v>1</v>
      </c>
      <c r="BN4911">
        <v>15</v>
      </c>
      <c r="BO4911">
        <v>42</v>
      </c>
      <c r="BP4911">
        <v>2</v>
      </c>
      <c r="BQ4911">
        <v>0</v>
      </c>
      <c r="BR4911">
        <v>5</v>
      </c>
      <c r="BS4911">
        <v>18</v>
      </c>
      <c r="BT4911">
        <v>216</v>
      </c>
      <c r="BU4911" t="s">
        <v>4705</v>
      </c>
    </row>
    <row r="4912" spans="1:73">
      <c r="A4912" t="s">
        <v>4552</v>
      </c>
      <c r="B4912" t="s">
        <v>4553</v>
      </c>
      <c r="C4912">
        <v>160</v>
      </c>
      <c r="D4912" t="s">
        <v>119</v>
      </c>
      <c r="E4912" t="s">
        <v>78</v>
      </c>
      <c r="F4912" t="s">
        <v>77</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2</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v>0</v>
      </c>
      <c r="BC4912">
        <v>0</v>
      </c>
      <c r="BD4912">
        <v>0</v>
      </c>
      <c r="BE4912">
        <v>0</v>
      </c>
      <c r="BF4912">
        <v>0</v>
      </c>
      <c r="BG4912">
        <v>0</v>
      </c>
      <c r="BH4912">
        <v>0</v>
      </c>
      <c r="BI4912">
        <v>2</v>
      </c>
      <c r="BJ4912">
        <v>0</v>
      </c>
      <c r="BK4912">
        <v>0</v>
      </c>
      <c r="BL4912">
        <v>0</v>
      </c>
      <c r="BM4912">
        <v>0</v>
      </c>
      <c r="BN4912">
        <v>0</v>
      </c>
      <c r="BO4912">
        <v>0</v>
      </c>
      <c r="BP4912">
        <v>0</v>
      </c>
      <c r="BQ4912">
        <v>0</v>
      </c>
      <c r="BR4912">
        <v>0</v>
      </c>
      <c r="BS4912">
        <v>1</v>
      </c>
      <c r="BT4912">
        <v>3</v>
      </c>
      <c r="BU4912" t="s">
        <v>4706</v>
      </c>
    </row>
    <row r="4913" spans="1:73">
      <c r="A4913" t="s">
        <v>4552</v>
      </c>
      <c r="B4913" t="s">
        <v>4553</v>
      </c>
      <c r="C4913">
        <v>161</v>
      </c>
      <c r="D4913" t="s">
        <v>119</v>
      </c>
      <c r="E4913" t="s">
        <v>4559</v>
      </c>
      <c r="F4913" t="s">
        <v>92</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v>0</v>
      </c>
      <c r="BC4913">
        <v>0</v>
      </c>
      <c r="BD4913">
        <v>0</v>
      </c>
      <c r="BE4913">
        <v>0</v>
      </c>
      <c r="BF4913">
        <v>0</v>
      </c>
      <c r="BG4913">
        <v>0</v>
      </c>
      <c r="BH4913">
        <v>0</v>
      </c>
      <c r="BI4913">
        <v>0</v>
      </c>
      <c r="BJ4913">
        <v>0</v>
      </c>
      <c r="BK4913">
        <v>0</v>
      </c>
      <c r="BL4913">
        <v>0</v>
      </c>
      <c r="BM4913">
        <v>0</v>
      </c>
      <c r="BN4913">
        <v>0</v>
      </c>
      <c r="BO4913">
        <v>0</v>
      </c>
      <c r="BP4913">
        <v>0</v>
      </c>
      <c r="BQ4913">
        <v>0</v>
      </c>
      <c r="BR4913">
        <v>0</v>
      </c>
      <c r="BS4913">
        <v>1</v>
      </c>
      <c r="BT4913">
        <v>1</v>
      </c>
      <c r="BU4913" t="s">
        <v>4707</v>
      </c>
    </row>
    <row r="4914" spans="1:73">
      <c r="A4914" t="s">
        <v>4552</v>
      </c>
      <c r="B4914" t="s">
        <v>4553</v>
      </c>
      <c r="C4914">
        <v>162</v>
      </c>
      <c r="D4914" t="s">
        <v>119</v>
      </c>
      <c r="E4914" t="s">
        <v>78</v>
      </c>
      <c r="F4914" t="s">
        <v>77</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5</v>
      </c>
      <c r="AC4914">
        <v>0</v>
      </c>
      <c r="AD4914">
        <v>0</v>
      </c>
      <c r="AE4914">
        <v>0</v>
      </c>
      <c r="AF4914">
        <v>0</v>
      </c>
      <c r="AG4914">
        <v>0</v>
      </c>
      <c r="AH4914">
        <v>0</v>
      </c>
      <c r="AI4914">
        <v>0</v>
      </c>
      <c r="AJ4914">
        <v>0</v>
      </c>
      <c r="AK4914">
        <v>0</v>
      </c>
      <c r="AL4914">
        <v>0</v>
      </c>
      <c r="AM4914">
        <v>0</v>
      </c>
      <c r="AN4914">
        <v>0</v>
      </c>
      <c r="AO4914">
        <v>0</v>
      </c>
      <c r="AP4914">
        <v>2</v>
      </c>
      <c r="AQ4914">
        <v>0</v>
      </c>
      <c r="AR4914">
        <v>0</v>
      </c>
      <c r="AS4914">
        <v>0</v>
      </c>
      <c r="AT4914">
        <v>0</v>
      </c>
      <c r="AU4914">
        <v>0</v>
      </c>
      <c r="AV4914">
        <v>0</v>
      </c>
      <c r="AW4914">
        <v>0</v>
      </c>
      <c r="AX4914">
        <v>1</v>
      </c>
      <c r="AY4914">
        <v>0</v>
      </c>
      <c r="AZ4914">
        <v>4</v>
      </c>
      <c r="BA4914">
        <v>2</v>
      </c>
      <c r="BB4914">
        <v>0</v>
      </c>
      <c r="BC4914">
        <v>3</v>
      </c>
      <c r="BD4914">
        <v>0</v>
      </c>
      <c r="BE4914">
        <v>0</v>
      </c>
      <c r="BF4914">
        <v>0</v>
      </c>
      <c r="BG4914">
        <v>0</v>
      </c>
      <c r="BH4914">
        <v>0</v>
      </c>
      <c r="BI4914">
        <v>1</v>
      </c>
      <c r="BJ4914">
        <v>0</v>
      </c>
      <c r="BK4914">
        <v>0</v>
      </c>
      <c r="BL4914">
        <v>0</v>
      </c>
      <c r="BM4914">
        <v>0</v>
      </c>
      <c r="BN4914">
        <v>0</v>
      </c>
      <c r="BO4914">
        <v>4</v>
      </c>
      <c r="BP4914">
        <v>1</v>
      </c>
      <c r="BQ4914">
        <v>0</v>
      </c>
      <c r="BR4914">
        <v>0</v>
      </c>
      <c r="BS4914">
        <v>1</v>
      </c>
      <c r="BT4914">
        <v>10</v>
      </c>
      <c r="BU4914" t="s">
        <v>4708</v>
      </c>
    </row>
    <row r="4915" spans="1:73">
      <c r="A4915" t="s">
        <v>4552</v>
      </c>
      <c r="B4915" t="s">
        <v>4553</v>
      </c>
      <c r="C4915">
        <v>163</v>
      </c>
      <c r="D4915" t="s">
        <v>119</v>
      </c>
      <c r="E4915" t="s">
        <v>4566</v>
      </c>
      <c r="F4915" t="s">
        <v>101</v>
      </c>
      <c r="G4915">
        <v>0</v>
      </c>
      <c r="H4915">
        <v>0</v>
      </c>
      <c r="I4915">
        <v>0</v>
      </c>
      <c r="J4915">
        <v>0</v>
      </c>
      <c r="K4915">
        <v>0</v>
      </c>
      <c r="L4915">
        <v>0</v>
      </c>
      <c r="M4915">
        <v>0</v>
      </c>
      <c r="N4915">
        <v>3</v>
      </c>
      <c r="O4915">
        <v>0</v>
      </c>
      <c r="P4915">
        <v>0</v>
      </c>
      <c r="Q4915">
        <v>0</v>
      </c>
      <c r="R4915">
        <v>0</v>
      </c>
      <c r="S4915">
        <v>2</v>
      </c>
      <c r="T4915">
        <v>0</v>
      </c>
      <c r="U4915">
        <v>0</v>
      </c>
      <c r="V4915">
        <v>0</v>
      </c>
      <c r="W4915">
        <v>0</v>
      </c>
      <c r="X4915">
        <v>0</v>
      </c>
      <c r="Y4915">
        <v>0</v>
      </c>
      <c r="Z4915">
        <v>0</v>
      </c>
      <c r="AA4915">
        <v>0</v>
      </c>
      <c r="AB4915">
        <v>6</v>
      </c>
      <c r="AC4915">
        <v>0</v>
      </c>
      <c r="AD4915">
        <v>0</v>
      </c>
      <c r="AE4915">
        <v>0</v>
      </c>
      <c r="AF4915">
        <v>0</v>
      </c>
      <c r="AG4915">
        <v>0</v>
      </c>
      <c r="AH4915">
        <v>1</v>
      </c>
      <c r="AI4915">
        <v>0</v>
      </c>
      <c r="AJ4915">
        <v>0</v>
      </c>
      <c r="AK4915">
        <v>0</v>
      </c>
      <c r="AL4915">
        <v>2</v>
      </c>
      <c r="AM4915">
        <v>1</v>
      </c>
      <c r="AN4915">
        <v>0</v>
      </c>
      <c r="AO4915">
        <v>0</v>
      </c>
      <c r="AP4915">
        <v>0</v>
      </c>
      <c r="AQ4915">
        <v>0</v>
      </c>
      <c r="AR4915">
        <v>0</v>
      </c>
      <c r="AS4915">
        <v>0</v>
      </c>
      <c r="AT4915">
        <v>0</v>
      </c>
      <c r="AU4915">
        <v>0</v>
      </c>
      <c r="AV4915">
        <v>0</v>
      </c>
      <c r="AW4915">
        <v>0</v>
      </c>
      <c r="AX4915">
        <v>2</v>
      </c>
      <c r="AY4915">
        <v>1</v>
      </c>
      <c r="AZ4915">
        <v>4</v>
      </c>
      <c r="BA4915">
        <v>3</v>
      </c>
      <c r="BB4915">
        <v>0</v>
      </c>
      <c r="BC4915">
        <v>0</v>
      </c>
      <c r="BD4915">
        <v>0</v>
      </c>
      <c r="BE4915">
        <v>0</v>
      </c>
      <c r="BF4915">
        <v>0</v>
      </c>
      <c r="BG4915">
        <v>0</v>
      </c>
      <c r="BH4915">
        <v>0</v>
      </c>
      <c r="BI4915">
        <v>3</v>
      </c>
      <c r="BJ4915">
        <v>0</v>
      </c>
      <c r="BK4915">
        <v>0</v>
      </c>
      <c r="BL4915">
        <v>0</v>
      </c>
      <c r="BM4915">
        <v>0</v>
      </c>
      <c r="BN4915">
        <v>0</v>
      </c>
      <c r="BO4915">
        <v>4</v>
      </c>
      <c r="BP4915">
        <v>0</v>
      </c>
      <c r="BQ4915">
        <v>0</v>
      </c>
      <c r="BR4915">
        <v>1</v>
      </c>
      <c r="BS4915">
        <v>1</v>
      </c>
      <c r="BT4915">
        <v>12</v>
      </c>
      <c r="BU4915" t="s">
        <v>4709</v>
      </c>
    </row>
    <row r="4916" spans="1:73">
      <c r="A4916" t="s">
        <v>4552</v>
      </c>
      <c r="B4916" t="s">
        <v>4553</v>
      </c>
      <c r="C4916">
        <v>164</v>
      </c>
      <c r="D4916" t="s">
        <v>119</v>
      </c>
      <c r="E4916" t="s">
        <v>4559</v>
      </c>
      <c r="F4916" t="s">
        <v>92</v>
      </c>
      <c r="G4916">
        <v>0</v>
      </c>
      <c r="H4916">
        <v>2</v>
      </c>
      <c r="I4916">
        <v>0</v>
      </c>
      <c r="J4916">
        <v>0</v>
      </c>
      <c r="K4916">
        <v>0</v>
      </c>
      <c r="L4916">
        <v>2</v>
      </c>
      <c r="M4916">
        <v>0</v>
      </c>
      <c r="N4916">
        <v>1</v>
      </c>
      <c r="O4916">
        <v>0</v>
      </c>
      <c r="P4916">
        <v>0</v>
      </c>
      <c r="Q4916">
        <v>0</v>
      </c>
      <c r="R4916">
        <v>0</v>
      </c>
      <c r="S4916">
        <v>5</v>
      </c>
      <c r="T4916">
        <v>2</v>
      </c>
      <c r="U4916">
        <v>0</v>
      </c>
      <c r="V4916">
        <v>2</v>
      </c>
      <c r="W4916">
        <v>0</v>
      </c>
      <c r="X4916">
        <v>0</v>
      </c>
      <c r="Y4916">
        <v>0</v>
      </c>
      <c r="Z4916">
        <v>0</v>
      </c>
      <c r="AA4916">
        <v>0</v>
      </c>
      <c r="AB4916">
        <v>18</v>
      </c>
      <c r="AC4916">
        <v>0</v>
      </c>
      <c r="AD4916">
        <v>0</v>
      </c>
      <c r="AE4916">
        <v>0</v>
      </c>
      <c r="AF4916">
        <v>0</v>
      </c>
      <c r="AG4916">
        <v>0</v>
      </c>
      <c r="AH4916">
        <v>0</v>
      </c>
      <c r="AI4916">
        <v>2</v>
      </c>
      <c r="AJ4916">
        <v>0</v>
      </c>
      <c r="AK4916">
        <v>0</v>
      </c>
      <c r="AL4916">
        <v>0</v>
      </c>
      <c r="AM4916">
        <v>1</v>
      </c>
      <c r="AN4916">
        <v>0</v>
      </c>
      <c r="AO4916">
        <v>0</v>
      </c>
      <c r="AP4916">
        <v>0</v>
      </c>
      <c r="AQ4916">
        <v>0</v>
      </c>
      <c r="AR4916">
        <v>0</v>
      </c>
      <c r="AS4916">
        <v>0</v>
      </c>
      <c r="AT4916">
        <v>0</v>
      </c>
      <c r="AU4916">
        <v>0</v>
      </c>
      <c r="AV4916">
        <v>0</v>
      </c>
      <c r="AW4916">
        <v>0</v>
      </c>
      <c r="AX4916">
        <v>8</v>
      </c>
      <c r="AY4916">
        <v>0</v>
      </c>
      <c r="AZ4916">
        <v>4</v>
      </c>
      <c r="BA4916">
        <v>9</v>
      </c>
      <c r="BB4916">
        <v>0</v>
      </c>
      <c r="BC4916">
        <v>1</v>
      </c>
      <c r="BD4916">
        <v>0</v>
      </c>
      <c r="BE4916">
        <v>0</v>
      </c>
      <c r="BF4916">
        <v>0</v>
      </c>
      <c r="BG4916">
        <v>0</v>
      </c>
      <c r="BH4916">
        <v>0</v>
      </c>
      <c r="BI4916">
        <v>12</v>
      </c>
      <c r="BJ4916">
        <v>0</v>
      </c>
      <c r="BK4916">
        <v>0</v>
      </c>
      <c r="BL4916">
        <v>0</v>
      </c>
      <c r="BM4916">
        <v>6</v>
      </c>
      <c r="BN4916">
        <v>1</v>
      </c>
      <c r="BO4916">
        <v>4</v>
      </c>
      <c r="BP4916">
        <v>1</v>
      </c>
      <c r="BQ4916">
        <v>0</v>
      </c>
      <c r="BR4916">
        <v>1</v>
      </c>
      <c r="BS4916">
        <v>2</v>
      </c>
      <c r="BT4916">
        <v>27</v>
      </c>
      <c r="BU4916" t="s">
        <v>4710</v>
      </c>
    </row>
    <row r="4917" spans="1:73">
      <c r="A4917" t="s">
        <v>4552</v>
      </c>
      <c r="B4917" t="s">
        <v>4553</v>
      </c>
      <c r="C4917">
        <v>165</v>
      </c>
      <c r="D4917" t="s">
        <v>119</v>
      </c>
      <c r="E4917" t="s">
        <v>4580</v>
      </c>
      <c r="F4917" t="s">
        <v>101</v>
      </c>
      <c r="G4917">
        <v>0</v>
      </c>
      <c r="H4917">
        <v>1</v>
      </c>
      <c r="I4917">
        <v>0</v>
      </c>
      <c r="J4917">
        <v>0</v>
      </c>
      <c r="K4917">
        <v>0</v>
      </c>
      <c r="L4917">
        <v>1</v>
      </c>
      <c r="M4917">
        <v>0</v>
      </c>
      <c r="N4917">
        <v>1</v>
      </c>
      <c r="O4917">
        <v>0</v>
      </c>
      <c r="P4917">
        <v>0</v>
      </c>
      <c r="Q4917">
        <v>0</v>
      </c>
      <c r="R4917">
        <v>0</v>
      </c>
      <c r="S4917">
        <v>0</v>
      </c>
      <c r="T4917">
        <v>0</v>
      </c>
      <c r="U4917">
        <v>0</v>
      </c>
      <c r="V4917">
        <v>0</v>
      </c>
      <c r="W4917">
        <v>0</v>
      </c>
      <c r="X4917">
        <v>0</v>
      </c>
      <c r="Y4917">
        <v>0</v>
      </c>
      <c r="Z4917">
        <v>0</v>
      </c>
      <c r="AA4917">
        <v>0</v>
      </c>
      <c r="AB4917">
        <v>4</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1</v>
      </c>
      <c r="BA4917">
        <v>0</v>
      </c>
      <c r="BB4917">
        <v>0</v>
      </c>
      <c r="BC4917">
        <v>1</v>
      </c>
      <c r="BD4917">
        <v>0</v>
      </c>
      <c r="BE4917">
        <v>0</v>
      </c>
      <c r="BF4917">
        <v>0</v>
      </c>
      <c r="BG4917">
        <v>0</v>
      </c>
      <c r="BH4917">
        <v>0</v>
      </c>
      <c r="BI4917">
        <v>0</v>
      </c>
      <c r="BJ4917">
        <v>0</v>
      </c>
      <c r="BK4917">
        <v>0</v>
      </c>
      <c r="BL4917">
        <v>0</v>
      </c>
      <c r="BM4917">
        <v>0</v>
      </c>
      <c r="BN4917">
        <v>1</v>
      </c>
      <c r="BO4917">
        <v>1</v>
      </c>
      <c r="BP4917">
        <v>0</v>
      </c>
      <c r="BQ4917">
        <v>0</v>
      </c>
      <c r="BR4917">
        <v>0</v>
      </c>
      <c r="BS4917">
        <v>2</v>
      </c>
      <c r="BT4917">
        <v>9</v>
      </c>
      <c r="BU4917" t="s">
        <v>4711</v>
      </c>
    </row>
    <row r="4918" spans="1:73">
      <c r="A4918" t="s">
        <v>4552</v>
      </c>
      <c r="B4918" t="s">
        <v>4553</v>
      </c>
      <c r="C4918">
        <v>166</v>
      </c>
      <c r="D4918" t="s">
        <v>119</v>
      </c>
      <c r="E4918" t="s">
        <v>4566</v>
      </c>
      <c r="F4918" t="s">
        <v>101</v>
      </c>
      <c r="G4918">
        <v>0</v>
      </c>
      <c r="H4918">
        <v>3</v>
      </c>
      <c r="I4918">
        <v>0</v>
      </c>
      <c r="J4918">
        <v>0</v>
      </c>
      <c r="K4918">
        <v>0</v>
      </c>
      <c r="L4918">
        <v>0</v>
      </c>
      <c r="M4918">
        <v>0</v>
      </c>
      <c r="N4918">
        <v>2</v>
      </c>
      <c r="O4918">
        <v>0</v>
      </c>
      <c r="P4918">
        <v>0</v>
      </c>
      <c r="Q4918">
        <v>1</v>
      </c>
      <c r="R4918">
        <v>0</v>
      </c>
      <c r="S4918">
        <v>2</v>
      </c>
      <c r="T4918">
        <v>1</v>
      </c>
      <c r="U4918">
        <v>0</v>
      </c>
      <c r="V4918">
        <v>0</v>
      </c>
      <c r="W4918">
        <v>0</v>
      </c>
      <c r="X4918">
        <v>0</v>
      </c>
      <c r="Y4918">
        <v>0</v>
      </c>
      <c r="Z4918">
        <v>0</v>
      </c>
      <c r="AA4918">
        <v>0</v>
      </c>
      <c r="AB4918">
        <v>12</v>
      </c>
      <c r="AC4918">
        <v>0</v>
      </c>
      <c r="AD4918">
        <v>0</v>
      </c>
      <c r="AE4918">
        <v>0</v>
      </c>
      <c r="AF4918">
        <v>0</v>
      </c>
      <c r="AG4918">
        <v>0</v>
      </c>
      <c r="AH4918">
        <v>0</v>
      </c>
      <c r="AI4918">
        <v>0</v>
      </c>
      <c r="AJ4918">
        <v>0</v>
      </c>
      <c r="AK4918">
        <v>0</v>
      </c>
      <c r="AL4918">
        <v>0</v>
      </c>
      <c r="AM4918">
        <v>1</v>
      </c>
      <c r="AN4918">
        <v>0</v>
      </c>
      <c r="AO4918">
        <v>0</v>
      </c>
      <c r="AP4918">
        <v>1</v>
      </c>
      <c r="AQ4918">
        <v>0</v>
      </c>
      <c r="AR4918">
        <v>0</v>
      </c>
      <c r="AS4918">
        <v>0</v>
      </c>
      <c r="AT4918">
        <v>0</v>
      </c>
      <c r="AU4918">
        <v>0</v>
      </c>
      <c r="AV4918">
        <v>0</v>
      </c>
      <c r="AW4918">
        <v>0</v>
      </c>
      <c r="AX4918">
        <v>5</v>
      </c>
      <c r="AY4918">
        <v>2</v>
      </c>
      <c r="AZ4918">
        <v>3</v>
      </c>
      <c r="BA4918">
        <v>7</v>
      </c>
      <c r="BB4918">
        <v>0</v>
      </c>
      <c r="BC4918">
        <v>2</v>
      </c>
      <c r="BD4918">
        <v>0</v>
      </c>
      <c r="BE4918">
        <v>0</v>
      </c>
      <c r="BF4918">
        <v>0</v>
      </c>
      <c r="BG4918">
        <v>0</v>
      </c>
      <c r="BH4918">
        <v>2</v>
      </c>
      <c r="BI4918">
        <v>8</v>
      </c>
      <c r="BJ4918">
        <v>0</v>
      </c>
      <c r="BK4918">
        <v>0</v>
      </c>
      <c r="BL4918">
        <v>0</v>
      </c>
      <c r="BM4918">
        <v>1</v>
      </c>
      <c r="BN4918">
        <v>0</v>
      </c>
      <c r="BO4918">
        <v>3</v>
      </c>
      <c r="BP4918">
        <v>0</v>
      </c>
      <c r="BQ4918">
        <v>0</v>
      </c>
      <c r="BR4918">
        <v>2</v>
      </c>
      <c r="BS4918">
        <v>3</v>
      </c>
      <c r="BT4918">
        <v>22</v>
      </c>
      <c r="BU4918" t="s">
        <v>4712</v>
      </c>
    </row>
    <row r="4919" spans="1:73">
      <c r="A4919" t="s">
        <v>4552</v>
      </c>
      <c r="B4919" t="s">
        <v>4553</v>
      </c>
      <c r="C4919">
        <v>167</v>
      </c>
      <c r="D4919" t="s">
        <v>119</v>
      </c>
      <c r="E4919" t="s">
        <v>4559</v>
      </c>
      <c r="F4919" t="s">
        <v>92</v>
      </c>
      <c r="G4919">
        <v>0</v>
      </c>
      <c r="H4919">
        <v>1</v>
      </c>
      <c r="I4919">
        <v>0</v>
      </c>
      <c r="J4919">
        <v>0</v>
      </c>
      <c r="K4919">
        <v>0</v>
      </c>
      <c r="L4919">
        <v>1</v>
      </c>
      <c r="M4919">
        <v>0</v>
      </c>
      <c r="N4919">
        <v>1</v>
      </c>
      <c r="O4919">
        <v>0</v>
      </c>
      <c r="P4919">
        <v>0</v>
      </c>
      <c r="Q4919">
        <v>0</v>
      </c>
      <c r="R4919">
        <v>0</v>
      </c>
      <c r="S4919">
        <v>2</v>
      </c>
      <c r="T4919">
        <v>0</v>
      </c>
      <c r="U4919">
        <v>0</v>
      </c>
      <c r="V4919">
        <v>0</v>
      </c>
      <c r="W4919">
        <v>0</v>
      </c>
      <c r="X4919">
        <v>0</v>
      </c>
      <c r="Y4919">
        <v>0</v>
      </c>
      <c r="Z4919">
        <v>0</v>
      </c>
      <c r="AA4919">
        <v>0</v>
      </c>
      <c r="AB4919">
        <v>6</v>
      </c>
      <c r="AC4919">
        <v>0</v>
      </c>
      <c r="AD4919">
        <v>0</v>
      </c>
      <c r="AE4919">
        <v>0</v>
      </c>
      <c r="AF4919">
        <v>0</v>
      </c>
      <c r="AG4919">
        <v>0</v>
      </c>
      <c r="AH4919">
        <v>0</v>
      </c>
      <c r="AI4919">
        <v>0</v>
      </c>
      <c r="AJ4919">
        <v>0</v>
      </c>
      <c r="AK4919">
        <v>1</v>
      </c>
      <c r="AL4919">
        <v>0</v>
      </c>
      <c r="AM4919">
        <v>3</v>
      </c>
      <c r="AN4919">
        <v>0</v>
      </c>
      <c r="AO4919">
        <v>0</v>
      </c>
      <c r="AP4919">
        <v>0</v>
      </c>
      <c r="AQ4919">
        <v>0</v>
      </c>
      <c r="AR4919">
        <v>0</v>
      </c>
      <c r="AS4919">
        <v>0</v>
      </c>
      <c r="AT4919">
        <v>0</v>
      </c>
      <c r="AU4919">
        <v>0</v>
      </c>
      <c r="AV4919">
        <v>0</v>
      </c>
      <c r="AW4919">
        <v>0</v>
      </c>
      <c r="AX4919">
        <v>0</v>
      </c>
      <c r="AY4919">
        <v>0</v>
      </c>
      <c r="AZ4919">
        <v>2</v>
      </c>
      <c r="BA4919">
        <v>3</v>
      </c>
      <c r="BB4919">
        <v>0</v>
      </c>
      <c r="BC4919">
        <v>0</v>
      </c>
      <c r="BD4919">
        <v>0</v>
      </c>
      <c r="BE4919">
        <v>0</v>
      </c>
      <c r="BF4919">
        <v>0</v>
      </c>
      <c r="BG4919">
        <v>0</v>
      </c>
      <c r="BH4919">
        <v>0</v>
      </c>
      <c r="BI4919">
        <v>0</v>
      </c>
      <c r="BJ4919">
        <v>0</v>
      </c>
      <c r="BK4919">
        <v>0</v>
      </c>
      <c r="BL4919">
        <v>0</v>
      </c>
      <c r="BM4919">
        <v>0</v>
      </c>
      <c r="BN4919">
        <v>0</v>
      </c>
      <c r="BO4919">
        <v>2</v>
      </c>
      <c r="BP4919">
        <v>0</v>
      </c>
      <c r="BQ4919">
        <v>0</v>
      </c>
      <c r="BR4919">
        <v>0</v>
      </c>
      <c r="BS4919">
        <v>1</v>
      </c>
      <c r="BT4919">
        <v>8</v>
      </c>
      <c r="BU4919" t="s">
        <v>4713</v>
      </c>
    </row>
    <row r="4920" spans="1:73">
      <c r="A4920" t="s">
        <v>4552</v>
      </c>
      <c r="B4920" t="s">
        <v>4553</v>
      </c>
      <c r="C4920">
        <v>168</v>
      </c>
      <c r="D4920" t="s">
        <v>119</v>
      </c>
      <c r="E4920" t="s">
        <v>4566</v>
      </c>
      <c r="F4920" t="s">
        <v>101</v>
      </c>
      <c r="G4920">
        <v>0</v>
      </c>
      <c r="H4920">
        <v>0</v>
      </c>
      <c r="I4920">
        <v>0</v>
      </c>
      <c r="J4920">
        <v>0</v>
      </c>
      <c r="K4920">
        <v>0</v>
      </c>
      <c r="L4920">
        <v>0</v>
      </c>
      <c r="M4920">
        <v>0</v>
      </c>
      <c r="N4920">
        <v>0</v>
      </c>
      <c r="O4920">
        <v>0</v>
      </c>
      <c r="P4920">
        <v>0</v>
      </c>
      <c r="Q4920">
        <v>0</v>
      </c>
      <c r="R4920">
        <v>0</v>
      </c>
      <c r="S4920">
        <v>2</v>
      </c>
      <c r="T4920">
        <v>2</v>
      </c>
      <c r="U4920">
        <v>0</v>
      </c>
      <c r="V4920">
        <v>0</v>
      </c>
      <c r="W4920">
        <v>2</v>
      </c>
      <c r="X4920">
        <v>0</v>
      </c>
      <c r="Y4920">
        <v>0</v>
      </c>
      <c r="Z4920">
        <v>0</v>
      </c>
      <c r="AA4920">
        <v>0</v>
      </c>
      <c r="AB4920">
        <v>2</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v>0</v>
      </c>
      <c r="BC4920">
        <v>0</v>
      </c>
      <c r="BD4920">
        <v>0</v>
      </c>
      <c r="BE4920">
        <v>0</v>
      </c>
      <c r="BF4920">
        <v>0</v>
      </c>
      <c r="BG4920">
        <v>0</v>
      </c>
      <c r="BH4920">
        <v>0</v>
      </c>
      <c r="BI4920">
        <v>0</v>
      </c>
      <c r="BJ4920">
        <v>0</v>
      </c>
      <c r="BK4920">
        <v>0</v>
      </c>
      <c r="BL4920">
        <v>0</v>
      </c>
      <c r="BM4920">
        <v>0</v>
      </c>
      <c r="BN4920">
        <v>0</v>
      </c>
      <c r="BO4920">
        <v>0</v>
      </c>
      <c r="BP4920">
        <v>0</v>
      </c>
      <c r="BQ4920">
        <v>0</v>
      </c>
      <c r="BR4920">
        <v>0</v>
      </c>
      <c r="BS4920">
        <v>1</v>
      </c>
      <c r="BT4920">
        <v>4</v>
      </c>
      <c r="BU4920" t="s">
        <v>4714</v>
      </c>
    </row>
    <row r="4921" spans="1:73">
      <c r="A4921" t="s">
        <v>4552</v>
      </c>
      <c r="B4921" t="s">
        <v>4553</v>
      </c>
      <c r="C4921">
        <v>169</v>
      </c>
      <c r="D4921" t="s">
        <v>119</v>
      </c>
      <c r="E4921" t="s">
        <v>4559</v>
      </c>
      <c r="F4921" t="s">
        <v>92</v>
      </c>
      <c r="G4921">
        <v>0</v>
      </c>
      <c r="H4921">
        <v>1</v>
      </c>
      <c r="I4921">
        <v>0</v>
      </c>
      <c r="J4921">
        <v>0</v>
      </c>
      <c r="K4921">
        <v>0</v>
      </c>
      <c r="L4921">
        <v>3</v>
      </c>
      <c r="M4921">
        <v>0</v>
      </c>
      <c r="N4921">
        <v>5</v>
      </c>
      <c r="O4921">
        <v>0</v>
      </c>
      <c r="P4921">
        <v>0</v>
      </c>
      <c r="Q4921">
        <v>0</v>
      </c>
      <c r="R4921">
        <v>0</v>
      </c>
      <c r="S4921">
        <v>7</v>
      </c>
      <c r="T4921">
        <v>1</v>
      </c>
      <c r="U4921">
        <v>0</v>
      </c>
      <c r="V4921">
        <v>0</v>
      </c>
      <c r="W4921">
        <v>0</v>
      </c>
      <c r="X4921">
        <v>0</v>
      </c>
      <c r="Y4921">
        <v>0</v>
      </c>
      <c r="Z4921">
        <v>0</v>
      </c>
      <c r="AA4921">
        <v>0</v>
      </c>
      <c r="AB4921">
        <v>25</v>
      </c>
      <c r="AC4921">
        <v>1</v>
      </c>
      <c r="AD4921">
        <v>0</v>
      </c>
      <c r="AE4921">
        <v>0</v>
      </c>
      <c r="AF4921">
        <v>0</v>
      </c>
      <c r="AG4921">
        <v>0</v>
      </c>
      <c r="AH4921">
        <v>0</v>
      </c>
      <c r="AI4921">
        <v>1</v>
      </c>
      <c r="AJ4921">
        <v>0</v>
      </c>
      <c r="AK4921">
        <v>1</v>
      </c>
      <c r="AL4921">
        <v>0</v>
      </c>
      <c r="AM4921">
        <v>4</v>
      </c>
      <c r="AN4921">
        <v>0</v>
      </c>
      <c r="AO4921">
        <v>0</v>
      </c>
      <c r="AP4921">
        <v>0</v>
      </c>
      <c r="AQ4921">
        <v>0</v>
      </c>
      <c r="AR4921">
        <v>0</v>
      </c>
      <c r="AS4921">
        <v>0</v>
      </c>
      <c r="AT4921">
        <v>0</v>
      </c>
      <c r="AU4921">
        <v>0</v>
      </c>
      <c r="AV4921">
        <v>0</v>
      </c>
      <c r="AW4921">
        <v>0</v>
      </c>
      <c r="AX4921">
        <v>6</v>
      </c>
      <c r="AY4921">
        <v>3</v>
      </c>
      <c r="AZ4921">
        <v>8</v>
      </c>
      <c r="BA4921">
        <v>10</v>
      </c>
      <c r="BB4921">
        <v>1</v>
      </c>
      <c r="BC4921">
        <v>1</v>
      </c>
      <c r="BD4921">
        <v>0</v>
      </c>
      <c r="BE4921">
        <v>0</v>
      </c>
      <c r="BF4921">
        <v>0</v>
      </c>
      <c r="BG4921">
        <v>0</v>
      </c>
      <c r="BH4921">
        <v>0</v>
      </c>
      <c r="BI4921">
        <v>9</v>
      </c>
      <c r="BJ4921">
        <v>1</v>
      </c>
      <c r="BK4921">
        <v>0</v>
      </c>
      <c r="BL4921">
        <v>0</v>
      </c>
      <c r="BM4921">
        <v>4</v>
      </c>
      <c r="BN4921">
        <v>0</v>
      </c>
      <c r="BO4921">
        <v>9</v>
      </c>
      <c r="BP4921">
        <v>0</v>
      </c>
      <c r="BQ4921">
        <v>0</v>
      </c>
      <c r="BR4921">
        <v>1</v>
      </c>
      <c r="BS4921">
        <v>4</v>
      </c>
      <c r="BT4921">
        <v>44</v>
      </c>
      <c r="BU4921" t="s">
        <v>4715</v>
      </c>
    </row>
    <row r="4922" spans="1:73">
      <c r="A4922" t="s">
        <v>4552</v>
      </c>
      <c r="B4922" t="s">
        <v>4553</v>
      </c>
      <c r="C4922">
        <v>170</v>
      </c>
      <c r="D4922" t="s">
        <v>119</v>
      </c>
      <c r="E4922" t="s">
        <v>4566</v>
      </c>
      <c r="F4922" t="s">
        <v>101</v>
      </c>
      <c r="G4922">
        <v>0</v>
      </c>
      <c r="H4922">
        <v>1</v>
      </c>
      <c r="I4922">
        <v>0</v>
      </c>
      <c r="J4922">
        <v>0</v>
      </c>
      <c r="K4922">
        <v>0</v>
      </c>
      <c r="L4922">
        <v>0</v>
      </c>
      <c r="M4922">
        <v>0</v>
      </c>
      <c r="N4922">
        <v>1</v>
      </c>
      <c r="O4922">
        <v>0</v>
      </c>
      <c r="P4922">
        <v>0</v>
      </c>
      <c r="Q4922">
        <v>0</v>
      </c>
      <c r="R4922">
        <v>0</v>
      </c>
      <c r="S4922">
        <v>2</v>
      </c>
      <c r="T4922">
        <v>0</v>
      </c>
      <c r="U4922">
        <v>0</v>
      </c>
      <c r="V4922">
        <v>0</v>
      </c>
      <c r="W4922">
        <v>0</v>
      </c>
      <c r="X4922">
        <v>0</v>
      </c>
      <c r="Y4922">
        <v>0</v>
      </c>
      <c r="Z4922">
        <v>0</v>
      </c>
      <c r="AA4922">
        <v>0</v>
      </c>
      <c r="AB4922">
        <v>4</v>
      </c>
      <c r="AC4922">
        <v>0</v>
      </c>
      <c r="AD4922">
        <v>0</v>
      </c>
      <c r="AE4922">
        <v>0</v>
      </c>
      <c r="AF4922">
        <v>0</v>
      </c>
      <c r="AG4922">
        <v>0</v>
      </c>
      <c r="AH4922">
        <v>0</v>
      </c>
      <c r="AI4922">
        <v>0</v>
      </c>
      <c r="AJ4922">
        <v>0</v>
      </c>
      <c r="AK4922">
        <v>0</v>
      </c>
      <c r="AL4922">
        <v>0</v>
      </c>
      <c r="AM4922">
        <v>2</v>
      </c>
      <c r="AN4922">
        <v>0</v>
      </c>
      <c r="AO4922">
        <v>0</v>
      </c>
      <c r="AP4922">
        <v>0</v>
      </c>
      <c r="AQ4922">
        <v>0</v>
      </c>
      <c r="AR4922">
        <v>0</v>
      </c>
      <c r="AS4922">
        <v>0</v>
      </c>
      <c r="AT4922">
        <v>0</v>
      </c>
      <c r="AU4922">
        <v>0</v>
      </c>
      <c r="AV4922">
        <v>0</v>
      </c>
      <c r="AW4922">
        <v>0</v>
      </c>
      <c r="AX4922">
        <v>0</v>
      </c>
      <c r="AY4922">
        <v>0</v>
      </c>
      <c r="AZ4922">
        <v>1</v>
      </c>
      <c r="BA4922">
        <v>2</v>
      </c>
      <c r="BB4922">
        <v>0</v>
      </c>
      <c r="BC4922">
        <v>0</v>
      </c>
      <c r="BD4922">
        <v>0</v>
      </c>
      <c r="BE4922">
        <v>0</v>
      </c>
      <c r="BF4922">
        <v>0</v>
      </c>
      <c r="BG4922">
        <v>0</v>
      </c>
      <c r="BH4922">
        <v>0</v>
      </c>
      <c r="BI4922">
        <v>0</v>
      </c>
      <c r="BJ4922">
        <v>0</v>
      </c>
      <c r="BK4922">
        <v>0</v>
      </c>
      <c r="BL4922">
        <v>1</v>
      </c>
      <c r="BM4922">
        <v>0</v>
      </c>
      <c r="BN4922">
        <v>0</v>
      </c>
      <c r="BO4922">
        <v>1</v>
      </c>
      <c r="BP4922">
        <v>0</v>
      </c>
      <c r="BQ4922">
        <v>0</v>
      </c>
      <c r="BR4922">
        <v>0</v>
      </c>
      <c r="BS4922">
        <v>1</v>
      </c>
      <c r="BT4922">
        <v>4</v>
      </c>
      <c r="BU4922" t="s">
        <v>4716</v>
      </c>
    </row>
    <row r="4923" spans="1:73">
      <c r="A4923" t="s">
        <v>4552</v>
      </c>
      <c r="B4923" t="s">
        <v>4553</v>
      </c>
      <c r="C4923">
        <v>171</v>
      </c>
      <c r="D4923" t="s">
        <v>119</v>
      </c>
      <c r="E4923" t="s">
        <v>4559</v>
      </c>
      <c r="F4923" t="s">
        <v>92</v>
      </c>
      <c r="G4923">
        <v>0</v>
      </c>
      <c r="H4923">
        <v>0</v>
      </c>
      <c r="I4923">
        <v>0</v>
      </c>
      <c r="J4923">
        <v>0</v>
      </c>
      <c r="K4923">
        <v>0</v>
      </c>
      <c r="L4923">
        <v>0</v>
      </c>
      <c r="M4923">
        <v>0</v>
      </c>
      <c r="N4923">
        <v>1</v>
      </c>
      <c r="O4923">
        <v>0</v>
      </c>
      <c r="P4923">
        <v>0</v>
      </c>
      <c r="Q4923">
        <v>0</v>
      </c>
      <c r="R4923">
        <v>0</v>
      </c>
      <c r="S4923">
        <v>1</v>
      </c>
      <c r="T4923">
        <v>0</v>
      </c>
      <c r="U4923">
        <v>0</v>
      </c>
      <c r="V4923">
        <v>0</v>
      </c>
      <c r="W4923">
        <v>1</v>
      </c>
      <c r="X4923">
        <v>0</v>
      </c>
      <c r="Y4923">
        <v>0</v>
      </c>
      <c r="Z4923">
        <v>0</v>
      </c>
      <c r="AA4923">
        <v>0</v>
      </c>
      <c r="AB4923">
        <v>3</v>
      </c>
      <c r="AC4923">
        <v>0</v>
      </c>
      <c r="AD4923">
        <v>0</v>
      </c>
      <c r="AE4923">
        <v>0</v>
      </c>
      <c r="AF4923">
        <v>0</v>
      </c>
      <c r="AG4923">
        <v>0</v>
      </c>
      <c r="AH4923">
        <v>0</v>
      </c>
      <c r="AI4923">
        <v>0</v>
      </c>
      <c r="AJ4923">
        <v>0</v>
      </c>
      <c r="AK4923">
        <v>0</v>
      </c>
      <c r="AL4923">
        <v>0</v>
      </c>
      <c r="AM4923">
        <v>2</v>
      </c>
      <c r="AN4923">
        <v>0</v>
      </c>
      <c r="AO4923">
        <v>0</v>
      </c>
      <c r="AP4923">
        <v>0</v>
      </c>
      <c r="AQ4923">
        <v>1</v>
      </c>
      <c r="AR4923">
        <v>0</v>
      </c>
      <c r="AS4923">
        <v>0</v>
      </c>
      <c r="AT4923">
        <v>0</v>
      </c>
      <c r="AU4923">
        <v>0</v>
      </c>
      <c r="AV4923">
        <v>0</v>
      </c>
      <c r="AW4923">
        <v>0</v>
      </c>
      <c r="AX4923">
        <v>0</v>
      </c>
      <c r="AY4923">
        <v>0</v>
      </c>
      <c r="AZ4923">
        <v>1</v>
      </c>
      <c r="BA4923">
        <v>2</v>
      </c>
      <c r="BB4923">
        <v>0</v>
      </c>
      <c r="BC4923">
        <v>0</v>
      </c>
      <c r="BD4923">
        <v>0</v>
      </c>
      <c r="BE4923">
        <v>0</v>
      </c>
      <c r="BF4923">
        <v>0</v>
      </c>
      <c r="BG4923">
        <v>0</v>
      </c>
      <c r="BH4923">
        <v>0</v>
      </c>
      <c r="BI4923">
        <v>0</v>
      </c>
      <c r="BJ4923">
        <v>0</v>
      </c>
      <c r="BK4923">
        <v>0</v>
      </c>
      <c r="BL4923">
        <v>0</v>
      </c>
      <c r="BM4923">
        <v>0</v>
      </c>
      <c r="BN4923">
        <v>0</v>
      </c>
      <c r="BO4923">
        <v>1</v>
      </c>
      <c r="BP4923">
        <v>0</v>
      </c>
      <c r="BQ4923">
        <v>0</v>
      </c>
      <c r="BR4923">
        <v>0</v>
      </c>
      <c r="BS4923">
        <v>1</v>
      </c>
      <c r="BT4923">
        <v>4</v>
      </c>
      <c r="BU4923" t="s">
        <v>4717</v>
      </c>
    </row>
    <row r="4924" spans="1:73">
      <c r="A4924" t="s">
        <v>4552</v>
      </c>
      <c r="B4924" t="s">
        <v>4553</v>
      </c>
      <c r="C4924">
        <v>172</v>
      </c>
      <c r="D4924" t="s">
        <v>119</v>
      </c>
      <c r="E4924" t="s">
        <v>4566</v>
      </c>
      <c r="F4924" t="s">
        <v>101</v>
      </c>
      <c r="G4924">
        <v>0</v>
      </c>
      <c r="H4924">
        <v>0</v>
      </c>
      <c r="I4924">
        <v>3</v>
      </c>
      <c r="J4924">
        <v>0</v>
      </c>
      <c r="K4924">
        <v>0</v>
      </c>
      <c r="L4924">
        <v>2</v>
      </c>
      <c r="M4924">
        <v>0</v>
      </c>
      <c r="N4924">
        <v>3</v>
      </c>
      <c r="O4924">
        <v>0</v>
      </c>
      <c r="P4924">
        <v>0</v>
      </c>
      <c r="Q4924">
        <v>4</v>
      </c>
      <c r="R4924">
        <v>0</v>
      </c>
      <c r="S4924">
        <v>11</v>
      </c>
      <c r="T4924">
        <v>3</v>
      </c>
      <c r="U4924">
        <v>0</v>
      </c>
      <c r="V4924">
        <v>0</v>
      </c>
      <c r="W4924">
        <v>0</v>
      </c>
      <c r="X4924">
        <v>0</v>
      </c>
      <c r="Y4924">
        <v>0</v>
      </c>
      <c r="Z4924">
        <v>0</v>
      </c>
      <c r="AA4924">
        <v>0</v>
      </c>
      <c r="AB4924">
        <v>18</v>
      </c>
      <c r="AC4924">
        <v>0</v>
      </c>
      <c r="AD4924">
        <v>0</v>
      </c>
      <c r="AE4924">
        <v>0</v>
      </c>
      <c r="AF4924">
        <v>0</v>
      </c>
      <c r="AG4924">
        <v>0</v>
      </c>
      <c r="AH4924">
        <v>0</v>
      </c>
      <c r="AI4924">
        <v>3</v>
      </c>
      <c r="AJ4924">
        <v>0</v>
      </c>
      <c r="AK4924">
        <v>1</v>
      </c>
      <c r="AL4924">
        <v>1</v>
      </c>
      <c r="AM4924">
        <v>4</v>
      </c>
      <c r="AN4924">
        <v>0</v>
      </c>
      <c r="AO4924">
        <v>0</v>
      </c>
      <c r="AP4924">
        <v>2</v>
      </c>
      <c r="AQ4924">
        <v>1</v>
      </c>
      <c r="AR4924">
        <v>0</v>
      </c>
      <c r="AS4924">
        <v>0</v>
      </c>
      <c r="AT4924">
        <v>0</v>
      </c>
      <c r="AU4924">
        <v>3</v>
      </c>
      <c r="AV4924">
        <v>0</v>
      </c>
      <c r="AW4924">
        <v>3</v>
      </c>
      <c r="AX4924">
        <v>1</v>
      </c>
      <c r="AY4924">
        <v>6</v>
      </c>
      <c r="AZ4924">
        <v>3</v>
      </c>
      <c r="BA4924">
        <v>5</v>
      </c>
      <c r="BB4924">
        <v>0</v>
      </c>
      <c r="BC4924">
        <v>3</v>
      </c>
      <c r="BD4924">
        <v>0</v>
      </c>
      <c r="BE4924">
        <v>0</v>
      </c>
      <c r="BF4924">
        <v>0</v>
      </c>
      <c r="BG4924">
        <v>0</v>
      </c>
      <c r="BH4924">
        <v>0</v>
      </c>
      <c r="BI4924">
        <v>4</v>
      </c>
      <c r="BJ4924">
        <v>0</v>
      </c>
      <c r="BK4924">
        <v>0</v>
      </c>
      <c r="BL4924">
        <v>0</v>
      </c>
      <c r="BM4924">
        <v>0</v>
      </c>
      <c r="BN4924">
        <v>1</v>
      </c>
      <c r="BO4924">
        <v>6</v>
      </c>
      <c r="BP4924">
        <v>0</v>
      </c>
      <c r="BQ4924">
        <v>0</v>
      </c>
      <c r="BR4924">
        <v>1</v>
      </c>
      <c r="BS4924">
        <v>2</v>
      </c>
      <c r="BT4924">
        <v>35</v>
      </c>
      <c r="BU4924" t="s">
        <v>4718</v>
      </c>
    </row>
    <row r="4925" spans="1:73">
      <c r="A4925" t="s">
        <v>4552</v>
      </c>
      <c r="B4925" t="s">
        <v>4553</v>
      </c>
      <c r="C4925">
        <v>173</v>
      </c>
      <c r="D4925" t="s">
        <v>119</v>
      </c>
      <c r="E4925" t="s">
        <v>4559</v>
      </c>
      <c r="F4925" t="s">
        <v>92</v>
      </c>
      <c r="G4925">
        <v>0</v>
      </c>
      <c r="H4925">
        <v>1</v>
      </c>
      <c r="I4925">
        <v>0</v>
      </c>
      <c r="J4925">
        <v>0</v>
      </c>
      <c r="K4925">
        <v>0</v>
      </c>
      <c r="L4925">
        <v>0</v>
      </c>
      <c r="M4925">
        <v>0</v>
      </c>
      <c r="N4925">
        <v>0</v>
      </c>
      <c r="O4925">
        <v>0</v>
      </c>
      <c r="P4925">
        <v>0</v>
      </c>
      <c r="Q4925">
        <v>0</v>
      </c>
      <c r="R4925">
        <v>0</v>
      </c>
      <c r="S4925">
        <v>2</v>
      </c>
      <c r="T4925">
        <v>0</v>
      </c>
      <c r="U4925">
        <v>0</v>
      </c>
      <c r="V4925">
        <v>0</v>
      </c>
      <c r="W4925">
        <v>2</v>
      </c>
      <c r="X4925">
        <v>0</v>
      </c>
      <c r="Y4925">
        <v>0</v>
      </c>
      <c r="Z4925">
        <v>0</v>
      </c>
      <c r="AA4925">
        <v>0</v>
      </c>
      <c r="AB4925">
        <v>10</v>
      </c>
      <c r="AC4925">
        <v>0</v>
      </c>
      <c r="AD4925">
        <v>0</v>
      </c>
      <c r="AE4925">
        <v>0</v>
      </c>
      <c r="AF4925">
        <v>0</v>
      </c>
      <c r="AG4925">
        <v>0</v>
      </c>
      <c r="AH4925">
        <v>0</v>
      </c>
      <c r="AI4925">
        <v>0</v>
      </c>
      <c r="AJ4925">
        <v>0</v>
      </c>
      <c r="AK4925">
        <v>0</v>
      </c>
      <c r="AL4925">
        <v>0</v>
      </c>
      <c r="AM4925">
        <v>6</v>
      </c>
      <c r="AN4925">
        <v>0</v>
      </c>
      <c r="AO4925">
        <v>0</v>
      </c>
      <c r="AP4925">
        <v>0</v>
      </c>
      <c r="AQ4925">
        <v>1</v>
      </c>
      <c r="AR4925">
        <v>0</v>
      </c>
      <c r="AS4925">
        <v>0</v>
      </c>
      <c r="AT4925">
        <v>0</v>
      </c>
      <c r="AU4925">
        <v>0</v>
      </c>
      <c r="AV4925">
        <v>0</v>
      </c>
      <c r="AW4925">
        <v>0</v>
      </c>
      <c r="AX4925">
        <v>1</v>
      </c>
      <c r="AY4925">
        <v>0</v>
      </c>
      <c r="AZ4925">
        <v>0</v>
      </c>
      <c r="BA4925">
        <v>7</v>
      </c>
      <c r="BB4925">
        <v>0</v>
      </c>
      <c r="BC4925">
        <v>0</v>
      </c>
      <c r="BD4925">
        <v>0</v>
      </c>
      <c r="BE4925">
        <v>0</v>
      </c>
      <c r="BF4925">
        <v>0</v>
      </c>
      <c r="BG4925">
        <v>0</v>
      </c>
      <c r="BH4925">
        <v>0</v>
      </c>
      <c r="BI4925">
        <v>1</v>
      </c>
      <c r="BJ4925">
        <v>0</v>
      </c>
      <c r="BK4925">
        <v>0</v>
      </c>
      <c r="BL4925">
        <v>0</v>
      </c>
      <c r="BM4925">
        <v>1</v>
      </c>
      <c r="BN4925">
        <v>0</v>
      </c>
      <c r="BO4925">
        <v>0</v>
      </c>
      <c r="BP4925">
        <v>0</v>
      </c>
      <c r="BQ4925">
        <v>0</v>
      </c>
      <c r="BR4925">
        <v>0</v>
      </c>
      <c r="BS4925">
        <v>2</v>
      </c>
      <c r="BT4925">
        <v>10</v>
      </c>
      <c r="BU4925" t="s">
        <v>4719</v>
      </c>
    </row>
    <row r="4926" spans="1:73">
      <c r="A4926" t="s">
        <v>4552</v>
      </c>
      <c r="B4926" t="s">
        <v>4553</v>
      </c>
      <c r="C4926">
        <v>174</v>
      </c>
      <c r="D4926" t="s">
        <v>119</v>
      </c>
      <c r="E4926" t="s">
        <v>78</v>
      </c>
      <c r="F4926" t="s">
        <v>77</v>
      </c>
      <c r="G4926">
        <v>0</v>
      </c>
      <c r="H4926">
        <v>3</v>
      </c>
      <c r="I4926">
        <v>1</v>
      </c>
      <c r="J4926">
        <v>0</v>
      </c>
      <c r="K4926">
        <v>0</v>
      </c>
      <c r="L4926">
        <v>8</v>
      </c>
      <c r="M4926">
        <v>0</v>
      </c>
      <c r="N4926">
        <v>13</v>
      </c>
      <c r="O4926">
        <v>0</v>
      </c>
      <c r="P4926">
        <v>0</v>
      </c>
      <c r="Q4926">
        <v>4</v>
      </c>
      <c r="R4926">
        <v>0</v>
      </c>
      <c r="S4926">
        <v>24</v>
      </c>
      <c r="T4926">
        <v>10</v>
      </c>
      <c r="U4926">
        <v>0</v>
      </c>
      <c r="V4926">
        <v>2</v>
      </c>
      <c r="W4926">
        <v>4</v>
      </c>
      <c r="X4926">
        <v>0</v>
      </c>
      <c r="Y4926">
        <v>0</v>
      </c>
      <c r="Z4926">
        <v>1</v>
      </c>
      <c r="AA4926">
        <v>0</v>
      </c>
      <c r="AB4926">
        <v>78</v>
      </c>
      <c r="AC4926">
        <v>2</v>
      </c>
      <c r="AD4926">
        <v>0</v>
      </c>
      <c r="AE4926">
        <v>1</v>
      </c>
      <c r="AF4926">
        <v>0</v>
      </c>
      <c r="AG4926">
        <v>0</v>
      </c>
      <c r="AH4926">
        <v>2</v>
      </c>
      <c r="AI4926">
        <v>3</v>
      </c>
      <c r="AJ4926">
        <v>0</v>
      </c>
      <c r="AK4926">
        <v>0</v>
      </c>
      <c r="AL4926">
        <v>4</v>
      </c>
      <c r="AM4926">
        <v>8</v>
      </c>
      <c r="AN4926">
        <v>0</v>
      </c>
      <c r="AO4926">
        <v>0</v>
      </c>
      <c r="AP4926">
        <v>2</v>
      </c>
      <c r="AQ4926">
        <v>1</v>
      </c>
      <c r="AR4926">
        <v>0</v>
      </c>
      <c r="AS4926">
        <v>0</v>
      </c>
      <c r="AT4926">
        <v>0</v>
      </c>
      <c r="AU4926">
        <v>3</v>
      </c>
      <c r="AV4926">
        <v>1</v>
      </c>
      <c r="AW4926">
        <v>1</v>
      </c>
      <c r="AX4926">
        <v>12</v>
      </c>
      <c r="AY4926">
        <v>15</v>
      </c>
      <c r="AZ4926">
        <v>15</v>
      </c>
      <c r="BA4926">
        <v>25</v>
      </c>
      <c r="BB4926">
        <v>2</v>
      </c>
      <c r="BC4926">
        <v>14</v>
      </c>
      <c r="BD4926">
        <v>0</v>
      </c>
      <c r="BE4926">
        <v>0</v>
      </c>
      <c r="BF4926">
        <v>0</v>
      </c>
      <c r="BG4926">
        <v>0</v>
      </c>
      <c r="BH4926">
        <v>0</v>
      </c>
      <c r="BI4926">
        <v>13</v>
      </c>
      <c r="BJ4926">
        <v>4</v>
      </c>
      <c r="BK4926">
        <v>0</v>
      </c>
      <c r="BL4926">
        <v>4</v>
      </c>
      <c r="BM4926">
        <v>0</v>
      </c>
      <c r="BN4926">
        <v>4</v>
      </c>
      <c r="BO4926">
        <v>23</v>
      </c>
      <c r="BP4926">
        <v>2</v>
      </c>
      <c r="BQ4926">
        <v>0</v>
      </c>
      <c r="BR4926">
        <v>7</v>
      </c>
      <c r="BS4926">
        <v>11</v>
      </c>
      <c r="BT4926">
        <v>119</v>
      </c>
      <c r="BU4926" t="s">
        <v>4720</v>
      </c>
    </row>
    <row r="4927" spans="1:73">
      <c r="A4927" t="s">
        <v>4552</v>
      </c>
      <c r="B4927" t="s">
        <v>4553</v>
      </c>
      <c r="C4927">
        <v>175</v>
      </c>
      <c r="D4927" t="s">
        <v>119</v>
      </c>
      <c r="E4927" t="s">
        <v>4721</v>
      </c>
      <c r="F4927" t="s">
        <v>184</v>
      </c>
      <c r="G4927">
        <v>0</v>
      </c>
      <c r="H4927">
        <v>4</v>
      </c>
      <c r="I4927">
        <v>0</v>
      </c>
      <c r="J4927">
        <v>0</v>
      </c>
      <c r="K4927">
        <v>0</v>
      </c>
      <c r="L4927">
        <v>13</v>
      </c>
      <c r="M4927">
        <v>0</v>
      </c>
      <c r="N4927">
        <v>10</v>
      </c>
      <c r="O4927">
        <v>1</v>
      </c>
      <c r="P4927">
        <v>1</v>
      </c>
      <c r="Q4927">
        <v>2</v>
      </c>
      <c r="R4927">
        <v>1</v>
      </c>
      <c r="S4927">
        <v>14</v>
      </c>
      <c r="T4927">
        <v>10</v>
      </c>
      <c r="U4927">
        <v>0</v>
      </c>
      <c r="V4927">
        <v>0</v>
      </c>
      <c r="W4927">
        <v>0</v>
      </c>
      <c r="X4927">
        <v>0</v>
      </c>
      <c r="Y4927">
        <v>1</v>
      </c>
      <c r="Z4927">
        <v>0</v>
      </c>
      <c r="AA4927">
        <v>0</v>
      </c>
      <c r="AB4927">
        <v>75</v>
      </c>
      <c r="AC4927">
        <v>1</v>
      </c>
      <c r="AD4927">
        <v>0</v>
      </c>
      <c r="AE4927">
        <v>0</v>
      </c>
      <c r="AF4927">
        <v>0</v>
      </c>
      <c r="AG4927">
        <v>11</v>
      </c>
      <c r="AH4927">
        <v>2</v>
      </c>
      <c r="AI4927">
        <v>6</v>
      </c>
      <c r="AJ4927">
        <v>0</v>
      </c>
      <c r="AK4927">
        <v>0</v>
      </c>
      <c r="AL4927">
        <v>2</v>
      </c>
      <c r="AM4927">
        <v>9</v>
      </c>
      <c r="AN4927">
        <v>0</v>
      </c>
      <c r="AO4927">
        <v>2</v>
      </c>
      <c r="AP4927">
        <v>0</v>
      </c>
      <c r="AQ4927">
        <v>0</v>
      </c>
      <c r="AR4927">
        <v>0</v>
      </c>
      <c r="AS4927">
        <v>0</v>
      </c>
      <c r="AT4927">
        <v>0</v>
      </c>
      <c r="AU4927">
        <v>0</v>
      </c>
      <c r="AV4927">
        <v>2</v>
      </c>
      <c r="AW4927">
        <v>0</v>
      </c>
      <c r="AX4927">
        <v>6</v>
      </c>
      <c r="AY4927">
        <v>17</v>
      </c>
      <c r="AZ4927">
        <v>10</v>
      </c>
      <c r="BA4927">
        <v>18</v>
      </c>
      <c r="BB4927">
        <v>8</v>
      </c>
      <c r="BC4927">
        <v>12</v>
      </c>
      <c r="BD4927">
        <v>0</v>
      </c>
      <c r="BE4927">
        <v>0</v>
      </c>
      <c r="BF4927">
        <v>0</v>
      </c>
      <c r="BG4927">
        <v>0</v>
      </c>
      <c r="BH4927">
        <v>0</v>
      </c>
      <c r="BI4927">
        <v>17</v>
      </c>
      <c r="BJ4927">
        <v>10</v>
      </c>
      <c r="BK4927">
        <v>0</v>
      </c>
      <c r="BL4927">
        <v>3</v>
      </c>
      <c r="BM4927">
        <v>0</v>
      </c>
      <c r="BN4927">
        <v>0</v>
      </c>
      <c r="BO4927">
        <v>13</v>
      </c>
      <c r="BP4927">
        <v>0</v>
      </c>
      <c r="BQ4927">
        <v>1</v>
      </c>
      <c r="BR4927">
        <v>3</v>
      </c>
      <c r="BS4927">
        <v>7</v>
      </c>
      <c r="BT4927">
        <v>131</v>
      </c>
      <c r="BU4927" t="s">
        <v>4722</v>
      </c>
    </row>
    <row r="4928" spans="1:73">
      <c r="A4928" t="s">
        <v>4552</v>
      </c>
      <c r="B4928" t="s">
        <v>4553</v>
      </c>
      <c r="C4928">
        <v>176</v>
      </c>
      <c r="D4928" t="s">
        <v>119</v>
      </c>
      <c r="E4928" t="s">
        <v>78</v>
      </c>
      <c r="F4928" t="s">
        <v>77</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0</v>
      </c>
      <c r="BB4928">
        <v>0</v>
      </c>
      <c r="BC4928">
        <v>0</v>
      </c>
      <c r="BD4928">
        <v>0</v>
      </c>
      <c r="BE4928">
        <v>0</v>
      </c>
      <c r="BF4928">
        <v>0</v>
      </c>
      <c r="BG4928">
        <v>0</v>
      </c>
      <c r="BH4928">
        <v>0</v>
      </c>
      <c r="BI4928">
        <v>0</v>
      </c>
      <c r="BJ4928">
        <v>0</v>
      </c>
      <c r="BK4928">
        <v>0</v>
      </c>
      <c r="BL4928">
        <v>0</v>
      </c>
      <c r="BM4928">
        <v>0</v>
      </c>
      <c r="BN4928">
        <v>0</v>
      </c>
      <c r="BO4928">
        <v>0</v>
      </c>
      <c r="BP4928">
        <v>0</v>
      </c>
      <c r="BQ4928">
        <v>0</v>
      </c>
      <c r="BR4928">
        <v>0</v>
      </c>
      <c r="BS4928">
        <v>1</v>
      </c>
      <c r="BT4928">
        <v>2</v>
      </c>
      <c r="BU4928" t="s">
        <v>4723</v>
      </c>
    </row>
    <row r="4929" spans="1:73">
      <c r="A4929" t="s">
        <v>4552</v>
      </c>
      <c r="B4929" t="s">
        <v>4553</v>
      </c>
      <c r="C4929">
        <v>177</v>
      </c>
      <c r="D4929" t="s">
        <v>119</v>
      </c>
      <c r="E4929" t="s">
        <v>4721</v>
      </c>
      <c r="F4929" t="s">
        <v>184</v>
      </c>
      <c r="G4929">
        <v>0</v>
      </c>
      <c r="H4929">
        <v>0</v>
      </c>
      <c r="I4929">
        <v>0</v>
      </c>
      <c r="J4929">
        <v>0</v>
      </c>
      <c r="K4929">
        <v>0</v>
      </c>
      <c r="L4929">
        <v>0</v>
      </c>
      <c r="M4929">
        <v>0</v>
      </c>
      <c r="N4929">
        <v>1</v>
      </c>
      <c r="O4929">
        <v>0</v>
      </c>
      <c r="P4929">
        <v>0</v>
      </c>
      <c r="Q4929">
        <v>0</v>
      </c>
      <c r="R4929">
        <v>0</v>
      </c>
      <c r="S4929">
        <v>0</v>
      </c>
      <c r="T4929">
        <v>0</v>
      </c>
      <c r="U4929">
        <v>0</v>
      </c>
      <c r="V4929">
        <v>0</v>
      </c>
      <c r="W4929">
        <v>0</v>
      </c>
      <c r="X4929">
        <v>0</v>
      </c>
      <c r="Y4929">
        <v>0</v>
      </c>
      <c r="Z4929">
        <v>0</v>
      </c>
      <c r="AA4929">
        <v>0</v>
      </c>
      <c r="AB4929">
        <v>3</v>
      </c>
      <c r="AC4929">
        <v>0</v>
      </c>
      <c r="AD4929">
        <v>0</v>
      </c>
      <c r="AE4929">
        <v>0</v>
      </c>
      <c r="AF4929">
        <v>0</v>
      </c>
      <c r="AG4929">
        <v>0</v>
      </c>
      <c r="AH4929">
        <v>2</v>
      </c>
      <c r="AI4929">
        <v>0</v>
      </c>
      <c r="AJ4929">
        <v>0</v>
      </c>
      <c r="AK4929">
        <v>0</v>
      </c>
      <c r="AL4929">
        <v>0</v>
      </c>
      <c r="AM4929">
        <v>0</v>
      </c>
      <c r="AN4929">
        <v>0</v>
      </c>
      <c r="AO4929">
        <v>0</v>
      </c>
      <c r="AP4929">
        <v>0</v>
      </c>
      <c r="AQ4929">
        <v>0</v>
      </c>
      <c r="AR4929">
        <v>0</v>
      </c>
      <c r="AS4929">
        <v>0</v>
      </c>
      <c r="AT4929">
        <v>0</v>
      </c>
      <c r="AU4929">
        <v>0</v>
      </c>
      <c r="AV4929">
        <v>0</v>
      </c>
      <c r="AW4929">
        <v>0</v>
      </c>
      <c r="AX4929">
        <v>2</v>
      </c>
      <c r="AY4929">
        <v>0</v>
      </c>
      <c r="AZ4929">
        <v>0</v>
      </c>
      <c r="BA4929">
        <v>2</v>
      </c>
      <c r="BB4929">
        <v>0</v>
      </c>
      <c r="BC4929">
        <v>0</v>
      </c>
      <c r="BD4929">
        <v>0</v>
      </c>
      <c r="BE4929">
        <v>0</v>
      </c>
      <c r="BF4929">
        <v>0</v>
      </c>
      <c r="BG4929">
        <v>0</v>
      </c>
      <c r="BH4929">
        <v>0</v>
      </c>
      <c r="BI4929">
        <v>0</v>
      </c>
      <c r="BJ4929">
        <v>0</v>
      </c>
      <c r="BK4929">
        <v>0</v>
      </c>
      <c r="BL4929">
        <v>0</v>
      </c>
      <c r="BM4929">
        <v>0</v>
      </c>
      <c r="BN4929">
        <v>0</v>
      </c>
      <c r="BO4929">
        <v>0</v>
      </c>
      <c r="BP4929">
        <v>0</v>
      </c>
      <c r="BQ4929">
        <v>0</v>
      </c>
      <c r="BR4929">
        <v>0</v>
      </c>
      <c r="BS4929">
        <v>1</v>
      </c>
      <c r="BT4929">
        <v>3</v>
      </c>
      <c r="BU4929" t="s">
        <v>4724</v>
      </c>
    </row>
    <row r="4930" spans="1:73">
      <c r="A4930" t="s">
        <v>4552</v>
      </c>
      <c r="B4930" t="s">
        <v>4553</v>
      </c>
      <c r="C4930">
        <v>178</v>
      </c>
      <c r="D4930" t="s">
        <v>119</v>
      </c>
      <c r="E4930" t="s">
        <v>78</v>
      </c>
      <c r="F4930" t="s">
        <v>77</v>
      </c>
      <c r="G4930">
        <v>0</v>
      </c>
      <c r="H4930">
        <v>0</v>
      </c>
      <c r="I4930">
        <v>0</v>
      </c>
      <c r="J4930">
        <v>0</v>
      </c>
      <c r="K4930">
        <v>0</v>
      </c>
      <c r="L4930">
        <v>1</v>
      </c>
      <c r="M4930">
        <v>0</v>
      </c>
      <c r="N4930">
        <v>0</v>
      </c>
      <c r="O4930">
        <v>0</v>
      </c>
      <c r="P4930">
        <v>0</v>
      </c>
      <c r="Q4930">
        <v>0</v>
      </c>
      <c r="R4930">
        <v>0</v>
      </c>
      <c r="S4930">
        <v>0</v>
      </c>
      <c r="T4930">
        <v>0</v>
      </c>
      <c r="U4930">
        <v>0</v>
      </c>
      <c r="V4930">
        <v>0</v>
      </c>
      <c r="W4930">
        <v>0</v>
      </c>
      <c r="X4930">
        <v>0</v>
      </c>
      <c r="Y4930">
        <v>0</v>
      </c>
      <c r="Z4930">
        <v>0</v>
      </c>
      <c r="AA4930">
        <v>0</v>
      </c>
      <c r="AB4930">
        <v>3</v>
      </c>
      <c r="AC4930">
        <v>0</v>
      </c>
      <c r="AD4930">
        <v>0</v>
      </c>
      <c r="AE4930">
        <v>0</v>
      </c>
      <c r="AF4930">
        <v>0</v>
      </c>
      <c r="AG4930">
        <v>0</v>
      </c>
      <c r="AH4930">
        <v>0</v>
      </c>
      <c r="AI4930">
        <v>0</v>
      </c>
      <c r="AJ4930">
        <v>0</v>
      </c>
      <c r="AK4930">
        <v>0</v>
      </c>
      <c r="AL4930">
        <v>0</v>
      </c>
      <c r="AM4930">
        <v>1</v>
      </c>
      <c r="AN4930">
        <v>0</v>
      </c>
      <c r="AO4930">
        <v>0</v>
      </c>
      <c r="AP4930">
        <v>0</v>
      </c>
      <c r="AQ4930">
        <v>0</v>
      </c>
      <c r="AR4930">
        <v>0</v>
      </c>
      <c r="AS4930">
        <v>0</v>
      </c>
      <c r="AT4930">
        <v>0</v>
      </c>
      <c r="AU4930">
        <v>0</v>
      </c>
      <c r="AV4930">
        <v>0</v>
      </c>
      <c r="AW4930">
        <v>0</v>
      </c>
      <c r="AX4930">
        <v>0</v>
      </c>
      <c r="AY4930">
        <v>1</v>
      </c>
      <c r="AZ4930">
        <v>0</v>
      </c>
      <c r="BA4930">
        <v>1</v>
      </c>
      <c r="BB4930">
        <v>0</v>
      </c>
      <c r="BC4930">
        <v>0</v>
      </c>
      <c r="BD4930">
        <v>0</v>
      </c>
      <c r="BE4930">
        <v>0</v>
      </c>
      <c r="BF4930">
        <v>0</v>
      </c>
      <c r="BG4930">
        <v>0</v>
      </c>
      <c r="BH4930">
        <v>0</v>
      </c>
      <c r="BI4930">
        <v>0</v>
      </c>
      <c r="BJ4930">
        <v>0</v>
      </c>
      <c r="BK4930">
        <v>0</v>
      </c>
      <c r="BL4930">
        <v>0</v>
      </c>
      <c r="BM4930">
        <v>0</v>
      </c>
      <c r="BN4930">
        <v>0</v>
      </c>
      <c r="BO4930">
        <v>0</v>
      </c>
      <c r="BP4930">
        <v>0</v>
      </c>
      <c r="BQ4930">
        <v>0</v>
      </c>
      <c r="BR4930">
        <v>0</v>
      </c>
      <c r="BS4930">
        <v>1</v>
      </c>
      <c r="BT4930">
        <v>7</v>
      </c>
      <c r="BU4930" t="e">
        <f>-- focus it to a question shortly.</f>
        <v>#NAME?</v>
      </c>
    </row>
    <row r="4931" spans="1:73">
      <c r="A4931" t="s">
        <v>4552</v>
      </c>
      <c r="B4931" t="s">
        <v>4553</v>
      </c>
      <c r="C4931">
        <v>179</v>
      </c>
      <c r="D4931" t="s">
        <v>119</v>
      </c>
      <c r="E4931" t="s">
        <v>4721</v>
      </c>
      <c r="F4931" t="s">
        <v>184</v>
      </c>
      <c r="G4931">
        <v>1</v>
      </c>
      <c r="H4931">
        <v>0</v>
      </c>
      <c r="I4931">
        <v>3</v>
      </c>
      <c r="J4931">
        <v>0</v>
      </c>
      <c r="K4931">
        <v>0</v>
      </c>
      <c r="L4931">
        <v>7</v>
      </c>
      <c r="M4931">
        <v>1</v>
      </c>
      <c r="N4931">
        <v>3</v>
      </c>
      <c r="O4931">
        <v>0</v>
      </c>
      <c r="P4931">
        <v>0</v>
      </c>
      <c r="Q4931">
        <v>0</v>
      </c>
      <c r="R4931">
        <v>0</v>
      </c>
      <c r="S4931">
        <v>13</v>
      </c>
      <c r="T4931">
        <v>7</v>
      </c>
      <c r="U4931">
        <v>0</v>
      </c>
      <c r="V4931">
        <v>1</v>
      </c>
      <c r="W4931">
        <v>3</v>
      </c>
      <c r="X4931">
        <v>0</v>
      </c>
      <c r="Y4931">
        <v>0</v>
      </c>
      <c r="Z4931">
        <v>2</v>
      </c>
      <c r="AA4931">
        <v>0</v>
      </c>
      <c r="AB4931">
        <v>34</v>
      </c>
      <c r="AC4931">
        <v>0</v>
      </c>
      <c r="AD4931">
        <v>0</v>
      </c>
      <c r="AE4931">
        <v>0</v>
      </c>
      <c r="AF4931">
        <v>0</v>
      </c>
      <c r="AG4931">
        <v>2</v>
      </c>
      <c r="AH4931">
        <v>0</v>
      </c>
      <c r="AI4931">
        <v>3</v>
      </c>
      <c r="AJ4931">
        <v>0</v>
      </c>
      <c r="AK4931">
        <v>0</v>
      </c>
      <c r="AL4931">
        <v>0</v>
      </c>
      <c r="AM4931">
        <v>1</v>
      </c>
      <c r="AN4931">
        <v>0</v>
      </c>
      <c r="AO4931">
        <v>0</v>
      </c>
      <c r="AP4931">
        <v>1</v>
      </c>
      <c r="AQ4931">
        <v>0</v>
      </c>
      <c r="AR4931">
        <v>0</v>
      </c>
      <c r="AS4931">
        <v>0</v>
      </c>
      <c r="AT4931">
        <v>0</v>
      </c>
      <c r="AU4931">
        <v>0</v>
      </c>
      <c r="AV4931">
        <v>0</v>
      </c>
      <c r="AW4931">
        <v>3</v>
      </c>
      <c r="AX4931">
        <v>8</v>
      </c>
      <c r="AY4931">
        <v>6</v>
      </c>
      <c r="AZ4931">
        <v>4</v>
      </c>
      <c r="BA4931">
        <v>11</v>
      </c>
      <c r="BB4931">
        <v>1</v>
      </c>
      <c r="BC4931">
        <v>9</v>
      </c>
      <c r="BD4931">
        <v>0</v>
      </c>
      <c r="BE4931">
        <v>0</v>
      </c>
      <c r="BF4931">
        <v>0</v>
      </c>
      <c r="BG4931">
        <v>0</v>
      </c>
      <c r="BH4931">
        <v>0</v>
      </c>
      <c r="BI4931">
        <v>13</v>
      </c>
      <c r="BJ4931">
        <v>7</v>
      </c>
      <c r="BK4931">
        <v>0</v>
      </c>
      <c r="BL4931">
        <v>2</v>
      </c>
      <c r="BM4931">
        <v>2</v>
      </c>
      <c r="BN4931">
        <v>3</v>
      </c>
      <c r="BO4931">
        <v>4</v>
      </c>
      <c r="BP4931">
        <v>1</v>
      </c>
      <c r="BQ4931">
        <v>0</v>
      </c>
      <c r="BR4931">
        <v>3</v>
      </c>
      <c r="BS4931">
        <v>3</v>
      </c>
      <c r="BT4931">
        <v>71</v>
      </c>
      <c r="BU4931" t="s">
        <v>4725</v>
      </c>
    </row>
    <row r="4932" spans="1:73">
      <c r="A4932" t="s">
        <v>4552</v>
      </c>
      <c r="B4932" t="s">
        <v>4553</v>
      </c>
      <c r="C4932">
        <v>180</v>
      </c>
      <c r="D4932" t="s">
        <v>119</v>
      </c>
      <c r="E4932" t="s">
        <v>78</v>
      </c>
      <c r="F4932" t="s">
        <v>77</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1</v>
      </c>
      <c r="BA4932">
        <v>0</v>
      </c>
      <c r="BB4932">
        <v>0</v>
      </c>
      <c r="BC4932">
        <v>0</v>
      </c>
      <c r="BD4932">
        <v>0</v>
      </c>
      <c r="BE4932">
        <v>0</v>
      </c>
      <c r="BF4932">
        <v>0</v>
      </c>
      <c r="BG4932">
        <v>0</v>
      </c>
      <c r="BH4932">
        <v>0</v>
      </c>
      <c r="BI4932">
        <v>0</v>
      </c>
      <c r="BJ4932">
        <v>0</v>
      </c>
      <c r="BK4932">
        <v>0</v>
      </c>
      <c r="BL4932">
        <v>0</v>
      </c>
      <c r="BM4932">
        <v>0</v>
      </c>
      <c r="BN4932">
        <v>0</v>
      </c>
      <c r="BO4932">
        <v>1</v>
      </c>
      <c r="BP4932">
        <v>0</v>
      </c>
      <c r="BQ4932">
        <v>0</v>
      </c>
      <c r="BR4932">
        <v>0</v>
      </c>
      <c r="BS4932">
        <v>1</v>
      </c>
      <c r="BT4932">
        <v>6</v>
      </c>
      <c r="BU4932" t="s">
        <v>4726</v>
      </c>
    </row>
    <row r="4933" spans="1:73">
      <c r="A4933" t="s">
        <v>4552</v>
      </c>
      <c r="B4933" t="s">
        <v>4553</v>
      </c>
      <c r="C4933">
        <v>181</v>
      </c>
      <c r="D4933" t="s">
        <v>119</v>
      </c>
      <c r="E4933" t="s">
        <v>4575</v>
      </c>
      <c r="F4933" t="s">
        <v>92</v>
      </c>
      <c r="G4933">
        <v>0</v>
      </c>
      <c r="H4933">
        <v>12</v>
      </c>
      <c r="I4933">
        <v>0</v>
      </c>
      <c r="J4933">
        <v>0</v>
      </c>
      <c r="K4933">
        <v>0</v>
      </c>
      <c r="L4933">
        <v>13</v>
      </c>
      <c r="M4933">
        <v>0</v>
      </c>
      <c r="N4933">
        <v>17</v>
      </c>
      <c r="O4933">
        <v>0</v>
      </c>
      <c r="P4933">
        <v>0</v>
      </c>
      <c r="Q4933">
        <v>7</v>
      </c>
      <c r="R4933">
        <v>0</v>
      </c>
      <c r="S4933">
        <v>29</v>
      </c>
      <c r="T4933">
        <v>16</v>
      </c>
      <c r="U4933">
        <v>0</v>
      </c>
      <c r="V4933">
        <v>2</v>
      </c>
      <c r="W4933">
        <v>2</v>
      </c>
      <c r="X4933">
        <v>0</v>
      </c>
      <c r="Y4933">
        <v>0</v>
      </c>
      <c r="Z4933">
        <v>0</v>
      </c>
      <c r="AA4933">
        <v>0</v>
      </c>
      <c r="AB4933">
        <v>110</v>
      </c>
      <c r="AC4933">
        <v>4</v>
      </c>
      <c r="AD4933">
        <v>0</v>
      </c>
      <c r="AE4933">
        <v>3</v>
      </c>
      <c r="AF4933">
        <v>0</v>
      </c>
      <c r="AG4933">
        <v>4</v>
      </c>
      <c r="AH4933">
        <v>0</v>
      </c>
      <c r="AI4933">
        <v>6</v>
      </c>
      <c r="AJ4933">
        <v>0</v>
      </c>
      <c r="AK4933">
        <v>0</v>
      </c>
      <c r="AL4933">
        <v>11</v>
      </c>
      <c r="AM4933">
        <v>14</v>
      </c>
      <c r="AN4933">
        <v>0</v>
      </c>
      <c r="AO4933">
        <v>0</v>
      </c>
      <c r="AP4933">
        <v>5</v>
      </c>
      <c r="AQ4933">
        <v>2</v>
      </c>
      <c r="AR4933">
        <v>0</v>
      </c>
      <c r="AS4933">
        <v>0</v>
      </c>
      <c r="AT4933">
        <v>0</v>
      </c>
      <c r="AU4933">
        <v>0</v>
      </c>
      <c r="AV4933">
        <v>4</v>
      </c>
      <c r="AW4933">
        <v>0</v>
      </c>
      <c r="AX4933">
        <v>7</v>
      </c>
      <c r="AY4933">
        <v>25</v>
      </c>
      <c r="AZ4933">
        <v>25</v>
      </c>
      <c r="BA4933">
        <v>29</v>
      </c>
      <c r="BB4933">
        <v>8</v>
      </c>
      <c r="BC4933">
        <v>26</v>
      </c>
      <c r="BD4933">
        <v>0</v>
      </c>
      <c r="BE4933">
        <v>0</v>
      </c>
      <c r="BF4933">
        <v>1</v>
      </c>
      <c r="BG4933">
        <v>0</v>
      </c>
      <c r="BH4933">
        <v>0</v>
      </c>
      <c r="BI4933">
        <v>25</v>
      </c>
      <c r="BJ4933">
        <v>9</v>
      </c>
      <c r="BK4933">
        <v>0</v>
      </c>
      <c r="BL4933">
        <v>3</v>
      </c>
      <c r="BM4933">
        <v>1</v>
      </c>
      <c r="BN4933">
        <v>9</v>
      </c>
      <c r="BO4933">
        <v>31</v>
      </c>
      <c r="BP4933">
        <v>0</v>
      </c>
      <c r="BQ4933">
        <v>2</v>
      </c>
      <c r="BR4933">
        <v>4</v>
      </c>
      <c r="BS4933">
        <v>7</v>
      </c>
      <c r="BT4933">
        <v>184</v>
      </c>
      <c r="BU4933" t="s">
        <v>4727</v>
      </c>
    </row>
    <row r="4934" spans="1:73">
      <c r="A4934" t="s">
        <v>4552</v>
      </c>
      <c r="B4934" t="s">
        <v>4553</v>
      </c>
      <c r="C4934">
        <v>182</v>
      </c>
      <c r="D4934" t="s">
        <v>119</v>
      </c>
      <c r="E4934" t="s">
        <v>78</v>
      </c>
      <c r="F4934" t="s">
        <v>77</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0</v>
      </c>
      <c r="BB4934">
        <v>0</v>
      </c>
      <c r="BC4934">
        <v>0</v>
      </c>
      <c r="BD4934">
        <v>0</v>
      </c>
      <c r="BE4934">
        <v>0</v>
      </c>
      <c r="BF4934">
        <v>0</v>
      </c>
      <c r="BG4934">
        <v>0</v>
      </c>
      <c r="BH4934">
        <v>0</v>
      </c>
      <c r="BI4934">
        <v>0</v>
      </c>
      <c r="BJ4934">
        <v>0</v>
      </c>
      <c r="BK4934">
        <v>0</v>
      </c>
      <c r="BL4934">
        <v>0</v>
      </c>
      <c r="BM4934">
        <v>0</v>
      </c>
      <c r="BN4934">
        <v>0</v>
      </c>
      <c r="BO4934">
        <v>0</v>
      </c>
      <c r="BP4934">
        <v>0</v>
      </c>
      <c r="BQ4934">
        <v>0</v>
      </c>
      <c r="BR4934">
        <v>0</v>
      </c>
      <c r="BS4934">
        <v>2</v>
      </c>
      <c r="BT4934">
        <v>3</v>
      </c>
      <c r="BU4934" t="s">
        <v>4728</v>
      </c>
    </row>
    <row r="4935" spans="1:73">
      <c r="A4935" t="s">
        <v>4552</v>
      </c>
      <c r="B4935" t="s">
        <v>4553</v>
      </c>
      <c r="C4935">
        <v>183</v>
      </c>
      <c r="D4935" t="s">
        <v>119</v>
      </c>
      <c r="E4935" t="s">
        <v>4580</v>
      </c>
      <c r="F4935" t="s">
        <v>101</v>
      </c>
      <c r="G4935">
        <v>0</v>
      </c>
      <c r="H4935">
        <v>6</v>
      </c>
      <c r="I4935">
        <v>0</v>
      </c>
      <c r="J4935">
        <v>0</v>
      </c>
      <c r="K4935">
        <v>0</v>
      </c>
      <c r="L4935">
        <v>12</v>
      </c>
      <c r="M4935">
        <v>0</v>
      </c>
      <c r="N4935">
        <v>25</v>
      </c>
      <c r="O4935">
        <v>0</v>
      </c>
      <c r="P4935">
        <v>0</v>
      </c>
      <c r="Q4935">
        <v>0</v>
      </c>
      <c r="R4935">
        <v>2</v>
      </c>
      <c r="S4935">
        <v>25</v>
      </c>
      <c r="T4935">
        <v>8</v>
      </c>
      <c r="U4935">
        <v>0</v>
      </c>
      <c r="V4935">
        <v>2</v>
      </c>
      <c r="W4935">
        <v>1</v>
      </c>
      <c r="X4935">
        <v>0</v>
      </c>
      <c r="Y4935">
        <v>0</v>
      </c>
      <c r="Z4935">
        <v>0</v>
      </c>
      <c r="AA4935">
        <v>0</v>
      </c>
      <c r="AB4935">
        <v>105</v>
      </c>
      <c r="AC4935">
        <v>0</v>
      </c>
      <c r="AD4935">
        <v>0</v>
      </c>
      <c r="AE4935">
        <v>0</v>
      </c>
      <c r="AF4935">
        <v>0</v>
      </c>
      <c r="AG4935">
        <v>2</v>
      </c>
      <c r="AH4935">
        <v>0</v>
      </c>
      <c r="AI4935">
        <v>8</v>
      </c>
      <c r="AJ4935">
        <v>0</v>
      </c>
      <c r="AK4935">
        <v>0</v>
      </c>
      <c r="AL4935">
        <v>6</v>
      </c>
      <c r="AM4935">
        <v>12</v>
      </c>
      <c r="AN4935">
        <v>2</v>
      </c>
      <c r="AO4935">
        <v>0</v>
      </c>
      <c r="AP4935">
        <v>7</v>
      </c>
      <c r="AQ4935">
        <v>0</v>
      </c>
      <c r="AR4935">
        <v>0</v>
      </c>
      <c r="AS4935">
        <v>0</v>
      </c>
      <c r="AT4935">
        <v>1</v>
      </c>
      <c r="AU4935">
        <v>0</v>
      </c>
      <c r="AV4935">
        <v>0</v>
      </c>
      <c r="AW4935">
        <v>0</v>
      </c>
      <c r="AX4935">
        <v>8</v>
      </c>
      <c r="AY4935">
        <v>24</v>
      </c>
      <c r="AZ4935">
        <v>32</v>
      </c>
      <c r="BA4935">
        <v>21</v>
      </c>
      <c r="BB4935">
        <v>5</v>
      </c>
      <c r="BC4935">
        <v>33</v>
      </c>
      <c r="BD4935">
        <v>0</v>
      </c>
      <c r="BE4935">
        <v>0</v>
      </c>
      <c r="BF4935">
        <v>0</v>
      </c>
      <c r="BG4935">
        <v>0</v>
      </c>
      <c r="BH4935">
        <v>0</v>
      </c>
      <c r="BI4935">
        <v>13</v>
      </c>
      <c r="BJ4935">
        <v>15</v>
      </c>
      <c r="BK4935">
        <v>0</v>
      </c>
      <c r="BL4935">
        <v>2</v>
      </c>
      <c r="BM4935">
        <v>0</v>
      </c>
      <c r="BN4935">
        <v>6</v>
      </c>
      <c r="BO4935">
        <v>35</v>
      </c>
      <c r="BP4935">
        <v>3</v>
      </c>
      <c r="BQ4935">
        <v>0</v>
      </c>
      <c r="BR4935">
        <v>3</v>
      </c>
      <c r="BS4935">
        <v>14</v>
      </c>
      <c r="BT4935">
        <v>161</v>
      </c>
      <c r="BU4935" t="s">
        <v>4729</v>
      </c>
    </row>
    <row r="4936" spans="1:73">
      <c r="A4936" t="s">
        <v>4552</v>
      </c>
      <c r="B4936" t="s">
        <v>4553</v>
      </c>
      <c r="C4936">
        <v>184</v>
      </c>
      <c r="D4936" t="s">
        <v>119</v>
      </c>
      <c r="E4936" t="s">
        <v>78</v>
      </c>
      <c r="F4936" t="s">
        <v>77</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4</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1</v>
      </c>
      <c r="AU4936">
        <v>0</v>
      </c>
      <c r="AV4936">
        <v>0</v>
      </c>
      <c r="AW4936">
        <v>0</v>
      </c>
      <c r="AX4936">
        <v>0</v>
      </c>
      <c r="AY4936">
        <v>0</v>
      </c>
      <c r="AZ4936">
        <v>0</v>
      </c>
      <c r="BA4936">
        <v>0</v>
      </c>
      <c r="BB4936">
        <v>0</v>
      </c>
      <c r="BC4936">
        <v>0</v>
      </c>
      <c r="BD4936">
        <v>0</v>
      </c>
      <c r="BE4936">
        <v>0</v>
      </c>
      <c r="BF4936">
        <v>0</v>
      </c>
      <c r="BG4936">
        <v>0</v>
      </c>
      <c r="BH4936">
        <v>0</v>
      </c>
      <c r="BI4936">
        <v>0</v>
      </c>
      <c r="BJ4936">
        <v>0</v>
      </c>
      <c r="BK4936">
        <v>0</v>
      </c>
      <c r="BL4936">
        <v>0</v>
      </c>
      <c r="BM4936">
        <v>0</v>
      </c>
      <c r="BN4936">
        <v>0</v>
      </c>
      <c r="BO4936">
        <v>0</v>
      </c>
      <c r="BP4936">
        <v>0</v>
      </c>
      <c r="BQ4936">
        <v>0</v>
      </c>
      <c r="BR4936">
        <v>0</v>
      </c>
      <c r="BS4936">
        <v>4</v>
      </c>
      <c r="BT4936">
        <v>8</v>
      </c>
      <c r="BU4936" t="s">
        <v>4730</v>
      </c>
    </row>
    <row r="4937" spans="1:73">
      <c r="A4937" t="s">
        <v>4552</v>
      </c>
      <c r="B4937" t="s">
        <v>4553</v>
      </c>
      <c r="C4937">
        <v>185</v>
      </c>
      <c r="D4937" t="s">
        <v>119</v>
      </c>
      <c r="E4937" t="s">
        <v>183</v>
      </c>
      <c r="F4937" t="s">
        <v>184</v>
      </c>
      <c r="G4937">
        <v>5</v>
      </c>
      <c r="H4937">
        <v>9</v>
      </c>
      <c r="I4937">
        <v>6</v>
      </c>
      <c r="J4937">
        <v>0</v>
      </c>
      <c r="K4937">
        <v>0</v>
      </c>
      <c r="L4937">
        <v>4</v>
      </c>
      <c r="M4937">
        <v>1</v>
      </c>
      <c r="N4937">
        <v>11</v>
      </c>
      <c r="O4937">
        <v>0</v>
      </c>
      <c r="P4937">
        <v>0</v>
      </c>
      <c r="Q4937">
        <v>2</v>
      </c>
      <c r="R4937">
        <v>0</v>
      </c>
      <c r="S4937">
        <v>13</v>
      </c>
      <c r="T4937">
        <v>9</v>
      </c>
      <c r="U4937">
        <v>0</v>
      </c>
      <c r="V4937">
        <v>2</v>
      </c>
      <c r="W4937">
        <v>2</v>
      </c>
      <c r="X4937">
        <v>0</v>
      </c>
      <c r="Y4937">
        <v>0</v>
      </c>
      <c r="Z4937">
        <v>0</v>
      </c>
      <c r="AA4937">
        <v>0</v>
      </c>
      <c r="AB4937">
        <v>45</v>
      </c>
      <c r="AC4937">
        <v>5</v>
      </c>
      <c r="AD4937">
        <v>0</v>
      </c>
      <c r="AE4937">
        <v>0</v>
      </c>
      <c r="AF4937">
        <v>0</v>
      </c>
      <c r="AG4937">
        <v>4</v>
      </c>
      <c r="AH4937">
        <v>0</v>
      </c>
      <c r="AI4937">
        <v>4</v>
      </c>
      <c r="AJ4937">
        <v>0</v>
      </c>
      <c r="AK4937">
        <v>0</v>
      </c>
      <c r="AL4937">
        <v>3</v>
      </c>
      <c r="AM4937">
        <v>5</v>
      </c>
      <c r="AN4937">
        <v>0</v>
      </c>
      <c r="AO4937">
        <v>0</v>
      </c>
      <c r="AP4937">
        <v>0</v>
      </c>
      <c r="AQ4937">
        <v>3</v>
      </c>
      <c r="AR4937">
        <v>0</v>
      </c>
      <c r="AS4937">
        <v>0</v>
      </c>
      <c r="AT4937">
        <v>0</v>
      </c>
      <c r="AU4937">
        <v>0</v>
      </c>
      <c r="AV4937">
        <v>0</v>
      </c>
      <c r="AW4937">
        <v>6</v>
      </c>
      <c r="AX4937">
        <v>2</v>
      </c>
      <c r="AY4937">
        <v>9</v>
      </c>
      <c r="AZ4937">
        <v>4</v>
      </c>
      <c r="BA4937">
        <v>7</v>
      </c>
      <c r="BB4937">
        <v>0</v>
      </c>
      <c r="BC4937">
        <v>0</v>
      </c>
      <c r="BD4937">
        <v>0</v>
      </c>
      <c r="BE4937">
        <v>0</v>
      </c>
      <c r="BF4937">
        <v>0</v>
      </c>
      <c r="BG4937">
        <v>0</v>
      </c>
      <c r="BH4937">
        <v>0</v>
      </c>
      <c r="BI4937">
        <v>7</v>
      </c>
      <c r="BJ4937">
        <v>0</v>
      </c>
      <c r="BK4937">
        <v>0</v>
      </c>
      <c r="BL4937">
        <v>3</v>
      </c>
      <c r="BM4937">
        <v>0</v>
      </c>
      <c r="BN4937">
        <v>0</v>
      </c>
      <c r="BO4937">
        <v>14</v>
      </c>
      <c r="BP4937">
        <v>0</v>
      </c>
      <c r="BQ4937">
        <v>3</v>
      </c>
      <c r="BR4937">
        <v>1</v>
      </c>
      <c r="BS4937">
        <v>2</v>
      </c>
      <c r="BT4937">
        <v>77</v>
      </c>
      <c r="BU4937" t="s">
        <v>4731</v>
      </c>
    </row>
    <row r="4938" spans="1:73">
      <c r="A4938" t="s">
        <v>4552</v>
      </c>
      <c r="B4938" t="s">
        <v>4553</v>
      </c>
      <c r="C4938">
        <v>186</v>
      </c>
      <c r="D4938" t="s">
        <v>119</v>
      </c>
      <c r="E4938" t="s">
        <v>78</v>
      </c>
      <c r="F4938" t="s">
        <v>77</v>
      </c>
      <c r="G4938">
        <v>0</v>
      </c>
      <c r="H4938">
        <v>0</v>
      </c>
      <c r="I4938">
        <v>0</v>
      </c>
      <c r="J4938">
        <v>0</v>
      </c>
      <c r="K4938">
        <v>0</v>
      </c>
      <c r="L4938">
        <v>1</v>
      </c>
      <c r="M4938">
        <v>0</v>
      </c>
      <c r="N4938">
        <v>2</v>
      </c>
      <c r="O4938">
        <v>0</v>
      </c>
      <c r="P4938">
        <v>0</v>
      </c>
      <c r="Q4938">
        <v>1</v>
      </c>
      <c r="R4938">
        <v>0</v>
      </c>
      <c r="S4938">
        <v>4</v>
      </c>
      <c r="T4938">
        <v>2</v>
      </c>
      <c r="U4938">
        <v>0</v>
      </c>
      <c r="V4938">
        <v>0</v>
      </c>
      <c r="W4938">
        <v>0</v>
      </c>
      <c r="X4938">
        <v>0</v>
      </c>
      <c r="Y4938">
        <v>0</v>
      </c>
      <c r="Z4938">
        <v>0</v>
      </c>
      <c r="AA4938">
        <v>0</v>
      </c>
      <c r="AB4938">
        <v>11</v>
      </c>
      <c r="AC4938">
        <v>1</v>
      </c>
      <c r="AD4938">
        <v>0</v>
      </c>
      <c r="AE4938">
        <v>0</v>
      </c>
      <c r="AF4938">
        <v>0</v>
      </c>
      <c r="AG4938">
        <v>0</v>
      </c>
      <c r="AH4938">
        <v>0</v>
      </c>
      <c r="AI4938">
        <v>3</v>
      </c>
      <c r="AJ4938">
        <v>0</v>
      </c>
      <c r="AK4938">
        <v>0</v>
      </c>
      <c r="AL4938">
        <v>0</v>
      </c>
      <c r="AM4938">
        <v>2</v>
      </c>
      <c r="AN4938">
        <v>0</v>
      </c>
      <c r="AO4938">
        <v>0</v>
      </c>
      <c r="AP4938">
        <v>1</v>
      </c>
      <c r="AQ4938">
        <v>1</v>
      </c>
      <c r="AR4938">
        <v>0</v>
      </c>
      <c r="AS4938">
        <v>0</v>
      </c>
      <c r="AT4938">
        <v>0</v>
      </c>
      <c r="AU4938">
        <v>0</v>
      </c>
      <c r="AV4938">
        <v>0</v>
      </c>
      <c r="AW4938">
        <v>0</v>
      </c>
      <c r="AX4938">
        <v>3</v>
      </c>
      <c r="AY4938">
        <v>1</v>
      </c>
      <c r="AZ4938">
        <v>3</v>
      </c>
      <c r="BA4938">
        <v>5</v>
      </c>
      <c r="BB4938">
        <v>0</v>
      </c>
      <c r="BC4938">
        <v>4</v>
      </c>
      <c r="BD4938">
        <v>0</v>
      </c>
      <c r="BE4938">
        <v>0</v>
      </c>
      <c r="BF4938">
        <v>0</v>
      </c>
      <c r="BG4938">
        <v>0</v>
      </c>
      <c r="BH4938">
        <v>0</v>
      </c>
      <c r="BI4938">
        <v>3</v>
      </c>
      <c r="BJ4938">
        <v>0</v>
      </c>
      <c r="BK4938">
        <v>0</v>
      </c>
      <c r="BL4938">
        <v>0</v>
      </c>
      <c r="BM4938">
        <v>0</v>
      </c>
      <c r="BN4938">
        <v>2</v>
      </c>
      <c r="BO4938">
        <v>4</v>
      </c>
      <c r="BP4938">
        <v>2</v>
      </c>
      <c r="BQ4938">
        <v>0</v>
      </c>
      <c r="BR4938">
        <v>1</v>
      </c>
      <c r="BS4938">
        <v>2</v>
      </c>
      <c r="BT4938">
        <v>18</v>
      </c>
      <c r="BU4938" t="s">
        <v>4732</v>
      </c>
    </row>
    <row r="4939" spans="1:73">
      <c r="A4939" t="s">
        <v>4552</v>
      </c>
      <c r="B4939" t="s">
        <v>4553</v>
      </c>
      <c r="C4939">
        <v>187</v>
      </c>
      <c r="D4939" t="s">
        <v>119</v>
      </c>
      <c r="E4939" t="s">
        <v>4566</v>
      </c>
      <c r="F4939" t="s">
        <v>101</v>
      </c>
      <c r="G4939">
        <v>0</v>
      </c>
      <c r="H4939">
        <v>3</v>
      </c>
      <c r="I4939">
        <v>0</v>
      </c>
      <c r="J4939">
        <v>0</v>
      </c>
      <c r="K4939">
        <v>0</v>
      </c>
      <c r="L4939">
        <v>1</v>
      </c>
      <c r="M4939">
        <v>0</v>
      </c>
      <c r="N4939">
        <v>9</v>
      </c>
      <c r="O4939">
        <v>0</v>
      </c>
      <c r="P4939">
        <v>0</v>
      </c>
      <c r="Q4939">
        <v>0</v>
      </c>
      <c r="R4939">
        <v>0</v>
      </c>
      <c r="S4939">
        <v>12</v>
      </c>
      <c r="T4939">
        <v>7</v>
      </c>
      <c r="U4939">
        <v>0</v>
      </c>
      <c r="V4939">
        <v>0</v>
      </c>
      <c r="W4939">
        <v>5</v>
      </c>
      <c r="X4939">
        <v>0</v>
      </c>
      <c r="Y4939">
        <v>0</v>
      </c>
      <c r="Z4939">
        <v>0</v>
      </c>
      <c r="AA4939">
        <v>0</v>
      </c>
      <c r="AB4939">
        <v>46</v>
      </c>
      <c r="AC4939">
        <v>0</v>
      </c>
      <c r="AD4939">
        <v>0</v>
      </c>
      <c r="AE4939">
        <v>0</v>
      </c>
      <c r="AF4939">
        <v>0</v>
      </c>
      <c r="AG4939">
        <v>4</v>
      </c>
      <c r="AH4939">
        <v>5</v>
      </c>
      <c r="AI4939">
        <v>3</v>
      </c>
      <c r="AJ4939">
        <v>0</v>
      </c>
      <c r="AK4939">
        <v>0</v>
      </c>
      <c r="AL4939">
        <v>2</v>
      </c>
      <c r="AM4939">
        <v>4</v>
      </c>
      <c r="AN4939">
        <v>0</v>
      </c>
      <c r="AO4939">
        <v>0</v>
      </c>
      <c r="AP4939">
        <v>1</v>
      </c>
      <c r="AQ4939">
        <v>4</v>
      </c>
      <c r="AR4939">
        <v>0</v>
      </c>
      <c r="AS4939">
        <v>0</v>
      </c>
      <c r="AT4939">
        <v>0</v>
      </c>
      <c r="AU4939">
        <v>0</v>
      </c>
      <c r="AV4939">
        <v>0</v>
      </c>
      <c r="AW4939">
        <v>0</v>
      </c>
      <c r="AX4939">
        <v>10</v>
      </c>
      <c r="AY4939">
        <v>7</v>
      </c>
      <c r="AZ4939">
        <v>10</v>
      </c>
      <c r="BA4939">
        <v>17</v>
      </c>
      <c r="BB4939">
        <v>0</v>
      </c>
      <c r="BC4939">
        <v>6</v>
      </c>
      <c r="BD4939">
        <v>0</v>
      </c>
      <c r="BE4939">
        <v>0</v>
      </c>
      <c r="BF4939">
        <v>0</v>
      </c>
      <c r="BG4939">
        <v>0</v>
      </c>
      <c r="BH4939">
        <v>0</v>
      </c>
      <c r="BI4939">
        <v>11</v>
      </c>
      <c r="BJ4939">
        <v>3</v>
      </c>
      <c r="BK4939">
        <v>0</v>
      </c>
      <c r="BL4939">
        <v>1</v>
      </c>
      <c r="BM4939">
        <v>2</v>
      </c>
      <c r="BN4939">
        <v>0</v>
      </c>
      <c r="BO4939">
        <v>12</v>
      </c>
      <c r="BP4939">
        <v>2</v>
      </c>
      <c r="BQ4939">
        <v>0</v>
      </c>
      <c r="BR4939">
        <v>0</v>
      </c>
      <c r="BS4939">
        <v>8</v>
      </c>
      <c r="BT4939">
        <v>75</v>
      </c>
      <c r="BU4939" t="s">
        <v>4733</v>
      </c>
    </row>
    <row r="4940" spans="1:73">
      <c r="A4940" t="s">
        <v>4552</v>
      </c>
      <c r="B4940" t="s">
        <v>4553</v>
      </c>
      <c r="C4940">
        <v>188</v>
      </c>
      <c r="D4940" t="s">
        <v>119</v>
      </c>
      <c r="E4940" t="s">
        <v>78</v>
      </c>
      <c r="F4940" t="s">
        <v>77</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0</v>
      </c>
      <c r="BB4940">
        <v>0</v>
      </c>
      <c r="BC4940">
        <v>0</v>
      </c>
      <c r="BD4940">
        <v>0</v>
      </c>
      <c r="BE4940">
        <v>0</v>
      </c>
      <c r="BF4940">
        <v>0</v>
      </c>
      <c r="BG4940">
        <v>0</v>
      </c>
      <c r="BH4940">
        <v>0</v>
      </c>
      <c r="BI4940">
        <v>0</v>
      </c>
      <c r="BJ4940">
        <v>0</v>
      </c>
      <c r="BK4940">
        <v>0</v>
      </c>
      <c r="BL4940">
        <v>0</v>
      </c>
      <c r="BM4940">
        <v>0</v>
      </c>
      <c r="BN4940">
        <v>0</v>
      </c>
      <c r="BO4940">
        <v>0</v>
      </c>
      <c r="BP4940">
        <v>0</v>
      </c>
      <c r="BQ4940">
        <v>0</v>
      </c>
      <c r="BR4940">
        <v>0</v>
      </c>
      <c r="BS4940">
        <v>1</v>
      </c>
      <c r="BT4940">
        <v>2</v>
      </c>
      <c r="BU4940" t="s">
        <v>4700</v>
      </c>
    </row>
    <row r="4941" spans="1:73">
      <c r="A4941" t="s">
        <v>4552</v>
      </c>
      <c r="B4941" t="s">
        <v>4553</v>
      </c>
      <c r="C4941">
        <v>189</v>
      </c>
      <c r="D4941" t="s">
        <v>119</v>
      </c>
      <c r="E4941" t="s">
        <v>4566</v>
      </c>
      <c r="F4941" t="s">
        <v>101</v>
      </c>
      <c r="G4941">
        <v>1</v>
      </c>
      <c r="H4941">
        <v>0</v>
      </c>
      <c r="I4941">
        <v>0</v>
      </c>
      <c r="J4941">
        <v>0</v>
      </c>
      <c r="K4941">
        <v>0</v>
      </c>
      <c r="L4941">
        <v>1</v>
      </c>
      <c r="M4941">
        <v>0</v>
      </c>
      <c r="N4941">
        <v>4</v>
      </c>
      <c r="O4941">
        <v>1</v>
      </c>
      <c r="P4941">
        <v>1</v>
      </c>
      <c r="Q4941">
        <v>0</v>
      </c>
      <c r="R4941">
        <v>1</v>
      </c>
      <c r="S4941">
        <v>6</v>
      </c>
      <c r="T4941">
        <v>4</v>
      </c>
      <c r="U4941">
        <v>0</v>
      </c>
      <c r="V4941">
        <v>0</v>
      </c>
      <c r="W4941">
        <v>0</v>
      </c>
      <c r="X4941">
        <v>0</v>
      </c>
      <c r="Y4941">
        <v>2</v>
      </c>
      <c r="Z4941">
        <v>0</v>
      </c>
      <c r="AA4941">
        <v>0</v>
      </c>
      <c r="AB4941">
        <v>14</v>
      </c>
      <c r="AC4941">
        <v>1</v>
      </c>
      <c r="AD4941">
        <v>0</v>
      </c>
      <c r="AE4941">
        <v>0</v>
      </c>
      <c r="AF4941">
        <v>0</v>
      </c>
      <c r="AG4941">
        <v>0</v>
      </c>
      <c r="AH4941">
        <v>0</v>
      </c>
      <c r="AI4941">
        <v>4</v>
      </c>
      <c r="AJ4941">
        <v>0</v>
      </c>
      <c r="AK4941">
        <v>0</v>
      </c>
      <c r="AL4941">
        <v>0</v>
      </c>
      <c r="AM4941">
        <v>0</v>
      </c>
      <c r="AN4941">
        <v>0</v>
      </c>
      <c r="AO4941">
        <v>0</v>
      </c>
      <c r="AP4941">
        <v>0</v>
      </c>
      <c r="AQ4941">
        <v>0</v>
      </c>
      <c r="AR4941">
        <v>0</v>
      </c>
      <c r="AS4941">
        <v>0</v>
      </c>
      <c r="AT4941">
        <v>0</v>
      </c>
      <c r="AU4941">
        <v>1</v>
      </c>
      <c r="AV4941">
        <v>2</v>
      </c>
      <c r="AW4941">
        <v>0</v>
      </c>
      <c r="AX4941">
        <v>3</v>
      </c>
      <c r="AY4941">
        <v>0</v>
      </c>
      <c r="AZ4941">
        <v>2</v>
      </c>
      <c r="BA4941">
        <v>3</v>
      </c>
      <c r="BB4941">
        <v>1</v>
      </c>
      <c r="BC4941">
        <v>2</v>
      </c>
      <c r="BD4941">
        <v>0</v>
      </c>
      <c r="BE4941">
        <v>0</v>
      </c>
      <c r="BF4941">
        <v>0</v>
      </c>
      <c r="BG4941">
        <v>0</v>
      </c>
      <c r="BH4941">
        <v>0</v>
      </c>
      <c r="BI4941">
        <v>3</v>
      </c>
      <c r="BJ4941">
        <v>0</v>
      </c>
      <c r="BK4941">
        <v>0</v>
      </c>
      <c r="BL4941">
        <v>0</v>
      </c>
      <c r="BM4941">
        <v>3</v>
      </c>
      <c r="BN4941">
        <v>2</v>
      </c>
      <c r="BO4941">
        <v>4</v>
      </c>
      <c r="BP4941">
        <v>0</v>
      </c>
      <c r="BQ4941">
        <v>0</v>
      </c>
      <c r="BR4941">
        <v>0</v>
      </c>
      <c r="BS4941">
        <v>1</v>
      </c>
      <c r="BT4941">
        <v>23</v>
      </c>
      <c r="BU4941" t="e">
        <f>-- they always have had -- face challenges and -- and hard times and overcome them, and they will do the same now.</f>
        <v>#NAME?</v>
      </c>
    </row>
    <row r="4942" spans="1:73">
      <c r="A4942" t="s">
        <v>4552</v>
      </c>
      <c r="B4942" t="s">
        <v>4553</v>
      </c>
      <c r="C4942">
        <v>190</v>
      </c>
      <c r="D4942" t="s">
        <v>119</v>
      </c>
      <c r="E4942" t="s">
        <v>78</v>
      </c>
      <c r="F4942" t="s">
        <v>77</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0</v>
      </c>
      <c r="BB4942">
        <v>0</v>
      </c>
      <c r="BC4942">
        <v>0</v>
      </c>
      <c r="BD4942">
        <v>0</v>
      </c>
      <c r="BE4942">
        <v>0</v>
      </c>
      <c r="BF4942">
        <v>0</v>
      </c>
      <c r="BG4942">
        <v>0</v>
      </c>
      <c r="BH4942">
        <v>0</v>
      </c>
      <c r="BI4942">
        <v>0</v>
      </c>
      <c r="BJ4942">
        <v>0</v>
      </c>
      <c r="BK4942">
        <v>0</v>
      </c>
      <c r="BL4942">
        <v>0</v>
      </c>
      <c r="BM4942">
        <v>0</v>
      </c>
      <c r="BN4942">
        <v>0</v>
      </c>
      <c r="BO4942">
        <v>0</v>
      </c>
      <c r="BP4942">
        <v>0</v>
      </c>
      <c r="BQ4942">
        <v>0</v>
      </c>
      <c r="BR4942">
        <v>0</v>
      </c>
      <c r="BS4942">
        <v>1</v>
      </c>
      <c r="BT4942">
        <v>2</v>
      </c>
      <c r="BU4942" t="s">
        <v>4700</v>
      </c>
    </row>
    <row r="4943" spans="1:73">
      <c r="A4943" t="s">
        <v>4552</v>
      </c>
      <c r="B4943" t="s">
        <v>4553</v>
      </c>
      <c r="C4943">
        <v>191</v>
      </c>
      <c r="D4943" t="s">
        <v>119</v>
      </c>
      <c r="E4943" t="s">
        <v>4559</v>
      </c>
      <c r="F4943" t="s">
        <v>92</v>
      </c>
      <c r="G4943">
        <v>0</v>
      </c>
      <c r="H4943">
        <v>15</v>
      </c>
      <c r="I4943">
        <v>9</v>
      </c>
      <c r="J4943">
        <v>0</v>
      </c>
      <c r="K4943">
        <v>0</v>
      </c>
      <c r="L4943">
        <v>6</v>
      </c>
      <c r="M4943">
        <v>3</v>
      </c>
      <c r="N4943">
        <v>29</v>
      </c>
      <c r="O4943">
        <v>0</v>
      </c>
      <c r="P4943">
        <v>0</v>
      </c>
      <c r="Q4943">
        <v>3</v>
      </c>
      <c r="R4943">
        <v>4</v>
      </c>
      <c r="S4943">
        <v>35</v>
      </c>
      <c r="T4943">
        <v>15</v>
      </c>
      <c r="U4943">
        <v>0</v>
      </c>
      <c r="V4943">
        <v>5</v>
      </c>
      <c r="W4943">
        <v>8</v>
      </c>
      <c r="X4943">
        <v>0</v>
      </c>
      <c r="Y4943">
        <v>0</v>
      </c>
      <c r="Z4943">
        <v>2</v>
      </c>
      <c r="AA4943">
        <v>0</v>
      </c>
      <c r="AB4943">
        <v>115</v>
      </c>
      <c r="AC4943">
        <v>2</v>
      </c>
      <c r="AD4943">
        <v>0</v>
      </c>
      <c r="AE4943">
        <v>0</v>
      </c>
      <c r="AF4943">
        <v>0</v>
      </c>
      <c r="AG4943">
        <v>13</v>
      </c>
      <c r="AH4943">
        <v>0</v>
      </c>
      <c r="AI4943">
        <v>6</v>
      </c>
      <c r="AJ4943">
        <v>0</v>
      </c>
      <c r="AK4943">
        <v>0</v>
      </c>
      <c r="AL4943">
        <v>6</v>
      </c>
      <c r="AM4943">
        <v>24</v>
      </c>
      <c r="AN4943">
        <v>0</v>
      </c>
      <c r="AO4943">
        <v>0</v>
      </c>
      <c r="AP4943">
        <v>2</v>
      </c>
      <c r="AQ4943">
        <v>8</v>
      </c>
      <c r="AR4943">
        <v>0</v>
      </c>
      <c r="AS4943">
        <v>1</v>
      </c>
      <c r="AT4943">
        <v>0</v>
      </c>
      <c r="AU4943">
        <v>2</v>
      </c>
      <c r="AV4943">
        <v>0</v>
      </c>
      <c r="AW4943">
        <v>9</v>
      </c>
      <c r="AX4943">
        <v>7</v>
      </c>
      <c r="AY4943">
        <v>15</v>
      </c>
      <c r="AZ4943">
        <v>33</v>
      </c>
      <c r="BA4943">
        <v>34</v>
      </c>
      <c r="BB4943">
        <v>10</v>
      </c>
      <c r="BC4943">
        <v>16</v>
      </c>
      <c r="BD4943">
        <v>0</v>
      </c>
      <c r="BE4943">
        <v>0</v>
      </c>
      <c r="BF4943">
        <v>0</v>
      </c>
      <c r="BG4943">
        <v>0</v>
      </c>
      <c r="BH4943">
        <v>1</v>
      </c>
      <c r="BI4943">
        <v>29</v>
      </c>
      <c r="BJ4943">
        <v>7</v>
      </c>
      <c r="BK4943">
        <v>0</v>
      </c>
      <c r="BL4943">
        <v>3</v>
      </c>
      <c r="BM4943">
        <v>4</v>
      </c>
      <c r="BN4943">
        <v>7</v>
      </c>
      <c r="BO4943">
        <v>41</v>
      </c>
      <c r="BP4943">
        <v>2</v>
      </c>
      <c r="BQ4943">
        <v>0</v>
      </c>
      <c r="BR4943">
        <v>0</v>
      </c>
      <c r="BS4943">
        <v>16</v>
      </c>
      <c r="BT4943">
        <v>184</v>
      </c>
      <c r="BU4943" t="s">
        <v>4734</v>
      </c>
    </row>
    <row r="4944" spans="1:73">
      <c r="A4944" t="s">
        <v>4552</v>
      </c>
      <c r="B4944" t="s">
        <v>4553</v>
      </c>
      <c r="C4944">
        <v>192</v>
      </c>
      <c r="D4944" t="s">
        <v>119</v>
      </c>
      <c r="E4944" t="s">
        <v>78</v>
      </c>
      <c r="F4944" t="s">
        <v>77</v>
      </c>
      <c r="G4944">
        <v>0</v>
      </c>
      <c r="H4944">
        <v>4</v>
      </c>
      <c r="I4944">
        <v>0</v>
      </c>
      <c r="J4944">
        <v>0</v>
      </c>
      <c r="K4944">
        <v>0</v>
      </c>
      <c r="L4944">
        <v>6</v>
      </c>
      <c r="M4944">
        <v>0</v>
      </c>
      <c r="N4944">
        <v>12</v>
      </c>
      <c r="O4944">
        <v>0</v>
      </c>
      <c r="P4944">
        <v>0</v>
      </c>
      <c r="Q4944">
        <v>1</v>
      </c>
      <c r="R4944">
        <v>0</v>
      </c>
      <c r="S4944">
        <v>14</v>
      </c>
      <c r="T4944">
        <v>7</v>
      </c>
      <c r="U4944">
        <v>0</v>
      </c>
      <c r="V4944">
        <v>6</v>
      </c>
      <c r="W4944">
        <v>4</v>
      </c>
      <c r="X4944">
        <v>0</v>
      </c>
      <c r="Y4944">
        <v>0</v>
      </c>
      <c r="Z4944">
        <v>0</v>
      </c>
      <c r="AA4944">
        <v>0</v>
      </c>
      <c r="AB4944">
        <v>56</v>
      </c>
      <c r="AC4944">
        <v>1</v>
      </c>
      <c r="AD4944">
        <v>0</v>
      </c>
      <c r="AE4944">
        <v>0</v>
      </c>
      <c r="AF4944">
        <v>0</v>
      </c>
      <c r="AG4944">
        <v>0</v>
      </c>
      <c r="AH4944">
        <v>0</v>
      </c>
      <c r="AI4944">
        <v>1</v>
      </c>
      <c r="AJ4944">
        <v>0</v>
      </c>
      <c r="AK4944">
        <v>0</v>
      </c>
      <c r="AL4944">
        <v>0</v>
      </c>
      <c r="AM4944">
        <v>5</v>
      </c>
      <c r="AN4944">
        <v>0</v>
      </c>
      <c r="AO4944">
        <v>0</v>
      </c>
      <c r="AP4944">
        <v>3</v>
      </c>
      <c r="AQ4944">
        <v>3</v>
      </c>
      <c r="AR4944">
        <v>0</v>
      </c>
      <c r="AS4944">
        <v>0</v>
      </c>
      <c r="AT4944">
        <v>0</v>
      </c>
      <c r="AU4944">
        <v>0</v>
      </c>
      <c r="AV4944">
        <v>3</v>
      </c>
      <c r="AW4944">
        <v>0</v>
      </c>
      <c r="AX4944">
        <v>15</v>
      </c>
      <c r="AY4944">
        <v>8</v>
      </c>
      <c r="AZ4944">
        <v>16</v>
      </c>
      <c r="BA4944">
        <v>20</v>
      </c>
      <c r="BB4944">
        <v>0</v>
      </c>
      <c r="BC4944">
        <v>15</v>
      </c>
      <c r="BD4944">
        <v>0</v>
      </c>
      <c r="BE4944">
        <v>0</v>
      </c>
      <c r="BF4944">
        <v>3</v>
      </c>
      <c r="BG4944">
        <v>0</v>
      </c>
      <c r="BH4944">
        <v>0</v>
      </c>
      <c r="BI4944">
        <v>15</v>
      </c>
      <c r="BJ4944">
        <v>11</v>
      </c>
      <c r="BK4944">
        <v>0</v>
      </c>
      <c r="BL4944">
        <v>6</v>
      </c>
      <c r="BM4944">
        <v>0</v>
      </c>
      <c r="BN4944">
        <v>0</v>
      </c>
      <c r="BO4944">
        <v>18</v>
      </c>
      <c r="BP4944">
        <v>0</v>
      </c>
      <c r="BQ4944">
        <v>0</v>
      </c>
      <c r="BR4944">
        <v>12</v>
      </c>
      <c r="BS4944">
        <v>5</v>
      </c>
      <c r="BT4944">
        <v>77</v>
      </c>
      <c r="BU4944" t="s">
        <v>4735</v>
      </c>
    </row>
    <row r="4945" spans="1:73">
      <c r="A4945" t="s">
        <v>4552</v>
      </c>
      <c r="B4945" t="s">
        <v>4553</v>
      </c>
      <c r="C4945">
        <v>193</v>
      </c>
      <c r="D4945" t="s">
        <v>119</v>
      </c>
      <c r="E4945" t="s">
        <v>183</v>
      </c>
      <c r="F4945" t="s">
        <v>184</v>
      </c>
      <c r="G4945">
        <v>0</v>
      </c>
      <c r="H4945">
        <v>0</v>
      </c>
      <c r="I4945">
        <v>0</v>
      </c>
      <c r="J4945">
        <v>0</v>
      </c>
      <c r="K4945">
        <v>0</v>
      </c>
      <c r="L4945">
        <v>7</v>
      </c>
      <c r="M4945">
        <v>0</v>
      </c>
      <c r="N4945">
        <v>7</v>
      </c>
      <c r="O4945">
        <v>0</v>
      </c>
      <c r="P4945">
        <v>0</v>
      </c>
      <c r="Q4945">
        <v>0</v>
      </c>
      <c r="R4945">
        <v>0</v>
      </c>
      <c r="S4945">
        <v>6</v>
      </c>
      <c r="T4945">
        <v>1</v>
      </c>
      <c r="U4945">
        <v>0</v>
      </c>
      <c r="V4945">
        <v>0</v>
      </c>
      <c r="W4945">
        <v>0</v>
      </c>
      <c r="X4945">
        <v>0</v>
      </c>
      <c r="Y4945">
        <v>0</v>
      </c>
      <c r="Z4945">
        <v>0</v>
      </c>
      <c r="AA4945">
        <v>0</v>
      </c>
      <c r="AB4945">
        <v>28</v>
      </c>
      <c r="AC4945">
        <v>1</v>
      </c>
      <c r="AD4945">
        <v>0</v>
      </c>
      <c r="AE4945">
        <v>0</v>
      </c>
      <c r="AF4945">
        <v>0</v>
      </c>
      <c r="AG4945">
        <v>2</v>
      </c>
      <c r="AH4945">
        <v>2</v>
      </c>
      <c r="AI4945">
        <v>2</v>
      </c>
      <c r="AJ4945">
        <v>0</v>
      </c>
      <c r="AK4945">
        <v>0</v>
      </c>
      <c r="AL4945">
        <v>0</v>
      </c>
      <c r="AM4945">
        <v>4</v>
      </c>
      <c r="AN4945">
        <v>0</v>
      </c>
      <c r="AO4945">
        <v>0</v>
      </c>
      <c r="AP4945">
        <v>0</v>
      </c>
      <c r="AQ4945">
        <v>0</v>
      </c>
      <c r="AR4945">
        <v>0</v>
      </c>
      <c r="AS4945">
        <v>0</v>
      </c>
      <c r="AT4945">
        <v>0</v>
      </c>
      <c r="AU4945">
        <v>0</v>
      </c>
      <c r="AV4945">
        <v>0</v>
      </c>
      <c r="AW4945">
        <v>0</v>
      </c>
      <c r="AX4945">
        <v>2</v>
      </c>
      <c r="AY4945">
        <v>4</v>
      </c>
      <c r="AZ4945">
        <v>3</v>
      </c>
      <c r="BA4945">
        <v>8</v>
      </c>
      <c r="BB4945">
        <v>2</v>
      </c>
      <c r="BC4945">
        <v>0</v>
      </c>
      <c r="BD4945">
        <v>0</v>
      </c>
      <c r="BE4945">
        <v>0</v>
      </c>
      <c r="BF4945">
        <v>0</v>
      </c>
      <c r="BG4945">
        <v>0</v>
      </c>
      <c r="BH4945">
        <v>0</v>
      </c>
      <c r="BI4945">
        <v>6</v>
      </c>
      <c r="BJ4945">
        <v>0</v>
      </c>
      <c r="BK4945">
        <v>0</v>
      </c>
      <c r="BL4945">
        <v>1</v>
      </c>
      <c r="BM4945">
        <v>0</v>
      </c>
      <c r="BN4945">
        <v>0</v>
      </c>
      <c r="BO4945">
        <v>5</v>
      </c>
      <c r="BP4945">
        <v>0</v>
      </c>
      <c r="BQ4945">
        <v>0</v>
      </c>
      <c r="BR4945">
        <v>0</v>
      </c>
      <c r="BS4945">
        <v>4</v>
      </c>
      <c r="BT4945">
        <v>42</v>
      </c>
      <c r="BU4945" t="s">
        <v>4736</v>
      </c>
    </row>
    <row r="4946" spans="1:73">
      <c r="A4946" t="s">
        <v>4552</v>
      </c>
      <c r="B4946" t="s">
        <v>4553</v>
      </c>
      <c r="C4946">
        <v>194</v>
      </c>
      <c r="D4946" t="s">
        <v>119</v>
      </c>
      <c r="E4946" t="s">
        <v>245</v>
      </c>
      <c r="F4946" t="s">
        <v>184</v>
      </c>
      <c r="G4946">
        <v>0</v>
      </c>
      <c r="H4946">
        <v>0</v>
      </c>
      <c r="I4946">
        <v>0</v>
      </c>
      <c r="J4946">
        <v>0</v>
      </c>
      <c r="K4946">
        <v>0</v>
      </c>
      <c r="L4946">
        <v>0</v>
      </c>
      <c r="M4946">
        <v>0</v>
      </c>
      <c r="N4946">
        <v>2</v>
      </c>
      <c r="O4946">
        <v>0</v>
      </c>
      <c r="P4946">
        <v>0</v>
      </c>
      <c r="Q4946">
        <v>0</v>
      </c>
      <c r="R4946">
        <v>1</v>
      </c>
      <c r="S4946">
        <v>4</v>
      </c>
      <c r="T4946">
        <v>0</v>
      </c>
      <c r="U4946">
        <v>0</v>
      </c>
      <c r="V4946">
        <v>0</v>
      </c>
      <c r="W4946">
        <v>0</v>
      </c>
      <c r="X4946">
        <v>0</v>
      </c>
      <c r="Y4946">
        <v>0</v>
      </c>
      <c r="Z4946">
        <v>0</v>
      </c>
      <c r="AA4946">
        <v>0</v>
      </c>
      <c r="AB4946">
        <v>8</v>
      </c>
      <c r="AC4946">
        <v>0</v>
      </c>
      <c r="AD4946">
        <v>0</v>
      </c>
      <c r="AE4946">
        <v>0</v>
      </c>
      <c r="AF4946">
        <v>0</v>
      </c>
      <c r="AG4946">
        <v>0</v>
      </c>
      <c r="AH4946">
        <v>0</v>
      </c>
      <c r="AI4946">
        <v>1</v>
      </c>
      <c r="AJ4946">
        <v>0</v>
      </c>
      <c r="AK4946">
        <v>0</v>
      </c>
      <c r="AL4946">
        <v>2</v>
      </c>
      <c r="AM4946">
        <v>1</v>
      </c>
      <c r="AN4946">
        <v>0</v>
      </c>
      <c r="AO4946">
        <v>0</v>
      </c>
      <c r="AP4946">
        <v>0</v>
      </c>
      <c r="AQ4946">
        <v>2</v>
      </c>
      <c r="AR4946">
        <v>0</v>
      </c>
      <c r="AS4946">
        <v>0</v>
      </c>
      <c r="AT4946">
        <v>0</v>
      </c>
      <c r="AU4946">
        <v>1</v>
      </c>
      <c r="AV4946">
        <v>0</v>
      </c>
      <c r="AW4946">
        <v>0</v>
      </c>
      <c r="AX4946">
        <v>2</v>
      </c>
      <c r="AY4946">
        <v>2</v>
      </c>
      <c r="AZ4946">
        <v>3</v>
      </c>
      <c r="BA4946">
        <v>3</v>
      </c>
      <c r="BB4946">
        <v>0</v>
      </c>
      <c r="BC4946">
        <v>2</v>
      </c>
      <c r="BD4946">
        <v>0</v>
      </c>
      <c r="BE4946">
        <v>0</v>
      </c>
      <c r="BF4946">
        <v>0</v>
      </c>
      <c r="BG4946">
        <v>0</v>
      </c>
      <c r="BH4946">
        <v>0</v>
      </c>
      <c r="BI4946">
        <v>1</v>
      </c>
      <c r="BJ4946">
        <v>0</v>
      </c>
      <c r="BK4946">
        <v>0</v>
      </c>
      <c r="BL4946">
        <v>0</v>
      </c>
      <c r="BM4946">
        <v>0</v>
      </c>
      <c r="BN4946">
        <v>2</v>
      </c>
      <c r="BO4946">
        <v>4</v>
      </c>
      <c r="BP4946">
        <v>1</v>
      </c>
      <c r="BQ4946">
        <v>0</v>
      </c>
      <c r="BR4946">
        <v>0</v>
      </c>
      <c r="BS4946">
        <v>1</v>
      </c>
      <c r="BT4946">
        <v>9</v>
      </c>
      <c r="BU4946" t="s">
        <v>4737</v>
      </c>
    </row>
    <row r="4947" spans="1:73">
      <c r="A4947" t="s">
        <v>4552</v>
      </c>
      <c r="B4947" t="s">
        <v>4553</v>
      </c>
      <c r="C4947">
        <v>195</v>
      </c>
      <c r="D4947" t="s">
        <v>119</v>
      </c>
      <c r="E4947" t="s">
        <v>78</v>
      </c>
      <c r="F4947" t="s">
        <v>77</v>
      </c>
      <c r="G4947">
        <v>0</v>
      </c>
      <c r="H4947">
        <v>0</v>
      </c>
      <c r="I4947">
        <v>0</v>
      </c>
      <c r="J4947">
        <v>0</v>
      </c>
      <c r="K4947">
        <v>0</v>
      </c>
      <c r="L4947">
        <v>1</v>
      </c>
      <c r="M4947">
        <v>0</v>
      </c>
      <c r="N4947">
        <v>0</v>
      </c>
      <c r="O4947">
        <v>0</v>
      </c>
      <c r="P4947">
        <v>0</v>
      </c>
      <c r="Q4947">
        <v>0</v>
      </c>
      <c r="R4947">
        <v>0</v>
      </c>
      <c r="S4947">
        <v>1</v>
      </c>
      <c r="T4947">
        <v>0</v>
      </c>
      <c r="U4947">
        <v>0</v>
      </c>
      <c r="V4947">
        <v>0</v>
      </c>
      <c r="W4947">
        <v>0</v>
      </c>
      <c r="X4947">
        <v>0</v>
      </c>
      <c r="Y4947">
        <v>0</v>
      </c>
      <c r="Z4947">
        <v>0</v>
      </c>
      <c r="AA4947">
        <v>0</v>
      </c>
      <c r="AB4947">
        <v>6</v>
      </c>
      <c r="AC4947">
        <v>0</v>
      </c>
      <c r="AD4947">
        <v>0</v>
      </c>
      <c r="AE4947">
        <v>0</v>
      </c>
      <c r="AF4947">
        <v>0</v>
      </c>
      <c r="AG4947">
        <v>0</v>
      </c>
      <c r="AH4947">
        <v>0</v>
      </c>
      <c r="AI4947">
        <v>0</v>
      </c>
      <c r="AJ4947">
        <v>0</v>
      </c>
      <c r="AK4947">
        <v>0</v>
      </c>
      <c r="AL4947">
        <v>1</v>
      </c>
      <c r="AM4947">
        <v>0</v>
      </c>
      <c r="AN4947">
        <v>0</v>
      </c>
      <c r="AO4947">
        <v>0</v>
      </c>
      <c r="AP4947">
        <v>0</v>
      </c>
      <c r="AQ4947">
        <v>0</v>
      </c>
      <c r="AR4947">
        <v>0</v>
      </c>
      <c r="AS4947">
        <v>0</v>
      </c>
      <c r="AT4947">
        <v>0</v>
      </c>
      <c r="AU4947">
        <v>0</v>
      </c>
      <c r="AV4947">
        <v>0</v>
      </c>
      <c r="AW4947">
        <v>0</v>
      </c>
      <c r="AX4947">
        <v>2</v>
      </c>
      <c r="AY4947">
        <v>2</v>
      </c>
      <c r="AZ4947">
        <v>1</v>
      </c>
      <c r="BA4947">
        <v>3</v>
      </c>
      <c r="BB4947">
        <v>0</v>
      </c>
      <c r="BC4947">
        <v>0</v>
      </c>
      <c r="BD4947">
        <v>0</v>
      </c>
      <c r="BE4947">
        <v>0</v>
      </c>
      <c r="BF4947">
        <v>0</v>
      </c>
      <c r="BG4947">
        <v>0</v>
      </c>
      <c r="BH4947">
        <v>0</v>
      </c>
      <c r="BI4947">
        <v>1</v>
      </c>
      <c r="BJ4947">
        <v>0</v>
      </c>
      <c r="BK4947">
        <v>0</v>
      </c>
      <c r="BL4947">
        <v>0</v>
      </c>
      <c r="BM4947">
        <v>0</v>
      </c>
      <c r="BN4947">
        <v>0</v>
      </c>
      <c r="BO4947">
        <v>1</v>
      </c>
      <c r="BP4947">
        <v>0</v>
      </c>
      <c r="BQ4947">
        <v>0</v>
      </c>
      <c r="BR4947">
        <v>1</v>
      </c>
      <c r="BS4947">
        <v>1</v>
      </c>
      <c r="BT4947">
        <v>10</v>
      </c>
      <c r="BU4947" t="s">
        <v>4738</v>
      </c>
    </row>
    <row r="4948" spans="1:73">
      <c r="A4948" t="s">
        <v>4552</v>
      </c>
      <c r="B4948" t="s">
        <v>4553</v>
      </c>
      <c r="C4948">
        <v>196</v>
      </c>
      <c r="D4948" t="s">
        <v>119</v>
      </c>
      <c r="E4948" t="s">
        <v>183</v>
      </c>
      <c r="F4948" t="s">
        <v>184</v>
      </c>
      <c r="G4948">
        <v>1</v>
      </c>
      <c r="H4948">
        <v>5</v>
      </c>
      <c r="I4948">
        <v>1</v>
      </c>
      <c r="J4948">
        <v>0</v>
      </c>
      <c r="K4948">
        <v>0</v>
      </c>
      <c r="L4948">
        <v>8</v>
      </c>
      <c r="M4948">
        <v>0</v>
      </c>
      <c r="N4948">
        <v>17</v>
      </c>
      <c r="O4948">
        <v>0</v>
      </c>
      <c r="P4948">
        <v>0</v>
      </c>
      <c r="Q4948">
        <v>2</v>
      </c>
      <c r="R4948">
        <v>0</v>
      </c>
      <c r="S4948">
        <v>24</v>
      </c>
      <c r="T4948">
        <v>15</v>
      </c>
      <c r="U4948">
        <v>0</v>
      </c>
      <c r="V4948">
        <v>1</v>
      </c>
      <c r="W4948">
        <v>5</v>
      </c>
      <c r="X4948">
        <v>0</v>
      </c>
      <c r="Y4948">
        <v>0</v>
      </c>
      <c r="Z4948">
        <v>1</v>
      </c>
      <c r="AA4948">
        <v>0</v>
      </c>
      <c r="AB4948">
        <v>79</v>
      </c>
      <c r="AC4948">
        <v>0</v>
      </c>
      <c r="AD4948">
        <v>0</v>
      </c>
      <c r="AE4948">
        <v>0</v>
      </c>
      <c r="AF4948">
        <v>0</v>
      </c>
      <c r="AG4948">
        <v>8</v>
      </c>
      <c r="AH4948">
        <v>5</v>
      </c>
      <c r="AI4948">
        <v>8</v>
      </c>
      <c r="AJ4948">
        <v>0</v>
      </c>
      <c r="AK4948">
        <v>0</v>
      </c>
      <c r="AL4948">
        <v>2</v>
      </c>
      <c r="AM4948">
        <v>10</v>
      </c>
      <c r="AN4948">
        <v>3</v>
      </c>
      <c r="AO4948">
        <v>0</v>
      </c>
      <c r="AP4948">
        <v>0</v>
      </c>
      <c r="AQ4948">
        <v>1</v>
      </c>
      <c r="AR4948">
        <v>0</v>
      </c>
      <c r="AS4948">
        <v>0</v>
      </c>
      <c r="AT4948">
        <v>2</v>
      </c>
      <c r="AU4948">
        <v>1</v>
      </c>
      <c r="AV4948">
        <v>2</v>
      </c>
      <c r="AW4948">
        <v>1</v>
      </c>
      <c r="AX4948">
        <v>6</v>
      </c>
      <c r="AY4948">
        <v>11</v>
      </c>
      <c r="AZ4948">
        <v>16</v>
      </c>
      <c r="BA4948">
        <v>16</v>
      </c>
      <c r="BB4948">
        <v>5</v>
      </c>
      <c r="BC4948">
        <v>11</v>
      </c>
      <c r="BD4948">
        <v>0</v>
      </c>
      <c r="BE4948">
        <v>0</v>
      </c>
      <c r="BF4948">
        <v>2</v>
      </c>
      <c r="BG4948">
        <v>0</v>
      </c>
      <c r="BH4948">
        <v>0</v>
      </c>
      <c r="BI4948">
        <v>14</v>
      </c>
      <c r="BJ4948">
        <v>3</v>
      </c>
      <c r="BK4948">
        <v>0</v>
      </c>
      <c r="BL4948">
        <v>6</v>
      </c>
      <c r="BM4948">
        <v>1</v>
      </c>
      <c r="BN4948">
        <v>8</v>
      </c>
      <c r="BO4948">
        <v>22</v>
      </c>
      <c r="BP4948">
        <v>0</v>
      </c>
      <c r="BQ4948">
        <v>0</v>
      </c>
      <c r="BR4948">
        <v>0</v>
      </c>
      <c r="BS4948">
        <v>7</v>
      </c>
      <c r="BT4948">
        <v>129</v>
      </c>
      <c r="BU4948" t="s">
        <v>4739</v>
      </c>
    </row>
    <row r="4949" spans="1:73">
      <c r="A4949" t="s">
        <v>4552</v>
      </c>
      <c r="B4949" t="s">
        <v>4553</v>
      </c>
      <c r="C4949">
        <v>197</v>
      </c>
      <c r="D4949" t="s">
        <v>119</v>
      </c>
      <c r="E4949" t="s">
        <v>78</v>
      </c>
      <c r="F4949" t="s">
        <v>77</v>
      </c>
      <c r="G4949">
        <v>0</v>
      </c>
      <c r="H4949">
        <v>0</v>
      </c>
      <c r="I4949">
        <v>0</v>
      </c>
      <c r="J4949">
        <v>0</v>
      </c>
      <c r="K4949">
        <v>0</v>
      </c>
      <c r="L4949">
        <v>1</v>
      </c>
      <c r="M4949">
        <v>0</v>
      </c>
      <c r="N4949">
        <v>3</v>
      </c>
      <c r="O4949">
        <v>0</v>
      </c>
      <c r="P4949">
        <v>0</v>
      </c>
      <c r="Q4949">
        <v>0</v>
      </c>
      <c r="R4949">
        <v>0</v>
      </c>
      <c r="S4949">
        <v>2</v>
      </c>
      <c r="T4949">
        <v>0</v>
      </c>
      <c r="U4949">
        <v>0</v>
      </c>
      <c r="V4949">
        <v>1</v>
      </c>
      <c r="W4949">
        <v>0</v>
      </c>
      <c r="X4949">
        <v>0</v>
      </c>
      <c r="Y4949">
        <v>0</v>
      </c>
      <c r="Z4949">
        <v>0</v>
      </c>
      <c r="AA4949">
        <v>0</v>
      </c>
      <c r="AB4949">
        <v>9</v>
      </c>
      <c r="AC4949">
        <v>1</v>
      </c>
      <c r="AD4949">
        <v>0</v>
      </c>
      <c r="AE4949">
        <v>0</v>
      </c>
      <c r="AF4949">
        <v>0</v>
      </c>
      <c r="AG4949">
        <v>0</v>
      </c>
      <c r="AH4949">
        <v>0</v>
      </c>
      <c r="AI4949">
        <v>0</v>
      </c>
      <c r="AJ4949">
        <v>0</v>
      </c>
      <c r="AK4949">
        <v>0</v>
      </c>
      <c r="AL4949">
        <v>0</v>
      </c>
      <c r="AM4949">
        <v>2</v>
      </c>
      <c r="AN4949">
        <v>0</v>
      </c>
      <c r="AO4949">
        <v>0</v>
      </c>
      <c r="AP4949">
        <v>0</v>
      </c>
      <c r="AQ4949">
        <v>0</v>
      </c>
      <c r="AR4949">
        <v>0</v>
      </c>
      <c r="AS4949">
        <v>0</v>
      </c>
      <c r="AT4949">
        <v>0</v>
      </c>
      <c r="AU4949">
        <v>0</v>
      </c>
      <c r="AV4949">
        <v>0</v>
      </c>
      <c r="AW4949">
        <v>0</v>
      </c>
      <c r="AX4949">
        <v>1</v>
      </c>
      <c r="AY4949">
        <v>1</v>
      </c>
      <c r="AZ4949">
        <v>2</v>
      </c>
      <c r="BA4949">
        <v>3</v>
      </c>
      <c r="BB4949">
        <v>0</v>
      </c>
      <c r="BC4949">
        <v>2</v>
      </c>
      <c r="BD4949">
        <v>0</v>
      </c>
      <c r="BE4949">
        <v>0</v>
      </c>
      <c r="BF4949">
        <v>0</v>
      </c>
      <c r="BG4949">
        <v>0</v>
      </c>
      <c r="BH4949">
        <v>0</v>
      </c>
      <c r="BI4949">
        <v>1</v>
      </c>
      <c r="BJ4949">
        <v>2</v>
      </c>
      <c r="BK4949">
        <v>0</v>
      </c>
      <c r="BL4949">
        <v>0</v>
      </c>
      <c r="BM4949">
        <v>0</v>
      </c>
      <c r="BN4949">
        <v>0</v>
      </c>
      <c r="BO4949">
        <v>3</v>
      </c>
      <c r="BP4949">
        <v>0</v>
      </c>
      <c r="BQ4949">
        <v>0</v>
      </c>
      <c r="BR4949">
        <v>1</v>
      </c>
      <c r="BS4949">
        <v>1</v>
      </c>
      <c r="BT4949">
        <v>12</v>
      </c>
      <c r="BU4949" t="s">
        <v>4740</v>
      </c>
    </row>
    <row r="4950" spans="1:73">
      <c r="A4950" t="s">
        <v>4552</v>
      </c>
      <c r="B4950" t="s">
        <v>4553</v>
      </c>
      <c r="C4950">
        <v>198</v>
      </c>
      <c r="D4950" t="s">
        <v>119</v>
      </c>
      <c r="E4950" t="s">
        <v>183</v>
      </c>
      <c r="F4950" t="s">
        <v>184</v>
      </c>
      <c r="G4950">
        <v>1</v>
      </c>
      <c r="H4950">
        <v>2</v>
      </c>
      <c r="I4950">
        <v>3</v>
      </c>
      <c r="J4950">
        <v>0</v>
      </c>
      <c r="K4950">
        <v>0</v>
      </c>
      <c r="L4950">
        <v>0</v>
      </c>
      <c r="M4950">
        <v>0</v>
      </c>
      <c r="N4950">
        <v>5</v>
      </c>
      <c r="O4950">
        <v>0</v>
      </c>
      <c r="P4950">
        <v>0</v>
      </c>
      <c r="Q4950">
        <v>0</v>
      </c>
      <c r="R4950">
        <v>0</v>
      </c>
      <c r="S4950">
        <v>2</v>
      </c>
      <c r="T4950">
        <v>0</v>
      </c>
      <c r="U4950">
        <v>0</v>
      </c>
      <c r="V4950">
        <v>0</v>
      </c>
      <c r="W4950">
        <v>1</v>
      </c>
      <c r="X4950">
        <v>0</v>
      </c>
      <c r="Y4950">
        <v>0</v>
      </c>
      <c r="Z4950">
        <v>0</v>
      </c>
      <c r="AA4950">
        <v>0</v>
      </c>
      <c r="AB4950">
        <v>16</v>
      </c>
      <c r="AC4950">
        <v>0</v>
      </c>
      <c r="AD4950">
        <v>0</v>
      </c>
      <c r="AE4950">
        <v>0</v>
      </c>
      <c r="AF4950">
        <v>0</v>
      </c>
      <c r="AG4950">
        <v>0</v>
      </c>
      <c r="AH4950">
        <v>2</v>
      </c>
      <c r="AI4950">
        <v>0</v>
      </c>
      <c r="AJ4950">
        <v>0</v>
      </c>
      <c r="AK4950">
        <v>0</v>
      </c>
      <c r="AL4950">
        <v>0</v>
      </c>
      <c r="AM4950">
        <v>2</v>
      </c>
      <c r="AN4950">
        <v>0</v>
      </c>
      <c r="AO4950">
        <v>0</v>
      </c>
      <c r="AP4950">
        <v>0</v>
      </c>
      <c r="AQ4950">
        <v>0</v>
      </c>
      <c r="AR4950">
        <v>0</v>
      </c>
      <c r="AS4950">
        <v>0</v>
      </c>
      <c r="AT4950">
        <v>0</v>
      </c>
      <c r="AU4950">
        <v>1</v>
      </c>
      <c r="AV4950">
        <v>0</v>
      </c>
      <c r="AW4950">
        <v>3</v>
      </c>
      <c r="AX4950">
        <v>6</v>
      </c>
      <c r="AY4950">
        <v>1</v>
      </c>
      <c r="AZ4950">
        <v>4</v>
      </c>
      <c r="BA4950">
        <v>8</v>
      </c>
      <c r="BB4950">
        <v>2</v>
      </c>
      <c r="BC4950">
        <v>1</v>
      </c>
      <c r="BD4950">
        <v>0</v>
      </c>
      <c r="BE4950">
        <v>0</v>
      </c>
      <c r="BF4950">
        <v>0</v>
      </c>
      <c r="BG4950">
        <v>0</v>
      </c>
      <c r="BH4950">
        <v>0</v>
      </c>
      <c r="BI4950">
        <v>7</v>
      </c>
      <c r="BJ4950">
        <v>1</v>
      </c>
      <c r="BK4950">
        <v>0</v>
      </c>
      <c r="BL4950">
        <v>0</v>
      </c>
      <c r="BM4950">
        <v>4</v>
      </c>
      <c r="BN4950">
        <v>0</v>
      </c>
      <c r="BO4950">
        <v>5</v>
      </c>
      <c r="BP4950">
        <v>0</v>
      </c>
      <c r="BQ4950">
        <v>0</v>
      </c>
      <c r="BR4950">
        <v>0</v>
      </c>
      <c r="BS4950">
        <v>1</v>
      </c>
      <c r="BT4950">
        <v>21</v>
      </c>
      <c r="BU4950" t="s">
        <v>4741</v>
      </c>
    </row>
    <row r="4951" spans="1:73">
      <c r="A4951" t="s">
        <v>4552</v>
      </c>
      <c r="B4951" t="s">
        <v>4553</v>
      </c>
      <c r="C4951">
        <v>199</v>
      </c>
      <c r="D4951" t="s">
        <v>119</v>
      </c>
      <c r="E4951" t="s">
        <v>78</v>
      </c>
      <c r="F4951" t="s">
        <v>77</v>
      </c>
      <c r="G4951">
        <v>1</v>
      </c>
      <c r="H4951">
        <v>0</v>
      </c>
      <c r="I4951">
        <v>0</v>
      </c>
      <c r="J4951">
        <v>0</v>
      </c>
      <c r="K4951">
        <v>0</v>
      </c>
      <c r="L4951">
        <v>0</v>
      </c>
      <c r="M4951">
        <v>0</v>
      </c>
      <c r="N4951">
        <v>1</v>
      </c>
      <c r="O4951">
        <v>0</v>
      </c>
      <c r="P4951">
        <v>0</v>
      </c>
      <c r="Q4951">
        <v>0</v>
      </c>
      <c r="R4951">
        <v>0</v>
      </c>
      <c r="S4951">
        <v>2</v>
      </c>
      <c r="T4951">
        <v>0</v>
      </c>
      <c r="U4951">
        <v>0</v>
      </c>
      <c r="V4951">
        <v>0</v>
      </c>
      <c r="W4951">
        <v>0</v>
      </c>
      <c r="X4951">
        <v>0</v>
      </c>
      <c r="Y4951">
        <v>0</v>
      </c>
      <c r="Z4951">
        <v>0</v>
      </c>
      <c r="AA4951">
        <v>0</v>
      </c>
      <c r="AB4951">
        <v>5</v>
      </c>
      <c r="AC4951">
        <v>0</v>
      </c>
      <c r="AD4951">
        <v>0</v>
      </c>
      <c r="AE4951">
        <v>1</v>
      </c>
      <c r="AF4951">
        <v>0</v>
      </c>
      <c r="AG4951">
        <v>0</v>
      </c>
      <c r="AH4951">
        <v>0</v>
      </c>
      <c r="AI4951">
        <v>1</v>
      </c>
      <c r="AJ4951">
        <v>0</v>
      </c>
      <c r="AK4951">
        <v>0</v>
      </c>
      <c r="AL4951">
        <v>0</v>
      </c>
      <c r="AM4951">
        <v>1</v>
      </c>
      <c r="AN4951">
        <v>0</v>
      </c>
      <c r="AO4951">
        <v>0</v>
      </c>
      <c r="AP4951">
        <v>0</v>
      </c>
      <c r="AQ4951">
        <v>1</v>
      </c>
      <c r="AR4951">
        <v>0</v>
      </c>
      <c r="AS4951">
        <v>0</v>
      </c>
      <c r="AT4951">
        <v>1</v>
      </c>
      <c r="AU4951">
        <v>0</v>
      </c>
      <c r="AV4951">
        <v>1</v>
      </c>
      <c r="AW4951">
        <v>0</v>
      </c>
      <c r="AX4951">
        <v>1</v>
      </c>
      <c r="AY4951">
        <v>1</v>
      </c>
      <c r="AZ4951">
        <v>3</v>
      </c>
      <c r="BA4951">
        <v>2</v>
      </c>
      <c r="BB4951">
        <v>0</v>
      </c>
      <c r="BC4951">
        <v>2</v>
      </c>
      <c r="BD4951">
        <v>0</v>
      </c>
      <c r="BE4951">
        <v>0</v>
      </c>
      <c r="BF4951">
        <v>0</v>
      </c>
      <c r="BG4951">
        <v>0</v>
      </c>
      <c r="BH4951">
        <v>0</v>
      </c>
      <c r="BI4951">
        <v>4</v>
      </c>
      <c r="BJ4951">
        <v>0</v>
      </c>
      <c r="BK4951">
        <v>0</v>
      </c>
      <c r="BL4951">
        <v>0</v>
      </c>
      <c r="BM4951">
        <v>0</v>
      </c>
      <c r="BN4951">
        <v>1</v>
      </c>
      <c r="BO4951">
        <v>3</v>
      </c>
      <c r="BP4951">
        <v>1</v>
      </c>
      <c r="BQ4951">
        <v>0</v>
      </c>
      <c r="BR4951">
        <v>0</v>
      </c>
      <c r="BS4951">
        <v>4</v>
      </c>
      <c r="BT4951">
        <v>17</v>
      </c>
      <c r="BU4951" t="s">
        <v>4742</v>
      </c>
    </row>
    <row r="4952" spans="1:73">
      <c r="A4952" t="s">
        <v>4552</v>
      </c>
      <c r="B4952" t="s">
        <v>4553</v>
      </c>
      <c r="C4952">
        <v>200</v>
      </c>
      <c r="D4952" t="s">
        <v>119</v>
      </c>
      <c r="E4952" t="s">
        <v>4575</v>
      </c>
      <c r="F4952" t="s">
        <v>92</v>
      </c>
      <c r="G4952">
        <v>0</v>
      </c>
      <c r="H4952">
        <v>2</v>
      </c>
      <c r="I4952">
        <v>0</v>
      </c>
      <c r="J4952">
        <v>0</v>
      </c>
      <c r="K4952">
        <v>0</v>
      </c>
      <c r="L4952">
        <v>0</v>
      </c>
      <c r="M4952">
        <v>0</v>
      </c>
      <c r="N4952">
        <v>1</v>
      </c>
      <c r="O4952">
        <v>0</v>
      </c>
      <c r="P4952">
        <v>0</v>
      </c>
      <c r="Q4952">
        <v>0</v>
      </c>
      <c r="R4952">
        <v>0</v>
      </c>
      <c r="S4952">
        <v>0</v>
      </c>
      <c r="T4952">
        <v>1</v>
      </c>
      <c r="U4952">
        <v>0</v>
      </c>
      <c r="V4952">
        <v>0</v>
      </c>
      <c r="W4952">
        <v>0</v>
      </c>
      <c r="X4952">
        <v>0</v>
      </c>
      <c r="Y4952">
        <v>0</v>
      </c>
      <c r="Z4952">
        <v>0</v>
      </c>
      <c r="AA4952">
        <v>0</v>
      </c>
      <c r="AB4952">
        <v>6</v>
      </c>
      <c r="AC4952">
        <v>0</v>
      </c>
      <c r="AD4952">
        <v>0</v>
      </c>
      <c r="AE4952">
        <v>0</v>
      </c>
      <c r="AF4952">
        <v>0</v>
      </c>
      <c r="AG4952">
        <v>0</v>
      </c>
      <c r="AH4952">
        <v>0</v>
      </c>
      <c r="AI4952">
        <v>0</v>
      </c>
      <c r="AJ4952">
        <v>0</v>
      </c>
      <c r="AK4952">
        <v>0</v>
      </c>
      <c r="AL4952">
        <v>0</v>
      </c>
      <c r="AM4952">
        <v>1</v>
      </c>
      <c r="AN4952">
        <v>0</v>
      </c>
      <c r="AO4952">
        <v>0</v>
      </c>
      <c r="AP4952">
        <v>0</v>
      </c>
      <c r="AQ4952">
        <v>0</v>
      </c>
      <c r="AR4952">
        <v>0</v>
      </c>
      <c r="AS4952">
        <v>0</v>
      </c>
      <c r="AT4952">
        <v>0</v>
      </c>
      <c r="AU4952">
        <v>0</v>
      </c>
      <c r="AV4952">
        <v>0</v>
      </c>
      <c r="AW4952">
        <v>0</v>
      </c>
      <c r="AX4952">
        <v>0</v>
      </c>
      <c r="AY4952">
        <v>0</v>
      </c>
      <c r="AZ4952">
        <v>2</v>
      </c>
      <c r="BA4952">
        <v>3</v>
      </c>
      <c r="BB4952">
        <v>0</v>
      </c>
      <c r="BC4952">
        <v>0</v>
      </c>
      <c r="BD4952">
        <v>0</v>
      </c>
      <c r="BE4952">
        <v>0</v>
      </c>
      <c r="BF4952">
        <v>0</v>
      </c>
      <c r="BG4952">
        <v>0</v>
      </c>
      <c r="BH4952">
        <v>0</v>
      </c>
      <c r="BI4952">
        <v>0</v>
      </c>
      <c r="BJ4952">
        <v>0</v>
      </c>
      <c r="BK4952">
        <v>0</v>
      </c>
      <c r="BL4952">
        <v>0</v>
      </c>
      <c r="BM4952">
        <v>0</v>
      </c>
      <c r="BN4952">
        <v>0</v>
      </c>
      <c r="BO4952">
        <v>2</v>
      </c>
      <c r="BP4952">
        <v>0</v>
      </c>
      <c r="BQ4952">
        <v>0</v>
      </c>
      <c r="BR4952">
        <v>0</v>
      </c>
      <c r="BS4952">
        <v>1</v>
      </c>
      <c r="BT4952">
        <v>9</v>
      </c>
      <c r="BU4952" t="s">
        <v>4743</v>
      </c>
    </row>
    <row r="4953" spans="1:73">
      <c r="A4953" t="s">
        <v>4552</v>
      </c>
      <c r="B4953" t="s">
        <v>4553</v>
      </c>
      <c r="C4953">
        <v>201</v>
      </c>
      <c r="D4953" t="s">
        <v>119</v>
      </c>
      <c r="E4953" t="s">
        <v>78</v>
      </c>
      <c r="F4953" t="s">
        <v>77</v>
      </c>
      <c r="G4953">
        <v>0</v>
      </c>
      <c r="H4953">
        <v>0</v>
      </c>
      <c r="I4953">
        <v>1</v>
      </c>
      <c r="J4953">
        <v>0</v>
      </c>
      <c r="K4953">
        <v>0</v>
      </c>
      <c r="L4953">
        <v>0</v>
      </c>
      <c r="M4953">
        <v>0</v>
      </c>
      <c r="N4953">
        <v>3</v>
      </c>
      <c r="O4953">
        <v>0</v>
      </c>
      <c r="P4953">
        <v>0</v>
      </c>
      <c r="Q4953">
        <v>0</v>
      </c>
      <c r="R4953">
        <v>0</v>
      </c>
      <c r="S4953">
        <v>5</v>
      </c>
      <c r="T4953">
        <v>1</v>
      </c>
      <c r="U4953">
        <v>0</v>
      </c>
      <c r="V4953">
        <v>2</v>
      </c>
      <c r="W4953">
        <v>1</v>
      </c>
      <c r="X4953">
        <v>0</v>
      </c>
      <c r="Y4953">
        <v>0</v>
      </c>
      <c r="Z4953">
        <v>1</v>
      </c>
      <c r="AA4953">
        <v>0</v>
      </c>
      <c r="AB4953">
        <v>8</v>
      </c>
      <c r="AC4953">
        <v>0</v>
      </c>
      <c r="AD4953">
        <v>0</v>
      </c>
      <c r="AE4953">
        <v>0</v>
      </c>
      <c r="AF4953">
        <v>0</v>
      </c>
      <c r="AG4953">
        <v>3</v>
      </c>
      <c r="AH4953">
        <v>0</v>
      </c>
      <c r="AI4953">
        <v>0</v>
      </c>
      <c r="AJ4953">
        <v>0</v>
      </c>
      <c r="AK4953">
        <v>0</v>
      </c>
      <c r="AL4953">
        <v>2</v>
      </c>
      <c r="AM4953">
        <v>0</v>
      </c>
      <c r="AN4953">
        <v>0</v>
      </c>
      <c r="AO4953">
        <v>0</v>
      </c>
      <c r="AP4953">
        <v>0</v>
      </c>
      <c r="AQ4953">
        <v>0</v>
      </c>
      <c r="AR4953">
        <v>0</v>
      </c>
      <c r="AS4953">
        <v>0</v>
      </c>
      <c r="AT4953">
        <v>0</v>
      </c>
      <c r="AU4953">
        <v>0</v>
      </c>
      <c r="AV4953">
        <v>0</v>
      </c>
      <c r="AW4953">
        <v>1</v>
      </c>
      <c r="AX4953">
        <v>0</v>
      </c>
      <c r="AY4953">
        <v>0</v>
      </c>
      <c r="AZ4953">
        <v>2</v>
      </c>
      <c r="BA4953">
        <v>0</v>
      </c>
      <c r="BB4953">
        <v>2</v>
      </c>
      <c r="BC4953">
        <v>0</v>
      </c>
      <c r="BD4953">
        <v>0</v>
      </c>
      <c r="BE4953">
        <v>0</v>
      </c>
      <c r="BF4953">
        <v>0</v>
      </c>
      <c r="BG4953">
        <v>0</v>
      </c>
      <c r="BH4953">
        <v>0</v>
      </c>
      <c r="BI4953">
        <v>5</v>
      </c>
      <c r="BJ4953">
        <v>0</v>
      </c>
      <c r="BK4953">
        <v>0</v>
      </c>
      <c r="BL4953">
        <v>3</v>
      </c>
      <c r="BM4953">
        <v>0</v>
      </c>
      <c r="BN4953">
        <v>1</v>
      </c>
      <c r="BO4953">
        <v>4</v>
      </c>
      <c r="BP4953">
        <v>0</v>
      </c>
      <c r="BQ4953">
        <v>0</v>
      </c>
      <c r="BR4953">
        <v>0</v>
      </c>
      <c r="BS4953">
        <v>1</v>
      </c>
      <c r="BT4953">
        <v>14</v>
      </c>
      <c r="BU4953" t="s">
        <v>4744</v>
      </c>
    </row>
    <row r="4954" spans="1:73">
      <c r="A4954" t="s">
        <v>4552</v>
      </c>
      <c r="B4954" t="s">
        <v>4553</v>
      </c>
      <c r="C4954">
        <v>202</v>
      </c>
      <c r="D4954" t="s">
        <v>119</v>
      </c>
      <c r="E4954" t="s">
        <v>4575</v>
      </c>
      <c r="F4954" t="s">
        <v>92</v>
      </c>
      <c r="G4954">
        <v>0</v>
      </c>
      <c r="H4954">
        <v>1</v>
      </c>
      <c r="I4954">
        <v>0</v>
      </c>
      <c r="J4954">
        <v>0</v>
      </c>
      <c r="K4954">
        <v>0</v>
      </c>
      <c r="L4954">
        <v>1</v>
      </c>
      <c r="M4954">
        <v>0</v>
      </c>
      <c r="N4954">
        <v>2</v>
      </c>
      <c r="O4954">
        <v>0</v>
      </c>
      <c r="P4954">
        <v>0</v>
      </c>
      <c r="Q4954">
        <v>0</v>
      </c>
      <c r="R4954">
        <v>0</v>
      </c>
      <c r="S4954">
        <v>3</v>
      </c>
      <c r="T4954">
        <v>0</v>
      </c>
      <c r="U4954">
        <v>0</v>
      </c>
      <c r="V4954">
        <v>1</v>
      </c>
      <c r="W4954">
        <v>0</v>
      </c>
      <c r="X4954">
        <v>0</v>
      </c>
      <c r="Y4954">
        <v>0</v>
      </c>
      <c r="Z4954">
        <v>0</v>
      </c>
      <c r="AA4954">
        <v>0</v>
      </c>
      <c r="AB4954">
        <v>14</v>
      </c>
      <c r="AC4954">
        <v>1</v>
      </c>
      <c r="AD4954">
        <v>0</v>
      </c>
      <c r="AE4954">
        <v>0</v>
      </c>
      <c r="AF4954">
        <v>0</v>
      </c>
      <c r="AG4954">
        <v>0</v>
      </c>
      <c r="AH4954">
        <v>2</v>
      </c>
      <c r="AI4954">
        <v>0</v>
      </c>
      <c r="AJ4954">
        <v>0</v>
      </c>
      <c r="AK4954">
        <v>0</v>
      </c>
      <c r="AL4954">
        <v>1</v>
      </c>
      <c r="AM4954">
        <v>2</v>
      </c>
      <c r="AN4954">
        <v>0</v>
      </c>
      <c r="AO4954">
        <v>0</v>
      </c>
      <c r="AP4954">
        <v>0</v>
      </c>
      <c r="AQ4954">
        <v>1</v>
      </c>
      <c r="AR4954">
        <v>0</v>
      </c>
      <c r="AS4954">
        <v>0</v>
      </c>
      <c r="AT4954">
        <v>0</v>
      </c>
      <c r="AU4954">
        <v>0</v>
      </c>
      <c r="AV4954">
        <v>0</v>
      </c>
      <c r="AW4954">
        <v>0</v>
      </c>
      <c r="AX4954">
        <v>2</v>
      </c>
      <c r="AY4954">
        <v>2</v>
      </c>
      <c r="AZ4954">
        <v>6</v>
      </c>
      <c r="BA4954">
        <v>6</v>
      </c>
      <c r="BB4954">
        <v>0</v>
      </c>
      <c r="BC4954">
        <v>0</v>
      </c>
      <c r="BD4954">
        <v>0</v>
      </c>
      <c r="BE4954">
        <v>0</v>
      </c>
      <c r="BF4954">
        <v>0</v>
      </c>
      <c r="BG4954">
        <v>0</v>
      </c>
      <c r="BH4954">
        <v>0</v>
      </c>
      <c r="BI4954">
        <v>2</v>
      </c>
      <c r="BJ4954">
        <v>0</v>
      </c>
      <c r="BK4954">
        <v>0</v>
      </c>
      <c r="BL4954">
        <v>1</v>
      </c>
      <c r="BM4954">
        <v>0</v>
      </c>
      <c r="BN4954">
        <v>0</v>
      </c>
      <c r="BO4954">
        <v>7</v>
      </c>
      <c r="BP4954">
        <v>0</v>
      </c>
      <c r="BQ4954">
        <v>0</v>
      </c>
      <c r="BR4954">
        <v>0</v>
      </c>
      <c r="BS4954">
        <v>5</v>
      </c>
      <c r="BT4954">
        <v>29</v>
      </c>
      <c r="BU4954" t="s">
        <v>4745</v>
      </c>
    </row>
    <row r="4955" spans="1:73">
      <c r="A4955" t="s">
        <v>4552</v>
      </c>
      <c r="B4955" t="s">
        <v>4553</v>
      </c>
      <c r="C4955">
        <v>203</v>
      </c>
      <c r="D4955" t="s">
        <v>119</v>
      </c>
      <c r="E4955" t="s">
        <v>183</v>
      </c>
      <c r="F4955" t="s">
        <v>184</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0</v>
      </c>
      <c r="BB4955">
        <v>0</v>
      </c>
      <c r="BC4955">
        <v>0</v>
      </c>
      <c r="BD4955">
        <v>0</v>
      </c>
      <c r="BE4955">
        <v>0</v>
      </c>
      <c r="BF4955">
        <v>0</v>
      </c>
      <c r="BG4955">
        <v>0</v>
      </c>
      <c r="BH4955">
        <v>0</v>
      </c>
      <c r="BI4955">
        <v>0</v>
      </c>
      <c r="BJ4955">
        <v>0</v>
      </c>
      <c r="BK4955">
        <v>0</v>
      </c>
      <c r="BL4955">
        <v>0</v>
      </c>
      <c r="BM4955">
        <v>0</v>
      </c>
      <c r="BN4955">
        <v>0</v>
      </c>
      <c r="BO4955">
        <v>0</v>
      </c>
      <c r="BP4955">
        <v>0</v>
      </c>
      <c r="BQ4955">
        <v>0</v>
      </c>
      <c r="BR4955">
        <v>0</v>
      </c>
      <c r="BS4955">
        <v>1</v>
      </c>
      <c r="BT4955">
        <v>3</v>
      </c>
      <c r="BU4955" t="s">
        <v>220</v>
      </c>
    </row>
    <row r="4956" spans="1:73">
      <c r="A4956" t="s">
        <v>4552</v>
      </c>
      <c r="B4956" t="s">
        <v>4553</v>
      </c>
      <c r="C4956">
        <v>204</v>
      </c>
      <c r="D4956" t="s">
        <v>119</v>
      </c>
      <c r="E4956" t="s">
        <v>78</v>
      </c>
      <c r="F4956" t="s">
        <v>77</v>
      </c>
      <c r="G4956">
        <v>0</v>
      </c>
      <c r="H4956">
        <v>1</v>
      </c>
      <c r="I4956">
        <v>0</v>
      </c>
      <c r="J4956">
        <v>0</v>
      </c>
      <c r="K4956">
        <v>0</v>
      </c>
      <c r="L4956">
        <v>0</v>
      </c>
      <c r="M4956">
        <v>0</v>
      </c>
      <c r="N4956">
        <v>0</v>
      </c>
      <c r="O4956">
        <v>0</v>
      </c>
      <c r="P4956">
        <v>0</v>
      </c>
      <c r="Q4956">
        <v>1</v>
      </c>
      <c r="R4956">
        <v>0</v>
      </c>
      <c r="S4956">
        <v>2</v>
      </c>
      <c r="T4956">
        <v>2</v>
      </c>
      <c r="U4956">
        <v>0</v>
      </c>
      <c r="V4956">
        <v>0</v>
      </c>
      <c r="W4956">
        <v>1</v>
      </c>
      <c r="X4956">
        <v>0</v>
      </c>
      <c r="Y4956">
        <v>0</v>
      </c>
      <c r="Z4956">
        <v>0</v>
      </c>
      <c r="AA4956">
        <v>0</v>
      </c>
      <c r="AB4956">
        <v>7</v>
      </c>
      <c r="AC4956">
        <v>0</v>
      </c>
      <c r="AD4956">
        <v>0</v>
      </c>
      <c r="AE4956">
        <v>0</v>
      </c>
      <c r="AF4956">
        <v>0</v>
      </c>
      <c r="AG4956">
        <v>0</v>
      </c>
      <c r="AH4956">
        <v>0</v>
      </c>
      <c r="AI4956">
        <v>0</v>
      </c>
      <c r="AJ4956">
        <v>0</v>
      </c>
      <c r="AK4956">
        <v>0</v>
      </c>
      <c r="AL4956">
        <v>0</v>
      </c>
      <c r="AM4956">
        <v>1</v>
      </c>
      <c r="AN4956">
        <v>0</v>
      </c>
      <c r="AO4956">
        <v>0</v>
      </c>
      <c r="AP4956">
        <v>1</v>
      </c>
      <c r="AQ4956">
        <v>0</v>
      </c>
      <c r="AR4956">
        <v>0</v>
      </c>
      <c r="AS4956">
        <v>0</v>
      </c>
      <c r="AT4956">
        <v>0</v>
      </c>
      <c r="AU4956">
        <v>0</v>
      </c>
      <c r="AV4956">
        <v>0</v>
      </c>
      <c r="AW4956">
        <v>0</v>
      </c>
      <c r="AX4956">
        <v>0</v>
      </c>
      <c r="AY4956">
        <v>0</v>
      </c>
      <c r="AZ4956">
        <v>2</v>
      </c>
      <c r="BA4956">
        <v>1</v>
      </c>
      <c r="BB4956">
        <v>0</v>
      </c>
      <c r="BC4956">
        <v>3</v>
      </c>
      <c r="BD4956">
        <v>0</v>
      </c>
      <c r="BE4956">
        <v>0</v>
      </c>
      <c r="BF4956">
        <v>0</v>
      </c>
      <c r="BG4956">
        <v>0</v>
      </c>
      <c r="BH4956">
        <v>0</v>
      </c>
      <c r="BI4956">
        <v>0</v>
      </c>
      <c r="BJ4956">
        <v>0</v>
      </c>
      <c r="BK4956">
        <v>0</v>
      </c>
      <c r="BL4956">
        <v>0</v>
      </c>
      <c r="BM4956">
        <v>0</v>
      </c>
      <c r="BN4956">
        <v>2</v>
      </c>
      <c r="BO4956">
        <v>2</v>
      </c>
      <c r="BP4956">
        <v>0</v>
      </c>
      <c r="BQ4956">
        <v>0</v>
      </c>
      <c r="BR4956">
        <v>0</v>
      </c>
      <c r="BS4956">
        <v>1</v>
      </c>
      <c r="BT4956">
        <v>10</v>
      </c>
      <c r="BU4956" t="s">
        <v>4746</v>
      </c>
    </row>
    <row r="4957" spans="1:73">
      <c r="A4957" t="s">
        <v>4552</v>
      </c>
      <c r="B4957" t="s">
        <v>4553</v>
      </c>
      <c r="C4957">
        <v>205</v>
      </c>
      <c r="D4957" t="s">
        <v>119</v>
      </c>
      <c r="E4957" t="s">
        <v>183</v>
      </c>
      <c r="F4957" t="s">
        <v>184</v>
      </c>
      <c r="G4957">
        <v>0</v>
      </c>
      <c r="H4957">
        <v>1</v>
      </c>
      <c r="I4957">
        <v>7</v>
      </c>
      <c r="J4957">
        <v>0</v>
      </c>
      <c r="K4957">
        <v>0</v>
      </c>
      <c r="L4957">
        <v>1</v>
      </c>
      <c r="M4957">
        <v>0</v>
      </c>
      <c r="N4957">
        <v>5</v>
      </c>
      <c r="O4957">
        <v>0</v>
      </c>
      <c r="P4957">
        <v>0</v>
      </c>
      <c r="Q4957">
        <v>1</v>
      </c>
      <c r="R4957">
        <v>0</v>
      </c>
      <c r="S4957">
        <v>14</v>
      </c>
      <c r="T4957">
        <v>3</v>
      </c>
      <c r="U4957">
        <v>0</v>
      </c>
      <c r="V4957">
        <v>1</v>
      </c>
      <c r="W4957">
        <v>4</v>
      </c>
      <c r="X4957">
        <v>0</v>
      </c>
      <c r="Y4957">
        <v>1</v>
      </c>
      <c r="Z4957">
        <v>6</v>
      </c>
      <c r="AA4957">
        <v>0</v>
      </c>
      <c r="AB4957">
        <v>27</v>
      </c>
      <c r="AC4957">
        <v>0</v>
      </c>
      <c r="AD4957">
        <v>0</v>
      </c>
      <c r="AE4957">
        <v>0</v>
      </c>
      <c r="AF4957">
        <v>0</v>
      </c>
      <c r="AG4957">
        <v>9</v>
      </c>
      <c r="AH4957">
        <v>4</v>
      </c>
      <c r="AI4957">
        <v>1</v>
      </c>
      <c r="AJ4957">
        <v>0</v>
      </c>
      <c r="AK4957">
        <v>0</v>
      </c>
      <c r="AL4957">
        <v>1</v>
      </c>
      <c r="AM4957">
        <v>7</v>
      </c>
      <c r="AN4957">
        <v>0</v>
      </c>
      <c r="AO4957">
        <v>0</v>
      </c>
      <c r="AP4957">
        <v>2</v>
      </c>
      <c r="AQ4957">
        <v>2</v>
      </c>
      <c r="AR4957">
        <v>0</v>
      </c>
      <c r="AS4957">
        <v>0</v>
      </c>
      <c r="AT4957">
        <v>0</v>
      </c>
      <c r="AU4957">
        <v>1</v>
      </c>
      <c r="AV4957">
        <v>1</v>
      </c>
      <c r="AW4957">
        <v>7</v>
      </c>
      <c r="AX4957">
        <v>5</v>
      </c>
      <c r="AY4957">
        <v>3</v>
      </c>
      <c r="AZ4957">
        <v>7</v>
      </c>
      <c r="BA4957">
        <v>12</v>
      </c>
      <c r="BB4957">
        <v>2</v>
      </c>
      <c r="BC4957">
        <v>3</v>
      </c>
      <c r="BD4957">
        <v>0</v>
      </c>
      <c r="BE4957">
        <v>0</v>
      </c>
      <c r="BF4957">
        <v>0</v>
      </c>
      <c r="BG4957">
        <v>0</v>
      </c>
      <c r="BH4957">
        <v>0</v>
      </c>
      <c r="BI4957">
        <v>12</v>
      </c>
      <c r="BJ4957">
        <v>0</v>
      </c>
      <c r="BK4957">
        <v>0</v>
      </c>
      <c r="BL4957">
        <v>7</v>
      </c>
      <c r="BM4957">
        <v>1</v>
      </c>
      <c r="BN4957">
        <v>6</v>
      </c>
      <c r="BO4957">
        <v>8</v>
      </c>
      <c r="BP4957">
        <v>0</v>
      </c>
      <c r="BQ4957">
        <v>0</v>
      </c>
      <c r="BR4957">
        <v>0</v>
      </c>
      <c r="BS4957">
        <v>1</v>
      </c>
      <c r="BT4957">
        <v>52</v>
      </c>
      <c r="BU4957" t="s">
        <v>4747</v>
      </c>
    </row>
    <row r="4958" spans="1:73">
      <c r="A4958" t="s">
        <v>4552</v>
      </c>
      <c r="B4958" t="s">
        <v>4553</v>
      </c>
      <c r="C4958">
        <v>206</v>
      </c>
      <c r="D4958" t="s">
        <v>119</v>
      </c>
      <c r="E4958" t="s">
        <v>4559</v>
      </c>
      <c r="F4958" t="s">
        <v>92</v>
      </c>
      <c r="G4958">
        <v>0</v>
      </c>
      <c r="H4958">
        <v>0</v>
      </c>
      <c r="I4958">
        <v>0</v>
      </c>
      <c r="J4958">
        <v>0</v>
      </c>
      <c r="K4958">
        <v>0</v>
      </c>
      <c r="L4958">
        <v>0</v>
      </c>
      <c r="M4958">
        <v>0</v>
      </c>
      <c r="N4958">
        <v>2</v>
      </c>
      <c r="O4958">
        <v>0</v>
      </c>
      <c r="P4958">
        <v>0</v>
      </c>
      <c r="Q4958">
        <v>0</v>
      </c>
      <c r="R4958">
        <v>0</v>
      </c>
      <c r="S4958">
        <v>2</v>
      </c>
      <c r="T4958">
        <v>0</v>
      </c>
      <c r="U4958">
        <v>0</v>
      </c>
      <c r="V4958">
        <v>0</v>
      </c>
      <c r="W4958">
        <v>2</v>
      </c>
      <c r="X4958">
        <v>0</v>
      </c>
      <c r="Y4958">
        <v>0</v>
      </c>
      <c r="Z4958">
        <v>0</v>
      </c>
      <c r="AA4958">
        <v>0</v>
      </c>
      <c r="AB4958">
        <v>9</v>
      </c>
      <c r="AC4958">
        <v>0</v>
      </c>
      <c r="AD4958">
        <v>0</v>
      </c>
      <c r="AE4958">
        <v>0</v>
      </c>
      <c r="AF4958">
        <v>0</v>
      </c>
      <c r="AG4958">
        <v>0</v>
      </c>
      <c r="AH4958">
        <v>0</v>
      </c>
      <c r="AI4958">
        <v>0</v>
      </c>
      <c r="AJ4958">
        <v>0</v>
      </c>
      <c r="AK4958">
        <v>0</v>
      </c>
      <c r="AL4958">
        <v>0</v>
      </c>
      <c r="AM4958">
        <v>2</v>
      </c>
      <c r="AN4958">
        <v>0</v>
      </c>
      <c r="AO4958">
        <v>0</v>
      </c>
      <c r="AP4958">
        <v>0</v>
      </c>
      <c r="AQ4958">
        <v>2</v>
      </c>
      <c r="AR4958">
        <v>0</v>
      </c>
      <c r="AS4958">
        <v>0</v>
      </c>
      <c r="AT4958">
        <v>0</v>
      </c>
      <c r="AU4958">
        <v>0</v>
      </c>
      <c r="AV4958">
        <v>0</v>
      </c>
      <c r="AW4958">
        <v>0</v>
      </c>
      <c r="AX4958">
        <v>0</v>
      </c>
      <c r="AY4958">
        <v>0</v>
      </c>
      <c r="AZ4958">
        <v>2</v>
      </c>
      <c r="BA4958">
        <v>5</v>
      </c>
      <c r="BB4958">
        <v>0</v>
      </c>
      <c r="BC4958">
        <v>0</v>
      </c>
      <c r="BD4958">
        <v>0</v>
      </c>
      <c r="BE4958">
        <v>0</v>
      </c>
      <c r="BF4958">
        <v>0</v>
      </c>
      <c r="BG4958">
        <v>0</v>
      </c>
      <c r="BH4958">
        <v>0</v>
      </c>
      <c r="BI4958">
        <v>5</v>
      </c>
      <c r="BJ4958">
        <v>0</v>
      </c>
      <c r="BK4958">
        <v>0</v>
      </c>
      <c r="BL4958">
        <v>0</v>
      </c>
      <c r="BM4958">
        <v>0</v>
      </c>
      <c r="BN4958">
        <v>0</v>
      </c>
      <c r="BO4958">
        <v>2</v>
      </c>
      <c r="BP4958">
        <v>0</v>
      </c>
      <c r="BQ4958">
        <v>0</v>
      </c>
      <c r="BR4958">
        <v>0</v>
      </c>
      <c r="BS4958">
        <v>1</v>
      </c>
      <c r="BT4958">
        <v>10</v>
      </c>
      <c r="BU4958" t="s">
        <v>4748</v>
      </c>
    </row>
    <row r="4959" spans="1:73">
      <c r="A4959" t="s">
        <v>4552</v>
      </c>
      <c r="B4959" t="s">
        <v>4553</v>
      </c>
      <c r="C4959">
        <v>207</v>
      </c>
      <c r="D4959" t="s">
        <v>119</v>
      </c>
      <c r="E4959" t="s">
        <v>183</v>
      </c>
      <c r="F4959" t="s">
        <v>184</v>
      </c>
      <c r="G4959">
        <v>0</v>
      </c>
      <c r="H4959">
        <v>1</v>
      </c>
      <c r="I4959">
        <v>0</v>
      </c>
      <c r="J4959">
        <v>0</v>
      </c>
      <c r="K4959">
        <v>0</v>
      </c>
      <c r="L4959">
        <v>4</v>
      </c>
      <c r="M4959">
        <v>0</v>
      </c>
      <c r="N4959">
        <v>2</v>
      </c>
      <c r="O4959">
        <v>0</v>
      </c>
      <c r="P4959">
        <v>0</v>
      </c>
      <c r="Q4959">
        <v>2</v>
      </c>
      <c r="R4959">
        <v>0</v>
      </c>
      <c r="S4959">
        <v>13</v>
      </c>
      <c r="T4959">
        <v>7</v>
      </c>
      <c r="U4959">
        <v>0</v>
      </c>
      <c r="V4959">
        <v>1</v>
      </c>
      <c r="W4959">
        <v>4</v>
      </c>
      <c r="X4959">
        <v>0</v>
      </c>
      <c r="Y4959">
        <v>0</v>
      </c>
      <c r="Z4959">
        <v>0</v>
      </c>
      <c r="AA4959">
        <v>0</v>
      </c>
      <c r="AB4959">
        <v>28</v>
      </c>
      <c r="AC4959">
        <v>0</v>
      </c>
      <c r="AD4959">
        <v>0</v>
      </c>
      <c r="AE4959">
        <v>0</v>
      </c>
      <c r="AF4959">
        <v>0</v>
      </c>
      <c r="AG4959">
        <v>9</v>
      </c>
      <c r="AH4959">
        <v>0</v>
      </c>
      <c r="AI4959">
        <v>3</v>
      </c>
      <c r="AJ4959">
        <v>0</v>
      </c>
      <c r="AK4959">
        <v>1</v>
      </c>
      <c r="AL4959">
        <v>0</v>
      </c>
      <c r="AM4959">
        <v>1</v>
      </c>
      <c r="AN4959">
        <v>0</v>
      </c>
      <c r="AO4959">
        <v>0</v>
      </c>
      <c r="AP4959">
        <v>1</v>
      </c>
      <c r="AQ4959">
        <v>0</v>
      </c>
      <c r="AR4959">
        <v>0</v>
      </c>
      <c r="AS4959">
        <v>0</v>
      </c>
      <c r="AT4959">
        <v>0</v>
      </c>
      <c r="AU4959">
        <v>0</v>
      </c>
      <c r="AV4959">
        <v>0</v>
      </c>
      <c r="AW4959">
        <v>0</v>
      </c>
      <c r="AX4959">
        <v>0</v>
      </c>
      <c r="AY4959">
        <v>10</v>
      </c>
      <c r="AZ4959">
        <v>4</v>
      </c>
      <c r="BA4959">
        <v>1</v>
      </c>
      <c r="BB4959">
        <v>3</v>
      </c>
      <c r="BC4959">
        <v>9</v>
      </c>
      <c r="BD4959">
        <v>0</v>
      </c>
      <c r="BE4959">
        <v>0</v>
      </c>
      <c r="BF4959">
        <v>0</v>
      </c>
      <c r="BG4959">
        <v>0</v>
      </c>
      <c r="BH4959">
        <v>0</v>
      </c>
      <c r="BI4959">
        <v>11</v>
      </c>
      <c r="BJ4959">
        <v>6</v>
      </c>
      <c r="BK4959">
        <v>0</v>
      </c>
      <c r="BL4959">
        <v>2</v>
      </c>
      <c r="BM4959">
        <v>0</v>
      </c>
      <c r="BN4959">
        <v>2</v>
      </c>
      <c r="BO4959">
        <v>4</v>
      </c>
      <c r="BP4959">
        <v>0</v>
      </c>
      <c r="BQ4959">
        <v>0</v>
      </c>
      <c r="BR4959">
        <v>0</v>
      </c>
      <c r="BS4959">
        <v>1</v>
      </c>
      <c r="BT4959">
        <v>58</v>
      </c>
      <c r="BU4959" t="e">
        <f>-- but just a matter of -- and men are already In the positions of power and then men In positions of power who want to keep men In power change the rules of the game or In some way -- but ultimately yes, men with more feminine traits succeeding because people are embracing more feminine traits, okay.</f>
        <v>#NAME?</v>
      </c>
    </row>
    <row r="4960" spans="1:73">
      <c r="A4960" t="s">
        <v>4552</v>
      </c>
      <c r="B4960" t="s">
        <v>4553</v>
      </c>
      <c r="C4960">
        <v>208</v>
      </c>
      <c r="D4960" t="s">
        <v>119</v>
      </c>
      <c r="E4960" t="s">
        <v>4575</v>
      </c>
      <c r="F4960" t="s">
        <v>92</v>
      </c>
      <c r="G4960">
        <v>1</v>
      </c>
      <c r="H4960">
        <v>11</v>
      </c>
      <c r="I4960">
        <v>5</v>
      </c>
      <c r="J4960">
        <v>0</v>
      </c>
      <c r="K4960">
        <v>0</v>
      </c>
      <c r="L4960">
        <v>10</v>
      </c>
      <c r="M4960">
        <v>0</v>
      </c>
      <c r="N4960">
        <v>13</v>
      </c>
      <c r="O4960">
        <v>0</v>
      </c>
      <c r="P4960">
        <v>0</v>
      </c>
      <c r="Q4960">
        <v>2</v>
      </c>
      <c r="R4960">
        <v>2</v>
      </c>
      <c r="S4960">
        <v>28</v>
      </c>
      <c r="T4960">
        <v>14</v>
      </c>
      <c r="U4960">
        <v>0</v>
      </c>
      <c r="V4960">
        <v>3</v>
      </c>
      <c r="W4960">
        <v>3</v>
      </c>
      <c r="X4960">
        <v>0</v>
      </c>
      <c r="Y4960">
        <v>0</v>
      </c>
      <c r="Z4960">
        <v>1</v>
      </c>
      <c r="AA4960">
        <v>0</v>
      </c>
      <c r="AB4960">
        <v>99</v>
      </c>
      <c r="AC4960">
        <v>1</v>
      </c>
      <c r="AD4960">
        <v>0</v>
      </c>
      <c r="AE4960">
        <v>0</v>
      </c>
      <c r="AF4960">
        <v>0</v>
      </c>
      <c r="AG4960">
        <v>3</v>
      </c>
      <c r="AH4960">
        <v>2</v>
      </c>
      <c r="AI4960">
        <v>10</v>
      </c>
      <c r="AJ4960">
        <v>0</v>
      </c>
      <c r="AK4960">
        <v>0</v>
      </c>
      <c r="AL4960">
        <v>3</v>
      </c>
      <c r="AM4960">
        <v>11</v>
      </c>
      <c r="AN4960">
        <v>0</v>
      </c>
      <c r="AO4960">
        <v>1</v>
      </c>
      <c r="AP4960">
        <v>4</v>
      </c>
      <c r="AQ4960">
        <v>1</v>
      </c>
      <c r="AR4960">
        <v>0</v>
      </c>
      <c r="AS4960">
        <v>0</v>
      </c>
      <c r="AT4960">
        <v>0</v>
      </c>
      <c r="AU4960">
        <v>1</v>
      </c>
      <c r="AV4960">
        <v>0</v>
      </c>
      <c r="AW4960">
        <v>3</v>
      </c>
      <c r="AX4960">
        <v>13</v>
      </c>
      <c r="AY4960">
        <v>26</v>
      </c>
      <c r="AZ4960">
        <v>14</v>
      </c>
      <c r="BA4960">
        <v>24</v>
      </c>
      <c r="BB4960">
        <v>14</v>
      </c>
      <c r="BC4960">
        <v>24</v>
      </c>
      <c r="BD4960">
        <v>0</v>
      </c>
      <c r="BE4960">
        <v>0</v>
      </c>
      <c r="BF4960">
        <v>0</v>
      </c>
      <c r="BG4960">
        <v>0</v>
      </c>
      <c r="BH4960">
        <v>0</v>
      </c>
      <c r="BI4960">
        <v>15</v>
      </c>
      <c r="BJ4960">
        <v>9</v>
      </c>
      <c r="BK4960">
        <v>0</v>
      </c>
      <c r="BL4960">
        <v>8</v>
      </c>
      <c r="BM4960">
        <v>1</v>
      </c>
      <c r="BN4960">
        <v>11</v>
      </c>
      <c r="BO4960">
        <v>19</v>
      </c>
      <c r="BP4960">
        <v>0</v>
      </c>
      <c r="BQ4960">
        <v>1</v>
      </c>
      <c r="BR4960">
        <v>9</v>
      </c>
      <c r="BS4960">
        <v>3</v>
      </c>
      <c r="BT4960">
        <v>167</v>
      </c>
      <c r="BU4960" t="s">
        <v>4749</v>
      </c>
    </row>
    <row r="4961" spans="1:73">
      <c r="A4961" t="s">
        <v>4552</v>
      </c>
      <c r="B4961" t="s">
        <v>4553</v>
      </c>
      <c r="C4961">
        <v>209</v>
      </c>
      <c r="D4961" t="s">
        <v>119</v>
      </c>
      <c r="E4961" t="s">
        <v>78</v>
      </c>
      <c r="F4961" t="s">
        <v>77</v>
      </c>
      <c r="G4961">
        <v>0</v>
      </c>
      <c r="H4961">
        <v>0</v>
      </c>
      <c r="I4961">
        <v>0</v>
      </c>
      <c r="J4961">
        <v>0</v>
      </c>
      <c r="K4961">
        <v>0</v>
      </c>
      <c r="L4961">
        <v>0</v>
      </c>
      <c r="M4961">
        <v>0</v>
      </c>
      <c r="N4961">
        <v>1</v>
      </c>
      <c r="O4961">
        <v>0</v>
      </c>
      <c r="P4961">
        <v>0</v>
      </c>
      <c r="Q4961">
        <v>0</v>
      </c>
      <c r="R4961">
        <v>0</v>
      </c>
      <c r="S4961">
        <v>1</v>
      </c>
      <c r="T4961">
        <v>0</v>
      </c>
      <c r="U4961">
        <v>0</v>
      </c>
      <c r="V4961">
        <v>1</v>
      </c>
      <c r="W4961">
        <v>0</v>
      </c>
      <c r="X4961">
        <v>0</v>
      </c>
      <c r="Y4961">
        <v>0</v>
      </c>
      <c r="Z4961">
        <v>0</v>
      </c>
      <c r="AA4961">
        <v>0</v>
      </c>
      <c r="AB4961">
        <v>5</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1</v>
      </c>
      <c r="AY4961">
        <v>2</v>
      </c>
      <c r="AZ4961">
        <v>2</v>
      </c>
      <c r="BA4961">
        <v>2</v>
      </c>
      <c r="BB4961">
        <v>0</v>
      </c>
      <c r="BC4961">
        <v>0</v>
      </c>
      <c r="BD4961">
        <v>0</v>
      </c>
      <c r="BE4961">
        <v>0</v>
      </c>
      <c r="BF4961">
        <v>0</v>
      </c>
      <c r="BG4961">
        <v>0</v>
      </c>
      <c r="BH4961">
        <v>0</v>
      </c>
      <c r="BI4961">
        <v>2</v>
      </c>
      <c r="BJ4961">
        <v>0</v>
      </c>
      <c r="BK4961">
        <v>0</v>
      </c>
      <c r="BL4961">
        <v>0</v>
      </c>
      <c r="BM4961">
        <v>0</v>
      </c>
      <c r="BN4961">
        <v>0</v>
      </c>
      <c r="BO4961">
        <v>2</v>
      </c>
      <c r="BP4961">
        <v>0</v>
      </c>
      <c r="BQ4961">
        <v>0</v>
      </c>
      <c r="BR4961">
        <v>1</v>
      </c>
      <c r="BS4961">
        <v>1</v>
      </c>
      <c r="BT4961">
        <v>8</v>
      </c>
      <c r="BU4961" t="s">
        <v>4750</v>
      </c>
    </row>
    <row r="4962" spans="1:73">
      <c r="A4962" t="s">
        <v>4552</v>
      </c>
      <c r="B4962" t="s">
        <v>4553</v>
      </c>
      <c r="C4962">
        <v>210</v>
      </c>
      <c r="D4962" t="s">
        <v>119</v>
      </c>
      <c r="E4962" t="s">
        <v>4580</v>
      </c>
      <c r="F4962" t="s">
        <v>101</v>
      </c>
      <c r="G4962">
        <v>1</v>
      </c>
      <c r="H4962">
        <v>0</v>
      </c>
      <c r="I4962">
        <v>0</v>
      </c>
      <c r="J4962">
        <v>0</v>
      </c>
      <c r="K4962">
        <v>0</v>
      </c>
      <c r="L4962">
        <v>3</v>
      </c>
      <c r="M4962">
        <v>0</v>
      </c>
      <c r="N4962">
        <v>16</v>
      </c>
      <c r="O4962">
        <v>0</v>
      </c>
      <c r="P4962">
        <v>0</v>
      </c>
      <c r="Q4962">
        <v>2</v>
      </c>
      <c r="R4962">
        <v>1</v>
      </c>
      <c r="S4962">
        <v>8</v>
      </c>
      <c r="T4962">
        <v>1</v>
      </c>
      <c r="U4962">
        <v>0</v>
      </c>
      <c r="V4962">
        <v>0</v>
      </c>
      <c r="W4962">
        <v>1</v>
      </c>
      <c r="X4962">
        <v>0</v>
      </c>
      <c r="Y4962">
        <v>0</v>
      </c>
      <c r="Z4962">
        <v>0</v>
      </c>
      <c r="AA4962">
        <v>0</v>
      </c>
      <c r="AB4962">
        <v>45</v>
      </c>
      <c r="AC4962">
        <v>1</v>
      </c>
      <c r="AD4962">
        <v>0</v>
      </c>
      <c r="AE4962">
        <v>0</v>
      </c>
      <c r="AF4962">
        <v>0</v>
      </c>
      <c r="AG4962">
        <v>3</v>
      </c>
      <c r="AH4962">
        <v>0</v>
      </c>
      <c r="AI4962">
        <v>2</v>
      </c>
      <c r="AJ4962">
        <v>0</v>
      </c>
      <c r="AK4962">
        <v>0</v>
      </c>
      <c r="AL4962">
        <v>1</v>
      </c>
      <c r="AM4962">
        <v>11</v>
      </c>
      <c r="AN4962">
        <v>0</v>
      </c>
      <c r="AO4962">
        <v>0</v>
      </c>
      <c r="AP4962">
        <v>1</v>
      </c>
      <c r="AQ4962">
        <v>4</v>
      </c>
      <c r="AR4962">
        <v>0</v>
      </c>
      <c r="AS4962">
        <v>0</v>
      </c>
      <c r="AT4962">
        <v>0</v>
      </c>
      <c r="AU4962">
        <v>0</v>
      </c>
      <c r="AV4962">
        <v>0</v>
      </c>
      <c r="AW4962">
        <v>0</v>
      </c>
      <c r="AX4962">
        <v>5</v>
      </c>
      <c r="AY4962">
        <v>6</v>
      </c>
      <c r="AZ4962">
        <v>16</v>
      </c>
      <c r="BA4962">
        <v>17</v>
      </c>
      <c r="BB4962">
        <v>0</v>
      </c>
      <c r="BC4962">
        <v>3</v>
      </c>
      <c r="BD4962">
        <v>0</v>
      </c>
      <c r="BE4962">
        <v>0</v>
      </c>
      <c r="BF4962">
        <v>0</v>
      </c>
      <c r="BG4962">
        <v>0</v>
      </c>
      <c r="BH4962">
        <v>0</v>
      </c>
      <c r="BI4962">
        <v>12</v>
      </c>
      <c r="BJ4962">
        <v>1</v>
      </c>
      <c r="BK4962">
        <v>0</v>
      </c>
      <c r="BL4962">
        <v>0</v>
      </c>
      <c r="BM4962">
        <v>0</v>
      </c>
      <c r="BN4962">
        <v>0</v>
      </c>
      <c r="BO4962">
        <v>18</v>
      </c>
      <c r="BP4962">
        <v>0</v>
      </c>
      <c r="BQ4962">
        <v>0</v>
      </c>
      <c r="BR4962">
        <v>4</v>
      </c>
      <c r="BS4962">
        <v>5</v>
      </c>
      <c r="BT4962">
        <v>68</v>
      </c>
      <c r="BU4962" t="s">
        <v>4751</v>
      </c>
    </row>
    <row r="4963" spans="1:73">
      <c r="A4963" t="s">
        <v>4552</v>
      </c>
      <c r="B4963" t="s">
        <v>4553</v>
      </c>
      <c r="C4963">
        <v>211</v>
      </c>
      <c r="D4963" t="s">
        <v>119</v>
      </c>
      <c r="E4963" t="s">
        <v>4575</v>
      </c>
      <c r="F4963" t="s">
        <v>92</v>
      </c>
      <c r="G4963">
        <v>0</v>
      </c>
      <c r="H4963">
        <v>1</v>
      </c>
      <c r="I4963">
        <v>0</v>
      </c>
      <c r="J4963">
        <v>0</v>
      </c>
      <c r="K4963">
        <v>0</v>
      </c>
      <c r="L4963">
        <v>0</v>
      </c>
      <c r="M4963">
        <v>0</v>
      </c>
      <c r="N4963">
        <v>1</v>
      </c>
      <c r="O4963">
        <v>0</v>
      </c>
      <c r="P4963">
        <v>0</v>
      </c>
      <c r="Q4963">
        <v>0</v>
      </c>
      <c r="R4963">
        <v>0</v>
      </c>
      <c r="S4963">
        <v>1</v>
      </c>
      <c r="T4963">
        <v>0</v>
      </c>
      <c r="U4963">
        <v>0</v>
      </c>
      <c r="V4963">
        <v>0</v>
      </c>
      <c r="W4963">
        <v>1</v>
      </c>
      <c r="X4963">
        <v>0</v>
      </c>
      <c r="Y4963">
        <v>0</v>
      </c>
      <c r="Z4963">
        <v>0</v>
      </c>
      <c r="AA4963">
        <v>0</v>
      </c>
      <c r="AB4963">
        <v>7</v>
      </c>
      <c r="AC4963">
        <v>0</v>
      </c>
      <c r="AD4963">
        <v>0</v>
      </c>
      <c r="AE4963">
        <v>0</v>
      </c>
      <c r="AF4963">
        <v>0</v>
      </c>
      <c r="AG4963">
        <v>0</v>
      </c>
      <c r="AH4963">
        <v>0</v>
      </c>
      <c r="AI4963">
        <v>0</v>
      </c>
      <c r="AJ4963">
        <v>0</v>
      </c>
      <c r="AK4963">
        <v>0</v>
      </c>
      <c r="AL4963">
        <v>0</v>
      </c>
      <c r="AM4963">
        <v>0</v>
      </c>
      <c r="AN4963">
        <v>0</v>
      </c>
      <c r="AO4963">
        <v>0</v>
      </c>
      <c r="AP4963">
        <v>0</v>
      </c>
      <c r="AQ4963">
        <v>1</v>
      </c>
      <c r="AR4963">
        <v>0</v>
      </c>
      <c r="AS4963">
        <v>0</v>
      </c>
      <c r="AT4963">
        <v>0</v>
      </c>
      <c r="AU4963">
        <v>1</v>
      </c>
      <c r="AV4963">
        <v>0</v>
      </c>
      <c r="AW4963">
        <v>0</v>
      </c>
      <c r="AX4963">
        <v>0</v>
      </c>
      <c r="AY4963">
        <v>1</v>
      </c>
      <c r="AZ4963">
        <v>0</v>
      </c>
      <c r="BA4963">
        <v>0</v>
      </c>
      <c r="BB4963">
        <v>0</v>
      </c>
      <c r="BC4963">
        <v>0</v>
      </c>
      <c r="BD4963">
        <v>0</v>
      </c>
      <c r="BE4963">
        <v>0</v>
      </c>
      <c r="BF4963">
        <v>0</v>
      </c>
      <c r="BG4963">
        <v>0</v>
      </c>
      <c r="BH4963">
        <v>0</v>
      </c>
      <c r="BI4963">
        <v>4</v>
      </c>
      <c r="BJ4963">
        <v>0</v>
      </c>
      <c r="BK4963">
        <v>0</v>
      </c>
      <c r="BL4963">
        <v>0</v>
      </c>
      <c r="BM4963">
        <v>0</v>
      </c>
      <c r="BN4963">
        <v>0</v>
      </c>
      <c r="BO4963">
        <v>1</v>
      </c>
      <c r="BP4963">
        <v>0</v>
      </c>
      <c r="BQ4963">
        <v>0</v>
      </c>
      <c r="BR4963">
        <v>0</v>
      </c>
      <c r="BS4963">
        <v>1</v>
      </c>
      <c r="BT4963">
        <v>12</v>
      </c>
      <c r="BU4963" t="s">
        <v>4752</v>
      </c>
    </row>
    <row r="4964" spans="1:73">
      <c r="A4964" t="s">
        <v>4552</v>
      </c>
      <c r="B4964" t="s">
        <v>4553</v>
      </c>
      <c r="C4964">
        <v>212</v>
      </c>
      <c r="D4964" t="s">
        <v>119</v>
      </c>
      <c r="E4964" t="s">
        <v>4580</v>
      </c>
      <c r="F4964" t="s">
        <v>101</v>
      </c>
      <c r="G4964">
        <v>0</v>
      </c>
      <c r="H4964">
        <v>10</v>
      </c>
      <c r="I4964">
        <v>0</v>
      </c>
      <c r="J4964">
        <v>0</v>
      </c>
      <c r="K4964">
        <v>0</v>
      </c>
      <c r="L4964">
        <v>5</v>
      </c>
      <c r="M4964">
        <v>0</v>
      </c>
      <c r="N4964">
        <v>10</v>
      </c>
      <c r="O4964">
        <v>0</v>
      </c>
      <c r="P4964">
        <v>0</v>
      </c>
      <c r="Q4964">
        <v>2</v>
      </c>
      <c r="R4964">
        <v>4</v>
      </c>
      <c r="S4964">
        <v>15</v>
      </c>
      <c r="T4964">
        <v>8</v>
      </c>
      <c r="U4964">
        <v>0</v>
      </c>
      <c r="V4964">
        <v>1</v>
      </c>
      <c r="W4964">
        <v>2</v>
      </c>
      <c r="X4964">
        <v>0</v>
      </c>
      <c r="Y4964">
        <v>0</v>
      </c>
      <c r="Z4964">
        <v>0</v>
      </c>
      <c r="AA4964">
        <v>0</v>
      </c>
      <c r="AB4964">
        <v>58</v>
      </c>
      <c r="AC4964">
        <v>0</v>
      </c>
      <c r="AD4964">
        <v>0</v>
      </c>
      <c r="AE4964">
        <v>0</v>
      </c>
      <c r="AF4964">
        <v>0</v>
      </c>
      <c r="AG4964">
        <v>8</v>
      </c>
      <c r="AH4964">
        <v>0</v>
      </c>
      <c r="AI4964">
        <v>6</v>
      </c>
      <c r="AJ4964">
        <v>0</v>
      </c>
      <c r="AK4964">
        <v>0</v>
      </c>
      <c r="AL4964">
        <v>0</v>
      </c>
      <c r="AM4964">
        <v>6</v>
      </c>
      <c r="AN4964">
        <v>7</v>
      </c>
      <c r="AO4964">
        <v>0</v>
      </c>
      <c r="AP4964">
        <v>5</v>
      </c>
      <c r="AQ4964">
        <v>1</v>
      </c>
      <c r="AR4964">
        <v>0</v>
      </c>
      <c r="AS4964">
        <v>0</v>
      </c>
      <c r="AT4964">
        <v>0</v>
      </c>
      <c r="AU4964">
        <v>0</v>
      </c>
      <c r="AV4964">
        <v>0</v>
      </c>
      <c r="AW4964">
        <v>0</v>
      </c>
      <c r="AX4964">
        <v>6</v>
      </c>
      <c r="AY4964">
        <v>14</v>
      </c>
      <c r="AZ4964">
        <v>12</v>
      </c>
      <c r="BA4964">
        <v>12</v>
      </c>
      <c r="BB4964">
        <v>3</v>
      </c>
      <c r="BC4964">
        <v>20</v>
      </c>
      <c r="BD4964">
        <v>0</v>
      </c>
      <c r="BE4964">
        <v>0</v>
      </c>
      <c r="BF4964">
        <v>0</v>
      </c>
      <c r="BG4964">
        <v>0</v>
      </c>
      <c r="BH4964">
        <v>0</v>
      </c>
      <c r="BI4964">
        <v>16</v>
      </c>
      <c r="BJ4964">
        <v>6</v>
      </c>
      <c r="BK4964">
        <v>0</v>
      </c>
      <c r="BL4964">
        <v>2</v>
      </c>
      <c r="BM4964">
        <v>0</v>
      </c>
      <c r="BN4964">
        <v>5</v>
      </c>
      <c r="BO4964">
        <v>13</v>
      </c>
      <c r="BP4964">
        <v>1</v>
      </c>
      <c r="BQ4964">
        <v>0</v>
      </c>
      <c r="BR4964">
        <v>3</v>
      </c>
      <c r="BS4964">
        <v>2</v>
      </c>
      <c r="BT4964">
        <v>97</v>
      </c>
      <c r="BU4964" t="s">
        <v>4753</v>
      </c>
    </row>
    <row r="4965" spans="1:73">
      <c r="A4965" t="s">
        <v>4552</v>
      </c>
      <c r="B4965" t="s">
        <v>4553</v>
      </c>
      <c r="C4965">
        <v>213</v>
      </c>
      <c r="D4965" t="s">
        <v>119</v>
      </c>
      <c r="E4965" t="s">
        <v>78</v>
      </c>
      <c r="F4965" t="s">
        <v>77</v>
      </c>
      <c r="G4965">
        <v>0</v>
      </c>
      <c r="H4965">
        <v>2</v>
      </c>
      <c r="I4965">
        <v>0</v>
      </c>
      <c r="J4965">
        <v>0</v>
      </c>
      <c r="K4965">
        <v>0</v>
      </c>
      <c r="L4965">
        <v>1</v>
      </c>
      <c r="M4965">
        <v>0</v>
      </c>
      <c r="N4965">
        <v>1</v>
      </c>
      <c r="O4965">
        <v>0</v>
      </c>
      <c r="P4965">
        <v>0</v>
      </c>
      <c r="Q4965">
        <v>0</v>
      </c>
      <c r="R4965">
        <v>0</v>
      </c>
      <c r="S4965">
        <v>4</v>
      </c>
      <c r="T4965">
        <v>0</v>
      </c>
      <c r="U4965">
        <v>0</v>
      </c>
      <c r="V4965">
        <v>0</v>
      </c>
      <c r="W4965">
        <v>1</v>
      </c>
      <c r="X4965">
        <v>0</v>
      </c>
      <c r="Y4965">
        <v>0</v>
      </c>
      <c r="Z4965">
        <v>0</v>
      </c>
      <c r="AA4965">
        <v>0</v>
      </c>
      <c r="AB4965">
        <v>11</v>
      </c>
      <c r="AC4965">
        <v>0</v>
      </c>
      <c r="AD4965">
        <v>0</v>
      </c>
      <c r="AE4965">
        <v>0</v>
      </c>
      <c r="AF4965">
        <v>0</v>
      </c>
      <c r="AG4965">
        <v>0</v>
      </c>
      <c r="AH4965">
        <v>2</v>
      </c>
      <c r="AI4965">
        <v>1</v>
      </c>
      <c r="AJ4965">
        <v>0</v>
      </c>
      <c r="AK4965">
        <v>1</v>
      </c>
      <c r="AL4965">
        <v>0</v>
      </c>
      <c r="AM4965">
        <v>1</v>
      </c>
      <c r="AN4965">
        <v>0</v>
      </c>
      <c r="AO4965">
        <v>0</v>
      </c>
      <c r="AP4965">
        <v>0</v>
      </c>
      <c r="AQ4965">
        <v>0</v>
      </c>
      <c r="AR4965">
        <v>0</v>
      </c>
      <c r="AS4965">
        <v>0</v>
      </c>
      <c r="AT4965">
        <v>0</v>
      </c>
      <c r="AU4965">
        <v>0</v>
      </c>
      <c r="AV4965">
        <v>1</v>
      </c>
      <c r="AW4965">
        <v>0</v>
      </c>
      <c r="AX4965">
        <v>3</v>
      </c>
      <c r="AY4965">
        <v>3</v>
      </c>
      <c r="AZ4965">
        <v>1</v>
      </c>
      <c r="BA4965">
        <v>4</v>
      </c>
      <c r="BB4965">
        <v>0</v>
      </c>
      <c r="BC4965">
        <v>3</v>
      </c>
      <c r="BD4965">
        <v>0</v>
      </c>
      <c r="BE4965">
        <v>0</v>
      </c>
      <c r="BF4965">
        <v>1</v>
      </c>
      <c r="BG4965">
        <v>0</v>
      </c>
      <c r="BH4965">
        <v>0</v>
      </c>
      <c r="BI4965">
        <v>0</v>
      </c>
      <c r="BJ4965">
        <v>3</v>
      </c>
      <c r="BK4965">
        <v>0</v>
      </c>
      <c r="BL4965">
        <v>0</v>
      </c>
      <c r="BM4965">
        <v>0</v>
      </c>
      <c r="BN4965">
        <v>0</v>
      </c>
      <c r="BO4965">
        <v>1</v>
      </c>
      <c r="BP4965">
        <v>0</v>
      </c>
      <c r="BQ4965">
        <v>0</v>
      </c>
      <c r="BR4965">
        <v>0</v>
      </c>
      <c r="BS4965">
        <v>2</v>
      </c>
      <c r="BT4965">
        <v>18</v>
      </c>
      <c r="BU4965" t="s">
        <v>4754</v>
      </c>
    </row>
    <row r="4966" spans="1:73">
      <c r="A4966" t="s">
        <v>4552</v>
      </c>
      <c r="B4966" t="s">
        <v>4553</v>
      </c>
      <c r="C4966">
        <v>214</v>
      </c>
      <c r="D4966" t="s">
        <v>119</v>
      </c>
      <c r="E4966" t="s">
        <v>245</v>
      </c>
      <c r="F4966" t="s">
        <v>184</v>
      </c>
      <c r="G4966">
        <v>0</v>
      </c>
      <c r="H4966">
        <v>1</v>
      </c>
      <c r="I4966">
        <v>1</v>
      </c>
      <c r="J4966">
        <v>0</v>
      </c>
      <c r="K4966">
        <v>0</v>
      </c>
      <c r="L4966">
        <v>5</v>
      </c>
      <c r="M4966">
        <v>0</v>
      </c>
      <c r="N4966">
        <v>10</v>
      </c>
      <c r="O4966">
        <v>0</v>
      </c>
      <c r="P4966">
        <v>0</v>
      </c>
      <c r="Q4966">
        <v>2</v>
      </c>
      <c r="R4966">
        <v>0</v>
      </c>
      <c r="S4966">
        <v>17</v>
      </c>
      <c r="T4966">
        <v>7</v>
      </c>
      <c r="U4966">
        <v>0</v>
      </c>
      <c r="V4966">
        <v>0</v>
      </c>
      <c r="W4966">
        <v>2</v>
      </c>
      <c r="X4966">
        <v>0</v>
      </c>
      <c r="Y4966">
        <v>0</v>
      </c>
      <c r="Z4966">
        <v>1</v>
      </c>
      <c r="AA4966">
        <v>0</v>
      </c>
      <c r="AB4966">
        <v>51</v>
      </c>
      <c r="AC4966">
        <v>0</v>
      </c>
      <c r="AD4966">
        <v>0</v>
      </c>
      <c r="AE4966">
        <v>0</v>
      </c>
      <c r="AF4966">
        <v>0</v>
      </c>
      <c r="AG4966">
        <v>2</v>
      </c>
      <c r="AH4966">
        <v>0</v>
      </c>
      <c r="AI4966">
        <v>4</v>
      </c>
      <c r="AJ4966">
        <v>0</v>
      </c>
      <c r="AK4966">
        <v>0</v>
      </c>
      <c r="AL4966">
        <v>6</v>
      </c>
      <c r="AM4966">
        <v>9</v>
      </c>
      <c r="AN4966">
        <v>0</v>
      </c>
      <c r="AO4966">
        <v>0</v>
      </c>
      <c r="AP4966">
        <v>1</v>
      </c>
      <c r="AQ4966">
        <v>0</v>
      </c>
      <c r="AR4966">
        <v>0</v>
      </c>
      <c r="AS4966">
        <v>0</v>
      </c>
      <c r="AT4966">
        <v>2</v>
      </c>
      <c r="AU4966">
        <v>1</v>
      </c>
      <c r="AV4966">
        <v>0</v>
      </c>
      <c r="AW4966">
        <v>1</v>
      </c>
      <c r="AX4966">
        <v>7</v>
      </c>
      <c r="AY4966">
        <v>9</v>
      </c>
      <c r="AZ4966">
        <v>13</v>
      </c>
      <c r="BA4966">
        <v>16</v>
      </c>
      <c r="BB4966">
        <v>6</v>
      </c>
      <c r="BC4966">
        <v>7</v>
      </c>
      <c r="BD4966">
        <v>0</v>
      </c>
      <c r="BE4966">
        <v>0</v>
      </c>
      <c r="BF4966">
        <v>0</v>
      </c>
      <c r="BG4966">
        <v>0</v>
      </c>
      <c r="BH4966">
        <v>0</v>
      </c>
      <c r="BI4966">
        <v>11</v>
      </c>
      <c r="BJ4966">
        <v>1</v>
      </c>
      <c r="BK4966">
        <v>0</v>
      </c>
      <c r="BL4966">
        <v>0</v>
      </c>
      <c r="BM4966">
        <v>2</v>
      </c>
      <c r="BN4966">
        <v>6</v>
      </c>
      <c r="BO4966">
        <v>14</v>
      </c>
      <c r="BP4966">
        <v>0</v>
      </c>
      <c r="BQ4966">
        <v>0</v>
      </c>
      <c r="BR4966">
        <v>4</v>
      </c>
      <c r="BS4966">
        <v>3</v>
      </c>
      <c r="BT4966">
        <v>84</v>
      </c>
      <c r="BU4966" t="s">
        <v>4755</v>
      </c>
    </row>
    <row r="4967" spans="1:73">
      <c r="A4967" t="s">
        <v>4552</v>
      </c>
      <c r="B4967" t="s">
        <v>4553</v>
      </c>
      <c r="C4967">
        <v>215</v>
      </c>
      <c r="D4967" t="s">
        <v>119</v>
      </c>
      <c r="E4967" t="s">
        <v>78</v>
      </c>
      <c r="F4967" t="s">
        <v>77</v>
      </c>
      <c r="G4967">
        <v>0</v>
      </c>
      <c r="H4967">
        <v>0</v>
      </c>
      <c r="I4967">
        <v>0</v>
      </c>
      <c r="J4967">
        <v>0</v>
      </c>
      <c r="K4967">
        <v>0</v>
      </c>
      <c r="L4967">
        <v>0</v>
      </c>
      <c r="M4967">
        <v>0</v>
      </c>
      <c r="N4967">
        <v>0</v>
      </c>
      <c r="O4967">
        <v>0</v>
      </c>
      <c r="P4967">
        <v>0</v>
      </c>
      <c r="Q4967">
        <v>1</v>
      </c>
      <c r="R4967">
        <v>0</v>
      </c>
      <c r="S4967">
        <v>2</v>
      </c>
      <c r="T4967">
        <v>1</v>
      </c>
      <c r="U4967">
        <v>0</v>
      </c>
      <c r="V4967">
        <v>0</v>
      </c>
      <c r="W4967">
        <v>0</v>
      </c>
      <c r="X4967">
        <v>0</v>
      </c>
      <c r="Y4967">
        <v>0</v>
      </c>
      <c r="Z4967">
        <v>0</v>
      </c>
      <c r="AA4967">
        <v>0</v>
      </c>
      <c r="AB4967">
        <v>4</v>
      </c>
      <c r="AC4967">
        <v>0</v>
      </c>
      <c r="AD4967">
        <v>0</v>
      </c>
      <c r="AE4967">
        <v>0</v>
      </c>
      <c r="AF4967">
        <v>0</v>
      </c>
      <c r="AG4967">
        <v>0</v>
      </c>
      <c r="AH4967">
        <v>0</v>
      </c>
      <c r="AI4967">
        <v>0</v>
      </c>
      <c r="AJ4967">
        <v>0</v>
      </c>
      <c r="AK4967">
        <v>0</v>
      </c>
      <c r="AL4967">
        <v>0</v>
      </c>
      <c r="AM4967">
        <v>1</v>
      </c>
      <c r="AN4967">
        <v>0</v>
      </c>
      <c r="AO4967">
        <v>0</v>
      </c>
      <c r="AP4967">
        <v>0</v>
      </c>
      <c r="AQ4967">
        <v>0</v>
      </c>
      <c r="AR4967">
        <v>0</v>
      </c>
      <c r="AS4967">
        <v>0</v>
      </c>
      <c r="AT4967">
        <v>1</v>
      </c>
      <c r="AU4967">
        <v>0</v>
      </c>
      <c r="AV4967">
        <v>0</v>
      </c>
      <c r="AW4967">
        <v>0</v>
      </c>
      <c r="AX4967">
        <v>0</v>
      </c>
      <c r="AY4967">
        <v>1</v>
      </c>
      <c r="AZ4967">
        <v>0</v>
      </c>
      <c r="BA4967">
        <v>1</v>
      </c>
      <c r="BB4967">
        <v>0</v>
      </c>
      <c r="BC4967">
        <v>1</v>
      </c>
      <c r="BD4967">
        <v>0</v>
      </c>
      <c r="BE4967">
        <v>0</v>
      </c>
      <c r="BF4967">
        <v>0</v>
      </c>
      <c r="BG4967">
        <v>0</v>
      </c>
      <c r="BH4967">
        <v>0</v>
      </c>
      <c r="BI4967">
        <v>0</v>
      </c>
      <c r="BJ4967">
        <v>1</v>
      </c>
      <c r="BK4967">
        <v>0</v>
      </c>
      <c r="BL4967">
        <v>0</v>
      </c>
      <c r="BM4967">
        <v>0</v>
      </c>
      <c r="BN4967">
        <v>0</v>
      </c>
      <c r="BO4967">
        <v>0</v>
      </c>
      <c r="BP4967">
        <v>0</v>
      </c>
      <c r="BQ4967">
        <v>0</v>
      </c>
      <c r="BR4967">
        <v>0</v>
      </c>
      <c r="BS4967">
        <v>1</v>
      </c>
      <c r="BT4967">
        <v>6</v>
      </c>
      <c r="BU4967" t="s">
        <v>4756</v>
      </c>
    </row>
    <row r="4968" spans="1:73">
      <c r="A4968" t="s">
        <v>4552</v>
      </c>
      <c r="B4968" t="s">
        <v>4553</v>
      </c>
      <c r="C4968">
        <v>216</v>
      </c>
      <c r="D4968" t="s">
        <v>119</v>
      </c>
      <c r="E4968" t="s">
        <v>245</v>
      </c>
      <c r="F4968" t="s">
        <v>184</v>
      </c>
      <c r="G4968">
        <v>0</v>
      </c>
      <c r="H4968">
        <v>0</v>
      </c>
      <c r="I4968">
        <v>1</v>
      </c>
      <c r="J4968">
        <v>0</v>
      </c>
      <c r="K4968">
        <v>0</v>
      </c>
      <c r="L4968">
        <v>0</v>
      </c>
      <c r="M4968">
        <v>0</v>
      </c>
      <c r="N4968">
        <v>1</v>
      </c>
      <c r="O4968">
        <v>0</v>
      </c>
      <c r="P4968">
        <v>0</v>
      </c>
      <c r="Q4968">
        <v>0</v>
      </c>
      <c r="R4968">
        <v>0</v>
      </c>
      <c r="S4968">
        <v>0</v>
      </c>
      <c r="T4968">
        <v>0</v>
      </c>
      <c r="U4968">
        <v>0</v>
      </c>
      <c r="V4968">
        <v>0</v>
      </c>
      <c r="W4968">
        <v>0</v>
      </c>
      <c r="X4968">
        <v>0</v>
      </c>
      <c r="Y4968">
        <v>0</v>
      </c>
      <c r="Z4968">
        <v>0</v>
      </c>
      <c r="AA4968">
        <v>0</v>
      </c>
      <c r="AB4968">
        <v>2</v>
      </c>
      <c r="AC4968">
        <v>0</v>
      </c>
      <c r="AD4968">
        <v>0</v>
      </c>
      <c r="AE4968">
        <v>0</v>
      </c>
      <c r="AF4968">
        <v>0</v>
      </c>
      <c r="AG4968">
        <v>0</v>
      </c>
      <c r="AH4968">
        <v>2</v>
      </c>
      <c r="AI4968">
        <v>0</v>
      </c>
      <c r="AJ4968">
        <v>0</v>
      </c>
      <c r="AK4968">
        <v>0</v>
      </c>
      <c r="AL4968">
        <v>0</v>
      </c>
      <c r="AM4968">
        <v>0</v>
      </c>
      <c r="AN4968">
        <v>0</v>
      </c>
      <c r="AO4968">
        <v>0</v>
      </c>
      <c r="AP4968">
        <v>0</v>
      </c>
      <c r="AQ4968">
        <v>0</v>
      </c>
      <c r="AR4968">
        <v>1</v>
      </c>
      <c r="AS4968">
        <v>0</v>
      </c>
      <c r="AT4968">
        <v>0</v>
      </c>
      <c r="AU4968">
        <v>0</v>
      </c>
      <c r="AV4968">
        <v>0</v>
      </c>
      <c r="AW4968">
        <v>0</v>
      </c>
      <c r="AX4968">
        <v>2</v>
      </c>
      <c r="AY4968">
        <v>0</v>
      </c>
      <c r="AZ4968">
        <v>0</v>
      </c>
      <c r="BA4968">
        <v>2</v>
      </c>
      <c r="BB4968">
        <v>0</v>
      </c>
      <c r="BC4968">
        <v>0</v>
      </c>
      <c r="BD4968">
        <v>0</v>
      </c>
      <c r="BE4968">
        <v>0</v>
      </c>
      <c r="BF4968">
        <v>0</v>
      </c>
      <c r="BG4968">
        <v>0</v>
      </c>
      <c r="BH4968">
        <v>0</v>
      </c>
      <c r="BI4968">
        <v>0</v>
      </c>
      <c r="BJ4968">
        <v>0</v>
      </c>
      <c r="BK4968">
        <v>0</v>
      </c>
      <c r="BL4968">
        <v>0</v>
      </c>
      <c r="BM4968">
        <v>0</v>
      </c>
      <c r="BN4968">
        <v>0</v>
      </c>
      <c r="BO4968">
        <v>0</v>
      </c>
      <c r="BP4968">
        <v>0</v>
      </c>
      <c r="BQ4968">
        <v>0</v>
      </c>
      <c r="BR4968">
        <v>0</v>
      </c>
      <c r="BS4968">
        <v>1</v>
      </c>
      <c r="BT4968">
        <v>3</v>
      </c>
      <c r="BU4968" t="s">
        <v>4757</v>
      </c>
    </row>
    <row r="4969" spans="1:73">
      <c r="A4969" t="s">
        <v>4552</v>
      </c>
      <c r="B4969" t="s">
        <v>4553</v>
      </c>
      <c r="C4969">
        <v>217</v>
      </c>
      <c r="D4969" t="s">
        <v>119</v>
      </c>
      <c r="E4969" t="s">
        <v>78</v>
      </c>
      <c r="F4969" t="s">
        <v>77</v>
      </c>
      <c r="G4969">
        <v>0</v>
      </c>
      <c r="H4969">
        <v>0</v>
      </c>
      <c r="I4969">
        <v>2</v>
      </c>
      <c r="J4969">
        <v>0</v>
      </c>
      <c r="K4969">
        <v>0</v>
      </c>
      <c r="L4969">
        <v>2</v>
      </c>
      <c r="M4969">
        <v>0</v>
      </c>
      <c r="N4969">
        <v>2</v>
      </c>
      <c r="O4969">
        <v>0</v>
      </c>
      <c r="P4969">
        <v>0</v>
      </c>
      <c r="Q4969">
        <v>1</v>
      </c>
      <c r="R4969">
        <v>0</v>
      </c>
      <c r="S4969">
        <v>3</v>
      </c>
      <c r="T4969">
        <v>2</v>
      </c>
      <c r="U4969">
        <v>0</v>
      </c>
      <c r="V4969">
        <v>0</v>
      </c>
      <c r="W4969">
        <v>0</v>
      </c>
      <c r="X4969">
        <v>0</v>
      </c>
      <c r="Y4969">
        <v>0</v>
      </c>
      <c r="Z4969">
        <v>0</v>
      </c>
      <c r="AA4969">
        <v>0</v>
      </c>
      <c r="AB4969">
        <v>9</v>
      </c>
      <c r="AC4969">
        <v>1</v>
      </c>
      <c r="AD4969">
        <v>0</v>
      </c>
      <c r="AE4969">
        <v>0</v>
      </c>
      <c r="AF4969">
        <v>0</v>
      </c>
      <c r="AG4969">
        <v>0</v>
      </c>
      <c r="AH4969">
        <v>0</v>
      </c>
      <c r="AI4969">
        <v>1</v>
      </c>
      <c r="AJ4969">
        <v>0</v>
      </c>
      <c r="AK4969">
        <v>0</v>
      </c>
      <c r="AL4969">
        <v>0</v>
      </c>
      <c r="AM4969">
        <v>1</v>
      </c>
      <c r="AN4969">
        <v>0</v>
      </c>
      <c r="AO4969">
        <v>0</v>
      </c>
      <c r="AP4969">
        <v>0</v>
      </c>
      <c r="AQ4969">
        <v>0</v>
      </c>
      <c r="AR4969">
        <v>0</v>
      </c>
      <c r="AS4969">
        <v>0</v>
      </c>
      <c r="AT4969">
        <v>0</v>
      </c>
      <c r="AU4969">
        <v>1</v>
      </c>
      <c r="AV4969">
        <v>0</v>
      </c>
      <c r="AW4969">
        <v>2</v>
      </c>
      <c r="AX4969">
        <v>0</v>
      </c>
      <c r="AY4969">
        <v>0</v>
      </c>
      <c r="AZ4969">
        <v>0</v>
      </c>
      <c r="BA4969">
        <v>1</v>
      </c>
      <c r="BB4969">
        <v>0</v>
      </c>
      <c r="BC4969">
        <v>0</v>
      </c>
      <c r="BD4969">
        <v>0</v>
      </c>
      <c r="BE4969">
        <v>0</v>
      </c>
      <c r="BF4969">
        <v>0</v>
      </c>
      <c r="BG4969">
        <v>0</v>
      </c>
      <c r="BH4969">
        <v>0</v>
      </c>
      <c r="BI4969">
        <v>0</v>
      </c>
      <c r="BJ4969">
        <v>0</v>
      </c>
      <c r="BK4969">
        <v>0</v>
      </c>
      <c r="BL4969">
        <v>1</v>
      </c>
      <c r="BM4969">
        <v>0</v>
      </c>
      <c r="BN4969">
        <v>0</v>
      </c>
      <c r="BO4969">
        <v>2</v>
      </c>
      <c r="BP4969">
        <v>0</v>
      </c>
      <c r="BQ4969">
        <v>0</v>
      </c>
      <c r="BR4969">
        <v>0</v>
      </c>
      <c r="BS4969">
        <v>1</v>
      </c>
      <c r="BT4969">
        <v>14</v>
      </c>
      <c r="BU4969" t="e">
        <f>-- because nobody will Remember the two, and that was a pretty good one.</f>
        <v>#NAME?</v>
      </c>
    </row>
    <row r="4970" spans="1:73">
      <c r="A4970" t="s">
        <v>4552</v>
      </c>
      <c r="B4970" t="s">
        <v>4553</v>
      </c>
      <c r="C4970">
        <v>218</v>
      </c>
      <c r="D4970" t="s">
        <v>119</v>
      </c>
      <c r="E4970" t="s">
        <v>245</v>
      </c>
      <c r="F4970" t="s">
        <v>184</v>
      </c>
      <c r="G4970">
        <v>0</v>
      </c>
      <c r="H4970">
        <v>2</v>
      </c>
      <c r="I4970">
        <v>0</v>
      </c>
      <c r="J4970">
        <v>0</v>
      </c>
      <c r="K4970">
        <v>0</v>
      </c>
      <c r="L4970">
        <v>1</v>
      </c>
      <c r="M4970">
        <v>0</v>
      </c>
      <c r="N4970">
        <v>2</v>
      </c>
      <c r="O4970">
        <v>0</v>
      </c>
      <c r="P4970">
        <v>0</v>
      </c>
      <c r="Q4970">
        <v>0</v>
      </c>
      <c r="R4970">
        <v>0</v>
      </c>
      <c r="S4970">
        <v>1</v>
      </c>
      <c r="T4970">
        <v>0</v>
      </c>
      <c r="U4970">
        <v>0</v>
      </c>
      <c r="V4970">
        <v>0</v>
      </c>
      <c r="W4970">
        <v>1</v>
      </c>
      <c r="X4970">
        <v>0</v>
      </c>
      <c r="Y4970">
        <v>0</v>
      </c>
      <c r="Z4970">
        <v>0</v>
      </c>
      <c r="AA4970">
        <v>0</v>
      </c>
      <c r="AB4970">
        <v>8</v>
      </c>
      <c r="AC4970">
        <v>0</v>
      </c>
      <c r="AD4970">
        <v>0</v>
      </c>
      <c r="AE4970">
        <v>0</v>
      </c>
      <c r="AF4970">
        <v>0</v>
      </c>
      <c r="AG4970">
        <v>0</v>
      </c>
      <c r="AH4970">
        <v>0</v>
      </c>
      <c r="AI4970">
        <v>0</v>
      </c>
      <c r="AJ4970">
        <v>0</v>
      </c>
      <c r="AK4970">
        <v>0</v>
      </c>
      <c r="AL4970">
        <v>0</v>
      </c>
      <c r="AM4970">
        <v>4</v>
      </c>
      <c r="AN4970">
        <v>0</v>
      </c>
      <c r="AO4970">
        <v>0</v>
      </c>
      <c r="AP4970">
        <v>0</v>
      </c>
      <c r="AQ4970">
        <v>0</v>
      </c>
      <c r="AR4970">
        <v>0</v>
      </c>
      <c r="AS4970">
        <v>0</v>
      </c>
      <c r="AT4970">
        <v>0</v>
      </c>
      <c r="AU4970">
        <v>0</v>
      </c>
      <c r="AV4970">
        <v>0</v>
      </c>
      <c r="AW4970">
        <v>0</v>
      </c>
      <c r="AX4970">
        <v>0</v>
      </c>
      <c r="AY4970">
        <v>0</v>
      </c>
      <c r="AZ4970">
        <v>2</v>
      </c>
      <c r="BA4970">
        <v>4</v>
      </c>
      <c r="BB4970">
        <v>0</v>
      </c>
      <c r="BC4970">
        <v>0</v>
      </c>
      <c r="BD4970">
        <v>0</v>
      </c>
      <c r="BE4970">
        <v>0</v>
      </c>
      <c r="BF4970">
        <v>0</v>
      </c>
      <c r="BG4970">
        <v>0</v>
      </c>
      <c r="BH4970">
        <v>0</v>
      </c>
      <c r="BI4970">
        <v>0</v>
      </c>
      <c r="BJ4970">
        <v>0</v>
      </c>
      <c r="BK4970">
        <v>0</v>
      </c>
      <c r="BL4970">
        <v>0</v>
      </c>
      <c r="BM4970">
        <v>0</v>
      </c>
      <c r="BN4970">
        <v>0</v>
      </c>
      <c r="BO4970">
        <v>2</v>
      </c>
      <c r="BP4970">
        <v>0</v>
      </c>
      <c r="BQ4970">
        <v>0</v>
      </c>
      <c r="BR4970">
        <v>0</v>
      </c>
      <c r="BS4970">
        <v>1</v>
      </c>
      <c r="BT4970">
        <v>7</v>
      </c>
      <c r="BU4970" t="s">
        <v>4758</v>
      </c>
    </row>
    <row r="4971" spans="1:73">
      <c r="A4971" t="s">
        <v>4552</v>
      </c>
      <c r="B4971" t="s">
        <v>4553</v>
      </c>
      <c r="C4971">
        <v>219</v>
      </c>
      <c r="D4971" t="s">
        <v>119</v>
      </c>
      <c r="E4971" t="s">
        <v>78</v>
      </c>
      <c r="F4971" t="s">
        <v>77</v>
      </c>
      <c r="G4971">
        <v>0</v>
      </c>
      <c r="H4971">
        <v>2</v>
      </c>
      <c r="I4971">
        <v>0</v>
      </c>
      <c r="J4971">
        <v>0</v>
      </c>
      <c r="K4971">
        <v>0</v>
      </c>
      <c r="L4971">
        <v>1</v>
      </c>
      <c r="M4971">
        <v>0</v>
      </c>
      <c r="N4971">
        <v>3</v>
      </c>
      <c r="O4971">
        <v>0</v>
      </c>
      <c r="P4971">
        <v>0</v>
      </c>
      <c r="Q4971">
        <v>0</v>
      </c>
      <c r="R4971">
        <v>0</v>
      </c>
      <c r="S4971">
        <v>7</v>
      </c>
      <c r="T4971">
        <v>5</v>
      </c>
      <c r="U4971">
        <v>0</v>
      </c>
      <c r="V4971">
        <v>0</v>
      </c>
      <c r="W4971">
        <v>2</v>
      </c>
      <c r="X4971">
        <v>0</v>
      </c>
      <c r="Y4971">
        <v>0</v>
      </c>
      <c r="Z4971">
        <v>0</v>
      </c>
      <c r="AA4971">
        <v>0</v>
      </c>
      <c r="AB4971">
        <v>22</v>
      </c>
      <c r="AC4971">
        <v>2</v>
      </c>
      <c r="AD4971">
        <v>0</v>
      </c>
      <c r="AE4971">
        <v>0</v>
      </c>
      <c r="AF4971">
        <v>0</v>
      </c>
      <c r="AG4971">
        <v>0</v>
      </c>
      <c r="AH4971">
        <v>4</v>
      </c>
      <c r="AI4971">
        <v>4</v>
      </c>
      <c r="AJ4971">
        <v>0</v>
      </c>
      <c r="AK4971">
        <v>0</v>
      </c>
      <c r="AL4971">
        <v>0</v>
      </c>
      <c r="AM4971">
        <v>1</v>
      </c>
      <c r="AN4971">
        <v>0</v>
      </c>
      <c r="AO4971">
        <v>0</v>
      </c>
      <c r="AP4971">
        <v>3</v>
      </c>
      <c r="AQ4971">
        <v>0</v>
      </c>
      <c r="AR4971">
        <v>0</v>
      </c>
      <c r="AS4971">
        <v>0</v>
      </c>
      <c r="AT4971">
        <v>3</v>
      </c>
      <c r="AU4971">
        <v>0</v>
      </c>
      <c r="AV4971">
        <v>0</v>
      </c>
      <c r="AW4971">
        <v>0</v>
      </c>
      <c r="AX4971">
        <v>5</v>
      </c>
      <c r="AY4971">
        <v>3</v>
      </c>
      <c r="AZ4971">
        <v>3</v>
      </c>
      <c r="BA4971">
        <v>6</v>
      </c>
      <c r="BB4971">
        <v>0</v>
      </c>
      <c r="BC4971">
        <v>7</v>
      </c>
      <c r="BD4971">
        <v>0</v>
      </c>
      <c r="BE4971">
        <v>0</v>
      </c>
      <c r="BF4971">
        <v>0</v>
      </c>
      <c r="BG4971">
        <v>0</v>
      </c>
      <c r="BH4971">
        <v>0</v>
      </c>
      <c r="BI4971">
        <v>1</v>
      </c>
      <c r="BJ4971">
        <v>0</v>
      </c>
      <c r="BK4971">
        <v>0</v>
      </c>
      <c r="BL4971">
        <v>0</v>
      </c>
      <c r="BM4971">
        <v>0</v>
      </c>
      <c r="BN4971">
        <v>3</v>
      </c>
      <c r="BO4971">
        <v>6</v>
      </c>
      <c r="BP4971">
        <v>0</v>
      </c>
      <c r="BQ4971">
        <v>0</v>
      </c>
      <c r="BR4971">
        <v>1</v>
      </c>
      <c r="BS4971">
        <v>2</v>
      </c>
      <c r="BT4971">
        <v>29</v>
      </c>
      <c r="BU4971" t="s">
        <v>4759</v>
      </c>
    </row>
    <row r="4972" spans="1:73">
      <c r="A4972" t="s">
        <v>4552</v>
      </c>
      <c r="B4972" t="s">
        <v>4553</v>
      </c>
      <c r="C4972">
        <v>220</v>
      </c>
      <c r="D4972" t="s">
        <v>119</v>
      </c>
      <c r="E4972" t="s">
        <v>4580</v>
      </c>
      <c r="F4972" t="s">
        <v>101</v>
      </c>
      <c r="G4972">
        <v>0</v>
      </c>
      <c r="H4972">
        <v>1</v>
      </c>
      <c r="I4972">
        <v>0</v>
      </c>
      <c r="J4972">
        <v>0</v>
      </c>
      <c r="K4972">
        <v>0</v>
      </c>
      <c r="L4972">
        <v>1</v>
      </c>
      <c r="M4972">
        <v>0</v>
      </c>
      <c r="N4972">
        <v>7</v>
      </c>
      <c r="O4972">
        <v>1</v>
      </c>
      <c r="P4972">
        <v>1</v>
      </c>
      <c r="Q4972">
        <v>0</v>
      </c>
      <c r="R4972">
        <v>0</v>
      </c>
      <c r="S4972">
        <v>4</v>
      </c>
      <c r="T4972">
        <v>1</v>
      </c>
      <c r="U4972">
        <v>0</v>
      </c>
      <c r="V4972">
        <v>0</v>
      </c>
      <c r="W4972">
        <v>1</v>
      </c>
      <c r="X4972">
        <v>0</v>
      </c>
      <c r="Y4972">
        <v>0</v>
      </c>
      <c r="Z4972">
        <v>0</v>
      </c>
      <c r="AA4972">
        <v>0</v>
      </c>
      <c r="AB4972">
        <v>20</v>
      </c>
      <c r="AC4972">
        <v>0</v>
      </c>
      <c r="AD4972">
        <v>0</v>
      </c>
      <c r="AE4972">
        <v>0</v>
      </c>
      <c r="AF4972">
        <v>0</v>
      </c>
      <c r="AG4972">
        <v>4</v>
      </c>
      <c r="AH4972">
        <v>2</v>
      </c>
      <c r="AI4972">
        <v>1</v>
      </c>
      <c r="AJ4972">
        <v>0</v>
      </c>
      <c r="AK4972">
        <v>0</v>
      </c>
      <c r="AL4972">
        <v>1</v>
      </c>
      <c r="AM4972">
        <v>4</v>
      </c>
      <c r="AN4972">
        <v>0</v>
      </c>
      <c r="AO4972">
        <v>0</v>
      </c>
      <c r="AP4972">
        <v>0</v>
      </c>
      <c r="AQ4972">
        <v>1</v>
      </c>
      <c r="AR4972">
        <v>0</v>
      </c>
      <c r="AS4972">
        <v>0</v>
      </c>
      <c r="AT4972">
        <v>0</v>
      </c>
      <c r="AU4972">
        <v>1</v>
      </c>
      <c r="AV4972">
        <v>0</v>
      </c>
      <c r="AW4972">
        <v>0</v>
      </c>
      <c r="AX4972">
        <v>2</v>
      </c>
      <c r="AY4972">
        <v>1</v>
      </c>
      <c r="AZ4972">
        <v>7</v>
      </c>
      <c r="BA4972">
        <v>7</v>
      </c>
      <c r="BB4972">
        <v>0</v>
      </c>
      <c r="BC4972">
        <v>0</v>
      </c>
      <c r="BD4972">
        <v>0</v>
      </c>
      <c r="BE4972">
        <v>0</v>
      </c>
      <c r="BF4972">
        <v>0</v>
      </c>
      <c r="BG4972">
        <v>0</v>
      </c>
      <c r="BH4972">
        <v>0</v>
      </c>
      <c r="BI4972">
        <v>4</v>
      </c>
      <c r="BJ4972">
        <v>0</v>
      </c>
      <c r="BK4972">
        <v>0</v>
      </c>
      <c r="BL4972">
        <v>0</v>
      </c>
      <c r="BM4972">
        <v>0</v>
      </c>
      <c r="BN4972">
        <v>0</v>
      </c>
      <c r="BO4972">
        <v>8</v>
      </c>
      <c r="BP4972">
        <v>0</v>
      </c>
      <c r="BQ4972">
        <v>0</v>
      </c>
      <c r="BR4972">
        <v>0</v>
      </c>
      <c r="BS4972">
        <v>5</v>
      </c>
      <c r="BT4972">
        <v>33</v>
      </c>
      <c r="BU4972" t="s">
        <v>4760</v>
      </c>
    </row>
    <row r="4973" spans="1:73">
      <c r="A4973" t="s">
        <v>4552</v>
      </c>
      <c r="B4973" t="s">
        <v>4553</v>
      </c>
      <c r="C4973">
        <v>221</v>
      </c>
      <c r="D4973" t="s">
        <v>119</v>
      </c>
      <c r="E4973" t="s">
        <v>78</v>
      </c>
      <c r="F4973" t="s">
        <v>77</v>
      </c>
      <c r="G4973">
        <v>0</v>
      </c>
      <c r="H4973">
        <v>0</v>
      </c>
      <c r="I4973">
        <v>0</v>
      </c>
      <c r="J4973">
        <v>0</v>
      </c>
      <c r="K4973">
        <v>0</v>
      </c>
      <c r="L4973">
        <v>1</v>
      </c>
      <c r="M4973">
        <v>0</v>
      </c>
      <c r="N4973">
        <v>2</v>
      </c>
      <c r="O4973">
        <v>0</v>
      </c>
      <c r="P4973">
        <v>0</v>
      </c>
      <c r="Q4973">
        <v>1</v>
      </c>
      <c r="R4973">
        <v>0</v>
      </c>
      <c r="S4973">
        <v>2</v>
      </c>
      <c r="T4973">
        <v>0</v>
      </c>
      <c r="U4973">
        <v>0</v>
      </c>
      <c r="V4973">
        <v>0</v>
      </c>
      <c r="W4973">
        <v>0</v>
      </c>
      <c r="X4973">
        <v>0</v>
      </c>
      <c r="Y4973">
        <v>0</v>
      </c>
      <c r="Z4973">
        <v>0</v>
      </c>
      <c r="AA4973">
        <v>0</v>
      </c>
      <c r="AB4973">
        <v>8</v>
      </c>
      <c r="AC4973">
        <v>0</v>
      </c>
      <c r="AD4973">
        <v>0</v>
      </c>
      <c r="AE4973">
        <v>0</v>
      </c>
      <c r="AF4973">
        <v>0</v>
      </c>
      <c r="AG4973">
        <v>0</v>
      </c>
      <c r="AH4973">
        <v>0</v>
      </c>
      <c r="AI4973">
        <v>0</v>
      </c>
      <c r="AJ4973">
        <v>0</v>
      </c>
      <c r="AK4973">
        <v>0</v>
      </c>
      <c r="AL4973">
        <v>0</v>
      </c>
      <c r="AM4973">
        <v>2</v>
      </c>
      <c r="AN4973">
        <v>0</v>
      </c>
      <c r="AO4973">
        <v>0</v>
      </c>
      <c r="AP4973">
        <v>0</v>
      </c>
      <c r="AQ4973">
        <v>0</v>
      </c>
      <c r="AR4973">
        <v>0</v>
      </c>
      <c r="AS4973">
        <v>0</v>
      </c>
      <c r="AT4973">
        <v>0</v>
      </c>
      <c r="AU4973">
        <v>0</v>
      </c>
      <c r="AV4973">
        <v>0</v>
      </c>
      <c r="AW4973">
        <v>0</v>
      </c>
      <c r="AX4973">
        <v>1</v>
      </c>
      <c r="AY4973">
        <v>2</v>
      </c>
      <c r="AZ4973">
        <v>2</v>
      </c>
      <c r="BA4973">
        <v>3</v>
      </c>
      <c r="BB4973">
        <v>0</v>
      </c>
      <c r="BC4973">
        <v>0</v>
      </c>
      <c r="BD4973">
        <v>0</v>
      </c>
      <c r="BE4973">
        <v>0</v>
      </c>
      <c r="BF4973">
        <v>0</v>
      </c>
      <c r="BG4973">
        <v>0</v>
      </c>
      <c r="BH4973">
        <v>0</v>
      </c>
      <c r="BI4973">
        <v>1</v>
      </c>
      <c r="BJ4973">
        <v>0</v>
      </c>
      <c r="BK4973">
        <v>0</v>
      </c>
      <c r="BL4973">
        <v>0</v>
      </c>
      <c r="BM4973">
        <v>0</v>
      </c>
      <c r="BN4973">
        <v>0</v>
      </c>
      <c r="BO4973">
        <v>2</v>
      </c>
      <c r="BP4973">
        <v>0</v>
      </c>
      <c r="BQ4973">
        <v>0</v>
      </c>
      <c r="BR4973">
        <v>1</v>
      </c>
      <c r="BS4973">
        <v>1</v>
      </c>
      <c r="BT4973">
        <v>10</v>
      </c>
      <c r="BU4973" t="s">
        <v>4761</v>
      </c>
    </row>
    <row r="4974" spans="1:73">
      <c r="A4974" t="s">
        <v>4552</v>
      </c>
      <c r="B4974" t="s">
        <v>4553</v>
      </c>
      <c r="C4974">
        <v>222</v>
      </c>
      <c r="D4974" t="s">
        <v>119</v>
      </c>
      <c r="E4974" t="s">
        <v>4580</v>
      </c>
      <c r="F4974" t="s">
        <v>101</v>
      </c>
      <c r="G4974">
        <v>2</v>
      </c>
      <c r="H4974">
        <v>9</v>
      </c>
      <c r="I4974">
        <v>4</v>
      </c>
      <c r="J4974">
        <v>0</v>
      </c>
      <c r="K4974">
        <v>0</v>
      </c>
      <c r="L4974">
        <v>7</v>
      </c>
      <c r="M4974">
        <v>0</v>
      </c>
      <c r="N4974">
        <v>13</v>
      </c>
      <c r="O4974">
        <v>4</v>
      </c>
      <c r="P4974">
        <v>2</v>
      </c>
      <c r="Q4974">
        <v>6</v>
      </c>
      <c r="R4974">
        <v>1</v>
      </c>
      <c r="S4974">
        <v>18</v>
      </c>
      <c r="T4974">
        <v>7</v>
      </c>
      <c r="U4974">
        <v>0</v>
      </c>
      <c r="V4974">
        <v>1</v>
      </c>
      <c r="W4974">
        <v>2</v>
      </c>
      <c r="X4974">
        <v>0</v>
      </c>
      <c r="Y4974">
        <v>0</v>
      </c>
      <c r="Z4974">
        <v>0</v>
      </c>
      <c r="AA4974">
        <v>0</v>
      </c>
      <c r="AB4974">
        <v>69</v>
      </c>
      <c r="AC4974">
        <v>2</v>
      </c>
      <c r="AD4974">
        <v>0</v>
      </c>
      <c r="AE4974">
        <v>0</v>
      </c>
      <c r="AF4974">
        <v>0</v>
      </c>
      <c r="AG4974">
        <v>3</v>
      </c>
      <c r="AH4974">
        <v>0</v>
      </c>
      <c r="AI4974">
        <v>5</v>
      </c>
      <c r="AJ4974">
        <v>0</v>
      </c>
      <c r="AK4974">
        <v>0</v>
      </c>
      <c r="AL4974">
        <v>1</v>
      </c>
      <c r="AM4974">
        <v>11</v>
      </c>
      <c r="AN4974">
        <v>0</v>
      </c>
      <c r="AO4974">
        <v>0</v>
      </c>
      <c r="AP4974">
        <v>0</v>
      </c>
      <c r="AQ4974">
        <v>1</v>
      </c>
      <c r="AR4974">
        <v>2</v>
      </c>
      <c r="AS4974">
        <v>0</v>
      </c>
      <c r="AT4974">
        <v>3</v>
      </c>
      <c r="AU4974">
        <v>4</v>
      </c>
      <c r="AV4974">
        <v>0</v>
      </c>
      <c r="AW4974">
        <v>1</v>
      </c>
      <c r="AX4974">
        <v>10</v>
      </c>
      <c r="AY4974">
        <v>10</v>
      </c>
      <c r="AZ4974">
        <v>18</v>
      </c>
      <c r="BA4974">
        <v>22</v>
      </c>
      <c r="BB4974">
        <v>1</v>
      </c>
      <c r="BC4974">
        <v>5</v>
      </c>
      <c r="BD4974">
        <v>0</v>
      </c>
      <c r="BE4974">
        <v>2</v>
      </c>
      <c r="BF4974">
        <v>0</v>
      </c>
      <c r="BG4974">
        <v>0</v>
      </c>
      <c r="BH4974">
        <v>0</v>
      </c>
      <c r="BI4974">
        <v>12</v>
      </c>
      <c r="BJ4974">
        <v>4</v>
      </c>
      <c r="BK4974">
        <v>0</v>
      </c>
      <c r="BL4974">
        <v>0</v>
      </c>
      <c r="BM4974">
        <v>4</v>
      </c>
      <c r="BN4974">
        <v>1</v>
      </c>
      <c r="BO4974">
        <v>24</v>
      </c>
      <c r="BP4974">
        <v>4</v>
      </c>
      <c r="BQ4974">
        <v>0</v>
      </c>
      <c r="BR4974">
        <v>1</v>
      </c>
      <c r="BS4974">
        <v>6</v>
      </c>
      <c r="BT4974">
        <v>107</v>
      </c>
      <c r="BU4974" t="s">
        <v>4762</v>
      </c>
    </row>
    <row r="4975" spans="1:73">
      <c r="A4975" t="s">
        <v>4552</v>
      </c>
      <c r="B4975" t="s">
        <v>4553</v>
      </c>
      <c r="C4975">
        <v>223</v>
      </c>
      <c r="D4975" t="s">
        <v>119</v>
      </c>
      <c r="E4975" t="s">
        <v>78</v>
      </c>
      <c r="F4975" t="s">
        <v>77</v>
      </c>
      <c r="G4975">
        <v>0</v>
      </c>
      <c r="H4975">
        <v>0</v>
      </c>
      <c r="I4975">
        <v>0</v>
      </c>
      <c r="J4975">
        <v>0</v>
      </c>
      <c r="K4975">
        <v>0</v>
      </c>
      <c r="L4975">
        <v>1</v>
      </c>
      <c r="M4975">
        <v>0</v>
      </c>
      <c r="N4975">
        <v>1</v>
      </c>
      <c r="O4975">
        <v>0</v>
      </c>
      <c r="P4975">
        <v>0</v>
      </c>
      <c r="Q4975">
        <v>0</v>
      </c>
      <c r="R4975">
        <v>0</v>
      </c>
      <c r="S4975">
        <v>0</v>
      </c>
      <c r="T4975">
        <v>0</v>
      </c>
      <c r="U4975">
        <v>0</v>
      </c>
      <c r="V4975">
        <v>0</v>
      </c>
      <c r="W4975">
        <v>0</v>
      </c>
      <c r="X4975">
        <v>0</v>
      </c>
      <c r="Y4975">
        <v>0</v>
      </c>
      <c r="Z4975">
        <v>0</v>
      </c>
      <c r="AA4975">
        <v>0</v>
      </c>
      <c r="AB4975">
        <v>8</v>
      </c>
      <c r="AC4975">
        <v>0</v>
      </c>
      <c r="AD4975">
        <v>0</v>
      </c>
      <c r="AE4975">
        <v>0</v>
      </c>
      <c r="AF4975">
        <v>0</v>
      </c>
      <c r="AG4975">
        <v>0</v>
      </c>
      <c r="AH4975">
        <v>0</v>
      </c>
      <c r="AI4975">
        <v>0</v>
      </c>
      <c r="AJ4975">
        <v>0</v>
      </c>
      <c r="AK4975">
        <v>0</v>
      </c>
      <c r="AL4975">
        <v>0</v>
      </c>
      <c r="AM4975">
        <v>1</v>
      </c>
      <c r="AN4975">
        <v>0</v>
      </c>
      <c r="AO4975">
        <v>0</v>
      </c>
      <c r="AP4975">
        <v>0</v>
      </c>
      <c r="AQ4975">
        <v>0</v>
      </c>
      <c r="AR4975">
        <v>0</v>
      </c>
      <c r="AS4975">
        <v>0</v>
      </c>
      <c r="AT4975">
        <v>0</v>
      </c>
      <c r="AU4975">
        <v>0</v>
      </c>
      <c r="AV4975">
        <v>0</v>
      </c>
      <c r="AW4975">
        <v>0</v>
      </c>
      <c r="AX4975">
        <v>3</v>
      </c>
      <c r="AY4975">
        <v>2</v>
      </c>
      <c r="AZ4975">
        <v>1</v>
      </c>
      <c r="BA4975">
        <v>4</v>
      </c>
      <c r="BB4975">
        <v>0</v>
      </c>
      <c r="BC4975">
        <v>3</v>
      </c>
      <c r="BD4975">
        <v>0</v>
      </c>
      <c r="BE4975">
        <v>0</v>
      </c>
      <c r="BF4975">
        <v>0</v>
      </c>
      <c r="BG4975">
        <v>0</v>
      </c>
      <c r="BH4975">
        <v>0</v>
      </c>
      <c r="BI4975">
        <v>4</v>
      </c>
      <c r="BJ4975">
        <v>2</v>
      </c>
      <c r="BK4975">
        <v>0</v>
      </c>
      <c r="BL4975">
        <v>0</v>
      </c>
      <c r="BM4975">
        <v>0</v>
      </c>
      <c r="BN4975">
        <v>0</v>
      </c>
      <c r="BO4975">
        <v>1</v>
      </c>
      <c r="BP4975">
        <v>1</v>
      </c>
      <c r="BQ4975">
        <v>0</v>
      </c>
      <c r="BR4975">
        <v>2</v>
      </c>
      <c r="BS4975">
        <v>1</v>
      </c>
      <c r="BT4975">
        <v>12</v>
      </c>
      <c r="BU4975" t="s">
        <v>4763</v>
      </c>
    </row>
    <row r="4976" spans="1:73">
      <c r="A4976" t="s">
        <v>4552</v>
      </c>
      <c r="B4976" t="s">
        <v>4553</v>
      </c>
      <c r="C4976">
        <v>224</v>
      </c>
      <c r="D4976" t="s">
        <v>119</v>
      </c>
      <c r="E4976" t="s">
        <v>4580</v>
      </c>
      <c r="F4976" t="s">
        <v>101</v>
      </c>
      <c r="G4976">
        <v>0</v>
      </c>
      <c r="H4976">
        <v>1</v>
      </c>
      <c r="I4976">
        <v>1</v>
      </c>
      <c r="J4976">
        <v>0</v>
      </c>
      <c r="K4976">
        <v>0</v>
      </c>
      <c r="L4976">
        <v>1</v>
      </c>
      <c r="M4976">
        <v>0</v>
      </c>
      <c r="N4976">
        <v>3</v>
      </c>
      <c r="O4976">
        <v>0</v>
      </c>
      <c r="P4976">
        <v>0</v>
      </c>
      <c r="Q4976">
        <v>0</v>
      </c>
      <c r="R4976">
        <v>0</v>
      </c>
      <c r="S4976">
        <v>5</v>
      </c>
      <c r="T4976">
        <v>1</v>
      </c>
      <c r="U4976">
        <v>0</v>
      </c>
      <c r="V4976">
        <v>0</v>
      </c>
      <c r="W4976">
        <v>3</v>
      </c>
      <c r="X4976">
        <v>0</v>
      </c>
      <c r="Y4976">
        <v>0</v>
      </c>
      <c r="Z4976">
        <v>1</v>
      </c>
      <c r="AA4976">
        <v>0</v>
      </c>
      <c r="AB4976">
        <v>12</v>
      </c>
      <c r="AC4976">
        <v>0</v>
      </c>
      <c r="AD4976">
        <v>0</v>
      </c>
      <c r="AE4976">
        <v>0</v>
      </c>
      <c r="AF4976">
        <v>0</v>
      </c>
      <c r="AG4976">
        <v>0</v>
      </c>
      <c r="AH4976">
        <v>0</v>
      </c>
      <c r="AI4976">
        <v>0</v>
      </c>
      <c r="AJ4976">
        <v>0</v>
      </c>
      <c r="AK4976">
        <v>0</v>
      </c>
      <c r="AL4976">
        <v>1</v>
      </c>
      <c r="AM4976">
        <v>2</v>
      </c>
      <c r="AN4976">
        <v>0</v>
      </c>
      <c r="AO4976">
        <v>0</v>
      </c>
      <c r="AP4976">
        <v>0</v>
      </c>
      <c r="AQ4976">
        <v>0</v>
      </c>
      <c r="AR4976">
        <v>0</v>
      </c>
      <c r="AS4976">
        <v>0</v>
      </c>
      <c r="AT4976">
        <v>0</v>
      </c>
      <c r="AU4976">
        <v>0</v>
      </c>
      <c r="AV4976">
        <v>0</v>
      </c>
      <c r="AW4976">
        <v>1</v>
      </c>
      <c r="AX4976">
        <v>0</v>
      </c>
      <c r="AY4976">
        <v>2</v>
      </c>
      <c r="AZ4976">
        <v>4</v>
      </c>
      <c r="BA4976">
        <v>2</v>
      </c>
      <c r="BB4976">
        <v>0</v>
      </c>
      <c r="BC4976">
        <v>1</v>
      </c>
      <c r="BD4976">
        <v>0</v>
      </c>
      <c r="BE4976">
        <v>0</v>
      </c>
      <c r="BF4976">
        <v>0</v>
      </c>
      <c r="BG4976">
        <v>0</v>
      </c>
      <c r="BH4976">
        <v>0</v>
      </c>
      <c r="BI4976">
        <v>1</v>
      </c>
      <c r="BJ4976">
        <v>1</v>
      </c>
      <c r="BK4976">
        <v>0</v>
      </c>
      <c r="BL4976">
        <v>3</v>
      </c>
      <c r="BM4976">
        <v>0</v>
      </c>
      <c r="BN4976">
        <v>1</v>
      </c>
      <c r="BO4976">
        <v>5</v>
      </c>
      <c r="BP4976">
        <v>0</v>
      </c>
      <c r="BQ4976">
        <v>0</v>
      </c>
      <c r="BR4976">
        <v>0</v>
      </c>
      <c r="BS4976">
        <v>3</v>
      </c>
      <c r="BT4976">
        <v>34</v>
      </c>
      <c r="BU4976" t="s">
        <v>4764</v>
      </c>
    </row>
    <row r="4977" spans="1:73">
      <c r="A4977" t="s">
        <v>4552</v>
      </c>
      <c r="B4977" t="s">
        <v>4553</v>
      </c>
      <c r="C4977">
        <v>225</v>
      </c>
      <c r="D4977" t="s">
        <v>119</v>
      </c>
      <c r="E4977" t="s">
        <v>4559</v>
      </c>
      <c r="F4977" t="s">
        <v>92</v>
      </c>
      <c r="G4977">
        <v>0</v>
      </c>
      <c r="H4977">
        <v>1</v>
      </c>
      <c r="I4977">
        <v>1</v>
      </c>
      <c r="J4977">
        <v>0</v>
      </c>
      <c r="K4977">
        <v>0</v>
      </c>
      <c r="L4977">
        <v>0</v>
      </c>
      <c r="M4977">
        <v>0</v>
      </c>
      <c r="N4977">
        <v>2</v>
      </c>
      <c r="O4977">
        <v>0</v>
      </c>
      <c r="P4977">
        <v>0</v>
      </c>
      <c r="Q4977">
        <v>1</v>
      </c>
      <c r="R4977">
        <v>0</v>
      </c>
      <c r="S4977">
        <v>4</v>
      </c>
      <c r="T4977">
        <v>1</v>
      </c>
      <c r="U4977">
        <v>0</v>
      </c>
      <c r="V4977">
        <v>1</v>
      </c>
      <c r="W4977">
        <v>0</v>
      </c>
      <c r="X4977">
        <v>0</v>
      </c>
      <c r="Y4977">
        <v>0</v>
      </c>
      <c r="Z4977">
        <v>1</v>
      </c>
      <c r="AA4977">
        <v>0</v>
      </c>
      <c r="AB4977">
        <v>6</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1</v>
      </c>
      <c r="AX4977">
        <v>1</v>
      </c>
      <c r="AY4977">
        <v>1</v>
      </c>
      <c r="AZ4977">
        <v>3</v>
      </c>
      <c r="BA4977">
        <v>2</v>
      </c>
      <c r="BB4977">
        <v>0</v>
      </c>
      <c r="BC4977">
        <v>0</v>
      </c>
      <c r="BD4977">
        <v>0</v>
      </c>
      <c r="BE4977">
        <v>0</v>
      </c>
      <c r="BF4977">
        <v>0</v>
      </c>
      <c r="BG4977">
        <v>0</v>
      </c>
      <c r="BH4977">
        <v>0</v>
      </c>
      <c r="BI4977">
        <v>1</v>
      </c>
      <c r="BJ4977">
        <v>0</v>
      </c>
      <c r="BK4977">
        <v>0</v>
      </c>
      <c r="BL4977">
        <v>0</v>
      </c>
      <c r="BM4977">
        <v>0</v>
      </c>
      <c r="BN4977">
        <v>1</v>
      </c>
      <c r="BO4977">
        <v>4</v>
      </c>
      <c r="BP4977">
        <v>0</v>
      </c>
      <c r="BQ4977">
        <v>0</v>
      </c>
      <c r="BR4977">
        <v>1</v>
      </c>
      <c r="BS4977">
        <v>1</v>
      </c>
      <c r="BT4977">
        <v>10</v>
      </c>
      <c r="BU4977" t="s">
        <v>4765</v>
      </c>
    </row>
    <row r="4978" spans="1:73">
      <c r="A4978" t="s">
        <v>4552</v>
      </c>
      <c r="B4978" t="s">
        <v>4553</v>
      </c>
      <c r="C4978">
        <v>226</v>
      </c>
      <c r="D4978" t="s">
        <v>119</v>
      </c>
      <c r="E4978" t="s">
        <v>4580</v>
      </c>
      <c r="F4978" t="s">
        <v>101</v>
      </c>
      <c r="G4978">
        <v>0</v>
      </c>
      <c r="H4978">
        <v>3</v>
      </c>
      <c r="I4978">
        <v>5</v>
      </c>
      <c r="J4978">
        <v>0</v>
      </c>
      <c r="K4978">
        <v>0</v>
      </c>
      <c r="L4978">
        <v>4</v>
      </c>
      <c r="M4978">
        <v>0</v>
      </c>
      <c r="N4978">
        <v>5</v>
      </c>
      <c r="O4978">
        <v>1</v>
      </c>
      <c r="P4978">
        <v>1</v>
      </c>
      <c r="Q4978">
        <v>0</v>
      </c>
      <c r="R4978">
        <v>0</v>
      </c>
      <c r="S4978">
        <v>9</v>
      </c>
      <c r="T4978">
        <v>2</v>
      </c>
      <c r="U4978">
        <v>0</v>
      </c>
      <c r="V4978">
        <v>1</v>
      </c>
      <c r="W4978">
        <v>0</v>
      </c>
      <c r="X4978">
        <v>0</v>
      </c>
      <c r="Y4978">
        <v>0</v>
      </c>
      <c r="Z4978">
        <v>2</v>
      </c>
      <c r="AA4978">
        <v>0</v>
      </c>
      <c r="AB4978">
        <v>33</v>
      </c>
      <c r="AC4978">
        <v>0</v>
      </c>
      <c r="AD4978">
        <v>0</v>
      </c>
      <c r="AE4978">
        <v>0</v>
      </c>
      <c r="AF4978">
        <v>0</v>
      </c>
      <c r="AG4978">
        <v>1</v>
      </c>
      <c r="AH4978">
        <v>0</v>
      </c>
      <c r="AI4978">
        <v>2</v>
      </c>
      <c r="AJ4978">
        <v>0</v>
      </c>
      <c r="AK4978">
        <v>0</v>
      </c>
      <c r="AL4978">
        <v>1</v>
      </c>
      <c r="AM4978">
        <v>3</v>
      </c>
      <c r="AN4978">
        <v>0</v>
      </c>
      <c r="AO4978">
        <v>0</v>
      </c>
      <c r="AP4978">
        <v>1</v>
      </c>
      <c r="AQ4978">
        <v>0</v>
      </c>
      <c r="AR4978">
        <v>0</v>
      </c>
      <c r="AS4978">
        <v>0</v>
      </c>
      <c r="AT4978">
        <v>0</v>
      </c>
      <c r="AU4978">
        <v>0</v>
      </c>
      <c r="AV4978">
        <v>0</v>
      </c>
      <c r="AW4978">
        <v>3</v>
      </c>
      <c r="AX4978">
        <v>3</v>
      </c>
      <c r="AY4978">
        <v>6</v>
      </c>
      <c r="AZ4978">
        <v>7</v>
      </c>
      <c r="BA4978">
        <v>7</v>
      </c>
      <c r="BB4978">
        <v>3</v>
      </c>
      <c r="BC4978">
        <v>6</v>
      </c>
      <c r="BD4978">
        <v>0</v>
      </c>
      <c r="BE4978">
        <v>0</v>
      </c>
      <c r="BF4978">
        <v>0</v>
      </c>
      <c r="BG4978">
        <v>0</v>
      </c>
      <c r="BH4978">
        <v>1</v>
      </c>
      <c r="BI4978">
        <v>5</v>
      </c>
      <c r="BJ4978">
        <v>3</v>
      </c>
      <c r="BK4978">
        <v>0</v>
      </c>
      <c r="BL4978">
        <v>5</v>
      </c>
      <c r="BM4978">
        <v>0</v>
      </c>
      <c r="BN4978">
        <v>3</v>
      </c>
      <c r="BO4978">
        <v>9</v>
      </c>
      <c r="BP4978">
        <v>1</v>
      </c>
      <c r="BQ4978">
        <v>0</v>
      </c>
      <c r="BR4978">
        <v>2</v>
      </c>
      <c r="BS4978">
        <v>6</v>
      </c>
      <c r="BT4978">
        <v>69</v>
      </c>
      <c r="BU4978" t="s">
        <v>4766</v>
      </c>
    </row>
    <row r="4979" spans="1:73">
      <c r="A4979" t="s">
        <v>4552</v>
      </c>
      <c r="B4979" t="s">
        <v>4553</v>
      </c>
      <c r="C4979">
        <v>227</v>
      </c>
      <c r="D4979" t="s">
        <v>119</v>
      </c>
      <c r="E4979" t="s">
        <v>78</v>
      </c>
      <c r="F4979" t="s">
        <v>77</v>
      </c>
      <c r="G4979">
        <v>0</v>
      </c>
      <c r="H4979">
        <v>0</v>
      </c>
      <c r="I4979">
        <v>0</v>
      </c>
      <c r="J4979">
        <v>0</v>
      </c>
      <c r="K4979">
        <v>0</v>
      </c>
      <c r="L4979">
        <v>1</v>
      </c>
      <c r="M4979">
        <v>0</v>
      </c>
      <c r="N4979">
        <v>1</v>
      </c>
      <c r="O4979">
        <v>0</v>
      </c>
      <c r="P4979">
        <v>0</v>
      </c>
      <c r="Q4979">
        <v>0</v>
      </c>
      <c r="R4979">
        <v>0</v>
      </c>
      <c r="S4979">
        <v>1</v>
      </c>
      <c r="T4979">
        <v>0</v>
      </c>
      <c r="U4979">
        <v>0</v>
      </c>
      <c r="V4979">
        <v>0</v>
      </c>
      <c r="W4979">
        <v>0</v>
      </c>
      <c r="X4979">
        <v>0</v>
      </c>
      <c r="Y4979">
        <v>0</v>
      </c>
      <c r="Z4979">
        <v>0</v>
      </c>
      <c r="AA4979">
        <v>0</v>
      </c>
      <c r="AB4979">
        <v>4</v>
      </c>
      <c r="AC4979">
        <v>0</v>
      </c>
      <c r="AD4979">
        <v>0</v>
      </c>
      <c r="AE4979">
        <v>0</v>
      </c>
      <c r="AF4979">
        <v>0</v>
      </c>
      <c r="AG4979">
        <v>0</v>
      </c>
      <c r="AH4979">
        <v>0</v>
      </c>
      <c r="AI4979">
        <v>0</v>
      </c>
      <c r="AJ4979">
        <v>0</v>
      </c>
      <c r="AK4979">
        <v>0</v>
      </c>
      <c r="AL4979">
        <v>1</v>
      </c>
      <c r="AM4979">
        <v>1</v>
      </c>
      <c r="AN4979">
        <v>0</v>
      </c>
      <c r="AO4979">
        <v>0</v>
      </c>
      <c r="AP4979">
        <v>0</v>
      </c>
      <c r="AQ4979">
        <v>0</v>
      </c>
      <c r="AR4979">
        <v>0</v>
      </c>
      <c r="AS4979">
        <v>0</v>
      </c>
      <c r="AT4979">
        <v>0</v>
      </c>
      <c r="AU4979">
        <v>0</v>
      </c>
      <c r="AV4979">
        <v>0</v>
      </c>
      <c r="AW4979">
        <v>0</v>
      </c>
      <c r="AX4979">
        <v>0</v>
      </c>
      <c r="AY4979">
        <v>0</v>
      </c>
      <c r="AZ4979">
        <v>2</v>
      </c>
      <c r="BA4979">
        <v>2</v>
      </c>
      <c r="BB4979">
        <v>0</v>
      </c>
      <c r="BC4979">
        <v>0</v>
      </c>
      <c r="BD4979">
        <v>0</v>
      </c>
      <c r="BE4979">
        <v>0</v>
      </c>
      <c r="BF4979">
        <v>0</v>
      </c>
      <c r="BG4979">
        <v>0</v>
      </c>
      <c r="BH4979">
        <v>0</v>
      </c>
      <c r="BI4979">
        <v>0</v>
      </c>
      <c r="BJ4979">
        <v>0</v>
      </c>
      <c r="BK4979">
        <v>0</v>
      </c>
      <c r="BL4979">
        <v>0</v>
      </c>
      <c r="BM4979">
        <v>0</v>
      </c>
      <c r="BN4979">
        <v>0</v>
      </c>
      <c r="BO4979">
        <v>2</v>
      </c>
      <c r="BP4979">
        <v>0</v>
      </c>
      <c r="BQ4979">
        <v>0</v>
      </c>
      <c r="BR4979">
        <v>0</v>
      </c>
      <c r="BS4979">
        <v>1</v>
      </c>
      <c r="BT4979">
        <v>7</v>
      </c>
      <c r="BU4979" t="s">
        <v>4767</v>
      </c>
    </row>
    <row r="4980" spans="1:73">
      <c r="A4980" t="s">
        <v>4552</v>
      </c>
      <c r="B4980" t="s">
        <v>4553</v>
      </c>
      <c r="C4980">
        <v>228</v>
      </c>
      <c r="D4980" t="s">
        <v>119</v>
      </c>
      <c r="E4980" t="s">
        <v>4580</v>
      </c>
      <c r="F4980" t="s">
        <v>101</v>
      </c>
      <c r="G4980">
        <v>0</v>
      </c>
      <c r="H4980">
        <v>0</v>
      </c>
      <c r="I4980">
        <v>0</v>
      </c>
      <c r="J4980">
        <v>0</v>
      </c>
      <c r="K4980">
        <v>0</v>
      </c>
      <c r="L4980">
        <v>2</v>
      </c>
      <c r="M4980">
        <v>0</v>
      </c>
      <c r="N4980">
        <v>0</v>
      </c>
      <c r="O4980">
        <v>0</v>
      </c>
      <c r="P4980">
        <v>0</v>
      </c>
      <c r="Q4980">
        <v>0</v>
      </c>
      <c r="R4980">
        <v>0</v>
      </c>
      <c r="S4980">
        <v>0</v>
      </c>
      <c r="T4980">
        <v>0</v>
      </c>
      <c r="U4980">
        <v>0</v>
      </c>
      <c r="V4980">
        <v>0</v>
      </c>
      <c r="W4980">
        <v>0</v>
      </c>
      <c r="X4980">
        <v>0</v>
      </c>
      <c r="Y4980">
        <v>0</v>
      </c>
      <c r="Z4980">
        <v>0</v>
      </c>
      <c r="AA4980">
        <v>0</v>
      </c>
      <c r="AB4980">
        <v>5</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1</v>
      </c>
      <c r="AY4980">
        <v>2</v>
      </c>
      <c r="AZ4980">
        <v>0</v>
      </c>
      <c r="BA4980">
        <v>1</v>
      </c>
      <c r="BB4980">
        <v>0</v>
      </c>
      <c r="BC4980">
        <v>0</v>
      </c>
      <c r="BD4980">
        <v>0</v>
      </c>
      <c r="BE4980">
        <v>0</v>
      </c>
      <c r="BF4980">
        <v>0</v>
      </c>
      <c r="BG4980">
        <v>0</v>
      </c>
      <c r="BH4980">
        <v>0</v>
      </c>
      <c r="BI4980">
        <v>2</v>
      </c>
      <c r="BJ4980">
        <v>0</v>
      </c>
      <c r="BK4980">
        <v>0</v>
      </c>
      <c r="BL4980">
        <v>0</v>
      </c>
      <c r="BM4980">
        <v>0</v>
      </c>
      <c r="BN4980">
        <v>0</v>
      </c>
      <c r="BO4980">
        <v>0</v>
      </c>
      <c r="BP4980">
        <v>0</v>
      </c>
      <c r="BQ4980">
        <v>0</v>
      </c>
      <c r="BR4980">
        <v>1</v>
      </c>
      <c r="BS4980">
        <v>1</v>
      </c>
      <c r="BT4980">
        <v>15</v>
      </c>
      <c r="BU4980" t="s">
        <v>4768</v>
      </c>
    </row>
    <row r="4981" spans="1:73">
      <c r="A4981" t="s">
        <v>4552</v>
      </c>
      <c r="B4981" t="s">
        <v>4553</v>
      </c>
      <c r="C4981">
        <v>229</v>
      </c>
      <c r="D4981" t="s">
        <v>119</v>
      </c>
      <c r="E4981" t="s">
        <v>4559</v>
      </c>
      <c r="F4981" t="s">
        <v>92</v>
      </c>
      <c r="G4981">
        <v>0</v>
      </c>
      <c r="H4981">
        <v>2</v>
      </c>
      <c r="I4981">
        <v>0</v>
      </c>
      <c r="J4981">
        <v>0</v>
      </c>
      <c r="K4981">
        <v>0</v>
      </c>
      <c r="L4981">
        <v>0</v>
      </c>
      <c r="M4981">
        <v>0</v>
      </c>
      <c r="N4981">
        <v>4</v>
      </c>
      <c r="O4981">
        <v>0</v>
      </c>
      <c r="P4981">
        <v>0</v>
      </c>
      <c r="Q4981">
        <v>1</v>
      </c>
      <c r="R4981">
        <v>0</v>
      </c>
      <c r="S4981">
        <v>6</v>
      </c>
      <c r="T4981">
        <v>2</v>
      </c>
      <c r="U4981">
        <v>0</v>
      </c>
      <c r="V4981">
        <v>0</v>
      </c>
      <c r="W4981">
        <v>1</v>
      </c>
      <c r="X4981">
        <v>0</v>
      </c>
      <c r="Y4981">
        <v>0</v>
      </c>
      <c r="Z4981">
        <v>0</v>
      </c>
      <c r="AA4981">
        <v>0</v>
      </c>
      <c r="AB4981">
        <v>12</v>
      </c>
      <c r="AC4981">
        <v>0</v>
      </c>
      <c r="AD4981">
        <v>0</v>
      </c>
      <c r="AE4981">
        <v>0</v>
      </c>
      <c r="AF4981">
        <v>0</v>
      </c>
      <c r="AG4981">
        <v>5</v>
      </c>
      <c r="AH4981">
        <v>0</v>
      </c>
      <c r="AI4981">
        <v>4</v>
      </c>
      <c r="AJ4981">
        <v>0</v>
      </c>
      <c r="AK4981">
        <v>0</v>
      </c>
      <c r="AL4981">
        <v>0</v>
      </c>
      <c r="AM4981">
        <v>1</v>
      </c>
      <c r="AN4981">
        <v>0</v>
      </c>
      <c r="AO4981">
        <v>0</v>
      </c>
      <c r="AP4981">
        <v>0</v>
      </c>
      <c r="AQ4981">
        <v>1</v>
      </c>
      <c r="AR4981">
        <v>0</v>
      </c>
      <c r="AS4981">
        <v>0</v>
      </c>
      <c r="AT4981">
        <v>0</v>
      </c>
      <c r="AU4981">
        <v>1</v>
      </c>
      <c r="AV4981">
        <v>0</v>
      </c>
      <c r="AW4981">
        <v>0</v>
      </c>
      <c r="AX4981">
        <v>3</v>
      </c>
      <c r="AY4981">
        <v>2</v>
      </c>
      <c r="AZ4981">
        <v>3</v>
      </c>
      <c r="BA4981">
        <v>4</v>
      </c>
      <c r="BB4981">
        <v>0</v>
      </c>
      <c r="BC4981">
        <v>0</v>
      </c>
      <c r="BD4981">
        <v>0</v>
      </c>
      <c r="BE4981">
        <v>0</v>
      </c>
      <c r="BF4981">
        <v>0</v>
      </c>
      <c r="BG4981">
        <v>0</v>
      </c>
      <c r="BH4981">
        <v>0</v>
      </c>
      <c r="BI4981">
        <v>8</v>
      </c>
      <c r="BJ4981">
        <v>0</v>
      </c>
      <c r="BK4981">
        <v>0</v>
      </c>
      <c r="BL4981">
        <v>0</v>
      </c>
      <c r="BM4981">
        <v>0</v>
      </c>
      <c r="BN4981">
        <v>0</v>
      </c>
      <c r="BO4981">
        <v>4</v>
      </c>
      <c r="BP4981">
        <v>2</v>
      </c>
      <c r="BQ4981">
        <v>0</v>
      </c>
      <c r="BR4981">
        <v>0</v>
      </c>
      <c r="BS4981">
        <v>1</v>
      </c>
      <c r="BT4981">
        <v>20</v>
      </c>
      <c r="BU4981" t="s">
        <v>4769</v>
      </c>
    </row>
    <row r="4982" spans="1:73">
      <c r="A4982" t="s">
        <v>4552</v>
      </c>
      <c r="B4982" t="s">
        <v>4553</v>
      </c>
      <c r="C4982">
        <v>230</v>
      </c>
      <c r="D4982" t="s">
        <v>119</v>
      </c>
      <c r="E4982" t="s">
        <v>183</v>
      </c>
      <c r="F4982" t="s">
        <v>184</v>
      </c>
      <c r="G4982">
        <v>0</v>
      </c>
      <c r="H4982">
        <v>0</v>
      </c>
      <c r="I4982">
        <v>0</v>
      </c>
      <c r="J4982">
        <v>0</v>
      </c>
      <c r="K4982">
        <v>0</v>
      </c>
      <c r="L4982">
        <v>0</v>
      </c>
      <c r="M4982">
        <v>0</v>
      </c>
      <c r="N4982">
        <v>1</v>
      </c>
      <c r="O4982">
        <v>0</v>
      </c>
      <c r="P4982">
        <v>0</v>
      </c>
      <c r="Q4982">
        <v>0</v>
      </c>
      <c r="R4982">
        <v>0</v>
      </c>
      <c r="S4982">
        <v>0</v>
      </c>
      <c r="T4982">
        <v>0</v>
      </c>
      <c r="U4982">
        <v>0</v>
      </c>
      <c r="V4982">
        <v>0</v>
      </c>
      <c r="W4982">
        <v>0</v>
      </c>
      <c r="X4982">
        <v>0</v>
      </c>
      <c r="Y4982">
        <v>0</v>
      </c>
      <c r="Z4982">
        <v>0</v>
      </c>
      <c r="AA4982">
        <v>0</v>
      </c>
      <c r="AB4982">
        <v>1</v>
      </c>
      <c r="AC4982">
        <v>0</v>
      </c>
      <c r="AD4982">
        <v>0</v>
      </c>
      <c r="AE4982">
        <v>0</v>
      </c>
      <c r="AF4982">
        <v>0</v>
      </c>
      <c r="AG4982">
        <v>0</v>
      </c>
      <c r="AH4982">
        <v>1</v>
      </c>
      <c r="AI4982">
        <v>0</v>
      </c>
      <c r="AJ4982">
        <v>0</v>
      </c>
      <c r="AK4982">
        <v>0</v>
      </c>
      <c r="AL4982">
        <v>0</v>
      </c>
      <c r="AM4982">
        <v>0</v>
      </c>
      <c r="AN4982">
        <v>0</v>
      </c>
      <c r="AO4982">
        <v>0</v>
      </c>
      <c r="AP4982">
        <v>0</v>
      </c>
      <c r="AQ4982">
        <v>0</v>
      </c>
      <c r="AR4982">
        <v>0</v>
      </c>
      <c r="AS4982">
        <v>0</v>
      </c>
      <c r="AT4982">
        <v>0</v>
      </c>
      <c r="AU4982">
        <v>0</v>
      </c>
      <c r="AV4982">
        <v>0</v>
      </c>
      <c r="AW4982">
        <v>0</v>
      </c>
      <c r="AX4982">
        <v>1</v>
      </c>
      <c r="AY4982">
        <v>0</v>
      </c>
      <c r="AZ4982">
        <v>1</v>
      </c>
      <c r="BA4982">
        <v>1</v>
      </c>
      <c r="BB4982">
        <v>0</v>
      </c>
      <c r="BC4982">
        <v>0</v>
      </c>
      <c r="BD4982">
        <v>0</v>
      </c>
      <c r="BE4982">
        <v>0</v>
      </c>
      <c r="BF4982">
        <v>0</v>
      </c>
      <c r="BG4982">
        <v>0</v>
      </c>
      <c r="BH4982">
        <v>0</v>
      </c>
      <c r="BI4982">
        <v>0</v>
      </c>
      <c r="BJ4982">
        <v>0</v>
      </c>
      <c r="BK4982">
        <v>0</v>
      </c>
      <c r="BL4982">
        <v>0</v>
      </c>
      <c r="BM4982">
        <v>0</v>
      </c>
      <c r="BN4982">
        <v>0</v>
      </c>
      <c r="BO4982">
        <v>1</v>
      </c>
      <c r="BP4982">
        <v>0</v>
      </c>
      <c r="BQ4982">
        <v>0</v>
      </c>
      <c r="BR4982">
        <v>0</v>
      </c>
      <c r="BS4982">
        <v>1</v>
      </c>
      <c r="BT4982">
        <v>4</v>
      </c>
      <c r="BU4982" t="s">
        <v>4770</v>
      </c>
    </row>
    <row r="4983" spans="1:73">
      <c r="A4983" t="s">
        <v>4552</v>
      </c>
      <c r="B4983" t="s">
        <v>4553</v>
      </c>
      <c r="C4983">
        <v>231</v>
      </c>
      <c r="D4983" t="s">
        <v>119</v>
      </c>
      <c r="E4983" t="s">
        <v>78</v>
      </c>
      <c r="F4983" t="s">
        <v>77</v>
      </c>
      <c r="G4983">
        <v>0</v>
      </c>
      <c r="H4983">
        <v>2</v>
      </c>
      <c r="I4983">
        <v>2</v>
      </c>
      <c r="J4983">
        <v>0</v>
      </c>
      <c r="K4983">
        <v>0</v>
      </c>
      <c r="L4983">
        <v>0</v>
      </c>
      <c r="M4983">
        <v>0</v>
      </c>
      <c r="N4983">
        <v>2</v>
      </c>
      <c r="O4983">
        <v>0</v>
      </c>
      <c r="P4983">
        <v>0</v>
      </c>
      <c r="Q4983">
        <v>3</v>
      </c>
      <c r="R4983">
        <v>0</v>
      </c>
      <c r="S4983">
        <v>7</v>
      </c>
      <c r="T4983">
        <v>2</v>
      </c>
      <c r="U4983">
        <v>0</v>
      </c>
      <c r="V4983">
        <v>0</v>
      </c>
      <c r="W4983">
        <v>0</v>
      </c>
      <c r="X4983">
        <v>0</v>
      </c>
      <c r="Y4983">
        <v>0</v>
      </c>
      <c r="Z4983">
        <v>1</v>
      </c>
      <c r="AA4983">
        <v>0</v>
      </c>
      <c r="AB4983">
        <v>14</v>
      </c>
      <c r="AC4983">
        <v>0</v>
      </c>
      <c r="AD4983">
        <v>0</v>
      </c>
      <c r="AE4983">
        <v>0</v>
      </c>
      <c r="AF4983">
        <v>0</v>
      </c>
      <c r="AG4983">
        <v>0</v>
      </c>
      <c r="AH4983">
        <v>2</v>
      </c>
      <c r="AI4983">
        <v>2</v>
      </c>
      <c r="AJ4983">
        <v>0</v>
      </c>
      <c r="AK4983">
        <v>0</v>
      </c>
      <c r="AL4983">
        <v>0</v>
      </c>
      <c r="AM4983">
        <v>1</v>
      </c>
      <c r="AN4983">
        <v>0</v>
      </c>
      <c r="AO4983">
        <v>0</v>
      </c>
      <c r="AP4983">
        <v>3</v>
      </c>
      <c r="AQ4983">
        <v>0</v>
      </c>
      <c r="AR4983">
        <v>0</v>
      </c>
      <c r="AS4983">
        <v>0</v>
      </c>
      <c r="AT4983">
        <v>1</v>
      </c>
      <c r="AU4983">
        <v>0</v>
      </c>
      <c r="AV4983">
        <v>0</v>
      </c>
      <c r="AW4983">
        <v>2</v>
      </c>
      <c r="AX4983">
        <v>3</v>
      </c>
      <c r="AY4983">
        <v>4</v>
      </c>
      <c r="AZ4983">
        <v>2</v>
      </c>
      <c r="BA4983">
        <v>4</v>
      </c>
      <c r="BB4983">
        <v>0</v>
      </c>
      <c r="BC4983">
        <v>6</v>
      </c>
      <c r="BD4983">
        <v>0</v>
      </c>
      <c r="BE4983">
        <v>0</v>
      </c>
      <c r="BF4983">
        <v>0</v>
      </c>
      <c r="BG4983">
        <v>0</v>
      </c>
      <c r="BH4983">
        <v>0</v>
      </c>
      <c r="BI4983">
        <v>0</v>
      </c>
      <c r="BJ4983">
        <v>2</v>
      </c>
      <c r="BK4983">
        <v>0</v>
      </c>
      <c r="BL4983">
        <v>0</v>
      </c>
      <c r="BM4983">
        <v>0</v>
      </c>
      <c r="BN4983">
        <v>2</v>
      </c>
      <c r="BO4983">
        <v>4</v>
      </c>
      <c r="BP4983">
        <v>0</v>
      </c>
      <c r="BQ4983">
        <v>0</v>
      </c>
      <c r="BR4983">
        <v>0</v>
      </c>
      <c r="BS4983">
        <v>1</v>
      </c>
      <c r="BT4983">
        <v>21</v>
      </c>
      <c r="BU4983" t="s">
        <v>4771</v>
      </c>
    </row>
    <row r="4984" spans="1:73">
      <c r="A4984" t="s">
        <v>4552</v>
      </c>
      <c r="B4984" t="s">
        <v>4553</v>
      </c>
      <c r="C4984">
        <v>232</v>
      </c>
      <c r="D4984" t="s">
        <v>119</v>
      </c>
      <c r="E4984" t="s">
        <v>245</v>
      </c>
      <c r="F4984" t="s">
        <v>184</v>
      </c>
      <c r="G4984">
        <v>0</v>
      </c>
      <c r="H4984">
        <v>7</v>
      </c>
      <c r="I4984">
        <v>1</v>
      </c>
      <c r="J4984">
        <v>0</v>
      </c>
      <c r="K4984">
        <v>0</v>
      </c>
      <c r="L4984">
        <v>0</v>
      </c>
      <c r="M4984">
        <v>0</v>
      </c>
      <c r="N4984">
        <v>4</v>
      </c>
      <c r="O4984">
        <v>0</v>
      </c>
      <c r="P4984">
        <v>0</v>
      </c>
      <c r="Q4984">
        <v>0</v>
      </c>
      <c r="R4984">
        <v>0</v>
      </c>
      <c r="S4984">
        <v>7</v>
      </c>
      <c r="T4984">
        <v>7</v>
      </c>
      <c r="U4984">
        <v>0</v>
      </c>
      <c r="V4984">
        <v>0</v>
      </c>
      <c r="W4984">
        <v>0</v>
      </c>
      <c r="X4984">
        <v>0</v>
      </c>
      <c r="Y4984">
        <v>0</v>
      </c>
      <c r="Z4984">
        <v>1</v>
      </c>
      <c r="AA4984">
        <v>0</v>
      </c>
      <c r="AB4984">
        <v>27</v>
      </c>
      <c r="AC4984">
        <v>0</v>
      </c>
      <c r="AD4984">
        <v>0</v>
      </c>
      <c r="AE4984">
        <v>0</v>
      </c>
      <c r="AF4984">
        <v>0</v>
      </c>
      <c r="AG4984">
        <v>3</v>
      </c>
      <c r="AH4984">
        <v>0</v>
      </c>
      <c r="AI4984">
        <v>5</v>
      </c>
      <c r="AJ4984">
        <v>0</v>
      </c>
      <c r="AK4984">
        <v>0</v>
      </c>
      <c r="AL4984">
        <v>0</v>
      </c>
      <c r="AM4984">
        <v>3</v>
      </c>
      <c r="AN4984">
        <v>0</v>
      </c>
      <c r="AO4984">
        <v>0</v>
      </c>
      <c r="AP4984">
        <v>1</v>
      </c>
      <c r="AQ4984">
        <v>0</v>
      </c>
      <c r="AR4984">
        <v>0</v>
      </c>
      <c r="AS4984">
        <v>0</v>
      </c>
      <c r="AT4984">
        <v>0</v>
      </c>
      <c r="AU4984">
        <v>3</v>
      </c>
      <c r="AV4984">
        <v>0</v>
      </c>
      <c r="AW4984">
        <v>1</v>
      </c>
      <c r="AX4984">
        <v>0</v>
      </c>
      <c r="AY4984">
        <v>5</v>
      </c>
      <c r="AZ4984">
        <v>3</v>
      </c>
      <c r="BA4984">
        <v>4</v>
      </c>
      <c r="BB4984">
        <v>2</v>
      </c>
      <c r="BC4984">
        <v>7</v>
      </c>
      <c r="BD4984">
        <v>0</v>
      </c>
      <c r="BE4984">
        <v>0</v>
      </c>
      <c r="BF4984">
        <v>0</v>
      </c>
      <c r="BG4984">
        <v>0</v>
      </c>
      <c r="BH4984">
        <v>0</v>
      </c>
      <c r="BI4984">
        <v>7</v>
      </c>
      <c r="BJ4984">
        <v>5</v>
      </c>
      <c r="BK4984">
        <v>0</v>
      </c>
      <c r="BL4984">
        <v>2</v>
      </c>
      <c r="BM4984">
        <v>0</v>
      </c>
      <c r="BN4984">
        <v>1</v>
      </c>
      <c r="BO4984">
        <v>6</v>
      </c>
      <c r="BP4984">
        <v>0</v>
      </c>
      <c r="BQ4984">
        <v>0</v>
      </c>
      <c r="BR4984">
        <v>0</v>
      </c>
      <c r="BS4984">
        <v>2</v>
      </c>
      <c r="BT4984">
        <v>44</v>
      </c>
      <c r="BU4984" t="s">
        <v>4772</v>
      </c>
    </row>
    <row r="4985" spans="1:73">
      <c r="A4985" t="s">
        <v>4552</v>
      </c>
      <c r="B4985" t="s">
        <v>4553</v>
      </c>
      <c r="C4985">
        <v>233</v>
      </c>
      <c r="D4985" t="s">
        <v>119</v>
      </c>
      <c r="E4985" t="s">
        <v>4559</v>
      </c>
      <c r="F4985" t="s">
        <v>92</v>
      </c>
      <c r="G4985">
        <v>2</v>
      </c>
      <c r="H4985">
        <v>12</v>
      </c>
      <c r="I4985">
        <v>10</v>
      </c>
      <c r="J4985">
        <v>0</v>
      </c>
      <c r="K4985">
        <v>0</v>
      </c>
      <c r="L4985">
        <v>12</v>
      </c>
      <c r="M4985">
        <v>2</v>
      </c>
      <c r="N4985">
        <v>22</v>
      </c>
      <c r="O4985">
        <v>5</v>
      </c>
      <c r="P4985">
        <v>0</v>
      </c>
      <c r="Q4985">
        <v>1</v>
      </c>
      <c r="R4985">
        <v>1</v>
      </c>
      <c r="S4985">
        <v>31</v>
      </c>
      <c r="T4985">
        <v>5</v>
      </c>
      <c r="U4985">
        <v>0</v>
      </c>
      <c r="V4985">
        <v>4</v>
      </c>
      <c r="W4985">
        <v>2</v>
      </c>
      <c r="X4985">
        <v>0</v>
      </c>
      <c r="Y4985">
        <v>1</v>
      </c>
      <c r="Z4985">
        <v>3</v>
      </c>
      <c r="AA4985">
        <v>0</v>
      </c>
      <c r="AB4985">
        <v>111</v>
      </c>
      <c r="AC4985">
        <v>2</v>
      </c>
      <c r="AD4985">
        <v>0</v>
      </c>
      <c r="AE4985">
        <v>0</v>
      </c>
      <c r="AF4985">
        <v>0</v>
      </c>
      <c r="AG4985">
        <v>3</v>
      </c>
      <c r="AH4985">
        <v>0</v>
      </c>
      <c r="AI4985">
        <v>3</v>
      </c>
      <c r="AJ4985">
        <v>0</v>
      </c>
      <c r="AK4985">
        <v>0</v>
      </c>
      <c r="AL4985">
        <v>10</v>
      </c>
      <c r="AM4985">
        <v>13</v>
      </c>
      <c r="AN4985">
        <v>0</v>
      </c>
      <c r="AO4985">
        <v>0</v>
      </c>
      <c r="AP4985">
        <v>0</v>
      </c>
      <c r="AQ4985">
        <v>5</v>
      </c>
      <c r="AR4985">
        <v>0</v>
      </c>
      <c r="AS4985">
        <v>0</v>
      </c>
      <c r="AT4985">
        <v>1</v>
      </c>
      <c r="AU4985">
        <v>1</v>
      </c>
      <c r="AV4985">
        <v>1</v>
      </c>
      <c r="AW4985">
        <v>9</v>
      </c>
      <c r="AX4985">
        <v>15</v>
      </c>
      <c r="AY4985">
        <v>23</v>
      </c>
      <c r="AZ4985">
        <v>28</v>
      </c>
      <c r="BA4985">
        <v>29</v>
      </c>
      <c r="BB4985">
        <v>8</v>
      </c>
      <c r="BC4985">
        <v>19</v>
      </c>
      <c r="BD4985">
        <v>0</v>
      </c>
      <c r="BE4985">
        <v>0</v>
      </c>
      <c r="BF4985">
        <v>0</v>
      </c>
      <c r="BG4985">
        <v>3</v>
      </c>
      <c r="BH4985">
        <v>0</v>
      </c>
      <c r="BI4985">
        <v>26</v>
      </c>
      <c r="BJ4985">
        <v>8</v>
      </c>
      <c r="BK4985">
        <v>0</v>
      </c>
      <c r="BL4985">
        <v>9</v>
      </c>
      <c r="BM4985">
        <v>2</v>
      </c>
      <c r="BN4985">
        <v>10</v>
      </c>
      <c r="BO4985">
        <v>34</v>
      </c>
      <c r="BP4985">
        <v>1</v>
      </c>
      <c r="BQ4985">
        <v>0</v>
      </c>
      <c r="BR4985">
        <v>10</v>
      </c>
      <c r="BS4985">
        <v>7</v>
      </c>
      <c r="BT4985">
        <v>174</v>
      </c>
      <c r="BU4985" t="s">
        <v>4773</v>
      </c>
    </row>
    <row r="4986" spans="1:73">
      <c r="A4986" t="s">
        <v>4552</v>
      </c>
      <c r="B4986" t="s">
        <v>4553</v>
      </c>
      <c r="C4986">
        <v>234</v>
      </c>
      <c r="D4986" t="s">
        <v>119</v>
      </c>
      <c r="E4986" t="s">
        <v>78</v>
      </c>
      <c r="F4986" t="s">
        <v>77</v>
      </c>
      <c r="G4986">
        <v>0</v>
      </c>
      <c r="H4986">
        <v>5</v>
      </c>
      <c r="I4986">
        <v>3</v>
      </c>
      <c r="J4986">
        <v>0</v>
      </c>
      <c r="K4986">
        <v>0</v>
      </c>
      <c r="L4986">
        <v>7</v>
      </c>
      <c r="M4986">
        <v>0</v>
      </c>
      <c r="N4986">
        <v>13</v>
      </c>
      <c r="O4986">
        <v>0</v>
      </c>
      <c r="P4986">
        <v>0</v>
      </c>
      <c r="Q4986">
        <v>0</v>
      </c>
      <c r="R4986">
        <v>0</v>
      </c>
      <c r="S4986">
        <v>15</v>
      </c>
      <c r="T4986">
        <v>7</v>
      </c>
      <c r="U4986">
        <v>0</v>
      </c>
      <c r="V4986">
        <v>2</v>
      </c>
      <c r="W4986">
        <v>2</v>
      </c>
      <c r="X4986">
        <v>0</v>
      </c>
      <c r="Y4986">
        <v>0</v>
      </c>
      <c r="Z4986">
        <v>1</v>
      </c>
      <c r="AA4986">
        <v>0</v>
      </c>
      <c r="AB4986">
        <v>79</v>
      </c>
      <c r="AC4986">
        <v>0</v>
      </c>
      <c r="AD4986">
        <v>0</v>
      </c>
      <c r="AE4986">
        <v>0</v>
      </c>
      <c r="AF4986">
        <v>0</v>
      </c>
      <c r="AG4986">
        <v>0</v>
      </c>
      <c r="AH4986">
        <v>4</v>
      </c>
      <c r="AI4986">
        <v>6</v>
      </c>
      <c r="AJ4986">
        <v>0</v>
      </c>
      <c r="AK4986">
        <v>0</v>
      </c>
      <c r="AL4986">
        <v>0</v>
      </c>
      <c r="AM4986">
        <v>5</v>
      </c>
      <c r="AN4986">
        <v>0</v>
      </c>
      <c r="AO4986">
        <v>0</v>
      </c>
      <c r="AP4986">
        <v>2</v>
      </c>
      <c r="AQ4986">
        <v>1</v>
      </c>
      <c r="AR4986">
        <v>0</v>
      </c>
      <c r="AS4986">
        <v>0</v>
      </c>
      <c r="AT4986">
        <v>7</v>
      </c>
      <c r="AU4986">
        <v>2</v>
      </c>
      <c r="AV4986">
        <v>0</v>
      </c>
      <c r="AW4986">
        <v>3</v>
      </c>
      <c r="AX4986">
        <v>14</v>
      </c>
      <c r="AY4986">
        <v>17</v>
      </c>
      <c r="AZ4986">
        <v>18</v>
      </c>
      <c r="BA4986">
        <v>20</v>
      </c>
      <c r="BB4986">
        <v>5</v>
      </c>
      <c r="BC4986">
        <v>11</v>
      </c>
      <c r="BD4986">
        <v>0</v>
      </c>
      <c r="BE4986">
        <v>0</v>
      </c>
      <c r="BF4986">
        <v>0</v>
      </c>
      <c r="BG4986">
        <v>0</v>
      </c>
      <c r="BH4986">
        <v>0</v>
      </c>
      <c r="BI4986">
        <v>15</v>
      </c>
      <c r="BJ4986">
        <v>6</v>
      </c>
      <c r="BK4986">
        <v>0</v>
      </c>
      <c r="BL4986">
        <v>0</v>
      </c>
      <c r="BM4986">
        <v>2</v>
      </c>
      <c r="BN4986">
        <v>3</v>
      </c>
      <c r="BO4986">
        <v>21</v>
      </c>
      <c r="BP4986">
        <v>2</v>
      </c>
      <c r="BQ4986">
        <v>0</v>
      </c>
      <c r="BR4986">
        <v>3</v>
      </c>
      <c r="BS4986">
        <v>10</v>
      </c>
      <c r="BT4986">
        <v>136</v>
      </c>
      <c r="BU4986" t="s">
        <v>4774</v>
      </c>
    </row>
    <row r="4987" spans="1:73">
      <c r="A4987" t="s">
        <v>4552</v>
      </c>
      <c r="B4987" t="s">
        <v>4553</v>
      </c>
      <c r="C4987">
        <v>235</v>
      </c>
      <c r="D4987" t="s">
        <v>119</v>
      </c>
      <c r="E4987" t="s">
        <v>4775</v>
      </c>
      <c r="F4987" t="s">
        <v>184</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0</v>
      </c>
      <c r="BB4987">
        <v>0</v>
      </c>
      <c r="BC4987">
        <v>0</v>
      </c>
      <c r="BD4987">
        <v>0</v>
      </c>
      <c r="BE4987">
        <v>0</v>
      </c>
      <c r="BF4987">
        <v>0</v>
      </c>
      <c r="BG4987">
        <v>0</v>
      </c>
      <c r="BH4987">
        <v>0</v>
      </c>
      <c r="BI4987">
        <v>0</v>
      </c>
      <c r="BJ4987">
        <v>0</v>
      </c>
      <c r="BK4987">
        <v>0</v>
      </c>
      <c r="BL4987">
        <v>0</v>
      </c>
      <c r="BM4987">
        <v>0</v>
      </c>
      <c r="BN4987">
        <v>0</v>
      </c>
      <c r="BO4987">
        <v>0</v>
      </c>
      <c r="BP4987">
        <v>0</v>
      </c>
      <c r="BQ4987">
        <v>0</v>
      </c>
      <c r="BR4987">
        <v>0</v>
      </c>
      <c r="BS4987">
        <v>1</v>
      </c>
      <c r="BT4987">
        <v>2</v>
      </c>
      <c r="BU4987" t="s">
        <v>379</v>
      </c>
    </row>
    <row r="4988" spans="1:73">
      <c r="A4988" t="s">
        <v>4552</v>
      </c>
      <c r="B4988" t="s">
        <v>4553</v>
      </c>
      <c r="C4988">
        <v>236</v>
      </c>
      <c r="D4988" t="s">
        <v>119</v>
      </c>
      <c r="E4988" t="s">
        <v>78</v>
      </c>
      <c r="F4988" t="s">
        <v>77</v>
      </c>
      <c r="G4988">
        <v>0</v>
      </c>
      <c r="H4988">
        <v>2</v>
      </c>
      <c r="I4988">
        <v>0</v>
      </c>
      <c r="J4988">
        <v>0</v>
      </c>
      <c r="K4988">
        <v>0</v>
      </c>
      <c r="L4988">
        <v>2</v>
      </c>
      <c r="M4988">
        <v>0</v>
      </c>
      <c r="N4988">
        <v>2</v>
      </c>
      <c r="O4988">
        <v>0</v>
      </c>
      <c r="P4988">
        <v>0</v>
      </c>
      <c r="Q4988">
        <v>0</v>
      </c>
      <c r="R4988">
        <v>0</v>
      </c>
      <c r="S4988">
        <v>7</v>
      </c>
      <c r="T4988">
        <v>2</v>
      </c>
      <c r="U4988">
        <v>0</v>
      </c>
      <c r="V4988">
        <v>1</v>
      </c>
      <c r="W4988">
        <v>1</v>
      </c>
      <c r="X4988">
        <v>0</v>
      </c>
      <c r="Y4988">
        <v>0</v>
      </c>
      <c r="Z4988">
        <v>0</v>
      </c>
      <c r="AA4988">
        <v>0</v>
      </c>
      <c r="AB4988">
        <v>17</v>
      </c>
      <c r="AC4988">
        <v>0</v>
      </c>
      <c r="AD4988">
        <v>0</v>
      </c>
      <c r="AE4988">
        <v>0</v>
      </c>
      <c r="AF4988">
        <v>0</v>
      </c>
      <c r="AG4988">
        <v>0</v>
      </c>
      <c r="AH4988">
        <v>2</v>
      </c>
      <c r="AI4988">
        <v>2</v>
      </c>
      <c r="AJ4988">
        <v>0</v>
      </c>
      <c r="AK4988">
        <v>0</v>
      </c>
      <c r="AL4988">
        <v>0</v>
      </c>
      <c r="AM4988">
        <v>0</v>
      </c>
      <c r="AN4988">
        <v>0</v>
      </c>
      <c r="AO4988">
        <v>0</v>
      </c>
      <c r="AP4988">
        <v>2</v>
      </c>
      <c r="AQ4988">
        <v>0</v>
      </c>
      <c r="AR4988">
        <v>0</v>
      </c>
      <c r="AS4988">
        <v>0</v>
      </c>
      <c r="AT4988">
        <v>1</v>
      </c>
      <c r="AU4988">
        <v>0</v>
      </c>
      <c r="AV4988">
        <v>0</v>
      </c>
      <c r="AW4988">
        <v>0</v>
      </c>
      <c r="AX4988">
        <v>2</v>
      </c>
      <c r="AY4988">
        <v>2</v>
      </c>
      <c r="AZ4988">
        <v>3</v>
      </c>
      <c r="BA4988">
        <v>2</v>
      </c>
      <c r="BB4988">
        <v>0</v>
      </c>
      <c r="BC4988">
        <v>9</v>
      </c>
      <c r="BD4988">
        <v>0</v>
      </c>
      <c r="BE4988">
        <v>0</v>
      </c>
      <c r="BF4988">
        <v>0</v>
      </c>
      <c r="BG4988">
        <v>0</v>
      </c>
      <c r="BH4988">
        <v>0</v>
      </c>
      <c r="BI4988">
        <v>3</v>
      </c>
      <c r="BJ4988">
        <v>3</v>
      </c>
      <c r="BK4988">
        <v>0</v>
      </c>
      <c r="BL4988">
        <v>0</v>
      </c>
      <c r="BM4988">
        <v>0</v>
      </c>
      <c r="BN4988">
        <v>4</v>
      </c>
      <c r="BO4988">
        <v>3</v>
      </c>
      <c r="BP4988">
        <v>0</v>
      </c>
      <c r="BQ4988">
        <v>0</v>
      </c>
      <c r="BR4988">
        <v>0</v>
      </c>
      <c r="BS4988">
        <v>3</v>
      </c>
      <c r="BT4988">
        <v>29</v>
      </c>
      <c r="BU4988" t="s">
        <v>4776</v>
      </c>
    </row>
    <row r="4989" spans="1:73">
      <c r="A4989" t="s">
        <v>4552</v>
      </c>
      <c r="B4989" t="s">
        <v>4553</v>
      </c>
      <c r="C4989">
        <v>237</v>
      </c>
      <c r="D4989" t="s">
        <v>119</v>
      </c>
      <c r="E4989" t="s">
        <v>4775</v>
      </c>
      <c r="F4989" t="s">
        <v>184</v>
      </c>
      <c r="G4989">
        <v>0</v>
      </c>
      <c r="H4989">
        <v>1</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2</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0</v>
      </c>
      <c r="BB4989">
        <v>0</v>
      </c>
      <c r="BC4989">
        <v>0</v>
      </c>
      <c r="BD4989">
        <v>0</v>
      </c>
      <c r="BE4989">
        <v>0</v>
      </c>
      <c r="BF4989">
        <v>0</v>
      </c>
      <c r="BG4989">
        <v>0</v>
      </c>
      <c r="BH4989">
        <v>0</v>
      </c>
      <c r="BI4989">
        <v>0</v>
      </c>
      <c r="BJ4989">
        <v>0</v>
      </c>
      <c r="BK4989">
        <v>0</v>
      </c>
      <c r="BL4989">
        <v>0</v>
      </c>
      <c r="BM4989">
        <v>0</v>
      </c>
      <c r="BN4989">
        <v>0</v>
      </c>
      <c r="BO4989">
        <v>0</v>
      </c>
      <c r="BP4989">
        <v>0</v>
      </c>
      <c r="BQ4989">
        <v>0</v>
      </c>
      <c r="BR4989">
        <v>0</v>
      </c>
      <c r="BS4989">
        <v>1</v>
      </c>
      <c r="BT4989">
        <v>3</v>
      </c>
      <c r="BU4989" t="s">
        <v>4777</v>
      </c>
    </row>
    <row r="4990" spans="1:73">
      <c r="A4990" t="s">
        <v>4552</v>
      </c>
      <c r="B4990" t="s">
        <v>4553</v>
      </c>
      <c r="C4990">
        <v>238</v>
      </c>
      <c r="D4990" t="s">
        <v>119</v>
      </c>
      <c r="E4990" t="s">
        <v>78</v>
      </c>
      <c r="F4990" t="s">
        <v>77</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0</v>
      </c>
      <c r="BB4990">
        <v>0</v>
      </c>
      <c r="BC4990">
        <v>0</v>
      </c>
      <c r="BD4990">
        <v>0</v>
      </c>
      <c r="BE4990">
        <v>0</v>
      </c>
      <c r="BF4990">
        <v>0</v>
      </c>
      <c r="BG4990">
        <v>0</v>
      </c>
      <c r="BH4990">
        <v>0</v>
      </c>
      <c r="BI4990">
        <v>0</v>
      </c>
      <c r="BJ4990">
        <v>0</v>
      </c>
      <c r="BK4990">
        <v>0</v>
      </c>
      <c r="BL4990">
        <v>0</v>
      </c>
      <c r="BM4990">
        <v>0</v>
      </c>
      <c r="BN4990">
        <v>0</v>
      </c>
      <c r="BO4990">
        <v>0</v>
      </c>
      <c r="BP4990">
        <v>0</v>
      </c>
      <c r="BQ4990">
        <v>0</v>
      </c>
      <c r="BR4990">
        <v>0</v>
      </c>
      <c r="BS4990">
        <v>1</v>
      </c>
      <c r="BT4990">
        <v>1</v>
      </c>
      <c r="BU4990" t="s">
        <v>206</v>
      </c>
    </row>
    <row r="4991" spans="1:73">
      <c r="A4991" t="s">
        <v>4552</v>
      </c>
      <c r="B4991" t="s">
        <v>4553</v>
      </c>
      <c r="C4991">
        <v>239</v>
      </c>
      <c r="D4991" t="s">
        <v>119</v>
      </c>
      <c r="E4991" t="s">
        <v>4775</v>
      </c>
      <c r="F4991" t="s">
        <v>184</v>
      </c>
      <c r="G4991">
        <v>0</v>
      </c>
      <c r="H4991">
        <v>7</v>
      </c>
      <c r="I4991">
        <v>3</v>
      </c>
      <c r="J4991">
        <v>0</v>
      </c>
      <c r="K4991">
        <v>0</v>
      </c>
      <c r="L4991">
        <v>12</v>
      </c>
      <c r="M4991">
        <v>0</v>
      </c>
      <c r="N4991">
        <v>15</v>
      </c>
      <c r="O4991">
        <v>0</v>
      </c>
      <c r="P4991">
        <v>0</v>
      </c>
      <c r="Q4991">
        <v>1</v>
      </c>
      <c r="R4991">
        <v>2</v>
      </c>
      <c r="S4991">
        <v>21</v>
      </c>
      <c r="T4991">
        <v>4</v>
      </c>
      <c r="U4991">
        <v>0</v>
      </c>
      <c r="V4991">
        <v>1</v>
      </c>
      <c r="W4991">
        <v>3</v>
      </c>
      <c r="X4991">
        <v>0</v>
      </c>
      <c r="Y4991">
        <v>0</v>
      </c>
      <c r="Z4991">
        <v>1</v>
      </c>
      <c r="AA4991">
        <v>0</v>
      </c>
      <c r="AB4991">
        <v>76</v>
      </c>
      <c r="AC4991">
        <v>1</v>
      </c>
      <c r="AD4991">
        <v>0</v>
      </c>
      <c r="AE4991">
        <v>0</v>
      </c>
      <c r="AF4991">
        <v>1</v>
      </c>
      <c r="AG4991">
        <v>5</v>
      </c>
      <c r="AH4991">
        <v>4</v>
      </c>
      <c r="AI4991">
        <v>3</v>
      </c>
      <c r="AJ4991">
        <v>0</v>
      </c>
      <c r="AK4991">
        <v>0</v>
      </c>
      <c r="AL4991">
        <v>2</v>
      </c>
      <c r="AM4991">
        <v>9</v>
      </c>
      <c r="AN4991">
        <v>0</v>
      </c>
      <c r="AO4991">
        <v>0</v>
      </c>
      <c r="AP4991">
        <v>1</v>
      </c>
      <c r="AQ4991">
        <v>1</v>
      </c>
      <c r="AR4991">
        <v>1</v>
      </c>
      <c r="AS4991">
        <v>0</v>
      </c>
      <c r="AT4991">
        <v>1</v>
      </c>
      <c r="AU4991">
        <v>4</v>
      </c>
      <c r="AV4991">
        <v>3</v>
      </c>
      <c r="AW4991">
        <v>2</v>
      </c>
      <c r="AX4991">
        <v>9</v>
      </c>
      <c r="AY4991">
        <v>13</v>
      </c>
      <c r="AZ4991">
        <v>13</v>
      </c>
      <c r="BA4991">
        <v>18</v>
      </c>
      <c r="BB4991">
        <v>4</v>
      </c>
      <c r="BC4991">
        <v>12</v>
      </c>
      <c r="BD4991">
        <v>0</v>
      </c>
      <c r="BE4991">
        <v>0</v>
      </c>
      <c r="BF4991">
        <v>1</v>
      </c>
      <c r="BG4991">
        <v>0</v>
      </c>
      <c r="BH4991">
        <v>0</v>
      </c>
      <c r="BI4991">
        <v>11</v>
      </c>
      <c r="BJ4991">
        <v>4</v>
      </c>
      <c r="BK4991">
        <v>0</v>
      </c>
      <c r="BL4991">
        <v>4</v>
      </c>
      <c r="BM4991">
        <v>0</v>
      </c>
      <c r="BN4991">
        <v>5</v>
      </c>
      <c r="BO4991">
        <v>21</v>
      </c>
      <c r="BP4991">
        <v>2</v>
      </c>
      <c r="BQ4991">
        <v>0</v>
      </c>
      <c r="BR4991">
        <v>3</v>
      </c>
      <c r="BS4991">
        <v>10</v>
      </c>
      <c r="BT4991">
        <v>140</v>
      </c>
      <c r="BU4991" t="s">
        <v>4778</v>
      </c>
    </row>
    <row r="4992" spans="1:73">
      <c r="A4992" t="s">
        <v>4552</v>
      </c>
      <c r="B4992" t="s">
        <v>4553</v>
      </c>
      <c r="C4992">
        <v>240</v>
      </c>
      <c r="D4992" t="s">
        <v>119</v>
      </c>
      <c r="E4992" t="s">
        <v>78</v>
      </c>
      <c r="F4992" t="s">
        <v>77</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0</v>
      </c>
      <c r="BB4992">
        <v>0</v>
      </c>
      <c r="BC4992">
        <v>0</v>
      </c>
      <c r="BD4992">
        <v>0</v>
      </c>
      <c r="BE4992">
        <v>0</v>
      </c>
      <c r="BF4992">
        <v>0</v>
      </c>
      <c r="BG4992">
        <v>0</v>
      </c>
      <c r="BH4992">
        <v>0</v>
      </c>
      <c r="BI4992">
        <v>0</v>
      </c>
      <c r="BJ4992">
        <v>0</v>
      </c>
      <c r="BK4992">
        <v>0</v>
      </c>
      <c r="BL4992">
        <v>0</v>
      </c>
      <c r="BM4992">
        <v>0</v>
      </c>
      <c r="BN4992">
        <v>0</v>
      </c>
      <c r="BO4992">
        <v>0</v>
      </c>
      <c r="BP4992">
        <v>0</v>
      </c>
      <c r="BQ4992">
        <v>0</v>
      </c>
      <c r="BR4992">
        <v>0</v>
      </c>
      <c r="BS4992">
        <v>1</v>
      </c>
      <c r="BT4992">
        <v>3</v>
      </c>
      <c r="BU4992" t="s">
        <v>4779</v>
      </c>
    </row>
    <row r="4993" spans="1:73">
      <c r="A4993" t="s">
        <v>4552</v>
      </c>
      <c r="B4993" t="s">
        <v>4553</v>
      </c>
      <c r="C4993">
        <v>241</v>
      </c>
      <c r="D4993" t="s">
        <v>119</v>
      </c>
      <c r="E4993" t="s">
        <v>4775</v>
      </c>
      <c r="F4993" t="s">
        <v>184</v>
      </c>
      <c r="G4993">
        <v>0</v>
      </c>
      <c r="H4993">
        <v>0</v>
      </c>
      <c r="I4993">
        <v>0</v>
      </c>
      <c r="J4993">
        <v>0</v>
      </c>
      <c r="K4993">
        <v>0</v>
      </c>
      <c r="L4993">
        <v>1</v>
      </c>
      <c r="M4993">
        <v>0</v>
      </c>
      <c r="N4993">
        <v>1</v>
      </c>
      <c r="O4993">
        <v>0</v>
      </c>
      <c r="P4993">
        <v>0</v>
      </c>
      <c r="Q4993">
        <v>1</v>
      </c>
      <c r="R4993">
        <v>0</v>
      </c>
      <c r="S4993">
        <v>1</v>
      </c>
      <c r="T4993">
        <v>0</v>
      </c>
      <c r="U4993">
        <v>0</v>
      </c>
      <c r="V4993">
        <v>0</v>
      </c>
      <c r="W4993">
        <v>0</v>
      </c>
      <c r="X4993">
        <v>0</v>
      </c>
      <c r="Y4993">
        <v>0</v>
      </c>
      <c r="Z4993">
        <v>0</v>
      </c>
      <c r="AA4993">
        <v>0</v>
      </c>
      <c r="AB4993">
        <v>4</v>
      </c>
      <c r="AC4993">
        <v>0</v>
      </c>
      <c r="AD4993">
        <v>0</v>
      </c>
      <c r="AE4993">
        <v>0</v>
      </c>
      <c r="AF4993">
        <v>0</v>
      </c>
      <c r="AG4993">
        <v>0</v>
      </c>
      <c r="AH4993">
        <v>0</v>
      </c>
      <c r="AI4993">
        <v>0</v>
      </c>
      <c r="AJ4993">
        <v>0</v>
      </c>
      <c r="AK4993">
        <v>0</v>
      </c>
      <c r="AL4993">
        <v>0</v>
      </c>
      <c r="AM4993">
        <v>1</v>
      </c>
      <c r="AN4993">
        <v>0</v>
      </c>
      <c r="AO4993">
        <v>0</v>
      </c>
      <c r="AP4993">
        <v>0</v>
      </c>
      <c r="AQ4993">
        <v>0</v>
      </c>
      <c r="AR4993">
        <v>0</v>
      </c>
      <c r="AS4993">
        <v>0</v>
      </c>
      <c r="AT4993">
        <v>0</v>
      </c>
      <c r="AU4993">
        <v>0</v>
      </c>
      <c r="AV4993">
        <v>0</v>
      </c>
      <c r="AW4993">
        <v>0</v>
      </c>
      <c r="AX4993">
        <v>0</v>
      </c>
      <c r="AY4993">
        <v>0</v>
      </c>
      <c r="AZ4993">
        <v>1</v>
      </c>
      <c r="BA4993">
        <v>1</v>
      </c>
      <c r="BB4993">
        <v>0</v>
      </c>
      <c r="BC4993">
        <v>0</v>
      </c>
      <c r="BD4993">
        <v>0</v>
      </c>
      <c r="BE4993">
        <v>0</v>
      </c>
      <c r="BF4993">
        <v>0</v>
      </c>
      <c r="BG4993">
        <v>0</v>
      </c>
      <c r="BH4993">
        <v>0</v>
      </c>
      <c r="BI4993">
        <v>0</v>
      </c>
      <c r="BJ4993">
        <v>0</v>
      </c>
      <c r="BK4993">
        <v>0</v>
      </c>
      <c r="BL4993">
        <v>0</v>
      </c>
      <c r="BM4993">
        <v>0</v>
      </c>
      <c r="BN4993">
        <v>0</v>
      </c>
      <c r="BO4993">
        <v>1</v>
      </c>
      <c r="BP4993">
        <v>0</v>
      </c>
      <c r="BQ4993">
        <v>0</v>
      </c>
      <c r="BR4993">
        <v>0</v>
      </c>
      <c r="BS4993">
        <v>1</v>
      </c>
      <c r="BT4993">
        <v>7</v>
      </c>
      <c r="BU4993" t="s">
        <v>4780</v>
      </c>
    </row>
    <row r="4994" spans="1:73">
      <c r="A4994" t="s">
        <v>4552</v>
      </c>
      <c r="B4994" t="s">
        <v>4553</v>
      </c>
      <c r="C4994">
        <v>242</v>
      </c>
      <c r="D4994" t="s">
        <v>119</v>
      </c>
      <c r="E4994" t="s">
        <v>78</v>
      </c>
      <c r="F4994" t="s">
        <v>77</v>
      </c>
      <c r="G4994">
        <v>0</v>
      </c>
      <c r="H4994">
        <v>0</v>
      </c>
      <c r="I4994">
        <v>1</v>
      </c>
      <c r="J4994">
        <v>0</v>
      </c>
      <c r="K4994">
        <v>0</v>
      </c>
      <c r="L4994">
        <v>3</v>
      </c>
      <c r="M4994">
        <v>0</v>
      </c>
      <c r="N4994">
        <v>2</v>
      </c>
      <c r="O4994">
        <v>0</v>
      </c>
      <c r="P4994">
        <v>0</v>
      </c>
      <c r="Q4994">
        <v>0</v>
      </c>
      <c r="R4994">
        <v>0</v>
      </c>
      <c r="S4994">
        <v>4</v>
      </c>
      <c r="T4994">
        <v>3</v>
      </c>
      <c r="U4994">
        <v>0</v>
      </c>
      <c r="V4994">
        <v>0</v>
      </c>
      <c r="W4994">
        <v>1</v>
      </c>
      <c r="X4994">
        <v>0</v>
      </c>
      <c r="Y4994">
        <v>0</v>
      </c>
      <c r="Z4994">
        <v>0</v>
      </c>
      <c r="AA4994">
        <v>0</v>
      </c>
      <c r="AB4994">
        <v>14</v>
      </c>
      <c r="AC4994">
        <v>0</v>
      </c>
      <c r="AD4994">
        <v>0</v>
      </c>
      <c r="AE4994">
        <v>0</v>
      </c>
      <c r="AF4994">
        <v>0</v>
      </c>
      <c r="AG4994">
        <v>0</v>
      </c>
      <c r="AH4994">
        <v>0</v>
      </c>
      <c r="AI4994">
        <v>1</v>
      </c>
      <c r="AJ4994">
        <v>0</v>
      </c>
      <c r="AK4994">
        <v>0</v>
      </c>
      <c r="AL4994">
        <v>0</v>
      </c>
      <c r="AM4994">
        <v>0</v>
      </c>
      <c r="AN4994">
        <v>0</v>
      </c>
      <c r="AO4994">
        <v>0</v>
      </c>
      <c r="AP4994">
        <v>0</v>
      </c>
      <c r="AQ4994">
        <v>0</v>
      </c>
      <c r="AR4994">
        <v>0</v>
      </c>
      <c r="AS4994">
        <v>0</v>
      </c>
      <c r="AT4994">
        <v>0</v>
      </c>
      <c r="AU4994">
        <v>1</v>
      </c>
      <c r="AV4994">
        <v>0</v>
      </c>
      <c r="AW4994">
        <v>1</v>
      </c>
      <c r="AX4994">
        <v>1</v>
      </c>
      <c r="AY4994">
        <v>2</v>
      </c>
      <c r="AZ4994">
        <v>2</v>
      </c>
      <c r="BA4994">
        <v>2</v>
      </c>
      <c r="BB4994">
        <v>1</v>
      </c>
      <c r="BC4994">
        <v>2</v>
      </c>
      <c r="BD4994">
        <v>0</v>
      </c>
      <c r="BE4994">
        <v>0</v>
      </c>
      <c r="BF4994">
        <v>0</v>
      </c>
      <c r="BG4994">
        <v>0</v>
      </c>
      <c r="BH4994">
        <v>0</v>
      </c>
      <c r="BI4994">
        <v>1</v>
      </c>
      <c r="BJ4994">
        <v>1</v>
      </c>
      <c r="BK4994">
        <v>0</v>
      </c>
      <c r="BL4994">
        <v>0</v>
      </c>
      <c r="BM4994">
        <v>0</v>
      </c>
      <c r="BN4994">
        <v>0</v>
      </c>
      <c r="BO4994">
        <v>3</v>
      </c>
      <c r="BP4994">
        <v>0</v>
      </c>
      <c r="BQ4994">
        <v>0</v>
      </c>
      <c r="BR4994">
        <v>1</v>
      </c>
      <c r="BS4994">
        <v>2</v>
      </c>
      <c r="BT4994">
        <v>23</v>
      </c>
      <c r="BU4994" t="s">
        <v>4781</v>
      </c>
    </row>
    <row r="4995" spans="1:73">
      <c r="A4995" t="s">
        <v>4552</v>
      </c>
      <c r="B4995" t="s">
        <v>4553</v>
      </c>
      <c r="C4995">
        <v>243</v>
      </c>
      <c r="D4995" t="s">
        <v>119</v>
      </c>
      <c r="E4995" t="s">
        <v>4775</v>
      </c>
      <c r="F4995" t="s">
        <v>184</v>
      </c>
      <c r="G4995">
        <v>0</v>
      </c>
      <c r="H4995">
        <v>0</v>
      </c>
      <c r="I4995">
        <v>0</v>
      </c>
      <c r="J4995">
        <v>0</v>
      </c>
      <c r="K4995">
        <v>0</v>
      </c>
      <c r="L4995">
        <v>2</v>
      </c>
      <c r="M4995">
        <v>0</v>
      </c>
      <c r="N4995">
        <v>1</v>
      </c>
      <c r="O4995">
        <v>0</v>
      </c>
      <c r="P4995">
        <v>0</v>
      </c>
      <c r="Q4995">
        <v>0</v>
      </c>
      <c r="R4995">
        <v>0</v>
      </c>
      <c r="S4995">
        <v>0</v>
      </c>
      <c r="T4995">
        <v>0</v>
      </c>
      <c r="U4995">
        <v>0</v>
      </c>
      <c r="V4995">
        <v>0</v>
      </c>
      <c r="W4995">
        <v>0</v>
      </c>
      <c r="X4995">
        <v>0</v>
      </c>
      <c r="Y4995">
        <v>0</v>
      </c>
      <c r="Z4995">
        <v>0</v>
      </c>
      <c r="AA4995">
        <v>0</v>
      </c>
      <c r="AB4995">
        <v>5</v>
      </c>
      <c r="AC4995">
        <v>0</v>
      </c>
      <c r="AD4995">
        <v>0</v>
      </c>
      <c r="AE4995">
        <v>0</v>
      </c>
      <c r="AF4995">
        <v>0</v>
      </c>
      <c r="AG4995">
        <v>0</v>
      </c>
      <c r="AH4995">
        <v>0</v>
      </c>
      <c r="AI4995">
        <v>0</v>
      </c>
      <c r="AJ4995">
        <v>0</v>
      </c>
      <c r="AK4995">
        <v>0</v>
      </c>
      <c r="AL4995">
        <v>0</v>
      </c>
      <c r="AM4995">
        <v>1</v>
      </c>
      <c r="AN4995">
        <v>0</v>
      </c>
      <c r="AO4995">
        <v>0</v>
      </c>
      <c r="AP4995">
        <v>0</v>
      </c>
      <c r="AQ4995">
        <v>0</v>
      </c>
      <c r="AR4995">
        <v>0</v>
      </c>
      <c r="AS4995">
        <v>0</v>
      </c>
      <c r="AT4995">
        <v>0</v>
      </c>
      <c r="AU4995">
        <v>0</v>
      </c>
      <c r="AV4995">
        <v>0</v>
      </c>
      <c r="AW4995">
        <v>0</v>
      </c>
      <c r="AX4995">
        <v>0</v>
      </c>
      <c r="AY4995">
        <v>0</v>
      </c>
      <c r="AZ4995">
        <v>1</v>
      </c>
      <c r="BA4995">
        <v>1</v>
      </c>
      <c r="BB4995">
        <v>0</v>
      </c>
      <c r="BC4995">
        <v>0</v>
      </c>
      <c r="BD4995">
        <v>0</v>
      </c>
      <c r="BE4995">
        <v>0</v>
      </c>
      <c r="BF4995">
        <v>0</v>
      </c>
      <c r="BG4995">
        <v>0</v>
      </c>
      <c r="BH4995">
        <v>0</v>
      </c>
      <c r="BI4995">
        <v>0</v>
      </c>
      <c r="BJ4995">
        <v>0</v>
      </c>
      <c r="BK4995">
        <v>0</v>
      </c>
      <c r="BL4995">
        <v>0</v>
      </c>
      <c r="BM4995">
        <v>0</v>
      </c>
      <c r="BN4995">
        <v>0</v>
      </c>
      <c r="BO4995">
        <v>1</v>
      </c>
      <c r="BP4995">
        <v>0</v>
      </c>
      <c r="BQ4995">
        <v>0</v>
      </c>
      <c r="BR4995">
        <v>0</v>
      </c>
      <c r="BS4995">
        <v>2</v>
      </c>
      <c r="BT4995">
        <v>8</v>
      </c>
      <c r="BU4995" t="s">
        <v>4782</v>
      </c>
    </row>
    <row r="4996" spans="1:73">
      <c r="A4996" t="s">
        <v>4552</v>
      </c>
      <c r="B4996" t="s">
        <v>4553</v>
      </c>
      <c r="C4996">
        <v>244</v>
      </c>
      <c r="D4996" t="s">
        <v>119</v>
      </c>
      <c r="E4996" t="s">
        <v>4559</v>
      </c>
      <c r="F4996" t="s">
        <v>92</v>
      </c>
      <c r="G4996">
        <v>0</v>
      </c>
      <c r="H4996">
        <v>0</v>
      </c>
      <c r="I4996">
        <v>0</v>
      </c>
      <c r="J4996">
        <v>0</v>
      </c>
      <c r="K4996">
        <v>0</v>
      </c>
      <c r="L4996">
        <v>0</v>
      </c>
      <c r="M4996">
        <v>0</v>
      </c>
      <c r="N4996">
        <v>0</v>
      </c>
      <c r="O4996">
        <v>0</v>
      </c>
      <c r="P4996">
        <v>0</v>
      </c>
      <c r="Q4996">
        <v>0</v>
      </c>
      <c r="R4996">
        <v>0</v>
      </c>
      <c r="S4996">
        <v>1</v>
      </c>
      <c r="T4996">
        <v>0</v>
      </c>
      <c r="U4996">
        <v>0</v>
      </c>
      <c r="V4996">
        <v>0</v>
      </c>
      <c r="W4996">
        <v>0</v>
      </c>
      <c r="X4996">
        <v>0</v>
      </c>
      <c r="Y4996">
        <v>0</v>
      </c>
      <c r="Z4996">
        <v>0</v>
      </c>
      <c r="AA4996">
        <v>0</v>
      </c>
      <c r="AB4996">
        <v>0</v>
      </c>
      <c r="AC4996">
        <v>0</v>
      </c>
      <c r="AD4996">
        <v>0</v>
      </c>
      <c r="AE4996">
        <v>0</v>
      </c>
      <c r="AF4996">
        <v>0</v>
      </c>
      <c r="AG4996">
        <v>0</v>
      </c>
      <c r="AH4996">
        <v>0</v>
      </c>
      <c r="AI4996">
        <v>0</v>
      </c>
      <c r="AJ4996">
        <v>0</v>
      </c>
      <c r="AK4996">
        <v>0</v>
      </c>
      <c r="AL4996">
        <v>1</v>
      </c>
      <c r="AM4996">
        <v>0</v>
      </c>
      <c r="AN4996">
        <v>0</v>
      </c>
      <c r="AO4996">
        <v>0</v>
      </c>
      <c r="AP4996">
        <v>0</v>
      </c>
      <c r="AQ4996">
        <v>0</v>
      </c>
      <c r="AR4996">
        <v>0</v>
      </c>
      <c r="AS4996">
        <v>0</v>
      </c>
      <c r="AT4996">
        <v>0</v>
      </c>
      <c r="AU4996">
        <v>3</v>
      </c>
      <c r="AV4996">
        <v>0</v>
      </c>
      <c r="AW4996">
        <v>0</v>
      </c>
      <c r="AX4996">
        <v>0</v>
      </c>
      <c r="AY4996">
        <v>0</v>
      </c>
      <c r="AZ4996">
        <v>1</v>
      </c>
      <c r="BA4996">
        <v>0</v>
      </c>
      <c r="BB4996">
        <v>0</v>
      </c>
      <c r="BC4996">
        <v>0</v>
      </c>
      <c r="BD4996">
        <v>0</v>
      </c>
      <c r="BE4996">
        <v>0</v>
      </c>
      <c r="BF4996">
        <v>0</v>
      </c>
      <c r="BG4996">
        <v>0</v>
      </c>
      <c r="BH4996">
        <v>0</v>
      </c>
      <c r="BI4996">
        <v>0</v>
      </c>
      <c r="BJ4996">
        <v>0</v>
      </c>
      <c r="BK4996">
        <v>0</v>
      </c>
      <c r="BL4996">
        <v>0</v>
      </c>
      <c r="BM4996">
        <v>0</v>
      </c>
      <c r="BN4996">
        <v>0</v>
      </c>
      <c r="BO4996">
        <v>4</v>
      </c>
      <c r="BP4996">
        <v>0</v>
      </c>
      <c r="BQ4996">
        <v>0</v>
      </c>
      <c r="BR4996">
        <v>0</v>
      </c>
      <c r="BS4996">
        <v>2</v>
      </c>
      <c r="BT4996">
        <v>11</v>
      </c>
      <c r="BU4996" t="s">
        <v>4783</v>
      </c>
    </row>
    <row r="4997" spans="1:73">
      <c r="A4997" t="s">
        <v>4552</v>
      </c>
      <c r="B4997" t="s">
        <v>4553</v>
      </c>
      <c r="C4997">
        <v>245</v>
      </c>
      <c r="D4997" t="s">
        <v>119</v>
      </c>
      <c r="E4997" t="s">
        <v>78</v>
      </c>
      <c r="F4997" t="s">
        <v>77</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0</v>
      </c>
      <c r="BB4997">
        <v>0</v>
      </c>
      <c r="BC4997">
        <v>0</v>
      </c>
      <c r="BD4997">
        <v>0</v>
      </c>
      <c r="BE4997">
        <v>0</v>
      </c>
      <c r="BF4997">
        <v>0</v>
      </c>
      <c r="BG4997">
        <v>0</v>
      </c>
      <c r="BH4997">
        <v>0</v>
      </c>
      <c r="BI4997">
        <v>0</v>
      </c>
      <c r="BJ4997">
        <v>0</v>
      </c>
      <c r="BK4997">
        <v>0</v>
      </c>
      <c r="BL4997">
        <v>0</v>
      </c>
      <c r="BM4997">
        <v>0</v>
      </c>
      <c r="BN4997">
        <v>0</v>
      </c>
      <c r="BO4997">
        <v>0</v>
      </c>
      <c r="BP4997">
        <v>0</v>
      </c>
      <c r="BQ4997">
        <v>0</v>
      </c>
      <c r="BR4997">
        <v>0</v>
      </c>
      <c r="BS4997">
        <v>1</v>
      </c>
      <c r="BT4997">
        <v>1</v>
      </c>
      <c r="BU4997" t="s">
        <v>206</v>
      </c>
    </row>
    <row r="4998" spans="1:73">
      <c r="A4998" t="s">
        <v>4552</v>
      </c>
      <c r="B4998" t="s">
        <v>4553</v>
      </c>
      <c r="C4998">
        <v>246</v>
      </c>
      <c r="D4998" t="s">
        <v>119</v>
      </c>
      <c r="E4998" t="s">
        <v>4559</v>
      </c>
      <c r="F4998" t="s">
        <v>92</v>
      </c>
      <c r="G4998">
        <v>1</v>
      </c>
      <c r="H4998">
        <v>5</v>
      </c>
      <c r="I4998">
        <v>1</v>
      </c>
      <c r="J4998">
        <v>0</v>
      </c>
      <c r="K4998">
        <v>0</v>
      </c>
      <c r="L4998">
        <v>10</v>
      </c>
      <c r="M4998">
        <v>0</v>
      </c>
      <c r="N4998">
        <v>7</v>
      </c>
      <c r="O4998">
        <v>0</v>
      </c>
      <c r="P4998">
        <v>0</v>
      </c>
      <c r="Q4998">
        <v>0</v>
      </c>
      <c r="R4998">
        <v>2</v>
      </c>
      <c r="S4998">
        <v>31</v>
      </c>
      <c r="T4998">
        <v>13</v>
      </c>
      <c r="U4998">
        <v>0</v>
      </c>
      <c r="V4998">
        <v>1</v>
      </c>
      <c r="W4998">
        <v>5</v>
      </c>
      <c r="X4998">
        <v>0</v>
      </c>
      <c r="Y4998">
        <v>0</v>
      </c>
      <c r="Z4998">
        <v>1</v>
      </c>
      <c r="AA4998">
        <v>0</v>
      </c>
      <c r="AB4998">
        <v>84</v>
      </c>
      <c r="AC4998">
        <v>0</v>
      </c>
      <c r="AD4998">
        <v>0</v>
      </c>
      <c r="AE4998">
        <v>0</v>
      </c>
      <c r="AF4998">
        <v>0</v>
      </c>
      <c r="AG4998">
        <v>2</v>
      </c>
      <c r="AH4998">
        <v>2</v>
      </c>
      <c r="AI4998">
        <v>13</v>
      </c>
      <c r="AJ4998">
        <v>0</v>
      </c>
      <c r="AK4998">
        <v>0</v>
      </c>
      <c r="AL4998">
        <v>5</v>
      </c>
      <c r="AM4998">
        <v>16</v>
      </c>
      <c r="AN4998">
        <v>0</v>
      </c>
      <c r="AO4998">
        <v>0</v>
      </c>
      <c r="AP4998">
        <v>4</v>
      </c>
      <c r="AQ4998">
        <v>3</v>
      </c>
      <c r="AR4998">
        <v>0</v>
      </c>
      <c r="AS4998">
        <v>0</v>
      </c>
      <c r="AT4998">
        <v>2</v>
      </c>
      <c r="AU4998">
        <v>7</v>
      </c>
      <c r="AV4998">
        <v>0</v>
      </c>
      <c r="AW4998">
        <v>1</v>
      </c>
      <c r="AX4998">
        <v>11</v>
      </c>
      <c r="AY4998">
        <v>14</v>
      </c>
      <c r="AZ4998">
        <v>8</v>
      </c>
      <c r="BA4998">
        <v>28</v>
      </c>
      <c r="BB4998">
        <v>1</v>
      </c>
      <c r="BC4998">
        <v>20</v>
      </c>
      <c r="BD4998">
        <v>0</v>
      </c>
      <c r="BE4998">
        <v>0</v>
      </c>
      <c r="BF4998">
        <v>0</v>
      </c>
      <c r="BG4998">
        <v>0</v>
      </c>
      <c r="BH4998">
        <v>0</v>
      </c>
      <c r="BI4998">
        <v>12</v>
      </c>
      <c r="BJ4998">
        <v>3</v>
      </c>
      <c r="BK4998">
        <v>0</v>
      </c>
      <c r="BL4998">
        <v>2</v>
      </c>
      <c r="BM4998">
        <v>1</v>
      </c>
      <c r="BN4998">
        <v>14</v>
      </c>
      <c r="BO4998">
        <v>17</v>
      </c>
      <c r="BP4998">
        <v>4</v>
      </c>
      <c r="BQ4998">
        <v>0</v>
      </c>
      <c r="BR4998">
        <v>4</v>
      </c>
      <c r="BS4998">
        <v>7</v>
      </c>
      <c r="BT4998">
        <v>131</v>
      </c>
      <c r="BU4998" t="s">
        <v>4784</v>
      </c>
    </row>
    <row r="4999" spans="1:73">
      <c r="A4999" t="s">
        <v>4552</v>
      </c>
      <c r="B4999" t="s">
        <v>4553</v>
      </c>
      <c r="C4999">
        <v>247</v>
      </c>
      <c r="D4999" t="s">
        <v>119</v>
      </c>
      <c r="E4999" t="s">
        <v>78</v>
      </c>
      <c r="F4999" t="s">
        <v>77</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3</v>
      </c>
      <c r="AC4999">
        <v>0</v>
      </c>
      <c r="AD4999">
        <v>0</v>
      </c>
      <c r="AE4999">
        <v>1</v>
      </c>
      <c r="AF4999">
        <v>0</v>
      </c>
      <c r="AG4999">
        <v>0</v>
      </c>
      <c r="AH4999">
        <v>0</v>
      </c>
      <c r="AI4999">
        <v>0</v>
      </c>
      <c r="AJ4999">
        <v>0</v>
      </c>
      <c r="AK4999">
        <v>0</v>
      </c>
      <c r="AL4999">
        <v>0</v>
      </c>
      <c r="AM4999">
        <v>0</v>
      </c>
      <c r="AN4999">
        <v>0</v>
      </c>
      <c r="AO4999">
        <v>0</v>
      </c>
      <c r="AP4999">
        <v>0</v>
      </c>
      <c r="AQ4999">
        <v>0</v>
      </c>
      <c r="AR4999">
        <v>0</v>
      </c>
      <c r="AS4999">
        <v>0</v>
      </c>
      <c r="AT4999">
        <v>0</v>
      </c>
      <c r="AU4999">
        <v>0</v>
      </c>
      <c r="AV4999">
        <v>1</v>
      </c>
      <c r="AW4999">
        <v>0</v>
      </c>
      <c r="AX4999">
        <v>0</v>
      </c>
      <c r="AY4999">
        <v>1</v>
      </c>
      <c r="AZ4999">
        <v>2</v>
      </c>
      <c r="BA4999">
        <v>0</v>
      </c>
      <c r="BB4999">
        <v>0</v>
      </c>
      <c r="BC4999">
        <v>0</v>
      </c>
      <c r="BD4999">
        <v>0</v>
      </c>
      <c r="BE4999">
        <v>0</v>
      </c>
      <c r="BF4999">
        <v>0</v>
      </c>
      <c r="BG4999">
        <v>0</v>
      </c>
      <c r="BH4999">
        <v>0</v>
      </c>
      <c r="BI4999">
        <v>3</v>
      </c>
      <c r="BJ4999">
        <v>0</v>
      </c>
      <c r="BK4999">
        <v>0</v>
      </c>
      <c r="BL4999">
        <v>0</v>
      </c>
      <c r="BM4999">
        <v>0</v>
      </c>
      <c r="BN4999">
        <v>0</v>
      </c>
      <c r="BO4999">
        <v>2</v>
      </c>
      <c r="BP4999">
        <v>0</v>
      </c>
      <c r="BQ4999">
        <v>0</v>
      </c>
      <c r="BR4999">
        <v>0</v>
      </c>
      <c r="BS4999">
        <v>2</v>
      </c>
      <c r="BT4999">
        <v>6</v>
      </c>
      <c r="BU4999" t="s">
        <v>4785</v>
      </c>
    </row>
    <row r="5000" spans="1:73">
      <c r="A5000" t="s">
        <v>4552</v>
      </c>
      <c r="B5000" t="s">
        <v>4553</v>
      </c>
      <c r="C5000">
        <v>248</v>
      </c>
      <c r="D5000" t="s">
        <v>119</v>
      </c>
      <c r="E5000" t="s">
        <v>4566</v>
      </c>
      <c r="F5000" t="s">
        <v>101</v>
      </c>
      <c r="G5000">
        <v>0</v>
      </c>
      <c r="H5000">
        <v>11</v>
      </c>
      <c r="I5000">
        <v>3</v>
      </c>
      <c r="J5000">
        <v>0</v>
      </c>
      <c r="K5000">
        <v>0</v>
      </c>
      <c r="L5000">
        <v>9</v>
      </c>
      <c r="M5000">
        <v>0</v>
      </c>
      <c r="N5000">
        <v>29</v>
      </c>
      <c r="O5000">
        <v>5</v>
      </c>
      <c r="P5000">
        <v>0</v>
      </c>
      <c r="Q5000">
        <v>1</v>
      </c>
      <c r="R5000">
        <v>0</v>
      </c>
      <c r="S5000">
        <v>32</v>
      </c>
      <c r="T5000">
        <v>14</v>
      </c>
      <c r="U5000">
        <v>0</v>
      </c>
      <c r="V5000">
        <v>3</v>
      </c>
      <c r="W5000">
        <v>5</v>
      </c>
      <c r="X5000">
        <v>0</v>
      </c>
      <c r="Y5000">
        <v>0</v>
      </c>
      <c r="Z5000">
        <v>0</v>
      </c>
      <c r="AA5000">
        <v>0</v>
      </c>
      <c r="AB5000">
        <v>142</v>
      </c>
      <c r="AC5000">
        <v>1</v>
      </c>
      <c r="AD5000">
        <v>0</v>
      </c>
      <c r="AE5000">
        <v>0</v>
      </c>
      <c r="AF5000">
        <v>0</v>
      </c>
      <c r="AG5000">
        <v>9</v>
      </c>
      <c r="AH5000">
        <v>4</v>
      </c>
      <c r="AI5000">
        <v>11</v>
      </c>
      <c r="AJ5000">
        <v>0</v>
      </c>
      <c r="AK5000">
        <v>0</v>
      </c>
      <c r="AL5000">
        <v>4</v>
      </c>
      <c r="AM5000">
        <v>19</v>
      </c>
      <c r="AN5000">
        <v>0</v>
      </c>
      <c r="AO5000">
        <v>0</v>
      </c>
      <c r="AP5000">
        <v>7</v>
      </c>
      <c r="AQ5000">
        <v>3</v>
      </c>
      <c r="AR5000">
        <v>0</v>
      </c>
      <c r="AS5000">
        <v>0</v>
      </c>
      <c r="AT5000">
        <v>2</v>
      </c>
      <c r="AU5000">
        <v>7</v>
      </c>
      <c r="AV5000">
        <v>1</v>
      </c>
      <c r="AW5000">
        <v>3</v>
      </c>
      <c r="AX5000">
        <v>16</v>
      </c>
      <c r="AY5000">
        <v>34</v>
      </c>
      <c r="AZ5000">
        <v>23</v>
      </c>
      <c r="BA5000">
        <v>40</v>
      </c>
      <c r="BB5000">
        <v>2</v>
      </c>
      <c r="BC5000">
        <v>27</v>
      </c>
      <c r="BD5000">
        <v>0</v>
      </c>
      <c r="BE5000">
        <v>0</v>
      </c>
      <c r="BF5000">
        <v>1</v>
      </c>
      <c r="BG5000">
        <v>2</v>
      </c>
      <c r="BH5000">
        <v>0</v>
      </c>
      <c r="BI5000">
        <v>35</v>
      </c>
      <c r="BJ5000">
        <v>13</v>
      </c>
      <c r="BK5000">
        <v>0</v>
      </c>
      <c r="BL5000">
        <v>2</v>
      </c>
      <c r="BM5000">
        <v>2</v>
      </c>
      <c r="BN5000">
        <v>4</v>
      </c>
      <c r="BO5000">
        <v>36</v>
      </c>
      <c r="BP5000">
        <v>6</v>
      </c>
      <c r="BQ5000">
        <v>0</v>
      </c>
      <c r="BR5000">
        <v>2</v>
      </c>
      <c r="BS5000">
        <v>10</v>
      </c>
      <c r="BT5000">
        <v>220</v>
      </c>
      <c r="BU5000" t="s">
        <v>4786</v>
      </c>
    </row>
    <row r="5001" spans="1:73">
      <c r="A5001" t="s">
        <v>4552</v>
      </c>
      <c r="B5001" t="s">
        <v>4553</v>
      </c>
      <c r="C5001">
        <v>249</v>
      </c>
      <c r="D5001" t="s">
        <v>119</v>
      </c>
      <c r="E5001" t="s">
        <v>183</v>
      </c>
      <c r="F5001" t="s">
        <v>184</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0</v>
      </c>
      <c r="BB5001">
        <v>0</v>
      </c>
      <c r="BC5001">
        <v>0</v>
      </c>
      <c r="BD5001">
        <v>0</v>
      </c>
      <c r="BE5001">
        <v>0</v>
      </c>
      <c r="BF5001">
        <v>0</v>
      </c>
      <c r="BG5001">
        <v>0</v>
      </c>
      <c r="BH5001">
        <v>0</v>
      </c>
      <c r="BI5001">
        <v>0</v>
      </c>
      <c r="BJ5001">
        <v>0</v>
      </c>
      <c r="BK5001">
        <v>0</v>
      </c>
      <c r="BL5001">
        <v>0</v>
      </c>
      <c r="BM5001">
        <v>0</v>
      </c>
      <c r="BN5001">
        <v>0</v>
      </c>
      <c r="BO5001">
        <v>0</v>
      </c>
      <c r="BP5001">
        <v>0</v>
      </c>
      <c r="BQ5001">
        <v>0</v>
      </c>
      <c r="BR5001">
        <v>0</v>
      </c>
      <c r="BS5001">
        <v>1</v>
      </c>
      <c r="BT5001">
        <v>1</v>
      </c>
    </row>
    <row r="5002" spans="1:73">
      <c r="A5002" t="s">
        <v>4552</v>
      </c>
      <c r="B5002" t="s">
        <v>4553</v>
      </c>
      <c r="C5002">
        <v>250</v>
      </c>
      <c r="D5002" t="s">
        <v>119</v>
      </c>
      <c r="E5002" t="s">
        <v>4566</v>
      </c>
      <c r="F5002" t="s">
        <v>101</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0</v>
      </c>
      <c r="BB5002">
        <v>0</v>
      </c>
      <c r="BC5002">
        <v>0</v>
      </c>
      <c r="BD5002">
        <v>0</v>
      </c>
      <c r="BE5002">
        <v>0</v>
      </c>
      <c r="BF5002">
        <v>0</v>
      </c>
      <c r="BG5002">
        <v>0</v>
      </c>
      <c r="BH5002">
        <v>0</v>
      </c>
      <c r="BI5002">
        <v>0</v>
      </c>
      <c r="BJ5002">
        <v>0</v>
      </c>
      <c r="BK5002">
        <v>0</v>
      </c>
      <c r="BL5002">
        <v>0</v>
      </c>
      <c r="BM5002">
        <v>0</v>
      </c>
      <c r="BN5002">
        <v>0</v>
      </c>
      <c r="BO5002">
        <v>0</v>
      </c>
      <c r="BP5002">
        <v>0</v>
      </c>
      <c r="BQ5002">
        <v>0</v>
      </c>
      <c r="BR5002">
        <v>0</v>
      </c>
      <c r="BS5002">
        <v>1</v>
      </c>
      <c r="BT5002">
        <v>4</v>
      </c>
      <c r="BU5002" t="s">
        <v>4787</v>
      </c>
    </row>
    <row r="5003" spans="1:73">
      <c r="A5003" t="s">
        <v>4552</v>
      </c>
      <c r="B5003" t="s">
        <v>4553</v>
      </c>
      <c r="C5003">
        <v>251</v>
      </c>
      <c r="D5003" t="s">
        <v>119</v>
      </c>
      <c r="E5003" t="s">
        <v>78</v>
      </c>
      <c r="F5003" t="s">
        <v>77</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0</v>
      </c>
      <c r="BB5003">
        <v>0</v>
      </c>
      <c r="BC5003">
        <v>0</v>
      </c>
      <c r="BD5003">
        <v>0</v>
      </c>
      <c r="BE5003">
        <v>0</v>
      </c>
      <c r="BF5003">
        <v>0</v>
      </c>
      <c r="BG5003">
        <v>0</v>
      </c>
      <c r="BH5003">
        <v>0</v>
      </c>
      <c r="BI5003">
        <v>0</v>
      </c>
      <c r="BJ5003">
        <v>0</v>
      </c>
      <c r="BK5003">
        <v>0</v>
      </c>
      <c r="BL5003">
        <v>0</v>
      </c>
      <c r="BM5003">
        <v>0</v>
      </c>
      <c r="BN5003">
        <v>0</v>
      </c>
      <c r="BO5003">
        <v>0</v>
      </c>
      <c r="BP5003">
        <v>0</v>
      </c>
      <c r="BQ5003">
        <v>0</v>
      </c>
      <c r="BR5003">
        <v>0</v>
      </c>
      <c r="BS5003">
        <v>1</v>
      </c>
      <c r="BT5003">
        <v>1</v>
      </c>
      <c r="BU5003" t="s">
        <v>4788</v>
      </c>
    </row>
    <row r="5004" spans="1:73">
      <c r="A5004" t="s">
        <v>4552</v>
      </c>
      <c r="B5004" t="s">
        <v>4553</v>
      </c>
      <c r="C5004">
        <v>252</v>
      </c>
      <c r="D5004" t="s">
        <v>119</v>
      </c>
      <c r="E5004" t="s">
        <v>4566</v>
      </c>
      <c r="F5004" t="s">
        <v>101</v>
      </c>
      <c r="G5004">
        <v>0</v>
      </c>
      <c r="H5004">
        <v>0</v>
      </c>
      <c r="I5004">
        <v>0</v>
      </c>
      <c r="J5004">
        <v>0</v>
      </c>
      <c r="K5004">
        <v>0</v>
      </c>
      <c r="L5004">
        <v>0</v>
      </c>
      <c r="M5004">
        <v>0</v>
      </c>
      <c r="N5004">
        <v>0</v>
      </c>
      <c r="O5004">
        <v>0</v>
      </c>
      <c r="P5004">
        <v>0</v>
      </c>
      <c r="Q5004">
        <v>0</v>
      </c>
      <c r="R5004">
        <v>0</v>
      </c>
      <c r="S5004">
        <v>1</v>
      </c>
      <c r="T5004">
        <v>0</v>
      </c>
      <c r="U5004">
        <v>0</v>
      </c>
      <c r="V5004">
        <v>1</v>
      </c>
      <c r="W5004">
        <v>0</v>
      </c>
      <c r="X5004">
        <v>0</v>
      </c>
      <c r="Y5004">
        <v>0</v>
      </c>
      <c r="Z5004">
        <v>0</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1</v>
      </c>
      <c r="BA5004">
        <v>0</v>
      </c>
      <c r="BB5004">
        <v>0</v>
      </c>
      <c r="BC5004">
        <v>0</v>
      </c>
      <c r="BD5004">
        <v>0</v>
      </c>
      <c r="BE5004">
        <v>0</v>
      </c>
      <c r="BF5004">
        <v>0</v>
      </c>
      <c r="BG5004">
        <v>0</v>
      </c>
      <c r="BH5004">
        <v>0</v>
      </c>
      <c r="BI5004">
        <v>0</v>
      </c>
      <c r="BJ5004">
        <v>0</v>
      </c>
      <c r="BK5004">
        <v>0</v>
      </c>
      <c r="BL5004">
        <v>0</v>
      </c>
      <c r="BM5004">
        <v>0</v>
      </c>
      <c r="BN5004">
        <v>0</v>
      </c>
      <c r="BO5004">
        <v>1</v>
      </c>
      <c r="BP5004">
        <v>0</v>
      </c>
      <c r="BQ5004">
        <v>0</v>
      </c>
      <c r="BR5004">
        <v>0</v>
      </c>
      <c r="BS5004">
        <v>1</v>
      </c>
      <c r="BT5004">
        <v>3</v>
      </c>
      <c r="BU5004" t="s">
        <v>4789</v>
      </c>
    </row>
    <row r="5005" spans="1:73">
      <c r="A5005" t="s">
        <v>4552</v>
      </c>
      <c r="B5005" t="s">
        <v>4553</v>
      </c>
      <c r="C5005">
        <v>253</v>
      </c>
      <c r="D5005" t="s">
        <v>119</v>
      </c>
      <c r="E5005" t="s">
        <v>78</v>
      </c>
      <c r="F5005" t="s">
        <v>77</v>
      </c>
      <c r="G5005">
        <v>0</v>
      </c>
      <c r="H5005">
        <v>0</v>
      </c>
      <c r="I5005">
        <v>0</v>
      </c>
      <c r="J5005">
        <v>0</v>
      </c>
      <c r="K5005">
        <v>0</v>
      </c>
      <c r="L5005">
        <v>0</v>
      </c>
      <c r="M5005">
        <v>0</v>
      </c>
      <c r="N5005">
        <v>0</v>
      </c>
      <c r="O5005">
        <v>0</v>
      </c>
      <c r="P5005">
        <v>0</v>
      </c>
      <c r="Q5005">
        <v>0</v>
      </c>
      <c r="R5005">
        <v>0</v>
      </c>
      <c r="S5005">
        <v>1</v>
      </c>
      <c r="T5005">
        <v>0</v>
      </c>
      <c r="U5005">
        <v>0</v>
      </c>
      <c r="V5005">
        <v>1</v>
      </c>
      <c r="W5005">
        <v>0</v>
      </c>
      <c r="X5005">
        <v>0</v>
      </c>
      <c r="Y5005">
        <v>0</v>
      </c>
      <c r="Z5005">
        <v>0</v>
      </c>
      <c r="AA5005">
        <v>0</v>
      </c>
      <c r="AB5005">
        <v>3</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1</v>
      </c>
      <c r="AY5005">
        <v>1</v>
      </c>
      <c r="AZ5005">
        <v>1</v>
      </c>
      <c r="BA5005">
        <v>1</v>
      </c>
      <c r="BB5005">
        <v>0</v>
      </c>
      <c r="BC5005">
        <v>0</v>
      </c>
      <c r="BD5005">
        <v>0</v>
      </c>
      <c r="BE5005">
        <v>0</v>
      </c>
      <c r="BF5005">
        <v>0</v>
      </c>
      <c r="BG5005">
        <v>0</v>
      </c>
      <c r="BH5005">
        <v>0</v>
      </c>
      <c r="BI5005">
        <v>1</v>
      </c>
      <c r="BJ5005">
        <v>0</v>
      </c>
      <c r="BK5005">
        <v>0</v>
      </c>
      <c r="BL5005">
        <v>0</v>
      </c>
      <c r="BM5005">
        <v>0</v>
      </c>
      <c r="BN5005">
        <v>0</v>
      </c>
      <c r="BO5005">
        <v>2</v>
      </c>
      <c r="BP5005">
        <v>0</v>
      </c>
      <c r="BQ5005">
        <v>0</v>
      </c>
      <c r="BR5005">
        <v>1</v>
      </c>
      <c r="BS5005">
        <v>1</v>
      </c>
      <c r="BT5005">
        <v>5</v>
      </c>
      <c r="BU5005" t="s">
        <v>4790</v>
      </c>
    </row>
    <row r="5006" spans="1:73">
      <c r="A5006" t="s">
        <v>4552</v>
      </c>
      <c r="B5006" t="s">
        <v>4553</v>
      </c>
      <c r="C5006">
        <v>254</v>
      </c>
      <c r="D5006" t="s">
        <v>119</v>
      </c>
      <c r="E5006" t="s">
        <v>4580</v>
      </c>
      <c r="F5006" t="s">
        <v>101</v>
      </c>
      <c r="G5006">
        <v>0</v>
      </c>
      <c r="H5006">
        <v>4</v>
      </c>
      <c r="I5006">
        <v>1</v>
      </c>
      <c r="J5006">
        <v>0</v>
      </c>
      <c r="K5006">
        <v>0</v>
      </c>
      <c r="L5006">
        <v>2</v>
      </c>
      <c r="M5006">
        <v>1</v>
      </c>
      <c r="N5006">
        <v>2</v>
      </c>
      <c r="O5006">
        <v>0</v>
      </c>
      <c r="P5006">
        <v>0</v>
      </c>
      <c r="Q5006">
        <v>1</v>
      </c>
      <c r="R5006">
        <v>2</v>
      </c>
      <c r="S5006">
        <v>9</v>
      </c>
      <c r="T5006">
        <v>0</v>
      </c>
      <c r="U5006">
        <v>0</v>
      </c>
      <c r="V5006">
        <v>1</v>
      </c>
      <c r="W5006">
        <v>2</v>
      </c>
      <c r="X5006">
        <v>0</v>
      </c>
      <c r="Y5006">
        <v>0</v>
      </c>
      <c r="Z5006">
        <v>0</v>
      </c>
      <c r="AA5006">
        <v>0</v>
      </c>
      <c r="AB5006">
        <v>21</v>
      </c>
      <c r="AC5006">
        <v>1</v>
      </c>
      <c r="AD5006">
        <v>0</v>
      </c>
      <c r="AE5006">
        <v>0</v>
      </c>
      <c r="AF5006">
        <v>0</v>
      </c>
      <c r="AG5006">
        <v>0</v>
      </c>
      <c r="AH5006">
        <v>0</v>
      </c>
      <c r="AI5006">
        <v>3</v>
      </c>
      <c r="AJ5006">
        <v>0</v>
      </c>
      <c r="AK5006">
        <v>0</v>
      </c>
      <c r="AL5006">
        <v>0</v>
      </c>
      <c r="AM5006">
        <v>0</v>
      </c>
      <c r="AN5006">
        <v>0</v>
      </c>
      <c r="AO5006">
        <v>0</v>
      </c>
      <c r="AP5006">
        <v>1</v>
      </c>
      <c r="AQ5006">
        <v>2</v>
      </c>
      <c r="AR5006">
        <v>0</v>
      </c>
      <c r="AS5006">
        <v>0</v>
      </c>
      <c r="AT5006">
        <v>0</v>
      </c>
      <c r="AU5006">
        <v>1</v>
      </c>
      <c r="AV5006">
        <v>0</v>
      </c>
      <c r="AW5006">
        <v>1</v>
      </c>
      <c r="AX5006">
        <v>2</v>
      </c>
      <c r="AY5006">
        <v>4</v>
      </c>
      <c r="AZ5006">
        <v>3</v>
      </c>
      <c r="BA5006">
        <v>4</v>
      </c>
      <c r="BB5006">
        <v>1</v>
      </c>
      <c r="BC5006">
        <v>3</v>
      </c>
      <c r="BD5006">
        <v>0</v>
      </c>
      <c r="BE5006">
        <v>0</v>
      </c>
      <c r="BF5006">
        <v>0</v>
      </c>
      <c r="BG5006">
        <v>0</v>
      </c>
      <c r="BH5006">
        <v>0</v>
      </c>
      <c r="BI5006">
        <v>5</v>
      </c>
      <c r="BJ5006">
        <v>2</v>
      </c>
      <c r="BK5006">
        <v>0</v>
      </c>
      <c r="BL5006">
        <v>0</v>
      </c>
      <c r="BM5006">
        <v>0</v>
      </c>
      <c r="BN5006">
        <v>0</v>
      </c>
      <c r="BO5006">
        <v>6</v>
      </c>
      <c r="BP5006">
        <v>2</v>
      </c>
      <c r="BQ5006">
        <v>0</v>
      </c>
      <c r="BR5006">
        <v>0</v>
      </c>
      <c r="BS5006">
        <v>4</v>
      </c>
      <c r="BT5006">
        <v>30</v>
      </c>
      <c r="BU5006" t="s">
        <v>4791</v>
      </c>
    </row>
    <row r="5007" spans="1:73">
      <c r="A5007" t="s">
        <v>4552</v>
      </c>
      <c r="B5007" t="s">
        <v>4553</v>
      </c>
      <c r="C5007">
        <v>255</v>
      </c>
      <c r="D5007" t="s">
        <v>119</v>
      </c>
      <c r="E5007" t="s">
        <v>4559</v>
      </c>
      <c r="F5007" t="s">
        <v>92</v>
      </c>
      <c r="G5007">
        <v>0</v>
      </c>
      <c r="H5007">
        <v>0</v>
      </c>
      <c r="I5007">
        <v>0</v>
      </c>
      <c r="J5007">
        <v>0</v>
      </c>
      <c r="K5007">
        <v>0</v>
      </c>
      <c r="L5007">
        <v>0</v>
      </c>
      <c r="M5007">
        <v>0</v>
      </c>
      <c r="N5007">
        <v>2</v>
      </c>
      <c r="O5007">
        <v>0</v>
      </c>
      <c r="P5007">
        <v>0</v>
      </c>
      <c r="Q5007">
        <v>1</v>
      </c>
      <c r="R5007">
        <v>0</v>
      </c>
      <c r="S5007">
        <v>2</v>
      </c>
      <c r="T5007">
        <v>1</v>
      </c>
      <c r="U5007">
        <v>0</v>
      </c>
      <c r="V5007">
        <v>0</v>
      </c>
      <c r="W5007">
        <v>0</v>
      </c>
      <c r="X5007">
        <v>0</v>
      </c>
      <c r="Y5007">
        <v>0</v>
      </c>
      <c r="Z5007">
        <v>0</v>
      </c>
      <c r="AA5007">
        <v>0</v>
      </c>
      <c r="AB5007">
        <v>6</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1</v>
      </c>
      <c r="AV5007">
        <v>0</v>
      </c>
      <c r="AW5007">
        <v>0</v>
      </c>
      <c r="AX5007">
        <v>0</v>
      </c>
      <c r="AY5007">
        <v>0</v>
      </c>
      <c r="AZ5007">
        <v>2</v>
      </c>
      <c r="BA5007">
        <v>0</v>
      </c>
      <c r="BB5007">
        <v>0</v>
      </c>
      <c r="BC5007">
        <v>0</v>
      </c>
      <c r="BD5007">
        <v>0</v>
      </c>
      <c r="BE5007">
        <v>0</v>
      </c>
      <c r="BF5007">
        <v>0</v>
      </c>
      <c r="BG5007">
        <v>0</v>
      </c>
      <c r="BH5007">
        <v>0</v>
      </c>
      <c r="BI5007">
        <v>5</v>
      </c>
      <c r="BJ5007">
        <v>0</v>
      </c>
      <c r="BK5007">
        <v>0</v>
      </c>
      <c r="BL5007">
        <v>0</v>
      </c>
      <c r="BM5007">
        <v>0</v>
      </c>
      <c r="BN5007">
        <v>0</v>
      </c>
      <c r="BO5007">
        <v>3</v>
      </c>
      <c r="BP5007">
        <v>0</v>
      </c>
      <c r="BQ5007">
        <v>0</v>
      </c>
      <c r="BR5007">
        <v>0</v>
      </c>
      <c r="BS5007">
        <v>1</v>
      </c>
      <c r="BT5007">
        <v>7</v>
      </c>
      <c r="BU5007" t="s">
        <v>4792</v>
      </c>
    </row>
    <row r="5008" spans="1:73">
      <c r="A5008" t="s">
        <v>4552</v>
      </c>
      <c r="B5008" t="s">
        <v>4553</v>
      </c>
      <c r="C5008">
        <v>256</v>
      </c>
      <c r="D5008" t="s">
        <v>119</v>
      </c>
      <c r="E5008" t="s">
        <v>4575</v>
      </c>
      <c r="F5008" t="s">
        <v>92</v>
      </c>
      <c r="G5008">
        <v>3</v>
      </c>
      <c r="H5008">
        <v>5</v>
      </c>
      <c r="I5008">
        <v>5</v>
      </c>
      <c r="J5008">
        <v>0</v>
      </c>
      <c r="K5008">
        <v>0</v>
      </c>
      <c r="L5008">
        <v>11</v>
      </c>
      <c r="M5008">
        <v>0</v>
      </c>
      <c r="N5008">
        <v>17</v>
      </c>
      <c r="O5008">
        <v>0</v>
      </c>
      <c r="P5008">
        <v>0</v>
      </c>
      <c r="Q5008">
        <v>1</v>
      </c>
      <c r="R5008">
        <v>1</v>
      </c>
      <c r="S5008">
        <v>18</v>
      </c>
      <c r="T5008">
        <v>4</v>
      </c>
      <c r="U5008">
        <v>0</v>
      </c>
      <c r="V5008">
        <v>0</v>
      </c>
      <c r="W5008">
        <v>5</v>
      </c>
      <c r="X5008">
        <v>0</v>
      </c>
      <c r="Y5008">
        <v>0</v>
      </c>
      <c r="Z5008">
        <v>0</v>
      </c>
      <c r="AA5008">
        <v>0</v>
      </c>
      <c r="AB5008">
        <v>67</v>
      </c>
      <c r="AC5008">
        <v>1</v>
      </c>
      <c r="AD5008">
        <v>0</v>
      </c>
      <c r="AE5008">
        <v>0</v>
      </c>
      <c r="AF5008">
        <v>0</v>
      </c>
      <c r="AG5008">
        <v>1</v>
      </c>
      <c r="AH5008">
        <v>0</v>
      </c>
      <c r="AI5008">
        <v>4</v>
      </c>
      <c r="AJ5008">
        <v>0</v>
      </c>
      <c r="AK5008">
        <v>0</v>
      </c>
      <c r="AL5008">
        <v>3</v>
      </c>
      <c r="AM5008">
        <v>14</v>
      </c>
      <c r="AN5008">
        <v>0</v>
      </c>
      <c r="AO5008">
        <v>0</v>
      </c>
      <c r="AP5008">
        <v>0</v>
      </c>
      <c r="AQ5008">
        <v>1</v>
      </c>
      <c r="AR5008">
        <v>2</v>
      </c>
      <c r="AS5008">
        <v>0</v>
      </c>
      <c r="AT5008">
        <v>0</v>
      </c>
      <c r="AU5008">
        <v>1</v>
      </c>
      <c r="AV5008">
        <v>1</v>
      </c>
      <c r="AW5008">
        <v>3</v>
      </c>
      <c r="AX5008">
        <v>5</v>
      </c>
      <c r="AY5008">
        <v>9</v>
      </c>
      <c r="AZ5008">
        <v>15</v>
      </c>
      <c r="BA5008">
        <v>19</v>
      </c>
      <c r="BB5008">
        <v>3</v>
      </c>
      <c r="BC5008">
        <v>10</v>
      </c>
      <c r="BD5008">
        <v>0</v>
      </c>
      <c r="BE5008">
        <v>1</v>
      </c>
      <c r="BF5008">
        <v>1</v>
      </c>
      <c r="BG5008">
        <v>0</v>
      </c>
      <c r="BH5008">
        <v>0</v>
      </c>
      <c r="BI5008">
        <v>13</v>
      </c>
      <c r="BJ5008">
        <v>8</v>
      </c>
      <c r="BK5008">
        <v>0</v>
      </c>
      <c r="BL5008">
        <v>4</v>
      </c>
      <c r="BM5008">
        <v>1</v>
      </c>
      <c r="BN5008">
        <v>0</v>
      </c>
      <c r="BO5008">
        <v>20</v>
      </c>
      <c r="BP5008">
        <v>2</v>
      </c>
      <c r="BQ5008">
        <v>1</v>
      </c>
      <c r="BR5008">
        <v>0</v>
      </c>
      <c r="BS5008">
        <v>4</v>
      </c>
      <c r="BT5008">
        <v>102</v>
      </c>
      <c r="BU5008" t="s">
        <v>4793</v>
      </c>
    </row>
    <row r="5009" spans="1:73">
      <c r="A5009" t="s">
        <v>4552</v>
      </c>
      <c r="B5009" t="s">
        <v>4553</v>
      </c>
      <c r="C5009">
        <v>257</v>
      </c>
      <c r="D5009" t="s">
        <v>119</v>
      </c>
      <c r="E5009" t="s">
        <v>78</v>
      </c>
      <c r="F5009" t="s">
        <v>77</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0</v>
      </c>
      <c r="BB5009">
        <v>0</v>
      </c>
      <c r="BC5009">
        <v>0</v>
      </c>
      <c r="BD5009">
        <v>0</v>
      </c>
      <c r="BE5009">
        <v>0</v>
      </c>
      <c r="BF5009">
        <v>0</v>
      </c>
      <c r="BG5009">
        <v>0</v>
      </c>
      <c r="BH5009">
        <v>0</v>
      </c>
      <c r="BI5009">
        <v>0</v>
      </c>
      <c r="BJ5009">
        <v>0</v>
      </c>
      <c r="BK5009">
        <v>0</v>
      </c>
      <c r="BL5009">
        <v>0</v>
      </c>
      <c r="BM5009">
        <v>0</v>
      </c>
      <c r="BN5009">
        <v>0</v>
      </c>
      <c r="BO5009">
        <v>0</v>
      </c>
      <c r="BP5009">
        <v>0</v>
      </c>
      <c r="BQ5009">
        <v>0</v>
      </c>
      <c r="BR5009">
        <v>0</v>
      </c>
      <c r="BS5009">
        <v>2</v>
      </c>
      <c r="BT5009">
        <v>3</v>
      </c>
      <c r="BU5009" t="s">
        <v>4794</v>
      </c>
    </row>
    <row r="5010" spans="1:73">
      <c r="A5010" t="s">
        <v>4552</v>
      </c>
      <c r="B5010" t="s">
        <v>4553</v>
      </c>
      <c r="C5010">
        <v>258</v>
      </c>
      <c r="D5010" t="s">
        <v>119</v>
      </c>
      <c r="E5010" t="s">
        <v>4795</v>
      </c>
      <c r="F5010" t="s">
        <v>184</v>
      </c>
      <c r="G5010">
        <v>0</v>
      </c>
      <c r="H5010">
        <v>1</v>
      </c>
      <c r="I5010">
        <v>0</v>
      </c>
      <c r="J5010">
        <v>0</v>
      </c>
      <c r="K5010">
        <v>0</v>
      </c>
      <c r="L5010">
        <v>0</v>
      </c>
      <c r="M5010">
        <v>0</v>
      </c>
      <c r="N5010">
        <v>0</v>
      </c>
      <c r="O5010">
        <v>0</v>
      </c>
      <c r="P5010">
        <v>0</v>
      </c>
      <c r="Q5010">
        <v>0</v>
      </c>
      <c r="R5010">
        <v>0</v>
      </c>
      <c r="S5010">
        <v>6</v>
      </c>
      <c r="T5010">
        <v>1</v>
      </c>
      <c r="U5010">
        <v>0</v>
      </c>
      <c r="V5010">
        <v>0</v>
      </c>
      <c r="W5010">
        <v>1</v>
      </c>
      <c r="X5010">
        <v>0</v>
      </c>
      <c r="Y5010">
        <v>0</v>
      </c>
      <c r="Z5010">
        <v>0</v>
      </c>
      <c r="AA5010">
        <v>0</v>
      </c>
      <c r="AB5010">
        <v>15</v>
      </c>
      <c r="AC5010">
        <v>0</v>
      </c>
      <c r="AD5010">
        <v>0</v>
      </c>
      <c r="AE5010">
        <v>0</v>
      </c>
      <c r="AF5010">
        <v>0</v>
      </c>
      <c r="AG5010">
        <v>3</v>
      </c>
      <c r="AH5010">
        <v>0</v>
      </c>
      <c r="AI5010">
        <v>2</v>
      </c>
      <c r="AJ5010">
        <v>0</v>
      </c>
      <c r="AK5010">
        <v>0</v>
      </c>
      <c r="AL5010">
        <v>1</v>
      </c>
      <c r="AM5010">
        <v>3</v>
      </c>
      <c r="AN5010">
        <v>0</v>
      </c>
      <c r="AO5010">
        <v>0</v>
      </c>
      <c r="AP5010">
        <v>0</v>
      </c>
      <c r="AQ5010">
        <v>0</v>
      </c>
      <c r="AR5010">
        <v>0</v>
      </c>
      <c r="AS5010">
        <v>0</v>
      </c>
      <c r="AT5010">
        <v>0</v>
      </c>
      <c r="AU5010">
        <v>0</v>
      </c>
      <c r="AV5010">
        <v>0</v>
      </c>
      <c r="AW5010">
        <v>0</v>
      </c>
      <c r="AX5010">
        <v>0</v>
      </c>
      <c r="AY5010">
        <v>5</v>
      </c>
      <c r="AZ5010">
        <v>4</v>
      </c>
      <c r="BA5010">
        <v>3</v>
      </c>
      <c r="BB5010">
        <v>1</v>
      </c>
      <c r="BC5010">
        <v>0</v>
      </c>
      <c r="BD5010">
        <v>0</v>
      </c>
      <c r="BE5010">
        <v>0</v>
      </c>
      <c r="BF5010">
        <v>0</v>
      </c>
      <c r="BG5010">
        <v>0</v>
      </c>
      <c r="BH5010">
        <v>0</v>
      </c>
      <c r="BI5010">
        <v>3</v>
      </c>
      <c r="BJ5010">
        <v>0</v>
      </c>
      <c r="BK5010">
        <v>0</v>
      </c>
      <c r="BL5010">
        <v>0</v>
      </c>
      <c r="BM5010">
        <v>0</v>
      </c>
      <c r="BN5010">
        <v>0</v>
      </c>
      <c r="BO5010">
        <v>4</v>
      </c>
      <c r="BP5010">
        <v>0</v>
      </c>
      <c r="BQ5010">
        <v>0</v>
      </c>
      <c r="BR5010">
        <v>0</v>
      </c>
      <c r="BS5010">
        <v>5</v>
      </c>
      <c r="BT5010">
        <v>36</v>
      </c>
      <c r="BU5010" t="s">
        <v>4796</v>
      </c>
    </row>
    <row r="5011" spans="1:73">
      <c r="A5011" t="s">
        <v>4552</v>
      </c>
      <c r="B5011" t="s">
        <v>4553</v>
      </c>
      <c r="C5011">
        <v>259</v>
      </c>
      <c r="D5011" t="s">
        <v>119</v>
      </c>
      <c r="E5011" t="s">
        <v>4559</v>
      </c>
      <c r="F5011" t="s">
        <v>92</v>
      </c>
      <c r="G5011">
        <v>0</v>
      </c>
      <c r="H5011">
        <v>2</v>
      </c>
      <c r="I5011">
        <v>0</v>
      </c>
      <c r="J5011">
        <v>0</v>
      </c>
      <c r="K5011">
        <v>0</v>
      </c>
      <c r="L5011">
        <v>0</v>
      </c>
      <c r="M5011">
        <v>0</v>
      </c>
      <c r="N5011">
        <v>0</v>
      </c>
      <c r="O5011">
        <v>0</v>
      </c>
      <c r="P5011">
        <v>0</v>
      </c>
      <c r="Q5011">
        <v>1</v>
      </c>
      <c r="R5011">
        <v>0</v>
      </c>
      <c r="S5011">
        <v>3</v>
      </c>
      <c r="T5011">
        <v>2</v>
      </c>
      <c r="U5011">
        <v>0</v>
      </c>
      <c r="V5011">
        <v>0</v>
      </c>
      <c r="W5011">
        <v>2</v>
      </c>
      <c r="X5011">
        <v>0</v>
      </c>
      <c r="Y5011">
        <v>0</v>
      </c>
      <c r="Z5011">
        <v>0</v>
      </c>
      <c r="AA5011">
        <v>0</v>
      </c>
      <c r="AB5011">
        <v>3</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1</v>
      </c>
      <c r="AZ5011">
        <v>0</v>
      </c>
      <c r="BA5011">
        <v>0</v>
      </c>
      <c r="BB5011">
        <v>0</v>
      </c>
      <c r="BC5011">
        <v>0</v>
      </c>
      <c r="BD5011">
        <v>0</v>
      </c>
      <c r="BE5011">
        <v>0</v>
      </c>
      <c r="BF5011">
        <v>0</v>
      </c>
      <c r="BG5011">
        <v>0</v>
      </c>
      <c r="BH5011">
        <v>0</v>
      </c>
      <c r="BI5011">
        <v>0</v>
      </c>
      <c r="BJ5011">
        <v>0</v>
      </c>
      <c r="BK5011">
        <v>0</v>
      </c>
      <c r="BL5011">
        <v>0</v>
      </c>
      <c r="BM5011">
        <v>0</v>
      </c>
      <c r="BN5011">
        <v>0</v>
      </c>
      <c r="BO5011">
        <v>0</v>
      </c>
      <c r="BP5011">
        <v>0</v>
      </c>
      <c r="BQ5011">
        <v>0</v>
      </c>
      <c r="BR5011">
        <v>0</v>
      </c>
      <c r="BS5011">
        <v>1</v>
      </c>
      <c r="BT5011">
        <v>7</v>
      </c>
      <c r="BU5011" t="s">
        <v>4797</v>
      </c>
    </row>
    <row r="5012" spans="1:73">
      <c r="A5012" t="s">
        <v>4552</v>
      </c>
      <c r="B5012" t="s">
        <v>4553</v>
      </c>
      <c r="C5012">
        <v>260</v>
      </c>
      <c r="D5012" t="s">
        <v>119</v>
      </c>
      <c r="E5012" t="s">
        <v>4580</v>
      </c>
      <c r="F5012" t="s">
        <v>101</v>
      </c>
      <c r="G5012">
        <v>0</v>
      </c>
      <c r="H5012">
        <v>1</v>
      </c>
      <c r="I5012">
        <v>0</v>
      </c>
      <c r="J5012">
        <v>0</v>
      </c>
      <c r="K5012">
        <v>0</v>
      </c>
      <c r="L5012">
        <v>0</v>
      </c>
      <c r="M5012">
        <v>0</v>
      </c>
      <c r="N5012">
        <v>2</v>
      </c>
      <c r="O5012">
        <v>0</v>
      </c>
      <c r="P5012">
        <v>0</v>
      </c>
      <c r="Q5012">
        <v>1</v>
      </c>
      <c r="R5012">
        <v>0</v>
      </c>
      <c r="S5012">
        <v>4</v>
      </c>
      <c r="T5012">
        <v>1</v>
      </c>
      <c r="U5012">
        <v>0</v>
      </c>
      <c r="V5012">
        <v>0</v>
      </c>
      <c r="W5012">
        <v>2</v>
      </c>
      <c r="X5012">
        <v>0</v>
      </c>
      <c r="Y5012">
        <v>0</v>
      </c>
      <c r="Z5012">
        <v>0</v>
      </c>
      <c r="AA5012">
        <v>0</v>
      </c>
      <c r="AB5012">
        <v>10</v>
      </c>
      <c r="AC5012">
        <v>0</v>
      </c>
      <c r="AD5012">
        <v>0</v>
      </c>
      <c r="AE5012">
        <v>1</v>
      </c>
      <c r="AF5012">
        <v>0</v>
      </c>
      <c r="AG5012">
        <v>0</v>
      </c>
      <c r="AH5012">
        <v>0</v>
      </c>
      <c r="AI5012">
        <v>0</v>
      </c>
      <c r="AJ5012">
        <v>0</v>
      </c>
      <c r="AK5012">
        <v>0</v>
      </c>
      <c r="AL5012">
        <v>0</v>
      </c>
      <c r="AM5012">
        <v>4</v>
      </c>
      <c r="AN5012">
        <v>0</v>
      </c>
      <c r="AO5012">
        <v>0</v>
      </c>
      <c r="AP5012">
        <v>0</v>
      </c>
      <c r="AQ5012">
        <v>1</v>
      </c>
      <c r="AR5012">
        <v>0</v>
      </c>
      <c r="AS5012">
        <v>0</v>
      </c>
      <c r="AT5012">
        <v>0</v>
      </c>
      <c r="AU5012">
        <v>1</v>
      </c>
      <c r="AV5012">
        <v>1</v>
      </c>
      <c r="AW5012">
        <v>0</v>
      </c>
      <c r="AX5012">
        <v>0</v>
      </c>
      <c r="AY5012">
        <v>1</v>
      </c>
      <c r="AZ5012">
        <v>2</v>
      </c>
      <c r="BA5012">
        <v>5</v>
      </c>
      <c r="BB5012">
        <v>0</v>
      </c>
      <c r="BC5012">
        <v>2</v>
      </c>
      <c r="BD5012">
        <v>0</v>
      </c>
      <c r="BE5012">
        <v>0</v>
      </c>
      <c r="BF5012">
        <v>0</v>
      </c>
      <c r="BG5012">
        <v>0</v>
      </c>
      <c r="BH5012">
        <v>0</v>
      </c>
      <c r="BI5012">
        <v>1</v>
      </c>
      <c r="BJ5012">
        <v>0</v>
      </c>
      <c r="BK5012">
        <v>0</v>
      </c>
      <c r="BL5012">
        <v>1</v>
      </c>
      <c r="BM5012">
        <v>0</v>
      </c>
      <c r="BN5012">
        <v>1</v>
      </c>
      <c r="BO5012">
        <v>3</v>
      </c>
      <c r="BP5012">
        <v>0</v>
      </c>
      <c r="BQ5012">
        <v>0</v>
      </c>
      <c r="BR5012">
        <v>0</v>
      </c>
      <c r="BS5012">
        <v>1</v>
      </c>
      <c r="BT5012">
        <v>13</v>
      </c>
      <c r="BU5012" t="s">
        <v>4798</v>
      </c>
    </row>
    <row r="5013" spans="1:73">
      <c r="A5013" t="s">
        <v>4552</v>
      </c>
      <c r="B5013" t="s">
        <v>4553</v>
      </c>
      <c r="C5013">
        <v>261</v>
      </c>
      <c r="D5013" t="s">
        <v>119</v>
      </c>
      <c r="E5013" t="s">
        <v>4559</v>
      </c>
      <c r="F5013" t="s">
        <v>92</v>
      </c>
      <c r="G5013">
        <v>0</v>
      </c>
      <c r="H5013">
        <v>2</v>
      </c>
      <c r="I5013">
        <v>1</v>
      </c>
      <c r="J5013">
        <v>0</v>
      </c>
      <c r="K5013">
        <v>0</v>
      </c>
      <c r="L5013">
        <v>0</v>
      </c>
      <c r="M5013">
        <v>0</v>
      </c>
      <c r="N5013">
        <v>2</v>
      </c>
      <c r="O5013">
        <v>0</v>
      </c>
      <c r="P5013">
        <v>0</v>
      </c>
      <c r="Q5013">
        <v>1</v>
      </c>
      <c r="R5013">
        <v>0</v>
      </c>
      <c r="S5013">
        <v>6</v>
      </c>
      <c r="T5013">
        <v>2</v>
      </c>
      <c r="U5013">
        <v>0</v>
      </c>
      <c r="V5013">
        <v>0</v>
      </c>
      <c r="W5013">
        <v>2</v>
      </c>
      <c r="X5013">
        <v>0</v>
      </c>
      <c r="Y5013">
        <v>1</v>
      </c>
      <c r="Z5013">
        <v>1</v>
      </c>
      <c r="AA5013">
        <v>0</v>
      </c>
      <c r="AB5013">
        <v>15</v>
      </c>
      <c r="AC5013">
        <v>1</v>
      </c>
      <c r="AD5013">
        <v>0</v>
      </c>
      <c r="AE5013">
        <v>0</v>
      </c>
      <c r="AF5013">
        <v>0</v>
      </c>
      <c r="AG5013">
        <v>0</v>
      </c>
      <c r="AH5013">
        <v>3</v>
      </c>
      <c r="AI5013">
        <v>1</v>
      </c>
      <c r="AJ5013">
        <v>0</v>
      </c>
      <c r="AK5013">
        <v>0</v>
      </c>
      <c r="AL5013">
        <v>1</v>
      </c>
      <c r="AM5013">
        <v>0</v>
      </c>
      <c r="AN5013">
        <v>0</v>
      </c>
      <c r="AO5013">
        <v>0</v>
      </c>
      <c r="AP5013">
        <v>0</v>
      </c>
      <c r="AQ5013">
        <v>0</v>
      </c>
      <c r="AR5013">
        <v>0</v>
      </c>
      <c r="AS5013">
        <v>0</v>
      </c>
      <c r="AT5013">
        <v>0</v>
      </c>
      <c r="AU5013">
        <v>0</v>
      </c>
      <c r="AV5013">
        <v>2</v>
      </c>
      <c r="AW5013">
        <v>1</v>
      </c>
      <c r="AX5013">
        <v>6</v>
      </c>
      <c r="AY5013">
        <v>3</v>
      </c>
      <c r="AZ5013">
        <v>2</v>
      </c>
      <c r="BA5013">
        <v>6</v>
      </c>
      <c r="BB5013">
        <v>1</v>
      </c>
      <c r="BC5013">
        <v>0</v>
      </c>
      <c r="BD5013">
        <v>0</v>
      </c>
      <c r="BE5013">
        <v>0</v>
      </c>
      <c r="BF5013">
        <v>0</v>
      </c>
      <c r="BG5013">
        <v>0</v>
      </c>
      <c r="BH5013">
        <v>0</v>
      </c>
      <c r="BI5013">
        <v>4</v>
      </c>
      <c r="BJ5013">
        <v>0</v>
      </c>
      <c r="BK5013">
        <v>0</v>
      </c>
      <c r="BL5013">
        <v>0</v>
      </c>
      <c r="BM5013">
        <v>0</v>
      </c>
      <c r="BN5013">
        <v>1</v>
      </c>
      <c r="BO5013">
        <v>3</v>
      </c>
      <c r="BP5013">
        <v>0</v>
      </c>
      <c r="BQ5013">
        <v>0</v>
      </c>
      <c r="BR5013">
        <v>2</v>
      </c>
      <c r="BS5013">
        <v>1</v>
      </c>
      <c r="BT5013">
        <v>26</v>
      </c>
      <c r="BU5013" t="s">
        <v>4799</v>
      </c>
    </row>
    <row r="5014" spans="1:73">
      <c r="A5014" t="s">
        <v>4552</v>
      </c>
      <c r="B5014" t="s">
        <v>4553</v>
      </c>
      <c r="C5014">
        <v>262</v>
      </c>
      <c r="D5014" t="s">
        <v>119</v>
      </c>
      <c r="E5014" t="s">
        <v>78</v>
      </c>
      <c r="F5014" t="s">
        <v>77</v>
      </c>
      <c r="G5014">
        <v>0</v>
      </c>
      <c r="H5014">
        <v>0</v>
      </c>
      <c r="I5014">
        <v>0</v>
      </c>
      <c r="J5014">
        <v>0</v>
      </c>
      <c r="K5014">
        <v>0</v>
      </c>
      <c r="L5014">
        <v>3</v>
      </c>
      <c r="M5014">
        <v>0</v>
      </c>
      <c r="N5014">
        <v>3</v>
      </c>
      <c r="O5014">
        <v>0</v>
      </c>
      <c r="P5014">
        <v>0</v>
      </c>
      <c r="Q5014">
        <v>0</v>
      </c>
      <c r="R5014">
        <v>0</v>
      </c>
      <c r="S5014">
        <v>1</v>
      </c>
      <c r="T5014">
        <v>0</v>
      </c>
      <c r="U5014">
        <v>0</v>
      </c>
      <c r="V5014">
        <v>0</v>
      </c>
      <c r="W5014">
        <v>0</v>
      </c>
      <c r="X5014">
        <v>0</v>
      </c>
      <c r="Y5014">
        <v>0</v>
      </c>
      <c r="Z5014">
        <v>0</v>
      </c>
      <c r="AA5014">
        <v>0</v>
      </c>
      <c r="AB5014">
        <v>16</v>
      </c>
      <c r="AC5014">
        <v>0</v>
      </c>
      <c r="AD5014">
        <v>0</v>
      </c>
      <c r="AE5014">
        <v>0</v>
      </c>
      <c r="AF5014">
        <v>0</v>
      </c>
      <c r="AG5014">
        <v>0</v>
      </c>
      <c r="AH5014">
        <v>2</v>
      </c>
      <c r="AI5014">
        <v>1</v>
      </c>
      <c r="AJ5014">
        <v>0</v>
      </c>
      <c r="AK5014">
        <v>0</v>
      </c>
      <c r="AL5014">
        <v>0</v>
      </c>
      <c r="AM5014">
        <v>0</v>
      </c>
      <c r="AN5014">
        <v>0</v>
      </c>
      <c r="AO5014">
        <v>0</v>
      </c>
      <c r="AP5014">
        <v>1</v>
      </c>
      <c r="AQ5014">
        <v>0</v>
      </c>
      <c r="AR5014">
        <v>0</v>
      </c>
      <c r="AS5014">
        <v>0</v>
      </c>
      <c r="AT5014">
        <v>0</v>
      </c>
      <c r="AU5014">
        <v>2</v>
      </c>
      <c r="AV5014">
        <v>1</v>
      </c>
      <c r="AW5014">
        <v>0</v>
      </c>
      <c r="AX5014">
        <v>4</v>
      </c>
      <c r="AY5014">
        <v>2</v>
      </c>
      <c r="AZ5014">
        <v>1</v>
      </c>
      <c r="BA5014">
        <v>4</v>
      </c>
      <c r="BB5014">
        <v>0</v>
      </c>
      <c r="BC5014">
        <v>6</v>
      </c>
      <c r="BD5014">
        <v>0</v>
      </c>
      <c r="BE5014">
        <v>0</v>
      </c>
      <c r="BF5014">
        <v>1</v>
      </c>
      <c r="BG5014">
        <v>0</v>
      </c>
      <c r="BH5014">
        <v>0</v>
      </c>
      <c r="BI5014">
        <v>1</v>
      </c>
      <c r="BJ5014">
        <v>3</v>
      </c>
      <c r="BK5014">
        <v>0</v>
      </c>
      <c r="BL5014">
        <v>0</v>
      </c>
      <c r="BM5014">
        <v>0</v>
      </c>
      <c r="BN5014">
        <v>0</v>
      </c>
      <c r="BO5014">
        <v>3</v>
      </c>
      <c r="BP5014">
        <v>0</v>
      </c>
      <c r="BQ5014">
        <v>0</v>
      </c>
      <c r="BR5014">
        <v>1</v>
      </c>
      <c r="BS5014">
        <v>7</v>
      </c>
      <c r="BT5014">
        <v>30</v>
      </c>
      <c r="BU5014" t="s">
        <v>4800</v>
      </c>
    </row>
    <row r="5015" spans="1:73">
      <c r="A5015" t="s">
        <v>4552</v>
      </c>
      <c r="B5015" t="s">
        <v>4553</v>
      </c>
      <c r="C5015">
        <v>263</v>
      </c>
      <c r="D5015" t="s">
        <v>119</v>
      </c>
      <c r="E5015" t="s">
        <v>4559</v>
      </c>
      <c r="F5015" t="s">
        <v>92</v>
      </c>
      <c r="G5015">
        <v>0</v>
      </c>
      <c r="H5015">
        <v>0</v>
      </c>
      <c r="I5015">
        <v>0</v>
      </c>
      <c r="J5015">
        <v>0</v>
      </c>
      <c r="K5015">
        <v>0</v>
      </c>
      <c r="L5015">
        <v>1</v>
      </c>
      <c r="M5015">
        <v>0</v>
      </c>
      <c r="N5015">
        <v>0</v>
      </c>
      <c r="O5015">
        <v>0</v>
      </c>
      <c r="P5015">
        <v>0</v>
      </c>
      <c r="Q5015">
        <v>0</v>
      </c>
      <c r="R5015">
        <v>0</v>
      </c>
      <c r="S5015">
        <v>0</v>
      </c>
      <c r="T5015">
        <v>0</v>
      </c>
      <c r="U5015">
        <v>0</v>
      </c>
      <c r="V5015">
        <v>0</v>
      </c>
      <c r="W5015">
        <v>0</v>
      </c>
      <c r="X5015">
        <v>0</v>
      </c>
      <c r="Y5015">
        <v>0</v>
      </c>
      <c r="Z5015">
        <v>0</v>
      </c>
      <c r="AA5015">
        <v>0</v>
      </c>
      <c r="AB5015">
        <v>2</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0</v>
      </c>
      <c r="BB5015">
        <v>0</v>
      </c>
      <c r="BC5015">
        <v>0</v>
      </c>
      <c r="BD5015">
        <v>0</v>
      </c>
      <c r="BE5015">
        <v>0</v>
      </c>
      <c r="BF5015">
        <v>0</v>
      </c>
      <c r="BG5015">
        <v>0</v>
      </c>
      <c r="BH5015">
        <v>0</v>
      </c>
      <c r="BI5015">
        <v>0</v>
      </c>
      <c r="BJ5015">
        <v>0</v>
      </c>
      <c r="BK5015">
        <v>0</v>
      </c>
      <c r="BL5015">
        <v>0</v>
      </c>
      <c r="BM5015">
        <v>0</v>
      </c>
      <c r="BN5015">
        <v>0</v>
      </c>
      <c r="BO5015">
        <v>0</v>
      </c>
      <c r="BP5015">
        <v>0</v>
      </c>
      <c r="BQ5015">
        <v>0</v>
      </c>
      <c r="BR5015">
        <v>0</v>
      </c>
      <c r="BS5015">
        <v>1</v>
      </c>
      <c r="BT5015">
        <v>3</v>
      </c>
      <c r="BU5015" t="s">
        <v>4801</v>
      </c>
    </row>
    <row r="5016" spans="1:73">
      <c r="A5016" t="s">
        <v>4552</v>
      </c>
      <c r="B5016" t="s">
        <v>4553</v>
      </c>
      <c r="C5016">
        <v>264</v>
      </c>
      <c r="D5016" t="s">
        <v>119</v>
      </c>
      <c r="E5016" t="s">
        <v>183</v>
      </c>
      <c r="F5016" t="s">
        <v>184</v>
      </c>
      <c r="G5016">
        <v>1</v>
      </c>
      <c r="H5016">
        <v>1</v>
      </c>
      <c r="I5016">
        <v>1</v>
      </c>
      <c r="J5016">
        <v>0</v>
      </c>
      <c r="K5016">
        <v>0</v>
      </c>
      <c r="L5016">
        <v>2</v>
      </c>
      <c r="M5016">
        <v>1</v>
      </c>
      <c r="N5016">
        <v>5</v>
      </c>
      <c r="O5016">
        <v>0</v>
      </c>
      <c r="P5016">
        <v>0</v>
      </c>
      <c r="Q5016">
        <v>0</v>
      </c>
      <c r="R5016">
        <v>0</v>
      </c>
      <c r="S5016">
        <v>8</v>
      </c>
      <c r="T5016">
        <v>3</v>
      </c>
      <c r="U5016">
        <v>0</v>
      </c>
      <c r="V5016">
        <v>2</v>
      </c>
      <c r="W5016">
        <v>2</v>
      </c>
      <c r="X5016">
        <v>0</v>
      </c>
      <c r="Y5016">
        <v>0</v>
      </c>
      <c r="Z5016">
        <v>0</v>
      </c>
      <c r="AA5016">
        <v>0</v>
      </c>
      <c r="AB5016">
        <v>26</v>
      </c>
      <c r="AC5016">
        <v>1</v>
      </c>
      <c r="AD5016">
        <v>0</v>
      </c>
      <c r="AE5016">
        <v>0</v>
      </c>
      <c r="AF5016">
        <v>0</v>
      </c>
      <c r="AG5016">
        <v>0</v>
      </c>
      <c r="AH5016">
        <v>2</v>
      </c>
      <c r="AI5016">
        <v>2</v>
      </c>
      <c r="AJ5016">
        <v>0</v>
      </c>
      <c r="AK5016">
        <v>0</v>
      </c>
      <c r="AL5016">
        <v>0</v>
      </c>
      <c r="AM5016">
        <v>4</v>
      </c>
      <c r="AN5016">
        <v>0</v>
      </c>
      <c r="AO5016">
        <v>0</v>
      </c>
      <c r="AP5016">
        <v>1</v>
      </c>
      <c r="AQ5016">
        <v>0</v>
      </c>
      <c r="AR5016">
        <v>0</v>
      </c>
      <c r="AS5016">
        <v>0</v>
      </c>
      <c r="AT5016">
        <v>0</v>
      </c>
      <c r="AU5016">
        <v>0</v>
      </c>
      <c r="AV5016">
        <v>1</v>
      </c>
      <c r="AW5016">
        <v>1</v>
      </c>
      <c r="AX5016">
        <v>4</v>
      </c>
      <c r="AY5016">
        <v>6</v>
      </c>
      <c r="AZ5016">
        <v>7</v>
      </c>
      <c r="BA5016">
        <v>11</v>
      </c>
      <c r="BB5016">
        <v>0</v>
      </c>
      <c r="BC5016">
        <v>5</v>
      </c>
      <c r="BD5016">
        <v>0</v>
      </c>
      <c r="BE5016">
        <v>0</v>
      </c>
      <c r="BF5016">
        <v>1</v>
      </c>
      <c r="BG5016">
        <v>0</v>
      </c>
      <c r="BH5016">
        <v>0</v>
      </c>
      <c r="BI5016">
        <v>5</v>
      </c>
      <c r="BJ5016">
        <v>2</v>
      </c>
      <c r="BK5016">
        <v>0</v>
      </c>
      <c r="BL5016">
        <v>2</v>
      </c>
      <c r="BM5016">
        <v>0</v>
      </c>
      <c r="BN5016">
        <v>1</v>
      </c>
      <c r="BO5016">
        <v>8</v>
      </c>
      <c r="BP5016">
        <v>0</v>
      </c>
      <c r="BQ5016">
        <v>0</v>
      </c>
      <c r="BR5016">
        <v>2</v>
      </c>
      <c r="BS5016">
        <v>6</v>
      </c>
      <c r="BT5016">
        <v>50</v>
      </c>
      <c r="BU5016" t="s">
        <v>4802</v>
      </c>
    </row>
    <row r="5017" spans="1:73">
      <c r="A5017" t="s">
        <v>4552</v>
      </c>
      <c r="B5017" t="s">
        <v>4553</v>
      </c>
      <c r="C5017">
        <v>265</v>
      </c>
      <c r="D5017" t="s">
        <v>119</v>
      </c>
      <c r="E5017" t="s">
        <v>4559</v>
      </c>
      <c r="F5017" t="s">
        <v>92</v>
      </c>
      <c r="G5017">
        <v>0</v>
      </c>
      <c r="H5017">
        <v>2</v>
      </c>
      <c r="I5017">
        <v>0</v>
      </c>
      <c r="J5017">
        <v>0</v>
      </c>
      <c r="K5017">
        <v>0</v>
      </c>
      <c r="L5017">
        <v>0</v>
      </c>
      <c r="M5017">
        <v>0</v>
      </c>
      <c r="N5017">
        <v>0</v>
      </c>
      <c r="O5017">
        <v>0</v>
      </c>
      <c r="P5017">
        <v>0</v>
      </c>
      <c r="Q5017">
        <v>0</v>
      </c>
      <c r="R5017">
        <v>0</v>
      </c>
      <c r="S5017">
        <v>0</v>
      </c>
      <c r="T5017">
        <v>1</v>
      </c>
      <c r="U5017">
        <v>0</v>
      </c>
      <c r="V5017">
        <v>0</v>
      </c>
      <c r="W5017">
        <v>0</v>
      </c>
      <c r="X5017">
        <v>0</v>
      </c>
      <c r="Y5017">
        <v>0</v>
      </c>
      <c r="Z5017">
        <v>0</v>
      </c>
      <c r="AA5017">
        <v>0</v>
      </c>
      <c r="AB5017">
        <v>5</v>
      </c>
      <c r="AC5017">
        <v>0</v>
      </c>
      <c r="AD5017">
        <v>0</v>
      </c>
      <c r="AE5017">
        <v>0</v>
      </c>
      <c r="AF5017">
        <v>0</v>
      </c>
      <c r="AG5017">
        <v>0</v>
      </c>
      <c r="AH5017">
        <v>0</v>
      </c>
      <c r="AI5017">
        <v>0</v>
      </c>
      <c r="AJ5017">
        <v>0</v>
      </c>
      <c r="AK5017">
        <v>0</v>
      </c>
      <c r="AL5017">
        <v>0</v>
      </c>
      <c r="AM5017">
        <v>1</v>
      </c>
      <c r="AN5017">
        <v>0</v>
      </c>
      <c r="AO5017">
        <v>0</v>
      </c>
      <c r="AP5017">
        <v>0</v>
      </c>
      <c r="AQ5017">
        <v>0</v>
      </c>
      <c r="AR5017">
        <v>0</v>
      </c>
      <c r="AS5017">
        <v>0</v>
      </c>
      <c r="AT5017">
        <v>0</v>
      </c>
      <c r="AU5017">
        <v>0</v>
      </c>
      <c r="AV5017">
        <v>1</v>
      </c>
      <c r="AW5017">
        <v>0</v>
      </c>
      <c r="AX5017">
        <v>0</v>
      </c>
      <c r="AY5017">
        <v>1</v>
      </c>
      <c r="AZ5017">
        <v>1</v>
      </c>
      <c r="BA5017">
        <v>2</v>
      </c>
      <c r="BB5017">
        <v>0</v>
      </c>
      <c r="BC5017">
        <v>2</v>
      </c>
      <c r="BD5017">
        <v>0</v>
      </c>
      <c r="BE5017">
        <v>0</v>
      </c>
      <c r="BF5017">
        <v>1</v>
      </c>
      <c r="BG5017">
        <v>0</v>
      </c>
      <c r="BH5017">
        <v>0</v>
      </c>
      <c r="BI5017">
        <v>0</v>
      </c>
      <c r="BJ5017">
        <v>1</v>
      </c>
      <c r="BK5017">
        <v>0</v>
      </c>
      <c r="BL5017">
        <v>0</v>
      </c>
      <c r="BM5017">
        <v>0</v>
      </c>
      <c r="BN5017">
        <v>1</v>
      </c>
      <c r="BO5017">
        <v>1</v>
      </c>
      <c r="BP5017">
        <v>0</v>
      </c>
      <c r="BQ5017">
        <v>0</v>
      </c>
      <c r="BR5017">
        <v>0</v>
      </c>
      <c r="BS5017">
        <v>1</v>
      </c>
      <c r="BT5017">
        <v>7</v>
      </c>
      <c r="BU5017" t="s">
        <v>4803</v>
      </c>
    </row>
    <row r="5018" spans="1:73">
      <c r="A5018" t="s">
        <v>4552</v>
      </c>
      <c r="B5018" t="s">
        <v>4553</v>
      </c>
      <c r="C5018">
        <v>266</v>
      </c>
      <c r="D5018" t="s">
        <v>119</v>
      </c>
      <c r="E5018" t="s">
        <v>78</v>
      </c>
      <c r="F5018" t="s">
        <v>77</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0</v>
      </c>
      <c r="BB5018">
        <v>0</v>
      </c>
      <c r="BC5018">
        <v>0</v>
      </c>
      <c r="BD5018">
        <v>0</v>
      </c>
      <c r="BE5018">
        <v>0</v>
      </c>
      <c r="BF5018">
        <v>0</v>
      </c>
      <c r="BG5018">
        <v>0</v>
      </c>
      <c r="BH5018">
        <v>0</v>
      </c>
      <c r="BI5018">
        <v>0</v>
      </c>
      <c r="BJ5018">
        <v>0</v>
      </c>
      <c r="BK5018">
        <v>0</v>
      </c>
      <c r="BL5018">
        <v>0</v>
      </c>
      <c r="BM5018">
        <v>0</v>
      </c>
      <c r="BN5018">
        <v>0</v>
      </c>
      <c r="BO5018">
        <v>0</v>
      </c>
      <c r="BP5018">
        <v>0</v>
      </c>
      <c r="BQ5018">
        <v>0</v>
      </c>
      <c r="BR5018">
        <v>0</v>
      </c>
      <c r="BS5018">
        <v>1</v>
      </c>
      <c r="BT5018">
        <v>2</v>
      </c>
      <c r="BU5018" t="s">
        <v>4700</v>
      </c>
    </row>
    <row r="5019" spans="1:73">
      <c r="A5019" t="s">
        <v>4552</v>
      </c>
      <c r="B5019" t="s">
        <v>4553</v>
      </c>
      <c r="C5019">
        <v>267</v>
      </c>
      <c r="D5019" t="s">
        <v>119</v>
      </c>
      <c r="E5019" t="s">
        <v>4559</v>
      </c>
      <c r="F5019" t="s">
        <v>92</v>
      </c>
      <c r="G5019">
        <v>4</v>
      </c>
      <c r="H5019">
        <v>7</v>
      </c>
      <c r="I5019">
        <v>5</v>
      </c>
      <c r="J5019">
        <v>0</v>
      </c>
      <c r="K5019">
        <v>0</v>
      </c>
      <c r="L5019">
        <v>3</v>
      </c>
      <c r="M5019">
        <v>0</v>
      </c>
      <c r="N5019">
        <v>18</v>
      </c>
      <c r="O5019">
        <v>1</v>
      </c>
      <c r="P5019">
        <v>1</v>
      </c>
      <c r="Q5019">
        <v>5</v>
      </c>
      <c r="R5019">
        <v>4</v>
      </c>
      <c r="S5019">
        <v>30</v>
      </c>
      <c r="T5019">
        <v>9</v>
      </c>
      <c r="U5019">
        <v>0</v>
      </c>
      <c r="V5019">
        <v>0</v>
      </c>
      <c r="W5019">
        <v>5</v>
      </c>
      <c r="X5019">
        <v>0</v>
      </c>
      <c r="Y5019">
        <v>1</v>
      </c>
      <c r="Z5019">
        <v>1</v>
      </c>
      <c r="AA5019">
        <v>0</v>
      </c>
      <c r="AB5019">
        <v>79</v>
      </c>
      <c r="AC5019">
        <v>2</v>
      </c>
      <c r="AD5019">
        <v>0</v>
      </c>
      <c r="AE5019">
        <v>0</v>
      </c>
      <c r="AF5019">
        <v>0</v>
      </c>
      <c r="AG5019">
        <v>5</v>
      </c>
      <c r="AH5019">
        <v>3</v>
      </c>
      <c r="AI5019">
        <v>9</v>
      </c>
      <c r="AJ5019">
        <v>0</v>
      </c>
      <c r="AK5019">
        <v>0</v>
      </c>
      <c r="AL5019">
        <v>3</v>
      </c>
      <c r="AM5019">
        <v>16</v>
      </c>
      <c r="AN5019">
        <v>0</v>
      </c>
      <c r="AO5019">
        <v>0</v>
      </c>
      <c r="AP5019">
        <v>1</v>
      </c>
      <c r="AQ5019">
        <v>1</v>
      </c>
      <c r="AR5019">
        <v>0</v>
      </c>
      <c r="AS5019">
        <v>0</v>
      </c>
      <c r="AT5019">
        <v>1</v>
      </c>
      <c r="AU5019">
        <v>0</v>
      </c>
      <c r="AV5019">
        <v>2</v>
      </c>
      <c r="AW5019">
        <v>5</v>
      </c>
      <c r="AX5019">
        <v>8</v>
      </c>
      <c r="AY5019">
        <v>11</v>
      </c>
      <c r="AZ5019">
        <v>20</v>
      </c>
      <c r="BA5019">
        <v>25</v>
      </c>
      <c r="BB5019">
        <v>0</v>
      </c>
      <c r="BC5019">
        <v>14</v>
      </c>
      <c r="BD5019">
        <v>0</v>
      </c>
      <c r="BE5019">
        <v>0</v>
      </c>
      <c r="BF5019">
        <v>1</v>
      </c>
      <c r="BG5019">
        <v>0</v>
      </c>
      <c r="BH5019">
        <v>0</v>
      </c>
      <c r="BI5019">
        <v>11</v>
      </c>
      <c r="BJ5019">
        <v>8</v>
      </c>
      <c r="BK5019">
        <v>0</v>
      </c>
      <c r="BL5019">
        <v>0</v>
      </c>
      <c r="BM5019">
        <v>0</v>
      </c>
      <c r="BN5019">
        <v>5</v>
      </c>
      <c r="BO5019">
        <v>24</v>
      </c>
      <c r="BP5019">
        <v>4</v>
      </c>
      <c r="BQ5019">
        <v>0</v>
      </c>
      <c r="BR5019">
        <v>0</v>
      </c>
      <c r="BS5019">
        <v>10</v>
      </c>
      <c r="BT5019">
        <v>121</v>
      </c>
      <c r="BU5019" t="s">
        <v>4804</v>
      </c>
    </row>
    <row r="5020" spans="1:73">
      <c r="A5020" t="s">
        <v>4552</v>
      </c>
      <c r="B5020" t="s">
        <v>4553</v>
      </c>
      <c r="C5020">
        <v>268</v>
      </c>
      <c r="D5020" t="s">
        <v>119</v>
      </c>
      <c r="E5020" t="s">
        <v>4566</v>
      </c>
      <c r="F5020" t="s">
        <v>101</v>
      </c>
      <c r="G5020">
        <v>0</v>
      </c>
      <c r="H5020">
        <v>9</v>
      </c>
      <c r="I5020">
        <v>1</v>
      </c>
      <c r="J5020">
        <v>0</v>
      </c>
      <c r="K5020">
        <v>0</v>
      </c>
      <c r="L5020">
        <v>5</v>
      </c>
      <c r="M5020">
        <v>0</v>
      </c>
      <c r="N5020">
        <v>24</v>
      </c>
      <c r="O5020">
        <v>0</v>
      </c>
      <c r="P5020">
        <v>0</v>
      </c>
      <c r="Q5020">
        <v>1</v>
      </c>
      <c r="R5020">
        <v>2</v>
      </c>
      <c r="S5020">
        <v>24</v>
      </c>
      <c r="T5020">
        <v>8</v>
      </c>
      <c r="U5020">
        <v>0</v>
      </c>
      <c r="V5020">
        <v>3</v>
      </c>
      <c r="W5020">
        <v>4</v>
      </c>
      <c r="X5020">
        <v>0</v>
      </c>
      <c r="Y5020">
        <v>0</v>
      </c>
      <c r="Z5020">
        <v>1</v>
      </c>
      <c r="AA5020">
        <v>0</v>
      </c>
      <c r="AB5020">
        <v>98</v>
      </c>
      <c r="AC5020">
        <v>0</v>
      </c>
      <c r="AD5020">
        <v>0</v>
      </c>
      <c r="AE5020">
        <v>0</v>
      </c>
      <c r="AF5020">
        <v>0</v>
      </c>
      <c r="AG5020">
        <v>2</v>
      </c>
      <c r="AH5020">
        <v>0</v>
      </c>
      <c r="AI5020">
        <v>7</v>
      </c>
      <c r="AJ5020">
        <v>0</v>
      </c>
      <c r="AK5020">
        <v>0</v>
      </c>
      <c r="AL5020">
        <v>1</v>
      </c>
      <c r="AM5020">
        <v>17</v>
      </c>
      <c r="AN5020">
        <v>1</v>
      </c>
      <c r="AO5020">
        <v>0</v>
      </c>
      <c r="AP5020">
        <v>1</v>
      </c>
      <c r="AQ5020">
        <v>3</v>
      </c>
      <c r="AR5020">
        <v>0</v>
      </c>
      <c r="AS5020">
        <v>0</v>
      </c>
      <c r="AT5020">
        <v>2</v>
      </c>
      <c r="AU5020">
        <v>0</v>
      </c>
      <c r="AV5020">
        <v>4</v>
      </c>
      <c r="AW5020">
        <v>1</v>
      </c>
      <c r="AX5020">
        <v>8</v>
      </c>
      <c r="AY5020">
        <v>21</v>
      </c>
      <c r="AZ5020">
        <v>30</v>
      </c>
      <c r="BA5020">
        <v>28</v>
      </c>
      <c r="BB5020">
        <v>7</v>
      </c>
      <c r="BC5020">
        <v>23</v>
      </c>
      <c r="BD5020">
        <v>0</v>
      </c>
      <c r="BE5020">
        <v>0</v>
      </c>
      <c r="BF5020">
        <v>3</v>
      </c>
      <c r="BG5020">
        <v>0</v>
      </c>
      <c r="BH5020">
        <v>0</v>
      </c>
      <c r="BI5020">
        <v>14</v>
      </c>
      <c r="BJ5020">
        <v>19</v>
      </c>
      <c r="BK5020">
        <v>0</v>
      </c>
      <c r="BL5020">
        <v>6</v>
      </c>
      <c r="BM5020">
        <v>5</v>
      </c>
      <c r="BN5020">
        <v>4</v>
      </c>
      <c r="BO5020">
        <v>31</v>
      </c>
      <c r="BP5020">
        <v>1</v>
      </c>
      <c r="BQ5020">
        <v>1</v>
      </c>
      <c r="BR5020">
        <v>1</v>
      </c>
      <c r="BS5020">
        <v>11</v>
      </c>
      <c r="BT5020">
        <v>152</v>
      </c>
      <c r="BU5020" t="s">
        <v>4805</v>
      </c>
    </row>
    <row r="5021" spans="1:73">
      <c r="A5021" t="s">
        <v>4552</v>
      </c>
      <c r="B5021" t="s">
        <v>4553</v>
      </c>
      <c r="C5021">
        <v>269</v>
      </c>
      <c r="D5021" t="s">
        <v>119</v>
      </c>
      <c r="E5021" t="s">
        <v>78</v>
      </c>
      <c r="F5021" t="s">
        <v>77</v>
      </c>
      <c r="G5021">
        <v>0</v>
      </c>
      <c r="H5021">
        <v>0</v>
      </c>
      <c r="I5021">
        <v>0</v>
      </c>
      <c r="J5021">
        <v>0</v>
      </c>
      <c r="K5021">
        <v>0</v>
      </c>
      <c r="L5021">
        <v>0</v>
      </c>
      <c r="M5021">
        <v>0</v>
      </c>
      <c r="N5021">
        <v>1</v>
      </c>
      <c r="O5021">
        <v>0</v>
      </c>
      <c r="P5021">
        <v>0</v>
      </c>
      <c r="Q5021">
        <v>0</v>
      </c>
      <c r="R5021">
        <v>0</v>
      </c>
      <c r="S5021">
        <v>2</v>
      </c>
      <c r="T5021">
        <v>0</v>
      </c>
      <c r="U5021">
        <v>0</v>
      </c>
      <c r="V5021">
        <v>0</v>
      </c>
      <c r="W5021">
        <v>0</v>
      </c>
      <c r="X5021">
        <v>0</v>
      </c>
      <c r="Y5021">
        <v>0</v>
      </c>
      <c r="Z5021">
        <v>0</v>
      </c>
      <c r="AA5021">
        <v>0</v>
      </c>
      <c r="AB5021">
        <v>10</v>
      </c>
      <c r="AC5021">
        <v>0</v>
      </c>
      <c r="AD5021">
        <v>0</v>
      </c>
      <c r="AE5021">
        <v>0</v>
      </c>
      <c r="AF5021">
        <v>0</v>
      </c>
      <c r="AG5021">
        <v>0</v>
      </c>
      <c r="AH5021">
        <v>2</v>
      </c>
      <c r="AI5021">
        <v>1</v>
      </c>
      <c r="AJ5021">
        <v>0</v>
      </c>
      <c r="AK5021">
        <v>0</v>
      </c>
      <c r="AL5021">
        <v>1</v>
      </c>
      <c r="AM5021">
        <v>0</v>
      </c>
      <c r="AN5021">
        <v>0</v>
      </c>
      <c r="AO5021">
        <v>0</v>
      </c>
      <c r="AP5021">
        <v>2</v>
      </c>
      <c r="AQ5021">
        <v>0</v>
      </c>
      <c r="AR5021">
        <v>0</v>
      </c>
      <c r="AS5021">
        <v>0</v>
      </c>
      <c r="AT5021">
        <v>3</v>
      </c>
      <c r="AU5021">
        <v>1</v>
      </c>
      <c r="AV5021">
        <v>0</v>
      </c>
      <c r="AW5021">
        <v>0</v>
      </c>
      <c r="AX5021">
        <v>2</v>
      </c>
      <c r="AY5021">
        <v>2</v>
      </c>
      <c r="AZ5021">
        <v>1</v>
      </c>
      <c r="BA5021">
        <v>2</v>
      </c>
      <c r="BB5021">
        <v>0</v>
      </c>
      <c r="BC5021">
        <v>2</v>
      </c>
      <c r="BD5021">
        <v>0</v>
      </c>
      <c r="BE5021">
        <v>0</v>
      </c>
      <c r="BF5021">
        <v>0</v>
      </c>
      <c r="BG5021">
        <v>0</v>
      </c>
      <c r="BH5021">
        <v>0</v>
      </c>
      <c r="BI5021">
        <v>0</v>
      </c>
      <c r="BJ5021">
        <v>0</v>
      </c>
      <c r="BK5021">
        <v>0</v>
      </c>
      <c r="BL5021">
        <v>0</v>
      </c>
      <c r="BM5021">
        <v>0</v>
      </c>
      <c r="BN5021">
        <v>0</v>
      </c>
      <c r="BO5021">
        <v>2</v>
      </c>
      <c r="BP5021">
        <v>0</v>
      </c>
      <c r="BQ5021">
        <v>0</v>
      </c>
      <c r="BR5021">
        <v>0</v>
      </c>
      <c r="BS5021">
        <v>5</v>
      </c>
      <c r="BT5021">
        <v>21</v>
      </c>
      <c r="BU5021" t="s">
        <v>4806</v>
      </c>
    </row>
    <row r="5022" spans="1:73">
      <c r="A5022" t="s">
        <v>4552</v>
      </c>
      <c r="B5022" t="s">
        <v>4553</v>
      </c>
      <c r="C5022">
        <v>270</v>
      </c>
      <c r="D5022" t="s">
        <v>119</v>
      </c>
      <c r="E5022" t="s">
        <v>183</v>
      </c>
      <c r="F5022" t="s">
        <v>184</v>
      </c>
      <c r="G5022">
        <v>0</v>
      </c>
      <c r="H5022">
        <v>2</v>
      </c>
      <c r="I5022">
        <v>2</v>
      </c>
      <c r="J5022">
        <v>0</v>
      </c>
      <c r="K5022">
        <v>0</v>
      </c>
      <c r="L5022">
        <v>2</v>
      </c>
      <c r="M5022">
        <v>1</v>
      </c>
      <c r="N5022">
        <v>5</v>
      </c>
      <c r="O5022">
        <v>0</v>
      </c>
      <c r="P5022">
        <v>0</v>
      </c>
      <c r="Q5022">
        <v>1</v>
      </c>
      <c r="R5022">
        <v>1</v>
      </c>
      <c r="S5022">
        <v>14</v>
      </c>
      <c r="T5022">
        <v>5</v>
      </c>
      <c r="U5022">
        <v>0</v>
      </c>
      <c r="V5022">
        <v>1</v>
      </c>
      <c r="W5022">
        <v>1</v>
      </c>
      <c r="X5022">
        <v>0</v>
      </c>
      <c r="Y5022">
        <v>0</v>
      </c>
      <c r="Z5022">
        <v>0</v>
      </c>
      <c r="AA5022">
        <v>0</v>
      </c>
      <c r="AB5022">
        <v>34</v>
      </c>
      <c r="AC5022">
        <v>0</v>
      </c>
      <c r="AD5022">
        <v>0</v>
      </c>
      <c r="AE5022">
        <v>0</v>
      </c>
      <c r="AF5022">
        <v>0</v>
      </c>
      <c r="AG5022">
        <v>2</v>
      </c>
      <c r="AH5022">
        <v>0</v>
      </c>
      <c r="AI5022">
        <v>4</v>
      </c>
      <c r="AJ5022">
        <v>0</v>
      </c>
      <c r="AK5022">
        <v>0</v>
      </c>
      <c r="AL5022">
        <v>4</v>
      </c>
      <c r="AM5022">
        <v>5</v>
      </c>
      <c r="AN5022">
        <v>0</v>
      </c>
      <c r="AO5022">
        <v>0</v>
      </c>
      <c r="AP5022">
        <v>0</v>
      </c>
      <c r="AQ5022">
        <v>0</v>
      </c>
      <c r="AR5022">
        <v>0</v>
      </c>
      <c r="AS5022">
        <v>0</v>
      </c>
      <c r="AT5022">
        <v>0</v>
      </c>
      <c r="AU5022">
        <v>2</v>
      </c>
      <c r="AV5022">
        <v>0</v>
      </c>
      <c r="AW5022">
        <v>1</v>
      </c>
      <c r="AX5022">
        <v>3</v>
      </c>
      <c r="AY5022">
        <v>6</v>
      </c>
      <c r="AZ5022">
        <v>8</v>
      </c>
      <c r="BA5022">
        <v>8</v>
      </c>
      <c r="BB5022">
        <v>4</v>
      </c>
      <c r="BC5022">
        <v>4</v>
      </c>
      <c r="BD5022">
        <v>0</v>
      </c>
      <c r="BE5022">
        <v>0</v>
      </c>
      <c r="BF5022">
        <v>0</v>
      </c>
      <c r="BG5022">
        <v>0</v>
      </c>
      <c r="BH5022">
        <v>0</v>
      </c>
      <c r="BI5022">
        <v>10</v>
      </c>
      <c r="BJ5022">
        <v>3</v>
      </c>
      <c r="BK5022">
        <v>0</v>
      </c>
      <c r="BL5022">
        <v>3</v>
      </c>
      <c r="BM5022">
        <v>1</v>
      </c>
      <c r="BN5022">
        <v>1</v>
      </c>
      <c r="BO5022">
        <v>10</v>
      </c>
      <c r="BP5022">
        <v>0</v>
      </c>
      <c r="BQ5022">
        <v>0</v>
      </c>
      <c r="BR5022">
        <v>2</v>
      </c>
      <c r="BS5022">
        <v>5</v>
      </c>
      <c r="BT5022">
        <v>63</v>
      </c>
      <c r="BU5022" t="s">
        <v>4807</v>
      </c>
    </row>
    <row r="5023" spans="1:73">
      <c r="A5023" t="s">
        <v>4552</v>
      </c>
      <c r="B5023" t="s">
        <v>4553</v>
      </c>
      <c r="C5023">
        <v>271</v>
      </c>
      <c r="D5023" t="s">
        <v>119</v>
      </c>
      <c r="E5023" t="s">
        <v>78</v>
      </c>
      <c r="F5023" t="s">
        <v>77</v>
      </c>
      <c r="G5023">
        <v>0</v>
      </c>
      <c r="H5023">
        <v>3</v>
      </c>
      <c r="I5023">
        <v>1</v>
      </c>
      <c r="J5023">
        <v>0</v>
      </c>
      <c r="K5023">
        <v>0</v>
      </c>
      <c r="L5023">
        <v>5</v>
      </c>
      <c r="M5023">
        <v>0</v>
      </c>
      <c r="N5023">
        <v>5</v>
      </c>
      <c r="O5023">
        <v>0</v>
      </c>
      <c r="P5023">
        <v>0</v>
      </c>
      <c r="Q5023">
        <v>0</v>
      </c>
      <c r="R5023">
        <v>0</v>
      </c>
      <c r="S5023">
        <v>11</v>
      </c>
      <c r="T5023">
        <v>5</v>
      </c>
      <c r="U5023">
        <v>0</v>
      </c>
      <c r="V5023">
        <v>3</v>
      </c>
      <c r="W5023">
        <v>5</v>
      </c>
      <c r="X5023">
        <v>0</v>
      </c>
      <c r="Y5023">
        <v>0</v>
      </c>
      <c r="Z5023">
        <v>0</v>
      </c>
      <c r="AA5023">
        <v>0</v>
      </c>
      <c r="AB5023">
        <v>36</v>
      </c>
      <c r="AC5023">
        <v>2</v>
      </c>
      <c r="AD5023">
        <v>0</v>
      </c>
      <c r="AE5023">
        <v>0</v>
      </c>
      <c r="AF5023">
        <v>0</v>
      </c>
      <c r="AG5023">
        <v>0</v>
      </c>
      <c r="AH5023">
        <v>2</v>
      </c>
      <c r="AI5023">
        <v>1</v>
      </c>
      <c r="AJ5023">
        <v>0</v>
      </c>
      <c r="AK5023">
        <v>0</v>
      </c>
      <c r="AL5023">
        <v>1</v>
      </c>
      <c r="AM5023">
        <v>1</v>
      </c>
      <c r="AN5023">
        <v>0</v>
      </c>
      <c r="AO5023">
        <v>0</v>
      </c>
      <c r="AP5023">
        <v>3</v>
      </c>
      <c r="AQ5023">
        <v>2</v>
      </c>
      <c r="AR5023">
        <v>0</v>
      </c>
      <c r="AS5023">
        <v>0</v>
      </c>
      <c r="AT5023">
        <v>1</v>
      </c>
      <c r="AU5023">
        <v>0</v>
      </c>
      <c r="AV5023">
        <v>0</v>
      </c>
      <c r="AW5023">
        <v>1</v>
      </c>
      <c r="AX5023">
        <v>5</v>
      </c>
      <c r="AY5023">
        <v>6</v>
      </c>
      <c r="AZ5023">
        <v>3</v>
      </c>
      <c r="BA5023">
        <v>6</v>
      </c>
      <c r="BB5023">
        <v>1</v>
      </c>
      <c r="BC5023">
        <v>7</v>
      </c>
      <c r="BD5023">
        <v>0</v>
      </c>
      <c r="BE5023">
        <v>0</v>
      </c>
      <c r="BF5023">
        <v>0</v>
      </c>
      <c r="BG5023">
        <v>0</v>
      </c>
      <c r="BH5023">
        <v>0</v>
      </c>
      <c r="BI5023">
        <v>2</v>
      </c>
      <c r="BJ5023">
        <v>2</v>
      </c>
      <c r="BK5023">
        <v>0</v>
      </c>
      <c r="BL5023">
        <v>2</v>
      </c>
      <c r="BM5023">
        <v>0</v>
      </c>
      <c r="BN5023">
        <v>2</v>
      </c>
      <c r="BO5023">
        <v>8</v>
      </c>
      <c r="BP5023">
        <v>1</v>
      </c>
      <c r="BQ5023">
        <v>0</v>
      </c>
      <c r="BR5023">
        <v>1</v>
      </c>
      <c r="BS5023">
        <v>5</v>
      </c>
      <c r="BT5023">
        <v>55</v>
      </c>
      <c r="BU5023" t="s">
        <v>4808</v>
      </c>
    </row>
    <row r="5024" spans="1:73">
      <c r="A5024" t="s">
        <v>4552</v>
      </c>
      <c r="B5024" t="s">
        <v>4553</v>
      </c>
      <c r="C5024">
        <v>272</v>
      </c>
      <c r="D5024" t="s">
        <v>119</v>
      </c>
      <c r="E5024" t="s">
        <v>183</v>
      </c>
      <c r="F5024" t="s">
        <v>184</v>
      </c>
      <c r="G5024">
        <v>0</v>
      </c>
      <c r="H5024">
        <v>5</v>
      </c>
      <c r="I5024">
        <v>0</v>
      </c>
      <c r="J5024">
        <v>0</v>
      </c>
      <c r="K5024">
        <v>0</v>
      </c>
      <c r="L5024">
        <v>4</v>
      </c>
      <c r="M5024">
        <v>0</v>
      </c>
      <c r="N5024">
        <v>14</v>
      </c>
      <c r="O5024">
        <v>0</v>
      </c>
      <c r="P5024">
        <v>0</v>
      </c>
      <c r="Q5024">
        <v>3</v>
      </c>
      <c r="R5024">
        <v>0</v>
      </c>
      <c r="S5024">
        <v>28</v>
      </c>
      <c r="T5024">
        <v>12</v>
      </c>
      <c r="U5024">
        <v>0</v>
      </c>
      <c r="V5024">
        <v>3</v>
      </c>
      <c r="W5024">
        <v>12</v>
      </c>
      <c r="X5024">
        <v>0</v>
      </c>
      <c r="Y5024">
        <v>0</v>
      </c>
      <c r="Z5024">
        <v>0</v>
      </c>
      <c r="AA5024">
        <v>0</v>
      </c>
      <c r="AB5024">
        <v>68</v>
      </c>
      <c r="AC5024">
        <v>0</v>
      </c>
      <c r="AD5024">
        <v>0</v>
      </c>
      <c r="AE5024">
        <v>0</v>
      </c>
      <c r="AF5024">
        <v>0</v>
      </c>
      <c r="AG5024">
        <v>7</v>
      </c>
      <c r="AH5024">
        <v>5</v>
      </c>
      <c r="AI5024">
        <v>2</v>
      </c>
      <c r="AJ5024">
        <v>0</v>
      </c>
      <c r="AK5024">
        <v>0</v>
      </c>
      <c r="AL5024">
        <v>5</v>
      </c>
      <c r="AM5024">
        <v>9</v>
      </c>
      <c r="AN5024">
        <v>0</v>
      </c>
      <c r="AO5024">
        <v>0</v>
      </c>
      <c r="AP5024">
        <v>1</v>
      </c>
      <c r="AQ5024">
        <v>2</v>
      </c>
      <c r="AR5024">
        <v>0</v>
      </c>
      <c r="AS5024">
        <v>0</v>
      </c>
      <c r="AT5024">
        <v>0</v>
      </c>
      <c r="AU5024">
        <v>5</v>
      </c>
      <c r="AV5024">
        <v>2</v>
      </c>
      <c r="AW5024">
        <v>0</v>
      </c>
      <c r="AX5024">
        <v>9</v>
      </c>
      <c r="AY5024">
        <v>11</v>
      </c>
      <c r="AZ5024">
        <v>13</v>
      </c>
      <c r="BA5024">
        <v>18</v>
      </c>
      <c r="BB5024">
        <v>2</v>
      </c>
      <c r="BC5024">
        <v>9</v>
      </c>
      <c r="BD5024">
        <v>0</v>
      </c>
      <c r="BE5024">
        <v>0</v>
      </c>
      <c r="BF5024">
        <v>2</v>
      </c>
      <c r="BG5024">
        <v>0</v>
      </c>
      <c r="BH5024">
        <v>0</v>
      </c>
      <c r="BI5024">
        <v>13</v>
      </c>
      <c r="BJ5024">
        <v>7</v>
      </c>
      <c r="BK5024">
        <v>0</v>
      </c>
      <c r="BL5024">
        <v>10</v>
      </c>
      <c r="BM5024">
        <v>0</v>
      </c>
      <c r="BN5024">
        <v>0</v>
      </c>
      <c r="BO5024">
        <v>18</v>
      </c>
      <c r="BP5024">
        <v>1</v>
      </c>
      <c r="BQ5024">
        <v>0</v>
      </c>
      <c r="BR5024">
        <v>1</v>
      </c>
      <c r="BS5024">
        <v>7</v>
      </c>
      <c r="BT5024">
        <v>109</v>
      </c>
      <c r="BU5024" t="s">
        <v>4809</v>
      </c>
    </row>
    <row r="5025" spans="1:73">
      <c r="A5025" t="s">
        <v>4552</v>
      </c>
      <c r="B5025" t="s">
        <v>4553</v>
      </c>
      <c r="C5025">
        <v>273</v>
      </c>
      <c r="D5025" t="s">
        <v>119</v>
      </c>
      <c r="E5025" t="s">
        <v>78</v>
      </c>
      <c r="F5025" t="s">
        <v>77</v>
      </c>
      <c r="G5025">
        <v>0</v>
      </c>
      <c r="H5025">
        <v>0</v>
      </c>
      <c r="I5025">
        <v>0</v>
      </c>
      <c r="J5025">
        <v>0</v>
      </c>
      <c r="K5025">
        <v>0</v>
      </c>
      <c r="L5025">
        <v>2</v>
      </c>
      <c r="M5025">
        <v>0</v>
      </c>
      <c r="N5025">
        <v>2</v>
      </c>
      <c r="O5025">
        <v>0</v>
      </c>
      <c r="P5025">
        <v>0</v>
      </c>
      <c r="Q5025">
        <v>0</v>
      </c>
      <c r="R5025">
        <v>0</v>
      </c>
      <c r="S5025">
        <v>4</v>
      </c>
      <c r="T5025">
        <v>0</v>
      </c>
      <c r="U5025">
        <v>0</v>
      </c>
      <c r="V5025">
        <v>1</v>
      </c>
      <c r="W5025">
        <v>0</v>
      </c>
      <c r="X5025">
        <v>0</v>
      </c>
      <c r="Y5025">
        <v>1</v>
      </c>
      <c r="Z5025">
        <v>0</v>
      </c>
      <c r="AA5025">
        <v>0</v>
      </c>
      <c r="AB5025">
        <v>8</v>
      </c>
      <c r="AC5025">
        <v>1</v>
      </c>
      <c r="AD5025">
        <v>0</v>
      </c>
      <c r="AE5025">
        <v>0</v>
      </c>
      <c r="AF5025">
        <v>0</v>
      </c>
      <c r="AG5025">
        <v>2</v>
      </c>
      <c r="AH5025">
        <v>0</v>
      </c>
      <c r="AI5025">
        <v>2</v>
      </c>
      <c r="AJ5025">
        <v>0</v>
      </c>
      <c r="AK5025">
        <v>0</v>
      </c>
      <c r="AL5025">
        <v>1</v>
      </c>
      <c r="AM5025">
        <v>0</v>
      </c>
      <c r="AN5025">
        <v>0</v>
      </c>
      <c r="AO5025">
        <v>0</v>
      </c>
      <c r="AP5025">
        <v>2</v>
      </c>
      <c r="AQ5025">
        <v>0</v>
      </c>
      <c r="AR5025">
        <v>0</v>
      </c>
      <c r="AS5025">
        <v>0</v>
      </c>
      <c r="AT5025">
        <v>0</v>
      </c>
      <c r="AU5025">
        <v>0</v>
      </c>
      <c r="AV5025">
        <v>1</v>
      </c>
      <c r="AW5025">
        <v>0</v>
      </c>
      <c r="AX5025">
        <v>1</v>
      </c>
      <c r="AY5025">
        <v>2</v>
      </c>
      <c r="AZ5025">
        <v>1</v>
      </c>
      <c r="BA5025">
        <v>1</v>
      </c>
      <c r="BB5025">
        <v>0</v>
      </c>
      <c r="BC5025">
        <v>4</v>
      </c>
      <c r="BD5025">
        <v>0</v>
      </c>
      <c r="BE5025">
        <v>0</v>
      </c>
      <c r="BF5025">
        <v>0</v>
      </c>
      <c r="BG5025">
        <v>0</v>
      </c>
      <c r="BH5025">
        <v>0</v>
      </c>
      <c r="BI5025">
        <v>3</v>
      </c>
      <c r="BJ5025">
        <v>2</v>
      </c>
      <c r="BK5025">
        <v>0</v>
      </c>
      <c r="BL5025">
        <v>0</v>
      </c>
      <c r="BM5025">
        <v>0</v>
      </c>
      <c r="BN5025">
        <v>0</v>
      </c>
      <c r="BO5025">
        <v>3</v>
      </c>
      <c r="BP5025">
        <v>0</v>
      </c>
      <c r="BQ5025">
        <v>0</v>
      </c>
      <c r="BR5025">
        <v>1</v>
      </c>
      <c r="BS5025">
        <v>1</v>
      </c>
      <c r="BT5025">
        <v>15</v>
      </c>
      <c r="BU5025" t="s">
        <v>4810</v>
      </c>
    </row>
    <row r="5026" spans="1:73">
      <c r="A5026" t="s">
        <v>4552</v>
      </c>
      <c r="B5026" t="s">
        <v>4553</v>
      </c>
      <c r="C5026">
        <v>274</v>
      </c>
      <c r="D5026" t="s">
        <v>119</v>
      </c>
      <c r="E5026" t="s">
        <v>183</v>
      </c>
      <c r="F5026" t="s">
        <v>184</v>
      </c>
      <c r="G5026">
        <v>0</v>
      </c>
      <c r="H5026">
        <v>0</v>
      </c>
      <c r="I5026">
        <v>0</v>
      </c>
      <c r="J5026">
        <v>0</v>
      </c>
      <c r="K5026">
        <v>0</v>
      </c>
      <c r="L5026">
        <v>0</v>
      </c>
      <c r="M5026">
        <v>0</v>
      </c>
      <c r="N5026">
        <v>3</v>
      </c>
      <c r="O5026">
        <v>0</v>
      </c>
      <c r="P5026">
        <v>0</v>
      </c>
      <c r="Q5026">
        <v>0</v>
      </c>
      <c r="R5026">
        <v>0</v>
      </c>
      <c r="S5026">
        <v>7</v>
      </c>
      <c r="T5026">
        <v>2</v>
      </c>
      <c r="U5026">
        <v>0</v>
      </c>
      <c r="V5026">
        <v>1</v>
      </c>
      <c r="W5026">
        <v>2</v>
      </c>
      <c r="X5026">
        <v>0</v>
      </c>
      <c r="Y5026">
        <v>0</v>
      </c>
      <c r="Z5026">
        <v>0</v>
      </c>
      <c r="AA5026">
        <v>0</v>
      </c>
      <c r="AB5026">
        <v>12</v>
      </c>
      <c r="AC5026">
        <v>1</v>
      </c>
      <c r="AD5026">
        <v>0</v>
      </c>
      <c r="AE5026">
        <v>0</v>
      </c>
      <c r="AF5026">
        <v>0</v>
      </c>
      <c r="AG5026">
        <v>2</v>
      </c>
      <c r="AH5026">
        <v>0</v>
      </c>
      <c r="AI5026">
        <v>1</v>
      </c>
      <c r="AJ5026">
        <v>0</v>
      </c>
      <c r="AK5026">
        <v>0</v>
      </c>
      <c r="AL5026">
        <v>3</v>
      </c>
      <c r="AM5026">
        <v>5</v>
      </c>
      <c r="AN5026">
        <v>0</v>
      </c>
      <c r="AO5026">
        <v>0</v>
      </c>
      <c r="AP5026">
        <v>0</v>
      </c>
      <c r="AQ5026">
        <v>0</v>
      </c>
      <c r="AR5026">
        <v>0</v>
      </c>
      <c r="AS5026">
        <v>0</v>
      </c>
      <c r="AT5026">
        <v>0</v>
      </c>
      <c r="AU5026">
        <v>0</v>
      </c>
      <c r="AV5026">
        <v>0</v>
      </c>
      <c r="AW5026">
        <v>0</v>
      </c>
      <c r="AX5026">
        <v>2</v>
      </c>
      <c r="AY5026">
        <v>0</v>
      </c>
      <c r="AZ5026">
        <v>3</v>
      </c>
      <c r="BA5026">
        <v>8</v>
      </c>
      <c r="BB5026">
        <v>0</v>
      </c>
      <c r="BC5026">
        <v>0</v>
      </c>
      <c r="BD5026">
        <v>0</v>
      </c>
      <c r="BE5026">
        <v>0</v>
      </c>
      <c r="BF5026">
        <v>0</v>
      </c>
      <c r="BG5026">
        <v>0</v>
      </c>
      <c r="BH5026">
        <v>0</v>
      </c>
      <c r="BI5026">
        <v>3</v>
      </c>
      <c r="BJ5026">
        <v>0</v>
      </c>
      <c r="BK5026">
        <v>0</v>
      </c>
      <c r="BL5026">
        <v>1</v>
      </c>
      <c r="BM5026">
        <v>0</v>
      </c>
      <c r="BN5026">
        <v>0</v>
      </c>
      <c r="BO5026">
        <v>4</v>
      </c>
      <c r="BP5026">
        <v>1</v>
      </c>
      <c r="BQ5026">
        <v>0</v>
      </c>
      <c r="BR5026">
        <v>0</v>
      </c>
      <c r="BS5026">
        <v>2</v>
      </c>
      <c r="BT5026">
        <v>21</v>
      </c>
      <c r="BU5026" t="s">
        <v>4811</v>
      </c>
    </row>
    <row r="5027" spans="1:73">
      <c r="A5027" t="s">
        <v>4552</v>
      </c>
      <c r="B5027" t="s">
        <v>4553</v>
      </c>
      <c r="C5027">
        <v>275</v>
      </c>
      <c r="D5027" t="s">
        <v>119</v>
      </c>
      <c r="E5027" t="s">
        <v>78</v>
      </c>
      <c r="F5027" t="s">
        <v>77</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0</v>
      </c>
      <c r="BB5027">
        <v>0</v>
      </c>
      <c r="BC5027">
        <v>0</v>
      </c>
      <c r="BD5027">
        <v>0</v>
      </c>
      <c r="BE5027">
        <v>0</v>
      </c>
      <c r="BF5027">
        <v>0</v>
      </c>
      <c r="BG5027">
        <v>0</v>
      </c>
      <c r="BH5027">
        <v>0</v>
      </c>
      <c r="BI5027">
        <v>0</v>
      </c>
      <c r="BJ5027">
        <v>0</v>
      </c>
      <c r="BK5027">
        <v>0</v>
      </c>
      <c r="BL5027">
        <v>0</v>
      </c>
      <c r="BM5027">
        <v>0</v>
      </c>
      <c r="BN5027">
        <v>0</v>
      </c>
      <c r="BO5027">
        <v>0</v>
      </c>
      <c r="BP5027">
        <v>0</v>
      </c>
      <c r="BQ5027">
        <v>0</v>
      </c>
      <c r="BR5027">
        <v>0</v>
      </c>
      <c r="BS5027">
        <v>1</v>
      </c>
      <c r="BT5027">
        <v>2</v>
      </c>
      <c r="BU5027" t="s">
        <v>215</v>
      </c>
    </row>
    <row r="5028" spans="1:73">
      <c r="A5028" t="s">
        <v>4552</v>
      </c>
      <c r="B5028" t="s">
        <v>4553</v>
      </c>
      <c r="C5028">
        <v>276</v>
      </c>
      <c r="D5028" t="s">
        <v>119</v>
      </c>
      <c r="E5028" t="s">
        <v>183</v>
      </c>
      <c r="F5028" t="s">
        <v>184</v>
      </c>
      <c r="G5028">
        <v>0</v>
      </c>
      <c r="H5028">
        <v>2</v>
      </c>
      <c r="I5028">
        <v>0</v>
      </c>
      <c r="J5028">
        <v>0</v>
      </c>
      <c r="K5028">
        <v>0</v>
      </c>
      <c r="L5028">
        <v>0</v>
      </c>
      <c r="M5028">
        <v>0</v>
      </c>
      <c r="N5028">
        <v>0</v>
      </c>
      <c r="O5028">
        <v>0</v>
      </c>
      <c r="P5028">
        <v>0</v>
      </c>
      <c r="Q5028">
        <v>0</v>
      </c>
      <c r="R5028">
        <v>0</v>
      </c>
      <c r="S5028">
        <v>2</v>
      </c>
      <c r="T5028">
        <v>1</v>
      </c>
      <c r="U5028">
        <v>0</v>
      </c>
      <c r="V5028">
        <v>0</v>
      </c>
      <c r="W5028">
        <v>2</v>
      </c>
      <c r="X5028">
        <v>0</v>
      </c>
      <c r="Y5028">
        <v>0</v>
      </c>
      <c r="Z5028">
        <v>0</v>
      </c>
      <c r="AA5028">
        <v>0</v>
      </c>
      <c r="AB5028">
        <v>4</v>
      </c>
      <c r="AC5028">
        <v>0</v>
      </c>
      <c r="AD5028">
        <v>0</v>
      </c>
      <c r="AE5028">
        <v>0</v>
      </c>
      <c r="AF5028">
        <v>0</v>
      </c>
      <c r="AG5028">
        <v>0</v>
      </c>
      <c r="AH5028">
        <v>0</v>
      </c>
      <c r="AI5028">
        <v>0</v>
      </c>
      <c r="AJ5028">
        <v>0</v>
      </c>
      <c r="AK5028">
        <v>0</v>
      </c>
      <c r="AL5028">
        <v>0</v>
      </c>
      <c r="AM5028">
        <v>0</v>
      </c>
      <c r="AN5028">
        <v>0</v>
      </c>
      <c r="AO5028">
        <v>0</v>
      </c>
      <c r="AP5028">
        <v>0</v>
      </c>
      <c r="AQ5028">
        <v>1</v>
      </c>
      <c r="AR5028">
        <v>0</v>
      </c>
      <c r="AS5028">
        <v>0</v>
      </c>
      <c r="AT5028">
        <v>0</v>
      </c>
      <c r="AU5028">
        <v>0</v>
      </c>
      <c r="AV5028">
        <v>0</v>
      </c>
      <c r="AW5028">
        <v>0</v>
      </c>
      <c r="AX5028">
        <v>0</v>
      </c>
      <c r="AY5028">
        <v>0</v>
      </c>
      <c r="AZ5028">
        <v>0</v>
      </c>
      <c r="BA5028">
        <v>0</v>
      </c>
      <c r="BB5028">
        <v>0</v>
      </c>
      <c r="BC5028">
        <v>0</v>
      </c>
      <c r="BD5028">
        <v>0</v>
      </c>
      <c r="BE5028">
        <v>0</v>
      </c>
      <c r="BF5028">
        <v>0</v>
      </c>
      <c r="BG5028">
        <v>0</v>
      </c>
      <c r="BH5028">
        <v>0</v>
      </c>
      <c r="BI5028">
        <v>0</v>
      </c>
      <c r="BJ5028">
        <v>0</v>
      </c>
      <c r="BK5028">
        <v>0</v>
      </c>
      <c r="BL5028">
        <v>0</v>
      </c>
      <c r="BM5028">
        <v>0</v>
      </c>
      <c r="BN5028">
        <v>0</v>
      </c>
      <c r="BO5028">
        <v>0</v>
      </c>
      <c r="BP5028">
        <v>0</v>
      </c>
      <c r="BQ5028">
        <v>0</v>
      </c>
      <c r="BR5028">
        <v>0</v>
      </c>
      <c r="BS5028">
        <v>1</v>
      </c>
      <c r="BT5028">
        <v>7</v>
      </c>
      <c r="BU5028" t="e">
        <f>-- so iss not really whole.</f>
        <v>#NAME?</v>
      </c>
    </row>
    <row r="5029" spans="1:73">
      <c r="A5029" t="s">
        <v>4552</v>
      </c>
      <c r="B5029" t="s">
        <v>4553</v>
      </c>
      <c r="C5029">
        <v>277</v>
      </c>
      <c r="D5029" t="s">
        <v>119</v>
      </c>
      <c r="E5029" t="s">
        <v>78</v>
      </c>
      <c r="F5029" t="s">
        <v>77</v>
      </c>
      <c r="G5029">
        <v>0</v>
      </c>
      <c r="H5029">
        <v>0</v>
      </c>
      <c r="I5029">
        <v>0</v>
      </c>
      <c r="J5029">
        <v>0</v>
      </c>
      <c r="K5029">
        <v>0</v>
      </c>
      <c r="L5029">
        <v>0</v>
      </c>
      <c r="M5029">
        <v>0</v>
      </c>
      <c r="N5029">
        <v>1</v>
      </c>
      <c r="O5029">
        <v>0</v>
      </c>
      <c r="P5029">
        <v>0</v>
      </c>
      <c r="Q5029">
        <v>0</v>
      </c>
      <c r="R5029">
        <v>0</v>
      </c>
      <c r="S5029">
        <v>2</v>
      </c>
      <c r="T5029">
        <v>2</v>
      </c>
      <c r="U5029">
        <v>0</v>
      </c>
      <c r="V5029">
        <v>1</v>
      </c>
      <c r="W5029">
        <v>1</v>
      </c>
      <c r="X5029">
        <v>0</v>
      </c>
      <c r="Y5029">
        <v>0</v>
      </c>
      <c r="Z5029">
        <v>0</v>
      </c>
      <c r="AA5029">
        <v>0</v>
      </c>
      <c r="AB5029">
        <v>11</v>
      </c>
      <c r="AC5029">
        <v>0</v>
      </c>
      <c r="AD5029">
        <v>0</v>
      </c>
      <c r="AE5029">
        <v>0</v>
      </c>
      <c r="AF5029">
        <v>0</v>
      </c>
      <c r="AG5029">
        <v>0</v>
      </c>
      <c r="AH5029">
        <v>0</v>
      </c>
      <c r="AI5029">
        <v>0</v>
      </c>
      <c r="AJ5029">
        <v>0</v>
      </c>
      <c r="AK5029">
        <v>0</v>
      </c>
      <c r="AL5029">
        <v>0</v>
      </c>
      <c r="AM5029">
        <v>3</v>
      </c>
      <c r="AN5029">
        <v>0</v>
      </c>
      <c r="AO5029">
        <v>0</v>
      </c>
      <c r="AP5029">
        <v>0</v>
      </c>
      <c r="AQ5029">
        <v>0</v>
      </c>
      <c r="AR5029">
        <v>0</v>
      </c>
      <c r="AS5029">
        <v>0</v>
      </c>
      <c r="AT5029">
        <v>1</v>
      </c>
      <c r="AU5029">
        <v>0</v>
      </c>
      <c r="AV5029">
        <v>0</v>
      </c>
      <c r="AW5029">
        <v>0</v>
      </c>
      <c r="AX5029">
        <v>2</v>
      </c>
      <c r="AY5029">
        <v>2</v>
      </c>
      <c r="AZ5029">
        <v>1</v>
      </c>
      <c r="BA5029">
        <v>5</v>
      </c>
      <c r="BB5029">
        <v>0</v>
      </c>
      <c r="BC5029">
        <v>1</v>
      </c>
      <c r="BD5029">
        <v>0</v>
      </c>
      <c r="BE5029">
        <v>0</v>
      </c>
      <c r="BF5029">
        <v>0</v>
      </c>
      <c r="BG5029">
        <v>0</v>
      </c>
      <c r="BH5029">
        <v>0</v>
      </c>
      <c r="BI5029">
        <v>3</v>
      </c>
      <c r="BJ5029">
        <v>1</v>
      </c>
      <c r="BK5029">
        <v>0</v>
      </c>
      <c r="BL5029">
        <v>2</v>
      </c>
      <c r="BM5029">
        <v>0</v>
      </c>
      <c r="BN5029">
        <v>0</v>
      </c>
      <c r="BO5029">
        <v>1</v>
      </c>
      <c r="BP5029">
        <v>0</v>
      </c>
      <c r="BQ5029">
        <v>0</v>
      </c>
      <c r="BR5029">
        <v>2</v>
      </c>
      <c r="BS5029">
        <v>1</v>
      </c>
      <c r="BT5029">
        <v>14</v>
      </c>
      <c r="BU5029" t="s">
        <v>4812</v>
      </c>
    </row>
    <row r="5030" spans="1:73">
      <c r="A5030" t="s">
        <v>4552</v>
      </c>
      <c r="B5030" t="s">
        <v>4553</v>
      </c>
      <c r="C5030">
        <v>278</v>
      </c>
      <c r="D5030" t="s">
        <v>119</v>
      </c>
      <c r="E5030" t="s">
        <v>183</v>
      </c>
      <c r="F5030" t="s">
        <v>184</v>
      </c>
      <c r="G5030">
        <v>0</v>
      </c>
      <c r="H5030">
        <v>1</v>
      </c>
      <c r="I5030">
        <v>0</v>
      </c>
      <c r="J5030">
        <v>0</v>
      </c>
      <c r="K5030">
        <v>0</v>
      </c>
      <c r="L5030">
        <v>2</v>
      </c>
      <c r="M5030">
        <v>0</v>
      </c>
      <c r="N5030">
        <v>4</v>
      </c>
      <c r="O5030">
        <v>0</v>
      </c>
      <c r="P5030">
        <v>0</v>
      </c>
      <c r="Q5030">
        <v>1</v>
      </c>
      <c r="R5030">
        <v>1</v>
      </c>
      <c r="S5030">
        <v>7</v>
      </c>
      <c r="T5030">
        <v>1</v>
      </c>
      <c r="U5030">
        <v>0</v>
      </c>
      <c r="V5030">
        <v>0</v>
      </c>
      <c r="W5030">
        <v>1</v>
      </c>
      <c r="X5030">
        <v>0</v>
      </c>
      <c r="Y5030">
        <v>0</v>
      </c>
      <c r="Z5030">
        <v>0</v>
      </c>
      <c r="AA5030">
        <v>0</v>
      </c>
      <c r="AB5030">
        <v>19</v>
      </c>
      <c r="AC5030">
        <v>0</v>
      </c>
      <c r="AD5030">
        <v>0</v>
      </c>
      <c r="AE5030">
        <v>2</v>
      </c>
      <c r="AF5030">
        <v>0</v>
      </c>
      <c r="AG5030">
        <v>4</v>
      </c>
      <c r="AH5030">
        <v>0</v>
      </c>
      <c r="AI5030">
        <v>2</v>
      </c>
      <c r="AJ5030">
        <v>0</v>
      </c>
      <c r="AK5030">
        <v>0</v>
      </c>
      <c r="AL5030">
        <v>2</v>
      </c>
      <c r="AM5030">
        <v>5</v>
      </c>
      <c r="AN5030">
        <v>0</v>
      </c>
      <c r="AO5030">
        <v>0</v>
      </c>
      <c r="AP5030">
        <v>0</v>
      </c>
      <c r="AQ5030">
        <v>0</v>
      </c>
      <c r="AR5030">
        <v>0</v>
      </c>
      <c r="AS5030">
        <v>0</v>
      </c>
      <c r="AT5030">
        <v>0</v>
      </c>
      <c r="AU5030">
        <v>1</v>
      </c>
      <c r="AV5030">
        <v>2</v>
      </c>
      <c r="AW5030">
        <v>0</v>
      </c>
      <c r="AX5030">
        <v>1</v>
      </c>
      <c r="AY5030">
        <v>5</v>
      </c>
      <c r="AZ5030">
        <v>3</v>
      </c>
      <c r="BA5030">
        <v>6</v>
      </c>
      <c r="BB5030">
        <v>0</v>
      </c>
      <c r="BC5030">
        <v>4</v>
      </c>
      <c r="BD5030">
        <v>0</v>
      </c>
      <c r="BE5030">
        <v>0</v>
      </c>
      <c r="BF5030">
        <v>0</v>
      </c>
      <c r="BG5030">
        <v>0</v>
      </c>
      <c r="BH5030">
        <v>0</v>
      </c>
      <c r="BI5030">
        <v>7</v>
      </c>
      <c r="BJ5030">
        <v>3</v>
      </c>
      <c r="BK5030">
        <v>0</v>
      </c>
      <c r="BL5030">
        <v>0</v>
      </c>
      <c r="BM5030">
        <v>0</v>
      </c>
      <c r="BN5030">
        <v>0</v>
      </c>
      <c r="BO5030">
        <v>5</v>
      </c>
      <c r="BP5030">
        <v>1</v>
      </c>
      <c r="BQ5030">
        <v>0</v>
      </c>
      <c r="BR5030">
        <v>0</v>
      </c>
      <c r="BS5030">
        <v>2</v>
      </c>
      <c r="BT5030">
        <v>40</v>
      </c>
      <c r="BU5030" t="s">
        <v>4813</v>
      </c>
    </row>
    <row r="5031" spans="1:73">
      <c r="A5031" t="s">
        <v>4552</v>
      </c>
      <c r="B5031" t="s">
        <v>4553</v>
      </c>
      <c r="C5031">
        <v>279</v>
      </c>
      <c r="D5031" t="s">
        <v>119</v>
      </c>
      <c r="E5031" t="s">
        <v>78</v>
      </c>
      <c r="F5031" t="s">
        <v>77</v>
      </c>
      <c r="G5031">
        <v>0</v>
      </c>
      <c r="H5031">
        <v>0</v>
      </c>
      <c r="I5031">
        <v>0</v>
      </c>
      <c r="J5031">
        <v>0</v>
      </c>
      <c r="K5031">
        <v>0</v>
      </c>
      <c r="L5031">
        <v>1</v>
      </c>
      <c r="M5031">
        <v>0</v>
      </c>
      <c r="N5031">
        <v>2</v>
      </c>
      <c r="O5031">
        <v>0</v>
      </c>
      <c r="P5031">
        <v>0</v>
      </c>
      <c r="Q5031">
        <v>0</v>
      </c>
      <c r="R5031">
        <v>0</v>
      </c>
      <c r="S5031">
        <v>1</v>
      </c>
      <c r="T5031">
        <v>0</v>
      </c>
      <c r="U5031">
        <v>0</v>
      </c>
      <c r="V5031">
        <v>0</v>
      </c>
      <c r="W5031">
        <v>0</v>
      </c>
      <c r="X5031">
        <v>0</v>
      </c>
      <c r="Y5031">
        <v>0</v>
      </c>
      <c r="Z5031">
        <v>0</v>
      </c>
      <c r="AA5031">
        <v>0</v>
      </c>
      <c r="AB5031">
        <v>7</v>
      </c>
      <c r="AC5031">
        <v>0</v>
      </c>
      <c r="AD5031">
        <v>0</v>
      </c>
      <c r="AE5031">
        <v>0</v>
      </c>
      <c r="AF5031">
        <v>0</v>
      </c>
      <c r="AG5031">
        <v>0</v>
      </c>
      <c r="AH5031">
        <v>0</v>
      </c>
      <c r="AI5031">
        <v>0</v>
      </c>
      <c r="AJ5031">
        <v>0</v>
      </c>
      <c r="AK5031">
        <v>0</v>
      </c>
      <c r="AL5031">
        <v>1</v>
      </c>
      <c r="AM5031">
        <v>1</v>
      </c>
      <c r="AN5031">
        <v>0</v>
      </c>
      <c r="AO5031">
        <v>0</v>
      </c>
      <c r="AP5031">
        <v>0</v>
      </c>
      <c r="AQ5031">
        <v>0</v>
      </c>
      <c r="AR5031">
        <v>0</v>
      </c>
      <c r="AS5031">
        <v>0</v>
      </c>
      <c r="AT5031">
        <v>0</v>
      </c>
      <c r="AU5031">
        <v>0</v>
      </c>
      <c r="AV5031">
        <v>1</v>
      </c>
      <c r="AW5031">
        <v>0</v>
      </c>
      <c r="AX5031">
        <v>3</v>
      </c>
      <c r="AY5031">
        <v>0</v>
      </c>
      <c r="AZ5031">
        <v>4</v>
      </c>
      <c r="BA5031">
        <v>4</v>
      </c>
      <c r="BB5031">
        <v>0</v>
      </c>
      <c r="BC5031">
        <v>2</v>
      </c>
      <c r="BD5031">
        <v>0</v>
      </c>
      <c r="BE5031">
        <v>0</v>
      </c>
      <c r="BF5031">
        <v>1</v>
      </c>
      <c r="BG5031">
        <v>0</v>
      </c>
      <c r="BH5031">
        <v>2</v>
      </c>
      <c r="BI5031">
        <v>2</v>
      </c>
      <c r="BJ5031">
        <v>1</v>
      </c>
      <c r="BK5031">
        <v>0</v>
      </c>
      <c r="BL5031">
        <v>0</v>
      </c>
      <c r="BM5031">
        <v>0</v>
      </c>
      <c r="BN5031">
        <v>0</v>
      </c>
      <c r="BO5031">
        <v>4</v>
      </c>
      <c r="BP5031">
        <v>0</v>
      </c>
      <c r="BQ5031">
        <v>0</v>
      </c>
      <c r="BR5031">
        <v>0</v>
      </c>
      <c r="BS5031">
        <v>2</v>
      </c>
      <c r="BT5031">
        <v>12</v>
      </c>
      <c r="BU5031" t="s">
        <v>4814</v>
      </c>
    </row>
    <row r="5032" spans="1:73">
      <c r="A5032" t="s">
        <v>4552</v>
      </c>
      <c r="B5032" t="s">
        <v>4553</v>
      </c>
      <c r="C5032">
        <v>280</v>
      </c>
      <c r="D5032" t="s">
        <v>119</v>
      </c>
      <c r="E5032" t="s">
        <v>4566</v>
      </c>
      <c r="F5032" t="s">
        <v>101</v>
      </c>
      <c r="G5032">
        <v>0</v>
      </c>
      <c r="H5032">
        <v>0</v>
      </c>
      <c r="I5032">
        <v>0</v>
      </c>
      <c r="J5032">
        <v>0</v>
      </c>
      <c r="K5032">
        <v>0</v>
      </c>
      <c r="L5032">
        <v>1</v>
      </c>
      <c r="M5032">
        <v>0</v>
      </c>
      <c r="N5032">
        <v>0</v>
      </c>
      <c r="O5032">
        <v>0</v>
      </c>
      <c r="P5032">
        <v>0</v>
      </c>
      <c r="Q5032">
        <v>0</v>
      </c>
      <c r="R5032">
        <v>0</v>
      </c>
      <c r="S5032">
        <v>0</v>
      </c>
      <c r="T5032">
        <v>0</v>
      </c>
      <c r="U5032">
        <v>0</v>
      </c>
      <c r="V5032">
        <v>0</v>
      </c>
      <c r="W5032">
        <v>0</v>
      </c>
      <c r="X5032">
        <v>0</v>
      </c>
      <c r="Y5032">
        <v>0</v>
      </c>
      <c r="Z5032">
        <v>0</v>
      </c>
      <c r="AA5032">
        <v>0</v>
      </c>
      <c r="AB5032">
        <v>4</v>
      </c>
      <c r="AC5032">
        <v>0</v>
      </c>
      <c r="AD5032">
        <v>0</v>
      </c>
      <c r="AE5032">
        <v>0</v>
      </c>
      <c r="AF5032">
        <v>0</v>
      </c>
      <c r="AG5032">
        <v>1</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1</v>
      </c>
      <c r="AZ5032">
        <v>0</v>
      </c>
      <c r="BA5032">
        <v>0</v>
      </c>
      <c r="BB5032">
        <v>0</v>
      </c>
      <c r="BC5032">
        <v>0</v>
      </c>
      <c r="BD5032">
        <v>0</v>
      </c>
      <c r="BE5032">
        <v>0</v>
      </c>
      <c r="BF5032">
        <v>0</v>
      </c>
      <c r="BG5032">
        <v>0</v>
      </c>
      <c r="BH5032">
        <v>0</v>
      </c>
      <c r="BI5032">
        <v>1</v>
      </c>
      <c r="BJ5032">
        <v>0</v>
      </c>
      <c r="BK5032">
        <v>0</v>
      </c>
      <c r="BL5032">
        <v>0</v>
      </c>
      <c r="BM5032">
        <v>0</v>
      </c>
      <c r="BN5032">
        <v>0</v>
      </c>
      <c r="BO5032">
        <v>0</v>
      </c>
      <c r="BP5032">
        <v>0</v>
      </c>
      <c r="BQ5032">
        <v>0</v>
      </c>
      <c r="BR5032">
        <v>0</v>
      </c>
      <c r="BS5032">
        <v>1</v>
      </c>
      <c r="BT5032">
        <v>8</v>
      </c>
      <c r="BU5032" t="s">
        <v>4815</v>
      </c>
    </row>
    <row r="5033" spans="1:73">
      <c r="A5033" t="s">
        <v>4552</v>
      </c>
      <c r="B5033" t="s">
        <v>4553</v>
      </c>
      <c r="C5033">
        <v>281</v>
      </c>
      <c r="D5033" t="s">
        <v>119</v>
      </c>
      <c r="E5033" t="s">
        <v>78</v>
      </c>
      <c r="F5033" t="s">
        <v>77</v>
      </c>
      <c r="G5033">
        <v>0</v>
      </c>
      <c r="H5033">
        <v>0</v>
      </c>
      <c r="I5033">
        <v>0</v>
      </c>
      <c r="J5033">
        <v>0</v>
      </c>
      <c r="K5033">
        <v>0</v>
      </c>
      <c r="L5033">
        <v>0</v>
      </c>
      <c r="M5033">
        <v>0</v>
      </c>
      <c r="N5033">
        <v>1</v>
      </c>
      <c r="O5033">
        <v>0</v>
      </c>
      <c r="P5033">
        <v>0</v>
      </c>
      <c r="Q5033">
        <v>0</v>
      </c>
      <c r="R5033">
        <v>0</v>
      </c>
      <c r="S5033">
        <v>1</v>
      </c>
      <c r="T5033">
        <v>0</v>
      </c>
      <c r="U5033">
        <v>0</v>
      </c>
      <c r="V5033">
        <v>1</v>
      </c>
      <c r="W5033">
        <v>0</v>
      </c>
      <c r="X5033">
        <v>0</v>
      </c>
      <c r="Y5033">
        <v>0</v>
      </c>
      <c r="Z5033">
        <v>0</v>
      </c>
      <c r="AA5033">
        <v>0</v>
      </c>
      <c r="AB5033">
        <v>4</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1</v>
      </c>
      <c r="AY5033">
        <v>1</v>
      </c>
      <c r="AZ5033">
        <v>3</v>
      </c>
      <c r="BA5033">
        <v>2</v>
      </c>
      <c r="BB5033">
        <v>0</v>
      </c>
      <c r="BC5033">
        <v>0</v>
      </c>
      <c r="BD5033">
        <v>0</v>
      </c>
      <c r="BE5033">
        <v>0</v>
      </c>
      <c r="BF5033">
        <v>0</v>
      </c>
      <c r="BG5033">
        <v>0</v>
      </c>
      <c r="BH5033">
        <v>0</v>
      </c>
      <c r="BI5033">
        <v>1</v>
      </c>
      <c r="BJ5033">
        <v>0</v>
      </c>
      <c r="BK5033">
        <v>0</v>
      </c>
      <c r="BL5033">
        <v>0</v>
      </c>
      <c r="BM5033">
        <v>0</v>
      </c>
      <c r="BN5033">
        <v>0</v>
      </c>
      <c r="BO5033">
        <v>3</v>
      </c>
      <c r="BP5033">
        <v>0</v>
      </c>
      <c r="BQ5033">
        <v>0</v>
      </c>
      <c r="BR5033">
        <v>1</v>
      </c>
      <c r="BS5033">
        <v>1</v>
      </c>
      <c r="BT5033">
        <v>8</v>
      </c>
      <c r="BU5033" t="s">
        <v>4816</v>
      </c>
    </row>
    <row r="5034" spans="1:73">
      <c r="A5034" t="s">
        <v>4552</v>
      </c>
      <c r="B5034" t="s">
        <v>4553</v>
      </c>
      <c r="C5034">
        <v>282</v>
      </c>
      <c r="D5034" t="s">
        <v>119</v>
      </c>
      <c r="E5034" t="s">
        <v>4559</v>
      </c>
      <c r="F5034" t="s">
        <v>92</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0</v>
      </c>
      <c r="BB5034">
        <v>0</v>
      </c>
      <c r="BC5034">
        <v>0</v>
      </c>
      <c r="BD5034">
        <v>0</v>
      </c>
      <c r="BE5034">
        <v>0</v>
      </c>
      <c r="BF5034">
        <v>0</v>
      </c>
      <c r="BG5034">
        <v>0</v>
      </c>
      <c r="BH5034">
        <v>0</v>
      </c>
      <c r="BI5034">
        <v>0</v>
      </c>
      <c r="BJ5034">
        <v>0</v>
      </c>
      <c r="BK5034">
        <v>0</v>
      </c>
      <c r="BL5034">
        <v>0</v>
      </c>
      <c r="BM5034">
        <v>0</v>
      </c>
      <c r="BN5034">
        <v>0</v>
      </c>
      <c r="BO5034">
        <v>0</v>
      </c>
      <c r="BP5034">
        <v>0</v>
      </c>
      <c r="BQ5034">
        <v>0</v>
      </c>
      <c r="BR5034">
        <v>0</v>
      </c>
      <c r="BS5034">
        <v>1</v>
      </c>
      <c r="BT5034">
        <v>3</v>
      </c>
      <c r="BU5034" t="e">
        <f>-- formulate that?</f>
        <v>#NAME?</v>
      </c>
    </row>
    <row r="5035" spans="1:73">
      <c r="A5035" t="s">
        <v>4552</v>
      </c>
      <c r="B5035" t="s">
        <v>4553</v>
      </c>
      <c r="C5035">
        <v>283</v>
      </c>
      <c r="D5035" t="s">
        <v>119</v>
      </c>
      <c r="E5035" t="s">
        <v>78</v>
      </c>
      <c r="F5035" t="s">
        <v>77</v>
      </c>
      <c r="G5035">
        <v>0</v>
      </c>
      <c r="H5035">
        <v>0</v>
      </c>
      <c r="I5035">
        <v>1</v>
      </c>
      <c r="J5035">
        <v>0</v>
      </c>
      <c r="K5035">
        <v>0</v>
      </c>
      <c r="L5035">
        <v>0</v>
      </c>
      <c r="M5035">
        <v>0</v>
      </c>
      <c r="N5035">
        <v>1</v>
      </c>
      <c r="O5035">
        <v>0</v>
      </c>
      <c r="P5035">
        <v>0</v>
      </c>
      <c r="Q5035">
        <v>0</v>
      </c>
      <c r="R5035">
        <v>0</v>
      </c>
      <c r="S5035">
        <v>2</v>
      </c>
      <c r="T5035">
        <v>0</v>
      </c>
      <c r="U5035">
        <v>0</v>
      </c>
      <c r="V5035">
        <v>1</v>
      </c>
      <c r="W5035">
        <v>0</v>
      </c>
      <c r="X5035">
        <v>0</v>
      </c>
      <c r="Y5035">
        <v>0</v>
      </c>
      <c r="Z5035">
        <v>1</v>
      </c>
      <c r="AA5035">
        <v>0</v>
      </c>
      <c r="AB5035">
        <v>4</v>
      </c>
      <c r="AC5035">
        <v>1</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1</v>
      </c>
      <c r="AX5035">
        <v>0</v>
      </c>
      <c r="AY5035">
        <v>1</v>
      </c>
      <c r="AZ5035">
        <v>1</v>
      </c>
      <c r="BA5035">
        <v>0</v>
      </c>
      <c r="BB5035">
        <v>0</v>
      </c>
      <c r="BC5035">
        <v>0</v>
      </c>
      <c r="BD5035">
        <v>0</v>
      </c>
      <c r="BE5035">
        <v>0</v>
      </c>
      <c r="BF5035">
        <v>0</v>
      </c>
      <c r="BG5035">
        <v>0</v>
      </c>
      <c r="BH5035">
        <v>0</v>
      </c>
      <c r="BI5035">
        <v>0</v>
      </c>
      <c r="BJ5035">
        <v>0</v>
      </c>
      <c r="BK5035">
        <v>0</v>
      </c>
      <c r="BL5035">
        <v>0</v>
      </c>
      <c r="BM5035">
        <v>0</v>
      </c>
      <c r="BN5035">
        <v>1</v>
      </c>
      <c r="BO5035">
        <v>2</v>
      </c>
      <c r="BP5035">
        <v>0</v>
      </c>
      <c r="BQ5035">
        <v>0</v>
      </c>
      <c r="BR5035">
        <v>0</v>
      </c>
      <c r="BS5035">
        <v>1</v>
      </c>
      <c r="BT5035">
        <v>6</v>
      </c>
      <c r="BU5035" t="s">
        <v>4817</v>
      </c>
    </row>
    <row r="5036" spans="1:73">
      <c r="A5036" t="s">
        <v>4552</v>
      </c>
      <c r="B5036" t="s">
        <v>4553</v>
      </c>
      <c r="C5036">
        <v>284</v>
      </c>
      <c r="D5036" t="s">
        <v>119</v>
      </c>
      <c r="E5036" t="s">
        <v>4559</v>
      </c>
      <c r="F5036" t="s">
        <v>92</v>
      </c>
      <c r="G5036">
        <v>0</v>
      </c>
      <c r="H5036">
        <v>2</v>
      </c>
      <c r="I5036">
        <v>0</v>
      </c>
      <c r="J5036">
        <v>0</v>
      </c>
      <c r="K5036">
        <v>0</v>
      </c>
      <c r="L5036">
        <v>0</v>
      </c>
      <c r="M5036">
        <v>0</v>
      </c>
      <c r="N5036">
        <v>1</v>
      </c>
      <c r="O5036">
        <v>0</v>
      </c>
      <c r="P5036">
        <v>0</v>
      </c>
      <c r="Q5036">
        <v>0</v>
      </c>
      <c r="R5036">
        <v>0</v>
      </c>
      <c r="S5036">
        <v>1</v>
      </c>
      <c r="T5036">
        <v>0</v>
      </c>
      <c r="U5036">
        <v>0</v>
      </c>
      <c r="V5036">
        <v>0</v>
      </c>
      <c r="W5036">
        <v>0</v>
      </c>
      <c r="X5036">
        <v>0</v>
      </c>
      <c r="Y5036">
        <v>0</v>
      </c>
      <c r="Z5036">
        <v>0</v>
      </c>
      <c r="AA5036">
        <v>0</v>
      </c>
      <c r="AB5036">
        <v>4</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1</v>
      </c>
      <c r="BA5036">
        <v>0</v>
      </c>
      <c r="BB5036">
        <v>1</v>
      </c>
      <c r="BC5036">
        <v>0</v>
      </c>
      <c r="BD5036">
        <v>0</v>
      </c>
      <c r="BE5036">
        <v>0</v>
      </c>
      <c r="BF5036">
        <v>0</v>
      </c>
      <c r="BG5036">
        <v>0</v>
      </c>
      <c r="BH5036">
        <v>0</v>
      </c>
      <c r="BI5036">
        <v>0</v>
      </c>
      <c r="BJ5036">
        <v>0</v>
      </c>
      <c r="BK5036">
        <v>0</v>
      </c>
      <c r="BL5036">
        <v>1</v>
      </c>
      <c r="BM5036">
        <v>0</v>
      </c>
      <c r="BN5036">
        <v>0</v>
      </c>
      <c r="BO5036">
        <v>1</v>
      </c>
      <c r="BP5036">
        <v>0</v>
      </c>
      <c r="BQ5036">
        <v>0</v>
      </c>
      <c r="BR5036">
        <v>0</v>
      </c>
      <c r="BS5036">
        <v>1</v>
      </c>
      <c r="BT5036">
        <v>6</v>
      </c>
      <c r="BU5036" t="s">
        <v>4818</v>
      </c>
    </row>
    <row r="5037" spans="1:73">
      <c r="A5037" t="s">
        <v>4552</v>
      </c>
      <c r="B5037" t="s">
        <v>4553</v>
      </c>
      <c r="C5037">
        <v>285</v>
      </c>
      <c r="D5037" t="s">
        <v>119</v>
      </c>
      <c r="E5037" t="s">
        <v>78</v>
      </c>
      <c r="F5037" t="s">
        <v>77</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0</v>
      </c>
      <c r="BB5037">
        <v>0</v>
      </c>
      <c r="BC5037">
        <v>0</v>
      </c>
      <c r="BD5037">
        <v>0</v>
      </c>
      <c r="BE5037">
        <v>0</v>
      </c>
      <c r="BF5037">
        <v>0</v>
      </c>
      <c r="BG5037">
        <v>0</v>
      </c>
      <c r="BH5037">
        <v>0</v>
      </c>
      <c r="BI5037">
        <v>0</v>
      </c>
      <c r="BJ5037">
        <v>0</v>
      </c>
      <c r="BK5037">
        <v>0</v>
      </c>
      <c r="BL5037">
        <v>0</v>
      </c>
      <c r="BM5037">
        <v>0</v>
      </c>
      <c r="BN5037">
        <v>0</v>
      </c>
      <c r="BO5037">
        <v>0</v>
      </c>
      <c r="BP5037">
        <v>0</v>
      </c>
      <c r="BQ5037">
        <v>0</v>
      </c>
      <c r="BR5037">
        <v>0</v>
      </c>
      <c r="BS5037">
        <v>1</v>
      </c>
      <c r="BT5037">
        <v>2</v>
      </c>
      <c r="BU5037" t="s">
        <v>4700</v>
      </c>
    </row>
    <row r="5038" spans="1:73">
      <c r="A5038" t="s">
        <v>4552</v>
      </c>
      <c r="B5038" t="s">
        <v>4553</v>
      </c>
      <c r="C5038">
        <v>286</v>
      </c>
      <c r="D5038" t="s">
        <v>119</v>
      </c>
      <c r="E5038" t="s">
        <v>4559</v>
      </c>
      <c r="F5038" t="s">
        <v>92</v>
      </c>
      <c r="G5038">
        <v>0</v>
      </c>
      <c r="H5038">
        <v>2</v>
      </c>
      <c r="I5038">
        <v>2</v>
      </c>
      <c r="J5038">
        <v>0</v>
      </c>
      <c r="K5038">
        <v>0</v>
      </c>
      <c r="L5038">
        <v>3</v>
      </c>
      <c r="M5038">
        <v>0</v>
      </c>
      <c r="N5038">
        <v>12</v>
      </c>
      <c r="O5038">
        <v>0</v>
      </c>
      <c r="P5038">
        <v>0</v>
      </c>
      <c r="Q5038">
        <v>1</v>
      </c>
      <c r="R5038">
        <v>1</v>
      </c>
      <c r="S5038">
        <v>17</v>
      </c>
      <c r="T5038">
        <v>4</v>
      </c>
      <c r="U5038">
        <v>0</v>
      </c>
      <c r="V5038">
        <v>0</v>
      </c>
      <c r="W5038">
        <v>0</v>
      </c>
      <c r="X5038">
        <v>0</v>
      </c>
      <c r="Y5038">
        <v>0</v>
      </c>
      <c r="Z5038">
        <v>2</v>
      </c>
      <c r="AA5038">
        <v>0</v>
      </c>
      <c r="AB5038">
        <v>60</v>
      </c>
      <c r="AC5038">
        <v>0</v>
      </c>
      <c r="AD5038">
        <v>0</v>
      </c>
      <c r="AE5038">
        <v>0</v>
      </c>
      <c r="AF5038">
        <v>0</v>
      </c>
      <c r="AG5038">
        <v>3</v>
      </c>
      <c r="AH5038">
        <v>2</v>
      </c>
      <c r="AI5038">
        <v>5</v>
      </c>
      <c r="AJ5038">
        <v>0</v>
      </c>
      <c r="AK5038">
        <v>0</v>
      </c>
      <c r="AL5038">
        <v>4</v>
      </c>
      <c r="AM5038">
        <v>11</v>
      </c>
      <c r="AN5038">
        <v>0</v>
      </c>
      <c r="AO5038">
        <v>0</v>
      </c>
      <c r="AP5038">
        <v>2</v>
      </c>
      <c r="AQ5038">
        <v>0</v>
      </c>
      <c r="AR5038">
        <v>0</v>
      </c>
      <c r="AS5038">
        <v>0</v>
      </c>
      <c r="AT5038">
        <v>0</v>
      </c>
      <c r="AU5038">
        <v>2</v>
      </c>
      <c r="AV5038">
        <v>0</v>
      </c>
      <c r="AW5038">
        <v>2</v>
      </c>
      <c r="AX5038">
        <v>10</v>
      </c>
      <c r="AY5038">
        <v>12</v>
      </c>
      <c r="AZ5038">
        <v>17</v>
      </c>
      <c r="BA5038">
        <v>22</v>
      </c>
      <c r="BB5038">
        <v>9</v>
      </c>
      <c r="BC5038">
        <v>10</v>
      </c>
      <c r="BD5038">
        <v>0</v>
      </c>
      <c r="BE5038">
        <v>0</v>
      </c>
      <c r="BF5038">
        <v>0</v>
      </c>
      <c r="BG5038">
        <v>0</v>
      </c>
      <c r="BH5038">
        <v>0</v>
      </c>
      <c r="BI5038">
        <v>13</v>
      </c>
      <c r="BJ5038">
        <v>4</v>
      </c>
      <c r="BK5038">
        <v>0</v>
      </c>
      <c r="BL5038">
        <v>2</v>
      </c>
      <c r="BM5038">
        <v>5</v>
      </c>
      <c r="BN5038">
        <v>5</v>
      </c>
      <c r="BO5038">
        <v>19</v>
      </c>
      <c r="BP5038">
        <v>2</v>
      </c>
      <c r="BQ5038">
        <v>0</v>
      </c>
      <c r="BR5038">
        <v>0</v>
      </c>
      <c r="BS5038">
        <v>6</v>
      </c>
      <c r="BT5038">
        <v>98</v>
      </c>
      <c r="BU5038" t="s">
        <v>4819</v>
      </c>
    </row>
    <row r="5039" spans="1:73">
      <c r="A5039" t="s">
        <v>4552</v>
      </c>
      <c r="B5039" t="s">
        <v>4553</v>
      </c>
      <c r="C5039">
        <v>287</v>
      </c>
      <c r="D5039" t="s">
        <v>119</v>
      </c>
      <c r="E5039" t="s">
        <v>78</v>
      </c>
      <c r="F5039" t="s">
        <v>77</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0</v>
      </c>
      <c r="BB5039">
        <v>0</v>
      </c>
      <c r="BC5039">
        <v>0</v>
      </c>
      <c r="BD5039">
        <v>0</v>
      </c>
      <c r="BE5039">
        <v>0</v>
      </c>
      <c r="BF5039">
        <v>0</v>
      </c>
      <c r="BG5039">
        <v>0</v>
      </c>
      <c r="BH5039">
        <v>0</v>
      </c>
      <c r="BI5039">
        <v>0</v>
      </c>
      <c r="BJ5039">
        <v>0</v>
      </c>
      <c r="BK5039">
        <v>0</v>
      </c>
      <c r="BL5039">
        <v>0</v>
      </c>
      <c r="BM5039">
        <v>0</v>
      </c>
      <c r="BN5039">
        <v>0</v>
      </c>
      <c r="BO5039">
        <v>0</v>
      </c>
      <c r="BP5039">
        <v>0</v>
      </c>
      <c r="BQ5039">
        <v>0</v>
      </c>
      <c r="BR5039">
        <v>0</v>
      </c>
      <c r="BS5039">
        <v>1</v>
      </c>
      <c r="BT5039">
        <v>1</v>
      </c>
      <c r="BU5039" t="s">
        <v>206</v>
      </c>
    </row>
    <row r="5040" spans="1:73">
      <c r="A5040" t="s">
        <v>4552</v>
      </c>
      <c r="B5040" t="s">
        <v>4553</v>
      </c>
      <c r="C5040">
        <v>288</v>
      </c>
      <c r="D5040" t="s">
        <v>119</v>
      </c>
      <c r="E5040" t="s">
        <v>4559</v>
      </c>
      <c r="F5040" t="s">
        <v>92</v>
      </c>
      <c r="G5040">
        <v>0</v>
      </c>
      <c r="H5040">
        <v>0</v>
      </c>
      <c r="I5040">
        <v>0</v>
      </c>
      <c r="J5040">
        <v>0</v>
      </c>
      <c r="K5040">
        <v>0</v>
      </c>
      <c r="L5040">
        <v>0</v>
      </c>
      <c r="M5040">
        <v>0</v>
      </c>
      <c r="N5040">
        <v>0</v>
      </c>
      <c r="O5040">
        <v>0</v>
      </c>
      <c r="P5040">
        <v>0</v>
      </c>
      <c r="Q5040">
        <v>0</v>
      </c>
      <c r="R5040">
        <v>0</v>
      </c>
      <c r="S5040">
        <v>0</v>
      </c>
      <c r="T5040">
        <v>2</v>
      </c>
      <c r="U5040">
        <v>0</v>
      </c>
      <c r="V5040">
        <v>0</v>
      </c>
      <c r="W5040">
        <v>0</v>
      </c>
      <c r="X5040">
        <v>0</v>
      </c>
      <c r="Y5040">
        <v>0</v>
      </c>
      <c r="Z5040">
        <v>0</v>
      </c>
      <c r="AA5040">
        <v>0</v>
      </c>
      <c r="AB5040">
        <v>3</v>
      </c>
      <c r="AC5040">
        <v>0</v>
      </c>
      <c r="AD5040">
        <v>0</v>
      </c>
      <c r="AE5040">
        <v>1</v>
      </c>
      <c r="AF5040">
        <v>0</v>
      </c>
      <c r="AG5040">
        <v>0</v>
      </c>
      <c r="AH5040">
        <v>0</v>
      </c>
      <c r="AI5040">
        <v>0</v>
      </c>
      <c r="AJ5040">
        <v>0</v>
      </c>
      <c r="AK5040">
        <v>0</v>
      </c>
      <c r="AL5040">
        <v>0</v>
      </c>
      <c r="AM5040">
        <v>0</v>
      </c>
      <c r="AN5040">
        <v>0</v>
      </c>
      <c r="AO5040">
        <v>0</v>
      </c>
      <c r="AP5040">
        <v>0</v>
      </c>
      <c r="AQ5040">
        <v>0</v>
      </c>
      <c r="AR5040">
        <v>0</v>
      </c>
      <c r="AS5040">
        <v>0</v>
      </c>
      <c r="AT5040">
        <v>0</v>
      </c>
      <c r="AU5040">
        <v>1</v>
      </c>
      <c r="AV5040">
        <v>1</v>
      </c>
      <c r="AW5040">
        <v>0</v>
      </c>
      <c r="AX5040">
        <v>0</v>
      </c>
      <c r="AY5040">
        <v>1</v>
      </c>
      <c r="AZ5040">
        <v>0</v>
      </c>
      <c r="BA5040">
        <v>0</v>
      </c>
      <c r="BB5040">
        <v>0</v>
      </c>
      <c r="BC5040">
        <v>0</v>
      </c>
      <c r="BD5040">
        <v>0</v>
      </c>
      <c r="BE5040">
        <v>0</v>
      </c>
      <c r="BF5040">
        <v>0</v>
      </c>
      <c r="BG5040">
        <v>0</v>
      </c>
      <c r="BH5040">
        <v>0</v>
      </c>
      <c r="BI5040">
        <v>1</v>
      </c>
      <c r="BJ5040">
        <v>0</v>
      </c>
      <c r="BK5040">
        <v>0</v>
      </c>
      <c r="BL5040">
        <v>0</v>
      </c>
      <c r="BM5040">
        <v>0</v>
      </c>
      <c r="BN5040">
        <v>0</v>
      </c>
      <c r="BO5040">
        <v>1</v>
      </c>
      <c r="BP5040">
        <v>0</v>
      </c>
      <c r="BQ5040">
        <v>0</v>
      </c>
      <c r="BR5040">
        <v>0</v>
      </c>
      <c r="BS5040">
        <v>1</v>
      </c>
      <c r="BT5040">
        <v>5</v>
      </c>
      <c r="BU5040" t="s">
        <v>4820</v>
      </c>
    </row>
    <row r="5041" spans="1:73">
      <c r="A5041" t="s">
        <v>4552</v>
      </c>
      <c r="B5041" t="s">
        <v>4553</v>
      </c>
      <c r="C5041">
        <v>289</v>
      </c>
      <c r="D5041" t="s">
        <v>119</v>
      </c>
      <c r="E5041" t="s">
        <v>78</v>
      </c>
      <c r="F5041" t="s">
        <v>77</v>
      </c>
      <c r="G5041">
        <v>0</v>
      </c>
      <c r="H5041">
        <v>0</v>
      </c>
      <c r="I5041">
        <v>1</v>
      </c>
      <c r="J5041">
        <v>0</v>
      </c>
      <c r="K5041">
        <v>0</v>
      </c>
      <c r="L5041">
        <v>0</v>
      </c>
      <c r="M5041">
        <v>2</v>
      </c>
      <c r="N5041">
        <v>2</v>
      </c>
      <c r="O5041">
        <v>0</v>
      </c>
      <c r="P5041">
        <v>0</v>
      </c>
      <c r="Q5041">
        <v>0</v>
      </c>
      <c r="R5041">
        <v>0</v>
      </c>
      <c r="S5041">
        <v>2</v>
      </c>
      <c r="T5041">
        <v>0</v>
      </c>
      <c r="U5041">
        <v>0</v>
      </c>
      <c r="V5041">
        <v>0</v>
      </c>
      <c r="W5041">
        <v>0</v>
      </c>
      <c r="X5041">
        <v>0</v>
      </c>
      <c r="Y5041">
        <v>0</v>
      </c>
      <c r="Z5041">
        <v>0</v>
      </c>
      <c r="AA5041">
        <v>0</v>
      </c>
      <c r="AB5041">
        <v>6</v>
      </c>
      <c r="AC5041">
        <v>1</v>
      </c>
      <c r="AD5041">
        <v>0</v>
      </c>
      <c r="AE5041">
        <v>0</v>
      </c>
      <c r="AF5041">
        <v>0</v>
      </c>
      <c r="AG5041">
        <v>1</v>
      </c>
      <c r="AH5041">
        <v>2</v>
      </c>
      <c r="AI5041">
        <v>1</v>
      </c>
      <c r="AJ5041">
        <v>0</v>
      </c>
      <c r="AK5041">
        <v>0</v>
      </c>
      <c r="AL5041">
        <v>0</v>
      </c>
      <c r="AM5041">
        <v>0</v>
      </c>
      <c r="AN5041">
        <v>0</v>
      </c>
      <c r="AO5041">
        <v>0</v>
      </c>
      <c r="AP5041">
        <v>0</v>
      </c>
      <c r="AQ5041">
        <v>0</v>
      </c>
      <c r="AR5041">
        <v>0</v>
      </c>
      <c r="AS5041">
        <v>0</v>
      </c>
      <c r="AT5041">
        <v>0</v>
      </c>
      <c r="AU5041">
        <v>0</v>
      </c>
      <c r="AV5041">
        <v>0</v>
      </c>
      <c r="AW5041">
        <v>1</v>
      </c>
      <c r="AX5041">
        <v>3</v>
      </c>
      <c r="AY5041">
        <v>1</v>
      </c>
      <c r="AZ5041">
        <v>0</v>
      </c>
      <c r="BA5041">
        <v>4</v>
      </c>
      <c r="BB5041">
        <v>0</v>
      </c>
      <c r="BC5041">
        <v>0</v>
      </c>
      <c r="BD5041">
        <v>0</v>
      </c>
      <c r="BE5041">
        <v>0</v>
      </c>
      <c r="BF5041">
        <v>0</v>
      </c>
      <c r="BG5041">
        <v>0</v>
      </c>
      <c r="BH5041">
        <v>0</v>
      </c>
      <c r="BI5041">
        <v>2</v>
      </c>
      <c r="BJ5041">
        <v>0</v>
      </c>
      <c r="BK5041">
        <v>0</v>
      </c>
      <c r="BL5041">
        <v>1</v>
      </c>
      <c r="BM5041">
        <v>0</v>
      </c>
      <c r="BN5041">
        <v>0</v>
      </c>
      <c r="BO5041">
        <v>2</v>
      </c>
      <c r="BP5041">
        <v>0</v>
      </c>
      <c r="BQ5041">
        <v>0</v>
      </c>
      <c r="BR5041">
        <v>1</v>
      </c>
      <c r="BS5041">
        <v>2</v>
      </c>
      <c r="BT5041">
        <v>10</v>
      </c>
      <c r="BU5041" t="s">
        <v>4821</v>
      </c>
    </row>
    <row r="5042" spans="1:73">
      <c r="A5042" t="s">
        <v>4552</v>
      </c>
      <c r="B5042" t="s">
        <v>4553</v>
      </c>
      <c r="C5042">
        <v>290</v>
      </c>
      <c r="D5042" t="s">
        <v>119</v>
      </c>
      <c r="E5042" t="s">
        <v>4566</v>
      </c>
      <c r="F5042" t="s">
        <v>101</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0</v>
      </c>
      <c r="BB5042">
        <v>0</v>
      </c>
      <c r="BC5042">
        <v>0</v>
      </c>
      <c r="BD5042">
        <v>0</v>
      </c>
      <c r="BE5042">
        <v>0</v>
      </c>
      <c r="BF5042">
        <v>0</v>
      </c>
      <c r="BG5042">
        <v>0</v>
      </c>
      <c r="BH5042">
        <v>0</v>
      </c>
      <c r="BI5042">
        <v>0</v>
      </c>
      <c r="BJ5042">
        <v>0</v>
      </c>
      <c r="BK5042">
        <v>0</v>
      </c>
      <c r="BL5042">
        <v>0</v>
      </c>
      <c r="BM5042">
        <v>0</v>
      </c>
      <c r="BN5042">
        <v>0</v>
      </c>
      <c r="BO5042">
        <v>0</v>
      </c>
      <c r="BP5042">
        <v>0</v>
      </c>
      <c r="BQ5042">
        <v>0</v>
      </c>
      <c r="BR5042">
        <v>0</v>
      </c>
      <c r="BS5042">
        <v>1</v>
      </c>
      <c r="BT5042">
        <v>2</v>
      </c>
      <c r="BU5042" t="s">
        <v>150</v>
      </c>
    </row>
    <row r="5043" spans="1:73">
      <c r="A5043" t="s">
        <v>4552</v>
      </c>
      <c r="B5043" t="s">
        <v>4553</v>
      </c>
      <c r="C5043">
        <v>291</v>
      </c>
      <c r="D5043" t="s">
        <v>119</v>
      </c>
      <c r="E5043" t="s">
        <v>78</v>
      </c>
      <c r="F5043" t="s">
        <v>77</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0</v>
      </c>
      <c r="BB5043">
        <v>0</v>
      </c>
      <c r="BC5043">
        <v>0</v>
      </c>
      <c r="BD5043">
        <v>0</v>
      </c>
      <c r="BE5043">
        <v>0</v>
      </c>
      <c r="BF5043">
        <v>0</v>
      </c>
      <c r="BG5043">
        <v>0</v>
      </c>
      <c r="BH5043">
        <v>0</v>
      </c>
      <c r="BI5043">
        <v>0</v>
      </c>
      <c r="BJ5043">
        <v>0</v>
      </c>
      <c r="BK5043">
        <v>0</v>
      </c>
      <c r="BL5043">
        <v>0</v>
      </c>
      <c r="BM5043">
        <v>0</v>
      </c>
      <c r="BN5043">
        <v>0</v>
      </c>
      <c r="BO5043">
        <v>0</v>
      </c>
      <c r="BP5043">
        <v>0</v>
      </c>
      <c r="BQ5043">
        <v>0</v>
      </c>
      <c r="BR5043">
        <v>0</v>
      </c>
      <c r="BS5043">
        <v>1</v>
      </c>
      <c r="BT5043">
        <v>1</v>
      </c>
      <c r="BU5043" t="s">
        <v>4822</v>
      </c>
    </row>
    <row r="5044" spans="1:73">
      <c r="A5044" t="s">
        <v>4552</v>
      </c>
      <c r="B5044" t="s">
        <v>4553</v>
      </c>
      <c r="C5044">
        <v>292</v>
      </c>
      <c r="D5044" t="s">
        <v>119</v>
      </c>
      <c r="E5044" t="s">
        <v>4566</v>
      </c>
      <c r="F5044" t="s">
        <v>101</v>
      </c>
      <c r="G5044">
        <v>0</v>
      </c>
      <c r="H5044">
        <v>0</v>
      </c>
      <c r="I5044">
        <v>0</v>
      </c>
      <c r="J5044">
        <v>0</v>
      </c>
      <c r="K5044">
        <v>0</v>
      </c>
      <c r="L5044">
        <v>0</v>
      </c>
      <c r="M5044">
        <v>0</v>
      </c>
      <c r="N5044">
        <v>1</v>
      </c>
      <c r="O5044">
        <v>0</v>
      </c>
      <c r="P5044">
        <v>0</v>
      </c>
      <c r="Q5044">
        <v>0</v>
      </c>
      <c r="R5044">
        <v>0</v>
      </c>
      <c r="S5044">
        <v>0</v>
      </c>
      <c r="T5044">
        <v>0</v>
      </c>
      <c r="U5044">
        <v>0</v>
      </c>
      <c r="V5044">
        <v>0</v>
      </c>
      <c r="W5044">
        <v>0</v>
      </c>
      <c r="X5044">
        <v>0</v>
      </c>
      <c r="Y5044">
        <v>0</v>
      </c>
      <c r="Z5044">
        <v>0</v>
      </c>
      <c r="AA5044">
        <v>0</v>
      </c>
      <c r="AB5044">
        <v>5</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2</v>
      </c>
      <c r="AY5044">
        <v>0</v>
      </c>
      <c r="AZ5044">
        <v>1</v>
      </c>
      <c r="BA5044">
        <v>3</v>
      </c>
      <c r="BB5044">
        <v>0</v>
      </c>
      <c r="BC5044">
        <v>2</v>
      </c>
      <c r="BD5044">
        <v>0</v>
      </c>
      <c r="BE5044">
        <v>0</v>
      </c>
      <c r="BF5044">
        <v>0</v>
      </c>
      <c r="BG5044">
        <v>0</v>
      </c>
      <c r="BH5044">
        <v>2</v>
      </c>
      <c r="BI5044">
        <v>2</v>
      </c>
      <c r="BJ5044">
        <v>2</v>
      </c>
      <c r="BK5044">
        <v>0</v>
      </c>
      <c r="BL5044">
        <v>0</v>
      </c>
      <c r="BM5044">
        <v>0</v>
      </c>
      <c r="BN5044">
        <v>0</v>
      </c>
      <c r="BO5044">
        <v>1</v>
      </c>
      <c r="BP5044">
        <v>0</v>
      </c>
      <c r="BQ5044">
        <v>0</v>
      </c>
      <c r="BR5044">
        <v>0</v>
      </c>
      <c r="BS5044">
        <v>3</v>
      </c>
      <c r="BT5044">
        <v>8</v>
      </c>
      <c r="BU5044" t="s">
        <v>4823</v>
      </c>
    </row>
    <row r="5045" spans="1:73">
      <c r="A5045" t="s">
        <v>4552</v>
      </c>
      <c r="B5045" t="s">
        <v>4553</v>
      </c>
      <c r="C5045">
        <v>293</v>
      </c>
      <c r="D5045" t="s">
        <v>119</v>
      </c>
      <c r="E5045" t="s">
        <v>78</v>
      </c>
      <c r="F5045" t="s">
        <v>77</v>
      </c>
      <c r="G5045">
        <v>0</v>
      </c>
      <c r="H5045">
        <v>0</v>
      </c>
      <c r="I5045">
        <v>0</v>
      </c>
      <c r="J5045">
        <v>0</v>
      </c>
      <c r="K5045">
        <v>0</v>
      </c>
      <c r="L5045">
        <v>0</v>
      </c>
      <c r="M5045">
        <v>0</v>
      </c>
      <c r="N5045">
        <v>1</v>
      </c>
      <c r="O5045">
        <v>0</v>
      </c>
      <c r="P5045">
        <v>0</v>
      </c>
      <c r="Q5045">
        <v>0</v>
      </c>
      <c r="R5045">
        <v>0</v>
      </c>
      <c r="S5045">
        <v>1</v>
      </c>
      <c r="T5045">
        <v>1</v>
      </c>
      <c r="U5045">
        <v>0</v>
      </c>
      <c r="V5045">
        <v>1</v>
      </c>
      <c r="W5045">
        <v>1</v>
      </c>
      <c r="X5045">
        <v>0</v>
      </c>
      <c r="Y5045">
        <v>0</v>
      </c>
      <c r="Z5045">
        <v>0</v>
      </c>
      <c r="AA5045">
        <v>0</v>
      </c>
      <c r="AB5045">
        <v>4</v>
      </c>
      <c r="AC5045">
        <v>0</v>
      </c>
      <c r="AD5045">
        <v>0</v>
      </c>
      <c r="AE5045">
        <v>0</v>
      </c>
      <c r="AF5045">
        <v>0</v>
      </c>
      <c r="AG5045">
        <v>0</v>
      </c>
      <c r="AH5045">
        <v>0</v>
      </c>
      <c r="AI5045">
        <v>0</v>
      </c>
      <c r="AJ5045">
        <v>0</v>
      </c>
      <c r="AK5045">
        <v>0</v>
      </c>
      <c r="AL5045">
        <v>0</v>
      </c>
      <c r="AM5045">
        <v>0</v>
      </c>
      <c r="AN5045">
        <v>0</v>
      </c>
      <c r="AO5045">
        <v>0</v>
      </c>
      <c r="AP5045">
        <v>1</v>
      </c>
      <c r="AQ5045">
        <v>0</v>
      </c>
      <c r="AR5045">
        <v>0</v>
      </c>
      <c r="AS5045">
        <v>0</v>
      </c>
      <c r="AT5045">
        <v>0</v>
      </c>
      <c r="AU5045">
        <v>0</v>
      </c>
      <c r="AV5045">
        <v>0</v>
      </c>
      <c r="AW5045">
        <v>0</v>
      </c>
      <c r="AX5045">
        <v>2</v>
      </c>
      <c r="AY5045">
        <v>0</v>
      </c>
      <c r="AZ5045">
        <v>2</v>
      </c>
      <c r="BA5045">
        <v>2</v>
      </c>
      <c r="BB5045">
        <v>0</v>
      </c>
      <c r="BC5045">
        <v>2</v>
      </c>
      <c r="BD5045">
        <v>0</v>
      </c>
      <c r="BE5045">
        <v>0</v>
      </c>
      <c r="BF5045">
        <v>0</v>
      </c>
      <c r="BG5045">
        <v>0</v>
      </c>
      <c r="BH5045">
        <v>0</v>
      </c>
      <c r="BI5045">
        <v>2</v>
      </c>
      <c r="BJ5045">
        <v>0</v>
      </c>
      <c r="BK5045">
        <v>0</v>
      </c>
      <c r="BL5045">
        <v>1</v>
      </c>
      <c r="BM5045">
        <v>0</v>
      </c>
      <c r="BN5045">
        <v>0</v>
      </c>
      <c r="BO5045">
        <v>2</v>
      </c>
      <c r="BP5045">
        <v>0</v>
      </c>
      <c r="BQ5045">
        <v>0</v>
      </c>
      <c r="BR5045">
        <v>2</v>
      </c>
      <c r="BS5045">
        <v>2</v>
      </c>
      <c r="BT5045">
        <v>10</v>
      </c>
      <c r="BU5045" t="s">
        <v>4824</v>
      </c>
    </row>
    <row r="5046" spans="1:73">
      <c r="A5046" t="s">
        <v>4552</v>
      </c>
      <c r="B5046" t="s">
        <v>4553</v>
      </c>
      <c r="C5046">
        <v>294</v>
      </c>
      <c r="D5046" t="s">
        <v>119</v>
      </c>
      <c r="E5046" t="s">
        <v>4566</v>
      </c>
      <c r="F5046" t="s">
        <v>101</v>
      </c>
      <c r="G5046">
        <v>0</v>
      </c>
      <c r="H5046">
        <v>3</v>
      </c>
      <c r="I5046">
        <v>0</v>
      </c>
      <c r="J5046">
        <v>0</v>
      </c>
      <c r="K5046">
        <v>0</v>
      </c>
      <c r="L5046">
        <v>2</v>
      </c>
      <c r="M5046">
        <v>0</v>
      </c>
      <c r="N5046">
        <v>10</v>
      </c>
      <c r="O5046">
        <v>0</v>
      </c>
      <c r="P5046">
        <v>0</v>
      </c>
      <c r="Q5046">
        <v>1</v>
      </c>
      <c r="R5046">
        <v>0</v>
      </c>
      <c r="S5046">
        <v>7</v>
      </c>
      <c r="T5046">
        <v>1</v>
      </c>
      <c r="U5046">
        <v>0</v>
      </c>
      <c r="V5046">
        <v>0</v>
      </c>
      <c r="W5046">
        <v>1</v>
      </c>
      <c r="X5046">
        <v>0</v>
      </c>
      <c r="Y5046">
        <v>0</v>
      </c>
      <c r="Z5046">
        <v>0</v>
      </c>
      <c r="AA5046">
        <v>0</v>
      </c>
      <c r="AB5046">
        <v>42</v>
      </c>
      <c r="AC5046">
        <v>2</v>
      </c>
      <c r="AD5046">
        <v>0</v>
      </c>
      <c r="AE5046">
        <v>0</v>
      </c>
      <c r="AF5046">
        <v>0</v>
      </c>
      <c r="AG5046">
        <v>6</v>
      </c>
      <c r="AH5046">
        <v>0</v>
      </c>
      <c r="AI5046">
        <v>1</v>
      </c>
      <c r="AJ5046">
        <v>0</v>
      </c>
      <c r="AK5046">
        <v>0</v>
      </c>
      <c r="AL5046">
        <v>0</v>
      </c>
      <c r="AM5046">
        <v>8</v>
      </c>
      <c r="AN5046">
        <v>0</v>
      </c>
      <c r="AO5046">
        <v>0</v>
      </c>
      <c r="AP5046">
        <v>3</v>
      </c>
      <c r="AQ5046">
        <v>1</v>
      </c>
      <c r="AR5046">
        <v>0</v>
      </c>
      <c r="AS5046">
        <v>0</v>
      </c>
      <c r="AT5046">
        <v>1</v>
      </c>
      <c r="AU5046">
        <v>0</v>
      </c>
      <c r="AV5046">
        <v>0</v>
      </c>
      <c r="AW5046">
        <v>0</v>
      </c>
      <c r="AX5046">
        <v>2</v>
      </c>
      <c r="AY5046">
        <v>8</v>
      </c>
      <c r="AZ5046">
        <v>7</v>
      </c>
      <c r="BA5046">
        <v>11</v>
      </c>
      <c r="BB5046">
        <v>4</v>
      </c>
      <c r="BC5046">
        <v>10</v>
      </c>
      <c r="BD5046">
        <v>0</v>
      </c>
      <c r="BE5046">
        <v>0</v>
      </c>
      <c r="BF5046">
        <v>0</v>
      </c>
      <c r="BG5046">
        <v>0</v>
      </c>
      <c r="BH5046">
        <v>0</v>
      </c>
      <c r="BI5046">
        <v>10</v>
      </c>
      <c r="BJ5046">
        <v>6</v>
      </c>
      <c r="BK5046">
        <v>0</v>
      </c>
      <c r="BL5046">
        <v>2</v>
      </c>
      <c r="BM5046">
        <v>0</v>
      </c>
      <c r="BN5046">
        <v>0</v>
      </c>
      <c r="BO5046">
        <v>11</v>
      </c>
      <c r="BP5046">
        <v>0</v>
      </c>
      <c r="BQ5046">
        <v>0</v>
      </c>
      <c r="BR5046">
        <v>1</v>
      </c>
      <c r="BS5046">
        <v>3</v>
      </c>
      <c r="BT5046">
        <v>64</v>
      </c>
      <c r="BU5046" t="s">
        <v>4825</v>
      </c>
    </row>
    <row r="5047" spans="1:73">
      <c r="A5047" t="s">
        <v>4552</v>
      </c>
      <c r="B5047" t="s">
        <v>4553</v>
      </c>
      <c r="C5047">
        <v>295</v>
      </c>
      <c r="D5047" t="s">
        <v>119</v>
      </c>
      <c r="E5047" t="s">
        <v>78</v>
      </c>
      <c r="F5047" t="s">
        <v>77</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0</v>
      </c>
      <c r="BB5047">
        <v>0</v>
      </c>
      <c r="BC5047">
        <v>0</v>
      </c>
      <c r="BD5047">
        <v>0</v>
      </c>
      <c r="BE5047">
        <v>0</v>
      </c>
      <c r="BF5047">
        <v>0</v>
      </c>
      <c r="BG5047">
        <v>0</v>
      </c>
      <c r="BH5047">
        <v>0</v>
      </c>
      <c r="BI5047">
        <v>0</v>
      </c>
      <c r="BJ5047">
        <v>0</v>
      </c>
      <c r="BK5047">
        <v>0</v>
      </c>
      <c r="BL5047">
        <v>0</v>
      </c>
      <c r="BM5047">
        <v>0</v>
      </c>
      <c r="BN5047">
        <v>0</v>
      </c>
      <c r="BO5047">
        <v>0</v>
      </c>
      <c r="BP5047">
        <v>0</v>
      </c>
      <c r="BQ5047">
        <v>0</v>
      </c>
      <c r="BR5047">
        <v>0</v>
      </c>
      <c r="BS5047">
        <v>1</v>
      </c>
      <c r="BT5047">
        <v>1</v>
      </c>
      <c r="BU5047" t="s">
        <v>213</v>
      </c>
    </row>
    <row r="5048" spans="1:73">
      <c r="A5048" t="s">
        <v>4552</v>
      </c>
      <c r="B5048" t="s">
        <v>4553</v>
      </c>
      <c r="C5048">
        <v>296</v>
      </c>
      <c r="D5048" t="s">
        <v>119</v>
      </c>
      <c r="E5048" t="s">
        <v>4566</v>
      </c>
      <c r="F5048" t="s">
        <v>101</v>
      </c>
      <c r="G5048">
        <v>0</v>
      </c>
      <c r="H5048">
        <v>0</v>
      </c>
      <c r="I5048">
        <v>0</v>
      </c>
      <c r="J5048">
        <v>0</v>
      </c>
      <c r="K5048">
        <v>0</v>
      </c>
      <c r="L5048">
        <v>0</v>
      </c>
      <c r="M5048">
        <v>0</v>
      </c>
      <c r="N5048">
        <v>1</v>
      </c>
      <c r="O5048">
        <v>0</v>
      </c>
      <c r="P5048">
        <v>0</v>
      </c>
      <c r="Q5048">
        <v>0</v>
      </c>
      <c r="R5048">
        <v>0</v>
      </c>
      <c r="S5048">
        <v>0</v>
      </c>
      <c r="T5048">
        <v>0</v>
      </c>
      <c r="U5048">
        <v>0</v>
      </c>
      <c r="V5048">
        <v>0</v>
      </c>
      <c r="W5048">
        <v>0</v>
      </c>
      <c r="X5048">
        <v>0</v>
      </c>
      <c r="Y5048">
        <v>0</v>
      </c>
      <c r="Z5048">
        <v>0</v>
      </c>
      <c r="AA5048">
        <v>0</v>
      </c>
      <c r="AB5048">
        <v>3</v>
      </c>
      <c r="AC5048">
        <v>0</v>
      </c>
      <c r="AD5048">
        <v>0</v>
      </c>
      <c r="AE5048">
        <v>0</v>
      </c>
      <c r="AF5048">
        <v>0</v>
      </c>
      <c r="AG5048">
        <v>0</v>
      </c>
      <c r="AH5048">
        <v>0</v>
      </c>
      <c r="AI5048">
        <v>0</v>
      </c>
      <c r="AJ5048">
        <v>0</v>
      </c>
      <c r="AK5048">
        <v>0</v>
      </c>
      <c r="AL5048">
        <v>0</v>
      </c>
      <c r="AM5048">
        <v>2</v>
      </c>
      <c r="AN5048">
        <v>0</v>
      </c>
      <c r="AO5048">
        <v>0</v>
      </c>
      <c r="AP5048">
        <v>0</v>
      </c>
      <c r="AQ5048">
        <v>0</v>
      </c>
      <c r="AR5048">
        <v>0</v>
      </c>
      <c r="AS5048">
        <v>0</v>
      </c>
      <c r="AT5048">
        <v>0</v>
      </c>
      <c r="AU5048">
        <v>0</v>
      </c>
      <c r="AV5048">
        <v>0</v>
      </c>
      <c r="AW5048">
        <v>0</v>
      </c>
      <c r="AX5048">
        <v>0</v>
      </c>
      <c r="AY5048">
        <v>0</v>
      </c>
      <c r="AZ5048">
        <v>1</v>
      </c>
      <c r="BA5048">
        <v>2</v>
      </c>
      <c r="BB5048">
        <v>0</v>
      </c>
      <c r="BC5048">
        <v>0</v>
      </c>
      <c r="BD5048">
        <v>0</v>
      </c>
      <c r="BE5048">
        <v>0</v>
      </c>
      <c r="BF5048">
        <v>0</v>
      </c>
      <c r="BG5048">
        <v>0</v>
      </c>
      <c r="BH5048">
        <v>0</v>
      </c>
      <c r="BI5048">
        <v>0</v>
      </c>
      <c r="BJ5048">
        <v>0</v>
      </c>
      <c r="BK5048">
        <v>0</v>
      </c>
      <c r="BL5048">
        <v>0</v>
      </c>
      <c r="BM5048">
        <v>0</v>
      </c>
      <c r="BN5048">
        <v>0</v>
      </c>
      <c r="BO5048">
        <v>1</v>
      </c>
      <c r="BP5048">
        <v>0</v>
      </c>
      <c r="BQ5048">
        <v>0</v>
      </c>
      <c r="BR5048">
        <v>0</v>
      </c>
      <c r="BS5048">
        <v>1</v>
      </c>
      <c r="BT5048">
        <v>6</v>
      </c>
      <c r="BU5048" t="s">
        <v>4826</v>
      </c>
    </row>
    <row r="5049" spans="1:73">
      <c r="A5049" t="s">
        <v>4552</v>
      </c>
      <c r="B5049" t="s">
        <v>4553</v>
      </c>
      <c r="C5049">
        <v>297</v>
      </c>
      <c r="D5049" t="s">
        <v>119</v>
      </c>
      <c r="E5049" t="s">
        <v>78</v>
      </c>
      <c r="F5049" t="s">
        <v>77</v>
      </c>
      <c r="G5049">
        <v>0</v>
      </c>
      <c r="H5049">
        <v>1</v>
      </c>
      <c r="I5049">
        <v>0</v>
      </c>
      <c r="J5049">
        <v>0</v>
      </c>
      <c r="K5049">
        <v>0</v>
      </c>
      <c r="L5049">
        <v>2</v>
      </c>
      <c r="M5049">
        <v>0</v>
      </c>
      <c r="N5049">
        <v>6</v>
      </c>
      <c r="O5049">
        <v>0</v>
      </c>
      <c r="P5049">
        <v>0</v>
      </c>
      <c r="Q5049">
        <v>0</v>
      </c>
      <c r="R5049">
        <v>1</v>
      </c>
      <c r="S5049">
        <v>4</v>
      </c>
      <c r="T5049">
        <v>0</v>
      </c>
      <c r="U5049">
        <v>0</v>
      </c>
      <c r="V5049">
        <v>0</v>
      </c>
      <c r="W5049">
        <v>3</v>
      </c>
      <c r="X5049">
        <v>0</v>
      </c>
      <c r="Y5049">
        <v>0</v>
      </c>
      <c r="Z5049">
        <v>0</v>
      </c>
      <c r="AA5049">
        <v>0</v>
      </c>
      <c r="AB5049">
        <v>24</v>
      </c>
      <c r="AC5049">
        <v>0</v>
      </c>
      <c r="AD5049">
        <v>0</v>
      </c>
      <c r="AE5049">
        <v>0</v>
      </c>
      <c r="AF5049">
        <v>0</v>
      </c>
      <c r="AG5049">
        <v>0</v>
      </c>
      <c r="AH5049">
        <v>1</v>
      </c>
      <c r="AI5049">
        <v>0</v>
      </c>
      <c r="AJ5049">
        <v>0</v>
      </c>
      <c r="AK5049">
        <v>0</v>
      </c>
      <c r="AL5049">
        <v>0</v>
      </c>
      <c r="AM5049">
        <v>6</v>
      </c>
      <c r="AN5049">
        <v>0</v>
      </c>
      <c r="AO5049">
        <v>0</v>
      </c>
      <c r="AP5049">
        <v>0</v>
      </c>
      <c r="AQ5049">
        <v>3</v>
      </c>
      <c r="AR5049">
        <v>0</v>
      </c>
      <c r="AS5049">
        <v>0</v>
      </c>
      <c r="AT5049">
        <v>0</v>
      </c>
      <c r="AU5049">
        <v>1</v>
      </c>
      <c r="AV5049">
        <v>0</v>
      </c>
      <c r="AW5049">
        <v>0</v>
      </c>
      <c r="AX5049">
        <v>4</v>
      </c>
      <c r="AY5049">
        <v>3</v>
      </c>
      <c r="AZ5049">
        <v>4</v>
      </c>
      <c r="BA5049">
        <v>10</v>
      </c>
      <c r="BB5049">
        <v>1</v>
      </c>
      <c r="BC5049">
        <v>1</v>
      </c>
      <c r="BD5049">
        <v>0</v>
      </c>
      <c r="BE5049">
        <v>0</v>
      </c>
      <c r="BF5049">
        <v>0</v>
      </c>
      <c r="BG5049">
        <v>0</v>
      </c>
      <c r="BH5049">
        <v>0</v>
      </c>
      <c r="BI5049">
        <v>3</v>
      </c>
      <c r="BJ5049">
        <v>1</v>
      </c>
      <c r="BK5049">
        <v>0</v>
      </c>
      <c r="BL5049">
        <v>0</v>
      </c>
      <c r="BM5049">
        <v>0</v>
      </c>
      <c r="BN5049">
        <v>0</v>
      </c>
      <c r="BO5049">
        <v>6</v>
      </c>
      <c r="BP5049">
        <v>0</v>
      </c>
      <c r="BQ5049">
        <v>0</v>
      </c>
      <c r="BR5049">
        <v>2</v>
      </c>
      <c r="BS5049">
        <v>5</v>
      </c>
      <c r="BT5049">
        <v>38</v>
      </c>
      <c r="BU5049" t="s">
        <v>4827</v>
      </c>
    </row>
    <row r="5050" spans="1:73">
      <c r="A5050" t="s">
        <v>4552</v>
      </c>
      <c r="B5050" t="s">
        <v>4553</v>
      </c>
      <c r="C5050">
        <v>298</v>
      </c>
      <c r="D5050" t="s">
        <v>119</v>
      </c>
      <c r="E5050" t="s">
        <v>183</v>
      </c>
      <c r="F5050" t="s">
        <v>184</v>
      </c>
      <c r="G5050">
        <v>1</v>
      </c>
      <c r="H5050">
        <v>6</v>
      </c>
      <c r="I5050">
        <v>4</v>
      </c>
      <c r="J5050">
        <v>0</v>
      </c>
      <c r="K5050">
        <v>0</v>
      </c>
      <c r="L5050">
        <v>8</v>
      </c>
      <c r="M5050">
        <v>0</v>
      </c>
      <c r="N5050">
        <v>18</v>
      </c>
      <c r="O5050">
        <v>1</v>
      </c>
      <c r="P5050">
        <v>0</v>
      </c>
      <c r="Q5050">
        <v>2</v>
      </c>
      <c r="R5050">
        <v>4</v>
      </c>
      <c r="S5050">
        <v>26</v>
      </c>
      <c r="T5050">
        <v>6</v>
      </c>
      <c r="U5050">
        <v>0</v>
      </c>
      <c r="V5050">
        <v>3</v>
      </c>
      <c r="W5050">
        <v>2</v>
      </c>
      <c r="X5050">
        <v>0</v>
      </c>
      <c r="Y5050">
        <v>0</v>
      </c>
      <c r="Z5050">
        <v>0</v>
      </c>
      <c r="AA5050">
        <v>0</v>
      </c>
      <c r="AB5050">
        <v>79</v>
      </c>
      <c r="AC5050">
        <v>3</v>
      </c>
      <c r="AD5050">
        <v>0</v>
      </c>
      <c r="AE5050">
        <v>1</v>
      </c>
      <c r="AF5050">
        <v>0</v>
      </c>
      <c r="AG5050">
        <v>0</v>
      </c>
      <c r="AH5050">
        <v>2</v>
      </c>
      <c r="AI5050">
        <v>4</v>
      </c>
      <c r="AJ5050">
        <v>0</v>
      </c>
      <c r="AK5050">
        <v>0</v>
      </c>
      <c r="AL5050">
        <v>6</v>
      </c>
      <c r="AM5050">
        <v>17</v>
      </c>
      <c r="AN5050">
        <v>0</v>
      </c>
      <c r="AO5050">
        <v>0</v>
      </c>
      <c r="AP5050">
        <v>0</v>
      </c>
      <c r="AQ5050">
        <v>1</v>
      </c>
      <c r="AR5050">
        <v>0</v>
      </c>
      <c r="AS5050">
        <v>0</v>
      </c>
      <c r="AT5050">
        <v>1</v>
      </c>
      <c r="AU5050">
        <v>6</v>
      </c>
      <c r="AV5050">
        <v>1</v>
      </c>
      <c r="AW5050">
        <v>4</v>
      </c>
      <c r="AX5050">
        <v>10</v>
      </c>
      <c r="AY5050">
        <v>10</v>
      </c>
      <c r="AZ5050">
        <v>17</v>
      </c>
      <c r="BA5050">
        <v>27</v>
      </c>
      <c r="BB5050">
        <v>2</v>
      </c>
      <c r="BC5050">
        <v>5</v>
      </c>
      <c r="BD5050">
        <v>0</v>
      </c>
      <c r="BE5050">
        <v>0</v>
      </c>
      <c r="BF5050">
        <v>0</v>
      </c>
      <c r="BG5050">
        <v>1</v>
      </c>
      <c r="BH5050">
        <v>0</v>
      </c>
      <c r="BI5050">
        <v>10</v>
      </c>
      <c r="BJ5050">
        <v>4</v>
      </c>
      <c r="BK5050">
        <v>0</v>
      </c>
      <c r="BL5050">
        <v>4</v>
      </c>
      <c r="BM5050">
        <v>0</v>
      </c>
      <c r="BN5050">
        <v>1</v>
      </c>
      <c r="BO5050">
        <v>27</v>
      </c>
      <c r="BP5050">
        <v>2</v>
      </c>
      <c r="BQ5050">
        <v>1</v>
      </c>
      <c r="BR5050">
        <v>3</v>
      </c>
      <c r="BS5050">
        <v>7</v>
      </c>
      <c r="BT5050">
        <v>126</v>
      </c>
      <c r="BU5050" t="s">
        <v>4828</v>
      </c>
    </row>
    <row r="5051" spans="1:73">
      <c r="A5051" t="s">
        <v>4552</v>
      </c>
      <c r="B5051" t="s">
        <v>4553</v>
      </c>
      <c r="C5051">
        <v>299</v>
      </c>
      <c r="D5051" t="s">
        <v>119</v>
      </c>
      <c r="E5051" t="s">
        <v>78</v>
      </c>
      <c r="F5051" t="s">
        <v>77</v>
      </c>
      <c r="G5051">
        <v>0</v>
      </c>
      <c r="H5051">
        <v>1</v>
      </c>
      <c r="I5051">
        <v>0</v>
      </c>
      <c r="J5051">
        <v>0</v>
      </c>
      <c r="K5051">
        <v>0</v>
      </c>
      <c r="L5051">
        <v>3</v>
      </c>
      <c r="M5051">
        <v>0</v>
      </c>
      <c r="N5051">
        <v>4</v>
      </c>
      <c r="O5051">
        <v>0</v>
      </c>
      <c r="P5051">
        <v>0</v>
      </c>
      <c r="Q5051">
        <v>0</v>
      </c>
      <c r="R5051">
        <v>0</v>
      </c>
      <c r="S5051">
        <v>9</v>
      </c>
      <c r="T5051">
        <v>3</v>
      </c>
      <c r="U5051">
        <v>0</v>
      </c>
      <c r="V5051">
        <v>0</v>
      </c>
      <c r="W5051">
        <v>3</v>
      </c>
      <c r="X5051">
        <v>0</v>
      </c>
      <c r="Y5051">
        <v>0</v>
      </c>
      <c r="Z5051">
        <v>0</v>
      </c>
      <c r="AA5051">
        <v>0</v>
      </c>
      <c r="AB5051">
        <v>26</v>
      </c>
      <c r="AC5051">
        <v>0</v>
      </c>
      <c r="AD5051">
        <v>0</v>
      </c>
      <c r="AE5051">
        <v>0</v>
      </c>
      <c r="AF5051">
        <v>0</v>
      </c>
      <c r="AG5051">
        <v>2</v>
      </c>
      <c r="AH5051">
        <v>4</v>
      </c>
      <c r="AI5051">
        <v>1</v>
      </c>
      <c r="AJ5051">
        <v>0</v>
      </c>
      <c r="AK5051">
        <v>0</v>
      </c>
      <c r="AL5051">
        <v>5</v>
      </c>
      <c r="AM5051">
        <v>5</v>
      </c>
      <c r="AN5051">
        <v>0</v>
      </c>
      <c r="AO5051">
        <v>0</v>
      </c>
      <c r="AP5051">
        <v>2</v>
      </c>
      <c r="AQ5051">
        <v>0</v>
      </c>
      <c r="AR5051">
        <v>0</v>
      </c>
      <c r="AS5051">
        <v>0</v>
      </c>
      <c r="AT5051">
        <v>0</v>
      </c>
      <c r="AU5051">
        <v>0</v>
      </c>
      <c r="AV5051">
        <v>0</v>
      </c>
      <c r="AW5051">
        <v>0</v>
      </c>
      <c r="AX5051">
        <v>7</v>
      </c>
      <c r="AY5051">
        <v>6</v>
      </c>
      <c r="AZ5051">
        <v>8</v>
      </c>
      <c r="BA5051">
        <v>12</v>
      </c>
      <c r="BB5051">
        <v>0</v>
      </c>
      <c r="BC5051">
        <v>7</v>
      </c>
      <c r="BD5051">
        <v>0</v>
      </c>
      <c r="BE5051">
        <v>0</v>
      </c>
      <c r="BF5051">
        <v>0</v>
      </c>
      <c r="BG5051">
        <v>0</v>
      </c>
      <c r="BH5051">
        <v>0</v>
      </c>
      <c r="BI5051">
        <v>6</v>
      </c>
      <c r="BJ5051">
        <v>5</v>
      </c>
      <c r="BK5051">
        <v>0</v>
      </c>
      <c r="BL5051">
        <v>2</v>
      </c>
      <c r="BM5051">
        <v>0</v>
      </c>
      <c r="BN5051">
        <v>0</v>
      </c>
      <c r="BO5051">
        <v>8</v>
      </c>
      <c r="BP5051">
        <v>2</v>
      </c>
      <c r="BQ5051">
        <v>0</v>
      </c>
      <c r="BR5051">
        <v>0</v>
      </c>
      <c r="BS5051">
        <v>1</v>
      </c>
      <c r="BT5051">
        <v>39</v>
      </c>
      <c r="BU5051" t="s">
        <v>4829</v>
      </c>
    </row>
    <row r="5052" spans="1:73">
      <c r="A5052" t="s">
        <v>4552</v>
      </c>
      <c r="B5052" t="s">
        <v>4553</v>
      </c>
      <c r="C5052">
        <v>300</v>
      </c>
      <c r="D5052" t="s">
        <v>119</v>
      </c>
      <c r="E5052" t="s">
        <v>4566</v>
      </c>
      <c r="F5052" t="s">
        <v>101</v>
      </c>
      <c r="G5052">
        <v>0</v>
      </c>
      <c r="H5052">
        <v>1</v>
      </c>
      <c r="I5052">
        <v>0</v>
      </c>
      <c r="J5052">
        <v>0</v>
      </c>
      <c r="K5052">
        <v>0</v>
      </c>
      <c r="L5052">
        <v>0</v>
      </c>
      <c r="M5052">
        <v>0</v>
      </c>
      <c r="N5052">
        <v>1</v>
      </c>
      <c r="O5052">
        <v>0</v>
      </c>
      <c r="P5052">
        <v>0</v>
      </c>
      <c r="Q5052">
        <v>0</v>
      </c>
      <c r="R5052">
        <v>0</v>
      </c>
      <c r="S5052">
        <v>3</v>
      </c>
      <c r="T5052">
        <v>0</v>
      </c>
      <c r="U5052">
        <v>0</v>
      </c>
      <c r="V5052">
        <v>1</v>
      </c>
      <c r="W5052">
        <v>2</v>
      </c>
      <c r="X5052">
        <v>0</v>
      </c>
      <c r="Y5052">
        <v>0</v>
      </c>
      <c r="Z5052">
        <v>0</v>
      </c>
      <c r="AA5052">
        <v>0</v>
      </c>
      <c r="AB5052">
        <v>5</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0</v>
      </c>
      <c r="BB5052">
        <v>0</v>
      </c>
      <c r="BC5052">
        <v>0</v>
      </c>
      <c r="BD5052">
        <v>0</v>
      </c>
      <c r="BE5052">
        <v>0</v>
      </c>
      <c r="BF5052">
        <v>0</v>
      </c>
      <c r="BG5052">
        <v>0</v>
      </c>
      <c r="BH5052">
        <v>0</v>
      </c>
      <c r="BI5052">
        <v>0</v>
      </c>
      <c r="BJ5052">
        <v>0</v>
      </c>
      <c r="BK5052">
        <v>0</v>
      </c>
      <c r="BL5052">
        <v>0</v>
      </c>
      <c r="BM5052">
        <v>0</v>
      </c>
      <c r="BN5052">
        <v>0</v>
      </c>
      <c r="BO5052">
        <v>1</v>
      </c>
      <c r="BP5052">
        <v>0</v>
      </c>
      <c r="BQ5052">
        <v>0</v>
      </c>
      <c r="BR5052">
        <v>0</v>
      </c>
      <c r="BS5052">
        <v>1</v>
      </c>
      <c r="BT5052">
        <v>6</v>
      </c>
      <c r="BU5052" t="s">
        <v>4830</v>
      </c>
    </row>
    <row r="5053" spans="1:73">
      <c r="A5053" t="s">
        <v>4552</v>
      </c>
      <c r="B5053" t="s">
        <v>4553</v>
      </c>
      <c r="C5053">
        <v>301</v>
      </c>
      <c r="D5053" t="s">
        <v>119</v>
      </c>
      <c r="E5053" t="s">
        <v>78</v>
      </c>
      <c r="F5053" t="s">
        <v>77</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0</v>
      </c>
      <c r="BB5053">
        <v>0</v>
      </c>
      <c r="BC5053">
        <v>0</v>
      </c>
      <c r="BD5053">
        <v>0</v>
      </c>
      <c r="BE5053">
        <v>0</v>
      </c>
      <c r="BF5053">
        <v>0</v>
      </c>
      <c r="BG5053">
        <v>0</v>
      </c>
      <c r="BH5053">
        <v>0</v>
      </c>
      <c r="BI5053">
        <v>0</v>
      </c>
      <c r="BJ5053">
        <v>0</v>
      </c>
      <c r="BK5053">
        <v>0</v>
      </c>
      <c r="BL5053">
        <v>0</v>
      </c>
      <c r="BM5053">
        <v>0</v>
      </c>
      <c r="BN5053">
        <v>0</v>
      </c>
      <c r="BO5053">
        <v>0</v>
      </c>
      <c r="BP5053">
        <v>0</v>
      </c>
      <c r="BQ5053">
        <v>0</v>
      </c>
      <c r="BR5053">
        <v>0</v>
      </c>
      <c r="BS5053">
        <v>1</v>
      </c>
      <c r="BT5053">
        <v>5</v>
      </c>
      <c r="BU5053" t="s">
        <v>4831</v>
      </c>
    </row>
    <row r="5054" spans="1:73">
      <c r="A5054" t="s">
        <v>4552</v>
      </c>
      <c r="B5054" t="s">
        <v>4553</v>
      </c>
      <c r="C5054">
        <v>302</v>
      </c>
      <c r="D5054" t="s">
        <v>119</v>
      </c>
      <c r="E5054" t="s">
        <v>4566</v>
      </c>
      <c r="F5054" t="s">
        <v>101</v>
      </c>
      <c r="G5054">
        <v>0</v>
      </c>
      <c r="H5054">
        <v>2</v>
      </c>
      <c r="I5054">
        <v>3</v>
      </c>
      <c r="J5054">
        <v>0</v>
      </c>
      <c r="K5054">
        <v>0</v>
      </c>
      <c r="L5054">
        <v>0</v>
      </c>
      <c r="M5054">
        <v>0</v>
      </c>
      <c r="N5054">
        <v>5</v>
      </c>
      <c r="O5054">
        <v>0</v>
      </c>
      <c r="P5054">
        <v>0</v>
      </c>
      <c r="Q5054">
        <v>1</v>
      </c>
      <c r="R5054">
        <v>2</v>
      </c>
      <c r="S5054">
        <v>9</v>
      </c>
      <c r="T5054">
        <v>2</v>
      </c>
      <c r="U5054">
        <v>0</v>
      </c>
      <c r="V5054">
        <v>2</v>
      </c>
      <c r="W5054">
        <v>3</v>
      </c>
      <c r="X5054">
        <v>0</v>
      </c>
      <c r="Y5054">
        <v>1</v>
      </c>
      <c r="Z5054">
        <v>1</v>
      </c>
      <c r="AA5054">
        <v>0</v>
      </c>
      <c r="AB5054">
        <v>20</v>
      </c>
      <c r="AC5054">
        <v>1</v>
      </c>
      <c r="AD5054">
        <v>0</v>
      </c>
      <c r="AE5054">
        <v>0</v>
      </c>
      <c r="AF5054">
        <v>0</v>
      </c>
      <c r="AG5054">
        <v>1</v>
      </c>
      <c r="AH5054">
        <v>0</v>
      </c>
      <c r="AI5054">
        <v>1</v>
      </c>
      <c r="AJ5054">
        <v>0</v>
      </c>
      <c r="AK5054">
        <v>0</v>
      </c>
      <c r="AL5054">
        <v>0</v>
      </c>
      <c r="AM5054">
        <v>1</v>
      </c>
      <c r="AN5054">
        <v>0</v>
      </c>
      <c r="AO5054">
        <v>0</v>
      </c>
      <c r="AP5054">
        <v>0</v>
      </c>
      <c r="AQ5054">
        <v>2</v>
      </c>
      <c r="AR5054">
        <v>0</v>
      </c>
      <c r="AS5054">
        <v>0</v>
      </c>
      <c r="AT5054">
        <v>0</v>
      </c>
      <c r="AU5054">
        <v>1</v>
      </c>
      <c r="AV5054">
        <v>1</v>
      </c>
      <c r="AW5054">
        <v>2</v>
      </c>
      <c r="AX5054">
        <v>5</v>
      </c>
      <c r="AY5054">
        <v>2</v>
      </c>
      <c r="AZ5054">
        <v>4</v>
      </c>
      <c r="BA5054">
        <v>6</v>
      </c>
      <c r="BB5054">
        <v>2</v>
      </c>
      <c r="BC5054">
        <v>0</v>
      </c>
      <c r="BD5054">
        <v>0</v>
      </c>
      <c r="BE5054">
        <v>0</v>
      </c>
      <c r="BF5054">
        <v>0</v>
      </c>
      <c r="BG5054">
        <v>0</v>
      </c>
      <c r="BH5054">
        <v>0</v>
      </c>
      <c r="BI5054">
        <v>7</v>
      </c>
      <c r="BJ5054">
        <v>0</v>
      </c>
      <c r="BK5054">
        <v>0</v>
      </c>
      <c r="BL5054">
        <v>2</v>
      </c>
      <c r="BM5054">
        <v>3</v>
      </c>
      <c r="BN5054">
        <v>1</v>
      </c>
      <c r="BO5054">
        <v>6</v>
      </c>
      <c r="BP5054">
        <v>1</v>
      </c>
      <c r="BQ5054">
        <v>0</v>
      </c>
      <c r="BR5054">
        <v>0</v>
      </c>
      <c r="BS5054">
        <v>2</v>
      </c>
      <c r="BT5054">
        <v>32</v>
      </c>
      <c r="BU5054" t="s">
        <v>4832</v>
      </c>
    </row>
    <row r="5055" spans="1:73">
      <c r="A5055" t="s">
        <v>4552</v>
      </c>
      <c r="B5055" t="s">
        <v>4553</v>
      </c>
      <c r="C5055">
        <v>303</v>
      </c>
      <c r="D5055" t="s">
        <v>119</v>
      </c>
      <c r="E5055" t="s">
        <v>78</v>
      </c>
      <c r="F5055" t="s">
        <v>77</v>
      </c>
      <c r="G5055">
        <v>0</v>
      </c>
      <c r="H5055">
        <v>0</v>
      </c>
      <c r="I5055">
        <v>0</v>
      </c>
      <c r="J5055">
        <v>0</v>
      </c>
      <c r="K5055">
        <v>0</v>
      </c>
      <c r="L5055">
        <v>0</v>
      </c>
      <c r="M5055">
        <v>0</v>
      </c>
      <c r="N5055">
        <v>3</v>
      </c>
      <c r="O5055">
        <v>0</v>
      </c>
      <c r="P5055">
        <v>0</v>
      </c>
      <c r="Q5055">
        <v>0</v>
      </c>
      <c r="R5055">
        <v>0</v>
      </c>
      <c r="S5055">
        <v>1</v>
      </c>
      <c r="T5055">
        <v>0</v>
      </c>
      <c r="U5055">
        <v>0</v>
      </c>
      <c r="V5055">
        <v>0</v>
      </c>
      <c r="W5055">
        <v>1</v>
      </c>
      <c r="X5055">
        <v>0</v>
      </c>
      <c r="Y5055">
        <v>0</v>
      </c>
      <c r="Z5055">
        <v>0</v>
      </c>
      <c r="AA5055">
        <v>0</v>
      </c>
      <c r="AB5055">
        <v>10</v>
      </c>
      <c r="AC5055">
        <v>0</v>
      </c>
      <c r="AD5055">
        <v>0</v>
      </c>
      <c r="AE5055">
        <v>0</v>
      </c>
      <c r="AF5055">
        <v>0</v>
      </c>
      <c r="AG5055">
        <v>0</v>
      </c>
      <c r="AH5055">
        <v>0</v>
      </c>
      <c r="AI5055">
        <v>0</v>
      </c>
      <c r="AJ5055">
        <v>0</v>
      </c>
      <c r="AK5055">
        <v>0</v>
      </c>
      <c r="AL5055">
        <v>0</v>
      </c>
      <c r="AM5055">
        <v>2</v>
      </c>
      <c r="AN5055">
        <v>0</v>
      </c>
      <c r="AO5055">
        <v>0</v>
      </c>
      <c r="AP5055">
        <v>1</v>
      </c>
      <c r="AQ5055">
        <v>2</v>
      </c>
      <c r="AR5055">
        <v>0</v>
      </c>
      <c r="AS5055">
        <v>0</v>
      </c>
      <c r="AT5055">
        <v>0</v>
      </c>
      <c r="AU5055">
        <v>1</v>
      </c>
      <c r="AV5055">
        <v>0</v>
      </c>
      <c r="AW5055">
        <v>0</v>
      </c>
      <c r="AX5055">
        <v>0</v>
      </c>
      <c r="AY5055">
        <v>0</v>
      </c>
      <c r="AZ5055">
        <v>3</v>
      </c>
      <c r="BA5055">
        <v>5</v>
      </c>
      <c r="BB5055">
        <v>0</v>
      </c>
      <c r="BC5055">
        <v>2</v>
      </c>
      <c r="BD5055">
        <v>0</v>
      </c>
      <c r="BE5055">
        <v>0</v>
      </c>
      <c r="BF5055">
        <v>0</v>
      </c>
      <c r="BG5055">
        <v>0</v>
      </c>
      <c r="BH5055">
        <v>0</v>
      </c>
      <c r="BI5055">
        <v>4</v>
      </c>
      <c r="BJ5055">
        <v>0</v>
      </c>
      <c r="BK5055">
        <v>0</v>
      </c>
      <c r="BL5055">
        <v>0</v>
      </c>
      <c r="BM5055">
        <v>0</v>
      </c>
      <c r="BN5055">
        <v>0</v>
      </c>
      <c r="BO5055">
        <v>4</v>
      </c>
      <c r="BP5055">
        <v>0</v>
      </c>
      <c r="BQ5055">
        <v>0</v>
      </c>
      <c r="BR5055">
        <v>0</v>
      </c>
      <c r="BS5055">
        <v>2</v>
      </c>
      <c r="BT5055">
        <v>12</v>
      </c>
      <c r="BU5055" t="s">
        <v>4833</v>
      </c>
    </row>
    <row r="5056" spans="1:73">
      <c r="A5056" t="s">
        <v>4552</v>
      </c>
      <c r="B5056" t="s">
        <v>4553</v>
      </c>
      <c r="C5056">
        <v>304</v>
      </c>
      <c r="D5056" t="s">
        <v>119</v>
      </c>
      <c r="E5056" t="s">
        <v>4566</v>
      </c>
      <c r="F5056" t="s">
        <v>101</v>
      </c>
      <c r="G5056">
        <v>0</v>
      </c>
      <c r="H5056">
        <v>0</v>
      </c>
      <c r="I5056">
        <v>0</v>
      </c>
      <c r="J5056">
        <v>0</v>
      </c>
      <c r="K5056">
        <v>0</v>
      </c>
      <c r="L5056">
        <v>0</v>
      </c>
      <c r="M5056">
        <v>0</v>
      </c>
      <c r="N5056">
        <v>2</v>
      </c>
      <c r="O5056">
        <v>0</v>
      </c>
      <c r="P5056">
        <v>0</v>
      </c>
      <c r="Q5056">
        <v>0</v>
      </c>
      <c r="R5056">
        <v>0</v>
      </c>
      <c r="S5056">
        <v>3</v>
      </c>
      <c r="T5056">
        <v>1</v>
      </c>
      <c r="U5056">
        <v>0</v>
      </c>
      <c r="V5056">
        <v>0</v>
      </c>
      <c r="W5056">
        <v>2</v>
      </c>
      <c r="X5056">
        <v>0</v>
      </c>
      <c r="Y5056">
        <v>0</v>
      </c>
      <c r="Z5056">
        <v>0</v>
      </c>
      <c r="AA5056">
        <v>0</v>
      </c>
      <c r="AB5056">
        <v>9</v>
      </c>
      <c r="AC5056">
        <v>0</v>
      </c>
      <c r="AD5056">
        <v>0</v>
      </c>
      <c r="AE5056">
        <v>0</v>
      </c>
      <c r="AF5056">
        <v>0</v>
      </c>
      <c r="AG5056">
        <v>0</v>
      </c>
      <c r="AH5056">
        <v>0</v>
      </c>
      <c r="AI5056">
        <v>0</v>
      </c>
      <c r="AJ5056">
        <v>0</v>
      </c>
      <c r="AK5056">
        <v>0</v>
      </c>
      <c r="AL5056">
        <v>0</v>
      </c>
      <c r="AM5056">
        <v>0</v>
      </c>
      <c r="AN5056">
        <v>0</v>
      </c>
      <c r="AO5056">
        <v>0</v>
      </c>
      <c r="AP5056">
        <v>0</v>
      </c>
      <c r="AQ5056">
        <v>1</v>
      </c>
      <c r="AR5056">
        <v>0</v>
      </c>
      <c r="AS5056">
        <v>0</v>
      </c>
      <c r="AT5056">
        <v>0</v>
      </c>
      <c r="AU5056">
        <v>0</v>
      </c>
      <c r="AV5056">
        <v>0</v>
      </c>
      <c r="AW5056">
        <v>0</v>
      </c>
      <c r="AX5056">
        <v>0</v>
      </c>
      <c r="AY5056">
        <v>2</v>
      </c>
      <c r="AZ5056">
        <v>2</v>
      </c>
      <c r="BA5056">
        <v>0</v>
      </c>
      <c r="BB5056">
        <v>0</v>
      </c>
      <c r="BC5056">
        <v>3</v>
      </c>
      <c r="BD5056">
        <v>0</v>
      </c>
      <c r="BE5056">
        <v>0</v>
      </c>
      <c r="BF5056">
        <v>0</v>
      </c>
      <c r="BG5056">
        <v>0</v>
      </c>
      <c r="BH5056">
        <v>0</v>
      </c>
      <c r="BI5056">
        <v>5</v>
      </c>
      <c r="BJ5056">
        <v>2</v>
      </c>
      <c r="BK5056">
        <v>0</v>
      </c>
      <c r="BL5056">
        <v>0</v>
      </c>
      <c r="BM5056">
        <v>0</v>
      </c>
      <c r="BN5056">
        <v>0</v>
      </c>
      <c r="BO5056">
        <v>2</v>
      </c>
      <c r="BP5056">
        <v>0</v>
      </c>
      <c r="BQ5056">
        <v>0</v>
      </c>
      <c r="BR5056">
        <v>0</v>
      </c>
      <c r="BS5056">
        <v>1</v>
      </c>
      <c r="BT5056">
        <v>9</v>
      </c>
      <c r="BU5056" t="s">
        <v>4834</v>
      </c>
    </row>
    <row r="5057" spans="1:73">
      <c r="A5057" t="s">
        <v>4552</v>
      </c>
      <c r="B5057" t="s">
        <v>4553</v>
      </c>
      <c r="C5057">
        <v>305</v>
      </c>
      <c r="D5057" t="s">
        <v>119</v>
      </c>
      <c r="E5057" t="s">
        <v>78</v>
      </c>
      <c r="F5057" t="s">
        <v>77</v>
      </c>
      <c r="G5057">
        <v>0</v>
      </c>
      <c r="H5057">
        <v>0</v>
      </c>
      <c r="I5057">
        <v>0</v>
      </c>
      <c r="J5057">
        <v>0</v>
      </c>
      <c r="K5057">
        <v>0</v>
      </c>
      <c r="L5057">
        <v>0</v>
      </c>
      <c r="M5057">
        <v>0</v>
      </c>
      <c r="N5057">
        <v>0</v>
      </c>
      <c r="O5057">
        <v>0</v>
      </c>
      <c r="P5057">
        <v>0</v>
      </c>
      <c r="Q5057">
        <v>0</v>
      </c>
      <c r="R5057">
        <v>0</v>
      </c>
      <c r="S5057">
        <v>2</v>
      </c>
      <c r="T5057">
        <v>0</v>
      </c>
      <c r="U5057">
        <v>0</v>
      </c>
      <c r="V5057">
        <v>1</v>
      </c>
      <c r="W5057">
        <v>0</v>
      </c>
      <c r="X5057">
        <v>0</v>
      </c>
      <c r="Y5057">
        <v>0</v>
      </c>
      <c r="Z5057">
        <v>0</v>
      </c>
      <c r="AA5057">
        <v>0</v>
      </c>
      <c r="AB5057">
        <v>4</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1</v>
      </c>
      <c r="AY5057">
        <v>1</v>
      </c>
      <c r="AZ5057">
        <v>1</v>
      </c>
      <c r="BA5057">
        <v>2</v>
      </c>
      <c r="BB5057">
        <v>0</v>
      </c>
      <c r="BC5057">
        <v>0</v>
      </c>
      <c r="BD5057">
        <v>0</v>
      </c>
      <c r="BE5057">
        <v>0</v>
      </c>
      <c r="BF5057">
        <v>0</v>
      </c>
      <c r="BG5057">
        <v>0</v>
      </c>
      <c r="BH5057">
        <v>0</v>
      </c>
      <c r="BI5057">
        <v>1</v>
      </c>
      <c r="BJ5057">
        <v>0</v>
      </c>
      <c r="BK5057">
        <v>0</v>
      </c>
      <c r="BL5057">
        <v>0</v>
      </c>
      <c r="BM5057">
        <v>0</v>
      </c>
      <c r="BN5057">
        <v>0</v>
      </c>
      <c r="BO5057">
        <v>1</v>
      </c>
      <c r="BP5057">
        <v>0</v>
      </c>
      <c r="BQ5057">
        <v>0</v>
      </c>
      <c r="BR5057">
        <v>1</v>
      </c>
      <c r="BS5057">
        <v>2</v>
      </c>
      <c r="BT5057">
        <v>7</v>
      </c>
      <c r="BU5057" t="s">
        <v>4835</v>
      </c>
    </row>
    <row r="5058" spans="1:73">
      <c r="A5058" t="s">
        <v>4552</v>
      </c>
      <c r="B5058" t="s">
        <v>4553</v>
      </c>
      <c r="C5058">
        <v>306</v>
      </c>
      <c r="D5058" t="s">
        <v>119</v>
      </c>
      <c r="E5058" t="s">
        <v>4559</v>
      </c>
      <c r="F5058" t="s">
        <v>92</v>
      </c>
      <c r="G5058">
        <v>0</v>
      </c>
      <c r="H5058">
        <v>0</v>
      </c>
      <c r="I5058">
        <v>0</v>
      </c>
      <c r="J5058">
        <v>0</v>
      </c>
      <c r="K5058">
        <v>0</v>
      </c>
      <c r="L5058">
        <v>0</v>
      </c>
      <c r="M5058">
        <v>0</v>
      </c>
      <c r="N5058">
        <v>3</v>
      </c>
      <c r="O5058">
        <v>0</v>
      </c>
      <c r="P5058">
        <v>0</v>
      </c>
      <c r="Q5058">
        <v>0</v>
      </c>
      <c r="R5058">
        <v>1</v>
      </c>
      <c r="S5058">
        <v>4</v>
      </c>
      <c r="T5058">
        <v>1</v>
      </c>
      <c r="U5058">
        <v>0</v>
      </c>
      <c r="V5058">
        <v>0</v>
      </c>
      <c r="W5058">
        <v>1</v>
      </c>
      <c r="X5058">
        <v>0</v>
      </c>
      <c r="Y5058">
        <v>2</v>
      </c>
      <c r="Z5058">
        <v>0</v>
      </c>
      <c r="AA5058">
        <v>0</v>
      </c>
      <c r="AB5058">
        <v>15</v>
      </c>
      <c r="AC5058">
        <v>0</v>
      </c>
      <c r="AD5058">
        <v>0</v>
      </c>
      <c r="AE5058">
        <v>0</v>
      </c>
      <c r="AF5058">
        <v>0</v>
      </c>
      <c r="AG5058">
        <v>0</v>
      </c>
      <c r="AH5058">
        <v>0</v>
      </c>
      <c r="AI5058">
        <v>0</v>
      </c>
      <c r="AJ5058">
        <v>0</v>
      </c>
      <c r="AK5058">
        <v>0</v>
      </c>
      <c r="AL5058">
        <v>0</v>
      </c>
      <c r="AM5058">
        <v>0</v>
      </c>
      <c r="AN5058">
        <v>0</v>
      </c>
      <c r="AO5058">
        <v>0</v>
      </c>
      <c r="AP5058">
        <v>0</v>
      </c>
      <c r="AQ5058">
        <v>1</v>
      </c>
      <c r="AR5058">
        <v>0</v>
      </c>
      <c r="AS5058">
        <v>0</v>
      </c>
      <c r="AT5058">
        <v>0</v>
      </c>
      <c r="AU5058">
        <v>0</v>
      </c>
      <c r="AV5058">
        <v>2</v>
      </c>
      <c r="AW5058">
        <v>0</v>
      </c>
      <c r="AX5058">
        <v>5</v>
      </c>
      <c r="AY5058">
        <v>4</v>
      </c>
      <c r="AZ5058">
        <v>4</v>
      </c>
      <c r="BA5058">
        <v>5</v>
      </c>
      <c r="BB5058">
        <v>2</v>
      </c>
      <c r="BC5058">
        <v>0</v>
      </c>
      <c r="BD5058">
        <v>0</v>
      </c>
      <c r="BE5058">
        <v>0</v>
      </c>
      <c r="BF5058">
        <v>0</v>
      </c>
      <c r="BG5058">
        <v>0</v>
      </c>
      <c r="BH5058">
        <v>0</v>
      </c>
      <c r="BI5058">
        <v>5</v>
      </c>
      <c r="BJ5058">
        <v>0</v>
      </c>
      <c r="BK5058">
        <v>0</v>
      </c>
      <c r="BL5058">
        <v>1</v>
      </c>
      <c r="BM5058">
        <v>4</v>
      </c>
      <c r="BN5058">
        <v>0</v>
      </c>
      <c r="BO5058">
        <v>4</v>
      </c>
      <c r="BP5058">
        <v>0</v>
      </c>
      <c r="BQ5058">
        <v>0</v>
      </c>
      <c r="BR5058">
        <v>0</v>
      </c>
      <c r="BS5058">
        <v>2</v>
      </c>
      <c r="BT5058">
        <v>23</v>
      </c>
      <c r="BU5058" t="s">
        <v>4836</v>
      </c>
    </row>
    <row r="5059" spans="1:73">
      <c r="A5059" t="s">
        <v>4552</v>
      </c>
      <c r="B5059" t="s">
        <v>4553</v>
      </c>
      <c r="C5059">
        <v>307</v>
      </c>
      <c r="D5059" t="s">
        <v>119</v>
      </c>
      <c r="E5059" t="s">
        <v>78</v>
      </c>
      <c r="F5059" t="s">
        <v>77</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0</v>
      </c>
      <c r="BB5059">
        <v>0</v>
      </c>
      <c r="BC5059">
        <v>0</v>
      </c>
      <c r="BD5059">
        <v>0</v>
      </c>
      <c r="BE5059">
        <v>0</v>
      </c>
      <c r="BF5059">
        <v>0</v>
      </c>
      <c r="BG5059">
        <v>0</v>
      </c>
      <c r="BH5059">
        <v>0</v>
      </c>
      <c r="BI5059">
        <v>0</v>
      </c>
      <c r="BJ5059">
        <v>0</v>
      </c>
      <c r="BK5059">
        <v>0</v>
      </c>
      <c r="BL5059">
        <v>0</v>
      </c>
      <c r="BM5059">
        <v>0</v>
      </c>
      <c r="BN5059">
        <v>0</v>
      </c>
      <c r="BO5059">
        <v>0</v>
      </c>
      <c r="BP5059">
        <v>0</v>
      </c>
      <c r="BQ5059">
        <v>0</v>
      </c>
      <c r="BR5059">
        <v>0</v>
      </c>
      <c r="BS5059">
        <v>1</v>
      </c>
      <c r="BT5059">
        <v>2</v>
      </c>
      <c r="BU5059" t="s">
        <v>379</v>
      </c>
    </row>
    <row r="5060" spans="1:73">
      <c r="A5060" t="s">
        <v>4552</v>
      </c>
      <c r="B5060" t="s">
        <v>4553</v>
      </c>
      <c r="C5060">
        <v>308</v>
      </c>
      <c r="D5060" t="s">
        <v>119</v>
      </c>
      <c r="E5060" t="s">
        <v>4559</v>
      </c>
      <c r="F5060" t="s">
        <v>92</v>
      </c>
      <c r="G5060">
        <v>0</v>
      </c>
      <c r="H5060">
        <v>1</v>
      </c>
      <c r="I5060">
        <v>0</v>
      </c>
      <c r="J5060">
        <v>0</v>
      </c>
      <c r="K5060">
        <v>0</v>
      </c>
      <c r="L5060">
        <v>0</v>
      </c>
      <c r="M5060">
        <v>0</v>
      </c>
      <c r="N5060">
        <v>2</v>
      </c>
      <c r="O5060">
        <v>0</v>
      </c>
      <c r="P5060">
        <v>0</v>
      </c>
      <c r="Q5060">
        <v>0</v>
      </c>
      <c r="R5060">
        <v>0</v>
      </c>
      <c r="S5060">
        <v>2</v>
      </c>
      <c r="T5060">
        <v>0</v>
      </c>
      <c r="U5060">
        <v>0</v>
      </c>
      <c r="V5060">
        <v>0</v>
      </c>
      <c r="W5060">
        <v>1</v>
      </c>
      <c r="X5060">
        <v>0</v>
      </c>
      <c r="Y5060">
        <v>0</v>
      </c>
      <c r="Z5060">
        <v>0</v>
      </c>
      <c r="AA5060">
        <v>0</v>
      </c>
      <c r="AB5060">
        <v>9</v>
      </c>
      <c r="AC5060">
        <v>0</v>
      </c>
      <c r="AD5060">
        <v>0</v>
      </c>
      <c r="AE5060">
        <v>0</v>
      </c>
      <c r="AF5060">
        <v>0</v>
      </c>
      <c r="AG5060">
        <v>0</v>
      </c>
      <c r="AH5060">
        <v>0</v>
      </c>
      <c r="AI5060">
        <v>1</v>
      </c>
      <c r="AJ5060">
        <v>0</v>
      </c>
      <c r="AK5060">
        <v>0</v>
      </c>
      <c r="AL5060">
        <v>0</v>
      </c>
      <c r="AM5060">
        <v>3</v>
      </c>
      <c r="AN5060">
        <v>0</v>
      </c>
      <c r="AO5060">
        <v>0</v>
      </c>
      <c r="AP5060">
        <v>1</v>
      </c>
      <c r="AQ5060">
        <v>2</v>
      </c>
      <c r="AR5060">
        <v>0</v>
      </c>
      <c r="AS5060">
        <v>0</v>
      </c>
      <c r="AT5060">
        <v>0</v>
      </c>
      <c r="AU5060">
        <v>1</v>
      </c>
      <c r="AV5060">
        <v>0</v>
      </c>
      <c r="AW5060">
        <v>0</v>
      </c>
      <c r="AX5060">
        <v>0</v>
      </c>
      <c r="AY5060">
        <v>1</v>
      </c>
      <c r="AZ5060">
        <v>1</v>
      </c>
      <c r="BA5060">
        <v>4</v>
      </c>
      <c r="BB5060">
        <v>0</v>
      </c>
      <c r="BC5060">
        <v>2</v>
      </c>
      <c r="BD5060">
        <v>0</v>
      </c>
      <c r="BE5060">
        <v>0</v>
      </c>
      <c r="BF5060">
        <v>0</v>
      </c>
      <c r="BG5060">
        <v>0</v>
      </c>
      <c r="BH5060">
        <v>0</v>
      </c>
      <c r="BI5060">
        <v>0</v>
      </c>
      <c r="BJ5060">
        <v>1</v>
      </c>
      <c r="BK5060">
        <v>0</v>
      </c>
      <c r="BL5060">
        <v>0</v>
      </c>
      <c r="BM5060">
        <v>0</v>
      </c>
      <c r="BN5060">
        <v>0</v>
      </c>
      <c r="BO5060">
        <v>2</v>
      </c>
      <c r="BP5060">
        <v>0</v>
      </c>
      <c r="BQ5060">
        <v>0</v>
      </c>
      <c r="BR5060">
        <v>0</v>
      </c>
      <c r="BS5060">
        <v>1</v>
      </c>
      <c r="BT5060">
        <v>9</v>
      </c>
      <c r="BU5060" t="s">
        <v>4837</v>
      </c>
    </row>
    <row r="5061" spans="1:73">
      <c r="A5061" t="s">
        <v>4552</v>
      </c>
      <c r="B5061" t="s">
        <v>4553</v>
      </c>
      <c r="C5061">
        <v>309</v>
      </c>
      <c r="D5061" t="s">
        <v>119</v>
      </c>
      <c r="E5061" t="s">
        <v>78</v>
      </c>
      <c r="F5061" t="s">
        <v>77</v>
      </c>
      <c r="G5061">
        <v>0</v>
      </c>
      <c r="H5061">
        <v>1</v>
      </c>
      <c r="I5061">
        <v>0</v>
      </c>
      <c r="J5061">
        <v>0</v>
      </c>
      <c r="K5061">
        <v>0</v>
      </c>
      <c r="L5061">
        <v>1</v>
      </c>
      <c r="M5061">
        <v>0</v>
      </c>
      <c r="N5061">
        <v>0</v>
      </c>
      <c r="O5061">
        <v>0</v>
      </c>
      <c r="P5061">
        <v>0</v>
      </c>
      <c r="Q5061">
        <v>0</v>
      </c>
      <c r="R5061">
        <v>0</v>
      </c>
      <c r="S5061">
        <v>0</v>
      </c>
      <c r="T5061">
        <v>0</v>
      </c>
      <c r="U5061">
        <v>0</v>
      </c>
      <c r="V5061">
        <v>0</v>
      </c>
      <c r="W5061">
        <v>0</v>
      </c>
      <c r="X5061">
        <v>0</v>
      </c>
      <c r="Y5061">
        <v>0</v>
      </c>
      <c r="Z5061">
        <v>0</v>
      </c>
      <c r="AA5061">
        <v>0</v>
      </c>
      <c r="AB5061">
        <v>7</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1</v>
      </c>
      <c r="AY5061">
        <v>2</v>
      </c>
      <c r="AZ5061">
        <v>0</v>
      </c>
      <c r="BA5061">
        <v>1</v>
      </c>
      <c r="BB5061">
        <v>0</v>
      </c>
      <c r="BC5061">
        <v>4</v>
      </c>
      <c r="BD5061">
        <v>0</v>
      </c>
      <c r="BE5061">
        <v>0</v>
      </c>
      <c r="BF5061">
        <v>0</v>
      </c>
      <c r="BG5061">
        <v>0</v>
      </c>
      <c r="BH5061">
        <v>0</v>
      </c>
      <c r="BI5061">
        <v>1</v>
      </c>
      <c r="BJ5061">
        <v>4</v>
      </c>
      <c r="BK5061">
        <v>0</v>
      </c>
      <c r="BL5061">
        <v>0</v>
      </c>
      <c r="BM5061">
        <v>0</v>
      </c>
      <c r="BN5061">
        <v>0</v>
      </c>
      <c r="BO5061">
        <v>0</v>
      </c>
      <c r="BP5061">
        <v>0</v>
      </c>
      <c r="BQ5061">
        <v>0</v>
      </c>
      <c r="BR5061">
        <v>1</v>
      </c>
      <c r="BS5061">
        <v>3</v>
      </c>
      <c r="BT5061">
        <v>15</v>
      </c>
      <c r="BU5061" t="s">
        <v>4838</v>
      </c>
    </row>
    <row r="5062" spans="1:73">
      <c r="A5062" t="s">
        <v>4552</v>
      </c>
      <c r="B5062" t="s">
        <v>4553</v>
      </c>
      <c r="C5062">
        <v>310</v>
      </c>
      <c r="D5062" t="s">
        <v>119</v>
      </c>
      <c r="E5062" t="s">
        <v>4839</v>
      </c>
      <c r="F5062" t="s">
        <v>184</v>
      </c>
      <c r="G5062">
        <v>0</v>
      </c>
      <c r="H5062">
        <v>3</v>
      </c>
      <c r="I5062">
        <v>5</v>
      </c>
      <c r="J5062">
        <v>0</v>
      </c>
      <c r="K5062">
        <v>0</v>
      </c>
      <c r="L5062">
        <v>9</v>
      </c>
      <c r="M5062">
        <v>0</v>
      </c>
      <c r="N5062">
        <v>13</v>
      </c>
      <c r="O5062">
        <v>0</v>
      </c>
      <c r="P5062">
        <v>0</v>
      </c>
      <c r="Q5062">
        <v>1</v>
      </c>
      <c r="R5062">
        <v>1</v>
      </c>
      <c r="S5062">
        <v>18</v>
      </c>
      <c r="T5062">
        <v>4</v>
      </c>
      <c r="U5062">
        <v>0</v>
      </c>
      <c r="V5062">
        <v>1</v>
      </c>
      <c r="W5062">
        <v>2</v>
      </c>
      <c r="X5062">
        <v>0</v>
      </c>
      <c r="Y5062">
        <v>0</v>
      </c>
      <c r="Z5062">
        <v>3</v>
      </c>
      <c r="AA5062">
        <v>0</v>
      </c>
      <c r="AB5062">
        <v>64</v>
      </c>
      <c r="AC5062">
        <v>1</v>
      </c>
      <c r="AD5062">
        <v>0</v>
      </c>
      <c r="AE5062">
        <v>0</v>
      </c>
      <c r="AF5062">
        <v>0</v>
      </c>
      <c r="AG5062">
        <v>7</v>
      </c>
      <c r="AH5062">
        <v>4</v>
      </c>
      <c r="AI5062">
        <v>6</v>
      </c>
      <c r="AJ5062">
        <v>0</v>
      </c>
      <c r="AK5062">
        <v>0</v>
      </c>
      <c r="AL5062">
        <v>3</v>
      </c>
      <c r="AM5062">
        <v>11</v>
      </c>
      <c r="AN5062">
        <v>0</v>
      </c>
      <c r="AO5062">
        <v>0</v>
      </c>
      <c r="AP5062">
        <v>0</v>
      </c>
      <c r="AQ5062">
        <v>2</v>
      </c>
      <c r="AR5062">
        <v>0</v>
      </c>
      <c r="AS5062">
        <v>0</v>
      </c>
      <c r="AT5062">
        <v>1</v>
      </c>
      <c r="AU5062">
        <v>3</v>
      </c>
      <c r="AV5062">
        <v>0</v>
      </c>
      <c r="AW5062">
        <v>5</v>
      </c>
      <c r="AX5062">
        <v>5</v>
      </c>
      <c r="AY5062">
        <v>15</v>
      </c>
      <c r="AZ5062">
        <v>12</v>
      </c>
      <c r="BA5062">
        <v>16</v>
      </c>
      <c r="BB5062">
        <v>2</v>
      </c>
      <c r="BC5062">
        <v>12</v>
      </c>
      <c r="BD5062">
        <v>0</v>
      </c>
      <c r="BE5062">
        <v>0</v>
      </c>
      <c r="BF5062">
        <v>0</v>
      </c>
      <c r="BG5062">
        <v>0</v>
      </c>
      <c r="BH5062">
        <v>0</v>
      </c>
      <c r="BI5062">
        <v>9</v>
      </c>
      <c r="BJ5062">
        <v>8</v>
      </c>
      <c r="BK5062">
        <v>0</v>
      </c>
      <c r="BL5062">
        <v>2</v>
      </c>
      <c r="BM5062">
        <v>1</v>
      </c>
      <c r="BN5062">
        <v>6</v>
      </c>
      <c r="BO5062">
        <v>19</v>
      </c>
      <c r="BP5062">
        <v>0</v>
      </c>
      <c r="BQ5062">
        <v>0</v>
      </c>
      <c r="BR5062">
        <v>0</v>
      </c>
      <c r="BS5062">
        <v>8</v>
      </c>
      <c r="BT5062">
        <v>111</v>
      </c>
      <c r="BU5062" t="s">
        <v>4840</v>
      </c>
    </row>
    <row r="5063" spans="1:73">
      <c r="A5063" t="s">
        <v>4552</v>
      </c>
      <c r="B5063" t="s">
        <v>4553</v>
      </c>
      <c r="C5063">
        <v>311</v>
      </c>
      <c r="D5063" t="s">
        <v>119</v>
      </c>
      <c r="E5063" t="s">
        <v>4575</v>
      </c>
      <c r="F5063" t="s">
        <v>92</v>
      </c>
      <c r="G5063">
        <v>1</v>
      </c>
      <c r="H5063">
        <v>1</v>
      </c>
      <c r="I5063">
        <v>0</v>
      </c>
      <c r="J5063">
        <v>0</v>
      </c>
      <c r="K5063">
        <v>0</v>
      </c>
      <c r="L5063">
        <v>0</v>
      </c>
      <c r="M5063">
        <v>0</v>
      </c>
      <c r="N5063">
        <v>3</v>
      </c>
      <c r="O5063">
        <v>0</v>
      </c>
      <c r="P5063">
        <v>0</v>
      </c>
      <c r="Q5063">
        <v>0</v>
      </c>
      <c r="R5063">
        <v>0</v>
      </c>
      <c r="S5063">
        <v>4</v>
      </c>
      <c r="T5063">
        <v>0</v>
      </c>
      <c r="U5063">
        <v>1</v>
      </c>
      <c r="V5063">
        <v>0</v>
      </c>
      <c r="W5063">
        <v>0</v>
      </c>
      <c r="X5063">
        <v>0</v>
      </c>
      <c r="Y5063">
        <v>0</v>
      </c>
      <c r="Z5063">
        <v>0</v>
      </c>
      <c r="AA5063">
        <v>0</v>
      </c>
      <c r="AB5063">
        <v>13</v>
      </c>
      <c r="AC5063">
        <v>1</v>
      </c>
      <c r="AD5063">
        <v>0</v>
      </c>
      <c r="AE5063">
        <v>0</v>
      </c>
      <c r="AF5063">
        <v>0</v>
      </c>
      <c r="AG5063">
        <v>0</v>
      </c>
      <c r="AH5063">
        <v>5</v>
      </c>
      <c r="AI5063">
        <v>1</v>
      </c>
      <c r="AJ5063">
        <v>0</v>
      </c>
      <c r="AK5063">
        <v>0</v>
      </c>
      <c r="AL5063">
        <v>1</v>
      </c>
      <c r="AM5063">
        <v>1</v>
      </c>
      <c r="AN5063">
        <v>0</v>
      </c>
      <c r="AO5063">
        <v>0</v>
      </c>
      <c r="AP5063">
        <v>1</v>
      </c>
      <c r="AQ5063">
        <v>0</v>
      </c>
      <c r="AR5063">
        <v>0</v>
      </c>
      <c r="AS5063">
        <v>0</v>
      </c>
      <c r="AT5063">
        <v>0</v>
      </c>
      <c r="AU5063">
        <v>0</v>
      </c>
      <c r="AV5063">
        <v>0</v>
      </c>
      <c r="AW5063">
        <v>0</v>
      </c>
      <c r="AX5063">
        <v>5</v>
      </c>
      <c r="AY5063">
        <v>4</v>
      </c>
      <c r="AZ5063">
        <v>2</v>
      </c>
      <c r="BA5063">
        <v>6</v>
      </c>
      <c r="BB5063">
        <v>0</v>
      </c>
      <c r="BC5063">
        <v>3</v>
      </c>
      <c r="BD5063">
        <v>0</v>
      </c>
      <c r="BE5063">
        <v>0</v>
      </c>
      <c r="BF5063">
        <v>0</v>
      </c>
      <c r="BG5063">
        <v>0</v>
      </c>
      <c r="BH5063">
        <v>0</v>
      </c>
      <c r="BI5063">
        <v>0</v>
      </c>
      <c r="BJ5063">
        <v>2</v>
      </c>
      <c r="BK5063">
        <v>0</v>
      </c>
      <c r="BL5063">
        <v>1</v>
      </c>
      <c r="BM5063">
        <v>0</v>
      </c>
      <c r="BN5063">
        <v>0</v>
      </c>
      <c r="BO5063">
        <v>4</v>
      </c>
      <c r="BP5063">
        <v>0</v>
      </c>
      <c r="BQ5063">
        <v>0</v>
      </c>
      <c r="BR5063">
        <v>0</v>
      </c>
      <c r="BS5063">
        <v>1</v>
      </c>
      <c r="BT5063">
        <v>17</v>
      </c>
      <c r="BU5063" t="s">
        <v>4841</v>
      </c>
    </row>
    <row r="5064" spans="1:73">
      <c r="A5064" t="s">
        <v>4552</v>
      </c>
      <c r="B5064" t="s">
        <v>4553</v>
      </c>
      <c r="C5064">
        <v>312</v>
      </c>
      <c r="D5064" t="s">
        <v>119</v>
      </c>
      <c r="E5064" t="s">
        <v>4559</v>
      </c>
      <c r="F5064" t="s">
        <v>92</v>
      </c>
      <c r="G5064">
        <v>0</v>
      </c>
      <c r="H5064">
        <v>2</v>
      </c>
      <c r="I5064">
        <v>1</v>
      </c>
      <c r="J5064">
        <v>0</v>
      </c>
      <c r="K5064">
        <v>0</v>
      </c>
      <c r="L5064">
        <v>0</v>
      </c>
      <c r="M5064">
        <v>0</v>
      </c>
      <c r="N5064">
        <v>4</v>
      </c>
      <c r="O5064">
        <v>0</v>
      </c>
      <c r="P5064">
        <v>0</v>
      </c>
      <c r="Q5064">
        <v>0</v>
      </c>
      <c r="R5064">
        <v>0</v>
      </c>
      <c r="S5064">
        <v>5</v>
      </c>
      <c r="T5064">
        <v>1</v>
      </c>
      <c r="U5064">
        <v>0</v>
      </c>
      <c r="V5064">
        <v>0</v>
      </c>
      <c r="W5064">
        <v>3</v>
      </c>
      <c r="X5064">
        <v>0</v>
      </c>
      <c r="Y5064">
        <v>0</v>
      </c>
      <c r="Z5064">
        <v>1</v>
      </c>
      <c r="AA5064">
        <v>0</v>
      </c>
      <c r="AB5064">
        <v>23</v>
      </c>
      <c r="AC5064">
        <v>0</v>
      </c>
      <c r="AD5064">
        <v>0</v>
      </c>
      <c r="AE5064">
        <v>0</v>
      </c>
      <c r="AF5064">
        <v>0</v>
      </c>
      <c r="AG5064">
        <v>0</v>
      </c>
      <c r="AH5064">
        <v>4</v>
      </c>
      <c r="AI5064">
        <v>1</v>
      </c>
      <c r="AJ5064">
        <v>0</v>
      </c>
      <c r="AK5064">
        <v>0</v>
      </c>
      <c r="AL5064">
        <v>0</v>
      </c>
      <c r="AM5064">
        <v>2</v>
      </c>
      <c r="AN5064">
        <v>0</v>
      </c>
      <c r="AO5064">
        <v>0</v>
      </c>
      <c r="AP5064">
        <v>1</v>
      </c>
      <c r="AQ5064">
        <v>2</v>
      </c>
      <c r="AR5064">
        <v>0</v>
      </c>
      <c r="AS5064">
        <v>0</v>
      </c>
      <c r="AT5064">
        <v>1</v>
      </c>
      <c r="AU5064">
        <v>0</v>
      </c>
      <c r="AV5064">
        <v>0</v>
      </c>
      <c r="AW5064">
        <v>1</v>
      </c>
      <c r="AX5064">
        <v>5</v>
      </c>
      <c r="AY5064">
        <v>3</v>
      </c>
      <c r="AZ5064">
        <v>3</v>
      </c>
      <c r="BA5064">
        <v>8</v>
      </c>
      <c r="BB5064">
        <v>0</v>
      </c>
      <c r="BC5064">
        <v>2</v>
      </c>
      <c r="BD5064">
        <v>0</v>
      </c>
      <c r="BE5064">
        <v>0</v>
      </c>
      <c r="BF5064">
        <v>0</v>
      </c>
      <c r="BG5064">
        <v>0</v>
      </c>
      <c r="BH5064">
        <v>0</v>
      </c>
      <c r="BI5064">
        <v>1</v>
      </c>
      <c r="BJ5064">
        <v>1</v>
      </c>
      <c r="BK5064">
        <v>0</v>
      </c>
      <c r="BL5064">
        <v>0</v>
      </c>
      <c r="BM5064">
        <v>0</v>
      </c>
      <c r="BN5064">
        <v>1</v>
      </c>
      <c r="BO5064">
        <v>3</v>
      </c>
      <c r="BP5064">
        <v>0</v>
      </c>
      <c r="BQ5064">
        <v>0</v>
      </c>
      <c r="BR5064">
        <v>1</v>
      </c>
      <c r="BS5064">
        <v>5</v>
      </c>
      <c r="BT5064">
        <v>29</v>
      </c>
      <c r="BU5064" t="s">
        <v>4842</v>
      </c>
    </row>
    <row r="5065" spans="1:73">
      <c r="A5065" t="s">
        <v>4552</v>
      </c>
      <c r="B5065" t="s">
        <v>4553</v>
      </c>
      <c r="C5065">
        <v>313</v>
      </c>
      <c r="D5065" t="s">
        <v>119</v>
      </c>
      <c r="E5065" t="s">
        <v>78</v>
      </c>
      <c r="F5065" t="s">
        <v>77</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0</v>
      </c>
      <c r="BB5065">
        <v>0</v>
      </c>
      <c r="BC5065">
        <v>0</v>
      </c>
      <c r="BD5065">
        <v>0</v>
      </c>
      <c r="BE5065">
        <v>0</v>
      </c>
      <c r="BF5065">
        <v>0</v>
      </c>
      <c r="BG5065">
        <v>0</v>
      </c>
      <c r="BH5065">
        <v>0</v>
      </c>
      <c r="BI5065">
        <v>0</v>
      </c>
      <c r="BJ5065">
        <v>0</v>
      </c>
      <c r="BK5065">
        <v>0</v>
      </c>
      <c r="BL5065">
        <v>0</v>
      </c>
      <c r="BM5065">
        <v>0</v>
      </c>
      <c r="BN5065">
        <v>0</v>
      </c>
      <c r="BO5065">
        <v>0</v>
      </c>
      <c r="BP5065">
        <v>0</v>
      </c>
      <c r="BQ5065">
        <v>0</v>
      </c>
      <c r="BR5065">
        <v>0</v>
      </c>
      <c r="BS5065">
        <v>1</v>
      </c>
      <c r="BT5065">
        <v>2</v>
      </c>
      <c r="BU5065" t="s">
        <v>4692</v>
      </c>
    </row>
    <row r="5066" spans="1:73">
      <c r="A5066" t="s">
        <v>4552</v>
      </c>
      <c r="B5066" t="s">
        <v>4553</v>
      </c>
      <c r="C5066">
        <v>314</v>
      </c>
      <c r="D5066" t="s">
        <v>119</v>
      </c>
      <c r="E5066" t="s">
        <v>4580</v>
      </c>
      <c r="F5066" t="s">
        <v>101</v>
      </c>
      <c r="G5066">
        <v>0</v>
      </c>
      <c r="H5066">
        <v>6</v>
      </c>
      <c r="I5066">
        <v>0</v>
      </c>
      <c r="J5066">
        <v>0</v>
      </c>
      <c r="K5066">
        <v>0</v>
      </c>
      <c r="L5066">
        <v>3</v>
      </c>
      <c r="M5066">
        <v>0</v>
      </c>
      <c r="N5066">
        <v>3</v>
      </c>
      <c r="O5066">
        <v>0</v>
      </c>
      <c r="P5066">
        <v>0</v>
      </c>
      <c r="Q5066">
        <v>1</v>
      </c>
      <c r="R5066">
        <v>0</v>
      </c>
      <c r="S5066">
        <v>9</v>
      </c>
      <c r="T5066">
        <v>6</v>
      </c>
      <c r="U5066">
        <v>0</v>
      </c>
      <c r="V5066">
        <v>0</v>
      </c>
      <c r="W5066">
        <v>1</v>
      </c>
      <c r="X5066">
        <v>1</v>
      </c>
      <c r="Y5066">
        <v>0</v>
      </c>
      <c r="Z5066">
        <v>0</v>
      </c>
      <c r="AA5066">
        <v>0</v>
      </c>
      <c r="AB5066">
        <v>25</v>
      </c>
      <c r="AC5066">
        <v>0</v>
      </c>
      <c r="AD5066">
        <v>0</v>
      </c>
      <c r="AE5066">
        <v>0</v>
      </c>
      <c r="AF5066">
        <v>1</v>
      </c>
      <c r="AG5066">
        <v>4</v>
      </c>
      <c r="AH5066">
        <v>0</v>
      </c>
      <c r="AI5066">
        <v>3</v>
      </c>
      <c r="AJ5066">
        <v>0</v>
      </c>
      <c r="AK5066">
        <v>0</v>
      </c>
      <c r="AL5066">
        <v>0</v>
      </c>
      <c r="AM5066">
        <v>0</v>
      </c>
      <c r="AN5066">
        <v>4</v>
      </c>
      <c r="AO5066">
        <v>0</v>
      </c>
      <c r="AP5066">
        <v>0</v>
      </c>
      <c r="AQ5066">
        <v>0</v>
      </c>
      <c r="AR5066">
        <v>0</v>
      </c>
      <c r="AS5066">
        <v>0</v>
      </c>
      <c r="AT5066">
        <v>0</v>
      </c>
      <c r="AU5066">
        <v>0</v>
      </c>
      <c r="AV5066">
        <v>0</v>
      </c>
      <c r="AW5066">
        <v>0</v>
      </c>
      <c r="AX5066">
        <v>9</v>
      </c>
      <c r="AY5066">
        <v>3</v>
      </c>
      <c r="AZ5066">
        <v>5</v>
      </c>
      <c r="BA5066">
        <v>9</v>
      </c>
      <c r="BB5066">
        <v>0</v>
      </c>
      <c r="BC5066">
        <v>5</v>
      </c>
      <c r="BD5066">
        <v>0</v>
      </c>
      <c r="BE5066">
        <v>0</v>
      </c>
      <c r="BF5066">
        <v>0</v>
      </c>
      <c r="BG5066">
        <v>0</v>
      </c>
      <c r="BH5066">
        <v>0</v>
      </c>
      <c r="BI5066">
        <v>12</v>
      </c>
      <c r="BJ5066">
        <v>3</v>
      </c>
      <c r="BK5066">
        <v>0</v>
      </c>
      <c r="BL5066">
        <v>3</v>
      </c>
      <c r="BM5066">
        <v>0</v>
      </c>
      <c r="BN5066">
        <v>2</v>
      </c>
      <c r="BO5066">
        <v>5</v>
      </c>
      <c r="BP5066">
        <v>0</v>
      </c>
      <c r="BQ5066">
        <v>0</v>
      </c>
      <c r="BR5066">
        <v>5</v>
      </c>
      <c r="BS5066">
        <v>1</v>
      </c>
      <c r="BT5066">
        <v>41</v>
      </c>
      <c r="BU5066" t="s">
        <v>4843</v>
      </c>
    </row>
    <row r="5067" spans="1:73">
      <c r="A5067" t="s">
        <v>4552</v>
      </c>
      <c r="B5067" t="s">
        <v>4553</v>
      </c>
      <c r="C5067">
        <v>315</v>
      </c>
      <c r="D5067" t="s">
        <v>119</v>
      </c>
      <c r="E5067" t="s">
        <v>4839</v>
      </c>
      <c r="F5067" t="s">
        <v>184</v>
      </c>
      <c r="G5067">
        <v>0</v>
      </c>
      <c r="H5067">
        <v>2</v>
      </c>
      <c r="I5067">
        <v>0</v>
      </c>
      <c r="J5067">
        <v>0</v>
      </c>
      <c r="K5067">
        <v>0</v>
      </c>
      <c r="L5067">
        <v>1</v>
      </c>
      <c r="M5067">
        <v>0</v>
      </c>
      <c r="N5067">
        <v>1</v>
      </c>
      <c r="O5067">
        <v>0</v>
      </c>
      <c r="P5067">
        <v>0</v>
      </c>
      <c r="Q5067">
        <v>0</v>
      </c>
      <c r="R5067">
        <v>0</v>
      </c>
      <c r="S5067">
        <v>1</v>
      </c>
      <c r="T5067">
        <v>0</v>
      </c>
      <c r="U5067">
        <v>0</v>
      </c>
      <c r="V5067">
        <v>0</v>
      </c>
      <c r="W5067">
        <v>0</v>
      </c>
      <c r="X5067">
        <v>0</v>
      </c>
      <c r="Y5067">
        <v>0</v>
      </c>
      <c r="Z5067">
        <v>0</v>
      </c>
      <c r="AA5067">
        <v>0</v>
      </c>
      <c r="AB5067">
        <v>5</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1</v>
      </c>
      <c r="AZ5067">
        <v>1</v>
      </c>
      <c r="BA5067">
        <v>0</v>
      </c>
      <c r="BB5067">
        <v>1</v>
      </c>
      <c r="BC5067">
        <v>0</v>
      </c>
      <c r="BD5067">
        <v>0</v>
      </c>
      <c r="BE5067">
        <v>0</v>
      </c>
      <c r="BF5067">
        <v>0</v>
      </c>
      <c r="BG5067">
        <v>0</v>
      </c>
      <c r="BH5067">
        <v>0</v>
      </c>
      <c r="BI5067">
        <v>0</v>
      </c>
      <c r="BJ5067">
        <v>0</v>
      </c>
      <c r="BK5067">
        <v>0</v>
      </c>
      <c r="BL5067">
        <v>1</v>
      </c>
      <c r="BM5067">
        <v>0</v>
      </c>
      <c r="BN5067">
        <v>0</v>
      </c>
      <c r="BO5067">
        <v>1</v>
      </c>
      <c r="BP5067">
        <v>0</v>
      </c>
      <c r="BQ5067">
        <v>0</v>
      </c>
      <c r="BR5067">
        <v>0</v>
      </c>
      <c r="BS5067">
        <v>1</v>
      </c>
      <c r="BT5067">
        <v>8</v>
      </c>
      <c r="BU5067" t="s">
        <v>4844</v>
      </c>
    </row>
    <row r="5068" spans="1:73">
      <c r="A5068" t="s">
        <v>4552</v>
      </c>
      <c r="B5068" t="s">
        <v>4553</v>
      </c>
      <c r="C5068">
        <v>316</v>
      </c>
      <c r="D5068" t="s">
        <v>119</v>
      </c>
      <c r="E5068" t="s">
        <v>78</v>
      </c>
      <c r="F5068" t="s">
        <v>77</v>
      </c>
      <c r="G5068">
        <v>0</v>
      </c>
      <c r="H5068">
        <v>0</v>
      </c>
      <c r="I5068">
        <v>2</v>
      </c>
      <c r="J5068">
        <v>0</v>
      </c>
      <c r="K5068">
        <v>0</v>
      </c>
      <c r="L5068">
        <v>0</v>
      </c>
      <c r="M5068">
        <v>1</v>
      </c>
      <c r="N5068">
        <v>4</v>
      </c>
      <c r="O5068">
        <v>0</v>
      </c>
      <c r="P5068">
        <v>0</v>
      </c>
      <c r="Q5068">
        <v>0</v>
      </c>
      <c r="R5068">
        <v>0</v>
      </c>
      <c r="S5068">
        <v>4</v>
      </c>
      <c r="T5068">
        <v>3</v>
      </c>
      <c r="U5068">
        <v>0</v>
      </c>
      <c r="V5068">
        <v>2</v>
      </c>
      <c r="W5068">
        <v>2</v>
      </c>
      <c r="X5068">
        <v>0</v>
      </c>
      <c r="Y5068">
        <v>0</v>
      </c>
      <c r="Z5068">
        <v>0</v>
      </c>
      <c r="AA5068">
        <v>0</v>
      </c>
      <c r="AB5068">
        <v>15</v>
      </c>
      <c r="AC5068">
        <v>0</v>
      </c>
      <c r="AD5068">
        <v>0</v>
      </c>
      <c r="AE5068">
        <v>0</v>
      </c>
      <c r="AF5068">
        <v>0</v>
      </c>
      <c r="AG5068">
        <v>0</v>
      </c>
      <c r="AH5068">
        <v>0</v>
      </c>
      <c r="AI5068">
        <v>1</v>
      </c>
      <c r="AJ5068">
        <v>0</v>
      </c>
      <c r="AK5068">
        <v>0</v>
      </c>
      <c r="AL5068">
        <v>0</v>
      </c>
      <c r="AM5068">
        <v>2</v>
      </c>
      <c r="AN5068">
        <v>0</v>
      </c>
      <c r="AO5068">
        <v>0</v>
      </c>
      <c r="AP5068">
        <v>2</v>
      </c>
      <c r="AQ5068">
        <v>0</v>
      </c>
      <c r="AR5068">
        <v>0</v>
      </c>
      <c r="AS5068">
        <v>0</v>
      </c>
      <c r="AT5068">
        <v>0</v>
      </c>
      <c r="AU5068">
        <v>0</v>
      </c>
      <c r="AV5068">
        <v>0</v>
      </c>
      <c r="AW5068">
        <v>2</v>
      </c>
      <c r="AX5068">
        <v>3</v>
      </c>
      <c r="AY5068">
        <v>3</v>
      </c>
      <c r="AZ5068">
        <v>4</v>
      </c>
      <c r="BA5068">
        <v>5</v>
      </c>
      <c r="BB5068">
        <v>0</v>
      </c>
      <c r="BC5068">
        <v>6</v>
      </c>
      <c r="BD5068">
        <v>0</v>
      </c>
      <c r="BE5068">
        <v>0</v>
      </c>
      <c r="BF5068">
        <v>0</v>
      </c>
      <c r="BG5068">
        <v>0</v>
      </c>
      <c r="BH5068">
        <v>0</v>
      </c>
      <c r="BI5068">
        <v>3</v>
      </c>
      <c r="BJ5068">
        <v>1</v>
      </c>
      <c r="BK5068">
        <v>0</v>
      </c>
      <c r="BL5068">
        <v>0</v>
      </c>
      <c r="BM5068">
        <v>0</v>
      </c>
      <c r="BN5068">
        <v>0</v>
      </c>
      <c r="BO5068">
        <v>5</v>
      </c>
      <c r="BP5068">
        <v>0</v>
      </c>
      <c r="BQ5068">
        <v>0</v>
      </c>
      <c r="BR5068">
        <v>3</v>
      </c>
      <c r="BS5068">
        <v>1</v>
      </c>
      <c r="BT5068">
        <v>17</v>
      </c>
      <c r="BU5068" t="s">
        <v>4845</v>
      </c>
    </row>
    <row r="5069" spans="1:73">
      <c r="A5069" t="s">
        <v>4552</v>
      </c>
      <c r="B5069" t="s">
        <v>4553</v>
      </c>
      <c r="C5069">
        <v>317</v>
      </c>
      <c r="D5069" t="s">
        <v>119</v>
      </c>
      <c r="E5069" t="s">
        <v>4839</v>
      </c>
      <c r="F5069" t="s">
        <v>184</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0</v>
      </c>
      <c r="BB5069">
        <v>0</v>
      </c>
      <c r="BC5069">
        <v>0</v>
      </c>
      <c r="BD5069">
        <v>0</v>
      </c>
      <c r="BE5069">
        <v>0</v>
      </c>
      <c r="BF5069">
        <v>0</v>
      </c>
      <c r="BG5069">
        <v>0</v>
      </c>
      <c r="BH5069">
        <v>0</v>
      </c>
      <c r="BI5069">
        <v>0</v>
      </c>
      <c r="BJ5069">
        <v>0</v>
      </c>
      <c r="BK5069">
        <v>0</v>
      </c>
      <c r="BL5069">
        <v>0</v>
      </c>
      <c r="BM5069">
        <v>0</v>
      </c>
      <c r="BN5069">
        <v>0</v>
      </c>
      <c r="BO5069">
        <v>0</v>
      </c>
      <c r="BP5069">
        <v>0</v>
      </c>
      <c r="BQ5069">
        <v>0</v>
      </c>
      <c r="BR5069">
        <v>0</v>
      </c>
      <c r="BS5069">
        <v>1</v>
      </c>
      <c r="BT5069">
        <v>1</v>
      </c>
      <c r="BU5069" t="s">
        <v>477</v>
      </c>
    </row>
    <row r="5070" spans="1:73">
      <c r="A5070" t="s">
        <v>4552</v>
      </c>
      <c r="B5070" t="s">
        <v>4553</v>
      </c>
      <c r="C5070">
        <v>318</v>
      </c>
      <c r="D5070" t="s">
        <v>119</v>
      </c>
      <c r="E5070" t="s">
        <v>78</v>
      </c>
      <c r="F5070" t="s">
        <v>77</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0</v>
      </c>
      <c r="BB5070">
        <v>0</v>
      </c>
      <c r="BC5070">
        <v>0</v>
      </c>
      <c r="BD5070">
        <v>0</v>
      </c>
      <c r="BE5070">
        <v>0</v>
      </c>
      <c r="BF5070">
        <v>0</v>
      </c>
      <c r="BG5070">
        <v>0</v>
      </c>
      <c r="BH5070">
        <v>0</v>
      </c>
      <c r="BI5070">
        <v>0</v>
      </c>
      <c r="BJ5070">
        <v>0</v>
      </c>
      <c r="BK5070">
        <v>0</v>
      </c>
      <c r="BL5070">
        <v>0</v>
      </c>
      <c r="BM5070">
        <v>0</v>
      </c>
      <c r="BN5070">
        <v>0</v>
      </c>
      <c r="BO5070">
        <v>0</v>
      </c>
      <c r="BP5070">
        <v>0</v>
      </c>
      <c r="BQ5070">
        <v>0</v>
      </c>
      <c r="BR5070">
        <v>0</v>
      </c>
      <c r="BS5070">
        <v>1</v>
      </c>
      <c r="BT5070">
        <v>1</v>
      </c>
      <c r="BU5070" t="s">
        <v>406</v>
      </c>
    </row>
    <row r="5071" spans="1:73">
      <c r="A5071" t="s">
        <v>4552</v>
      </c>
      <c r="B5071" t="s">
        <v>4553</v>
      </c>
      <c r="C5071">
        <v>319</v>
      </c>
      <c r="D5071" t="s">
        <v>119</v>
      </c>
      <c r="E5071" t="s">
        <v>4839</v>
      </c>
      <c r="F5071" t="s">
        <v>184</v>
      </c>
      <c r="G5071">
        <v>0</v>
      </c>
      <c r="H5071">
        <v>6</v>
      </c>
      <c r="I5071">
        <v>0</v>
      </c>
      <c r="J5071">
        <v>0</v>
      </c>
      <c r="K5071">
        <v>0</v>
      </c>
      <c r="L5071">
        <v>5</v>
      </c>
      <c r="M5071">
        <v>0</v>
      </c>
      <c r="N5071">
        <v>7</v>
      </c>
      <c r="O5071">
        <v>0</v>
      </c>
      <c r="P5071">
        <v>0</v>
      </c>
      <c r="Q5071">
        <v>1</v>
      </c>
      <c r="R5071">
        <v>0</v>
      </c>
      <c r="S5071">
        <v>11</v>
      </c>
      <c r="T5071">
        <v>3</v>
      </c>
      <c r="U5071">
        <v>0</v>
      </c>
      <c r="V5071">
        <v>0</v>
      </c>
      <c r="W5071">
        <v>4</v>
      </c>
      <c r="X5071">
        <v>0</v>
      </c>
      <c r="Y5071">
        <v>0</v>
      </c>
      <c r="Z5071">
        <v>0</v>
      </c>
      <c r="AA5071">
        <v>0</v>
      </c>
      <c r="AB5071">
        <v>43</v>
      </c>
      <c r="AC5071">
        <v>0</v>
      </c>
      <c r="AD5071">
        <v>0</v>
      </c>
      <c r="AE5071">
        <v>0</v>
      </c>
      <c r="AF5071">
        <v>0</v>
      </c>
      <c r="AG5071">
        <v>7</v>
      </c>
      <c r="AH5071">
        <v>5</v>
      </c>
      <c r="AI5071">
        <v>1</v>
      </c>
      <c r="AJ5071">
        <v>0</v>
      </c>
      <c r="AK5071">
        <v>0</v>
      </c>
      <c r="AL5071">
        <v>3</v>
      </c>
      <c r="AM5071">
        <v>2</v>
      </c>
      <c r="AN5071">
        <v>0</v>
      </c>
      <c r="AO5071">
        <v>0</v>
      </c>
      <c r="AP5071">
        <v>0</v>
      </c>
      <c r="AQ5071">
        <v>1</v>
      </c>
      <c r="AR5071">
        <v>0</v>
      </c>
      <c r="AS5071">
        <v>0</v>
      </c>
      <c r="AT5071">
        <v>3</v>
      </c>
      <c r="AU5071">
        <v>2</v>
      </c>
      <c r="AV5071">
        <v>0</v>
      </c>
      <c r="AW5071">
        <v>0</v>
      </c>
      <c r="AX5071">
        <v>9</v>
      </c>
      <c r="AY5071">
        <v>9</v>
      </c>
      <c r="AZ5071">
        <v>8</v>
      </c>
      <c r="BA5071">
        <v>11</v>
      </c>
      <c r="BB5071">
        <v>1</v>
      </c>
      <c r="BC5071">
        <v>8</v>
      </c>
      <c r="BD5071">
        <v>0</v>
      </c>
      <c r="BE5071">
        <v>0</v>
      </c>
      <c r="BF5071">
        <v>0</v>
      </c>
      <c r="BG5071">
        <v>0</v>
      </c>
      <c r="BH5071">
        <v>0</v>
      </c>
      <c r="BI5071">
        <v>12</v>
      </c>
      <c r="BJ5071">
        <v>4</v>
      </c>
      <c r="BK5071">
        <v>0</v>
      </c>
      <c r="BL5071">
        <v>4</v>
      </c>
      <c r="BM5071">
        <v>2</v>
      </c>
      <c r="BN5071">
        <v>4</v>
      </c>
      <c r="BO5071">
        <v>10</v>
      </c>
      <c r="BP5071">
        <v>0</v>
      </c>
      <c r="BQ5071">
        <v>0</v>
      </c>
      <c r="BR5071">
        <v>2</v>
      </c>
      <c r="BS5071">
        <v>3</v>
      </c>
      <c r="BT5071">
        <v>63</v>
      </c>
      <c r="BU5071" t="s">
        <v>4846</v>
      </c>
    </row>
    <row r="5072" spans="1:73">
      <c r="A5072" t="s">
        <v>4552</v>
      </c>
      <c r="B5072" t="s">
        <v>4553</v>
      </c>
      <c r="C5072">
        <v>320</v>
      </c>
      <c r="D5072" t="s">
        <v>119</v>
      </c>
      <c r="E5072" t="s">
        <v>4575</v>
      </c>
      <c r="F5072" t="s">
        <v>92</v>
      </c>
      <c r="G5072">
        <v>0</v>
      </c>
      <c r="H5072">
        <v>2</v>
      </c>
      <c r="I5072">
        <v>0</v>
      </c>
      <c r="J5072">
        <v>0</v>
      </c>
      <c r="K5072">
        <v>0</v>
      </c>
      <c r="L5072">
        <v>1</v>
      </c>
      <c r="M5072">
        <v>0</v>
      </c>
      <c r="N5072">
        <v>5</v>
      </c>
      <c r="O5072">
        <v>0</v>
      </c>
      <c r="P5072">
        <v>0</v>
      </c>
      <c r="Q5072">
        <v>0</v>
      </c>
      <c r="R5072">
        <v>0</v>
      </c>
      <c r="S5072">
        <v>4</v>
      </c>
      <c r="T5072">
        <v>4</v>
      </c>
      <c r="U5072">
        <v>0</v>
      </c>
      <c r="V5072">
        <v>0</v>
      </c>
      <c r="W5072">
        <v>3</v>
      </c>
      <c r="X5072">
        <v>0</v>
      </c>
      <c r="Y5072">
        <v>0</v>
      </c>
      <c r="Z5072">
        <v>0</v>
      </c>
      <c r="AA5072">
        <v>0</v>
      </c>
      <c r="AB5072">
        <v>13</v>
      </c>
      <c r="AC5072">
        <v>0</v>
      </c>
      <c r="AD5072">
        <v>0</v>
      </c>
      <c r="AE5072">
        <v>0</v>
      </c>
      <c r="AF5072">
        <v>0</v>
      </c>
      <c r="AG5072">
        <v>0</v>
      </c>
      <c r="AH5072">
        <v>0</v>
      </c>
      <c r="AI5072">
        <v>0</v>
      </c>
      <c r="AJ5072">
        <v>0</v>
      </c>
      <c r="AK5072">
        <v>0</v>
      </c>
      <c r="AL5072">
        <v>0</v>
      </c>
      <c r="AM5072">
        <v>2</v>
      </c>
      <c r="AN5072">
        <v>0</v>
      </c>
      <c r="AO5072">
        <v>0</v>
      </c>
      <c r="AP5072">
        <v>0</v>
      </c>
      <c r="AQ5072">
        <v>1</v>
      </c>
      <c r="AR5072">
        <v>0</v>
      </c>
      <c r="AS5072">
        <v>0</v>
      </c>
      <c r="AT5072">
        <v>0</v>
      </c>
      <c r="AU5072">
        <v>0</v>
      </c>
      <c r="AV5072">
        <v>0</v>
      </c>
      <c r="AW5072">
        <v>0</v>
      </c>
      <c r="AX5072">
        <v>0</v>
      </c>
      <c r="AY5072">
        <v>0</v>
      </c>
      <c r="AZ5072">
        <v>4</v>
      </c>
      <c r="BA5072">
        <v>3</v>
      </c>
      <c r="BB5072">
        <v>0</v>
      </c>
      <c r="BC5072">
        <v>0</v>
      </c>
      <c r="BD5072">
        <v>0</v>
      </c>
      <c r="BE5072">
        <v>0</v>
      </c>
      <c r="BF5072">
        <v>0</v>
      </c>
      <c r="BG5072">
        <v>0</v>
      </c>
      <c r="BH5072">
        <v>0</v>
      </c>
      <c r="BI5072">
        <v>0</v>
      </c>
      <c r="BJ5072">
        <v>0</v>
      </c>
      <c r="BK5072">
        <v>0</v>
      </c>
      <c r="BL5072">
        <v>0</v>
      </c>
      <c r="BM5072">
        <v>0</v>
      </c>
      <c r="BN5072">
        <v>0</v>
      </c>
      <c r="BO5072">
        <v>6</v>
      </c>
      <c r="BP5072">
        <v>0</v>
      </c>
      <c r="BQ5072">
        <v>0</v>
      </c>
      <c r="BR5072">
        <v>0</v>
      </c>
      <c r="BS5072">
        <v>1</v>
      </c>
      <c r="BT5072">
        <v>20</v>
      </c>
      <c r="BU5072" t="s">
        <v>4847</v>
      </c>
    </row>
    <row r="5073" spans="1:73">
      <c r="A5073" t="s">
        <v>4552</v>
      </c>
      <c r="B5073" t="s">
        <v>4553</v>
      </c>
      <c r="C5073">
        <v>321</v>
      </c>
      <c r="D5073" t="s">
        <v>119</v>
      </c>
      <c r="E5073" t="s">
        <v>4839</v>
      </c>
      <c r="F5073" t="s">
        <v>184</v>
      </c>
      <c r="G5073">
        <v>0</v>
      </c>
      <c r="H5073">
        <v>0</v>
      </c>
      <c r="I5073">
        <v>1</v>
      </c>
      <c r="J5073">
        <v>0</v>
      </c>
      <c r="K5073">
        <v>0</v>
      </c>
      <c r="L5073">
        <v>1</v>
      </c>
      <c r="M5073">
        <v>0</v>
      </c>
      <c r="N5073">
        <v>3</v>
      </c>
      <c r="O5073">
        <v>0</v>
      </c>
      <c r="P5073">
        <v>0</v>
      </c>
      <c r="Q5073">
        <v>1</v>
      </c>
      <c r="R5073">
        <v>0</v>
      </c>
      <c r="S5073">
        <v>4</v>
      </c>
      <c r="T5073">
        <v>2</v>
      </c>
      <c r="U5073">
        <v>0</v>
      </c>
      <c r="V5073">
        <v>1</v>
      </c>
      <c r="W5073">
        <v>1</v>
      </c>
      <c r="X5073">
        <v>0</v>
      </c>
      <c r="Y5073">
        <v>0</v>
      </c>
      <c r="Z5073">
        <v>0</v>
      </c>
      <c r="AA5073">
        <v>0</v>
      </c>
      <c r="AB5073">
        <v>9</v>
      </c>
      <c r="AC5073">
        <v>0</v>
      </c>
      <c r="AD5073">
        <v>0</v>
      </c>
      <c r="AE5073">
        <v>0</v>
      </c>
      <c r="AF5073">
        <v>0</v>
      </c>
      <c r="AG5073">
        <v>4</v>
      </c>
      <c r="AH5073">
        <v>0</v>
      </c>
      <c r="AI5073">
        <v>0</v>
      </c>
      <c r="AJ5073">
        <v>0</v>
      </c>
      <c r="AK5073">
        <v>0</v>
      </c>
      <c r="AL5073">
        <v>0</v>
      </c>
      <c r="AM5073">
        <v>0</v>
      </c>
      <c r="AN5073">
        <v>0</v>
      </c>
      <c r="AO5073">
        <v>0</v>
      </c>
      <c r="AP5073">
        <v>0</v>
      </c>
      <c r="AQ5073">
        <v>1</v>
      </c>
      <c r="AR5073">
        <v>1</v>
      </c>
      <c r="AS5073">
        <v>0</v>
      </c>
      <c r="AT5073">
        <v>0</v>
      </c>
      <c r="AU5073">
        <v>0</v>
      </c>
      <c r="AV5073">
        <v>0</v>
      </c>
      <c r="AW5073">
        <v>0</v>
      </c>
      <c r="AX5073">
        <v>0</v>
      </c>
      <c r="AY5073">
        <v>2</v>
      </c>
      <c r="AZ5073">
        <v>3</v>
      </c>
      <c r="BA5073">
        <v>0</v>
      </c>
      <c r="BB5073">
        <v>1</v>
      </c>
      <c r="BC5073">
        <v>0</v>
      </c>
      <c r="BD5073">
        <v>0</v>
      </c>
      <c r="BE5073">
        <v>1</v>
      </c>
      <c r="BF5073">
        <v>0</v>
      </c>
      <c r="BG5073">
        <v>0</v>
      </c>
      <c r="BH5073">
        <v>0</v>
      </c>
      <c r="BI5073">
        <v>4</v>
      </c>
      <c r="BJ5073">
        <v>0</v>
      </c>
      <c r="BK5073">
        <v>0</v>
      </c>
      <c r="BL5073">
        <v>1</v>
      </c>
      <c r="BM5073">
        <v>0</v>
      </c>
      <c r="BN5073">
        <v>0</v>
      </c>
      <c r="BO5073">
        <v>4</v>
      </c>
      <c r="BP5073">
        <v>0</v>
      </c>
      <c r="BQ5073">
        <v>0</v>
      </c>
      <c r="BR5073">
        <v>0</v>
      </c>
      <c r="BS5073">
        <v>1</v>
      </c>
      <c r="BT5073">
        <v>16</v>
      </c>
      <c r="BU5073" t="s">
        <v>4848</v>
      </c>
    </row>
    <row r="5074" spans="1:73">
      <c r="A5074" t="s">
        <v>4552</v>
      </c>
      <c r="B5074" t="s">
        <v>4553</v>
      </c>
      <c r="C5074">
        <v>322</v>
      </c>
      <c r="D5074" t="s">
        <v>119</v>
      </c>
      <c r="E5074" t="s">
        <v>4559</v>
      </c>
      <c r="F5074" t="s">
        <v>92</v>
      </c>
      <c r="G5074">
        <v>0</v>
      </c>
      <c r="H5074">
        <v>0</v>
      </c>
      <c r="I5074">
        <v>0</v>
      </c>
      <c r="J5074">
        <v>0</v>
      </c>
      <c r="K5074">
        <v>0</v>
      </c>
      <c r="L5074">
        <v>0</v>
      </c>
      <c r="M5074">
        <v>0</v>
      </c>
      <c r="N5074">
        <v>0</v>
      </c>
      <c r="O5074">
        <v>0</v>
      </c>
      <c r="P5074">
        <v>0</v>
      </c>
      <c r="Q5074">
        <v>0</v>
      </c>
      <c r="R5074">
        <v>0</v>
      </c>
      <c r="S5074">
        <v>2</v>
      </c>
      <c r="T5074">
        <v>1</v>
      </c>
      <c r="U5074">
        <v>0</v>
      </c>
      <c r="V5074">
        <v>1</v>
      </c>
      <c r="W5074">
        <v>1</v>
      </c>
      <c r="X5074">
        <v>0</v>
      </c>
      <c r="Y5074">
        <v>0</v>
      </c>
      <c r="Z5074">
        <v>0</v>
      </c>
      <c r="AA5074">
        <v>0</v>
      </c>
      <c r="AB5074">
        <v>4</v>
      </c>
      <c r="AC5074">
        <v>0</v>
      </c>
      <c r="AD5074">
        <v>0</v>
      </c>
      <c r="AE5074">
        <v>0</v>
      </c>
      <c r="AF5074">
        <v>0</v>
      </c>
      <c r="AG5074">
        <v>0</v>
      </c>
      <c r="AH5074">
        <v>0</v>
      </c>
      <c r="AI5074">
        <v>1</v>
      </c>
      <c r="AJ5074">
        <v>0</v>
      </c>
      <c r="AK5074">
        <v>0</v>
      </c>
      <c r="AL5074">
        <v>0</v>
      </c>
      <c r="AM5074">
        <v>0</v>
      </c>
      <c r="AN5074">
        <v>0</v>
      </c>
      <c r="AO5074">
        <v>0</v>
      </c>
      <c r="AP5074">
        <v>0</v>
      </c>
      <c r="AQ5074">
        <v>0</v>
      </c>
      <c r="AR5074">
        <v>0</v>
      </c>
      <c r="AS5074">
        <v>0</v>
      </c>
      <c r="AT5074">
        <v>0</v>
      </c>
      <c r="AU5074">
        <v>0</v>
      </c>
      <c r="AV5074">
        <v>1</v>
      </c>
      <c r="AW5074">
        <v>0</v>
      </c>
      <c r="AX5074">
        <v>1</v>
      </c>
      <c r="AY5074">
        <v>1</v>
      </c>
      <c r="AZ5074">
        <v>1</v>
      </c>
      <c r="BA5074">
        <v>1</v>
      </c>
      <c r="BB5074">
        <v>0</v>
      </c>
      <c r="BC5074">
        <v>1</v>
      </c>
      <c r="BD5074">
        <v>0</v>
      </c>
      <c r="BE5074">
        <v>0</v>
      </c>
      <c r="BF5074">
        <v>1</v>
      </c>
      <c r="BG5074">
        <v>0</v>
      </c>
      <c r="BH5074">
        <v>0</v>
      </c>
      <c r="BI5074">
        <v>1</v>
      </c>
      <c r="BJ5074">
        <v>1</v>
      </c>
      <c r="BK5074">
        <v>0</v>
      </c>
      <c r="BL5074">
        <v>1</v>
      </c>
      <c r="BM5074">
        <v>0</v>
      </c>
      <c r="BN5074">
        <v>0</v>
      </c>
      <c r="BO5074">
        <v>1</v>
      </c>
      <c r="BP5074">
        <v>1</v>
      </c>
      <c r="BQ5074">
        <v>0</v>
      </c>
      <c r="BR5074">
        <v>0</v>
      </c>
      <c r="BS5074">
        <v>1</v>
      </c>
      <c r="BT5074">
        <v>7</v>
      </c>
      <c r="BU5074" t="s">
        <v>4849</v>
      </c>
    </row>
    <row r="5075" spans="1:73">
      <c r="A5075" t="s">
        <v>4552</v>
      </c>
      <c r="B5075" t="s">
        <v>4553</v>
      </c>
      <c r="C5075">
        <v>323</v>
      </c>
      <c r="D5075" t="s">
        <v>119</v>
      </c>
      <c r="E5075" t="s">
        <v>4575</v>
      </c>
      <c r="F5075" t="s">
        <v>92</v>
      </c>
      <c r="G5075">
        <v>0</v>
      </c>
      <c r="H5075">
        <v>0</v>
      </c>
      <c r="I5075">
        <v>0</v>
      </c>
      <c r="J5075">
        <v>0</v>
      </c>
      <c r="K5075">
        <v>0</v>
      </c>
      <c r="L5075">
        <v>0</v>
      </c>
      <c r="M5075">
        <v>0</v>
      </c>
      <c r="N5075">
        <v>0</v>
      </c>
      <c r="O5075">
        <v>0</v>
      </c>
      <c r="P5075">
        <v>0</v>
      </c>
      <c r="Q5075">
        <v>1</v>
      </c>
      <c r="R5075">
        <v>0</v>
      </c>
      <c r="S5075">
        <v>2</v>
      </c>
      <c r="T5075">
        <v>2</v>
      </c>
      <c r="U5075">
        <v>0</v>
      </c>
      <c r="V5075">
        <v>0</v>
      </c>
      <c r="W5075">
        <v>0</v>
      </c>
      <c r="X5075">
        <v>0</v>
      </c>
      <c r="Y5075">
        <v>0</v>
      </c>
      <c r="Z5075">
        <v>0</v>
      </c>
      <c r="AA5075">
        <v>0</v>
      </c>
      <c r="AB5075">
        <v>2</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0</v>
      </c>
      <c r="BB5075">
        <v>0</v>
      </c>
      <c r="BC5075">
        <v>0</v>
      </c>
      <c r="BD5075">
        <v>0</v>
      </c>
      <c r="BE5075">
        <v>0</v>
      </c>
      <c r="BF5075">
        <v>0</v>
      </c>
      <c r="BG5075">
        <v>0</v>
      </c>
      <c r="BH5075">
        <v>0</v>
      </c>
      <c r="BI5075">
        <v>0</v>
      </c>
      <c r="BJ5075">
        <v>0</v>
      </c>
      <c r="BK5075">
        <v>0</v>
      </c>
      <c r="BL5075">
        <v>0</v>
      </c>
      <c r="BM5075">
        <v>0</v>
      </c>
      <c r="BN5075">
        <v>0</v>
      </c>
      <c r="BO5075">
        <v>0</v>
      </c>
      <c r="BP5075">
        <v>0</v>
      </c>
      <c r="BQ5075">
        <v>0</v>
      </c>
      <c r="BR5075">
        <v>0</v>
      </c>
      <c r="BS5075">
        <v>2</v>
      </c>
      <c r="BT5075">
        <v>4</v>
      </c>
      <c r="BU5075" t="s">
        <v>4850</v>
      </c>
    </row>
    <row r="5076" spans="1:73">
      <c r="A5076" t="s">
        <v>4552</v>
      </c>
      <c r="B5076" t="s">
        <v>4553</v>
      </c>
      <c r="C5076">
        <v>324</v>
      </c>
      <c r="D5076" t="s">
        <v>119</v>
      </c>
      <c r="E5076" t="s">
        <v>4559</v>
      </c>
      <c r="F5076" t="s">
        <v>92</v>
      </c>
      <c r="G5076">
        <v>2</v>
      </c>
      <c r="H5076">
        <v>6</v>
      </c>
      <c r="I5076">
        <v>5</v>
      </c>
      <c r="J5076">
        <v>0</v>
      </c>
      <c r="K5076">
        <v>0</v>
      </c>
      <c r="L5076">
        <v>14</v>
      </c>
      <c r="M5076">
        <v>0</v>
      </c>
      <c r="N5076">
        <v>22</v>
      </c>
      <c r="O5076">
        <v>4</v>
      </c>
      <c r="P5076">
        <v>0</v>
      </c>
      <c r="Q5076">
        <v>1</v>
      </c>
      <c r="R5076">
        <v>4</v>
      </c>
      <c r="S5076">
        <v>23</v>
      </c>
      <c r="T5076">
        <v>8</v>
      </c>
      <c r="U5076">
        <v>0</v>
      </c>
      <c r="V5076">
        <v>6</v>
      </c>
      <c r="W5076">
        <v>4</v>
      </c>
      <c r="X5076">
        <v>0</v>
      </c>
      <c r="Y5076">
        <v>0</v>
      </c>
      <c r="Z5076">
        <v>1</v>
      </c>
      <c r="AA5076">
        <v>0</v>
      </c>
      <c r="AB5076">
        <v>94</v>
      </c>
      <c r="AC5076">
        <v>2</v>
      </c>
      <c r="AD5076">
        <v>0</v>
      </c>
      <c r="AE5076">
        <v>0</v>
      </c>
      <c r="AF5076">
        <v>0</v>
      </c>
      <c r="AG5076">
        <v>14</v>
      </c>
      <c r="AH5076">
        <v>0</v>
      </c>
      <c r="AI5076">
        <v>7</v>
      </c>
      <c r="AJ5076">
        <v>1</v>
      </c>
      <c r="AK5076">
        <v>0</v>
      </c>
      <c r="AL5076">
        <v>0</v>
      </c>
      <c r="AM5076">
        <v>18</v>
      </c>
      <c r="AN5076">
        <v>0</v>
      </c>
      <c r="AO5076">
        <v>0</v>
      </c>
      <c r="AP5076">
        <v>1</v>
      </c>
      <c r="AQ5076">
        <v>3</v>
      </c>
      <c r="AR5076">
        <v>0</v>
      </c>
      <c r="AS5076">
        <v>0</v>
      </c>
      <c r="AT5076">
        <v>0</v>
      </c>
      <c r="AU5076">
        <v>2</v>
      </c>
      <c r="AV5076">
        <v>1</v>
      </c>
      <c r="AW5076">
        <v>5</v>
      </c>
      <c r="AX5076">
        <v>9</v>
      </c>
      <c r="AY5076">
        <v>16</v>
      </c>
      <c r="AZ5076">
        <v>19</v>
      </c>
      <c r="BA5076">
        <v>28</v>
      </c>
      <c r="BB5076">
        <v>7</v>
      </c>
      <c r="BC5076">
        <v>11</v>
      </c>
      <c r="BD5076">
        <v>0</v>
      </c>
      <c r="BE5076">
        <v>0</v>
      </c>
      <c r="BF5076">
        <v>1</v>
      </c>
      <c r="BG5076">
        <v>0</v>
      </c>
      <c r="BH5076">
        <v>0</v>
      </c>
      <c r="BI5076">
        <v>25</v>
      </c>
      <c r="BJ5076">
        <v>7</v>
      </c>
      <c r="BK5076">
        <v>0</v>
      </c>
      <c r="BL5076">
        <v>3</v>
      </c>
      <c r="BM5076">
        <v>3</v>
      </c>
      <c r="BN5076">
        <v>3</v>
      </c>
      <c r="BO5076">
        <v>25</v>
      </c>
      <c r="BP5076">
        <v>2</v>
      </c>
      <c r="BQ5076">
        <v>0</v>
      </c>
      <c r="BR5076">
        <v>1</v>
      </c>
      <c r="BS5076">
        <v>5</v>
      </c>
      <c r="BT5076">
        <v>137</v>
      </c>
      <c r="BU5076" t="s">
        <v>4851</v>
      </c>
    </row>
    <row r="5077" spans="1:73">
      <c r="A5077" t="s">
        <v>4552</v>
      </c>
      <c r="B5077" t="s">
        <v>4553</v>
      </c>
      <c r="C5077">
        <v>325</v>
      </c>
      <c r="D5077" t="s">
        <v>119</v>
      </c>
      <c r="E5077" t="s">
        <v>78</v>
      </c>
      <c r="F5077" t="s">
        <v>77</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0</v>
      </c>
      <c r="BB5077">
        <v>0</v>
      </c>
      <c r="BC5077">
        <v>0</v>
      </c>
      <c r="BD5077">
        <v>0</v>
      </c>
      <c r="BE5077">
        <v>0</v>
      </c>
      <c r="BF5077">
        <v>0</v>
      </c>
      <c r="BG5077">
        <v>0</v>
      </c>
      <c r="BH5077">
        <v>0</v>
      </c>
      <c r="BI5077">
        <v>0</v>
      </c>
      <c r="BJ5077">
        <v>0</v>
      </c>
      <c r="BK5077">
        <v>0</v>
      </c>
      <c r="BL5077">
        <v>0</v>
      </c>
      <c r="BM5077">
        <v>0</v>
      </c>
      <c r="BN5077">
        <v>0</v>
      </c>
      <c r="BO5077">
        <v>0</v>
      </c>
      <c r="BP5077">
        <v>0</v>
      </c>
      <c r="BQ5077">
        <v>0</v>
      </c>
      <c r="BR5077">
        <v>0</v>
      </c>
      <c r="BS5077">
        <v>1</v>
      </c>
      <c r="BT5077">
        <v>4</v>
      </c>
      <c r="BU5077" t="s">
        <v>4852</v>
      </c>
    </row>
    <row r="5078" spans="1:73">
      <c r="A5078" t="s">
        <v>4552</v>
      </c>
      <c r="B5078" t="s">
        <v>4553</v>
      </c>
      <c r="C5078">
        <v>326</v>
      </c>
      <c r="D5078" t="s">
        <v>119</v>
      </c>
      <c r="E5078" t="s">
        <v>183</v>
      </c>
      <c r="F5078" t="s">
        <v>184</v>
      </c>
      <c r="G5078">
        <v>0</v>
      </c>
      <c r="H5078">
        <v>0</v>
      </c>
      <c r="I5078">
        <v>0</v>
      </c>
      <c r="J5078">
        <v>0</v>
      </c>
      <c r="K5078">
        <v>0</v>
      </c>
      <c r="L5078">
        <v>7</v>
      </c>
      <c r="M5078">
        <v>0</v>
      </c>
      <c r="N5078">
        <v>4</v>
      </c>
      <c r="O5078">
        <v>0</v>
      </c>
      <c r="P5078">
        <v>0</v>
      </c>
      <c r="Q5078">
        <v>1</v>
      </c>
      <c r="R5078">
        <v>1</v>
      </c>
      <c r="S5078">
        <v>8</v>
      </c>
      <c r="T5078">
        <v>4</v>
      </c>
      <c r="U5078">
        <v>0</v>
      </c>
      <c r="V5078">
        <v>0</v>
      </c>
      <c r="W5078">
        <v>0</v>
      </c>
      <c r="X5078">
        <v>0</v>
      </c>
      <c r="Y5078">
        <v>0</v>
      </c>
      <c r="Z5078">
        <v>0</v>
      </c>
      <c r="AA5078">
        <v>0</v>
      </c>
      <c r="AB5078">
        <v>30</v>
      </c>
      <c r="AC5078">
        <v>0</v>
      </c>
      <c r="AD5078">
        <v>0</v>
      </c>
      <c r="AE5078">
        <v>0</v>
      </c>
      <c r="AF5078">
        <v>0</v>
      </c>
      <c r="AG5078">
        <v>0</v>
      </c>
      <c r="AH5078">
        <v>1</v>
      </c>
      <c r="AI5078">
        <v>6</v>
      </c>
      <c r="AJ5078">
        <v>0</v>
      </c>
      <c r="AK5078">
        <v>0</v>
      </c>
      <c r="AL5078">
        <v>0</v>
      </c>
      <c r="AM5078">
        <v>0</v>
      </c>
      <c r="AN5078">
        <v>0</v>
      </c>
      <c r="AO5078">
        <v>0</v>
      </c>
      <c r="AP5078">
        <v>0</v>
      </c>
      <c r="AQ5078">
        <v>0</v>
      </c>
      <c r="AR5078">
        <v>0</v>
      </c>
      <c r="AS5078">
        <v>0</v>
      </c>
      <c r="AT5078">
        <v>0</v>
      </c>
      <c r="AU5078">
        <v>3</v>
      </c>
      <c r="AV5078">
        <v>0</v>
      </c>
      <c r="AW5078">
        <v>0</v>
      </c>
      <c r="AX5078">
        <v>3</v>
      </c>
      <c r="AY5078">
        <v>8</v>
      </c>
      <c r="AZ5078">
        <v>2</v>
      </c>
      <c r="BA5078">
        <v>4</v>
      </c>
      <c r="BB5078">
        <v>2</v>
      </c>
      <c r="BC5078">
        <v>6</v>
      </c>
      <c r="BD5078">
        <v>0</v>
      </c>
      <c r="BE5078">
        <v>0</v>
      </c>
      <c r="BF5078">
        <v>0</v>
      </c>
      <c r="BG5078">
        <v>0</v>
      </c>
      <c r="BH5078">
        <v>0</v>
      </c>
      <c r="BI5078">
        <v>3</v>
      </c>
      <c r="BJ5078">
        <v>4</v>
      </c>
      <c r="BK5078">
        <v>0</v>
      </c>
      <c r="BL5078">
        <v>0</v>
      </c>
      <c r="BM5078">
        <v>0</v>
      </c>
      <c r="BN5078">
        <v>0</v>
      </c>
      <c r="BO5078">
        <v>5</v>
      </c>
      <c r="BP5078">
        <v>2</v>
      </c>
      <c r="BQ5078">
        <v>0</v>
      </c>
      <c r="BR5078">
        <v>0</v>
      </c>
      <c r="BS5078">
        <v>3</v>
      </c>
      <c r="BT5078">
        <v>53</v>
      </c>
      <c r="BU5078" t="s">
        <v>4853</v>
      </c>
    </row>
    <row r="5079" spans="1:73">
      <c r="A5079" t="s">
        <v>4552</v>
      </c>
      <c r="B5079" t="s">
        <v>4553</v>
      </c>
      <c r="C5079">
        <v>327</v>
      </c>
      <c r="D5079" t="s">
        <v>119</v>
      </c>
      <c r="E5079" t="s">
        <v>78</v>
      </c>
      <c r="F5079" t="s">
        <v>77</v>
      </c>
      <c r="G5079">
        <v>0</v>
      </c>
      <c r="H5079">
        <v>0</v>
      </c>
      <c r="I5079">
        <v>0</v>
      </c>
      <c r="J5079">
        <v>0</v>
      </c>
      <c r="K5079">
        <v>0</v>
      </c>
      <c r="L5079">
        <v>0</v>
      </c>
      <c r="M5079">
        <v>0</v>
      </c>
      <c r="N5079">
        <v>1</v>
      </c>
      <c r="O5079">
        <v>0</v>
      </c>
      <c r="P5079">
        <v>0</v>
      </c>
      <c r="Q5079">
        <v>0</v>
      </c>
      <c r="R5079">
        <v>0</v>
      </c>
      <c r="S5079">
        <v>0</v>
      </c>
      <c r="T5079">
        <v>0</v>
      </c>
      <c r="U5079">
        <v>0</v>
      </c>
      <c r="V5079">
        <v>0</v>
      </c>
      <c r="W5079">
        <v>0</v>
      </c>
      <c r="X5079">
        <v>0</v>
      </c>
      <c r="Y5079">
        <v>0</v>
      </c>
      <c r="Z5079">
        <v>0</v>
      </c>
      <c r="AA5079">
        <v>0</v>
      </c>
      <c r="AB5079">
        <v>5</v>
      </c>
      <c r="AC5079">
        <v>0</v>
      </c>
      <c r="AD5079">
        <v>0</v>
      </c>
      <c r="AE5079">
        <v>0</v>
      </c>
      <c r="AF5079">
        <v>0</v>
      </c>
      <c r="AG5079">
        <v>0</v>
      </c>
      <c r="AH5079">
        <v>0</v>
      </c>
      <c r="AI5079">
        <v>0</v>
      </c>
      <c r="AJ5079">
        <v>0</v>
      </c>
      <c r="AK5079">
        <v>0</v>
      </c>
      <c r="AL5079">
        <v>0</v>
      </c>
      <c r="AM5079">
        <v>2</v>
      </c>
      <c r="AN5079">
        <v>0</v>
      </c>
      <c r="AO5079">
        <v>0</v>
      </c>
      <c r="AP5079">
        <v>0</v>
      </c>
      <c r="AQ5079">
        <v>0</v>
      </c>
      <c r="AR5079">
        <v>0</v>
      </c>
      <c r="AS5079">
        <v>0</v>
      </c>
      <c r="AT5079">
        <v>0</v>
      </c>
      <c r="AU5079">
        <v>0</v>
      </c>
      <c r="AV5079">
        <v>0</v>
      </c>
      <c r="AW5079">
        <v>0</v>
      </c>
      <c r="AX5079">
        <v>0</v>
      </c>
      <c r="AY5079">
        <v>0</v>
      </c>
      <c r="AZ5079">
        <v>1</v>
      </c>
      <c r="BA5079">
        <v>3</v>
      </c>
      <c r="BB5079">
        <v>0</v>
      </c>
      <c r="BC5079">
        <v>0</v>
      </c>
      <c r="BD5079">
        <v>0</v>
      </c>
      <c r="BE5079">
        <v>0</v>
      </c>
      <c r="BF5079">
        <v>0</v>
      </c>
      <c r="BG5079">
        <v>0</v>
      </c>
      <c r="BH5079">
        <v>0</v>
      </c>
      <c r="BI5079">
        <v>0</v>
      </c>
      <c r="BJ5079">
        <v>0</v>
      </c>
      <c r="BK5079">
        <v>0</v>
      </c>
      <c r="BL5079">
        <v>0</v>
      </c>
      <c r="BM5079">
        <v>0</v>
      </c>
      <c r="BN5079">
        <v>0</v>
      </c>
      <c r="BO5079">
        <v>1</v>
      </c>
      <c r="BP5079">
        <v>0</v>
      </c>
      <c r="BQ5079">
        <v>0</v>
      </c>
      <c r="BR5079">
        <v>0</v>
      </c>
      <c r="BS5079">
        <v>1</v>
      </c>
      <c r="BT5079">
        <v>5</v>
      </c>
      <c r="BU5079" t="s">
        <v>4854</v>
      </c>
    </row>
    <row r="5080" spans="1:73">
      <c r="A5080" t="s">
        <v>4552</v>
      </c>
      <c r="B5080" t="s">
        <v>4553</v>
      </c>
      <c r="C5080">
        <v>328</v>
      </c>
      <c r="D5080" t="s">
        <v>119</v>
      </c>
      <c r="E5080" t="s">
        <v>183</v>
      </c>
      <c r="F5080" t="s">
        <v>184</v>
      </c>
      <c r="G5080">
        <v>0</v>
      </c>
      <c r="H5080">
        <v>3</v>
      </c>
      <c r="I5080">
        <v>0</v>
      </c>
      <c r="J5080">
        <v>0</v>
      </c>
      <c r="K5080">
        <v>0</v>
      </c>
      <c r="L5080">
        <v>1</v>
      </c>
      <c r="M5080">
        <v>0</v>
      </c>
      <c r="N5080">
        <v>2</v>
      </c>
      <c r="O5080">
        <v>0</v>
      </c>
      <c r="P5080">
        <v>0</v>
      </c>
      <c r="Q5080">
        <v>0</v>
      </c>
      <c r="R5080">
        <v>0</v>
      </c>
      <c r="S5080">
        <v>0</v>
      </c>
      <c r="T5080">
        <v>1</v>
      </c>
      <c r="U5080">
        <v>0</v>
      </c>
      <c r="V5080">
        <v>0</v>
      </c>
      <c r="W5080">
        <v>0</v>
      </c>
      <c r="X5080">
        <v>0</v>
      </c>
      <c r="Y5080">
        <v>0</v>
      </c>
      <c r="Z5080">
        <v>0</v>
      </c>
      <c r="AA5080">
        <v>0</v>
      </c>
      <c r="AB5080">
        <v>11</v>
      </c>
      <c r="AC5080">
        <v>0</v>
      </c>
      <c r="AD5080">
        <v>0</v>
      </c>
      <c r="AE5080">
        <v>0</v>
      </c>
      <c r="AF5080">
        <v>0</v>
      </c>
      <c r="AG5080">
        <v>1</v>
      </c>
      <c r="AH5080">
        <v>0</v>
      </c>
      <c r="AI5080">
        <v>0</v>
      </c>
      <c r="AJ5080">
        <v>0</v>
      </c>
      <c r="AK5080">
        <v>0</v>
      </c>
      <c r="AL5080">
        <v>0</v>
      </c>
      <c r="AM5080">
        <v>0</v>
      </c>
      <c r="AN5080">
        <v>0</v>
      </c>
      <c r="AO5080">
        <v>0</v>
      </c>
      <c r="AP5080">
        <v>1</v>
      </c>
      <c r="AQ5080">
        <v>0</v>
      </c>
      <c r="AR5080">
        <v>0</v>
      </c>
      <c r="AS5080">
        <v>0</v>
      </c>
      <c r="AT5080">
        <v>1</v>
      </c>
      <c r="AU5080">
        <v>2</v>
      </c>
      <c r="AV5080">
        <v>0</v>
      </c>
      <c r="AW5080">
        <v>0</v>
      </c>
      <c r="AX5080">
        <v>0</v>
      </c>
      <c r="AY5080">
        <v>2</v>
      </c>
      <c r="AZ5080">
        <v>1</v>
      </c>
      <c r="BA5080">
        <v>0</v>
      </c>
      <c r="BB5080">
        <v>0</v>
      </c>
      <c r="BC5080">
        <v>4</v>
      </c>
      <c r="BD5080">
        <v>0</v>
      </c>
      <c r="BE5080">
        <v>0</v>
      </c>
      <c r="BF5080">
        <v>0</v>
      </c>
      <c r="BG5080">
        <v>0</v>
      </c>
      <c r="BH5080">
        <v>0</v>
      </c>
      <c r="BI5080">
        <v>1</v>
      </c>
      <c r="BJ5080">
        <v>2</v>
      </c>
      <c r="BK5080">
        <v>0</v>
      </c>
      <c r="BL5080">
        <v>0</v>
      </c>
      <c r="BM5080">
        <v>0</v>
      </c>
      <c r="BN5080">
        <v>1</v>
      </c>
      <c r="BO5080">
        <v>3</v>
      </c>
      <c r="BP5080">
        <v>0</v>
      </c>
      <c r="BQ5080">
        <v>3</v>
      </c>
      <c r="BR5080">
        <v>0</v>
      </c>
      <c r="BS5080">
        <v>1</v>
      </c>
      <c r="BT5080">
        <v>19</v>
      </c>
      <c r="BU5080" t="s">
        <v>4855</v>
      </c>
    </row>
    <row r="5081" spans="1:73">
      <c r="A5081" t="s">
        <v>4552</v>
      </c>
      <c r="B5081" t="s">
        <v>4553</v>
      </c>
      <c r="C5081">
        <v>329</v>
      </c>
      <c r="D5081" t="s">
        <v>119</v>
      </c>
      <c r="E5081" t="s">
        <v>78</v>
      </c>
      <c r="F5081" t="s">
        <v>77</v>
      </c>
      <c r="G5081">
        <v>0</v>
      </c>
      <c r="H5081">
        <v>0</v>
      </c>
      <c r="I5081">
        <v>1</v>
      </c>
      <c r="J5081">
        <v>0</v>
      </c>
      <c r="K5081">
        <v>0</v>
      </c>
      <c r="L5081">
        <v>1</v>
      </c>
      <c r="M5081">
        <v>0</v>
      </c>
      <c r="N5081">
        <v>1</v>
      </c>
      <c r="O5081">
        <v>0</v>
      </c>
      <c r="P5081">
        <v>0</v>
      </c>
      <c r="Q5081">
        <v>0</v>
      </c>
      <c r="R5081">
        <v>0</v>
      </c>
      <c r="S5081">
        <v>3</v>
      </c>
      <c r="T5081">
        <v>1</v>
      </c>
      <c r="U5081">
        <v>0</v>
      </c>
      <c r="V5081">
        <v>0</v>
      </c>
      <c r="W5081">
        <v>1</v>
      </c>
      <c r="X5081">
        <v>0</v>
      </c>
      <c r="Y5081">
        <v>0</v>
      </c>
      <c r="Z5081">
        <v>1</v>
      </c>
      <c r="AA5081">
        <v>0</v>
      </c>
      <c r="AB5081">
        <v>7</v>
      </c>
      <c r="AC5081">
        <v>0</v>
      </c>
      <c r="AD5081">
        <v>0</v>
      </c>
      <c r="AE5081">
        <v>0</v>
      </c>
      <c r="AF5081">
        <v>0</v>
      </c>
      <c r="AG5081">
        <v>0</v>
      </c>
      <c r="AH5081">
        <v>2</v>
      </c>
      <c r="AI5081">
        <v>0</v>
      </c>
      <c r="AJ5081">
        <v>0</v>
      </c>
      <c r="AK5081">
        <v>0</v>
      </c>
      <c r="AL5081">
        <v>0</v>
      </c>
      <c r="AM5081">
        <v>0</v>
      </c>
      <c r="AN5081">
        <v>0</v>
      </c>
      <c r="AO5081">
        <v>0</v>
      </c>
      <c r="AP5081">
        <v>0</v>
      </c>
      <c r="AQ5081">
        <v>0</v>
      </c>
      <c r="AR5081">
        <v>0</v>
      </c>
      <c r="AS5081">
        <v>0</v>
      </c>
      <c r="AT5081">
        <v>0</v>
      </c>
      <c r="AU5081">
        <v>0</v>
      </c>
      <c r="AV5081">
        <v>0</v>
      </c>
      <c r="AW5081">
        <v>1</v>
      </c>
      <c r="AX5081">
        <v>3</v>
      </c>
      <c r="AY5081">
        <v>2</v>
      </c>
      <c r="AZ5081">
        <v>1</v>
      </c>
      <c r="BA5081">
        <v>3</v>
      </c>
      <c r="BB5081">
        <v>0</v>
      </c>
      <c r="BC5081">
        <v>0</v>
      </c>
      <c r="BD5081">
        <v>0</v>
      </c>
      <c r="BE5081">
        <v>0</v>
      </c>
      <c r="BF5081">
        <v>0</v>
      </c>
      <c r="BG5081">
        <v>0</v>
      </c>
      <c r="BH5081">
        <v>0</v>
      </c>
      <c r="BI5081">
        <v>3</v>
      </c>
      <c r="BJ5081">
        <v>0</v>
      </c>
      <c r="BK5081">
        <v>0</v>
      </c>
      <c r="BL5081">
        <v>0</v>
      </c>
      <c r="BM5081">
        <v>0</v>
      </c>
      <c r="BN5081">
        <v>1</v>
      </c>
      <c r="BO5081">
        <v>2</v>
      </c>
      <c r="BP5081">
        <v>0</v>
      </c>
      <c r="BQ5081">
        <v>0</v>
      </c>
      <c r="BR5081">
        <v>1</v>
      </c>
      <c r="BS5081">
        <v>1</v>
      </c>
      <c r="BT5081">
        <v>11</v>
      </c>
      <c r="BU5081" t="s">
        <v>4856</v>
      </c>
    </row>
    <row r="5082" spans="1:73">
      <c r="A5082" t="s">
        <v>4552</v>
      </c>
      <c r="B5082" t="s">
        <v>4553</v>
      </c>
      <c r="C5082">
        <v>330</v>
      </c>
      <c r="D5082" t="s">
        <v>119</v>
      </c>
      <c r="E5082" t="s">
        <v>183</v>
      </c>
      <c r="F5082" t="s">
        <v>184</v>
      </c>
      <c r="G5082">
        <v>1</v>
      </c>
      <c r="H5082">
        <v>5</v>
      </c>
      <c r="I5082">
        <v>0</v>
      </c>
      <c r="J5082">
        <v>0</v>
      </c>
      <c r="K5082">
        <v>0</v>
      </c>
      <c r="L5082">
        <v>2</v>
      </c>
      <c r="M5082">
        <v>0</v>
      </c>
      <c r="N5082">
        <v>9</v>
      </c>
      <c r="O5082">
        <v>0</v>
      </c>
      <c r="P5082">
        <v>0</v>
      </c>
      <c r="Q5082">
        <v>4</v>
      </c>
      <c r="R5082">
        <v>0</v>
      </c>
      <c r="S5082">
        <v>18</v>
      </c>
      <c r="T5082">
        <v>7</v>
      </c>
      <c r="U5082">
        <v>0</v>
      </c>
      <c r="V5082">
        <v>1</v>
      </c>
      <c r="W5082">
        <v>5</v>
      </c>
      <c r="X5082">
        <v>1</v>
      </c>
      <c r="Y5082">
        <v>0</v>
      </c>
      <c r="Z5082">
        <v>0</v>
      </c>
      <c r="AA5082">
        <v>0</v>
      </c>
      <c r="AB5082">
        <v>40</v>
      </c>
      <c r="AC5082">
        <v>1</v>
      </c>
      <c r="AD5082">
        <v>0</v>
      </c>
      <c r="AE5082">
        <v>0</v>
      </c>
      <c r="AF5082">
        <v>1</v>
      </c>
      <c r="AG5082">
        <v>0</v>
      </c>
      <c r="AH5082">
        <v>1</v>
      </c>
      <c r="AI5082">
        <v>6</v>
      </c>
      <c r="AJ5082">
        <v>0</v>
      </c>
      <c r="AK5082">
        <v>0</v>
      </c>
      <c r="AL5082">
        <v>0</v>
      </c>
      <c r="AM5082">
        <v>4</v>
      </c>
      <c r="AN5082">
        <v>4</v>
      </c>
      <c r="AO5082">
        <v>0</v>
      </c>
      <c r="AP5082">
        <v>0</v>
      </c>
      <c r="AQ5082">
        <v>3</v>
      </c>
      <c r="AR5082">
        <v>0</v>
      </c>
      <c r="AS5082">
        <v>0</v>
      </c>
      <c r="AT5082">
        <v>0</v>
      </c>
      <c r="AU5082">
        <v>3</v>
      </c>
      <c r="AV5082">
        <v>0</v>
      </c>
      <c r="AW5082">
        <v>0</v>
      </c>
      <c r="AX5082">
        <v>5</v>
      </c>
      <c r="AY5082">
        <v>6</v>
      </c>
      <c r="AZ5082">
        <v>9</v>
      </c>
      <c r="BA5082">
        <v>9</v>
      </c>
      <c r="BB5082">
        <v>2</v>
      </c>
      <c r="BC5082">
        <v>5</v>
      </c>
      <c r="BD5082">
        <v>0</v>
      </c>
      <c r="BE5082">
        <v>0</v>
      </c>
      <c r="BF5082">
        <v>0</v>
      </c>
      <c r="BG5082">
        <v>0</v>
      </c>
      <c r="BH5082">
        <v>0</v>
      </c>
      <c r="BI5082">
        <v>8</v>
      </c>
      <c r="BJ5082">
        <v>3</v>
      </c>
      <c r="BK5082">
        <v>0</v>
      </c>
      <c r="BL5082">
        <v>1</v>
      </c>
      <c r="BM5082">
        <v>1</v>
      </c>
      <c r="BN5082">
        <v>2</v>
      </c>
      <c r="BO5082">
        <v>14</v>
      </c>
      <c r="BP5082">
        <v>3</v>
      </c>
      <c r="BQ5082">
        <v>2</v>
      </c>
      <c r="BR5082">
        <v>0</v>
      </c>
      <c r="BS5082">
        <v>1</v>
      </c>
      <c r="BT5082">
        <v>66</v>
      </c>
      <c r="BU5082" t="s">
        <v>4857</v>
      </c>
    </row>
    <row r="5083" spans="1:73">
      <c r="A5083" t="s">
        <v>4552</v>
      </c>
      <c r="B5083" t="s">
        <v>4553</v>
      </c>
      <c r="C5083">
        <v>331</v>
      </c>
      <c r="D5083" t="s">
        <v>119</v>
      </c>
      <c r="E5083" t="s">
        <v>78</v>
      </c>
      <c r="F5083" t="s">
        <v>77</v>
      </c>
      <c r="G5083">
        <v>0</v>
      </c>
      <c r="H5083">
        <v>0</v>
      </c>
      <c r="I5083">
        <v>0</v>
      </c>
      <c r="J5083">
        <v>0</v>
      </c>
      <c r="K5083">
        <v>0</v>
      </c>
      <c r="L5083">
        <v>2</v>
      </c>
      <c r="M5083">
        <v>0</v>
      </c>
      <c r="N5083">
        <v>5</v>
      </c>
      <c r="O5083">
        <v>0</v>
      </c>
      <c r="P5083">
        <v>0</v>
      </c>
      <c r="Q5083">
        <v>0</v>
      </c>
      <c r="R5083">
        <v>0</v>
      </c>
      <c r="S5083">
        <v>5</v>
      </c>
      <c r="T5083">
        <v>0</v>
      </c>
      <c r="U5083">
        <v>0</v>
      </c>
      <c r="V5083">
        <v>0</v>
      </c>
      <c r="W5083">
        <v>1</v>
      </c>
      <c r="X5083">
        <v>0</v>
      </c>
      <c r="Y5083">
        <v>0</v>
      </c>
      <c r="Z5083">
        <v>0</v>
      </c>
      <c r="AA5083">
        <v>0</v>
      </c>
      <c r="AB5083">
        <v>21</v>
      </c>
      <c r="AC5083">
        <v>0</v>
      </c>
      <c r="AD5083">
        <v>0</v>
      </c>
      <c r="AE5083">
        <v>0</v>
      </c>
      <c r="AF5083">
        <v>0</v>
      </c>
      <c r="AG5083">
        <v>0</v>
      </c>
      <c r="AH5083">
        <v>3</v>
      </c>
      <c r="AI5083">
        <v>1</v>
      </c>
      <c r="AJ5083">
        <v>0</v>
      </c>
      <c r="AK5083">
        <v>0</v>
      </c>
      <c r="AL5083">
        <v>2</v>
      </c>
      <c r="AM5083">
        <v>5</v>
      </c>
      <c r="AN5083">
        <v>0</v>
      </c>
      <c r="AO5083">
        <v>0</v>
      </c>
      <c r="AP5083">
        <v>0</v>
      </c>
      <c r="AQ5083">
        <v>1</v>
      </c>
      <c r="AR5083">
        <v>0</v>
      </c>
      <c r="AS5083">
        <v>0</v>
      </c>
      <c r="AT5083">
        <v>0</v>
      </c>
      <c r="AU5083">
        <v>0</v>
      </c>
      <c r="AV5083">
        <v>0</v>
      </c>
      <c r="AW5083">
        <v>0</v>
      </c>
      <c r="AX5083">
        <v>5</v>
      </c>
      <c r="AY5083">
        <v>4</v>
      </c>
      <c r="AZ5083">
        <v>6</v>
      </c>
      <c r="BA5083">
        <v>10</v>
      </c>
      <c r="BB5083">
        <v>2</v>
      </c>
      <c r="BC5083">
        <v>2</v>
      </c>
      <c r="BD5083">
        <v>0</v>
      </c>
      <c r="BE5083">
        <v>0</v>
      </c>
      <c r="BF5083">
        <v>0</v>
      </c>
      <c r="BG5083">
        <v>0</v>
      </c>
      <c r="BH5083">
        <v>0</v>
      </c>
      <c r="BI5083">
        <v>5</v>
      </c>
      <c r="BJ5083">
        <v>2</v>
      </c>
      <c r="BK5083">
        <v>0</v>
      </c>
      <c r="BL5083">
        <v>0</v>
      </c>
      <c r="BM5083">
        <v>0</v>
      </c>
      <c r="BN5083">
        <v>0</v>
      </c>
      <c r="BO5083">
        <v>6</v>
      </c>
      <c r="BP5083">
        <v>2</v>
      </c>
      <c r="BQ5083">
        <v>0</v>
      </c>
      <c r="BR5083">
        <v>0</v>
      </c>
      <c r="BS5083">
        <v>1</v>
      </c>
      <c r="BT5083">
        <v>28</v>
      </c>
      <c r="BU5083" t="s">
        <v>4858</v>
      </c>
    </row>
    <row r="5084" spans="1:73">
      <c r="A5084" t="s">
        <v>4552</v>
      </c>
      <c r="B5084" t="s">
        <v>4553</v>
      </c>
      <c r="C5084">
        <v>332</v>
      </c>
      <c r="D5084" t="s">
        <v>119</v>
      </c>
      <c r="E5084" t="s">
        <v>4559</v>
      </c>
      <c r="F5084" t="s">
        <v>92</v>
      </c>
      <c r="G5084">
        <v>0</v>
      </c>
      <c r="H5084">
        <v>3</v>
      </c>
      <c r="I5084">
        <v>0</v>
      </c>
      <c r="J5084">
        <v>0</v>
      </c>
      <c r="K5084">
        <v>0</v>
      </c>
      <c r="L5084">
        <v>0</v>
      </c>
      <c r="M5084">
        <v>0</v>
      </c>
      <c r="N5084">
        <v>3</v>
      </c>
      <c r="O5084">
        <v>0</v>
      </c>
      <c r="P5084">
        <v>0</v>
      </c>
      <c r="Q5084">
        <v>0</v>
      </c>
      <c r="R5084">
        <v>0</v>
      </c>
      <c r="S5084">
        <v>1</v>
      </c>
      <c r="T5084">
        <v>0</v>
      </c>
      <c r="U5084">
        <v>0</v>
      </c>
      <c r="V5084">
        <v>1</v>
      </c>
      <c r="W5084">
        <v>0</v>
      </c>
      <c r="X5084">
        <v>0</v>
      </c>
      <c r="Y5084">
        <v>0</v>
      </c>
      <c r="Z5084">
        <v>0</v>
      </c>
      <c r="AA5084">
        <v>0</v>
      </c>
      <c r="AB5084">
        <v>12</v>
      </c>
      <c r="AC5084">
        <v>0</v>
      </c>
      <c r="AD5084">
        <v>0</v>
      </c>
      <c r="AE5084">
        <v>0</v>
      </c>
      <c r="AF5084">
        <v>0</v>
      </c>
      <c r="AG5084">
        <v>0</v>
      </c>
      <c r="AH5084">
        <v>0</v>
      </c>
      <c r="AI5084">
        <v>0</v>
      </c>
      <c r="AJ5084">
        <v>0</v>
      </c>
      <c r="AK5084">
        <v>0</v>
      </c>
      <c r="AL5084">
        <v>0</v>
      </c>
      <c r="AM5084">
        <v>2</v>
      </c>
      <c r="AN5084">
        <v>0</v>
      </c>
      <c r="AO5084">
        <v>0</v>
      </c>
      <c r="AP5084">
        <v>0</v>
      </c>
      <c r="AQ5084">
        <v>1</v>
      </c>
      <c r="AR5084">
        <v>0</v>
      </c>
      <c r="AS5084">
        <v>0</v>
      </c>
      <c r="AT5084">
        <v>0</v>
      </c>
      <c r="AU5084">
        <v>0</v>
      </c>
      <c r="AV5084">
        <v>0</v>
      </c>
      <c r="AW5084">
        <v>0</v>
      </c>
      <c r="AX5084">
        <v>1</v>
      </c>
      <c r="AY5084">
        <v>2</v>
      </c>
      <c r="AZ5084">
        <v>4</v>
      </c>
      <c r="BA5084">
        <v>3</v>
      </c>
      <c r="BB5084">
        <v>2</v>
      </c>
      <c r="BC5084">
        <v>4</v>
      </c>
      <c r="BD5084">
        <v>0</v>
      </c>
      <c r="BE5084">
        <v>0</v>
      </c>
      <c r="BF5084">
        <v>0</v>
      </c>
      <c r="BG5084">
        <v>0</v>
      </c>
      <c r="BH5084">
        <v>0</v>
      </c>
      <c r="BI5084">
        <v>4</v>
      </c>
      <c r="BJ5084">
        <v>3</v>
      </c>
      <c r="BK5084">
        <v>0</v>
      </c>
      <c r="BL5084">
        <v>0</v>
      </c>
      <c r="BM5084">
        <v>1</v>
      </c>
      <c r="BN5084">
        <v>1</v>
      </c>
      <c r="BO5084">
        <v>4</v>
      </c>
      <c r="BP5084">
        <v>0</v>
      </c>
      <c r="BQ5084">
        <v>0</v>
      </c>
      <c r="BR5084">
        <v>0</v>
      </c>
      <c r="BS5084">
        <v>1</v>
      </c>
      <c r="BT5084">
        <v>23</v>
      </c>
      <c r="BU5084" t="s">
        <v>4859</v>
      </c>
    </row>
    <row r="5085" spans="1:73">
      <c r="A5085" t="s">
        <v>4552</v>
      </c>
      <c r="B5085" t="s">
        <v>4553</v>
      </c>
      <c r="C5085">
        <v>333</v>
      </c>
      <c r="D5085" t="s">
        <v>119</v>
      </c>
      <c r="E5085" t="s">
        <v>78</v>
      </c>
      <c r="F5085" t="s">
        <v>77</v>
      </c>
      <c r="G5085">
        <v>0</v>
      </c>
      <c r="H5085">
        <v>0</v>
      </c>
      <c r="I5085">
        <v>0</v>
      </c>
      <c r="J5085">
        <v>0</v>
      </c>
      <c r="K5085">
        <v>0</v>
      </c>
      <c r="L5085">
        <v>0</v>
      </c>
      <c r="M5085">
        <v>0</v>
      </c>
      <c r="N5085">
        <v>1</v>
      </c>
      <c r="O5085">
        <v>0</v>
      </c>
      <c r="P5085">
        <v>0</v>
      </c>
      <c r="Q5085">
        <v>0</v>
      </c>
      <c r="R5085">
        <v>0</v>
      </c>
      <c r="S5085">
        <v>2</v>
      </c>
      <c r="T5085">
        <v>0</v>
      </c>
      <c r="U5085">
        <v>0</v>
      </c>
      <c r="V5085">
        <v>0</v>
      </c>
      <c r="W5085">
        <v>0</v>
      </c>
      <c r="X5085">
        <v>0</v>
      </c>
      <c r="Y5085">
        <v>0</v>
      </c>
      <c r="Z5085">
        <v>0</v>
      </c>
      <c r="AA5085">
        <v>0</v>
      </c>
      <c r="AB5085">
        <v>8</v>
      </c>
      <c r="AC5085">
        <v>0</v>
      </c>
      <c r="AD5085">
        <v>0</v>
      </c>
      <c r="AE5085">
        <v>0</v>
      </c>
      <c r="AF5085">
        <v>0</v>
      </c>
      <c r="AG5085">
        <v>0</v>
      </c>
      <c r="AH5085">
        <v>2</v>
      </c>
      <c r="AI5085">
        <v>1</v>
      </c>
      <c r="AJ5085">
        <v>0</v>
      </c>
      <c r="AK5085">
        <v>0</v>
      </c>
      <c r="AL5085">
        <v>0</v>
      </c>
      <c r="AM5085">
        <v>0</v>
      </c>
      <c r="AN5085">
        <v>0</v>
      </c>
      <c r="AO5085">
        <v>0</v>
      </c>
      <c r="AP5085">
        <v>2</v>
      </c>
      <c r="AQ5085">
        <v>0</v>
      </c>
      <c r="AR5085">
        <v>0</v>
      </c>
      <c r="AS5085">
        <v>0</v>
      </c>
      <c r="AT5085">
        <v>1</v>
      </c>
      <c r="AU5085">
        <v>0</v>
      </c>
      <c r="AV5085">
        <v>0</v>
      </c>
      <c r="AW5085">
        <v>0</v>
      </c>
      <c r="AX5085">
        <v>2</v>
      </c>
      <c r="AY5085">
        <v>4</v>
      </c>
      <c r="AZ5085">
        <v>2</v>
      </c>
      <c r="BA5085">
        <v>2</v>
      </c>
      <c r="BB5085">
        <v>1</v>
      </c>
      <c r="BC5085">
        <v>5</v>
      </c>
      <c r="BD5085">
        <v>0</v>
      </c>
      <c r="BE5085">
        <v>0</v>
      </c>
      <c r="BF5085">
        <v>0</v>
      </c>
      <c r="BG5085">
        <v>0</v>
      </c>
      <c r="BH5085">
        <v>0</v>
      </c>
      <c r="BI5085">
        <v>0</v>
      </c>
      <c r="BJ5085">
        <v>3</v>
      </c>
      <c r="BK5085">
        <v>0</v>
      </c>
      <c r="BL5085">
        <v>0</v>
      </c>
      <c r="BM5085">
        <v>0</v>
      </c>
      <c r="BN5085">
        <v>0</v>
      </c>
      <c r="BO5085">
        <v>2</v>
      </c>
      <c r="BP5085">
        <v>0</v>
      </c>
      <c r="BQ5085">
        <v>0</v>
      </c>
      <c r="BR5085">
        <v>0</v>
      </c>
      <c r="BS5085">
        <v>1</v>
      </c>
      <c r="BT5085">
        <v>13</v>
      </c>
      <c r="BU5085" t="s">
        <v>4860</v>
      </c>
    </row>
    <row r="5086" spans="1:73">
      <c r="A5086" t="s">
        <v>4552</v>
      </c>
      <c r="B5086" t="s">
        <v>4553</v>
      </c>
      <c r="C5086">
        <v>334</v>
      </c>
      <c r="D5086" t="s">
        <v>119</v>
      </c>
      <c r="E5086" t="s">
        <v>245</v>
      </c>
      <c r="F5086" t="s">
        <v>184</v>
      </c>
      <c r="G5086">
        <v>0</v>
      </c>
      <c r="H5086">
        <v>4</v>
      </c>
      <c r="I5086">
        <v>0</v>
      </c>
      <c r="J5086">
        <v>0</v>
      </c>
      <c r="K5086">
        <v>0</v>
      </c>
      <c r="L5086">
        <v>2</v>
      </c>
      <c r="M5086">
        <v>0</v>
      </c>
      <c r="N5086">
        <v>5</v>
      </c>
      <c r="O5086">
        <v>0</v>
      </c>
      <c r="P5086">
        <v>0</v>
      </c>
      <c r="Q5086">
        <v>2</v>
      </c>
      <c r="R5086">
        <v>0</v>
      </c>
      <c r="S5086">
        <v>7</v>
      </c>
      <c r="T5086">
        <v>3</v>
      </c>
      <c r="U5086">
        <v>0</v>
      </c>
      <c r="V5086">
        <v>0</v>
      </c>
      <c r="W5086">
        <v>1</v>
      </c>
      <c r="X5086">
        <v>0</v>
      </c>
      <c r="Y5086">
        <v>0</v>
      </c>
      <c r="Z5086">
        <v>0</v>
      </c>
      <c r="AA5086">
        <v>0</v>
      </c>
      <c r="AB5086">
        <v>16</v>
      </c>
      <c r="AC5086">
        <v>0</v>
      </c>
      <c r="AD5086">
        <v>0</v>
      </c>
      <c r="AE5086">
        <v>0</v>
      </c>
      <c r="AF5086">
        <v>0</v>
      </c>
      <c r="AG5086">
        <v>6</v>
      </c>
      <c r="AH5086">
        <v>0</v>
      </c>
      <c r="AI5086">
        <v>1</v>
      </c>
      <c r="AJ5086">
        <v>0</v>
      </c>
      <c r="AK5086">
        <v>0</v>
      </c>
      <c r="AL5086">
        <v>2</v>
      </c>
      <c r="AM5086">
        <v>0</v>
      </c>
      <c r="AN5086">
        <v>0</v>
      </c>
      <c r="AO5086">
        <v>0</v>
      </c>
      <c r="AP5086">
        <v>0</v>
      </c>
      <c r="AQ5086">
        <v>0</v>
      </c>
      <c r="AR5086">
        <v>0</v>
      </c>
      <c r="AS5086">
        <v>0</v>
      </c>
      <c r="AT5086">
        <v>0</v>
      </c>
      <c r="AU5086">
        <v>0</v>
      </c>
      <c r="AV5086">
        <v>0</v>
      </c>
      <c r="AW5086">
        <v>0</v>
      </c>
      <c r="AX5086">
        <v>0</v>
      </c>
      <c r="AY5086">
        <v>1</v>
      </c>
      <c r="AZ5086">
        <v>5</v>
      </c>
      <c r="BA5086">
        <v>0</v>
      </c>
      <c r="BB5086">
        <v>2</v>
      </c>
      <c r="BC5086">
        <v>1</v>
      </c>
      <c r="BD5086">
        <v>0</v>
      </c>
      <c r="BE5086">
        <v>0</v>
      </c>
      <c r="BF5086">
        <v>0</v>
      </c>
      <c r="BG5086">
        <v>0</v>
      </c>
      <c r="BH5086">
        <v>0</v>
      </c>
      <c r="BI5086">
        <v>6</v>
      </c>
      <c r="BJ5086">
        <v>1</v>
      </c>
      <c r="BK5086">
        <v>0</v>
      </c>
      <c r="BL5086">
        <v>0</v>
      </c>
      <c r="BM5086">
        <v>0</v>
      </c>
      <c r="BN5086">
        <v>0</v>
      </c>
      <c r="BO5086">
        <v>5</v>
      </c>
      <c r="BP5086">
        <v>0</v>
      </c>
      <c r="BQ5086">
        <v>0</v>
      </c>
      <c r="BR5086">
        <v>0</v>
      </c>
      <c r="BS5086">
        <v>2</v>
      </c>
      <c r="BT5086">
        <v>23</v>
      </c>
      <c r="BU5086" t="s">
        <v>4861</v>
      </c>
    </row>
    <row r="5087" spans="1:73">
      <c r="A5087" t="s">
        <v>4552</v>
      </c>
      <c r="B5087" t="s">
        <v>4553</v>
      </c>
      <c r="C5087">
        <v>335</v>
      </c>
      <c r="D5087" t="s">
        <v>119</v>
      </c>
      <c r="E5087" t="s">
        <v>78</v>
      </c>
      <c r="F5087" t="s">
        <v>77</v>
      </c>
      <c r="G5087">
        <v>0</v>
      </c>
      <c r="H5087">
        <v>5</v>
      </c>
      <c r="I5087">
        <v>0</v>
      </c>
      <c r="J5087">
        <v>0</v>
      </c>
      <c r="K5087">
        <v>0</v>
      </c>
      <c r="L5087">
        <v>2</v>
      </c>
      <c r="M5087">
        <v>0</v>
      </c>
      <c r="N5087">
        <v>7</v>
      </c>
      <c r="O5087">
        <v>0</v>
      </c>
      <c r="P5087">
        <v>0</v>
      </c>
      <c r="Q5087">
        <v>1</v>
      </c>
      <c r="R5087">
        <v>2</v>
      </c>
      <c r="S5087">
        <v>7</v>
      </c>
      <c r="T5087">
        <v>3</v>
      </c>
      <c r="U5087">
        <v>0</v>
      </c>
      <c r="V5087">
        <v>0</v>
      </c>
      <c r="W5087">
        <v>0</v>
      </c>
      <c r="X5087">
        <v>0</v>
      </c>
      <c r="Y5087">
        <v>0</v>
      </c>
      <c r="Z5087">
        <v>0</v>
      </c>
      <c r="AA5087">
        <v>0</v>
      </c>
      <c r="AB5087">
        <v>33</v>
      </c>
      <c r="AC5087">
        <v>0</v>
      </c>
      <c r="AD5087">
        <v>0</v>
      </c>
      <c r="AE5087">
        <v>0</v>
      </c>
      <c r="AF5087">
        <v>0</v>
      </c>
      <c r="AG5087">
        <v>0</v>
      </c>
      <c r="AH5087">
        <v>0</v>
      </c>
      <c r="AI5087">
        <v>1</v>
      </c>
      <c r="AJ5087">
        <v>0</v>
      </c>
      <c r="AK5087">
        <v>0</v>
      </c>
      <c r="AL5087">
        <v>1</v>
      </c>
      <c r="AM5087">
        <v>7</v>
      </c>
      <c r="AN5087">
        <v>0</v>
      </c>
      <c r="AO5087">
        <v>0</v>
      </c>
      <c r="AP5087">
        <v>1</v>
      </c>
      <c r="AQ5087">
        <v>0</v>
      </c>
      <c r="AR5087">
        <v>0</v>
      </c>
      <c r="AS5087">
        <v>0</v>
      </c>
      <c r="AT5087">
        <v>1</v>
      </c>
      <c r="AU5087">
        <v>1</v>
      </c>
      <c r="AV5087">
        <v>0</v>
      </c>
      <c r="AW5087">
        <v>0</v>
      </c>
      <c r="AX5087">
        <v>3</v>
      </c>
      <c r="AY5087">
        <v>4</v>
      </c>
      <c r="AZ5087">
        <v>8</v>
      </c>
      <c r="BA5087">
        <v>11</v>
      </c>
      <c r="BB5087">
        <v>2</v>
      </c>
      <c r="BC5087">
        <v>3</v>
      </c>
      <c r="BD5087">
        <v>0</v>
      </c>
      <c r="BE5087">
        <v>0</v>
      </c>
      <c r="BF5087">
        <v>0</v>
      </c>
      <c r="BG5087">
        <v>0</v>
      </c>
      <c r="BH5087">
        <v>0</v>
      </c>
      <c r="BI5087">
        <v>4</v>
      </c>
      <c r="BJ5087">
        <v>0</v>
      </c>
      <c r="BK5087">
        <v>0</v>
      </c>
      <c r="BL5087">
        <v>0</v>
      </c>
      <c r="BM5087">
        <v>0</v>
      </c>
      <c r="BN5087">
        <v>0</v>
      </c>
      <c r="BO5087">
        <v>9</v>
      </c>
      <c r="BP5087">
        <v>2</v>
      </c>
      <c r="BQ5087">
        <v>0</v>
      </c>
      <c r="BR5087">
        <v>1</v>
      </c>
      <c r="BS5087">
        <v>5</v>
      </c>
      <c r="BT5087">
        <v>44</v>
      </c>
      <c r="BU5087" t="s">
        <v>4862</v>
      </c>
    </row>
    <row r="5088" spans="1:73">
      <c r="A5088" t="s">
        <v>4552</v>
      </c>
      <c r="B5088" t="s">
        <v>4553</v>
      </c>
      <c r="C5088">
        <v>336</v>
      </c>
      <c r="D5088" t="s">
        <v>119</v>
      </c>
      <c r="E5088" t="s">
        <v>183</v>
      </c>
      <c r="F5088" t="s">
        <v>184</v>
      </c>
      <c r="G5088">
        <v>0</v>
      </c>
      <c r="H5088">
        <v>2</v>
      </c>
      <c r="I5088">
        <v>0</v>
      </c>
      <c r="J5088">
        <v>0</v>
      </c>
      <c r="K5088">
        <v>0</v>
      </c>
      <c r="L5088">
        <v>2</v>
      </c>
      <c r="M5088">
        <v>0</v>
      </c>
      <c r="N5088">
        <v>3</v>
      </c>
      <c r="O5088">
        <v>0</v>
      </c>
      <c r="P5088">
        <v>0</v>
      </c>
      <c r="Q5088">
        <v>0</v>
      </c>
      <c r="R5088">
        <v>0</v>
      </c>
      <c r="S5088">
        <v>3</v>
      </c>
      <c r="T5088">
        <v>1</v>
      </c>
      <c r="U5088">
        <v>0</v>
      </c>
      <c r="V5088">
        <v>0</v>
      </c>
      <c r="W5088">
        <v>1</v>
      </c>
      <c r="X5088">
        <v>0</v>
      </c>
      <c r="Y5088">
        <v>0</v>
      </c>
      <c r="Z5088">
        <v>0</v>
      </c>
      <c r="AA5088">
        <v>0</v>
      </c>
      <c r="AB5088">
        <v>13</v>
      </c>
      <c r="AC5088">
        <v>0</v>
      </c>
      <c r="AD5088">
        <v>0</v>
      </c>
      <c r="AE5088">
        <v>0</v>
      </c>
      <c r="AF5088">
        <v>0</v>
      </c>
      <c r="AG5088">
        <v>0</v>
      </c>
      <c r="AH5088">
        <v>0</v>
      </c>
      <c r="AI5088">
        <v>0</v>
      </c>
      <c r="AJ5088">
        <v>0</v>
      </c>
      <c r="AK5088">
        <v>0</v>
      </c>
      <c r="AL5088">
        <v>0</v>
      </c>
      <c r="AM5088">
        <v>1</v>
      </c>
      <c r="AN5088">
        <v>0</v>
      </c>
      <c r="AO5088">
        <v>0</v>
      </c>
      <c r="AP5088">
        <v>0</v>
      </c>
      <c r="AQ5088">
        <v>0</v>
      </c>
      <c r="AR5088">
        <v>0</v>
      </c>
      <c r="AS5088">
        <v>0</v>
      </c>
      <c r="AT5088">
        <v>0</v>
      </c>
      <c r="AU5088">
        <v>0</v>
      </c>
      <c r="AV5088">
        <v>0</v>
      </c>
      <c r="AW5088">
        <v>0</v>
      </c>
      <c r="AX5088">
        <v>2</v>
      </c>
      <c r="AY5088">
        <v>2</v>
      </c>
      <c r="AZ5088">
        <v>2</v>
      </c>
      <c r="BA5088">
        <v>3</v>
      </c>
      <c r="BB5088">
        <v>0</v>
      </c>
      <c r="BC5088">
        <v>2</v>
      </c>
      <c r="BD5088">
        <v>0</v>
      </c>
      <c r="BE5088">
        <v>0</v>
      </c>
      <c r="BF5088">
        <v>0</v>
      </c>
      <c r="BG5088">
        <v>0</v>
      </c>
      <c r="BH5088">
        <v>0</v>
      </c>
      <c r="BI5088">
        <v>3</v>
      </c>
      <c r="BJ5088">
        <v>2</v>
      </c>
      <c r="BK5088">
        <v>0</v>
      </c>
      <c r="BL5088">
        <v>2</v>
      </c>
      <c r="BM5088">
        <v>0</v>
      </c>
      <c r="BN5088">
        <v>0</v>
      </c>
      <c r="BO5088">
        <v>3</v>
      </c>
      <c r="BP5088">
        <v>0</v>
      </c>
      <c r="BQ5088">
        <v>0</v>
      </c>
      <c r="BR5088">
        <v>1</v>
      </c>
      <c r="BS5088">
        <v>1</v>
      </c>
      <c r="BT5088">
        <v>21</v>
      </c>
      <c r="BU5088" t="s">
        <v>4863</v>
      </c>
    </row>
    <row r="5089" spans="1:73">
      <c r="A5089" t="s">
        <v>4552</v>
      </c>
      <c r="B5089" t="s">
        <v>4553</v>
      </c>
      <c r="C5089">
        <v>337</v>
      </c>
      <c r="D5089" t="s">
        <v>119</v>
      </c>
      <c r="E5089" t="s">
        <v>78</v>
      </c>
      <c r="F5089" t="s">
        <v>77</v>
      </c>
      <c r="G5089">
        <v>0</v>
      </c>
      <c r="H5089">
        <v>0</v>
      </c>
      <c r="I5089">
        <v>0</v>
      </c>
      <c r="J5089">
        <v>0</v>
      </c>
      <c r="K5089">
        <v>0</v>
      </c>
      <c r="L5089">
        <v>0</v>
      </c>
      <c r="M5089">
        <v>0</v>
      </c>
      <c r="N5089">
        <v>2</v>
      </c>
      <c r="O5089">
        <v>0</v>
      </c>
      <c r="P5089">
        <v>0</v>
      </c>
      <c r="Q5089">
        <v>0</v>
      </c>
      <c r="R5089">
        <v>0</v>
      </c>
      <c r="S5089">
        <v>1</v>
      </c>
      <c r="T5089">
        <v>1</v>
      </c>
      <c r="U5089">
        <v>0</v>
      </c>
      <c r="V5089">
        <v>0</v>
      </c>
      <c r="W5089">
        <v>1</v>
      </c>
      <c r="X5089">
        <v>0</v>
      </c>
      <c r="Y5089">
        <v>0</v>
      </c>
      <c r="Z5089">
        <v>0</v>
      </c>
      <c r="AA5089">
        <v>0</v>
      </c>
      <c r="AB5089">
        <v>8</v>
      </c>
      <c r="AC5089">
        <v>0</v>
      </c>
      <c r="AD5089">
        <v>0</v>
      </c>
      <c r="AE5089">
        <v>0</v>
      </c>
      <c r="AF5089">
        <v>0</v>
      </c>
      <c r="AG5089">
        <v>0</v>
      </c>
      <c r="AH5089">
        <v>3</v>
      </c>
      <c r="AI5089">
        <v>0</v>
      </c>
      <c r="AJ5089">
        <v>0</v>
      </c>
      <c r="AK5089">
        <v>0</v>
      </c>
      <c r="AL5089">
        <v>0</v>
      </c>
      <c r="AM5089">
        <v>0</v>
      </c>
      <c r="AN5089">
        <v>0</v>
      </c>
      <c r="AO5089">
        <v>0</v>
      </c>
      <c r="AP5089">
        <v>2</v>
      </c>
      <c r="AQ5089">
        <v>0</v>
      </c>
      <c r="AR5089">
        <v>0</v>
      </c>
      <c r="AS5089">
        <v>0</v>
      </c>
      <c r="AT5089">
        <v>0</v>
      </c>
      <c r="AU5089">
        <v>0</v>
      </c>
      <c r="AV5089">
        <v>0</v>
      </c>
      <c r="AW5089">
        <v>0</v>
      </c>
      <c r="AX5089">
        <v>3</v>
      </c>
      <c r="AY5089">
        <v>2</v>
      </c>
      <c r="AZ5089">
        <v>3</v>
      </c>
      <c r="BA5089">
        <v>3</v>
      </c>
      <c r="BB5089">
        <v>1</v>
      </c>
      <c r="BC5089">
        <v>2</v>
      </c>
      <c r="BD5089">
        <v>0</v>
      </c>
      <c r="BE5089">
        <v>0</v>
      </c>
      <c r="BF5089">
        <v>0</v>
      </c>
      <c r="BG5089">
        <v>0</v>
      </c>
      <c r="BH5089">
        <v>0</v>
      </c>
      <c r="BI5089">
        <v>0</v>
      </c>
      <c r="BJ5089">
        <v>0</v>
      </c>
      <c r="BK5089">
        <v>0</v>
      </c>
      <c r="BL5089">
        <v>0</v>
      </c>
      <c r="BM5089">
        <v>0</v>
      </c>
      <c r="BN5089">
        <v>0</v>
      </c>
      <c r="BO5089">
        <v>3</v>
      </c>
      <c r="BP5089">
        <v>0</v>
      </c>
      <c r="BQ5089">
        <v>0</v>
      </c>
      <c r="BR5089">
        <v>0</v>
      </c>
      <c r="BS5089">
        <v>1</v>
      </c>
      <c r="BT5089">
        <v>13</v>
      </c>
      <c r="BU5089" t="s">
        <v>4864</v>
      </c>
    </row>
    <row r="5090" spans="1:73">
      <c r="A5090" t="s">
        <v>4552</v>
      </c>
      <c r="B5090" t="s">
        <v>4553</v>
      </c>
      <c r="C5090">
        <v>338</v>
      </c>
      <c r="D5090" t="s">
        <v>119</v>
      </c>
      <c r="E5090" t="s">
        <v>245</v>
      </c>
      <c r="F5090" t="s">
        <v>184</v>
      </c>
      <c r="G5090">
        <v>0</v>
      </c>
      <c r="H5090">
        <v>0</v>
      </c>
      <c r="I5090">
        <v>0</v>
      </c>
      <c r="J5090">
        <v>0</v>
      </c>
      <c r="K5090">
        <v>0</v>
      </c>
      <c r="L5090">
        <v>1</v>
      </c>
      <c r="M5090">
        <v>0</v>
      </c>
      <c r="N5090">
        <v>1</v>
      </c>
      <c r="O5090">
        <v>0</v>
      </c>
      <c r="P5090">
        <v>0</v>
      </c>
      <c r="Q5090">
        <v>0</v>
      </c>
      <c r="R5090">
        <v>0</v>
      </c>
      <c r="S5090">
        <v>0</v>
      </c>
      <c r="T5090">
        <v>0</v>
      </c>
      <c r="U5090">
        <v>0</v>
      </c>
      <c r="V5090">
        <v>0</v>
      </c>
      <c r="W5090">
        <v>0</v>
      </c>
      <c r="X5090">
        <v>0</v>
      </c>
      <c r="Y5090">
        <v>0</v>
      </c>
      <c r="Z5090">
        <v>0</v>
      </c>
      <c r="AA5090">
        <v>0</v>
      </c>
      <c r="AB5090">
        <v>3</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1</v>
      </c>
      <c r="BA5090">
        <v>0</v>
      </c>
      <c r="BB5090">
        <v>0</v>
      </c>
      <c r="BC5090">
        <v>0</v>
      </c>
      <c r="BD5090">
        <v>0</v>
      </c>
      <c r="BE5090">
        <v>0</v>
      </c>
      <c r="BF5090">
        <v>0</v>
      </c>
      <c r="BG5090">
        <v>0</v>
      </c>
      <c r="BH5090">
        <v>0</v>
      </c>
      <c r="BI5090">
        <v>0</v>
      </c>
      <c r="BJ5090">
        <v>0</v>
      </c>
      <c r="BK5090">
        <v>0</v>
      </c>
      <c r="BL5090">
        <v>0</v>
      </c>
      <c r="BM5090">
        <v>0</v>
      </c>
      <c r="BN5090">
        <v>0</v>
      </c>
      <c r="BO5090">
        <v>1</v>
      </c>
      <c r="BP5090">
        <v>0</v>
      </c>
      <c r="BQ5090">
        <v>0</v>
      </c>
      <c r="BR5090">
        <v>0</v>
      </c>
      <c r="BS5090">
        <v>1</v>
      </c>
      <c r="BT5090">
        <v>4</v>
      </c>
      <c r="BU5090" t="s">
        <v>4865</v>
      </c>
    </row>
    <row r="5091" spans="1:73">
      <c r="A5091" t="s">
        <v>4552</v>
      </c>
      <c r="B5091" t="s">
        <v>4553</v>
      </c>
      <c r="C5091">
        <v>339</v>
      </c>
      <c r="D5091" t="s">
        <v>119</v>
      </c>
      <c r="E5091" t="s">
        <v>78</v>
      </c>
      <c r="F5091" t="s">
        <v>77</v>
      </c>
      <c r="G5091">
        <v>0</v>
      </c>
      <c r="H5091">
        <v>0</v>
      </c>
      <c r="I5091">
        <v>0</v>
      </c>
      <c r="J5091">
        <v>0</v>
      </c>
      <c r="K5091">
        <v>0</v>
      </c>
      <c r="L5091">
        <v>0</v>
      </c>
      <c r="M5091">
        <v>0</v>
      </c>
      <c r="N5091">
        <v>0</v>
      </c>
      <c r="O5091">
        <v>0</v>
      </c>
      <c r="P5091">
        <v>0</v>
      </c>
      <c r="Q5091">
        <v>0</v>
      </c>
      <c r="R5091">
        <v>0</v>
      </c>
      <c r="S5091">
        <v>2</v>
      </c>
      <c r="T5091">
        <v>1</v>
      </c>
      <c r="U5091">
        <v>0</v>
      </c>
      <c r="V5091">
        <v>0</v>
      </c>
      <c r="W5091">
        <v>1</v>
      </c>
      <c r="X5091">
        <v>0</v>
      </c>
      <c r="Y5091">
        <v>0</v>
      </c>
      <c r="Z5091">
        <v>0</v>
      </c>
      <c r="AA5091">
        <v>0</v>
      </c>
      <c r="AB5091">
        <v>4</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1</v>
      </c>
      <c r="AZ5091">
        <v>0</v>
      </c>
      <c r="BA5091">
        <v>0</v>
      </c>
      <c r="BB5091">
        <v>0</v>
      </c>
      <c r="BC5091">
        <v>4</v>
      </c>
      <c r="BD5091">
        <v>0</v>
      </c>
      <c r="BE5091">
        <v>0</v>
      </c>
      <c r="BF5091">
        <v>0</v>
      </c>
      <c r="BG5091">
        <v>0</v>
      </c>
      <c r="BH5091">
        <v>0</v>
      </c>
      <c r="BI5091">
        <v>0</v>
      </c>
      <c r="BJ5091">
        <v>2</v>
      </c>
      <c r="BK5091">
        <v>0</v>
      </c>
      <c r="BL5091">
        <v>1</v>
      </c>
      <c r="BM5091">
        <v>0</v>
      </c>
      <c r="BN5091">
        <v>1</v>
      </c>
      <c r="BO5091">
        <v>0</v>
      </c>
      <c r="BP5091">
        <v>0</v>
      </c>
      <c r="BQ5091">
        <v>0</v>
      </c>
      <c r="BR5091">
        <v>0</v>
      </c>
      <c r="BS5091">
        <v>1</v>
      </c>
      <c r="BT5091">
        <v>8</v>
      </c>
      <c r="BU5091" t="s">
        <v>4866</v>
      </c>
    </row>
    <row r="5092" spans="1:73">
      <c r="A5092" t="s">
        <v>4552</v>
      </c>
      <c r="B5092" t="s">
        <v>4553</v>
      </c>
      <c r="C5092">
        <v>340</v>
      </c>
      <c r="D5092" t="s">
        <v>119</v>
      </c>
      <c r="E5092" t="s">
        <v>4566</v>
      </c>
      <c r="F5092" t="s">
        <v>101</v>
      </c>
      <c r="G5092">
        <v>0</v>
      </c>
      <c r="H5092">
        <v>2</v>
      </c>
      <c r="I5092">
        <v>4</v>
      </c>
      <c r="J5092">
        <v>0</v>
      </c>
      <c r="K5092">
        <v>0</v>
      </c>
      <c r="L5092">
        <v>3</v>
      </c>
      <c r="M5092">
        <v>0</v>
      </c>
      <c r="N5092">
        <v>6</v>
      </c>
      <c r="O5092">
        <v>0</v>
      </c>
      <c r="P5092">
        <v>0</v>
      </c>
      <c r="Q5092">
        <v>0</v>
      </c>
      <c r="R5092">
        <v>0</v>
      </c>
      <c r="S5092">
        <v>9</v>
      </c>
      <c r="T5092">
        <v>2</v>
      </c>
      <c r="U5092">
        <v>0</v>
      </c>
      <c r="V5092">
        <v>3</v>
      </c>
      <c r="W5092">
        <v>2</v>
      </c>
      <c r="X5092">
        <v>0</v>
      </c>
      <c r="Y5092">
        <v>0</v>
      </c>
      <c r="Z5092">
        <v>1</v>
      </c>
      <c r="AA5092">
        <v>0</v>
      </c>
      <c r="AB5092">
        <v>24</v>
      </c>
      <c r="AC5092">
        <v>2</v>
      </c>
      <c r="AD5092">
        <v>0</v>
      </c>
      <c r="AE5092">
        <v>1</v>
      </c>
      <c r="AF5092">
        <v>0</v>
      </c>
      <c r="AG5092">
        <v>0</v>
      </c>
      <c r="AH5092">
        <v>0</v>
      </c>
      <c r="AI5092">
        <v>1</v>
      </c>
      <c r="AJ5092">
        <v>0</v>
      </c>
      <c r="AK5092">
        <v>0</v>
      </c>
      <c r="AL5092">
        <v>0</v>
      </c>
      <c r="AM5092">
        <v>3</v>
      </c>
      <c r="AN5092">
        <v>0</v>
      </c>
      <c r="AO5092">
        <v>0</v>
      </c>
      <c r="AP5092">
        <v>1</v>
      </c>
      <c r="AQ5092">
        <v>1</v>
      </c>
      <c r="AR5092">
        <v>0</v>
      </c>
      <c r="AS5092">
        <v>0</v>
      </c>
      <c r="AT5092">
        <v>1</v>
      </c>
      <c r="AU5092">
        <v>3</v>
      </c>
      <c r="AV5092">
        <v>2</v>
      </c>
      <c r="AW5092">
        <v>2</v>
      </c>
      <c r="AX5092">
        <v>0</v>
      </c>
      <c r="AY5092">
        <v>3</v>
      </c>
      <c r="AZ5092">
        <v>1</v>
      </c>
      <c r="BA5092">
        <v>3</v>
      </c>
      <c r="BB5092">
        <v>3</v>
      </c>
      <c r="BC5092">
        <v>2</v>
      </c>
      <c r="BD5092">
        <v>0</v>
      </c>
      <c r="BE5092">
        <v>0</v>
      </c>
      <c r="BF5092">
        <v>0</v>
      </c>
      <c r="BG5092">
        <v>0</v>
      </c>
      <c r="BH5092">
        <v>0</v>
      </c>
      <c r="BI5092">
        <v>6</v>
      </c>
      <c r="BJ5092">
        <v>1</v>
      </c>
      <c r="BK5092">
        <v>0</v>
      </c>
      <c r="BL5092">
        <v>5</v>
      </c>
      <c r="BM5092">
        <v>0</v>
      </c>
      <c r="BN5092">
        <v>1</v>
      </c>
      <c r="BO5092">
        <v>8</v>
      </c>
      <c r="BP5092">
        <v>0</v>
      </c>
      <c r="BQ5092">
        <v>0</v>
      </c>
      <c r="BR5092">
        <v>0</v>
      </c>
      <c r="BS5092">
        <v>1</v>
      </c>
      <c r="BT5092">
        <v>36</v>
      </c>
      <c r="BU5092" t="s">
        <v>4867</v>
      </c>
    </row>
    <row r="5093" spans="1:73">
      <c r="A5093" t="s">
        <v>4552</v>
      </c>
      <c r="B5093" t="s">
        <v>4553</v>
      </c>
      <c r="C5093">
        <v>341</v>
      </c>
      <c r="D5093" t="s">
        <v>119</v>
      </c>
      <c r="E5093" t="s">
        <v>78</v>
      </c>
      <c r="F5093" t="s">
        <v>77</v>
      </c>
      <c r="G5093">
        <v>0</v>
      </c>
      <c r="H5093">
        <v>0</v>
      </c>
      <c r="I5093">
        <v>0</v>
      </c>
      <c r="J5093">
        <v>0</v>
      </c>
      <c r="K5093">
        <v>0</v>
      </c>
      <c r="L5093">
        <v>2</v>
      </c>
      <c r="M5093">
        <v>0</v>
      </c>
      <c r="N5093">
        <v>3</v>
      </c>
      <c r="O5093">
        <v>0</v>
      </c>
      <c r="P5093">
        <v>0</v>
      </c>
      <c r="Q5093">
        <v>2</v>
      </c>
      <c r="R5093">
        <v>0</v>
      </c>
      <c r="S5093">
        <v>3</v>
      </c>
      <c r="T5093">
        <v>0</v>
      </c>
      <c r="U5093">
        <v>0</v>
      </c>
      <c r="V5093">
        <v>0</v>
      </c>
      <c r="W5093">
        <v>0</v>
      </c>
      <c r="X5093">
        <v>0</v>
      </c>
      <c r="Y5093">
        <v>0</v>
      </c>
      <c r="Z5093">
        <v>0</v>
      </c>
      <c r="AA5093">
        <v>0</v>
      </c>
      <c r="AB5093">
        <v>13</v>
      </c>
      <c r="AC5093">
        <v>1</v>
      </c>
      <c r="AD5093">
        <v>0</v>
      </c>
      <c r="AE5093">
        <v>0</v>
      </c>
      <c r="AF5093">
        <v>0</v>
      </c>
      <c r="AG5093">
        <v>0</v>
      </c>
      <c r="AH5093">
        <v>0</v>
      </c>
      <c r="AI5093">
        <v>0</v>
      </c>
      <c r="AJ5093">
        <v>0</v>
      </c>
      <c r="AK5093">
        <v>0</v>
      </c>
      <c r="AL5093">
        <v>0</v>
      </c>
      <c r="AM5093">
        <v>1</v>
      </c>
      <c r="AN5093">
        <v>0</v>
      </c>
      <c r="AO5093">
        <v>0</v>
      </c>
      <c r="AP5093">
        <v>0</v>
      </c>
      <c r="AQ5093">
        <v>0</v>
      </c>
      <c r="AR5093">
        <v>0</v>
      </c>
      <c r="AS5093">
        <v>0</v>
      </c>
      <c r="AT5093">
        <v>0</v>
      </c>
      <c r="AU5093">
        <v>0</v>
      </c>
      <c r="AV5093">
        <v>0</v>
      </c>
      <c r="AW5093">
        <v>0</v>
      </c>
      <c r="AX5093">
        <v>4</v>
      </c>
      <c r="AY5093">
        <v>0</v>
      </c>
      <c r="AZ5093">
        <v>3</v>
      </c>
      <c r="BA5093">
        <v>5</v>
      </c>
      <c r="BB5093">
        <v>0</v>
      </c>
      <c r="BC5093">
        <v>0</v>
      </c>
      <c r="BD5093">
        <v>0</v>
      </c>
      <c r="BE5093">
        <v>0</v>
      </c>
      <c r="BF5093">
        <v>0</v>
      </c>
      <c r="BG5093">
        <v>0</v>
      </c>
      <c r="BH5093">
        <v>0</v>
      </c>
      <c r="BI5093">
        <v>7</v>
      </c>
      <c r="BJ5093">
        <v>0</v>
      </c>
      <c r="BK5093">
        <v>0</v>
      </c>
      <c r="BL5093">
        <v>2</v>
      </c>
      <c r="BM5093">
        <v>0</v>
      </c>
      <c r="BN5093">
        <v>0</v>
      </c>
      <c r="BO5093">
        <v>5</v>
      </c>
      <c r="BP5093">
        <v>2</v>
      </c>
      <c r="BQ5093">
        <v>0</v>
      </c>
      <c r="BR5093">
        <v>2</v>
      </c>
      <c r="BS5093">
        <v>3</v>
      </c>
      <c r="BT5093">
        <v>21</v>
      </c>
      <c r="BU5093" t="s">
        <v>4868</v>
      </c>
    </row>
    <row r="5094" spans="1:73">
      <c r="A5094" t="s">
        <v>4552</v>
      </c>
      <c r="B5094" t="s">
        <v>4553</v>
      </c>
      <c r="C5094">
        <v>342</v>
      </c>
      <c r="D5094" t="s">
        <v>119</v>
      </c>
      <c r="E5094" t="s">
        <v>245</v>
      </c>
      <c r="F5094" t="s">
        <v>184</v>
      </c>
      <c r="G5094">
        <v>0</v>
      </c>
      <c r="H5094">
        <v>3</v>
      </c>
      <c r="I5094">
        <v>0</v>
      </c>
      <c r="J5094">
        <v>0</v>
      </c>
      <c r="K5094">
        <v>0</v>
      </c>
      <c r="L5094">
        <v>5</v>
      </c>
      <c r="M5094">
        <v>0</v>
      </c>
      <c r="N5094">
        <v>7</v>
      </c>
      <c r="O5094">
        <v>0</v>
      </c>
      <c r="P5094">
        <v>0</v>
      </c>
      <c r="Q5094">
        <v>1</v>
      </c>
      <c r="R5094">
        <v>0</v>
      </c>
      <c r="S5094">
        <v>6</v>
      </c>
      <c r="T5094">
        <v>7</v>
      </c>
      <c r="U5094">
        <v>0</v>
      </c>
      <c r="V5094">
        <v>0</v>
      </c>
      <c r="W5094">
        <v>0</v>
      </c>
      <c r="X5094">
        <v>0</v>
      </c>
      <c r="Y5094">
        <v>0</v>
      </c>
      <c r="Z5094">
        <v>0</v>
      </c>
      <c r="AA5094">
        <v>0</v>
      </c>
      <c r="AB5094">
        <v>34</v>
      </c>
      <c r="AC5094">
        <v>0</v>
      </c>
      <c r="AD5094">
        <v>0</v>
      </c>
      <c r="AE5094">
        <v>0</v>
      </c>
      <c r="AF5094">
        <v>0</v>
      </c>
      <c r="AG5094">
        <v>0</v>
      </c>
      <c r="AH5094">
        <v>0</v>
      </c>
      <c r="AI5094">
        <v>4</v>
      </c>
      <c r="AJ5094">
        <v>0</v>
      </c>
      <c r="AK5094">
        <v>0</v>
      </c>
      <c r="AL5094">
        <v>0</v>
      </c>
      <c r="AM5094">
        <v>6</v>
      </c>
      <c r="AN5094">
        <v>0</v>
      </c>
      <c r="AO5094">
        <v>0</v>
      </c>
      <c r="AP5094">
        <v>0</v>
      </c>
      <c r="AQ5094">
        <v>0</v>
      </c>
      <c r="AR5094">
        <v>0</v>
      </c>
      <c r="AS5094">
        <v>0</v>
      </c>
      <c r="AT5094">
        <v>2</v>
      </c>
      <c r="AU5094">
        <v>1</v>
      </c>
      <c r="AV5094">
        <v>0</v>
      </c>
      <c r="AW5094">
        <v>0</v>
      </c>
      <c r="AX5094">
        <v>0</v>
      </c>
      <c r="AY5094">
        <v>6</v>
      </c>
      <c r="AZ5094">
        <v>5</v>
      </c>
      <c r="BA5094">
        <v>6</v>
      </c>
      <c r="BB5094">
        <v>5</v>
      </c>
      <c r="BC5094">
        <v>6</v>
      </c>
      <c r="BD5094">
        <v>0</v>
      </c>
      <c r="BE5094">
        <v>0</v>
      </c>
      <c r="BF5094">
        <v>0</v>
      </c>
      <c r="BG5094">
        <v>0</v>
      </c>
      <c r="BH5094">
        <v>0</v>
      </c>
      <c r="BI5094">
        <v>0</v>
      </c>
      <c r="BJ5094">
        <v>4</v>
      </c>
      <c r="BK5094">
        <v>0</v>
      </c>
      <c r="BL5094">
        <v>0</v>
      </c>
      <c r="BM5094">
        <v>0</v>
      </c>
      <c r="BN5094">
        <v>2</v>
      </c>
      <c r="BO5094">
        <v>7</v>
      </c>
      <c r="BP5094">
        <v>0</v>
      </c>
      <c r="BQ5094">
        <v>0</v>
      </c>
      <c r="BR5094">
        <v>0</v>
      </c>
      <c r="BS5094">
        <v>2</v>
      </c>
      <c r="BT5094">
        <v>54</v>
      </c>
      <c r="BU5094" t="s">
        <v>4869</v>
      </c>
    </row>
    <row r="5095" spans="1:73">
      <c r="A5095" t="s">
        <v>4552</v>
      </c>
      <c r="B5095" t="s">
        <v>4553</v>
      </c>
      <c r="C5095">
        <v>343</v>
      </c>
      <c r="D5095" t="s">
        <v>119</v>
      </c>
      <c r="E5095" t="s">
        <v>78</v>
      </c>
      <c r="F5095" t="s">
        <v>77</v>
      </c>
      <c r="G5095">
        <v>0</v>
      </c>
      <c r="H5095">
        <v>2</v>
      </c>
      <c r="I5095">
        <v>0</v>
      </c>
      <c r="J5095">
        <v>0</v>
      </c>
      <c r="K5095">
        <v>0</v>
      </c>
      <c r="L5095">
        <v>0</v>
      </c>
      <c r="M5095">
        <v>0</v>
      </c>
      <c r="N5095">
        <v>1</v>
      </c>
      <c r="O5095">
        <v>0</v>
      </c>
      <c r="P5095">
        <v>0</v>
      </c>
      <c r="Q5095">
        <v>0</v>
      </c>
      <c r="R5095">
        <v>0</v>
      </c>
      <c r="S5095">
        <v>1</v>
      </c>
      <c r="T5095">
        <v>0</v>
      </c>
      <c r="U5095">
        <v>0</v>
      </c>
      <c r="V5095">
        <v>0</v>
      </c>
      <c r="W5095">
        <v>1</v>
      </c>
      <c r="X5095">
        <v>0</v>
      </c>
      <c r="Y5095">
        <v>0</v>
      </c>
      <c r="Z5095">
        <v>0</v>
      </c>
      <c r="AA5095">
        <v>0</v>
      </c>
      <c r="AB5095">
        <v>7</v>
      </c>
      <c r="AC5095">
        <v>0</v>
      </c>
      <c r="AD5095">
        <v>0</v>
      </c>
      <c r="AE5095">
        <v>2</v>
      </c>
      <c r="AF5095">
        <v>0</v>
      </c>
      <c r="AG5095">
        <v>0</v>
      </c>
      <c r="AH5095">
        <v>0</v>
      </c>
      <c r="AI5095">
        <v>0</v>
      </c>
      <c r="AJ5095">
        <v>0</v>
      </c>
      <c r="AK5095">
        <v>0</v>
      </c>
      <c r="AL5095">
        <v>0</v>
      </c>
      <c r="AM5095">
        <v>2</v>
      </c>
      <c r="AN5095">
        <v>0</v>
      </c>
      <c r="AO5095">
        <v>0</v>
      </c>
      <c r="AP5095">
        <v>0</v>
      </c>
      <c r="AQ5095">
        <v>1</v>
      </c>
      <c r="AR5095">
        <v>0</v>
      </c>
      <c r="AS5095">
        <v>0</v>
      </c>
      <c r="AT5095">
        <v>0</v>
      </c>
      <c r="AU5095">
        <v>1</v>
      </c>
      <c r="AV5095">
        <v>2</v>
      </c>
      <c r="AW5095">
        <v>0</v>
      </c>
      <c r="AX5095">
        <v>1</v>
      </c>
      <c r="AY5095">
        <v>2</v>
      </c>
      <c r="AZ5095">
        <v>3</v>
      </c>
      <c r="BA5095">
        <v>3</v>
      </c>
      <c r="BB5095">
        <v>0</v>
      </c>
      <c r="BC5095">
        <v>2</v>
      </c>
      <c r="BD5095">
        <v>0</v>
      </c>
      <c r="BE5095">
        <v>0</v>
      </c>
      <c r="BF5095">
        <v>0</v>
      </c>
      <c r="BG5095">
        <v>0</v>
      </c>
      <c r="BH5095">
        <v>0</v>
      </c>
      <c r="BI5095">
        <v>5</v>
      </c>
      <c r="BJ5095">
        <v>1</v>
      </c>
      <c r="BK5095">
        <v>0</v>
      </c>
      <c r="BL5095">
        <v>0</v>
      </c>
      <c r="BM5095">
        <v>0</v>
      </c>
      <c r="BN5095">
        <v>0</v>
      </c>
      <c r="BO5095">
        <v>4</v>
      </c>
      <c r="BP5095">
        <v>1</v>
      </c>
      <c r="BQ5095">
        <v>0</v>
      </c>
      <c r="BR5095">
        <v>0</v>
      </c>
      <c r="BS5095">
        <v>3</v>
      </c>
      <c r="BT5095">
        <v>17</v>
      </c>
      <c r="BU5095" t="s">
        <v>4870</v>
      </c>
    </row>
    <row r="5096" spans="1:73">
      <c r="A5096" t="s">
        <v>4552</v>
      </c>
      <c r="B5096" t="s">
        <v>4553</v>
      </c>
      <c r="C5096">
        <v>344</v>
      </c>
      <c r="D5096" t="s">
        <v>119</v>
      </c>
      <c r="E5096" t="s">
        <v>183</v>
      </c>
      <c r="F5096" t="s">
        <v>184</v>
      </c>
      <c r="G5096">
        <v>0</v>
      </c>
      <c r="H5096">
        <v>0</v>
      </c>
      <c r="I5096">
        <v>0</v>
      </c>
      <c r="J5096">
        <v>0</v>
      </c>
      <c r="K5096">
        <v>0</v>
      </c>
      <c r="L5096">
        <v>0</v>
      </c>
      <c r="M5096">
        <v>0</v>
      </c>
      <c r="N5096">
        <v>1</v>
      </c>
      <c r="O5096">
        <v>0</v>
      </c>
      <c r="P5096">
        <v>0</v>
      </c>
      <c r="Q5096">
        <v>0</v>
      </c>
      <c r="R5096">
        <v>0</v>
      </c>
      <c r="S5096">
        <v>1</v>
      </c>
      <c r="T5096">
        <v>0</v>
      </c>
      <c r="U5096">
        <v>0</v>
      </c>
      <c r="V5096">
        <v>0</v>
      </c>
      <c r="W5096">
        <v>1</v>
      </c>
      <c r="X5096">
        <v>0</v>
      </c>
      <c r="Y5096">
        <v>0</v>
      </c>
      <c r="Z5096">
        <v>0</v>
      </c>
      <c r="AA5096">
        <v>0</v>
      </c>
      <c r="AB5096">
        <v>2</v>
      </c>
      <c r="AC5096">
        <v>0</v>
      </c>
      <c r="AD5096">
        <v>0</v>
      </c>
      <c r="AE5096">
        <v>0</v>
      </c>
      <c r="AF5096">
        <v>0</v>
      </c>
      <c r="AG5096">
        <v>0</v>
      </c>
      <c r="AH5096">
        <v>0</v>
      </c>
      <c r="AI5096">
        <v>0</v>
      </c>
      <c r="AJ5096">
        <v>0</v>
      </c>
      <c r="AK5096">
        <v>0</v>
      </c>
      <c r="AL5096">
        <v>0</v>
      </c>
      <c r="AM5096">
        <v>0</v>
      </c>
      <c r="AN5096">
        <v>0</v>
      </c>
      <c r="AO5096">
        <v>0</v>
      </c>
      <c r="AP5096">
        <v>0</v>
      </c>
      <c r="AQ5096">
        <v>1</v>
      </c>
      <c r="AR5096">
        <v>0</v>
      </c>
      <c r="AS5096">
        <v>0</v>
      </c>
      <c r="AT5096">
        <v>0</v>
      </c>
      <c r="AU5096">
        <v>0</v>
      </c>
      <c r="AV5096">
        <v>0</v>
      </c>
      <c r="AW5096">
        <v>0</v>
      </c>
      <c r="AX5096">
        <v>0</v>
      </c>
      <c r="AY5096">
        <v>0</v>
      </c>
      <c r="AZ5096">
        <v>1</v>
      </c>
      <c r="BA5096">
        <v>0</v>
      </c>
      <c r="BB5096">
        <v>0</v>
      </c>
      <c r="BC5096">
        <v>0</v>
      </c>
      <c r="BD5096">
        <v>0</v>
      </c>
      <c r="BE5096">
        <v>0</v>
      </c>
      <c r="BF5096">
        <v>0</v>
      </c>
      <c r="BG5096">
        <v>0</v>
      </c>
      <c r="BH5096">
        <v>0</v>
      </c>
      <c r="BI5096">
        <v>0</v>
      </c>
      <c r="BJ5096">
        <v>0</v>
      </c>
      <c r="BK5096">
        <v>0</v>
      </c>
      <c r="BL5096">
        <v>0</v>
      </c>
      <c r="BM5096">
        <v>0</v>
      </c>
      <c r="BN5096">
        <v>0</v>
      </c>
      <c r="BO5096">
        <v>1</v>
      </c>
      <c r="BP5096">
        <v>0</v>
      </c>
      <c r="BQ5096">
        <v>0</v>
      </c>
      <c r="BR5096">
        <v>0</v>
      </c>
      <c r="BS5096">
        <v>1</v>
      </c>
      <c r="BT5096">
        <v>4</v>
      </c>
      <c r="BU5096" t="s">
        <v>4871</v>
      </c>
    </row>
    <row r="5097" spans="1:73">
      <c r="A5097" t="s">
        <v>4552</v>
      </c>
      <c r="B5097" t="s">
        <v>4553</v>
      </c>
      <c r="C5097">
        <v>345</v>
      </c>
      <c r="D5097" t="s">
        <v>119</v>
      </c>
      <c r="E5097" t="s">
        <v>78</v>
      </c>
      <c r="F5097" t="s">
        <v>77</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1</v>
      </c>
      <c r="AV5097">
        <v>0</v>
      </c>
      <c r="AW5097">
        <v>0</v>
      </c>
      <c r="AX5097">
        <v>0</v>
      </c>
      <c r="AY5097">
        <v>0</v>
      </c>
      <c r="AZ5097">
        <v>0</v>
      </c>
      <c r="BA5097">
        <v>0</v>
      </c>
      <c r="BB5097">
        <v>0</v>
      </c>
      <c r="BC5097">
        <v>0</v>
      </c>
      <c r="BD5097">
        <v>0</v>
      </c>
      <c r="BE5097">
        <v>0</v>
      </c>
      <c r="BF5097">
        <v>0</v>
      </c>
      <c r="BG5097">
        <v>0</v>
      </c>
      <c r="BH5097">
        <v>0</v>
      </c>
      <c r="BI5097">
        <v>0</v>
      </c>
      <c r="BJ5097">
        <v>0</v>
      </c>
      <c r="BK5097">
        <v>0</v>
      </c>
      <c r="BL5097">
        <v>0</v>
      </c>
      <c r="BM5097">
        <v>0</v>
      </c>
      <c r="BN5097">
        <v>0</v>
      </c>
      <c r="BO5097">
        <v>1</v>
      </c>
      <c r="BP5097">
        <v>0</v>
      </c>
      <c r="BQ5097">
        <v>0</v>
      </c>
      <c r="BR5097">
        <v>0</v>
      </c>
      <c r="BS5097">
        <v>1</v>
      </c>
      <c r="BT5097">
        <v>3</v>
      </c>
      <c r="BU5097" t="s">
        <v>4872</v>
      </c>
    </row>
    <row r="5098" spans="1:73">
      <c r="A5098" t="s">
        <v>4552</v>
      </c>
      <c r="B5098" t="s">
        <v>4553</v>
      </c>
      <c r="C5098">
        <v>346</v>
      </c>
      <c r="D5098" t="s">
        <v>119</v>
      </c>
      <c r="E5098" t="s">
        <v>183</v>
      </c>
      <c r="F5098" t="s">
        <v>184</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0</v>
      </c>
      <c r="BB5098">
        <v>0</v>
      </c>
      <c r="BC5098">
        <v>0</v>
      </c>
      <c r="BD5098">
        <v>0</v>
      </c>
      <c r="BE5098">
        <v>0</v>
      </c>
      <c r="BF5098">
        <v>0</v>
      </c>
      <c r="BG5098">
        <v>0</v>
      </c>
      <c r="BH5098">
        <v>0</v>
      </c>
      <c r="BI5098">
        <v>0</v>
      </c>
      <c r="BJ5098">
        <v>0</v>
      </c>
      <c r="BK5098">
        <v>0</v>
      </c>
      <c r="BL5098">
        <v>0</v>
      </c>
      <c r="BM5098">
        <v>0</v>
      </c>
      <c r="BN5098">
        <v>0</v>
      </c>
      <c r="BO5098">
        <v>0</v>
      </c>
      <c r="BP5098">
        <v>0</v>
      </c>
      <c r="BQ5098">
        <v>0</v>
      </c>
      <c r="BR5098">
        <v>0</v>
      </c>
      <c r="BS5098">
        <v>1</v>
      </c>
      <c r="BT5098">
        <v>1</v>
      </c>
      <c r="BU5098" t="s">
        <v>4873</v>
      </c>
    </row>
    <row r="5099" spans="1:73">
      <c r="A5099" t="s">
        <v>4552</v>
      </c>
      <c r="B5099" t="s">
        <v>4553</v>
      </c>
      <c r="C5099">
        <v>347</v>
      </c>
      <c r="D5099" t="s">
        <v>119</v>
      </c>
      <c r="E5099" t="s">
        <v>78</v>
      </c>
      <c r="F5099" t="s">
        <v>77</v>
      </c>
      <c r="G5099">
        <v>0</v>
      </c>
      <c r="H5099">
        <v>0</v>
      </c>
      <c r="I5099">
        <v>0</v>
      </c>
      <c r="J5099">
        <v>0</v>
      </c>
      <c r="K5099">
        <v>0</v>
      </c>
      <c r="L5099">
        <v>0</v>
      </c>
      <c r="M5099">
        <v>0</v>
      </c>
      <c r="N5099">
        <v>1</v>
      </c>
      <c r="O5099">
        <v>0</v>
      </c>
      <c r="P5099">
        <v>0</v>
      </c>
      <c r="Q5099">
        <v>2</v>
      </c>
      <c r="R5099">
        <v>0</v>
      </c>
      <c r="S5099">
        <v>0</v>
      </c>
      <c r="T5099">
        <v>0</v>
      </c>
      <c r="U5099">
        <v>0</v>
      </c>
      <c r="V5099">
        <v>0</v>
      </c>
      <c r="W5099">
        <v>0</v>
      </c>
      <c r="X5099">
        <v>0</v>
      </c>
      <c r="Y5099">
        <v>0</v>
      </c>
      <c r="Z5099">
        <v>0</v>
      </c>
      <c r="AA5099">
        <v>0</v>
      </c>
      <c r="AB5099">
        <v>3</v>
      </c>
      <c r="AC5099">
        <v>0</v>
      </c>
      <c r="AD5099">
        <v>0</v>
      </c>
      <c r="AE5099">
        <v>0</v>
      </c>
      <c r="AF5099">
        <v>0</v>
      </c>
      <c r="AG5099">
        <v>0</v>
      </c>
      <c r="AH5099">
        <v>1</v>
      </c>
      <c r="AI5099">
        <v>0</v>
      </c>
      <c r="AJ5099">
        <v>0</v>
      </c>
      <c r="AK5099">
        <v>0</v>
      </c>
      <c r="AL5099">
        <v>0</v>
      </c>
      <c r="AM5099">
        <v>0</v>
      </c>
      <c r="AN5099">
        <v>0</v>
      </c>
      <c r="AO5099">
        <v>0</v>
      </c>
      <c r="AP5099">
        <v>0</v>
      </c>
      <c r="AQ5099">
        <v>1</v>
      </c>
      <c r="AR5099">
        <v>0</v>
      </c>
      <c r="AS5099">
        <v>0</v>
      </c>
      <c r="AT5099">
        <v>0</v>
      </c>
      <c r="AU5099">
        <v>0</v>
      </c>
      <c r="AV5099">
        <v>0</v>
      </c>
      <c r="AW5099">
        <v>0</v>
      </c>
      <c r="AX5099">
        <v>2</v>
      </c>
      <c r="AY5099">
        <v>0</v>
      </c>
      <c r="AZ5099">
        <v>2</v>
      </c>
      <c r="BA5099">
        <v>2</v>
      </c>
      <c r="BB5099">
        <v>0</v>
      </c>
      <c r="BC5099">
        <v>0</v>
      </c>
      <c r="BD5099">
        <v>0</v>
      </c>
      <c r="BE5099">
        <v>0</v>
      </c>
      <c r="BF5099">
        <v>0</v>
      </c>
      <c r="BG5099">
        <v>0</v>
      </c>
      <c r="BH5099">
        <v>0</v>
      </c>
      <c r="BI5099">
        <v>0</v>
      </c>
      <c r="BJ5099">
        <v>0</v>
      </c>
      <c r="BK5099">
        <v>0</v>
      </c>
      <c r="BL5099">
        <v>0</v>
      </c>
      <c r="BM5099">
        <v>0</v>
      </c>
      <c r="BN5099">
        <v>0</v>
      </c>
      <c r="BO5099">
        <v>2</v>
      </c>
      <c r="BP5099">
        <v>0</v>
      </c>
      <c r="BQ5099">
        <v>0</v>
      </c>
      <c r="BR5099">
        <v>0</v>
      </c>
      <c r="BS5099">
        <v>1</v>
      </c>
      <c r="BT5099">
        <v>10</v>
      </c>
      <c r="BU5099" t="s">
        <v>4874</v>
      </c>
    </row>
    <row r="5100" spans="1:73">
      <c r="A5100" t="s">
        <v>4552</v>
      </c>
      <c r="B5100" t="s">
        <v>4553</v>
      </c>
      <c r="C5100">
        <v>348</v>
      </c>
      <c r="D5100" t="s">
        <v>119</v>
      </c>
      <c r="E5100" t="s">
        <v>183</v>
      </c>
      <c r="F5100" t="s">
        <v>184</v>
      </c>
      <c r="G5100">
        <v>0</v>
      </c>
      <c r="H5100">
        <v>2</v>
      </c>
      <c r="I5100">
        <v>0</v>
      </c>
      <c r="J5100">
        <v>0</v>
      </c>
      <c r="K5100">
        <v>0</v>
      </c>
      <c r="L5100">
        <v>2</v>
      </c>
      <c r="M5100">
        <v>0</v>
      </c>
      <c r="N5100">
        <v>7</v>
      </c>
      <c r="O5100">
        <v>0</v>
      </c>
      <c r="P5100">
        <v>0</v>
      </c>
      <c r="Q5100">
        <v>1</v>
      </c>
      <c r="R5100">
        <v>0</v>
      </c>
      <c r="S5100">
        <v>1</v>
      </c>
      <c r="T5100">
        <v>1</v>
      </c>
      <c r="U5100">
        <v>0</v>
      </c>
      <c r="V5100">
        <v>0</v>
      </c>
      <c r="W5100">
        <v>0</v>
      </c>
      <c r="X5100">
        <v>0</v>
      </c>
      <c r="Y5100">
        <v>0</v>
      </c>
      <c r="Z5100">
        <v>0</v>
      </c>
      <c r="AA5100">
        <v>0</v>
      </c>
      <c r="AB5100">
        <v>21</v>
      </c>
      <c r="AC5100">
        <v>0</v>
      </c>
      <c r="AD5100">
        <v>0</v>
      </c>
      <c r="AE5100">
        <v>1</v>
      </c>
      <c r="AF5100">
        <v>0</v>
      </c>
      <c r="AG5100">
        <v>0</v>
      </c>
      <c r="AH5100">
        <v>4</v>
      </c>
      <c r="AI5100">
        <v>0</v>
      </c>
      <c r="AJ5100">
        <v>0</v>
      </c>
      <c r="AK5100">
        <v>0</v>
      </c>
      <c r="AL5100">
        <v>0</v>
      </c>
      <c r="AM5100">
        <v>2</v>
      </c>
      <c r="AN5100">
        <v>0</v>
      </c>
      <c r="AO5100">
        <v>0</v>
      </c>
      <c r="AP5100">
        <v>0</v>
      </c>
      <c r="AQ5100">
        <v>0</v>
      </c>
      <c r="AR5100">
        <v>0</v>
      </c>
      <c r="AS5100">
        <v>0</v>
      </c>
      <c r="AT5100">
        <v>0</v>
      </c>
      <c r="AU5100">
        <v>1</v>
      </c>
      <c r="AV5100">
        <v>1</v>
      </c>
      <c r="AW5100">
        <v>0</v>
      </c>
      <c r="AX5100">
        <v>6</v>
      </c>
      <c r="AY5100">
        <v>4</v>
      </c>
      <c r="AZ5100">
        <v>6</v>
      </c>
      <c r="BA5100">
        <v>9</v>
      </c>
      <c r="BB5100">
        <v>0</v>
      </c>
      <c r="BC5100">
        <v>1</v>
      </c>
      <c r="BD5100">
        <v>0</v>
      </c>
      <c r="BE5100">
        <v>0</v>
      </c>
      <c r="BF5100">
        <v>0</v>
      </c>
      <c r="BG5100">
        <v>0</v>
      </c>
      <c r="BH5100">
        <v>0</v>
      </c>
      <c r="BI5100">
        <v>5</v>
      </c>
      <c r="BJ5100">
        <v>1</v>
      </c>
      <c r="BK5100">
        <v>0</v>
      </c>
      <c r="BL5100">
        <v>0</v>
      </c>
      <c r="BM5100">
        <v>0</v>
      </c>
      <c r="BN5100">
        <v>0</v>
      </c>
      <c r="BO5100">
        <v>7</v>
      </c>
      <c r="BP5100">
        <v>0</v>
      </c>
      <c r="BQ5100">
        <v>2</v>
      </c>
      <c r="BR5100">
        <v>2</v>
      </c>
      <c r="BS5100">
        <v>3</v>
      </c>
      <c r="BT5100">
        <v>28</v>
      </c>
      <c r="BU5100" t="s">
        <v>4875</v>
      </c>
    </row>
    <row r="5101" spans="1:73">
      <c r="A5101" t="s">
        <v>4552</v>
      </c>
      <c r="B5101" t="s">
        <v>4553</v>
      </c>
      <c r="C5101">
        <v>349</v>
      </c>
      <c r="D5101" t="s">
        <v>119</v>
      </c>
      <c r="E5101" t="s">
        <v>4566</v>
      </c>
      <c r="F5101" t="s">
        <v>101</v>
      </c>
      <c r="G5101">
        <v>0</v>
      </c>
      <c r="H5101">
        <v>2</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2</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0</v>
      </c>
      <c r="BB5101">
        <v>0</v>
      </c>
      <c r="BC5101">
        <v>0</v>
      </c>
      <c r="BD5101">
        <v>0</v>
      </c>
      <c r="BE5101">
        <v>0</v>
      </c>
      <c r="BF5101">
        <v>0</v>
      </c>
      <c r="BG5101">
        <v>0</v>
      </c>
      <c r="BH5101">
        <v>0</v>
      </c>
      <c r="BI5101">
        <v>0</v>
      </c>
      <c r="BJ5101">
        <v>0</v>
      </c>
      <c r="BK5101">
        <v>0</v>
      </c>
      <c r="BL5101">
        <v>0</v>
      </c>
      <c r="BM5101">
        <v>0</v>
      </c>
      <c r="BN5101">
        <v>0</v>
      </c>
      <c r="BO5101">
        <v>0</v>
      </c>
      <c r="BP5101">
        <v>0</v>
      </c>
      <c r="BQ5101">
        <v>0</v>
      </c>
      <c r="BR5101">
        <v>0</v>
      </c>
      <c r="BS5101">
        <v>1</v>
      </c>
      <c r="BT5101">
        <v>4</v>
      </c>
      <c r="BU5101" t="s">
        <v>4876</v>
      </c>
    </row>
    <row r="5102" spans="1:73">
      <c r="A5102" t="s">
        <v>4552</v>
      </c>
      <c r="B5102" t="s">
        <v>4553</v>
      </c>
      <c r="C5102">
        <v>350</v>
      </c>
      <c r="D5102" t="s">
        <v>119</v>
      </c>
      <c r="E5102" t="s">
        <v>183</v>
      </c>
      <c r="F5102" t="s">
        <v>184</v>
      </c>
      <c r="G5102">
        <v>0</v>
      </c>
      <c r="H5102">
        <v>2</v>
      </c>
      <c r="I5102">
        <v>0</v>
      </c>
      <c r="J5102">
        <v>0</v>
      </c>
      <c r="K5102">
        <v>0</v>
      </c>
      <c r="L5102">
        <v>0</v>
      </c>
      <c r="M5102">
        <v>0</v>
      </c>
      <c r="N5102">
        <v>4</v>
      </c>
      <c r="O5102">
        <v>0</v>
      </c>
      <c r="P5102">
        <v>0</v>
      </c>
      <c r="Q5102">
        <v>2</v>
      </c>
      <c r="R5102">
        <v>0</v>
      </c>
      <c r="S5102">
        <v>5</v>
      </c>
      <c r="T5102">
        <v>2</v>
      </c>
      <c r="U5102">
        <v>0</v>
      </c>
      <c r="V5102">
        <v>0</v>
      </c>
      <c r="W5102">
        <v>0</v>
      </c>
      <c r="X5102">
        <v>0</v>
      </c>
      <c r="Y5102">
        <v>0</v>
      </c>
      <c r="Z5102">
        <v>0</v>
      </c>
      <c r="AA5102">
        <v>0</v>
      </c>
      <c r="AB5102">
        <v>15</v>
      </c>
      <c r="AC5102">
        <v>0</v>
      </c>
      <c r="AD5102">
        <v>0</v>
      </c>
      <c r="AE5102">
        <v>0</v>
      </c>
      <c r="AF5102">
        <v>0</v>
      </c>
      <c r="AG5102">
        <v>0</v>
      </c>
      <c r="AH5102">
        <v>0</v>
      </c>
      <c r="AI5102">
        <v>3</v>
      </c>
      <c r="AJ5102">
        <v>0</v>
      </c>
      <c r="AK5102">
        <v>0</v>
      </c>
      <c r="AL5102">
        <v>0</v>
      </c>
      <c r="AM5102">
        <v>3</v>
      </c>
      <c r="AN5102">
        <v>0</v>
      </c>
      <c r="AO5102">
        <v>0</v>
      </c>
      <c r="AP5102">
        <v>1</v>
      </c>
      <c r="AQ5102">
        <v>0</v>
      </c>
      <c r="AR5102">
        <v>0</v>
      </c>
      <c r="AS5102">
        <v>0</v>
      </c>
      <c r="AT5102">
        <v>0</v>
      </c>
      <c r="AU5102">
        <v>2</v>
      </c>
      <c r="AV5102">
        <v>0</v>
      </c>
      <c r="AW5102">
        <v>0</v>
      </c>
      <c r="AX5102">
        <v>3</v>
      </c>
      <c r="AY5102">
        <v>2</v>
      </c>
      <c r="AZ5102">
        <v>2</v>
      </c>
      <c r="BA5102">
        <v>6</v>
      </c>
      <c r="BB5102">
        <v>0</v>
      </c>
      <c r="BC5102">
        <v>1</v>
      </c>
      <c r="BD5102">
        <v>0</v>
      </c>
      <c r="BE5102">
        <v>0</v>
      </c>
      <c r="BF5102">
        <v>0</v>
      </c>
      <c r="BG5102">
        <v>0</v>
      </c>
      <c r="BH5102">
        <v>0</v>
      </c>
      <c r="BI5102">
        <v>5</v>
      </c>
      <c r="BJ5102">
        <v>0</v>
      </c>
      <c r="BK5102">
        <v>0</v>
      </c>
      <c r="BL5102">
        <v>0</v>
      </c>
      <c r="BM5102">
        <v>0</v>
      </c>
      <c r="BN5102">
        <v>0</v>
      </c>
      <c r="BO5102">
        <v>4</v>
      </c>
      <c r="BP5102">
        <v>2</v>
      </c>
      <c r="BQ5102">
        <v>0</v>
      </c>
      <c r="BR5102">
        <v>1</v>
      </c>
      <c r="BS5102">
        <v>1</v>
      </c>
      <c r="BT5102">
        <v>20</v>
      </c>
      <c r="BU5102" t="s">
        <v>4877</v>
      </c>
    </row>
    <row r="5103" spans="1:73">
      <c r="A5103" t="s">
        <v>4552</v>
      </c>
      <c r="B5103" t="s">
        <v>4553</v>
      </c>
      <c r="C5103">
        <v>351</v>
      </c>
      <c r="D5103" t="s">
        <v>119</v>
      </c>
      <c r="E5103" t="s">
        <v>4566</v>
      </c>
      <c r="F5103" t="s">
        <v>101</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0</v>
      </c>
      <c r="BB5103">
        <v>0</v>
      </c>
      <c r="BC5103">
        <v>0</v>
      </c>
      <c r="BD5103">
        <v>0</v>
      </c>
      <c r="BE5103">
        <v>0</v>
      </c>
      <c r="BF5103">
        <v>0</v>
      </c>
      <c r="BG5103">
        <v>0</v>
      </c>
      <c r="BH5103">
        <v>0</v>
      </c>
      <c r="BI5103">
        <v>0</v>
      </c>
      <c r="BJ5103">
        <v>0</v>
      </c>
      <c r="BK5103">
        <v>0</v>
      </c>
      <c r="BL5103">
        <v>0</v>
      </c>
      <c r="BM5103">
        <v>0</v>
      </c>
      <c r="BN5103">
        <v>0</v>
      </c>
      <c r="BO5103">
        <v>0</v>
      </c>
      <c r="BP5103">
        <v>0</v>
      </c>
      <c r="BQ5103">
        <v>0</v>
      </c>
      <c r="BR5103">
        <v>0</v>
      </c>
      <c r="BS5103">
        <v>1</v>
      </c>
      <c r="BT5103">
        <v>1</v>
      </c>
      <c r="BU5103" t="s">
        <v>213</v>
      </c>
    </row>
    <row r="5104" spans="1:73">
      <c r="A5104" t="s">
        <v>4552</v>
      </c>
      <c r="B5104" t="s">
        <v>4553</v>
      </c>
      <c r="C5104">
        <v>352</v>
      </c>
      <c r="D5104" t="s">
        <v>119</v>
      </c>
      <c r="E5104" t="s">
        <v>183</v>
      </c>
      <c r="F5104" t="s">
        <v>184</v>
      </c>
      <c r="G5104">
        <v>0</v>
      </c>
      <c r="H5104">
        <v>0</v>
      </c>
      <c r="I5104">
        <v>0</v>
      </c>
      <c r="J5104">
        <v>0</v>
      </c>
      <c r="K5104">
        <v>0</v>
      </c>
      <c r="L5104">
        <v>0</v>
      </c>
      <c r="M5104">
        <v>0</v>
      </c>
      <c r="N5104">
        <v>4</v>
      </c>
      <c r="O5104">
        <v>0</v>
      </c>
      <c r="P5104">
        <v>0</v>
      </c>
      <c r="Q5104">
        <v>0</v>
      </c>
      <c r="R5104">
        <v>0</v>
      </c>
      <c r="S5104">
        <v>3</v>
      </c>
      <c r="T5104">
        <v>3</v>
      </c>
      <c r="U5104">
        <v>0</v>
      </c>
      <c r="V5104">
        <v>1</v>
      </c>
      <c r="W5104">
        <v>2</v>
      </c>
      <c r="X5104">
        <v>0</v>
      </c>
      <c r="Y5104">
        <v>0</v>
      </c>
      <c r="Z5104">
        <v>0</v>
      </c>
      <c r="AA5104">
        <v>0</v>
      </c>
      <c r="AB5104">
        <v>11</v>
      </c>
      <c r="AC5104">
        <v>0</v>
      </c>
      <c r="AD5104">
        <v>0</v>
      </c>
      <c r="AE5104">
        <v>0</v>
      </c>
      <c r="AF5104">
        <v>0</v>
      </c>
      <c r="AG5104">
        <v>2</v>
      </c>
      <c r="AH5104">
        <v>0</v>
      </c>
      <c r="AI5104">
        <v>0</v>
      </c>
      <c r="AJ5104">
        <v>0</v>
      </c>
      <c r="AK5104">
        <v>0</v>
      </c>
      <c r="AL5104">
        <v>0</v>
      </c>
      <c r="AM5104">
        <v>2</v>
      </c>
      <c r="AN5104">
        <v>0</v>
      </c>
      <c r="AO5104">
        <v>0</v>
      </c>
      <c r="AP5104">
        <v>0</v>
      </c>
      <c r="AQ5104">
        <v>1</v>
      </c>
      <c r="AR5104">
        <v>0</v>
      </c>
      <c r="AS5104">
        <v>0</v>
      </c>
      <c r="AT5104">
        <v>0</v>
      </c>
      <c r="AU5104">
        <v>0</v>
      </c>
      <c r="AV5104">
        <v>0</v>
      </c>
      <c r="AW5104">
        <v>0</v>
      </c>
      <c r="AX5104">
        <v>1</v>
      </c>
      <c r="AY5104">
        <v>0</v>
      </c>
      <c r="AZ5104">
        <v>3</v>
      </c>
      <c r="BA5104">
        <v>3</v>
      </c>
      <c r="BB5104">
        <v>0</v>
      </c>
      <c r="BC5104">
        <v>5</v>
      </c>
      <c r="BD5104">
        <v>0</v>
      </c>
      <c r="BE5104">
        <v>0</v>
      </c>
      <c r="BF5104">
        <v>0</v>
      </c>
      <c r="BG5104">
        <v>0</v>
      </c>
      <c r="BH5104">
        <v>0</v>
      </c>
      <c r="BI5104">
        <v>3</v>
      </c>
      <c r="BJ5104">
        <v>0</v>
      </c>
      <c r="BK5104">
        <v>0</v>
      </c>
      <c r="BL5104">
        <v>2</v>
      </c>
      <c r="BM5104">
        <v>0</v>
      </c>
      <c r="BN5104">
        <v>1</v>
      </c>
      <c r="BO5104">
        <v>4</v>
      </c>
      <c r="BP5104">
        <v>0</v>
      </c>
      <c r="BQ5104">
        <v>0</v>
      </c>
      <c r="BR5104">
        <v>1</v>
      </c>
      <c r="BS5104">
        <v>1</v>
      </c>
      <c r="BT5104">
        <v>15</v>
      </c>
      <c r="BU5104" t="s">
        <v>4878</v>
      </c>
    </row>
    <row r="5105" spans="1:73">
      <c r="A5105" t="s">
        <v>4552</v>
      </c>
      <c r="B5105" t="s">
        <v>4553</v>
      </c>
      <c r="C5105">
        <v>353</v>
      </c>
      <c r="D5105" t="s">
        <v>119</v>
      </c>
      <c r="E5105" t="s">
        <v>4559</v>
      </c>
      <c r="F5105" t="s">
        <v>92</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0</v>
      </c>
      <c r="BB5105">
        <v>0</v>
      </c>
      <c r="BC5105">
        <v>0</v>
      </c>
      <c r="BD5105">
        <v>0</v>
      </c>
      <c r="BE5105">
        <v>0</v>
      </c>
      <c r="BF5105">
        <v>0</v>
      </c>
      <c r="BG5105">
        <v>0</v>
      </c>
      <c r="BH5105">
        <v>0</v>
      </c>
      <c r="BI5105">
        <v>0</v>
      </c>
      <c r="BJ5105">
        <v>0</v>
      </c>
      <c r="BK5105">
        <v>0</v>
      </c>
      <c r="BL5105">
        <v>0</v>
      </c>
      <c r="BM5105">
        <v>0</v>
      </c>
      <c r="BN5105">
        <v>0</v>
      </c>
      <c r="BO5105">
        <v>0</v>
      </c>
      <c r="BP5105">
        <v>0</v>
      </c>
      <c r="BQ5105">
        <v>0</v>
      </c>
      <c r="BR5105">
        <v>0</v>
      </c>
      <c r="BS5105">
        <v>1</v>
      </c>
      <c r="BT5105">
        <v>1</v>
      </c>
      <c r="BU5105" t="s">
        <v>243</v>
      </c>
    </row>
    <row r="5106" spans="1:73">
      <c r="A5106" t="s">
        <v>4552</v>
      </c>
      <c r="B5106" t="s">
        <v>4553</v>
      </c>
      <c r="C5106">
        <v>354</v>
      </c>
      <c r="D5106" t="s">
        <v>119</v>
      </c>
      <c r="E5106" t="s">
        <v>78</v>
      </c>
      <c r="F5106" t="s">
        <v>77</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1</v>
      </c>
      <c r="AC5106">
        <v>0</v>
      </c>
      <c r="AD5106">
        <v>0</v>
      </c>
      <c r="AE5106">
        <v>0</v>
      </c>
      <c r="AF5106">
        <v>0</v>
      </c>
      <c r="AG5106">
        <v>0</v>
      </c>
      <c r="AH5106">
        <v>0</v>
      </c>
      <c r="AI5106">
        <v>0</v>
      </c>
      <c r="AJ5106">
        <v>0</v>
      </c>
      <c r="AK5106">
        <v>0</v>
      </c>
      <c r="AL5106">
        <v>0</v>
      </c>
      <c r="AM5106">
        <v>1</v>
      </c>
      <c r="AN5106">
        <v>0</v>
      </c>
      <c r="AO5106">
        <v>0</v>
      </c>
      <c r="AP5106">
        <v>0</v>
      </c>
      <c r="AQ5106">
        <v>0</v>
      </c>
      <c r="AR5106">
        <v>0</v>
      </c>
      <c r="AS5106">
        <v>0</v>
      </c>
      <c r="AT5106">
        <v>0</v>
      </c>
      <c r="AU5106">
        <v>0</v>
      </c>
      <c r="AV5106">
        <v>0</v>
      </c>
      <c r="AW5106">
        <v>0</v>
      </c>
      <c r="AX5106">
        <v>0</v>
      </c>
      <c r="AY5106">
        <v>0</v>
      </c>
      <c r="AZ5106">
        <v>1</v>
      </c>
      <c r="BA5106">
        <v>1</v>
      </c>
      <c r="BB5106">
        <v>0</v>
      </c>
      <c r="BC5106">
        <v>0</v>
      </c>
      <c r="BD5106">
        <v>0</v>
      </c>
      <c r="BE5106">
        <v>0</v>
      </c>
      <c r="BF5106">
        <v>0</v>
      </c>
      <c r="BG5106">
        <v>0</v>
      </c>
      <c r="BH5106">
        <v>0</v>
      </c>
      <c r="BI5106">
        <v>0</v>
      </c>
      <c r="BJ5106">
        <v>0</v>
      </c>
      <c r="BK5106">
        <v>0</v>
      </c>
      <c r="BL5106">
        <v>0</v>
      </c>
      <c r="BM5106">
        <v>0</v>
      </c>
      <c r="BN5106">
        <v>0</v>
      </c>
      <c r="BO5106">
        <v>1</v>
      </c>
      <c r="BP5106">
        <v>0</v>
      </c>
      <c r="BQ5106">
        <v>0</v>
      </c>
      <c r="BR5106">
        <v>0</v>
      </c>
      <c r="BS5106">
        <v>1</v>
      </c>
      <c r="BT5106">
        <v>4</v>
      </c>
      <c r="BU5106" t="s">
        <v>4879</v>
      </c>
    </row>
    <row r="5107" spans="1:73">
      <c r="A5107" t="s">
        <v>4552</v>
      </c>
      <c r="B5107" t="s">
        <v>4553</v>
      </c>
      <c r="C5107">
        <v>355</v>
      </c>
      <c r="D5107" t="s">
        <v>119</v>
      </c>
      <c r="E5107" t="s">
        <v>4566</v>
      </c>
      <c r="F5107" t="s">
        <v>101</v>
      </c>
      <c r="G5107">
        <v>1</v>
      </c>
      <c r="H5107">
        <v>4</v>
      </c>
      <c r="I5107">
        <v>3</v>
      </c>
      <c r="J5107">
        <v>0</v>
      </c>
      <c r="K5107">
        <v>0</v>
      </c>
      <c r="L5107">
        <v>5</v>
      </c>
      <c r="M5107">
        <v>0</v>
      </c>
      <c r="N5107">
        <v>19</v>
      </c>
      <c r="O5107">
        <v>0</v>
      </c>
      <c r="P5107">
        <v>0</v>
      </c>
      <c r="Q5107">
        <v>3</v>
      </c>
      <c r="R5107">
        <v>1</v>
      </c>
      <c r="S5107">
        <v>16</v>
      </c>
      <c r="T5107">
        <v>3</v>
      </c>
      <c r="U5107">
        <v>0</v>
      </c>
      <c r="V5107">
        <v>1</v>
      </c>
      <c r="W5107">
        <v>2</v>
      </c>
      <c r="X5107">
        <v>0</v>
      </c>
      <c r="Y5107">
        <v>0</v>
      </c>
      <c r="Z5107">
        <v>0</v>
      </c>
      <c r="AA5107">
        <v>0</v>
      </c>
      <c r="AB5107">
        <v>69</v>
      </c>
      <c r="AC5107">
        <v>1</v>
      </c>
      <c r="AD5107">
        <v>0</v>
      </c>
      <c r="AE5107">
        <v>1</v>
      </c>
      <c r="AF5107">
        <v>0</v>
      </c>
      <c r="AG5107">
        <v>11</v>
      </c>
      <c r="AH5107">
        <v>2</v>
      </c>
      <c r="AI5107">
        <v>5</v>
      </c>
      <c r="AJ5107">
        <v>0</v>
      </c>
      <c r="AK5107">
        <v>0</v>
      </c>
      <c r="AL5107">
        <v>1</v>
      </c>
      <c r="AM5107">
        <v>9</v>
      </c>
      <c r="AN5107">
        <v>0</v>
      </c>
      <c r="AO5107">
        <v>0</v>
      </c>
      <c r="AP5107">
        <v>1</v>
      </c>
      <c r="AQ5107">
        <v>3</v>
      </c>
      <c r="AR5107">
        <v>0</v>
      </c>
      <c r="AS5107">
        <v>0</v>
      </c>
      <c r="AT5107">
        <v>0</v>
      </c>
      <c r="AU5107">
        <v>2</v>
      </c>
      <c r="AV5107">
        <v>2</v>
      </c>
      <c r="AW5107">
        <v>3</v>
      </c>
      <c r="AX5107">
        <v>9</v>
      </c>
      <c r="AY5107">
        <v>10</v>
      </c>
      <c r="AZ5107">
        <v>21</v>
      </c>
      <c r="BA5107">
        <v>20</v>
      </c>
      <c r="BB5107">
        <v>2</v>
      </c>
      <c r="BC5107">
        <v>14</v>
      </c>
      <c r="BD5107">
        <v>0</v>
      </c>
      <c r="BE5107">
        <v>0</v>
      </c>
      <c r="BF5107">
        <v>1</v>
      </c>
      <c r="BG5107">
        <v>0</v>
      </c>
      <c r="BH5107">
        <v>0</v>
      </c>
      <c r="BI5107">
        <v>19</v>
      </c>
      <c r="BJ5107">
        <v>4</v>
      </c>
      <c r="BK5107">
        <v>0</v>
      </c>
      <c r="BL5107">
        <v>0</v>
      </c>
      <c r="BM5107">
        <v>0</v>
      </c>
      <c r="BN5107">
        <v>1</v>
      </c>
      <c r="BO5107">
        <v>25</v>
      </c>
      <c r="BP5107">
        <v>4</v>
      </c>
      <c r="BQ5107">
        <v>3</v>
      </c>
      <c r="BR5107">
        <v>2</v>
      </c>
      <c r="BS5107">
        <v>9</v>
      </c>
      <c r="BT5107">
        <v>120</v>
      </c>
      <c r="BU5107" t="s">
        <v>4880</v>
      </c>
    </row>
    <row r="5108" spans="1:73">
      <c r="A5108" t="s">
        <v>4552</v>
      </c>
      <c r="B5108" t="s">
        <v>4553</v>
      </c>
      <c r="C5108">
        <v>356</v>
      </c>
      <c r="D5108" t="s">
        <v>119</v>
      </c>
      <c r="E5108" t="s">
        <v>183</v>
      </c>
      <c r="F5108" t="s">
        <v>184</v>
      </c>
      <c r="G5108">
        <v>0</v>
      </c>
      <c r="H5108">
        <v>0</v>
      </c>
      <c r="I5108">
        <v>0</v>
      </c>
      <c r="J5108">
        <v>0</v>
      </c>
      <c r="K5108">
        <v>0</v>
      </c>
      <c r="L5108">
        <v>0</v>
      </c>
      <c r="M5108">
        <v>0</v>
      </c>
      <c r="N5108">
        <v>1</v>
      </c>
      <c r="O5108">
        <v>0</v>
      </c>
      <c r="P5108">
        <v>0</v>
      </c>
      <c r="Q5108">
        <v>1</v>
      </c>
      <c r="R5108">
        <v>0</v>
      </c>
      <c r="S5108">
        <v>5</v>
      </c>
      <c r="T5108">
        <v>3</v>
      </c>
      <c r="U5108">
        <v>0</v>
      </c>
      <c r="V5108">
        <v>0</v>
      </c>
      <c r="W5108">
        <v>1</v>
      </c>
      <c r="X5108">
        <v>0</v>
      </c>
      <c r="Y5108">
        <v>0</v>
      </c>
      <c r="Z5108">
        <v>0</v>
      </c>
      <c r="AA5108">
        <v>0</v>
      </c>
      <c r="AB5108">
        <v>7</v>
      </c>
      <c r="AC5108">
        <v>0</v>
      </c>
      <c r="AD5108">
        <v>0</v>
      </c>
      <c r="AE5108">
        <v>0</v>
      </c>
      <c r="AF5108">
        <v>0</v>
      </c>
      <c r="AG5108">
        <v>2</v>
      </c>
      <c r="AH5108">
        <v>0</v>
      </c>
      <c r="AI5108">
        <v>3</v>
      </c>
      <c r="AJ5108">
        <v>0</v>
      </c>
      <c r="AK5108">
        <v>0</v>
      </c>
      <c r="AL5108">
        <v>0</v>
      </c>
      <c r="AM5108">
        <v>1</v>
      </c>
      <c r="AN5108">
        <v>0</v>
      </c>
      <c r="AO5108">
        <v>0</v>
      </c>
      <c r="AP5108">
        <v>1</v>
      </c>
      <c r="AQ5108">
        <v>0</v>
      </c>
      <c r="AR5108">
        <v>0</v>
      </c>
      <c r="AS5108">
        <v>0</v>
      </c>
      <c r="AT5108">
        <v>0</v>
      </c>
      <c r="AU5108">
        <v>0</v>
      </c>
      <c r="AV5108">
        <v>0</v>
      </c>
      <c r="AW5108">
        <v>0</v>
      </c>
      <c r="AX5108">
        <v>1</v>
      </c>
      <c r="AY5108">
        <v>2</v>
      </c>
      <c r="AZ5108">
        <v>2</v>
      </c>
      <c r="BA5108">
        <v>2</v>
      </c>
      <c r="BB5108">
        <v>0</v>
      </c>
      <c r="BC5108">
        <v>2</v>
      </c>
      <c r="BD5108">
        <v>0</v>
      </c>
      <c r="BE5108">
        <v>0</v>
      </c>
      <c r="BF5108">
        <v>0</v>
      </c>
      <c r="BG5108">
        <v>0</v>
      </c>
      <c r="BH5108">
        <v>0</v>
      </c>
      <c r="BI5108">
        <v>3</v>
      </c>
      <c r="BJ5108">
        <v>0</v>
      </c>
      <c r="BK5108">
        <v>0</v>
      </c>
      <c r="BL5108">
        <v>0</v>
      </c>
      <c r="BM5108">
        <v>0</v>
      </c>
      <c r="BN5108">
        <v>0</v>
      </c>
      <c r="BO5108">
        <v>2</v>
      </c>
      <c r="BP5108">
        <v>1</v>
      </c>
      <c r="BQ5108">
        <v>0</v>
      </c>
      <c r="BR5108">
        <v>0</v>
      </c>
      <c r="BS5108">
        <v>1</v>
      </c>
      <c r="BT5108">
        <v>14</v>
      </c>
      <c r="BU5108" t="s">
        <v>4881</v>
      </c>
    </row>
    <row r="5109" spans="1:73">
      <c r="A5109" t="s">
        <v>4552</v>
      </c>
      <c r="B5109" t="s">
        <v>4553</v>
      </c>
      <c r="C5109">
        <v>357</v>
      </c>
      <c r="D5109" t="s">
        <v>119</v>
      </c>
      <c r="E5109" t="s">
        <v>4566</v>
      </c>
      <c r="F5109" t="s">
        <v>101</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2</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1</v>
      </c>
      <c r="AU5109">
        <v>0</v>
      </c>
      <c r="AV5109">
        <v>0</v>
      </c>
      <c r="AW5109">
        <v>0</v>
      </c>
      <c r="AX5109">
        <v>1</v>
      </c>
      <c r="AY5109">
        <v>0</v>
      </c>
      <c r="AZ5109">
        <v>1</v>
      </c>
      <c r="BA5109">
        <v>1</v>
      </c>
      <c r="BB5109">
        <v>0</v>
      </c>
      <c r="BC5109">
        <v>0</v>
      </c>
      <c r="BD5109">
        <v>0</v>
      </c>
      <c r="BE5109">
        <v>0</v>
      </c>
      <c r="BF5109">
        <v>0</v>
      </c>
      <c r="BG5109">
        <v>0</v>
      </c>
      <c r="BH5109">
        <v>0</v>
      </c>
      <c r="BI5109">
        <v>3</v>
      </c>
      <c r="BJ5109">
        <v>0</v>
      </c>
      <c r="BK5109">
        <v>0</v>
      </c>
      <c r="BL5109">
        <v>0</v>
      </c>
      <c r="BM5109">
        <v>0</v>
      </c>
      <c r="BN5109">
        <v>0</v>
      </c>
      <c r="BO5109">
        <v>1</v>
      </c>
      <c r="BP5109">
        <v>0</v>
      </c>
      <c r="BQ5109">
        <v>0</v>
      </c>
      <c r="BR5109">
        <v>1</v>
      </c>
      <c r="BS5109">
        <v>3</v>
      </c>
      <c r="BT5109">
        <v>10</v>
      </c>
      <c r="BU5109" t="s">
        <v>4882</v>
      </c>
    </row>
    <row r="5110" spans="1:73">
      <c r="A5110" t="s">
        <v>4552</v>
      </c>
      <c r="B5110" t="s">
        <v>4553</v>
      </c>
      <c r="C5110">
        <v>358</v>
      </c>
      <c r="D5110" t="s">
        <v>312</v>
      </c>
      <c r="E5110" t="s">
        <v>4575</v>
      </c>
      <c r="F5110" t="s">
        <v>92</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5</v>
      </c>
      <c r="AC5110">
        <v>0</v>
      </c>
      <c r="AD5110">
        <v>0</v>
      </c>
      <c r="AE5110">
        <v>0</v>
      </c>
      <c r="AF5110">
        <v>0</v>
      </c>
      <c r="AG5110">
        <v>0</v>
      </c>
      <c r="AH5110">
        <v>2</v>
      </c>
      <c r="AI5110">
        <v>0</v>
      </c>
      <c r="AJ5110">
        <v>0</v>
      </c>
      <c r="AK5110">
        <v>0</v>
      </c>
      <c r="AL5110">
        <v>0</v>
      </c>
      <c r="AM5110">
        <v>0</v>
      </c>
      <c r="AN5110">
        <v>0</v>
      </c>
      <c r="AO5110">
        <v>0</v>
      </c>
      <c r="AP5110">
        <v>0</v>
      </c>
      <c r="AQ5110">
        <v>0</v>
      </c>
      <c r="AR5110">
        <v>0</v>
      </c>
      <c r="AS5110">
        <v>0</v>
      </c>
      <c r="AT5110">
        <v>0</v>
      </c>
      <c r="AU5110">
        <v>1</v>
      </c>
      <c r="AV5110">
        <v>0</v>
      </c>
      <c r="AW5110">
        <v>0</v>
      </c>
      <c r="AX5110">
        <v>2</v>
      </c>
      <c r="AY5110">
        <v>3</v>
      </c>
      <c r="AZ5110">
        <v>2</v>
      </c>
      <c r="BA5110">
        <v>2</v>
      </c>
      <c r="BB5110">
        <v>0</v>
      </c>
      <c r="BC5110">
        <v>2</v>
      </c>
      <c r="BD5110">
        <v>0</v>
      </c>
      <c r="BE5110">
        <v>0</v>
      </c>
      <c r="BF5110">
        <v>0</v>
      </c>
      <c r="BG5110">
        <v>0</v>
      </c>
      <c r="BH5110">
        <v>0</v>
      </c>
      <c r="BI5110">
        <v>0</v>
      </c>
      <c r="BJ5110">
        <v>0</v>
      </c>
      <c r="BK5110">
        <v>0</v>
      </c>
      <c r="BL5110">
        <v>0</v>
      </c>
      <c r="BM5110">
        <v>0</v>
      </c>
      <c r="BN5110">
        <v>0</v>
      </c>
      <c r="BO5110">
        <v>3</v>
      </c>
      <c r="BP5110">
        <v>0</v>
      </c>
      <c r="BQ5110">
        <v>0</v>
      </c>
      <c r="BR5110">
        <v>0</v>
      </c>
      <c r="BS5110">
        <v>1</v>
      </c>
      <c r="BT5110">
        <v>9</v>
      </c>
      <c r="BU5110" t="s">
        <v>4883</v>
      </c>
    </row>
    <row r="5111" spans="1:73">
      <c r="A5111" t="s">
        <v>4552</v>
      </c>
      <c r="B5111" t="s">
        <v>4553</v>
      </c>
      <c r="C5111">
        <v>359</v>
      </c>
      <c r="D5111" t="s">
        <v>312</v>
      </c>
      <c r="E5111" t="s">
        <v>78</v>
      </c>
      <c r="F5111" t="s">
        <v>77</v>
      </c>
      <c r="G5111">
        <v>0</v>
      </c>
      <c r="H5111">
        <v>8</v>
      </c>
      <c r="I5111">
        <v>0</v>
      </c>
      <c r="J5111">
        <v>0</v>
      </c>
      <c r="K5111">
        <v>0</v>
      </c>
      <c r="L5111">
        <v>9</v>
      </c>
      <c r="M5111">
        <v>0</v>
      </c>
      <c r="N5111">
        <v>13</v>
      </c>
      <c r="O5111">
        <v>0</v>
      </c>
      <c r="P5111">
        <v>0</v>
      </c>
      <c r="Q5111">
        <v>2</v>
      </c>
      <c r="R5111">
        <v>0</v>
      </c>
      <c r="S5111">
        <v>16</v>
      </c>
      <c r="T5111">
        <v>8</v>
      </c>
      <c r="U5111">
        <v>0</v>
      </c>
      <c r="V5111">
        <v>0</v>
      </c>
      <c r="W5111">
        <v>0</v>
      </c>
      <c r="X5111">
        <v>0</v>
      </c>
      <c r="Y5111">
        <v>0</v>
      </c>
      <c r="Z5111">
        <v>0</v>
      </c>
      <c r="AA5111">
        <v>0</v>
      </c>
      <c r="AB5111">
        <v>91</v>
      </c>
      <c r="AC5111">
        <v>2</v>
      </c>
      <c r="AD5111">
        <v>0</v>
      </c>
      <c r="AE5111">
        <v>1</v>
      </c>
      <c r="AF5111">
        <v>0</v>
      </c>
      <c r="AG5111">
        <v>2</v>
      </c>
      <c r="AH5111">
        <v>1</v>
      </c>
      <c r="AI5111">
        <v>9</v>
      </c>
      <c r="AJ5111">
        <v>0</v>
      </c>
      <c r="AK5111">
        <v>0</v>
      </c>
      <c r="AL5111">
        <v>0</v>
      </c>
      <c r="AM5111">
        <v>7</v>
      </c>
      <c r="AN5111">
        <v>0</v>
      </c>
      <c r="AO5111">
        <v>0</v>
      </c>
      <c r="AP5111">
        <v>6</v>
      </c>
      <c r="AQ5111">
        <v>0</v>
      </c>
      <c r="AR5111">
        <v>0</v>
      </c>
      <c r="AS5111">
        <v>0</v>
      </c>
      <c r="AT5111">
        <v>3</v>
      </c>
      <c r="AU5111">
        <v>2</v>
      </c>
      <c r="AV5111">
        <v>1</v>
      </c>
      <c r="AW5111">
        <v>0</v>
      </c>
      <c r="AX5111">
        <v>11</v>
      </c>
      <c r="AY5111">
        <v>23</v>
      </c>
      <c r="AZ5111">
        <v>11</v>
      </c>
      <c r="BA5111">
        <v>18</v>
      </c>
      <c r="BB5111">
        <v>3</v>
      </c>
      <c r="BC5111">
        <v>25</v>
      </c>
      <c r="BD5111">
        <v>0</v>
      </c>
      <c r="BE5111">
        <v>0</v>
      </c>
      <c r="BF5111">
        <v>0</v>
      </c>
      <c r="BG5111">
        <v>0</v>
      </c>
      <c r="BH5111">
        <v>3</v>
      </c>
      <c r="BI5111">
        <v>15</v>
      </c>
      <c r="BJ5111">
        <v>11</v>
      </c>
      <c r="BK5111">
        <v>0</v>
      </c>
      <c r="BL5111">
        <v>2</v>
      </c>
      <c r="BM5111">
        <v>0</v>
      </c>
      <c r="BN5111">
        <v>4</v>
      </c>
      <c r="BO5111">
        <v>17</v>
      </c>
      <c r="BP5111">
        <v>2</v>
      </c>
      <c r="BQ5111">
        <v>1</v>
      </c>
      <c r="BR5111">
        <v>2</v>
      </c>
      <c r="BS5111">
        <v>10</v>
      </c>
      <c r="BT5111">
        <v>153</v>
      </c>
      <c r="BU5111" t="s">
        <v>4884</v>
      </c>
    </row>
    <row r="5112" spans="1:73">
      <c r="A5112" t="s">
        <v>4552</v>
      </c>
      <c r="B5112" t="s">
        <v>4553</v>
      </c>
      <c r="C5112">
        <v>360</v>
      </c>
      <c r="D5112" t="s">
        <v>312</v>
      </c>
      <c r="E5112" t="s">
        <v>4566</v>
      </c>
      <c r="F5112" t="s">
        <v>101</v>
      </c>
      <c r="G5112">
        <v>5</v>
      </c>
      <c r="H5112">
        <v>12</v>
      </c>
      <c r="I5112">
        <v>7</v>
      </c>
      <c r="J5112">
        <v>1</v>
      </c>
      <c r="K5112">
        <v>0</v>
      </c>
      <c r="L5112">
        <v>19</v>
      </c>
      <c r="M5112">
        <v>0</v>
      </c>
      <c r="N5112">
        <v>36</v>
      </c>
      <c r="O5112">
        <v>3</v>
      </c>
      <c r="P5112">
        <v>0</v>
      </c>
      <c r="Q5112">
        <v>1</v>
      </c>
      <c r="R5112">
        <v>5</v>
      </c>
      <c r="S5112">
        <v>45</v>
      </c>
      <c r="T5112">
        <v>11</v>
      </c>
      <c r="U5112">
        <v>1</v>
      </c>
      <c r="V5112">
        <v>2</v>
      </c>
      <c r="W5112">
        <v>8</v>
      </c>
      <c r="X5112">
        <v>0</v>
      </c>
      <c r="Y5112">
        <v>0</v>
      </c>
      <c r="Z5112">
        <v>0</v>
      </c>
      <c r="AA5112">
        <v>0</v>
      </c>
      <c r="AB5112">
        <v>189</v>
      </c>
      <c r="AC5112">
        <v>3</v>
      </c>
      <c r="AD5112">
        <v>0</v>
      </c>
      <c r="AE5112">
        <v>1</v>
      </c>
      <c r="AF5112">
        <v>0</v>
      </c>
      <c r="AG5112">
        <v>10</v>
      </c>
      <c r="AH5112">
        <v>2</v>
      </c>
      <c r="AI5112">
        <v>12</v>
      </c>
      <c r="AJ5112">
        <v>0</v>
      </c>
      <c r="AK5112">
        <v>0</v>
      </c>
      <c r="AL5112">
        <v>9</v>
      </c>
      <c r="AM5112">
        <v>19</v>
      </c>
      <c r="AN5112">
        <v>0</v>
      </c>
      <c r="AO5112">
        <v>0</v>
      </c>
      <c r="AP5112">
        <v>4</v>
      </c>
      <c r="AQ5112">
        <v>5</v>
      </c>
      <c r="AR5112">
        <v>1</v>
      </c>
      <c r="AS5112">
        <v>1</v>
      </c>
      <c r="AT5112">
        <v>10</v>
      </c>
      <c r="AU5112">
        <v>12</v>
      </c>
      <c r="AV5112">
        <v>1</v>
      </c>
      <c r="AW5112">
        <v>6</v>
      </c>
      <c r="AX5112">
        <v>14</v>
      </c>
      <c r="AY5112">
        <v>39</v>
      </c>
      <c r="AZ5112">
        <v>26</v>
      </c>
      <c r="BA5112">
        <v>34</v>
      </c>
      <c r="BB5112">
        <v>8</v>
      </c>
      <c r="BC5112">
        <v>33</v>
      </c>
      <c r="BD5112">
        <v>0</v>
      </c>
      <c r="BE5112">
        <v>0</v>
      </c>
      <c r="BF5112">
        <v>0</v>
      </c>
      <c r="BG5112">
        <v>2</v>
      </c>
      <c r="BH5112">
        <v>0</v>
      </c>
      <c r="BI5112">
        <v>25</v>
      </c>
      <c r="BJ5112">
        <v>11</v>
      </c>
      <c r="BK5112">
        <v>0</v>
      </c>
      <c r="BL5112">
        <v>3</v>
      </c>
      <c r="BM5112">
        <v>1</v>
      </c>
      <c r="BN5112">
        <v>13</v>
      </c>
      <c r="BO5112">
        <v>46</v>
      </c>
      <c r="BP5112">
        <v>3</v>
      </c>
      <c r="BQ5112">
        <v>0</v>
      </c>
      <c r="BR5112">
        <v>5</v>
      </c>
      <c r="BS5112">
        <v>30</v>
      </c>
      <c r="BT5112">
        <v>325</v>
      </c>
      <c r="BU5112" t="s">
        <v>4885</v>
      </c>
    </row>
    <row r="5113" spans="1:73">
      <c r="A5113" t="s">
        <v>4552</v>
      </c>
      <c r="B5113" t="s">
        <v>4553</v>
      </c>
      <c r="C5113">
        <v>361</v>
      </c>
      <c r="D5113" t="s">
        <v>312</v>
      </c>
      <c r="E5113" t="s">
        <v>78</v>
      </c>
      <c r="F5113" t="s">
        <v>77</v>
      </c>
      <c r="G5113">
        <v>0</v>
      </c>
      <c r="H5113">
        <v>1</v>
      </c>
      <c r="I5113">
        <v>3</v>
      </c>
      <c r="J5113">
        <v>0</v>
      </c>
      <c r="K5113">
        <v>0</v>
      </c>
      <c r="L5113">
        <v>2</v>
      </c>
      <c r="M5113">
        <v>0</v>
      </c>
      <c r="N5113">
        <v>2</v>
      </c>
      <c r="O5113">
        <v>0</v>
      </c>
      <c r="P5113">
        <v>0</v>
      </c>
      <c r="Q5113">
        <v>0</v>
      </c>
      <c r="R5113">
        <v>0</v>
      </c>
      <c r="S5113">
        <v>2</v>
      </c>
      <c r="T5113">
        <v>2</v>
      </c>
      <c r="U5113">
        <v>0</v>
      </c>
      <c r="V5113">
        <v>0</v>
      </c>
      <c r="W5113">
        <v>0</v>
      </c>
      <c r="X5113">
        <v>0</v>
      </c>
      <c r="Y5113">
        <v>0</v>
      </c>
      <c r="Z5113">
        <v>0</v>
      </c>
      <c r="AA5113">
        <v>0</v>
      </c>
      <c r="AB5113">
        <v>14</v>
      </c>
      <c r="AC5113">
        <v>0</v>
      </c>
      <c r="AD5113">
        <v>0</v>
      </c>
      <c r="AE5113">
        <v>0</v>
      </c>
      <c r="AF5113">
        <v>0</v>
      </c>
      <c r="AG5113">
        <v>0</v>
      </c>
      <c r="AH5113">
        <v>0</v>
      </c>
      <c r="AI5113">
        <v>2</v>
      </c>
      <c r="AJ5113">
        <v>0</v>
      </c>
      <c r="AK5113">
        <v>0</v>
      </c>
      <c r="AL5113">
        <v>0</v>
      </c>
      <c r="AM5113">
        <v>1</v>
      </c>
      <c r="AN5113">
        <v>0</v>
      </c>
      <c r="AO5113">
        <v>0</v>
      </c>
      <c r="AP5113">
        <v>0</v>
      </c>
      <c r="AQ5113">
        <v>0</v>
      </c>
      <c r="AR5113">
        <v>0</v>
      </c>
      <c r="AS5113">
        <v>0</v>
      </c>
      <c r="AT5113">
        <v>0</v>
      </c>
      <c r="AU5113">
        <v>0</v>
      </c>
      <c r="AV5113">
        <v>0</v>
      </c>
      <c r="AW5113">
        <v>3</v>
      </c>
      <c r="AX5113">
        <v>2</v>
      </c>
      <c r="AY5113">
        <v>4</v>
      </c>
      <c r="AZ5113">
        <v>3</v>
      </c>
      <c r="BA5113">
        <v>3</v>
      </c>
      <c r="BB5113">
        <v>0</v>
      </c>
      <c r="BC5113">
        <v>5</v>
      </c>
      <c r="BD5113">
        <v>0</v>
      </c>
      <c r="BE5113">
        <v>0</v>
      </c>
      <c r="BF5113">
        <v>0</v>
      </c>
      <c r="BG5113">
        <v>0</v>
      </c>
      <c r="BH5113">
        <v>1</v>
      </c>
      <c r="BI5113">
        <v>4</v>
      </c>
      <c r="BJ5113">
        <v>3</v>
      </c>
      <c r="BK5113">
        <v>0</v>
      </c>
      <c r="BL5113">
        <v>0</v>
      </c>
      <c r="BM5113">
        <v>0</v>
      </c>
      <c r="BN5113">
        <v>0</v>
      </c>
      <c r="BO5113">
        <v>3</v>
      </c>
      <c r="BP5113">
        <v>0</v>
      </c>
      <c r="BQ5113">
        <v>0</v>
      </c>
      <c r="BR5113">
        <v>0</v>
      </c>
      <c r="BS5113">
        <v>2</v>
      </c>
      <c r="BT5113">
        <v>32</v>
      </c>
      <c r="BU5113" t="s">
        <v>4886</v>
      </c>
    </row>
    <row r="5114" spans="1:73">
      <c r="A5114" t="s">
        <v>4552</v>
      </c>
      <c r="B5114" t="s">
        <v>4553</v>
      </c>
      <c r="C5114">
        <v>362</v>
      </c>
      <c r="D5114" t="s">
        <v>312</v>
      </c>
      <c r="E5114" t="s">
        <v>4559</v>
      </c>
      <c r="F5114" t="s">
        <v>92</v>
      </c>
      <c r="G5114">
        <v>0</v>
      </c>
      <c r="H5114">
        <v>11</v>
      </c>
      <c r="I5114">
        <v>2</v>
      </c>
      <c r="J5114">
        <v>0</v>
      </c>
      <c r="K5114">
        <v>0</v>
      </c>
      <c r="L5114">
        <v>25</v>
      </c>
      <c r="M5114">
        <v>0</v>
      </c>
      <c r="N5114">
        <v>41</v>
      </c>
      <c r="O5114">
        <v>0</v>
      </c>
      <c r="P5114">
        <v>0</v>
      </c>
      <c r="Q5114">
        <v>2</v>
      </c>
      <c r="R5114">
        <v>2</v>
      </c>
      <c r="S5114">
        <v>46</v>
      </c>
      <c r="T5114">
        <v>20</v>
      </c>
      <c r="U5114">
        <v>0</v>
      </c>
      <c r="V5114">
        <v>9</v>
      </c>
      <c r="W5114">
        <v>6</v>
      </c>
      <c r="X5114">
        <v>0</v>
      </c>
      <c r="Y5114">
        <v>0</v>
      </c>
      <c r="Z5114">
        <v>0</v>
      </c>
      <c r="AA5114">
        <v>0</v>
      </c>
      <c r="AB5114">
        <v>201</v>
      </c>
      <c r="AC5114">
        <v>3</v>
      </c>
      <c r="AD5114">
        <v>0</v>
      </c>
      <c r="AE5114">
        <v>1</v>
      </c>
      <c r="AF5114">
        <v>0</v>
      </c>
      <c r="AG5114">
        <v>21</v>
      </c>
      <c r="AH5114">
        <v>2</v>
      </c>
      <c r="AI5114">
        <v>12</v>
      </c>
      <c r="AJ5114">
        <v>0</v>
      </c>
      <c r="AK5114">
        <v>2</v>
      </c>
      <c r="AL5114">
        <v>4</v>
      </c>
      <c r="AM5114">
        <v>32</v>
      </c>
      <c r="AN5114">
        <v>4</v>
      </c>
      <c r="AO5114">
        <v>0</v>
      </c>
      <c r="AP5114">
        <v>5</v>
      </c>
      <c r="AQ5114">
        <v>2</v>
      </c>
      <c r="AR5114">
        <v>1</v>
      </c>
      <c r="AS5114">
        <v>0</v>
      </c>
      <c r="AT5114">
        <v>2</v>
      </c>
      <c r="AU5114">
        <v>3</v>
      </c>
      <c r="AV5114">
        <v>2</v>
      </c>
      <c r="AW5114">
        <v>1</v>
      </c>
      <c r="AX5114">
        <v>19</v>
      </c>
      <c r="AY5114">
        <v>37</v>
      </c>
      <c r="AZ5114">
        <v>49</v>
      </c>
      <c r="BA5114">
        <v>52</v>
      </c>
      <c r="BB5114">
        <v>6</v>
      </c>
      <c r="BC5114">
        <v>37</v>
      </c>
      <c r="BD5114">
        <v>0</v>
      </c>
      <c r="BE5114">
        <v>0</v>
      </c>
      <c r="BF5114">
        <v>1</v>
      </c>
      <c r="BG5114">
        <v>0</v>
      </c>
      <c r="BH5114">
        <v>1</v>
      </c>
      <c r="BI5114">
        <v>63</v>
      </c>
      <c r="BJ5114">
        <v>12</v>
      </c>
      <c r="BK5114">
        <v>0</v>
      </c>
      <c r="BL5114">
        <v>5</v>
      </c>
      <c r="BM5114">
        <v>2</v>
      </c>
      <c r="BN5114">
        <v>12</v>
      </c>
      <c r="BO5114">
        <v>61</v>
      </c>
      <c r="BP5114">
        <v>7</v>
      </c>
      <c r="BQ5114">
        <v>0</v>
      </c>
      <c r="BR5114">
        <v>7</v>
      </c>
      <c r="BS5114">
        <v>28</v>
      </c>
      <c r="BT5114">
        <v>348</v>
      </c>
      <c r="BU5114" t="s">
        <v>4887</v>
      </c>
    </row>
    <row r="5115" spans="1:73">
      <c r="A5115" t="s">
        <v>4552</v>
      </c>
      <c r="B5115" t="s">
        <v>4553</v>
      </c>
      <c r="C5115">
        <v>363</v>
      </c>
      <c r="D5115" t="s">
        <v>312</v>
      </c>
      <c r="E5115" t="s">
        <v>78</v>
      </c>
      <c r="F5115" t="s">
        <v>77</v>
      </c>
      <c r="G5115">
        <v>0</v>
      </c>
      <c r="H5115">
        <v>1</v>
      </c>
      <c r="I5115">
        <v>0</v>
      </c>
      <c r="J5115">
        <v>0</v>
      </c>
      <c r="K5115">
        <v>0</v>
      </c>
      <c r="L5115">
        <v>1</v>
      </c>
      <c r="M5115">
        <v>0</v>
      </c>
      <c r="N5115">
        <v>2</v>
      </c>
      <c r="O5115">
        <v>0</v>
      </c>
      <c r="P5115">
        <v>0</v>
      </c>
      <c r="Q5115">
        <v>0</v>
      </c>
      <c r="R5115">
        <v>0</v>
      </c>
      <c r="S5115">
        <v>2</v>
      </c>
      <c r="T5115">
        <v>2</v>
      </c>
      <c r="U5115">
        <v>0</v>
      </c>
      <c r="V5115">
        <v>0</v>
      </c>
      <c r="W5115">
        <v>0</v>
      </c>
      <c r="X5115">
        <v>0</v>
      </c>
      <c r="Y5115">
        <v>0</v>
      </c>
      <c r="Z5115">
        <v>0</v>
      </c>
      <c r="AA5115">
        <v>0</v>
      </c>
      <c r="AB5115">
        <v>12</v>
      </c>
      <c r="AC5115">
        <v>0</v>
      </c>
      <c r="AD5115">
        <v>0</v>
      </c>
      <c r="AE5115">
        <v>0</v>
      </c>
      <c r="AF5115">
        <v>0</v>
      </c>
      <c r="AG5115">
        <v>0</v>
      </c>
      <c r="AH5115">
        <v>0</v>
      </c>
      <c r="AI5115">
        <v>2</v>
      </c>
      <c r="AJ5115">
        <v>0</v>
      </c>
      <c r="AK5115">
        <v>0</v>
      </c>
      <c r="AL5115">
        <v>0</v>
      </c>
      <c r="AM5115">
        <v>0</v>
      </c>
      <c r="AN5115">
        <v>0</v>
      </c>
      <c r="AO5115">
        <v>0</v>
      </c>
      <c r="AP5115">
        <v>0</v>
      </c>
      <c r="AQ5115">
        <v>0</v>
      </c>
      <c r="AR5115">
        <v>0</v>
      </c>
      <c r="AS5115">
        <v>0</v>
      </c>
      <c r="AT5115">
        <v>0</v>
      </c>
      <c r="AU5115">
        <v>0</v>
      </c>
      <c r="AV5115">
        <v>0</v>
      </c>
      <c r="AW5115">
        <v>0</v>
      </c>
      <c r="AX5115">
        <v>1</v>
      </c>
      <c r="AY5115">
        <v>4</v>
      </c>
      <c r="AZ5115">
        <v>2</v>
      </c>
      <c r="BA5115">
        <v>1</v>
      </c>
      <c r="BB5115">
        <v>0</v>
      </c>
      <c r="BC5115">
        <v>3</v>
      </c>
      <c r="BD5115">
        <v>0</v>
      </c>
      <c r="BE5115">
        <v>0</v>
      </c>
      <c r="BF5115">
        <v>0</v>
      </c>
      <c r="BG5115">
        <v>0</v>
      </c>
      <c r="BH5115">
        <v>1</v>
      </c>
      <c r="BI5115">
        <v>3</v>
      </c>
      <c r="BJ5115">
        <v>2</v>
      </c>
      <c r="BK5115">
        <v>0</v>
      </c>
      <c r="BL5115">
        <v>0</v>
      </c>
      <c r="BM5115">
        <v>0</v>
      </c>
      <c r="BN5115">
        <v>0</v>
      </c>
      <c r="BO5115">
        <v>2</v>
      </c>
      <c r="BP5115">
        <v>0</v>
      </c>
      <c r="BQ5115">
        <v>0</v>
      </c>
      <c r="BR5115">
        <v>0</v>
      </c>
      <c r="BS5115">
        <v>3</v>
      </c>
      <c r="BT5115">
        <v>33</v>
      </c>
      <c r="BU5115" t="s">
        <v>4888</v>
      </c>
    </row>
    <row r="5116" spans="1:73">
      <c r="A5116" t="s">
        <v>4552</v>
      </c>
      <c r="B5116" t="s">
        <v>4553</v>
      </c>
      <c r="C5116">
        <v>364</v>
      </c>
      <c r="D5116" t="s">
        <v>312</v>
      </c>
      <c r="E5116" t="s">
        <v>4580</v>
      </c>
      <c r="F5116" t="s">
        <v>101</v>
      </c>
      <c r="G5116">
        <v>4</v>
      </c>
      <c r="H5116">
        <v>15</v>
      </c>
      <c r="I5116">
        <v>7</v>
      </c>
      <c r="J5116">
        <v>0</v>
      </c>
      <c r="K5116">
        <v>0</v>
      </c>
      <c r="L5116">
        <v>20</v>
      </c>
      <c r="M5116">
        <v>1</v>
      </c>
      <c r="N5116">
        <v>33</v>
      </c>
      <c r="O5116">
        <v>0</v>
      </c>
      <c r="P5116">
        <v>0</v>
      </c>
      <c r="Q5116">
        <v>5</v>
      </c>
      <c r="R5116">
        <v>6</v>
      </c>
      <c r="S5116">
        <v>47</v>
      </c>
      <c r="T5116">
        <v>18</v>
      </c>
      <c r="U5116">
        <v>2</v>
      </c>
      <c r="V5116">
        <v>3</v>
      </c>
      <c r="W5116">
        <v>10</v>
      </c>
      <c r="X5116">
        <v>0</v>
      </c>
      <c r="Y5116">
        <v>0</v>
      </c>
      <c r="Z5116">
        <v>0</v>
      </c>
      <c r="AA5116">
        <v>0</v>
      </c>
      <c r="AB5116">
        <v>195</v>
      </c>
      <c r="AC5116">
        <v>4</v>
      </c>
      <c r="AD5116">
        <v>0</v>
      </c>
      <c r="AE5116">
        <v>0</v>
      </c>
      <c r="AF5116">
        <v>0</v>
      </c>
      <c r="AG5116">
        <v>16</v>
      </c>
      <c r="AH5116">
        <v>1</v>
      </c>
      <c r="AI5116">
        <v>12</v>
      </c>
      <c r="AJ5116">
        <v>0</v>
      </c>
      <c r="AK5116">
        <v>1</v>
      </c>
      <c r="AL5116">
        <v>3</v>
      </c>
      <c r="AM5116">
        <v>10</v>
      </c>
      <c r="AN5116">
        <v>0</v>
      </c>
      <c r="AO5116">
        <v>1</v>
      </c>
      <c r="AP5116">
        <v>2</v>
      </c>
      <c r="AQ5116">
        <v>5</v>
      </c>
      <c r="AR5116">
        <v>0</v>
      </c>
      <c r="AS5116">
        <v>0</v>
      </c>
      <c r="AT5116">
        <v>7</v>
      </c>
      <c r="AU5116">
        <v>6</v>
      </c>
      <c r="AV5116">
        <v>0</v>
      </c>
      <c r="AW5116">
        <v>7</v>
      </c>
      <c r="AX5116">
        <v>12</v>
      </c>
      <c r="AY5116">
        <v>47</v>
      </c>
      <c r="AZ5116">
        <v>32</v>
      </c>
      <c r="BA5116">
        <v>31</v>
      </c>
      <c r="BB5116">
        <v>15</v>
      </c>
      <c r="BC5116">
        <v>47</v>
      </c>
      <c r="BD5116">
        <v>0</v>
      </c>
      <c r="BE5116">
        <v>0</v>
      </c>
      <c r="BF5116">
        <v>0</v>
      </c>
      <c r="BG5116">
        <v>0</v>
      </c>
      <c r="BH5116">
        <v>0</v>
      </c>
      <c r="BI5116">
        <v>33</v>
      </c>
      <c r="BJ5116">
        <v>21</v>
      </c>
      <c r="BK5116">
        <v>0</v>
      </c>
      <c r="BL5116">
        <v>6</v>
      </c>
      <c r="BM5116">
        <v>3</v>
      </c>
      <c r="BN5116">
        <v>14</v>
      </c>
      <c r="BO5116">
        <v>45</v>
      </c>
      <c r="BP5116">
        <v>7</v>
      </c>
      <c r="BQ5116">
        <v>1</v>
      </c>
      <c r="BR5116">
        <v>1</v>
      </c>
      <c r="BS5116">
        <v>27</v>
      </c>
      <c r="BT5116">
        <v>342</v>
      </c>
      <c r="BU5116" t="s">
        <v>4889</v>
      </c>
    </row>
    <row r="5117" spans="1:73">
      <c r="A5117" t="s">
        <v>4552</v>
      </c>
      <c r="B5117" t="s">
        <v>4553</v>
      </c>
      <c r="C5117">
        <v>365</v>
      </c>
      <c r="D5117" t="s">
        <v>312</v>
      </c>
      <c r="E5117" t="s">
        <v>78</v>
      </c>
      <c r="F5117" t="s">
        <v>77</v>
      </c>
      <c r="G5117">
        <v>0</v>
      </c>
      <c r="H5117">
        <v>1</v>
      </c>
      <c r="I5117">
        <v>1</v>
      </c>
      <c r="J5117">
        <v>0</v>
      </c>
      <c r="K5117">
        <v>0</v>
      </c>
      <c r="L5117">
        <v>1</v>
      </c>
      <c r="M5117">
        <v>0</v>
      </c>
      <c r="N5117">
        <v>2</v>
      </c>
      <c r="O5117">
        <v>0</v>
      </c>
      <c r="P5117">
        <v>0</v>
      </c>
      <c r="Q5117">
        <v>0</v>
      </c>
      <c r="R5117">
        <v>0</v>
      </c>
      <c r="S5117">
        <v>0</v>
      </c>
      <c r="T5117">
        <v>0</v>
      </c>
      <c r="U5117">
        <v>0</v>
      </c>
      <c r="V5117">
        <v>0</v>
      </c>
      <c r="W5117">
        <v>0</v>
      </c>
      <c r="X5117">
        <v>0</v>
      </c>
      <c r="Y5117">
        <v>0</v>
      </c>
      <c r="Z5117">
        <v>0</v>
      </c>
      <c r="AA5117">
        <v>0</v>
      </c>
      <c r="AB5117">
        <v>13</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1</v>
      </c>
      <c r="AX5117">
        <v>1</v>
      </c>
      <c r="AY5117">
        <v>6</v>
      </c>
      <c r="AZ5117">
        <v>3</v>
      </c>
      <c r="BA5117">
        <v>1</v>
      </c>
      <c r="BB5117">
        <v>0</v>
      </c>
      <c r="BC5117">
        <v>5</v>
      </c>
      <c r="BD5117">
        <v>0</v>
      </c>
      <c r="BE5117">
        <v>0</v>
      </c>
      <c r="BF5117">
        <v>0</v>
      </c>
      <c r="BG5117">
        <v>0</v>
      </c>
      <c r="BH5117">
        <v>1</v>
      </c>
      <c r="BI5117">
        <v>2</v>
      </c>
      <c r="BJ5117">
        <v>3</v>
      </c>
      <c r="BK5117">
        <v>0</v>
      </c>
      <c r="BL5117">
        <v>0</v>
      </c>
      <c r="BM5117">
        <v>0</v>
      </c>
      <c r="BN5117">
        <v>0</v>
      </c>
      <c r="BO5117">
        <v>3</v>
      </c>
      <c r="BP5117">
        <v>0</v>
      </c>
      <c r="BQ5117">
        <v>0</v>
      </c>
      <c r="BR5117">
        <v>0</v>
      </c>
      <c r="BS5117">
        <v>4</v>
      </c>
      <c r="BT5117">
        <v>35</v>
      </c>
      <c r="BU5117" t="s">
        <v>4890</v>
      </c>
    </row>
    <row r="5118" spans="1:73">
      <c r="A5118" t="s">
        <v>4552</v>
      </c>
      <c r="B5118" t="s">
        <v>4553</v>
      </c>
      <c r="C5118">
        <v>366</v>
      </c>
      <c r="D5118" t="s">
        <v>312</v>
      </c>
      <c r="E5118" t="s">
        <v>4575</v>
      </c>
      <c r="F5118" t="s">
        <v>92</v>
      </c>
      <c r="G5118">
        <v>3</v>
      </c>
      <c r="H5118">
        <v>17</v>
      </c>
      <c r="I5118">
        <v>5</v>
      </c>
      <c r="J5118">
        <v>0</v>
      </c>
      <c r="K5118">
        <v>0</v>
      </c>
      <c r="L5118">
        <v>20</v>
      </c>
      <c r="M5118">
        <v>1</v>
      </c>
      <c r="N5118">
        <v>33</v>
      </c>
      <c r="O5118">
        <v>4</v>
      </c>
      <c r="P5118">
        <v>1</v>
      </c>
      <c r="Q5118">
        <v>6</v>
      </c>
      <c r="R5118">
        <v>3</v>
      </c>
      <c r="S5118">
        <v>54</v>
      </c>
      <c r="T5118">
        <v>17</v>
      </c>
      <c r="U5118">
        <v>0</v>
      </c>
      <c r="V5118">
        <v>5</v>
      </c>
      <c r="W5118">
        <v>11</v>
      </c>
      <c r="X5118">
        <v>0</v>
      </c>
      <c r="Y5118">
        <v>3</v>
      </c>
      <c r="Z5118">
        <v>0</v>
      </c>
      <c r="AA5118">
        <v>0</v>
      </c>
      <c r="AB5118">
        <v>190</v>
      </c>
      <c r="AC5118">
        <v>6</v>
      </c>
      <c r="AD5118">
        <v>0</v>
      </c>
      <c r="AE5118">
        <v>0</v>
      </c>
      <c r="AF5118">
        <v>0</v>
      </c>
      <c r="AG5118">
        <v>16</v>
      </c>
      <c r="AH5118">
        <v>4</v>
      </c>
      <c r="AI5118">
        <v>8</v>
      </c>
      <c r="AJ5118">
        <v>0</v>
      </c>
      <c r="AK5118">
        <v>0</v>
      </c>
      <c r="AL5118">
        <v>9</v>
      </c>
      <c r="AM5118">
        <v>28</v>
      </c>
      <c r="AN5118">
        <v>0</v>
      </c>
      <c r="AO5118">
        <v>0</v>
      </c>
      <c r="AP5118">
        <v>6</v>
      </c>
      <c r="AQ5118">
        <v>8</v>
      </c>
      <c r="AR5118">
        <v>0</v>
      </c>
      <c r="AS5118">
        <v>0</v>
      </c>
      <c r="AT5118">
        <v>2</v>
      </c>
      <c r="AU5118">
        <v>10</v>
      </c>
      <c r="AV5118">
        <v>4</v>
      </c>
      <c r="AW5118">
        <v>5</v>
      </c>
      <c r="AX5118">
        <v>19</v>
      </c>
      <c r="AY5118">
        <v>47</v>
      </c>
      <c r="AZ5118">
        <v>34</v>
      </c>
      <c r="BA5118">
        <v>48</v>
      </c>
      <c r="BB5118">
        <v>6</v>
      </c>
      <c r="BC5118">
        <v>34</v>
      </c>
      <c r="BD5118">
        <v>1</v>
      </c>
      <c r="BE5118">
        <v>0</v>
      </c>
      <c r="BF5118">
        <v>1</v>
      </c>
      <c r="BG5118">
        <v>0</v>
      </c>
      <c r="BH5118">
        <v>0</v>
      </c>
      <c r="BI5118">
        <v>45</v>
      </c>
      <c r="BJ5118">
        <v>13</v>
      </c>
      <c r="BK5118">
        <v>0</v>
      </c>
      <c r="BL5118">
        <v>8</v>
      </c>
      <c r="BM5118">
        <v>3</v>
      </c>
      <c r="BN5118">
        <v>9</v>
      </c>
      <c r="BO5118">
        <v>58</v>
      </c>
      <c r="BP5118">
        <v>5</v>
      </c>
      <c r="BQ5118">
        <v>0</v>
      </c>
      <c r="BR5118">
        <v>6</v>
      </c>
      <c r="BS5118">
        <v>22</v>
      </c>
      <c r="BT5118">
        <v>316</v>
      </c>
      <c r="BU5118" t="s">
        <v>4891</v>
      </c>
    </row>
    <row r="5119" spans="1:73">
      <c r="A5119" t="s">
        <v>4552</v>
      </c>
      <c r="B5119" t="s">
        <v>4553</v>
      </c>
      <c r="C5119">
        <v>367</v>
      </c>
      <c r="D5119" t="s">
        <v>312</v>
      </c>
      <c r="E5119" t="s">
        <v>78</v>
      </c>
      <c r="F5119" t="s">
        <v>77</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3</v>
      </c>
      <c r="AC5119">
        <v>0</v>
      </c>
      <c r="AD5119">
        <v>0</v>
      </c>
      <c r="AE5119">
        <v>0</v>
      </c>
      <c r="AF5119">
        <v>0</v>
      </c>
      <c r="AG5119">
        <v>0</v>
      </c>
      <c r="AH5119">
        <v>0</v>
      </c>
      <c r="AI5119">
        <v>0</v>
      </c>
      <c r="AJ5119">
        <v>0</v>
      </c>
      <c r="AK5119">
        <v>0</v>
      </c>
      <c r="AL5119">
        <v>0</v>
      </c>
      <c r="AM5119">
        <v>1</v>
      </c>
      <c r="AN5119">
        <v>0</v>
      </c>
      <c r="AO5119">
        <v>0</v>
      </c>
      <c r="AP5119">
        <v>1</v>
      </c>
      <c r="AQ5119">
        <v>0</v>
      </c>
      <c r="AR5119">
        <v>0</v>
      </c>
      <c r="AS5119">
        <v>0</v>
      </c>
      <c r="AT5119">
        <v>0</v>
      </c>
      <c r="AU5119">
        <v>0</v>
      </c>
      <c r="AV5119">
        <v>0</v>
      </c>
      <c r="AW5119">
        <v>0</v>
      </c>
      <c r="AX5119">
        <v>1</v>
      </c>
      <c r="AY5119">
        <v>0</v>
      </c>
      <c r="AZ5119">
        <v>0</v>
      </c>
      <c r="BA5119">
        <v>2</v>
      </c>
      <c r="BB5119">
        <v>0</v>
      </c>
      <c r="BC5119">
        <v>1</v>
      </c>
      <c r="BD5119">
        <v>0</v>
      </c>
      <c r="BE5119">
        <v>0</v>
      </c>
      <c r="BF5119">
        <v>0</v>
      </c>
      <c r="BG5119">
        <v>0</v>
      </c>
      <c r="BH5119">
        <v>0</v>
      </c>
      <c r="BI5119">
        <v>1</v>
      </c>
      <c r="BJ5119">
        <v>0</v>
      </c>
      <c r="BK5119">
        <v>0</v>
      </c>
      <c r="BL5119">
        <v>0</v>
      </c>
      <c r="BM5119">
        <v>0</v>
      </c>
      <c r="BN5119">
        <v>0</v>
      </c>
      <c r="BO5119">
        <v>0</v>
      </c>
      <c r="BP5119">
        <v>1</v>
      </c>
      <c r="BQ5119">
        <v>0</v>
      </c>
      <c r="BR5119">
        <v>0</v>
      </c>
      <c r="BS5119">
        <v>2</v>
      </c>
      <c r="BT5119">
        <v>10</v>
      </c>
      <c r="BU5119" t="s">
        <v>4892</v>
      </c>
    </row>
    <row r="5120" spans="1:73">
      <c r="A5120" t="s">
        <v>4552</v>
      </c>
      <c r="B5120" t="s">
        <v>4553</v>
      </c>
      <c r="C5120">
        <v>368</v>
      </c>
      <c r="D5120" t="s">
        <v>331</v>
      </c>
      <c r="E5120" t="s">
        <v>78</v>
      </c>
      <c r="F5120" t="s">
        <v>77</v>
      </c>
      <c r="G5120">
        <v>1</v>
      </c>
      <c r="H5120">
        <v>2</v>
      </c>
      <c r="I5120">
        <v>2</v>
      </c>
      <c r="J5120">
        <v>0</v>
      </c>
      <c r="K5120">
        <v>0</v>
      </c>
      <c r="L5120">
        <v>6</v>
      </c>
      <c r="M5120">
        <v>1</v>
      </c>
      <c r="N5120">
        <v>7</v>
      </c>
      <c r="O5120">
        <v>0</v>
      </c>
      <c r="P5120">
        <v>0</v>
      </c>
      <c r="Q5120">
        <v>0</v>
      </c>
      <c r="R5120">
        <v>0</v>
      </c>
      <c r="S5120">
        <v>11</v>
      </c>
      <c r="T5120">
        <v>4</v>
      </c>
      <c r="U5120">
        <v>0</v>
      </c>
      <c r="V5120">
        <v>0</v>
      </c>
      <c r="W5120">
        <v>4</v>
      </c>
      <c r="X5120">
        <v>0</v>
      </c>
      <c r="Y5120">
        <v>2</v>
      </c>
      <c r="Z5120">
        <v>0</v>
      </c>
      <c r="AA5120">
        <v>0</v>
      </c>
      <c r="AB5120">
        <v>57</v>
      </c>
      <c r="AC5120">
        <v>0</v>
      </c>
      <c r="AD5120">
        <v>0</v>
      </c>
      <c r="AE5120">
        <v>0</v>
      </c>
      <c r="AF5120">
        <v>0</v>
      </c>
      <c r="AG5120">
        <v>0</v>
      </c>
      <c r="AH5120">
        <v>0</v>
      </c>
      <c r="AI5120">
        <v>1</v>
      </c>
      <c r="AJ5120">
        <v>0</v>
      </c>
      <c r="AK5120">
        <v>0</v>
      </c>
      <c r="AL5120">
        <v>4</v>
      </c>
      <c r="AM5120">
        <v>6</v>
      </c>
      <c r="AN5120">
        <v>0</v>
      </c>
      <c r="AO5120">
        <v>0</v>
      </c>
      <c r="AP5120">
        <v>2</v>
      </c>
      <c r="AQ5120">
        <v>0</v>
      </c>
      <c r="AR5120">
        <v>0</v>
      </c>
      <c r="AS5120">
        <v>0</v>
      </c>
      <c r="AT5120">
        <v>0</v>
      </c>
      <c r="AU5120">
        <v>5</v>
      </c>
      <c r="AV5120">
        <v>2</v>
      </c>
      <c r="AW5120">
        <v>2</v>
      </c>
      <c r="AX5120">
        <v>13</v>
      </c>
      <c r="AY5120">
        <v>11</v>
      </c>
      <c r="AZ5120">
        <v>9</v>
      </c>
      <c r="BA5120">
        <v>19</v>
      </c>
      <c r="BB5120">
        <v>0</v>
      </c>
      <c r="BC5120">
        <v>13</v>
      </c>
      <c r="BD5120">
        <v>0</v>
      </c>
      <c r="BE5120">
        <v>0</v>
      </c>
      <c r="BF5120">
        <v>0</v>
      </c>
      <c r="BG5120">
        <v>0</v>
      </c>
      <c r="BH5120">
        <v>0</v>
      </c>
      <c r="BI5120">
        <v>15</v>
      </c>
      <c r="BJ5120">
        <v>4</v>
      </c>
      <c r="BK5120">
        <v>0</v>
      </c>
      <c r="BL5120">
        <v>5</v>
      </c>
      <c r="BM5120">
        <v>0</v>
      </c>
      <c r="BN5120">
        <v>5</v>
      </c>
      <c r="BO5120">
        <v>14</v>
      </c>
      <c r="BP5120">
        <v>2</v>
      </c>
      <c r="BQ5120">
        <v>0</v>
      </c>
      <c r="BR5120">
        <v>9</v>
      </c>
      <c r="BS5120">
        <v>8</v>
      </c>
      <c r="BT5120">
        <v>93</v>
      </c>
      <c r="BU5120" t="s">
        <v>4893</v>
      </c>
    </row>
    <row r="5121" spans="1:73">
      <c r="A5121" t="s">
        <v>4552</v>
      </c>
      <c r="B5121" t="s">
        <v>4553</v>
      </c>
      <c r="C5121">
        <v>369</v>
      </c>
      <c r="D5121" t="s">
        <v>331</v>
      </c>
      <c r="E5121" t="s">
        <v>245</v>
      </c>
      <c r="F5121" t="s">
        <v>184</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0</v>
      </c>
      <c r="BB5121">
        <v>0</v>
      </c>
      <c r="BC5121">
        <v>0</v>
      </c>
      <c r="BD5121">
        <v>0</v>
      </c>
      <c r="BE5121">
        <v>0</v>
      </c>
      <c r="BF5121">
        <v>0</v>
      </c>
      <c r="BG5121">
        <v>0</v>
      </c>
      <c r="BH5121">
        <v>0</v>
      </c>
      <c r="BI5121">
        <v>0</v>
      </c>
      <c r="BJ5121">
        <v>0</v>
      </c>
      <c r="BK5121">
        <v>0</v>
      </c>
      <c r="BL5121">
        <v>0</v>
      </c>
      <c r="BM5121">
        <v>0</v>
      </c>
      <c r="BN5121">
        <v>0</v>
      </c>
      <c r="BO5121">
        <v>0</v>
      </c>
      <c r="BP5121">
        <v>0</v>
      </c>
      <c r="BQ5121">
        <v>0</v>
      </c>
      <c r="BR5121">
        <v>0</v>
      </c>
      <c r="BS5121">
        <v>1</v>
      </c>
      <c r="BT5121">
        <v>1</v>
      </c>
    </row>
    <row r="5122" spans="1:73">
      <c r="A5122" t="s">
        <v>4552</v>
      </c>
      <c r="B5122" t="s">
        <v>4553</v>
      </c>
      <c r="C5122">
        <v>370</v>
      </c>
      <c r="D5122" t="s">
        <v>331</v>
      </c>
      <c r="E5122" t="s">
        <v>78</v>
      </c>
      <c r="F5122" t="s">
        <v>77</v>
      </c>
      <c r="G5122">
        <v>0</v>
      </c>
      <c r="H5122">
        <v>0</v>
      </c>
      <c r="I5122">
        <v>0</v>
      </c>
      <c r="J5122">
        <v>0</v>
      </c>
      <c r="K5122">
        <v>0</v>
      </c>
      <c r="L5122">
        <v>1</v>
      </c>
      <c r="M5122">
        <v>0</v>
      </c>
      <c r="N5122">
        <v>2</v>
      </c>
      <c r="O5122">
        <v>0</v>
      </c>
      <c r="P5122">
        <v>0</v>
      </c>
      <c r="Q5122">
        <v>0</v>
      </c>
      <c r="R5122">
        <v>0</v>
      </c>
      <c r="S5122">
        <v>2</v>
      </c>
      <c r="T5122">
        <v>2</v>
      </c>
      <c r="U5122">
        <v>0</v>
      </c>
      <c r="V5122">
        <v>2</v>
      </c>
      <c r="W5122">
        <v>2</v>
      </c>
      <c r="X5122">
        <v>0</v>
      </c>
      <c r="Y5122">
        <v>0</v>
      </c>
      <c r="Z5122">
        <v>0</v>
      </c>
      <c r="AA5122">
        <v>0</v>
      </c>
      <c r="AB5122">
        <v>11</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4</v>
      </c>
      <c r="AY5122">
        <v>1</v>
      </c>
      <c r="AZ5122">
        <v>2</v>
      </c>
      <c r="BA5122">
        <v>4</v>
      </c>
      <c r="BB5122">
        <v>0</v>
      </c>
      <c r="BC5122">
        <v>0</v>
      </c>
      <c r="BD5122">
        <v>0</v>
      </c>
      <c r="BE5122">
        <v>0</v>
      </c>
      <c r="BF5122">
        <v>0</v>
      </c>
      <c r="BG5122">
        <v>0</v>
      </c>
      <c r="BH5122">
        <v>0</v>
      </c>
      <c r="BI5122">
        <v>4</v>
      </c>
      <c r="BJ5122">
        <v>0</v>
      </c>
      <c r="BK5122">
        <v>0</v>
      </c>
      <c r="BL5122">
        <v>2</v>
      </c>
      <c r="BM5122">
        <v>0</v>
      </c>
      <c r="BN5122">
        <v>0</v>
      </c>
      <c r="BO5122">
        <v>2</v>
      </c>
      <c r="BP5122">
        <v>0</v>
      </c>
      <c r="BQ5122">
        <v>0</v>
      </c>
      <c r="BR5122">
        <v>4</v>
      </c>
      <c r="BS5122">
        <v>5</v>
      </c>
      <c r="BT5122">
        <v>15</v>
      </c>
      <c r="BU5122" t="s">
        <v>4894</v>
      </c>
    </row>
    <row r="5123" spans="1:73">
      <c r="A5123" t="s">
        <v>4552</v>
      </c>
      <c r="B5123" t="s">
        <v>4553</v>
      </c>
      <c r="C5123">
        <v>371</v>
      </c>
      <c r="D5123" t="s">
        <v>331</v>
      </c>
      <c r="E5123" t="s">
        <v>4559</v>
      </c>
      <c r="F5123" t="s">
        <v>92</v>
      </c>
      <c r="G5123">
        <v>0</v>
      </c>
      <c r="H5123">
        <v>0</v>
      </c>
      <c r="I5123">
        <v>0</v>
      </c>
      <c r="J5123">
        <v>0</v>
      </c>
      <c r="K5123">
        <v>0</v>
      </c>
      <c r="L5123">
        <v>0</v>
      </c>
      <c r="M5123">
        <v>0</v>
      </c>
      <c r="N5123">
        <v>2</v>
      </c>
      <c r="O5123">
        <v>0</v>
      </c>
      <c r="P5123">
        <v>0</v>
      </c>
      <c r="Q5123">
        <v>0</v>
      </c>
      <c r="R5123">
        <v>0</v>
      </c>
      <c r="S5123">
        <v>0</v>
      </c>
      <c r="T5123">
        <v>0</v>
      </c>
      <c r="U5123">
        <v>0</v>
      </c>
      <c r="V5123">
        <v>0</v>
      </c>
      <c r="W5123">
        <v>0</v>
      </c>
      <c r="X5123">
        <v>0</v>
      </c>
      <c r="Y5123">
        <v>0</v>
      </c>
      <c r="Z5123">
        <v>0</v>
      </c>
      <c r="AA5123">
        <v>0</v>
      </c>
      <c r="AB5123">
        <v>2</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1</v>
      </c>
      <c r="BA5123">
        <v>0</v>
      </c>
      <c r="BB5123">
        <v>0</v>
      </c>
      <c r="BC5123">
        <v>0</v>
      </c>
      <c r="BD5123">
        <v>0</v>
      </c>
      <c r="BE5123">
        <v>0</v>
      </c>
      <c r="BF5123">
        <v>0</v>
      </c>
      <c r="BG5123">
        <v>0</v>
      </c>
      <c r="BH5123">
        <v>0</v>
      </c>
      <c r="BI5123">
        <v>1</v>
      </c>
      <c r="BJ5123">
        <v>0</v>
      </c>
      <c r="BK5123">
        <v>0</v>
      </c>
      <c r="BL5123">
        <v>0</v>
      </c>
      <c r="BM5123">
        <v>0</v>
      </c>
      <c r="BN5123">
        <v>0</v>
      </c>
      <c r="BO5123">
        <v>2</v>
      </c>
      <c r="BP5123">
        <v>0</v>
      </c>
      <c r="BQ5123">
        <v>0</v>
      </c>
      <c r="BR5123">
        <v>0</v>
      </c>
      <c r="BS5123">
        <v>1</v>
      </c>
      <c r="BT5123">
        <v>6</v>
      </c>
      <c r="BU5123" t="s">
        <v>4895</v>
      </c>
    </row>
    <row r="5124" spans="1:73">
      <c r="A5124" t="s">
        <v>4552</v>
      </c>
      <c r="B5124" t="s">
        <v>4553</v>
      </c>
      <c r="C5124">
        <v>372</v>
      </c>
      <c r="D5124" t="s">
        <v>331</v>
      </c>
      <c r="E5124" t="s">
        <v>78</v>
      </c>
      <c r="F5124" t="s">
        <v>77</v>
      </c>
      <c r="G5124">
        <v>4</v>
      </c>
      <c r="H5124">
        <v>24</v>
      </c>
      <c r="I5124">
        <v>24</v>
      </c>
      <c r="J5124">
        <v>0</v>
      </c>
      <c r="K5124">
        <v>0</v>
      </c>
      <c r="L5124">
        <v>42</v>
      </c>
      <c r="M5124">
        <v>0</v>
      </c>
      <c r="N5124">
        <v>51</v>
      </c>
      <c r="O5124">
        <v>4</v>
      </c>
      <c r="P5124">
        <v>3</v>
      </c>
      <c r="Q5124">
        <v>4</v>
      </c>
      <c r="R5124">
        <v>3</v>
      </c>
      <c r="S5124">
        <v>76</v>
      </c>
      <c r="T5124">
        <v>44</v>
      </c>
      <c r="U5124">
        <v>0</v>
      </c>
      <c r="V5124">
        <v>6</v>
      </c>
      <c r="W5124">
        <v>6</v>
      </c>
      <c r="X5124">
        <v>0</v>
      </c>
      <c r="Y5124">
        <v>0</v>
      </c>
      <c r="Z5124">
        <v>1</v>
      </c>
      <c r="AA5124">
        <v>0</v>
      </c>
      <c r="AB5124">
        <v>372</v>
      </c>
      <c r="AC5124">
        <v>4</v>
      </c>
      <c r="AD5124">
        <v>0</v>
      </c>
      <c r="AE5124">
        <v>2</v>
      </c>
      <c r="AF5124">
        <v>0</v>
      </c>
      <c r="AG5124">
        <v>3</v>
      </c>
      <c r="AH5124">
        <v>5</v>
      </c>
      <c r="AI5124">
        <v>39</v>
      </c>
      <c r="AJ5124">
        <v>0</v>
      </c>
      <c r="AK5124">
        <v>0</v>
      </c>
      <c r="AL5124">
        <v>1</v>
      </c>
      <c r="AM5124">
        <v>28</v>
      </c>
      <c r="AN5124">
        <v>0</v>
      </c>
      <c r="AO5124">
        <v>2</v>
      </c>
      <c r="AP5124">
        <v>13</v>
      </c>
      <c r="AQ5124">
        <v>2</v>
      </c>
      <c r="AR5124">
        <v>2</v>
      </c>
      <c r="AS5124">
        <v>0</v>
      </c>
      <c r="AT5124">
        <v>3</v>
      </c>
      <c r="AU5124">
        <v>16</v>
      </c>
      <c r="AV5124">
        <v>6</v>
      </c>
      <c r="AW5124">
        <v>22</v>
      </c>
      <c r="AX5124">
        <v>44</v>
      </c>
      <c r="AY5124">
        <v>102</v>
      </c>
      <c r="AZ5124">
        <v>47</v>
      </c>
      <c r="BA5124">
        <v>76</v>
      </c>
      <c r="BB5124">
        <v>18</v>
      </c>
      <c r="BC5124">
        <v>89</v>
      </c>
      <c r="BD5124">
        <v>0</v>
      </c>
      <c r="BE5124">
        <v>0</v>
      </c>
      <c r="BF5124">
        <v>3</v>
      </c>
      <c r="BG5124">
        <v>0</v>
      </c>
      <c r="BH5124">
        <v>4</v>
      </c>
      <c r="BI5124">
        <v>50</v>
      </c>
      <c r="BJ5124">
        <v>40</v>
      </c>
      <c r="BK5124">
        <v>0</v>
      </c>
      <c r="BL5124">
        <v>4</v>
      </c>
      <c r="BM5124">
        <v>1</v>
      </c>
      <c r="BN5124">
        <v>18</v>
      </c>
      <c r="BO5124">
        <v>77</v>
      </c>
      <c r="BP5124">
        <v>19</v>
      </c>
      <c r="BQ5124">
        <v>3</v>
      </c>
      <c r="BR5124">
        <v>9</v>
      </c>
      <c r="BS5124">
        <v>46</v>
      </c>
      <c r="BT5124">
        <v>643</v>
      </c>
      <c r="BU5124" t="s">
        <v>4896</v>
      </c>
    </row>
    <row r="5125" spans="1:73">
      <c r="A5125" t="s">
        <v>4897</v>
      </c>
      <c r="B5125" t="s">
        <v>4898</v>
      </c>
      <c r="C5125">
        <v>0</v>
      </c>
      <c r="D5125" t="s">
        <v>75</v>
      </c>
      <c r="E5125" t="s">
        <v>76</v>
      </c>
      <c r="F5125" t="s">
        <v>77</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0</v>
      </c>
      <c r="BB5125">
        <v>0</v>
      </c>
      <c r="BC5125">
        <v>0</v>
      </c>
      <c r="BD5125">
        <v>0</v>
      </c>
      <c r="BE5125">
        <v>0</v>
      </c>
      <c r="BF5125">
        <v>0</v>
      </c>
      <c r="BG5125">
        <v>0</v>
      </c>
      <c r="BH5125">
        <v>0</v>
      </c>
      <c r="BI5125">
        <v>0</v>
      </c>
      <c r="BJ5125">
        <v>0</v>
      </c>
      <c r="BK5125">
        <v>0</v>
      </c>
      <c r="BL5125">
        <v>0</v>
      </c>
      <c r="BM5125">
        <v>0</v>
      </c>
      <c r="BN5125">
        <v>0</v>
      </c>
      <c r="BO5125">
        <v>0</v>
      </c>
      <c r="BP5125">
        <v>0</v>
      </c>
      <c r="BQ5125">
        <v>0</v>
      </c>
      <c r="BR5125">
        <v>0</v>
      </c>
      <c r="BS5125">
        <v>0</v>
      </c>
      <c r="BT5125">
        <v>0</v>
      </c>
    </row>
    <row r="5126" spans="1:73">
      <c r="A5126" t="s">
        <v>4897</v>
      </c>
      <c r="B5126" t="s">
        <v>4898</v>
      </c>
      <c r="C5126">
        <v>1</v>
      </c>
      <c r="D5126" t="s">
        <v>75</v>
      </c>
      <c r="E5126" t="s">
        <v>78</v>
      </c>
      <c r="F5126" t="s">
        <v>77</v>
      </c>
      <c r="G5126">
        <v>0</v>
      </c>
      <c r="H5126">
        <v>1</v>
      </c>
      <c r="I5126">
        <v>1</v>
      </c>
      <c r="J5126">
        <v>0</v>
      </c>
      <c r="K5126">
        <v>0</v>
      </c>
      <c r="L5126">
        <v>6</v>
      </c>
      <c r="M5126">
        <v>0</v>
      </c>
      <c r="N5126">
        <v>2</v>
      </c>
      <c r="O5126">
        <v>0</v>
      </c>
      <c r="P5126">
        <v>0</v>
      </c>
      <c r="Q5126">
        <v>4</v>
      </c>
      <c r="R5126">
        <v>1</v>
      </c>
      <c r="S5126">
        <v>10</v>
      </c>
      <c r="T5126">
        <v>2</v>
      </c>
      <c r="U5126">
        <v>0</v>
      </c>
      <c r="V5126">
        <v>1</v>
      </c>
      <c r="W5126">
        <v>0</v>
      </c>
      <c r="X5126">
        <v>0</v>
      </c>
      <c r="Y5126">
        <v>0</v>
      </c>
      <c r="Z5126">
        <v>1</v>
      </c>
      <c r="AA5126">
        <v>0</v>
      </c>
      <c r="AB5126">
        <v>22</v>
      </c>
      <c r="AC5126">
        <v>1</v>
      </c>
      <c r="AD5126">
        <v>0</v>
      </c>
      <c r="AE5126">
        <v>0</v>
      </c>
      <c r="AF5126">
        <v>0</v>
      </c>
      <c r="AG5126">
        <v>0</v>
      </c>
      <c r="AH5126">
        <v>0</v>
      </c>
      <c r="AI5126">
        <v>0</v>
      </c>
      <c r="AJ5126">
        <v>0</v>
      </c>
      <c r="AK5126">
        <v>0</v>
      </c>
      <c r="AL5126">
        <v>0</v>
      </c>
      <c r="AM5126">
        <v>2</v>
      </c>
      <c r="AN5126">
        <v>0</v>
      </c>
      <c r="AO5126">
        <v>0</v>
      </c>
      <c r="AP5126">
        <v>0</v>
      </c>
      <c r="AQ5126">
        <v>0</v>
      </c>
      <c r="AR5126">
        <v>0</v>
      </c>
      <c r="AS5126">
        <v>0</v>
      </c>
      <c r="AT5126">
        <v>0</v>
      </c>
      <c r="AU5126">
        <v>0</v>
      </c>
      <c r="AV5126">
        <v>0</v>
      </c>
      <c r="AW5126">
        <v>1</v>
      </c>
      <c r="AX5126">
        <v>0</v>
      </c>
      <c r="AY5126">
        <v>6</v>
      </c>
      <c r="AZ5126">
        <v>1</v>
      </c>
      <c r="BA5126">
        <v>2</v>
      </c>
      <c r="BB5126">
        <v>1</v>
      </c>
      <c r="BC5126">
        <v>2</v>
      </c>
      <c r="BD5126">
        <v>0</v>
      </c>
      <c r="BE5126">
        <v>0</v>
      </c>
      <c r="BF5126">
        <v>0</v>
      </c>
      <c r="BG5126">
        <v>0</v>
      </c>
      <c r="BH5126">
        <v>0</v>
      </c>
      <c r="BI5126">
        <v>0</v>
      </c>
      <c r="BJ5126">
        <v>0</v>
      </c>
      <c r="BK5126">
        <v>0</v>
      </c>
      <c r="BL5126">
        <v>0</v>
      </c>
      <c r="BM5126">
        <v>0</v>
      </c>
      <c r="BN5126">
        <v>1</v>
      </c>
      <c r="BO5126">
        <v>2</v>
      </c>
      <c r="BP5126">
        <v>0</v>
      </c>
      <c r="BQ5126">
        <v>0</v>
      </c>
      <c r="BR5126">
        <v>0</v>
      </c>
      <c r="BS5126">
        <v>2</v>
      </c>
      <c r="BT5126">
        <v>41</v>
      </c>
      <c r="BU5126" t="s">
        <v>4899</v>
      </c>
    </row>
    <row r="5127" spans="1:73">
      <c r="A5127" t="s">
        <v>4897</v>
      </c>
      <c r="B5127" t="s">
        <v>4898</v>
      </c>
      <c r="C5127">
        <v>2</v>
      </c>
      <c r="D5127" t="s">
        <v>75</v>
      </c>
      <c r="E5127" t="s">
        <v>80</v>
      </c>
      <c r="F5127" t="s">
        <v>77</v>
      </c>
      <c r="G5127">
        <v>12</v>
      </c>
      <c r="H5127">
        <v>9</v>
      </c>
      <c r="I5127">
        <v>13</v>
      </c>
      <c r="J5127">
        <v>0</v>
      </c>
      <c r="K5127">
        <v>0</v>
      </c>
      <c r="L5127">
        <v>40</v>
      </c>
      <c r="M5127">
        <v>0</v>
      </c>
      <c r="N5127">
        <v>29</v>
      </c>
      <c r="O5127">
        <v>3</v>
      </c>
      <c r="P5127">
        <v>1</v>
      </c>
      <c r="Q5127">
        <v>2</v>
      </c>
      <c r="R5127">
        <v>7</v>
      </c>
      <c r="S5127">
        <v>45</v>
      </c>
      <c r="T5127">
        <v>12</v>
      </c>
      <c r="U5127">
        <v>0</v>
      </c>
      <c r="V5127">
        <v>8</v>
      </c>
      <c r="W5127">
        <v>2</v>
      </c>
      <c r="X5127">
        <v>0</v>
      </c>
      <c r="Y5127">
        <v>0</v>
      </c>
      <c r="Z5127">
        <v>0</v>
      </c>
      <c r="AA5127">
        <v>0</v>
      </c>
      <c r="AB5127">
        <v>204</v>
      </c>
      <c r="AC5127">
        <v>7</v>
      </c>
      <c r="AD5127">
        <v>0</v>
      </c>
      <c r="AE5127">
        <v>0</v>
      </c>
      <c r="AF5127">
        <v>1</v>
      </c>
      <c r="AG5127">
        <v>0</v>
      </c>
      <c r="AH5127">
        <v>1</v>
      </c>
      <c r="AI5127">
        <v>17</v>
      </c>
      <c r="AJ5127">
        <v>0</v>
      </c>
      <c r="AK5127">
        <v>0</v>
      </c>
      <c r="AL5127">
        <v>1</v>
      </c>
      <c r="AM5127">
        <v>17</v>
      </c>
      <c r="AN5127">
        <v>0</v>
      </c>
      <c r="AO5127">
        <v>9</v>
      </c>
      <c r="AP5127">
        <v>2</v>
      </c>
      <c r="AQ5127">
        <v>2</v>
      </c>
      <c r="AR5127">
        <v>2</v>
      </c>
      <c r="AS5127">
        <v>0</v>
      </c>
      <c r="AT5127">
        <v>8</v>
      </c>
      <c r="AU5127">
        <v>2</v>
      </c>
      <c r="AV5127">
        <v>0</v>
      </c>
      <c r="AW5127">
        <v>7</v>
      </c>
      <c r="AX5127">
        <v>11</v>
      </c>
      <c r="AY5127">
        <v>59</v>
      </c>
      <c r="AZ5127">
        <v>24</v>
      </c>
      <c r="BA5127">
        <v>31</v>
      </c>
      <c r="BB5127">
        <v>9</v>
      </c>
      <c r="BC5127">
        <v>36</v>
      </c>
      <c r="BD5127">
        <v>0</v>
      </c>
      <c r="BE5127">
        <v>0</v>
      </c>
      <c r="BF5127">
        <v>0</v>
      </c>
      <c r="BG5127">
        <v>0</v>
      </c>
      <c r="BH5127">
        <v>0</v>
      </c>
      <c r="BI5127">
        <v>12</v>
      </c>
      <c r="BJ5127">
        <v>20</v>
      </c>
      <c r="BK5127">
        <v>0</v>
      </c>
      <c r="BL5127">
        <v>5</v>
      </c>
      <c r="BM5127">
        <v>1</v>
      </c>
      <c r="BN5127">
        <v>9</v>
      </c>
      <c r="BO5127">
        <v>35</v>
      </c>
      <c r="BP5127">
        <v>7</v>
      </c>
      <c r="BQ5127">
        <v>7</v>
      </c>
      <c r="BR5127">
        <v>2</v>
      </c>
      <c r="BS5127">
        <v>25</v>
      </c>
      <c r="BT5127">
        <v>410</v>
      </c>
      <c r="BU5127" t="s">
        <v>4900</v>
      </c>
    </row>
    <row r="5128" spans="1:73">
      <c r="A5128" t="s">
        <v>4897</v>
      </c>
      <c r="B5128" t="s">
        <v>4898</v>
      </c>
      <c r="C5128">
        <v>3</v>
      </c>
      <c r="D5128" t="s">
        <v>75</v>
      </c>
      <c r="E5128" t="s">
        <v>78</v>
      </c>
      <c r="F5128" t="s">
        <v>77</v>
      </c>
      <c r="G5128">
        <v>7</v>
      </c>
      <c r="H5128">
        <v>14</v>
      </c>
      <c r="I5128">
        <v>2</v>
      </c>
      <c r="J5128">
        <v>0</v>
      </c>
      <c r="K5128">
        <v>0</v>
      </c>
      <c r="L5128">
        <v>35</v>
      </c>
      <c r="M5128">
        <v>1</v>
      </c>
      <c r="N5128">
        <v>33</v>
      </c>
      <c r="O5128">
        <v>0</v>
      </c>
      <c r="P5128">
        <v>0</v>
      </c>
      <c r="Q5128">
        <v>3</v>
      </c>
      <c r="R5128">
        <v>0</v>
      </c>
      <c r="S5128">
        <v>49</v>
      </c>
      <c r="T5128">
        <v>17</v>
      </c>
      <c r="U5128">
        <v>0</v>
      </c>
      <c r="V5128">
        <v>9</v>
      </c>
      <c r="W5128">
        <v>7</v>
      </c>
      <c r="X5128">
        <v>0</v>
      </c>
      <c r="Y5128">
        <v>1</v>
      </c>
      <c r="Z5128">
        <v>1</v>
      </c>
      <c r="AA5128">
        <v>0</v>
      </c>
      <c r="AB5128">
        <v>256</v>
      </c>
      <c r="AC5128">
        <v>17</v>
      </c>
      <c r="AD5128">
        <v>0</v>
      </c>
      <c r="AE5128">
        <v>0</v>
      </c>
      <c r="AF5128">
        <v>0</v>
      </c>
      <c r="AG5128">
        <v>0</v>
      </c>
      <c r="AH5128">
        <v>4</v>
      </c>
      <c r="AI5128">
        <v>17</v>
      </c>
      <c r="AJ5128">
        <v>0</v>
      </c>
      <c r="AK5128">
        <v>0</v>
      </c>
      <c r="AL5128">
        <v>1</v>
      </c>
      <c r="AM5128">
        <v>27</v>
      </c>
      <c r="AN5128">
        <v>0</v>
      </c>
      <c r="AO5128">
        <v>2</v>
      </c>
      <c r="AP5128">
        <v>16</v>
      </c>
      <c r="AQ5128">
        <v>2</v>
      </c>
      <c r="AR5128">
        <v>0</v>
      </c>
      <c r="AS5128">
        <v>0</v>
      </c>
      <c r="AT5128">
        <v>16</v>
      </c>
      <c r="AU5128">
        <v>5</v>
      </c>
      <c r="AV5128">
        <v>1</v>
      </c>
      <c r="AW5128">
        <v>2</v>
      </c>
      <c r="AX5128">
        <v>28</v>
      </c>
      <c r="AY5128">
        <v>54</v>
      </c>
      <c r="AZ5128">
        <v>20</v>
      </c>
      <c r="BA5128">
        <v>57</v>
      </c>
      <c r="BB5128">
        <v>6</v>
      </c>
      <c r="BC5128">
        <v>55</v>
      </c>
      <c r="BD5128">
        <v>0</v>
      </c>
      <c r="BE5128">
        <v>0</v>
      </c>
      <c r="BF5128">
        <v>0</v>
      </c>
      <c r="BG5128">
        <v>0</v>
      </c>
      <c r="BH5128">
        <v>3</v>
      </c>
      <c r="BI5128">
        <v>30</v>
      </c>
      <c r="BJ5128">
        <v>23</v>
      </c>
      <c r="BK5128">
        <v>0</v>
      </c>
      <c r="BL5128">
        <v>8</v>
      </c>
      <c r="BM5128">
        <v>0</v>
      </c>
      <c r="BN5128">
        <v>10</v>
      </c>
      <c r="BO5128">
        <v>45</v>
      </c>
      <c r="BP5128">
        <v>12</v>
      </c>
      <c r="BQ5128">
        <v>3</v>
      </c>
      <c r="BR5128">
        <v>9</v>
      </c>
      <c r="BS5128">
        <v>39</v>
      </c>
      <c r="BT5128">
        <v>476</v>
      </c>
      <c r="BU5128" t="s">
        <v>4901</v>
      </c>
    </row>
    <row r="5129" spans="1:73">
      <c r="A5129" t="s">
        <v>4897</v>
      </c>
      <c r="B5129" t="s">
        <v>4898</v>
      </c>
      <c r="C5129">
        <v>4</v>
      </c>
      <c r="D5129" t="s">
        <v>89</v>
      </c>
      <c r="E5129" t="s">
        <v>78</v>
      </c>
      <c r="F5129" t="s">
        <v>77</v>
      </c>
      <c r="G5129">
        <v>6</v>
      </c>
      <c r="H5129">
        <v>16</v>
      </c>
      <c r="I5129">
        <v>1</v>
      </c>
      <c r="J5129">
        <v>0</v>
      </c>
      <c r="K5129">
        <v>0</v>
      </c>
      <c r="L5129">
        <v>38</v>
      </c>
      <c r="M5129">
        <v>1</v>
      </c>
      <c r="N5129">
        <v>33</v>
      </c>
      <c r="O5129">
        <v>0</v>
      </c>
      <c r="P5129">
        <v>0</v>
      </c>
      <c r="Q5129">
        <v>2</v>
      </c>
      <c r="R5129">
        <v>0</v>
      </c>
      <c r="S5129">
        <v>43</v>
      </c>
      <c r="T5129">
        <v>19</v>
      </c>
      <c r="U5129">
        <v>0</v>
      </c>
      <c r="V5129">
        <v>8</v>
      </c>
      <c r="W5129">
        <v>5</v>
      </c>
      <c r="X5129">
        <v>0</v>
      </c>
      <c r="Y5129">
        <v>1</v>
      </c>
      <c r="Z5129">
        <v>0</v>
      </c>
      <c r="AA5129">
        <v>0</v>
      </c>
      <c r="AB5129">
        <v>252</v>
      </c>
      <c r="AC5129">
        <v>16</v>
      </c>
      <c r="AD5129">
        <v>0</v>
      </c>
      <c r="AE5129">
        <v>0</v>
      </c>
      <c r="AF5129">
        <v>0</v>
      </c>
      <c r="AG5129">
        <v>0</v>
      </c>
      <c r="AH5129">
        <v>0</v>
      </c>
      <c r="AI5129">
        <v>18</v>
      </c>
      <c r="AJ5129">
        <v>0</v>
      </c>
      <c r="AK5129">
        <v>0</v>
      </c>
      <c r="AL5129">
        <v>1</v>
      </c>
      <c r="AM5129">
        <v>25</v>
      </c>
      <c r="AN5129">
        <v>0</v>
      </c>
      <c r="AO5129">
        <v>2</v>
      </c>
      <c r="AP5129">
        <v>15</v>
      </c>
      <c r="AQ5129">
        <v>2</v>
      </c>
      <c r="AR5129">
        <v>0</v>
      </c>
      <c r="AS5129">
        <v>0</v>
      </c>
      <c r="AT5129">
        <v>15</v>
      </c>
      <c r="AU5129">
        <v>5</v>
      </c>
      <c r="AV5129">
        <v>1</v>
      </c>
      <c r="AW5129">
        <v>1</v>
      </c>
      <c r="AX5129">
        <v>26</v>
      </c>
      <c r="AY5129">
        <v>51</v>
      </c>
      <c r="AZ5129">
        <v>21</v>
      </c>
      <c r="BA5129">
        <v>53</v>
      </c>
      <c r="BB5129">
        <v>4</v>
      </c>
      <c r="BC5129">
        <v>58</v>
      </c>
      <c r="BD5129">
        <v>0</v>
      </c>
      <c r="BE5129">
        <v>0</v>
      </c>
      <c r="BF5129">
        <v>0</v>
      </c>
      <c r="BG5129">
        <v>0</v>
      </c>
      <c r="BH5129">
        <v>3</v>
      </c>
      <c r="BI5129">
        <v>33</v>
      </c>
      <c r="BJ5129">
        <v>26</v>
      </c>
      <c r="BK5129">
        <v>0</v>
      </c>
      <c r="BL5129">
        <v>7</v>
      </c>
      <c r="BM5129">
        <v>3</v>
      </c>
      <c r="BN5129">
        <v>10</v>
      </c>
      <c r="BO5129">
        <v>44</v>
      </c>
      <c r="BP5129">
        <v>10</v>
      </c>
      <c r="BQ5129">
        <v>3</v>
      </c>
      <c r="BR5129">
        <v>9</v>
      </c>
      <c r="BS5129">
        <v>35</v>
      </c>
      <c r="BT5129">
        <v>469</v>
      </c>
      <c r="BU5129" t="s">
        <v>4902</v>
      </c>
    </row>
    <row r="5130" spans="1:73">
      <c r="A5130" t="s">
        <v>4897</v>
      </c>
      <c r="B5130" t="s">
        <v>4898</v>
      </c>
      <c r="C5130">
        <v>5</v>
      </c>
      <c r="D5130" t="s">
        <v>89</v>
      </c>
      <c r="E5130" t="s">
        <v>2904</v>
      </c>
      <c r="F5130" t="s">
        <v>92</v>
      </c>
      <c r="G5130">
        <v>0</v>
      </c>
      <c r="H5130">
        <v>0</v>
      </c>
      <c r="I5130">
        <v>0</v>
      </c>
      <c r="J5130">
        <v>0</v>
      </c>
      <c r="K5130">
        <v>0</v>
      </c>
      <c r="L5130">
        <v>0</v>
      </c>
      <c r="M5130">
        <v>0</v>
      </c>
      <c r="N5130">
        <v>2</v>
      </c>
      <c r="O5130">
        <v>0</v>
      </c>
      <c r="P5130">
        <v>0</v>
      </c>
      <c r="Q5130">
        <v>0</v>
      </c>
      <c r="R5130">
        <v>1</v>
      </c>
      <c r="S5130">
        <v>1</v>
      </c>
      <c r="T5130">
        <v>0</v>
      </c>
      <c r="U5130">
        <v>0</v>
      </c>
      <c r="V5130">
        <v>1</v>
      </c>
      <c r="W5130">
        <v>0</v>
      </c>
      <c r="X5130">
        <v>0</v>
      </c>
      <c r="Y5130">
        <v>0</v>
      </c>
      <c r="Z5130">
        <v>0</v>
      </c>
      <c r="AA5130">
        <v>0</v>
      </c>
      <c r="AB5130">
        <v>5</v>
      </c>
      <c r="AC5130">
        <v>1</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0</v>
      </c>
      <c r="BB5130">
        <v>0</v>
      </c>
      <c r="BC5130">
        <v>2</v>
      </c>
      <c r="BD5130">
        <v>0</v>
      </c>
      <c r="BE5130">
        <v>0</v>
      </c>
      <c r="BF5130">
        <v>0</v>
      </c>
      <c r="BG5130">
        <v>0</v>
      </c>
      <c r="BH5130">
        <v>0</v>
      </c>
      <c r="BI5130">
        <v>0</v>
      </c>
      <c r="BJ5130">
        <v>1</v>
      </c>
      <c r="BK5130">
        <v>0</v>
      </c>
      <c r="BL5130">
        <v>0</v>
      </c>
      <c r="BM5130">
        <v>0</v>
      </c>
      <c r="BN5130">
        <v>0</v>
      </c>
      <c r="BO5130">
        <v>2</v>
      </c>
      <c r="BP5130">
        <v>0</v>
      </c>
      <c r="BQ5130">
        <v>0</v>
      </c>
      <c r="BR5130">
        <v>0</v>
      </c>
      <c r="BS5130">
        <v>1</v>
      </c>
      <c r="BT5130">
        <v>6</v>
      </c>
      <c r="BU5130" t="s">
        <v>4903</v>
      </c>
    </row>
    <row r="5131" spans="1:73">
      <c r="A5131" t="s">
        <v>4897</v>
      </c>
      <c r="B5131" t="s">
        <v>4898</v>
      </c>
      <c r="C5131">
        <v>6</v>
      </c>
      <c r="D5131" t="s">
        <v>89</v>
      </c>
      <c r="E5131" t="s">
        <v>78</v>
      </c>
      <c r="F5131" t="s">
        <v>77</v>
      </c>
      <c r="G5131">
        <v>0</v>
      </c>
      <c r="H5131">
        <v>2</v>
      </c>
      <c r="I5131">
        <v>2</v>
      </c>
      <c r="J5131">
        <v>0</v>
      </c>
      <c r="K5131">
        <v>0</v>
      </c>
      <c r="L5131">
        <v>0</v>
      </c>
      <c r="M5131">
        <v>1</v>
      </c>
      <c r="N5131">
        <v>2</v>
      </c>
      <c r="O5131">
        <v>0</v>
      </c>
      <c r="P5131">
        <v>0</v>
      </c>
      <c r="Q5131">
        <v>0</v>
      </c>
      <c r="R5131">
        <v>0</v>
      </c>
      <c r="S5131">
        <v>3</v>
      </c>
      <c r="T5131">
        <v>1</v>
      </c>
      <c r="U5131">
        <v>0</v>
      </c>
      <c r="V5131">
        <v>1</v>
      </c>
      <c r="W5131">
        <v>0</v>
      </c>
      <c r="X5131">
        <v>0</v>
      </c>
      <c r="Y5131">
        <v>0</v>
      </c>
      <c r="Z5131">
        <v>0</v>
      </c>
      <c r="AA5131">
        <v>0</v>
      </c>
      <c r="AB5131">
        <v>9</v>
      </c>
      <c r="AC5131">
        <v>1</v>
      </c>
      <c r="AD5131">
        <v>0</v>
      </c>
      <c r="AE5131">
        <v>0</v>
      </c>
      <c r="AF5131">
        <v>0</v>
      </c>
      <c r="AG5131">
        <v>0</v>
      </c>
      <c r="AH5131">
        <v>0</v>
      </c>
      <c r="AI5131">
        <v>2</v>
      </c>
      <c r="AJ5131">
        <v>0</v>
      </c>
      <c r="AK5131">
        <v>0</v>
      </c>
      <c r="AL5131">
        <v>0</v>
      </c>
      <c r="AM5131">
        <v>1</v>
      </c>
      <c r="AN5131">
        <v>0</v>
      </c>
      <c r="AO5131">
        <v>0</v>
      </c>
      <c r="AP5131">
        <v>0</v>
      </c>
      <c r="AQ5131">
        <v>0</v>
      </c>
      <c r="AR5131">
        <v>0</v>
      </c>
      <c r="AS5131">
        <v>0</v>
      </c>
      <c r="AT5131">
        <v>0</v>
      </c>
      <c r="AU5131">
        <v>0</v>
      </c>
      <c r="AV5131">
        <v>1</v>
      </c>
      <c r="AW5131">
        <v>2</v>
      </c>
      <c r="AX5131">
        <v>1</v>
      </c>
      <c r="AY5131">
        <v>2</v>
      </c>
      <c r="AZ5131">
        <v>1</v>
      </c>
      <c r="BA5131">
        <v>2</v>
      </c>
      <c r="BB5131">
        <v>0</v>
      </c>
      <c r="BC5131">
        <v>0</v>
      </c>
      <c r="BD5131">
        <v>0</v>
      </c>
      <c r="BE5131">
        <v>0</v>
      </c>
      <c r="BF5131">
        <v>1</v>
      </c>
      <c r="BG5131">
        <v>0</v>
      </c>
      <c r="BH5131">
        <v>0</v>
      </c>
      <c r="BI5131">
        <v>1</v>
      </c>
      <c r="BJ5131">
        <v>0</v>
      </c>
      <c r="BK5131">
        <v>0</v>
      </c>
      <c r="BL5131">
        <v>0</v>
      </c>
      <c r="BM5131">
        <v>0</v>
      </c>
      <c r="BN5131">
        <v>0</v>
      </c>
      <c r="BO5131">
        <v>3</v>
      </c>
      <c r="BP5131">
        <v>0</v>
      </c>
      <c r="BQ5131">
        <v>0</v>
      </c>
      <c r="BR5131">
        <v>1</v>
      </c>
      <c r="BS5131">
        <v>2</v>
      </c>
      <c r="BT5131">
        <v>18</v>
      </c>
      <c r="BU5131" t="s">
        <v>4904</v>
      </c>
    </row>
    <row r="5132" spans="1:73">
      <c r="A5132" t="s">
        <v>4897</v>
      </c>
      <c r="B5132" t="s">
        <v>4898</v>
      </c>
      <c r="C5132">
        <v>7</v>
      </c>
      <c r="D5132" t="s">
        <v>89</v>
      </c>
      <c r="E5132" t="s">
        <v>2904</v>
      </c>
      <c r="F5132" t="s">
        <v>92</v>
      </c>
      <c r="G5132">
        <v>4</v>
      </c>
      <c r="H5132">
        <v>29</v>
      </c>
      <c r="I5132">
        <v>25</v>
      </c>
      <c r="J5132">
        <v>2</v>
      </c>
      <c r="K5132">
        <v>0</v>
      </c>
      <c r="L5132">
        <v>72</v>
      </c>
      <c r="M5132">
        <v>0</v>
      </c>
      <c r="N5132">
        <v>82</v>
      </c>
      <c r="O5132">
        <v>1</v>
      </c>
      <c r="P5132">
        <v>1</v>
      </c>
      <c r="Q5132">
        <v>13</v>
      </c>
      <c r="R5132">
        <v>6</v>
      </c>
      <c r="S5132">
        <v>127</v>
      </c>
      <c r="T5132">
        <v>20</v>
      </c>
      <c r="U5132">
        <v>0</v>
      </c>
      <c r="V5132">
        <v>13</v>
      </c>
      <c r="W5132">
        <v>14</v>
      </c>
      <c r="X5132">
        <v>0</v>
      </c>
      <c r="Y5132">
        <v>5</v>
      </c>
      <c r="Z5132">
        <v>0</v>
      </c>
      <c r="AA5132">
        <v>0</v>
      </c>
      <c r="AB5132">
        <v>483</v>
      </c>
      <c r="AC5132">
        <v>6</v>
      </c>
      <c r="AD5132">
        <v>0</v>
      </c>
      <c r="AE5132">
        <v>0</v>
      </c>
      <c r="AF5132">
        <v>0</v>
      </c>
      <c r="AG5132">
        <v>0</v>
      </c>
      <c r="AH5132">
        <v>7</v>
      </c>
      <c r="AI5132">
        <v>40</v>
      </c>
      <c r="AJ5132">
        <v>0</v>
      </c>
      <c r="AK5132">
        <v>1</v>
      </c>
      <c r="AL5132">
        <v>13</v>
      </c>
      <c r="AM5132">
        <v>53</v>
      </c>
      <c r="AN5132">
        <v>0</v>
      </c>
      <c r="AO5132">
        <v>11</v>
      </c>
      <c r="AP5132">
        <v>18</v>
      </c>
      <c r="AQ5132">
        <v>7</v>
      </c>
      <c r="AR5132">
        <v>6</v>
      </c>
      <c r="AS5132">
        <v>1</v>
      </c>
      <c r="AT5132">
        <v>5</v>
      </c>
      <c r="AU5132">
        <v>35</v>
      </c>
      <c r="AV5132">
        <v>7</v>
      </c>
      <c r="AW5132">
        <v>15</v>
      </c>
      <c r="AX5132">
        <v>54</v>
      </c>
      <c r="AY5132">
        <v>100</v>
      </c>
      <c r="AZ5132">
        <v>71</v>
      </c>
      <c r="BA5132">
        <v>117</v>
      </c>
      <c r="BB5132">
        <v>25</v>
      </c>
      <c r="BC5132">
        <v>109</v>
      </c>
      <c r="BD5132">
        <v>0</v>
      </c>
      <c r="BE5132">
        <v>2</v>
      </c>
      <c r="BF5132">
        <v>2</v>
      </c>
      <c r="BG5132">
        <v>0</v>
      </c>
      <c r="BH5132">
        <v>1</v>
      </c>
      <c r="BI5132">
        <v>51</v>
      </c>
      <c r="BJ5132">
        <v>45</v>
      </c>
      <c r="BK5132">
        <v>0</v>
      </c>
      <c r="BL5132">
        <v>11</v>
      </c>
      <c r="BM5132">
        <v>1</v>
      </c>
      <c r="BN5132">
        <v>22</v>
      </c>
      <c r="BO5132">
        <v>120</v>
      </c>
      <c r="BP5132">
        <v>30</v>
      </c>
      <c r="BQ5132">
        <v>11</v>
      </c>
      <c r="BR5132">
        <v>5</v>
      </c>
      <c r="BS5132">
        <v>55</v>
      </c>
      <c r="BT5132">
        <v>829</v>
      </c>
      <c r="BU5132" t="s">
        <v>4905</v>
      </c>
    </row>
    <row r="5133" spans="1:73">
      <c r="A5133" t="s">
        <v>4897</v>
      </c>
      <c r="B5133" t="s">
        <v>4898</v>
      </c>
      <c r="C5133">
        <v>8</v>
      </c>
      <c r="D5133" t="s">
        <v>89</v>
      </c>
      <c r="E5133" t="s">
        <v>4906</v>
      </c>
      <c r="F5133" t="s">
        <v>184</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0</v>
      </c>
      <c r="BB5133">
        <v>0</v>
      </c>
      <c r="BC5133">
        <v>0</v>
      </c>
      <c r="BD5133">
        <v>0</v>
      </c>
      <c r="BE5133">
        <v>0</v>
      </c>
      <c r="BF5133">
        <v>0</v>
      </c>
      <c r="BG5133">
        <v>0</v>
      </c>
      <c r="BH5133">
        <v>0</v>
      </c>
      <c r="BI5133">
        <v>0</v>
      </c>
      <c r="BJ5133">
        <v>0</v>
      </c>
      <c r="BK5133">
        <v>0</v>
      </c>
      <c r="BL5133">
        <v>0</v>
      </c>
      <c r="BM5133">
        <v>0</v>
      </c>
      <c r="BN5133">
        <v>0</v>
      </c>
      <c r="BO5133">
        <v>0</v>
      </c>
      <c r="BP5133">
        <v>0</v>
      </c>
      <c r="BQ5133">
        <v>0</v>
      </c>
      <c r="BR5133">
        <v>0</v>
      </c>
      <c r="BS5133">
        <v>1</v>
      </c>
      <c r="BT5133">
        <v>1</v>
      </c>
      <c r="BU5133" t="s">
        <v>4907</v>
      </c>
    </row>
    <row r="5134" spans="1:73">
      <c r="A5134" t="s">
        <v>4897</v>
      </c>
      <c r="B5134" t="s">
        <v>4898</v>
      </c>
      <c r="C5134">
        <v>9</v>
      </c>
      <c r="D5134" t="s">
        <v>89</v>
      </c>
      <c r="E5134" t="s">
        <v>2904</v>
      </c>
      <c r="F5134" t="s">
        <v>92</v>
      </c>
      <c r="G5134">
        <v>6</v>
      </c>
      <c r="H5134">
        <v>20</v>
      </c>
      <c r="I5134">
        <v>8</v>
      </c>
      <c r="J5134">
        <v>0</v>
      </c>
      <c r="K5134">
        <v>0</v>
      </c>
      <c r="L5134">
        <v>28</v>
      </c>
      <c r="M5134">
        <v>0</v>
      </c>
      <c r="N5134">
        <v>37</v>
      </c>
      <c r="O5134">
        <v>0</v>
      </c>
      <c r="P5134">
        <v>0</v>
      </c>
      <c r="Q5134">
        <v>6</v>
      </c>
      <c r="R5134">
        <v>2</v>
      </c>
      <c r="S5134">
        <v>65</v>
      </c>
      <c r="T5134">
        <v>14</v>
      </c>
      <c r="U5134">
        <v>0</v>
      </c>
      <c r="V5134">
        <v>10</v>
      </c>
      <c r="W5134">
        <v>12</v>
      </c>
      <c r="X5134">
        <v>0</v>
      </c>
      <c r="Y5134">
        <v>0</v>
      </c>
      <c r="Z5134">
        <v>1</v>
      </c>
      <c r="AA5134">
        <v>0</v>
      </c>
      <c r="AB5134">
        <v>225</v>
      </c>
      <c r="AC5134">
        <v>5</v>
      </c>
      <c r="AD5134">
        <v>0</v>
      </c>
      <c r="AE5134">
        <v>0</v>
      </c>
      <c r="AF5134">
        <v>0</v>
      </c>
      <c r="AG5134">
        <v>0</v>
      </c>
      <c r="AH5134">
        <v>1</v>
      </c>
      <c r="AI5134">
        <v>24</v>
      </c>
      <c r="AJ5134">
        <v>0</v>
      </c>
      <c r="AK5134">
        <v>0</v>
      </c>
      <c r="AL5134">
        <v>3</v>
      </c>
      <c r="AM5134">
        <v>25</v>
      </c>
      <c r="AN5134">
        <v>0</v>
      </c>
      <c r="AO5134">
        <v>24</v>
      </c>
      <c r="AP5134">
        <v>6</v>
      </c>
      <c r="AQ5134">
        <v>7</v>
      </c>
      <c r="AR5134">
        <v>0</v>
      </c>
      <c r="AS5134">
        <v>1</v>
      </c>
      <c r="AT5134">
        <v>8</v>
      </c>
      <c r="AU5134">
        <v>5</v>
      </c>
      <c r="AV5134">
        <v>0</v>
      </c>
      <c r="AW5134">
        <v>8</v>
      </c>
      <c r="AX5134">
        <v>17</v>
      </c>
      <c r="AY5134">
        <v>54</v>
      </c>
      <c r="AZ5134">
        <v>51</v>
      </c>
      <c r="BA5134">
        <v>44</v>
      </c>
      <c r="BB5134">
        <v>14</v>
      </c>
      <c r="BC5134">
        <v>48</v>
      </c>
      <c r="BD5134">
        <v>0</v>
      </c>
      <c r="BE5134">
        <v>0</v>
      </c>
      <c r="BF5134">
        <v>0</v>
      </c>
      <c r="BG5134">
        <v>0</v>
      </c>
      <c r="BH5134">
        <v>0</v>
      </c>
      <c r="BI5134">
        <v>20</v>
      </c>
      <c r="BJ5134">
        <v>29</v>
      </c>
      <c r="BK5134">
        <v>0</v>
      </c>
      <c r="BL5134">
        <v>6</v>
      </c>
      <c r="BM5134">
        <v>0</v>
      </c>
      <c r="BN5134">
        <v>8</v>
      </c>
      <c r="BO5134">
        <v>64</v>
      </c>
      <c r="BP5134">
        <v>9</v>
      </c>
      <c r="BQ5134">
        <v>18</v>
      </c>
      <c r="BR5134">
        <v>5</v>
      </c>
      <c r="BS5134">
        <v>20</v>
      </c>
      <c r="BT5134">
        <v>388</v>
      </c>
      <c r="BU5134" t="s">
        <v>4908</v>
      </c>
    </row>
    <row r="5135" spans="1:73">
      <c r="A5135" t="s">
        <v>4897</v>
      </c>
      <c r="B5135" t="s">
        <v>4898</v>
      </c>
      <c r="C5135">
        <v>10</v>
      </c>
      <c r="D5135" t="s">
        <v>89</v>
      </c>
      <c r="E5135" t="s">
        <v>78</v>
      </c>
      <c r="F5135" t="s">
        <v>77</v>
      </c>
      <c r="G5135">
        <v>2</v>
      </c>
      <c r="H5135">
        <v>3</v>
      </c>
      <c r="I5135">
        <v>0</v>
      </c>
      <c r="J5135">
        <v>0</v>
      </c>
      <c r="K5135">
        <v>0</v>
      </c>
      <c r="L5135">
        <v>6</v>
      </c>
      <c r="M5135">
        <v>0</v>
      </c>
      <c r="N5135">
        <v>6</v>
      </c>
      <c r="O5135">
        <v>0</v>
      </c>
      <c r="P5135">
        <v>0</v>
      </c>
      <c r="Q5135">
        <v>0</v>
      </c>
      <c r="R5135">
        <v>0</v>
      </c>
      <c r="S5135">
        <v>7</v>
      </c>
      <c r="T5135">
        <v>3</v>
      </c>
      <c r="U5135">
        <v>0</v>
      </c>
      <c r="V5135">
        <v>2</v>
      </c>
      <c r="W5135">
        <v>0</v>
      </c>
      <c r="X5135">
        <v>0</v>
      </c>
      <c r="Y5135">
        <v>0</v>
      </c>
      <c r="Z5135">
        <v>0</v>
      </c>
      <c r="AA5135">
        <v>0</v>
      </c>
      <c r="AB5135">
        <v>40</v>
      </c>
      <c r="AC5135">
        <v>1</v>
      </c>
      <c r="AD5135">
        <v>0</v>
      </c>
      <c r="AE5135">
        <v>1</v>
      </c>
      <c r="AF5135">
        <v>0</v>
      </c>
      <c r="AG5135">
        <v>0</v>
      </c>
      <c r="AH5135">
        <v>2</v>
      </c>
      <c r="AI5135">
        <v>3</v>
      </c>
      <c r="AJ5135">
        <v>0</v>
      </c>
      <c r="AK5135">
        <v>0</v>
      </c>
      <c r="AL5135">
        <v>1</v>
      </c>
      <c r="AM5135">
        <v>2</v>
      </c>
      <c r="AN5135">
        <v>0</v>
      </c>
      <c r="AO5135">
        <v>4</v>
      </c>
      <c r="AP5135">
        <v>3</v>
      </c>
      <c r="AQ5135">
        <v>0</v>
      </c>
      <c r="AR5135">
        <v>0</v>
      </c>
      <c r="AS5135">
        <v>0</v>
      </c>
      <c r="AT5135">
        <v>1</v>
      </c>
      <c r="AU5135">
        <v>2</v>
      </c>
      <c r="AV5135">
        <v>2</v>
      </c>
      <c r="AW5135">
        <v>0</v>
      </c>
      <c r="AX5135">
        <v>8</v>
      </c>
      <c r="AY5135">
        <v>10</v>
      </c>
      <c r="AZ5135">
        <v>6</v>
      </c>
      <c r="BA5135">
        <v>10</v>
      </c>
      <c r="BB5135">
        <v>0</v>
      </c>
      <c r="BC5135">
        <v>12</v>
      </c>
      <c r="BD5135">
        <v>0</v>
      </c>
      <c r="BE5135">
        <v>0</v>
      </c>
      <c r="BF5135">
        <v>1</v>
      </c>
      <c r="BG5135">
        <v>0</v>
      </c>
      <c r="BH5135">
        <v>4</v>
      </c>
      <c r="BI5135">
        <v>12</v>
      </c>
      <c r="BJ5135">
        <v>6</v>
      </c>
      <c r="BK5135">
        <v>0</v>
      </c>
      <c r="BL5135">
        <v>0</v>
      </c>
      <c r="BM5135">
        <v>0</v>
      </c>
      <c r="BN5135">
        <v>1</v>
      </c>
      <c r="BO5135">
        <v>9</v>
      </c>
      <c r="BP5135">
        <v>0</v>
      </c>
      <c r="BQ5135">
        <v>6</v>
      </c>
      <c r="BR5135">
        <v>4</v>
      </c>
      <c r="BS5135">
        <v>6</v>
      </c>
      <c r="BT5135">
        <v>88</v>
      </c>
      <c r="BU5135" t="s">
        <v>4909</v>
      </c>
    </row>
    <row r="5136" spans="1:73">
      <c r="A5136" t="s">
        <v>4897</v>
      </c>
      <c r="B5136" t="s">
        <v>4898</v>
      </c>
      <c r="C5136">
        <v>11</v>
      </c>
      <c r="D5136" t="s">
        <v>89</v>
      </c>
      <c r="E5136" t="s">
        <v>4910</v>
      </c>
      <c r="F5136" t="s">
        <v>101</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0</v>
      </c>
      <c r="BB5136">
        <v>0</v>
      </c>
      <c r="BC5136">
        <v>0</v>
      </c>
      <c r="BD5136">
        <v>0</v>
      </c>
      <c r="BE5136">
        <v>0</v>
      </c>
      <c r="BF5136">
        <v>0</v>
      </c>
      <c r="BG5136">
        <v>0</v>
      </c>
      <c r="BH5136">
        <v>0</v>
      </c>
      <c r="BI5136">
        <v>0</v>
      </c>
      <c r="BJ5136">
        <v>0</v>
      </c>
      <c r="BK5136">
        <v>0</v>
      </c>
      <c r="BL5136">
        <v>0</v>
      </c>
      <c r="BM5136">
        <v>0</v>
      </c>
      <c r="BN5136">
        <v>0</v>
      </c>
      <c r="BO5136">
        <v>0</v>
      </c>
      <c r="BP5136">
        <v>0</v>
      </c>
      <c r="BQ5136">
        <v>0</v>
      </c>
      <c r="BR5136">
        <v>0</v>
      </c>
      <c r="BS5136">
        <v>1</v>
      </c>
      <c r="BT5136">
        <v>2</v>
      </c>
      <c r="BU5136" t="s">
        <v>379</v>
      </c>
    </row>
    <row r="5137" spans="1:73">
      <c r="A5137" t="s">
        <v>4897</v>
      </c>
      <c r="B5137" t="s">
        <v>4898</v>
      </c>
      <c r="C5137">
        <v>12</v>
      </c>
      <c r="D5137" t="s">
        <v>89</v>
      </c>
      <c r="E5137" t="s">
        <v>78</v>
      </c>
      <c r="F5137" t="s">
        <v>77</v>
      </c>
      <c r="G5137">
        <v>1</v>
      </c>
      <c r="H5137">
        <v>1</v>
      </c>
      <c r="I5137">
        <v>2</v>
      </c>
      <c r="J5137">
        <v>0</v>
      </c>
      <c r="K5137">
        <v>0</v>
      </c>
      <c r="L5137">
        <v>4</v>
      </c>
      <c r="M5137">
        <v>0</v>
      </c>
      <c r="N5137">
        <v>2</v>
      </c>
      <c r="O5137">
        <v>2</v>
      </c>
      <c r="P5137">
        <v>0</v>
      </c>
      <c r="Q5137">
        <v>2</v>
      </c>
      <c r="R5137">
        <v>0</v>
      </c>
      <c r="S5137">
        <v>9</v>
      </c>
      <c r="T5137">
        <v>3</v>
      </c>
      <c r="U5137">
        <v>0</v>
      </c>
      <c r="V5137">
        <v>0</v>
      </c>
      <c r="W5137">
        <v>2</v>
      </c>
      <c r="X5137">
        <v>0</v>
      </c>
      <c r="Y5137">
        <v>1</v>
      </c>
      <c r="Z5137">
        <v>0</v>
      </c>
      <c r="AA5137">
        <v>0</v>
      </c>
      <c r="AB5137">
        <v>30</v>
      </c>
      <c r="AC5137">
        <v>0</v>
      </c>
      <c r="AD5137">
        <v>0</v>
      </c>
      <c r="AE5137">
        <v>2</v>
      </c>
      <c r="AF5137">
        <v>0</v>
      </c>
      <c r="AG5137">
        <v>0</v>
      </c>
      <c r="AH5137">
        <v>0</v>
      </c>
      <c r="AI5137">
        <v>2</v>
      </c>
      <c r="AJ5137">
        <v>0</v>
      </c>
      <c r="AK5137">
        <v>0</v>
      </c>
      <c r="AL5137">
        <v>3</v>
      </c>
      <c r="AM5137">
        <v>7</v>
      </c>
      <c r="AN5137">
        <v>0</v>
      </c>
      <c r="AO5137">
        <v>4</v>
      </c>
      <c r="AP5137">
        <v>0</v>
      </c>
      <c r="AQ5137">
        <v>0</v>
      </c>
      <c r="AR5137">
        <v>0</v>
      </c>
      <c r="AS5137">
        <v>0</v>
      </c>
      <c r="AT5137">
        <v>0</v>
      </c>
      <c r="AU5137">
        <v>4</v>
      </c>
      <c r="AV5137">
        <v>3</v>
      </c>
      <c r="AW5137">
        <v>2</v>
      </c>
      <c r="AX5137">
        <v>7</v>
      </c>
      <c r="AY5137">
        <v>8</v>
      </c>
      <c r="AZ5137">
        <v>4</v>
      </c>
      <c r="BA5137">
        <v>14</v>
      </c>
      <c r="BB5137">
        <v>0</v>
      </c>
      <c r="BC5137">
        <v>4</v>
      </c>
      <c r="BD5137">
        <v>0</v>
      </c>
      <c r="BE5137">
        <v>0</v>
      </c>
      <c r="BF5137">
        <v>0</v>
      </c>
      <c r="BG5137">
        <v>2</v>
      </c>
      <c r="BH5137">
        <v>0</v>
      </c>
      <c r="BI5137">
        <v>10</v>
      </c>
      <c r="BJ5137">
        <v>3</v>
      </c>
      <c r="BK5137">
        <v>0</v>
      </c>
      <c r="BL5137">
        <v>0</v>
      </c>
      <c r="BM5137">
        <v>0</v>
      </c>
      <c r="BN5137">
        <v>1</v>
      </c>
      <c r="BO5137">
        <v>8</v>
      </c>
      <c r="BP5137">
        <v>0</v>
      </c>
      <c r="BQ5137">
        <v>1</v>
      </c>
      <c r="BR5137">
        <v>5</v>
      </c>
      <c r="BS5137">
        <v>3</v>
      </c>
      <c r="BT5137">
        <v>54</v>
      </c>
      <c r="BU5137" t="s">
        <v>4911</v>
      </c>
    </row>
    <row r="5138" spans="1:73">
      <c r="A5138" t="s">
        <v>4897</v>
      </c>
      <c r="B5138" t="s">
        <v>4898</v>
      </c>
      <c r="C5138">
        <v>13</v>
      </c>
      <c r="D5138" t="s">
        <v>89</v>
      </c>
      <c r="E5138" t="s">
        <v>4910</v>
      </c>
      <c r="F5138" t="s">
        <v>101</v>
      </c>
      <c r="G5138">
        <v>0</v>
      </c>
      <c r="H5138">
        <v>0</v>
      </c>
      <c r="I5138">
        <v>0</v>
      </c>
      <c r="J5138">
        <v>0</v>
      </c>
      <c r="K5138">
        <v>0</v>
      </c>
      <c r="L5138">
        <v>0</v>
      </c>
      <c r="M5138">
        <v>0</v>
      </c>
      <c r="N5138">
        <v>1</v>
      </c>
      <c r="O5138">
        <v>0</v>
      </c>
      <c r="P5138">
        <v>0</v>
      </c>
      <c r="Q5138">
        <v>0</v>
      </c>
      <c r="R5138">
        <v>0</v>
      </c>
      <c r="S5138">
        <v>1</v>
      </c>
      <c r="T5138">
        <v>1</v>
      </c>
      <c r="U5138">
        <v>0</v>
      </c>
      <c r="V5138">
        <v>0</v>
      </c>
      <c r="W5138">
        <v>1</v>
      </c>
      <c r="X5138">
        <v>0</v>
      </c>
      <c r="Y5138">
        <v>0</v>
      </c>
      <c r="Z5138">
        <v>0</v>
      </c>
      <c r="AA5138">
        <v>0</v>
      </c>
      <c r="AB5138">
        <v>3</v>
      </c>
      <c r="AC5138">
        <v>0</v>
      </c>
      <c r="AD5138">
        <v>0</v>
      </c>
      <c r="AE5138">
        <v>0</v>
      </c>
      <c r="AF5138">
        <v>0</v>
      </c>
      <c r="AG5138">
        <v>0</v>
      </c>
      <c r="AH5138">
        <v>2</v>
      </c>
      <c r="AI5138">
        <v>0</v>
      </c>
      <c r="AJ5138">
        <v>0</v>
      </c>
      <c r="AK5138">
        <v>0</v>
      </c>
      <c r="AL5138">
        <v>0</v>
      </c>
      <c r="AM5138">
        <v>0</v>
      </c>
      <c r="AN5138">
        <v>0</v>
      </c>
      <c r="AO5138">
        <v>0</v>
      </c>
      <c r="AP5138">
        <v>0</v>
      </c>
      <c r="AQ5138">
        <v>0</v>
      </c>
      <c r="AR5138">
        <v>0</v>
      </c>
      <c r="AS5138">
        <v>0</v>
      </c>
      <c r="AT5138">
        <v>0</v>
      </c>
      <c r="AU5138">
        <v>0</v>
      </c>
      <c r="AV5138">
        <v>0</v>
      </c>
      <c r="AW5138">
        <v>0</v>
      </c>
      <c r="AX5138">
        <v>2</v>
      </c>
      <c r="AY5138">
        <v>0</v>
      </c>
      <c r="AZ5138">
        <v>1</v>
      </c>
      <c r="BA5138">
        <v>2</v>
      </c>
      <c r="BB5138">
        <v>0</v>
      </c>
      <c r="BC5138">
        <v>0</v>
      </c>
      <c r="BD5138">
        <v>0</v>
      </c>
      <c r="BE5138">
        <v>0</v>
      </c>
      <c r="BF5138">
        <v>0</v>
      </c>
      <c r="BG5138">
        <v>0</v>
      </c>
      <c r="BH5138">
        <v>0</v>
      </c>
      <c r="BI5138">
        <v>0</v>
      </c>
      <c r="BJ5138">
        <v>0</v>
      </c>
      <c r="BK5138">
        <v>0</v>
      </c>
      <c r="BL5138">
        <v>0</v>
      </c>
      <c r="BM5138">
        <v>0</v>
      </c>
      <c r="BN5138">
        <v>0</v>
      </c>
      <c r="BO5138">
        <v>1</v>
      </c>
      <c r="BP5138">
        <v>0</v>
      </c>
      <c r="BQ5138">
        <v>0</v>
      </c>
      <c r="BR5138">
        <v>0</v>
      </c>
      <c r="BS5138">
        <v>1</v>
      </c>
      <c r="BT5138">
        <v>4</v>
      </c>
      <c r="BU5138" t="s">
        <v>4912</v>
      </c>
    </row>
    <row r="5139" spans="1:73">
      <c r="A5139" t="s">
        <v>4897</v>
      </c>
      <c r="B5139" t="s">
        <v>4898</v>
      </c>
      <c r="C5139">
        <v>14</v>
      </c>
      <c r="D5139" t="s">
        <v>89</v>
      </c>
      <c r="E5139" t="s">
        <v>78</v>
      </c>
      <c r="F5139" t="s">
        <v>77</v>
      </c>
      <c r="G5139">
        <v>0</v>
      </c>
      <c r="H5139">
        <v>0</v>
      </c>
      <c r="I5139">
        <v>0</v>
      </c>
      <c r="J5139">
        <v>0</v>
      </c>
      <c r="K5139">
        <v>0</v>
      </c>
      <c r="L5139">
        <v>0</v>
      </c>
      <c r="M5139">
        <v>0</v>
      </c>
      <c r="N5139">
        <v>0</v>
      </c>
      <c r="O5139">
        <v>0</v>
      </c>
      <c r="P5139">
        <v>0</v>
      </c>
      <c r="Q5139">
        <v>0</v>
      </c>
      <c r="R5139">
        <v>0</v>
      </c>
      <c r="S5139">
        <v>1</v>
      </c>
      <c r="T5139">
        <v>1</v>
      </c>
      <c r="U5139">
        <v>0</v>
      </c>
      <c r="V5139">
        <v>0</v>
      </c>
      <c r="W5139">
        <v>0</v>
      </c>
      <c r="X5139">
        <v>0</v>
      </c>
      <c r="Y5139">
        <v>0</v>
      </c>
      <c r="Z5139">
        <v>0</v>
      </c>
      <c r="AA5139">
        <v>0</v>
      </c>
      <c r="AB5139">
        <v>1</v>
      </c>
      <c r="AC5139">
        <v>0</v>
      </c>
      <c r="AD5139">
        <v>0</v>
      </c>
      <c r="AE5139">
        <v>0</v>
      </c>
      <c r="AF5139">
        <v>0</v>
      </c>
      <c r="AG5139">
        <v>0</v>
      </c>
      <c r="AH5139">
        <v>0</v>
      </c>
      <c r="AI5139">
        <v>1</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0</v>
      </c>
      <c r="BB5139">
        <v>0</v>
      </c>
      <c r="BC5139">
        <v>0</v>
      </c>
      <c r="BD5139">
        <v>0</v>
      </c>
      <c r="BE5139">
        <v>0</v>
      </c>
      <c r="BF5139">
        <v>0</v>
      </c>
      <c r="BG5139">
        <v>0</v>
      </c>
      <c r="BH5139">
        <v>0</v>
      </c>
      <c r="BI5139">
        <v>0</v>
      </c>
      <c r="BJ5139">
        <v>0</v>
      </c>
      <c r="BK5139">
        <v>0</v>
      </c>
      <c r="BL5139">
        <v>0</v>
      </c>
      <c r="BM5139">
        <v>0</v>
      </c>
      <c r="BN5139">
        <v>0</v>
      </c>
      <c r="BO5139">
        <v>0</v>
      </c>
      <c r="BP5139">
        <v>0</v>
      </c>
      <c r="BQ5139">
        <v>0</v>
      </c>
      <c r="BR5139">
        <v>0</v>
      </c>
      <c r="BS5139">
        <v>2</v>
      </c>
      <c r="BT5139">
        <v>8</v>
      </c>
      <c r="BU5139" t="s">
        <v>4913</v>
      </c>
    </row>
    <row r="5140" spans="1:73">
      <c r="A5140" t="s">
        <v>4897</v>
      </c>
      <c r="B5140" t="s">
        <v>4898</v>
      </c>
      <c r="C5140">
        <v>15</v>
      </c>
      <c r="D5140" t="s">
        <v>89</v>
      </c>
      <c r="E5140" t="s">
        <v>4910</v>
      </c>
      <c r="F5140" t="s">
        <v>101</v>
      </c>
      <c r="G5140">
        <v>21</v>
      </c>
      <c r="H5140">
        <v>61</v>
      </c>
      <c r="I5140">
        <v>26</v>
      </c>
      <c r="J5140">
        <v>0</v>
      </c>
      <c r="K5140">
        <v>0</v>
      </c>
      <c r="L5140">
        <v>88</v>
      </c>
      <c r="M5140">
        <v>0</v>
      </c>
      <c r="N5140">
        <v>126</v>
      </c>
      <c r="O5140">
        <v>1</v>
      </c>
      <c r="P5140">
        <v>1</v>
      </c>
      <c r="Q5140">
        <v>18</v>
      </c>
      <c r="R5140">
        <v>9</v>
      </c>
      <c r="S5140">
        <v>202</v>
      </c>
      <c r="T5140">
        <v>71</v>
      </c>
      <c r="U5140">
        <v>0</v>
      </c>
      <c r="V5140">
        <v>26</v>
      </c>
      <c r="W5140">
        <v>37</v>
      </c>
      <c r="X5140">
        <v>0</v>
      </c>
      <c r="Y5140">
        <v>4</v>
      </c>
      <c r="Z5140">
        <v>5</v>
      </c>
      <c r="AA5140">
        <v>0</v>
      </c>
      <c r="AB5140">
        <v>786</v>
      </c>
      <c r="AC5140">
        <v>11</v>
      </c>
      <c r="AD5140">
        <v>0</v>
      </c>
      <c r="AE5140">
        <v>0</v>
      </c>
      <c r="AF5140">
        <v>3</v>
      </c>
      <c r="AG5140">
        <v>0</v>
      </c>
      <c r="AH5140">
        <v>24</v>
      </c>
      <c r="AI5140">
        <v>52</v>
      </c>
      <c r="AJ5140">
        <v>0</v>
      </c>
      <c r="AK5140">
        <v>0</v>
      </c>
      <c r="AL5140">
        <v>15</v>
      </c>
      <c r="AM5140">
        <v>76</v>
      </c>
      <c r="AN5140">
        <v>5</v>
      </c>
      <c r="AO5140">
        <v>24</v>
      </c>
      <c r="AP5140">
        <v>28</v>
      </c>
      <c r="AQ5140">
        <v>22</v>
      </c>
      <c r="AR5140">
        <v>0</v>
      </c>
      <c r="AS5140">
        <v>1</v>
      </c>
      <c r="AT5140">
        <v>12</v>
      </c>
      <c r="AU5140">
        <v>36</v>
      </c>
      <c r="AV5140">
        <v>16</v>
      </c>
      <c r="AW5140">
        <v>23</v>
      </c>
      <c r="AX5140">
        <v>87</v>
      </c>
      <c r="AY5140">
        <v>181</v>
      </c>
      <c r="AZ5140">
        <v>145</v>
      </c>
      <c r="BA5140">
        <v>178</v>
      </c>
      <c r="BB5140">
        <v>45</v>
      </c>
      <c r="BC5140">
        <v>166</v>
      </c>
      <c r="BD5140">
        <v>0</v>
      </c>
      <c r="BE5140">
        <v>0</v>
      </c>
      <c r="BF5140">
        <v>12</v>
      </c>
      <c r="BG5140">
        <v>0</v>
      </c>
      <c r="BH5140">
        <v>5</v>
      </c>
      <c r="BI5140">
        <v>94</v>
      </c>
      <c r="BJ5140">
        <v>85</v>
      </c>
      <c r="BK5140">
        <v>0</v>
      </c>
      <c r="BL5140">
        <v>37</v>
      </c>
      <c r="BM5140">
        <v>6</v>
      </c>
      <c r="BN5140">
        <v>46</v>
      </c>
      <c r="BO5140">
        <v>216</v>
      </c>
      <c r="BP5140">
        <v>16</v>
      </c>
      <c r="BQ5140">
        <v>18</v>
      </c>
      <c r="BR5140">
        <v>29</v>
      </c>
      <c r="BS5140">
        <v>92</v>
      </c>
      <c r="BT5140">
        <v>1339</v>
      </c>
      <c r="BU5140" t="s">
        <v>4914</v>
      </c>
    </row>
    <row r="5141" spans="1:73">
      <c r="A5141" t="s">
        <v>4897</v>
      </c>
      <c r="B5141" t="s">
        <v>4898</v>
      </c>
      <c r="C5141">
        <v>16</v>
      </c>
      <c r="D5141" t="s">
        <v>89</v>
      </c>
      <c r="E5141" t="s">
        <v>78</v>
      </c>
      <c r="F5141" t="s">
        <v>77</v>
      </c>
      <c r="G5141">
        <v>0</v>
      </c>
      <c r="H5141">
        <v>1</v>
      </c>
      <c r="I5141">
        <v>0</v>
      </c>
      <c r="J5141">
        <v>0</v>
      </c>
      <c r="K5141">
        <v>0</v>
      </c>
      <c r="L5141">
        <v>0</v>
      </c>
      <c r="M5141">
        <v>0</v>
      </c>
      <c r="N5141">
        <v>0</v>
      </c>
      <c r="O5141">
        <v>0</v>
      </c>
      <c r="P5141">
        <v>0</v>
      </c>
      <c r="Q5141">
        <v>0</v>
      </c>
      <c r="R5141">
        <v>0</v>
      </c>
      <c r="S5141">
        <v>0</v>
      </c>
      <c r="T5141">
        <v>0</v>
      </c>
      <c r="U5141">
        <v>0</v>
      </c>
      <c r="V5141">
        <v>0</v>
      </c>
      <c r="W5141">
        <v>0</v>
      </c>
      <c r="X5141">
        <v>0</v>
      </c>
      <c r="Y5141">
        <v>0</v>
      </c>
      <c r="Z5141">
        <v>0</v>
      </c>
      <c r="AA5141">
        <v>0</v>
      </c>
      <c r="AB5141">
        <v>3</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1</v>
      </c>
      <c r="AY5141">
        <v>0</v>
      </c>
      <c r="AZ5141">
        <v>0</v>
      </c>
      <c r="BA5141">
        <v>1</v>
      </c>
      <c r="BB5141">
        <v>0</v>
      </c>
      <c r="BC5141">
        <v>0</v>
      </c>
      <c r="BD5141">
        <v>0</v>
      </c>
      <c r="BE5141">
        <v>0</v>
      </c>
      <c r="BF5141">
        <v>0</v>
      </c>
      <c r="BG5141">
        <v>0</v>
      </c>
      <c r="BH5141">
        <v>0</v>
      </c>
      <c r="BI5141">
        <v>1</v>
      </c>
      <c r="BJ5141">
        <v>0</v>
      </c>
      <c r="BK5141">
        <v>0</v>
      </c>
      <c r="BL5141">
        <v>0</v>
      </c>
      <c r="BM5141">
        <v>0</v>
      </c>
      <c r="BN5141">
        <v>0</v>
      </c>
      <c r="BO5141">
        <v>0</v>
      </c>
      <c r="BP5141">
        <v>0</v>
      </c>
      <c r="BQ5141">
        <v>0</v>
      </c>
      <c r="BR5141">
        <v>1</v>
      </c>
      <c r="BS5141">
        <v>2</v>
      </c>
      <c r="BT5141">
        <v>9</v>
      </c>
      <c r="BU5141" t="s">
        <v>4915</v>
      </c>
    </row>
    <row r="5142" spans="1:73">
      <c r="A5142" t="s">
        <v>4897</v>
      </c>
      <c r="B5142" t="s">
        <v>4898</v>
      </c>
      <c r="C5142">
        <v>17</v>
      </c>
      <c r="D5142" t="s">
        <v>89</v>
      </c>
      <c r="E5142" t="s">
        <v>4910</v>
      </c>
      <c r="F5142" t="s">
        <v>101</v>
      </c>
      <c r="G5142">
        <v>0</v>
      </c>
      <c r="H5142">
        <v>1</v>
      </c>
      <c r="I5142">
        <v>0</v>
      </c>
      <c r="J5142">
        <v>0</v>
      </c>
      <c r="K5142">
        <v>0</v>
      </c>
      <c r="L5142">
        <v>0</v>
      </c>
      <c r="M5142">
        <v>0</v>
      </c>
      <c r="N5142">
        <v>0</v>
      </c>
      <c r="O5142">
        <v>0</v>
      </c>
      <c r="P5142">
        <v>0</v>
      </c>
      <c r="Q5142">
        <v>0</v>
      </c>
      <c r="R5142">
        <v>0</v>
      </c>
      <c r="S5142">
        <v>0</v>
      </c>
      <c r="T5142">
        <v>0</v>
      </c>
      <c r="U5142">
        <v>0</v>
      </c>
      <c r="V5142">
        <v>0</v>
      </c>
      <c r="W5142">
        <v>0</v>
      </c>
      <c r="X5142">
        <v>0</v>
      </c>
      <c r="Y5142">
        <v>0</v>
      </c>
      <c r="Z5142">
        <v>0</v>
      </c>
      <c r="AA5142">
        <v>0</v>
      </c>
      <c r="AB5142">
        <v>3</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1</v>
      </c>
      <c r="AY5142">
        <v>0</v>
      </c>
      <c r="AZ5142">
        <v>0</v>
      </c>
      <c r="BA5142">
        <v>1</v>
      </c>
      <c r="BB5142">
        <v>0</v>
      </c>
      <c r="BC5142">
        <v>0</v>
      </c>
      <c r="BD5142">
        <v>0</v>
      </c>
      <c r="BE5142">
        <v>0</v>
      </c>
      <c r="BF5142">
        <v>0</v>
      </c>
      <c r="BG5142">
        <v>0</v>
      </c>
      <c r="BH5142">
        <v>0</v>
      </c>
      <c r="BI5142">
        <v>1</v>
      </c>
      <c r="BJ5142">
        <v>0</v>
      </c>
      <c r="BK5142">
        <v>0</v>
      </c>
      <c r="BL5142">
        <v>0</v>
      </c>
      <c r="BM5142">
        <v>0</v>
      </c>
      <c r="BN5142">
        <v>0</v>
      </c>
      <c r="BO5142">
        <v>0</v>
      </c>
      <c r="BP5142">
        <v>0</v>
      </c>
      <c r="BQ5142">
        <v>0</v>
      </c>
      <c r="BR5142">
        <v>1</v>
      </c>
      <c r="BS5142">
        <v>2</v>
      </c>
      <c r="BT5142">
        <v>6</v>
      </c>
      <c r="BU5142" t="s">
        <v>4916</v>
      </c>
    </row>
    <row r="5143" spans="1:73">
      <c r="A5143" t="s">
        <v>4897</v>
      </c>
      <c r="B5143" t="s">
        <v>4898</v>
      </c>
      <c r="C5143">
        <v>18</v>
      </c>
      <c r="D5143" t="s">
        <v>89</v>
      </c>
      <c r="E5143" t="s">
        <v>78</v>
      </c>
      <c r="F5143" t="s">
        <v>77</v>
      </c>
      <c r="G5143">
        <v>2</v>
      </c>
      <c r="H5143">
        <v>9</v>
      </c>
      <c r="I5143">
        <v>1</v>
      </c>
      <c r="J5143">
        <v>0</v>
      </c>
      <c r="K5143">
        <v>0</v>
      </c>
      <c r="L5143">
        <v>13</v>
      </c>
      <c r="M5143">
        <v>0</v>
      </c>
      <c r="N5143">
        <v>12</v>
      </c>
      <c r="O5143">
        <v>0</v>
      </c>
      <c r="P5143">
        <v>0</v>
      </c>
      <c r="Q5143">
        <v>1</v>
      </c>
      <c r="R5143">
        <v>1</v>
      </c>
      <c r="S5143">
        <v>16</v>
      </c>
      <c r="T5143">
        <v>10</v>
      </c>
      <c r="U5143">
        <v>0</v>
      </c>
      <c r="V5143">
        <v>2</v>
      </c>
      <c r="W5143">
        <v>0</v>
      </c>
      <c r="X5143">
        <v>1</v>
      </c>
      <c r="Y5143">
        <v>0</v>
      </c>
      <c r="Z5143">
        <v>1</v>
      </c>
      <c r="AA5143">
        <v>0</v>
      </c>
      <c r="AB5143">
        <v>95</v>
      </c>
      <c r="AC5143">
        <v>1</v>
      </c>
      <c r="AD5143">
        <v>0</v>
      </c>
      <c r="AE5143">
        <v>1</v>
      </c>
      <c r="AF5143">
        <v>1</v>
      </c>
      <c r="AG5143">
        <v>0</v>
      </c>
      <c r="AH5143">
        <v>4</v>
      </c>
      <c r="AI5143">
        <v>11</v>
      </c>
      <c r="AJ5143">
        <v>0</v>
      </c>
      <c r="AK5143">
        <v>0</v>
      </c>
      <c r="AL5143">
        <v>1</v>
      </c>
      <c r="AM5143">
        <v>2</v>
      </c>
      <c r="AN5143">
        <v>1</v>
      </c>
      <c r="AO5143">
        <v>0</v>
      </c>
      <c r="AP5143">
        <v>2</v>
      </c>
      <c r="AQ5143">
        <v>0</v>
      </c>
      <c r="AR5143">
        <v>0</v>
      </c>
      <c r="AS5143">
        <v>0</v>
      </c>
      <c r="AT5143">
        <v>8</v>
      </c>
      <c r="AU5143">
        <v>2</v>
      </c>
      <c r="AV5143">
        <v>1</v>
      </c>
      <c r="AW5143">
        <v>1</v>
      </c>
      <c r="AX5143">
        <v>15</v>
      </c>
      <c r="AY5143">
        <v>22</v>
      </c>
      <c r="AZ5143">
        <v>11</v>
      </c>
      <c r="BA5143">
        <v>19</v>
      </c>
      <c r="BB5143">
        <v>1</v>
      </c>
      <c r="BC5143">
        <v>14</v>
      </c>
      <c r="BD5143">
        <v>0</v>
      </c>
      <c r="BE5143">
        <v>0</v>
      </c>
      <c r="BF5143">
        <v>0</v>
      </c>
      <c r="BG5143">
        <v>0</v>
      </c>
      <c r="BH5143">
        <v>1</v>
      </c>
      <c r="BI5143">
        <v>20</v>
      </c>
      <c r="BJ5143">
        <v>10</v>
      </c>
      <c r="BK5143">
        <v>0</v>
      </c>
      <c r="BL5143">
        <v>0</v>
      </c>
      <c r="BM5143">
        <v>0</v>
      </c>
      <c r="BN5143">
        <v>3</v>
      </c>
      <c r="BO5143">
        <v>16</v>
      </c>
      <c r="BP5143">
        <v>2</v>
      </c>
      <c r="BQ5143">
        <v>0</v>
      </c>
      <c r="BR5143">
        <v>6</v>
      </c>
      <c r="BS5143">
        <v>12</v>
      </c>
      <c r="BT5143">
        <v>154</v>
      </c>
      <c r="BU5143" t="s">
        <v>4917</v>
      </c>
    </row>
    <row r="5144" spans="1:73">
      <c r="A5144" t="s">
        <v>4897</v>
      </c>
      <c r="B5144" t="s">
        <v>4898</v>
      </c>
      <c r="C5144">
        <v>19</v>
      </c>
      <c r="D5144" t="s">
        <v>89</v>
      </c>
      <c r="E5144" t="s">
        <v>4918</v>
      </c>
      <c r="F5144" t="s">
        <v>92</v>
      </c>
      <c r="G5144">
        <v>0</v>
      </c>
      <c r="H5144">
        <v>4</v>
      </c>
      <c r="I5144">
        <v>0</v>
      </c>
      <c r="J5144">
        <v>0</v>
      </c>
      <c r="K5144">
        <v>0</v>
      </c>
      <c r="L5144">
        <v>7</v>
      </c>
      <c r="M5144">
        <v>0</v>
      </c>
      <c r="N5144">
        <v>6</v>
      </c>
      <c r="O5144">
        <v>0</v>
      </c>
      <c r="P5144">
        <v>0</v>
      </c>
      <c r="Q5144">
        <v>0</v>
      </c>
      <c r="R5144">
        <v>0</v>
      </c>
      <c r="S5144">
        <v>1</v>
      </c>
      <c r="T5144">
        <v>3</v>
      </c>
      <c r="U5144">
        <v>0</v>
      </c>
      <c r="V5144">
        <v>0</v>
      </c>
      <c r="W5144">
        <v>0</v>
      </c>
      <c r="X5144">
        <v>0</v>
      </c>
      <c r="Y5144">
        <v>0</v>
      </c>
      <c r="Z5144">
        <v>0</v>
      </c>
      <c r="AA5144">
        <v>0</v>
      </c>
      <c r="AB5144">
        <v>38</v>
      </c>
      <c r="AC5144">
        <v>0</v>
      </c>
      <c r="AD5144">
        <v>0</v>
      </c>
      <c r="AE5144">
        <v>0</v>
      </c>
      <c r="AF5144">
        <v>0</v>
      </c>
      <c r="AG5144">
        <v>0</v>
      </c>
      <c r="AH5144">
        <v>2</v>
      </c>
      <c r="AI5144">
        <v>1</v>
      </c>
      <c r="AJ5144">
        <v>0</v>
      </c>
      <c r="AK5144">
        <v>0</v>
      </c>
      <c r="AL5144">
        <v>0</v>
      </c>
      <c r="AM5144">
        <v>2</v>
      </c>
      <c r="AN5144">
        <v>0</v>
      </c>
      <c r="AO5144">
        <v>0</v>
      </c>
      <c r="AP5144">
        <v>0</v>
      </c>
      <c r="AQ5144">
        <v>0</v>
      </c>
      <c r="AR5144">
        <v>0</v>
      </c>
      <c r="AS5144">
        <v>0</v>
      </c>
      <c r="AT5144">
        <v>0</v>
      </c>
      <c r="AU5144">
        <v>1</v>
      </c>
      <c r="AV5144">
        <v>0</v>
      </c>
      <c r="AW5144">
        <v>0</v>
      </c>
      <c r="AX5144">
        <v>7</v>
      </c>
      <c r="AY5144">
        <v>5</v>
      </c>
      <c r="AZ5144">
        <v>5</v>
      </c>
      <c r="BA5144">
        <v>9</v>
      </c>
      <c r="BB5144">
        <v>0</v>
      </c>
      <c r="BC5144">
        <v>4</v>
      </c>
      <c r="BD5144">
        <v>0</v>
      </c>
      <c r="BE5144">
        <v>0</v>
      </c>
      <c r="BF5144">
        <v>0</v>
      </c>
      <c r="BG5144">
        <v>0</v>
      </c>
      <c r="BH5144">
        <v>2</v>
      </c>
      <c r="BI5144">
        <v>8</v>
      </c>
      <c r="BJ5144">
        <v>3</v>
      </c>
      <c r="BK5144">
        <v>0</v>
      </c>
      <c r="BL5144">
        <v>0</v>
      </c>
      <c r="BM5144">
        <v>0</v>
      </c>
      <c r="BN5144">
        <v>0</v>
      </c>
      <c r="BO5144">
        <v>7</v>
      </c>
      <c r="BP5144">
        <v>0</v>
      </c>
      <c r="BQ5144">
        <v>0</v>
      </c>
      <c r="BR5144">
        <v>3</v>
      </c>
      <c r="BS5144">
        <v>7</v>
      </c>
      <c r="BT5144">
        <v>60</v>
      </c>
      <c r="BU5144" t="s">
        <v>4919</v>
      </c>
    </row>
    <row r="5145" spans="1:73">
      <c r="A5145" t="s">
        <v>4897</v>
      </c>
      <c r="B5145" t="s">
        <v>4898</v>
      </c>
      <c r="C5145">
        <v>20</v>
      </c>
      <c r="D5145" t="s">
        <v>89</v>
      </c>
      <c r="E5145" t="s">
        <v>78</v>
      </c>
      <c r="F5145" t="s">
        <v>77</v>
      </c>
      <c r="G5145">
        <v>0</v>
      </c>
      <c r="H5145">
        <v>0</v>
      </c>
      <c r="I5145">
        <v>0</v>
      </c>
      <c r="J5145">
        <v>0</v>
      </c>
      <c r="K5145">
        <v>0</v>
      </c>
      <c r="L5145">
        <v>0</v>
      </c>
      <c r="M5145">
        <v>0</v>
      </c>
      <c r="N5145">
        <v>0</v>
      </c>
      <c r="O5145">
        <v>0</v>
      </c>
      <c r="P5145">
        <v>0</v>
      </c>
      <c r="Q5145">
        <v>0</v>
      </c>
      <c r="R5145">
        <v>0</v>
      </c>
      <c r="S5145">
        <v>1</v>
      </c>
      <c r="T5145">
        <v>1</v>
      </c>
      <c r="U5145">
        <v>0</v>
      </c>
      <c r="V5145">
        <v>0</v>
      </c>
      <c r="W5145">
        <v>0</v>
      </c>
      <c r="X5145">
        <v>0</v>
      </c>
      <c r="Y5145">
        <v>0</v>
      </c>
      <c r="Z5145">
        <v>0</v>
      </c>
      <c r="AA5145">
        <v>0</v>
      </c>
      <c r="AB5145">
        <v>1</v>
      </c>
      <c r="AC5145">
        <v>0</v>
      </c>
      <c r="AD5145">
        <v>0</v>
      </c>
      <c r="AE5145">
        <v>0</v>
      </c>
      <c r="AF5145">
        <v>0</v>
      </c>
      <c r="AG5145">
        <v>0</v>
      </c>
      <c r="AH5145">
        <v>0</v>
      </c>
      <c r="AI5145">
        <v>1</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0</v>
      </c>
      <c r="BB5145">
        <v>0</v>
      </c>
      <c r="BC5145">
        <v>0</v>
      </c>
      <c r="BD5145">
        <v>0</v>
      </c>
      <c r="BE5145">
        <v>0</v>
      </c>
      <c r="BF5145">
        <v>0</v>
      </c>
      <c r="BG5145">
        <v>0</v>
      </c>
      <c r="BH5145">
        <v>0</v>
      </c>
      <c r="BI5145">
        <v>0</v>
      </c>
      <c r="BJ5145">
        <v>0</v>
      </c>
      <c r="BK5145">
        <v>0</v>
      </c>
      <c r="BL5145">
        <v>0</v>
      </c>
      <c r="BM5145">
        <v>0</v>
      </c>
      <c r="BN5145">
        <v>0</v>
      </c>
      <c r="BO5145">
        <v>0</v>
      </c>
      <c r="BP5145">
        <v>0</v>
      </c>
      <c r="BQ5145">
        <v>0</v>
      </c>
      <c r="BR5145">
        <v>0</v>
      </c>
      <c r="BS5145">
        <v>1</v>
      </c>
      <c r="BT5145">
        <v>5</v>
      </c>
      <c r="BU5145" t="s">
        <v>4920</v>
      </c>
    </row>
    <row r="5146" spans="1:73">
      <c r="A5146" t="s">
        <v>4897</v>
      </c>
      <c r="B5146" t="s">
        <v>4898</v>
      </c>
      <c r="C5146">
        <v>21</v>
      </c>
      <c r="D5146" t="s">
        <v>89</v>
      </c>
      <c r="E5146" t="s">
        <v>4918</v>
      </c>
      <c r="F5146" t="s">
        <v>92</v>
      </c>
      <c r="G5146">
        <v>13</v>
      </c>
      <c r="H5146">
        <v>79</v>
      </c>
      <c r="I5146">
        <v>46</v>
      </c>
      <c r="J5146">
        <v>4</v>
      </c>
      <c r="K5146">
        <v>0</v>
      </c>
      <c r="L5146">
        <v>87</v>
      </c>
      <c r="M5146">
        <v>0</v>
      </c>
      <c r="N5146">
        <v>149</v>
      </c>
      <c r="O5146">
        <v>3</v>
      </c>
      <c r="P5146">
        <v>2</v>
      </c>
      <c r="Q5146">
        <v>6</v>
      </c>
      <c r="R5146">
        <v>3</v>
      </c>
      <c r="S5146">
        <v>165</v>
      </c>
      <c r="T5146">
        <v>69</v>
      </c>
      <c r="U5146">
        <v>0</v>
      </c>
      <c r="V5146">
        <v>15</v>
      </c>
      <c r="W5146">
        <v>34</v>
      </c>
      <c r="X5146">
        <v>2</v>
      </c>
      <c r="Y5146">
        <v>1</v>
      </c>
      <c r="Z5146">
        <v>1</v>
      </c>
      <c r="AA5146">
        <v>0</v>
      </c>
      <c r="AB5146">
        <v>866</v>
      </c>
      <c r="AC5146">
        <v>10</v>
      </c>
      <c r="AD5146">
        <v>1</v>
      </c>
      <c r="AE5146">
        <v>4</v>
      </c>
      <c r="AF5146">
        <v>2</v>
      </c>
      <c r="AG5146">
        <v>0</v>
      </c>
      <c r="AH5146">
        <v>8</v>
      </c>
      <c r="AI5146">
        <v>41</v>
      </c>
      <c r="AJ5146">
        <v>0</v>
      </c>
      <c r="AK5146">
        <v>0</v>
      </c>
      <c r="AL5146">
        <v>21</v>
      </c>
      <c r="AM5146">
        <v>111</v>
      </c>
      <c r="AN5146">
        <v>2</v>
      </c>
      <c r="AO5146">
        <v>21</v>
      </c>
      <c r="AP5146">
        <v>25</v>
      </c>
      <c r="AQ5146">
        <v>22</v>
      </c>
      <c r="AR5146">
        <v>11</v>
      </c>
      <c r="AS5146">
        <v>1</v>
      </c>
      <c r="AT5146">
        <v>11</v>
      </c>
      <c r="AU5146">
        <v>33</v>
      </c>
      <c r="AV5146">
        <v>7</v>
      </c>
      <c r="AW5146">
        <v>25</v>
      </c>
      <c r="AX5146">
        <v>64</v>
      </c>
      <c r="AY5146">
        <v>193</v>
      </c>
      <c r="AZ5146">
        <v>156</v>
      </c>
      <c r="BA5146">
        <v>203</v>
      </c>
      <c r="BB5146">
        <v>61</v>
      </c>
      <c r="BC5146">
        <v>159</v>
      </c>
      <c r="BD5146">
        <v>0</v>
      </c>
      <c r="BE5146">
        <v>3</v>
      </c>
      <c r="BF5146">
        <v>2</v>
      </c>
      <c r="BG5146">
        <v>0</v>
      </c>
      <c r="BH5146">
        <v>2</v>
      </c>
      <c r="BI5146">
        <v>118</v>
      </c>
      <c r="BJ5146">
        <v>72</v>
      </c>
      <c r="BK5146">
        <v>0</v>
      </c>
      <c r="BL5146">
        <v>32</v>
      </c>
      <c r="BM5146">
        <v>21</v>
      </c>
      <c r="BN5146">
        <v>31</v>
      </c>
      <c r="BO5146">
        <v>214</v>
      </c>
      <c r="BP5146">
        <v>23</v>
      </c>
      <c r="BQ5146">
        <v>18</v>
      </c>
      <c r="BR5146">
        <v>7</v>
      </c>
      <c r="BS5146">
        <v>90</v>
      </c>
      <c r="BT5146">
        <v>1404</v>
      </c>
      <c r="BU5146" t="s">
        <v>4921</v>
      </c>
    </row>
    <row r="5147" spans="1:73">
      <c r="A5147" t="s">
        <v>4897</v>
      </c>
      <c r="B5147" t="s">
        <v>4898</v>
      </c>
      <c r="C5147">
        <v>22</v>
      </c>
      <c r="D5147" t="s">
        <v>89</v>
      </c>
      <c r="E5147" t="s">
        <v>78</v>
      </c>
      <c r="F5147" t="s">
        <v>77</v>
      </c>
      <c r="G5147">
        <v>1</v>
      </c>
      <c r="H5147">
        <v>4</v>
      </c>
      <c r="I5147">
        <v>1</v>
      </c>
      <c r="J5147">
        <v>0</v>
      </c>
      <c r="K5147">
        <v>0</v>
      </c>
      <c r="L5147">
        <v>10</v>
      </c>
      <c r="M5147">
        <v>0</v>
      </c>
      <c r="N5147">
        <v>5</v>
      </c>
      <c r="O5147">
        <v>0</v>
      </c>
      <c r="P5147">
        <v>0</v>
      </c>
      <c r="Q5147">
        <v>1</v>
      </c>
      <c r="R5147">
        <v>0</v>
      </c>
      <c r="S5147">
        <v>10</v>
      </c>
      <c r="T5147">
        <v>3</v>
      </c>
      <c r="U5147">
        <v>0</v>
      </c>
      <c r="V5147">
        <v>1</v>
      </c>
      <c r="W5147">
        <v>0</v>
      </c>
      <c r="X5147">
        <v>0</v>
      </c>
      <c r="Y5147">
        <v>0</v>
      </c>
      <c r="Z5147">
        <v>1</v>
      </c>
      <c r="AA5147">
        <v>0</v>
      </c>
      <c r="AB5147">
        <v>39</v>
      </c>
      <c r="AC5147">
        <v>1</v>
      </c>
      <c r="AD5147">
        <v>0</v>
      </c>
      <c r="AE5147">
        <v>1</v>
      </c>
      <c r="AF5147">
        <v>0</v>
      </c>
      <c r="AG5147">
        <v>0</v>
      </c>
      <c r="AH5147">
        <v>2</v>
      </c>
      <c r="AI5147">
        <v>4</v>
      </c>
      <c r="AJ5147">
        <v>0</v>
      </c>
      <c r="AK5147">
        <v>0</v>
      </c>
      <c r="AL5147">
        <v>0</v>
      </c>
      <c r="AM5147">
        <v>0</v>
      </c>
      <c r="AN5147">
        <v>0</v>
      </c>
      <c r="AO5147">
        <v>0</v>
      </c>
      <c r="AP5147">
        <v>3</v>
      </c>
      <c r="AQ5147">
        <v>0</v>
      </c>
      <c r="AR5147">
        <v>0</v>
      </c>
      <c r="AS5147">
        <v>0</v>
      </c>
      <c r="AT5147">
        <v>0</v>
      </c>
      <c r="AU5147">
        <v>3</v>
      </c>
      <c r="AV5147">
        <v>1</v>
      </c>
      <c r="AW5147">
        <v>1</v>
      </c>
      <c r="AX5147">
        <v>5</v>
      </c>
      <c r="AY5147">
        <v>13</v>
      </c>
      <c r="AZ5147">
        <v>1</v>
      </c>
      <c r="BA5147">
        <v>5</v>
      </c>
      <c r="BB5147">
        <v>0</v>
      </c>
      <c r="BC5147">
        <v>13</v>
      </c>
      <c r="BD5147">
        <v>0</v>
      </c>
      <c r="BE5147">
        <v>0</v>
      </c>
      <c r="BF5147">
        <v>0</v>
      </c>
      <c r="BG5147">
        <v>0</v>
      </c>
      <c r="BH5147">
        <v>0</v>
      </c>
      <c r="BI5147">
        <v>7</v>
      </c>
      <c r="BJ5147">
        <v>6</v>
      </c>
      <c r="BK5147">
        <v>0</v>
      </c>
      <c r="BL5147">
        <v>0</v>
      </c>
      <c r="BM5147">
        <v>0</v>
      </c>
      <c r="BN5147">
        <v>2</v>
      </c>
      <c r="BO5147">
        <v>7</v>
      </c>
      <c r="BP5147">
        <v>0</v>
      </c>
      <c r="BQ5147">
        <v>0</v>
      </c>
      <c r="BR5147">
        <v>1</v>
      </c>
      <c r="BS5147">
        <v>3</v>
      </c>
      <c r="BT5147">
        <v>87</v>
      </c>
      <c r="BU5147" t="s">
        <v>4922</v>
      </c>
    </row>
    <row r="5148" spans="1:73">
      <c r="A5148" t="s">
        <v>4897</v>
      </c>
      <c r="B5148" t="s">
        <v>4898</v>
      </c>
      <c r="C5148">
        <v>23</v>
      </c>
      <c r="D5148" t="s">
        <v>89</v>
      </c>
      <c r="E5148" t="s">
        <v>4923</v>
      </c>
      <c r="F5148" t="s">
        <v>101</v>
      </c>
      <c r="G5148">
        <v>0</v>
      </c>
      <c r="H5148">
        <v>0</v>
      </c>
      <c r="I5148">
        <v>0</v>
      </c>
      <c r="J5148">
        <v>0</v>
      </c>
      <c r="K5148">
        <v>0</v>
      </c>
      <c r="L5148">
        <v>0</v>
      </c>
      <c r="M5148">
        <v>0</v>
      </c>
      <c r="N5148">
        <v>1</v>
      </c>
      <c r="O5148">
        <v>0</v>
      </c>
      <c r="P5148">
        <v>0</v>
      </c>
      <c r="Q5148">
        <v>0</v>
      </c>
      <c r="R5148">
        <v>0</v>
      </c>
      <c r="S5148">
        <v>0</v>
      </c>
      <c r="T5148">
        <v>0</v>
      </c>
      <c r="U5148">
        <v>0</v>
      </c>
      <c r="V5148">
        <v>0</v>
      </c>
      <c r="W5148">
        <v>0</v>
      </c>
      <c r="X5148">
        <v>0</v>
      </c>
      <c r="Y5148">
        <v>0</v>
      </c>
      <c r="Z5148">
        <v>0</v>
      </c>
      <c r="AA5148">
        <v>0</v>
      </c>
      <c r="AB5148">
        <v>1</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1</v>
      </c>
      <c r="AV5148">
        <v>0</v>
      </c>
      <c r="AW5148">
        <v>0</v>
      </c>
      <c r="AX5148">
        <v>0</v>
      </c>
      <c r="AY5148">
        <v>0</v>
      </c>
      <c r="AZ5148">
        <v>0</v>
      </c>
      <c r="BA5148">
        <v>0</v>
      </c>
      <c r="BB5148">
        <v>0</v>
      </c>
      <c r="BC5148">
        <v>0</v>
      </c>
      <c r="BD5148">
        <v>0</v>
      </c>
      <c r="BE5148">
        <v>0</v>
      </c>
      <c r="BF5148">
        <v>0</v>
      </c>
      <c r="BG5148">
        <v>0</v>
      </c>
      <c r="BH5148">
        <v>1</v>
      </c>
      <c r="BI5148">
        <v>1</v>
      </c>
      <c r="BJ5148">
        <v>0</v>
      </c>
      <c r="BK5148">
        <v>0</v>
      </c>
      <c r="BL5148">
        <v>0</v>
      </c>
      <c r="BM5148">
        <v>0</v>
      </c>
      <c r="BN5148">
        <v>0</v>
      </c>
      <c r="BO5148">
        <v>1</v>
      </c>
      <c r="BP5148">
        <v>0</v>
      </c>
      <c r="BQ5148">
        <v>0</v>
      </c>
      <c r="BR5148">
        <v>0</v>
      </c>
      <c r="BS5148">
        <v>1</v>
      </c>
      <c r="BT5148">
        <v>4</v>
      </c>
      <c r="BU5148" t="s">
        <v>4924</v>
      </c>
    </row>
    <row r="5149" spans="1:73">
      <c r="A5149" t="s">
        <v>4897</v>
      </c>
      <c r="B5149" t="s">
        <v>4898</v>
      </c>
      <c r="C5149">
        <v>24</v>
      </c>
      <c r="D5149" t="s">
        <v>89</v>
      </c>
      <c r="E5149" t="s">
        <v>78</v>
      </c>
      <c r="F5149" t="s">
        <v>77</v>
      </c>
      <c r="G5149">
        <v>0</v>
      </c>
      <c r="H5149">
        <v>0</v>
      </c>
      <c r="I5149">
        <v>3</v>
      </c>
      <c r="J5149">
        <v>0</v>
      </c>
      <c r="K5149">
        <v>0</v>
      </c>
      <c r="L5149">
        <v>2</v>
      </c>
      <c r="M5149">
        <v>0</v>
      </c>
      <c r="N5149">
        <v>2</v>
      </c>
      <c r="O5149">
        <v>0</v>
      </c>
      <c r="P5149">
        <v>0</v>
      </c>
      <c r="Q5149">
        <v>0</v>
      </c>
      <c r="R5149">
        <v>0</v>
      </c>
      <c r="S5149">
        <v>6</v>
      </c>
      <c r="T5149">
        <v>3</v>
      </c>
      <c r="U5149">
        <v>0</v>
      </c>
      <c r="V5149">
        <v>0</v>
      </c>
      <c r="W5149">
        <v>0</v>
      </c>
      <c r="X5149">
        <v>0</v>
      </c>
      <c r="Y5149">
        <v>0</v>
      </c>
      <c r="Z5149">
        <v>0</v>
      </c>
      <c r="AA5149">
        <v>0</v>
      </c>
      <c r="AB5149">
        <v>19</v>
      </c>
      <c r="AC5149">
        <v>0</v>
      </c>
      <c r="AD5149">
        <v>0</v>
      </c>
      <c r="AE5149">
        <v>0</v>
      </c>
      <c r="AF5149">
        <v>0</v>
      </c>
      <c r="AG5149">
        <v>0</v>
      </c>
      <c r="AH5149">
        <v>0</v>
      </c>
      <c r="AI5149">
        <v>2</v>
      </c>
      <c r="AJ5149">
        <v>0</v>
      </c>
      <c r="AK5149">
        <v>0</v>
      </c>
      <c r="AL5149">
        <v>3</v>
      </c>
      <c r="AM5149">
        <v>2</v>
      </c>
      <c r="AN5149">
        <v>4</v>
      </c>
      <c r="AO5149">
        <v>0</v>
      </c>
      <c r="AP5149">
        <v>0</v>
      </c>
      <c r="AQ5149">
        <v>0</v>
      </c>
      <c r="AR5149">
        <v>0</v>
      </c>
      <c r="AS5149">
        <v>0</v>
      </c>
      <c r="AT5149">
        <v>0</v>
      </c>
      <c r="AU5149">
        <v>2</v>
      </c>
      <c r="AV5149">
        <v>0</v>
      </c>
      <c r="AW5149">
        <v>3</v>
      </c>
      <c r="AX5149">
        <v>8</v>
      </c>
      <c r="AY5149">
        <v>4</v>
      </c>
      <c r="AZ5149">
        <v>2</v>
      </c>
      <c r="BA5149">
        <v>10</v>
      </c>
      <c r="BB5149">
        <v>0</v>
      </c>
      <c r="BC5149">
        <v>1</v>
      </c>
      <c r="BD5149">
        <v>0</v>
      </c>
      <c r="BE5149">
        <v>0</v>
      </c>
      <c r="BF5149">
        <v>0</v>
      </c>
      <c r="BG5149">
        <v>0</v>
      </c>
      <c r="BH5149">
        <v>2</v>
      </c>
      <c r="BI5149">
        <v>6</v>
      </c>
      <c r="BJ5149">
        <v>1</v>
      </c>
      <c r="BK5149">
        <v>0</v>
      </c>
      <c r="BL5149">
        <v>1</v>
      </c>
      <c r="BM5149">
        <v>0</v>
      </c>
      <c r="BN5149">
        <v>0</v>
      </c>
      <c r="BO5149">
        <v>5</v>
      </c>
      <c r="BP5149">
        <v>0</v>
      </c>
      <c r="BQ5149">
        <v>0</v>
      </c>
      <c r="BR5149">
        <v>4</v>
      </c>
      <c r="BS5149">
        <v>1</v>
      </c>
      <c r="BT5149">
        <v>37</v>
      </c>
      <c r="BU5149" t="s">
        <v>4925</v>
      </c>
    </row>
    <row r="5150" spans="1:73">
      <c r="A5150" t="s">
        <v>4897</v>
      </c>
      <c r="B5150" t="s">
        <v>4898</v>
      </c>
      <c r="C5150">
        <v>25</v>
      </c>
      <c r="D5150" t="s">
        <v>89</v>
      </c>
      <c r="E5150" t="s">
        <v>4923</v>
      </c>
      <c r="F5150" t="s">
        <v>101</v>
      </c>
      <c r="G5150">
        <v>10</v>
      </c>
      <c r="H5150">
        <v>53</v>
      </c>
      <c r="I5150">
        <v>39</v>
      </c>
      <c r="J5150">
        <v>0</v>
      </c>
      <c r="K5150">
        <v>0</v>
      </c>
      <c r="L5150">
        <v>117</v>
      </c>
      <c r="M5150">
        <v>0</v>
      </c>
      <c r="N5150">
        <v>156</v>
      </c>
      <c r="O5150">
        <v>0</v>
      </c>
      <c r="P5150">
        <v>0</v>
      </c>
      <c r="Q5150">
        <v>14</v>
      </c>
      <c r="R5150">
        <v>12</v>
      </c>
      <c r="S5150">
        <v>201</v>
      </c>
      <c r="T5150">
        <v>94</v>
      </c>
      <c r="U5150">
        <v>0</v>
      </c>
      <c r="V5150">
        <v>30</v>
      </c>
      <c r="W5150">
        <v>39</v>
      </c>
      <c r="X5150">
        <v>0</v>
      </c>
      <c r="Y5150">
        <v>0</v>
      </c>
      <c r="Z5150">
        <v>0</v>
      </c>
      <c r="AA5150">
        <v>0</v>
      </c>
      <c r="AB5150">
        <v>916</v>
      </c>
      <c r="AC5150">
        <v>17</v>
      </c>
      <c r="AD5150">
        <v>0</v>
      </c>
      <c r="AE5150">
        <v>2</v>
      </c>
      <c r="AF5150">
        <v>0</v>
      </c>
      <c r="AG5150">
        <v>0</v>
      </c>
      <c r="AH5150">
        <v>11</v>
      </c>
      <c r="AI5150">
        <v>66</v>
      </c>
      <c r="AJ5150">
        <v>0</v>
      </c>
      <c r="AK5150">
        <v>1</v>
      </c>
      <c r="AL5150">
        <v>12</v>
      </c>
      <c r="AM5150">
        <v>149</v>
      </c>
      <c r="AN5150">
        <v>18</v>
      </c>
      <c r="AO5150">
        <v>22</v>
      </c>
      <c r="AP5150">
        <v>19</v>
      </c>
      <c r="AQ5150">
        <v>19</v>
      </c>
      <c r="AR5150">
        <v>2</v>
      </c>
      <c r="AS5150">
        <v>0</v>
      </c>
      <c r="AT5150">
        <v>13</v>
      </c>
      <c r="AU5150">
        <v>23</v>
      </c>
      <c r="AV5150">
        <v>10</v>
      </c>
      <c r="AW5150">
        <v>36</v>
      </c>
      <c r="AX5150">
        <v>74</v>
      </c>
      <c r="AY5150">
        <v>254</v>
      </c>
      <c r="AZ5150">
        <v>163</v>
      </c>
      <c r="BA5150">
        <v>224</v>
      </c>
      <c r="BB5150">
        <v>32</v>
      </c>
      <c r="BC5150">
        <v>169</v>
      </c>
      <c r="BD5150">
        <v>0</v>
      </c>
      <c r="BE5150">
        <v>1</v>
      </c>
      <c r="BF5150">
        <v>7</v>
      </c>
      <c r="BG5150">
        <v>0</v>
      </c>
      <c r="BH5150">
        <v>3</v>
      </c>
      <c r="BI5150">
        <v>107</v>
      </c>
      <c r="BJ5150">
        <v>79</v>
      </c>
      <c r="BK5150">
        <v>0</v>
      </c>
      <c r="BL5150">
        <v>43</v>
      </c>
      <c r="BM5150">
        <v>11</v>
      </c>
      <c r="BN5150">
        <v>41</v>
      </c>
      <c r="BO5150">
        <v>223</v>
      </c>
      <c r="BP5150">
        <v>16</v>
      </c>
      <c r="BQ5150">
        <v>32</v>
      </c>
      <c r="BR5150">
        <v>32</v>
      </c>
      <c r="BS5150">
        <v>51</v>
      </c>
      <c r="BT5150">
        <v>1473</v>
      </c>
      <c r="BU5150" t="s">
        <v>4926</v>
      </c>
    </row>
    <row r="5151" spans="1:73">
      <c r="A5151" t="s">
        <v>4897</v>
      </c>
      <c r="B5151" t="s">
        <v>4898</v>
      </c>
      <c r="C5151">
        <v>26</v>
      </c>
      <c r="D5151" t="s">
        <v>89</v>
      </c>
      <c r="E5151" t="s">
        <v>78</v>
      </c>
      <c r="F5151" t="s">
        <v>77</v>
      </c>
      <c r="G5151">
        <v>3</v>
      </c>
      <c r="H5151">
        <v>7</v>
      </c>
      <c r="I5151">
        <v>2</v>
      </c>
      <c r="J5151">
        <v>0</v>
      </c>
      <c r="K5151">
        <v>0</v>
      </c>
      <c r="L5151">
        <v>6</v>
      </c>
      <c r="M5151">
        <v>0</v>
      </c>
      <c r="N5151">
        <v>7</v>
      </c>
      <c r="O5151">
        <v>0</v>
      </c>
      <c r="P5151">
        <v>0</v>
      </c>
      <c r="Q5151">
        <v>0</v>
      </c>
      <c r="R5151">
        <v>0</v>
      </c>
      <c r="S5151">
        <v>6</v>
      </c>
      <c r="T5151">
        <v>2</v>
      </c>
      <c r="U5151">
        <v>0</v>
      </c>
      <c r="V5151">
        <v>1</v>
      </c>
      <c r="W5151">
        <v>0</v>
      </c>
      <c r="X5151">
        <v>0</v>
      </c>
      <c r="Y5151">
        <v>1</v>
      </c>
      <c r="Z5151">
        <v>0</v>
      </c>
      <c r="AA5151">
        <v>0</v>
      </c>
      <c r="AB5151">
        <v>54</v>
      </c>
      <c r="AC5151">
        <v>2</v>
      </c>
      <c r="AD5151">
        <v>0</v>
      </c>
      <c r="AE5151">
        <v>0</v>
      </c>
      <c r="AF5151">
        <v>0</v>
      </c>
      <c r="AG5151">
        <v>0</v>
      </c>
      <c r="AH5151">
        <v>0</v>
      </c>
      <c r="AI5151">
        <v>2</v>
      </c>
      <c r="AJ5151">
        <v>0</v>
      </c>
      <c r="AK5151">
        <v>0</v>
      </c>
      <c r="AL5151">
        <v>1</v>
      </c>
      <c r="AM5151">
        <v>6</v>
      </c>
      <c r="AN5151">
        <v>0</v>
      </c>
      <c r="AO5151">
        <v>0</v>
      </c>
      <c r="AP5151">
        <v>3</v>
      </c>
      <c r="AQ5151">
        <v>0</v>
      </c>
      <c r="AR5151">
        <v>0</v>
      </c>
      <c r="AS5151">
        <v>0</v>
      </c>
      <c r="AT5151">
        <v>2</v>
      </c>
      <c r="AU5151">
        <v>2</v>
      </c>
      <c r="AV5151">
        <v>1</v>
      </c>
      <c r="AW5151">
        <v>2</v>
      </c>
      <c r="AX5151">
        <v>10</v>
      </c>
      <c r="AY5151">
        <v>11</v>
      </c>
      <c r="AZ5151">
        <v>5</v>
      </c>
      <c r="BA5151">
        <v>16</v>
      </c>
      <c r="BB5151">
        <v>2</v>
      </c>
      <c r="BC5151">
        <v>16</v>
      </c>
      <c r="BD5151">
        <v>0</v>
      </c>
      <c r="BE5151">
        <v>0</v>
      </c>
      <c r="BF5151">
        <v>0</v>
      </c>
      <c r="BG5151">
        <v>0</v>
      </c>
      <c r="BH5151">
        <v>0</v>
      </c>
      <c r="BI5151">
        <v>14</v>
      </c>
      <c r="BJ5151">
        <v>7</v>
      </c>
      <c r="BK5151">
        <v>0</v>
      </c>
      <c r="BL5151">
        <v>1</v>
      </c>
      <c r="BM5151">
        <v>0</v>
      </c>
      <c r="BN5151">
        <v>4</v>
      </c>
      <c r="BO5151">
        <v>10</v>
      </c>
      <c r="BP5151">
        <v>5</v>
      </c>
      <c r="BQ5151">
        <v>0</v>
      </c>
      <c r="BR5151">
        <v>5</v>
      </c>
      <c r="BS5151">
        <v>5</v>
      </c>
      <c r="BT5151">
        <v>93</v>
      </c>
      <c r="BU5151" t="s">
        <v>4927</v>
      </c>
    </row>
    <row r="5152" spans="1:73">
      <c r="A5152" t="s">
        <v>4897</v>
      </c>
      <c r="B5152" t="s">
        <v>4898</v>
      </c>
      <c r="C5152">
        <v>27</v>
      </c>
      <c r="D5152" t="s">
        <v>109</v>
      </c>
      <c r="E5152" t="s">
        <v>78</v>
      </c>
      <c r="F5152" t="s">
        <v>77</v>
      </c>
      <c r="G5152">
        <v>0</v>
      </c>
      <c r="H5152">
        <v>4</v>
      </c>
      <c r="I5152">
        <v>0</v>
      </c>
      <c r="J5152">
        <v>0</v>
      </c>
      <c r="K5152">
        <v>0</v>
      </c>
      <c r="L5152">
        <v>3</v>
      </c>
      <c r="M5152">
        <v>0</v>
      </c>
      <c r="N5152">
        <v>3</v>
      </c>
      <c r="O5152">
        <v>0</v>
      </c>
      <c r="P5152">
        <v>0</v>
      </c>
      <c r="Q5152">
        <v>0</v>
      </c>
      <c r="R5152">
        <v>0</v>
      </c>
      <c r="S5152">
        <v>1</v>
      </c>
      <c r="T5152">
        <v>3</v>
      </c>
      <c r="U5152">
        <v>0</v>
      </c>
      <c r="V5152">
        <v>0</v>
      </c>
      <c r="W5152">
        <v>0</v>
      </c>
      <c r="X5152">
        <v>0</v>
      </c>
      <c r="Y5152">
        <v>0</v>
      </c>
      <c r="Z5152">
        <v>0</v>
      </c>
      <c r="AA5152">
        <v>0</v>
      </c>
      <c r="AB5152">
        <v>22</v>
      </c>
      <c r="AC5152">
        <v>0</v>
      </c>
      <c r="AD5152">
        <v>0</v>
      </c>
      <c r="AE5152">
        <v>0</v>
      </c>
      <c r="AF5152">
        <v>0</v>
      </c>
      <c r="AG5152">
        <v>0</v>
      </c>
      <c r="AH5152">
        <v>0</v>
      </c>
      <c r="AI5152">
        <v>1</v>
      </c>
      <c r="AJ5152">
        <v>0</v>
      </c>
      <c r="AK5152">
        <v>0</v>
      </c>
      <c r="AL5152">
        <v>0</v>
      </c>
      <c r="AM5152">
        <v>2</v>
      </c>
      <c r="AN5152">
        <v>0</v>
      </c>
      <c r="AO5152">
        <v>0</v>
      </c>
      <c r="AP5152">
        <v>0</v>
      </c>
      <c r="AQ5152">
        <v>0</v>
      </c>
      <c r="AR5152">
        <v>0</v>
      </c>
      <c r="AS5152">
        <v>0</v>
      </c>
      <c r="AT5152">
        <v>0</v>
      </c>
      <c r="AU5152">
        <v>0</v>
      </c>
      <c r="AV5152">
        <v>0</v>
      </c>
      <c r="AW5152">
        <v>0</v>
      </c>
      <c r="AX5152">
        <v>4</v>
      </c>
      <c r="AY5152">
        <v>5</v>
      </c>
      <c r="AZ5152">
        <v>3</v>
      </c>
      <c r="BA5152">
        <v>6</v>
      </c>
      <c r="BB5152">
        <v>0</v>
      </c>
      <c r="BC5152">
        <v>4</v>
      </c>
      <c r="BD5152">
        <v>0</v>
      </c>
      <c r="BE5152">
        <v>0</v>
      </c>
      <c r="BF5152">
        <v>0</v>
      </c>
      <c r="BG5152">
        <v>0</v>
      </c>
      <c r="BH5152">
        <v>0</v>
      </c>
      <c r="BI5152">
        <v>5</v>
      </c>
      <c r="BJ5152">
        <v>3</v>
      </c>
      <c r="BK5152">
        <v>0</v>
      </c>
      <c r="BL5152">
        <v>0</v>
      </c>
      <c r="BM5152">
        <v>3</v>
      </c>
      <c r="BN5152">
        <v>1</v>
      </c>
      <c r="BO5152">
        <v>3</v>
      </c>
      <c r="BP5152">
        <v>0</v>
      </c>
      <c r="BQ5152">
        <v>0</v>
      </c>
      <c r="BR5152">
        <v>0</v>
      </c>
      <c r="BS5152">
        <v>2</v>
      </c>
      <c r="BT5152">
        <v>46</v>
      </c>
      <c r="BU5152" t="s">
        <v>4928</v>
      </c>
    </row>
    <row r="5153" spans="1:73">
      <c r="A5153" t="s">
        <v>4897</v>
      </c>
      <c r="B5153" t="s">
        <v>4898</v>
      </c>
      <c r="C5153">
        <v>28</v>
      </c>
      <c r="D5153" t="s">
        <v>109</v>
      </c>
      <c r="E5153" t="s">
        <v>78</v>
      </c>
      <c r="F5153" t="s">
        <v>77</v>
      </c>
      <c r="G5153">
        <v>1</v>
      </c>
      <c r="H5153">
        <v>2</v>
      </c>
      <c r="I5153">
        <v>1</v>
      </c>
      <c r="J5153">
        <v>0</v>
      </c>
      <c r="K5153">
        <v>0</v>
      </c>
      <c r="L5153">
        <v>0</v>
      </c>
      <c r="M5153">
        <v>0</v>
      </c>
      <c r="N5153">
        <v>3</v>
      </c>
      <c r="O5153">
        <v>0</v>
      </c>
      <c r="P5153">
        <v>0</v>
      </c>
      <c r="Q5153">
        <v>1</v>
      </c>
      <c r="R5153">
        <v>0</v>
      </c>
      <c r="S5153">
        <v>7</v>
      </c>
      <c r="T5153">
        <v>1</v>
      </c>
      <c r="U5153">
        <v>0</v>
      </c>
      <c r="V5153">
        <v>1</v>
      </c>
      <c r="W5153">
        <v>2</v>
      </c>
      <c r="X5153">
        <v>0</v>
      </c>
      <c r="Y5153">
        <v>0</v>
      </c>
      <c r="Z5153">
        <v>1</v>
      </c>
      <c r="AA5153">
        <v>0</v>
      </c>
      <c r="AB5153">
        <v>26</v>
      </c>
      <c r="AC5153">
        <v>1</v>
      </c>
      <c r="AD5153">
        <v>0</v>
      </c>
      <c r="AE5153">
        <v>0</v>
      </c>
      <c r="AF5153">
        <v>0</v>
      </c>
      <c r="AG5153">
        <v>0</v>
      </c>
      <c r="AH5153">
        <v>4</v>
      </c>
      <c r="AI5153">
        <v>0</v>
      </c>
      <c r="AJ5153">
        <v>0</v>
      </c>
      <c r="AK5153">
        <v>0</v>
      </c>
      <c r="AL5153">
        <v>0</v>
      </c>
      <c r="AM5153">
        <v>4</v>
      </c>
      <c r="AN5153">
        <v>0</v>
      </c>
      <c r="AO5153">
        <v>0</v>
      </c>
      <c r="AP5153">
        <v>1</v>
      </c>
      <c r="AQ5153">
        <v>0</v>
      </c>
      <c r="AR5153">
        <v>0</v>
      </c>
      <c r="AS5153">
        <v>0</v>
      </c>
      <c r="AT5153">
        <v>1</v>
      </c>
      <c r="AU5153">
        <v>0</v>
      </c>
      <c r="AV5153">
        <v>0</v>
      </c>
      <c r="AW5153">
        <v>1</v>
      </c>
      <c r="AX5153">
        <v>6</v>
      </c>
      <c r="AY5153">
        <v>8</v>
      </c>
      <c r="AZ5153">
        <v>2</v>
      </c>
      <c r="BA5153">
        <v>10</v>
      </c>
      <c r="BB5153">
        <v>2</v>
      </c>
      <c r="BC5153">
        <v>1</v>
      </c>
      <c r="BD5153">
        <v>0</v>
      </c>
      <c r="BE5153">
        <v>0</v>
      </c>
      <c r="BF5153">
        <v>0</v>
      </c>
      <c r="BG5153">
        <v>0</v>
      </c>
      <c r="BH5153">
        <v>0</v>
      </c>
      <c r="BI5153">
        <v>2</v>
      </c>
      <c r="BJ5153">
        <v>0</v>
      </c>
      <c r="BK5153">
        <v>0</v>
      </c>
      <c r="BL5153">
        <v>1</v>
      </c>
      <c r="BM5153">
        <v>0</v>
      </c>
      <c r="BN5153">
        <v>1</v>
      </c>
      <c r="BO5153">
        <v>4</v>
      </c>
      <c r="BP5153">
        <v>2</v>
      </c>
      <c r="BQ5153">
        <v>0</v>
      </c>
      <c r="BR5153">
        <v>0</v>
      </c>
      <c r="BS5153">
        <v>6</v>
      </c>
      <c r="BT5153">
        <v>53</v>
      </c>
      <c r="BU5153" t="s">
        <v>4929</v>
      </c>
    </row>
    <row r="5154" spans="1:73">
      <c r="A5154" t="s">
        <v>4897</v>
      </c>
      <c r="B5154" t="s">
        <v>4898</v>
      </c>
      <c r="C5154">
        <v>29</v>
      </c>
      <c r="D5154" t="s">
        <v>119</v>
      </c>
      <c r="E5154" t="s">
        <v>78</v>
      </c>
      <c r="F5154" t="s">
        <v>77</v>
      </c>
      <c r="G5154">
        <v>5</v>
      </c>
      <c r="H5154">
        <v>4</v>
      </c>
      <c r="I5154">
        <v>5</v>
      </c>
      <c r="J5154">
        <v>1</v>
      </c>
      <c r="K5154">
        <v>0</v>
      </c>
      <c r="L5154">
        <v>14</v>
      </c>
      <c r="M5154">
        <v>2</v>
      </c>
      <c r="N5154">
        <v>22</v>
      </c>
      <c r="O5154">
        <v>0</v>
      </c>
      <c r="P5154">
        <v>0</v>
      </c>
      <c r="Q5154">
        <v>4</v>
      </c>
      <c r="R5154">
        <v>3</v>
      </c>
      <c r="S5154">
        <v>41</v>
      </c>
      <c r="T5154">
        <v>14</v>
      </c>
      <c r="U5154">
        <v>0</v>
      </c>
      <c r="V5154">
        <v>7</v>
      </c>
      <c r="W5154">
        <v>5</v>
      </c>
      <c r="X5154">
        <v>0</v>
      </c>
      <c r="Y5154">
        <v>1</v>
      </c>
      <c r="Z5154">
        <v>0</v>
      </c>
      <c r="AA5154">
        <v>0</v>
      </c>
      <c r="AB5154">
        <v>153</v>
      </c>
      <c r="AC5154">
        <v>3</v>
      </c>
      <c r="AD5154">
        <v>0</v>
      </c>
      <c r="AE5154">
        <v>0</v>
      </c>
      <c r="AF5154">
        <v>1</v>
      </c>
      <c r="AG5154">
        <v>0</v>
      </c>
      <c r="AH5154">
        <v>0</v>
      </c>
      <c r="AI5154">
        <v>14</v>
      </c>
      <c r="AJ5154">
        <v>0</v>
      </c>
      <c r="AK5154">
        <v>1</v>
      </c>
      <c r="AL5154">
        <v>2</v>
      </c>
      <c r="AM5154">
        <v>31</v>
      </c>
      <c r="AN5154">
        <v>0</v>
      </c>
      <c r="AO5154">
        <v>0</v>
      </c>
      <c r="AP5154">
        <v>10</v>
      </c>
      <c r="AQ5154">
        <v>5</v>
      </c>
      <c r="AR5154">
        <v>1</v>
      </c>
      <c r="AS5154">
        <v>0</v>
      </c>
      <c r="AT5154">
        <v>3</v>
      </c>
      <c r="AU5154">
        <v>4</v>
      </c>
      <c r="AV5154">
        <v>1</v>
      </c>
      <c r="AW5154">
        <v>1</v>
      </c>
      <c r="AX5154">
        <v>11</v>
      </c>
      <c r="AY5154">
        <v>34</v>
      </c>
      <c r="AZ5154">
        <v>25</v>
      </c>
      <c r="BA5154">
        <v>43</v>
      </c>
      <c r="BB5154">
        <v>3</v>
      </c>
      <c r="BC5154">
        <v>38</v>
      </c>
      <c r="BD5154">
        <v>0</v>
      </c>
      <c r="BE5154">
        <v>0</v>
      </c>
      <c r="BF5154">
        <v>0</v>
      </c>
      <c r="BG5154">
        <v>0</v>
      </c>
      <c r="BH5154">
        <v>0</v>
      </c>
      <c r="BI5154">
        <v>15</v>
      </c>
      <c r="BJ5154">
        <v>20</v>
      </c>
      <c r="BK5154">
        <v>0</v>
      </c>
      <c r="BL5154">
        <v>3</v>
      </c>
      <c r="BM5154">
        <v>1</v>
      </c>
      <c r="BN5154">
        <v>4</v>
      </c>
      <c r="BO5154">
        <v>33</v>
      </c>
      <c r="BP5154">
        <v>0</v>
      </c>
      <c r="BQ5154">
        <v>1</v>
      </c>
      <c r="BR5154">
        <v>6</v>
      </c>
      <c r="BS5154">
        <v>14</v>
      </c>
      <c r="BT5154">
        <v>262</v>
      </c>
      <c r="BU5154" t="s">
        <v>4930</v>
      </c>
    </row>
    <row r="5155" spans="1:73">
      <c r="A5155" t="s">
        <v>4897</v>
      </c>
      <c r="B5155" t="s">
        <v>4898</v>
      </c>
      <c r="C5155">
        <v>30</v>
      </c>
      <c r="D5155" t="s">
        <v>119</v>
      </c>
      <c r="E5155" t="s">
        <v>2904</v>
      </c>
      <c r="F5155" t="s">
        <v>92</v>
      </c>
      <c r="G5155">
        <v>1</v>
      </c>
      <c r="H5155">
        <v>0</v>
      </c>
      <c r="I5155">
        <v>2</v>
      </c>
      <c r="J5155">
        <v>0</v>
      </c>
      <c r="K5155">
        <v>0</v>
      </c>
      <c r="L5155">
        <v>19</v>
      </c>
      <c r="M5155">
        <v>0</v>
      </c>
      <c r="N5155">
        <v>19</v>
      </c>
      <c r="O5155">
        <v>0</v>
      </c>
      <c r="P5155">
        <v>0</v>
      </c>
      <c r="Q5155">
        <v>6</v>
      </c>
      <c r="R5155">
        <v>1</v>
      </c>
      <c r="S5155">
        <v>31</v>
      </c>
      <c r="T5155">
        <v>6</v>
      </c>
      <c r="U5155">
        <v>0</v>
      </c>
      <c r="V5155">
        <v>2</v>
      </c>
      <c r="W5155">
        <v>2</v>
      </c>
      <c r="X5155">
        <v>0</v>
      </c>
      <c r="Y5155">
        <v>0</v>
      </c>
      <c r="Z5155">
        <v>0</v>
      </c>
      <c r="AA5155">
        <v>0</v>
      </c>
      <c r="AB5155">
        <v>105</v>
      </c>
      <c r="AC5155">
        <v>1</v>
      </c>
      <c r="AD5155">
        <v>0</v>
      </c>
      <c r="AE5155">
        <v>0</v>
      </c>
      <c r="AF5155">
        <v>0</v>
      </c>
      <c r="AG5155">
        <v>0</v>
      </c>
      <c r="AH5155">
        <v>2</v>
      </c>
      <c r="AI5155">
        <v>7</v>
      </c>
      <c r="AJ5155">
        <v>0</v>
      </c>
      <c r="AK5155">
        <v>0</v>
      </c>
      <c r="AL5155">
        <v>5</v>
      </c>
      <c r="AM5155">
        <v>13</v>
      </c>
      <c r="AN5155">
        <v>1</v>
      </c>
      <c r="AO5155">
        <v>3</v>
      </c>
      <c r="AP5155">
        <v>1</v>
      </c>
      <c r="AQ5155">
        <v>4</v>
      </c>
      <c r="AR5155">
        <v>1</v>
      </c>
      <c r="AS5155">
        <v>0</v>
      </c>
      <c r="AT5155">
        <v>2</v>
      </c>
      <c r="AU5155">
        <v>11</v>
      </c>
      <c r="AV5155">
        <v>0</v>
      </c>
      <c r="AW5155">
        <v>1</v>
      </c>
      <c r="AX5155">
        <v>8</v>
      </c>
      <c r="AY5155">
        <v>26</v>
      </c>
      <c r="AZ5155">
        <v>13</v>
      </c>
      <c r="BA5155">
        <v>23</v>
      </c>
      <c r="BB5155">
        <v>6</v>
      </c>
      <c r="BC5155">
        <v>14</v>
      </c>
      <c r="BD5155">
        <v>0</v>
      </c>
      <c r="BE5155">
        <v>1</v>
      </c>
      <c r="BF5155">
        <v>0</v>
      </c>
      <c r="BG5155">
        <v>0</v>
      </c>
      <c r="BH5155">
        <v>0</v>
      </c>
      <c r="BI5155">
        <v>6</v>
      </c>
      <c r="BJ5155">
        <v>13</v>
      </c>
      <c r="BK5155">
        <v>0</v>
      </c>
      <c r="BL5155">
        <v>1</v>
      </c>
      <c r="BM5155">
        <v>4</v>
      </c>
      <c r="BN5155">
        <v>0</v>
      </c>
      <c r="BO5155">
        <v>26</v>
      </c>
      <c r="BP5155">
        <v>2</v>
      </c>
      <c r="BQ5155">
        <v>7</v>
      </c>
      <c r="BR5155">
        <v>0</v>
      </c>
      <c r="BS5155">
        <v>13</v>
      </c>
      <c r="BT5155">
        <v>186</v>
      </c>
      <c r="BU5155" t="s">
        <v>4931</v>
      </c>
    </row>
    <row r="5156" spans="1:73">
      <c r="A5156" t="s">
        <v>4897</v>
      </c>
      <c r="B5156" t="s">
        <v>4898</v>
      </c>
      <c r="C5156">
        <v>31</v>
      </c>
      <c r="D5156" t="s">
        <v>119</v>
      </c>
      <c r="E5156" t="s">
        <v>78</v>
      </c>
      <c r="F5156" t="s">
        <v>77</v>
      </c>
      <c r="G5156">
        <v>0</v>
      </c>
      <c r="H5156">
        <v>0</v>
      </c>
      <c r="I5156">
        <v>0</v>
      </c>
      <c r="J5156">
        <v>0</v>
      </c>
      <c r="K5156">
        <v>0</v>
      </c>
      <c r="L5156">
        <v>0</v>
      </c>
      <c r="M5156">
        <v>0</v>
      </c>
      <c r="N5156">
        <v>0</v>
      </c>
      <c r="O5156">
        <v>0</v>
      </c>
      <c r="P5156">
        <v>0</v>
      </c>
      <c r="Q5156">
        <v>0</v>
      </c>
      <c r="R5156">
        <v>0</v>
      </c>
      <c r="S5156">
        <v>0</v>
      </c>
      <c r="T5156">
        <v>0</v>
      </c>
      <c r="U5156">
        <v>0</v>
      </c>
      <c r="V5156">
        <v>0</v>
      </c>
      <c r="W5156">
        <v>0</v>
      </c>
      <c r="X5156">
        <v>0</v>
      </c>
      <c r="Y5156">
        <v>0</v>
      </c>
      <c r="Z5156">
        <v>0</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v>0</v>
      </c>
      <c r="BC5156">
        <v>0</v>
      </c>
      <c r="BD5156">
        <v>0</v>
      </c>
      <c r="BE5156">
        <v>0</v>
      </c>
      <c r="BF5156">
        <v>0</v>
      </c>
      <c r="BG5156">
        <v>0</v>
      </c>
      <c r="BH5156">
        <v>0</v>
      </c>
      <c r="BI5156">
        <v>0</v>
      </c>
      <c r="BJ5156">
        <v>0</v>
      </c>
      <c r="BK5156">
        <v>0</v>
      </c>
      <c r="BL5156">
        <v>0</v>
      </c>
      <c r="BM5156">
        <v>0</v>
      </c>
      <c r="BN5156">
        <v>0</v>
      </c>
      <c r="BO5156">
        <v>0</v>
      </c>
      <c r="BP5156">
        <v>0</v>
      </c>
      <c r="BQ5156">
        <v>0</v>
      </c>
      <c r="BR5156">
        <v>0</v>
      </c>
      <c r="BS5156">
        <v>1</v>
      </c>
      <c r="BT5156">
        <v>1</v>
      </c>
      <c r="BU5156" t="s">
        <v>206</v>
      </c>
    </row>
    <row r="5157" spans="1:73">
      <c r="A5157" t="s">
        <v>4897</v>
      </c>
      <c r="B5157" t="s">
        <v>4898</v>
      </c>
      <c r="C5157">
        <v>32</v>
      </c>
      <c r="D5157" t="s">
        <v>119</v>
      </c>
      <c r="E5157" t="s">
        <v>2904</v>
      </c>
      <c r="F5157" t="s">
        <v>92</v>
      </c>
      <c r="G5157">
        <v>0</v>
      </c>
      <c r="H5157">
        <v>0</v>
      </c>
      <c r="I5157">
        <v>0</v>
      </c>
      <c r="J5157">
        <v>0</v>
      </c>
      <c r="K5157">
        <v>0</v>
      </c>
      <c r="L5157">
        <v>2</v>
      </c>
      <c r="M5157">
        <v>0</v>
      </c>
      <c r="N5157">
        <v>0</v>
      </c>
      <c r="O5157">
        <v>0</v>
      </c>
      <c r="P5157">
        <v>0</v>
      </c>
      <c r="Q5157">
        <v>0</v>
      </c>
      <c r="R5157">
        <v>0</v>
      </c>
      <c r="S5157">
        <v>1</v>
      </c>
      <c r="T5157">
        <v>1</v>
      </c>
      <c r="U5157">
        <v>0</v>
      </c>
      <c r="V5157">
        <v>0</v>
      </c>
      <c r="W5157">
        <v>0</v>
      </c>
      <c r="X5157">
        <v>0</v>
      </c>
      <c r="Y5157">
        <v>0</v>
      </c>
      <c r="Z5157">
        <v>0</v>
      </c>
      <c r="AA5157">
        <v>0</v>
      </c>
      <c r="AB5157">
        <v>4</v>
      </c>
      <c r="AC5157">
        <v>0</v>
      </c>
      <c r="AD5157">
        <v>0</v>
      </c>
      <c r="AE5157">
        <v>0</v>
      </c>
      <c r="AF5157">
        <v>0</v>
      </c>
      <c r="AG5157">
        <v>0</v>
      </c>
      <c r="AH5157">
        <v>0</v>
      </c>
      <c r="AI5157">
        <v>1</v>
      </c>
      <c r="AJ5157">
        <v>0</v>
      </c>
      <c r="AK5157">
        <v>0</v>
      </c>
      <c r="AL5157">
        <v>0</v>
      </c>
      <c r="AM5157">
        <v>0</v>
      </c>
      <c r="AN5157">
        <v>0</v>
      </c>
      <c r="AO5157">
        <v>0</v>
      </c>
      <c r="AP5157">
        <v>0</v>
      </c>
      <c r="AQ5157">
        <v>0</v>
      </c>
      <c r="AR5157">
        <v>0</v>
      </c>
      <c r="AS5157">
        <v>0</v>
      </c>
      <c r="AT5157">
        <v>0</v>
      </c>
      <c r="AU5157">
        <v>0</v>
      </c>
      <c r="AV5157">
        <v>0</v>
      </c>
      <c r="AW5157">
        <v>0</v>
      </c>
      <c r="AX5157">
        <v>0</v>
      </c>
      <c r="AY5157">
        <v>2</v>
      </c>
      <c r="AZ5157">
        <v>0</v>
      </c>
      <c r="BA5157">
        <v>0</v>
      </c>
      <c r="BB5157">
        <v>0</v>
      </c>
      <c r="BC5157">
        <v>0</v>
      </c>
      <c r="BD5157">
        <v>0</v>
      </c>
      <c r="BE5157">
        <v>0</v>
      </c>
      <c r="BF5157">
        <v>0</v>
      </c>
      <c r="BG5157">
        <v>0</v>
      </c>
      <c r="BH5157">
        <v>0</v>
      </c>
      <c r="BI5157">
        <v>0</v>
      </c>
      <c r="BJ5157">
        <v>0</v>
      </c>
      <c r="BK5157">
        <v>0</v>
      </c>
      <c r="BL5157">
        <v>0</v>
      </c>
      <c r="BM5157">
        <v>0</v>
      </c>
      <c r="BN5157">
        <v>0</v>
      </c>
      <c r="BO5157">
        <v>0</v>
      </c>
      <c r="BP5157">
        <v>0</v>
      </c>
      <c r="BQ5157">
        <v>0</v>
      </c>
      <c r="BR5157">
        <v>0</v>
      </c>
      <c r="BS5157">
        <v>1</v>
      </c>
      <c r="BT5157">
        <v>6</v>
      </c>
      <c r="BU5157" t="e">
        <f>-- a plus to the economy.</f>
        <v>#NAME?</v>
      </c>
    </row>
    <row r="5158" spans="1:73">
      <c r="A5158" t="s">
        <v>4897</v>
      </c>
      <c r="B5158" t="s">
        <v>4898</v>
      </c>
      <c r="C5158">
        <v>33</v>
      </c>
      <c r="D5158" t="s">
        <v>119</v>
      </c>
      <c r="E5158" t="s">
        <v>78</v>
      </c>
      <c r="F5158" t="s">
        <v>77</v>
      </c>
      <c r="G5158">
        <v>0</v>
      </c>
      <c r="H5158">
        <v>0</v>
      </c>
      <c r="I5158">
        <v>1</v>
      </c>
      <c r="J5158">
        <v>0</v>
      </c>
      <c r="K5158">
        <v>0</v>
      </c>
      <c r="L5158">
        <v>2</v>
      </c>
      <c r="M5158">
        <v>0</v>
      </c>
      <c r="N5158">
        <v>3</v>
      </c>
      <c r="O5158">
        <v>0</v>
      </c>
      <c r="P5158">
        <v>0</v>
      </c>
      <c r="Q5158">
        <v>0</v>
      </c>
      <c r="R5158">
        <v>0</v>
      </c>
      <c r="S5158">
        <v>0</v>
      </c>
      <c r="T5158">
        <v>0</v>
      </c>
      <c r="U5158">
        <v>0</v>
      </c>
      <c r="V5158">
        <v>0</v>
      </c>
      <c r="W5158">
        <v>0</v>
      </c>
      <c r="X5158">
        <v>0</v>
      </c>
      <c r="Y5158">
        <v>0</v>
      </c>
      <c r="Z5158">
        <v>1</v>
      </c>
      <c r="AA5158">
        <v>0</v>
      </c>
      <c r="AB5158">
        <v>14</v>
      </c>
      <c r="AC5158">
        <v>0</v>
      </c>
      <c r="AD5158">
        <v>0</v>
      </c>
      <c r="AE5158">
        <v>0</v>
      </c>
      <c r="AF5158">
        <v>0</v>
      </c>
      <c r="AG5158">
        <v>0</v>
      </c>
      <c r="AH5158">
        <v>2</v>
      </c>
      <c r="AI5158">
        <v>0</v>
      </c>
      <c r="AJ5158">
        <v>0</v>
      </c>
      <c r="AK5158">
        <v>0</v>
      </c>
      <c r="AL5158">
        <v>0</v>
      </c>
      <c r="AM5158">
        <v>4</v>
      </c>
      <c r="AN5158">
        <v>0</v>
      </c>
      <c r="AO5158">
        <v>0</v>
      </c>
      <c r="AP5158">
        <v>1</v>
      </c>
      <c r="AQ5158">
        <v>0</v>
      </c>
      <c r="AR5158">
        <v>0</v>
      </c>
      <c r="AS5158">
        <v>0</v>
      </c>
      <c r="AT5158">
        <v>0</v>
      </c>
      <c r="AU5158">
        <v>0</v>
      </c>
      <c r="AV5158">
        <v>0</v>
      </c>
      <c r="AW5158">
        <v>1</v>
      </c>
      <c r="AX5158">
        <v>4</v>
      </c>
      <c r="AY5158">
        <v>3</v>
      </c>
      <c r="AZ5158">
        <v>3</v>
      </c>
      <c r="BA5158">
        <v>8</v>
      </c>
      <c r="BB5158">
        <v>0</v>
      </c>
      <c r="BC5158">
        <v>3</v>
      </c>
      <c r="BD5158">
        <v>0</v>
      </c>
      <c r="BE5158">
        <v>0</v>
      </c>
      <c r="BF5158">
        <v>0</v>
      </c>
      <c r="BG5158">
        <v>0</v>
      </c>
      <c r="BH5158">
        <v>0</v>
      </c>
      <c r="BI5158">
        <v>2</v>
      </c>
      <c r="BJ5158">
        <v>2</v>
      </c>
      <c r="BK5158">
        <v>0</v>
      </c>
      <c r="BL5158">
        <v>0</v>
      </c>
      <c r="BM5158">
        <v>0</v>
      </c>
      <c r="BN5158">
        <v>1</v>
      </c>
      <c r="BO5158">
        <v>4</v>
      </c>
      <c r="BP5158">
        <v>0</v>
      </c>
      <c r="BQ5158">
        <v>0</v>
      </c>
      <c r="BR5158">
        <v>2</v>
      </c>
      <c r="BS5158">
        <v>2</v>
      </c>
      <c r="BT5158">
        <v>19</v>
      </c>
      <c r="BU5158" t="s">
        <v>4932</v>
      </c>
    </row>
    <row r="5159" spans="1:73">
      <c r="A5159" t="s">
        <v>4897</v>
      </c>
      <c r="B5159" t="s">
        <v>4898</v>
      </c>
      <c r="C5159">
        <v>34</v>
      </c>
      <c r="D5159" t="s">
        <v>119</v>
      </c>
      <c r="E5159" t="s">
        <v>4923</v>
      </c>
      <c r="F5159" t="s">
        <v>101</v>
      </c>
      <c r="G5159">
        <v>2</v>
      </c>
      <c r="H5159">
        <v>8</v>
      </c>
      <c r="I5159">
        <v>2</v>
      </c>
      <c r="J5159">
        <v>0</v>
      </c>
      <c r="K5159">
        <v>0</v>
      </c>
      <c r="L5159">
        <v>27</v>
      </c>
      <c r="M5159">
        <v>0</v>
      </c>
      <c r="N5159">
        <v>23</v>
      </c>
      <c r="O5159">
        <v>5</v>
      </c>
      <c r="P5159">
        <v>2</v>
      </c>
      <c r="Q5159">
        <v>3</v>
      </c>
      <c r="R5159">
        <v>3</v>
      </c>
      <c r="S5159">
        <v>32</v>
      </c>
      <c r="T5159">
        <v>11</v>
      </c>
      <c r="U5159">
        <v>1</v>
      </c>
      <c r="V5159">
        <v>3</v>
      </c>
      <c r="W5159">
        <v>0</v>
      </c>
      <c r="X5159">
        <v>0</v>
      </c>
      <c r="Y5159">
        <v>2</v>
      </c>
      <c r="Z5159">
        <v>0</v>
      </c>
      <c r="AA5159">
        <v>0</v>
      </c>
      <c r="AB5159">
        <v>144</v>
      </c>
      <c r="AC5159">
        <v>6</v>
      </c>
      <c r="AD5159">
        <v>0</v>
      </c>
      <c r="AE5159">
        <v>1</v>
      </c>
      <c r="AF5159">
        <v>0</v>
      </c>
      <c r="AG5159">
        <v>0</v>
      </c>
      <c r="AH5159">
        <v>0</v>
      </c>
      <c r="AI5159">
        <v>10</v>
      </c>
      <c r="AJ5159">
        <v>0</v>
      </c>
      <c r="AK5159">
        <v>0</v>
      </c>
      <c r="AL5159">
        <v>4</v>
      </c>
      <c r="AM5159">
        <v>23</v>
      </c>
      <c r="AN5159">
        <v>0</v>
      </c>
      <c r="AO5159">
        <v>2</v>
      </c>
      <c r="AP5159">
        <v>5</v>
      </c>
      <c r="AQ5159">
        <v>0</v>
      </c>
      <c r="AR5159">
        <v>0</v>
      </c>
      <c r="AS5159">
        <v>0</v>
      </c>
      <c r="AT5159">
        <v>2</v>
      </c>
      <c r="AU5159">
        <v>6</v>
      </c>
      <c r="AV5159">
        <v>5</v>
      </c>
      <c r="AW5159">
        <v>2</v>
      </c>
      <c r="AX5159">
        <v>10</v>
      </c>
      <c r="AY5159">
        <v>32</v>
      </c>
      <c r="AZ5159">
        <v>24</v>
      </c>
      <c r="BA5159">
        <v>34</v>
      </c>
      <c r="BB5159">
        <v>5</v>
      </c>
      <c r="BC5159">
        <v>27</v>
      </c>
      <c r="BD5159">
        <v>0</v>
      </c>
      <c r="BE5159">
        <v>0</v>
      </c>
      <c r="BF5159">
        <v>2</v>
      </c>
      <c r="BG5159">
        <v>0</v>
      </c>
      <c r="BH5159">
        <v>0</v>
      </c>
      <c r="BI5159">
        <v>14</v>
      </c>
      <c r="BJ5159">
        <v>12</v>
      </c>
      <c r="BK5159">
        <v>0</v>
      </c>
      <c r="BL5159">
        <v>3</v>
      </c>
      <c r="BM5159">
        <v>0</v>
      </c>
      <c r="BN5159">
        <v>5</v>
      </c>
      <c r="BO5159">
        <v>38</v>
      </c>
      <c r="BP5159">
        <v>2</v>
      </c>
      <c r="BQ5159">
        <v>0</v>
      </c>
      <c r="BR5159">
        <v>6</v>
      </c>
      <c r="BS5159">
        <v>12</v>
      </c>
      <c r="BT5159">
        <v>232</v>
      </c>
      <c r="BU5159" t="s">
        <v>4933</v>
      </c>
    </row>
    <row r="5160" spans="1:73">
      <c r="A5160" t="s">
        <v>4897</v>
      </c>
      <c r="B5160" t="s">
        <v>4898</v>
      </c>
      <c r="C5160">
        <v>35</v>
      </c>
      <c r="D5160" t="s">
        <v>119</v>
      </c>
      <c r="E5160" t="s">
        <v>78</v>
      </c>
      <c r="F5160" t="s">
        <v>77</v>
      </c>
      <c r="G5160">
        <v>0</v>
      </c>
      <c r="H5160">
        <v>0</v>
      </c>
      <c r="I5160">
        <v>1</v>
      </c>
      <c r="J5160">
        <v>0</v>
      </c>
      <c r="K5160">
        <v>0</v>
      </c>
      <c r="L5160">
        <v>2</v>
      </c>
      <c r="M5160">
        <v>0</v>
      </c>
      <c r="N5160">
        <v>3</v>
      </c>
      <c r="O5160">
        <v>0</v>
      </c>
      <c r="P5160">
        <v>0</v>
      </c>
      <c r="Q5160">
        <v>0</v>
      </c>
      <c r="R5160">
        <v>0</v>
      </c>
      <c r="S5160">
        <v>0</v>
      </c>
      <c r="T5160">
        <v>0</v>
      </c>
      <c r="U5160">
        <v>0</v>
      </c>
      <c r="V5160">
        <v>0</v>
      </c>
      <c r="W5160">
        <v>0</v>
      </c>
      <c r="X5160">
        <v>0</v>
      </c>
      <c r="Y5160">
        <v>0</v>
      </c>
      <c r="Z5160">
        <v>1</v>
      </c>
      <c r="AA5160">
        <v>0</v>
      </c>
      <c r="AB5160">
        <v>14</v>
      </c>
      <c r="AC5160">
        <v>0</v>
      </c>
      <c r="AD5160">
        <v>0</v>
      </c>
      <c r="AE5160">
        <v>0</v>
      </c>
      <c r="AF5160">
        <v>0</v>
      </c>
      <c r="AG5160">
        <v>0</v>
      </c>
      <c r="AH5160">
        <v>2</v>
      </c>
      <c r="AI5160">
        <v>0</v>
      </c>
      <c r="AJ5160">
        <v>0</v>
      </c>
      <c r="AK5160">
        <v>0</v>
      </c>
      <c r="AL5160">
        <v>0</v>
      </c>
      <c r="AM5160">
        <v>0</v>
      </c>
      <c r="AN5160">
        <v>0</v>
      </c>
      <c r="AO5160">
        <v>0</v>
      </c>
      <c r="AP5160">
        <v>0</v>
      </c>
      <c r="AQ5160">
        <v>1</v>
      </c>
      <c r="AR5160">
        <v>0</v>
      </c>
      <c r="AS5160">
        <v>0</v>
      </c>
      <c r="AT5160">
        <v>0</v>
      </c>
      <c r="AU5160">
        <v>1</v>
      </c>
      <c r="AV5160">
        <v>0</v>
      </c>
      <c r="AW5160">
        <v>1</v>
      </c>
      <c r="AX5160">
        <v>3</v>
      </c>
      <c r="AY5160">
        <v>3</v>
      </c>
      <c r="AZ5160">
        <v>2</v>
      </c>
      <c r="BA5160">
        <v>3</v>
      </c>
      <c r="BB5160">
        <v>1</v>
      </c>
      <c r="BC5160">
        <v>1</v>
      </c>
      <c r="BD5160">
        <v>0</v>
      </c>
      <c r="BE5160">
        <v>0</v>
      </c>
      <c r="BF5160">
        <v>0</v>
      </c>
      <c r="BG5160">
        <v>0</v>
      </c>
      <c r="BH5160">
        <v>0</v>
      </c>
      <c r="BI5160">
        <v>2</v>
      </c>
      <c r="BJ5160">
        <v>1</v>
      </c>
      <c r="BK5160">
        <v>0</v>
      </c>
      <c r="BL5160">
        <v>0</v>
      </c>
      <c r="BM5160">
        <v>0</v>
      </c>
      <c r="BN5160">
        <v>1</v>
      </c>
      <c r="BO5160">
        <v>4</v>
      </c>
      <c r="BP5160">
        <v>0</v>
      </c>
      <c r="BQ5160">
        <v>0</v>
      </c>
      <c r="BR5160">
        <v>1</v>
      </c>
      <c r="BS5160">
        <v>3</v>
      </c>
      <c r="BT5160">
        <v>23</v>
      </c>
      <c r="BU5160" t="s">
        <v>4934</v>
      </c>
    </row>
    <row r="5161" spans="1:73">
      <c r="A5161" t="s">
        <v>4897</v>
      </c>
      <c r="B5161" t="s">
        <v>4898</v>
      </c>
      <c r="C5161">
        <v>36</v>
      </c>
      <c r="D5161" t="s">
        <v>119</v>
      </c>
      <c r="E5161" t="s">
        <v>4923</v>
      </c>
      <c r="F5161" t="s">
        <v>101</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0</v>
      </c>
      <c r="BB5161">
        <v>0</v>
      </c>
      <c r="BC5161">
        <v>0</v>
      </c>
      <c r="BD5161">
        <v>0</v>
      </c>
      <c r="BE5161">
        <v>0</v>
      </c>
      <c r="BF5161">
        <v>0</v>
      </c>
      <c r="BG5161">
        <v>0</v>
      </c>
      <c r="BH5161">
        <v>0</v>
      </c>
      <c r="BI5161">
        <v>0</v>
      </c>
      <c r="BJ5161">
        <v>0</v>
      </c>
      <c r="BK5161">
        <v>0</v>
      </c>
      <c r="BL5161">
        <v>0</v>
      </c>
      <c r="BM5161">
        <v>0</v>
      </c>
      <c r="BN5161">
        <v>0</v>
      </c>
      <c r="BO5161">
        <v>0</v>
      </c>
      <c r="BP5161">
        <v>0</v>
      </c>
      <c r="BQ5161">
        <v>0</v>
      </c>
      <c r="BR5161">
        <v>0</v>
      </c>
      <c r="BS5161">
        <v>1</v>
      </c>
      <c r="BT5161">
        <v>1</v>
      </c>
      <c r="BU5161" t="s">
        <v>4935</v>
      </c>
    </row>
    <row r="5162" spans="1:73">
      <c r="A5162" t="s">
        <v>4897</v>
      </c>
      <c r="B5162" t="s">
        <v>4898</v>
      </c>
      <c r="C5162">
        <v>37</v>
      </c>
      <c r="D5162" t="s">
        <v>119</v>
      </c>
      <c r="E5162" t="s">
        <v>78</v>
      </c>
      <c r="F5162" t="s">
        <v>77</v>
      </c>
      <c r="G5162">
        <v>0</v>
      </c>
      <c r="H5162">
        <v>0</v>
      </c>
      <c r="I5162">
        <v>0</v>
      </c>
      <c r="J5162">
        <v>0</v>
      </c>
      <c r="K5162">
        <v>0</v>
      </c>
      <c r="L5162">
        <v>1</v>
      </c>
      <c r="M5162">
        <v>0</v>
      </c>
      <c r="N5162">
        <v>0</v>
      </c>
      <c r="O5162">
        <v>0</v>
      </c>
      <c r="P5162">
        <v>0</v>
      </c>
      <c r="Q5162">
        <v>0</v>
      </c>
      <c r="R5162">
        <v>0</v>
      </c>
      <c r="S5162">
        <v>0</v>
      </c>
      <c r="T5162">
        <v>0</v>
      </c>
      <c r="U5162">
        <v>0</v>
      </c>
      <c r="V5162">
        <v>0</v>
      </c>
      <c r="W5162">
        <v>0</v>
      </c>
      <c r="X5162">
        <v>0</v>
      </c>
      <c r="Y5162">
        <v>0</v>
      </c>
      <c r="Z5162">
        <v>0</v>
      </c>
      <c r="AA5162">
        <v>0</v>
      </c>
      <c r="AB5162">
        <v>2</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0</v>
      </c>
      <c r="BB5162">
        <v>0</v>
      </c>
      <c r="BC5162">
        <v>0</v>
      </c>
      <c r="BD5162">
        <v>0</v>
      </c>
      <c r="BE5162">
        <v>0</v>
      </c>
      <c r="BF5162">
        <v>0</v>
      </c>
      <c r="BG5162">
        <v>0</v>
      </c>
      <c r="BH5162">
        <v>0</v>
      </c>
      <c r="BI5162">
        <v>0</v>
      </c>
      <c r="BJ5162">
        <v>0</v>
      </c>
      <c r="BK5162">
        <v>0</v>
      </c>
      <c r="BL5162">
        <v>0</v>
      </c>
      <c r="BM5162">
        <v>0</v>
      </c>
      <c r="BN5162">
        <v>0</v>
      </c>
      <c r="BO5162">
        <v>0</v>
      </c>
      <c r="BP5162">
        <v>0</v>
      </c>
      <c r="BQ5162">
        <v>0</v>
      </c>
      <c r="BR5162">
        <v>0</v>
      </c>
      <c r="BS5162">
        <v>1</v>
      </c>
      <c r="BT5162">
        <v>4</v>
      </c>
      <c r="BU5162" t="s">
        <v>4936</v>
      </c>
    </row>
    <row r="5163" spans="1:73">
      <c r="A5163" t="s">
        <v>4897</v>
      </c>
      <c r="B5163" t="s">
        <v>4898</v>
      </c>
      <c r="C5163">
        <v>38</v>
      </c>
      <c r="D5163" t="s">
        <v>119</v>
      </c>
      <c r="E5163" t="s">
        <v>2904</v>
      </c>
      <c r="F5163" t="s">
        <v>92</v>
      </c>
      <c r="G5163">
        <v>0</v>
      </c>
      <c r="H5163">
        <v>0</v>
      </c>
      <c r="I5163">
        <v>0</v>
      </c>
      <c r="J5163">
        <v>0</v>
      </c>
      <c r="K5163">
        <v>0</v>
      </c>
      <c r="L5163">
        <v>1</v>
      </c>
      <c r="M5163">
        <v>0</v>
      </c>
      <c r="N5163">
        <v>1</v>
      </c>
      <c r="O5163">
        <v>0</v>
      </c>
      <c r="P5163">
        <v>0</v>
      </c>
      <c r="Q5163">
        <v>0</v>
      </c>
      <c r="R5163">
        <v>0</v>
      </c>
      <c r="S5163">
        <v>0</v>
      </c>
      <c r="T5163">
        <v>0</v>
      </c>
      <c r="U5163">
        <v>0</v>
      </c>
      <c r="V5163">
        <v>0</v>
      </c>
      <c r="W5163">
        <v>0</v>
      </c>
      <c r="X5163">
        <v>0</v>
      </c>
      <c r="Y5163">
        <v>0</v>
      </c>
      <c r="Z5163">
        <v>0</v>
      </c>
      <c r="AA5163">
        <v>0</v>
      </c>
      <c r="AB5163">
        <v>3</v>
      </c>
      <c r="AC5163">
        <v>0</v>
      </c>
      <c r="AD5163">
        <v>0</v>
      </c>
      <c r="AE5163">
        <v>0</v>
      </c>
      <c r="AF5163">
        <v>0</v>
      </c>
      <c r="AG5163">
        <v>0</v>
      </c>
      <c r="AH5163">
        <v>0</v>
      </c>
      <c r="AI5163">
        <v>0</v>
      </c>
      <c r="AJ5163">
        <v>0</v>
      </c>
      <c r="AK5163">
        <v>0</v>
      </c>
      <c r="AL5163">
        <v>0</v>
      </c>
      <c r="AM5163">
        <v>0</v>
      </c>
      <c r="AN5163">
        <v>0</v>
      </c>
      <c r="AO5163">
        <v>0</v>
      </c>
      <c r="AP5163">
        <v>0</v>
      </c>
      <c r="AQ5163">
        <v>1</v>
      </c>
      <c r="AR5163">
        <v>0</v>
      </c>
      <c r="AS5163">
        <v>0</v>
      </c>
      <c r="AT5163">
        <v>0</v>
      </c>
      <c r="AU5163">
        <v>1</v>
      </c>
      <c r="AV5163">
        <v>0</v>
      </c>
      <c r="AW5163">
        <v>0</v>
      </c>
      <c r="AX5163">
        <v>0</v>
      </c>
      <c r="AY5163">
        <v>0</v>
      </c>
      <c r="AZ5163">
        <v>0</v>
      </c>
      <c r="BA5163">
        <v>0</v>
      </c>
      <c r="BB5163">
        <v>1</v>
      </c>
      <c r="BC5163">
        <v>0</v>
      </c>
      <c r="BD5163">
        <v>0</v>
      </c>
      <c r="BE5163">
        <v>0</v>
      </c>
      <c r="BF5163">
        <v>0</v>
      </c>
      <c r="BG5163">
        <v>0</v>
      </c>
      <c r="BH5163">
        <v>0</v>
      </c>
      <c r="BI5163">
        <v>0</v>
      </c>
      <c r="BJ5163">
        <v>0</v>
      </c>
      <c r="BK5163">
        <v>0</v>
      </c>
      <c r="BL5163">
        <v>0</v>
      </c>
      <c r="BM5163">
        <v>0</v>
      </c>
      <c r="BN5163">
        <v>0</v>
      </c>
      <c r="BO5163">
        <v>1</v>
      </c>
      <c r="BP5163">
        <v>0</v>
      </c>
      <c r="BQ5163">
        <v>0</v>
      </c>
      <c r="BR5163">
        <v>0</v>
      </c>
      <c r="BS5163">
        <v>2</v>
      </c>
      <c r="BT5163">
        <v>7</v>
      </c>
      <c r="BU5163" t="s">
        <v>4937</v>
      </c>
    </row>
    <row r="5164" spans="1:73">
      <c r="A5164" t="s">
        <v>4897</v>
      </c>
      <c r="B5164" t="s">
        <v>4898</v>
      </c>
      <c r="C5164">
        <v>39</v>
      </c>
      <c r="D5164" t="s">
        <v>119</v>
      </c>
      <c r="E5164" t="s">
        <v>4918</v>
      </c>
      <c r="F5164" t="s">
        <v>92</v>
      </c>
      <c r="G5164">
        <v>0</v>
      </c>
      <c r="H5164">
        <v>0</v>
      </c>
      <c r="I5164">
        <v>0</v>
      </c>
      <c r="J5164">
        <v>0</v>
      </c>
      <c r="K5164">
        <v>0</v>
      </c>
      <c r="L5164">
        <v>1</v>
      </c>
      <c r="M5164">
        <v>0</v>
      </c>
      <c r="N5164">
        <v>1</v>
      </c>
      <c r="O5164">
        <v>0</v>
      </c>
      <c r="P5164">
        <v>0</v>
      </c>
      <c r="Q5164">
        <v>0</v>
      </c>
      <c r="R5164">
        <v>0</v>
      </c>
      <c r="S5164">
        <v>0</v>
      </c>
      <c r="T5164">
        <v>0</v>
      </c>
      <c r="U5164">
        <v>0</v>
      </c>
      <c r="V5164">
        <v>0</v>
      </c>
      <c r="W5164">
        <v>0</v>
      </c>
      <c r="X5164">
        <v>0</v>
      </c>
      <c r="Y5164">
        <v>0</v>
      </c>
      <c r="Z5164">
        <v>0</v>
      </c>
      <c r="AA5164">
        <v>0</v>
      </c>
      <c r="AB5164">
        <v>3</v>
      </c>
      <c r="AC5164">
        <v>0</v>
      </c>
      <c r="AD5164">
        <v>0</v>
      </c>
      <c r="AE5164">
        <v>0</v>
      </c>
      <c r="AF5164">
        <v>0</v>
      </c>
      <c r="AG5164">
        <v>0</v>
      </c>
      <c r="AH5164">
        <v>0</v>
      </c>
      <c r="AI5164">
        <v>0</v>
      </c>
      <c r="AJ5164">
        <v>0</v>
      </c>
      <c r="AK5164">
        <v>0</v>
      </c>
      <c r="AL5164">
        <v>0</v>
      </c>
      <c r="AM5164">
        <v>1</v>
      </c>
      <c r="AN5164">
        <v>0</v>
      </c>
      <c r="AO5164">
        <v>0</v>
      </c>
      <c r="AP5164">
        <v>0</v>
      </c>
      <c r="AQ5164">
        <v>1</v>
      </c>
      <c r="AR5164">
        <v>0</v>
      </c>
      <c r="AS5164">
        <v>0</v>
      </c>
      <c r="AT5164">
        <v>0</v>
      </c>
      <c r="AU5164">
        <v>1</v>
      </c>
      <c r="AV5164">
        <v>0</v>
      </c>
      <c r="AW5164">
        <v>0</v>
      </c>
      <c r="AX5164">
        <v>0</v>
      </c>
      <c r="AY5164">
        <v>0</v>
      </c>
      <c r="AZ5164">
        <v>0</v>
      </c>
      <c r="BA5164">
        <v>1</v>
      </c>
      <c r="BB5164">
        <v>0</v>
      </c>
      <c r="BC5164">
        <v>0</v>
      </c>
      <c r="BD5164">
        <v>0</v>
      </c>
      <c r="BE5164">
        <v>0</v>
      </c>
      <c r="BF5164">
        <v>0</v>
      </c>
      <c r="BG5164">
        <v>0</v>
      </c>
      <c r="BH5164">
        <v>0</v>
      </c>
      <c r="BI5164">
        <v>0</v>
      </c>
      <c r="BJ5164">
        <v>0</v>
      </c>
      <c r="BK5164">
        <v>0</v>
      </c>
      <c r="BL5164">
        <v>0</v>
      </c>
      <c r="BM5164">
        <v>0</v>
      </c>
      <c r="BN5164">
        <v>0</v>
      </c>
      <c r="BO5164">
        <v>1</v>
      </c>
      <c r="BP5164">
        <v>0</v>
      </c>
      <c r="BQ5164">
        <v>0</v>
      </c>
      <c r="BR5164">
        <v>0</v>
      </c>
      <c r="BS5164">
        <v>1</v>
      </c>
      <c r="BT5164">
        <v>5</v>
      </c>
      <c r="BU5164" t="s">
        <v>4938</v>
      </c>
    </row>
    <row r="5165" spans="1:73">
      <c r="A5165" t="s">
        <v>4897</v>
      </c>
      <c r="B5165" t="s">
        <v>4898</v>
      </c>
      <c r="C5165">
        <v>40</v>
      </c>
      <c r="D5165" t="s">
        <v>119</v>
      </c>
      <c r="E5165" t="s">
        <v>4923</v>
      </c>
      <c r="F5165" t="s">
        <v>101</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3</v>
      </c>
      <c r="AC5165">
        <v>0</v>
      </c>
      <c r="AD5165">
        <v>0</v>
      </c>
      <c r="AE5165">
        <v>0</v>
      </c>
      <c r="AF5165">
        <v>0</v>
      </c>
      <c r="AG5165">
        <v>0</v>
      </c>
      <c r="AH5165">
        <v>0</v>
      </c>
      <c r="AI5165">
        <v>0</v>
      </c>
      <c r="AJ5165">
        <v>0</v>
      </c>
      <c r="AK5165">
        <v>0</v>
      </c>
      <c r="AL5165">
        <v>0</v>
      </c>
      <c r="AM5165">
        <v>1</v>
      </c>
      <c r="AN5165">
        <v>0</v>
      </c>
      <c r="AO5165">
        <v>0</v>
      </c>
      <c r="AP5165">
        <v>0</v>
      </c>
      <c r="AQ5165">
        <v>0</v>
      </c>
      <c r="AR5165">
        <v>0</v>
      </c>
      <c r="AS5165">
        <v>0</v>
      </c>
      <c r="AT5165">
        <v>0</v>
      </c>
      <c r="AU5165">
        <v>0</v>
      </c>
      <c r="AV5165">
        <v>0</v>
      </c>
      <c r="AW5165">
        <v>0</v>
      </c>
      <c r="AX5165">
        <v>0</v>
      </c>
      <c r="AY5165">
        <v>0</v>
      </c>
      <c r="AZ5165">
        <v>0</v>
      </c>
      <c r="BA5165">
        <v>1</v>
      </c>
      <c r="BB5165">
        <v>0</v>
      </c>
      <c r="BC5165">
        <v>0</v>
      </c>
      <c r="BD5165">
        <v>0</v>
      </c>
      <c r="BE5165">
        <v>0</v>
      </c>
      <c r="BF5165">
        <v>0</v>
      </c>
      <c r="BG5165">
        <v>0</v>
      </c>
      <c r="BH5165">
        <v>0</v>
      </c>
      <c r="BI5165">
        <v>1</v>
      </c>
      <c r="BJ5165">
        <v>0</v>
      </c>
      <c r="BK5165">
        <v>0</v>
      </c>
      <c r="BL5165">
        <v>0</v>
      </c>
      <c r="BM5165">
        <v>0</v>
      </c>
      <c r="BN5165">
        <v>0</v>
      </c>
      <c r="BO5165">
        <v>0</v>
      </c>
      <c r="BP5165">
        <v>0</v>
      </c>
      <c r="BQ5165">
        <v>0</v>
      </c>
      <c r="BR5165">
        <v>0</v>
      </c>
      <c r="BS5165">
        <v>2</v>
      </c>
      <c r="BT5165">
        <v>5</v>
      </c>
      <c r="BU5165" t="s">
        <v>4939</v>
      </c>
    </row>
    <row r="5166" spans="1:73">
      <c r="A5166" t="s">
        <v>4897</v>
      </c>
      <c r="B5166" t="s">
        <v>4898</v>
      </c>
      <c r="C5166">
        <v>41</v>
      </c>
      <c r="D5166" t="s">
        <v>119</v>
      </c>
      <c r="E5166" t="s">
        <v>78</v>
      </c>
      <c r="F5166" t="s">
        <v>77</v>
      </c>
      <c r="G5166">
        <v>1</v>
      </c>
      <c r="H5166">
        <v>1</v>
      </c>
      <c r="I5166">
        <v>2</v>
      </c>
      <c r="J5166">
        <v>0</v>
      </c>
      <c r="K5166">
        <v>0</v>
      </c>
      <c r="L5166">
        <v>1</v>
      </c>
      <c r="M5166">
        <v>0</v>
      </c>
      <c r="N5166">
        <v>2</v>
      </c>
      <c r="O5166">
        <v>0</v>
      </c>
      <c r="P5166">
        <v>0</v>
      </c>
      <c r="Q5166">
        <v>3</v>
      </c>
      <c r="R5166">
        <v>0</v>
      </c>
      <c r="S5166">
        <v>5</v>
      </c>
      <c r="T5166">
        <v>2</v>
      </c>
      <c r="U5166">
        <v>0</v>
      </c>
      <c r="V5166">
        <v>0</v>
      </c>
      <c r="W5166">
        <v>0</v>
      </c>
      <c r="X5166">
        <v>0</v>
      </c>
      <c r="Y5166">
        <v>0</v>
      </c>
      <c r="Z5166">
        <v>0</v>
      </c>
      <c r="AA5166">
        <v>0</v>
      </c>
      <c r="AB5166">
        <v>19</v>
      </c>
      <c r="AC5166">
        <v>0</v>
      </c>
      <c r="AD5166">
        <v>0</v>
      </c>
      <c r="AE5166">
        <v>0</v>
      </c>
      <c r="AF5166">
        <v>0</v>
      </c>
      <c r="AG5166">
        <v>0</v>
      </c>
      <c r="AH5166">
        <v>0</v>
      </c>
      <c r="AI5166">
        <v>1</v>
      </c>
      <c r="AJ5166">
        <v>0</v>
      </c>
      <c r="AK5166">
        <v>0</v>
      </c>
      <c r="AL5166">
        <v>0</v>
      </c>
      <c r="AM5166">
        <v>7</v>
      </c>
      <c r="AN5166">
        <v>0</v>
      </c>
      <c r="AO5166">
        <v>0</v>
      </c>
      <c r="AP5166">
        <v>0</v>
      </c>
      <c r="AQ5166">
        <v>0</v>
      </c>
      <c r="AR5166">
        <v>0</v>
      </c>
      <c r="AS5166">
        <v>0</v>
      </c>
      <c r="AT5166">
        <v>0</v>
      </c>
      <c r="AU5166">
        <v>0</v>
      </c>
      <c r="AV5166">
        <v>0</v>
      </c>
      <c r="AW5166">
        <v>2</v>
      </c>
      <c r="AX5166">
        <v>1</v>
      </c>
      <c r="AY5166">
        <v>5</v>
      </c>
      <c r="AZ5166">
        <v>6</v>
      </c>
      <c r="BA5166">
        <v>8</v>
      </c>
      <c r="BB5166">
        <v>0</v>
      </c>
      <c r="BC5166">
        <v>2</v>
      </c>
      <c r="BD5166">
        <v>0</v>
      </c>
      <c r="BE5166">
        <v>0</v>
      </c>
      <c r="BF5166">
        <v>0</v>
      </c>
      <c r="BG5166">
        <v>0</v>
      </c>
      <c r="BH5166">
        <v>0</v>
      </c>
      <c r="BI5166">
        <v>6</v>
      </c>
      <c r="BJ5166">
        <v>2</v>
      </c>
      <c r="BK5166">
        <v>0</v>
      </c>
      <c r="BL5166">
        <v>0</v>
      </c>
      <c r="BM5166">
        <v>0</v>
      </c>
      <c r="BN5166">
        <v>0</v>
      </c>
      <c r="BO5166">
        <v>6</v>
      </c>
      <c r="BP5166">
        <v>0</v>
      </c>
      <c r="BQ5166">
        <v>0</v>
      </c>
      <c r="BR5166">
        <v>1</v>
      </c>
      <c r="BS5166">
        <v>2</v>
      </c>
      <c r="BT5166">
        <v>30</v>
      </c>
      <c r="BU5166" t="s">
        <v>4940</v>
      </c>
    </row>
    <row r="5167" spans="1:73">
      <c r="A5167" t="s">
        <v>4897</v>
      </c>
      <c r="B5167" t="s">
        <v>4898</v>
      </c>
      <c r="C5167">
        <v>42</v>
      </c>
      <c r="D5167" t="s">
        <v>119</v>
      </c>
      <c r="E5167" t="s">
        <v>4918</v>
      </c>
      <c r="F5167" t="s">
        <v>92</v>
      </c>
      <c r="G5167">
        <v>0</v>
      </c>
      <c r="H5167">
        <v>21</v>
      </c>
      <c r="I5167">
        <v>1</v>
      </c>
      <c r="J5167">
        <v>0</v>
      </c>
      <c r="K5167">
        <v>0</v>
      </c>
      <c r="L5167">
        <v>16</v>
      </c>
      <c r="M5167">
        <v>0</v>
      </c>
      <c r="N5167">
        <v>24</v>
      </c>
      <c r="O5167">
        <v>0</v>
      </c>
      <c r="P5167">
        <v>0</v>
      </c>
      <c r="Q5167">
        <v>2</v>
      </c>
      <c r="R5167">
        <v>1</v>
      </c>
      <c r="S5167">
        <v>32</v>
      </c>
      <c r="T5167">
        <v>11</v>
      </c>
      <c r="U5167">
        <v>0</v>
      </c>
      <c r="V5167">
        <v>2</v>
      </c>
      <c r="W5167">
        <v>9</v>
      </c>
      <c r="X5167">
        <v>0</v>
      </c>
      <c r="Y5167">
        <v>0</v>
      </c>
      <c r="Z5167">
        <v>0</v>
      </c>
      <c r="AA5167">
        <v>0</v>
      </c>
      <c r="AB5167">
        <v>151</v>
      </c>
      <c r="AC5167">
        <v>2</v>
      </c>
      <c r="AD5167">
        <v>0</v>
      </c>
      <c r="AE5167">
        <v>0</v>
      </c>
      <c r="AF5167">
        <v>0</v>
      </c>
      <c r="AG5167">
        <v>0</v>
      </c>
      <c r="AH5167">
        <v>2</v>
      </c>
      <c r="AI5167">
        <v>5</v>
      </c>
      <c r="AJ5167">
        <v>0</v>
      </c>
      <c r="AK5167">
        <v>0</v>
      </c>
      <c r="AL5167">
        <v>3</v>
      </c>
      <c r="AM5167">
        <v>23</v>
      </c>
      <c r="AN5167">
        <v>0</v>
      </c>
      <c r="AO5167">
        <v>17</v>
      </c>
      <c r="AP5167">
        <v>3</v>
      </c>
      <c r="AQ5167">
        <v>8</v>
      </c>
      <c r="AR5167">
        <v>0</v>
      </c>
      <c r="AS5167">
        <v>0</v>
      </c>
      <c r="AT5167">
        <v>0</v>
      </c>
      <c r="AU5167">
        <v>5</v>
      </c>
      <c r="AV5167">
        <v>4</v>
      </c>
      <c r="AW5167">
        <v>1</v>
      </c>
      <c r="AX5167">
        <v>13</v>
      </c>
      <c r="AY5167">
        <v>29</v>
      </c>
      <c r="AZ5167">
        <v>26</v>
      </c>
      <c r="BA5167">
        <v>43</v>
      </c>
      <c r="BB5167">
        <v>7</v>
      </c>
      <c r="BC5167">
        <v>32</v>
      </c>
      <c r="BD5167">
        <v>0</v>
      </c>
      <c r="BE5167">
        <v>0</v>
      </c>
      <c r="BF5167">
        <v>4</v>
      </c>
      <c r="BG5167">
        <v>0</v>
      </c>
      <c r="BH5167">
        <v>1</v>
      </c>
      <c r="BI5167">
        <v>14</v>
      </c>
      <c r="BJ5167">
        <v>22</v>
      </c>
      <c r="BK5167">
        <v>0</v>
      </c>
      <c r="BL5167">
        <v>5</v>
      </c>
      <c r="BM5167">
        <v>1</v>
      </c>
      <c r="BN5167">
        <v>5</v>
      </c>
      <c r="BO5167">
        <v>35</v>
      </c>
      <c r="BP5167">
        <v>4</v>
      </c>
      <c r="BQ5167">
        <v>16</v>
      </c>
      <c r="BR5167">
        <v>5</v>
      </c>
      <c r="BS5167">
        <v>14</v>
      </c>
      <c r="BT5167">
        <v>239</v>
      </c>
      <c r="BU5167" t="s">
        <v>4941</v>
      </c>
    </row>
    <row r="5168" spans="1:73">
      <c r="A5168" t="s">
        <v>4897</v>
      </c>
      <c r="B5168" t="s">
        <v>4898</v>
      </c>
      <c r="C5168">
        <v>43</v>
      </c>
      <c r="D5168" t="s">
        <v>119</v>
      </c>
      <c r="E5168" t="s">
        <v>78</v>
      </c>
      <c r="F5168" t="s">
        <v>77</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0</v>
      </c>
      <c r="BB5168">
        <v>0</v>
      </c>
      <c r="BC5168">
        <v>0</v>
      </c>
      <c r="BD5168">
        <v>0</v>
      </c>
      <c r="BE5168">
        <v>0</v>
      </c>
      <c r="BF5168">
        <v>0</v>
      </c>
      <c r="BG5168">
        <v>0</v>
      </c>
      <c r="BH5168">
        <v>0</v>
      </c>
      <c r="BI5168">
        <v>0</v>
      </c>
      <c r="BJ5168">
        <v>0</v>
      </c>
      <c r="BK5168">
        <v>0</v>
      </c>
      <c r="BL5168">
        <v>0</v>
      </c>
      <c r="BM5168">
        <v>0</v>
      </c>
      <c r="BN5168">
        <v>0</v>
      </c>
      <c r="BO5168">
        <v>0</v>
      </c>
      <c r="BP5168">
        <v>0</v>
      </c>
      <c r="BQ5168">
        <v>0</v>
      </c>
      <c r="BR5168">
        <v>0</v>
      </c>
      <c r="BS5168">
        <v>1</v>
      </c>
      <c r="BT5168">
        <v>2</v>
      </c>
      <c r="BU5168" t="s">
        <v>4942</v>
      </c>
    </row>
    <row r="5169" spans="1:73">
      <c r="A5169" t="s">
        <v>4897</v>
      </c>
      <c r="B5169" t="s">
        <v>4898</v>
      </c>
      <c r="C5169">
        <v>44</v>
      </c>
      <c r="D5169" t="s">
        <v>119</v>
      </c>
      <c r="E5169" t="s">
        <v>4910</v>
      </c>
      <c r="F5169" t="s">
        <v>101</v>
      </c>
      <c r="G5169">
        <v>0</v>
      </c>
      <c r="H5169">
        <v>4</v>
      </c>
      <c r="I5169">
        <v>3</v>
      </c>
      <c r="J5169">
        <v>0</v>
      </c>
      <c r="K5169">
        <v>0</v>
      </c>
      <c r="L5169">
        <v>15</v>
      </c>
      <c r="M5169">
        <v>0</v>
      </c>
      <c r="N5169">
        <v>11</v>
      </c>
      <c r="O5169">
        <v>0</v>
      </c>
      <c r="P5169">
        <v>0</v>
      </c>
      <c r="Q5169">
        <v>1</v>
      </c>
      <c r="R5169">
        <v>4</v>
      </c>
      <c r="S5169">
        <v>17</v>
      </c>
      <c r="T5169">
        <v>9</v>
      </c>
      <c r="U5169">
        <v>0</v>
      </c>
      <c r="V5169">
        <v>6</v>
      </c>
      <c r="W5169">
        <v>6</v>
      </c>
      <c r="X5169">
        <v>0</v>
      </c>
      <c r="Y5169">
        <v>0</v>
      </c>
      <c r="Z5169">
        <v>1</v>
      </c>
      <c r="AA5169">
        <v>0</v>
      </c>
      <c r="AB5169">
        <v>87</v>
      </c>
      <c r="AC5169">
        <v>2</v>
      </c>
      <c r="AD5169">
        <v>0</v>
      </c>
      <c r="AE5169">
        <v>1</v>
      </c>
      <c r="AF5169">
        <v>0</v>
      </c>
      <c r="AG5169">
        <v>0</v>
      </c>
      <c r="AH5169">
        <v>0</v>
      </c>
      <c r="AI5169">
        <v>1</v>
      </c>
      <c r="AJ5169">
        <v>0</v>
      </c>
      <c r="AK5169">
        <v>0</v>
      </c>
      <c r="AL5169">
        <v>0</v>
      </c>
      <c r="AM5169">
        <v>9</v>
      </c>
      <c r="AN5169">
        <v>0</v>
      </c>
      <c r="AO5169">
        <v>3</v>
      </c>
      <c r="AP5169">
        <v>5</v>
      </c>
      <c r="AQ5169">
        <v>5</v>
      </c>
      <c r="AR5169">
        <v>0</v>
      </c>
      <c r="AS5169">
        <v>0</v>
      </c>
      <c r="AT5169">
        <v>0</v>
      </c>
      <c r="AU5169">
        <v>5</v>
      </c>
      <c r="AV5169">
        <v>2</v>
      </c>
      <c r="AW5169">
        <v>3</v>
      </c>
      <c r="AX5169">
        <v>7</v>
      </c>
      <c r="AY5169">
        <v>19</v>
      </c>
      <c r="AZ5169">
        <v>8</v>
      </c>
      <c r="BA5169">
        <v>17</v>
      </c>
      <c r="BB5169">
        <v>3</v>
      </c>
      <c r="BC5169">
        <v>15</v>
      </c>
      <c r="BD5169">
        <v>0</v>
      </c>
      <c r="BE5169">
        <v>0</v>
      </c>
      <c r="BF5169">
        <v>0</v>
      </c>
      <c r="BG5169">
        <v>0</v>
      </c>
      <c r="BH5169">
        <v>0</v>
      </c>
      <c r="BI5169">
        <v>9</v>
      </c>
      <c r="BJ5169">
        <v>6</v>
      </c>
      <c r="BK5169">
        <v>0</v>
      </c>
      <c r="BL5169">
        <v>8</v>
      </c>
      <c r="BM5169">
        <v>5</v>
      </c>
      <c r="BN5169">
        <v>5</v>
      </c>
      <c r="BO5169">
        <v>16</v>
      </c>
      <c r="BP5169">
        <v>0</v>
      </c>
      <c r="BQ5169">
        <v>0</v>
      </c>
      <c r="BR5169">
        <v>1</v>
      </c>
      <c r="BS5169">
        <v>7</v>
      </c>
      <c r="BT5169">
        <v>137</v>
      </c>
      <c r="BU5169" t="s">
        <v>4943</v>
      </c>
    </row>
    <row r="5170" spans="1:73">
      <c r="A5170" t="s">
        <v>4897</v>
      </c>
      <c r="B5170" t="s">
        <v>4898</v>
      </c>
      <c r="C5170">
        <v>45</v>
      </c>
      <c r="D5170" t="s">
        <v>119</v>
      </c>
      <c r="E5170" t="s">
        <v>78</v>
      </c>
      <c r="F5170" t="s">
        <v>77</v>
      </c>
      <c r="G5170">
        <v>0</v>
      </c>
      <c r="H5170">
        <v>1</v>
      </c>
      <c r="I5170">
        <v>0</v>
      </c>
      <c r="J5170">
        <v>0</v>
      </c>
      <c r="K5170">
        <v>0</v>
      </c>
      <c r="L5170">
        <v>1</v>
      </c>
      <c r="M5170">
        <v>0</v>
      </c>
      <c r="N5170">
        <v>0</v>
      </c>
      <c r="O5170">
        <v>0</v>
      </c>
      <c r="P5170">
        <v>0</v>
      </c>
      <c r="Q5170">
        <v>0</v>
      </c>
      <c r="R5170">
        <v>1</v>
      </c>
      <c r="S5170">
        <v>2</v>
      </c>
      <c r="T5170">
        <v>0</v>
      </c>
      <c r="U5170">
        <v>0</v>
      </c>
      <c r="V5170">
        <v>0</v>
      </c>
      <c r="W5170">
        <v>1</v>
      </c>
      <c r="X5170">
        <v>0</v>
      </c>
      <c r="Y5170">
        <v>0</v>
      </c>
      <c r="Z5170">
        <v>0</v>
      </c>
      <c r="AA5170">
        <v>0</v>
      </c>
      <c r="AB5170">
        <v>9</v>
      </c>
      <c r="AC5170">
        <v>0</v>
      </c>
      <c r="AD5170">
        <v>0</v>
      </c>
      <c r="AE5170">
        <v>0</v>
      </c>
      <c r="AF5170">
        <v>0</v>
      </c>
      <c r="AG5170">
        <v>0</v>
      </c>
      <c r="AH5170">
        <v>1</v>
      </c>
      <c r="AI5170">
        <v>0</v>
      </c>
      <c r="AJ5170">
        <v>0</v>
      </c>
      <c r="AK5170">
        <v>0</v>
      </c>
      <c r="AL5170">
        <v>0</v>
      </c>
      <c r="AM5170">
        <v>2</v>
      </c>
      <c r="AN5170">
        <v>0</v>
      </c>
      <c r="AO5170">
        <v>1</v>
      </c>
      <c r="AP5170">
        <v>0</v>
      </c>
      <c r="AQ5170">
        <v>0</v>
      </c>
      <c r="AR5170">
        <v>0</v>
      </c>
      <c r="AS5170">
        <v>0</v>
      </c>
      <c r="AT5170">
        <v>0</v>
      </c>
      <c r="AU5170">
        <v>0</v>
      </c>
      <c r="AV5170">
        <v>0</v>
      </c>
      <c r="AW5170">
        <v>0</v>
      </c>
      <c r="AX5170">
        <v>2</v>
      </c>
      <c r="AY5170">
        <v>1</v>
      </c>
      <c r="AZ5170">
        <v>0</v>
      </c>
      <c r="BA5170">
        <v>4</v>
      </c>
      <c r="BB5170">
        <v>0</v>
      </c>
      <c r="BC5170">
        <v>0</v>
      </c>
      <c r="BD5170">
        <v>0</v>
      </c>
      <c r="BE5170">
        <v>0</v>
      </c>
      <c r="BF5170">
        <v>0</v>
      </c>
      <c r="BG5170">
        <v>0</v>
      </c>
      <c r="BH5170">
        <v>0</v>
      </c>
      <c r="BI5170">
        <v>1</v>
      </c>
      <c r="BJ5170">
        <v>0</v>
      </c>
      <c r="BK5170">
        <v>0</v>
      </c>
      <c r="BL5170">
        <v>0</v>
      </c>
      <c r="BM5170">
        <v>0</v>
      </c>
      <c r="BN5170">
        <v>0</v>
      </c>
      <c r="BO5170">
        <v>0</v>
      </c>
      <c r="BP5170">
        <v>0</v>
      </c>
      <c r="BQ5170">
        <v>0</v>
      </c>
      <c r="BR5170">
        <v>1</v>
      </c>
      <c r="BS5170">
        <v>3</v>
      </c>
      <c r="BT5170">
        <v>15</v>
      </c>
      <c r="BU5170" t="s">
        <v>4944</v>
      </c>
    </row>
    <row r="5171" spans="1:73">
      <c r="A5171" t="s">
        <v>4897</v>
      </c>
      <c r="B5171" t="s">
        <v>4898</v>
      </c>
      <c r="C5171">
        <v>46</v>
      </c>
      <c r="D5171" t="s">
        <v>119</v>
      </c>
      <c r="E5171" t="s">
        <v>4918</v>
      </c>
      <c r="F5171" t="s">
        <v>92</v>
      </c>
      <c r="G5171">
        <v>0</v>
      </c>
      <c r="H5171">
        <v>0</v>
      </c>
      <c r="I5171">
        <v>0</v>
      </c>
      <c r="J5171">
        <v>0</v>
      </c>
      <c r="K5171">
        <v>0</v>
      </c>
      <c r="L5171">
        <v>2</v>
      </c>
      <c r="M5171">
        <v>0</v>
      </c>
      <c r="N5171">
        <v>2</v>
      </c>
      <c r="O5171">
        <v>0</v>
      </c>
      <c r="P5171">
        <v>0</v>
      </c>
      <c r="Q5171">
        <v>0</v>
      </c>
      <c r="R5171">
        <v>0</v>
      </c>
      <c r="S5171">
        <v>1</v>
      </c>
      <c r="T5171">
        <v>1</v>
      </c>
      <c r="U5171">
        <v>0</v>
      </c>
      <c r="V5171">
        <v>0</v>
      </c>
      <c r="W5171">
        <v>0</v>
      </c>
      <c r="X5171">
        <v>0</v>
      </c>
      <c r="Y5171">
        <v>0</v>
      </c>
      <c r="Z5171">
        <v>0</v>
      </c>
      <c r="AA5171">
        <v>0</v>
      </c>
      <c r="AB5171">
        <v>9</v>
      </c>
      <c r="AC5171">
        <v>0</v>
      </c>
      <c r="AD5171">
        <v>0</v>
      </c>
      <c r="AE5171">
        <v>0</v>
      </c>
      <c r="AF5171">
        <v>0</v>
      </c>
      <c r="AG5171">
        <v>0</v>
      </c>
      <c r="AH5171">
        <v>0</v>
      </c>
      <c r="AI5171">
        <v>1</v>
      </c>
      <c r="AJ5171">
        <v>0</v>
      </c>
      <c r="AK5171">
        <v>0</v>
      </c>
      <c r="AL5171">
        <v>0</v>
      </c>
      <c r="AM5171">
        <v>1</v>
      </c>
      <c r="AN5171">
        <v>0</v>
      </c>
      <c r="AO5171">
        <v>0</v>
      </c>
      <c r="AP5171">
        <v>0</v>
      </c>
      <c r="AQ5171">
        <v>1</v>
      </c>
      <c r="AR5171">
        <v>0</v>
      </c>
      <c r="AS5171">
        <v>0</v>
      </c>
      <c r="AT5171">
        <v>0</v>
      </c>
      <c r="AU5171">
        <v>2</v>
      </c>
      <c r="AV5171">
        <v>0</v>
      </c>
      <c r="AW5171">
        <v>0</v>
      </c>
      <c r="AX5171">
        <v>0</v>
      </c>
      <c r="AY5171">
        <v>1</v>
      </c>
      <c r="AZ5171">
        <v>0</v>
      </c>
      <c r="BA5171">
        <v>1</v>
      </c>
      <c r="BB5171">
        <v>0</v>
      </c>
      <c r="BC5171">
        <v>0</v>
      </c>
      <c r="BD5171">
        <v>0</v>
      </c>
      <c r="BE5171">
        <v>0</v>
      </c>
      <c r="BF5171">
        <v>0</v>
      </c>
      <c r="BG5171">
        <v>0</v>
      </c>
      <c r="BH5171">
        <v>0</v>
      </c>
      <c r="BI5171">
        <v>0</v>
      </c>
      <c r="BJ5171">
        <v>0</v>
      </c>
      <c r="BK5171">
        <v>0</v>
      </c>
      <c r="BL5171">
        <v>0</v>
      </c>
      <c r="BM5171">
        <v>0</v>
      </c>
      <c r="BN5171">
        <v>0</v>
      </c>
      <c r="BO5171">
        <v>2</v>
      </c>
      <c r="BP5171">
        <v>0</v>
      </c>
      <c r="BQ5171">
        <v>0</v>
      </c>
      <c r="BR5171">
        <v>0</v>
      </c>
      <c r="BS5171">
        <v>3</v>
      </c>
      <c r="BT5171">
        <v>20</v>
      </c>
      <c r="BU5171" t="s">
        <v>4945</v>
      </c>
    </row>
    <row r="5172" spans="1:73">
      <c r="A5172" t="s">
        <v>4897</v>
      </c>
      <c r="B5172" t="s">
        <v>4898</v>
      </c>
      <c r="C5172">
        <v>47</v>
      </c>
      <c r="D5172" t="s">
        <v>119</v>
      </c>
      <c r="E5172" t="s">
        <v>4910</v>
      </c>
      <c r="F5172" t="s">
        <v>101</v>
      </c>
      <c r="G5172">
        <v>0</v>
      </c>
      <c r="H5172">
        <v>0</v>
      </c>
      <c r="I5172">
        <v>0</v>
      </c>
      <c r="J5172">
        <v>0</v>
      </c>
      <c r="K5172">
        <v>0</v>
      </c>
      <c r="L5172">
        <v>0</v>
      </c>
      <c r="M5172">
        <v>0</v>
      </c>
      <c r="N5172">
        <v>0</v>
      </c>
      <c r="O5172">
        <v>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0</v>
      </c>
      <c r="BB5172">
        <v>0</v>
      </c>
      <c r="BC5172">
        <v>0</v>
      </c>
      <c r="BD5172">
        <v>0</v>
      </c>
      <c r="BE5172">
        <v>0</v>
      </c>
      <c r="BF5172">
        <v>0</v>
      </c>
      <c r="BG5172">
        <v>0</v>
      </c>
      <c r="BH5172">
        <v>0</v>
      </c>
      <c r="BI5172">
        <v>0</v>
      </c>
      <c r="BJ5172">
        <v>0</v>
      </c>
      <c r="BK5172">
        <v>0</v>
      </c>
      <c r="BL5172">
        <v>0</v>
      </c>
      <c r="BM5172">
        <v>0</v>
      </c>
      <c r="BN5172">
        <v>0</v>
      </c>
      <c r="BO5172">
        <v>0</v>
      </c>
      <c r="BP5172">
        <v>0</v>
      </c>
      <c r="BQ5172">
        <v>0</v>
      </c>
      <c r="BR5172">
        <v>0</v>
      </c>
      <c r="BS5172">
        <v>2</v>
      </c>
      <c r="BT5172">
        <v>3</v>
      </c>
      <c r="BU5172" t="s">
        <v>4946</v>
      </c>
    </row>
    <row r="5173" spans="1:73">
      <c r="A5173" t="s">
        <v>4897</v>
      </c>
      <c r="B5173" t="s">
        <v>4898</v>
      </c>
      <c r="C5173">
        <v>48</v>
      </c>
      <c r="D5173" t="s">
        <v>119</v>
      </c>
      <c r="E5173" t="s">
        <v>4918</v>
      </c>
      <c r="F5173" t="s">
        <v>92</v>
      </c>
      <c r="G5173">
        <v>0</v>
      </c>
      <c r="H5173">
        <v>0</v>
      </c>
      <c r="I5173">
        <v>0</v>
      </c>
      <c r="J5173">
        <v>0</v>
      </c>
      <c r="K5173">
        <v>0</v>
      </c>
      <c r="L5173">
        <v>0</v>
      </c>
      <c r="M5173">
        <v>0</v>
      </c>
      <c r="N5173">
        <v>1</v>
      </c>
      <c r="O5173">
        <v>0</v>
      </c>
      <c r="P5173">
        <v>0</v>
      </c>
      <c r="Q5173">
        <v>0</v>
      </c>
      <c r="R5173">
        <v>0</v>
      </c>
      <c r="S5173">
        <v>0</v>
      </c>
      <c r="T5173">
        <v>0</v>
      </c>
      <c r="U5173">
        <v>0</v>
      </c>
      <c r="V5173">
        <v>0</v>
      </c>
      <c r="W5173">
        <v>0</v>
      </c>
      <c r="X5173">
        <v>0</v>
      </c>
      <c r="Y5173">
        <v>0</v>
      </c>
      <c r="Z5173">
        <v>0</v>
      </c>
      <c r="AA5173">
        <v>0</v>
      </c>
      <c r="AB5173">
        <v>4</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1</v>
      </c>
      <c r="AY5173">
        <v>1</v>
      </c>
      <c r="AZ5173">
        <v>1</v>
      </c>
      <c r="BA5173">
        <v>1</v>
      </c>
      <c r="BB5173">
        <v>0</v>
      </c>
      <c r="BC5173">
        <v>0</v>
      </c>
      <c r="BD5173">
        <v>0</v>
      </c>
      <c r="BE5173">
        <v>0</v>
      </c>
      <c r="BF5173">
        <v>0</v>
      </c>
      <c r="BG5173">
        <v>0</v>
      </c>
      <c r="BH5173">
        <v>0</v>
      </c>
      <c r="BI5173">
        <v>1</v>
      </c>
      <c r="BJ5173">
        <v>0</v>
      </c>
      <c r="BK5173">
        <v>0</v>
      </c>
      <c r="BL5173">
        <v>0</v>
      </c>
      <c r="BM5173">
        <v>0</v>
      </c>
      <c r="BN5173">
        <v>0</v>
      </c>
      <c r="BO5173">
        <v>1</v>
      </c>
      <c r="BP5173">
        <v>0</v>
      </c>
      <c r="BQ5173">
        <v>0</v>
      </c>
      <c r="BR5173">
        <v>1</v>
      </c>
      <c r="BS5173">
        <v>1</v>
      </c>
      <c r="BT5173">
        <v>6</v>
      </c>
      <c r="BU5173" t="s">
        <v>4947</v>
      </c>
    </row>
    <row r="5174" spans="1:73">
      <c r="A5174" t="s">
        <v>4897</v>
      </c>
      <c r="B5174" t="s">
        <v>4898</v>
      </c>
      <c r="C5174">
        <v>49</v>
      </c>
      <c r="D5174" t="s">
        <v>119</v>
      </c>
      <c r="E5174" t="s">
        <v>4910</v>
      </c>
      <c r="F5174" t="s">
        <v>101</v>
      </c>
      <c r="G5174">
        <v>0</v>
      </c>
      <c r="H5174">
        <v>0</v>
      </c>
      <c r="I5174">
        <v>0</v>
      </c>
      <c r="J5174">
        <v>0</v>
      </c>
      <c r="K5174">
        <v>0</v>
      </c>
      <c r="L5174">
        <v>2</v>
      </c>
      <c r="M5174">
        <v>0</v>
      </c>
      <c r="N5174">
        <v>0</v>
      </c>
      <c r="O5174">
        <v>1</v>
      </c>
      <c r="P5174">
        <v>1</v>
      </c>
      <c r="Q5174">
        <v>0</v>
      </c>
      <c r="R5174">
        <v>0</v>
      </c>
      <c r="S5174">
        <v>0</v>
      </c>
      <c r="T5174">
        <v>0</v>
      </c>
      <c r="U5174">
        <v>0</v>
      </c>
      <c r="V5174">
        <v>0</v>
      </c>
      <c r="W5174">
        <v>0</v>
      </c>
      <c r="X5174">
        <v>0</v>
      </c>
      <c r="Y5174">
        <v>0</v>
      </c>
      <c r="Z5174">
        <v>0</v>
      </c>
      <c r="AA5174">
        <v>0</v>
      </c>
      <c r="AB5174">
        <v>4</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2</v>
      </c>
      <c r="AZ5174">
        <v>0</v>
      </c>
      <c r="BA5174">
        <v>0</v>
      </c>
      <c r="BB5174">
        <v>0</v>
      </c>
      <c r="BC5174">
        <v>0</v>
      </c>
      <c r="BD5174">
        <v>0</v>
      </c>
      <c r="BE5174">
        <v>0</v>
      </c>
      <c r="BF5174">
        <v>0</v>
      </c>
      <c r="BG5174">
        <v>0</v>
      </c>
      <c r="BH5174">
        <v>0</v>
      </c>
      <c r="BI5174">
        <v>0</v>
      </c>
      <c r="BJ5174">
        <v>0</v>
      </c>
      <c r="BK5174">
        <v>0</v>
      </c>
      <c r="BL5174">
        <v>0</v>
      </c>
      <c r="BM5174">
        <v>0</v>
      </c>
      <c r="BN5174">
        <v>0</v>
      </c>
      <c r="BO5174">
        <v>0</v>
      </c>
      <c r="BP5174">
        <v>0</v>
      </c>
      <c r="BQ5174">
        <v>0</v>
      </c>
      <c r="BR5174">
        <v>0</v>
      </c>
      <c r="BS5174">
        <v>1</v>
      </c>
      <c r="BT5174">
        <v>9</v>
      </c>
      <c r="BU5174" t="e">
        <f>-- the head of the Council of Economic Advisors.</f>
        <v>#NAME?</v>
      </c>
    </row>
    <row r="5175" spans="1:73">
      <c r="A5175" t="s">
        <v>4897</v>
      </c>
      <c r="B5175" t="s">
        <v>4898</v>
      </c>
      <c r="C5175">
        <v>50</v>
      </c>
      <c r="D5175" t="s">
        <v>119</v>
      </c>
      <c r="E5175" t="s">
        <v>4918</v>
      </c>
      <c r="F5175" t="s">
        <v>92</v>
      </c>
      <c r="G5175">
        <v>0</v>
      </c>
      <c r="H5175">
        <v>1</v>
      </c>
      <c r="I5175">
        <v>0</v>
      </c>
      <c r="J5175">
        <v>0</v>
      </c>
      <c r="K5175">
        <v>0</v>
      </c>
      <c r="L5175">
        <v>1</v>
      </c>
      <c r="M5175">
        <v>0</v>
      </c>
      <c r="N5175">
        <v>2</v>
      </c>
      <c r="O5175">
        <v>0</v>
      </c>
      <c r="P5175">
        <v>0</v>
      </c>
      <c r="Q5175">
        <v>0</v>
      </c>
      <c r="R5175">
        <v>0</v>
      </c>
      <c r="S5175">
        <v>0</v>
      </c>
      <c r="T5175">
        <v>0</v>
      </c>
      <c r="U5175">
        <v>0</v>
      </c>
      <c r="V5175">
        <v>0</v>
      </c>
      <c r="W5175">
        <v>0</v>
      </c>
      <c r="X5175">
        <v>0</v>
      </c>
      <c r="Y5175">
        <v>0</v>
      </c>
      <c r="Z5175">
        <v>0</v>
      </c>
      <c r="AA5175">
        <v>0</v>
      </c>
      <c r="AB5175">
        <v>9</v>
      </c>
      <c r="AC5175">
        <v>0</v>
      </c>
      <c r="AD5175">
        <v>0</v>
      </c>
      <c r="AE5175">
        <v>0</v>
      </c>
      <c r="AF5175">
        <v>0</v>
      </c>
      <c r="AG5175">
        <v>0</v>
      </c>
      <c r="AH5175">
        <v>0</v>
      </c>
      <c r="AI5175">
        <v>0</v>
      </c>
      <c r="AJ5175">
        <v>0</v>
      </c>
      <c r="AK5175">
        <v>0</v>
      </c>
      <c r="AL5175">
        <v>0</v>
      </c>
      <c r="AM5175">
        <v>1</v>
      </c>
      <c r="AN5175">
        <v>0</v>
      </c>
      <c r="AO5175">
        <v>0</v>
      </c>
      <c r="AP5175">
        <v>0</v>
      </c>
      <c r="AQ5175">
        <v>1</v>
      </c>
      <c r="AR5175">
        <v>0</v>
      </c>
      <c r="AS5175">
        <v>0</v>
      </c>
      <c r="AT5175">
        <v>0</v>
      </c>
      <c r="AU5175">
        <v>1</v>
      </c>
      <c r="AV5175">
        <v>0</v>
      </c>
      <c r="AW5175">
        <v>0</v>
      </c>
      <c r="AX5175">
        <v>0</v>
      </c>
      <c r="AY5175">
        <v>2</v>
      </c>
      <c r="AZ5175">
        <v>1</v>
      </c>
      <c r="BA5175">
        <v>2</v>
      </c>
      <c r="BB5175">
        <v>0</v>
      </c>
      <c r="BC5175">
        <v>3</v>
      </c>
      <c r="BD5175">
        <v>0</v>
      </c>
      <c r="BE5175">
        <v>0</v>
      </c>
      <c r="BF5175">
        <v>0</v>
      </c>
      <c r="BG5175">
        <v>0</v>
      </c>
      <c r="BH5175">
        <v>0</v>
      </c>
      <c r="BI5175">
        <v>0</v>
      </c>
      <c r="BJ5175">
        <v>3</v>
      </c>
      <c r="BK5175">
        <v>0</v>
      </c>
      <c r="BL5175">
        <v>0</v>
      </c>
      <c r="BM5175">
        <v>0</v>
      </c>
      <c r="BN5175">
        <v>0</v>
      </c>
      <c r="BO5175">
        <v>2</v>
      </c>
      <c r="BP5175">
        <v>0</v>
      </c>
      <c r="BQ5175">
        <v>0</v>
      </c>
      <c r="BR5175">
        <v>0</v>
      </c>
      <c r="BS5175">
        <v>3</v>
      </c>
      <c r="BT5175">
        <v>13</v>
      </c>
      <c r="BU5175" t="s">
        <v>4948</v>
      </c>
    </row>
    <row r="5176" spans="1:73">
      <c r="A5176" t="s">
        <v>4897</v>
      </c>
      <c r="B5176" t="s">
        <v>4898</v>
      </c>
      <c r="C5176">
        <v>51</v>
      </c>
      <c r="D5176" t="s">
        <v>119</v>
      </c>
      <c r="E5176" t="s">
        <v>4910</v>
      </c>
      <c r="F5176" t="s">
        <v>101</v>
      </c>
      <c r="G5176">
        <v>0</v>
      </c>
      <c r="H5176">
        <v>0</v>
      </c>
      <c r="I5176">
        <v>0</v>
      </c>
      <c r="J5176">
        <v>0</v>
      </c>
      <c r="K5176">
        <v>0</v>
      </c>
      <c r="L5176">
        <v>1</v>
      </c>
      <c r="M5176">
        <v>0</v>
      </c>
      <c r="N5176">
        <v>0</v>
      </c>
      <c r="O5176">
        <v>0</v>
      </c>
      <c r="P5176">
        <v>0</v>
      </c>
      <c r="Q5176">
        <v>0</v>
      </c>
      <c r="R5176">
        <v>0</v>
      </c>
      <c r="S5176">
        <v>0</v>
      </c>
      <c r="T5176">
        <v>0</v>
      </c>
      <c r="U5176">
        <v>0</v>
      </c>
      <c r="V5176">
        <v>0</v>
      </c>
      <c r="W5176">
        <v>0</v>
      </c>
      <c r="X5176">
        <v>0</v>
      </c>
      <c r="Y5176">
        <v>0</v>
      </c>
      <c r="Z5176">
        <v>0</v>
      </c>
      <c r="AA5176">
        <v>0</v>
      </c>
      <c r="AB5176">
        <v>5</v>
      </c>
      <c r="AC5176">
        <v>0</v>
      </c>
      <c r="AD5176">
        <v>0</v>
      </c>
      <c r="AE5176">
        <v>0</v>
      </c>
      <c r="AF5176">
        <v>0</v>
      </c>
      <c r="AG5176">
        <v>1</v>
      </c>
      <c r="AH5176">
        <v>0</v>
      </c>
      <c r="AI5176">
        <v>0</v>
      </c>
      <c r="AJ5176">
        <v>0</v>
      </c>
      <c r="AK5176">
        <v>0</v>
      </c>
      <c r="AL5176">
        <v>0</v>
      </c>
      <c r="AM5176">
        <v>1</v>
      </c>
      <c r="AN5176">
        <v>0</v>
      </c>
      <c r="AO5176">
        <v>0</v>
      </c>
      <c r="AP5176">
        <v>0</v>
      </c>
      <c r="AQ5176">
        <v>0</v>
      </c>
      <c r="AR5176">
        <v>0</v>
      </c>
      <c r="AS5176">
        <v>0</v>
      </c>
      <c r="AT5176">
        <v>0</v>
      </c>
      <c r="AU5176">
        <v>0</v>
      </c>
      <c r="AV5176">
        <v>0</v>
      </c>
      <c r="AW5176">
        <v>0</v>
      </c>
      <c r="AX5176">
        <v>0</v>
      </c>
      <c r="AY5176">
        <v>1</v>
      </c>
      <c r="AZ5176">
        <v>0</v>
      </c>
      <c r="BA5176">
        <v>1</v>
      </c>
      <c r="BB5176">
        <v>0</v>
      </c>
      <c r="BC5176">
        <v>1</v>
      </c>
      <c r="BD5176">
        <v>0</v>
      </c>
      <c r="BE5176">
        <v>0</v>
      </c>
      <c r="BF5176">
        <v>0</v>
      </c>
      <c r="BG5176">
        <v>0</v>
      </c>
      <c r="BH5176">
        <v>0</v>
      </c>
      <c r="BI5176">
        <v>2</v>
      </c>
      <c r="BJ5176">
        <v>1</v>
      </c>
      <c r="BK5176">
        <v>0</v>
      </c>
      <c r="BL5176">
        <v>0</v>
      </c>
      <c r="BM5176">
        <v>0</v>
      </c>
      <c r="BN5176">
        <v>0</v>
      </c>
      <c r="BO5176">
        <v>0</v>
      </c>
      <c r="BP5176">
        <v>0</v>
      </c>
      <c r="BQ5176">
        <v>0</v>
      </c>
      <c r="BR5176">
        <v>0</v>
      </c>
      <c r="BS5176">
        <v>1</v>
      </c>
      <c r="BT5176">
        <v>7</v>
      </c>
      <c r="BU5176" t="s">
        <v>4949</v>
      </c>
    </row>
    <row r="5177" spans="1:73">
      <c r="A5177" t="s">
        <v>4897</v>
      </c>
      <c r="B5177" t="s">
        <v>4898</v>
      </c>
      <c r="C5177">
        <v>52</v>
      </c>
      <c r="D5177" t="s">
        <v>119</v>
      </c>
      <c r="E5177" t="s">
        <v>4918</v>
      </c>
      <c r="F5177" t="s">
        <v>92</v>
      </c>
      <c r="G5177">
        <v>0</v>
      </c>
      <c r="H5177">
        <v>5</v>
      </c>
      <c r="I5177">
        <v>0</v>
      </c>
      <c r="J5177">
        <v>0</v>
      </c>
      <c r="K5177">
        <v>0</v>
      </c>
      <c r="L5177">
        <v>5</v>
      </c>
      <c r="M5177">
        <v>0</v>
      </c>
      <c r="N5177">
        <v>3</v>
      </c>
      <c r="O5177">
        <v>1</v>
      </c>
      <c r="P5177">
        <v>0</v>
      </c>
      <c r="Q5177">
        <v>1</v>
      </c>
      <c r="R5177">
        <v>2</v>
      </c>
      <c r="S5177">
        <v>9</v>
      </c>
      <c r="T5177">
        <v>2</v>
      </c>
      <c r="U5177">
        <v>0</v>
      </c>
      <c r="V5177">
        <v>0</v>
      </c>
      <c r="W5177">
        <v>0</v>
      </c>
      <c r="X5177">
        <v>0</v>
      </c>
      <c r="Y5177">
        <v>0</v>
      </c>
      <c r="Z5177">
        <v>0</v>
      </c>
      <c r="AA5177">
        <v>0</v>
      </c>
      <c r="AB5177">
        <v>35</v>
      </c>
      <c r="AC5177">
        <v>0</v>
      </c>
      <c r="AD5177">
        <v>1</v>
      </c>
      <c r="AE5177">
        <v>0</v>
      </c>
      <c r="AF5177">
        <v>0</v>
      </c>
      <c r="AG5177">
        <v>0</v>
      </c>
      <c r="AH5177">
        <v>0</v>
      </c>
      <c r="AI5177">
        <v>0</v>
      </c>
      <c r="AJ5177">
        <v>0</v>
      </c>
      <c r="AK5177">
        <v>0</v>
      </c>
      <c r="AL5177">
        <v>1</v>
      </c>
      <c r="AM5177">
        <v>7</v>
      </c>
      <c r="AN5177">
        <v>0</v>
      </c>
      <c r="AO5177">
        <v>0</v>
      </c>
      <c r="AP5177">
        <v>0</v>
      </c>
      <c r="AQ5177">
        <v>0</v>
      </c>
      <c r="AR5177">
        <v>0</v>
      </c>
      <c r="AS5177">
        <v>0</v>
      </c>
      <c r="AT5177">
        <v>0</v>
      </c>
      <c r="AU5177">
        <v>6</v>
      </c>
      <c r="AV5177">
        <v>0</v>
      </c>
      <c r="AW5177">
        <v>0</v>
      </c>
      <c r="AX5177">
        <v>3</v>
      </c>
      <c r="AY5177">
        <v>9</v>
      </c>
      <c r="AZ5177">
        <v>1</v>
      </c>
      <c r="BA5177">
        <v>10</v>
      </c>
      <c r="BB5177">
        <v>1</v>
      </c>
      <c r="BC5177">
        <v>9</v>
      </c>
      <c r="BD5177">
        <v>0</v>
      </c>
      <c r="BE5177">
        <v>0</v>
      </c>
      <c r="BF5177">
        <v>0</v>
      </c>
      <c r="BG5177">
        <v>0</v>
      </c>
      <c r="BH5177">
        <v>0</v>
      </c>
      <c r="BI5177">
        <v>3</v>
      </c>
      <c r="BJ5177">
        <v>6</v>
      </c>
      <c r="BK5177">
        <v>0</v>
      </c>
      <c r="BL5177">
        <v>1</v>
      </c>
      <c r="BM5177">
        <v>3</v>
      </c>
      <c r="BN5177">
        <v>1</v>
      </c>
      <c r="BO5177">
        <v>7</v>
      </c>
      <c r="BP5177">
        <v>0</v>
      </c>
      <c r="BQ5177">
        <v>0</v>
      </c>
      <c r="BR5177">
        <v>0</v>
      </c>
      <c r="BS5177">
        <v>5</v>
      </c>
      <c r="BT5177">
        <v>53</v>
      </c>
      <c r="BU5177" t="s">
        <v>4950</v>
      </c>
    </row>
    <row r="5178" spans="1:73">
      <c r="A5178" t="s">
        <v>4897</v>
      </c>
      <c r="B5178" t="s">
        <v>4898</v>
      </c>
      <c r="C5178">
        <v>53</v>
      </c>
      <c r="D5178" t="s">
        <v>119</v>
      </c>
      <c r="E5178" t="s">
        <v>4910</v>
      </c>
      <c r="F5178" t="s">
        <v>101</v>
      </c>
      <c r="G5178">
        <v>0</v>
      </c>
      <c r="H5178">
        <v>0</v>
      </c>
      <c r="I5178">
        <v>0</v>
      </c>
      <c r="J5178">
        <v>0</v>
      </c>
      <c r="K5178">
        <v>0</v>
      </c>
      <c r="L5178">
        <v>2</v>
      </c>
      <c r="M5178">
        <v>0</v>
      </c>
      <c r="N5178">
        <v>2</v>
      </c>
      <c r="O5178">
        <v>0</v>
      </c>
      <c r="P5178">
        <v>0</v>
      </c>
      <c r="Q5178">
        <v>0</v>
      </c>
      <c r="R5178">
        <v>0</v>
      </c>
      <c r="S5178">
        <v>0</v>
      </c>
      <c r="T5178">
        <v>1</v>
      </c>
      <c r="U5178">
        <v>0</v>
      </c>
      <c r="V5178">
        <v>0</v>
      </c>
      <c r="W5178">
        <v>0</v>
      </c>
      <c r="X5178">
        <v>0</v>
      </c>
      <c r="Y5178">
        <v>0</v>
      </c>
      <c r="Z5178">
        <v>0</v>
      </c>
      <c r="AA5178">
        <v>0</v>
      </c>
      <c r="AB5178">
        <v>7</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2</v>
      </c>
      <c r="AV5178">
        <v>0</v>
      </c>
      <c r="AW5178">
        <v>0</v>
      </c>
      <c r="AX5178">
        <v>1</v>
      </c>
      <c r="AY5178">
        <v>0</v>
      </c>
      <c r="AZ5178">
        <v>0</v>
      </c>
      <c r="BA5178">
        <v>1</v>
      </c>
      <c r="BB5178">
        <v>0</v>
      </c>
      <c r="BC5178">
        <v>1</v>
      </c>
      <c r="BD5178">
        <v>0</v>
      </c>
      <c r="BE5178">
        <v>0</v>
      </c>
      <c r="BF5178">
        <v>0</v>
      </c>
      <c r="BG5178">
        <v>0</v>
      </c>
      <c r="BH5178">
        <v>0</v>
      </c>
      <c r="BI5178">
        <v>1</v>
      </c>
      <c r="BJ5178">
        <v>0</v>
      </c>
      <c r="BK5178">
        <v>0</v>
      </c>
      <c r="BL5178">
        <v>0</v>
      </c>
      <c r="BM5178">
        <v>1</v>
      </c>
      <c r="BN5178">
        <v>1</v>
      </c>
      <c r="BO5178">
        <v>2</v>
      </c>
      <c r="BP5178">
        <v>0</v>
      </c>
      <c r="BQ5178">
        <v>0</v>
      </c>
      <c r="BR5178">
        <v>0</v>
      </c>
      <c r="BS5178">
        <v>1</v>
      </c>
      <c r="BT5178">
        <v>11</v>
      </c>
      <c r="BU5178" t="s">
        <v>4951</v>
      </c>
    </row>
    <row r="5179" spans="1:73">
      <c r="A5179" t="s">
        <v>4897</v>
      </c>
      <c r="B5179" t="s">
        <v>4898</v>
      </c>
      <c r="C5179">
        <v>54</v>
      </c>
      <c r="D5179" t="s">
        <v>119</v>
      </c>
      <c r="E5179" t="s">
        <v>4918</v>
      </c>
      <c r="F5179" t="s">
        <v>92</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0</v>
      </c>
      <c r="BB5179">
        <v>0</v>
      </c>
      <c r="BC5179">
        <v>0</v>
      </c>
      <c r="BD5179">
        <v>0</v>
      </c>
      <c r="BE5179">
        <v>0</v>
      </c>
      <c r="BF5179">
        <v>0</v>
      </c>
      <c r="BG5179">
        <v>0</v>
      </c>
      <c r="BH5179">
        <v>0</v>
      </c>
      <c r="BI5179">
        <v>0</v>
      </c>
      <c r="BJ5179">
        <v>0</v>
      </c>
      <c r="BK5179">
        <v>0</v>
      </c>
      <c r="BL5179">
        <v>0</v>
      </c>
      <c r="BM5179">
        <v>0</v>
      </c>
      <c r="BN5179">
        <v>0</v>
      </c>
      <c r="BO5179">
        <v>0</v>
      </c>
      <c r="BP5179">
        <v>0</v>
      </c>
      <c r="BQ5179">
        <v>0</v>
      </c>
      <c r="BR5179">
        <v>0</v>
      </c>
      <c r="BS5179">
        <v>2</v>
      </c>
      <c r="BT5179">
        <v>3</v>
      </c>
      <c r="BU5179" t="s">
        <v>4952</v>
      </c>
    </row>
    <row r="5180" spans="1:73">
      <c r="A5180" t="s">
        <v>4897</v>
      </c>
      <c r="B5180" t="s">
        <v>4898</v>
      </c>
      <c r="C5180">
        <v>55</v>
      </c>
      <c r="D5180" t="s">
        <v>119</v>
      </c>
      <c r="E5180" t="s">
        <v>4910</v>
      </c>
      <c r="F5180" t="s">
        <v>101</v>
      </c>
      <c r="G5180">
        <v>0</v>
      </c>
      <c r="H5180">
        <v>4</v>
      </c>
      <c r="I5180">
        <v>0</v>
      </c>
      <c r="J5180">
        <v>0</v>
      </c>
      <c r="K5180">
        <v>0</v>
      </c>
      <c r="L5180">
        <v>1</v>
      </c>
      <c r="M5180">
        <v>0</v>
      </c>
      <c r="N5180">
        <v>7</v>
      </c>
      <c r="O5180">
        <v>0</v>
      </c>
      <c r="P5180">
        <v>0</v>
      </c>
      <c r="Q5180">
        <v>1</v>
      </c>
      <c r="R5180">
        <v>0</v>
      </c>
      <c r="S5180">
        <v>7</v>
      </c>
      <c r="T5180">
        <v>2</v>
      </c>
      <c r="U5180">
        <v>0</v>
      </c>
      <c r="V5180">
        <v>1</v>
      </c>
      <c r="W5180">
        <v>1</v>
      </c>
      <c r="X5180">
        <v>0</v>
      </c>
      <c r="Y5180">
        <v>0</v>
      </c>
      <c r="Z5180">
        <v>0</v>
      </c>
      <c r="AA5180">
        <v>0</v>
      </c>
      <c r="AB5180">
        <v>27</v>
      </c>
      <c r="AC5180">
        <v>1</v>
      </c>
      <c r="AD5180">
        <v>0</v>
      </c>
      <c r="AE5180">
        <v>0</v>
      </c>
      <c r="AF5180">
        <v>0</v>
      </c>
      <c r="AG5180">
        <v>0</v>
      </c>
      <c r="AH5180">
        <v>0</v>
      </c>
      <c r="AI5180">
        <v>0</v>
      </c>
      <c r="AJ5180">
        <v>0</v>
      </c>
      <c r="AK5180">
        <v>0</v>
      </c>
      <c r="AL5180">
        <v>2</v>
      </c>
      <c r="AM5180">
        <v>7</v>
      </c>
      <c r="AN5180">
        <v>0</v>
      </c>
      <c r="AO5180">
        <v>2</v>
      </c>
      <c r="AP5180">
        <v>0</v>
      </c>
      <c r="AQ5180">
        <v>2</v>
      </c>
      <c r="AR5180">
        <v>0</v>
      </c>
      <c r="AS5180">
        <v>0</v>
      </c>
      <c r="AT5180">
        <v>0</v>
      </c>
      <c r="AU5180">
        <v>2</v>
      </c>
      <c r="AV5180">
        <v>0</v>
      </c>
      <c r="AW5180">
        <v>0</v>
      </c>
      <c r="AX5180">
        <v>2</v>
      </c>
      <c r="AY5180">
        <v>2</v>
      </c>
      <c r="AZ5180">
        <v>6</v>
      </c>
      <c r="BA5180">
        <v>9</v>
      </c>
      <c r="BB5180">
        <v>2</v>
      </c>
      <c r="BC5180">
        <v>2</v>
      </c>
      <c r="BD5180">
        <v>0</v>
      </c>
      <c r="BE5180">
        <v>0</v>
      </c>
      <c r="BF5180">
        <v>0</v>
      </c>
      <c r="BG5180">
        <v>0</v>
      </c>
      <c r="BH5180">
        <v>0</v>
      </c>
      <c r="BI5180">
        <v>2</v>
      </c>
      <c r="BJ5180">
        <v>1</v>
      </c>
      <c r="BK5180">
        <v>0</v>
      </c>
      <c r="BL5180">
        <v>0</v>
      </c>
      <c r="BM5180">
        <v>0</v>
      </c>
      <c r="BN5180">
        <v>1</v>
      </c>
      <c r="BO5180">
        <v>10</v>
      </c>
      <c r="BP5180">
        <v>0</v>
      </c>
      <c r="BQ5180">
        <v>0</v>
      </c>
      <c r="BR5180">
        <v>2</v>
      </c>
      <c r="BS5180">
        <v>3</v>
      </c>
      <c r="BT5180">
        <v>36</v>
      </c>
      <c r="BU5180" t="s">
        <v>4953</v>
      </c>
    </row>
    <row r="5181" spans="1:73">
      <c r="A5181" t="s">
        <v>4897</v>
      </c>
      <c r="B5181" t="s">
        <v>4898</v>
      </c>
      <c r="C5181">
        <v>56</v>
      </c>
      <c r="D5181" t="s">
        <v>119</v>
      </c>
      <c r="E5181" t="s">
        <v>4923</v>
      </c>
      <c r="F5181" t="s">
        <v>101</v>
      </c>
      <c r="G5181">
        <v>0</v>
      </c>
      <c r="H5181">
        <v>0</v>
      </c>
      <c r="I5181">
        <v>0</v>
      </c>
      <c r="J5181">
        <v>0</v>
      </c>
      <c r="K5181">
        <v>0</v>
      </c>
      <c r="L5181">
        <v>0</v>
      </c>
      <c r="M5181">
        <v>0</v>
      </c>
      <c r="N5181">
        <v>1</v>
      </c>
      <c r="O5181">
        <v>0</v>
      </c>
      <c r="P5181">
        <v>0</v>
      </c>
      <c r="Q5181">
        <v>0</v>
      </c>
      <c r="R5181">
        <v>0</v>
      </c>
      <c r="S5181">
        <v>0</v>
      </c>
      <c r="T5181">
        <v>0</v>
      </c>
      <c r="U5181">
        <v>0</v>
      </c>
      <c r="V5181">
        <v>0</v>
      </c>
      <c r="W5181">
        <v>0</v>
      </c>
      <c r="X5181">
        <v>0</v>
      </c>
      <c r="Y5181">
        <v>0</v>
      </c>
      <c r="Z5181">
        <v>0</v>
      </c>
      <c r="AA5181">
        <v>0</v>
      </c>
      <c r="AB5181">
        <v>4</v>
      </c>
      <c r="AC5181">
        <v>0</v>
      </c>
      <c r="AD5181">
        <v>0</v>
      </c>
      <c r="AE5181">
        <v>0</v>
      </c>
      <c r="AF5181">
        <v>0</v>
      </c>
      <c r="AG5181">
        <v>0</v>
      </c>
      <c r="AH5181">
        <v>0</v>
      </c>
      <c r="AI5181">
        <v>0</v>
      </c>
      <c r="AJ5181">
        <v>0</v>
      </c>
      <c r="AK5181">
        <v>0</v>
      </c>
      <c r="AL5181">
        <v>0</v>
      </c>
      <c r="AM5181">
        <v>0</v>
      </c>
      <c r="AN5181">
        <v>0</v>
      </c>
      <c r="AO5181">
        <v>0</v>
      </c>
      <c r="AP5181">
        <v>0</v>
      </c>
      <c r="AQ5181">
        <v>1</v>
      </c>
      <c r="AR5181">
        <v>0</v>
      </c>
      <c r="AS5181">
        <v>0</v>
      </c>
      <c r="AT5181">
        <v>0</v>
      </c>
      <c r="AU5181">
        <v>0</v>
      </c>
      <c r="AV5181">
        <v>0</v>
      </c>
      <c r="AW5181">
        <v>0</v>
      </c>
      <c r="AX5181">
        <v>0</v>
      </c>
      <c r="AY5181">
        <v>1</v>
      </c>
      <c r="AZ5181">
        <v>1</v>
      </c>
      <c r="BA5181">
        <v>0</v>
      </c>
      <c r="BB5181">
        <v>0</v>
      </c>
      <c r="BC5181">
        <v>0</v>
      </c>
      <c r="BD5181">
        <v>0</v>
      </c>
      <c r="BE5181">
        <v>0</v>
      </c>
      <c r="BF5181">
        <v>0</v>
      </c>
      <c r="BG5181">
        <v>0</v>
      </c>
      <c r="BH5181">
        <v>0</v>
      </c>
      <c r="BI5181">
        <v>0</v>
      </c>
      <c r="BJ5181">
        <v>0</v>
      </c>
      <c r="BK5181">
        <v>0</v>
      </c>
      <c r="BL5181">
        <v>0</v>
      </c>
      <c r="BM5181">
        <v>0</v>
      </c>
      <c r="BN5181">
        <v>0</v>
      </c>
      <c r="BO5181">
        <v>1</v>
      </c>
      <c r="BP5181">
        <v>0</v>
      </c>
      <c r="BQ5181">
        <v>0</v>
      </c>
      <c r="BR5181">
        <v>0</v>
      </c>
      <c r="BS5181">
        <v>1</v>
      </c>
      <c r="BT5181">
        <v>6</v>
      </c>
      <c r="BU5181" t="s">
        <v>4954</v>
      </c>
    </row>
    <row r="5182" spans="1:73">
      <c r="A5182" t="s">
        <v>4897</v>
      </c>
      <c r="B5182" t="s">
        <v>4898</v>
      </c>
      <c r="C5182">
        <v>57</v>
      </c>
      <c r="D5182" t="s">
        <v>119</v>
      </c>
      <c r="E5182" t="s">
        <v>4910</v>
      </c>
      <c r="F5182" t="s">
        <v>101</v>
      </c>
      <c r="G5182">
        <v>0</v>
      </c>
      <c r="H5182">
        <v>0</v>
      </c>
      <c r="I5182">
        <v>0</v>
      </c>
      <c r="J5182">
        <v>0</v>
      </c>
      <c r="K5182">
        <v>0</v>
      </c>
      <c r="L5182">
        <v>0</v>
      </c>
      <c r="M5182">
        <v>0</v>
      </c>
      <c r="N5182">
        <v>0</v>
      </c>
      <c r="O5182">
        <v>0</v>
      </c>
      <c r="P5182">
        <v>0</v>
      </c>
      <c r="Q5182">
        <v>0</v>
      </c>
      <c r="R5182">
        <v>0</v>
      </c>
      <c r="S5182">
        <v>1</v>
      </c>
      <c r="T5182">
        <v>0</v>
      </c>
      <c r="U5182">
        <v>0</v>
      </c>
      <c r="V5182">
        <v>0</v>
      </c>
      <c r="W5182">
        <v>0</v>
      </c>
      <c r="X5182">
        <v>0</v>
      </c>
      <c r="Y5182">
        <v>0</v>
      </c>
      <c r="Z5182">
        <v>0</v>
      </c>
      <c r="AA5182">
        <v>0</v>
      </c>
      <c r="AB5182">
        <v>2</v>
      </c>
      <c r="AC5182">
        <v>0</v>
      </c>
      <c r="AD5182">
        <v>0</v>
      </c>
      <c r="AE5182">
        <v>0</v>
      </c>
      <c r="AF5182">
        <v>0</v>
      </c>
      <c r="AG5182">
        <v>0</v>
      </c>
      <c r="AH5182">
        <v>0</v>
      </c>
      <c r="AI5182">
        <v>0</v>
      </c>
      <c r="AJ5182">
        <v>0</v>
      </c>
      <c r="AK5182">
        <v>1</v>
      </c>
      <c r="AL5182">
        <v>0</v>
      </c>
      <c r="AM5182">
        <v>0</v>
      </c>
      <c r="AN5182">
        <v>0</v>
      </c>
      <c r="AO5182">
        <v>2</v>
      </c>
      <c r="AP5182">
        <v>0</v>
      </c>
      <c r="AQ5182">
        <v>0</v>
      </c>
      <c r="AR5182">
        <v>0</v>
      </c>
      <c r="AS5182">
        <v>0</v>
      </c>
      <c r="AT5182">
        <v>0</v>
      </c>
      <c r="AU5182">
        <v>0</v>
      </c>
      <c r="AV5182">
        <v>0</v>
      </c>
      <c r="AW5182">
        <v>0</v>
      </c>
      <c r="AX5182">
        <v>0</v>
      </c>
      <c r="AY5182">
        <v>0</v>
      </c>
      <c r="AZ5182">
        <v>1</v>
      </c>
      <c r="BA5182">
        <v>0</v>
      </c>
      <c r="BB5182">
        <v>1</v>
      </c>
      <c r="BC5182">
        <v>0</v>
      </c>
      <c r="BD5182">
        <v>0</v>
      </c>
      <c r="BE5182">
        <v>0</v>
      </c>
      <c r="BF5182">
        <v>0</v>
      </c>
      <c r="BG5182">
        <v>0</v>
      </c>
      <c r="BH5182">
        <v>0</v>
      </c>
      <c r="BI5182">
        <v>0</v>
      </c>
      <c r="BJ5182">
        <v>0</v>
      </c>
      <c r="BK5182">
        <v>0</v>
      </c>
      <c r="BL5182">
        <v>0</v>
      </c>
      <c r="BM5182">
        <v>0</v>
      </c>
      <c r="BN5182">
        <v>0</v>
      </c>
      <c r="BO5182">
        <v>1</v>
      </c>
      <c r="BP5182">
        <v>0</v>
      </c>
      <c r="BQ5182">
        <v>0</v>
      </c>
      <c r="BR5182">
        <v>0</v>
      </c>
      <c r="BS5182">
        <v>1</v>
      </c>
      <c r="BT5182">
        <v>5</v>
      </c>
      <c r="BU5182" t="s">
        <v>4955</v>
      </c>
    </row>
    <row r="5183" spans="1:73">
      <c r="A5183" t="s">
        <v>4897</v>
      </c>
      <c r="B5183" t="s">
        <v>4898</v>
      </c>
      <c r="C5183">
        <v>58</v>
      </c>
      <c r="D5183" t="s">
        <v>119</v>
      </c>
      <c r="E5183" t="s">
        <v>78</v>
      </c>
      <c r="F5183" t="s">
        <v>77</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0</v>
      </c>
      <c r="BB5183">
        <v>0</v>
      </c>
      <c r="BC5183">
        <v>0</v>
      </c>
      <c r="BD5183">
        <v>0</v>
      </c>
      <c r="BE5183">
        <v>0</v>
      </c>
      <c r="BF5183">
        <v>0</v>
      </c>
      <c r="BG5183">
        <v>0</v>
      </c>
      <c r="BH5183">
        <v>0</v>
      </c>
      <c r="BI5183">
        <v>0</v>
      </c>
      <c r="BJ5183">
        <v>0</v>
      </c>
      <c r="BK5183">
        <v>0</v>
      </c>
      <c r="BL5183">
        <v>0</v>
      </c>
      <c r="BM5183">
        <v>0</v>
      </c>
      <c r="BN5183">
        <v>0</v>
      </c>
      <c r="BO5183">
        <v>0</v>
      </c>
      <c r="BP5183">
        <v>0</v>
      </c>
      <c r="BQ5183">
        <v>0</v>
      </c>
      <c r="BR5183">
        <v>0</v>
      </c>
      <c r="BS5183">
        <v>1</v>
      </c>
      <c r="BT5183">
        <v>2</v>
      </c>
      <c r="BU5183" t="s">
        <v>4956</v>
      </c>
    </row>
    <row r="5184" spans="1:73">
      <c r="A5184" t="s">
        <v>4897</v>
      </c>
      <c r="B5184" t="s">
        <v>4898</v>
      </c>
      <c r="C5184">
        <v>59</v>
      </c>
      <c r="D5184" t="s">
        <v>119</v>
      </c>
      <c r="E5184" t="s">
        <v>4923</v>
      </c>
      <c r="F5184" t="s">
        <v>101</v>
      </c>
      <c r="G5184">
        <v>0</v>
      </c>
      <c r="H5184">
        <v>10</v>
      </c>
      <c r="I5184">
        <v>0</v>
      </c>
      <c r="J5184">
        <v>0</v>
      </c>
      <c r="K5184">
        <v>0</v>
      </c>
      <c r="L5184">
        <v>8</v>
      </c>
      <c r="M5184">
        <v>0</v>
      </c>
      <c r="N5184">
        <v>26</v>
      </c>
      <c r="O5184">
        <v>1</v>
      </c>
      <c r="P5184">
        <v>0</v>
      </c>
      <c r="Q5184">
        <v>5</v>
      </c>
      <c r="R5184">
        <v>0</v>
      </c>
      <c r="S5184">
        <v>19</v>
      </c>
      <c r="T5184">
        <v>11</v>
      </c>
      <c r="U5184">
        <v>0</v>
      </c>
      <c r="V5184">
        <v>3</v>
      </c>
      <c r="W5184">
        <v>3</v>
      </c>
      <c r="X5184">
        <v>0</v>
      </c>
      <c r="Y5184">
        <v>0</v>
      </c>
      <c r="Z5184">
        <v>0</v>
      </c>
      <c r="AA5184">
        <v>0</v>
      </c>
      <c r="AB5184">
        <v>93</v>
      </c>
      <c r="AC5184">
        <v>2</v>
      </c>
      <c r="AD5184">
        <v>0</v>
      </c>
      <c r="AE5184">
        <v>0</v>
      </c>
      <c r="AF5184">
        <v>0</v>
      </c>
      <c r="AG5184">
        <v>0</v>
      </c>
      <c r="AH5184">
        <v>0</v>
      </c>
      <c r="AI5184">
        <v>4</v>
      </c>
      <c r="AJ5184">
        <v>1</v>
      </c>
      <c r="AK5184">
        <v>0</v>
      </c>
      <c r="AL5184">
        <v>2</v>
      </c>
      <c r="AM5184">
        <v>11</v>
      </c>
      <c r="AN5184">
        <v>0</v>
      </c>
      <c r="AO5184">
        <v>2</v>
      </c>
      <c r="AP5184">
        <v>5</v>
      </c>
      <c r="AQ5184">
        <v>3</v>
      </c>
      <c r="AR5184">
        <v>0</v>
      </c>
      <c r="AS5184">
        <v>0</v>
      </c>
      <c r="AT5184">
        <v>0</v>
      </c>
      <c r="AU5184">
        <v>4</v>
      </c>
      <c r="AV5184">
        <v>0</v>
      </c>
      <c r="AW5184">
        <v>0</v>
      </c>
      <c r="AX5184">
        <v>7</v>
      </c>
      <c r="AY5184">
        <v>17</v>
      </c>
      <c r="AZ5184">
        <v>21</v>
      </c>
      <c r="BA5184">
        <v>19</v>
      </c>
      <c r="BB5184">
        <v>2</v>
      </c>
      <c r="BC5184">
        <v>34</v>
      </c>
      <c r="BD5184">
        <v>0</v>
      </c>
      <c r="BE5184">
        <v>0</v>
      </c>
      <c r="BF5184">
        <v>0</v>
      </c>
      <c r="BG5184">
        <v>0</v>
      </c>
      <c r="BH5184">
        <v>0</v>
      </c>
      <c r="BI5184">
        <v>8</v>
      </c>
      <c r="BJ5184">
        <v>6</v>
      </c>
      <c r="BK5184">
        <v>0</v>
      </c>
      <c r="BL5184">
        <v>3</v>
      </c>
      <c r="BM5184">
        <v>1</v>
      </c>
      <c r="BN5184">
        <v>11</v>
      </c>
      <c r="BO5184">
        <v>31</v>
      </c>
      <c r="BP5184">
        <v>4</v>
      </c>
      <c r="BQ5184">
        <v>2</v>
      </c>
      <c r="BR5184">
        <v>1</v>
      </c>
      <c r="BS5184">
        <v>10</v>
      </c>
      <c r="BT5184">
        <v>145</v>
      </c>
      <c r="BU5184" t="s">
        <v>4957</v>
      </c>
    </row>
    <row r="5185" spans="1:73">
      <c r="A5185" t="s">
        <v>4897</v>
      </c>
      <c r="B5185" t="s">
        <v>4898</v>
      </c>
      <c r="C5185">
        <v>60</v>
      </c>
      <c r="D5185" t="s">
        <v>119</v>
      </c>
      <c r="E5185" t="s">
        <v>78</v>
      </c>
      <c r="F5185" t="s">
        <v>77</v>
      </c>
      <c r="G5185">
        <v>0</v>
      </c>
      <c r="H5185">
        <v>3</v>
      </c>
      <c r="I5185">
        <v>0</v>
      </c>
      <c r="J5185">
        <v>0</v>
      </c>
      <c r="K5185">
        <v>0</v>
      </c>
      <c r="L5185">
        <v>1</v>
      </c>
      <c r="M5185">
        <v>0</v>
      </c>
      <c r="N5185">
        <v>9</v>
      </c>
      <c r="O5185">
        <v>0</v>
      </c>
      <c r="P5185">
        <v>0</v>
      </c>
      <c r="Q5185">
        <v>2</v>
      </c>
      <c r="R5185">
        <v>0</v>
      </c>
      <c r="S5185">
        <v>7</v>
      </c>
      <c r="T5185">
        <v>5</v>
      </c>
      <c r="U5185">
        <v>0</v>
      </c>
      <c r="V5185">
        <v>2</v>
      </c>
      <c r="W5185">
        <v>2</v>
      </c>
      <c r="X5185">
        <v>0</v>
      </c>
      <c r="Y5185">
        <v>0</v>
      </c>
      <c r="Z5185">
        <v>0</v>
      </c>
      <c r="AA5185">
        <v>0</v>
      </c>
      <c r="AB5185">
        <v>26</v>
      </c>
      <c r="AC5185">
        <v>1</v>
      </c>
      <c r="AD5185">
        <v>0</v>
      </c>
      <c r="AE5185">
        <v>0</v>
      </c>
      <c r="AF5185">
        <v>0</v>
      </c>
      <c r="AG5185">
        <v>0</v>
      </c>
      <c r="AH5185">
        <v>0</v>
      </c>
      <c r="AI5185">
        <v>0</v>
      </c>
      <c r="AJ5185">
        <v>0</v>
      </c>
      <c r="AK5185">
        <v>0</v>
      </c>
      <c r="AL5185">
        <v>0</v>
      </c>
      <c r="AM5185">
        <v>3</v>
      </c>
      <c r="AN5185">
        <v>0</v>
      </c>
      <c r="AO5185">
        <v>1</v>
      </c>
      <c r="AP5185">
        <v>0</v>
      </c>
      <c r="AQ5185">
        <v>2</v>
      </c>
      <c r="AR5185">
        <v>0</v>
      </c>
      <c r="AS5185">
        <v>0</v>
      </c>
      <c r="AT5185">
        <v>0</v>
      </c>
      <c r="AU5185">
        <v>3</v>
      </c>
      <c r="AV5185">
        <v>0</v>
      </c>
      <c r="AW5185">
        <v>0</v>
      </c>
      <c r="AX5185">
        <v>5</v>
      </c>
      <c r="AY5185">
        <v>2</v>
      </c>
      <c r="AZ5185">
        <v>5</v>
      </c>
      <c r="BA5185">
        <v>8</v>
      </c>
      <c r="BB5185">
        <v>0</v>
      </c>
      <c r="BC5185">
        <v>1</v>
      </c>
      <c r="BD5185">
        <v>0</v>
      </c>
      <c r="BE5185">
        <v>0</v>
      </c>
      <c r="BF5185">
        <v>0</v>
      </c>
      <c r="BG5185">
        <v>0</v>
      </c>
      <c r="BH5185">
        <v>1</v>
      </c>
      <c r="BI5185">
        <v>6</v>
      </c>
      <c r="BJ5185">
        <v>1</v>
      </c>
      <c r="BK5185">
        <v>0</v>
      </c>
      <c r="BL5185">
        <v>1</v>
      </c>
      <c r="BM5185">
        <v>1</v>
      </c>
      <c r="BN5185">
        <v>0</v>
      </c>
      <c r="BO5185">
        <v>10</v>
      </c>
      <c r="BP5185">
        <v>0</v>
      </c>
      <c r="BQ5185">
        <v>0</v>
      </c>
      <c r="BR5185">
        <v>4</v>
      </c>
      <c r="BS5185">
        <v>2</v>
      </c>
      <c r="BT5185">
        <v>38</v>
      </c>
      <c r="BU5185" t="s">
        <v>4958</v>
      </c>
    </row>
    <row r="5186" spans="1:73">
      <c r="A5186" t="s">
        <v>4897</v>
      </c>
      <c r="B5186" t="s">
        <v>4898</v>
      </c>
      <c r="C5186">
        <v>61</v>
      </c>
      <c r="D5186" t="s">
        <v>119</v>
      </c>
      <c r="E5186" t="s">
        <v>2904</v>
      </c>
      <c r="F5186" t="s">
        <v>92</v>
      </c>
      <c r="G5186">
        <v>0</v>
      </c>
      <c r="H5186">
        <v>0</v>
      </c>
      <c r="I5186">
        <v>0</v>
      </c>
      <c r="J5186">
        <v>0</v>
      </c>
      <c r="K5186">
        <v>0</v>
      </c>
      <c r="L5186">
        <v>1</v>
      </c>
      <c r="M5186">
        <v>0</v>
      </c>
      <c r="N5186">
        <v>3</v>
      </c>
      <c r="O5186">
        <v>0</v>
      </c>
      <c r="P5186">
        <v>0</v>
      </c>
      <c r="Q5186">
        <v>0</v>
      </c>
      <c r="R5186">
        <v>0</v>
      </c>
      <c r="S5186">
        <v>4</v>
      </c>
      <c r="T5186">
        <v>0</v>
      </c>
      <c r="U5186">
        <v>0</v>
      </c>
      <c r="V5186">
        <v>0</v>
      </c>
      <c r="W5186">
        <v>0</v>
      </c>
      <c r="X5186">
        <v>0</v>
      </c>
      <c r="Y5186">
        <v>0</v>
      </c>
      <c r="Z5186">
        <v>0</v>
      </c>
      <c r="AA5186">
        <v>0</v>
      </c>
      <c r="AB5186">
        <v>7</v>
      </c>
      <c r="AC5186">
        <v>0</v>
      </c>
      <c r="AD5186">
        <v>0</v>
      </c>
      <c r="AE5186">
        <v>0</v>
      </c>
      <c r="AF5186">
        <v>0</v>
      </c>
      <c r="AG5186">
        <v>0</v>
      </c>
      <c r="AH5186">
        <v>0</v>
      </c>
      <c r="AI5186">
        <v>1</v>
      </c>
      <c r="AJ5186">
        <v>0</v>
      </c>
      <c r="AK5186">
        <v>0</v>
      </c>
      <c r="AL5186">
        <v>0</v>
      </c>
      <c r="AM5186">
        <v>0</v>
      </c>
      <c r="AN5186">
        <v>0</v>
      </c>
      <c r="AO5186">
        <v>0</v>
      </c>
      <c r="AP5186">
        <v>0</v>
      </c>
      <c r="AQ5186">
        <v>2</v>
      </c>
      <c r="AR5186">
        <v>0</v>
      </c>
      <c r="AS5186">
        <v>0</v>
      </c>
      <c r="AT5186">
        <v>0</v>
      </c>
      <c r="AU5186">
        <v>0</v>
      </c>
      <c r="AV5186">
        <v>0</v>
      </c>
      <c r="AW5186">
        <v>0</v>
      </c>
      <c r="AX5186">
        <v>2</v>
      </c>
      <c r="AY5186">
        <v>0</v>
      </c>
      <c r="AZ5186">
        <v>4</v>
      </c>
      <c r="BA5186">
        <v>2</v>
      </c>
      <c r="BB5186">
        <v>0</v>
      </c>
      <c r="BC5186">
        <v>0</v>
      </c>
      <c r="BD5186">
        <v>0</v>
      </c>
      <c r="BE5186">
        <v>0</v>
      </c>
      <c r="BF5186">
        <v>0</v>
      </c>
      <c r="BG5186">
        <v>0</v>
      </c>
      <c r="BH5186">
        <v>0</v>
      </c>
      <c r="BI5186">
        <v>1</v>
      </c>
      <c r="BJ5186">
        <v>0</v>
      </c>
      <c r="BK5186">
        <v>0</v>
      </c>
      <c r="BL5186">
        <v>0</v>
      </c>
      <c r="BM5186">
        <v>0</v>
      </c>
      <c r="BN5186">
        <v>0</v>
      </c>
      <c r="BO5186">
        <v>4</v>
      </c>
      <c r="BP5186">
        <v>1</v>
      </c>
      <c r="BQ5186">
        <v>0</v>
      </c>
      <c r="BR5186">
        <v>0</v>
      </c>
      <c r="BS5186">
        <v>2</v>
      </c>
      <c r="BT5186">
        <v>10</v>
      </c>
      <c r="BU5186" t="s">
        <v>4959</v>
      </c>
    </row>
    <row r="5187" spans="1:73">
      <c r="A5187" t="s">
        <v>4897</v>
      </c>
      <c r="B5187" t="s">
        <v>4898</v>
      </c>
      <c r="C5187">
        <v>62</v>
      </c>
      <c r="D5187" t="s">
        <v>119</v>
      </c>
      <c r="E5187" t="s">
        <v>78</v>
      </c>
      <c r="F5187" t="s">
        <v>77</v>
      </c>
      <c r="G5187">
        <v>0</v>
      </c>
      <c r="H5187">
        <v>1</v>
      </c>
      <c r="I5187">
        <v>0</v>
      </c>
      <c r="J5187">
        <v>0</v>
      </c>
      <c r="K5187">
        <v>0</v>
      </c>
      <c r="L5187">
        <v>1</v>
      </c>
      <c r="M5187">
        <v>0</v>
      </c>
      <c r="N5187">
        <v>2</v>
      </c>
      <c r="O5187">
        <v>0</v>
      </c>
      <c r="P5187">
        <v>0</v>
      </c>
      <c r="Q5187">
        <v>0</v>
      </c>
      <c r="R5187">
        <v>0</v>
      </c>
      <c r="S5187">
        <v>0</v>
      </c>
      <c r="T5187">
        <v>0</v>
      </c>
      <c r="U5187">
        <v>0</v>
      </c>
      <c r="V5187">
        <v>0</v>
      </c>
      <c r="W5187">
        <v>0</v>
      </c>
      <c r="X5187">
        <v>0</v>
      </c>
      <c r="Y5187">
        <v>0</v>
      </c>
      <c r="Z5187">
        <v>0</v>
      </c>
      <c r="AA5187">
        <v>0</v>
      </c>
      <c r="AB5187">
        <v>13</v>
      </c>
      <c r="AC5187">
        <v>0</v>
      </c>
      <c r="AD5187">
        <v>0</v>
      </c>
      <c r="AE5187">
        <v>0</v>
      </c>
      <c r="AF5187">
        <v>0</v>
      </c>
      <c r="AG5187">
        <v>0</v>
      </c>
      <c r="AH5187">
        <v>0</v>
      </c>
      <c r="AI5187">
        <v>0</v>
      </c>
      <c r="AJ5187">
        <v>0</v>
      </c>
      <c r="AK5187">
        <v>0</v>
      </c>
      <c r="AL5187">
        <v>0</v>
      </c>
      <c r="AM5187">
        <v>3</v>
      </c>
      <c r="AN5187">
        <v>0</v>
      </c>
      <c r="AO5187">
        <v>0</v>
      </c>
      <c r="AP5187">
        <v>1</v>
      </c>
      <c r="AQ5187">
        <v>0</v>
      </c>
      <c r="AR5187">
        <v>0</v>
      </c>
      <c r="AS5187">
        <v>0</v>
      </c>
      <c r="AT5187">
        <v>0</v>
      </c>
      <c r="AU5187">
        <v>0</v>
      </c>
      <c r="AV5187">
        <v>0</v>
      </c>
      <c r="AW5187">
        <v>0</v>
      </c>
      <c r="AX5187">
        <v>2</v>
      </c>
      <c r="AY5187">
        <v>2</v>
      </c>
      <c r="AZ5187">
        <v>2</v>
      </c>
      <c r="BA5187">
        <v>5</v>
      </c>
      <c r="BB5187">
        <v>0</v>
      </c>
      <c r="BC5187">
        <v>4</v>
      </c>
      <c r="BD5187">
        <v>0</v>
      </c>
      <c r="BE5187">
        <v>0</v>
      </c>
      <c r="BF5187">
        <v>0</v>
      </c>
      <c r="BG5187">
        <v>0</v>
      </c>
      <c r="BH5187">
        <v>0</v>
      </c>
      <c r="BI5187">
        <v>2</v>
      </c>
      <c r="BJ5187">
        <v>3</v>
      </c>
      <c r="BK5187">
        <v>0</v>
      </c>
      <c r="BL5187">
        <v>0</v>
      </c>
      <c r="BM5187">
        <v>0</v>
      </c>
      <c r="BN5187">
        <v>0</v>
      </c>
      <c r="BO5187">
        <v>2</v>
      </c>
      <c r="BP5187">
        <v>0</v>
      </c>
      <c r="BQ5187">
        <v>0</v>
      </c>
      <c r="BR5187">
        <v>2</v>
      </c>
      <c r="BS5187">
        <v>2</v>
      </c>
      <c r="BT5187">
        <v>20</v>
      </c>
      <c r="BU5187" t="s">
        <v>4960</v>
      </c>
    </row>
    <row r="5188" spans="1:73">
      <c r="A5188" t="s">
        <v>4897</v>
      </c>
      <c r="B5188" t="s">
        <v>4898</v>
      </c>
      <c r="C5188">
        <v>63</v>
      </c>
      <c r="D5188" t="s">
        <v>119</v>
      </c>
      <c r="E5188" t="s">
        <v>2904</v>
      </c>
      <c r="F5188" t="s">
        <v>92</v>
      </c>
      <c r="G5188">
        <v>4</v>
      </c>
      <c r="H5188">
        <v>3</v>
      </c>
      <c r="I5188">
        <v>7</v>
      </c>
      <c r="J5188">
        <v>0</v>
      </c>
      <c r="K5188">
        <v>0</v>
      </c>
      <c r="L5188">
        <v>10</v>
      </c>
      <c r="M5188">
        <v>0</v>
      </c>
      <c r="N5188">
        <v>17</v>
      </c>
      <c r="O5188">
        <v>0</v>
      </c>
      <c r="P5188">
        <v>0</v>
      </c>
      <c r="Q5188">
        <v>2</v>
      </c>
      <c r="R5188">
        <v>0</v>
      </c>
      <c r="S5188">
        <v>18</v>
      </c>
      <c r="T5188">
        <v>0</v>
      </c>
      <c r="U5188">
        <v>0</v>
      </c>
      <c r="V5188">
        <v>2</v>
      </c>
      <c r="W5188">
        <v>3</v>
      </c>
      <c r="X5188">
        <v>0</v>
      </c>
      <c r="Y5188">
        <v>0</v>
      </c>
      <c r="Z5188">
        <v>0</v>
      </c>
      <c r="AA5188">
        <v>0</v>
      </c>
      <c r="AB5188">
        <v>83</v>
      </c>
      <c r="AC5188">
        <v>1</v>
      </c>
      <c r="AD5188">
        <v>0</v>
      </c>
      <c r="AE5188">
        <v>0</v>
      </c>
      <c r="AF5188">
        <v>0</v>
      </c>
      <c r="AG5188">
        <v>0</v>
      </c>
      <c r="AH5188">
        <v>5</v>
      </c>
      <c r="AI5188">
        <v>5</v>
      </c>
      <c r="AJ5188">
        <v>0</v>
      </c>
      <c r="AK5188">
        <v>0</v>
      </c>
      <c r="AL5188">
        <v>1</v>
      </c>
      <c r="AM5188">
        <v>4</v>
      </c>
      <c r="AN5188">
        <v>0</v>
      </c>
      <c r="AO5188">
        <v>2</v>
      </c>
      <c r="AP5188">
        <v>0</v>
      </c>
      <c r="AQ5188">
        <v>3</v>
      </c>
      <c r="AR5188">
        <v>3</v>
      </c>
      <c r="AS5188">
        <v>0</v>
      </c>
      <c r="AT5188">
        <v>2</v>
      </c>
      <c r="AU5188">
        <v>15</v>
      </c>
      <c r="AV5188">
        <v>0</v>
      </c>
      <c r="AW5188">
        <v>5</v>
      </c>
      <c r="AX5188">
        <v>12</v>
      </c>
      <c r="AY5188">
        <v>14</v>
      </c>
      <c r="AZ5188">
        <v>6</v>
      </c>
      <c r="BA5188">
        <v>18</v>
      </c>
      <c r="BB5188">
        <v>4</v>
      </c>
      <c r="BC5188">
        <v>8</v>
      </c>
      <c r="BD5188">
        <v>0</v>
      </c>
      <c r="BE5188">
        <v>3</v>
      </c>
      <c r="BF5188">
        <v>0</v>
      </c>
      <c r="BG5188">
        <v>0</v>
      </c>
      <c r="BH5188">
        <v>0</v>
      </c>
      <c r="BI5188">
        <v>9</v>
      </c>
      <c r="BJ5188">
        <v>4</v>
      </c>
      <c r="BK5188">
        <v>0</v>
      </c>
      <c r="BL5188">
        <v>2</v>
      </c>
      <c r="BM5188">
        <v>0</v>
      </c>
      <c r="BN5188">
        <v>0</v>
      </c>
      <c r="BO5188">
        <v>26</v>
      </c>
      <c r="BP5188">
        <v>6</v>
      </c>
      <c r="BQ5188">
        <v>1</v>
      </c>
      <c r="BR5188">
        <v>1</v>
      </c>
      <c r="BS5188">
        <v>16</v>
      </c>
      <c r="BT5188">
        <v>148</v>
      </c>
      <c r="BU5188" t="s">
        <v>4961</v>
      </c>
    </row>
    <row r="5189" spans="1:73">
      <c r="A5189" t="s">
        <v>4897</v>
      </c>
      <c r="B5189" t="s">
        <v>4898</v>
      </c>
      <c r="C5189">
        <v>64</v>
      </c>
      <c r="D5189" t="s">
        <v>119</v>
      </c>
      <c r="E5189" t="s">
        <v>4923</v>
      </c>
      <c r="F5189" t="s">
        <v>101</v>
      </c>
      <c r="G5189">
        <v>0</v>
      </c>
      <c r="H5189">
        <v>0</v>
      </c>
      <c r="I5189">
        <v>0</v>
      </c>
      <c r="J5189">
        <v>0</v>
      </c>
      <c r="K5189">
        <v>0</v>
      </c>
      <c r="L5189">
        <v>0</v>
      </c>
      <c r="M5189">
        <v>0</v>
      </c>
      <c r="N5189">
        <v>0</v>
      </c>
      <c r="O5189">
        <v>0</v>
      </c>
      <c r="P5189">
        <v>0</v>
      </c>
      <c r="Q5189">
        <v>0</v>
      </c>
      <c r="R5189">
        <v>0</v>
      </c>
      <c r="S5189">
        <v>2</v>
      </c>
      <c r="T5189">
        <v>0</v>
      </c>
      <c r="U5189">
        <v>0</v>
      </c>
      <c r="V5189">
        <v>0</v>
      </c>
      <c r="W5189">
        <v>0</v>
      </c>
      <c r="X5189">
        <v>0</v>
      </c>
      <c r="Y5189">
        <v>0</v>
      </c>
      <c r="Z5189">
        <v>0</v>
      </c>
      <c r="AA5189">
        <v>0</v>
      </c>
      <c r="AB5189">
        <v>0</v>
      </c>
      <c r="AC5189">
        <v>0</v>
      </c>
      <c r="AD5189">
        <v>0</v>
      </c>
      <c r="AE5189">
        <v>0</v>
      </c>
      <c r="AF5189">
        <v>0</v>
      </c>
      <c r="AG5189">
        <v>0</v>
      </c>
      <c r="AH5189">
        <v>0</v>
      </c>
      <c r="AI5189">
        <v>0</v>
      </c>
      <c r="AJ5189">
        <v>0</v>
      </c>
      <c r="AK5189">
        <v>0</v>
      </c>
      <c r="AL5189">
        <v>1</v>
      </c>
      <c r="AM5189">
        <v>0</v>
      </c>
      <c r="AN5189">
        <v>0</v>
      </c>
      <c r="AO5189">
        <v>0</v>
      </c>
      <c r="AP5189">
        <v>0</v>
      </c>
      <c r="AQ5189">
        <v>0</v>
      </c>
      <c r="AR5189">
        <v>0</v>
      </c>
      <c r="AS5189">
        <v>0</v>
      </c>
      <c r="AT5189">
        <v>0</v>
      </c>
      <c r="AU5189">
        <v>0</v>
      </c>
      <c r="AV5189">
        <v>0</v>
      </c>
      <c r="AW5189">
        <v>0</v>
      </c>
      <c r="AX5189">
        <v>0</v>
      </c>
      <c r="AY5189">
        <v>0</v>
      </c>
      <c r="AZ5189">
        <v>1</v>
      </c>
      <c r="BA5189">
        <v>0</v>
      </c>
      <c r="BB5189">
        <v>0</v>
      </c>
      <c r="BC5189">
        <v>0</v>
      </c>
      <c r="BD5189">
        <v>0</v>
      </c>
      <c r="BE5189">
        <v>0</v>
      </c>
      <c r="BF5189">
        <v>0</v>
      </c>
      <c r="BG5189">
        <v>0</v>
      </c>
      <c r="BH5189">
        <v>0</v>
      </c>
      <c r="BI5189">
        <v>0</v>
      </c>
      <c r="BJ5189">
        <v>0</v>
      </c>
      <c r="BK5189">
        <v>0</v>
      </c>
      <c r="BL5189">
        <v>0</v>
      </c>
      <c r="BM5189">
        <v>0</v>
      </c>
      <c r="BN5189">
        <v>0</v>
      </c>
      <c r="BO5189">
        <v>1</v>
      </c>
      <c r="BP5189">
        <v>0</v>
      </c>
      <c r="BQ5189">
        <v>0</v>
      </c>
      <c r="BR5189">
        <v>0</v>
      </c>
      <c r="BS5189">
        <v>1</v>
      </c>
      <c r="BT5189">
        <v>3</v>
      </c>
      <c r="BU5189" t="s">
        <v>4962</v>
      </c>
    </row>
    <row r="5190" spans="1:73">
      <c r="A5190" t="s">
        <v>4897</v>
      </c>
      <c r="B5190" t="s">
        <v>4898</v>
      </c>
      <c r="C5190">
        <v>65</v>
      </c>
      <c r="D5190" t="s">
        <v>119</v>
      </c>
      <c r="E5190" t="s">
        <v>2904</v>
      </c>
      <c r="F5190" t="s">
        <v>92</v>
      </c>
      <c r="G5190">
        <v>0</v>
      </c>
      <c r="H5190">
        <v>2</v>
      </c>
      <c r="I5190">
        <v>0</v>
      </c>
      <c r="J5190">
        <v>0</v>
      </c>
      <c r="K5190">
        <v>0</v>
      </c>
      <c r="L5190">
        <v>3</v>
      </c>
      <c r="M5190">
        <v>0</v>
      </c>
      <c r="N5190">
        <v>4</v>
      </c>
      <c r="O5190">
        <v>0</v>
      </c>
      <c r="P5190">
        <v>0</v>
      </c>
      <c r="Q5190">
        <v>0</v>
      </c>
      <c r="R5190">
        <v>0</v>
      </c>
      <c r="S5190">
        <v>4</v>
      </c>
      <c r="T5190">
        <v>0</v>
      </c>
      <c r="U5190">
        <v>0</v>
      </c>
      <c r="V5190">
        <v>1</v>
      </c>
      <c r="W5190">
        <v>2</v>
      </c>
      <c r="X5190">
        <v>0</v>
      </c>
      <c r="Y5190">
        <v>0</v>
      </c>
      <c r="Z5190">
        <v>0</v>
      </c>
      <c r="AA5190">
        <v>0</v>
      </c>
      <c r="AB5190">
        <v>16</v>
      </c>
      <c r="AC5190">
        <v>1</v>
      </c>
      <c r="AD5190">
        <v>0</v>
      </c>
      <c r="AE5190">
        <v>0</v>
      </c>
      <c r="AF5190">
        <v>0</v>
      </c>
      <c r="AG5190">
        <v>0</v>
      </c>
      <c r="AH5190">
        <v>0</v>
      </c>
      <c r="AI5190">
        <v>0</v>
      </c>
      <c r="AJ5190">
        <v>0</v>
      </c>
      <c r="AK5190">
        <v>0</v>
      </c>
      <c r="AL5190">
        <v>1</v>
      </c>
      <c r="AM5190">
        <v>3</v>
      </c>
      <c r="AN5190">
        <v>0</v>
      </c>
      <c r="AO5190">
        <v>0</v>
      </c>
      <c r="AP5190">
        <v>0</v>
      </c>
      <c r="AQ5190">
        <v>0</v>
      </c>
      <c r="AR5190">
        <v>0</v>
      </c>
      <c r="AS5190">
        <v>0</v>
      </c>
      <c r="AT5190">
        <v>0</v>
      </c>
      <c r="AU5190">
        <v>2</v>
      </c>
      <c r="AV5190">
        <v>0</v>
      </c>
      <c r="AW5190">
        <v>0</v>
      </c>
      <c r="AX5190">
        <v>0</v>
      </c>
      <c r="AY5190">
        <v>2</v>
      </c>
      <c r="AZ5190">
        <v>3</v>
      </c>
      <c r="BA5190">
        <v>4</v>
      </c>
      <c r="BB5190">
        <v>0</v>
      </c>
      <c r="BC5190">
        <v>0</v>
      </c>
      <c r="BD5190">
        <v>0</v>
      </c>
      <c r="BE5190">
        <v>0</v>
      </c>
      <c r="BF5190">
        <v>0</v>
      </c>
      <c r="BG5190">
        <v>0</v>
      </c>
      <c r="BH5190">
        <v>0</v>
      </c>
      <c r="BI5190">
        <v>0</v>
      </c>
      <c r="BJ5190">
        <v>0</v>
      </c>
      <c r="BK5190">
        <v>0</v>
      </c>
      <c r="BL5190">
        <v>0</v>
      </c>
      <c r="BM5190">
        <v>0</v>
      </c>
      <c r="BN5190">
        <v>0</v>
      </c>
      <c r="BO5190">
        <v>6</v>
      </c>
      <c r="BP5190">
        <v>0</v>
      </c>
      <c r="BQ5190">
        <v>0</v>
      </c>
      <c r="BR5190">
        <v>0</v>
      </c>
      <c r="BS5190">
        <v>2</v>
      </c>
      <c r="BT5190">
        <v>28</v>
      </c>
      <c r="BU5190" t="s">
        <v>4963</v>
      </c>
    </row>
    <row r="5191" spans="1:73">
      <c r="A5191" t="s">
        <v>4897</v>
      </c>
      <c r="B5191" t="s">
        <v>4898</v>
      </c>
      <c r="C5191">
        <v>66</v>
      </c>
      <c r="D5191" t="s">
        <v>119</v>
      </c>
      <c r="E5191" t="s">
        <v>4923</v>
      </c>
      <c r="F5191" t="s">
        <v>101</v>
      </c>
      <c r="G5191">
        <v>0</v>
      </c>
      <c r="H5191">
        <v>0</v>
      </c>
      <c r="I5191">
        <v>0</v>
      </c>
      <c r="J5191">
        <v>0</v>
      </c>
      <c r="K5191">
        <v>0</v>
      </c>
      <c r="L5191">
        <v>1</v>
      </c>
      <c r="M5191">
        <v>0</v>
      </c>
      <c r="N5191">
        <v>1</v>
      </c>
      <c r="O5191">
        <v>0</v>
      </c>
      <c r="P5191">
        <v>0</v>
      </c>
      <c r="Q5191">
        <v>1</v>
      </c>
      <c r="R5191">
        <v>0</v>
      </c>
      <c r="S5191">
        <v>2</v>
      </c>
      <c r="T5191">
        <v>1</v>
      </c>
      <c r="U5191">
        <v>0</v>
      </c>
      <c r="V5191">
        <v>0</v>
      </c>
      <c r="W5191">
        <v>0</v>
      </c>
      <c r="X5191">
        <v>0</v>
      </c>
      <c r="Y5191">
        <v>0</v>
      </c>
      <c r="Z5191">
        <v>0</v>
      </c>
      <c r="AA5191">
        <v>0</v>
      </c>
      <c r="AB5191">
        <v>8</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1</v>
      </c>
      <c r="AY5191">
        <v>2</v>
      </c>
      <c r="AZ5191">
        <v>1</v>
      </c>
      <c r="BA5191">
        <v>1</v>
      </c>
      <c r="BB5191">
        <v>1</v>
      </c>
      <c r="BC5191">
        <v>2</v>
      </c>
      <c r="BD5191">
        <v>0</v>
      </c>
      <c r="BE5191">
        <v>0</v>
      </c>
      <c r="BF5191">
        <v>0</v>
      </c>
      <c r="BG5191">
        <v>0</v>
      </c>
      <c r="BH5191">
        <v>0</v>
      </c>
      <c r="BI5191">
        <v>1</v>
      </c>
      <c r="BJ5191">
        <v>1</v>
      </c>
      <c r="BK5191">
        <v>0</v>
      </c>
      <c r="BL5191">
        <v>0</v>
      </c>
      <c r="BM5191">
        <v>0</v>
      </c>
      <c r="BN5191">
        <v>0</v>
      </c>
      <c r="BO5191">
        <v>1</v>
      </c>
      <c r="BP5191">
        <v>0</v>
      </c>
      <c r="BQ5191">
        <v>0</v>
      </c>
      <c r="BR5191">
        <v>1</v>
      </c>
      <c r="BS5191">
        <v>1</v>
      </c>
      <c r="BT5191">
        <v>10</v>
      </c>
      <c r="BU5191" t="s">
        <v>4964</v>
      </c>
    </row>
    <row r="5192" spans="1:73">
      <c r="A5192" t="s">
        <v>4897</v>
      </c>
      <c r="B5192" t="s">
        <v>4898</v>
      </c>
      <c r="C5192">
        <v>67</v>
      </c>
      <c r="D5192" t="s">
        <v>119</v>
      </c>
      <c r="E5192" t="s">
        <v>78</v>
      </c>
      <c r="F5192" t="s">
        <v>77</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0</v>
      </c>
      <c r="BB5192">
        <v>0</v>
      </c>
      <c r="BC5192">
        <v>0</v>
      </c>
      <c r="BD5192">
        <v>0</v>
      </c>
      <c r="BE5192">
        <v>0</v>
      </c>
      <c r="BF5192">
        <v>0</v>
      </c>
      <c r="BG5192">
        <v>0</v>
      </c>
      <c r="BH5192">
        <v>0</v>
      </c>
      <c r="BI5192">
        <v>0</v>
      </c>
      <c r="BJ5192">
        <v>0</v>
      </c>
      <c r="BK5192">
        <v>0</v>
      </c>
      <c r="BL5192">
        <v>0</v>
      </c>
      <c r="BM5192">
        <v>0</v>
      </c>
      <c r="BN5192">
        <v>0</v>
      </c>
      <c r="BO5192">
        <v>0</v>
      </c>
      <c r="BP5192">
        <v>0</v>
      </c>
      <c r="BQ5192">
        <v>0</v>
      </c>
      <c r="BR5192">
        <v>0</v>
      </c>
      <c r="BS5192">
        <v>1</v>
      </c>
      <c r="BT5192">
        <v>2</v>
      </c>
      <c r="BU5192" t="s">
        <v>4956</v>
      </c>
    </row>
    <row r="5193" spans="1:73">
      <c r="A5193" t="s">
        <v>4897</v>
      </c>
      <c r="B5193" t="s">
        <v>4898</v>
      </c>
      <c r="C5193">
        <v>68</v>
      </c>
      <c r="D5193" t="s">
        <v>119</v>
      </c>
      <c r="E5193" t="s">
        <v>4923</v>
      </c>
      <c r="F5193" t="s">
        <v>101</v>
      </c>
      <c r="G5193">
        <v>0</v>
      </c>
      <c r="H5193">
        <v>8</v>
      </c>
      <c r="I5193">
        <v>0</v>
      </c>
      <c r="J5193">
        <v>0</v>
      </c>
      <c r="K5193">
        <v>0</v>
      </c>
      <c r="L5193">
        <v>8</v>
      </c>
      <c r="M5193">
        <v>0</v>
      </c>
      <c r="N5193">
        <v>14</v>
      </c>
      <c r="O5193">
        <v>0</v>
      </c>
      <c r="P5193">
        <v>0</v>
      </c>
      <c r="Q5193">
        <v>2</v>
      </c>
      <c r="R5193">
        <v>0</v>
      </c>
      <c r="S5193">
        <v>12</v>
      </c>
      <c r="T5193">
        <v>10</v>
      </c>
      <c r="U5193">
        <v>0</v>
      </c>
      <c r="V5193">
        <v>2</v>
      </c>
      <c r="W5193">
        <v>1</v>
      </c>
      <c r="X5193">
        <v>0</v>
      </c>
      <c r="Y5193">
        <v>0</v>
      </c>
      <c r="Z5193">
        <v>0</v>
      </c>
      <c r="AA5193">
        <v>0</v>
      </c>
      <c r="AB5193">
        <v>76</v>
      </c>
      <c r="AC5193">
        <v>1</v>
      </c>
      <c r="AD5193">
        <v>0</v>
      </c>
      <c r="AE5193">
        <v>0</v>
      </c>
      <c r="AF5193">
        <v>0</v>
      </c>
      <c r="AG5193">
        <v>0</v>
      </c>
      <c r="AH5193">
        <v>0</v>
      </c>
      <c r="AI5193">
        <v>5</v>
      </c>
      <c r="AJ5193">
        <v>0</v>
      </c>
      <c r="AK5193">
        <v>1</v>
      </c>
      <c r="AL5193">
        <v>1</v>
      </c>
      <c r="AM5193">
        <v>10</v>
      </c>
      <c r="AN5193">
        <v>1</v>
      </c>
      <c r="AO5193">
        <v>0</v>
      </c>
      <c r="AP5193">
        <v>2</v>
      </c>
      <c r="AQ5193">
        <v>3</v>
      </c>
      <c r="AR5193">
        <v>0</v>
      </c>
      <c r="AS5193">
        <v>0</v>
      </c>
      <c r="AT5193">
        <v>1</v>
      </c>
      <c r="AU5193">
        <v>0</v>
      </c>
      <c r="AV5193">
        <v>1</v>
      </c>
      <c r="AW5193">
        <v>0</v>
      </c>
      <c r="AX5193">
        <v>12</v>
      </c>
      <c r="AY5193">
        <v>17</v>
      </c>
      <c r="AZ5193">
        <v>18</v>
      </c>
      <c r="BA5193">
        <v>23</v>
      </c>
      <c r="BB5193">
        <v>1</v>
      </c>
      <c r="BC5193">
        <v>11</v>
      </c>
      <c r="BD5193">
        <v>0</v>
      </c>
      <c r="BE5193">
        <v>0</v>
      </c>
      <c r="BF5193">
        <v>1</v>
      </c>
      <c r="BG5193">
        <v>0</v>
      </c>
      <c r="BH5193">
        <v>0</v>
      </c>
      <c r="BI5193">
        <v>16</v>
      </c>
      <c r="BJ5193">
        <v>7</v>
      </c>
      <c r="BK5193">
        <v>0</v>
      </c>
      <c r="BL5193">
        <v>1</v>
      </c>
      <c r="BM5193">
        <v>3</v>
      </c>
      <c r="BN5193">
        <v>2</v>
      </c>
      <c r="BO5193">
        <v>21</v>
      </c>
      <c r="BP5193">
        <v>0</v>
      </c>
      <c r="BQ5193">
        <v>0</v>
      </c>
      <c r="BR5193">
        <v>7</v>
      </c>
      <c r="BS5193">
        <v>8</v>
      </c>
      <c r="BT5193">
        <v>116</v>
      </c>
      <c r="BU5193" t="s">
        <v>4965</v>
      </c>
    </row>
    <row r="5194" spans="1:73">
      <c r="A5194" t="s">
        <v>4897</v>
      </c>
      <c r="B5194" t="s">
        <v>4898</v>
      </c>
      <c r="C5194">
        <v>69</v>
      </c>
      <c r="D5194" t="s">
        <v>119</v>
      </c>
      <c r="E5194" t="s">
        <v>2904</v>
      </c>
      <c r="F5194" t="s">
        <v>92</v>
      </c>
      <c r="G5194">
        <v>0</v>
      </c>
      <c r="H5194">
        <v>0</v>
      </c>
      <c r="I5194">
        <v>0</v>
      </c>
      <c r="J5194">
        <v>0</v>
      </c>
      <c r="K5194">
        <v>0</v>
      </c>
      <c r="L5194">
        <v>0</v>
      </c>
      <c r="M5194">
        <v>0</v>
      </c>
      <c r="N5194">
        <v>1</v>
      </c>
      <c r="O5194">
        <v>0</v>
      </c>
      <c r="P5194">
        <v>0</v>
      </c>
      <c r="Q5194">
        <v>0</v>
      </c>
      <c r="R5194">
        <v>0</v>
      </c>
      <c r="S5194">
        <v>0</v>
      </c>
      <c r="T5194">
        <v>0</v>
      </c>
      <c r="U5194">
        <v>0</v>
      </c>
      <c r="V5194">
        <v>0</v>
      </c>
      <c r="W5194">
        <v>0</v>
      </c>
      <c r="X5194">
        <v>0</v>
      </c>
      <c r="Y5194">
        <v>0</v>
      </c>
      <c r="Z5194">
        <v>0</v>
      </c>
      <c r="AA5194">
        <v>0</v>
      </c>
      <c r="AB5194">
        <v>2</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1</v>
      </c>
      <c r="BA5194">
        <v>0</v>
      </c>
      <c r="BB5194">
        <v>0</v>
      </c>
      <c r="BC5194">
        <v>0</v>
      </c>
      <c r="BD5194">
        <v>0</v>
      </c>
      <c r="BE5194">
        <v>0</v>
      </c>
      <c r="BF5194">
        <v>0</v>
      </c>
      <c r="BG5194">
        <v>0</v>
      </c>
      <c r="BH5194">
        <v>0</v>
      </c>
      <c r="BI5194">
        <v>0</v>
      </c>
      <c r="BJ5194">
        <v>0</v>
      </c>
      <c r="BK5194">
        <v>0</v>
      </c>
      <c r="BL5194">
        <v>0</v>
      </c>
      <c r="BM5194">
        <v>0</v>
      </c>
      <c r="BN5194">
        <v>0</v>
      </c>
      <c r="BO5194">
        <v>1</v>
      </c>
      <c r="BP5194">
        <v>0</v>
      </c>
      <c r="BQ5194">
        <v>0</v>
      </c>
      <c r="BR5194">
        <v>0</v>
      </c>
      <c r="BS5194">
        <v>1</v>
      </c>
      <c r="BT5194">
        <v>4</v>
      </c>
      <c r="BU5194" t="s">
        <v>4966</v>
      </c>
    </row>
    <row r="5195" spans="1:73">
      <c r="A5195" t="s">
        <v>4897</v>
      </c>
      <c r="B5195" t="s">
        <v>4898</v>
      </c>
      <c r="C5195">
        <v>70</v>
      </c>
      <c r="D5195" t="s">
        <v>119</v>
      </c>
      <c r="E5195" t="s">
        <v>78</v>
      </c>
      <c r="F5195" t="s">
        <v>77</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0</v>
      </c>
      <c r="BB5195">
        <v>0</v>
      </c>
      <c r="BC5195">
        <v>0</v>
      </c>
      <c r="BD5195">
        <v>0</v>
      </c>
      <c r="BE5195">
        <v>0</v>
      </c>
      <c r="BF5195">
        <v>0</v>
      </c>
      <c r="BG5195">
        <v>0</v>
      </c>
      <c r="BH5195">
        <v>0</v>
      </c>
      <c r="BI5195">
        <v>0</v>
      </c>
      <c r="BJ5195">
        <v>0</v>
      </c>
      <c r="BK5195">
        <v>0</v>
      </c>
      <c r="BL5195">
        <v>0</v>
      </c>
      <c r="BM5195">
        <v>0</v>
      </c>
      <c r="BN5195">
        <v>0</v>
      </c>
      <c r="BO5195">
        <v>0</v>
      </c>
      <c r="BP5195">
        <v>0</v>
      </c>
      <c r="BQ5195">
        <v>0</v>
      </c>
      <c r="BR5195">
        <v>0</v>
      </c>
      <c r="BS5195">
        <v>2</v>
      </c>
      <c r="BT5195">
        <v>3</v>
      </c>
      <c r="BU5195" t="s">
        <v>4967</v>
      </c>
    </row>
    <row r="5196" spans="1:73">
      <c r="A5196" t="s">
        <v>4897</v>
      </c>
      <c r="B5196" t="s">
        <v>4898</v>
      </c>
      <c r="C5196">
        <v>71</v>
      </c>
      <c r="D5196" t="s">
        <v>119</v>
      </c>
      <c r="E5196" t="s">
        <v>2904</v>
      </c>
      <c r="F5196" t="s">
        <v>92</v>
      </c>
      <c r="G5196">
        <v>0</v>
      </c>
      <c r="H5196">
        <v>3</v>
      </c>
      <c r="I5196">
        <v>7</v>
      </c>
      <c r="J5196">
        <v>0</v>
      </c>
      <c r="K5196">
        <v>0</v>
      </c>
      <c r="L5196">
        <v>6</v>
      </c>
      <c r="M5196">
        <v>1</v>
      </c>
      <c r="N5196">
        <v>8</v>
      </c>
      <c r="O5196">
        <v>0</v>
      </c>
      <c r="P5196">
        <v>0</v>
      </c>
      <c r="Q5196">
        <v>0</v>
      </c>
      <c r="R5196">
        <v>1</v>
      </c>
      <c r="S5196">
        <v>20</v>
      </c>
      <c r="T5196">
        <v>3</v>
      </c>
      <c r="U5196">
        <v>0</v>
      </c>
      <c r="V5196">
        <v>4</v>
      </c>
      <c r="W5196">
        <v>1</v>
      </c>
      <c r="X5196">
        <v>0</v>
      </c>
      <c r="Y5196">
        <v>0</v>
      </c>
      <c r="Z5196">
        <v>1</v>
      </c>
      <c r="AA5196">
        <v>0</v>
      </c>
      <c r="AB5196">
        <v>58</v>
      </c>
      <c r="AC5196">
        <v>0</v>
      </c>
      <c r="AD5196">
        <v>0</v>
      </c>
      <c r="AE5196">
        <v>0</v>
      </c>
      <c r="AF5196">
        <v>0</v>
      </c>
      <c r="AG5196">
        <v>0</v>
      </c>
      <c r="AH5196">
        <v>0</v>
      </c>
      <c r="AI5196">
        <v>8</v>
      </c>
      <c r="AJ5196">
        <v>0</v>
      </c>
      <c r="AK5196">
        <v>0</v>
      </c>
      <c r="AL5196">
        <v>0</v>
      </c>
      <c r="AM5196">
        <v>1</v>
      </c>
      <c r="AN5196">
        <v>0</v>
      </c>
      <c r="AO5196">
        <v>4</v>
      </c>
      <c r="AP5196">
        <v>0</v>
      </c>
      <c r="AQ5196">
        <v>2</v>
      </c>
      <c r="AR5196">
        <v>0</v>
      </c>
      <c r="AS5196">
        <v>0</v>
      </c>
      <c r="AT5196">
        <v>0</v>
      </c>
      <c r="AU5196">
        <v>3</v>
      </c>
      <c r="AV5196">
        <v>0</v>
      </c>
      <c r="AW5196">
        <v>8</v>
      </c>
      <c r="AX5196">
        <v>11</v>
      </c>
      <c r="AY5196">
        <v>16</v>
      </c>
      <c r="AZ5196">
        <v>9</v>
      </c>
      <c r="BA5196">
        <v>13</v>
      </c>
      <c r="BB5196">
        <v>4</v>
      </c>
      <c r="BC5196">
        <v>13</v>
      </c>
      <c r="BD5196">
        <v>0</v>
      </c>
      <c r="BE5196">
        <v>0</v>
      </c>
      <c r="BF5196">
        <v>0</v>
      </c>
      <c r="BG5196">
        <v>0</v>
      </c>
      <c r="BH5196">
        <v>0</v>
      </c>
      <c r="BI5196">
        <v>13</v>
      </c>
      <c r="BJ5196">
        <v>6</v>
      </c>
      <c r="BK5196">
        <v>0</v>
      </c>
      <c r="BL5196">
        <v>1</v>
      </c>
      <c r="BM5196">
        <v>0</v>
      </c>
      <c r="BN5196">
        <v>4</v>
      </c>
      <c r="BO5196">
        <v>13</v>
      </c>
      <c r="BP5196">
        <v>6</v>
      </c>
      <c r="BQ5196">
        <v>3</v>
      </c>
      <c r="BR5196">
        <v>3</v>
      </c>
      <c r="BS5196">
        <v>10</v>
      </c>
      <c r="BT5196">
        <v>95</v>
      </c>
      <c r="BU5196" t="s">
        <v>4968</v>
      </c>
    </row>
    <row r="5197" spans="1:73">
      <c r="A5197" t="s">
        <v>4897</v>
      </c>
      <c r="B5197" t="s">
        <v>4898</v>
      </c>
      <c r="C5197">
        <v>72</v>
      </c>
      <c r="D5197" t="s">
        <v>119</v>
      </c>
      <c r="E5197" t="s">
        <v>78</v>
      </c>
      <c r="F5197" t="s">
        <v>77</v>
      </c>
      <c r="G5197">
        <v>1</v>
      </c>
      <c r="H5197">
        <v>0</v>
      </c>
      <c r="I5197">
        <v>0</v>
      </c>
      <c r="J5197">
        <v>0</v>
      </c>
      <c r="K5197">
        <v>0</v>
      </c>
      <c r="L5197">
        <v>2</v>
      </c>
      <c r="M5197">
        <v>0</v>
      </c>
      <c r="N5197">
        <v>2</v>
      </c>
      <c r="O5197">
        <v>0</v>
      </c>
      <c r="P5197">
        <v>0</v>
      </c>
      <c r="Q5197">
        <v>0</v>
      </c>
      <c r="R5197">
        <v>0</v>
      </c>
      <c r="S5197">
        <v>0</v>
      </c>
      <c r="T5197">
        <v>0</v>
      </c>
      <c r="U5197">
        <v>0</v>
      </c>
      <c r="V5197">
        <v>0</v>
      </c>
      <c r="W5197">
        <v>0</v>
      </c>
      <c r="X5197">
        <v>0</v>
      </c>
      <c r="Y5197">
        <v>2</v>
      </c>
      <c r="Z5197">
        <v>0</v>
      </c>
      <c r="AA5197">
        <v>0</v>
      </c>
      <c r="AB5197">
        <v>9</v>
      </c>
      <c r="AC5197">
        <v>0</v>
      </c>
      <c r="AD5197">
        <v>0</v>
      </c>
      <c r="AE5197">
        <v>0</v>
      </c>
      <c r="AF5197">
        <v>0</v>
      </c>
      <c r="AG5197">
        <v>0</v>
      </c>
      <c r="AH5197">
        <v>0</v>
      </c>
      <c r="AI5197">
        <v>0</v>
      </c>
      <c r="AJ5197">
        <v>0</v>
      </c>
      <c r="AK5197">
        <v>0</v>
      </c>
      <c r="AL5197">
        <v>0</v>
      </c>
      <c r="AM5197">
        <v>1</v>
      </c>
      <c r="AN5197">
        <v>0</v>
      </c>
      <c r="AO5197">
        <v>0</v>
      </c>
      <c r="AP5197">
        <v>0</v>
      </c>
      <c r="AQ5197">
        <v>0</v>
      </c>
      <c r="AR5197">
        <v>0</v>
      </c>
      <c r="AS5197">
        <v>0</v>
      </c>
      <c r="AT5197">
        <v>0</v>
      </c>
      <c r="AU5197">
        <v>0</v>
      </c>
      <c r="AV5197">
        <v>2</v>
      </c>
      <c r="AW5197">
        <v>0</v>
      </c>
      <c r="AX5197">
        <v>2</v>
      </c>
      <c r="AY5197">
        <v>1</v>
      </c>
      <c r="AZ5197">
        <v>2</v>
      </c>
      <c r="BA5197">
        <v>3</v>
      </c>
      <c r="BB5197">
        <v>0</v>
      </c>
      <c r="BC5197">
        <v>2</v>
      </c>
      <c r="BD5197">
        <v>0</v>
      </c>
      <c r="BE5197">
        <v>0</v>
      </c>
      <c r="BF5197">
        <v>0</v>
      </c>
      <c r="BG5197">
        <v>0</v>
      </c>
      <c r="BH5197">
        <v>0</v>
      </c>
      <c r="BI5197">
        <v>2</v>
      </c>
      <c r="BJ5197">
        <v>1</v>
      </c>
      <c r="BK5197">
        <v>0</v>
      </c>
      <c r="BL5197">
        <v>0</v>
      </c>
      <c r="BM5197">
        <v>0</v>
      </c>
      <c r="BN5197">
        <v>0</v>
      </c>
      <c r="BO5197">
        <v>2</v>
      </c>
      <c r="BP5197">
        <v>0</v>
      </c>
      <c r="BQ5197">
        <v>0</v>
      </c>
      <c r="BR5197">
        <v>2</v>
      </c>
      <c r="BS5197">
        <v>1</v>
      </c>
      <c r="BT5197">
        <v>17</v>
      </c>
      <c r="BU5197" t="s">
        <v>4969</v>
      </c>
    </row>
    <row r="5198" spans="1:73">
      <c r="A5198" t="s">
        <v>4897</v>
      </c>
      <c r="B5198" t="s">
        <v>4898</v>
      </c>
      <c r="C5198">
        <v>73</v>
      </c>
      <c r="D5198" t="s">
        <v>119</v>
      </c>
      <c r="E5198" t="s">
        <v>2904</v>
      </c>
      <c r="F5198" t="s">
        <v>92</v>
      </c>
      <c r="G5198">
        <v>0</v>
      </c>
      <c r="H5198">
        <v>0</v>
      </c>
      <c r="I5198">
        <v>0</v>
      </c>
      <c r="J5198">
        <v>0</v>
      </c>
      <c r="K5198">
        <v>0</v>
      </c>
      <c r="L5198">
        <v>3</v>
      </c>
      <c r="M5198">
        <v>0</v>
      </c>
      <c r="N5198">
        <v>5</v>
      </c>
      <c r="O5198">
        <v>0</v>
      </c>
      <c r="P5198">
        <v>0</v>
      </c>
      <c r="Q5198">
        <v>0</v>
      </c>
      <c r="R5198">
        <v>0</v>
      </c>
      <c r="S5198">
        <v>4</v>
      </c>
      <c r="T5198">
        <v>2</v>
      </c>
      <c r="U5198">
        <v>0</v>
      </c>
      <c r="V5198">
        <v>0</v>
      </c>
      <c r="W5198">
        <v>2</v>
      </c>
      <c r="X5198">
        <v>0</v>
      </c>
      <c r="Y5198">
        <v>0</v>
      </c>
      <c r="Z5198">
        <v>0</v>
      </c>
      <c r="AA5198">
        <v>0</v>
      </c>
      <c r="AB5198">
        <v>28</v>
      </c>
      <c r="AC5198">
        <v>0</v>
      </c>
      <c r="AD5198">
        <v>0</v>
      </c>
      <c r="AE5198">
        <v>0</v>
      </c>
      <c r="AF5198">
        <v>0</v>
      </c>
      <c r="AG5198">
        <v>0</v>
      </c>
      <c r="AH5198">
        <v>5</v>
      </c>
      <c r="AI5198">
        <v>2</v>
      </c>
      <c r="AJ5198">
        <v>0</v>
      </c>
      <c r="AK5198">
        <v>0</v>
      </c>
      <c r="AL5198">
        <v>0</v>
      </c>
      <c r="AM5198">
        <v>5</v>
      </c>
      <c r="AN5198">
        <v>0</v>
      </c>
      <c r="AO5198">
        <v>0</v>
      </c>
      <c r="AP5198">
        <v>2</v>
      </c>
      <c r="AQ5198">
        <v>1</v>
      </c>
      <c r="AR5198">
        <v>0</v>
      </c>
      <c r="AS5198">
        <v>0</v>
      </c>
      <c r="AT5198">
        <v>0</v>
      </c>
      <c r="AU5198">
        <v>4</v>
      </c>
      <c r="AV5198">
        <v>0</v>
      </c>
      <c r="AW5198">
        <v>0</v>
      </c>
      <c r="AX5198">
        <v>7</v>
      </c>
      <c r="AY5198">
        <v>2</v>
      </c>
      <c r="AZ5198">
        <v>2</v>
      </c>
      <c r="BA5198">
        <v>12</v>
      </c>
      <c r="BB5198">
        <v>1</v>
      </c>
      <c r="BC5198">
        <v>5</v>
      </c>
      <c r="BD5198">
        <v>0</v>
      </c>
      <c r="BE5198">
        <v>0</v>
      </c>
      <c r="BF5198">
        <v>0</v>
      </c>
      <c r="BG5198">
        <v>0</v>
      </c>
      <c r="BH5198">
        <v>0</v>
      </c>
      <c r="BI5198">
        <v>4</v>
      </c>
      <c r="BJ5198">
        <v>0</v>
      </c>
      <c r="BK5198">
        <v>0</v>
      </c>
      <c r="BL5198">
        <v>0</v>
      </c>
      <c r="BM5198">
        <v>0</v>
      </c>
      <c r="BN5198">
        <v>3</v>
      </c>
      <c r="BO5198">
        <v>7</v>
      </c>
      <c r="BP5198">
        <v>1</v>
      </c>
      <c r="BQ5198">
        <v>0</v>
      </c>
      <c r="BR5198">
        <v>1</v>
      </c>
      <c r="BS5198">
        <v>3</v>
      </c>
      <c r="BT5198">
        <v>40</v>
      </c>
      <c r="BU5198" t="s">
        <v>4970</v>
      </c>
    </row>
    <row r="5199" spans="1:73">
      <c r="A5199" t="s">
        <v>4897</v>
      </c>
      <c r="B5199" t="s">
        <v>4898</v>
      </c>
      <c r="C5199">
        <v>74</v>
      </c>
      <c r="D5199" t="s">
        <v>119</v>
      </c>
      <c r="E5199" t="s">
        <v>4923</v>
      </c>
      <c r="F5199" t="s">
        <v>101</v>
      </c>
      <c r="G5199">
        <v>0</v>
      </c>
      <c r="H5199">
        <v>0</v>
      </c>
      <c r="I5199">
        <v>0</v>
      </c>
      <c r="J5199">
        <v>0</v>
      </c>
      <c r="K5199">
        <v>0</v>
      </c>
      <c r="L5199">
        <v>0</v>
      </c>
      <c r="M5199">
        <v>0</v>
      </c>
      <c r="N5199">
        <v>1</v>
      </c>
      <c r="O5199">
        <v>0</v>
      </c>
      <c r="P5199">
        <v>0</v>
      </c>
      <c r="Q5199">
        <v>0</v>
      </c>
      <c r="R5199">
        <v>0</v>
      </c>
      <c r="S5199">
        <v>1</v>
      </c>
      <c r="T5199">
        <v>1</v>
      </c>
      <c r="U5199">
        <v>0</v>
      </c>
      <c r="V5199">
        <v>0</v>
      </c>
      <c r="W5199">
        <v>1</v>
      </c>
      <c r="X5199">
        <v>0</v>
      </c>
      <c r="Y5199">
        <v>0</v>
      </c>
      <c r="Z5199">
        <v>0</v>
      </c>
      <c r="AA5199">
        <v>0</v>
      </c>
      <c r="AB5199">
        <v>4</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2</v>
      </c>
      <c r="AY5199">
        <v>0</v>
      </c>
      <c r="AZ5199">
        <v>2</v>
      </c>
      <c r="BA5199">
        <v>2</v>
      </c>
      <c r="BB5199">
        <v>0</v>
      </c>
      <c r="BC5199">
        <v>0</v>
      </c>
      <c r="BD5199">
        <v>0</v>
      </c>
      <c r="BE5199">
        <v>0</v>
      </c>
      <c r="BF5199">
        <v>0</v>
      </c>
      <c r="BG5199">
        <v>0</v>
      </c>
      <c r="BH5199">
        <v>0</v>
      </c>
      <c r="BI5199">
        <v>2</v>
      </c>
      <c r="BJ5199">
        <v>0</v>
      </c>
      <c r="BK5199">
        <v>0</v>
      </c>
      <c r="BL5199">
        <v>0</v>
      </c>
      <c r="BM5199">
        <v>0</v>
      </c>
      <c r="BN5199">
        <v>0</v>
      </c>
      <c r="BO5199">
        <v>2</v>
      </c>
      <c r="BP5199">
        <v>0</v>
      </c>
      <c r="BQ5199">
        <v>0</v>
      </c>
      <c r="BR5199">
        <v>1</v>
      </c>
      <c r="BS5199">
        <v>1</v>
      </c>
      <c r="BT5199">
        <v>7</v>
      </c>
      <c r="BU5199" t="s">
        <v>4971</v>
      </c>
    </row>
    <row r="5200" spans="1:73">
      <c r="A5200" t="s">
        <v>4897</v>
      </c>
      <c r="B5200" t="s">
        <v>4898</v>
      </c>
      <c r="C5200">
        <v>75</v>
      </c>
      <c r="D5200" t="s">
        <v>119</v>
      </c>
      <c r="E5200" t="s">
        <v>2904</v>
      </c>
      <c r="F5200" t="s">
        <v>92</v>
      </c>
      <c r="G5200">
        <v>1</v>
      </c>
      <c r="H5200">
        <v>0</v>
      </c>
      <c r="I5200">
        <v>0</v>
      </c>
      <c r="J5200">
        <v>0</v>
      </c>
      <c r="K5200">
        <v>0</v>
      </c>
      <c r="L5200">
        <v>2</v>
      </c>
      <c r="M5200">
        <v>0</v>
      </c>
      <c r="N5200">
        <v>2</v>
      </c>
      <c r="O5200">
        <v>0</v>
      </c>
      <c r="P5200">
        <v>0</v>
      </c>
      <c r="Q5200">
        <v>0</v>
      </c>
      <c r="R5200">
        <v>1</v>
      </c>
      <c r="S5200">
        <v>7</v>
      </c>
      <c r="T5200">
        <v>2</v>
      </c>
      <c r="U5200">
        <v>0</v>
      </c>
      <c r="V5200">
        <v>0</v>
      </c>
      <c r="W5200">
        <v>3</v>
      </c>
      <c r="X5200">
        <v>0</v>
      </c>
      <c r="Y5200">
        <v>2</v>
      </c>
      <c r="Z5200">
        <v>0</v>
      </c>
      <c r="AA5200">
        <v>0</v>
      </c>
      <c r="AB5200">
        <v>18</v>
      </c>
      <c r="AC5200">
        <v>0</v>
      </c>
      <c r="AD5200">
        <v>0</v>
      </c>
      <c r="AE5200">
        <v>0</v>
      </c>
      <c r="AF5200">
        <v>0</v>
      </c>
      <c r="AG5200">
        <v>0</v>
      </c>
      <c r="AH5200">
        <v>3</v>
      </c>
      <c r="AI5200">
        <v>1</v>
      </c>
      <c r="AJ5200">
        <v>0</v>
      </c>
      <c r="AK5200">
        <v>0</v>
      </c>
      <c r="AL5200">
        <v>0</v>
      </c>
      <c r="AM5200">
        <v>0</v>
      </c>
      <c r="AN5200">
        <v>0</v>
      </c>
      <c r="AO5200">
        <v>0</v>
      </c>
      <c r="AP5200">
        <v>0</v>
      </c>
      <c r="AQ5200">
        <v>3</v>
      </c>
      <c r="AR5200">
        <v>0</v>
      </c>
      <c r="AS5200">
        <v>0</v>
      </c>
      <c r="AT5200">
        <v>0</v>
      </c>
      <c r="AU5200">
        <v>0</v>
      </c>
      <c r="AV5200">
        <v>2</v>
      </c>
      <c r="AW5200">
        <v>0</v>
      </c>
      <c r="AX5200">
        <v>4</v>
      </c>
      <c r="AY5200">
        <v>3</v>
      </c>
      <c r="AZ5200">
        <v>1</v>
      </c>
      <c r="BA5200">
        <v>4</v>
      </c>
      <c r="BB5200">
        <v>1</v>
      </c>
      <c r="BC5200">
        <v>5</v>
      </c>
      <c r="BD5200">
        <v>0</v>
      </c>
      <c r="BE5200">
        <v>0</v>
      </c>
      <c r="BF5200">
        <v>0</v>
      </c>
      <c r="BG5200">
        <v>0</v>
      </c>
      <c r="BH5200">
        <v>0</v>
      </c>
      <c r="BI5200">
        <v>1</v>
      </c>
      <c r="BJ5200">
        <v>4</v>
      </c>
      <c r="BK5200">
        <v>0</v>
      </c>
      <c r="BL5200">
        <v>0</v>
      </c>
      <c r="BM5200">
        <v>0</v>
      </c>
      <c r="BN5200">
        <v>0</v>
      </c>
      <c r="BO5200">
        <v>1</v>
      </c>
      <c r="BP5200">
        <v>0</v>
      </c>
      <c r="BQ5200">
        <v>1</v>
      </c>
      <c r="BR5200">
        <v>1</v>
      </c>
      <c r="BS5200">
        <v>3</v>
      </c>
      <c r="BT5200">
        <v>30</v>
      </c>
      <c r="BU5200" t="s">
        <v>4972</v>
      </c>
    </row>
    <row r="5201" spans="1:73">
      <c r="A5201" t="s">
        <v>4897</v>
      </c>
      <c r="B5201" t="s">
        <v>4898</v>
      </c>
      <c r="C5201">
        <v>76</v>
      </c>
      <c r="D5201" t="s">
        <v>119</v>
      </c>
      <c r="E5201" t="s">
        <v>78</v>
      </c>
      <c r="F5201" t="s">
        <v>77</v>
      </c>
      <c r="G5201">
        <v>0</v>
      </c>
      <c r="H5201">
        <v>0</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0</v>
      </c>
      <c r="BB5201">
        <v>0</v>
      </c>
      <c r="BC5201">
        <v>0</v>
      </c>
      <c r="BD5201">
        <v>0</v>
      </c>
      <c r="BE5201">
        <v>0</v>
      </c>
      <c r="BF5201">
        <v>0</v>
      </c>
      <c r="BG5201">
        <v>0</v>
      </c>
      <c r="BH5201">
        <v>0</v>
      </c>
      <c r="BI5201">
        <v>0</v>
      </c>
      <c r="BJ5201">
        <v>0</v>
      </c>
      <c r="BK5201">
        <v>0</v>
      </c>
      <c r="BL5201">
        <v>0</v>
      </c>
      <c r="BM5201">
        <v>0</v>
      </c>
      <c r="BN5201">
        <v>0</v>
      </c>
      <c r="BO5201">
        <v>0</v>
      </c>
      <c r="BP5201">
        <v>0</v>
      </c>
      <c r="BQ5201">
        <v>0</v>
      </c>
      <c r="BR5201">
        <v>0</v>
      </c>
      <c r="BS5201">
        <v>1</v>
      </c>
      <c r="BT5201">
        <v>4</v>
      </c>
      <c r="BU5201" t="s">
        <v>4973</v>
      </c>
    </row>
    <row r="5202" spans="1:73">
      <c r="A5202" t="s">
        <v>4897</v>
      </c>
      <c r="B5202" t="s">
        <v>4898</v>
      </c>
      <c r="C5202">
        <v>77</v>
      </c>
      <c r="D5202" t="s">
        <v>119</v>
      </c>
      <c r="E5202" t="s">
        <v>2904</v>
      </c>
      <c r="F5202" t="s">
        <v>92</v>
      </c>
      <c r="G5202">
        <v>0</v>
      </c>
      <c r="H5202">
        <v>1</v>
      </c>
      <c r="I5202">
        <v>0</v>
      </c>
      <c r="J5202">
        <v>0</v>
      </c>
      <c r="K5202">
        <v>0</v>
      </c>
      <c r="L5202">
        <v>1</v>
      </c>
      <c r="M5202">
        <v>0</v>
      </c>
      <c r="N5202">
        <v>1</v>
      </c>
      <c r="O5202">
        <v>0</v>
      </c>
      <c r="P5202">
        <v>0</v>
      </c>
      <c r="Q5202">
        <v>0</v>
      </c>
      <c r="R5202">
        <v>0</v>
      </c>
      <c r="S5202">
        <v>0</v>
      </c>
      <c r="T5202">
        <v>0</v>
      </c>
      <c r="U5202">
        <v>0</v>
      </c>
      <c r="V5202">
        <v>0</v>
      </c>
      <c r="W5202">
        <v>0</v>
      </c>
      <c r="X5202">
        <v>0</v>
      </c>
      <c r="Y5202">
        <v>0</v>
      </c>
      <c r="Z5202">
        <v>0</v>
      </c>
      <c r="AA5202">
        <v>0</v>
      </c>
      <c r="AB5202">
        <v>4</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1</v>
      </c>
      <c r="BA5202">
        <v>0</v>
      </c>
      <c r="BB5202">
        <v>0</v>
      </c>
      <c r="BC5202">
        <v>2</v>
      </c>
      <c r="BD5202">
        <v>0</v>
      </c>
      <c r="BE5202">
        <v>0</v>
      </c>
      <c r="BF5202">
        <v>0</v>
      </c>
      <c r="BG5202">
        <v>0</v>
      </c>
      <c r="BH5202">
        <v>0</v>
      </c>
      <c r="BI5202">
        <v>0</v>
      </c>
      <c r="BJ5202">
        <v>2</v>
      </c>
      <c r="BK5202">
        <v>0</v>
      </c>
      <c r="BL5202">
        <v>0</v>
      </c>
      <c r="BM5202">
        <v>0</v>
      </c>
      <c r="BN5202">
        <v>0</v>
      </c>
      <c r="BO5202">
        <v>1</v>
      </c>
      <c r="BP5202">
        <v>0</v>
      </c>
      <c r="BQ5202">
        <v>0</v>
      </c>
      <c r="BR5202">
        <v>0</v>
      </c>
      <c r="BS5202">
        <v>1</v>
      </c>
      <c r="BT5202">
        <v>6</v>
      </c>
      <c r="BU5202" t="s">
        <v>4974</v>
      </c>
    </row>
    <row r="5203" spans="1:73">
      <c r="A5203" t="s">
        <v>4897</v>
      </c>
      <c r="B5203" t="s">
        <v>4898</v>
      </c>
      <c r="C5203">
        <v>78</v>
      </c>
      <c r="D5203" t="s">
        <v>119</v>
      </c>
      <c r="E5203" t="s">
        <v>78</v>
      </c>
      <c r="F5203" t="s">
        <v>77</v>
      </c>
      <c r="G5203">
        <v>0</v>
      </c>
      <c r="H5203">
        <v>1</v>
      </c>
      <c r="I5203">
        <v>1</v>
      </c>
      <c r="J5203">
        <v>0</v>
      </c>
      <c r="K5203">
        <v>0</v>
      </c>
      <c r="L5203">
        <v>3</v>
      </c>
      <c r="M5203">
        <v>0</v>
      </c>
      <c r="N5203">
        <v>3</v>
      </c>
      <c r="O5203">
        <v>0</v>
      </c>
      <c r="P5203">
        <v>0</v>
      </c>
      <c r="Q5203">
        <v>0</v>
      </c>
      <c r="R5203">
        <v>1</v>
      </c>
      <c r="S5203">
        <v>6</v>
      </c>
      <c r="T5203">
        <v>0</v>
      </c>
      <c r="U5203">
        <v>0</v>
      </c>
      <c r="V5203">
        <v>0</v>
      </c>
      <c r="W5203">
        <v>1</v>
      </c>
      <c r="X5203">
        <v>0</v>
      </c>
      <c r="Y5203">
        <v>0</v>
      </c>
      <c r="Z5203">
        <v>0</v>
      </c>
      <c r="AA5203">
        <v>0</v>
      </c>
      <c r="AB5203">
        <v>26</v>
      </c>
      <c r="AC5203">
        <v>0</v>
      </c>
      <c r="AD5203">
        <v>0</v>
      </c>
      <c r="AE5203">
        <v>1</v>
      </c>
      <c r="AF5203">
        <v>0</v>
      </c>
      <c r="AG5203">
        <v>0</v>
      </c>
      <c r="AH5203">
        <v>0</v>
      </c>
      <c r="AI5203">
        <v>0</v>
      </c>
      <c r="AJ5203">
        <v>0</v>
      </c>
      <c r="AK5203">
        <v>0</v>
      </c>
      <c r="AL5203">
        <v>1</v>
      </c>
      <c r="AM5203">
        <v>5</v>
      </c>
      <c r="AN5203">
        <v>0</v>
      </c>
      <c r="AO5203">
        <v>0</v>
      </c>
      <c r="AP5203">
        <v>0</v>
      </c>
      <c r="AQ5203">
        <v>1</v>
      </c>
      <c r="AR5203">
        <v>0</v>
      </c>
      <c r="AS5203">
        <v>0</v>
      </c>
      <c r="AT5203">
        <v>0</v>
      </c>
      <c r="AU5203">
        <v>1</v>
      </c>
      <c r="AV5203">
        <v>1</v>
      </c>
      <c r="AW5203">
        <v>1</v>
      </c>
      <c r="AX5203">
        <v>6</v>
      </c>
      <c r="AY5203">
        <v>4</v>
      </c>
      <c r="AZ5203">
        <v>6</v>
      </c>
      <c r="BA5203">
        <v>11</v>
      </c>
      <c r="BB5203">
        <v>1</v>
      </c>
      <c r="BC5203">
        <v>6</v>
      </c>
      <c r="BD5203">
        <v>0</v>
      </c>
      <c r="BE5203">
        <v>0</v>
      </c>
      <c r="BF5203">
        <v>0</v>
      </c>
      <c r="BG5203">
        <v>0</v>
      </c>
      <c r="BH5203">
        <v>0</v>
      </c>
      <c r="BI5203">
        <v>7</v>
      </c>
      <c r="BJ5203">
        <v>3</v>
      </c>
      <c r="BK5203">
        <v>0</v>
      </c>
      <c r="BL5203">
        <v>2</v>
      </c>
      <c r="BM5203">
        <v>0</v>
      </c>
      <c r="BN5203">
        <v>2</v>
      </c>
      <c r="BO5203">
        <v>9</v>
      </c>
      <c r="BP5203">
        <v>1</v>
      </c>
      <c r="BQ5203">
        <v>0</v>
      </c>
      <c r="BR5203">
        <v>3</v>
      </c>
      <c r="BS5203">
        <v>3</v>
      </c>
      <c r="BT5203">
        <v>49</v>
      </c>
      <c r="BU5203" t="s">
        <v>4975</v>
      </c>
    </row>
    <row r="5204" spans="1:73">
      <c r="A5204" t="s">
        <v>4897</v>
      </c>
      <c r="B5204" t="s">
        <v>4898</v>
      </c>
      <c r="C5204">
        <v>79</v>
      </c>
      <c r="D5204" t="s">
        <v>119</v>
      </c>
      <c r="E5204" t="s">
        <v>4910</v>
      </c>
      <c r="F5204" t="s">
        <v>101</v>
      </c>
      <c r="G5204">
        <v>6</v>
      </c>
      <c r="H5204">
        <v>12</v>
      </c>
      <c r="I5204">
        <v>4</v>
      </c>
      <c r="J5204">
        <v>0</v>
      </c>
      <c r="K5204">
        <v>0</v>
      </c>
      <c r="L5204">
        <v>11</v>
      </c>
      <c r="M5204">
        <v>0</v>
      </c>
      <c r="N5204">
        <v>20</v>
      </c>
      <c r="O5204">
        <v>0</v>
      </c>
      <c r="P5204">
        <v>0</v>
      </c>
      <c r="Q5204">
        <v>2</v>
      </c>
      <c r="R5204">
        <v>1</v>
      </c>
      <c r="S5204">
        <v>40</v>
      </c>
      <c r="T5204">
        <v>13</v>
      </c>
      <c r="U5204">
        <v>0</v>
      </c>
      <c r="V5204">
        <v>3</v>
      </c>
      <c r="W5204">
        <v>6</v>
      </c>
      <c r="X5204">
        <v>0</v>
      </c>
      <c r="Y5204">
        <v>0</v>
      </c>
      <c r="Z5204">
        <v>2</v>
      </c>
      <c r="AA5204">
        <v>0</v>
      </c>
      <c r="AB5204">
        <v>114</v>
      </c>
      <c r="AC5204">
        <v>1</v>
      </c>
      <c r="AD5204">
        <v>0</v>
      </c>
      <c r="AE5204">
        <v>0</v>
      </c>
      <c r="AF5204">
        <v>1</v>
      </c>
      <c r="AG5204">
        <v>0</v>
      </c>
      <c r="AH5204">
        <v>0</v>
      </c>
      <c r="AI5204">
        <v>16</v>
      </c>
      <c r="AJ5204">
        <v>0</v>
      </c>
      <c r="AK5204">
        <v>0</v>
      </c>
      <c r="AL5204">
        <v>3</v>
      </c>
      <c r="AM5204">
        <v>7</v>
      </c>
      <c r="AN5204">
        <v>0</v>
      </c>
      <c r="AO5204">
        <v>1</v>
      </c>
      <c r="AP5204">
        <v>3</v>
      </c>
      <c r="AQ5204">
        <v>7</v>
      </c>
      <c r="AR5204">
        <v>1</v>
      </c>
      <c r="AS5204">
        <v>0</v>
      </c>
      <c r="AT5204">
        <v>2</v>
      </c>
      <c r="AU5204">
        <v>13</v>
      </c>
      <c r="AV5204">
        <v>2</v>
      </c>
      <c r="AW5204">
        <v>3</v>
      </c>
      <c r="AX5204">
        <v>11</v>
      </c>
      <c r="AY5204">
        <v>21</v>
      </c>
      <c r="AZ5204">
        <v>16</v>
      </c>
      <c r="BA5204">
        <v>18</v>
      </c>
      <c r="BB5204">
        <v>4</v>
      </c>
      <c r="BC5204">
        <v>26</v>
      </c>
      <c r="BD5204">
        <v>0</v>
      </c>
      <c r="BE5204">
        <v>0</v>
      </c>
      <c r="BF5204">
        <v>2</v>
      </c>
      <c r="BG5204">
        <v>0</v>
      </c>
      <c r="BH5204">
        <v>0</v>
      </c>
      <c r="BI5204">
        <v>13</v>
      </c>
      <c r="BJ5204">
        <v>12</v>
      </c>
      <c r="BK5204">
        <v>0</v>
      </c>
      <c r="BL5204">
        <v>7</v>
      </c>
      <c r="BM5204">
        <v>1</v>
      </c>
      <c r="BN5204">
        <v>11</v>
      </c>
      <c r="BO5204">
        <v>33</v>
      </c>
      <c r="BP5204">
        <v>6</v>
      </c>
      <c r="BQ5204">
        <v>2</v>
      </c>
      <c r="BR5204">
        <v>3</v>
      </c>
      <c r="BS5204">
        <v>13</v>
      </c>
      <c r="BT5204">
        <v>202</v>
      </c>
      <c r="BU5204" t="s">
        <v>4976</v>
      </c>
    </row>
    <row r="5205" spans="1:73">
      <c r="A5205" t="s">
        <v>4897</v>
      </c>
      <c r="B5205" t="s">
        <v>4898</v>
      </c>
      <c r="C5205">
        <v>80</v>
      </c>
      <c r="D5205" t="s">
        <v>119</v>
      </c>
      <c r="E5205" t="s">
        <v>78</v>
      </c>
      <c r="F5205" t="s">
        <v>77</v>
      </c>
      <c r="G5205">
        <v>0</v>
      </c>
      <c r="H5205">
        <v>5</v>
      </c>
      <c r="I5205">
        <v>4</v>
      </c>
      <c r="J5205">
        <v>0</v>
      </c>
      <c r="K5205">
        <v>0</v>
      </c>
      <c r="L5205">
        <v>4</v>
      </c>
      <c r="M5205">
        <v>0</v>
      </c>
      <c r="N5205">
        <v>7</v>
      </c>
      <c r="O5205">
        <v>0</v>
      </c>
      <c r="P5205">
        <v>0</v>
      </c>
      <c r="Q5205">
        <v>0</v>
      </c>
      <c r="R5205">
        <v>0</v>
      </c>
      <c r="S5205">
        <v>15</v>
      </c>
      <c r="T5205">
        <v>7</v>
      </c>
      <c r="U5205">
        <v>0</v>
      </c>
      <c r="V5205">
        <v>2</v>
      </c>
      <c r="W5205">
        <v>5</v>
      </c>
      <c r="X5205">
        <v>0</v>
      </c>
      <c r="Y5205">
        <v>0</v>
      </c>
      <c r="Z5205">
        <v>1</v>
      </c>
      <c r="AA5205">
        <v>0</v>
      </c>
      <c r="AB5205">
        <v>61</v>
      </c>
      <c r="AC5205">
        <v>0</v>
      </c>
      <c r="AD5205">
        <v>0</v>
      </c>
      <c r="AE5205">
        <v>1</v>
      </c>
      <c r="AF5205">
        <v>0</v>
      </c>
      <c r="AG5205">
        <v>0</v>
      </c>
      <c r="AH5205">
        <v>2</v>
      </c>
      <c r="AI5205">
        <v>6</v>
      </c>
      <c r="AJ5205">
        <v>0</v>
      </c>
      <c r="AK5205">
        <v>0</v>
      </c>
      <c r="AL5205">
        <v>0</v>
      </c>
      <c r="AM5205">
        <v>12</v>
      </c>
      <c r="AN5205">
        <v>0</v>
      </c>
      <c r="AO5205">
        <v>0</v>
      </c>
      <c r="AP5205">
        <v>1</v>
      </c>
      <c r="AQ5205">
        <v>3</v>
      </c>
      <c r="AR5205">
        <v>0</v>
      </c>
      <c r="AS5205">
        <v>0</v>
      </c>
      <c r="AT5205">
        <v>0</v>
      </c>
      <c r="AU5205">
        <v>4</v>
      </c>
      <c r="AV5205">
        <v>1</v>
      </c>
      <c r="AW5205">
        <v>4</v>
      </c>
      <c r="AX5205">
        <v>11</v>
      </c>
      <c r="AY5205">
        <v>15</v>
      </c>
      <c r="AZ5205">
        <v>7</v>
      </c>
      <c r="BA5205">
        <v>25</v>
      </c>
      <c r="BB5205">
        <v>1</v>
      </c>
      <c r="BC5205">
        <v>7</v>
      </c>
      <c r="BD5205">
        <v>0</v>
      </c>
      <c r="BE5205">
        <v>0</v>
      </c>
      <c r="BF5205">
        <v>0</v>
      </c>
      <c r="BG5205">
        <v>0</v>
      </c>
      <c r="BH5205">
        <v>0</v>
      </c>
      <c r="BI5205">
        <v>13</v>
      </c>
      <c r="BJ5205">
        <v>6</v>
      </c>
      <c r="BK5205">
        <v>0</v>
      </c>
      <c r="BL5205">
        <v>3</v>
      </c>
      <c r="BM5205">
        <v>0</v>
      </c>
      <c r="BN5205">
        <v>1</v>
      </c>
      <c r="BO5205">
        <v>12</v>
      </c>
      <c r="BP5205">
        <v>3</v>
      </c>
      <c r="BQ5205">
        <v>0</v>
      </c>
      <c r="BR5205">
        <v>6</v>
      </c>
      <c r="BS5205">
        <v>4</v>
      </c>
      <c r="BT5205">
        <v>91</v>
      </c>
      <c r="BU5205" t="s">
        <v>4977</v>
      </c>
    </row>
    <row r="5206" spans="1:73">
      <c r="A5206" t="s">
        <v>4897</v>
      </c>
      <c r="B5206" t="s">
        <v>4898</v>
      </c>
      <c r="C5206">
        <v>81</v>
      </c>
      <c r="D5206" t="s">
        <v>119</v>
      </c>
      <c r="E5206" t="s">
        <v>2904</v>
      </c>
      <c r="F5206" t="s">
        <v>92</v>
      </c>
      <c r="G5206">
        <v>0</v>
      </c>
      <c r="H5206">
        <v>0</v>
      </c>
      <c r="I5206">
        <v>0</v>
      </c>
      <c r="J5206">
        <v>0</v>
      </c>
      <c r="K5206">
        <v>0</v>
      </c>
      <c r="L5206">
        <v>1</v>
      </c>
      <c r="M5206">
        <v>0</v>
      </c>
      <c r="N5206">
        <v>0</v>
      </c>
      <c r="O5206">
        <v>0</v>
      </c>
      <c r="P5206">
        <v>0</v>
      </c>
      <c r="Q5206">
        <v>0</v>
      </c>
      <c r="R5206">
        <v>0</v>
      </c>
      <c r="S5206">
        <v>2</v>
      </c>
      <c r="T5206">
        <v>0</v>
      </c>
      <c r="U5206">
        <v>0</v>
      </c>
      <c r="V5206">
        <v>0</v>
      </c>
      <c r="W5206">
        <v>0</v>
      </c>
      <c r="X5206">
        <v>0</v>
      </c>
      <c r="Y5206">
        <v>0</v>
      </c>
      <c r="Z5206">
        <v>0</v>
      </c>
      <c r="AA5206">
        <v>0</v>
      </c>
      <c r="AB5206">
        <v>8</v>
      </c>
      <c r="AC5206">
        <v>0</v>
      </c>
      <c r="AD5206">
        <v>0</v>
      </c>
      <c r="AE5206">
        <v>0</v>
      </c>
      <c r="AF5206">
        <v>0</v>
      </c>
      <c r="AG5206">
        <v>0</v>
      </c>
      <c r="AH5206">
        <v>1</v>
      </c>
      <c r="AI5206">
        <v>1</v>
      </c>
      <c r="AJ5206">
        <v>0</v>
      </c>
      <c r="AK5206">
        <v>0</v>
      </c>
      <c r="AL5206">
        <v>1</v>
      </c>
      <c r="AM5206">
        <v>0</v>
      </c>
      <c r="AN5206">
        <v>0</v>
      </c>
      <c r="AO5206">
        <v>0</v>
      </c>
      <c r="AP5206">
        <v>1</v>
      </c>
      <c r="AQ5206">
        <v>0</v>
      </c>
      <c r="AR5206">
        <v>0</v>
      </c>
      <c r="AS5206">
        <v>0</v>
      </c>
      <c r="AT5206">
        <v>0</v>
      </c>
      <c r="AU5206">
        <v>0</v>
      </c>
      <c r="AV5206">
        <v>0</v>
      </c>
      <c r="AW5206">
        <v>0</v>
      </c>
      <c r="AX5206">
        <v>4</v>
      </c>
      <c r="AY5206">
        <v>2</v>
      </c>
      <c r="AZ5206">
        <v>1</v>
      </c>
      <c r="BA5206">
        <v>4</v>
      </c>
      <c r="BB5206">
        <v>0</v>
      </c>
      <c r="BC5206">
        <v>2</v>
      </c>
      <c r="BD5206">
        <v>0</v>
      </c>
      <c r="BE5206">
        <v>0</v>
      </c>
      <c r="BF5206">
        <v>0</v>
      </c>
      <c r="BG5206">
        <v>0</v>
      </c>
      <c r="BH5206">
        <v>0</v>
      </c>
      <c r="BI5206">
        <v>1</v>
      </c>
      <c r="BJ5206">
        <v>1</v>
      </c>
      <c r="BK5206">
        <v>0</v>
      </c>
      <c r="BL5206">
        <v>0</v>
      </c>
      <c r="BM5206">
        <v>0</v>
      </c>
      <c r="BN5206">
        <v>0</v>
      </c>
      <c r="BO5206">
        <v>1</v>
      </c>
      <c r="BP5206">
        <v>0</v>
      </c>
      <c r="BQ5206">
        <v>0</v>
      </c>
      <c r="BR5206">
        <v>1</v>
      </c>
      <c r="BS5206">
        <v>2</v>
      </c>
      <c r="BT5206">
        <v>13</v>
      </c>
      <c r="BU5206" t="s">
        <v>4978</v>
      </c>
    </row>
    <row r="5207" spans="1:73">
      <c r="A5207" t="s">
        <v>4897</v>
      </c>
      <c r="B5207" t="s">
        <v>4898</v>
      </c>
      <c r="C5207">
        <v>82</v>
      </c>
      <c r="D5207" t="s">
        <v>119</v>
      </c>
      <c r="E5207" t="s">
        <v>78</v>
      </c>
      <c r="F5207" t="s">
        <v>77</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v>0</v>
      </c>
      <c r="BC5207">
        <v>0</v>
      </c>
      <c r="BD5207">
        <v>0</v>
      </c>
      <c r="BE5207">
        <v>0</v>
      </c>
      <c r="BF5207">
        <v>0</v>
      </c>
      <c r="BG5207">
        <v>0</v>
      </c>
      <c r="BH5207">
        <v>0</v>
      </c>
      <c r="BI5207">
        <v>0</v>
      </c>
      <c r="BJ5207">
        <v>0</v>
      </c>
      <c r="BK5207">
        <v>0</v>
      </c>
      <c r="BL5207">
        <v>0</v>
      </c>
      <c r="BM5207">
        <v>0</v>
      </c>
      <c r="BN5207">
        <v>0</v>
      </c>
      <c r="BO5207">
        <v>0</v>
      </c>
      <c r="BP5207">
        <v>0</v>
      </c>
      <c r="BQ5207">
        <v>0</v>
      </c>
      <c r="BR5207">
        <v>0</v>
      </c>
      <c r="BS5207">
        <v>1</v>
      </c>
      <c r="BT5207">
        <v>3</v>
      </c>
      <c r="BU5207" t="s">
        <v>4979</v>
      </c>
    </row>
    <row r="5208" spans="1:73">
      <c r="A5208" t="s">
        <v>4897</v>
      </c>
      <c r="B5208" t="s">
        <v>4898</v>
      </c>
      <c r="C5208">
        <v>83</v>
      </c>
      <c r="D5208" t="s">
        <v>119</v>
      </c>
      <c r="E5208" t="s">
        <v>2904</v>
      </c>
      <c r="F5208" t="s">
        <v>92</v>
      </c>
      <c r="G5208">
        <v>0</v>
      </c>
      <c r="H5208">
        <v>0</v>
      </c>
      <c r="I5208">
        <v>1</v>
      </c>
      <c r="J5208">
        <v>0</v>
      </c>
      <c r="K5208">
        <v>0</v>
      </c>
      <c r="L5208">
        <v>0</v>
      </c>
      <c r="M5208">
        <v>1</v>
      </c>
      <c r="N5208">
        <v>1</v>
      </c>
      <c r="O5208">
        <v>0</v>
      </c>
      <c r="P5208">
        <v>0</v>
      </c>
      <c r="Q5208">
        <v>0</v>
      </c>
      <c r="R5208">
        <v>1</v>
      </c>
      <c r="S5208">
        <v>2</v>
      </c>
      <c r="T5208">
        <v>0</v>
      </c>
      <c r="U5208">
        <v>0</v>
      </c>
      <c r="V5208">
        <v>0</v>
      </c>
      <c r="W5208">
        <v>0</v>
      </c>
      <c r="X5208">
        <v>0</v>
      </c>
      <c r="Y5208">
        <v>0</v>
      </c>
      <c r="Z5208">
        <v>0</v>
      </c>
      <c r="AA5208">
        <v>0</v>
      </c>
      <c r="AB5208">
        <v>6</v>
      </c>
      <c r="AC5208">
        <v>0</v>
      </c>
      <c r="AD5208">
        <v>0</v>
      </c>
      <c r="AE5208">
        <v>0</v>
      </c>
      <c r="AF5208">
        <v>0</v>
      </c>
      <c r="AG5208">
        <v>0</v>
      </c>
      <c r="AH5208">
        <v>0</v>
      </c>
      <c r="AI5208">
        <v>1</v>
      </c>
      <c r="AJ5208">
        <v>0</v>
      </c>
      <c r="AK5208">
        <v>0</v>
      </c>
      <c r="AL5208">
        <v>0</v>
      </c>
      <c r="AM5208">
        <v>1</v>
      </c>
      <c r="AN5208">
        <v>0</v>
      </c>
      <c r="AO5208">
        <v>0</v>
      </c>
      <c r="AP5208">
        <v>0</v>
      </c>
      <c r="AQ5208">
        <v>1</v>
      </c>
      <c r="AR5208">
        <v>0</v>
      </c>
      <c r="AS5208">
        <v>0</v>
      </c>
      <c r="AT5208">
        <v>0</v>
      </c>
      <c r="AU5208">
        <v>0</v>
      </c>
      <c r="AV5208">
        <v>0</v>
      </c>
      <c r="AW5208">
        <v>1</v>
      </c>
      <c r="AX5208">
        <v>0</v>
      </c>
      <c r="AY5208">
        <v>1</v>
      </c>
      <c r="AZ5208">
        <v>1</v>
      </c>
      <c r="BA5208">
        <v>2</v>
      </c>
      <c r="BB5208">
        <v>2</v>
      </c>
      <c r="BC5208">
        <v>0</v>
      </c>
      <c r="BD5208">
        <v>0</v>
      </c>
      <c r="BE5208">
        <v>0</v>
      </c>
      <c r="BF5208">
        <v>0</v>
      </c>
      <c r="BG5208">
        <v>0</v>
      </c>
      <c r="BH5208">
        <v>0</v>
      </c>
      <c r="BI5208">
        <v>0</v>
      </c>
      <c r="BJ5208">
        <v>0</v>
      </c>
      <c r="BK5208">
        <v>0</v>
      </c>
      <c r="BL5208">
        <v>0</v>
      </c>
      <c r="BM5208">
        <v>0</v>
      </c>
      <c r="BN5208">
        <v>0</v>
      </c>
      <c r="BO5208">
        <v>1</v>
      </c>
      <c r="BP5208">
        <v>0</v>
      </c>
      <c r="BQ5208">
        <v>0</v>
      </c>
      <c r="BR5208">
        <v>0</v>
      </c>
      <c r="BS5208">
        <v>2</v>
      </c>
      <c r="BT5208">
        <v>13</v>
      </c>
      <c r="BU5208" t="s">
        <v>4980</v>
      </c>
    </row>
    <row r="5209" spans="1:73">
      <c r="A5209" t="s">
        <v>4897</v>
      </c>
      <c r="B5209" t="s">
        <v>4898</v>
      </c>
      <c r="C5209">
        <v>84</v>
      </c>
      <c r="D5209" t="s">
        <v>119</v>
      </c>
      <c r="E5209" t="s">
        <v>78</v>
      </c>
      <c r="F5209" t="s">
        <v>77</v>
      </c>
      <c r="G5209">
        <v>0</v>
      </c>
      <c r="H5209">
        <v>0</v>
      </c>
      <c r="I5209">
        <v>0</v>
      </c>
      <c r="J5209">
        <v>0</v>
      </c>
      <c r="K5209">
        <v>0</v>
      </c>
      <c r="L5209">
        <v>0</v>
      </c>
      <c r="M5209">
        <v>0</v>
      </c>
      <c r="N5209">
        <v>0</v>
      </c>
      <c r="O5209">
        <v>0</v>
      </c>
      <c r="P5209">
        <v>0</v>
      </c>
      <c r="Q5209">
        <v>0</v>
      </c>
      <c r="R5209">
        <v>0</v>
      </c>
      <c r="S5209">
        <v>1</v>
      </c>
      <c r="T5209">
        <v>0</v>
      </c>
      <c r="U5209">
        <v>0</v>
      </c>
      <c r="V5209">
        <v>0</v>
      </c>
      <c r="W5209">
        <v>0</v>
      </c>
      <c r="X5209">
        <v>0</v>
      </c>
      <c r="Y5209">
        <v>0</v>
      </c>
      <c r="Z5209">
        <v>0</v>
      </c>
      <c r="AA5209">
        <v>0</v>
      </c>
      <c r="AB5209">
        <v>4</v>
      </c>
      <c r="AC5209">
        <v>0</v>
      </c>
      <c r="AD5209">
        <v>0</v>
      </c>
      <c r="AE5209">
        <v>0</v>
      </c>
      <c r="AF5209">
        <v>0</v>
      </c>
      <c r="AG5209">
        <v>0</v>
      </c>
      <c r="AH5209">
        <v>0</v>
      </c>
      <c r="AI5209">
        <v>0</v>
      </c>
      <c r="AJ5209">
        <v>0</v>
      </c>
      <c r="AK5209">
        <v>0</v>
      </c>
      <c r="AL5209">
        <v>1</v>
      </c>
      <c r="AM5209">
        <v>0</v>
      </c>
      <c r="AN5209">
        <v>0</v>
      </c>
      <c r="AO5209">
        <v>0</v>
      </c>
      <c r="AP5209">
        <v>0</v>
      </c>
      <c r="AQ5209">
        <v>0</v>
      </c>
      <c r="AR5209">
        <v>0</v>
      </c>
      <c r="AS5209">
        <v>0</v>
      </c>
      <c r="AT5209">
        <v>0</v>
      </c>
      <c r="AU5209">
        <v>0</v>
      </c>
      <c r="AV5209">
        <v>0</v>
      </c>
      <c r="AW5209">
        <v>0</v>
      </c>
      <c r="AX5209">
        <v>1</v>
      </c>
      <c r="AY5209">
        <v>0</v>
      </c>
      <c r="AZ5209">
        <v>1</v>
      </c>
      <c r="BA5209">
        <v>2</v>
      </c>
      <c r="BB5209">
        <v>0</v>
      </c>
      <c r="BC5209">
        <v>0</v>
      </c>
      <c r="BD5209">
        <v>0</v>
      </c>
      <c r="BE5209">
        <v>0</v>
      </c>
      <c r="BF5209">
        <v>0</v>
      </c>
      <c r="BG5209">
        <v>0</v>
      </c>
      <c r="BH5209">
        <v>0</v>
      </c>
      <c r="BI5209">
        <v>1</v>
      </c>
      <c r="BJ5209">
        <v>0</v>
      </c>
      <c r="BK5209">
        <v>0</v>
      </c>
      <c r="BL5209">
        <v>0</v>
      </c>
      <c r="BM5209">
        <v>0</v>
      </c>
      <c r="BN5209">
        <v>0</v>
      </c>
      <c r="BO5209">
        <v>2</v>
      </c>
      <c r="BP5209">
        <v>0</v>
      </c>
      <c r="BQ5209">
        <v>0</v>
      </c>
      <c r="BR5209">
        <v>1</v>
      </c>
      <c r="BS5209">
        <v>1</v>
      </c>
      <c r="BT5209">
        <v>7</v>
      </c>
      <c r="BU5209" t="s">
        <v>4981</v>
      </c>
    </row>
    <row r="5210" spans="1:73">
      <c r="A5210" t="s">
        <v>4897</v>
      </c>
      <c r="B5210" t="s">
        <v>4898</v>
      </c>
      <c r="C5210">
        <v>85</v>
      </c>
      <c r="D5210" t="s">
        <v>119</v>
      </c>
      <c r="E5210" t="s">
        <v>4918</v>
      </c>
      <c r="F5210" t="s">
        <v>92</v>
      </c>
      <c r="G5210">
        <v>0</v>
      </c>
      <c r="H5210">
        <v>1</v>
      </c>
      <c r="I5210">
        <v>0</v>
      </c>
      <c r="J5210">
        <v>0</v>
      </c>
      <c r="K5210">
        <v>0</v>
      </c>
      <c r="L5210">
        <v>0</v>
      </c>
      <c r="M5210">
        <v>0</v>
      </c>
      <c r="N5210">
        <v>1</v>
      </c>
      <c r="O5210">
        <v>0</v>
      </c>
      <c r="P5210">
        <v>0</v>
      </c>
      <c r="Q5210">
        <v>0</v>
      </c>
      <c r="R5210">
        <v>0</v>
      </c>
      <c r="S5210">
        <v>2</v>
      </c>
      <c r="T5210">
        <v>1</v>
      </c>
      <c r="U5210">
        <v>0</v>
      </c>
      <c r="V5210">
        <v>1</v>
      </c>
      <c r="W5210">
        <v>1</v>
      </c>
      <c r="X5210">
        <v>0</v>
      </c>
      <c r="Y5210">
        <v>0</v>
      </c>
      <c r="Z5210">
        <v>0</v>
      </c>
      <c r="AA5210">
        <v>0</v>
      </c>
      <c r="AB5210">
        <v>8</v>
      </c>
      <c r="AC5210">
        <v>0</v>
      </c>
      <c r="AD5210">
        <v>0</v>
      </c>
      <c r="AE5210">
        <v>1</v>
      </c>
      <c r="AF5210">
        <v>0</v>
      </c>
      <c r="AG5210">
        <v>0</v>
      </c>
      <c r="AH5210">
        <v>0</v>
      </c>
      <c r="AI5210">
        <v>0</v>
      </c>
      <c r="AJ5210">
        <v>0</v>
      </c>
      <c r="AK5210">
        <v>0</v>
      </c>
      <c r="AL5210">
        <v>0</v>
      </c>
      <c r="AM5210">
        <v>1</v>
      </c>
      <c r="AN5210">
        <v>0</v>
      </c>
      <c r="AO5210">
        <v>0</v>
      </c>
      <c r="AP5210">
        <v>0</v>
      </c>
      <c r="AQ5210">
        <v>1</v>
      </c>
      <c r="AR5210">
        <v>0</v>
      </c>
      <c r="AS5210">
        <v>0</v>
      </c>
      <c r="AT5210">
        <v>0</v>
      </c>
      <c r="AU5210">
        <v>0</v>
      </c>
      <c r="AV5210">
        <v>1</v>
      </c>
      <c r="AW5210">
        <v>0</v>
      </c>
      <c r="AX5210">
        <v>0</v>
      </c>
      <c r="AY5210">
        <v>2</v>
      </c>
      <c r="AZ5210">
        <v>2</v>
      </c>
      <c r="BA5210">
        <v>3</v>
      </c>
      <c r="BB5210">
        <v>0</v>
      </c>
      <c r="BC5210">
        <v>0</v>
      </c>
      <c r="BD5210">
        <v>0</v>
      </c>
      <c r="BE5210">
        <v>0</v>
      </c>
      <c r="BF5210">
        <v>0</v>
      </c>
      <c r="BG5210">
        <v>0</v>
      </c>
      <c r="BH5210">
        <v>0</v>
      </c>
      <c r="BI5210">
        <v>1</v>
      </c>
      <c r="BJ5210">
        <v>0</v>
      </c>
      <c r="BK5210">
        <v>0</v>
      </c>
      <c r="BL5210">
        <v>0</v>
      </c>
      <c r="BM5210">
        <v>0</v>
      </c>
      <c r="BN5210">
        <v>0</v>
      </c>
      <c r="BO5210">
        <v>2</v>
      </c>
      <c r="BP5210">
        <v>0</v>
      </c>
      <c r="BQ5210">
        <v>0</v>
      </c>
      <c r="BR5210">
        <v>0</v>
      </c>
      <c r="BS5210">
        <v>2</v>
      </c>
      <c r="BT5210">
        <v>14</v>
      </c>
      <c r="BU5210" t="s">
        <v>4982</v>
      </c>
    </row>
    <row r="5211" spans="1:73">
      <c r="A5211" t="s">
        <v>4897</v>
      </c>
      <c r="B5211" t="s">
        <v>4898</v>
      </c>
      <c r="C5211">
        <v>86</v>
      </c>
      <c r="D5211" t="s">
        <v>119</v>
      </c>
      <c r="E5211" t="s">
        <v>78</v>
      </c>
      <c r="F5211" t="s">
        <v>77</v>
      </c>
      <c r="G5211">
        <v>0</v>
      </c>
      <c r="H5211">
        <v>1</v>
      </c>
      <c r="I5211">
        <v>0</v>
      </c>
      <c r="J5211">
        <v>0</v>
      </c>
      <c r="K5211">
        <v>0</v>
      </c>
      <c r="L5211">
        <v>0</v>
      </c>
      <c r="M5211">
        <v>0</v>
      </c>
      <c r="N5211">
        <v>0</v>
      </c>
      <c r="O5211">
        <v>0</v>
      </c>
      <c r="P5211">
        <v>0</v>
      </c>
      <c r="Q5211">
        <v>0</v>
      </c>
      <c r="R5211">
        <v>0</v>
      </c>
      <c r="S5211">
        <v>3</v>
      </c>
      <c r="T5211">
        <v>0</v>
      </c>
      <c r="U5211">
        <v>0</v>
      </c>
      <c r="V5211">
        <v>1</v>
      </c>
      <c r="W5211">
        <v>1</v>
      </c>
      <c r="X5211">
        <v>0</v>
      </c>
      <c r="Y5211">
        <v>0</v>
      </c>
      <c r="Z5211">
        <v>0</v>
      </c>
      <c r="AA5211">
        <v>0</v>
      </c>
      <c r="AB5211">
        <v>8</v>
      </c>
      <c r="AC5211">
        <v>0</v>
      </c>
      <c r="AD5211">
        <v>0</v>
      </c>
      <c r="AE5211">
        <v>0</v>
      </c>
      <c r="AF5211">
        <v>0</v>
      </c>
      <c r="AG5211">
        <v>0</v>
      </c>
      <c r="AH5211">
        <v>0</v>
      </c>
      <c r="AI5211">
        <v>0</v>
      </c>
      <c r="AJ5211">
        <v>0</v>
      </c>
      <c r="AK5211">
        <v>0</v>
      </c>
      <c r="AL5211">
        <v>0</v>
      </c>
      <c r="AM5211">
        <v>1</v>
      </c>
      <c r="AN5211">
        <v>0</v>
      </c>
      <c r="AO5211">
        <v>0</v>
      </c>
      <c r="AP5211">
        <v>0</v>
      </c>
      <c r="AQ5211">
        <v>2</v>
      </c>
      <c r="AR5211">
        <v>0</v>
      </c>
      <c r="AS5211">
        <v>0</v>
      </c>
      <c r="AT5211">
        <v>0</v>
      </c>
      <c r="AU5211">
        <v>0</v>
      </c>
      <c r="AV5211">
        <v>0</v>
      </c>
      <c r="AW5211">
        <v>0</v>
      </c>
      <c r="AX5211">
        <v>0</v>
      </c>
      <c r="AY5211">
        <v>1</v>
      </c>
      <c r="AZ5211">
        <v>1</v>
      </c>
      <c r="BA5211">
        <v>3</v>
      </c>
      <c r="BB5211">
        <v>0</v>
      </c>
      <c r="BC5211">
        <v>0</v>
      </c>
      <c r="BD5211">
        <v>0</v>
      </c>
      <c r="BE5211">
        <v>0</v>
      </c>
      <c r="BF5211">
        <v>0</v>
      </c>
      <c r="BG5211">
        <v>0</v>
      </c>
      <c r="BH5211">
        <v>0</v>
      </c>
      <c r="BI5211">
        <v>0</v>
      </c>
      <c r="BJ5211">
        <v>0</v>
      </c>
      <c r="BK5211">
        <v>0</v>
      </c>
      <c r="BL5211">
        <v>0</v>
      </c>
      <c r="BM5211">
        <v>0</v>
      </c>
      <c r="BN5211">
        <v>0</v>
      </c>
      <c r="BO5211">
        <v>1</v>
      </c>
      <c r="BP5211">
        <v>0</v>
      </c>
      <c r="BQ5211">
        <v>0</v>
      </c>
      <c r="BR5211">
        <v>0</v>
      </c>
      <c r="BS5211">
        <v>2</v>
      </c>
      <c r="BT5211">
        <v>14</v>
      </c>
      <c r="BU5211" t="s">
        <v>4983</v>
      </c>
    </row>
    <row r="5212" spans="1:73">
      <c r="A5212" t="s">
        <v>4897</v>
      </c>
      <c r="B5212" t="s">
        <v>4898</v>
      </c>
      <c r="C5212">
        <v>87</v>
      </c>
      <c r="D5212" t="s">
        <v>119</v>
      </c>
      <c r="E5212" t="s">
        <v>2904</v>
      </c>
      <c r="F5212" t="s">
        <v>92</v>
      </c>
      <c r="G5212">
        <v>1</v>
      </c>
      <c r="H5212">
        <v>1</v>
      </c>
      <c r="I5212">
        <v>2</v>
      </c>
      <c r="J5212">
        <v>0</v>
      </c>
      <c r="K5212">
        <v>0</v>
      </c>
      <c r="L5212">
        <v>6</v>
      </c>
      <c r="M5212">
        <v>0</v>
      </c>
      <c r="N5212">
        <v>10</v>
      </c>
      <c r="O5212">
        <v>0</v>
      </c>
      <c r="P5212">
        <v>0</v>
      </c>
      <c r="Q5212">
        <v>1</v>
      </c>
      <c r="R5212">
        <v>0</v>
      </c>
      <c r="S5212">
        <v>9</v>
      </c>
      <c r="T5212">
        <v>0</v>
      </c>
      <c r="U5212">
        <v>0</v>
      </c>
      <c r="V5212">
        <v>4</v>
      </c>
      <c r="W5212">
        <v>2</v>
      </c>
      <c r="X5212">
        <v>0</v>
      </c>
      <c r="Y5212">
        <v>0</v>
      </c>
      <c r="Z5212">
        <v>0</v>
      </c>
      <c r="AA5212">
        <v>0</v>
      </c>
      <c r="AB5212">
        <v>28</v>
      </c>
      <c r="AC5212">
        <v>4</v>
      </c>
      <c r="AD5212">
        <v>0</v>
      </c>
      <c r="AE5212">
        <v>0</v>
      </c>
      <c r="AF5212">
        <v>0</v>
      </c>
      <c r="AG5212">
        <v>0</v>
      </c>
      <c r="AH5212">
        <v>2</v>
      </c>
      <c r="AI5212">
        <v>0</v>
      </c>
      <c r="AJ5212">
        <v>0</v>
      </c>
      <c r="AK5212">
        <v>0</v>
      </c>
      <c r="AL5212">
        <v>0</v>
      </c>
      <c r="AM5212">
        <v>3</v>
      </c>
      <c r="AN5212">
        <v>0</v>
      </c>
      <c r="AO5212">
        <v>0</v>
      </c>
      <c r="AP5212">
        <v>0</v>
      </c>
      <c r="AQ5212">
        <v>2</v>
      </c>
      <c r="AR5212">
        <v>0</v>
      </c>
      <c r="AS5212">
        <v>0</v>
      </c>
      <c r="AT5212">
        <v>0</v>
      </c>
      <c r="AU5212">
        <v>7</v>
      </c>
      <c r="AV5212">
        <v>0</v>
      </c>
      <c r="AW5212">
        <v>1</v>
      </c>
      <c r="AX5212">
        <v>3</v>
      </c>
      <c r="AY5212">
        <v>1</v>
      </c>
      <c r="AZ5212">
        <v>0</v>
      </c>
      <c r="BA5212">
        <v>6</v>
      </c>
      <c r="BB5212">
        <v>1</v>
      </c>
      <c r="BC5212">
        <v>5</v>
      </c>
      <c r="BD5212">
        <v>0</v>
      </c>
      <c r="BE5212">
        <v>0</v>
      </c>
      <c r="BF5212">
        <v>0</v>
      </c>
      <c r="BG5212">
        <v>0</v>
      </c>
      <c r="BH5212">
        <v>0</v>
      </c>
      <c r="BI5212">
        <v>2</v>
      </c>
      <c r="BJ5212">
        <v>3</v>
      </c>
      <c r="BK5212">
        <v>0</v>
      </c>
      <c r="BL5212">
        <v>1</v>
      </c>
      <c r="BM5212">
        <v>0</v>
      </c>
      <c r="BN5212">
        <v>0</v>
      </c>
      <c r="BO5212">
        <v>11</v>
      </c>
      <c r="BP5212">
        <v>0</v>
      </c>
      <c r="BQ5212">
        <v>2</v>
      </c>
      <c r="BR5212">
        <v>1</v>
      </c>
      <c r="BS5212">
        <v>3</v>
      </c>
      <c r="BT5212">
        <v>42</v>
      </c>
      <c r="BU5212" t="s">
        <v>4984</v>
      </c>
    </row>
    <row r="5213" spans="1:73">
      <c r="A5213" t="s">
        <v>4897</v>
      </c>
      <c r="B5213" t="s">
        <v>4898</v>
      </c>
      <c r="C5213">
        <v>88</v>
      </c>
      <c r="D5213" t="s">
        <v>119</v>
      </c>
      <c r="E5213" t="s">
        <v>4910</v>
      </c>
      <c r="F5213" t="s">
        <v>101</v>
      </c>
      <c r="G5213">
        <v>0</v>
      </c>
      <c r="H5213">
        <v>2</v>
      </c>
      <c r="I5213">
        <v>0</v>
      </c>
      <c r="J5213">
        <v>0</v>
      </c>
      <c r="K5213">
        <v>0</v>
      </c>
      <c r="L5213">
        <v>1</v>
      </c>
      <c r="M5213">
        <v>0</v>
      </c>
      <c r="N5213">
        <v>1</v>
      </c>
      <c r="O5213">
        <v>0</v>
      </c>
      <c r="P5213">
        <v>0</v>
      </c>
      <c r="Q5213">
        <v>0</v>
      </c>
      <c r="R5213">
        <v>0</v>
      </c>
      <c r="S5213">
        <v>0</v>
      </c>
      <c r="T5213">
        <v>0</v>
      </c>
      <c r="U5213">
        <v>0</v>
      </c>
      <c r="V5213">
        <v>0</v>
      </c>
      <c r="W5213">
        <v>0</v>
      </c>
      <c r="X5213">
        <v>0</v>
      </c>
      <c r="Y5213">
        <v>0</v>
      </c>
      <c r="Z5213">
        <v>0</v>
      </c>
      <c r="AA5213">
        <v>0</v>
      </c>
      <c r="AB5213">
        <v>5</v>
      </c>
      <c r="AC5213">
        <v>0</v>
      </c>
      <c r="AD5213">
        <v>0</v>
      </c>
      <c r="AE5213">
        <v>0</v>
      </c>
      <c r="AF5213">
        <v>0</v>
      </c>
      <c r="AG5213">
        <v>0</v>
      </c>
      <c r="AH5213">
        <v>2</v>
      </c>
      <c r="AI5213">
        <v>0</v>
      </c>
      <c r="AJ5213">
        <v>0</v>
      </c>
      <c r="AK5213">
        <v>0</v>
      </c>
      <c r="AL5213">
        <v>0</v>
      </c>
      <c r="AM5213">
        <v>0</v>
      </c>
      <c r="AN5213">
        <v>0</v>
      </c>
      <c r="AO5213">
        <v>0</v>
      </c>
      <c r="AP5213">
        <v>0</v>
      </c>
      <c r="AQ5213">
        <v>0</v>
      </c>
      <c r="AR5213">
        <v>0</v>
      </c>
      <c r="AS5213">
        <v>0</v>
      </c>
      <c r="AT5213">
        <v>0</v>
      </c>
      <c r="AU5213">
        <v>0</v>
      </c>
      <c r="AV5213">
        <v>0</v>
      </c>
      <c r="AW5213">
        <v>0</v>
      </c>
      <c r="AX5213">
        <v>2</v>
      </c>
      <c r="AY5213">
        <v>1</v>
      </c>
      <c r="AZ5213">
        <v>0</v>
      </c>
      <c r="BA5213">
        <v>2</v>
      </c>
      <c r="BB5213">
        <v>0</v>
      </c>
      <c r="BC5213">
        <v>0</v>
      </c>
      <c r="BD5213">
        <v>0</v>
      </c>
      <c r="BE5213">
        <v>0</v>
      </c>
      <c r="BF5213">
        <v>0</v>
      </c>
      <c r="BG5213">
        <v>0</v>
      </c>
      <c r="BH5213">
        <v>0</v>
      </c>
      <c r="BI5213">
        <v>1</v>
      </c>
      <c r="BJ5213">
        <v>0</v>
      </c>
      <c r="BK5213">
        <v>0</v>
      </c>
      <c r="BL5213">
        <v>0</v>
      </c>
      <c r="BM5213">
        <v>0</v>
      </c>
      <c r="BN5213">
        <v>0</v>
      </c>
      <c r="BO5213">
        <v>0</v>
      </c>
      <c r="BP5213">
        <v>0</v>
      </c>
      <c r="BQ5213">
        <v>0</v>
      </c>
      <c r="BR5213">
        <v>0</v>
      </c>
      <c r="BS5213">
        <v>1</v>
      </c>
      <c r="BT5213">
        <v>6</v>
      </c>
      <c r="BU5213" t="s">
        <v>4985</v>
      </c>
    </row>
    <row r="5214" spans="1:73">
      <c r="A5214" t="s">
        <v>4897</v>
      </c>
      <c r="B5214" t="s">
        <v>4898</v>
      </c>
      <c r="C5214">
        <v>89</v>
      </c>
      <c r="D5214" t="s">
        <v>119</v>
      </c>
      <c r="E5214" t="s">
        <v>2904</v>
      </c>
      <c r="F5214" t="s">
        <v>92</v>
      </c>
      <c r="G5214">
        <v>0</v>
      </c>
      <c r="H5214">
        <v>3</v>
      </c>
      <c r="I5214">
        <v>0</v>
      </c>
      <c r="J5214">
        <v>0</v>
      </c>
      <c r="K5214">
        <v>0</v>
      </c>
      <c r="L5214">
        <v>10</v>
      </c>
      <c r="M5214">
        <v>0</v>
      </c>
      <c r="N5214">
        <v>9</v>
      </c>
      <c r="O5214">
        <v>0</v>
      </c>
      <c r="P5214">
        <v>0</v>
      </c>
      <c r="Q5214">
        <v>0</v>
      </c>
      <c r="R5214">
        <v>0</v>
      </c>
      <c r="S5214">
        <v>15</v>
      </c>
      <c r="T5214">
        <v>9</v>
      </c>
      <c r="U5214">
        <v>0</v>
      </c>
      <c r="V5214">
        <v>0</v>
      </c>
      <c r="W5214">
        <v>2</v>
      </c>
      <c r="X5214">
        <v>0</v>
      </c>
      <c r="Y5214">
        <v>0</v>
      </c>
      <c r="Z5214">
        <v>0</v>
      </c>
      <c r="AA5214">
        <v>0</v>
      </c>
      <c r="AB5214">
        <v>62</v>
      </c>
      <c r="AC5214">
        <v>0</v>
      </c>
      <c r="AD5214">
        <v>0</v>
      </c>
      <c r="AE5214">
        <v>1</v>
      </c>
      <c r="AF5214">
        <v>0</v>
      </c>
      <c r="AG5214">
        <v>0</v>
      </c>
      <c r="AH5214">
        <v>2</v>
      </c>
      <c r="AI5214">
        <v>7</v>
      </c>
      <c r="AJ5214">
        <v>0</v>
      </c>
      <c r="AK5214">
        <v>0</v>
      </c>
      <c r="AL5214">
        <v>1</v>
      </c>
      <c r="AM5214">
        <v>7</v>
      </c>
      <c r="AN5214">
        <v>0</v>
      </c>
      <c r="AO5214">
        <v>0</v>
      </c>
      <c r="AP5214">
        <v>0</v>
      </c>
      <c r="AQ5214">
        <v>2</v>
      </c>
      <c r="AR5214">
        <v>0</v>
      </c>
      <c r="AS5214">
        <v>0</v>
      </c>
      <c r="AT5214">
        <v>1</v>
      </c>
      <c r="AU5214">
        <v>8</v>
      </c>
      <c r="AV5214">
        <v>4</v>
      </c>
      <c r="AW5214">
        <v>0</v>
      </c>
      <c r="AX5214">
        <v>7</v>
      </c>
      <c r="AY5214">
        <v>10</v>
      </c>
      <c r="AZ5214">
        <v>5</v>
      </c>
      <c r="BA5214">
        <v>14</v>
      </c>
      <c r="BB5214">
        <v>3</v>
      </c>
      <c r="BC5214">
        <v>19</v>
      </c>
      <c r="BD5214">
        <v>0</v>
      </c>
      <c r="BE5214">
        <v>0</v>
      </c>
      <c r="BF5214">
        <v>0</v>
      </c>
      <c r="BG5214">
        <v>0</v>
      </c>
      <c r="BH5214">
        <v>0</v>
      </c>
      <c r="BI5214">
        <v>5</v>
      </c>
      <c r="BJ5214">
        <v>6</v>
      </c>
      <c r="BK5214">
        <v>0</v>
      </c>
      <c r="BL5214">
        <v>3</v>
      </c>
      <c r="BM5214">
        <v>0</v>
      </c>
      <c r="BN5214">
        <v>8</v>
      </c>
      <c r="BO5214">
        <v>14</v>
      </c>
      <c r="BP5214">
        <v>3</v>
      </c>
      <c r="BQ5214">
        <v>0</v>
      </c>
      <c r="BR5214">
        <v>1</v>
      </c>
      <c r="BS5214">
        <v>4</v>
      </c>
      <c r="BT5214">
        <v>99</v>
      </c>
      <c r="BU5214" t="s">
        <v>4986</v>
      </c>
    </row>
    <row r="5215" spans="1:73">
      <c r="A5215" t="s">
        <v>4897</v>
      </c>
      <c r="B5215" t="s">
        <v>4898</v>
      </c>
      <c r="C5215">
        <v>90</v>
      </c>
      <c r="D5215" t="s">
        <v>119</v>
      </c>
      <c r="E5215" t="s">
        <v>78</v>
      </c>
      <c r="F5215" t="s">
        <v>77</v>
      </c>
      <c r="G5215">
        <v>1</v>
      </c>
      <c r="H5215">
        <v>1</v>
      </c>
      <c r="I5215">
        <v>0</v>
      </c>
      <c r="J5215">
        <v>0</v>
      </c>
      <c r="K5215">
        <v>0</v>
      </c>
      <c r="L5215">
        <v>1</v>
      </c>
      <c r="M5215">
        <v>0</v>
      </c>
      <c r="N5215">
        <v>3</v>
      </c>
      <c r="O5215">
        <v>0</v>
      </c>
      <c r="P5215">
        <v>0</v>
      </c>
      <c r="Q5215">
        <v>0</v>
      </c>
      <c r="R5215">
        <v>2</v>
      </c>
      <c r="S5215">
        <v>11</v>
      </c>
      <c r="T5215">
        <v>4</v>
      </c>
      <c r="U5215">
        <v>0</v>
      </c>
      <c r="V5215">
        <v>2</v>
      </c>
      <c r="W5215">
        <v>0</v>
      </c>
      <c r="X5215">
        <v>0</v>
      </c>
      <c r="Y5215">
        <v>0</v>
      </c>
      <c r="Z5215">
        <v>0</v>
      </c>
      <c r="AA5215">
        <v>0</v>
      </c>
      <c r="AB5215">
        <v>21</v>
      </c>
      <c r="AC5215">
        <v>1</v>
      </c>
      <c r="AD5215">
        <v>0</v>
      </c>
      <c r="AE5215">
        <v>0</v>
      </c>
      <c r="AF5215">
        <v>0</v>
      </c>
      <c r="AG5215">
        <v>0</v>
      </c>
      <c r="AH5215">
        <v>0</v>
      </c>
      <c r="AI5215">
        <v>6</v>
      </c>
      <c r="AJ5215">
        <v>0</v>
      </c>
      <c r="AK5215">
        <v>0</v>
      </c>
      <c r="AL5215">
        <v>0</v>
      </c>
      <c r="AM5215">
        <v>8</v>
      </c>
      <c r="AN5215">
        <v>0</v>
      </c>
      <c r="AO5215">
        <v>0</v>
      </c>
      <c r="AP5215">
        <v>1</v>
      </c>
      <c r="AQ5215">
        <v>0</v>
      </c>
      <c r="AR5215">
        <v>0</v>
      </c>
      <c r="AS5215">
        <v>0</v>
      </c>
      <c r="AT5215">
        <v>0</v>
      </c>
      <c r="AU5215">
        <v>0</v>
      </c>
      <c r="AV5215">
        <v>0</v>
      </c>
      <c r="AW5215">
        <v>0</v>
      </c>
      <c r="AX5215">
        <v>2</v>
      </c>
      <c r="AY5215">
        <v>4</v>
      </c>
      <c r="AZ5215">
        <v>4</v>
      </c>
      <c r="BA5215">
        <v>10</v>
      </c>
      <c r="BB5215">
        <v>1</v>
      </c>
      <c r="BC5215">
        <v>2</v>
      </c>
      <c r="BD5215">
        <v>0</v>
      </c>
      <c r="BE5215">
        <v>0</v>
      </c>
      <c r="BF5215">
        <v>0</v>
      </c>
      <c r="BG5215">
        <v>0</v>
      </c>
      <c r="BH5215">
        <v>0</v>
      </c>
      <c r="BI5215">
        <v>3</v>
      </c>
      <c r="BJ5215">
        <v>1</v>
      </c>
      <c r="BK5215">
        <v>0</v>
      </c>
      <c r="BL5215">
        <v>0</v>
      </c>
      <c r="BM5215">
        <v>0</v>
      </c>
      <c r="BN5215">
        <v>0</v>
      </c>
      <c r="BO5215">
        <v>5</v>
      </c>
      <c r="BP5215">
        <v>1</v>
      </c>
      <c r="BQ5215">
        <v>0</v>
      </c>
      <c r="BR5215">
        <v>1</v>
      </c>
      <c r="BS5215">
        <v>1</v>
      </c>
      <c r="BT5215">
        <v>37</v>
      </c>
      <c r="BU5215" t="s">
        <v>4987</v>
      </c>
    </row>
    <row r="5216" spans="1:73">
      <c r="A5216" t="s">
        <v>4897</v>
      </c>
      <c r="B5216" t="s">
        <v>4898</v>
      </c>
      <c r="C5216">
        <v>91</v>
      </c>
      <c r="D5216" t="s">
        <v>119</v>
      </c>
      <c r="E5216" t="s">
        <v>4923</v>
      </c>
      <c r="F5216" t="s">
        <v>101</v>
      </c>
      <c r="G5216">
        <v>0</v>
      </c>
      <c r="H5216">
        <v>16</v>
      </c>
      <c r="I5216">
        <v>4</v>
      </c>
      <c r="J5216">
        <v>0</v>
      </c>
      <c r="K5216">
        <v>0</v>
      </c>
      <c r="L5216">
        <v>18</v>
      </c>
      <c r="M5216">
        <v>1</v>
      </c>
      <c r="N5216">
        <v>30</v>
      </c>
      <c r="O5216">
        <v>0</v>
      </c>
      <c r="P5216">
        <v>0</v>
      </c>
      <c r="Q5216">
        <v>3</v>
      </c>
      <c r="R5216">
        <v>3</v>
      </c>
      <c r="S5216">
        <v>33</v>
      </c>
      <c r="T5216">
        <v>22</v>
      </c>
      <c r="U5216">
        <v>0</v>
      </c>
      <c r="V5216">
        <v>7</v>
      </c>
      <c r="W5216">
        <v>8</v>
      </c>
      <c r="X5216">
        <v>0</v>
      </c>
      <c r="Y5216">
        <v>0</v>
      </c>
      <c r="Z5216">
        <v>0</v>
      </c>
      <c r="AA5216">
        <v>0</v>
      </c>
      <c r="AB5216">
        <v>177</v>
      </c>
      <c r="AC5216">
        <v>3</v>
      </c>
      <c r="AD5216">
        <v>0</v>
      </c>
      <c r="AE5216">
        <v>0</v>
      </c>
      <c r="AF5216">
        <v>0</v>
      </c>
      <c r="AG5216">
        <v>1</v>
      </c>
      <c r="AH5216">
        <v>3</v>
      </c>
      <c r="AI5216">
        <v>15</v>
      </c>
      <c r="AJ5216">
        <v>0</v>
      </c>
      <c r="AK5216">
        <v>0</v>
      </c>
      <c r="AL5216">
        <v>0</v>
      </c>
      <c r="AM5216">
        <v>36</v>
      </c>
      <c r="AN5216">
        <v>2</v>
      </c>
      <c r="AO5216">
        <v>5</v>
      </c>
      <c r="AP5216">
        <v>3</v>
      </c>
      <c r="AQ5216">
        <v>4</v>
      </c>
      <c r="AR5216">
        <v>0</v>
      </c>
      <c r="AS5216">
        <v>0</v>
      </c>
      <c r="AT5216">
        <v>3</v>
      </c>
      <c r="AU5216">
        <v>5</v>
      </c>
      <c r="AV5216">
        <v>6</v>
      </c>
      <c r="AW5216">
        <v>4</v>
      </c>
      <c r="AX5216">
        <v>15</v>
      </c>
      <c r="AY5216">
        <v>39</v>
      </c>
      <c r="AZ5216">
        <v>31</v>
      </c>
      <c r="BA5216">
        <v>51</v>
      </c>
      <c r="BB5216">
        <v>6</v>
      </c>
      <c r="BC5216">
        <v>22</v>
      </c>
      <c r="BD5216">
        <v>0</v>
      </c>
      <c r="BE5216">
        <v>0</v>
      </c>
      <c r="BF5216">
        <v>6</v>
      </c>
      <c r="BG5216">
        <v>0</v>
      </c>
      <c r="BH5216">
        <v>0</v>
      </c>
      <c r="BI5216">
        <v>14</v>
      </c>
      <c r="BJ5216">
        <v>9</v>
      </c>
      <c r="BK5216">
        <v>0</v>
      </c>
      <c r="BL5216">
        <v>5</v>
      </c>
      <c r="BM5216">
        <v>1</v>
      </c>
      <c r="BN5216">
        <v>7</v>
      </c>
      <c r="BO5216">
        <v>42</v>
      </c>
      <c r="BP5216">
        <v>0</v>
      </c>
      <c r="BQ5216">
        <v>0</v>
      </c>
      <c r="BR5216">
        <v>11</v>
      </c>
      <c r="BS5216">
        <v>7</v>
      </c>
      <c r="BT5216">
        <v>261</v>
      </c>
      <c r="BU5216" t="s">
        <v>4988</v>
      </c>
    </row>
    <row r="5217" spans="1:73">
      <c r="A5217" t="s">
        <v>4897</v>
      </c>
      <c r="B5217" t="s">
        <v>4898</v>
      </c>
      <c r="C5217">
        <v>92</v>
      </c>
      <c r="D5217" t="s">
        <v>119</v>
      </c>
      <c r="E5217" t="s">
        <v>78</v>
      </c>
      <c r="F5217" t="s">
        <v>77</v>
      </c>
      <c r="G5217">
        <v>0</v>
      </c>
      <c r="H5217">
        <v>1</v>
      </c>
      <c r="I5217">
        <v>0</v>
      </c>
      <c r="J5217">
        <v>0</v>
      </c>
      <c r="K5217">
        <v>0</v>
      </c>
      <c r="L5217">
        <v>0</v>
      </c>
      <c r="M5217">
        <v>0</v>
      </c>
      <c r="N5217">
        <v>3</v>
      </c>
      <c r="O5217">
        <v>0</v>
      </c>
      <c r="P5217">
        <v>0</v>
      </c>
      <c r="Q5217">
        <v>0</v>
      </c>
      <c r="R5217">
        <v>0</v>
      </c>
      <c r="S5217">
        <v>6</v>
      </c>
      <c r="T5217">
        <v>2</v>
      </c>
      <c r="U5217">
        <v>0</v>
      </c>
      <c r="V5217">
        <v>2</v>
      </c>
      <c r="W5217">
        <v>1</v>
      </c>
      <c r="X5217">
        <v>0</v>
      </c>
      <c r="Y5217">
        <v>0</v>
      </c>
      <c r="Z5217">
        <v>0</v>
      </c>
      <c r="AA5217">
        <v>0</v>
      </c>
      <c r="AB5217">
        <v>17</v>
      </c>
      <c r="AC5217">
        <v>1</v>
      </c>
      <c r="AD5217">
        <v>0</v>
      </c>
      <c r="AE5217">
        <v>0</v>
      </c>
      <c r="AF5217">
        <v>0</v>
      </c>
      <c r="AG5217">
        <v>0</v>
      </c>
      <c r="AH5217">
        <v>3</v>
      </c>
      <c r="AI5217">
        <v>2</v>
      </c>
      <c r="AJ5217">
        <v>0</v>
      </c>
      <c r="AK5217">
        <v>0</v>
      </c>
      <c r="AL5217">
        <v>1</v>
      </c>
      <c r="AM5217">
        <v>0</v>
      </c>
      <c r="AN5217">
        <v>0</v>
      </c>
      <c r="AO5217">
        <v>0</v>
      </c>
      <c r="AP5217">
        <v>1</v>
      </c>
      <c r="AQ5217">
        <v>0</v>
      </c>
      <c r="AR5217">
        <v>0</v>
      </c>
      <c r="AS5217">
        <v>0</v>
      </c>
      <c r="AT5217">
        <v>0</v>
      </c>
      <c r="AU5217">
        <v>0</v>
      </c>
      <c r="AV5217">
        <v>0</v>
      </c>
      <c r="AW5217">
        <v>0</v>
      </c>
      <c r="AX5217">
        <v>6</v>
      </c>
      <c r="AY5217">
        <v>4</v>
      </c>
      <c r="AZ5217">
        <v>5</v>
      </c>
      <c r="BA5217">
        <v>7</v>
      </c>
      <c r="BB5217">
        <v>1</v>
      </c>
      <c r="BC5217">
        <v>3</v>
      </c>
      <c r="BD5217">
        <v>0</v>
      </c>
      <c r="BE5217">
        <v>0</v>
      </c>
      <c r="BF5217">
        <v>0</v>
      </c>
      <c r="BG5217">
        <v>0</v>
      </c>
      <c r="BH5217">
        <v>0</v>
      </c>
      <c r="BI5217">
        <v>4</v>
      </c>
      <c r="BJ5217">
        <v>1</v>
      </c>
      <c r="BK5217">
        <v>0</v>
      </c>
      <c r="BL5217">
        <v>0</v>
      </c>
      <c r="BM5217">
        <v>0</v>
      </c>
      <c r="BN5217">
        <v>1</v>
      </c>
      <c r="BO5217">
        <v>7</v>
      </c>
      <c r="BP5217">
        <v>0</v>
      </c>
      <c r="BQ5217">
        <v>0</v>
      </c>
      <c r="BR5217">
        <v>3</v>
      </c>
      <c r="BS5217">
        <v>1</v>
      </c>
      <c r="BT5217">
        <v>26</v>
      </c>
      <c r="BU5217" t="s">
        <v>4989</v>
      </c>
    </row>
    <row r="5218" spans="1:73">
      <c r="A5218" t="s">
        <v>4897</v>
      </c>
      <c r="B5218" t="s">
        <v>4898</v>
      </c>
      <c r="C5218">
        <v>93</v>
      </c>
      <c r="D5218" t="s">
        <v>119</v>
      </c>
      <c r="E5218" t="s">
        <v>4918</v>
      </c>
      <c r="F5218" t="s">
        <v>92</v>
      </c>
      <c r="G5218">
        <v>1</v>
      </c>
      <c r="H5218">
        <v>1</v>
      </c>
      <c r="I5218">
        <v>0</v>
      </c>
      <c r="J5218">
        <v>0</v>
      </c>
      <c r="K5218">
        <v>0</v>
      </c>
      <c r="L5218">
        <v>5</v>
      </c>
      <c r="M5218">
        <v>0</v>
      </c>
      <c r="N5218">
        <v>4</v>
      </c>
      <c r="O5218">
        <v>0</v>
      </c>
      <c r="P5218">
        <v>0</v>
      </c>
      <c r="Q5218">
        <v>1</v>
      </c>
      <c r="R5218">
        <v>1</v>
      </c>
      <c r="S5218">
        <v>11</v>
      </c>
      <c r="T5218">
        <v>4</v>
      </c>
      <c r="U5218">
        <v>0</v>
      </c>
      <c r="V5218">
        <v>0</v>
      </c>
      <c r="W5218">
        <v>3</v>
      </c>
      <c r="X5218">
        <v>0</v>
      </c>
      <c r="Y5218">
        <v>0</v>
      </c>
      <c r="Z5218">
        <v>0</v>
      </c>
      <c r="AA5218">
        <v>0</v>
      </c>
      <c r="AB5218">
        <v>33</v>
      </c>
      <c r="AC5218">
        <v>0</v>
      </c>
      <c r="AD5218">
        <v>0</v>
      </c>
      <c r="AE5218">
        <v>0</v>
      </c>
      <c r="AF5218">
        <v>0</v>
      </c>
      <c r="AG5218">
        <v>0</v>
      </c>
      <c r="AH5218">
        <v>3</v>
      </c>
      <c r="AI5218">
        <v>1</v>
      </c>
      <c r="AJ5218">
        <v>0</v>
      </c>
      <c r="AK5218">
        <v>0</v>
      </c>
      <c r="AL5218">
        <v>0</v>
      </c>
      <c r="AM5218">
        <v>1</v>
      </c>
      <c r="AN5218">
        <v>0</v>
      </c>
      <c r="AO5218">
        <v>0</v>
      </c>
      <c r="AP5218">
        <v>0</v>
      </c>
      <c r="AQ5218">
        <v>2</v>
      </c>
      <c r="AR5218">
        <v>0</v>
      </c>
      <c r="AS5218">
        <v>0</v>
      </c>
      <c r="AT5218">
        <v>1</v>
      </c>
      <c r="AU5218">
        <v>1</v>
      </c>
      <c r="AV5218">
        <v>0</v>
      </c>
      <c r="AW5218">
        <v>0</v>
      </c>
      <c r="AX5218">
        <v>7</v>
      </c>
      <c r="AY5218">
        <v>10</v>
      </c>
      <c r="AZ5218">
        <v>5</v>
      </c>
      <c r="BA5218">
        <v>8</v>
      </c>
      <c r="BB5218">
        <v>3</v>
      </c>
      <c r="BC5218">
        <v>3</v>
      </c>
      <c r="BD5218">
        <v>0</v>
      </c>
      <c r="BE5218">
        <v>0</v>
      </c>
      <c r="BF5218">
        <v>0</v>
      </c>
      <c r="BG5218">
        <v>0</v>
      </c>
      <c r="BH5218">
        <v>0</v>
      </c>
      <c r="BI5218">
        <v>4</v>
      </c>
      <c r="BJ5218">
        <v>2</v>
      </c>
      <c r="BK5218">
        <v>0</v>
      </c>
      <c r="BL5218">
        <v>1</v>
      </c>
      <c r="BM5218">
        <v>2</v>
      </c>
      <c r="BN5218">
        <v>1</v>
      </c>
      <c r="BO5218">
        <v>6</v>
      </c>
      <c r="BP5218">
        <v>0</v>
      </c>
      <c r="BQ5218">
        <v>1</v>
      </c>
      <c r="BR5218">
        <v>2</v>
      </c>
      <c r="BS5218">
        <v>1</v>
      </c>
      <c r="BT5218">
        <v>55</v>
      </c>
      <c r="BU5218" t="s">
        <v>4990</v>
      </c>
    </row>
    <row r="5219" spans="1:73">
      <c r="A5219" t="s">
        <v>4897</v>
      </c>
      <c r="B5219" t="s">
        <v>4898</v>
      </c>
      <c r="C5219">
        <v>94</v>
      </c>
      <c r="D5219" t="s">
        <v>119</v>
      </c>
      <c r="E5219" t="s">
        <v>4923</v>
      </c>
      <c r="F5219" t="s">
        <v>101</v>
      </c>
      <c r="G5219">
        <v>0</v>
      </c>
      <c r="H5219">
        <v>0</v>
      </c>
      <c r="I5219">
        <v>0</v>
      </c>
      <c r="J5219">
        <v>0</v>
      </c>
      <c r="K5219">
        <v>0</v>
      </c>
      <c r="L5219">
        <v>0</v>
      </c>
      <c r="M5219">
        <v>0</v>
      </c>
      <c r="N5219">
        <v>2</v>
      </c>
      <c r="O5219">
        <v>0</v>
      </c>
      <c r="P5219">
        <v>0</v>
      </c>
      <c r="Q5219">
        <v>1</v>
      </c>
      <c r="R5219">
        <v>0</v>
      </c>
      <c r="S5219">
        <v>4</v>
      </c>
      <c r="T5219">
        <v>0</v>
      </c>
      <c r="U5219">
        <v>0</v>
      </c>
      <c r="V5219">
        <v>1</v>
      </c>
      <c r="W5219">
        <v>0</v>
      </c>
      <c r="X5219">
        <v>0</v>
      </c>
      <c r="Y5219">
        <v>0</v>
      </c>
      <c r="Z5219">
        <v>0</v>
      </c>
      <c r="AA5219">
        <v>0</v>
      </c>
      <c r="AB5219">
        <v>7</v>
      </c>
      <c r="AC5219">
        <v>1</v>
      </c>
      <c r="AD5219">
        <v>0</v>
      </c>
      <c r="AE5219">
        <v>0</v>
      </c>
      <c r="AF5219">
        <v>0</v>
      </c>
      <c r="AG5219">
        <v>0</v>
      </c>
      <c r="AH5219">
        <v>0</v>
      </c>
      <c r="AI5219">
        <v>2</v>
      </c>
      <c r="AJ5219">
        <v>0</v>
      </c>
      <c r="AK5219">
        <v>0</v>
      </c>
      <c r="AL5219">
        <v>0</v>
      </c>
      <c r="AM5219">
        <v>3</v>
      </c>
      <c r="AN5219">
        <v>0</v>
      </c>
      <c r="AO5219">
        <v>0</v>
      </c>
      <c r="AP5219">
        <v>0</v>
      </c>
      <c r="AQ5219">
        <v>0</v>
      </c>
      <c r="AR5219">
        <v>0</v>
      </c>
      <c r="AS5219">
        <v>0</v>
      </c>
      <c r="AT5219">
        <v>0</v>
      </c>
      <c r="AU5219">
        <v>0</v>
      </c>
      <c r="AV5219">
        <v>0</v>
      </c>
      <c r="AW5219">
        <v>0</v>
      </c>
      <c r="AX5219">
        <v>1</v>
      </c>
      <c r="AY5219">
        <v>1</v>
      </c>
      <c r="AZ5219">
        <v>2</v>
      </c>
      <c r="BA5219">
        <v>4</v>
      </c>
      <c r="BB5219">
        <v>0</v>
      </c>
      <c r="BC5219">
        <v>0</v>
      </c>
      <c r="BD5219">
        <v>0</v>
      </c>
      <c r="BE5219">
        <v>0</v>
      </c>
      <c r="BF5219">
        <v>0</v>
      </c>
      <c r="BG5219">
        <v>0</v>
      </c>
      <c r="BH5219">
        <v>0</v>
      </c>
      <c r="BI5219">
        <v>1</v>
      </c>
      <c r="BJ5219">
        <v>0</v>
      </c>
      <c r="BK5219">
        <v>0</v>
      </c>
      <c r="BL5219">
        <v>0</v>
      </c>
      <c r="BM5219">
        <v>0</v>
      </c>
      <c r="BN5219">
        <v>0</v>
      </c>
      <c r="BO5219">
        <v>3</v>
      </c>
      <c r="BP5219">
        <v>1</v>
      </c>
      <c r="BQ5219">
        <v>0</v>
      </c>
      <c r="BR5219">
        <v>0</v>
      </c>
      <c r="BS5219">
        <v>1</v>
      </c>
      <c r="BT5219">
        <v>9</v>
      </c>
      <c r="BU5219" t="s">
        <v>4991</v>
      </c>
    </row>
    <row r="5220" spans="1:73">
      <c r="A5220" t="s">
        <v>4897</v>
      </c>
      <c r="B5220" t="s">
        <v>4898</v>
      </c>
      <c r="C5220">
        <v>95</v>
      </c>
      <c r="D5220" t="s">
        <v>119</v>
      </c>
      <c r="E5220" t="s">
        <v>4918</v>
      </c>
      <c r="F5220" t="s">
        <v>92</v>
      </c>
      <c r="G5220">
        <v>0</v>
      </c>
      <c r="H5220">
        <v>3</v>
      </c>
      <c r="I5220">
        <v>0</v>
      </c>
      <c r="J5220">
        <v>0</v>
      </c>
      <c r="K5220">
        <v>0</v>
      </c>
      <c r="L5220">
        <v>1</v>
      </c>
      <c r="M5220">
        <v>0</v>
      </c>
      <c r="N5220">
        <v>7</v>
      </c>
      <c r="O5220">
        <v>0</v>
      </c>
      <c r="P5220">
        <v>0</v>
      </c>
      <c r="Q5220">
        <v>1</v>
      </c>
      <c r="R5220">
        <v>1</v>
      </c>
      <c r="S5220">
        <v>16</v>
      </c>
      <c r="T5220">
        <v>5</v>
      </c>
      <c r="U5220">
        <v>0</v>
      </c>
      <c r="V5220">
        <v>3</v>
      </c>
      <c r="W5220">
        <v>6</v>
      </c>
      <c r="X5220">
        <v>0</v>
      </c>
      <c r="Y5220">
        <v>0</v>
      </c>
      <c r="Z5220">
        <v>0</v>
      </c>
      <c r="AA5220">
        <v>0</v>
      </c>
      <c r="AB5220">
        <v>34</v>
      </c>
      <c r="AC5220">
        <v>2</v>
      </c>
      <c r="AD5220">
        <v>0</v>
      </c>
      <c r="AE5220">
        <v>0</v>
      </c>
      <c r="AF5220">
        <v>0</v>
      </c>
      <c r="AG5220">
        <v>0</v>
      </c>
      <c r="AH5220">
        <v>0</v>
      </c>
      <c r="AI5220">
        <v>3</v>
      </c>
      <c r="AJ5220">
        <v>0</v>
      </c>
      <c r="AK5220">
        <v>0</v>
      </c>
      <c r="AL5220">
        <v>1</v>
      </c>
      <c r="AM5220">
        <v>8</v>
      </c>
      <c r="AN5220">
        <v>0</v>
      </c>
      <c r="AO5220">
        <v>3</v>
      </c>
      <c r="AP5220">
        <v>0</v>
      </c>
      <c r="AQ5220">
        <v>0</v>
      </c>
      <c r="AR5220">
        <v>0</v>
      </c>
      <c r="AS5220">
        <v>0</v>
      </c>
      <c r="AT5220">
        <v>0</v>
      </c>
      <c r="AU5220">
        <v>0</v>
      </c>
      <c r="AV5220">
        <v>0</v>
      </c>
      <c r="AW5220">
        <v>0</v>
      </c>
      <c r="AX5220">
        <v>1</v>
      </c>
      <c r="AY5220">
        <v>7</v>
      </c>
      <c r="AZ5220">
        <v>4</v>
      </c>
      <c r="BA5220">
        <v>10</v>
      </c>
      <c r="BB5220">
        <v>1</v>
      </c>
      <c r="BC5220">
        <v>4</v>
      </c>
      <c r="BD5220">
        <v>0</v>
      </c>
      <c r="BE5220">
        <v>0</v>
      </c>
      <c r="BF5220">
        <v>0</v>
      </c>
      <c r="BG5220">
        <v>0</v>
      </c>
      <c r="BH5220">
        <v>0</v>
      </c>
      <c r="BI5220">
        <v>1</v>
      </c>
      <c r="BJ5220">
        <v>2</v>
      </c>
      <c r="BK5220">
        <v>0</v>
      </c>
      <c r="BL5220">
        <v>1</v>
      </c>
      <c r="BM5220">
        <v>0</v>
      </c>
      <c r="BN5220">
        <v>1</v>
      </c>
      <c r="BO5220">
        <v>9</v>
      </c>
      <c r="BP5220">
        <v>1</v>
      </c>
      <c r="BQ5220">
        <v>0</v>
      </c>
      <c r="BR5220">
        <v>0</v>
      </c>
      <c r="BS5220">
        <v>2</v>
      </c>
      <c r="BT5220">
        <v>49</v>
      </c>
      <c r="BU5220" t="s">
        <v>4992</v>
      </c>
    </row>
    <row r="5221" spans="1:73">
      <c r="A5221" t="s">
        <v>4897</v>
      </c>
      <c r="B5221" t="s">
        <v>4898</v>
      </c>
      <c r="C5221">
        <v>96</v>
      </c>
      <c r="D5221" t="s">
        <v>119</v>
      </c>
      <c r="E5221" t="s">
        <v>4923</v>
      </c>
      <c r="F5221" t="s">
        <v>101</v>
      </c>
      <c r="G5221">
        <v>0</v>
      </c>
      <c r="H5221">
        <v>0</v>
      </c>
      <c r="I5221">
        <v>0</v>
      </c>
      <c r="J5221">
        <v>0</v>
      </c>
      <c r="K5221">
        <v>0</v>
      </c>
      <c r="L5221">
        <v>1</v>
      </c>
      <c r="M5221">
        <v>0</v>
      </c>
      <c r="N5221">
        <v>0</v>
      </c>
      <c r="O5221">
        <v>0</v>
      </c>
      <c r="P5221">
        <v>0</v>
      </c>
      <c r="Q5221">
        <v>0</v>
      </c>
      <c r="R5221">
        <v>0</v>
      </c>
      <c r="S5221">
        <v>1</v>
      </c>
      <c r="T5221">
        <v>1</v>
      </c>
      <c r="U5221">
        <v>0</v>
      </c>
      <c r="V5221">
        <v>0</v>
      </c>
      <c r="W5221">
        <v>1</v>
      </c>
      <c r="X5221">
        <v>0</v>
      </c>
      <c r="Y5221">
        <v>0</v>
      </c>
      <c r="Z5221">
        <v>0</v>
      </c>
      <c r="AA5221">
        <v>0</v>
      </c>
      <c r="AB5221">
        <v>2</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v>0</v>
      </c>
      <c r="BC5221">
        <v>0</v>
      </c>
      <c r="BD5221">
        <v>0</v>
      </c>
      <c r="BE5221">
        <v>0</v>
      </c>
      <c r="BF5221">
        <v>0</v>
      </c>
      <c r="BG5221">
        <v>0</v>
      </c>
      <c r="BH5221">
        <v>0</v>
      </c>
      <c r="BI5221">
        <v>0</v>
      </c>
      <c r="BJ5221">
        <v>0</v>
      </c>
      <c r="BK5221">
        <v>0</v>
      </c>
      <c r="BL5221">
        <v>0</v>
      </c>
      <c r="BM5221">
        <v>0</v>
      </c>
      <c r="BN5221">
        <v>0</v>
      </c>
      <c r="BO5221">
        <v>0</v>
      </c>
      <c r="BP5221">
        <v>0</v>
      </c>
      <c r="BQ5221">
        <v>0</v>
      </c>
      <c r="BR5221">
        <v>0</v>
      </c>
      <c r="BS5221">
        <v>1</v>
      </c>
      <c r="BT5221">
        <v>4</v>
      </c>
      <c r="BU5221" t="s">
        <v>4993</v>
      </c>
    </row>
    <row r="5222" spans="1:73">
      <c r="A5222" t="s">
        <v>4897</v>
      </c>
      <c r="B5222" t="s">
        <v>4898</v>
      </c>
      <c r="C5222">
        <v>97</v>
      </c>
      <c r="D5222" t="s">
        <v>119</v>
      </c>
      <c r="E5222" t="s">
        <v>4918</v>
      </c>
      <c r="F5222" t="s">
        <v>92</v>
      </c>
      <c r="G5222">
        <v>0</v>
      </c>
      <c r="H5222">
        <v>2</v>
      </c>
      <c r="I5222">
        <v>2</v>
      </c>
      <c r="J5222">
        <v>0</v>
      </c>
      <c r="K5222">
        <v>0</v>
      </c>
      <c r="L5222">
        <v>5</v>
      </c>
      <c r="M5222">
        <v>0</v>
      </c>
      <c r="N5222">
        <v>3</v>
      </c>
      <c r="O5222">
        <v>0</v>
      </c>
      <c r="P5222">
        <v>0</v>
      </c>
      <c r="Q5222">
        <v>2</v>
      </c>
      <c r="R5222">
        <v>0</v>
      </c>
      <c r="S5222">
        <v>12</v>
      </c>
      <c r="T5222">
        <v>3</v>
      </c>
      <c r="U5222">
        <v>0</v>
      </c>
      <c r="V5222">
        <v>1</v>
      </c>
      <c r="W5222">
        <v>4</v>
      </c>
      <c r="X5222">
        <v>0</v>
      </c>
      <c r="Y5222">
        <v>0</v>
      </c>
      <c r="Z5222">
        <v>1</v>
      </c>
      <c r="AA5222">
        <v>0</v>
      </c>
      <c r="AB5222">
        <v>25</v>
      </c>
      <c r="AC5222">
        <v>0</v>
      </c>
      <c r="AD5222">
        <v>0</v>
      </c>
      <c r="AE5222">
        <v>0</v>
      </c>
      <c r="AF5222">
        <v>0</v>
      </c>
      <c r="AG5222">
        <v>0</v>
      </c>
      <c r="AH5222">
        <v>0</v>
      </c>
      <c r="AI5222">
        <v>2</v>
      </c>
      <c r="AJ5222">
        <v>0</v>
      </c>
      <c r="AK5222">
        <v>0</v>
      </c>
      <c r="AL5222">
        <v>2</v>
      </c>
      <c r="AM5222">
        <v>5</v>
      </c>
      <c r="AN5222">
        <v>0</v>
      </c>
      <c r="AO5222">
        <v>0</v>
      </c>
      <c r="AP5222">
        <v>0</v>
      </c>
      <c r="AQ5222">
        <v>2</v>
      </c>
      <c r="AR5222">
        <v>0</v>
      </c>
      <c r="AS5222">
        <v>0</v>
      </c>
      <c r="AT5222">
        <v>0</v>
      </c>
      <c r="AU5222">
        <v>0</v>
      </c>
      <c r="AV5222">
        <v>0</v>
      </c>
      <c r="AW5222">
        <v>1</v>
      </c>
      <c r="AX5222">
        <v>4</v>
      </c>
      <c r="AY5222">
        <v>3</v>
      </c>
      <c r="AZ5222">
        <v>4</v>
      </c>
      <c r="BA5222">
        <v>9</v>
      </c>
      <c r="BB5222">
        <v>1</v>
      </c>
      <c r="BC5222">
        <v>0</v>
      </c>
      <c r="BD5222">
        <v>0</v>
      </c>
      <c r="BE5222">
        <v>0</v>
      </c>
      <c r="BF5222">
        <v>0</v>
      </c>
      <c r="BG5222">
        <v>0</v>
      </c>
      <c r="BH5222">
        <v>0</v>
      </c>
      <c r="BI5222">
        <v>3</v>
      </c>
      <c r="BJ5222">
        <v>0</v>
      </c>
      <c r="BK5222">
        <v>0</v>
      </c>
      <c r="BL5222">
        <v>0</v>
      </c>
      <c r="BM5222">
        <v>0</v>
      </c>
      <c r="BN5222">
        <v>1</v>
      </c>
      <c r="BO5222">
        <v>6</v>
      </c>
      <c r="BP5222">
        <v>1</v>
      </c>
      <c r="BQ5222">
        <v>0</v>
      </c>
      <c r="BR5222">
        <v>0</v>
      </c>
      <c r="BS5222">
        <v>1</v>
      </c>
      <c r="BT5222">
        <v>38</v>
      </c>
      <c r="BU5222" t="s">
        <v>4994</v>
      </c>
    </row>
    <row r="5223" spans="1:73">
      <c r="A5223" t="s">
        <v>4897</v>
      </c>
      <c r="B5223" t="s">
        <v>4898</v>
      </c>
      <c r="C5223">
        <v>98</v>
      </c>
      <c r="D5223" t="s">
        <v>119</v>
      </c>
      <c r="E5223" t="s">
        <v>4923</v>
      </c>
      <c r="F5223" t="s">
        <v>101</v>
      </c>
      <c r="G5223">
        <v>2</v>
      </c>
      <c r="H5223">
        <v>9</v>
      </c>
      <c r="I5223">
        <v>0</v>
      </c>
      <c r="J5223">
        <v>0</v>
      </c>
      <c r="K5223">
        <v>0</v>
      </c>
      <c r="L5223">
        <v>8</v>
      </c>
      <c r="M5223">
        <v>0</v>
      </c>
      <c r="N5223">
        <v>22</v>
      </c>
      <c r="O5223">
        <v>0</v>
      </c>
      <c r="P5223">
        <v>0</v>
      </c>
      <c r="Q5223">
        <v>4</v>
      </c>
      <c r="R5223">
        <v>2</v>
      </c>
      <c r="S5223">
        <v>35</v>
      </c>
      <c r="T5223">
        <v>13</v>
      </c>
      <c r="U5223">
        <v>0</v>
      </c>
      <c r="V5223">
        <v>5</v>
      </c>
      <c r="W5223">
        <v>6</v>
      </c>
      <c r="X5223">
        <v>0</v>
      </c>
      <c r="Y5223">
        <v>0</v>
      </c>
      <c r="Z5223">
        <v>0</v>
      </c>
      <c r="AA5223">
        <v>0</v>
      </c>
      <c r="AB5223">
        <v>96</v>
      </c>
      <c r="AC5223">
        <v>2</v>
      </c>
      <c r="AD5223">
        <v>0</v>
      </c>
      <c r="AE5223">
        <v>0</v>
      </c>
      <c r="AF5223">
        <v>0</v>
      </c>
      <c r="AG5223">
        <v>0</v>
      </c>
      <c r="AH5223">
        <v>0</v>
      </c>
      <c r="AI5223">
        <v>10</v>
      </c>
      <c r="AJ5223">
        <v>0</v>
      </c>
      <c r="AK5223">
        <v>0</v>
      </c>
      <c r="AL5223">
        <v>4</v>
      </c>
      <c r="AM5223">
        <v>13</v>
      </c>
      <c r="AN5223">
        <v>0</v>
      </c>
      <c r="AO5223">
        <v>2</v>
      </c>
      <c r="AP5223">
        <v>4</v>
      </c>
      <c r="AQ5223">
        <v>4</v>
      </c>
      <c r="AR5223">
        <v>0</v>
      </c>
      <c r="AS5223">
        <v>0</v>
      </c>
      <c r="AT5223">
        <v>2</v>
      </c>
      <c r="AU5223">
        <v>0</v>
      </c>
      <c r="AV5223">
        <v>0</v>
      </c>
      <c r="AW5223">
        <v>0</v>
      </c>
      <c r="AX5223">
        <v>15</v>
      </c>
      <c r="AY5223">
        <v>15</v>
      </c>
      <c r="AZ5223">
        <v>24</v>
      </c>
      <c r="BA5223">
        <v>30</v>
      </c>
      <c r="BB5223">
        <v>3</v>
      </c>
      <c r="BC5223">
        <v>13</v>
      </c>
      <c r="BD5223">
        <v>0</v>
      </c>
      <c r="BE5223">
        <v>0</v>
      </c>
      <c r="BF5223">
        <v>0</v>
      </c>
      <c r="BG5223">
        <v>0</v>
      </c>
      <c r="BH5223">
        <v>0</v>
      </c>
      <c r="BI5223">
        <v>17</v>
      </c>
      <c r="BJ5223">
        <v>6</v>
      </c>
      <c r="BK5223">
        <v>0</v>
      </c>
      <c r="BL5223">
        <v>4</v>
      </c>
      <c r="BM5223">
        <v>0</v>
      </c>
      <c r="BN5223">
        <v>1</v>
      </c>
      <c r="BO5223">
        <v>28</v>
      </c>
      <c r="BP5223">
        <v>3</v>
      </c>
      <c r="BQ5223">
        <v>0</v>
      </c>
      <c r="BR5223">
        <v>10</v>
      </c>
      <c r="BS5223">
        <v>6</v>
      </c>
      <c r="BT5223">
        <v>140</v>
      </c>
      <c r="BU5223" t="s">
        <v>4995</v>
      </c>
    </row>
    <row r="5224" spans="1:73">
      <c r="A5224" t="s">
        <v>4897</v>
      </c>
      <c r="B5224" t="s">
        <v>4898</v>
      </c>
      <c r="C5224">
        <v>99</v>
      </c>
      <c r="D5224" t="s">
        <v>119</v>
      </c>
      <c r="E5224" t="s">
        <v>78</v>
      </c>
      <c r="F5224" t="s">
        <v>77</v>
      </c>
      <c r="G5224">
        <v>0</v>
      </c>
      <c r="H5224">
        <v>0</v>
      </c>
      <c r="I5224">
        <v>0</v>
      </c>
      <c r="J5224">
        <v>0</v>
      </c>
      <c r="K5224">
        <v>0</v>
      </c>
      <c r="L5224">
        <v>1</v>
      </c>
      <c r="M5224">
        <v>0</v>
      </c>
      <c r="N5224">
        <v>1</v>
      </c>
      <c r="O5224">
        <v>0</v>
      </c>
      <c r="P5224">
        <v>0</v>
      </c>
      <c r="Q5224">
        <v>0</v>
      </c>
      <c r="R5224">
        <v>0</v>
      </c>
      <c r="S5224">
        <v>2</v>
      </c>
      <c r="T5224">
        <v>0</v>
      </c>
      <c r="U5224">
        <v>0</v>
      </c>
      <c r="V5224">
        <v>1</v>
      </c>
      <c r="W5224">
        <v>0</v>
      </c>
      <c r="X5224">
        <v>0</v>
      </c>
      <c r="Y5224">
        <v>0</v>
      </c>
      <c r="Z5224">
        <v>0</v>
      </c>
      <c r="AA5224">
        <v>0</v>
      </c>
      <c r="AB5224">
        <v>7</v>
      </c>
      <c r="AC5224">
        <v>0</v>
      </c>
      <c r="AD5224">
        <v>0</v>
      </c>
      <c r="AE5224">
        <v>0</v>
      </c>
      <c r="AF5224">
        <v>0</v>
      </c>
      <c r="AG5224">
        <v>0</v>
      </c>
      <c r="AH5224">
        <v>0</v>
      </c>
      <c r="AI5224">
        <v>0</v>
      </c>
      <c r="AJ5224">
        <v>0</v>
      </c>
      <c r="AK5224">
        <v>0</v>
      </c>
      <c r="AL5224">
        <v>0</v>
      </c>
      <c r="AM5224">
        <v>1</v>
      </c>
      <c r="AN5224">
        <v>0</v>
      </c>
      <c r="AO5224">
        <v>0</v>
      </c>
      <c r="AP5224">
        <v>1</v>
      </c>
      <c r="AQ5224">
        <v>0</v>
      </c>
      <c r="AR5224">
        <v>0</v>
      </c>
      <c r="AS5224">
        <v>0</v>
      </c>
      <c r="AT5224">
        <v>0</v>
      </c>
      <c r="AU5224">
        <v>2</v>
      </c>
      <c r="AV5224">
        <v>0</v>
      </c>
      <c r="AW5224">
        <v>0</v>
      </c>
      <c r="AX5224">
        <v>1</v>
      </c>
      <c r="AY5224">
        <v>3</v>
      </c>
      <c r="AZ5224">
        <v>1</v>
      </c>
      <c r="BA5224">
        <v>2</v>
      </c>
      <c r="BB5224">
        <v>0</v>
      </c>
      <c r="BC5224">
        <v>3</v>
      </c>
      <c r="BD5224">
        <v>0</v>
      </c>
      <c r="BE5224">
        <v>0</v>
      </c>
      <c r="BF5224">
        <v>0</v>
      </c>
      <c r="BG5224">
        <v>0</v>
      </c>
      <c r="BH5224">
        <v>0</v>
      </c>
      <c r="BI5224">
        <v>2</v>
      </c>
      <c r="BJ5224">
        <v>1</v>
      </c>
      <c r="BK5224">
        <v>0</v>
      </c>
      <c r="BL5224">
        <v>0</v>
      </c>
      <c r="BM5224">
        <v>0</v>
      </c>
      <c r="BN5224">
        <v>0</v>
      </c>
      <c r="BO5224">
        <v>3</v>
      </c>
      <c r="BP5224">
        <v>0</v>
      </c>
      <c r="BQ5224">
        <v>0</v>
      </c>
      <c r="BR5224">
        <v>1</v>
      </c>
      <c r="BS5224">
        <v>1</v>
      </c>
      <c r="BT5224">
        <v>11</v>
      </c>
      <c r="BU5224" t="s">
        <v>4996</v>
      </c>
    </row>
    <row r="5225" spans="1:73">
      <c r="A5225" t="s">
        <v>4897</v>
      </c>
      <c r="B5225" t="s">
        <v>4898</v>
      </c>
      <c r="C5225">
        <v>100</v>
      </c>
      <c r="D5225" t="s">
        <v>119</v>
      </c>
      <c r="E5225" t="s">
        <v>4918</v>
      </c>
      <c r="F5225" t="s">
        <v>92</v>
      </c>
      <c r="G5225">
        <v>1</v>
      </c>
      <c r="H5225">
        <v>7</v>
      </c>
      <c r="I5225">
        <v>1</v>
      </c>
      <c r="J5225">
        <v>0</v>
      </c>
      <c r="K5225">
        <v>0</v>
      </c>
      <c r="L5225">
        <v>5</v>
      </c>
      <c r="M5225">
        <v>0</v>
      </c>
      <c r="N5225">
        <v>5</v>
      </c>
      <c r="O5225">
        <v>0</v>
      </c>
      <c r="P5225">
        <v>0</v>
      </c>
      <c r="Q5225">
        <v>1</v>
      </c>
      <c r="R5225">
        <v>0</v>
      </c>
      <c r="S5225">
        <v>12</v>
      </c>
      <c r="T5225">
        <v>5</v>
      </c>
      <c r="U5225">
        <v>0</v>
      </c>
      <c r="V5225">
        <v>2</v>
      </c>
      <c r="W5225">
        <v>4</v>
      </c>
      <c r="X5225">
        <v>0</v>
      </c>
      <c r="Y5225">
        <v>0</v>
      </c>
      <c r="Z5225">
        <v>0</v>
      </c>
      <c r="AA5225">
        <v>0</v>
      </c>
      <c r="AB5225">
        <v>38</v>
      </c>
      <c r="AC5225">
        <v>0</v>
      </c>
      <c r="AD5225">
        <v>0</v>
      </c>
      <c r="AE5225">
        <v>0</v>
      </c>
      <c r="AF5225">
        <v>0</v>
      </c>
      <c r="AG5225">
        <v>0</v>
      </c>
      <c r="AH5225">
        <v>3</v>
      </c>
      <c r="AI5225">
        <v>2</v>
      </c>
      <c r="AJ5225">
        <v>0</v>
      </c>
      <c r="AK5225">
        <v>0</v>
      </c>
      <c r="AL5225">
        <v>0</v>
      </c>
      <c r="AM5225">
        <v>2</v>
      </c>
      <c r="AN5225">
        <v>0</v>
      </c>
      <c r="AO5225">
        <v>1</v>
      </c>
      <c r="AP5225">
        <v>3</v>
      </c>
      <c r="AQ5225">
        <v>0</v>
      </c>
      <c r="AR5225">
        <v>0</v>
      </c>
      <c r="AS5225">
        <v>0</v>
      </c>
      <c r="AT5225">
        <v>0</v>
      </c>
      <c r="AU5225">
        <v>3</v>
      </c>
      <c r="AV5225">
        <v>0</v>
      </c>
      <c r="AW5225">
        <v>1</v>
      </c>
      <c r="AX5225">
        <v>7</v>
      </c>
      <c r="AY5225">
        <v>11</v>
      </c>
      <c r="AZ5225">
        <v>6</v>
      </c>
      <c r="BA5225">
        <v>9</v>
      </c>
      <c r="BB5225">
        <v>1</v>
      </c>
      <c r="BC5225">
        <v>5</v>
      </c>
      <c r="BD5225">
        <v>0</v>
      </c>
      <c r="BE5225">
        <v>0</v>
      </c>
      <c r="BF5225">
        <v>0</v>
      </c>
      <c r="BG5225">
        <v>0</v>
      </c>
      <c r="BH5225">
        <v>0</v>
      </c>
      <c r="BI5225">
        <v>4</v>
      </c>
      <c r="BJ5225">
        <v>2</v>
      </c>
      <c r="BK5225">
        <v>0</v>
      </c>
      <c r="BL5225">
        <v>0</v>
      </c>
      <c r="BM5225">
        <v>0</v>
      </c>
      <c r="BN5225">
        <v>0</v>
      </c>
      <c r="BO5225">
        <v>9</v>
      </c>
      <c r="BP5225">
        <v>3</v>
      </c>
      <c r="BQ5225">
        <v>0</v>
      </c>
      <c r="BR5225">
        <v>0</v>
      </c>
      <c r="BS5225">
        <v>2</v>
      </c>
      <c r="BT5225">
        <v>56</v>
      </c>
      <c r="BU5225" t="s">
        <v>4997</v>
      </c>
    </row>
    <row r="5226" spans="1:73">
      <c r="A5226" t="s">
        <v>4897</v>
      </c>
      <c r="B5226" t="s">
        <v>4898</v>
      </c>
      <c r="C5226">
        <v>101</v>
      </c>
      <c r="D5226" t="s">
        <v>119</v>
      </c>
      <c r="E5226" t="s">
        <v>78</v>
      </c>
      <c r="F5226" t="s">
        <v>77</v>
      </c>
      <c r="G5226">
        <v>1</v>
      </c>
      <c r="H5226">
        <v>1</v>
      </c>
      <c r="I5226">
        <v>0</v>
      </c>
      <c r="J5226">
        <v>0</v>
      </c>
      <c r="K5226">
        <v>0</v>
      </c>
      <c r="L5226">
        <v>1</v>
      </c>
      <c r="M5226">
        <v>0</v>
      </c>
      <c r="N5226">
        <v>2</v>
      </c>
      <c r="O5226">
        <v>0</v>
      </c>
      <c r="P5226">
        <v>0</v>
      </c>
      <c r="Q5226">
        <v>0</v>
      </c>
      <c r="R5226">
        <v>0</v>
      </c>
      <c r="S5226">
        <v>0</v>
      </c>
      <c r="T5226">
        <v>0</v>
      </c>
      <c r="U5226">
        <v>0</v>
      </c>
      <c r="V5226">
        <v>0</v>
      </c>
      <c r="W5226">
        <v>0</v>
      </c>
      <c r="X5226">
        <v>0</v>
      </c>
      <c r="Y5226">
        <v>0</v>
      </c>
      <c r="Z5226">
        <v>0</v>
      </c>
      <c r="AA5226">
        <v>0</v>
      </c>
      <c r="AB5226">
        <v>7</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2</v>
      </c>
      <c r="AY5226">
        <v>2</v>
      </c>
      <c r="AZ5226">
        <v>2</v>
      </c>
      <c r="BA5226">
        <v>2</v>
      </c>
      <c r="BB5226">
        <v>0</v>
      </c>
      <c r="BC5226">
        <v>0</v>
      </c>
      <c r="BD5226">
        <v>0</v>
      </c>
      <c r="BE5226">
        <v>0</v>
      </c>
      <c r="BF5226">
        <v>0</v>
      </c>
      <c r="BG5226">
        <v>0</v>
      </c>
      <c r="BH5226">
        <v>0</v>
      </c>
      <c r="BI5226">
        <v>2</v>
      </c>
      <c r="BJ5226">
        <v>0</v>
      </c>
      <c r="BK5226">
        <v>0</v>
      </c>
      <c r="BL5226">
        <v>0</v>
      </c>
      <c r="BM5226">
        <v>0</v>
      </c>
      <c r="BN5226">
        <v>0</v>
      </c>
      <c r="BO5226">
        <v>2</v>
      </c>
      <c r="BP5226">
        <v>0</v>
      </c>
      <c r="BQ5226">
        <v>0</v>
      </c>
      <c r="BR5226">
        <v>1</v>
      </c>
      <c r="BS5226">
        <v>1</v>
      </c>
      <c r="BT5226">
        <v>12</v>
      </c>
      <c r="BU5226" t="s">
        <v>4998</v>
      </c>
    </row>
    <row r="5227" spans="1:73">
      <c r="A5227" t="s">
        <v>4897</v>
      </c>
      <c r="B5227" t="s">
        <v>4898</v>
      </c>
      <c r="C5227">
        <v>102</v>
      </c>
      <c r="D5227" t="s">
        <v>119</v>
      </c>
      <c r="E5227" t="s">
        <v>4918</v>
      </c>
      <c r="F5227" t="s">
        <v>92</v>
      </c>
      <c r="G5227">
        <v>3</v>
      </c>
      <c r="H5227">
        <v>5</v>
      </c>
      <c r="I5227">
        <v>0</v>
      </c>
      <c r="J5227">
        <v>0</v>
      </c>
      <c r="K5227">
        <v>0</v>
      </c>
      <c r="L5227">
        <v>8</v>
      </c>
      <c r="M5227">
        <v>0</v>
      </c>
      <c r="N5227">
        <v>21</v>
      </c>
      <c r="O5227">
        <v>0</v>
      </c>
      <c r="P5227">
        <v>0</v>
      </c>
      <c r="Q5227">
        <v>0</v>
      </c>
      <c r="R5227">
        <v>0</v>
      </c>
      <c r="S5227">
        <v>21</v>
      </c>
      <c r="T5227">
        <v>7</v>
      </c>
      <c r="U5227">
        <v>0</v>
      </c>
      <c r="V5227">
        <v>4</v>
      </c>
      <c r="W5227">
        <v>4</v>
      </c>
      <c r="X5227">
        <v>0</v>
      </c>
      <c r="Y5227">
        <v>0</v>
      </c>
      <c r="Z5227">
        <v>0</v>
      </c>
      <c r="AA5227">
        <v>0</v>
      </c>
      <c r="AB5227">
        <v>68</v>
      </c>
      <c r="AC5227">
        <v>5</v>
      </c>
      <c r="AD5227">
        <v>0</v>
      </c>
      <c r="AE5227">
        <v>0</v>
      </c>
      <c r="AF5227">
        <v>0</v>
      </c>
      <c r="AG5227">
        <v>0</v>
      </c>
      <c r="AH5227">
        <v>1</v>
      </c>
      <c r="AI5227">
        <v>11</v>
      </c>
      <c r="AJ5227">
        <v>0</v>
      </c>
      <c r="AK5227">
        <v>0</v>
      </c>
      <c r="AL5227">
        <v>0</v>
      </c>
      <c r="AM5227">
        <v>9</v>
      </c>
      <c r="AN5227">
        <v>0</v>
      </c>
      <c r="AO5227">
        <v>0</v>
      </c>
      <c r="AP5227">
        <v>4</v>
      </c>
      <c r="AQ5227">
        <v>5</v>
      </c>
      <c r="AR5227">
        <v>0</v>
      </c>
      <c r="AS5227">
        <v>0</v>
      </c>
      <c r="AT5227">
        <v>0</v>
      </c>
      <c r="AU5227">
        <v>6</v>
      </c>
      <c r="AV5227">
        <v>1</v>
      </c>
      <c r="AW5227">
        <v>0</v>
      </c>
      <c r="AX5227">
        <v>8</v>
      </c>
      <c r="AY5227">
        <v>6</v>
      </c>
      <c r="AZ5227">
        <v>18</v>
      </c>
      <c r="BA5227">
        <v>18</v>
      </c>
      <c r="BB5227">
        <v>0</v>
      </c>
      <c r="BC5227">
        <v>9</v>
      </c>
      <c r="BD5227">
        <v>0</v>
      </c>
      <c r="BE5227">
        <v>0</v>
      </c>
      <c r="BF5227">
        <v>1</v>
      </c>
      <c r="BG5227">
        <v>0</v>
      </c>
      <c r="BH5227">
        <v>0</v>
      </c>
      <c r="BI5227">
        <v>8</v>
      </c>
      <c r="BJ5227">
        <v>1</v>
      </c>
      <c r="BK5227">
        <v>0</v>
      </c>
      <c r="BL5227">
        <v>1</v>
      </c>
      <c r="BM5227">
        <v>0</v>
      </c>
      <c r="BN5227">
        <v>4</v>
      </c>
      <c r="BO5227">
        <v>29</v>
      </c>
      <c r="BP5227">
        <v>7</v>
      </c>
      <c r="BQ5227">
        <v>1</v>
      </c>
      <c r="BR5227">
        <v>0</v>
      </c>
      <c r="BS5227">
        <v>8</v>
      </c>
      <c r="BT5227">
        <v>109</v>
      </c>
      <c r="BU5227" t="s">
        <v>4999</v>
      </c>
    </row>
    <row r="5228" spans="1:73">
      <c r="A5228" t="s">
        <v>4897</v>
      </c>
      <c r="B5228" t="s">
        <v>4898</v>
      </c>
      <c r="C5228">
        <v>103</v>
      </c>
      <c r="D5228" t="s">
        <v>119</v>
      </c>
      <c r="E5228" t="s">
        <v>78</v>
      </c>
      <c r="F5228" t="s">
        <v>77</v>
      </c>
      <c r="G5228">
        <v>0</v>
      </c>
      <c r="H5228">
        <v>0</v>
      </c>
      <c r="I5228">
        <v>0</v>
      </c>
      <c r="J5228">
        <v>0</v>
      </c>
      <c r="K5228">
        <v>0</v>
      </c>
      <c r="L5228">
        <v>0</v>
      </c>
      <c r="M5228">
        <v>0</v>
      </c>
      <c r="N5228">
        <v>0</v>
      </c>
      <c r="O5228">
        <v>0</v>
      </c>
      <c r="P5228">
        <v>0</v>
      </c>
      <c r="Q5228">
        <v>0</v>
      </c>
      <c r="R5228">
        <v>0</v>
      </c>
      <c r="S5228">
        <v>1</v>
      </c>
      <c r="T5228">
        <v>0</v>
      </c>
      <c r="U5228">
        <v>0</v>
      </c>
      <c r="V5228">
        <v>0</v>
      </c>
      <c r="W5228">
        <v>0</v>
      </c>
      <c r="X5228">
        <v>0</v>
      </c>
      <c r="Y5228">
        <v>0</v>
      </c>
      <c r="Z5228">
        <v>0</v>
      </c>
      <c r="AA5228">
        <v>0</v>
      </c>
      <c r="AB5228">
        <v>0</v>
      </c>
      <c r="AC5228">
        <v>0</v>
      </c>
      <c r="AD5228">
        <v>0</v>
      </c>
      <c r="AE5228">
        <v>0</v>
      </c>
      <c r="AF5228">
        <v>0</v>
      </c>
      <c r="AG5228">
        <v>0</v>
      </c>
      <c r="AH5228">
        <v>0</v>
      </c>
      <c r="AI5228">
        <v>0</v>
      </c>
      <c r="AJ5228">
        <v>0</v>
      </c>
      <c r="AK5228">
        <v>0</v>
      </c>
      <c r="AL5228">
        <v>1</v>
      </c>
      <c r="AM5228">
        <v>0</v>
      </c>
      <c r="AN5228">
        <v>0</v>
      </c>
      <c r="AO5228">
        <v>0</v>
      </c>
      <c r="AP5228">
        <v>0</v>
      </c>
      <c r="AQ5228">
        <v>0</v>
      </c>
      <c r="AR5228">
        <v>0</v>
      </c>
      <c r="AS5228">
        <v>0</v>
      </c>
      <c r="AT5228">
        <v>0</v>
      </c>
      <c r="AU5228">
        <v>0</v>
      </c>
      <c r="AV5228">
        <v>0</v>
      </c>
      <c r="AW5228">
        <v>0</v>
      </c>
      <c r="AX5228">
        <v>0</v>
      </c>
      <c r="AY5228">
        <v>0</v>
      </c>
      <c r="AZ5228">
        <v>1</v>
      </c>
      <c r="BA5228">
        <v>0</v>
      </c>
      <c r="BB5228">
        <v>0</v>
      </c>
      <c r="BC5228">
        <v>0</v>
      </c>
      <c r="BD5228">
        <v>0</v>
      </c>
      <c r="BE5228">
        <v>0</v>
      </c>
      <c r="BF5228">
        <v>0</v>
      </c>
      <c r="BG5228">
        <v>0</v>
      </c>
      <c r="BH5228">
        <v>0</v>
      </c>
      <c r="BI5228">
        <v>0</v>
      </c>
      <c r="BJ5228">
        <v>0</v>
      </c>
      <c r="BK5228">
        <v>0</v>
      </c>
      <c r="BL5228">
        <v>0</v>
      </c>
      <c r="BM5228">
        <v>0</v>
      </c>
      <c r="BN5228">
        <v>0</v>
      </c>
      <c r="BO5228">
        <v>1</v>
      </c>
      <c r="BP5228">
        <v>0</v>
      </c>
      <c r="BQ5228">
        <v>0</v>
      </c>
      <c r="BR5228">
        <v>0</v>
      </c>
      <c r="BS5228">
        <v>1</v>
      </c>
      <c r="BT5228">
        <v>3</v>
      </c>
      <c r="BU5228" t="s">
        <v>5000</v>
      </c>
    </row>
    <row r="5229" spans="1:73">
      <c r="A5229" t="s">
        <v>4897</v>
      </c>
      <c r="B5229" t="s">
        <v>4898</v>
      </c>
      <c r="C5229">
        <v>104</v>
      </c>
      <c r="D5229" t="s">
        <v>119</v>
      </c>
      <c r="E5229" t="s">
        <v>4918</v>
      </c>
      <c r="F5229" t="s">
        <v>92</v>
      </c>
      <c r="G5229">
        <v>1</v>
      </c>
      <c r="H5229">
        <v>15</v>
      </c>
      <c r="I5229">
        <v>0</v>
      </c>
      <c r="J5229">
        <v>0</v>
      </c>
      <c r="K5229">
        <v>0</v>
      </c>
      <c r="L5229">
        <v>14</v>
      </c>
      <c r="M5229">
        <v>0</v>
      </c>
      <c r="N5229">
        <v>32</v>
      </c>
      <c r="O5229">
        <v>0</v>
      </c>
      <c r="P5229">
        <v>0</v>
      </c>
      <c r="Q5229">
        <v>9</v>
      </c>
      <c r="R5229">
        <v>2</v>
      </c>
      <c r="S5229">
        <v>56</v>
      </c>
      <c r="T5229">
        <v>19</v>
      </c>
      <c r="U5229">
        <v>0</v>
      </c>
      <c r="V5229">
        <v>1</v>
      </c>
      <c r="W5229">
        <v>13</v>
      </c>
      <c r="X5229">
        <v>0</v>
      </c>
      <c r="Y5229">
        <v>0</v>
      </c>
      <c r="Z5229">
        <v>0</v>
      </c>
      <c r="AA5229">
        <v>0</v>
      </c>
      <c r="AB5229">
        <v>176</v>
      </c>
      <c r="AC5229">
        <v>2</v>
      </c>
      <c r="AD5229">
        <v>0</v>
      </c>
      <c r="AE5229">
        <v>1</v>
      </c>
      <c r="AF5229">
        <v>0</v>
      </c>
      <c r="AG5229">
        <v>0</v>
      </c>
      <c r="AH5229">
        <v>5</v>
      </c>
      <c r="AI5229">
        <v>10</v>
      </c>
      <c r="AJ5229">
        <v>0</v>
      </c>
      <c r="AK5229">
        <v>0</v>
      </c>
      <c r="AL5229">
        <v>5</v>
      </c>
      <c r="AM5229">
        <v>28</v>
      </c>
      <c r="AN5229">
        <v>0</v>
      </c>
      <c r="AO5229">
        <v>2</v>
      </c>
      <c r="AP5229">
        <v>4</v>
      </c>
      <c r="AQ5229">
        <v>4</v>
      </c>
      <c r="AR5229">
        <v>0</v>
      </c>
      <c r="AS5229">
        <v>2</v>
      </c>
      <c r="AT5229">
        <v>1</v>
      </c>
      <c r="AU5229">
        <v>13</v>
      </c>
      <c r="AV5229">
        <v>2</v>
      </c>
      <c r="AW5229">
        <v>0</v>
      </c>
      <c r="AX5229">
        <v>18</v>
      </c>
      <c r="AY5229">
        <v>32</v>
      </c>
      <c r="AZ5229">
        <v>28</v>
      </c>
      <c r="BA5229">
        <v>52</v>
      </c>
      <c r="BB5229">
        <v>15</v>
      </c>
      <c r="BC5229">
        <v>18</v>
      </c>
      <c r="BD5229">
        <v>0</v>
      </c>
      <c r="BE5229">
        <v>0</v>
      </c>
      <c r="BF5229">
        <v>1</v>
      </c>
      <c r="BG5229">
        <v>0</v>
      </c>
      <c r="BH5229">
        <v>0</v>
      </c>
      <c r="BI5229">
        <v>12</v>
      </c>
      <c r="BJ5229">
        <v>11</v>
      </c>
      <c r="BK5229">
        <v>0</v>
      </c>
      <c r="BL5229">
        <v>12</v>
      </c>
      <c r="BM5229">
        <v>3</v>
      </c>
      <c r="BN5229">
        <v>2</v>
      </c>
      <c r="BO5229">
        <v>49</v>
      </c>
      <c r="BP5229">
        <v>4</v>
      </c>
      <c r="BQ5229">
        <v>0</v>
      </c>
      <c r="BR5229">
        <v>3</v>
      </c>
      <c r="BS5229">
        <v>14</v>
      </c>
      <c r="BT5229">
        <v>254</v>
      </c>
      <c r="BU5229" t="s">
        <v>5001</v>
      </c>
    </row>
    <row r="5230" spans="1:73">
      <c r="A5230" t="s">
        <v>4897</v>
      </c>
      <c r="B5230" t="s">
        <v>4898</v>
      </c>
      <c r="C5230">
        <v>105</v>
      </c>
      <c r="D5230" t="s">
        <v>119</v>
      </c>
      <c r="E5230" t="s">
        <v>78</v>
      </c>
      <c r="F5230" t="s">
        <v>77</v>
      </c>
      <c r="G5230">
        <v>0</v>
      </c>
      <c r="H5230">
        <v>0</v>
      </c>
      <c r="I5230">
        <v>0</v>
      </c>
      <c r="J5230">
        <v>0</v>
      </c>
      <c r="K5230">
        <v>0</v>
      </c>
      <c r="L5230">
        <v>2</v>
      </c>
      <c r="M5230">
        <v>0</v>
      </c>
      <c r="N5230">
        <v>5</v>
      </c>
      <c r="O5230">
        <v>0</v>
      </c>
      <c r="P5230">
        <v>0</v>
      </c>
      <c r="Q5230">
        <v>0</v>
      </c>
      <c r="R5230">
        <v>3</v>
      </c>
      <c r="S5230">
        <v>6</v>
      </c>
      <c r="T5230">
        <v>0</v>
      </c>
      <c r="U5230">
        <v>0</v>
      </c>
      <c r="V5230">
        <v>0</v>
      </c>
      <c r="W5230">
        <v>0</v>
      </c>
      <c r="X5230">
        <v>0</v>
      </c>
      <c r="Y5230">
        <v>0</v>
      </c>
      <c r="Z5230">
        <v>0</v>
      </c>
      <c r="AA5230">
        <v>0</v>
      </c>
      <c r="AB5230">
        <v>24</v>
      </c>
      <c r="AC5230">
        <v>1</v>
      </c>
      <c r="AD5230">
        <v>0</v>
      </c>
      <c r="AE5230">
        <v>0</v>
      </c>
      <c r="AF5230">
        <v>0</v>
      </c>
      <c r="AG5230">
        <v>0</v>
      </c>
      <c r="AH5230">
        <v>0</v>
      </c>
      <c r="AI5230">
        <v>0</v>
      </c>
      <c r="AJ5230">
        <v>0</v>
      </c>
      <c r="AK5230">
        <v>0</v>
      </c>
      <c r="AL5230">
        <v>2</v>
      </c>
      <c r="AM5230">
        <v>8</v>
      </c>
      <c r="AN5230">
        <v>0</v>
      </c>
      <c r="AO5230">
        <v>0</v>
      </c>
      <c r="AP5230">
        <v>0</v>
      </c>
      <c r="AQ5230">
        <v>2</v>
      </c>
      <c r="AR5230">
        <v>0</v>
      </c>
      <c r="AS5230">
        <v>0</v>
      </c>
      <c r="AT5230">
        <v>0</v>
      </c>
      <c r="AU5230">
        <v>0</v>
      </c>
      <c r="AV5230">
        <v>0</v>
      </c>
      <c r="AW5230">
        <v>0</v>
      </c>
      <c r="AX5230">
        <v>1</v>
      </c>
      <c r="AY5230">
        <v>6</v>
      </c>
      <c r="AZ5230">
        <v>5</v>
      </c>
      <c r="BA5230">
        <v>9</v>
      </c>
      <c r="BB5230">
        <v>1</v>
      </c>
      <c r="BC5230">
        <v>6</v>
      </c>
      <c r="BD5230">
        <v>0</v>
      </c>
      <c r="BE5230">
        <v>0</v>
      </c>
      <c r="BF5230">
        <v>0</v>
      </c>
      <c r="BG5230">
        <v>0</v>
      </c>
      <c r="BH5230">
        <v>0</v>
      </c>
      <c r="BI5230">
        <v>2</v>
      </c>
      <c r="BJ5230">
        <v>4</v>
      </c>
      <c r="BK5230">
        <v>0</v>
      </c>
      <c r="BL5230">
        <v>1</v>
      </c>
      <c r="BM5230">
        <v>0</v>
      </c>
      <c r="BN5230">
        <v>1</v>
      </c>
      <c r="BO5230">
        <v>7</v>
      </c>
      <c r="BP5230">
        <v>0</v>
      </c>
      <c r="BQ5230">
        <v>0</v>
      </c>
      <c r="BR5230">
        <v>1</v>
      </c>
      <c r="BS5230">
        <v>1</v>
      </c>
      <c r="BT5230">
        <v>33</v>
      </c>
      <c r="BU5230" t="s">
        <v>5002</v>
      </c>
    </row>
    <row r="5231" spans="1:73">
      <c r="A5231" t="s">
        <v>4897</v>
      </c>
      <c r="B5231" t="s">
        <v>4898</v>
      </c>
      <c r="C5231">
        <v>106</v>
      </c>
      <c r="D5231" t="s">
        <v>119</v>
      </c>
      <c r="E5231" t="s">
        <v>4910</v>
      </c>
      <c r="F5231" t="s">
        <v>101</v>
      </c>
      <c r="G5231">
        <v>4</v>
      </c>
      <c r="H5231">
        <v>24</v>
      </c>
      <c r="I5231">
        <v>6</v>
      </c>
      <c r="J5231">
        <v>0</v>
      </c>
      <c r="K5231">
        <v>0</v>
      </c>
      <c r="L5231">
        <v>13</v>
      </c>
      <c r="M5231">
        <v>0</v>
      </c>
      <c r="N5231">
        <v>28</v>
      </c>
      <c r="O5231">
        <v>0</v>
      </c>
      <c r="P5231">
        <v>0</v>
      </c>
      <c r="Q5231">
        <v>3</v>
      </c>
      <c r="R5231">
        <v>6</v>
      </c>
      <c r="S5231">
        <v>53</v>
      </c>
      <c r="T5231">
        <v>18</v>
      </c>
      <c r="U5231">
        <v>0</v>
      </c>
      <c r="V5231">
        <v>2</v>
      </c>
      <c r="W5231">
        <v>10</v>
      </c>
      <c r="X5231">
        <v>0</v>
      </c>
      <c r="Y5231">
        <v>0</v>
      </c>
      <c r="Z5231">
        <v>3</v>
      </c>
      <c r="AA5231">
        <v>0</v>
      </c>
      <c r="AB5231">
        <v>157</v>
      </c>
      <c r="AC5231">
        <v>0</v>
      </c>
      <c r="AD5231">
        <v>0</v>
      </c>
      <c r="AE5231">
        <v>0</v>
      </c>
      <c r="AF5231">
        <v>0</v>
      </c>
      <c r="AG5231">
        <v>0</v>
      </c>
      <c r="AH5231">
        <v>2</v>
      </c>
      <c r="AI5231">
        <v>14</v>
      </c>
      <c r="AJ5231">
        <v>0</v>
      </c>
      <c r="AK5231">
        <v>0</v>
      </c>
      <c r="AL5231">
        <v>8</v>
      </c>
      <c r="AM5231">
        <v>13</v>
      </c>
      <c r="AN5231">
        <v>0</v>
      </c>
      <c r="AO5231">
        <v>1</v>
      </c>
      <c r="AP5231">
        <v>3</v>
      </c>
      <c r="AQ5231">
        <v>2</v>
      </c>
      <c r="AR5231">
        <v>1</v>
      </c>
      <c r="AS5231">
        <v>4</v>
      </c>
      <c r="AT5231">
        <v>1</v>
      </c>
      <c r="AU5231">
        <v>9</v>
      </c>
      <c r="AV5231">
        <v>4</v>
      </c>
      <c r="AW5231">
        <v>5</v>
      </c>
      <c r="AX5231">
        <v>14</v>
      </c>
      <c r="AY5231">
        <v>35</v>
      </c>
      <c r="AZ5231">
        <v>29</v>
      </c>
      <c r="BA5231">
        <v>29</v>
      </c>
      <c r="BB5231">
        <v>11</v>
      </c>
      <c r="BC5231">
        <v>39</v>
      </c>
      <c r="BD5231">
        <v>0</v>
      </c>
      <c r="BE5231">
        <v>0</v>
      </c>
      <c r="BF5231">
        <v>4</v>
      </c>
      <c r="BG5231">
        <v>0</v>
      </c>
      <c r="BH5231">
        <v>0</v>
      </c>
      <c r="BI5231">
        <v>8</v>
      </c>
      <c r="BJ5231">
        <v>23</v>
      </c>
      <c r="BK5231">
        <v>0</v>
      </c>
      <c r="BL5231">
        <v>7</v>
      </c>
      <c r="BM5231">
        <v>1</v>
      </c>
      <c r="BN5231">
        <v>13</v>
      </c>
      <c r="BO5231">
        <v>44</v>
      </c>
      <c r="BP5231">
        <v>4</v>
      </c>
      <c r="BQ5231">
        <v>0</v>
      </c>
      <c r="BR5231">
        <v>2</v>
      </c>
      <c r="BS5231">
        <v>13</v>
      </c>
      <c r="BT5231">
        <v>258</v>
      </c>
      <c r="BU5231" t="s">
        <v>5003</v>
      </c>
    </row>
    <row r="5232" spans="1:73">
      <c r="A5232" t="s">
        <v>4897</v>
      </c>
      <c r="B5232" t="s">
        <v>4898</v>
      </c>
      <c r="C5232">
        <v>107</v>
      </c>
      <c r="D5232" t="s">
        <v>119</v>
      </c>
      <c r="E5232" t="s">
        <v>78</v>
      </c>
      <c r="F5232" t="s">
        <v>77</v>
      </c>
      <c r="G5232">
        <v>0</v>
      </c>
      <c r="H5232">
        <v>0</v>
      </c>
      <c r="I5232">
        <v>0</v>
      </c>
      <c r="J5232">
        <v>0</v>
      </c>
      <c r="K5232">
        <v>0</v>
      </c>
      <c r="L5232">
        <v>1</v>
      </c>
      <c r="M5232">
        <v>0</v>
      </c>
      <c r="N5232">
        <v>1</v>
      </c>
      <c r="O5232">
        <v>0</v>
      </c>
      <c r="P5232">
        <v>0</v>
      </c>
      <c r="Q5232">
        <v>0</v>
      </c>
      <c r="R5232">
        <v>0</v>
      </c>
      <c r="S5232">
        <v>0</v>
      </c>
      <c r="T5232">
        <v>0</v>
      </c>
      <c r="U5232">
        <v>0</v>
      </c>
      <c r="V5232">
        <v>0</v>
      </c>
      <c r="W5232">
        <v>0</v>
      </c>
      <c r="X5232">
        <v>0</v>
      </c>
      <c r="Y5232">
        <v>0</v>
      </c>
      <c r="Z5232">
        <v>0</v>
      </c>
      <c r="AA5232">
        <v>0</v>
      </c>
      <c r="AB5232">
        <v>6</v>
      </c>
      <c r="AC5232">
        <v>0</v>
      </c>
      <c r="AD5232">
        <v>0</v>
      </c>
      <c r="AE5232">
        <v>0</v>
      </c>
      <c r="AF5232">
        <v>0</v>
      </c>
      <c r="AG5232">
        <v>0</v>
      </c>
      <c r="AH5232">
        <v>1</v>
      </c>
      <c r="AI5232">
        <v>0</v>
      </c>
      <c r="AJ5232">
        <v>0</v>
      </c>
      <c r="AK5232">
        <v>0</v>
      </c>
      <c r="AL5232">
        <v>0</v>
      </c>
      <c r="AM5232">
        <v>0</v>
      </c>
      <c r="AN5232">
        <v>0</v>
      </c>
      <c r="AO5232">
        <v>0</v>
      </c>
      <c r="AP5232">
        <v>2</v>
      </c>
      <c r="AQ5232">
        <v>0</v>
      </c>
      <c r="AR5232">
        <v>0</v>
      </c>
      <c r="AS5232">
        <v>0</v>
      </c>
      <c r="AT5232">
        <v>0</v>
      </c>
      <c r="AU5232">
        <v>0</v>
      </c>
      <c r="AV5232">
        <v>0</v>
      </c>
      <c r="AW5232">
        <v>0</v>
      </c>
      <c r="AX5232">
        <v>1</v>
      </c>
      <c r="AY5232">
        <v>3</v>
      </c>
      <c r="AZ5232">
        <v>2</v>
      </c>
      <c r="BA5232">
        <v>1</v>
      </c>
      <c r="BB5232">
        <v>0</v>
      </c>
      <c r="BC5232">
        <v>3</v>
      </c>
      <c r="BD5232">
        <v>0</v>
      </c>
      <c r="BE5232">
        <v>0</v>
      </c>
      <c r="BF5232">
        <v>0</v>
      </c>
      <c r="BG5232">
        <v>0</v>
      </c>
      <c r="BH5232">
        <v>0</v>
      </c>
      <c r="BI5232">
        <v>0</v>
      </c>
      <c r="BJ5232">
        <v>0</v>
      </c>
      <c r="BK5232">
        <v>0</v>
      </c>
      <c r="BL5232">
        <v>0</v>
      </c>
      <c r="BM5232">
        <v>0</v>
      </c>
      <c r="BN5232">
        <v>0</v>
      </c>
      <c r="BO5232">
        <v>2</v>
      </c>
      <c r="BP5232">
        <v>0</v>
      </c>
      <c r="BQ5232">
        <v>0</v>
      </c>
      <c r="BR5232">
        <v>0</v>
      </c>
      <c r="BS5232">
        <v>1</v>
      </c>
      <c r="BT5232">
        <v>11</v>
      </c>
      <c r="BU5232" t="s">
        <v>5004</v>
      </c>
    </row>
    <row r="5233" spans="1:73">
      <c r="A5233" t="s">
        <v>4897</v>
      </c>
      <c r="B5233" t="s">
        <v>4898</v>
      </c>
      <c r="C5233">
        <v>108</v>
      </c>
      <c r="D5233" t="s">
        <v>119</v>
      </c>
      <c r="E5233" t="s">
        <v>4918</v>
      </c>
      <c r="F5233" t="s">
        <v>92</v>
      </c>
      <c r="G5233">
        <v>0</v>
      </c>
      <c r="H5233">
        <v>1</v>
      </c>
      <c r="I5233">
        <v>0</v>
      </c>
      <c r="J5233">
        <v>0</v>
      </c>
      <c r="K5233">
        <v>0</v>
      </c>
      <c r="L5233">
        <v>0</v>
      </c>
      <c r="M5233">
        <v>0</v>
      </c>
      <c r="N5233">
        <v>0</v>
      </c>
      <c r="O5233">
        <v>0</v>
      </c>
      <c r="P5233">
        <v>0</v>
      </c>
      <c r="Q5233">
        <v>2</v>
      </c>
      <c r="R5233">
        <v>0</v>
      </c>
      <c r="S5233">
        <v>3</v>
      </c>
      <c r="T5233">
        <v>0</v>
      </c>
      <c r="U5233">
        <v>0</v>
      </c>
      <c r="V5233">
        <v>0</v>
      </c>
      <c r="W5233">
        <v>1</v>
      </c>
      <c r="X5233">
        <v>0</v>
      </c>
      <c r="Y5233">
        <v>0</v>
      </c>
      <c r="Z5233">
        <v>0</v>
      </c>
      <c r="AA5233">
        <v>0</v>
      </c>
      <c r="AB5233">
        <v>4</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1</v>
      </c>
      <c r="AU5233">
        <v>0</v>
      </c>
      <c r="AV5233">
        <v>0</v>
      </c>
      <c r="AW5233">
        <v>0</v>
      </c>
      <c r="AX5233">
        <v>0</v>
      </c>
      <c r="AY5233">
        <v>0</v>
      </c>
      <c r="AZ5233">
        <v>2</v>
      </c>
      <c r="BA5233">
        <v>0</v>
      </c>
      <c r="BB5233">
        <v>0</v>
      </c>
      <c r="BC5233">
        <v>0</v>
      </c>
      <c r="BD5233">
        <v>0</v>
      </c>
      <c r="BE5233">
        <v>0</v>
      </c>
      <c r="BF5233">
        <v>0</v>
      </c>
      <c r="BG5233">
        <v>0</v>
      </c>
      <c r="BH5233">
        <v>0</v>
      </c>
      <c r="BI5233">
        <v>0</v>
      </c>
      <c r="BJ5233">
        <v>0</v>
      </c>
      <c r="BK5233">
        <v>0</v>
      </c>
      <c r="BL5233">
        <v>0</v>
      </c>
      <c r="BM5233">
        <v>0</v>
      </c>
      <c r="BN5233">
        <v>0</v>
      </c>
      <c r="BO5233">
        <v>2</v>
      </c>
      <c r="BP5233">
        <v>0</v>
      </c>
      <c r="BQ5233">
        <v>0</v>
      </c>
      <c r="BR5233">
        <v>0</v>
      </c>
      <c r="BS5233">
        <v>1</v>
      </c>
      <c r="BT5233">
        <v>6</v>
      </c>
      <c r="BU5233" t="s">
        <v>5005</v>
      </c>
    </row>
    <row r="5234" spans="1:73">
      <c r="A5234" t="s">
        <v>4897</v>
      </c>
      <c r="B5234" t="s">
        <v>4898</v>
      </c>
      <c r="C5234">
        <v>109</v>
      </c>
      <c r="D5234" t="s">
        <v>119</v>
      </c>
      <c r="E5234" t="s">
        <v>78</v>
      </c>
      <c r="F5234" t="s">
        <v>77</v>
      </c>
      <c r="G5234">
        <v>0</v>
      </c>
      <c r="H5234">
        <v>1</v>
      </c>
      <c r="I5234">
        <v>1</v>
      </c>
      <c r="J5234">
        <v>0</v>
      </c>
      <c r="K5234">
        <v>0</v>
      </c>
      <c r="L5234">
        <v>1</v>
      </c>
      <c r="M5234">
        <v>1</v>
      </c>
      <c r="N5234">
        <v>5</v>
      </c>
      <c r="O5234">
        <v>0</v>
      </c>
      <c r="P5234">
        <v>0</v>
      </c>
      <c r="Q5234">
        <v>2</v>
      </c>
      <c r="R5234">
        <v>0</v>
      </c>
      <c r="S5234">
        <v>5</v>
      </c>
      <c r="T5234">
        <v>3</v>
      </c>
      <c r="U5234">
        <v>0</v>
      </c>
      <c r="V5234">
        <v>0</v>
      </c>
      <c r="W5234">
        <v>1</v>
      </c>
      <c r="X5234">
        <v>0</v>
      </c>
      <c r="Y5234">
        <v>0</v>
      </c>
      <c r="Z5234">
        <v>0</v>
      </c>
      <c r="AA5234">
        <v>0</v>
      </c>
      <c r="AB5234">
        <v>17</v>
      </c>
      <c r="AC5234">
        <v>0</v>
      </c>
      <c r="AD5234">
        <v>0</v>
      </c>
      <c r="AE5234">
        <v>0</v>
      </c>
      <c r="AF5234">
        <v>0</v>
      </c>
      <c r="AG5234">
        <v>0</v>
      </c>
      <c r="AH5234">
        <v>1</v>
      </c>
      <c r="AI5234">
        <v>2</v>
      </c>
      <c r="AJ5234">
        <v>0</v>
      </c>
      <c r="AK5234">
        <v>0</v>
      </c>
      <c r="AL5234">
        <v>0</v>
      </c>
      <c r="AM5234">
        <v>0</v>
      </c>
      <c r="AN5234">
        <v>0</v>
      </c>
      <c r="AO5234">
        <v>0</v>
      </c>
      <c r="AP5234">
        <v>0</v>
      </c>
      <c r="AQ5234">
        <v>0</v>
      </c>
      <c r="AR5234">
        <v>0</v>
      </c>
      <c r="AS5234">
        <v>0</v>
      </c>
      <c r="AT5234">
        <v>0</v>
      </c>
      <c r="AU5234">
        <v>0</v>
      </c>
      <c r="AV5234">
        <v>0</v>
      </c>
      <c r="AW5234">
        <v>1</v>
      </c>
      <c r="AX5234">
        <v>4</v>
      </c>
      <c r="AY5234">
        <v>1</v>
      </c>
      <c r="AZ5234">
        <v>5</v>
      </c>
      <c r="BA5234">
        <v>6</v>
      </c>
      <c r="BB5234">
        <v>0</v>
      </c>
      <c r="BC5234">
        <v>6</v>
      </c>
      <c r="BD5234">
        <v>0</v>
      </c>
      <c r="BE5234">
        <v>0</v>
      </c>
      <c r="BF5234">
        <v>0</v>
      </c>
      <c r="BG5234">
        <v>0</v>
      </c>
      <c r="BH5234">
        <v>0</v>
      </c>
      <c r="BI5234">
        <v>3</v>
      </c>
      <c r="BJ5234">
        <v>0</v>
      </c>
      <c r="BK5234">
        <v>0</v>
      </c>
      <c r="BL5234">
        <v>0</v>
      </c>
      <c r="BM5234">
        <v>0</v>
      </c>
      <c r="BN5234">
        <v>2</v>
      </c>
      <c r="BO5234">
        <v>6</v>
      </c>
      <c r="BP5234">
        <v>0</v>
      </c>
      <c r="BQ5234">
        <v>0</v>
      </c>
      <c r="BR5234">
        <v>3</v>
      </c>
      <c r="BS5234">
        <v>1</v>
      </c>
      <c r="BT5234">
        <v>22</v>
      </c>
      <c r="BU5234" t="s">
        <v>5006</v>
      </c>
    </row>
    <row r="5235" spans="1:73">
      <c r="A5235" t="s">
        <v>4897</v>
      </c>
      <c r="B5235" t="s">
        <v>4898</v>
      </c>
      <c r="C5235">
        <v>110</v>
      </c>
      <c r="D5235" t="s">
        <v>119</v>
      </c>
      <c r="E5235" t="s">
        <v>4918</v>
      </c>
      <c r="F5235" t="s">
        <v>92</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v>0</v>
      </c>
      <c r="BC5235">
        <v>0</v>
      </c>
      <c r="BD5235">
        <v>0</v>
      </c>
      <c r="BE5235">
        <v>0</v>
      </c>
      <c r="BF5235">
        <v>0</v>
      </c>
      <c r="BG5235">
        <v>0</v>
      </c>
      <c r="BH5235">
        <v>0</v>
      </c>
      <c r="BI5235">
        <v>0</v>
      </c>
      <c r="BJ5235">
        <v>0</v>
      </c>
      <c r="BK5235">
        <v>0</v>
      </c>
      <c r="BL5235">
        <v>0</v>
      </c>
      <c r="BM5235">
        <v>0</v>
      </c>
      <c r="BN5235">
        <v>0</v>
      </c>
      <c r="BO5235">
        <v>0</v>
      </c>
      <c r="BP5235">
        <v>0</v>
      </c>
      <c r="BQ5235">
        <v>0</v>
      </c>
      <c r="BR5235">
        <v>0</v>
      </c>
      <c r="BS5235">
        <v>1</v>
      </c>
      <c r="BT5235">
        <v>1</v>
      </c>
      <c r="BU5235" t="s">
        <v>406</v>
      </c>
    </row>
    <row r="5236" spans="1:73">
      <c r="A5236" t="s">
        <v>4897</v>
      </c>
      <c r="B5236" t="s">
        <v>4898</v>
      </c>
      <c r="C5236">
        <v>111</v>
      </c>
      <c r="D5236" t="s">
        <v>119</v>
      </c>
      <c r="E5236" t="s">
        <v>78</v>
      </c>
      <c r="F5236" t="s">
        <v>77</v>
      </c>
      <c r="G5236">
        <v>0</v>
      </c>
      <c r="H5236">
        <v>8</v>
      </c>
      <c r="I5236">
        <v>1</v>
      </c>
      <c r="J5236">
        <v>0</v>
      </c>
      <c r="K5236">
        <v>0</v>
      </c>
      <c r="L5236">
        <v>5</v>
      </c>
      <c r="M5236">
        <v>0</v>
      </c>
      <c r="N5236">
        <v>13</v>
      </c>
      <c r="O5236">
        <v>0</v>
      </c>
      <c r="P5236">
        <v>0</v>
      </c>
      <c r="Q5236">
        <v>1</v>
      </c>
      <c r="R5236">
        <v>1</v>
      </c>
      <c r="S5236">
        <v>23</v>
      </c>
      <c r="T5236">
        <v>16</v>
      </c>
      <c r="U5236">
        <v>0</v>
      </c>
      <c r="V5236">
        <v>3</v>
      </c>
      <c r="W5236">
        <v>5</v>
      </c>
      <c r="X5236">
        <v>0</v>
      </c>
      <c r="Y5236">
        <v>0</v>
      </c>
      <c r="Z5236">
        <v>1</v>
      </c>
      <c r="AA5236">
        <v>0</v>
      </c>
      <c r="AB5236">
        <v>74</v>
      </c>
      <c r="AC5236">
        <v>3</v>
      </c>
      <c r="AD5236">
        <v>0</v>
      </c>
      <c r="AE5236">
        <v>1</v>
      </c>
      <c r="AF5236">
        <v>0</v>
      </c>
      <c r="AG5236">
        <v>0</v>
      </c>
      <c r="AH5236">
        <v>2</v>
      </c>
      <c r="AI5236">
        <v>5</v>
      </c>
      <c r="AJ5236">
        <v>0</v>
      </c>
      <c r="AK5236">
        <v>0</v>
      </c>
      <c r="AL5236">
        <v>1</v>
      </c>
      <c r="AM5236">
        <v>7</v>
      </c>
      <c r="AN5236">
        <v>0</v>
      </c>
      <c r="AO5236">
        <v>0</v>
      </c>
      <c r="AP5236">
        <v>1</v>
      </c>
      <c r="AQ5236">
        <v>2</v>
      </c>
      <c r="AR5236">
        <v>0</v>
      </c>
      <c r="AS5236">
        <v>0</v>
      </c>
      <c r="AT5236">
        <v>2</v>
      </c>
      <c r="AU5236">
        <v>1</v>
      </c>
      <c r="AV5236">
        <v>1</v>
      </c>
      <c r="AW5236">
        <v>1</v>
      </c>
      <c r="AX5236">
        <v>14</v>
      </c>
      <c r="AY5236">
        <v>12</v>
      </c>
      <c r="AZ5236">
        <v>15</v>
      </c>
      <c r="BA5236">
        <v>21</v>
      </c>
      <c r="BB5236">
        <v>2</v>
      </c>
      <c r="BC5236">
        <v>9</v>
      </c>
      <c r="BD5236">
        <v>0</v>
      </c>
      <c r="BE5236">
        <v>0</v>
      </c>
      <c r="BF5236">
        <v>0</v>
      </c>
      <c r="BG5236">
        <v>0</v>
      </c>
      <c r="BH5236">
        <v>0</v>
      </c>
      <c r="BI5236">
        <v>19</v>
      </c>
      <c r="BJ5236">
        <v>4</v>
      </c>
      <c r="BK5236">
        <v>0</v>
      </c>
      <c r="BL5236">
        <v>2</v>
      </c>
      <c r="BM5236">
        <v>0</v>
      </c>
      <c r="BN5236">
        <v>4</v>
      </c>
      <c r="BO5236">
        <v>21</v>
      </c>
      <c r="BP5236">
        <v>2</v>
      </c>
      <c r="BQ5236">
        <v>0</v>
      </c>
      <c r="BR5236">
        <v>8</v>
      </c>
      <c r="BS5236">
        <v>6</v>
      </c>
      <c r="BT5236">
        <v>110</v>
      </c>
      <c r="BU5236" t="s">
        <v>5007</v>
      </c>
    </row>
    <row r="5237" spans="1:73">
      <c r="A5237" t="s">
        <v>4897</v>
      </c>
      <c r="B5237" t="s">
        <v>4898</v>
      </c>
      <c r="C5237">
        <v>112</v>
      </c>
      <c r="D5237" t="s">
        <v>119</v>
      </c>
      <c r="E5237" t="s">
        <v>4918</v>
      </c>
      <c r="F5237" t="s">
        <v>92</v>
      </c>
      <c r="G5237">
        <v>3</v>
      </c>
      <c r="H5237">
        <v>7</v>
      </c>
      <c r="I5237">
        <v>7</v>
      </c>
      <c r="J5237">
        <v>0</v>
      </c>
      <c r="K5237">
        <v>0</v>
      </c>
      <c r="L5237">
        <v>8</v>
      </c>
      <c r="M5237">
        <v>0</v>
      </c>
      <c r="N5237">
        <v>13</v>
      </c>
      <c r="O5237">
        <v>0</v>
      </c>
      <c r="P5237">
        <v>0</v>
      </c>
      <c r="Q5237">
        <v>7</v>
      </c>
      <c r="R5237">
        <v>1</v>
      </c>
      <c r="S5237">
        <v>29</v>
      </c>
      <c r="T5237">
        <v>13</v>
      </c>
      <c r="U5237">
        <v>0</v>
      </c>
      <c r="V5237">
        <v>2</v>
      </c>
      <c r="W5237">
        <v>6</v>
      </c>
      <c r="X5237">
        <v>0</v>
      </c>
      <c r="Y5237">
        <v>0</v>
      </c>
      <c r="Z5237">
        <v>0</v>
      </c>
      <c r="AA5237">
        <v>0</v>
      </c>
      <c r="AB5237">
        <v>82</v>
      </c>
      <c r="AC5237">
        <v>1</v>
      </c>
      <c r="AD5237">
        <v>0</v>
      </c>
      <c r="AE5237">
        <v>0</v>
      </c>
      <c r="AF5237">
        <v>0</v>
      </c>
      <c r="AG5237">
        <v>0</v>
      </c>
      <c r="AH5237">
        <v>0</v>
      </c>
      <c r="AI5237">
        <v>8</v>
      </c>
      <c r="AJ5237">
        <v>0</v>
      </c>
      <c r="AK5237">
        <v>0</v>
      </c>
      <c r="AL5237">
        <v>3</v>
      </c>
      <c r="AM5237">
        <v>8</v>
      </c>
      <c r="AN5237">
        <v>0</v>
      </c>
      <c r="AO5237">
        <v>0</v>
      </c>
      <c r="AP5237">
        <v>2</v>
      </c>
      <c r="AQ5237">
        <v>2</v>
      </c>
      <c r="AR5237">
        <v>1</v>
      </c>
      <c r="AS5237">
        <v>0</v>
      </c>
      <c r="AT5237">
        <v>2</v>
      </c>
      <c r="AU5237">
        <v>10</v>
      </c>
      <c r="AV5237">
        <v>1</v>
      </c>
      <c r="AW5237">
        <v>6</v>
      </c>
      <c r="AX5237">
        <v>6</v>
      </c>
      <c r="AY5237">
        <v>17</v>
      </c>
      <c r="AZ5237">
        <v>10</v>
      </c>
      <c r="BA5237">
        <v>14</v>
      </c>
      <c r="BB5237">
        <v>9</v>
      </c>
      <c r="BC5237">
        <v>6</v>
      </c>
      <c r="BD5237">
        <v>0</v>
      </c>
      <c r="BE5237">
        <v>1</v>
      </c>
      <c r="BF5237">
        <v>1</v>
      </c>
      <c r="BG5237">
        <v>0</v>
      </c>
      <c r="BH5237">
        <v>0</v>
      </c>
      <c r="BI5237">
        <v>14</v>
      </c>
      <c r="BJ5237">
        <v>3</v>
      </c>
      <c r="BK5237">
        <v>0</v>
      </c>
      <c r="BL5237">
        <v>3</v>
      </c>
      <c r="BM5237">
        <v>1</v>
      </c>
      <c r="BN5237">
        <v>1</v>
      </c>
      <c r="BO5237">
        <v>22</v>
      </c>
      <c r="BP5237">
        <v>3</v>
      </c>
      <c r="BQ5237">
        <v>0</v>
      </c>
      <c r="BR5237">
        <v>2</v>
      </c>
      <c r="BS5237">
        <v>6</v>
      </c>
      <c r="BT5237">
        <v>136</v>
      </c>
      <c r="BU5237" t="s">
        <v>5008</v>
      </c>
    </row>
    <row r="5238" spans="1:73">
      <c r="A5238" t="s">
        <v>4897</v>
      </c>
      <c r="B5238" t="s">
        <v>4898</v>
      </c>
      <c r="C5238">
        <v>113</v>
      </c>
      <c r="D5238" t="s">
        <v>119</v>
      </c>
      <c r="E5238" t="s">
        <v>4923</v>
      </c>
      <c r="F5238" t="s">
        <v>101</v>
      </c>
      <c r="G5238">
        <v>0</v>
      </c>
      <c r="H5238">
        <v>0</v>
      </c>
      <c r="I5238">
        <v>1</v>
      </c>
      <c r="J5238">
        <v>0</v>
      </c>
      <c r="K5238">
        <v>0</v>
      </c>
      <c r="L5238">
        <v>0</v>
      </c>
      <c r="M5238">
        <v>0</v>
      </c>
      <c r="N5238">
        <v>2</v>
      </c>
      <c r="O5238">
        <v>0</v>
      </c>
      <c r="P5238">
        <v>0</v>
      </c>
      <c r="Q5238">
        <v>0</v>
      </c>
      <c r="R5238">
        <v>0</v>
      </c>
      <c r="S5238">
        <v>2</v>
      </c>
      <c r="T5238">
        <v>0</v>
      </c>
      <c r="U5238">
        <v>0</v>
      </c>
      <c r="V5238">
        <v>1</v>
      </c>
      <c r="W5238">
        <v>1</v>
      </c>
      <c r="X5238">
        <v>0</v>
      </c>
      <c r="Y5238">
        <v>0</v>
      </c>
      <c r="Z5238">
        <v>0</v>
      </c>
      <c r="AA5238">
        <v>0</v>
      </c>
      <c r="AB5238">
        <v>4</v>
      </c>
      <c r="AC5238">
        <v>0</v>
      </c>
      <c r="AD5238">
        <v>0</v>
      </c>
      <c r="AE5238">
        <v>0</v>
      </c>
      <c r="AF5238">
        <v>0</v>
      </c>
      <c r="AG5238">
        <v>0</v>
      </c>
      <c r="AH5238">
        <v>0</v>
      </c>
      <c r="AI5238">
        <v>0</v>
      </c>
      <c r="AJ5238">
        <v>0</v>
      </c>
      <c r="AK5238">
        <v>0</v>
      </c>
      <c r="AL5238">
        <v>0</v>
      </c>
      <c r="AM5238">
        <v>0</v>
      </c>
      <c r="AN5238">
        <v>0</v>
      </c>
      <c r="AO5238">
        <v>0</v>
      </c>
      <c r="AP5238">
        <v>0</v>
      </c>
      <c r="AQ5238">
        <v>1</v>
      </c>
      <c r="AR5238">
        <v>0</v>
      </c>
      <c r="AS5238">
        <v>0</v>
      </c>
      <c r="AT5238">
        <v>0</v>
      </c>
      <c r="AU5238">
        <v>0</v>
      </c>
      <c r="AV5238">
        <v>0</v>
      </c>
      <c r="AW5238">
        <v>1</v>
      </c>
      <c r="AX5238">
        <v>0</v>
      </c>
      <c r="AY5238">
        <v>1</v>
      </c>
      <c r="AZ5238">
        <v>1</v>
      </c>
      <c r="BA5238">
        <v>0</v>
      </c>
      <c r="BB5238">
        <v>0</v>
      </c>
      <c r="BC5238">
        <v>0</v>
      </c>
      <c r="BD5238">
        <v>0</v>
      </c>
      <c r="BE5238">
        <v>0</v>
      </c>
      <c r="BF5238">
        <v>0</v>
      </c>
      <c r="BG5238">
        <v>0</v>
      </c>
      <c r="BH5238">
        <v>0</v>
      </c>
      <c r="BI5238">
        <v>2</v>
      </c>
      <c r="BJ5238">
        <v>0</v>
      </c>
      <c r="BK5238">
        <v>0</v>
      </c>
      <c r="BL5238">
        <v>0</v>
      </c>
      <c r="BM5238">
        <v>0</v>
      </c>
      <c r="BN5238">
        <v>0</v>
      </c>
      <c r="BO5238">
        <v>2</v>
      </c>
      <c r="BP5238">
        <v>0</v>
      </c>
      <c r="BQ5238">
        <v>0</v>
      </c>
      <c r="BR5238">
        <v>0</v>
      </c>
      <c r="BS5238">
        <v>1</v>
      </c>
      <c r="BT5238">
        <v>10</v>
      </c>
      <c r="BU5238" t="s">
        <v>5009</v>
      </c>
    </row>
    <row r="5239" spans="1:73">
      <c r="A5239" t="s">
        <v>4897</v>
      </c>
      <c r="B5239" t="s">
        <v>4898</v>
      </c>
      <c r="C5239">
        <v>114</v>
      </c>
      <c r="D5239" t="s">
        <v>119</v>
      </c>
      <c r="E5239" t="s">
        <v>78</v>
      </c>
      <c r="F5239" t="s">
        <v>77</v>
      </c>
      <c r="G5239">
        <v>0</v>
      </c>
      <c r="H5239">
        <v>0</v>
      </c>
      <c r="I5239">
        <v>0</v>
      </c>
      <c r="J5239">
        <v>0</v>
      </c>
      <c r="K5239">
        <v>0</v>
      </c>
      <c r="L5239">
        <v>2</v>
      </c>
      <c r="M5239">
        <v>2</v>
      </c>
      <c r="N5239">
        <v>0</v>
      </c>
      <c r="O5239">
        <v>0</v>
      </c>
      <c r="P5239">
        <v>0</v>
      </c>
      <c r="Q5239">
        <v>0</v>
      </c>
      <c r="R5239">
        <v>0</v>
      </c>
      <c r="S5239">
        <v>1</v>
      </c>
      <c r="T5239">
        <v>0</v>
      </c>
      <c r="U5239">
        <v>0</v>
      </c>
      <c r="V5239">
        <v>0</v>
      </c>
      <c r="W5239">
        <v>0</v>
      </c>
      <c r="X5239">
        <v>0</v>
      </c>
      <c r="Y5239">
        <v>0</v>
      </c>
      <c r="Z5239">
        <v>0</v>
      </c>
      <c r="AA5239">
        <v>0</v>
      </c>
      <c r="AB5239">
        <v>6</v>
      </c>
      <c r="AC5239">
        <v>0</v>
      </c>
      <c r="AD5239">
        <v>0</v>
      </c>
      <c r="AE5239">
        <v>0</v>
      </c>
      <c r="AF5239">
        <v>0</v>
      </c>
      <c r="AG5239">
        <v>0</v>
      </c>
      <c r="AH5239">
        <v>0</v>
      </c>
      <c r="AI5239">
        <v>0</v>
      </c>
      <c r="AJ5239">
        <v>0</v>
      </c>
      <c r="AK5239">
        <v>0</v>
      </c>
      <c r="AL5239">
        <v>0</v>
      </c>
      <c r="AM5239">
        <v>0</v>
      </c>
      <c r="AN5239">
        <v>0</v>
      </c>
      <c r="AO5239">
        <v>0</v>
      </c>
      <c r="AP5239">
        <v>1</v>
      </c>
      <c r="AQ5239">
        <v>0</v>
      </c>
      <c r="AR5239">
        <v>0</v>
      </c>
      <c r="AS5239">
        <v>0</v>
      </c>
      <c r="AT5239">
        <v>0</v>
      </c>
      <c r="AU5239">
        <v>0</v>
      </c>
      <c r="AV5239">
        <v>0</v>
      </c>
      <c r="AW5239">
        <v>0</v>
      </c>
      <c r="AX5239">
        <v>1</v>
      </c>
      <c r="AY5239">
        <v>2</v>
      </c>
      <c r="AZ5239">
        <v>2</v>
      </c>
      <c r="BA5239">
        <v>1</v>
      </c>
      <c r="BB5239">
        <v>1</v>
      </c>
      <c r="BC5239">
        <v>2</v>
      </c>
      <c r="BD5239">
        <v>0</v>
      </c>
      <c r="BE5239">
        <v>0</v>
      </c>
      <c r="BF5239">
        <v>0</v>
      </c>
      <c r="BG5239">
        <v>0</v>
      </c>
      <c r="BH5239">
        <v>0</v>
      </c>
      <c r="BI5239">
        <v>1</v>
      </c>
      <c r="BJ5239">
        <v>1</v>
      </c>
      <c r="BK5239">
        <v>0</v>
      </c>
      <c r="BL5239">
        <v>1</v>
      </c>
      <c r="BM5239">
        <v>0</v>
      </c>
      <c r="BN5239">
        <v>0</v>
      </c>
      <c r="BO5239">
        <v>2</v>
      </c>
      <c r="BP5239">
        <v>1</v>
      </c>
      <c r="BQ5239">
        <v>0</v>
      </c>
      <c r="BR5239">
        <v>0</v>
      </c>
      <c r="BS5239">
        <v>4</v>
      </c>
      <c r="BT5239">
        <v>18</v>
      </c>
      <c r="BU5239" t="s">
        <v>5010</v>
      </c>
    </row>
    <row r="5240" spans="1:73">
      <c r="A5240" t="s">
        <v>4897</v>
      </c>
      <c r="B5240" t="s">
        <v>4898</v>
      </c>
      <c r="C5240">
        <v>115</v>
      </c>
      <c r="D5240" t="s">
        <v>119</v>
      </c>
      <c r="E5240" t="s">
        <v>5011</v>
      </c>
      <c r="F5240" t="s">
        <v>184</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v>0</v>
      </c>
      <c r="BC5240">
        <v>0</v>
      </c>
      <c r="BD5240">
        <v>0</v>
      </c>
      <c r="BE5240">
        <v>0</v>
      </c>
      <c r="BF5240">
        <v>0</v>
      </c>
      <c r="BG5240">
        <v>0</v>
      </c>
      <c r="BH5240">
        <v>0</v>
      </c>
      <c r="BI5240">
        <v>0</v>
      </c>
      <c r="BJ5240">
        <v>0</v>
      </c>
      <c r="BK5240">
        <v>0</v>
      </c>
      <c r="BL5240">
        <v>0</v>
      </c>
      <c r="BM5240">
        <v>0</v>
      </c>
      <c r="BN5240">
        <v>0</v>
      </c>
      <c r="BO5240">
        <v>0</v>
      </c>
      <c r="BP5240">
        <v>0</v>
      </c>
      <c r="BQ5240">
        <v>0</v>
      </c>
      <c r="BR5240">
        <v>0</v>
      </c>
      <c r="BS5240">
        <v>1</v>
      </c>
      <c r="BT5240">
        <v>1</v>
      </c>
      <c r="BU5240" t="s">
        <v>5012</v>
      </c>
    </row>
    <row r="5241" spans="1:73">
      <c r="A5241" t="s">
        <v>4897</v>
      </c>
      <c r="B5241" t="s">
        <v>4898</v>
      </c>
      <c r="C5241">
        <v>116</v>
      </c>
      <c r="D5241" t="s">
        <v>119</v>
      </c>
      <c r="E5241" t="s">
        <v>78</v>
      </c>
      <c r="F5241" t="s">
        <v>77</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6</v>
      </c>
      <c r="AC5241">
        <v>0</v>
      </c>
      <c r="AD5241">
        <v>0</v>
      </c>
      <c r="AE5241">
        <v>0</v>
      </c>
      <c r="AF5241">
        <v>0</v>
      </c>
      <c r="AG5241">
        <v>0</v>
      </c>
      <c r="AH5241">
        <v>0</v>
      </c>
      <c r="AI5241">
        <v>0</v>
      </c>
      <c r="AJ5241">
        <v>0</v>
      </c>
      <c r="AK5241">
        <v>0</v>
      </c>
      <c r="AL5241">
        <v>0</v>
      </c>
      <c r="AM5241">
        <v>1</v>
      </c>
      <c r="AN5241">
        <v>0</v>
      </c>
      <c r="AO5241">
        <v>0</v>
      </c>
      <c r="AP5241">
        <v>0</v>
      </c>
      <c r="AQ5241">
        <v>0</v>
      </c>
      <c r="AR5241">
        <v>0</v>
      </c>
      <c r="AS5241">
        <v>0</v>
      </c>
      <c r="AT5241">
        <v>0</v>
      </c>
      <c r="AU5241">
        <v>0</v>
      </c>
      <c r="AV5241">
        <v>0</v>
      </c>
      <c r="AW5241">
        <v>0</v>
      </c>
      <c r="AX5241">
        <v>3</v>
      </c>
      <c r="AY5241">
        <v>0</v>
      </c>
      <c r="AZ5241">
        <v>0</v>
      </c>
      <c r="BA5241">
        <v>4</v>
      </c>
      <c r="BB5241">
        <v>0</v>
      </c>
      <c r="BC5241">
        <v>0</v>
      </c>
      <c r="BD5241">
        <v>0</v>
      </c>
      <c r="BE5241">
        <v>0</v>
      </c>
      <c r="BF5241">
        <v>0</v>
      </c>
      <c r="BG5241">
        <v>0</v>
      </c>
      <c r="BH5241">
        <v>0</v>
      </c>
      <c r="BI5241">
        <v>5</v>
      </c>
      <c r="BJ5241">
        <v>0</v>
      </c>
      <c r="BK5241">
        <v>0</v>
      </c>
      <c r="BL5241">
        <v>0</v>
      </c>
      <c r="BM5241">
        <v>0</v>
      </c>
      <c r="BN5241">
        <v>0</v>
      </c>
      <c r="BO5241">
        <v>0</v>
      </c>
      <c r="BP5241">
        <v>1</v>
      </c>
      <c r="BQ5241">
        <v>0</v>
      </c>
      <c r="BR5241">
        <v>2</v>
      </c>
      <c r="BS5241">
        <v>1</v>
      </c>
      <c r="BT5241">
        <v>7</v>
      </c>
      <c r="BU5241" t="s">
        <v>5013</v>
      </c>
    </row>
    <row r="5242" spans="1:73">
      <c r="A5242" t="s">
        <v>4897</v>
      </c>
      <c r="B5242" t="s">
        <v>4898</v>
      </c>
      <c r="C5242">
        <v>117</v>
      </c>
      <c r="D5242" t="s">
        <v>119</v>
      </c>
      <c r="E5242" t="s">
        <v>5011</v>
      </c>
      <c r="F5242" t="s">
        <v>184</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v>0</v>
      </c>
      <c r="BC5242">
        <v>0</v>
      </c>
      <c r="BD5242">
        <v>0</v>
      </c>
      <c r="BE5242">
        <v>0</v>
      </c>
      <c r="BF5242">
        <v>0</v>
      </c>
      <c r="BG5242">
        <v>0</v>
      </c>
      <c r="BH5242">
        <v>0</v>
      </c>
      <c r="BI5242">
        <v>0</v>
      </c>
      <c r="BJ5242">
        <v>0</v>
      </c>
      <c r="BK5242">
        <v>0</v>
      </c>
      <c r="BL5242">
        <v>0</v>
      </c>
      <c r="BM5242">
        <v>0</v>
      </c>
      <c r="BN5242">
        <v>0</v>
      </c>
      <c r="BO5242">
        <v>0</v>
      </c>
      <c r="BP5242">
        <v>0</v>
      </c>
      <c r="BQ5242">
        <v>0</v>
      </c>
      <c r="BR5242">
        <v>0</v>
      </c>
      <c r="BS5242">
        <v>1</v>
      </c>
      <c r="BT5242">
        <v>5</v>
      </c>
      <c r="BU5242" t="s">
        <v>5014</v>
      </c>
    </row>
    <row r="5243" spans="1:73">
      <c r="A5243" t="s">
        <v>4897</v>
      </c>
      <c r="B5243" t="s">
        <v>4898</v>
      </c>
      <c r="C5243">
        <v>118</v>
      </c>
      <c r="D5243" t="s">
        <v>119</v>
      </c>
      <c r="E5243" t="s">
        <v>78</v>
      </c>
      <c r="F5243" t="s">
        <v>77</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v>0</v>
      </c>
      <c r="BC5243">
        <v>0</v>
      </c>
      <c r="BD5243">
        <v>0</v>
      </c>
      <c r="BE5243">
        <v>0</v>
      </c>
      <c r="BF5243">
        <v>0</v>
      </c>
      <c r="BG5243">
        <v>0</v>
      </c>
      <c r="BH5243">
        <v>0</v>
      </c>
      <c r="BI5243">
        <v>0</v>
      </c>
      <c r="BJ5243">
        <v>0</v>
      </c>
      <c r="BK5243">
        <v>0</v>
      </c>
      <c r="BL5243">
        <v>0</v>
      </c>
      <c r="BM5243">
        <v>0</v>
      </c>
      <c r="BN5243">
        <v>0</v>
      </c>
      <c r="BO5243">
        <v>0</v>
      </c>
      <c r="BP5243">
        <v>0</v>
      </c>
      <c r="BQ5243">
        <v>0</v>
      </c>
      <c r="BR5243">
        <v>0</v>
      </c>
      <c r="BS5243">
        <v>1</v>
      </c>
      <c r="BT5243">
        <v>2</v>
      </c>
      <c r="BU5243" t="s">
        <v>379</v>
      </c>
    </row>
    <row r="5244" spans="1:73">
      <c r="A5244" t="s">
        <v>4897</v>
      </c>
      <c r="B5244" t="s">
        <v>4898</v>
      </c>
      <c r="C5244">
        <v>119</v>
      </c>
      <c r="D5244" t="s">
        <v>119</v>
      </c>
      <c r="E5244" t="s">
        <v>5011</v>
      </c>
      <c r="F5244" t="s">
        <v>184</v>
      </c>
      <c r="G5244">
        <v>0</v>
      </c>
      <c r="H5244">
        <v>7</v>
      </c>
      <c r="I5244">
        <v>1</v>
      </c>
      <c r="J5244">
        <v>0</v>
      </c>
      <c r="K5244">
        <v>0</v>
      </c>
      <c r="L5244">
        <v>7</v>
      </c>
      <c r="M5244">
        <v>0</v>
      </c>
      <c r="N5244">
        <v>14</v>
      </c>
      <c r="O5244">
        <v>0</v>
      </c>
      <c r="P5244">
        <v>0</v>
      </c>
      <c r="Q5244">
        <v>0</v>
      </c>
      <c r="R5244">
        <v>1</v>
      </c>
      <c r="S5244">
        <v>10</v>
      </c>
      <c r="T5244">
        <v>2</v>
      </c>
      <c r="U5244">
        <v>0</v>
      </c>
      <c r="V5244">
        <v>0</v>
      </c>
      <c r="W5244">
        <v>3</v>
      </c>
      <c r="X5244">
        <v>0</v>
      </c>
      <c r="Y5244">
        <v>0</v>
      </c>
      <c r="Z5244">
        <v>1</v>
      </c>
      <c r="AA5244">
        <v>0</v>
      </c>
      <c r="AB5244">
        <v>76</v>
      </c>
      <c r="AC5244">
        <v>0</v>
      </c>
      <c r="AD5244">
        <v>0</v>
      </c>
      <c r="AE5244">
        <v>0</v>
      </c>
      <c r="AF5244">
        <v>0</v>
      </c>
      <c r="AG5244">
        <v>0</v>
      </c>
      <c r="AH5244">
        <v>2</v>
      </c>
      <c r="AI5244">
        <v>2</v>
      </c>
      <c r="AJ5244">
        <v>0</v>
      </c>
      <c r="AK5244">
        <v>0</v>
      </c>
      <c r="AL5244">
        <v>1</v>
      </c>
      <c r="AM5244">
        <v>13</v>
      </c>
      <c r="AN5244">
        <v>0</v>
      </c>
      <c r="AO5244">
        <v>0</v>
      </c>
      <c r="AP5244">
        <v>1</v>
      </c>
      <c r="AQ5244">
        <v>2</v>
      </c>
      <c r="AR5244">
        <v>0</v>
      </c>
      <c r="AS5244">
        <v>0</v>
      </c>
      <c r="AT5244">
        <v>1</v>
      </c>
      <c r="AU5244">
        <v>7</v>
      </c>
      <c r="AV5244">
        <v>0</v>
      </c>
      <c r="AW5244">
        <v>1</v>
      </c>
      <c r="AX5244">
        <v>6</v>
      </c>
      <c r="AY5244">
        <v>12</v>
      </c>
      <c r="AZ5244">
        <v>10</v>
      </c>
      <c r="BA5244">
        <v>20</v>
      </c>
      <c r="BB5244">
        <v>4</v>
      </c>
      <c r="BC5244">
        <v>16</v>
      </c>
      <c r="BD5244">
        <v>0</v>
      </c>
      <c r="BE5244">
        <v>0</v>
      </c>
      <c r="BF5244">
        <v>0</v>
      </c>
      <c r="BG5244">
        <v>0</v>
      </c>
      <c r="BH5244">
        <v>0</v>
      </c>
      <c r="BI5244">
        <v>4</v>
      </c>
      <c r="BJ5244">
        <v>4</v>
      </c>
      <c r="BK5244">
        <v>0</v>
      </c>
      <c r="BL5244">
        <v>0</v>
      </c>
      <c r="BM5244">
        <v>1</v>
      </c>
      <c r="BN5244">
        <v>7</v>
      </c>
      <c r="BO5244">
        <v>17</v>
      </c>
      <c r="BP5244">
        <v>0</v>
      </c>
      <c r="BQ5244">
        <v>0</v>
      </c>
      <c r="BR5244">
        <v>2</v>
      </c>
      <c r="BS5244">
        <v>8</v>
      </c>
      <c r="BT5244">
        <v>110</v>
      </c>
      <c r="BU5244" t="s">
        <v>5015</v>
      </c>
    </row>
    <row r="5245" spans="1:73">
      <c r="A5245" t="s">
        <v>4897</v>
      </c>
      <c r="B5245" t="s">
        <v>4898</v>
      </c>
      <c r="C5245">
        <v>120</v>
      </c>
      <c r="D5245" t="s">
        <v>119</v>
      </c>
      <c r="E5245" t="s">
        <v>78</v>
      </c>
      <c r="F5245" t="s">
        <v>77</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v>0</v>
      </c>
      <c r="BC5245">
        <v>0</v>
      </c>
      <c r="BD5245">
        <v>0</v>
      </c>
      <c r="BE5245">
        <v>0</v>
      </c>
      <c r="BF5245">
        <v>0</v>
      </c>
      <c r="BG5245">
        <v>0</v>
      </c>
      <c r="BH5245">
        <v>0</v>
      </c>
      <c r="BI5245">
        <v>0</v>
      </c>
      <c r="BJ5245">
        <v>0</v>
      </c>
      <c r="BK5245">
        <v>0</v>
      </c>
      <c r="BL5245">
        <v>0</v>
      </c>
      <c r="BM5245">
        <v>0</v>
      </c>
      <c r="BN5245">
        <v>0</v>
      </c>
      <c r="BO5245">
        <v>0</v>
      </c>
      <c r="BP5245">
        <v>0</v>
      </c>
      <c r="BQ5245">
        <v>0</v>
      </c>
      <c r="BR5245">
        <v>0</v>
      </c>
      <c r="BS5245">
        <v>2</v>
      </c>
      <c r="BT5245">
        <v>4</v>
      </c>
      <c r="BU5245" t="s">
        <v>5016</v>
      </c>
    </row>
    <row r="5246" spans="1:73">
      <c r="A5246" t="s">
        <v>4897</v>
      </c>
      <c r="B5246" t="s">
        <v>4898</v>
      </c>
      <c r="C5246">
        <v>121</v>
      </c>
      <c r="D5246" t="s">
        <v>119</v>
      </c>
      <c r="E5246" t="s">
        <v>4910</v>
      </c>
      <c r="F5246" t="s">
        <v>101</v>
      </c>
      <c r="G5246">
        <v>0</v>
      </c>
      <c r="H5246">
        <v>12</v>
      </c>
      <c r="I5246">
        <v>0</v>
      </c>
      <c r="J5246">
        <v>0</v>
      </c>
      <c r="K5246">
        <v>0</v>
      </c>
      <c r="L5246">
        <v>16</v>
      </c>
      <c r="M5246">
        <v>1</v>
      </c>
      <c r="N5246">
        <v>26</v>
      </c>
      <c r="O5246">
        <v>0</v>
      </c>
      <c r="P5246">
        <v>0</v>
      </c>
      <c r="Q5246">
        <v>4</v>
      </c>
      <c r="R5246">
        <v>4</v>
      </c>
      <c r="S5246">
        <v>53</v>
      </c>
      <c r="T5246">
        <v>22</v>
      </c>
      <c r="U5246">
        <v>0</v>
      </c>
      <c r="V5246">
        <v>3</v>
      </c>
      <c r="W5246">
        <v>8</v>
      </c>
      <c r="X5246">
        <v>0</v>
      </c>
      <c r="Y5246">
        <v>0</v>
      </c>
      <c r="Z5246">
        <v>0</v>
      </c>
      <c r="AA5246">
        <v>0</v>
      </c>
      <c r="AB5246">
        <v>125</v>
      </c>
      <c r="AC5246">
        <v>2</v>
      </c>
      <c r="AD5246">
        <v>0</v>
      </c>
      <c r="AE5246">
        <v>0</v>
      </c>
      <c r="AF5246">
        <v>0</v>
      </c>
      <c r="AG5246">
        <v>0</v>
      </c>
      <c r="AH5246">
        <v>0</v>
      </c>
      <c r="AI5246">
        <v>20</v>
      </c>
      <c r="AJ5246">
        <v>0</v>
      </c>
      <c r="AK5246">
        <v>0</v>
      </c>
      <c r="AL5246">
        <v>7</v>
      </c>
      <c r="AM5246">
        <v>12</v>
      </c>
      <c r="AN5246">
        <v>0</v>
      </c>
      <c r="AO5246">
        <v>2</v>
      </c>
      <c r="AP5246">
        <v>3</v>
      </c>
      <c r="AQ5246">
        <v>4</v>
      </c>
      <c r="AR5246">
        <v>0</v>
      </c>
      <c r="AS5246">
        <v>0</v>
      </c>
      <c r="AT5246">
        <v>0</v>
      </c>
      <c r="AU5246">
        <v>16</v>
      </c>
      <c r="AV5246">
        <v>0</v>
      </c>
      <c r="AW5246">
        <v>0</v>
      </c>
      <c r="AX5246">
        <v>13</v>
      </c>
      <c r="AY5246">
        <v>25</v>
      </c>
      <c r="AZ5246">
        <v>17</v>
      </c>
      <c r="BA5246">
        <v>25</v>
      </c>
      <c r="BB5246">
        <v>2</v>
      </c>
      <c r="BC5246">
        <v>20</v>
      </c>
      <c r="BD5246">
        <v>0</v>
      </c>
      <c r="BE5246">
        <v>0</v>
      </c>
      <c r="BF5246">
        <v>0</v>
      </c>
      <c r="BG5246">
        <v>0</v>
      </c>
      <c r="BH5246">
        <v>0</v>
      </c>
      <c r="BI5246">
        <v>11</v>
      </c>
      <c r="BJ5246">
        <v>10</v>
      </c>
      <c r="BK5246">
        <v>0</v>
      </c>
      <c r="BL5246">
        <v>5</v>
      </c>
      <c r="BM5246">
        <v>0</v>
      </c>
      <c r="BN5246">
        <v>5</v>
      </c>
      <c r="BO5246">
        <v>37</v>
      </c>
      <c r="BP5246">
        <v>7</v>
      </c>
      <c r="BQ5246">
        <v>1</v>
      </c>
      <c r="BR5246">
        <v>2</v>
      </c>
      <c r="BS5246">
        <v>8</v>
      </c>
      <c r="BT5246">
        <v>217</v>
      </c>
      <c r="BU5246" t="s">
        <v>5017</v>
      </c>
    </row>
    <row r="5247" spans="1:73">
      <c r="A5247" t="s">
        <v>4897</v>
      </c>
      <c r="B5247" t="s">
        <v>4898</v>
      </c>
      <c r="C5247">
        <v>122</v>
      </c>
      <c r="D5247" t="s">
        <v>119</v>
      </c>
      <c r="E5247" t="s">
        <v>78</v>
      </c>
      <c r="F5247" t="s">
        <v>77</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v>0</v>
      </c>
      <c r="BC5247">
        <v>0</v>
      </c>
      <c r="BD5247">
        <v>0</v>
      </c>
      <c r="BE5247">
        <v>0</v>
      </c>
      <c r="BF5247">
        <v>0</v>
      </c>
      <c r="BG5247">
        <v>0</v>
      </c>
      <c r="BH5247">
        <v>0</v>
      </c>
      <c r="BI5247">
        <v>0</v>
      </c>
      <c r="BJ5247">
        <v>0</v>
      </c>
      <c r="BK5247">
        <v>0</v>
      </c>
      <c r="BL5247">
        <v>0</v>
      </c>
      <c r="BM5247">
        <v>0</v>
      </c>
      <c r="BN5247">
        <v>0</v>
      </c>
      <c r="BO5247">
        <v>0</v>
      </c>
      <c r="BP5247">
        <v>0</v>
      </c>
      <c r="BQ5247">
        <v>0</v>
      </c>
      <c r="BR5247">
        <v>0</v>
      </c>
      <c r="BS5247">
        <v>1</v>
      </c>
      <c r="BT5247">
        <v>1</v>
      </c>
      <c r="BU5247" t="s">
        <v>206</v>
      </c>
    </row>
    <row r="5248" spans="1:73">
      <c r="A5248" t="s">
        <v>4897</v>
      </c>
      <c r="B5248" t="s">
        <v>4898</v>
      </c>
      <c r="C5248">
        <v>123</v>
      </c>
      <c r="D5248" t="s">
        <v>119</v>
      </c>
      <c r="E5248" t="s">
        <v>4910</v>
      </c>
      <c r="F5248" t="s">
        <v>101</v>
      </c>
      <c r="G5248">
        <v>0</v>
      </c>
      <c r="H5248">
        <v>0</v>
      </c>
      <c r="I5248">
        <v>0</v>
      </c>
      <c r="J5248">
        <v>0</v>
      </c>
      <c r="K5248">
        <v>0</v>
      </c>
      <c r="L5248">
        <v>0</v>
      </c>
      <c r="M5248">
        <v>0</v>
      </c>
      <c r="N5248">
        <v>2</v>
      </c>
      <c r="O5248">
        <v>0</v>
      </c>
      <c r="P5248">
        <v>0</v>
      </c>
      <c r="Q5248">
        <v>0</v>
      </c>
      <c r="R5248">
        <v>0</v>
      </c>
      <c r="S5248">
        <v>0</v>
      </c>
      <c r="T5248">
        <v>0</v>
      </c>
      <c r="U5248">
        <v>0</v>
      </c>
      <c r="V5248">
        <v>0</v>
      </c>
      <c r="W5248">
        <v>0</v>
      </c>
      <c r="X5248">
        <v>0</v>
      </c>
      <c r="Y5248">
        <v>0</v>
      </c>
      <c r="Z5248">
        <v>0</v>
      </c>
      <c r="AA5248">
        <v>0</v>
      </c>
      <c r="AB5248">
        <v>7</v>
      </c>
      <c r="AC5248">
        <v>0</v>
      </c>
      <c r="AD5248">
        <v>0</v>
      </c>
      <c r="AE5248">
        <v>0</v>
      </c>
      <c r="AF5248">
        <v>0</v>
      </c>
      <c r="AG5248">
        <v>0</v>
      </c>
      <c r="AH5248">
        <v>0</v>
      </c>
      <c r="AI5248">
        <v>0</v>
      </c>
      <c r="AJ5248">
        <v>0</v>
      </c>
      <c r="AK5248">
        <v>0</v>
      </c>
      <c r="AL5248">
        <v>0</v>
      </c>
      <c r="AM5248">
        <v>4</v>
      </c>
      <c r="AN5248">
        <v>0</v>
      </c>
      <c r="AO5248">
        <v>0</v>
      </c>
      <c r="AP5248">
        <v>0</v>
      </c>
      <c r="AQ5248">
        <v>0</v>
      </c>
      <c r="AR5248">
        <v>0</v>
      </c>
      <c r="AS5248">
        <v>0</v>
      </c>
      <c r="AT5248">
        <v>0</v>
      </c>
      <c r="AU5248">
        <v>0</v>
      </c>
      <c r="AV5248">
        <v>0</v>
      </c>
      <c r="AW5248">
        <v>0</v>
      </c>
      <c r="AX5248">
        <v>0</v>
      </c>
      <c r="AY5248">
        <v>1</v>
      </c>
      <c r="AZ5248">
        <v>2</v>
      </c>
      <c r="BA5248">
        <v>5</v>
      </c>
      <c r="BB5248">
        <v>0</v>
      </c>
      <c r="BC5248">
        <v>0</v>
      </c>
      <c r="BD5248">
        <v>0</v>
      </c>
      <c r="BE5248">
        <v>0</v>
      </c>
      <c r="BF5248">
        <v>0</v>
      </c>
      <c r="BG5248">
        <v>0</v>
      </c>
      <c r="BH5248">
        <v>0</v>
      </c>
      <c r="BI5248">
        <v>0</v>
      </c>
      <c r="BJ5248">
        <v>0</v>
      </c>
      <c r="BK5248">
        <v>0</v>
      </c>
      <c r="BL5248">
        <v>0</v>
      </c>
      <c r="BM5248">
        <v>0</v>
      </c>
      <c r="BN5248">
        <v>0</v>
      </c>
      <c r="BO5248">
        <v>2</v>
      </c>
      <c r="BP5248">
        <v>0</v>
      </c>
      <c r="BQ5248">
        <v>0</v>
      </c>
      <c r="BR5248">
        <v>0</v>
      </c>
      <c r="BS5248">
        <v>1</v>
      </c>
      <c r="BT5248">
        <v>6</v>
      </c>
      <c r="BU5248" t="s">
        <v>5018</v>
      </c>
    </row>
    <row r="5249" spans="1:73">
      <c r="A5249" t="s">
        <v>4897</v>
      </c>
      <c r="B5249" t="s">
        <v>4898</v>
      </c>
      <c r="C5249">
        <v>124</v>
      </c>
      <c r="D5249" t="s">
        <v>119</v>
      </c>
      <c r="E5249" t="s">
        <v>78</v>
      </c>
      <c r="F5249" t="s">
        <v>77</v>
      </c>
      <c r="G5249">
        <v>0</v>
      </c>
      <c r="H5249">
        <v>0</v>
      </c>
      <c r="I5249">
        <v>0</v>
      </c>
      <c r="J5249">
        <v>0</v>
      </c>
      <c r="K5249">
        <v>0</v>
      </c>
      <c r="L5249">
        <v>3</v>
      </c>
      <c r="M5249">
        <v>0</v>
      </c>
      <c r="N5249">
        <v>1</v>
      </c>
      <c r="O5249">
        <v>1</v>
      </c>
      <c r="P5249">
        <v>1</v>
      </c>
      <c r="Q5249">
        <v>0</v>
      </c>
      <c r="R5249">
        <v>0</v>
      </c>
      <c r="S5249">
        <v>4</v>
      </c>
      <c r="T5249">
        <v>0</v>
      </c>
      <c r="U5249">
        <v>0</v>
      </c>
      <c r="V5249">
        <v>0</v>
      </c>
      <c r="W5249">
        <v>0</v>
      </c>
      <c r="X5249">
        <v>0</v>
      </c>
      <c r="Y5249">
        <v>1</v>
      </c>
      <c r="Z5249">
        <v>0</v>
      </c>
      <c r="AA5249">
        <v>0</v>
      </c>
      <c r="AB5249">
        <v>19</v>
      </c>
      <c r="AC5249">
        <v>1</v>
      </c>
      <c r="AD5249">
        <v>0</v>
      </c>
      <c r="AE5249">
        <v>0</v>
      </c>
      <c r="AF5249">
        <v>0</v>
      </c>
      <c r="AG5249">
        <v>0</v>
      </c>
      <c r="AH5249">
        <v>0</v>
      </c>
      <c r="AI5249">
        <v>1</v>
      </c>
      <c r="AJ5249">
        <v>0</v>
      </c>
      <c r="AK5249">
        <v>0</v>
      </c>
      <c r="AL5249">
        <v>2</v>
      </c>
      <c r="AM5249">
        <v>2</v>
      </c>
      <c r="AN5249">
        <v>0</v>
      </c>
      <c r="AO5249">
        <v>0</v>
      </c>
      <c r="AP5249">
        <v>2</v>
      </c>
      <c r="AQ5249">
        <v>0</v>
      </c>
      <c r="AR5249">
        <v>0</v>
      </c>
      <c r="AS5249">
        <v>0</v>
      </c>
      <c r="AT5249">
        <v>0</v>
      </c>
      <c r="AU5249">
        <v>2</v>
      </c>
      <c r="AV5249">
        <v>3</v>
      </c>
      <c r="AW5249">
        <v>0</v>
      </c>
      <c r="AX5249">
        <v>3</v>
      </c>
      <c r="AY5249">
        <v>4</v>
      </c>
      <c r="AZ5249">
        <v>4</v>
      </c>
      <c r="BA5249">
        <v>5</v>
      </c>
      <c r="BB5249">
        <v>1</v>
      </c>
      <c r="BC5249">
        <v>10</v>
      </c>
      <c r="BD5249">
        <v>0</v>
      </c>
      <c r="BE5249">
        <v>0</v>
      </c>
      <c r="BF5249">
        <v>2</v>
      </c>
      <c r="BG5249">
        <v>0</v>
      </c>
      <c r="BH5249">
        <v>0</v>
      </c>
      <c r="BI5249">
        <v>2</v>
      </c>
      <c r="BJ5249">
        <v>6</v>
      </c>
      <c r="BK5249">
        <v>0</v>
      </c>
      <c r="BL5249">
        <v>0</v>
      </c>
      <c r="BM5249">
        <v>0</v>
      </c>
      <c r="BN5249">
        <v>0</v>
      </c>
      <c r="BO5249">
        <v>7</v>
      </c>
      <c r="BP5249">
        <v>0</v>
      </c>
      <c r="BQ5249">
        <v>0</v>
      </c>
      <c r="BR5249">
        <v>2</v>
      </c>
      <c r="BS5249">
        <v>6</v>
      </c>
      <c r="BT5249">
        <v>34</v>
      </c>
      <c r="BU5249" t="s">
        <v>5019</v>
      </c>
    </row>
    <row r="5250" spans="1:73">
      <c r="A5250" t="s">
        <v>4897</v>
      </c>
      <c r="B5250" t="s">
        <v>4898</v>
      </c>
      <c r="C5250">
        <v>125</v>
      </c>
      <c r="D5250" t="s">
        <v>119</v>
      </c>
      <c r="E5250" t="s">
        <v>5020</v>
      </c>
      <c r="F5250" t="s">
        <v>184</v>
      </c>
      <c r="G5250">
        <v>0</v>
      </c>
      <c r="H5250">
        <v>7</v>
      </c>
      <c r="I5250">
        <v>2</v>
      </c>
      <c r="J5250">
        <v>0</v>
      </c>
      <c r="K5250">
        <v>0</v>
      </c>
      <c r="L5250">
        <v>6</v>
      </c>
      <c r="M5250">
        <v>0</v>
      </c>
      <c r="N5250">
        <v>8</v>
      </c>
      <c r="O5250">
        <v>0</v>
      </c>
      <c r="P5250">
        <v>0</v>
      </c>
      <c r="Q5250">
        <v>0</v>
      </c>
      <c r="R5250">
        <v>2</v>
      </c>
      <c r="S5250">
        <v>13</v>
      </c>
      <c r="T5250">
        <v>5</v>
      </c>
      <c r="U5250">
        <v>0</v>
      </c>
      <c r="V5250">
        <v>6</v>
      </c>
      <c r="W5250">
        <v>2</v>
      </c>
      <c r="X5250">
        <v>0</v>
      </c>
      <c r="Y5250">
        <v>0</v>
      </c>
      <c r="Z5250">
        <v>0</v>
      </c>
      <c r="AA5250">
        <v>0</v>
      </c>
      <c r="AB5250">
        <v>44</v>
      </c>
      <c r="AC5250">
        <v>1</v>
      </c>
      <c r="AD5250">
        <v>0</v>
      </c>
      <c r="AE5250">
        <v>0</v>
      </c>
      <c r="AF5250">
        <v>1</v>
      </c>
      <c r="AG5250">
        <v>0</v>
      </c>
      <c r="AH5250">
        <v>0</v>
      </c>
      <c r="AI5250">
        <v>2</v>
      </c>
      <c r="AJ5250">
        <v>0</v>
      </c>
      <c r="AK5250">
        <v>0</v>
      </c>
      <c r="AL5250">
        <v>0</v>
      </c>
      <c r="AM5250">
        <v>5</v>
      </c>
      <c r="AN5250">
        <v>0</v>
      </c>
      <c r="AO5250">
        <v>0</v>
      </c>
      <c r="AP5250">
        <v>0</v>
      </c>
      <c r="AQ5250">
        <v>1</v>
      </c>
      <c r="AR5250">
        <v>1</v>
      </c>
      <c r="AS5250">
        <v>0</v>
      </c>
      <c r="AT5250">
        <v>0</v>
      </c>
      <c r="AU5250">
        <v>0</v>
      </c>
      <c r="AV5250">
        <v>0</v>
      </c>
      <c r="AW5250">
        <v>1</v>
      </c>
      <c r="AX5250">
        <v>2</v>
      </c>
      <c r="AY5250">
        <v>10</v>
      </c>
      <c r="AZ5250">
        <v>8</v>
      </c>
      <c r="BA5250">
        <v>7</v>
      </c>
      <c r="BB5250">
        <v>2</v>
      </c>
      <c r="BC5250">
        <v>10</v>
      </c>
      <c r="BD5250">
        <v>0</v>
      </c>
      <c r="BE5250">
        <v>1</v>
      </c>
      <c r="BF5250">
        <v>0</v>
      </c>
      <c r="BG5250">
        <v>0</v>
      </c>
      <c r="BH5250">
        <v>0</v>
      </c>
      <c r="BI5250">
        <v>5</v>
      </c>
      <c r="BJ5250">
        <v>7</v>
      </c>
      <c r="BK5250">
        <v>0</v>
      </c>
      <c r="BL5250">
        <v>3</v>
      </c>
      <c r="BM5250">
        <v>0</v>
      </c>
      <c r="BN5250">
        <v>3</v>
      </c>
      <c r="BO5250">
        <v>11</v>
      </c>
      <c r="BP5250">
        <v>1</v>
      </c>
      <c r="BQ5250">
        <v>0</v>
      </c>
      <c r="BR5250">
        <v>1</v>
      </c>
      <c r="BS5250">
        <v>3</v>
      </c>
      <c r="BT5250">
        <v>76</v>
      </c>
      <c r="BU5250" t="s">
        <v>5021</v>
      </c>
    </row>
    <row r="5251" spans="1:73">
      <c r="A5251" t="s">
        <v>4897</v>
      </c>
      <c r="B5251" t="s">
        <v>4898</v>
      </c>
      <c r="C5251">
        <v>126</v>
      </c>
      <c r="D5251" t="s">
        <v>119</v>
      </c>
      <c r="E5251" t="s">
        <v>78</v>
      </c>
      <c r="F5251" t="s">
        <v>77</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v>0</v>
      </c>
      <c r="BC5251">
        <v>0</v>
      </c>
      <c r="BD5251">
        <v>0</v>
      </c>
      <c r="BE5251">
        <v>0</v>
      </c>
      <c r="BF5251">
        <v>0</v>
      </c>
      <c r="BG5251">
        <v>0</v>
      </c>
      <c r="BH5251">
        <v>0</v>
      </c>
      <c r="BI5251">
        <v>0</v>
      </c>
      <c r="BJ5251">
        <v>0</v>
      </c>
      <c r="BK5251">
        <v>0</v>
      </c>
      <c r="BL5251">
        <v>0</v>
      </c>
      <c r="BM5251">
        <v>0</v>
      </c>
      <c r="BN5251">
        <v>0</v>
      </c>
      <c r="BO5251">
        <v>0</v>
      </c>
      <c r="BP5251">
        <v>0</v>
      </c>
      <c r="BQ5251">
        <v>0</v>
      </c>
      <c r="BR5251">
        <v>0</v>
      </c>
      <c r="BS5251">
        <v>1</v>
      </c>
      <c r="BT5251">
        <v>1</v>
      </c>
      <c r="BU5251" t="s">
        <v>206</v>
      </c>
    </row>
    <row r="5252" spans="1:73">
      <c r="A5252" t="s">
        <v>4897</v>
      </c>
      <c r="B5252" t="s">
        <v>4898</v>
      </c>
      <c r="C5252">
        <v>127</v>
      </c>
      <c r="D5252" t="s">
        <v>119</v>
      </c>
      <c r="E5252" t="s">
        <v>5020</v>
      </c>
      <c r="F5252" t="s">
        <v>184</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1</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1</v>
      </c>
      <c r="AZ5252">
        <v>0</v>
      </c>
      <c r="BA5252">
        <v>0</v>
      </c>
      <c r="BB5252">
        <v>0</v>
      </c>
      <c r="BC5252">
        <v>1</v>
      </c>
      <c r="BD5252">
        <v>0</v>
      </c>
      <c r="BE5252">
        <v>0</v>
      </c>
      <c r="BF5252">
        <v>0</v>
      </c>
      <c r="BG5252">
        <v>0</v>
      </c>
      <c r="BH5252">
        <v>0</v>
      </c>
      <c r="BI5252">
        <v>0</v>
      </c>
      <c r="BJ5252">
        <v>1</v>
      </c>
      <c r="BK5252">
        <v>0</v>
      </c>
      <c r="BL5252">
        <v>0</v>
      </c>
      <c r="BM5252">
        <v>0</v>
      </c>
      <c r="BN5252">
        <v>0</v>
      </c>
      <c r="BO5252">
        <v>0</v>
      </c>
      <c r="BP5252">
        <v>0</v>
      </c>
      <c r="BQ5252">
        <v>0</v>
      </c>
      <c r="BR5252">
        <v>0</v>
      </c>
      <c r="BS5252">
        <v>1</v>
      </c>
      <c r="BT5252">
        <v>4</v>
      </c>
      <c r="BU5252" t="s">
        <v>5022</v>
      </c>
    </row>
    <row r="5253" spans="1:73">
      <c r="A5253" t="s">
        <v>4897</v>
      </c>
      <c r="B5253" t="s">
        <v>4898</v>
      </c>
      <c r="C5253">
        <v>128</v>
      </c>
      <c r="D5253" t="s">
        <v>119</v>
      </c>
      <c r="E5253" t="s">
        <v>78</v>
      </c>
      <c r="F5253" t="s">
        <v>77</v>
      </c>
      <c r="G5253">
        <v>0</v>
      </c>
      <c r="H5253">
        <v>1</v>
      </c>
      <c r="I5253">
        <v>0</v>
      </c>
      <c r="J5253">
        <v>0</v>
      </c>
      <c r="K5253">
        <v>0</v>
      </c>
      <c r="L5253">
        <v>0</v>
      </c>
      <c r="M5253">
        <v>0</v>
      </c>
      <c r="N5253">
        <v>1</v>
      </c>
      <c r="O5253">
        <v>0</v>
      </c>
      <c r="P5253">
        <v>0</v>
      </c>
      <c r="Q5253">
        <v>1</v>
      </c>
      <c r="R5253">
        <v>0</v>
      </c>
      <c r="S5253">
        <v>2</v>
      </c>
      <c r="T5253">
        <v>1</v>
      </c>
      <c r="U5253">
        <v>0</v>
      </c>
      <c r="V5253">
        <v>0</v>
      </c>
      <c r="W5253">
        <v>0</v>
      </c>
      <c r="X5253">
        <v>0</v>
      </c>
      <c r="Y5253">
        <v>0</v>
      </c>
      <c r="Z5253">
        <v>0</v>
      </c>
      <c r="AA5253">
        <v>0</v>
      </c>
      <c r="AB5253">
        <v>7</v>
      </c>
      <c r="AC5253">
        <v>0</v>
      </c>
      <c r="AD5253">
        <v>0</v>
      </c>
      <c r="AE5253">
        <v>0</v>
      </c>
      <c r="AF5253">
        <v>0</v>
      </c>
      <c r="AG5253">
        <v>0</v>
      </c>
      <c r="AH5253">
        <v>2</v>
      </c>
      <c r="AI5253">
        <v>0</v>
      </c>
      <c r="AJ5253">
        <v>0</v>
      </c>
      <c r="AK5253">
        <v>1</v>
      </c>
      <c r="AL5253">
        <v>0</v>
      </c>
      <c r="AM5253">
        <v>0</v>
      </c>
      <c r="AN5253">
        <v>0</v>
      </c>
      <c r="AO5253">
        <v>0</v>
      </c>
      <c r="AP5253">
        <v>1</v>
      </c>
      <c r="AQ5253">
        <v>0</v>
      </c>
      <c r="AR5253">
        <v>0</v>
      </c>
      <c r="AS5253">
        <v>0</v>
      </c>
      <c r="AT5253">
        <v>0</v>
      </c>
      <c r="AU5253">
        <v>0</v>
      </c>
      <c r="AV5253">
        <v>0</v>
      </c>
      <c r="AW5253">
        <v>0</v>
      </c>
      <c r="AX5253">
        <v>4</v>
      </c>
      <c r="AY5253">
        <v>1</v>
      </c>
      <c r="AZ5253">
        <v>0</v>
      </c>
      <c r="BA5253">
        <v>4</v>
      </c>
      <c r="BB5253">
        <v>0</v>
      </c>
      <c r="BC5253">
        <v>2</v>
      </c>
      <c r="BD5253">
        <v>0</v>
      </c>
      <c r="BE5253">
        <v>0</v>
      </c>
      <c r="BF5253">
        <v>0</v>
      </c>
      <c r="BG5253">
        <v>0</v>
      </c>
      <c r="BH5253">
        <v>0</v>
      </c>
      <c r="BI5253">
        <v>2</v>
      </c>
      <c r="BJ5253">
        <v>0</v>
      </c>
      <c r="BK5253">
        <v>0</v>
      </c>
      <c r="BL5253">
        <v>0</v>
      </c>
      <c r="BM5253">
        <v>0</v>
      </c>
      <c r="BN5253">
        <v>1</v>
      </c>
      <c r="BO5253">
        <v>0</v>
      </c>
      <c r="BP5253">
        <v>0</v>
      </c>
      <c r="BQ5253">
        <v>0</v>
      </c>
      <c r="BR5253">
        <v>2</v>
      </c>
      <c r="BS5253">
        <v>1</v>
      </c>
      <c r="BT5253">
        <v>9</v>
      </c>
      <c r="BU5253" t="s">
        <v>5023</v>
      </c>
    </row>
    <row r="5254" spans="1:73">
      <c r="A5254" t="s">
        <v>4897</v>
      </c>
      <c r="B5254" t="s">
        <v>4898</v>
      </c>
      <c r="C5254">
        <v>129</v>
      </c>
      <c r="D5254" t="s">
        <v>119</v>
      </c>
      <c r="E5254" t="s">
        <v>5020</v>
      </c>
      <c r="F5254" t="s">
        <v>184</v>
      </c>
      <c r="G5254">
        <v>0</v>
      </c>
      <c r="H5254">
        <v>1</v>
      </c>
      <c r="I5254">
        <v>0</v>
      </c>
      <c r="J5254">
        <v>0</v>
      </c>
      <c r="K5254">
        <v>0</v>
      </c>
      <c r="L5254">
        <v>0</v>
      </c>
      <c r="M5254">
        <v>0</v>
      </c>
      <c r="N5254">
        <v>0</v>
      </c>
      <c r="O5254">
        <v>0</v>
      </c>
      <c r="P5254">
        <v>0</v>
      </c>
      <c r="Q5254">
        <v>0</v>
      </c>
      <c r="R5254">
        <v>0</v>
      </c>
      <c r="S5254">
        <v>1</v>
      </c>
      <c r="T5254">
        <v>2</v>
      </c>
      <c r="U5254">
        <v>0</v>
      </c>
      <c r="V5254">
        <v>0</v>
      </c>
      <c r="W5254">
        <v>0</v>
      </c>
      <c r="X5254">
        <v>0</v>
      </c>
      <c r="Y5254">
        <v>0</v>
      </c>
      <c r="Z5254">
        <v>0</v>
      </c>
      <c r="AA5254">
        <v>0</v>
      </c>
      <c r="AB5254">
        <v>3</v>
      </c>
      <c r="AC5254">
        <v>0</v>
      </c>
      <c r="AD5254">
        <v>0</v>
      </c>
      <c r="AE5254">
        <v>0</v>
      </c>
      <c r="AF5254">
        <v>0</v>
      </c>
      <c r="AG5254">
        <v>0</v>
      </c>
      <c r="AH5254">
        <v>0</v>
      </c>
      <c r="AI5254">
        <v>1</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v>0</v>
      </c>
      <c r="BC5254">
        <v>0</v>
      </c>
      <c r="BD5254">
        <v>0</v>
      </c>
      <c r="BE5254">
        <v>0</v>
      </c>
      <c r="BF5254">
        <v>0</v>
      </c>
      <c r="BG5254">
        <v>0</v>
      </c>
      <c r="BH5254">
        <v>0</v>
      </c>
      <c r="BI5254">
        <v>0</v>
      </c>
      <c r="BJ5254">
        <v>0</v>
      </c>
      <c r="BK5254">
        <v>0</v>
      </c>
      <c r="BL5254">
        <v>0</v>
      </c>
      <c r="BM5254">
        <v>0</v>
      </c>
      <c r="BN5254">
        <v>0</v>
      </c>
      <c r="BO5254">
        <v>0</v>
      </c>
      <c r="BP5254">
        <v>0</v>
      </c>
      <c r="BQ5254">
        <v>0</v>
      </c>
      <c r="BR5254">
        <v>0</v>
      </c>
      <c r="BS5254">
        <v>1</v>
      </c>
      <c r="BT5254">
        <v>4</v>
      </c>
      <c r="BU5254" t="e">
        <f>-- and so on.</f>
        <v>#NAME?</v>
      </c>
    </row>
    <row r="5255" spans="1:73">
      <c r="A5255" t="s">
        <v>4897</v>
      </c>
      <c r="B5255" t="s">
        <v>4898</v>
      </c>
      <c r="C5255">
        <v>130</v>
      </c>
      <c r="D5255" t="s">
        <v>119</v>
      </c>
      <c r="E5255" t="s">
        <v>78</v>
      </c>
      <c r="F5255" t="s">
        <v>77</v>
      </c>
      <c r="G5255">
        <v>0</v>
      </c>
      <c r="H5255">
        <v>2</v>
      </c>
      <c r="I5255">
        <v>0</v>
      </c>
      <c r="J5255">
        <v>0</v>
      </c>
      <c r="K5255">
        <v>0</v>
      </c>
      <c r="L5255">
        <v>1</v>
      </c>
      <c r="M5255">
        <v>0</v>
      </c>
      <c r="N5255">
        <v>1</v>
      </c>
      <c r="O5255">
        <v>0</v>
      </c>
      <c r="P5255">
        <v>0</v>
      </c>
      <c r="Q5255">
        <v>0</v>
      </c>
      <c r="R5255">
        <v>0</v>
      </c>
      <c r="S5255">
        <v>4</v>
      </c>
      <c r="T5255">
        <v>2</v>
      </c>
      <c r="U5255">
        <v>0</v>
      </c>
      <c r="V5255">
        <v>1</v>
      </c>
      <c r="W5255">
        <v>0</v>
      </c>
      <c r="X5255">
        <v>0</v>
      </c>
      <c r="Y5255">
        <v>0</v>
      </c>
      <c r="Z5255">
        <v>0</v>
      </c>
      <c r="AA5255">
        <v>0</v>
      </c>
      <c r="AB5255">
        <v>10</v>
      </c>
      <c r="AC5255">
        <v>0</v>
      </c>
      <c r="AD5255">
        <v>0</v>
      </c>
      <c r="AE5255">
        <v>0</v>
      </c>
      <c r="AF5255">
        <v>0</v>
      </c>
      <c r="AG5255">
        <v>0</v>
      </c>
      <c r="AH5255">
        <v>0</v>
      </c>
      <c r="AI5255">
        <v>1</v>
      </c>
      <c r="AJ5255">
        <v>0</v>
      </c>
      <c r="AK5255">
        <v>0</v>
      </c>
      <c r="AL5255">
        <v>0</v>
      </c>
      <c r="AM5255">
        <v>1</v>
      </c>
      <c r="AN5255">
        <v>0</v>
      </c>
      <c r="AO5255">
        <v>0</v>
      </c>
      <c r="AP5255">
        <v>0</v>
      </c>
      <c r="AQ5255">
        <v>0</v>
      </c>
      <c r="AR5255">
        <v>0</v>
      </c>
      <c r="AS5255">
        <v>0</v>
      </c>
      <c r="AT5255">
        <v>0</v>
      </c>
      <c r="AU5255">
        <v>1</v>
      </c>
      <c r="AV5255">
        <v>0</v>
      </c>
      <c r="AW5255">
        <v>0</v>
      </c>
      <c r="AX5255">
        <v>2</v>
      </c>
      <c r="AY5255">
        <v>2</v>
      </c>
      <c r="AZ5255">
        <v>3</v>
      </c>
      <c r="BA5255">
        <v>3</v>
      </c>
      <c r="BB5255">
        <v>0</v>
      </c>
      <c r="BC5255">
        <v>0</v>
      </c>
      <c r="BD5255">
        <v>0</v>
      </c>
      <c r="BE5255">
        <v>0</v>
      </c>
      <c r="BF5255">
        <v>0</v>
      </c>
      <c r="BG5255">
        <v>0</v>
      </c>
      <c r="BH5255">
        <v>0</v>
      </c>
      <c r="BI5255">
        <v>4</v>
      </c>
      <c r="BJ5255">
        <v>0</v>
      </c>
      <c r="BK5255">
        <v>0</v>
      </c>
      <c r="BL5255">
        <v>0</v>
      </c>
      <c r="BM5255">
        <v>0</v>
      </c>
      <c r="BN5255">
        <v>0</v>
      </c>
      <c r="BO5255">
        <v>4</v>
      </c>
      <c r="BP5255">
        <v>0</v>
      </c>
      <c r="BQ5255">
        <v>0</v>
      </c>
      <c r="BR5255">
        <v>2</v>
      </c>
      <c r="BS5255">
        <v>1</v>
      </c>
      <c r="BT5255">
        <v>17</v>
      </c>
      <c r="BU5255" t="s">
        <v>5024</v>
      </c>
    </row>
    <row r="5256" spans="1:73">
      <c r="A5256" t="s">
        <v>4897</v>
      </c>
      <c r="B5256" t="s">
        <v>4898</v>
      </c>
      <c r="C5256">
        <v>131</v>
      </c>
      <c r="D5256" t="s">
        <v>119</v>
      </c>
      <c r="E5256" t="s">
        <v>2904</v>
      </c>
      <c r="F5256" t="s">
        <v>92</v>
      </c>
      <c r="G5256">
        <v>0</v>
      </c>
      <c r="H5256">
        <v>0</v>
      </c>
      <c r="I5256">
        <v>0</v>
      </c>
      <c r="J5256">
        <v>0</v>
      </c>
      <c r="K5256">
        <v>0</v>
      </c>
      <c r="L5256">
        <v>3</v>
      </c>
      <c r="M5256">
        <v>0</v>
      </c>
      <c r="N5256">
        <v>2</v>
      </c>
      <c r="O5256">
        <v>0</v>
      </c>
      <c r="P5256">
        <v>0</v>
      </c>
      <c r="Q5256">
        <v>0</v>
      </c>
      <c r="R5256">
        <v>0</v>
      </c>
      <c r="S5256">
        <v>0</v>
      </c>
      <c r="T5256">
        <v>0</v>
      </c>
      <c r="U5256">
        <v>0</v>
      </c>
      <c r="V5256">
        <v>0</v>
      </c>
      <c r="W5256">
        <v>0</v>
      </c>
      <c r="X5256">
        <v>0</v>
      </c>
      <c r="Y5256">
        <v>0</v>
      </c>
      <c r="Z5256">
        <v>0</v>
      </c>
      <c r="AA5256">
        <v>0</v>
      </c>
      <c r="AB5256">
        <v>14</v>
      </c>
      <c r="AC5256">
        <v>0</v>
      </c>
      <c r="AD5256">
        <v>0</v>
      </c>
      <c r="AE5256">
        <v>0</v>
      </c>
      <c r="AF5256">
        <v>0</v>
      </c>
      <c r="AG5256">
        <v>0</v>
      </c>
      <c r="AH5256">
        <v>1</v>
      </c>
      <c r="AI5256">
        <v>0</v>
      </c>
      <c r="AJ5256">
        <v>0</v>
      </c>
      <c r="AK5256">
        <v>0</v>
      </c>
      <c r="AL5256">
        <v>0</v>
      </c>
      <c r="AM5256">
        <v>0</v>
      </c>
      <c r="AN5256">
        <v>0</v>
      </c>
      <c r="AO5256">
        <v>0</v>
      </c>
      <c r="AP5256">
        <v>0</v>
      </c>
      <c r="AQ5256">
        <v>1</v>
      </c>
      <c r="AR5256">
        <v>0</v>
      </c>
      <c r="AS5256">
        <v>0</v>
      </c>
      <c r="AT5256">
        <v>0</v>
      </c>
      <c r="AU5256">
        <v>1</v>
      </c>
      <c r="AV5256">
        <v>1</v>
      </c>
      <c r="AW5256">
        <v>0</v>
      </c>
      <c r="AX5256">
        <v>1</v>
      </c>
      <c r="AY5256">
        <v>2</v>
      </c>
      <c r="AZ5256">
        <v>4</v>
      </c>
      <c r="BA5256">
        <v>1</v>
      </c>
      <c r="BB5256">
        <v>0</v>
      </c>
      <c r="BC5256">
        <v>2</v>
      </c>
      <c r="BD5256">
        <v>0</v>
      </c>
      <c r="BE5256">
        <v>0</v>
      </c>
      <c r="BF5256">
        <v>1</v>
      </c>
      <c r="BG5256">
        <v>0</v>
      </c>
      <c r="BH5256">
        <v>0</v>
      </c>
      <c r="BI5256">
        <v>5</v>
      </c>
      <c r="BJ5256">
        <v>1</v>
      </c>
      <c r="BK5256">
        <v>0</v>
      </c>
      <c r="BL5256">
        <v>0</v>
      </c>
      <c r="BM5256">
        <v>0</v>
      </c>
      <c r="BN5256">
        <v>0</v>
      </c>
      <c r="BO5256">
        <v>5</v>
      </c>
      <c r="BP5256">
        <v>0</v>
      </c>
      <c r="BQ5256">
        <v>0</v>
      </c>
      <c r="BR5256">
        <v>0</v>
      </c>
      <c r="BS5256">
        <v>8</v>
      </c>
      <c r="BT5256">
        <v>27</v>
      </c>
      <c r="BU5256" t="s">
        <v>5025</v>
      </c>
    </row>
    <row r="5257" spans="1:73">
      <c r="A5257" t="s">
        <v>4897</v>
      </c>
      <c r="B5257" t="s">
        <v>4898</v>
      </c>
      <c r="C5257">
        <v>132</v>
      </c>
      <c r="D5257" t="s">
        <v>119</v>
      </c>
      <c r="E5257" t="s">
        <v>5020</v>
      </c>
      <c r="F5257" t="s">
        <v>184</v>
      </c>
      <c r="G5257">
        <v>0</v>
      </c>
      <c r="H5257">
        <v>0</v>
      </c>
      <c r="I5257">
        <v>0</v>
      </c>
      <c r="J5257">
        <v>0</v>
      </c>
      <c r="K5257">
        <v>0</v>
      </c>
      <c r="L5257">
        <v>0</v>
      </c>
      <c r="M5257">
        <v>0</v>
      </c>
      <c r="N5257">
        <v>1</v>
      </c>
      <c r="O5257">
        <v>0</v>
      </c>
      <c r="P5257">
        <v>0</v>
      </c>
      <c r="Q5257">
        <v>0</v>
      </c>
      <c r="R5257">
        <v>0</v>
      </c>
      <c r="S5257">
        <v>0</v>
      </c>
      <c r="T5257">
        <v>0</v>
      </c>
      <c r="U5257">
        <v>0</v>
      </c>
      <c r="V5257">
        <v>0</v>
      </c>
      <c r="W5257">
        <v>0</v>
      </c>
      <c r="X5257">
        <v>0</v>
      </c>
      <c r="Y5257">
        <v>0</v>
      </c>
      <c r="Z5257">
        <v>0</v>
      </c>
      <c r="AA5257">
        <v>0</v>
      </c>
      <c r="AB5257">
        <v>3</v>
      </c>
      <c r="AC5257">
        <v>0</v>
      </c>
      <c r="AD5257">
        <v>0</v>
      </c>
      <c r="AE5257">
        <v>0</v>
      </c>
      <c r="AF5257">
        <v>0</v>
      </c>
      <c r="AG5257">
        <v>0</v>
      </c>
      <c r="AH5257">
        <v>1</v>
      </c>
      <c r="AI5257">
        <v>0</v>
      </c>
      <c r="AJ5257">
        <v>0</v>
      </c>
      <c r="AK5257">
        <v>0</v>
      </c>
      <c r="AL5257">
        <v>0</v>
      </c>
      <c r="AM5257">
        <v>0</v>
      </c>
      <c r="AN5257">
        <v>0</v>
      </c>
      <c r="AO5257">
        <v>0</v>
      </c>
      <c r="AP5257">
        <v>0</v>
      </c>
      <c r="AQ5257">
        <v>1</v>
      </c>
      <c r="AR5257">
        <v>0</v>
      </c>
      <c r="AS5257">
        <v>0</v>
      </c>
      <c r="AT5257">
        <v>0</v>
      </c>
      <c r="AU5257">
        <v>0</v>
      </c>
      <c r="AV5257">
        <v>0</v>
      </c>
      <c r="AW5257">
        <v>0</v>
      </c>
      <c r="AX5257">
        <v>2</v>
      </c>
      <c r="AY5257">
        <v>0</v>
      </c>
      <c r="AZ5257">
        <v>1</v>
      </c>
      <c r="BA5257">
        <v>2</v>
      </c>
      <c r="BB5257">
        <v>0</v>
      </c>
      <c r="BC5257">
        <v>0</v>
      </c>
      <c r="BD5257">
        <v>0</v>
      </c>
      <c r="BE5257">
        <v>0</v>
      </c>
      <c r="BF5257">
        <v>0</v>
      </c>
      <c r="BG5257">
        <v>0</v>
      </c>
      <c r="BH5257">
        <v>0</v>
      </c>
      <c r="BI5257">
        <v>0</v>
      </c>
      <c r="BJ5257">
        <v>0</v>
      </c>
      <c r="BK5257">
        <v>0</v>
      </c>
      <c r="BL5257">
        <v>0</v>
      </c>
      <c r="BM5257">
        <v>0</v>
      </c>
      <c r="BN5257">
        <v>0</v>
      </c>
      <c r="BO5257">
        <v>1</v>
      </c>
      <c r="BP5257">
        <v>0</v>
      </c>
      <c r="BQ5257">
        <v>0</v>
      </c>
      <c r="BR5257">
        <v>0</v>
      </c>
      <c r="BS5257">
        <v>1</v>
      </c>
      <c r="BT5257">
        <v>6</v>
      </c>
      <c r="BU5257" t="s">
        <v>5026</v>
      </c>
    </row>
    <row r="5258" spans="1:73">
      <c r="A5258" t="s">
        <v>4897</v>
      </c>
      <c r="B5258" t="s">
        <v>4898</v>
      </c>
      <c r="C5258">
        <v>133</v>
      </c>
      <c r="D5258" t="s">
        <v>119</v>
      </c>
      <c r="E5258" t="s">
        <v>2904</v>
      </c>
      <c r="F5258" t="s">
        <v>92</v>
      </c>
      <c r="G5258">
        <v>1</v>
      </c>
      <c r="H5258">
        <v>0</v>
      </c>
      <c r="I5258">
        <v>0</v>
      </c>
      <c r="J5258">
        <v>0</v>
      </c>
      <c r="K5258">
        <v>0</v>
      </c>
      <c r="L5258">
        <v>10</v>
      </c>
      <c r="M5258">
        <v>0</v>
      </c>
      <c r="N5258">
        <v>16</v>
      </c>
      <c r="O5258">
        <v>0</v>
      </c>
      <c r="P5258">
        <v>0</v>
      </c>
      <c r="Q5258">
        <v>3</v>
      </c>
      <c r="R5258">
        <v>1</v>
      </c>
      <c r="S5258">
        <v>38</v>
      </c>
      <c r="T5258">
        <v>7</v>
      </c>
      <c r="U5258">
        <v>1</v>
      </c>
      <c r="V5258">
        <v>4</v>
      </c>
      <c r="W5258">
        <v>2</v>
      </c>
      <c r="X5258">
        <v>0</v>
      </c>
      <c r="Y5258">
        <v>0</v>
      </c>
      <c r="Z5258">
        <v>0</v>
      </c>
      <c r="AA5258">
        <v>0</v>
      </c>
      <c r="AB5258">
        <v>98</v>
      </c>
      <c r="AC5258">
        <v>1</v>
      </c>
      <c r="AD5258">
        <v>0</v>
      </c>
      <c r="AE5258">
        <v>1</v>
      </c>
      <c r="AF5258">
        <v>1</v>
      </c>
      <c r="AG5258">
        <v>0</v>
      </c>
      <c r="AH5258">
        <v>0</v>
      </c>
      <c r="AI5258">
        <v>16</v>
      </c>
      <c r="AJ5258">
        <v>0</v>
      </c>
      <c r="AK5258">
        <v>0</v>
      </c>
      <c r="AL5258">
        <v>4</v>
      </c>
      <c r="AM5258">
        <v>11</v>
      </c>
      <c r="AN5258">
        <v>0</v>
      </c>
      <c r="AO5258">
        <v>2</v>
      </c>
      <c r="AP5258">
        <v>8</v>
      </c>
      <c r="AQ5258">
        <v>2</v>
      </c>
      <c r="AR5258">
        <v>0</v>
      </c>
      <c r="AS5258">
        <v>0</v>
      </c>
      <c r="AT5258">
        <v>0</v>
      </c>
      <c r="AU5258">
        <v>2</v>
      </c>
      <c r="AV5258">
        <v>1</v>
      </c>
      <c r="AW5258">
        <v>0</v>
      </c>
      <c r="AX5258">
        <v>6</v>
      </c>
      <c r="AY5258">
        <v>27</v>
      </c>
      <c r="AZ5258">
        <v>23</v>
      </c>
      <c r="BA5258">
        <v>22</v>
      </c>
      <c r="BB5258">
        <v>6</v>
      </c>
      <c r="BC5258">
        <v>17</v>
      </c>
      <c r="BD5258">
        <v>0</v>
      </c>
      <c r="BE5258">
        <v>0</v>
      </c>
      <c r="BF5258">
        <v>0</v>
      </c>
      <c r="BG5258">
        <v>0</v>
      </c>
      <c r="BH5258">
        <v>0</v>
      </c>
      <c r="BI5258">
        <v>6</v>
      </c>
      <c r="BJ5258">
        <v>5</v>
      </c>
      <c r="BK5258">
        <v>0</v>
      </c>
      <c r="BL5258">
        <v>5</v>
      </c>
      <c r="BM5258">
        <v>0</v>
      </c>
      <c r="BN5258">
        <v>1</v>
      </c>
      <c r="BO5258">
        <v>27</v>
      </c>
      <c r="BP5258">
        <v>5</v>
      </c>
      <c r="BQ5258">
        <v>5</v>
      </c>
      <c r="BR5258">
        <v>0</v>
      </c>
      <c r="BS5258">
        <v>15</v>
      </c>
      <c r="BT5258">
        <v>168</v>
      </c>
      <c r="BU5258" t="s">
        <v>5027</v>
      </c>
    </row>
    <row r="5259" spans="1:73">
      <c r="A5259" t="s">
        <v>4897</v>
      </c>
      <c r="B5259" t="s">
        <v>4898</v>
      </c>
      <c r="C5259">
        <v>134</v>
      </c>
      <c r="D5259" t="s">
        <v>119</v>
      </c>
      <c r="E5259" t="s">
        <v>78</v>
      </c>
      <c r="F5259" t="s">
        <v>77</v>
      </c>
      <c r="G5259">
        <v>1</v>
      </c>
      <c r="H5259">
        <v>10</v>
      </c>
      <c r="I5259">
        <v>2</v>
      </c>
      <c r="J5259">
        <v>0</v>
      </c>
      <c r="K5259">
        <v>0</v>
      </c>
      <c r="L5259">
        <v>10</v>
      </c>
      <c r="M5259">
        <v>0</v>
      </c>
      <c r="N5259">
        <v>14</v>
      </c>
      <c r="O5259">
        <v>0</v>
      </c>
      <c r="P5259">
        <v>0</v>
      </c>
      <c r="Q5259">
        <v>1</v>
      </c>
      <c r="R5259">
        <v>1</v>
      </c>
      <c r="S5259">
        <v>17</v>
      </c>
      <c r="T5259">
        <v>4</v>
      </c>
      <c r="U5259">
        <v>0</v>
      </c>
      <c r="V5259">
        <v>1</v>
      </c>
      <c r="W5259">
        <v>4</v>
      </c>
      <c r="X5259">
        <v>0</v>
      </c>
      <c r="Y5259">
        <v>0</v>
      </c>
      <c r="Z5259">
        <v>0</v>
      </c>
      <c r="AA5259">
        <v>0</v>
      </c>
      <c r="AB5259">
        <v>84</v>
      </c>
      <c r="AC5259">
        <v>0</v>
      </c>
      <c r="AD5259">
        <v>0</v>
      </c>
      <c r="AE5259">
        <v>1</v>
      </c>
      <c r="AF5259">
        <v>0</v>
      </c>
      <c r="AG5259">
        <v>0</v>
      </c>
      <c r="AH5259">
        <v>2</v>
      </c>
      <c r="AI5259">
        <v>5</v>
      </c>
      <c r="AJ5259">
        <v>0</v>
      </c>
      <c r="AK5259">
        <v>0</v>
      </c>
      <c r="AL5259">
        <v>0</v>
      </c>
      <c r="AM5259">
        <v>7</v>
      </c>
      <c r="AN5259">
        <v>0</v>
      </c>
      <c r="AO5259">
        <v>2</v>
      </c>
      <c r="AP5259">
        <v>1</v>
      </c>
      <c r="AQ5259">
        <v>0</v>
      </c>
      <c r="AR5259">
        <v>0</v>
      </c>
      <c r="AS5259">
        <v>0</v>
      </c>
      <c r="AT5259">
        <v>0</v>
      </c>
      <c r="AU5259">
        <v>2</v>
      </c>
      <c r="AV5259">
        <v>1</v>
      </c>
      <c r="AW5259">
        <v>2</v>
      </c>
      <c r="AX5259">
        <v>11</v>
      </c>
      <c r="AY5259">
        <v>25</v>
      </c>
      <c r="AZ5259">
        <v>13</v>
      </c>
      <c r="BA5259">
        <v>18</v>
      </c>
      <c r="BB5259">
        <v>1</v>
      </c>
      <c r="BC5259">
        <v>28</v>
      </c>
      <c r="BD5259">
        <v>0</v>
      </c>
      <c r="BE5259">
        <v>0</v>
      </c>
      <c r="BF5259">
        <v>0</v>
      </c>
      <c r="BG5259">
        <v>0</v>
      </c>
      <c r="BH5259">
        <v>0</v>
      </c>
      <c r="BI5259">
        <v>19</v>
      </c>
      <c r="BJ5259">
        <v>16</v>
      </c>
      <c r="BK5259">
        <v>0</v>
      </c>
      <c r="BL5259">
        <v>3</v>
      </c>
      <c r="BM5259">
        <v>0</v>
      </c>
      <c r="BN5259">
        <v>3</v>
      </c>
      <c r="BO5259">
        <v>20</v>
      </c>
      <c r="BP5259">
        <v>7</v>
      </c>
      <c r="BQ5259">
        <v>0</v>
      </c>
      <c r="BR5259">
        <v>1</v>
      </c>
      <c r="BS5259">
        <v>9</v>
      </c>
      <c r="BT5259">
        <v>140</v>
      </c>
      <c r="BU5259" t="s">
        <v>5028</v>
      </c>
    </row>
    <row r="5260" spans="1:73">
      <c r="A5260" t="s">
        <v>4897</v>
      </c>
      <c r="B5260" t="s">
        <v>4898</v>
      </c>
      <c r="C5260">
        <v>135</v>
      </c>
      <c r="D5260" t="s">
        <v>119</v>
      </c>
      <c r="E5260" t="s">
        <v>2904</v>
      </c>
      <c r="F5260" t="s">
        <v>92</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v>0</v>
      </c>
      <c r="BC5260">
        <v>0</v>
      </c>
      <c r="BD5260">
        <v>0</v>
      </c>
      <c r="BE5260">
        <v>0</v>
      </c>
      <c r="BF5260">
        <v>0</v>
      </c>
      <c r="BG5260">
        <v>0</v>
      </c>
      <c r="BH5260">
        <v>0</v>
      </c>
      <c r="BI5260">
        <v>0</v>
      </c>
      <c r="BJ5260">
        <v>0</v>
      </c>
      <c r="BK5260">
        <v>0</v>
      </c>
      <c r="BL5260">
        <v>0</v>
      </c>
      <c r="BM5260">
        <v>0</v>
      </c>
      <c r="BN5260">
        <v>0</v>
      </c>
      <c r="BO5260">
        <v>0</v>
      </c>
      <c r="BP5260">
        <v>0</v>
      </c>
      <c r="BQ5260">
        <v>0</v>
      </c>
      <c r="BR5260">
        <v>0</v>
      </c>
      <c r="BS5260">
        <v>1</v>
      </c>
      <c r="BT5260">
        <v>3</v>
      </c>
      <c r="BU5260" t="s">
        <v>1358</v>
      </c>
    </row>
    <row r="5261" spans="1:73">
      <c r="A5261" t="s">
        <v>4897</v>
      </c>
      <c r="B5261" t="s">
        <v>4898</v>
      </c>
      <c r="C5261">
        <v>136</v>
      </c>
      <c r="D5261" t="s">
        <v>119</v>
      </c>
      <c r="E5261" t="s">
        <v>78</v>
      </c>
      <c r="F5261" t="s">
        <v>77</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0</v>
      </c>
      <c r="BB5261">
        <v>0</v>
      </c>
      <c r="BC5261">
        <v>0</v>
      </c>
      <c r="BD5261">
        <v>0</v>
      </c>
      <c r="BE5261">
        <v>0</v>
      </c>
      <c r="BF5261">
        <v>0</v>
      </c>
      <c r="BG5261">
        <v>0</v>
      </c>
      <c r="BH5261">
        <v>0</v>
      </c>
      <c r="BI5261">
        <v>0</v>
      </c>
      <c r="BJ5261">
        <v>0</v>
      </c>
      <c r="BK5261">
        <v>0</v>
      </c>
      <c r="BL5261">
        <v>0</v>
      </c>
      <c r="BM5261">
        <v>0</v>
      </c>
      <c r="BN5261">
        <v>0</v>
      </c>
      <c r="BO5261">
        <v>0</v>
      </c>
      <c r="BP5261">
        <v>0</v>
      </c>
      <c r="BQ5261">
        <v>0</v>
      </c>
      <c r="BR5261">
        <v>0</v>
      </c>
      <c r="BS5261">
        <v>1</v>
      </c>
      <c r="BT5261">
        <v>2</v>
      </c>
      <c r="BU5261" t="s">
        <v>5029</v>
      </c>
    </row>
    <row r="5262" spans="1:73">
      <c r="A5262" t="s">
        <v>4897</v>
      </c>
      <c r="B5262" t="s">
        <v>4898</v>
      </c>
      <c r="C5262">
        <v>137</v>
      </c>
      <c r="D5262" t="s">
        <v>119</v>
      </c>
      <c r="E5262" t="s">
        <v>4918</v>
      </c>
      <c r="F5262" t="s">
        <v>92</v>
      </c>
      <c r="G5262">
        <v>0</v>
      </c>
      <c r="H5262">
        <v>0</v>
      </c>
      <c r="I5262">
        <v>0</v>
      </c>
      <c r="J5262">
        <v>0</v>
      </c>
      <c r="K5262">
        <v>0</v>
      </c>
      <c r="L5262">
        <v>0</v>
      </c>
      <c r="M5262">
        <v>0</v>
      </c>
      <c r="N5262">
        <v>0</v>
      </c>
      <c r="O5262">
        <v>0</v>
      </c>
      <c r="P5262">
        <v>0</v>
      </c>
      <c r="Q5262">
        <v>0</v>
      </c>
      <c r="R5262">
        <v>0</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v>0</v>
      </c>
      <c r="BC5262">
        <v>0</v>
      </c>
      <c r="BD5262">
        <v>0</v>
      </c>
      <c r="BE5262">
        <v>0</v>
      </c>
      <c r="BF5262">
        <v>0</v>
      </c>
      <c r="BG5262">
        <v>0</v>
      </c>
      <c r="BH5262">
        <v>0</v>
      </c>
      <c r="BI5262">
        <v>0</v>
      </c>
      <c r="BJ5262">
        <v>0</v>
      </c>
      <c r="BK5262">
        <v>0</v>
      </c>
      <c r="BL5262">
        <v>0</v>
      </c>
      <c r="BM5262">
        <v>0</v>
      </c>
      <c r="BN5262">
        <v>0</v>
      </c>
      <c r="BO5262">
        <v>0</v>
      </c>
      <c r="BP5262">
        <v>0</v>
      </c>
      <c r="BQ5262">
        <v>0</v>
      </c>
      <c r="BR5262">
        <v>0</v>
      </c>
      <c r="BS5262">
        <v>1</v>
      </c>
      <c r="BT5262">
        <v>2</v>
      </c>
      <c r="BU5262" t="s">
        <v>5030</v>
      </c>
    </row>
    <row r="5263" spans="1:73">
      <c r="A5263" t="s">
        <v>4897</v>
      </c>
      <c r="B5263" t="s">
        <v>4898</v>
      </c>
      <c r="C5263">
        <v>138</v>
      </c>
      <c r="D5263" t="s">
        <v>119</v>
      </c>
      <c r="E5263" t="s">
        <v>2904</v>
      </c>
      <c r="F5263" t="s">
        <v>92</v>
      </c>
      <c r="G5263">
        <v>2</v>
      </c>
      <c r="H5263">
        <v>11</v>
      </c>
      <c r="I5263">
        <v>2</v>
      </c>
      <c r="J5263">
        <v>0</v>
      </c>
      <c r="K5263">
        <v>0</v>
      </c>
      <c r="L5263">
        <v>10</v>
      </c>
      <c r="M5263">
        <v>0</v>
      </c>
      <c r="N5263">
        <v>21</v>
      </c>
      <c r="O5263">
        <v>0</v>
      </c>
      <c r="P5263">
        <v>0</v>
      </c>
      <c r="Q5263">
        <v>5</v>
      </c>
      <c r="R5263">
        <v>2</v>
      </c>
      <c r="S5263">
        <v>23</v>
      </c>
      <c r="T5263">
        <v>4</v>
      </c>
      <c r="U5263">
        <v>0</v>
      </c>
      <c r="V5263">
        <v>1</v>
      </c>
      <c r="W5263">
        <v>3</v>
      </c>
      <c r="X5263">
        <v>0</v>
      </c>
      <c r="Y5263">
        <v>2</v>
      </c>
      <c r="Z5263">
        <v>0</v>
      </c>
      <c r="AA5263">
        <v>0</v>
      </c>
      <c r="AB5263">
        <v>111</v>
      </c>
      <c r="AC5263">
        <v>1</v>
      </c>
      <c r="AD5263">
        <v>0</v>
      </c>
      <c r="AE5263">
        <v>0</v>
      </c>
      <c r="AF5263">
        <v>0</v>
      </c>
      <c r="AG5263">
        <v>0</v>
      </c>
      <c r="AH5263">
        <v>0</v>
      </c>
      <c r="AI5263">
        <v>7</v>
      </c>
      <c r="AJ5263">
        <v>0</v>
      </c>
      <c r="AK5263">
        <v>0</v>
      </c>
      <c r="AL5263">
        <v>2</v>
      </c>
      <c r="AM5263">
        <v>15</v>
      </c>
      <c r="AN5263">
        <v>0</v>
      </c>
      <c r="AO5263">
        <v>3</v>
      </c>
      <c r="AP5263">
        <v>14</v>
      </c>
      <c r="AQ5263">
        <v>2</v>
      </c>
      <c r="AR5263">
        <v>0</v>
      </c>
      <c r="AS5263">
        <v>0</v>
      </c>
      <c r="AT5263">
        <v>0</v>
      </c>
      <c r="AU5263">
        <v>7</v>
      </c>
      <c r="AV5263">
        <v>2</v>
      </c>
      <c r="AW5263">
        <v>2</v>
      </c>
      <c r="AX5263">
        <v>11</v>
      </c>
      <c r="AY5263">
        <v>25</v>
      </c>
      <c r="AZ5263">
        <v>24</v>
      </c>
      <c r="BA5263">
        <v>28</v>
      </c>
      <c r="BB5263">
        <v>8</v>
      </c>
      <c r="BC5263">
        <v>31</v>
      </c>
      <c r="BD5263">
        <v>0</v>
      </c>
      <c r="BE5263">
        <v>0</v>
      </c>
      <c r="BF5263">
        <v>0</v>
      </c>
      <c r="BG5263">
        <v>0</v>
      </c>
      <c r="BH5263">
        <v>0</v>
      </c>
      <c r="BI5263">
        <v>11</v>
      </c>
      <c r="BJ5263">
        <v>13</v>
      </c>
      <c r="BK5263">
        <v>0</v>
      </c>
      <c r="BL5263">
        <v>3</v>
      </c>
      <c r="BM5263">
        <v>2</v>
      </c>
      <c r="BN5263">
        <v>3</v>
      </c>
      <c r="BO5263">
        <v>36</v>
      </c>
      <c r="BP5263">
        <v>8</v>
      </c>
      <c r="BQ5263">
        <v>0</v>
      </c>
      <c r="BR5263">
        <v>0</v>
      </c>
      <c r="BS5263">
        <v>20</v>
      </c>
      <c r="BT5263">
        <v>185</v>
      </c>
      <c r="BU5263" t="s">
        <v>5031</v>
      </c>
    </row>
    <row r="5264" spans="1:73">
      <c r="A5264" t="s">
        <v>4897</v>
      </c>
      <c r="B5264" t="s">
        <v>4898</v>
      </c>
      <c r="C5264">
        <v>139</v>
      </c>
      <c r="D5264" t="s">
        <v>119</v>
      </c>
      <c r="E5264" t="s">
        <v>78</v>
      </c>
      <c r="F5264" t="s">
        <v>77</v>
      </c>
      <c r="G5264">
        <v>0</v>
      </c>
      <c r="H5264">
        <v>5</v>
      </c>
      <c r="I5264">
        <v>2</v>
      </c>
      <c r="J5264">
        <v>0</v>
      </c>
      <c r="K5264">
        <v>0</v>
      </c>
      <c r="L5264">
        <v>6</v>
      </c>
      <c r="M5264">
        <v>0</v>
      </c>
      <c r="N5264">
        <v>13</v>
      </c>
      <c r="O5264">
        <v>0</v>
      </c>
      <c r="P5264">
        <v>0</v>
      </c>
      <c r="Q5264">
        <v>0</v>
      </c>
      <c r="R5264">
        <v>0</v>
      </c>
      <c r="S5264">
        <v>6</v>
      </c>
      <c r="T5264">
        <v>5</v>
      </c>
      <c r="U5264">
        <v>0</v>
      </c>
      <c r="V5264">
        <v>1</v>
      </c>
      <c r="W5264">
        <v>1</v>
      </c>
      <c r="X5264">
        <v>0</v>
      </c>
      <c r="Y5264">
        <v>0</v>
      </c>
      <c r="Z5264">
        <v>2</v>
      </c>
      <c r="AA5264">
        <v>0</v>
      </c>
      <c r="AB5264">
        <v>49</v>
      </c>
      <c r="AC5264">
        <v>0</v>
      </c>
      <c r="AD5264">
        <v>0</v>
      </c>
      <c r="AE5264">
        <v>0</v>
      </c>
      <c r="AF5264">
        <v>0</v>
      </c>
      <c r="AG5264">
        <v>0</v>
      </c>
      <c r="AH5264">
        <v>0</v>
      </c>
      <c r="AI5264">
        <v>2</v>
      </c>
      <c r="AJ5264">
        <v>0</v>
      </c>
      <c r="AK5264">
        <v>0</v>
      </c>
      <c r="AL5264">
        <v>0</v>
      </c>
      <c r="AM5264">
        <v>14</v>
      </c>
      <c r="AN5264">
        <v>0</v>
      </c>
      <c r="AO5264">
        <v>2</v>
      </c>
      <c r="AP5264">
        <v>2</v>
      </c>
      <c r="AQ5264">
        <v>1</v>
      </c>
      <c r="AR5264">
        <v>0</v>
      </c>
      <c r="AS5264">
        <v>0</v>
      </c>
      <c r="AT5264">
        <v>1</v>
      </c>
      <c r="AU5264">
        <v>0</v>
      </c>
      <c r="AV5264">
        <v>1</v>
      </c>
      <c r="AW5264">
        <v>2</v>
      </c>
      <c r="AX5264">
        <v>3</v>
      </c>
      <c r="AY5264">
        <v>8</v>
      </c>
      <c r="AZ5264">
        <v>7</v>
      </c>
      <c r="BA5264">
        <v>17</v>
      </c>
      <c r="BB5264">
        <v>1</v>
      </c>
      <c r="BC5264">
        <v>6</v>
      </c>
      <c r="BD5264">
        <v>0</v>
      </c>
      <c r="BE5264">
        <v>0</v>
      </c>
      <c r="BF5264">
        <v>1</v>
      </c>
      <c r="BG5264">
        <v>0</v>
      </c>
      <c r="BH5264">
        <v>0</v>
      </c>
      <c r="BI5264">
        <v>4</v>
      </c>
      <c r="BJ5264">
        <v>3</v>
      </c>
      <c r="BK5264">
        <v>0</v>
      </c>
      <c r="BL5264">
        <v>1</v>
      </c>
      <c r="BM5264">
        <v>1</v>
      </c>
      <c r="BN5264">
        <v>4</v>
      </c>
      <c r="BO5264">
        <v>14</v>
      </c>
      <c r="BP5264">
        <v>0</v>
      </c>
      <c r="BQ5264">
        <v>4</v>
      </c>
      <c r="BR5264">
        <v>1</v>
      </c>
      <c r="BS5264">
        <v>4</v>
      </c>
      <c r="BT5264">
        <v>78</v>
      </c>
      <c r="BU5264" t="s">
        <v>5032</v>
      </c>
    </row>
    <row r="5265" spans="1:73">
      <c r="A5265" t="s">
        <v>4897</v>
      </c>
      <c r="B5265" t="s">
        <v>4898</v>
      </c>
      <c r="C5265">
        <v>140</v>
      </c>
      <c r="D5265" t="s">
        <v>119</v>
      </c>
      <c r="E5265" t="s">
        <v>2904</v>
      </c>
      <c r="F5265" t="s">
        <v>92</v>
      </c>
      <c r="G5265">
        <v>2</v>
      </c>
      <c r="H5265">
        <v>3</v>
      </c>
      <c r="I5265">
        <v>3</v>
      </c>
      <c r="J5265">
        <v>0</v>
      </c>
      <c r="K5265">
        <v>0</v>
      </c>
      <c r="L5265">
        <v>9</v>
      </c>
      <c r="M5265">
        <v>0</v>
      </c>
      <c r="N5265">
        <v>11</v>
      </c>
      <c r="O5265">
        <v>0</v>
      </c>
      <c r="P5265">
        <v>0</v>
      </c>
      <c r="Q5265">
        <v>1</v>
      </c>
      <c r="R5265">
        <v>4</v>
      </c>
      <c r="S5265">
        <v>20</v>
      </c>
      <c r="T5265">
        <v>4</v>
      </c>
      <c r="U5265">
        <v>0</v>
      </c>
      <c r="V5265">
        <v>2</v>
      </c>
      <c r="W5265">
        <v>3</v>
      </c>
      <c r="X5265">
        <v>0</v>
      </c>
      <c r="Y5265">
        <v>0</v>
      </c>
      <c r="Z5265">
        <v>0</v>
      </c>
      <c r="AA5265">
        <v>0</v>
      </c>
      <c r="AB5265">
        <v>64</v>
      </c>
      <c r="AC5265">
        <v>0</v>
      </c>
      <c r="AD5265">
        <v>0</v>
      </c>
      <c r="AE5265">
        <v>0</v>
      </c>
      <c r="AF5265">
        <v>0</v>
      </c>
      <c r="AG5265">
        <v>0</v>
      </c>
      <c r="AH5265">
        <v>1</v>
      </c>
      <c r="AI5265">
        <v>9</v>
      </c>
      <c r="AJ5265">
        <v>0</v>
      </c>
      <c r="AK5265">
        <v>0</v>
      </c>
      <c r="AL5265">
        <v>0</v>
      </c>
      <c r="AM5265">
        <v>5</v>
      </c>
      <c r="AN5265">
        <v>2</v>
      </c>
      <c r="AO5265">
        <v>0</v>
      </c>
      <c r="AP5265">
        <v>10</v>
      </c>
      <c r="AQ5265">
        <v>1</v>
      </c>
      <c r="AR5265">
        <v>0</v>
      </c>
      <c r="AS5265">
        <v>0</v>
      </c>
      <c r="AT5265">
        <v>1</v>
      </c>
      <c r="AU5265">
        <v>2</v>
      </c>
      <c r="AV5265">
        <v>0</v>
      </c>
      <c r="AW5265">
        <v>2</v>
      </c>
      <c r="AX5265">
        <v>7</v>
      </c>
      <c r="AY5265">
        <v>17</v>
      </c>
      <c r="AZ5265">
        <v>17</v>
      </c>
      <c r="BA5265">
        <v>14</v>
      </c>
      <c r="BB5265">
        <v>4</v>
      </c>
      <c r="BC5265">
        <v>25</v>
      </c>
      <c r="BD5265">
        <v>0</v>
      </c>
      <c r="BE5265">
        <v>0</v>
      </c>
      <c r="BF5265">
        <v>0</v>
      </c>
      <c r="BG5265">
        <v>0</v>
      </c>
      <c r="BH5265">
        <v>0</v>
      </c>
      <c r="BI5265">
        <v>8</v>
      </c>
      <c r="BJ5265">
        <v>6</v>
      </c>
      <c r="BK5265">
        <v>0</v>
      </c>
      <c r="BL5265">
        <v>3</v>
      </c>
      <c r="BM5265">
        <v>0</v>
      </c>
      <c r="BN5265">
        <v>9</v>
      </c>
      <c r="BO5265">
        <v>20</v>
      </c>
      <c r="BP5265">
        <v>6</v>
      </c>
      <c r="BQ5265">
        <v>0</v>
      </c>
      <c r="BR5265">
        <v>0</v>
      </c>
      <c r="BS5265">
        <v>6</v>
      </c>
      <c r="BT5265">
        <v>102</v>
      </c>
      <c r="BU5265" t="s">
        <v>5033</v>
      </c>
    </row>
    <row r="5266" spans="1:73">
      <c r="A5266" t="s">
        <v>4897</v>
      </c>
      <c r="B5266" t="s">
        <v>4898</v>
      </c>
      <c r="C5266">
        <v>141</v>
      </c>
      <c r="D5266" t="s">
        <v>119</v>
      </c>
      <c r="E5266" t="s">
        <v>4923</v>
      </c>
      <c r="F5266" t="s">
        <v>101</v>
      </c>
      <c r="G5266">
        <v>0</v>
      </c>
      <c r="H5266">
        <v>0</v>
      </c>
      <c r="I5266">
        <v>0</v>
      </c>
      <c r="J5266">
        <v>0</v>
      </c>
      <c r="K5266">
        <v>0</v>
      </c>
      <c r="L5266">
        <v>1</v>
      </c>
      <c r="M5266">
        <v>0</v>
      </c>
      <c r="N5266">
        <v>0</v>
      </c>
      <c r="O5266">
        <v>0</v>
      </c>
      <c r="P5266">
        <v>0</v>
      </c>
      <c r="Q5266">
        <v>0</v>
      </c>
      <c r="R5266">
        <v>0</v>
      </c>
      <c r="S5266">
        <v>0</v>
      </c>
      <c r="T5266">
        <v>0</v>
      </c>
      <c r="U5266">
        <v>0</v>
      </c>
      <c r="V5266">
        <v>0</v>
      </c>
      <c r="W5266">
        <v>0</v>
      </c>
      <c r="X5266">
        <v>0</v>
      </c>
      <c r="Y5266">
        <v>0</v>
      </c>
      <c r="Z5266">
        <v>0</v>
      </c>
      <c r="AA5266">
        <v>0</v>
      </c>
      <c r="AB5266">
        <v>2</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v>0</v>
      </c>
      <c r="BC5266">
        <v>0</v>
      </c>
      <c r="BD5266">
        <v>0</v>
      </c>
      <c r="BE5266">
        <v>0</v>
      </c>
      <c r="BF5266">
        <v>0</v>
      </c>
      <c r="BG5266">
        <v>0</v>
      </c>
      <c r="BH5266">
        <v>0</v>
      </c>
      <c r="BI5266">
        <v>0</v>
      </c>
      <c r="BJ5266">
        <v>0</v>
      </c>
      <c r="BK5266">
        <v>0</v>
      </c>
      <c r="BL5266">
        <v>0</v>
      </c>
      <c r="BM5266">
        <v>0</v>
      </c>
      <c r="BN5266">
        <v>0</v>
      </c>
      <c r="BO5266">
        <v>0</v>
      </c>
      <c r="BP5266">
        <v>0</v>
      </c>
      <c r="BQ5266">
        <v>0</v>
      </c>
      <c r="BR5266">
        <v>0</v>
      </c>
      <c r="BS5266">
        <v>1</v>
      </c>
      <c r="BT5266">
        <v>4</v>
      </c>
      <c r="BU5266" t="s">
        <v>5034</v>
      </c>
    </row>
    <row r="5267" spans="1:73">
      <c r="A5267" t="s">
        <v>4897</v>
      </c>
      <c r="B5267" t="s">
        <v>4898</v>
      </c>
      <c r="C5267">
        <v>142</v>
      </c>
      <c r="D5267" t="s">
        <v>119</v>
      </c>
      <c r="E5267" t="s">
        <v>78</v>
      </c>
      <c r="F5267" t="s">
        <v>77</v>
      </c>
      <c r="G5267">
        <v>0</v>
      </c>
      <c r="H5267">
        <v>0</v>
      </c>
      <c r="I5267">
        <v>0</v>
      </c>
      <c r="J5267">
        <v>0</v>
      </c>
      <c r="K5267">
        <v>0</v>
      </c>
      <c r="L5267">
        <v>0</v>
      </c>
      <c r="M5267">
        <v>0</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0</v>
      </c>
      <c r="BB5267">
        <v>0</v>
      </c>
      <c r="BC5267">
        <v>0</v>
      </c>
      <c r="BD5267">
        <v>0</v>
      </c>
      <c r="BE5267">
        <v>0</v>
      </c>
      <c r="BF5267">
        <v>0</v>
      </c>
      <c r="BG5267">
        <v>0</v>
      </c>
      <c r="BH5267">
        <v>0</v>
      </c>
      <c r="BI5267">
        <v>0</v>
      </c>
      <c r="BJ5267">
        <v>0</v>
      </c>
      <c r="BK5267">
        <v>0</v>
      </c>
      <c r="BL5267">
        <v>0</v>
      </c>
      <c r="BM5267">
        <v>0</v>
      </c>
      <c r="BN5267">
        <v>0</v>
      </c>
      <c r="BO5267">
        <v>0</v>
      </c>
      <c r="BP5267">
        <v>0</v>
      </c>
      <c r="BQ5267">
        <v>0</v>
      </c>
      <c r="BR5267">
        <v>0</v>
      </c>
      <c r="BS5267">
        <v>1</v>
      </c>
      <c r="BT5267">
        <v>2</v>
      </c>
      <c r="BU5267" t="s">
        <v>4956</v>
      </c>
    </row>
    <row r="5268" spans="1:73">
      <c r="A5268" t="s">
        <v>4897</v>
      </c>
      <c r="B5268" t="s">
        <v>4898</v>
      </c>
      <c r="C5268">
        <v>143</v>
      </c>
      <c r="D5268" t="s">
        <v>119</v>
      </c>
      <c r="E5268" t="s">
        <v>4923</v>
      </c>
      <c r="F5268" t="s">
        <v>101</v>
      </c>
      <c r="G5268">
        <v>0</v>
      </c>
      <c r="H5268">
        <v>5</v>
      </c>
      <c r="I5268">
        <v>0</v>
      </c>
      <c r="J5268">
        <v>0</v>
      </c>
      <c r="K5268">
        <v>0</v>
      </c>
      <c r="L5268">
        <v>14</v>
      </c>
      <c r="M5268">
        <v>0</v>
      </c>
      <c r="N5268">
        <v>11</v>
      </c>
      <c r="O5268">
        <v>0</v>
      </c>
      <c r="P5268">
        <v>0</v>
      </c>
      <c r="Q5268">
        <v>0</v>
      </c>
      <c r="R5268">
        <v>0</v>
      </c>
      <c r="S5268">
        <v>16</v>
      </c>
      <c r="T5268">
        <v>8</v>
      </c>
      <c r="U5268">
        <v>0</v>
      </c>
      <c r="V5268">
        <v>2</v>
      </c>
      <c r="W5268">
        <v>2</v>
      </c>
      <c r="X5268">
        <v>0</v>
      </c>
      <c r="Y5268">
        <v>0</v>
      </c>
      <c r="Z5268">
        <v>0</v>
      </c>
      <c r="AA5268">
        <v>0</v>
      </c>
      <c r="AB5268">
        <v>71</v>
      </c>
      <c r="AC5268">
        <v>0</v>
      </c>
      <c r="AD5268">
        <v>0</v>
      </c>
      <c r="AE5268">
        <v>0</v>
      </c>
      <c r="AF5268">
        <v>0</v>
      </c>
      <c r="AG5268">
        <v>0</v>
      </c>
      <c r="AH5268">
        <v>2</v>
      </c>
      <c r="AI5268">
        <v>7</v>
      </c>
      <c r="AJ5268">
        <v>0</v>
      </c>
      <c r="AK5268">
        <v>0</v>
      </c>
      <c r="AL5268">
        <v>2</v>
      </c>
      <c r="AM5268">
        <v>6</v>
      </c>
      <c r="AN5268">
        <v>0</v>
      </c>
      <c r="AO5268">
        <v>0</v>
      </c>
      <c r="AP5268">
        <v>2</v>
      </c>
      <c r="AQ5268">
        <v>1</v>
      </c>
      <c r="AR5268">
        <v>0</v>
      </c>
      <c r="AS5268">
        <v>0</v>
      </c>
      <c r="AT5268">
        <v>0</v>
      </c>
      <c r="AU5268">
        <v>1</v>
      </c>
      <c r="AV5268">
        <v>0</v>
      </c>
      <c r="AW5268">
        <v>0</v>
      </c>
      <c r="AX5268">
        <v>9</v>
      </c>
      <c r="AY5268">
        <v>18</v>
      </c>
      <c r="AZ5268">
        <v>12</v>
      </c>
      <c r="BA5268">
        <v>15</v>
      </c>
      <c r="BB5268">
        <v>1</v>
      </c>
      <c r="BC5268">
        <v>10</v>
      </c>
      <c r="BD5268">
        <v>0</v>
      </c>
      <c r="BE5268">
        <v>0</v>
      </c>
      <c r="BF5268">
        <v>0</v>
      </c>
      <c r="BG5268">
        <v>0</v>
      </c>
      <c r="BH5268">
        <v>0</v>
      </c>
      <c r="BI5268">
        <v>9</v>
      </c>
      <c r="BJ5268">
        <v>7</v>
      </c>
      <c r="BK5268">
        <v>0</v>
      </c>
      <c r="BL5268">
        <v>2</v>
      </c>
      <c r="BM5268">
        <v>0</v>
      </c>
      <c r="BN5268">
        <v>0</v>
      </c>
      <c r="BO5268">
        <v>17</v>
      </c>
      <c r="BP5268">
        <v>0</v>
      </c>
      <c r="BQ5268">
        <v>2</v>
      </c>
      <c r="BR5268">
        <v>7</v>
      </c>
      <c r="BS5268">
        <v>9</v>
      </c>
      <c r="BT5268">
        <v>126</v>
      </c>
      <c r="BU5268" t="s">
        <v>5035</v>
      </c>
    </row>
    <row r="5269" spans="1:73">
      <c r="A5269" t="s">
        <v>4897</v>
      </c>
      <c r="B5269" t="s">
        <v>4898</v>
      </c>
      <c r="C5269">
        <v>144</v>
      </c>
      <c r="D5269" t="s">
        <v>119</v>
      </c>
      <c r="E5269" t="s">
        <v>2904</v>
      </c>
      <c r="F5269" t="s">
        <v>92</v>
      </c>
      <c r="G5269">
        <v>0</v>
      </c>
      <c r="H5269">
        <v>0</v>
      </c>
      <c r="I5269">
        <v>0</v>
      </c>
      <c r="J5269">
        <v>0</v>
      </c>
      <c r="K5269">
        <v>0</v>
      </c>
      <c r="L5269">
        <v>1</v>
      </c>
      <c r="M5269">
        <v>0</v>
      </c>
      <c r="N5269">
        <v>1</v>
      </c>
      <c r="O5269">
        <v>0</v>
      </c>
      <c r="P5269">
        <v>0</v>
      </c>
      <c r="Q5269">
        <v>0</v>
      </c>
      <c r="R5269">
        <v>0</v>
      </c>
      <c r="S5269">
        <v>0</v>
      </c>
      <c r="T5269">
        <v>0</v>
      </c>
      <c r="U5269">
        <v>0</v>
      </c>
      <c r="V5269">
        <v>0</v>
      </c>
      <c r="W5269">
        <v>0</v>
      </c>
      <c r="X5269">
        <v>0</v>
      </c>
      <c r="Y5269">
        <v>0</v>
      </c>
      <c r="Z5269">
        <v>0</v>
      </c>
      <c r="AA5269">
        <v>0</v>
      </c>
      <c r="AB5269">
        <v>7</v>
      </c>
      <c r="AC5269">
        <v>0</v>
      </c>
      <c r="AD5269">
        <v>0</v>
      </c>
      <c r="AE5269">
        <v>0</v>
      </c>
      <c r="AF5269">
        <v>0</v>
      </c>
      <c r="AG5269">
        <v>0</v>
      </c>
      <c r="AH5269">
        <v>0</v>
      </c>
      <c r="AI5269">
        <v>0</v>
      </c>
      <c r="AJ5269">
        <v>0</v>
      </c>
      <c r="AK5269">
        <v>0</v>
      </c>
      <c r="AL5269">
        <v>0</v>
      </c>
      <c r="AM5269">
        <v>0</v>
      </c>
      <c r="AN5269">
        <v>0</v>
      </c>
      <c r="AO5269">
        <v>0</v>
      </c>
      <c r="AP5269">
        <v>0</v>
      </c>
      <c r="AQ5269">
        <v>1</v>
      </c>
      <c r="AR5269">
        <v>0</v>
      </c>
      <c r="AS5269">
        <v>0</v>
      </c>
      <c r="AT5269">
        <v>0</v>
      </c>
      <c r="AU5269">
        <v>0</v>
      </c>
      <c r="AV5269">
        <v>0</v>
      </c>
      <c r="AW5269">
        <v>0</v>
      </c>
      <c r="AX5269">
        <v>0</v>
      </c>
      <c r="AY5269">
        <v>2</v>
      </c>
      <c r="AZ5269">
        <v>2</v>
      </c>
      <c r="BA5269">
        <v>0</v>
      </c>
      <c r="BB5269">
        <v>0</v>
      </c>
      <c r="BC5269">
        <v>0</v>
      </c>
      <c r="BD5269">
        <v>0</v>
      </c>
      <c r="BE5269">
        <v>0</v>
      </c>
      <c r="BF5269">
        <v>0</v>
      </c>
      <c r="BG5269">
        <v>0</v>
      </c>
      <c r="BH5269">
        <v>0</v>
      </c>
      <c r="BI5269">
        <v>0</v>
      </c>
      <c r="BJ5269">
        <v>0</v>
      </c>
      <c r="BK5269">
        <v>0</v>
      </c>
      <c r="BL5269">
        <v>0</v>
      </c>
      <c r="BM5269">
        <v>0</v>
      </c>
      <c r="BN5269">
        <v>0</v>
      </c>
      <c r="BO5269">
        <v>2</v>
      </c>
      <c r="BP5269">
        <v>0</v>
      </c>
      <c r="BQ5269">
        <v>1</v>
      </c>
      <c r="BR5269">
        <v>0</v>
      </c>
      <c r="BS5269">
        <v>2</v>
      </c>
      <c r="BT5269">
        <v>13</v>
      </c>
      <c r="BU5269" t="s">
        <v>5036</v>
      </c>
    </row>
    <row r="5270" spans="1:73">
      <c r="A5270" t="s">
        <v>4897</v>
      </c>
      <c r="B5270" t="s">
        <v>4898</v>
      </c>
      <c r="C5270">
        <v>145</v>
      </c>
      <c r="D5270" t="s">
        <v>119</v>
      </c>
      <c r="E5270" t="s">
        <v>4923</v>
      </c>
      <c r="F5270" t="s">
        <v>101</v>
      </c>
      <c r="G5270">
        <v>0</v>
      </c>
      <c r="H5270">
        <v>0</v>
      </c>
      <c r="I5270">
        <v>0</v>
      </c>
      <c r="J5270">
        <v>0</v>
      </c>
      <c r="K5270">
        <v>0</v>
      </c>
      <c r="L5270">
        <v>0</v>
      </c>
      <c r="M5270">
        <v>0</v>
      </c>
      <c r="N5270">
        <v>1</v>
      </c>
      <c r="O5270">
        <v>0</v>
      </c>
      <c r="P5270">
        <v>0</v>
      </c>
      <c r="Q5270">
        <v>0</v>
      </c>
      <c r="R5270">
        <v>0</v>
      </c>
      <c r="S5270">
        <v>0</v>
      </c>
      <c r="T5270">
        <v>0</v>
      </c>
      <c r="U5270">
        <v>0</v>
      </c>
      <c r="V5270">
        <v>0</v>
      </c>
      <c r="W5270">
        <v>0</v>
      </c>
      <c r="X5270">
        <v>0</v>
      </c>
      <c r="Y5270">
        <v>0</v>
      </c>
      <c r="Z5270">
        <v>0</v>
      </c>
      <c r="AA5270">
        <v>0</v>
      </c>
      <c r="AB5270">
        <v>3</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1</v>
      </c>
      <c r="AY5270">
        <v>0</v>
      </c>
      <c r="AZ5270">
        <v>1</v>
      </c>
      <c r="BA5270">
        <v>1</v>
      </c>
      <c r="BB5270">
        <v>0</v>
      </c>
      <c r="BC5270">
        <v>0</v>
      </c>
      <c r="BD5270">
        <v>0</v>
      </c>
      <c r="BE5270">
        <v>0</v>
      </c>
      <c r="BF5270">
        <v>0</v>
      </c>
      <c r="BG5270">
        <v>0</v>
      </c>
      <c r="BH5270">
        <v>0</v>
      </c>
      <c r="BI5270">
        <v>1</v>
      </c>
      <c r="BJ5270">
        <v>0</v>
      </c>
      <c r="BK5270">
        <v>0</v>
      </c>
      <c r="BL5270">
        <v>0</v>
      </c>
      <c r="BM5270">
        <v>0</v>
      </c>
      <c r="BN5270">
        <v>0</v>
      </c>
      <c r="BO5270">
        <v>1</v>
      </c>
      <c r="BP5270">
        <v>0</v>
      </c>
      <c r="BQ5270">
        <v>0</v>
      </c>
      <c r="BR5270">
        <v>1</v>
      </c>
      <c r="BS5270">
        <v>1</v>
      </c>
      <c r="BT5270">
        <v>4</v>
      </c>
      <c r="BU5270" t="s">
        <v>5037</v>
      </c>
    </row>
    <row r="5271" spans="1:73">
      <c r="A5271" t="s">
        <v>4897</v>
      </c>
      <c r="B5271" t="s">
        <v>4898</v>
      </c>
      <c r="C5271">
        <v>146</v>
      </c>
      <c r="D5271" t="s">
        <v>119</v>
      </c>
      <c r="E5271" t="s">
        <v>2904</v>
      </c>
      <c r="F5271" t="s">
        <v>92</v>
      </c>
      <c r="G5271">
        <v>1</v>
      </c>
      <c r="H5271">
        <v>0</v>
      </c>
      <c r="I5271">
        <v>0</v>
      </c>
      <c r="J5271">
        <v>0</v>
      </c>
      <c r="K5271">
        <v>0</v>
      </c>
      <c r="L5271">
        <v>1</v>
      </c>
      <c r="M5271">
        <v>0</v>
      </c>
      <c r="N5271">
        <v>5</v>
      </c>
      <c r="O5271">
        <v>0</v>
      </c>
      <c r="P5271">
        <v>0</v>
      </c>
      <c r="Q5271">
        <v>1</v>
      </c>
      <c r="R5271">
        <v>0</v>
      </c>
      <c r="S5271">
        <v>7</v>
      </c>
      <c r="T5271">
        <v>0</v>
      </c>
      <c r="U5271">
        <v>0</v>
      </c>
      <c r="V5271">
        <v>2</v>
      </c>
      <c r="W5271">
        <v>0</v>
      </c>
      <c r="X5271">
        <v>0</v>
      </c>
      <c r="Y5271">
        <v>0</v>
      </c>
      <c r="Z5271">
        <v>0</v>
      </c>
      <c r="AA5271">
        <v>0</v>
      </c>
      <c r="AB5271">
        <v>30</v>
      </c>
      <c r="AC5271">
        <v>1</v>
      </c>
      <c r="AD5271">
        <v>0</v>
      </c>
      <c r="AE5271">
        <v>0</v>
      </c>
      <c r="AF5271">
        <v>0</v>
      </c>
      <c r="AG5271">
        <v>0</v>
      </c>
      <c r="AH5271">
        <v>3</v>
      </c>
      <c r="AI5271">
        <v>2</v>
      </c>
      <c r="AJ5271">
        <v>0</v>
      </c>
      <c r="AK5271">
        <v>0</v>
      </c>
      <c r="AL5271">
        <v>0</v>
      </c>
      <c r="AM5271">
        <v>4</v>
      </c>
      <c r="AN5271">
        <v>0</v>
      </c>
      <c r="AO5271">
        <v>0</v>
      </c>
      <c r="AP5271">
        <v>2</v>
      </c>
      <c r="AQ5271">
        <v>0</v>
      </c>
      <c r="AR5271">
        <v>0</v>
      </c>
      <c r="AS5271">
        <v>0</v>
      </c>
      <c r="AT5271">
        <v>0</v>
      </c>
      <c r="AU5271">
        <v>2</v>
      </c>
      <c r="AV5271">
        <v>0</v>
      </c>
      <c r="AW5271">
        <v>0</v>
      </c>
      <c r="AX5271">
        <v>10</v>
      </c>
      <c r="AY5271">
        <v>7</v>
      </c>
      <c r="AZ5271">
        <v>4</v>
      </c>
      <c r="BA5271">
        <v>15</v>
      </c>
      <c r="BB5271">
        <v>0</v>
      </c>
      <c r="BC5271">
        <v>6</v>
      </c>
      <c r="BD5271">
        <v>0</v>
      </c>
      <c r="BE5271">
        <v>0</v>
      </c>
      <c r="BF5271">
        <v>0</v>
      </c>
      <c r="BG5271">
        <v>0</v>
      </c>
      <c r="BH5271">
        <v>0</v>
      </c>
      <c r="BI5271">
        <v>9</v>
      </c>
      <c r="BJ5271">
        <v>2</v>
      </c>
      <c r="BK5271">
        <v>0</v>
      </c>
      <c r="BL5271">
        <v>0</v>
      </c>
      <c r="BM5271">
        <v>0</v>
      </c>
      <c r="BN5271">
        <v>2</v>
      </c>
      <c r="BO5271">
        <v>8</v>
      </c>
      <c r="BP5271">
        <v>5</v>
      </c>
      <c r="BQ5271">
        <v>0</v>
      </c>
      <c r="BR5271">
        <v>2</v>
      </c>
      <c r="BS5271">
        <v>5</v>
      </c>
      <c r="BT5271">
        <v>47</v>
      </c>
      <c r="BU5271" t="s">
        <v>5038</v>
      </c>
    </row>
    <row r="5272" spans="1:73">
      <c r="A5272" t="s">
        <v>4897</v>
      </c>
      <c r="B5272" t="s">
        <v>4898</v>
      </c>
      <c r="C5272">
        <v>147</v>
      </c>
      <c r="D5272" t="s">
        <v>119</v>
      </c>
      <c r="E5272" t="s">
        <v>4923</v>
      </c>
      <c r="F5272" t="s">
        <v>101</v>
      </c>
      <c r="G5272">
        <v>0</v>
      </c>
      <c r="H5272">
        <v>0</v>
      </c>
      <c r="I5272">
        <v>0</v>
      </c>
      <c r="J5272">
        <v>0</v>
      </c>
      <c r="K5272">
        <v>0</v>
      </c>
      <c r="L5272">
        <v>1</v>
      </c>
      <c r="M5272">
        <v>0</v>
      </c>
      <c r="N5272">
        <v>0</v>
      </c>
      <c r="O5272">
        <v>0</v>
      </c>
      <c r="P5272">
        <v>0</v>
      </c>
      <c r="Q5272">
        <v>0</v>
      </c>
      <c r="R5272">
        <v>0</v>
      </c>
      <c r="S5272">
        <v>1</v>
      </c>
      <c r="T5272">
        <v>0</v>
      </c>
      <c r="U5272">
        <v>0</v>
      </c>
      <c r="V5272">
        <v>0</v>
      </c>
      <c r="W5272">
        <v>1</v>
      </c>
      <c r="X5272">
        <v>0</v>
      </c>
      <c r="Y5272">
        <v>0</v>
      </c>
      <c r="Z5272">
        <v>0</v>
      </c>
      <c r="AA5272">
        <v>0</v>
      </c>
      <c r="AB5272">
        <v>4</v>
      </c>
      <c r="AC5272">
        <v>0</v>
      </c>
      <c r="AD5272">
        <v>0</v>
      </c>
      <c r="AE5272">
        <v>0</v>
      </c>
      <c r="AF5272">
        <v>0</v>
      </c>
      <c r="AG5272">
        <v>0</v>
      </c>
      <c r="AH5272">
        <v>0</v>
      </c>
      <c r="AI5272">
        <v>0</v>
      </c>
      <c r="AJ5272">
        <v>0</v>
      </c>
      <c r="AK5272">
        <v>0</v>
      </c>
      <c r="AL5272">
        <v>0</v>
      </c>
      <c r="AM5272">
        <v>0</v>
      </c>
      <c r="AN5272">
        <v>0</v>
      </c>
      <c r="AO5272">
        <v>0</v>
      </c>
      <c r="AP5272">
        <v>0</v>
      </c>
      <c r="AQ5272">
        <v>1</v>
      </c>
      <c r="AR5272">
        <v>0</v>
      </c>
      <c r="AS5272">
        <v>0</v>
      </c>
      <c r="AT5272">
        <v>0</v>
      </c>
      <c r="AU5272">
        <v>0</v>
      </c>
      <c r="AV5272">
        <v>0</v>
      </c>
      <c r="AW5272">
        <v>0</v>
      </c>
      <c r="AX5272">
        <v>0</v>
      </c>
      <c r="AY5272">
        <v>0</v>
      </c>
      <c r="AZ5272">
        <v>0</v>
      </c>
      <c r="BA5272">
        <v>0</v>
      </c>
      <c r="BB5272">
        <v>0</v>
      </c>
      <c r="BC5272">
        <v>0</v>
      </c>
      <c r="BD5272">
        <v>0</v>
      </c>
      <c r="BE5272">
        <v>0</v>
      </c>
      <c r="BF5272">
        <v>0</v>
      </c>
      <c r="BG5272">
        <v>0</v>
      </c>
      <c r="BH5272">
        <v>0</v>
      </c>
      <c r="BI5272">
        <v>0</v>
      </c>
      <c r="BJ5272">
        <v>0</v>
      </c>
      <c r="BK5272">
        <v>0</v>
      </c>
      <c r="BL5272">
        <v>0</v>
      </c>
      <c r="BM5272">
        <v>0</v>
      </c>
      <c r="BN5272">
        <v>0</v>
      </c>
      <c r="BO5272">
        <v>0</v>
      </c>
      <c r="BP5272">
        <v>0</v>
      </c>
      <c r="BQ5272">
        <v>0</v>
      </c>
      <c r="BR5272">
        <v>0</v>
      </c>
      <c r="BS5272">
        <v>1</v>
      </c>
      <c r="BT5272">
        <v>4</v>
      </c>
      <c r="BU5272" t="s">
        <v>5039</v>
      </c>
    </row>
    <row r="5273" spans="1:73">
      <c r="A5273" t="s">
        <v>4897</v>
      </c>
      <c r="B5273" t="s">
        <v>4898</v>
      </c>
      <c r="C5273">
        <v>148</v>
      </c>
      <c r="D5273" t="s">
        <v>119</v>
      </c>
      <c r="E5273" t="s">
        <v>2904</v>
      </c>
      <c r="F5273" t="s">
        <v>92</v>
      </c>
      <c r="G5273">
        <v>0</v>
      </c>
      <c r="H5273">
        <v>3</v>
      </c>
      <c r="I5273">
        <v>0</v>
      </c>
      <c r="J5273">
        <v>0</v>
      </c>
      <c r="K5273">
        <v>0</v>
      </c>
      <c r="L5273">
        <v>3</v>
      </c>
      <c r="M5273">
        <v>0</v>
      </c>
      <c r="N5273">
        <v>2</v>
      </c>
      <c r="O5273">
        <v>0</v>
      </c>
      <c r="P5273">
        <v>0</v>
      </c>
      <c r="Q5273">
        <v>0</v>
      </c>
      <c r="R5273">
        <v>0</v>
      </c>
      <c r="S5273">
        <v>1</v>
      </c>
      <c r="T5273">
        <v>2</v>
      </c>
      <c r="U5273">
        <v>0</v>
      </c>
      <c r="V5273">
        <v>0</v>
      </c>
      <c r="W5273">
        <v>0</v>
      </c>
      <c r="X5273">
        <v>0</v>
      </c>
      <c r="Y5273">
        <v>0</v>
      </c>
      <c r="Z5273">
        <v>0</v>
      </c>
      <c r="AA5273">
        <v>0</v>
      </c>
      <c r="AB5273">
        <v>17</v>
      </c>
      <c r="AC5273">
        <v>0</v>
      </c>
      <c r="AD5273">
        <v>0</v>
      </c>
      <c r="AE5273">
        <v>0</v>
      </c>
      <c r="AF5273">
        <v>0</v>
      </c>
      <c r="AG5273">
        <v>0</v>
      </c>
      <c r="AH5273">
        <v>2</v>
      </c>
      <c r="AI5273">
        <v>1</v>
      </c>
      <c r="AJ5273">
        <v>0</v>
      </c>
      <c r="AK5273">
        <v>0</v>
      </c>
      <c r="AL5273">
        <v>0</v>
      </c>
      <c r="AM5273">
        <v>1</v>
      </c>
      <c r="AN5273">
        <v>0</v>
      </c>
      <c r="AO5273">
        <v>0</v>
      </c>
      <c r="AP5273">
        <v>1</v>
      </c>
      <c r="AQ5273">
        <v>0</v>
      </c>
      <c r="AR5273">
        <v>0</v>
      </c>
      <c r="AS5273">
        <v>0</v>
      </c>
      <c r="AT5273">
        <v>0</v>
      </c>
      <c r="AU5273">
        <v>0</v>
      </c>
      <c r="AV5273">
        <v>0</v>
      </c>
      <c r="AW5273">
        <v>0</v>
      </c>
      <c r="AX5273">
        <v>3</v>
      </c>
      <c r="AY5273">
        <v>4</v>
      </c>
      <c r="AZ5273">
        <v>3</v>
      </c>
      <c r="BA5273">
        <v>4</v>
      </c>
      <c r="BB5273">
        <v>0</v>
      </c>
      <c r="BC5273">
        <v>4</v>
      </c>
      <c r="BD5273">
        <v>0</v>
      </c>
      <c r="BE5273">
        <v>0</v>
      </c>
      <c r="BF5273">
        <v>0</v>
      </c>
      <c r="BG5273">
        <v>0</v>
      </c>
      <c r="BH5273">
        <v>0</v>
      </c>
      <c r="BI5273">
        <v>3</v>
      </c>
      <c r="BJ5273">
        <v>3</v>
      </c>
      <c r="BK5273">
        <v>0</v>
      </c>
      <c r="BL5273">
        <v>0</v>
      </c>
      <c r="BM5273">
        <v>0</v>
      </c>
      <c r="BN5273">
        <v>0</v>
      </c>
      <c r="BO5273">
        <v>3</v>
      </c>
      <c r="BP5273">
        <v>0</v>
      </c>
      <c r="BQ5273">
        <v>0</v>
      </c>
      <c r="BR5273">
        <v>1</v>
      </c>
      <c r="BS5273">
        <v>3</v>
      </c>
      <c r="BT5273">
        <v>23</v>
      </c>
      <c r="BU5273" t="s">
        <v>5040</v>
      </c>
    </row>
    <row r="5274" spans="1:73">
      <c r="A5274" t="s">
        <v>4897</v>
      </c>
      <c r="B5274" t="s">
        <v>4898</v>
      </c>
      <c r="C5274">
        <v>149</v>
      </c>
      <c r="D5274" t="s">
        <v>119</v>
      </c>
      <c r="E5274" t="s">
        <v>4923</v>
      </c>
      <c r="F5274" t="s">
        <v>101</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0</v>
      </c>
      <c r="BB5274">
        <v>0</v>
      </c>
      <c r="BC5274">
        <v>0</v>
      </c>
      <c r="BD5274">
        <v>0</v>
      </c>
      <c r="BE5274">
        <v>0</v>
      </c>
      <c r="BF5274">
        <v>0</v>
      </c>
      <c r="BG5274">
        <v>0</v>
      </c>
      <c r="BH5274">
        <v>0</v>
      </c>
      <c r="BI5274">
        <v>0</v>
      </c>
      <c r="BJ5274">
        <v>0</v>
      </c>
      <c r="BK5274">
        <v>0</v>
      </c>
      <c r="BL5274">
        <v>0</v>
      </c>
      <c r="BM5274">
        <v>0</v>
      </c>
      <c r="BN5274">
        <v>0</v>
      </c>
      <c r="BO5274">
        <v>0</v>
      </c>
      <c r="BP5274">
        <v>0</v>
      </c>
      <c r="BQ5274">
        <v>0</v>
      </c>
      <c r="BR5274">
        <v>0</v>
      </c>
      <c r="BS5274">
        <v>1</v>
      </c>
      <c r="BT5274">
        <v>1</v>
      </c>
      <c r="BU5274" t="s">
        <v>734</v>
      </c>
    </row>
    <row r="5275" spans="1:73">
      <c r="A5275" t="s">
        <v>4897</v>
      </c>
      <c r="B5275" t="s">
        <v>4898</v>
      </c>
      <c r="C5275">
        <v>150</v>
      </c>
      <c r="D5275" t="s">
        <v>119</v>
      </c>
      <c r="E5275" t="s">
        <v>2904</v>
      </c>
      <c r="F5275" t="s">
        <v>92</v>
      </c>
      <c r="G5275">
        <v>0</v>
      </c>
      <c r="H5275">
        <v>2</v>
      </c>
      <c r="I5275">
        <v>1</v>
      </c>
      <c r="J5275">
        <v>0</v>
      </c>
      <c r="K5275">
        <v>0</v>
      </c>
      <c r="L5275">
        <v>1</v>
      </c>
      <c r="M5275">
        <v>0</v>
      </c>
      <c r="N5275">
        <v>2</v>
      </c>
      <c r="O5275">
        <v>0</v>
      </c>
      <c r="P5275">
        <v>0</v>
      </c>
      <c r="Q5275">
        <v>0</v>
      </c>
      <c r="R5275">
        <v>0</v>
      </c>
      <c r="S5275">
        <v>0</v>
      </c>
      <c r="T5275">
        <v>0</v>
      </c>
      <c r="U5275">
        <v>0</v>
      </c>
      <c r="V5275">
        <v>0</v>
      </c>
      <c r="W5275">
        <v>0</v>
      </c>
      <c r="X5275">
        <v>0</v>
      </c>
      <c r="Y5275">
        <v>0</v>
      </c>
      <c r="Z5275">
        <v>0</v>
      </c>
      <c r="AA5275">
        <v>0</v>
      </c>
      <c r="AB5275">
        <v>12</v>
      </c>
      <c r="AC5275">
        <v>0</v>
      </c>
      <c r="AD5275">
        <v>0</v>
      </c>
      <c r="AE5275">
        <v>0</v>
      </c>
      <c r="AF5275">
        <v>0</v>
      </c>
      <c r="AG5275">
        <v>0</v>
      </c>
      <c r="AH5275">
        <v>0</v>
      </c>
      <c r="AI5275">
        <v>0</v>
      </c>
      <c r="AJ5275">
        <v>0</v>
      </c>
      <c r="AK5275">
        <v>0</v>
      </c>
      <c r="AL5275">
        <v>0</v>
      </c>
      <c r="AM5275">
        <v>2</v>
      </c>
      <c r="AN5275">
        <v>0</v>
      </c>
      <c r="AO5275">
        <v>0</v>
      </c>
      <c r="AP5275">
        <v>0</v>
      </c>
      <c r="AQ5275">
        <v>0</v>
      </c>
      <c r="AR5275">
        <v>0</v>
      </c>
      <c r="AS5275">
        <v>0</v>
      </c>
      <c r="AT5275">
        <v>0</v>
      </c>
      <c r="AU5275">
        <v>0</v>
      </c>
      <c r="AV5275">
        <v>0</v>
      </c>
      <c r="AW5275">
        <v>0</v>
      </c>
      <c r="AX5275">
        <v>1</v>
      </c>
      <c r="AY5275">
        <v>4</v>
      </c>
      <c r="AZ5275">
        <v>2</v>
      </c>
      <c r="BA5275">
        <v>3</v>
      </c>
      <c r="BB5275">
        <v>1</v>
      </c>
      <c r="BC5275">
        <v>0</v>
      </c>
      <c r="BD5275">
        <v>0</v>
      </c>
      <c r="BE5275">
        <v>0</v>
      </c>
      <c r="BF5275">
        <v>0</v>
      </c>
      <c r="BG5275">
        <v>0</v>
      </c>
      <c r="BH5275">
        <v>0</v>
      </c>
      <c r="BI5275">
        <v>1</v>
      </c>
      <c r="BJ5275">
        <v>0</v>
      </c>
      <c r="BK5275">
        <v>0</v>
      </c>
      <c r="BL5275">
        <v>0</v>
      </c>
      <c r="BM5275">
        <v>0</v>
      </c>
      <c r="BN5275">
        <v>0</v>
      </c>
      <c r="BO5275">
        <v>2</v>
      </c>
      <c r="BP5275">
        <v>0</v>
      </c>
      <c r="BQ5275">
        <v>0</v>
      </c>
      <c r="BR5275">
        <v>1</v>
      </c>
      <c r="BS5275">
        <v>2</v>
      </c>
      <c r="BT5275">
        <v>19</v>
      </c>
      <c r="BU5275" t="s">
        <v>5041</v>
      </c>
    </row>
    <row r="5276" spans="1:73">
      <c r="A5276" t="s">
        <v>4897</v>
      </c>
      <c r="B5276" t="s">
        <v>4898</v>
      </c>
      <c r="C5276">
        <v>151</v>
      </c>
      <c r="D5276" t="s">
        <v>119</v>
      </c>
      <c r="E5276" t="s">
        <v>4923</v>
      </c>
      <c r="F5276" t="s">
        <v>101</v>
      </c>
      <c r="G5276">
        <v>0</v>
      </c>
      <c r="H5276">
        <v>0</v>
      </c>
      <c r="I5276">
        <v>0</v>
      </c>
      <c r="J5276">
        <v>0</v>
      </c>
      <c r="K5276">
        <v>0</v>
      </c>
      <c r="L5276">
        <v>0</v>
      </c>
      <c r="M5276">
        <v>0</v>
      </c>
      <c r="N5276">
        <v>0</v>
      </c>
      <c r="O5276">
        <v>0</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0</v>
      </c>
      <c r="BB5276">
        <v>0</v>
      </c>
      <c r="BC5276">
        <v>0</v>
      </c>
      <c r="BD5276">
        <v>0</v>
      </c>
      <c r="BE5276">
        <v>0</v>
      </c>
      <c r="BF5276">
        <v>0</v>
      </c>
      <c r="BG5276">
        <v>0</v>
      </c>
      <c r="BH5276">
        <v>0</v>
      </c>
      <c r="BI5276">
        <v>0</v>
      </c>
      <c r="BJ5276">
        <v>0</v>
      </c>
      <c r="BK5276">
        <v>0</v>
      </c>
      <c r="BL5276">
        <v>0</v>
      </c>
      <c r="BM5276">
        <v>0</v>
      </c>
      <c r="BN5276">
        <v>0</v>
      </c>
      <c r="BO5276">
        <v>0</v>
      </c>
      <c r="BP5276">
        <v>0</v>
      </c>
      <c r="BQ5276">
        <v>0</v>
      </c>
      <c r="BR5276">
        <v>0</v>
      </c>
      <c r="BS5276">
        <v>1</v>
      </c>
      <c r="BT5276">
        <v>3</v>
      </c>
      <c r="BU5276" t="s">
        <v>5042</v>
      </c>
    </row>
    <row r="5277" spans="1:73">
      <c r="A5277" t="s">
        <v>4897</v>
      </c>
      <c r="B5277" t="s">
        <v>4898</v>
      </c>
      <c r="C5277">
        <v>152</v>
      </c>
      <c r="D5277" t="s">
        <v>119</v>
      </c>
      <c r="E5277" t="s">
        <v>2904</v>
      </c>
      <c r="F5277" t="s">
        <v>92</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0</v>
      </c>
      <c r="BB5277">
        <v>0</v>
      </c>
      <c r="BC5277">
        <v>0</v>
      </c>
      <c r="BD5277">
        <v>0</v>
      </c>
      <c r="BE5277">
        <v>0</v>
      </c>
      <c r="BF5277">
        <v>0</v>
      </c>
      <c r="BG5277">
        <v>0</v>
      </c>
      <c r="BH5277">
        <v>0</v>
      </c>
      <c r="BI5277">
        <v>0</v>
      </c>
      <c r="BJ5277">
        <v>0</v>
      </c>
      <c r="BK5277">
        <v>0</v>
      </c>
      <c r="BL5277">
        <v>0</v>
      </c>
      <c r="BM5277">
        <v>0</v>
      </c>
      <c r="BN5277">
        <v>0</v>
      </c>
      <c r="BO5277">
        <v>0</v>
      </c>
      <c r="BP5277">
        <v>0</v>
      </c>
      <c r="BQ5277">
        <v>0</v>
      </c>
      <c r="BR5277">
        <v>0</v>
      </c>
      <c r="BS5277">
        <v>2</v>
      </c>
      <c r="BT5277">
        <v>4</v>
      </c>
      <c r="BU5277" t="s">
        <v>5043</v>
      </c>
    </row>
    <row r="5278" spans="1:73">
      <c r="A5278" t="s">
        <v>4897</v>
      </c>
      <c r="B5278" t="s">
        <v>4898</v>
      </c>
      <c r="C5278">
        <v>153</v>
      </c>
      <c r="D5278" t="s">
        <v>119</v>
      </c>
      <c r="E5278" t="s">
        <v>4923</v>
      </c>
      <c r="F5278" t="s">
        <v>101</v>
      </c>
      <c r="G5278">
        <v>0</v>
      </c>
      <c r="H5278">
        <v>0</v>
      </c>
      <c r="I5278">
        <v>0</v>
      </c>
      <c r="J5278">
        <v>0</v>
      </c>
      <c r="K5278">
        <v>0</v>
      </c>
      <c r="L5278">
        <v>1</v>
      </c>
      <c r="M5278">
        <v>0</v>
      </c>
      <c r="N5278">
        <v>1</v>
      </c>
      <c r="O5278">
        <v>0</v>
      </c>
      <c r="P5278">
        <v>0</v>
      </c>
      <c r="Q5278">
        <v>0</v>
      </c>
      <c r="R5278">
        <v>0</v>
      </c>
      <c r="S5278">
        <v>2</v>
      </c>
      <c r="T5278">
        <v>0</v>
      </c>
      <c r="U5278">
        <v>0</v>
      </c>
      <c r="V5278">
        <v>0</v>
      </c>
      <c r="W5278">
        <v>0</v>
      </c>
      <c r="X5278">
        <v>0</v>
      </c>
      <c r="Y5278">
        <v>0</v>
      </c>
      <c r="Z5278">
        <v>0</v>
      </c>
      <c r="AA5278">
        <v>0</v>
      </c>
      <c r="AB5278">
        <v>3</v>
      </c>
      <c r="AC5278">
        <v>0</v>
      </c>
      <c r="AD5278">
        <v>0</v>
      </c>
      <c r="AE5278">
        <v>0</v>
      </c>
      <c r="AF5278">
        <v>0</v>
      </c>
      <c r="AG5278">
        <v>0</v>
      </c>
      <c r="AH5278">
        <v>0</v>
      </c>
      <c r="AI5278">
        <v>0</v>
      </c>
      <c r="AJ5278">
        <v>0</v>
      </c>
      <c r="AK5278">
        <v>0</v>
      </c>
      <c r="AL5278">
        <v>1</v>
      </c>
      <c r="AM5278">
        <v>0</v>
      </c>
      <c r="AN5278">
        <v>0</v>
      </c>
      <c r="AO5278">
        <v>0</v>
      </c>
      <c r="AP5278">
        <v>0</v>
      </c>
      <c r="AQ5278">
        <v>1</v>
      </c>
      <c r="AR5278">
        <v>0</v>
      </c>
      <c r="AS5278">
        <v>0</v>
      </c>
      <c r="AT5278">
        <v>0</v>
      </c>
      <c r="AU5278">
        <v>0</v>
      </c>
      <c r="AV5278">
        <v>0</v>
      </c>
      <c r="AW5278">
        <v>0</v>
      </c>
      <c r="AX5278">
        <v>0</v>
      </c>
      <c r="AY5278">
        <v>0</v>
      </c>
      <c r="AZ5278">
        <v>2</v>
      </c>
      <c r="BA5278">
        <v>0</v>
      </c>
      <c r="BB5278">
        <v>0</v>
      </c>
      <c r="BC5278">
        <v>0</v>
      </c>
      <c r="BD5278">
        <v>0</v>
      </c>
      <c r="BE5278">
        <v>0</v>
      </c>
      <c r="BF5278">
        <v>0</v>
      </c>
      <c r="BG5278">
        <v>0</v>
      </c>
      <c r="BH5278">
        <v>0</v>
      </c>
      <c r="BI5278">
        <v>0</v>
      </c>
      <c r="BJ5278">
        <v>0</v>
      </c>
      <c r="BK5278">
        <v>0</v>
      </c>
      <c r="BL5278">
        <v>0</v>
      </c>
      <c r="BM5278">
        <v>0</v>
      </c>
      <c r="BN5278">
        <v>0</v>
      </c>
      <c r="BO5278">
        <v>2</v>
      </c>
      <c r="BP5278">
        <v>0</v>
      </c>
      <c r="BQ5278">
        <v>0</v>
      </c>
      <c r="BR5278">
        <v>0</v>
      </c>
      <c r="BS5278">
        <v>1</v>
      </c>
      <c r="BT5278">
        <v>6</v>
      </c>
      <c r="BU5278" t="s">
        <v>5044</v>
      </c>
    </row>
    <row r="5279" spans="1:73">
      <c r="A5279" t="s">
        <v>4897</v>
      </c>
      <c r="B5279" t="s">
        <v>4898</v>
      </c>
      <c r="C5279">
        <v>154</v>
      </c>
      <c r="D5279" t="s">
        <v>119</v>
      </c>
      <c r="E5279" t="s">
        <v>2904</v>
      </c>
      <c r="F5279" t="s">
        <v>92</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v>0</v>
      </c>
      <c r="BC5279">
        <v>0</v>
      </c>
      <c r="BD5279">
        <v>0</v>
      </c>
      <c r="BE5279">
        <v>0</v>
      </c>
      <c r="BF5279">
        <v>0</v>
      </c>
      <c r="BG5279">
        <v>0</v>
      </c>
      <c r="BH5279">
        <v>0</v>
      </c>
      <c r="BI5279">
        <v>0</v>
      </c>
      <c r="BJ5279">
        <v>0</v>
      </c>
      <c r="BK5279">
        <v>0</v>
      </c>
      <c r="BL5279">
        <v>0</v>
      </c>
      <c r="BM5279">
        <v>0</v>
      </c>
      <c r="BN5279">
        <v>0</v>
      </c>
      <c r="BO5279">
        <v>0</v>
      </c>
      <c r="BP5279">
        <v>0</v>
      </c>
      <c r="BQ5279">
        <v>0</v>
      </c>
      <c r="BR5279">
        <v>0</v>
      </c>
      <c r="BS5279">
        <v>1</v>
      </c>
      <c r="BT5279">
        <v>2</v>
      </c>
      <c r="BU5279" t="s">
        <v>5045</v>
      </c>
    </row>
    <row r="5280" spans="1:73">
      <c r="A5280" t="s">
        <v>4897</v>
      </c>
      <c r="B5280" t="s">
        <v>4898</v>
      </c>
      <c r="C5280">
        <v>155</v>
      </c>
      <c r="D5280" t="s">
        <v>119</v>
      </c>
      <c r="E5280" t="s">
        <v>4923</v>
      </c>
      <c r="F5280" t="s">
        <v>101</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v>0</v>
      </c>
      <c r="BC5280">
        <v>0</v>
      </c>
      <c r="BD5280">
        <v>0</v>
      </c>
      <c r="BE5280">
        <v>0</v>
      </c>
      <c r="BF5280">
        <v>0</v>
      </c>
      <c r="BG5280">
        <v>0</v>
      </c>
      <c r="BH5280">
        <v>0</v>
      </c>
      <c r="BI5280">
        <v>0</v>
      </c>
      <c r="BJ5280">
        <v>0</v>
      </c>
      <c r="BK5280">
        <v>0</v>
      </c>
      <c r="BL5280">
        <v>0</v>
      </c>
      <c r="BM5280">
        <v>0</v>
      </c>
      <c r="BN5280">
        <v>0</v>
      </c>
      <c r="BO5280">
        <v>0</v>
      </c>
      <c r="BP5280">
        <v>0</v>
      </c>
      <c r="BQ5280">
        <v>0</v>
      </c>
      <c r="BR5280">
        <v>0</v>
      </c>
      <c r="BS5280">
        <v>1</v>
      </c>
      <c r="BT5280">
        <v>1</v>
      </c>
      <c r="BU5280" t="s">
        <v>206</v>
      </c>
    </row>
    <row r="5281" spans="1:73">
      <c r="A5281" t="s">
        <v>4897</v>
      </c>
      <c r="B5281" t="s">
        <v>4898</v>
      </c>
      <c r="C5281">
        <v>156</v>
      </c>
      <c r="D5281" t="s">
        <v>119</v>
      </c>
      <c r="E5281" t="s">
        <v>2904</v>
      </c>
      <c r="F5281" t="s">
        <v>92</v>
      </c>
      <c r="G5281">
        <v>0</v>
      </c>
      <c r="H5281">
        <v>0</v>
      </c>
      <c r="I5281">
        <v>0</v>
      </c>
      <c r="J5281">
        <v>0</v>
      </c>
      <c r="K5281">
        <v>0</v>
      </c>
      <c r="L5281">
        <v>1</v>
      </c>
      <c r="M5281">
        <v>0</v>
      </c>
      <c r="N5281">
        <v>0</v>
      </c>
      <c r="O5281">
        <v>0</v>
      </c>
      <c r="P5281">
        <v>0</v>
      </c>
      <c r="Q5281">
        <v>0</v>
      </c>
      <c r="R5281">
        <v>0</v>
      </c>
      <c r="S5281">
        <v>1</v>
      </c>
      <c r="T5281">
        <v>0</v>
      </c>
      <c r="U5281">
        <v>0</v>
      </c>
      <c r="V5281">
        <v>0</v>
      </c>
      <c r="W5281">
        <v>0</v>
      </c>
      <c r="X5281">
        <v>0</v>
      </c>
      <c r="Y5281">
        <v>0</v>
      </c>
      <c r="Z5281">
        <v>0</v>
      </c>
      <c r="AA5281">
        <v>0</v>
      </c>
      <c r="AB5281">
        <v>4</v>
      </c>
      <c r="AC5281">
        <v>0</v>
      </c>
      <c r="AD5281">
        <v>0</v>
      </c>
      <c r="AE5281">
        <v>0</v>
      </c>
      <c r="AF5281">
        <v>0</v>
      </c>
      <c r="AG5281">
        <v>0</v>
      </c>
      <c r="AH5281">
        <v>0</v>
      </c>
      <c r="AI5281">
        <v>1</v>
      </c>
      <c r="AJ5281">
        <v>0</v>
      </c>
      <c r="AK5281">
        <v>0</v>
      </c>
      <c r="AL5281">
        <v>0</v>
      </c>
      <c r="AM5281">
        <v>0</v>
      </c>
      <c r="AN5281">
        <v>0</v>
      </c>
      <c r="AO5281">
        <v>0</v>
      </c>
      <c r="AP5281">
        <v>0</v>
      </c>
      <c r="AQ5281">
        <v>0</v>
      </c>
      <c r="AR5281">
        <v>0</v>
      </c>
      <c r="AS5281">
        <v>0</v>
      </c>
      <c r="AT5281">
        <v>0</v>
      </c>
      <c r="AU5281">
        <v>0</v>
      </c>
      <c r="AV5281">
        <v>0</v>
      </c>
      <c r="AW5281">
        <v>0</v>
      </c>
      <c r="AX5281">
        <v>0</v>
      </c>
      <c r="AY5281">
        <v>2</v>
      </c>
      <c r="AZ5281">
        <v>0</v>
      </c>
      <c r="BA5281">
        <v>0</v>
      </c>
      <c r="BB5281">
        <v>0</v>
      </c>
      <c r="BC5281">
        <v>1</v>
      </c>
      <c r="BD5281">
        <v>0</v>
      </c>
      <c r="BE5281">
        <v>0</v>
      </c>
      <c r="BF5281">
        <v>0</v>
      </c>
      <c r="BG5281">
        <v>0</v>
      </c>
      <c r="BH5281">
        <v>0</v>
      </c>
      <c r="BI5281">
        <v>0</v>
      </c>
      <c r="BJ5281">
        <v>1</v>
      </c>
      <c r="BK5281">
        <v>0</v>
      </c>
      <c r="BL5281">
        <v>0</v>
      </c>
      <c r="BM5281">
        <v>0</v>
      </c>
      <c r="BN5281">
        <v>0</v>
      </c>
      <c r="BO5281">
        <v>0</v>
      </c>
      <c r="BP5281">
        <v>0</v>
      </c>
      <c r="BQ5281">
        <v>0</v>
      </c>
      <c r="BR5281">
        <v>0</v>
      </c>
      <c r="BS5281">
        <v>1</v>
      </c>
      <c r="BT5281">
        <v>6</v>
      </c>
      <c r="BU5281" t="s">
        <v>5046</v>
      </c>
    </row>
    <row r="5282" spans="1:73">
      <c r="A5282" t="s">
        <v>4897</v>
      </c>
      <c r="B5282" t="s">
        <v>4898</v>
      </c>
      <c r="C5282">
        <v>157</v>
      </c>
      <c r="D5282" t="s">
        <v>119</v>
      </c>
      <c r="E5282" t="s">
        <v>4923</v>
      </c>
      <c r="F5282" t="s">
        <v>101</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2</v>
      </c>
      <c r="BA5282">
        <v>0</v>
      </c>
      <c r="BB5282">
        <v>0</v>
      </c>
      <c r="BC5282">
        <v>0</v>
      </c>
      <c r="BD5282">
        <v>0</v>
      </c>
      <c r="BE5282">
        <v>0</v>
      </c>
      <c r="BF5282">
        <v>0</v>
      </c>
      <c r="BG5282">
        <v>0</v>
      </c>
      <c r="BH5282">
        <v>0</v>
      </c>
      <c r="BI5282">
        <v>0</v>
      </c>
      <c r="BJ5282">
        <v>0</v>
      </c>
      <c r="BK5282">
        <v>0</v>
      </c>
      <c r="BL5282">
        <v>0</v>
      </c>
      <c r="BM5282">
        <v>0</v>
      </c>
      <c r="BN5282">
        <v>0</v>
      </c>
      <c r="BO5282">
        <v>2</v>
      </c>
      <c r="BP5282">
        <v>0</v>
      </c>
      <c r="BQ5282">
        <v>0</v>
      </c>
      <c r="BR5282">
        <v>0</v>
      </c>
      <c r="BS5282">
        <v>2</v>
      </c>
      <c r="BT5282">
        <v>4</v>
      </c>
      <c r="BU5282" t="s">
        <v>5047</v>
      </c>
    </row>
    <row r="5283" spans="1:73">
      <c r="A5283" t="s">
        <v>4897</v>
      </c>
      <c r="B5283" t="s">
        <v>4898</v>
      </c>
      <c r="C5283">
        <v>158</v>
      </c>
      <c r="D5283" t="s">
        <v>119</v>
      </c>
      <c r="E5283" t="s">
        <v>2904</v>
      </c>
      <c r="F5283" t="s">
        <v>92</v>
      </c>
      <c r="G5283">
        <v>0</v>
      </c>
      <c r="H5283">
        <v>0</v>
      </c>
      <c r="I5283">
        <v>0</v>
      </c>
      <c r="J5283">
        <v>0</v>
      </c>
      <c r="K5283">
        <v>0</v>
      </c>
      <c r="L5283">
        <v>3</v>
      </c>
      <c r="M5283">
        <v>0</v>
      </c>
      <c r="N5283">
        <v>3</v>
      </c>
      <c r="O5283">
        <v>0</v>
      </c>
      <c r="P5283">
        <v>0</v>
      </c>
      <c r="Q5283">
        <v>0</v>
      </c>
      <c r="R5283">
        <v>0</v>
      </c>
      <c r="S5283">
        <v>2</v>
      </c>
      <c r="T5283">
        <v>0</v>
      </c>
      <c r="U5283">
        <v>0</v>
      </c>
      <c r="V5283">
        <v>0</v>
      </c>
      <c r="W5283">
        <v>1</v>
      </c>
      <c r="X5283">
        <v>0</v>
      </c>
      <c r="Y5283">
        <v>0</v>
      </c>
      <c r="Z5283">
        <v>0</v>
      </c>
      <c r="AA5283">
        <v>0</v>
      </c>
      <c r="AB5283">
        <v>8</v>
      </c>
      <c r="AC5283">
        <v>0</v>
      </c>
      <c r="AD5283">
        <v>0</v>
      </c>
      <c r="AE5283">
        <v>0</v>
      </c>
      <c r="AF5283">
        <v>0</v>
      </c>
      <c r="AG5283">
        <v>0</v>
      </c>
      <c r="AH5283">
        <v>0</v>
      </c>
      <c r="AI5283">
        <v>0</v>
      </c>
      <c r="AJ5283">
        <v>0</v>
      </c>
      <c r="AK5283">
        <v>0</v>
      </c>
      <c r="AL5283">
        <v>0</v>
      </c>
      <c r="AM5283">
        <v>0</v>
      </c>
      <c r="AN5283">
        <v>0</v>
      </c>
      <c r="AO5283">
        <v>0</v>
      </c>
      <c r="AP5283">
        <v>0</v>
      </c>
      <c r="AQ5283">
        <v>1</v>
      </c>
      <c r="AR5283">
        <v>0</v>
      </c>
      <c r="AS5283">
        <v>0</v>
      </c>
      <c r="AT5283">
        <v>0</v>
      </c>
      <c r="AU5283">
        <v>0</v>
      </c>
      <c r="AV5283">
        <v>0</v>
      </c>
      <c r="AW5283">
        <v>0</v>
      </c>
      <c r="AX5283">
        <v>0</v>
      </c>
      <c r="AY5283">
        <v>1</v>
      </c>
      <c r="AZ5283">
        <v>0</v>
      </c>
      <c r="BA5283">
        <v>0</v>
      </c>
      <c r="BB5283">
        <v>0</v>
      </c>
      <c r="BC5283">
        <v>0</v>
      </c>
      <c r="BD5283">
        <v>0</v>
      </c>
      <c r="BE5283">
        <v>0</v>
      </c>
      <c r="BF5283">
        <v>0</v>
      </c>
      <c r="BG5283">
        <v>0</v>
      </c>
      <c r="BH5283">
        <v>0</v>
      </c>
      <c r="BI5283">
        <v>0</v>
      </c>
      <c r="BJ5283">
        <v>0</v>
      </c>
      <c r="BK5283">
        <v>0</v>
      </c>
      <c r="BL5283">
        <v>0</v>
      </c>
      <c r="BM5283">
        <v>0</v>
      </c>
      <c r="BN5283">
        <v>0</v>
      </c>
      <c r="BO5283">
        <v>3</v>
      </c>
      <c r="BP5283">
        <v>0</v>
      </c>
      <c r="BQ5283">
        <v>0</v>
      </c>
      <c r="BR5283">
        <v>0</v>
      </c>
      <c r="BS5283">
        <v>1</v>
      </c>
      <c r="BT5283">
        <v>11</v>
      </c>
      <c r="BU5283" t="s">
        <v>5048</v>
      </c>
    </row>
    <row r="5284" spans="1:73">
      <c r="A5284" t="s">
        <v>4897</v>
      </c>
      <c r="B5284" t="s">
        <v>4898</v>
      </c>
      <c r="C5284">
        <v>159</v>
      </c>
      <c r="D5284" t="s">
        <v>119</v>
      </c>
      <c r="E5284" t="s">
        <v>4923</v>
      </c>
      <c r="F5284" t="s">
        <v>101</v>
      </c>
      <c r="G5284">
        <v>0</v>
      </c>
      <c r="H5284">
        <v>1</v>
      </c>
      <c r="I5284">
        <v>0</v>
      </c>
      <c r="J5284">
        <v>0</v>
      </c>
      <c r="K5284">
        <v>0</v>
      </c>
      <c r="L5284">
        <v>1</v>
      </c>
      <c r="M5284">
        <v>0</v>
      </c>
      <c r="N5284">
        <v>0</v>
      </c>
      <c r="O5284">
        <v>0</v>
      </c>
      <c r="P5284">
        <v>0</v>
      </c>
      <c r="Q5284">
        <v>0</v>
      </c>
      <c r="R5284">
        <v>0</v>
      </c>
      <c r="S5284">
        <v>0</v>
      </c>
      <c r="T5284">
        <v>0</v>
      </c>
      <c r="U5284">
        <v>0</v>
      </c>
      <c r="V5284">
        <v>0</v>
      </c>
      <c r="W5284">
        <v>0</v>
      </c>
      <c r="X5284">
        <v>0</v>
      </c>
      <c r="Y5284">
        <v>0</v>
      </c>
      <c r="Z5284">
        <v>0</v>
      </c>
      <c r="AA5284">
        <v>0</v>
      </c>
      <c r="AB5284">
        <v>6</v>
      </c>
      <c r="AC5284">
        <v>0</v>
      </c>
      <c r="AD5284">
        <v>0</v>
      </c>
      <c r="AE5284">
        <v>0</v>
      </c>
      <c r="AF5284">
        <v>0</v>
      </c>
      <c r="AG5284">
        <v>0</v>
      </c>
      <c r="AH5284">
        <v>0</v>
      </c>
      <c r="AI5284">
        <v>0</v>
      </c>
      <c r="AJ5284">
        <v>0</v>
      </c>
      <c r="AK5284">
        <v>0</v>
      </c>
      <c r="AL5284">
        <v>0</v>
      </c>
      <c r="AM5284">
        <v>1</v>
      </c>
      <c r="AN5284">
        <v>0</v>
      </c>
      <c r="AO5284">
        <v>0</v>
      </c>
      <c r="AP5284">
        <v>1</v>
      </c>
      <c r="AQ5284">
        <v>0</v>
      </c>
      <c r="AR5284">
        <v>0</v>
      </c>
      <c r="AS5284">
        <v>0</v>
      </c>
      <c r="AT5284">
        <v>0</v>
      </c>
      <c r="AU5284">
        <v>0</v>
      </c>
      <c r="AV5284">
        <v>0</v>
      </c>
      <c r="AW5284">
        <v>0</v>
      </c>
      <c r="AX5284">
        <v>0</v>
      </c>
      <c r="AY5284">
        <v>1</v>
      </c>
      <c r="AZ5284">
        <v>2</v>
      </c>
      <c r="BA5284">
        <v>2</v>
      </c>
      <c r="BB5284">
        <v>0</v>
      </c>
      <c r="BC5284">
        <v>3</v>
      </c>
      <c r="BD5284">
        <v>0</v>
      </c>
      <c r="BE5284">
        <v>0</v>
      </c>
      <c r="BF5284">
        <v>0</v>
      </c>
      <c r="BG5284">
        <v>0</v>
      </c>
      <c r="BH5284">
        <v>0</v>
      </c>
      <c r="BI5284">
        <v>0</v>
      </c>
      <c r="BJ5284">
        <v>0</v>
      </c>
      <c r="BK5284">
        <v>0</v>
      </c>
      <c r="BL5284">
        <v>0</v>
      </c>
      <c r="BM5284">
        <v>0</v>
      </c>
      <c r="BN5284">
        <v>1</v>
      </c>
      <c r="BO5284">
        <v>2</v>
      </c>
      <c r="BP5284">
        <v>0</v>
      </c>
      <c r="BQ5284">
        <v>0</v>
      </c>
      <c r="BR5284">
        <v>0</v>
      </c>
      <c r="BS5284">
        <v>1</v>
      </c>
      <c r="BT5284">
        <v>7</v>
      </c>
      <c r="BU5284" t="s">
        <v>5049</v>
      </c>
    </row>
    <row r="5285" spans="1:73">
      <c r="A5285" t="s">
        <v>4897</v>
      </c>
      <c r="B5285" t="s">
        <v>4898</v>
      </c>
      <c r="C5285">
        <v>160</v>
      </c>
      <c r="D5285" t="s">
        <v>119</v>
      </c>
      <c r="E5285" t="s">
        <v>2904</v>
      </c>
      <c r="F5285" t="s">
        <v>92</v>
      </c>
      <c r="G5285">
        <v>0</v>
      </c>
      <c r="H5285">
        <v>0</v>
      </c>
      <c r="I5285">
        <v>0</v>
      </c>
      <c r="J5285">
        <v>0</v>
      </c>
      <c r="K5285">
        <v>0</v>
      </c>
      <c r="L5285">
        <v>1</v>
      </c>
      <c r="M5285">
        <v>0</v>
      </c>
      <c r="N5285">
        <v>0</v>
      </c>
      <c r="O5285">
        <v>0</v>
      </c>
      <c r="P5285">
        <v>0</v>
      </c>
      <c r="Q5285">
        <v>0</v>
      </c>
      <c r="R5285">
        <v>0</v>
      </c>
      <c r="S5285">
        <v>0</v>
      </c>
      <c r="T5285">
        <v>1</v>
      </c>
      <c r="U5285">
        <v>0</v>
      </c>
      <c r="V5285">
        <v>0</v>
      </c>
      <c r="W5285">
        <v>0</v>
      </c>
      <c r="X5285">
        <v>0</v>
      </c>
      <c r="Y5285">
        <v>0</v>
      </c>
      <c r="Z5285">
        <v>0</v>
      </c>
      <c r="AA5285">
        <v>0</v>
      </c>
      <c r="AB5285">
        <v>4</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1</v>
      </c>
      <c r="AZ5285">
        <v>0</v>
      </c>
      <c r="BA5285">
        <v>0</v>
      </c>
      <c r="BB5285">
        <v>0</v>
      </c>
      <c r="BC5285">
        <v>0</v>
      </c>
      <c r="BD5285">
        <v>0</v>
      </c>
      <c r="BE5285">
        <v>0</v>
      </c>
      <c r="BF5285">
        <v>0</v>
      </c>
      <c r="BG5285">
        <v>0</v>
      </c>
      <c r="BH5285">
        <v>0</v>
      </c>
      <c r="BI5285">
        <v>0</v>
      </c>
      <c r="BJ5285">
        <v>0</v>
      </c>
      <c r="BK5285">
        <v>0</v>
      </c>
      <c r="BL5285">
        <v>0</v>
      </c>
      <c r="BM5285">
        <v>0</v>
      </c>
      <c r="BN5285">
        <v>0</v>
      </c>
      <c r="BO5285">
        <v>0</v>
      </c>
      <c r="BP5285">
        <v>0</v>
      </c>
      <c r="BQ5285">
        <v>0</v>
      </c>
      <c r="BR5285">
        <v>0</v>
      </c>
      <c r="BS5285">
        <v>1</v>
      </c>
      <c r="BT5285">
        <v>6</v>
      </c>
      <c r="BU5285" t="s">
        <v>5050</v>
      </c>
    </row>
    <row r="5286" spans="1:73">
      <c r="A5286" t="s">
        <v>4897</v>
      </c>
      <c r="B5286" t="s">
        <v>4898</v>
      </c>
      <c r="C5286">
        <v>161</v>
      </c>
      <c r="D5286" t="s">
        <v>119</v>
      </c>
      <c r="E5286" t="s">
        <v>4923</v>
      </c>
      <c r="F5286" t="s">
        <v>101</v>
      </c>
      <c r="G5286">
        <v>2</v>
      </c>
      <c r="H5286">
        <v>1</v>
      </c>
      <c r="I5286">
        <v>1</v>
      </c>
      <c r="J5286">
        <v>0</v>
      </c>
      <c r="K5286">
        <v>0</v>
      </c>
      <c r="L5286">
        <v>10</v>
      </c>
      <c r="M5286">
        <v>0</v>
      </c>
      <c r="N5286">
        <v>23</v>
      </c>
      <c r="O5286">
        <v>0</v>
      </c>
      <c r="P5286">
        <v>0</v>
      </c>
      <c r="Q5286">
        <v>0</v>
      </c>
      <c r="R5286">
        <v>1</v>
      </c>
      <c r="S5286">
        <v>17</v>
      </c>
      <c r="T5286">
        <v>3</v>
      </c>
      <c r="U5286">
        <v>0</v>
      </c>
      <c r="V5286">
        <v>0</v>
      </c>
      <c r="W5286">
        <v>3</v>
      </c>
      <c r="X5286">
        <v>0</v>
      </c>
      <c r="Y5286">
        <v>0</v>
      </c>
      <c r="Z5286">
        <v>0</v>
      </c>
      <c r="AA5286">
        <v>0</v>
      </c>
      <c r="AB5286">
        <v>106</v>
      </c>
      <c r="AC5286">
        <v>1</v>
      </c>
      <c r="AD5286">
        <v>0</v>
      </c>
      <c r="AE5286">
        <v>0</v>
      </c>
      <c r="AF5286">
        <v>0</v>
      </c>
      <c r="AG5286">
        <v>0</v>
      </c>
      <c r="AH5286">
        <v>7</v>
      </c>
      <c r="AI5286">
        <v>3</v>
      </c>
      <c r="AJ5286">
        <v>0</v>
      </c>
      <c r="AK5286">
        <v>0</v>
      </c>
      <c r="AL5286">
        <v>3</v>
      </c>
      <c r="AM5286">
        <v>12</v>
      </c>
      <c r="AN5286">
        <v>0</v>
      </c>
      <c r="AO5286">
        <v>1</v>
      </c>
      <c r="AP5286">
        <v>5</v>
      </c>
      <c r="AQ5286">
        <v>7</v>
      </c>
      <c r="AR5286">
        <v>0</v>
      </c>
      <c r="AS5286">
        <v>0</v>
      </c>
      <c r="AT5286">
        <v>2</v>
      </c>
      <c r="AU5286">
        <v>3</v>
      </c>
      <c r="AV5286">
        <v>0</v>
      </c>
      <c r="AW5286">
        <v>1</v>
      </c>
      <c r="AX5286">
        <v>18</v>
      </c>
      <c r="AY5286">
        <v>20</v>
      </c>
      <c r="AZ5286">
        <v>23</v>
      </c>
      <c r="BA5286">
        <v>32</v>
      </c>
      <c r="BB5286">
        <v>5</v>
      </c>
      <c r="BC5286">
        <v>10</v>
      </c>
      <c r="BD5286">
        <v>0</v>
      </c>
      <c r="BE5286">
        <v>0</v>
      </c>
      <c r="BF5286">
        <v>0</v>
      </c>
      <c r="BG5286">
        <v>0</v>
      </c>
      <c r="BH5286">
        <v>0</v>
      </c>
      <c r="BI5286">
        <v>17</v>
      </c>
      <c r="BJ5286">
        <v>5</v>
      </c>
      <c r="BK5286">
        <v>0</v>
      </c>
      <c r="BL5286">
        <v>4</v>
      </c>
      <c r="BM5286">
        <v>2</v>
      </c>
      <c r="BN5286">
        <v>0</v>
      </c>
      <c r="BO5286">
        <v>31</v>
      </c>
      <c r="BP5286">
        <v>1</v>
      </c>
      <c r="BQ5286">
        <v>2</v>
      </c>
      <c r="BR5286">
        <v>8</v>
      </c>
      <c r="BS5286">
        <v>17</v>
      </c>
      <c r="BT5286">
        <v>150</v>
      </c>
      <c r="BU5286" t="s">
        <v>5051</v>
      </c>
    </row>
    <row r="5287" spans="1:73">
      <c r="A5287" t="s">
        <v>4897</v>
      </c>
      <c r="B5287" t="s">
        <v>4898</v>
      </c>
      <c r="C5287">
        <v>162</v>
      </c>
      <c r="D5287" t="s">
        <v>119</v>
      </c>
      <c r="E5287" t="s">
        <v>78</v>
      </c>
      <c r="F5287" t="s">
        <v>77</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v>0</v>
      </c>
      <c r="BC5287">
        <v>0</v>
      </c>
      <c r="BD5287">
        <v>0</v>
      </c>
      <c r="BE5287">
        <v>0</v>
      </c>
      <c r="BF5287">
        <v>0</v>
      </c>
      <c r="BG5287">
        <v>0</v>
      </c>
      <c r="BH5287">
        <v>0</v>
      </c>
      <c r="BI5287">
        <v>0</v>
      </c>
      <c r="BJ5287">
        <v>0</v>
      </c>
      <c r="BK5287">
        <v>0</v>
      </c>
      <c r="BL5287">
        <v>0</v>
      </c>
      <c r="BM5287">
        <v>0</v>
      </c>
      <c r="BN5287">
        <v>0</v>
      </c>
      <c r="BO5287">
        <v>0</v>
      </c>
      <c r="BP5287">
        <v>0</v>
      </c>
      <c r="BQ5287">
        <v>0</v>
      </c>
      <c r="BR5287">
        <v>0</v>
      </c>
      <c r="BS5287">
        <v>1</v>
      </c>
      <c r="BT5287">
        <v>2</v>
      </c>
      <c r="BU5287" t="s">
        <v>5029</v>
      </c>
    </row>
    <row r="5288" spans="1:73">
      <c r="A5288" t="s">
        <v>4897</v>
      </c>
      <c r="B5288" t="s">
        <v>4898</v>
      </c>
      <c r="C5288">
        <v>163</v>
      </c>
      <c r="D5288" t="s">
        <v>119</v>
      </c>
      <c r="E5288" t="s">
        <v>4923</v>
      </c>
      <c r="F5288" t="s">
        <v>101</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v>0</v>
      </c>
      <c r="BC5288">
        <v>0</v>
      </c>
      <c r="BD5288">
        <v>0</v>
      </c>
      <c r="BE5288">
        <v>0</v>
      </c>
      <c r="BF5288">
        <v>0</v>
      </c>
      <c r="BG5288">
        <v>0</v>
      </c>
      <c r="BH5288">
        <v>0</v>
      </c>
      <c r="BI5288">
        <v>0</v>
      </c>
      <c r="BJ5288">
        <v>0</v>
      </c>
      <c r="BK5288">
        <v>0</v>
      </c>
      <c r="BL5288">
        <v>0</v>
      </c>
      <c r="BM5288">
        <v>0</v>
      </c>
      <c r="BN5288">
        <v>0</v>
      </c>
      <c r="BO5288">
        <v>0</v>
      </c>
      <c r="BP5288">
        <v>0</v>
      </c>
      <c r="BQ5288">
        <v>0</v>
      </c>
      <c r="BR5288">
        <v>0</v>
      </c>
      <c r="BS5288">
        <v>1</v>
      </c>
      <c r="BT5288">
        <v>2</v>
      </c>
      <c r="BU5288" t="s">
        <v>5052</v>
      </c>
    </row>
    <row r="5289" spans="1:73">
      <c r="A5289" t="s">
        <v>4897</v>
      </c>
      <c r="B5289" t="s">
        <v>4898</v>
      </c>
      <c r="C5289">
        <v>164</v>
      </c>
      <c r="D5289" t="s">
        <v>119</v>
      </c>
      <c r="E5289" t="s">
        <v>78</v>
      </c>
      <c r="F5289" t="s">
        <v>77</v>
      </c>
      <c r="G5289">
        <v>0</v>
      </c>
      <c r="H5289">
        <v>0</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v>0</v>
      </c>
      <c r="BC5289">
        <v>0</v>
      </c>
      <c r="BD5289">
        <v>0</v>
      </c>
      <c r="BE5289">
        <v>0</v>
      </c>
      <c r="BF5289">
        <v>0</v>
      </c>
      <c r="BG5289">
        <v>0</v>
      </c>
      <c r="BH5289">
        <v>0</v>
      </c>
      <c r="BI5289">
        <v>0</v>
      </c>
      <c r="BJ5289">
        <v>0</v>
      </c>
      <c r="BK5289">
        <v>0</v>
      </c>
      <c r="BL5289">
        <v>0</v>
      </c>
      <c r="BM5289">
        <v>0</v>
      </c>
      <c r="BN5289">
        <v>0</v>
      </c>
      <c r="BO5289">
        <v>0</v>
      </c>
      <c r="BP5289">
        <v>0</v>
      </c>
      <c r="BQ5289">
        <v>0</v>
      </c>
      <c r="BR5289">
        <v>0</v>
      </c>
      <c r="BS5289">
        <v>1</v>
      </c>
      <c r="BT5289">
        <v>2</v>
      </c>
      <c r="BU5289" t="s">
        <v>5029</v>
      </c>
    </row>
    <row r="5290" spans="1:73">
      <c r="A5290" t="s">
        <v>4897</v>
      </c>
      <c r="B5290" t="s">
        <v>4898</v>
      </c>
      <c r="C5290">
        <v>165</v>
      </c>
      <c r="D5290" t="s">
        <v>119</v>
      </c>
      <c r="E5290" t="s">
        <v>4918</v>
      </c>
      <c r="F5290" t="s">
        <v>92</v>
      </c>
      <c r="G5290">
        <v>0</v>
      </c>
      <c r="H5290">
        <v>2</v>
      </c>
      <c r="I5290">
        <v>0</v>
      </c>
      <c r="J5290">
        <v>0</v>
      </c>
      <c r="K5290">
        <v>0</v>
      </c>
      <c r="L5290">
        <v>1</v>
      </c>
      <c r="M5290">
        <v>0</v>
      </c>
      <c r="N5290">
        <v>0</v>
      </c>
      <c r="O5290">
        <v>0</v>
      </c>
      <c r="P5290">
        <v>0</v>
      </c>
      <c r="Q5290">
        <v>0</v>
      </c>
      <c r="R5290">
        <v>0</v>
      </c>
      <c r="S5290">
        <v>3</v>
      </c>
      <c r="T5290">
        <v>0</v>
      </c>
      <c r="U5290">
        <v>0</v>
      </c>
      <c r="V5290">
        <v>1</v>
      </c>
      <c r="W5290">
        <v>2</v>
      </c>
      <c r="X5290">
        <v>0</v>
      </c>
      <c r="Y5290">
        <v>0</v>
      </c>
      <c r="Z5290">
        <v>0</v>
      </c>
      <c r="AA5290">
        <v>0</v>
      </c>
      <c r="AB5290">
        <v>6</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1</v>
      </c>
      <c r="AV5290">
        <v>0</v>
      </c>
      <c r="AW5290">
        <v>0</v>
      </c>
      <c r="AX5290">
        <v>0</v>
      </c>
      <c r="AY5290">
        <v>2</v>
      </c>
      <c r="AZ5290">
        <v>0</v>
      </c>
      <c r="BA5290">
        <v>0</v>
      </c>
      <c r="BB5290">
        <v>0</v>
      </c>
      <c r="BC5290">
        <v>0</v>
      </c>
      <c r="BD5290">
        <v>0</v>
      </c>
      <c r="BE5290">
        <v>0</v>
      </c>
      <c r="BF5290">
        <v>0</v>
      </c>
      <c r="BG5290">
        <v>0</v>
      </c>
      <c r="BH5290">
        <v>0</v>
      </c>
      <c r="BI5290">
        <v>0</v>
      </c>
      <c r="BJ5290">
        <v>0</v>
      </c>
      <c r="BK5290">
        <v>0</v>
      </c>
      <c r="BL5290">
        <v>0</v>
      </c>
      <c r="BM5290">
        <v>0</v>
      </c>
      <c r="BN5290">
        <v>0</v>
      </c>
      <c r="BO5290">
        <v>1</v>
      </c>
      <c r="BP5290">
        <v>0</v>
      </c>
      <c r="BQ5290">
        <v>0</v>
      </c>
      <c r="BR5290">
        <v>0</v>
      </c>
      <c r="BS5290">
        <v>1</v>
      </c>
      <c r="BT5290">
        <v>10</v>
      </c>
      <c r="BU5290" t="s">
        <v>5053</v>
      </c>
    </row>
    <row r="5291" spans="1:73">
      <c r="A5291" t="s">
        <v>4897</v>
      </c>
      <c r="B5291" t="s">
        <v>4898</v>
      </c>
      <c r="C5291">
        <v>166</v>
      </c>
      <c r="D5291" t="s">
        <v>119</v>
      </c>
      <c r="E5291" t="s">
        <v>78</v>
      </c>
      <c r="F5291" t="s">
        <v>77</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2</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1</v>
      </c>
      <c r="AU5291">
        <v>0</v>
      </c>
      <c r="AV5291">
        <v>0</v>
      </c>
      <c r="AW5291">
        <v>0</v>
      </c>
      <c r="AX5291">
        <v>0</v>
      </c>
      <c r="AY5291">
        <v>0</v>
      </c>
      <c r="AZ5291">
        <v>1</v>
      </c>
      <c r="BA5291">
        <v>0</v>
      </c>
      <c r="BB5291">
        <v>0</v>
      </c>
      <c r="BC5291">
        <v>0</v>
      </c>
      <c r="BD5291">
        <v>0</v>
      </c>
      <c r="BE5291">
        <v>0</v>
      </c>
      <c r="BF5291">
        <v>0</v>
      </c>
      <c r="BG5291">
        <v>0</v>
      </c>
      <c r="BH5291">
        <v>0</v>
      </c>
      <c r="BI5291">
        <v>0</v>
      </c>
      <c r="BJ5291">
        <v>0</v>
      </c>
      <c r="BK5291">
        <v>0</v>
      </c>
      <c r="BL5291">
        <v>0</v>
      </c>
      <c r="BM5291">
        <v>0</v>
      </c>
      <c r="BN5291">
        <v>0</v>
      </c>
      <c r="BO5291">
        <v>1</v>
      </c>
      <c r="BP5291">
        <v>0</v>
      </c>
      <c r="BQ5291">
        <v>0</v>
      </c>
      <c r="BR5291">
        <v>0</v>
      </c>
      <c r="BS5291">
        <v>1</v>
      </c>
      <c r="BT5291">
        <v>5</v>
      </c>
      <c r="BU5291" t="s">
        <v>5054</v>
      </c>
    </row>
    <row r="5292" spans="1:73">
      <c r="A5292" t="s">
        <v>4897</v>
      </c>
      <c r="B5292" t="s">
        <v>4898</v>
      </c>
      <c r="C5292">
        <v>167</v>
      </c>
      <c r="D5292" t="s">
        <v>119</v>
      </c>
      <c r="E5292" t="s">
        <v>4918</v>
      </c>
      <c r="F5292" t="s">
        <v>92</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4</v>
      </c>
      <c r="AC5292">
        <v>0</v>
      </c>
      <c r="AD5292">
        <v>0</v>
      </c>
      <c r="AE5292">
        <v>0</v>
      </c>
      <c r="AF5292">
        <v>0</v>
      </c>
      <c r="AG5292">
        <v>0</v>
      </c>
      <c r="AH5292">
        <v>0</v>
      </c>
      <c r="AI5292">
        <v>0</v>
      </c>
      <c r="AJ5292">
        <v>0</v>
      </c>
      <c r="AK5292">
        <v>0</v>
      </c>
      <c r="AL5292">
        <v>0</v>
      </c>
      <c r="AM5292">
        <v>2</v>
      </c>
      <c r="AN5292">
        <v>0</v>
      </c>
      <c r="AO5292">
        <v>0</v>
      </c>
      <c r="AP5292">
        <v>0</v>
      </c>
      <c r="AQ5292">
        <v>0</v>
      </c>
      <c r="AR5292">
        <v>0</v>
      </c>
      <c r="AS5292">
        <v>0</v>
      </c>
      <c r="AT5292">
        <v>0</v>
      </c>
      <c r="AU5292">
        <v>0</v>
      </c>
      <c r="AV5292">
        <v>0</v>
      </c>
      <c r="AW5292">
        <v>0</v>
      </c>
      <c r="AX5292">
        <v>0</v>
      </c>
      <c r="AY5292">
        <v>0</v>
      </c>
      <c r="AZ5292">
        <v>0</v>
      </c>
      <c r="BA5292">
        <v>2</v>
      </c>
      <c r="BB5292">
        <v>0</v>
      </c>
      <c r="BC5292">
        <v>0</v>
      </c>
      <c r="BD5292">
        <v>0</v>
      </c>
      <c r="BE5292">
        <v>0</v>
      </c>
      <c r="BF5292">
        <v>0</v>
      </c>
      <c r="BG5292">
        <v>0</v>
      </c>
      <c r="BH5292">
        <v>0</v>
      </c>
      <c r="BI5292">
        <v>0</v>
      </c>
      <c r="BJ5292">
        <v>0</v>
      </c>
      <c r="BK5292">
        <v>0</v>
      </c>
      <c r="BL5292">
        <v>0</v>
      </c>
      <c r="BM5292">
        <v>0</v>
      </c>
      <c r="BN5292">
        <v>0</v>
      </c>
      <c r="BO5292">
        <v>0</v>
      </c>
      <c r="BP5292">
        <v>0</v>
      </c>
      <c r="BQ5292">
        <v>0</v>
      </c>
      <c r="BR5292">
        <v>0</v>
      </c>
      <c r="BS5292">
        <v>1</v>
      </c>
      <c r="BT5292">
        <v>5</v>
      </c>
      <c r="BU5292" t="s">
        <v>5055</v>
      </c>
    </row>
    <row r="5293" spans="1:73">
      <c r="A5293" t="s">
        <v>4897</v>
      </c>
      <c r="B5293" t="s">
        <v>4898</v>
      </c>
      <c r="C5293">
        <v>168</v>
      </c>
      <c r="D5293" t="s">
        <v>119</v>
      </c>
      <c r="E5293" t="s">
        <v>78</v>
      </c>
      <c r="F5293" t="s">
        <v>77</v>
      </c>
      <c r="G5293">
        <v>0</v>
      </c>
      <c r="H5293">
        <v>2</v>
      </c>
      <c r="I5293">
        <v>0</v>
      </c>
      <c r="J5293">
        <v>0</v>
      </c>
      <c r="K5293">
        <v>0</v>
      </c>
      <c r="L5293">
        <v>1</v>
      </c>
      <c r="M5293">
        <v>0</v>
      </c>
      <c r="N5293">
        <v>1</v>
      </c>
      <c r="O5293">
        <v>0</v>
      </c>
      <c r="P5293">
        <v>0</v>
      </c>
      <c r="Q5293">
        <v>0</v>
      </c>
      <c r="R5293">
        <v>0</v>
      </c>
      <c r="S5293">
        <v>0</v>
      </c>
      <c r="T5293">
        <v>0</v>
      </c>
      <c r="U5293">
        <v>0</v>
      </c>
      <c r="V5293">
        <v>0</v>
      </c>
      <c r="W5293">
        <v>0</v>
      </c>
      <c r="X5293">
        <v>0</v>
      </c>
      <c r="Y5293">
        <v>0</v>
      </c>
      <c r="Z5293">
        <v>0</v>
      </c>
      <c r="AA5293">
        <v>0</v>
      </c>
      <c r="AB5293">
        <v>9</v>
      </c>
      <c r="AC5293">
        <v>0</v>
      </c>
      <c r="AD5293">
        <v>0</v>
      </c>
      <c r="AE5293">
        <v>0</v>
      </c>
      <c r="AF5293">
        <v>0</v>
      </c>
      <c r="AG5293">
        <v>0</v>
      </c>
      <c r="AH5293">
        <v>0</v>
      </c>
      <c r="AI5293">
        <v>0</v>
      </c>
      <c r="AJ5293">
        <v>0</v>
      </c>
      <c r="AK5293">
        <v>0</v>
      </c>
      <c r="AL5293">
        <v>0</v>
      </c>
      <c r="AM5293">
        <v>2</v>
      </c>
      <c r="AN5293">
        <v>0</v>
      </c>
      <c r="AO5293">
        <v>0</v>
      </c>
      <c r="AP5293">
        <v>0</v>
      </c>
      <c r="AQ5293">
        <v>0</v>
      </c>
      <c r="AR5293">
        <v>0</v>
      </c>
      <c r="AS5293">
        <v>0</v>
      </c>
      <c r="AT5293">
        <v>0</v>
      </c>
      <c r="AU5293">
        <v>0</v>
      </c>
      <c r="AV5293">
        <v>0</v>
      </c>
      <c r="AW5293">
        <v>0</v>
      </c>
      <c r="AX5293">
        <v>1</v>
      </c>
      <c r="AY5293">
        <v>2</v>
      </c>
      <c r="AZ5293">
        <v>1</v>
      </c>
      <c r="BA5293">
        <v>3</v>
      </c>
      <c r="BB5293">
        <v>0</v>
      </c>
      <c r="BC5293">
        <v>2</v>
      </c>
      <c r="BD5293">
        <v>0</v>
      </c>
      <c r="BE5293">
        <v>0</v>
      </c>
      <c r="BF5293">
        <v>0</v>
      </c>
      <c r="BG5293">
        <v>0</v>
      </c>
      <c r="BH5293">
        <v>0</v>
      </c>
      <c r="BI5293">
        <v>1</v>
      </c>
      <c r="BJ5293">
        <v>0</v>
      </c>
      <c r="BK5293">
        <v>0</v>
      </c>
      <c r="BL5293">
        <v>0</v>
      </c>
      <c r="BM5293">
        <v>0</v>
      </c>
      <c r="BN5293">
        <v>2</v>
      </c>
      <c r="BO5293">
        <v>1</v>
      </c>
      <c r="BP5293">
        <v>1</v>
      </c>
      <c r="BQ5293">
        <v>0</v>
      </c>
      <c r="BR5293">
        <v>0</v>
      </c>
      <c r="BS5293">
        <v>1</v>
      </c>
      <c r="BT5293">
        <v>13</v>
      </c>
      <c r="BU5293" t="s">
        <v>5056</v>
      </c>
    </row>
    <row r="5294" spans="1:73">
      <c r="A5294" t="s">
        <v>4897</v>
      </c>
      <c r="B5294" t="s">
        <v>4898</v>
      </c>
      <c r="C5294">
        <v>169</v>
      </c>
      <c r="D5294" t="s">
        <v>119</v>
      </c>
      <c r="E5294" t="s">
        <v>4918</v>
      </c>
      <c r="F5294" t="s">
        <v>92</v>
      </c>
      <c r="G5294">
        <v>3</v>
      </c>
      <c r="H5294">
        <v>19</v>
      </c>
      <c r="I5294">
        <v>3</v>
      </c>
      <c r="J5294">
        <v>0</v>
      </c>
      <c r="K5294">
        <v>0</v>
      </c>
      <c r="L5294">
        <v>20</v>
      </c>
      <c r="M5294">
        <v>0</v>
      </c>
      <c r="N5294">
        <v>48</v>
      </c>
      <c r="O5294">
        <v>0</v>
      </c>
      <c r="P5294">
        <v>0</v>
      </c>
      <c r="Q5294">
        <v>2</v>
      </c>
      <c r="R5294">
        <v>2</v>
      </c>
      <c r="S5294">
        <v>57</v>
      </c>
      <c r="T5294">
        <v>20</v>
      </c>
      <c r="U5294">
        <v>0</v>
      </c>
      <c r="V5294">
        <v>7</v>
      </c>
      <c r="W5294">
        <v>12</v>
      </c>
      <c r="X5294">
        <v>1</v>
      </c>
      <c r="Y5294">
        <v>0</v>
      </c>
      <c r="Z5294">
        <v>0</v>
      </c>
      <c r="AA5294">
        <v>0</v>
      </c>
      <c r="AB5294">
        <v>246</v>
      </c>
      <c r="AC5294">
        <v>3</v>
      </c>
      <c r="AD5294">
        <v>0</v>
      </c>
      <c r="AE5294">
        <v>0</v>
      </c>
      <c r="AF5294">
        <v>0</v>
      </c>
      <c r="AG5294">
        <v>0</v>
      </c>
      <c r="AH5294">
        <v>0</v>
      </c>
      <c r="AI5294">
        <v>17</v>
      </c>
      <c r="AJ5294">
        <v>0</v>
      </c>
      <c r="AK5294">
        <v>0</v>
      </c>
      <c r="AL5294">
        <v>11</v>
      </c>
      <c r="AM5294">
        <v>16</v>
      </c>
      <c r="AN5294">
        <v>0</v>
      </c>
      <c r="AO5294">
        <v>0</v>
      </c>
      <c r="AP5294">
        <v>4</v>
      </c>
      <c r="AQ5294">
        <v>8</v>
      </c>
      <c r="AR5294">
        <v>1</v>
      </c>
      <c r="AS5294">
        <v>0</v>
      </c>
      <c r="AT5294">
        <v>4</v>
      </c>
      <c r="AU5294">
        <v>4</v>
      </c>
      <c r="AV5294">
        <v>0</v>
      </c>
      <c r="AW5294">
        <v>1</v>
      </c>
      <c r="AX5294">
        <v>39</v>
      </c>
      <c r="AY5294">
        <v>55</v>
      </c>
      <c r="AZ5294">
        <v>55</v>
      </c>
      <c r="BA5294">
        <v>59</v>
      </c>
      <c r="BB5294">
        <v>10</v>
      </c>
      <c r="BC5294">
        <v>34</v>
      </c>
      <c r="BD5294">
        <v>0</v>
      </c>
      <c r="BE5294">
        <v>0</v>
      </c>
      <c r="BF5294">
        <v>0</v>
      </c>
      <c r="BG5294">
        <v>0</v>
      </c>
      <c r="BH5294">
        <v>2</v>
      </c>
      <c r="BI5294">
        <v>46</v>
      </c>
      <c r="BJ5294">
        <v>23</v>
      </c>
      <c r="BK5294">
        <v>0</v>
      </c>
      <c r="BL5294">
        <v>4</v>
      </c>
      <c r="BM5294">
        <v>7</v>
      </c>
      <c r="BN5294">
        <v>5</v>
      </c>
      <c r="BO5294">
        <v>67</v>
      </c>
      <c r="BP5294">
        <v>10</v>
      </c>
      <c r="BQ5294">
        <v>1</v>
      </c>
      <c r="BR5294">
        <v>12</v>
      </c>
      <c r="BS5294">
        <v>20</v>
      </c>
      <c r="BT5294">
        <v>368</v>
      </c>
      <c r="BU5294" t="s">
        <v>5057</v>
      </c>
    </row>
    <row r="5295" spans="1:73">
      <c r="A5295" t="s">
        <v>4897</v>
      </c>
      <c r="B5295" t="s">
        <v>4898</v>
      </c>
      <c r="C5295">
        <v>170</v>
      </c>
      <c r="D5295" t="s">
        <v>119</v>
      </c>
      <c r="E5295" t="s">
        <v>78</v>
      </c>
      <c r="F5295" t="s">
        <v>77</v>
      </c>
      <c r="G5295">
        <v>0</v>
      </c>
      <c r="H5295">
        <v>1</v>
      </c>
      <c r="I5295">
        <v>0</v>
      </c>
      <c r="J5295">
        <v>0</v>
      </c>
      <c r="K5295">
        <v>0</v>
      </c>
      <c r="L5295">
        <v>0</v>
      </c>
      <c r="M5295">
        <v>0</v>
      </c>
      <c r="N5295">
        <v>0</v>
      </c>
      <c r="O5295">
        <v>0</v>
      </c>
      <c r="P5295">
        <v>0</v>
      </c>
      <c r="Q5295">
        <v>1</v>
      </c>
      <c r="R5295">
        <v>0</v>
      </c>
      <c r="S5295">
        <v>3</v>
      </c>
      <c r="T5295">
        <v>0</v>
      </c>
      <c r="U5295">
        <v>0</v>
      </c>
      <c r="V5295">
        <v>0</v>
      </c>
      <c r="W5295">
        <v>0</v>
      </c>
      <c r="X5295">
        <v>0</v>
      </c>
      <c r="Y5295">
        <v>0</v>
      </c>
      <c r="Z5295">
        <v>0</v>
      </c>
      <c r="AA5295">
        <v>0</v>
      </c>
      <c r="AB5295">
        <v>6</v>
      </c>
      <c r="AC5295">
        <v>0</v>
      </c>
      <c r="AD5295">
        <v>0</v>
      </c>
      <c r="AE5295">
        <v>0</v>
      </c>
      <c r="AF5295">
        <v>0</v>
      </c>
      <c r="AG5295">
        <v>0</v>
      </c>
      <c r="AH5295">
        <v>1</v>
      </c>
      <c r="AI5295">
        <v>0</v>
      </c>
      <c r="AJ5295">
        <v>0</v>
      </c>
      <c r="AK5295">
        <v>1</v>
      </c>
      <c r="AL5295">
        <v>0</v>
      </c>
      <c r="AM5295">
        <v>0</v>
      </c>
      <c r="AN5295">
        <v>0</v>
      </c>
      <c r="AO5295">
        <v>0</v>
      </c>
      <c r="AP5295">
        <v>0</v>
      </c>
      <c r="AQ5295">
        <v>0</v>
      </c>
      <c r="AR5295">
        <v>0</v>
      </c>
      <c r="AS5295">
        <v>0</v>
      </c>
      <c r="AT5295">
        <v>0</v>
      </c>
      <c r="AU5295">
        <v>0</v>
      </c>
      <c r="AV5295">
        <v>0</v>
      </c>
      <c r="AW5295">
        <v>0</v>
      </c>
      <c r="AX5295">
        <v>2</v>
      </c>
      <c r="AY5295">
        <v>1</v>
      </c>
      <c r="AZ5295">
        <v>0</v>
      </c>
      <c r="BA5295">
        <v>2</v>
      </c>
      <c r="BB5295">
        <v>1</v>
      </c>
      <c r="BC5295">
        <v>1</v>
      </c>
      <c r="BD5295">
        <v>0</v>
      </c>
      <c r="BE5295">
        <v>0</v>
      </c>
      <c r="BF5295">
        <v>0</v>
      </c>
      <c r="BG5295">
        <v>0</v>
      </c>
      <c r="BH5295">
        <v>0</v>
      </c>
      <c r="BI5295">
        <v>1</v>
      </c>
      <c r="BJ5295">
        <v>0</v>
      </c>
      <c r="BK5295">
        <v>0</v>
      </c>
      <c r="BL5295">
        <v>1</v>
      </c>
      <c r="BM5295">
        <v>0</v>
      </c>
      <c r="BN5295">
        <v>1</v>
      </c>
      <c r="BO5295">
        <v>0</v>
      </c>
      <c r="BP5295">
        <v>0</v>
      </c>
      <c r="BQ5295">
        <v>0</v>
      </c>
      <c r="BR5295">
        <v>1</v>
      </c>
      <c r="BS5295">
        <v>1</v>
      </c>
      <c r="BT5295">
        <v>11</v>
      </c>
      <c r="BU5295" t="s">
        <v>5058</v>
      </c>
    </row>
    <row r="5296" spans="1:73">
      <c r="A5296" t="s">
        <v>4897</v>
      </c>
      <c r="B5296" t="s">
        <v>4898</v>
      </c>
      <c r="C5296">
        <v>171</v>
      </c>
      <c r="D5296" t="s">
        <v>119</v>
      </c>
      <c r="E5296" t="s">
        <v>4923</v>
      </c>
      <c r="F5296" t="s">
        <v>101</v>
      </c>
      <c r="G5296">
        <v>0</v>
      </c>
      <c r="H5296">
        <v>0</v>
      </c>
      <c r="I5296">
        <v>0</v>
      </c>
      <c r="J5296">
        <v>0</v>
      </c>
      <c r="K5296">
        <v>0</v>
      </c>
      <c r="L5296">
        <v>0</v>
      </c>
      <c r="M5296">
        <v>0</v>
      </c>
      <c r="N5296">
        <v>0</v>
      </c>
      <c r="O5296">
        <v>0</v>
      </c>
      <c r="P5296">
        <v>0</v>
      </c>
      <c r="Q5296">
        <v>0</v>
      </c>
      <c r="R5296">
        <v>0</v>
      </c>
      <c r="S5296">
        <v>2</v>
      </c>
      <c r="T5296">
        <v>0</v>
      </c>
      <c r="U5296">
        <v>0</v>
      </c>
      <c r="V5296">
        <v>0</v>
      </c>
      <c r="W5296">
        <v>0</v>
      </c>
      <c r="X5296">
        <v>0</v>
      </c>
      <c r="Y5296">
        <v>0</v>
      </c>
      <c r="Z5296">
        <v>0</v>
      </c>
      <c r="AA5296">
        <v>0</v>
      </c>
      <c r="AB5296">
        <v>0</v>
      </c>
      <c r="AC5296">
        <v>0</v>
      </c>
      <c r="AD5296">
        <v>0</v>
      </c>
      <c r="AE5296">
        <v>0</v>
      </c>
      <c r="AF5296">
        <v>0</v>
      </c>
      <c r="AG5296">
        <v>0</v>
      </c>
      <c r="AH5296">
        <v>0</v>
      </c>
      <c r="AI5296">
        <v>0</v>
      </c>
      <c r="AJ5296">
        <v>0</v>
      </c>
      <c r="AK5296">
        <v>0</v>
      </c>
      <c r="AL5296">
        <v>2</v>
      </c>
      <c r="AM5296">
        <v>0</v>
      </c>
      <c r="AN5296">
        <v>0</v>
      </c>
      <c r="AO5296">
        <v>0</v>
      </c>
      <c r="AP5296">
        <v>0</v>
      </c>
      <c r="AQ5296">
        <v>0</v>
      </c>
      <c r="AR5296">
        <v>0</v>
      </c>
      <c r="AS5296">
        <v>0</v>
      </c>
      <c r="AT5296">
        <v>0</v>
      </c>
      <c r="AU5296">
        <v>0</v>
      </c>
      <c r="AV5296">
        <v>0</v>
      </c>
      <c r="AW5296">
        <v>0</v>
      </c>
      <c r="AX5296">
        <v>0</v>
      </c>
      <c r="AY5296">
        <v>0</v>
      </c>
      <c r="AZ5296">
        <v>3</v>
      </c>
      <c r="BA5296">
        <v>0</v>
      </c>
      <c r="BB5296">
        <v>0</v>
      </c>
      <c r="BC5296">
        <v>0</v>
      </c>
      <c r="BD5296">
        <v>0</v>
      </c>
      <c r="BE5296">
        <v>0</v>
      </c>
      <c r="BF5296">
        <v>0</v>
      </c>
      <c r="BG5296">
        <v>0</v>
      </c>
      <c r="BH5296">
        <v>0</v>
      </c>
      <c r="BI5296">
        <v>0</v>
      </c>
      <c r="BJ5296">
        <v>0</v>
      </c>
      <c r="BK5296">
        <v>0</v>
      </c>
      <c r="BL5296">
        <v>0</v>
      </c>
      <c r="BM5296">
        <v>0</v>
      </c>
      <c r="BN5296">
        <v>0</v>
      </c>
      <c r="BO5296">
        <v>3</v>
      </c>
      <c r="BP5296">
        <v>0</v>
      </c>
      <c r="BQ5296">
        <v>0</v>
      </c>
      <c r="BR5296">
        <v>0</v>
      </c>
      <c r="BS5296">
        <v>1</v>
      </c>
      <c r="BT5296">
        <v>6</v>
      </c>
      <c r="BU5296" t="s">
        <v>5059</v>
      </c>
    </row>
    <row r="5297" spans="1:73">
      <c r="A5297" t="s">
        <v>4897</v>
      </c>
      <c r="B5297" t="s">
        <v>4898</v>
      </c>
      <c r="C5297">
        <v>172</v>
      </c>
      <c r="D5297" t="s">
        <v>119</v>
      </c>
      <c r="E5297" t="s">
        <v>78</v>
      </c>
      <c r="F5297" t="s">
        <v>77</v>
      </c>
      <c r="G5297">
        <v>0</v>
      </c>
      <c r="H5297">
        <v>0</v>
      </c>
      <c r="I5297">
        <v>0</v>
      </c>
      <c r="J5297">
        <v>0</v>
      </c>
      <c r="K5297">
        <v>0</v>
      </c>
      <c r="L5297">
        <v>0</v>
      </c>
      <c r="M5297">
        <v>0</v>
      </c>
      <c r="N5297">
        <v>0</v>
      </c>
      <c r="O5297">
        <v>0</v>
      </c>
      <c r="P5297">
        <v>0</v>
      </c>
      <c r="Q5297">
        <v>0</v>
      </c>
      <c r="R5297">
        <v>0</v>
      </c>
      <c r="S5297">
        <v>1</v>
      </c>
      <c r="T5297">
        <v>0</v>
      </c>
      <c r="U5297">
        <v>0</v>
      </c>
      <c r="V5297">
        <v>0</v>
      </c>
      <c r="W5297">
        <v>0</v>
      </c>
      <c r="X5297">
        <v>0</v>
      </c>
      <c r="Y5297">
        <v>0</v>
      </c>
      <c r="Z5297">
        <v>0</v>
      </c>
      <c r="AA5297">
        <v>0</v>
      </c>
      <c r="AB5297">
        <v>2</v>
      </c>
      <c r="AC5297">
        <v>0</v>
      </c>
      <c r="AD5297">
        <v>0</v>
      </c>
      <c r="AE5297">
        <v>0</v>
      </c>
      <c r="AF5297">
        <v>0</v>
      </c>
      <c r="AG5297">
        <v>0</v>
      </c>
      <c r="AH5297">
        <v>0</v>
      </c>
      <c r="AI5297">
        <v>1</v>
      </c>
      <c r="AJ5297">
        <v>0</v>
      </c>
      <c r="AK5297">
        <v>0</v>
      </c>
      <c r="AL5297">
        <v>0</v>
      </c>
      <c r="AM5297">
        <v>0</v>
      </c>
      <c r="AN5297">
        <v>0</v>
      </c>
      <c r="AO5297">
        <v>0</v>
      </c>
      <c r="AP5297">
        <v>3</v>
      </c>
      <c r="AQ5297">
        <v>0</v>
      </c>
      <c r="AR5297">
        <v>0</v>
      </c>
      <c r="AS5297">
        <v>0</v>
      </c>
      <c r="AT5297">
        <v>0</v>
      </c>
      <c r="AU5297">
        <v>0</v>
      </c>
      <c r="AV5297">
        <v>0</v>
      </c>
      <c r="AW5297">
        <v>0</v>
      </c>
      <c r="AX5297">
        <v>0</v>
      </c>
      <c r="AY5297">
        <v>0</v>
      </c>
      <c r="AZ5297">
        <v>1</v>
      </c>
      <c r="BA5297">
        <v>0</v>
      </c>
      <c r="BB5297">
        <v>0</v>
      </c>
      <c r="BC5297">
        <v>4</v>
      </c>
      <c r="BD5297">
        <v>0</v>
      </c>
      <c r="BE5297">
        <v>0</v>
      </c>
      <c r="BF5297">
        <v>0</v>
      </c>
      <c r="BG5297">
        <v>0</v>
      </c>
      <c r="BH5297">
        <v>0</v>
      </c>
      <c r="BI5297">
        <v>0</v>
      </c>
      <c r="BJ5297">
        <v>0</v>
      </c>
      <c r="BK5297">
        <v>0</v>
      </c>
      <c r="BL5297">
        <v>0</v>
      </c>
      <c r="BM5297">
        <v>0</v>
      </c>
      <c r="BN5297">
        <v>0</v>
      </c>
      <c r="BO5297">
        <v>2</v>
      </c>
      <c r="BP5297">
        <v>0</v>
      </c>
      <c r="BQ5297">
        <v>0</v>
      </c>
      <c r="BR5297">
        <v>0</v>
      </c>
      <c r="BS5297">
        <v>1</v>
      </c>
      <c r="BT5297">
        <v>10</v>
      </c>
      <c r="BU5297" t="s">
        <v>5060</v>
      </c>
    </row>
    <row r="5298" spans="1:73">
      <c r="A5298" t="s">
        <v>4897</v>
      </c>
      <c r="B5298" t="s">
        <v>4898</v>
      </c>
      <c r="C5298">
        <v>173</v>
      </c>
      <c r="D5298" t="s">
        <v>119</v>
      </c>
      <c r="E5298" t="s">
        <v>4910</v>
      </c>
      <c r="F5298" t="s">
        <v>101</v>
      </c>
      <c r="G5298">
        <v>0</v>
      </c>
      <c r="H5298">
        <v>0</v>
      </c>
      <c r="I5298">
        <v>0</v>
      </c>
      <c r="J5298">
        <v>0</v>
      </c>
      <c r="K5298">
        <v>0</v>
      </c>
      <c r="L5298">
        <v>0</v>
      </c>
      <c r="M5298">
        <v>0</v>
      </c>
      <c r="N5298">
        <v>0</v>
      </c>
      <c r="O5298">
        <v>0</v>
      </c>
      <c r="P5298">
        <v>0</v>
      </c>
      <c r="Q5298">
        <v>0</v>
      </c>
      <c r="R5298">
        <v>0</v>
      </c>
      <c r="S5298">
        <v>1</v>
      </c>
      <c r="T5298">
        <v>1</v>
      </c>
      <c r="U5298">
        <v>0</v>
      </c>
      <c r="V5298">
        <v>0</v>
      </c>
      <c r="W5298">
        <v>1</v>
      </c>
      <c r="X5298">
        <v>0</v>
      </c>
      <c r="Y5298">
        <v>0</v>
      </c>
      <c r="Z5298">
        <v>0</v>
      </c>
      <c r="AA5298">
        <v>0</v>
      </c>
      <c r="AB5298">
        <v>2</v>
      </c>
      <c r="AC5298">
        <v>0</v>
      </c>
      <c r="AD5298">
        <v>0</v>
      </c>
      <c r="AE5298">
        <v>0</v>
      </c>
      <c r="AF5298">
        <v>0</v>
      </c>
      <c r="AG5298">
        <v>0</v>
      </c>
      <c r="AH5298">
        <v>0</v>
      </c>
      <c r="AI5298">
        <v>0</v>
      </c>
      <c r="AJ5298">
        <v>0</v>
      </c>
      <c r="AK5298">
        <v>0</v>
      </c>
      <c r="AL5298">
        <v>0</v>
      </c>
      <c r="AM5298">
        <v>1</v>
      </c>
      <c r="AN5298">
        <v>0</v>
      </c>
      <c r="AO5298">
        <v>0</v>
      </c>
      <c r="AP5298">
        <v>0</v>
      </c>
      <c r="AQ5298">
        <v>0</v>
      </c>
      <c r="AR5298">
        <v>0</v>
      </c>
      <c r="AS5298">
        <v>0</v>
      </c>
      <c r="AT5298">
        <v>0</v>
      </c>
      <c r="AU5298">
        <v>0</v>
      </c>
      <c r="AV5298">
        <v>0</v>
      </c>
      <c r="AW5298">
        <v>0</v>
      </c>
      <c r="AX5298">
        <v>0</v>
      </c>
      <c r="AY5298">
        <v>0</v>
      </c>
      <c r="AZ5298">
        <v>0</v>
      </c>
      <c r="BA5298">
        <v>1</v>
      </c>
      <c r="BB5298">
        <v>0</v>
      </c>
      <c r="BC5298">
        <v>0</v>
      </c>
      <c r="BD5298">
        <v>0</v>
      </c>
      <c r="BE5298">
        <v>0</v>
      </c>
      <c r="BF5298">
        <v>0</v>
      </c>
      <c r="BG5298">
        <v>0</v>
      </c>
      <c r="BH5298">
        <v>0</v>
      </c>
      <c r="BI5298">
        <v>0</v>
      </c>
      <c r="BJ5298">
        <v>0</v>
      </c>
      <c r="BK5298">
        <v>0</v>
      </c>
      <c r="BL5298">
        <v>0</v>
      </c>
      <c r="BM5298">
        <v>0</v>
      </c>
      <c r="BN5298">
        <v>0</v>
      </c>
      <c r="BO5298">
        <v>0</v>
      </c>
      <c r="BP5298">
        <v>0</v>
      </c>
      <c r="BQ5298">
        <v>0</v>
      </c>
      <c r="BR5298">
        <v>0</v>
      </c>
      <c r="BS5298">
        <v>1</v>
      </c>
      <c r="BT5298">
        <v>4</v>
      </c>
      <c r="BU5298" t="s">
        <v>5061</v>
      </c>
    </row>
    <row r="5299" spans="1:73">
      <c r="A5299" t="s">
        <v>4897</v>
      </c>
      <c r="B5299" t="s">
        <v>4898</v>
      </c>
      <c r="C5299">
        <v>174</v>
      </c>
      <c r="D5299" t="s">
        <v>119</v>
      </c>
      <c r="E5299" t="s">
        <v>78</v>
      </c>
      <c r="F5299" t="s">
        <v>77</v>
      </c>
      <c r="G5299">
        <v>0</v>
      </c>
      <c r="H5299">
        <v>0</v>
      </c>
      <c r="I5299">
        <v>0</v>
      </c>
      <c r="J5299">
        <v>0</v>
      </c>
      <c r="K5299">
        <v>0</v>
      </c>
      <c r="L5299">
        <v>0</v>
      </c>
      <c r="M5299">
        <v>0</v>
      </c>
      <c r="N5299">
        <v>1</v>
      </c>
      <c r="O5299">
        <v>0</v>
      </c>
      <c r="P5299">
        <v>0</v>
      </c>
      <c r="Q5299">
        <v>0</v>
      </c>
      <c r="R5299">
        <v>0</v>
      </c>
      <c r="S5299">
        <v>0</v>
      </c>
      <c r="T5299">
        <v>0</v>
      </c>
      <c r="U5299">
        <v>0</v>
      </c>
      <c r="V5299">
        <v>0</v>
      </c>
      <c r="W5299">
        <v>0</v>
      </c>
      <c r="X5299">
        <v>0</v>
      </c>
      <c r="Y5299">
        <v>0</v>
      </c>
      <c r="Z5299">
        <v>0</v>
      </c>
      <c r="AA5299">
        <v>0</v>
      </c>
      <c r="AB5299">
        <v>2</v>
      </c>
      <c r="AC5299">
        <v>0</v>
      </c>
      <c r="AD5299">
        <v>0</v>
      </c>
      <c r="AE5299">
        <v>0</v>
      </c>
      <c r="AF5299">
        <v>0</v>
      </c>
      <c r="AG5299">
        <v>0</v>
      </c>
      <c r="AH5299">
        <v>2</v>
      </c>
      <c r="AI5299">
        <v>0</v>
      </c>
      <c r="AJ5299">
        <v>0</v>
      </c>
      <c r="AK5299">
        <v>0</v>
      </c>
      <c r="AL5299">
        <v>0</v>
      </c>
      <c r="AM5299">
        <v>0</v>
      </c>
      <c r="AN5299">
        <v>0</v>
      </c>
      <c r="AO5299">
        <v>0</v>
      </c>
      <c r="AP5299">
        <v>0</v>
      </c>
      <c r="AQ5299">
        <v>0</v>
      </c>
      <c r="AR5299">
        <v>0</v>
      </c>
      <c r="AS5299">
        <v>0</v>
      </c>
      <c r="AT5299">
        <v>0</v>
      </c>
      <c r="AU5299">
        <v>0</v>
      </c>
      <c r="AV5299">
        <v>0</v>
      </c>
      <c r="AW5299">
        <v>0</v>
      </c>
      <c r="AX5299">
        <v>2</v>
      </c>
      <c r="AY5299">
        <v>0</v>
      </c>
      <c r="AZ5299">
        <v>0</v>
      </c>
      <c r="BA5299">
        <v>2</v>
      </c>
      <c r="BB5299">
        <v>0</v>
      </c>
      <c r="BC5299">
        <v>0</v>
      </c>
      <c r="BD5299">
        <v>0</v>
      </c>
      <c r="BE5299">
        <v>0</v>
      </c>
      <c r="BF5299">
        <v>0</v>
      </c>
      <c r="BG5299">
        <v>0</v>
      </c>
      <c r="BH5299">
        <v>0</v>
      </c>
      <c r="BI5299">
        <v>0</v>
      </c>
      <c r="BJ5299">
        <v>0</v>
      </c>
      <c r="BK5299">
        <v>0</v>
      </c>
      <c r="BL5299">
        <v>0</v>
      </c>
      <c r="BM5299">
        <v>0</v>
      </c>
      <c r="BN5299">
        <v>0</v>
      </c>
      <c r="BO5299">
        <v>0</v>
      </c>
      <c r="BP5299">
        <v>0</v>
      </c>
      <c r="BQ5299">
        <v>0</v>
      </c>
      <c r="BR5299">
        <v>0</v>
      </c>
      <c r="BS5299">
        <v>1</v>
      </c>
      <c r="BT5299">
        <v>2</v>
      </c>
      <c r="BU5299" t="s">
        <v>3821</v>
      </c>
    </row>
    <row r="5300" spans="1:73">
      <c r="A5300" t="s">
        <v>4897</v>
      </c>
      <c r="B5300" t="s">
        <v>4898</v>
      </c>
      <c r="C5300">
        <v>175</v>
      </c>
      <c r="D5300" t="s">
        <v>119</v>
      </c>
      <c r="E5300" t="s">
        <v>4910</v>
      </c>
      <c r="F5300" t="s">
        <v>101</v>
      </c>
      <c r="G5300">
        <v>0</v>
      </c>
      <c r="H5300">
        <v>0</v>
      </c>
      <c r="I5300">
        <v>0</v>
      </c>
      <c r="J5300">
        <v>0</v>
      </c>
      <c r="K5300">
        <v>0</v>
      </c>
      <c r="L5300">
        <v>0</v>
      </c>
      <c r="M5300">
        <v>0</v>
      </c>
      <c r="N5300">
        <v>1</v>
      </c>
      <c r="O5300">
        <v>0</v>
      </c>
      <c r="P5300">
        <v>0</v>
      </c>
      <c r="Q5300">
        <v>0</v>
      </c>
      <c r="R5300">
        <v>0</v>
      </c>
      <c r="S5300">
        <v>1</v>
      </c>
      <c r="T5300">
        <v>1</v>
      </c>
      <c r="U5300">
        <v>0</v>
      </c>
      <c r="V5300">
        <v>0</v>
      </c>
      <c r="W5300">
        <v>1</v>
      </c>
      <c r="X5300">
        <v>0</v>
      </c>
      <c r="Y5300">
        <v>0</v>
      </c>
      <c r="Z5300">
        <v>0</v>
      </c>
      <c r="AA5300">
        <v>0</v>
      </c>
      <c r="AB5300">
        <v>4</v>
      </c>
      <c r="AC5300">
        <v>1</v>
      </c>
      <c r="AD5300">
        <v>0</v>
      </c>
      <c r="AE5300">
        <v>0</v>
      </c>
      <c r="AF5300">
        <v>0</v>
      </c>
      <c r="AG5300">
        <v>0</v>
      </c>
      <c r="AH5300">
        <v>2</v>
      </c>
      <c r="AI5300">
        <v>0</v>
      </c>
      <c r="AJ5300">
        <v>0</v>
      </c>
      <c r="AK5300">
        <v>0</v>
      </c>
      <c r="AL5300">
        <v>0</v>
      </c>
      <c r="AM5300">
        <v>0</v>
      </c>
      <c r="AN5300">
        <v>0</v>
      </c>
      <c r="AO5300">
        <v>0</v>
      </c>
      <c r="AP5300">
        <v>1</v>
      </c>
      <c r="AQ5300">
        <v>0</v>
      </c>
      <c r="AR5300">
        <v>0</v>
      </c>
      <c r="AS5300">
        <v>0</v>
      </c>
      <c r="AT5300">
        <v>0</v>
      </c>
      <c r="AU5300">
        <v>0</v>
      </c>
      <c r="AV5300">
        <v>0</v>
      </c>
      <c r="AW5300">
        <v>0</v>
      </c>
      <c r="AX5300">
        <v>2</v>
      </c>
      <c r="AY5300">
        <v>1</v>
      </c>
      <c r="AZ5300">
        <v>1</v>
      </c>
      <c r="BA5300">
        <v>2</v>
      </c>
      <c r="BB5300">
        <v>0</v>
      </c>
      <c r="BC5300">
        <v>1</v>
      </c>
      <c r="BD5300">
        <v>0</v>
      </c>
      <c r="BE5300">
        <v>0</v>
      </c>
      <c r="BF5300">
        <v>0</v>
      </c>
      <c r="BG5300">
        <v>0</v>
      </c>
      <c r="BH5300">
        <v>0</v>
      </c>
      <c r="BI5300">
        <v>0</v>
      </c>
      <c r="BJ5300">
        <v>0</v>
      </c>
      <c r="BK5300">
        <v>0</v>
      </c>
      <c r="BL5300">
        <v>0</v>
      </c>
      <c r="BM5300">
        <v>0</v>
      </c>
      <c r="BN5300">
        <v>0</v>
      </c>
      <c r="BO5300">
        <v>2</v>
      </c>
      <c r="BP5300">
        <v>0</v>
      </c>
      <c r="BQ5300">
        <v>0</v>
      </c>
      <c r="BR5300">
        <v>0</v>
      </c>
      <c r="BS5300">
        <v>1</v>
      </c>
      <c r="BT5300">
        <v>6</v>
      </c>
      <c r="BU5300" t="s">
        <v>5062</v>
      </c>
    </row>
    <row r="5301" spans="1:73">
      <c r="A5301" t="s">
        <v>4897</v>
      </c>
      <c r="B5301" t="s">
        <v>4898</v>
      </c>
      <c r="C5301">
        <v>176</v>
      </c>
      <c r="D5301" t="s">
        <v>119</v>
      </c>
      <c r="E5301" t="s">
        <v>78</v>
      </c>
      <c r="F5301" t="s">
        <v>77</v>
      </c>
      <c r="G5301">
        <v>0</v>
      </c>
      <c r="H5301">
        <v>2</v>
      </c>
      <c r="I5301">
        <v>0</v>
      </c>
      <c r="J5301">
        <v>0</v>
      </c>
      <c r="K5301">
        <v>0</v>
      </c>
      <c r="L5301">
        <v>0</v>
      </c>
      <c r="M5301">
        <v>0</v>
      </c>
      <c r="N5301">
        <v>1</v>
      </c>
      <c r="O5301">
        <v>0</v>
      </c>
      <c r="P5301">
        <v>0</v>
      </c>
      <c r="Q5301">
        <v>0</v>
      </c>
      <c r="R5301">
        <v>0</v>
      </c>
      <c r="S5301">
        <v>0</v>
      </c>
      <c r="T5301">
        <v>0</v>
      </c>
      <c r="U5301">
        <v>0</v>
      </c>
      <c r="V5301">
        <v>0</v>
      </c>
      <c r="W5301">
        <v>0</v>
      </c>
      <c r="X5301">
        <v>0</v>
      </c>
      <c r="Y5301">
        <v>0</v>
      </c>
      <c r="Z5301">
        <v>0</v>
      </c>
      <c r="AA5301">
        <v>0</v>
      </c>
      <c r="AB5301">
        <v>5</v>
      </c>
      <c r="AC5301">
        <v>0</v>
      </c>
      <c r="AD5301">
        <v>0</v>
      </c>
      <c r="AE5301">
        <v>0</v>
      </c>
      <c r="AF5301">
        <v>0</v>
      </c>
      <c r="AG5301">
        <v>0</v>
      </c>
      <c r="AH5301">
        <v>0</v>
      </c>
      <c r="AI5301">
        <v>0</v>
      </c>
      <c r="AJ5301">
        <v>0</v>
      </c>
      <c r="AK5301">
        <v>0</v>
      </c>
      <c r="AL5301">
        <v>0</v>
      </c>
      <c r="AM5301">
        <v>0</v>
      </c>
      <c r="AN5301">
        <v>0</v>
      </c>
      <c r="AO5301">
        <v>0</v>
      </c>
      <c r="AP5301">
        <v>0</v>
      </c>
      <c r="AQ5301">
        <v>2</v>
      </c>
      <c r="AR5301">
        <v>0</v>
      </c>
      <c r="AS5301">
        <v>0</v>
      </c>
      <c r="AT5301">
        <v>0</v>
      </c>
      <c r="AU5301">
        <v>0</v>
      </c>
      <c r="AV5301">
        <v>0</v>
      </c>
      <c r="AW5301">
        <v>0</v>
      </c>
      <c r="AX5301">
        <v>0</v>
      </c>
      <c r="AY5301">
        <v>0</v>
      </c>
      <c r="AZ5301">
        <v>1</v>
      </c>
      <c r="BA5301">
        <v>0</v>
      </c>
      <c r="BB5301">
        <v>0</v>
      </c>
      <c r="BC5301">
        <v>0</v>
      </c>
      <c r="BD5301">
        <v>0</v>
      </c>
      <c r="BE5301">
        <v>0</v>
      </c>
      <c r="BF5301">
        <v>0</v>
      </c>
      <c r="BG5301">
        <v>0</v>
      </c>
      <c r="BH5301">
        <v>0</v>
      </c>
      <c r="BI5301">
        <v>0</v>
      </c>
      <c r="BJ5301">
        <v>0</v>
      </c>
      <c r="BK5301">
        <v>0</v>
      </c>
      <c r="BL5301">
        <v>0</v>
      </c>
      <c r="BM5301">
        <v>0</v>
      </c>
      <c r="BN5301">
        <v>0</v>
      </c>
      <c r="BO5301">
        <v>1</v>
      </c>
      <c r="BP5301">
        <v>0</v>
      </c>
      <c r="BQ5301">
        <v>0</v>
      </c>
      <c r="BR5301">
        <v>0</v>
      </c>
      <c r="BS5301">
        <v>1</v>
      </c>
      <c r="BT5301">
        <v>8</v>
      </c>
      <c r="BU5301" t="s">
        <v>5063</v>
      </c>
    </row>
    <row r="5302" spans="1:73">
      <c r="A5302" t="s">
        <v>4897</v>
      </c>
      <c r="B5302" t="s">
        <v>4898</v>
      </c>
      <c r="C5302">
        <v>177</v>
      </c>
      <c r="D5302" t="s">
        <v>119</v>
      </c>
      <c r="E5302" t="s">
        <v>4910</v>
      </c>
      <c r="F5302" t="s">
        <v>101</v>
      </c>
      <c r="G5302">
        <v>2</v>
      </c>
      <c r="H5302">
        <v>12</v>
      </c>
      <c r="I5302">
        <v>8</v>
      </c>
      <c r="J5302">
        <v>0</v>
      </c>
      <c r="K5302">
        <v>0</v>
      </c>
      <c r="L5302">
        <v>11</v>
      </c>
      <c r="M5302">
        <v>0</v>
      </c>
      <c r="N5302">
        <v>19</v>
      </c>
      <c r="O5302">
        <v>0</v>
      </c>
      <c r="P5302">
        <v>0</v>
      </c>
      <c r="Q5302">
        <v>8</v>
      </c>
      <c r="R5302">
        <v>1</v>
      </c>
      <c r="S5302">
        <v>51</v>
      </c>
      <c r="T5302">
        <v>15</v>
      </c>
      <c r="U5302">
        <v>0</v>
      </c>
      <c r="V5302">
        <v>8</v>
      </c>
      <c r="W5302">
        <v>5</v>
      </c>
      <c r="X5302">
        <v>0</v>
      </c>
      <c r="Y5302">
        <v>0</v>
      </c>
      <c r="Z5302">
        <v>2</v>
      </c>
      <c r="AA5302">
        <v>0</v>
      </c>
      <c r="AB5302">
        <v>125</v>
      </c>
      <c r="AC5302">
        <v>4</v>
      </c>
      <c r="AD5302">
        <v>0</v>
      </c>
      <c r="AE5302">
        <v>0</v>
      </c>
      <c r="AF5302">
        <v>0</v>
      </c>
      <c r="AG5302">
        <v>0</v>
      </c>
      <c r="AH5302">
        <v>1</v>
      </c>
      <c r="AI5302">
        <v>8</v>
      </c>
      <c r="AJ5302">
        <v>0</v>
      </c>
      <c r="AK5302">
        <v>0</v>
      </c>
      <c r="AL5302">
        <v>9</v>
      </c>
      <c r="AM5302">
        <v>19</v>
      </c>
      <c r="AN5302">
        <v>0</v>
      </c>
      <c r="AO5302">
        <v>2</v>
      </c>
      <c r="AP5302">
        <v>5</v>
      </c>
      <c r="AQ5302">
        <v>2</v>
      </c>
      <c r="AR5302">
        <v>0</v>
      </c>
      <c r="AS5302">
        <v>0</v>
      </c>
      <c r="AT5302">
        <v>0</v>
      </c>
      <c r="AU5302">
        <v>0</v>
      </c>
      <c r="AV5302">
        <v>1</v>
      </c>
      <c r="AW5302">
        <v>8</v>
      </c>
      <c r="AX5302">
        <v>25</v>
      </c>
      <c r="AY5302">
        <v>30</v>
      </c>
      <c r="AZ5302">
        <v>29</v>
      </c>
      <c r="BA5302">
        <v>45</v>
      </c>
      <c r="BB5302">
        <v>4</v>
      </c>
      <c r="BC5302">
        <v>21</v>
      </c>
      <c r="BD5302">
        <v>0</v>
      </c>
      <c r="BE5302">
        <v>0</v>
      </c>
      <c r="BF5302">
        <v>1</v>
      </c>
      <c r="BG5302">
        <v>0</v>
      </c>
      <c r="BH5302">
        <v>0</v>
      </c>
      <c r="BI5302">
        <v>30</v>
      </c>
      <c r="BJ5302">
        <v>8</v>
      </c>
      <c r="BK5302">
        <v>0</v>
      </c>
      <c r="BL5302">
        <v>7</v>
      </c>
      <c r="BM5302">
        <v>2</v>
      </c>
      <c r="BN5302">
        <v>8</v>
      </c>
      <c r="BO5302">
        <v>34</v>
      </c>
      <c r="BP5302">
        <v>7</v>
      </c>
      <c r="BQ5302">
        <v>10</v>
      </c>
      <c r="BR5302">
        <v>13</v>
      </c>
      <c r="BS5302">
        <v>7</v>
      </c>
      <c r="BT5302">
        <v>221</v>
      </c>
      <c r="BU5302" t="s">
        <v>5064</v>
      </c>
    </row>
    <row r="5303" spans="1:73">
      <c r="A5303" t="s">
        <v>4897</v>
      </c>
      <c r="B5303" t="s">
        <v>4898</v>
      </c>
      <c r="C5303">
        <v>178</v>
      </c>
      <c r="D5303" t="s">
        <v>119</v>
      </c>
      <c r="E5303" t="s">
        <v>78</v>
      </c>
      <c r="F5303" t="s">
        <v>77</v>
      </c>
      <c r="G5303">
        <v>0</v>
      </c>
      <c r="H5303">
        <v>1</v>
      </c>
      <c r="I5303">
        <v>0</v>
      </c>
      <c r="J5303">
        <v>0</v>
      </c>
      <c r="K5303">
        <v>0</v>
      </c>
      <c r="L5303">
        <v>5</v>
      </c>
      <c r="M5303">
        <v>0</v>
      </c>
      <c r="N5303">
        <v>3</v>
      </c>
      <c r="O5303">
        <v>0</v>
      </c>
      <c r="P5303">
        <v>0</v>
      </c>
      <c r="Q5303">
        <v>0</v>
      </c>
      <c r="R5303">
        <v>0</v>
      </c>
      <c r="S5303">
        <v>6</v>
      </c>
      <c r="T5303">
        <v>1</v>
      </c>
      <c r="U5303">
        <v>0</v>
      </c>
      <c r="V5303">
        <v>0</v>
      </c>
      <c r="W5303">
        <v>1</v>
      </c>
      <c r="X5303">
        <v>0</v>
      </c>
      <c r="Y5303">
        <v>0</v>
      </c>
      <c r="Z5303">
        <v>0</v>
      </c>
      <c r="AA5303">
        <v>0</v>
      </c>
      <c r="AB5303">
        <v>23</v>
      </c>
      <c r="AC5303">
        <v>0</v>
      </c>
      <c r="AD5303">
        <v>0</v>
      </c>
      <c r="AE5303">
        <v>0</v>
      </c>
      <c r="AF5303">
        <v>0</v>
      </c>
      <c r="AG5303">
        <v>0</v>
      </c>
      <c r="AH5303">
        <v>0</v>
      </c>
      <c r="AI5303">
        <v>1</v>
      </c>
      <c r="AJ5303">
        <v>0</v>
      </c>
      <c r="AK5303">
        <v>2</v>
      </c>
      <c r="AL5303">
        <v>0</v>
      </c>
      <c r="AM5303">
        <v>1</v>
      </c>
      <c r="AN5303">
        <v>0</v>
      </c>
      <c r="AO5303">
        <v>0</v>
      </c>
      <c r="AP5303">
        <v>0</v>
      </c>
      <c r="AQ5303">
        <v>1</v>
      </c>
      <c r="AR5303">
        <v>0</v>
      </c>
      <c r="AS5303">
        <v>1</v>
      </c>
      <c r="AT5303">
        <v>0</v>
      </c>
      <c r="AU5303">
        <v>1</v>
      </c>
      <c r="AV5303">
        <v>0</v>
      </c>
      <c r="AW5303">
        <v>0</v>
      </c>
      <c r="AX5303">
        <v>0</v>
      </c>
      <c r="AY5303">
        <v>8</v>
      </c>
      <c r="AZ5303">
        <v>2</v>
      </c>
      <c r="BA5303">
        <v>2</v>
      </c>
      <c r="BB5303">
        <v>0</v>
      </c>
      <c r="BC5303">
        <v>4</v>
      </c>
      <c r="BD5303">
        <v>0</v>
      </c>
      <c r="BE5303">
        <v>0</v>
      </c>
      <c r="BF5303">
        <v>0</v>
      </c>
      <c r="BG5303">
        <v>0</v>
      </c>
      <c r="BH5303">
        <v>0</v>
      </c>
      <c r="BI5303">
        <v>0</v>
      </c>
      <c r="BJ5303">
        <v>2</v>
      </c>
      <c r="BK5303">
        <v>0</v>
      </c>
      <c r="BL5303">
        <v>0</v>
      </c>
      <c r="BM5303">
        <v>0</v>
      </c>
      <c r="BN5303">
        <v>0</v>
      </c>
      <c r="BO5303">
        <v>4</v>
      </c>
      <c r="BP5303">
        <v>0</v>
      </c>
      <c r="BQ5303">
        <v>0</v>
      </c>
      <c r="BR5303">
        <v>0</v>
      </c>
      <c r="BS5303">
        <v>1</v>
      </c>
      <c r="BT5303">
        <v>41</v>
      </c>
      <c r="BU5303" t="s">
        <v>5065</v>
      </c>
    </row>
    <row r="5304" spans="1:73">
      <c r="A5304" t="s">
        <v>4897</v>
      </c>
      <c r="B5304" t="s">
        <v>4898</v>
      </c>
      <c r="C5304">
        <v>179</v>
      </c>
      <c r="D5304" t="s">
        <v>119</v>
      </c>
      <c r="E5304" t="s">
        <v>4910</v>
      </c>
      <c r="F5304" t="s">
        <v>101</v>
      </c>
      <c r="G5304">
        <v>0</v>
      </c>
      <c r="H5304">
        <v>5</v>
      </c>
      <c r="I5304">
        <v>2</v>
      </c>
      <c r="J5304">
        <v>0</v>
      </c>
      <c r="K5304">
        <v>0</v>
      </c>
      <c r="L5304">
        <v>7</v>
      </c>
      <c r="M5304">
        <v>0</v>
      </c>
      <c r="N5304">
        <v>13</v>
      </c>
      <c r="O5304">
        <v>0</v>
      </c>
      <c r="P5304">
        <v>0</v>
      </c>
      <c r="Q5304">
        <v>3</v>
      </c>
      <c r="R5304">
        <v>1</v>
      </c>
      <c r="S5304">
        <v>29</v>
      </c>
      <c r="T5304">
        <v>11</v>
      </c>
      <c r="U5304">
        <v>0</v>
      </c>
      <c r="V5304">
        <v>2</v>
      </c>
      <c r="W5304">
        <v>1</v>
      </c>
      <c r="X5304">
        <v>0</v>
      </c>
      <c r="Y5304">
        <v>0</v>
      </c>
      <c r="Z5304">
        <v>1</v>
      </c>
      <c r="AA5304">
        <v>0</v>
      </c>
      <c r="AB5304">
        <v>81</v>
      </c>
      <c r="AC5304">
        <v>2</v>
      </c>
      <c r="AD5304">
        <v>0</v>
      </c>
      <c r="AE5304">
        <v>0</v>
      </c>
      <c r="AF5304">
        <v>0</v>
      </c>
      <c r="AG5304">
        <v>0</v>
      </c>
      <c r="AH5304">
        <v>0</v>
      </c>
      <c r="AI5304">
        <v>13</v>
      </c>
      <c r="AJ5304">
        <v>0</v>
      </c>
      <c r="AK5304">
        <v>0</v>
      </c>
      <c r="AL5304">
        <v>1</v>
      </c>
      <c r="AM5304">
        <v>6</v>
      </c>
      <c r="AN5304">
        <v>0</v>
      </c>
      <c r="AO5304">
        <v>1</v>
      </c>
      <c r="AP5304">
        <v>1</v>
      </c>
      <c r="AQ5304">
        <v>2</v>
      </c>
      <c r="AR5304">
        <v>0</v>
      </c>
      <c r="AS5304">
        <v>0</v>
      </c>
      <c r="AT5304">
        <v>1</v>
      </c>
      <c r="AU5304">
        <v>7</v>
      </c>
      <c r="AV5304">
        <v>3</v>
      </c>
      <c r="AW5304">
        <v>2</v>
      </c>
      <c r="AX5304">
        <v>9</v>
      </c>
      <c r="AY5304">
        <v>21</v>
      </c>
      <c r="AZ5304">
        <v>11</v>
      </c>
      <c r="BA5304">
        <v>18</v>
      </c>
      <c r="BB5304">
        <v>7</v>
      </c>
      <c r="BC5304">
        <v>25</v>
      </c>
      <c r="BD5304">
        <v>0</v>
      </c>
      <c r="BE5304">
        <v>0</v>
      </c>
      <c r="BF5304">
        <v>3</v>
      </c>
      <c r="BG5304">
        <v>0</v>
      </c>
      <c r="BH5304">
        <v>0</v>
      </c>
      <c r="BI5304">
        <v>15</v>
      </c>
      <c r="BJ5304">
        <v>12</v>
      </c>
      <c r="BK5304">
        <v>0</v>
      </c>
      <c r="BL5304">
        <v>2</v>
      </c>
      <c r="BM5304">
        <v>0</v>
      </c>
      <c r="BN5304">
        <v>13</v>
      </c>
      <c r="BO5304">
        <v>22</v>
      </c>
      <c r="BP5304">
        <v>6</v>
      </c>
      <c r="BQ5304">
        <v>1</v>
      </c>
      <c r="BR5304">
        <v>1</v>
      </c>
      <c r="BS5304">
        <v>8</v>
      </c>
      <c r="BT5304">
        <v>146</v>
      </c>
      <c r="BU5304" t="s">
        <v>5066</v>
      </c>
    </row>
    <row r="5305" spans="1:73">
      <c r="A5305" t="s">
        <v>4897</v>
      </c>
      <c r="B5305" t="s">
        <v>4898</v>
      </c>
      <c r="C5305">
        <v>180</v>
      </c>
      <c r="D5305" t="s">
        <v>119</v>
      </c>
      <c r="E5305" t="s">
        <v>78</v>
      </c>
      <c r="F5305" t="s">
        <v>77</v>
      </c>
      <c r="G5305">
        <v>0</v>
      </c>
      <c r="H5305">
        <v>0</v>
      </c>
      <c r="I5305">
        <v>0</v>
      </c>
      <c r="J5305">
        <v>0</v>
      </c>
      <c r="K5305">
        <v>0</v>
      </c>
      <c r="L5305">
        <v>1</v>
      </c>
      <c r="M5305">
        <v>0</v>
      </c>
      <c r="N5305">
        <v>1</v>
      </c>
      <c r="O5305">
        <v>0</v>
      </c>
      <c r="P5305">
        <v>0</v>
      </c>
      <c r="Q5305">
        <v>0</v>
      </c>
      <c r="R5305">
        <v>0</v>
      </c>
      <c r="S5305">
        <v>0</v>
      </c>
      <c r="T5305">
        <v>0</v>
      </c>
      <c r="U5305">
        <v>0</v>
      </c>
      <c r="V5305">
        <v>0</v>
      </c>
      <c r="W5305">
        <v>0</v>
      </c>
      <c r="X5305">
        <v>0</v>
      </c>
      <c r="Y5305">
        <v>0</v>
      </c>
      <c r="Z5305">
        <v>0</v>
      </c>
      <c r="AA5305">
        <v>0</v>
      </c>
      <c r="AB5305">
        <v>6</v>
      </c>
      <c r="AC5305">
        <v>0</v>
      </c>
      <c r="AD5305">
        <v>0</v>
      </c>
      <c r="AE5305">
        <v>0</v>
      </c>
      <c r="AF5305">
        <v>0</v>
      </c>
      <c r="AG5305">
        <v>0</v>
      </c>
      <c r="AH5305">
        <v>1</v>
      </c>
      <c r="AI5305">
        <v>0</v>
      </c>
      <c r="AJ5305">
        <v>0</v>
      </c>
      <c r="AK5305">
        <v>0</v>
      </c>
      <c r="AL5305">
        <v>0</v>
      </c>
      <c r="AM5305">
        <v>1</v>
      </c>
      <c r="AN5305">
        <v>0</v>
      </c>
      <c r="AO5305">
        <v>0</v>
      </c>
      <c r="AP5305">
        <v>0</v>
      </c>
      <c r="AQ5305">
        <v>0</v>
      </c>
      <c r="AR5305">
        <v>0</v>
      </c>
      <c r="AS5305">
        <v>0</v>
      </c>
      <c r="AT5305">
        <v>0</v>
      </c>
      <c r="AU5305">
        <v>0</v>
      </c>
      <c r="AV5305">
        <v>0</v>
      </c>
      <c r="AW5305">
        <v>0</v>
      </c>
      <c r="AX5305">
        <v>1</v>
      </c>
      <c r="AY5305">
        <v>1</v>
      </c>
      <c r="AZ5305">
        <v>5</v>
      </c>
      <c r="BA5305">
        <v>2</v>
      </c>
      <c r="BB5305">
        <v>0</v>
      </c>
      <c r="BC5305">
        <v>0</v>
      </c>
      <c r="BD5305">
        <v>0</v>
      </c>
      <c r="BE5305">
        <v>0</v>
      </c>
      <c r="BF5305">
        <v>0</v>
      </c>
      <c r="BG5305">
        <v>0</v>
      </c>
      <c r="BH5305">
        <v>0</v>
      </c>
      <c r="BI5305">
        <v>0</v>
      </c>
      <c r="BJ5305">
        <v>0</v>
      </c>
      <c r="BK5305">
        <v>0</v>
      </c>
      <c r="BL5305">
        <v>0</v>
      </c>
      <c r="BM5305">
        <v>0</v>
      </c>
      <c r="BN5305">
        <v>0</v>
      </c>
      <c r="BO5305">
        <v>5</v>
      </c>
      <c r="BP5305">
        <v>0</v>
      </c>
      <c r="BQ5305">
        <v>0</v>
      </c>
      <c r="BR5305">
        <v>0</v>
      </c>
      <c r="BS5305">
        <v>1</v>
      </c>
      <c r="BT5305">
        <v>12</v>
      </c>
      <c r="BU5305" t="s">
        <v>5067</v>
      </c>
    </row>
    <row r="5306" spans="1:73">
      <c r="A5306" t="s">
        <v>4897</v>
      </c>
      <c r="B5306" t="s">
        <v>4898</v>
      </c>
      <c r="C5306">
        <v>181</v>
      </c>
      <c r="D5306" t="s">
        <v>119</v>
      </c>
      <c r="E5306" t="s">
        <v>4910</v>
      </c>
      <c r="F5306" t="s">
        <v>101</v>
      </c>
      <c r="G5306">
        <v>1</v>
      </c>
      <c r="H5306">
        <v>6</v>
      </c>
      <c r="I5306">
        <v>5</v>
      </c>
      <c r="J5306">
        <v>0</v>
      </c>
      <c r="K5306">
        <v>0</v>
      </c>
      <c r="L5306">
        <v>6</v>
      </c>
      <c r="M5306">
        <v>0</v>
      </c>
      <c r="N5306">
        <v>9</v>
      </c>
      <c r="O5306">
        <v>0</v>
      </c>
      <c r="P5306">
        <v>0</v>
      </c>
      <c r="Q5306">
        <v>2</v>
      </c>
      <c r="R5306">
        <v>0</v>
      </c>
      <c r="S5306">
        <v>21</v>
      </c>
      <c r="T5306">
        <v>11</v>
      </c>
      <c r="U5306">
        <v>0</v>
      </c>
      <c r="V5306">
        <v>3</v>
      </c>
      <c r="W5306">
        <v>2</v>
      </c>
      <c r="X5306">
        <v>0</v>
      </c>
      <c r="Y5306">
        <v>0</v>
      </c>
      <c r="Z5306">
        <v>1</v>
      </c>
      <c r="AA5306">
        <v>0</v>
      </c>
      <c r="AB5306">
        <v>58</v>
      </c>
      <c r="AC5306">
        <v>0</v>
      </c>
      <c r="AD5306">
        <v>0</v>
      </c>
      <c r="AE5306">
        <v>0</v>
      </c>
      <c r="AF5306">
        <v>0</v>
      </c>
      <c r="AG5306">
        <v>0</v>
      </c>
      <c r="AH5306">
        <v>4</v>
      </c>
      <c r="AI5306">
        <v>11</v>
      </c>
      <c r="AJ5306">
        <v>0</v>
      </c>
      <c r="AK5306">
        <v>0</v>
      </c>
      <c r="AL5306">
        <v>0</v>
      </c>
      <c r="AM5306">
        <v>6</v>
      </c>
      <c r="AN5306">
        <v>3</v>
      </c>
      <c r="AO5306">
        <v>2</v>
      </c>
      <c r="AP5306">
        <v>2</v>
      </c>
      <c r="AQ5306">
        <v>0</v>
      </c>
      <c r="AR5306">
        <v>0</v>
      </c>
      <c r="AS5306">
        <v>0</v>
      </c>
      <c r="AT5306">
        <v>1</v>
      </c>
      <c r="AU5306">
        <v>0</v>
      </c>
      <c r="AV5306">
        <v>0</v>
      </c>
      <c r="AW5306">
        <v>3</v>
      </c>
      <c r="AX5306">
        <v>13</v>
      </c>
      <c r="AY5306">
        <v>9</v>
      </c>
      <c r="AZ5306">
        <v>10</v>
      </c>
      <c r="BA5306">
        <v>19</v>
      </c>
      <c r="BB5306">
        <v>2</v>
      </c>
      <c r="BC5306">
        <v>16</v>
      </c>
      <c r="BD5306">
        <v>0</v>
      </c>
      <c r="BE5306">
        <v>0</v>
      </c>
      <c r="BF5306">
        <v>0</v>
      </c>
      <c r="BG5306">
        <v>0</v>
      </c>
      <c r="BH5306">
        <v>0</v>
      </c>
      <c r="BI5306">
        <v>11</v>
      </c>
      <c r="BJ5306">
        <v>5</v>
      </c>
      <c r="BK5306">
        <v>0</v>
      </c>
      <c r="BL5306">
        <v>0</v>
      </c>
      <c r="BM5306">
        <v>0</v>
      </c>
      <c r="BN5306">
        <v>9</v>
      </c>
      <c r="BO5306">
        <v>11</v>
      </c>
      <c r="BP5306">
        <v>4</v>
      </c>
      <c r="BQ5306">
        <v>0</v>
      </c>
      <c r="BR5306">
        <v>3</v>
      </c>
      <c r="BS5306">
        <v>1</v>
      </c>
      <c r="BT5306">
        <v>100</v>
      </c>
      <c r="BU5306" t="s">
        <v>5068</v>
      </c>
    </row>
    <row r="5307" spans="1:73">
      <c r="A5307" t="s">
        <v>4897</v>
      </c>
      <c r="B5307" t="s">
        <v>4898</v>
      </c>
      <c r="C5307">
        <v>182</v>
      </c>
      <c r="D5307" t="s">
        <v>119</v>
      </c>
      <c r="E5307" t="s">
        <v>78</v>
      </c>
      <c r="F5307" t="s">
        <v>77</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0</v>
      </c>
      <c r="BB5307">
        <v>0</v>
      </c>
      <c r="BC5307">
        <v>0</v>
      </c>
      <c r="BD5307">
        <v>0</v>
      </c>
      <c r="BE5307">
        <v>0</v>
      </c>
      <c r="BF5307">
        <v>0</v>
      </c>
      <c r="BG5307">
        <v>0</v>
      </c>
      <c r="BH5307">
        <v>0</v>
      </c>
      <c r="BI5307">
        <v>0</v>
      </c>
      <c r="BJ5307">
        <v>0</v>
      </c>
      <c r="BK5307">
        <v>0</v>
      </c>
      <c r="BL5307">
        <v>0</v>
      </c>
      <c r="BM5307">
        <v>0</v>
      </c>
      <c r="BN5307">
        <v>0</v>
      </c>
      <c r="BO5307">
        <v>0</v>
      </c>
      <c r="BP5307">
        <v>0</v>
      </c>
      <c r="BQ5307">
        <v>0</v>
      </c>
      <c r="BR5307">
        <v>0</v>
      </c>
      <c r="BS5307">
        <v>1</v>
      </c>
      <c r="BT5307">
        <v>7</v>
      </c>
      <c r="BU5307" t="s">
        <v>5069</v>
      </c>
    </row>
    <row r="5308" spans="1:73">
      <c r="A5308" t="s">
        <v>4897</v>
      </c>
      <c r="B5308" t="s">
        <v>4898</v>
      </c>
      <c r="C5308">
        <v>183</v>
      </c>
      <c r="D5308" t="s">
        <v>119</v>
      </c>
      <c r="E5308" t="s">
        <v>2904</v>
      </c>
      <c r="F5308" t="s">
        <v>92</v>
      </c>
      <c r="G5308">
        <v>0</v>
      </c>
      <c r="H5308">
        <v>15</v>
      </c>
      <c r="I5308">
        <v>5</v>
      </c>
      <c r="J5308">
        <v>0</v>
      </c>
      <c r="K5308">
        <v>0</v>
      </c>
      <c r="L5308">
        <v>9</v>
      </c>
      <c r="M5308">
        <v>0</v>
      </c>
      <c r="N5308">
        <v>15</v>
      </c>
      <c r="O5308">
        <v>0</v>
      </c>
      <c r="P5308">
        <v>0</v>
      </c>
      <c r="Q5308">
        <v>2</v>
      </c>
      <c r="R5308">
        <v>0</v>
      </c>
      <c r="S5308">
        <v>10</v>
      </c>
      <c r="T5308">
        <v>4</v>
      </c>
      <c r="U5308">
        <v>0</v>
      </c>
      <c r="V5308">
        <v>1</v>
      </c>
      <c r="W5308">
        <v>2</v>
      </c>
      <c r="X5308">
        <v>0</v>
      </c>
      <c r="Y5308">
        <v>0</v>
      </c>
      <c r="Z5308">
        <v>0</v>
      </c>
      <c r="AA5308">
        <v>0</v>
      </c>
      <c r="AB5308">
        <v>85</v>
      </c>
      <c r="AC5308">
        <v>0</v>
      </c>
      <c r="AD5308">
        <v>0</v>
      </c>
      <c r="AE5308">
        <v>0</v>
      </c>
      <c r="AF5308">
        <v>2</v>
      </c>
      <c r="AG5308">
        <v>0</v>
      </c>
      <c r="AH5308">
        <v>0</v>
      </c>
      <c r="AI5308">
        <v>1</v>
      </c>
      <c r="AJ5308">
        <v>0</v>
      </c>
      <c r="AK5308">
        <v>0</v>
      </c>
      <c r="AL5308">
        <v>1</v>
      </c>
      <c r="AM5308">
        <v>12</v>
      </c>
      <c r="AN5308">
        <v>0</v>
      </c>
      <c r="AO5308">
        <v>4</v>
      </c>
      <c r="AP5308">
        <v>2</v>
      </c>
      <c r="AQ5308">
        <v>1</v>
      </c>
      <c r="AR5308">
        <v>0</v>
      </c>
      <c r="AS5308">
        <v>0</v>
      </c>
      <c r="AT5308">
        <v>1</v>
      </c>
      <c r="AU5308">
        <v>5</v>
      </c>
      <c r="AV5308">
        <v>0</v>
      </c>
      <c r="AW5308">
        <v>5</v>
      </c>
      <c r="AX5308">
        <v>4</v>
      </c>
      <c r="AY5308">
        <v>21</v>
      </c>
      <c r="AZ5308">
        <v>21</v>
      </c>
      <c r="BA5308">
        <v>18</v>
      </c>
      <c r="BB5308">
        <v>2</v>
      </c>
      <c r="BC5308">
        <v>15</v>
      </c>
      <c r="BD5308">
        <v>0</v>
      </c>
      <c r="BE5308">
        <v>0</v>
      </c>
      <c r="BF5308">
        <v>0</v>
      </c>
      <c r="BG5308">
        <v>0</v>
      </c>
      <c r="BH5308">
        <v>0</v>
      </c>
      <c r="BI5308">
        <v>11</v>
      </c>
      <c r="BJ5308">
        <v>9</v>
      </c>
      <c r="BK5308">
        <v>0</v>
      </c>
      <c r="BL5308">
        <v>2</v>
      </c>
      <c r="BM5308">
        <v>1</v>
      </c>
      <c r="BN5308">
        <v>0</v>
      </c>
      <c r="BO5308">
        <v>26</v>
      </c>
      <c r="BP5308">
        <v>0</v>
      </c>
      <c r="BQ5308">
        <v>0</v>
      </c>
      <c r="BR5308">
        <v>2</v>
      </c>
      <c r="BS5308">
        <v>9</v>
      </c>
      <c r="BT5308">
        <v>147</v>
      </c>
      <c r="BU5308" t="s">
        <v>5070</v>
      </c>
    </row>
    <row r="5309" spans="1:73">
      <c r="A5309" t="s">
        <v>4897</v>
      </c>
      <c r="B5309" t="s">
        <v>4898</v>
      </c>
      <c r="C5309">
        <v>184</v>
      </c>
      <c r="D5309" t="s">
        <v>119</v>
      </c>
      <c r="E5309" t="s">
        <v>78</v>
      </c>
      <c r="F5309" t="s">
        <v>77</v>
      </c>
      <c r="G5309">
        <v>0</v>
      </c>
      <c r="H5309">
        <v>0</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0</v>
      </c>
      <c r="BB5309">
        <v>0</v>
      </c>
      <c r="BC5309">
        <v>0</v>
      </c>
      <c r="BD5309">
        <v>0</v>
      </c>
      <c r="BE5309">
        <v>0</v>
      </c>
      <c r="BF5309">
        <v>0</v>
      </c>
      <c r="BG5309">
        <v>0</v>
      </c>
      <c r="BH5309">
        <v>0</v>
      </c>
      <c r="BI5309">
        <v>0</v>
      </c>
      <c r="BJ5309">
        <v>0</v>
      </c>
      <c r="BK5309">
        <v>0</v>
      </c>
      <c r="BL5309">
        <v>0</v>
      </c>
      <c r="BM5309">
        <v>0</v>
      </c>
      <c r="BN5309">
        <v>0</v>
      </c>
      <c r="BO5309">
        <v>0</v>
      </c>
      <c r="BP5309">
        <v>0</v>
      </c>
      <c r="BQ5309">
        <v>0</v>
      </c>
      <c r="BR5309">
        <v>0</v>
      </c>
      <c r="BS5309">
        <v>1</v>
      </c>
      <c r="BT5309">
        <v>2</v>
      </c>
      <c r="BU5309" t="s">
        <v>4956</v>
      </c>
    </row>
    <row r="5310" spans="1:73">
      <c r="A5310" t="s">
        <v>4897</v>
      </c>
      <c r="B5310" t="s">
        <v>4898</v>
      </c>
      <c r="C5310">
        <v>185</v>
      </c>
      <c r="D5310" t="s">
        <v>119</v>
      </c>
      <c r="E5310" t="s">
        <v>4923</v>
      </c>
      <c r="F5310" t="s">
        <v>101</v>
      </c>
      <c r="G5310">
        <v>5</v>
      </c>
      <c r="H5310">
        <v>16</v>
      </c>
      <c r="I5310">
        <v>12</v>
      </c>
      <c r="J5310">
        <v>0</v>
      </c>
      <c r="K5310">
        <v>0</v>
      </c>
      <c r="L5310">
        <v>23</v>
      </c>
      <c r="M5310">
        <v>0</v>
      </c>
      <c r="N5310">
        <v>46</v>
      </c>
      <c r="O5310">
        <v>0</v>
      </c>
      <c r="P5310">
        <v>0</v>
      </c>
      <c r="Q5310">
        <v>2</v>
      </c>
      <c r="R5310">
        <v>3</v>
      </c>
      <c r="S5310">
        <v>44</v>
      </c>
      <c r="T5310">
        <v>18</v>
      </c>
      <c r="U5310">
        <v>0</v>
      </c>
      <c r="V5310">
        <v>10</v>
      </c>
      <c r="W5310">
        <v>4</v>
      </c>
      <c r="X5310">
        <v>0</v>
      </c>
      <c r="Y5310">
        <v>0</v>
      </c>
      <c r="Z5310">
        <v>0</v>
      </c>
      <c r="AA5310">
        <v>0</v>
      </c>
      <c r="AB5310">
        <v>217</v>
      </c>
      <c r="AC5310">
        <v>6</v>
      </c>
      <c r="AD5310">
        <v>0</v>
      </c>
      <c r="AE5310">
        <v>0</v>
      </c>
      <c r="AF5310">
        <v>0</v>
      </c>
      <c r="AG5310">
        <v>0</v>
      </c>
      <c r="AH5310">
        <v>2</v>
      </c>
      <c r="AI5310">
        <v>12</v>
      </c>
      <c r="AJ5310">
        <v>0</v>
      </c>
      <c r="AK5310">
        <v>1</v>
      </c>
      <c r="AL5310">
        <v>5</v>
      </c>
      <c r="AM5310">
        <v>28</v>
      </c>
      <c r="AN5310">
        <v>9</v>
      </c>
      <c r="AO5310">
        <v>5</v>
      </c>
      <c r="AP5310">
        <v>5</v>
      </c>
      <c r="AQ5310">
        <v>3</v>
      </c>
      <c r="AR5310">
        <v>1</v>
      </c>
      <c r="AS5310">
        <v>0</v>
      </c>
      <c r="AT5310">
        <v>1</v>
      </c>
      <c r="AU5310">
        <v>5</v>
      </c>
      <c r="AV5310">
        <v>0</v>
      </c>
      <c r="AW5310">
        <v>9</v>
      </c>
      <c r="AX5310">
        <v>28</v>
      </c>
      <c r="AY5310">
        <v>44</v>
      </c>
      <c r="AZ5310">
        <v>41</v>
      </c>
      <c r="BA5310">
        <v>58</v>
      </c>
      <c r="BB5310">
        <v>20</v>
      </c>
      <c r="BC5310">
        <v>37</v>
      </c>
      <c r="BD5310">
        <v>0</v>
      </c>
      <c r="BE5310">
        <v>0</v>
      </c>
      <c r="BF5310">
        <v>0</v>
      </c>
      <c r="BG5310">
        <v>0</v>
      </c>
      <c r="BH5310">
        <v>0</v>
      </c>
      <c r="BI5310">
        <v>33</v>
      </c>
      <c r="BJ5310">
        <v>13</v>
      </c>
      <c r="BK5310">
        <v>0</v>
      </c>
      <c r="BL5310">
        <v>10</v>
      </c>
      <c r="BM5310">
        <v>5</v>
      </c>
      <c r="BN5310">
        <v>14</v>
      </c>
      <c r="BO5310">
        <v>58</v>
      </c>
      <c r="BP5310">
        <v>3</v>
      </c>
      <c r="BQ5310">
        <v>7</v>
      </c>
      <c r="BR5310">
        <v>17</v>
      </c>
      <c r="BS5310">
        <v>13</v>
      </c>
      <c r="BT5310">
        <v>344</v>
      </c>
      <c r="BU5310" t="s">
        <v>5071</v>
      </c>
    </row>
    <row r="5311" spans="1:73">
      <c r="A5311" t="s">
        <v>4897</v>
      </c>
      <c r="B5311" t="s">
        <v>4898</v>
      </c>
      <c r="C5311">
        <v>186</v>
      </c>
      <c r="D5311" t="s">
        <v>119</v>
      </c>
      <c r="E5311" t="s">
        <v>78</v>
      </c>
      <c r="F5311" t="s">
        <v>77</v>
      </c>
      <c r="G5311">
        <v>0</v>
      </c>
      <c r="H5311">
        <v>4</v>
      </c>
      <c r="I5311">
        <v>0</v>
      </c>
      <c r="J5311">
        <v>0</v>
      </c>
      <c r="K5311">
        <v>0</v>
      </c>
      <c r="L5311">
        <v>3</v>
      </c>
      <c r="M5311">
        <v>0</v>
      </c>
      <c r="N5311">
        <v>5</v>
      </c>
      <c r="O5311">
        <v>0</v>
      </c>
      <c r="P5311">
        <v>0</v>
      </c>
      <c r="Q5311">
        <v>1</v>
      </c>
      <c r="R5311">
        <v>0</v>
      </c>
      <c r="S5311">
        <v>8</v>
      </c>
      <c r="T5311">
        <v>5</v>
      </c>
      <c r="U5311">
        <v>0</v>
      </c>
      <c r="V5311">
        <v>1</v>
      </c>
      <c r="W5311">
        <v>0</v>
      </c>
      <c r="X5311">
        <v>0</v>
      </c>
      <c r="Y5311">
        <v>0</v>
      </c>
      <c r="Z5311">
        <v>0</v>
      </c>
      <c r="AA5311">
        <v>0</v>
      </c>
      <c r="AB5311">
        <v>32</v>
      </c>
      <c r="AC5311">
        <v>0</v>
      </c>
      <c r="AD5311">
        <v>0</v>
      </c>
      <c r="AE5311">
        <v>0</v>
      </c>
      <c r="AF5311">
        <v>0</v>
      </c>
      <c r="AG5311">
        <v>0</v>
      </c>
      <c r="AH5311">
        <v>0</v>
      </c>
      <c r="AI5311">
        <v>3</v>
      </c>
      <c r="AJ5311">
        <v>0</v>
      </c>
      <c r="AK5311">
        <v>1</v>
      </c>
      <c r="AL5311">
        <v>1</v>
      </c>
      <c r="AM5311">
        <v>2</v>
      </c>
      <c r="AN5311">
        <v>0</v>
      </c>
      <c r="AO5311">
        <v>0</v>
      </c>
      <c r="AP5311">
        <v>0</v>
      </c>
      <c r="AQ5311">
        <v>0</v>
      </c>
      <c r="AR5311">
        <v>0</v>
      </c>
      <c r="AS5311">
        <v>0</v>
      </c>
      <c r="AT5311">
        <v>0</v>
      </c>
      <c r="AU5311">
        <v>2</v>
      </c>
      <c r="AV5311">
        <v>1</v>
      </c>
      <c r="AW5311">
        <v>0</v>
      </c>
      <c r="AX5311">
        <v>7</v>
      </c>
      <c r="AY5311">
        <v>7</v>
      </c>
      <c r="AZ5311">
        <v>6</v>
      </c>
      <c r="BA5311">
        <v>9</v>
      </c>
      <c r="BB5311">
        <v>0</v>
      </c>
      <c r="BC5311">
        <v>8</v>
      </c>
      <c r="BD5311">
        <v>0</v>
      </c>
      <c r="BE5311">
        <v>0</v>
      </c>
      <c r="BF5311">
        <v>1</v>
      </c>
      <c r="BG5311">
        <v>0</v>
      </c>
      <c r="BH5311">
        <v>0</v>
      </c>
      <c r="BI5311">
        <v>8</v>
      </c>
      <c r="BJ5311">
        <v>1</v>
      </c>
      <c r="BK5311">
        <v>0</v>
      </c>
      <c r="BL5311">
        <v>0</v>
      </c>
      <c r="BM5311">
        <v>0</v>
      </c>
      <c r="BN5311">
        <v>3</v>
      </c>
      <c r="BO5311">
        <v>8</v>
      </c>
      <c r="BP5311">
        <v>0</v>
      </c>
      <c r="BQ5311">
        <v>0</v>
      </c>
      <c r="BR5311">
        <v>5</v>
      </c>
      <c r="BS5311">
        <v>3</v>
      </c>
      <c r="BT5311">
        <v>48</v>
      </c>
      <c r="BU5311" t="s">
        <v>5072</v>
      </c>
    </row>
    <row r="5312" spans="1:73">
      <c r="A5312" t="s">
        <v>4897</v>
      </c>
      <c r="B5312" t="s">
        <v>4898</v>
      </c>
      <c r="C5312">
        <v>187</v>
      </c>
      <c r="D5312" t="s">
        <v>119</v>
      </c>
      <c r="E5312" t="s">
        <v>4923</v>
      </c>
      <c r="F5312" t="s">
        <v>101</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v>0</v>
      </c>
      <c r="BC5312">
        <v>0</v>
      </c>
      <c r="BD5312">
        <v>0</v>
      </c>
      <c r="BE5312">
        <v>0</v>
      </c>
      <c r="BF5312">
        <v>0</v>
      </c>
      <c r="BG5312">
        <v>0</v>
      </c>
      <c r="BH5312">
        <v>0</v>
      </c>
      <c r="BI5312">
        <v>0</v>
      </c>
      <c r="BJ5312">
        <v>0</v>
      </c>
      <c r="BK5312">
        <v>0</v>
      </c>
      <c r="BL5312">
        <v>0</v>
      </c>
      <c r="BM5312">
        <v>0</v>
      </c>
      <c r="BN5312">
        <v>0</v>
      </c>
      <c r="BO5312">
        <v>0</v>
      </c>
      <c r="BP5312">
        <v>0</v>
      </c>
      <c r="BQ5312">
        <v>0</v>
      </c>
      <c r="BR5312">
        <v>0</v>
      </c>
      <c r="BS5312">
        <v>1</v>
      </c>
      <c r="BT5312">
        <v>3</v>
      </c>
      <c r="BU5312" t="s">
        <v>5073</v>
      </c>
    </row>
    <row r="5313" spans="1:73">
      <c r="A5313" t="s">
        <v>4897</v>
      </c>
      <c r="B5313" t="s">
        <v>4898</v>
      </c>
      <c r="C5313">
        <v>188</v>
      </c>
      <c r="D5313" t="s">
        <v>119</v>
      </c>
      <c r="E5313" t="s">
        <v>78</v>
      </c>
      <c r="F5313" t="s">
        <v>77</v>
      </c>
      <c r="G5313">
        <v>1</v>
      </c>
      <c r="H5313">
        <v>3</v>
      </c>
      <c r="I5313">
        <v>0</v>
      </c>
      <c r="J5313">
        <v>0</v>
      </c>
      <c r="K5313">
        <v>0</v>
      </c>
      <c r="L5313">
        <v>6</v>
      </c>
      <c r="M5313">
        <v>0</v>
      </c>
      <c r="N5313">
        <v>16</v>
      </c>
      <c r="O5313">
        <v>0</v>
      </c>
      <c r="P5313">
        <v>0</v>
      </c>
      <c r="Q5313">
        <v>0</v>
      </c>
      <c r="R5313">
        <v>0</v>
      </c>
      <c r="S5313">
        <v>15</v>
      </c>
      <c r="T5313">
        <v>7</v>
      </c>
      <c r="U5313">
        <v>0</v>
      </c>
      <c r="V5313">
        <v>4</v>
      </c>
      <c r="W5313">
        <v>1</v>
      </c>
      <c r="X5313">
        <v>0</v>
      </c>
      <c r="Y5313">
        <v>0</v>
      </c>
      <c r="Z5313">
        <v>0</v>
      </c>
      <c r="AA5313">
        <v>0</v>
      </c>
      <c r="AB5313">
        <v>72</v>
      </c>
      <c r="AC5313">
        <v>2</v>
      </c>
      <c r="AD5313">
        <v>0</v>
      </c>
      <c r="AE5313">
        <v>0</v>
      </c>
      <c r="AF5313">
        <v>0</v>
      </c>
      <c r="AG5313">
        <v>0</v>
      </c>
      <c r="AH5313">
        <v>3</v>
      </c>
      <c r="AI5313">
        <v>8</v>
      </c>
      <c r="AJ5313">
        <v>0</v>
      </c>
      <c r="AK5313">
        <v>0</v>
      </c>
      <c r="AL5313">
        <v>0</v>
      </c>
      <c r="AM5313">
        <v>5</v>
      </c>
      <c r="AN5313">
        <v>0</v>
      </c>
      <c r="AO5313">
        <v>1</v>
      </c>
      <c r="AP5313">
        <v>8</v>
      </c>
      <c r="AQ5313">
        <v>0</v>
      </c>
      <c r="AR5313">
        <v>0</v>
      </c>
      <c r="AS5313">
        <v>0</v>
      </c>
      <c r="AT5313">
        <v>3</v>
      </c>
      <c r="AU5313">
        <v>2</v>
      </c>
      <c r="AV5313">
        <v>0</v>
      </c>
      <c r="AW5313">
        <v>0</v>
      </c>
      <c r="AX5313">
        <v>9</v>
      </c>
      <c r="AY5313">
        <v>19</v>
      </c>
      <c r="AZ5313">
        <v>16</v>
      </c>
      <c r="BA5313">
        <v>15</v>
      </c>
      <c r="BB5313">
        <v>3</v>
      </c>
      <c r="BC5313">
        <v>19</v>
      </c>
      <c r="BD5313">
        <v>0</v>
      </c>
      <c r="BE5313">
        <v>0</v>
      </c>
      <c r="BF5313">
        <v>0</v>
      </c>
      <c r="BG5313">
        <v>0</v>
      </c>
      <c r="BH5313">
        <v>0</v>
      </c>
      <c r="BI5313">
        <v>9</v>
      </c>
      <c r="BJ5313">
        <v>6</v>
      </c>
      <c r="BK5313">
        <v>0</v>
      </c>
      <c r="BL5313">
        <v>2</v>
      </c>
      <c r="BM5313">
        <v>0</v>
      </c>
      <c r="BN5313">
        <v>4</v>
      </c>
      <c r="BO5313">
        <v>20</v>
      </c>
      <c r="BP5313">
        <v>2</v>
      </c>
      <c r="BQ5313">
        <v>0</v>
      </c>
      <c r="BR5313">
        <v>3</v>
      </c>
      <c r="BS5313">
        <v>9</v>
      </c>
      <c r="BT5313">
        <v>122</v>
      </c>
      <c r="BU5313" t="s">
        <v>5074</v>
      </c>
    </row>
    <row r="5314" spans="1:73">
      <c r="A5314" t="s">
        <v>4897</v>
      </c>
      <c r="B5314" t="s">
        <v>4898</v>
      </c>
      <c r="C5314">
        <v>189</v>
      </c>
      <c r="D5314" t="s">
        <v>119</v>
      </c>
      <c r="E5314" t="s">
        <v>4918</v>
      </c>
      <c r="F5314" t="s">
        <v>92</v>
      </c>
      <c r="G5314">
        <v>1</v>
      </c>
      <c r="H5314">
        <v>12</v>
      </c>
      <c r="I5314">
        <v>0</v>
      </c>
      <c r="J5314">
        <v>0</v>
      </c>
      <c r="K5314">
        <v>0</v>
      </c>
      <c r="L5314">
        <v>15</v>
      </c>
      <c r="M5314">
        <v>0</v>
      </c>
      <c r="N5314">
        <v>19</v>
      </c>
      <c r="O5314">
        <v>0</v>
      </c>
      <c r="P5314">
        <v>0</v>
      </c>
      <c r="Q5314">
        <v>1</v>
      </c>
      <c r="R5314">
        <v>0</v>
      </c>
      <c r="S5314">
        <v>23</v>
      </c>
      <c r="T5314">
        <v>9</v>
      </c>
      <c r="U5314">
        <v>0</v>
      </c>
      <c r="V5314">
        <v>5</v>
      </c>
      <c r="W5314">
        <v>10</v>
      </c>
      <c r="X5314">
        <v>0</v>
      </c>
      <c r="Y5314">
        <v>0</v>
      </c>
      <c r="Z5314">
        <v>0</v>
      </c>
      <c r="AA5314">
        <v>0</v>
      </c>
      <c r="AB5314">
        <v>115</v>
      </c>
      <c r="AC5314">
        <v>1</v>
      </c>
      <c r="AD5314">
        <v>0</v>
      </c>
      <c r="AE5314">
        <v>0</v>
      </c>
      <c r="AF5314">
        <v>0</v>
      </c>
      <c r="AG5314">
        <v>0</v>
      </c>
      <c r="AH5314">
        <v>1</v>
      </c>
      <c r="AI5314">
        <v>7</v>
      </c>
      <c r="AJ5314">
        <v>0</v>
      </c>
      <c r="AK5314">
        <v>0</v>
      </c>
      <c r="AL5314">
        <v>1</v>
      </c>
      <c r="AM5314">
        <v>22</v>
      </c>
      <c r="AN5314">
        <v>0</v>
      </c>
      <c r="AO5314">
        <v>0</v>
      </c>
      <c r="AP5314">
        <v>6</v>
      </c>
      <c r="AQ5314">
        <v>9</v>
      </c>
      <c r="AR5314">
        <v>0</v>
      </c>
      <c r="AS5314">
        <v>0</v>
      </c>
      <c r="AT5314">
        <v>1</v>
      </c>
      <c r="AU5314">
        <v>2</v>
      </c>
      <c r="AV5314">
        <v>1</v>
      </c>
      <c r="AW5314">
        <v>0</v>
      </c>
      <c r="AX5314">
        <v>8</v>
      </c>
      <c r="AY5314">
        <v>22</v>
      </c>
      <c r="AZ5314">
        <v>20</v>
      </c>
      <c r="BA5314">
        <v>32</v>
      </c>
      <c r="BB5314">
        <v>0</v>
      </c>
      <c r="BC5314">
        <v>18</v>
      </c>
      <c r="BD5314">
        <v>0</v>
      </c>
      <c r="BE5314">
        <v>0</v>
      </c>
      <c r="BF5314">
        <v>1</v>
      </c>
      <c r="BG5314">
        <v>0</v>
      </c>
      <c r="BH5314">
        <v>0</v>
      </c>
      <c r="BI5314">
        <v>10</v>
      </c>
      <c r="BJ5314">
        <v>10</v>
      </c>
      <c r="BK5314">
        <v>0</v>
      </c>
      <c r="BL5314">
        <v>4</v>
      </c>
      <c r="BM5314">
        <v>0</v>
      </c>
      <c r="BN5314">
        <v>2</v>
      </c>
      <c r="BO5314">
        <v>27</v>
      </c>
      <c r="BP5314">
        <v>2</v>
      </c>
      <c r="BQ5314">
        <v>1</v>
      </c>
      <c r="BR5314">
        <v>5</v>
      </c>
      <c r="BS5314">
        <v>9</v>
      </c>
      <c r="BT5314">
        <v>174</v>
      </c>
      <c r="BU5314" t="s">
        <v>5075</v>
      </c>
    </row>
    <row r="5315" spans="1:73">
      <c r="A5315" t="s">
        <v>4897</v>
      </c>
      <c r="B5315" t="s">
        <v>4898</v>
      </c>
      <c r="C5315">
        <v>190</v>
      </c>
      <c r="D5315" t="s">
        <v>119</v>
      </c>
      <c r="E5315" t="s">
        <v>78</v>
      </c>
      <c r="F5315" t="s">
        <v>77</v>
      </c>
      <c r="G5315">
        <v>0</v>
      </c>
      <c r="H5315">
        <v>5</v>
      </c>
      <c r="I5315">
        <v>3</v>
      </c>
      <c r="J5315">
        <v>0</v>
      </c>
      <c r="K5315">
        <v>0</v>
      </c>
      <c r="L5315">
        <v>7</v>
      </c>
      <c r="M5315">
        <v>0</v>
      </c>
      <c r="N5315">
        <v>12</v>
      </c>
      <c r="O5315">
        <v>0</v>
      </c>
      <c r="P5315">
        <v>0</v>
      </c>
      <c r="Q5315">
        <v>1</v>
      </c>
      <c r="R5315">
        <v>2</v>
      </c>
      <c r="S5315">
        <v>11</v>
      </c>
      <c r="T5315">
        <v>5</v>
      </c>
      <c r="U5315">
        <v>0</v>
      </c>
      <c r="V5315">
        <v>3</v>
      </c>
      <c r="W5315">
        <v>1</v>
      </c>
      <c r="X5315">
        <v>0</v>
      </c>
      <c r="Y5315">
        <v>0</v>
      </c>
      <c r="Z5315">
        <v>1</v>
      </c>
      <c r="AA5315">
        <v>0</v>
      </c>
      <c r="AB5315">
        <v>51</v>
      </c>
      <c r="AC5315">
        <v>2</v>
      </c>
      <c r="AD5315">
        <v>0</v>
      </c>
      <c r="AE5315">
        <v>0</v>
      </c>
      <c r="AF5315">
        <v>0</v>
      </c>
      <c r="AG5315">
        <v>0</v>
      </c>
      <c r="AH5315">
        <v>1</v>
      </c>
      <c r="AI5315">
        <v>2</v>
      </c>
      <c r="AJ5315">
        <v>0</v>
      </c>
      <c r="AK5315">
        <v>0</v>
      </c>
      <c r="AL5315">
        <v>1</v>
      </c>
      <c r="AM5315">
        <v>9</v>
      </c>
      <c r="AN5315">
        <v>0</v>
      </c>
      <c r="AO5315">
        <v>0</v>
      </c>
      <c r="AP5315">
        <v>3</v>
      </c>
      <c r="AQ5315">
        <v>1</v>
      </c>
      <c r="AR5315">
        <v>1</v>
      </c>
      <c r="AS5315">
        <v>2</v>
      </c>
      <c r="AT5315">
        <v>1</v>
      </c>
      <c r="AU5315">
        <v>1</v>
      </c>
      <c r="AV5315">
        <v>0</v>
      </c>
      <c r="AW5315">
        <v>2</v>
      </c>
      <c r="AX5315">
        <v>6</v>
      </c>
      <c r="AY5315">
        <v>7</v>
      </c>
      <c r="AZ5315">
        <v>9</v>
      </c>
      <c r="BA5315">
        <v>15</v>
      </c>
      <c r="BB5315">
        <v>1</v>
      </c>
      <c r="BC5315">
        <v>4</v>
      </c>
      <c r="BD5315">
        <v>2</v>
      </c>
      <c r="BE5315">
        <v>0</v>
      </c>
      <c r="BF5315">
        <v>0</v>
      </c>
      <c r="BG5315">
        <v>0</v>
      </c>
      <c r="BH5315">
        <v>0</v>
      </c>
      <c r="BI5315">
        <v>11</v>
      </c>
      <c r="BJ5315">
        <v>1</v>
      </c>
      <c r="BK5315">
        <v>0</v>
      </c>
      <c r="BL5315">
        <v>2</v>
      </c>
      <c r="BM5315">
        <v>0</v>
      </c>
      <c r="BN5315">
        <v>2</v>
      </c>
      <c r="BO5315">
        <v>14</v>
      </c>
      <c r="BP5315">
        <v>0</v>
      </c>
      <c r="BQ5315">
        <v>0</v>
      </c>
      <c r="BR5315">
        <v>5</v>
      </c>
      <c r="BS5315">
        <v>2</v>
      </c>
      <c r="BT5315">
        <v>80</v>
      </c>
      <c r="BU5315" t="s">
        <v>5076</v>
      </c>
    </row>
    <row r="5316" spans="1:73">
      <c r="A5316" t="s">
        <v>4897</v>
      </c>
      <c r="B5316" t="s">
        <v>4898</v>
      </c>
      <c r="C5316">
        <v>191</v>
      </c>
      <c r="D5316" t="s">
        <v>119</v>
      </c>
      <c r="E5316" t="s">
        <v>4918</v>
      </c>
      <c r="F5316" t="s">
        <v>92</v>
      </c>
      <c r="G5316">
        <v>1</v>
      </c>
      <c r="H5316">
        <v>4</v>
      </c>
      <c r="I5316">
        <v>0</v>
      </c>
      <c r="J5316">
        <v>0</v>
      </c>
      <c r="K5316">
        <v>0</v>
      </c>
      <c r="L5316">
        <v>2</v>
      </c>
      <c r="M5316">
        <v>0</v>
      </c>
      <c r="N5316">
        <v>8</v>
      </c>
      <c r="O5316">
        <v>0</v>
      </c>
      <c r="P5316">
        <v>0</v>
      </c>
      <c r="Q5316">
        <v>3</v>
      </c>
      <c r="R5316">
        <v>0</v>
      </c>
      <c r="S5316">
        <v>13</v>
      </c>
      <c r="T5316">
        <v>2</v>
      </c>
      <c r="U5316">
        <v>0</v>
      </c>
      <c r="V5316">
        <v>2</v>
      </c>
      <c r="W5316">
        <v>7</v>
      </c>
      <c r="X5316">
        <v>0</v>
      </c>
      <c r="Y5316">
        <v>0</v>
      </c>
      <c r="Z5316">
        <v>0</v>
      </c>
      <c r="AA5316">
        <v>0</v>
      </c>
      <c r="AB5316">
        <v>33</v>
      </c>
      <c r="AC5316">
        <v>0</v>
      </c>
      <c r="AD5316">
        <v>0</v>
      </c>
      <c r="AE5316">
        <v>0</v>
      </c>
      <c r="AF5316">
        <v>0</v>
      </c>
      <c r="AG5316">
        <v>0</v>
      </c>
      <c r="AH5316">
        <v>3</v>
      </c>
      <c r="AI5316">
        <v>0</v>
      </c>
      <c r="AJ5316">
        <v>0</v>
      </c>
      <c r="AK5316">
        <v>0</v>
      </c>
      <c r="AL5316">
        <v>1</v>
      </c>
      <c r="AM5316">
        <v>9</v>
      </c>
      <c r="AN5316">
        <v>0</v>
      </c>
      <c r="AO5316">
        <v>0</v>
      </c>
      <c r="AP5316">
        <v>1</v>
      </c>
      <c r="AQ5316">
        <v>1</v>
      </c>
      <c r="AR5316">
        <v>0</v>
      </c>
      <c r="AS5316">
        <v>0</v>
      </c>
      <c r="AT5316">
        <v>0</v>
      </c>
      <c r="AU5316">
        <v>2</v>
      </c>
      <c r="AV5316">
        <v>0</v>
      </c>
      <c r="AW5316">
        <v>0</v>
      </c>
      <c r="AX5316">
        <v>4</v>
      </c>
      <c r="AY5316">
        <v>5</v>
      </c>
      <c r="AZ5316">
        <v>11</v>
      </c>
      <c r="BA5316">
        <v>13</v>
      </c>
      <c r="BB5316">
        <v>0</v>
      </c>
      <c r="BC5316">
        <v>2</v>
      </c>
      <c r="BD5316">
        <v>0</v>
      </c>
      <c r="BE5316">
        <v>0</v>
      </c>
      <c r="BF5316">
        <v>0</v>
      </c>
      <c r="BG5316">
        <v>0</v>
      </c>
      <c r="BH5316">
        <v>0</v>
      </c>
      <c r="BI5316">
        <v>1</v>
      </c>
      <c r="BJ5316">
        <v>1</v>
      </c>
      <c r="BK5316">
        <v>0</v>
      </c>
      <c r="BL5316">
        <v>1</v>
      </c>
      <c r="BM5316">
        <v>0</v>
      </c>
      <c r="BN5316">
        <v>0</v>
      </c>
      <c r="BO5316">
        <v>13</v>
      </c>
      <c r="BP5316">
        <v>1</v>
      </c>
      <c r="BQ5316">
        <v>0</v>
      </c>
      <c r="BR5316">
        <v>0</v>
      </c>
      <c r="BS5316">
        <v>4</v>
      </c>
      <c r="BT5316">
        <v>60</v>
      </c>
      <c r="BU5316" t="s">
        <v>5077</v>
      </c>
    </row>
    <row r="5317" spans="1:73">
      <c r="A5317" t="s">
        <v>4897</v>
      </c>
      <c r="B5317" t="s">
        <v>4898</v>
      </c>
      <c r="C5317">
        <v>192</v>
      </c>
      <c r="D5317" t="s">
        <v>119</v>
      </c>
      <c r="E5317" t="s">
        <v>78</v>
      </c>
      <c r="F5317" t="s">
        <v>77</v>
      </c>
      <c r="G5317">
        <v>0</v>
      </c>
      <c r="H5317">
        <v>0</v>
      </c>
      <c r="I5317">
        <v>0</v>
      </c>
      <c r="J5317">
        <v>0</v>
      </c>
      <c r="K5317">
        <v>0</v>
      </c>
      <c r="L5317">
        <v>1</v>
      </c>
      <c r="M5317">
        <v>0</v>
      </c>
      <c r="N5317">
        <v>0</v>
      </c>
      <c r="O5317">
        <v>0</v>
      </c>
      <c r="P5317">
        <v>0</v>
      </c>
      <c r="Q5317">
        <v>0</v>
      </c>
      <c r="R5317">
        <v>0</v>
      </c>
      <c r="S5317">
        <v>0</v>
      </c>
      <c r="T5317">
        <v>0</v>
      </c>
      <c r="U5317">
        <v>0</v>
      </c>
      <c r="V5317">
        <v>0</v>
      </c>
      <c r="W5317">
        <v>0</v>
      </c>
      <c r="X5317">
        <v>0</v>
      </c>
      <c r="Y5317">
        <v>0</v>
      </c>
      <c r="Z5317">
        <v>0</v>
      </c>
      <c r="AA5317">
        <v>0</v>
      </c>
      <c r="AB5317">
        <v>6</v>
      </c>
      <c r="AC5317">
        <v>0</v>
      </c>
      <c r="AD5317">
        <v>0</v>
      </c>
      <c r="AE5317">
        <v>0</v>
      </c>
      <c r="AF5317">
        <v>0</v>
      </c>
      <c r="AG5317">
        <v>0</v>
      </c>
      <c r="AH5317">
        <v>0</v>
      </c>
      <c r="AI5317">
        <v>0</v>
      </c>
      <c r="AJ5317">
        <v>0</v>
      </c>
      <c r="AK5317">
        <v>0</v>
      </c>
      <c r="AL5317">
        <v>0</v>
      </c>
      <c r="AM5317">
        <v>0</v>
      </c>
      <c r="AN5317">
        <v>0</v>
      </c>
      <c r="AO5317">
        <v>0</v>
      </c>
      <c r="AP5317">
        <v>2</v>
      </c>
      <c r="AQ5317">
        <v>0</v>
      </c>
      <c r="AR5317">
        <v>0</v>
      </c>
      <c r="AS5317">
        <v>0</v>
      </c>
      <c r="AT5317">
        <v>0</v>
      </c>
      <c r="AU5317">
        <v>0</v>
      </c>
      <c r="AV5317">
        <v>1</v>
      </c>
      <c r="AW5317">
        <v>0</v>
      </c>
      <c r="AX5317">
        <v>0</v>
      </c>
      <c r="AY5317">
        <v>2</v>
      </c>
      <c r="AZ5317">
        <v>0</v>
      </c>
      <c r="BA5317">
        <v>0</v>
      </c>
      <c r="BB5317">
        <v>1</v>
      </c>
      <c r="BC5317">
        <v>3</v>
      </c>
      <c r="BD5317">
        <v>0</v>
      </c>
      <c r="BE5317">
        <v>0</v>
      </c>
      <c r="BF5317">
        <v>1</v>
      </c>
      <c r="BG5317">
        <v>0</v>
      </c>
      <c r="BH5317">
        <v>0</v>
      </c>
      <c r="BI5317">
        <v>0</v>
      </c>
      <c r="BJ5317">
        <v>1</v>
      </c>
      <c r="BK5317">
        <v>0</v>
      </c>
      <c r="BL5317">
        <v>0</v>
      </c>
      <c r="BM5317">
        <v>0</v>
      </c>
      <c r="BN5317">
        <v>0</v>
      </c>
      <c r="BO5317">
        <v>0</v>
      </c>
      <c r="BP5317">
        <v>0</v>
      </c>
      <c r="BQ5317">
        <v>0</v>
      </c>
      <c r="BR5317">
        <v>0</v>
      </c>
      <c r="BS5317">
        <v>2</v>
      </c>
      <c r="BT5317">
        <v>11</v>
      </c>
      <c r="BU5317" t="s">
        <v>5078</v>
      </c>
    </row>
    <row r="5318" spans="1:73">
      <c r="A5318" t="s">
        <v>4897</v>
      </c>
      <c r="B5318" t="s">
        <v>4898</v>
      </c>
      <c r="C5318">
        <v>193</v>
      </c>
      <c r="D5318" t="s">
        <v>119</v>
      </c>
      <c r="E5318" t="s">
        <v>5079</v>
      </c>
      <c r="F5318" t="s">
        <v>184</v>
      </c>
      <c r="G5318">
        <v>0</v>
      </c>
      <c r="H5318">
        <v>3</v>
      </c>
      <c r="I5318">
        <v>4</v>
      </c>
      <c r="J5318">
        <v>0</v>
      </c>
      <c r="K5318">
        <v>0</v>
      </c>
      <c r="L5318">
        <v>6</v>
      </c>
      <c r="M5318">
        <v>0</v>
      </c>
      <c r="N5318">
        <v>11</v>
      </c>
      <c r="O5318">
        <v>0</v>
      </c>
      <c r="P5318">
        <v>0</v>
      </c>
      <c r="Q5318">
        <v>3</v>
      </c>
      <c r="R5318">
        <v>1</v>
      </c>
      <c r="S5318">
        <v>14</v>
      </c>
      <c r="T5318">
        <v>7</v>
      </c>
      <c r="U5318">
        <v>0</v>
      </c>
      <c r="V5318">
        <v>2</v>
      </c>
      <c r="W5318">
        <v>2</v>
      </c>
      <c r="X5318">
        <v>0</v>
      </c>
      <c r="Y5318">
        <v>0</v>
      </c>
      <c r="Z5318">
        <v>0</v>
      </c>
      <c r="AA5318">
        <v>0</v>
      </c>
      <c r="AB5318">
        <v>51</v>
      </c>
      <c r="AC5318">
        <v>0</v>
      </c>
      <c r="AD5318">
        <v>0</v>
      </c>
      <c r="AE5318">
        <v>0</v>
      </c>
      <c r="AF5318">
        <v>0</v>
      </c>
      <c r="AG5318">
        <v>0</v>
      </c>
      <c r="AH5318">
        <v>2</v>
      </c>
      <c r="AI5318">
        <v>2</v>
      </c>
      <c r="AJ5318">
        <v>0</v>
      </c>
      <c r="AK5318">
        <v>1</v>
      </c>
      <c r="AL5318">
        <v>2</v>
      </c>
      <c r="AM5318">
        <v>6</v>
      </c>
      <c r="AN5318">
        <v>0</v>
      </c>
      <c r="AO5318">
        <v>2</v>
      </c>
      <c r="AP5318">
        <v>1</v>
      </c>
      <c r="AQ5318">
        <v>3</v>
      </c>
      <c r="AR5318">
        <v>0</v>
      </c>
      <c r="AS5318">
        <v>0</v>
      </c>
      <c r="AT5318">
        <v>0</v>
      </c>
      <c r="AU5318">
        <v>1</v>
      </c>
      <c r="AV5318">
        <v>0</v>
      </c>
      <c r="AW5318">
        <v>3</v>
      </c>
      <c r="AX5318">
        <v>9</v>
      </c>
      <c r="AY5318">
        <v>8</v>
      </c>
      <c r="AZ5318">
        <v>14</v>
      </c>
      <c r="BA5318">
        <v>15</v>
      </c>
      <c r="BB5318">
        <v>3</v>
      </c>
      <c r="BC5318">
        <v>6</v>
      </c>
      <c r="BD5318">
        <v>0</v>
      </c>
      <c r="BE5318">
        <v>0</v>
      </c>
      <c r="BF5318">
        <v>0</v>
      </c>
      <c r="BG5318">
        <v>0</v>
      </c>
      <c r="BH5318">
        <v>0</v>
      </c>
      <c r="BI5318">
        <v>8</v>
      </c>
      <c r="BJ5318">
        <v>0</v>
      </c>
      <c r="BK5318">
        <v>0</v>
      </c>
      <c r="BL5318">
        <v>4</v>
      </c>
      <c r="BM5318">
        <v>2</v>
      </c>
      <c r="BN5318">
        <v>5</v>
      </c>
      <c r="BO5318">
        <v>16</v>
      </c>
      <c r="BP5318">
        <v>1</v>
      </c>
      <c r="BQ5318">
        <v>2</v>
      </c>
      <c r="BR5318">
        <v>2</v>
      </c>
      <c r="BS5318">
        <v>4</v>
      </c>
      <c r="BT5318">
        <v>81</v>
      </c>
      <c r="BU5318" t="s">
        <v>5080</v>
      </c>
    </row>
    <row r="5319" spans="1:73">
      <c r="A5319" t="s">
        <v>4897</v>
      </c>
      <c r="B5319" t="s">
        <v>4898</v>
      </c>
      <c r="C5319">
        <v>194</v>
      </c>
      <c r="D5319" t="s">
        <v>119</v>
      </c>
      <c r="E5319" t="s">
        <v>78</v>
      </c>
      <c r="F5319" t="s">
        <v>77</v>
      </c>
      <c r="G5319">
        <v>0</v>
      </c>
      <c r="H5319">
        <v>0</v>
      </c>
      <c r="I5319">
        <v>0</v>
      </c>
      <c r="J5319">
        <v>0</v>
      </c>
      <c r="K5319">
        <v>0</v>
      </c>
      <c r="L5319">
        <v>2</v>
      </c>
      <c r="M5319">
        <v>0</v>
      </c>
      <c r="N5319">
        <v>2</v>
      </c>
      <c r="O5319">
        <v>0</v>
      </c>
      <c r="P5319">
        <v>0</v>
      </c>
      <c r="Q5319">
        <v>0</v>
      </c>
      <c r="R5319">
        <v>0</v>
      </c>
      <c r="S5319">
        <v>2</v>
      </c>
      <c r="T5319">
        <v>0</v>
      </c>
      <c r="U5319">
        <v>0</v>
      </c>
      <c r="V5319">
        <v>0</v>
      </c>
      <c r="W5319">
        <v>0</v>
      </c>
      <c r="X5319">
        <v>0</v>
      </c>
      <c r="Y5319">
        <v>1</v>
      </c>
      <c r="Z5319">
        <v>0</v>
      </c>
      <c r="AA5319">
        <v>0</v>
      </c>
      <c r="AB5319">
        <v>8</v>
      </c>
      <c r="AC5319">
        <v>0</v>
      </c>
      <c r="AD5319">
        <v>0</v>
      </c>
      <c r="AE5319">
        <v>0</v>
      </c>
      <c r="AF5319">
        <v>0</v>
      </c>
      <c r="AG5319">
        <v>0</v>
      </c>
      <c r="AH5319">
        <v>0</v>
      </c>
      <c r="AI5319">
        <v>0</v>
      </c>
      <c r="AJ5319">
        <v>0</v>
      </c>
      <c r="AK5319">
        <v>0</v>
      </c>
      <c r="AL5319">
        <v>2</v>
      </c>
      <c r="AM5319">
        <v>0</v>
      </c>
      <c r="AN5319">
        <v>0</v>
      </c>
      <c r="AO5319">
        <v>0</v>
      </c>
      <c r="AP5319">
        <v>0</v>
      </c>
      <c r="AQ5319">
        <v>0</v>
      </c>
      <c r="AR5319">
        <v>0</v>
      </c>
      <c r="AS5319">
        <v>0</v>
      </c>
      <c r="AT5319">
        <v>0</v>
      </c>
      <c r="AU5319">
        <v>0</v>
      </c>
      <c r="AV5319">
        <v>1</v>
      </c>
      <c r="AW5319">
        <v>0</v>
      </c>
      <c r="AX5319">
        <v>0</v>
      </c>
      <c r="AY5319">
        <v>1</v>
      </c>
      <c r="AZ5319">
        <v>3</v>
      </c>
      <c r="BA5319">
        <v>0</v>
      </c>
      <c r="BB5319">
        <v>0</v>
      </c>
      <c r="BC5319">
        <v>0</v>
      </c>
      <c r="BD5319">
        <v>0</v>
      </c>
      <c r="BE5319">
        <v>0</v>
      </c>
      <c r="BF5319">
        <v>0</v>
      </c>
      <c r="BG5319">
        <v>0</v>
      </c>
      <c r="BH5319">
        <v>0</v>
      </c>
      <c r="BI5319">
        <v>0</v>
      </c>
      <c r="BJ5319">
        <v>0</v>
      </c>
      <c r="BK5319">
        <v>0</v>
      </c>
      <c r="BL5319">
        <v>0</v>
      </c>
      <c r="BM5319">
        <v>0</v>
      </c>
      <c r="BN5319">
        <v>0</v>
      </c>
      <c r="BO5319">
        <v>3</v>
      </c>
      <c r="BP5319">
        <v>0</v>
      </c>
      <c r="BQ5319">
        <v>0</v>
      </c>
      <c r="BR5319">
        <v>0</v>
      </c>
      <c r="BS5319">
        <v>2</v>
      </c>
      <c r="BT5319">
        <v>15</v>
      </c>
      <c r="BU5319" t="s">
        <v>5081</v>
      </c>
    </row>
    <row r="5320" spans="1:73">
      <c r="A5320" t="s">
        <v>4897</v>
      </c>
      <c r="B5320" t="s">
        <v>4898</v>
      </c>
      <c r="C5320">
        <v>195</v>
      </c>
      <c r="D5320" t="s">
        <v>119</v>
      </c>
      <c r="E5320" t="s">
        <v>4923</v>
      </c>
      <c r="F5320" t="s">
        <v>101</v>
      </c>
      <c r="G5320">
        <v>0</v>
      </c>
      <c r="H5320">
        <v>4</v>
      </c>
      <c r="I5320">
        <v>2</v>
      </c>
      <c r="J5320">
        <v>0</v>
      </c>
      <c r="K5320">
        <v>0</v>
      </c>
      <c r="L5320">
        <v>8</v>
      </c>
      <c r="M5320">
        <v>0</v>
      </c>
      <c r="N5320">
        <v>10</v>
      </c>
      <c r="O5320">
        <v>0</v>
      </c>
      <c r="P5320">
        <v>0</v>
      </c>
      <c r="Q5320">
        <v>0</v>
      </c>
      <c r="R5320">
        <v>0</v>
      </c>
      <c r="S5320">
        <v>10</v>
      </c>
      <c r="T5320">
        <v>4</v>
      </c>
      <c r="U5320">
        <v>0</v>
      </c>
      <c r="V5320">
        <v>0</v>
      </c>
      <c r="W5320">
        <v>2</v>
      </c>
      <c r="X5320">
        <v>0</v>
      </c>
      <c r="Y5320">
        <v>0</v>
      </c>
      <c r="Z5320">
        <v>0</v>
      </c>
      <c r="AA5320">
        <v>0</v>
      </c>
      <c r="AB5320">
        <v>54</v>
      </c>
      <c r="AC5320">
        <v>3</v>
      </c>
      <c r="AD5320">
        <v>0</v>
      </c>
      <c r="AE5320">
        <v>1</v>
      </c>
      <c r="AF5320">
        <v>0</v>
      </c>
      <c r="AG5320">
        <v>0</v>
      </c>
      <c r="AH5320">
        <v>0</v>
      </c>
      <c r="AI5320">
        <v>3</v>
      </c>
      <c r="AJ5320">
        <v>0</v>
      </c>
      <c r="AK5320">
        <v>1</v>
      </c>
      <c r="AL5320">
        <v>1</v>
      </c>
      <c r="AM5320">
        <v>8</v>
      </c>
      <c r="AN5320">
        <v>0</v>
      </c>
      <c r="AO5320">
        <v>2</v>
      </c>
      <c r="AP5320">
        <v>0</v>
      </c>
      <c r="AQ5320">
        <v>1</v>
      </c>
      <c r="AR5320">
        <v>0</v>
      </c>
      <c r="AS5320">
        <v>0</v>
      </c>
      <c r="AT5320">
        <v>2</v>
      </c>
      <c r="AU5320">
        <v>1</v>
      </c>
      <c r="AV5320">
        <v>1</v>
      </c>
      <c r="AW5320">
        <v>2</v>
      </c>
      <c r="AX5320">
        <v>5</v>
      </c>
      <c r="AY5320">
        <v>11</v>
      </c>
      <c r="AZ5320">
        <v>9</v>
      </c>
      <c r="BA5320">
        <v>14</v>
      </c>
      <c r="BB5320">
        <v>0</v>
      </c>
      <c r="BC5320">
        <v>9</v>
      </c>
      <c r="BD5320">
        <v>0</v>
      </c>
      <c r="BE5320">
        <v>0</v>
      </c>
      <c r="BF5320">
        <v>0</v>
      </c>
      <c r="BG5320">
        <v>0</v>
      </c>
      <c r="BH5320">
        <v>0</v>
      </c>
      <c r="BI5320">
        <v>9</v>
      </c>
      <c r="BJ5320">
        <v>2</v>
      </c>
      <c r="BK5320">
        <v>0</v>
      </c>
      <c r="BL5320">
        <v>2</v>
      </c>
      <c r="BM5320">
        <v>0</v>
      </c>
      <c r="BN5320">
        <v>6</v>
      </c>
      <c r="BO5320">
        <v>14</v>
      </c>
      <c r="BP5320">
        <v>2</v>
      </c>
      <c r="BQ5320">
        <v>1</v>
      </c>
      <c r="BR5320">
        <v>3</v>
      </c>
      <c r="BS5320">
        <v>4</v>
      </c>
      <c r="BT5320">
        <v>88</v>
      </c>
      <c r="BU5320" t="s">
        <v>5082</v>
      </c>
    </row>
    <row r="5321" spans="1:73">
      <c r="A5321" t="s">
        <v>4897</v>
      </c>
      <c r="B5321" t="s">
        <v>4898</v>
      </c>
      <c r="C5321">
        <v>196</v>
      </c>
      <c r="D5321" t="s">
        <v>119</v>
      </c>
      <c r="E5321" t="s">
        <v>78</v>
      </c>
      <c r="F5321" t="s">
        <v>77</v>
      </c>
      <c r="G5321">
        <v>0</v>
      </c>
      <c r="H5321">
        <v>0</v>
      </c>
      <c r="I5321">
        <v>0</v>
      </c>
      <c r="J5321">
        <v>0</v>
      </c>
      <c r="K5321">
        <v>0</v>
      </c>
      <c r="L5321">
        <v>1</v>
      </c>
      <c r="M5321">
        <v>0</v>
      </c>
      <c r="N5321">
        <v>2</v>
      </c>
      <c r="O5321">
        <v>0</v>
      </c>
      <c r="P5321">
        <v>0</v>
      </c>
      <c r="Q5321">
        <v>0</v>
      </c>
      <c r="R5321">
        <v>0</v>
      </c>
      <c r="S5321">
        <v>0</v>
      </c>
      <c r="T5321">
        <v>0</v>
      </c>
      <c r="U5321">
        <v>0</v>
      </c>
      <c r="V5321">
        <v>0</v>
      </c>
      <c r="W5321">
        <v>0</v>
      </c>
      <c r="X5321">
        <v>0</v>
      </c>
      <c r="Y5321">
        <v>0</v>
      </c>
      <c r="Z5321">
        <v>0</v>
      </c>
      <c r="AA5321">
        <v>0</v>
      </c>
      <c r="AB5321">
        <v>6</v>
      </c>
      <c r="AC5321">
        <v>0</v>
      </c>
      <c r="AD5321">
        <v>0</v>
      </c>
      <c r="AE5321">
        <v>0</v>
      </c>
      <c r="AF5321">
        <v>0</v>
      </c>
      <c r="AG5321">
        <v>0</v>
      </c>
      <c r="AH5321">
        <v>0</v>
      </c>
      <c r="AI5321">
        <v>0</v>
      </c>
      <c r="AJ5321">
        <v>0</v>
      </c>
      <c r="AK5321">
        <v>0</v>
      </c>
      <c r="AL5321">
        <v>0</v>
      </c>
      <c r="AM5321">
        <v>1</v>
      </c>
      <c r="AN5321">
        <v>0</v>
      </c>
      <c r="AO5321">
        <v>0</v>
      </c>
      <c r="AP5321">
        <v>0</v>
      </c>
      <c r="AQ5321">
        <v>0</v>
      </c>
      <c r="AR5321">
        <v>0</v>
      </c>
      <c r="AS5321">
        <v>0</v>
      </c>
      <c r="AT5321">
        <v>0</v>
      </c>
      <c r="AU5321">
        <v>0</v>
      </c>
      <c r="AV5321">
        <v>0</v>
      </c>
      <c r="AW5321">
        <v>0</v>
      </c>
      <c r="AX5321">
        <v>0</v>
      </c>
      <c r="AY5321">
        <v>0</v>
      </c>
      <c r="AZ5321">
        <v>2</v>
      </c>
      <c r="BA5321">
        <v>2</v>
      </c>
      <c r="BB5321">
        <v>1</v>
      </c>
      <c r="BC5321">
        <v>0</v>
      </c>
      <c r="BD5321">
        <v>0</v>
      </c>
      <c r="BE5321">
        <v>0</v>
      </c>
      <c r="BF5321">
        <v>0</v>
      </c>
      <c r="BG5321">
        <v>0</v>
      </c>
      <c r="BH5321">
        <v>0</v>
      </c>
      <c r="BI5321">
        <v>0</v>
      </c>
      <c r="BJ5321">
        <v>0</v>
      </c>
      <c r="BK5321">
        <v>0</v>
      </c>
      <c r="BL5321">
        <v>0</v>
      </c>
      <c r="BM5321">
        <v>0</v>
      </c>
      <c r="BN5321">
        <v>0</v>
      </c>
      <c r="BO5321">
        <v>2</v>
      </c>
      <c r="BP5321">
        <v>0</v>
      </c>
      <c r="BQ5321">
        <v>0</v>
      </c>
      <c r="BR5321">
        <v>0</v>
      </c>
      <c r="BS5321">
        <v>1</v>
      </c>
      <c r="BT5321">
        <v>11</v>
      </c>
      <c r="BU5321" t="s">
        <v>5083</v>
      </c>
    </row>
    <row r="5322" spans="1:73">
      <c r="A5322" t="s">
        <v>4897</v>
      </c>
      <c r="B5322" t="s">
        <v>4898</v>
      </c>
      <c r="C5322">
        <v>197</v>
      </c>
      <c r="D5322" t="s">
        <v>119</v>
      </c>
      <c r="E5322" t="s">
        <v>4923</v>
      </c>
      <c r="F5322" t="s">
        <v>101</v>
      </c>
      <c r="G5322">
        <v>0</v>
      </c>
      <c r="H5322">
        <v>5</v>
      </c>
      <c r="I5322">
        <v>3</v>
      </c>
      <c r="J5322">
        <v>0</v>
      </c>
      <c r="K5322">
        <v>0</v>
      </c>
      <c r="L5322">
        <v>7</v>
      </c>
      <c r="M5322">
        <v>0</v>
      </c>
      <c r="N5322">
        <v>12</v>
      </c>
      <c r="O5322">
        <v>0</v>
      </c>
      <c r="P5322">
        <v>0</v>
      </c>
      <c r="Q5322">
        <v>0</v>
      </c>
      <c r="R5322">
        <v>3</v>
      </c>
      <c r="S5322">
        <v>13</v>
      </c>
      <c r="T5322">
        <v>6</v>
      </c>
      <c r="U5322">
        <v>0</v>
      </c>
      <c r="V5322">
        <v>2</v>
      </c>
      <c r="W5322">
        <v>2</v>
      </c>
      <c r="X5322">
        <v>0</v>
      </c>
      <c r="Y5322">
        <v>0</v>
      </c>
      <c r="Z5322">
        <v>0</v>
      </c>
      <c r="AA5322">
        <v>0</v>
      </c>
      <c r="AB5322">
        <v>59</v>
      </c>
      <c r="AC5322">
        <v>1</v>
      </c>
      <c r="AD5322">
        <v>0</v>
      </c>
      <c r="AE5322">
        <v>0</v>
      </c>
      <c r="AF5322">
        <v>0</v>
      </c>
      <c r="AG5322">
        <v>0</v>
      </c>
      <c r="AH5322">
        <v>0</v>
      </c>
      <c r="AI5322">
        <v>1</v>
      </c>
      <c r="AJ5322">
        <v>0</v>
      </c>
      <c r="AK5322">
        <v>0</v>
      </c>
      <c r="AL5322">
        <v>3</v>
      </c>
      <c r="AM5322">
        <v>9</v>
      </c>
      <c r="AN5322">
        <v>0</v>
      </c>
      <c r="AO5322">
        <v>3</v>
      </c>
      <c r="AP5322">
        <v>1</v>
      </c>
      <c r="AQ5322">
        <v>2</v>
      </c>
      <c r="AR5322">
        <v>0</v>
      </c>
      <c r="AS5322">
        <v>0</v>
      </c>
      <c r="AT5322">
        <v>0</v>
      </c>
      <c r="AU5322">
        <v>1</v>
      </c>
      <c r="AV5322">
        <v>0</v>
      </c>
      <c r="AW5322">
        <v>3</v>
      </c>
      <c r="AX5322">
        <v>9</v>
      </c>
      <c r="AY5322">
        <v>13</v>
      </c>
      <c r="AZ5322">
        <v>18</v>
      </c>
      <c r="BA5322">
        <v>18</v>
      </c>
      <c r="BB5322">
        <v>2</v>
      </c>
      <c r="BC5322">
        <v>4</v>
      </c>
      <c r="BD5322">
        <v>0</v>
      </c>
      <c r="BE5322">
        <v>0</v>
      </c>
      <c r="BF5322">
        <v>0</v>
      </c>
      <c r="BG5322">
        <v>0</v>
      </c>
      <c r="BH5322">
        <v>0</v>
      </c>
      <c r="BI5322">
        <v>7</v>
      </c>
      <c r="BJ5322">
        <v>2</v>
      </c>
      <c r="BK5322">
        <v>0</v>
      </c>
      <c r="BL5322">
        <v>2</v>
      </c>
      <c r="BM5322">
        <v>0</v>
      </c>
      <c r="BN5322">
        <v>0</v>
      </c>
      <c r="BO5322">
        <v>20</v>
      </c>
      <c r="BP5322">
        <v>0</v>
      </c>
      <c r="BQ5322">
        <v>3</v>
      </c>
      <c r="BR5322">
        <v>7</v>
      </c>
      <c r="BS5322">
        <v>6</v>
      </c>
      <c r="BT5322">
        <v>103</v>
      </c>
      <c r="BU5322" t="s">
        <v>5084</v>
      </c>
    </row>
    <row r="5323" spans="1:73">
      <c r="A5323" t="s">
        <v>4897</v>
      </c>
      <c r="B5323" t="s">
        <v>4898</v>
      </c>
      <c r="C5323">
        <v>198</v>
      </c>
      <c r="D5323" t="s">
        <v>119</v>
      </c>
      <c r="E5323" t="s">
        <v>78</v>
      </c>
      <c r="F5323" t="s">
        <v>77</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v>
      </c>
      <c r="AQ5323">
        <v>0</v>
      </c>
      <c r="AR5323">
        <v>0</v>
      </c>
      <c r="AS5323">
        <v>0</v>
      </c>
      <c r="AT5323">
        <v>0</v>
      </c>
      <c r="AU5323">
        <v>0</v>
      </c>
      <c r="AV5323">
        <v>0</v>
      </c>
      <c r="AW5323">
        <v>0</v>
      </c>
      <c r="AX5323">
        <v>0</v>
      </c>
      <c r="AY5323">
        <v>0</v>
      </c>
      <c r="AZ5323">
        <v>0</v>
      </c>
      <c r="BA5323">
        <v>0</v>
      </c>
      <c r="BB5323">
        <v>0</v>
      </c>
      <c r="BC5323">
        <v>0</v>
      </c>
      <c r="BD5323">
        <v>0</v>
      </c>
      <c r="BE5323">
        <v>0</v>
      </c>
      <c r="BF5323">
        <v>0</v>
      </c>
      <c r="BG5323">
        <v>0</v>
      </c>
      <c r="BH5323">
        <v>0</v>
      </c>
      <c r="BI5323">
        <v>0</v>
      </c>
      <c r="BJ5323">
        <v>0</v>
      </c>
      <c r="BK5323">
        <v>0</v>
      </c>
      <c r="BL5323">
        <v>0</v>
      </c>
      <c r="BM5323">
        <v>0</v>
      </c>
      <c r="BN5323">
        <v>0</v>
      </c>
      <c r="BO5323">
        <v>0</v>
      </c>
      <c r="BP5323">
        <v>0</v>
      </c>
      <c r="BQ5323">
        <v>0</v>
      </c>
      <c r="BR5323">
        <v>0</v>
      </c>
      <c r="BS5323">
        <v>1</v>
      </c>
      <c r="BT5323">
        <v>5</v>
      </c>
      <c r="BU5323" t="s">
        <v>5085</v>
      </c>
    </row>
    <row r="5324" spans="1:73">
      <c r="A5324" t="s">
        <v>4897</v>
      </c>
      <c r="B5324" t="s">
        <v>4898</v>
      </c>
      <c r="C5324">
        <v>199</v>
      </c>
      <c r="D5324" t="s">
        <v>119</v>
      </c>
      <c r="E5324" t="s">
        <v>4910</v>
      </c>
      <c r="F5324" t="s">
        <v>101</v>
      </c>
      <c r="G5324">
        <v>1</v>
      </c>
      <c r="H5324">
        <v>11</v>
      </c>
      <c r="I5324">
        <v>6</v>
      </c>
      <c r="J5324">
        <v>0</v>
      </c>
      <c r="K5324">
        <v>0</v>
      </c>
      <c r="L5324">
        <v>18</v>
      </c>
      <c r="M5324">
        <v>0</v>
      </c>
      <c r="N5324">
        <v>13</v>
      </c>
      <c r="O5324">
        <v>0</v>
      </c>
      <c r="P5324">
        <v>0</v>
      </c>
      <c r="Q5324">
        <v>3</v>
      </c>
      <c r="R5324">
        <v>2</v>
      </c>
      <c r="S5324">
        <v>44</v>
      </c>
      <c r="T5324">
        <v>17</v>
      </c>
      <c r="U5324">
        <v>0</v>
      </c>
      <c r="V5324">
        <v>8</v>
      </c>
      <c r="W5324">
        <v>7</v>
      </c>
      <c r="X5324">
        <v>0</v>
      </c>
      <c r="Y5324">
        <v>0</v>
      </c>
      <c r="Z5324">
        <v>2</v>
      </c>
      <c r="AA5324">
        <v>0</v>
      </c>
      <c r="AB5324">
        <v>122</v>
      </c>
      <c r="AC5324">
        <v>1</v>
      </c>
      <c r="AD5324">
        <v>0</v>
      </c>
      <c r="AE5324">
        <v>0</v>
      </c>
      <c r="AF5324">
        <v>0</v>
      </c>
      <c r="AG5324">
        <v>0</v>
      </c>
      <c r="AH5324">
        <v>0</v>
      </c>
      <c r="AI5324">
        <v>14</v>
      </c>
      <c r="AJ5324">
        <v>0</v>
      </c>
      <c r="AK5324">
        <v>0</v>
      </c>
      <c r="AL5324">
        <v>3</v>
      </c>
      <c r="AM5324">
        <v>9</v>
      </c>
      <c r="AN5324">
        <v>0</v>
      </c>
      <c r="AO5324">
        <v>1</v>
      </c>
      <c r="AP5324">
        <v>2</v>
      </c>
      <c r="AQ5324">
        <v>1</v>
      </c>
      <c r="AR5324">
        <v>1</v>
      </c>
      <c r="AS5324">
        <v>0</v>
      </c>
      <c r="AT5324">
        <v>5</v>
      </c>
      <c r="AU5324">
        <v>3</v>
      </c>
      <c r="AV5324">
        <v>1</v>
      </c>
      <c r="AW5324">
        <v>5</v>
      </c>
      <c r="AX5324">
        <v>7</v>
      </c>
      <c r="AY5324">
        <v>36</v>
      </c>
      <c r="AZ5324">
        <v>23</v>
      </c>
      <c r="BA5324">
        <v>19</v>
      </c>
      <c r="BB5324">
        <v>8</v>
      </c>
      <c r="BC5324">
        <v>24</v>
      </c>
      <c r="BD5324">
        <v>0</v>
      </c>
      <c r="BE5324">
        <v>0</v>
      </c>
      <c r="BF5324">
        <v>1</v>
      </c>
      <c r="BG5324">
        <v>0</v>
      </c>
      <c r="BH5324">
        <v>0</v>
      </c>
      <c r="BI5324">
        <v>6</v>
      </c>
      <c r="BJ5324">
        <v>11</v>
      </c>
      <c r="BK5324">
        <v>0</v>
      </c>
      <c r="BL5324">
        <v>6</v>
      </c>
      <c r="BM5324">
        <v>0</v>
      </c>
      <c r="BN5324">
        <v>11</v>
      </c>
      <c r="BO5324">
        <v>29</v>
      </c>
      <c r="BP5324">
        <v>3</v>
      </c>
      <c r="BQ5324">
        <v>2</v>
      </c>
      <c r="BR5324">
        <v>3</v>
      </c>
      <c r="BS5324">
        <v>11</v>
      </c>
      <c r="BT5324">
        <v>221</v>
      </c>
      <c r="BU5324" t="s">
        <v>5086</v>
      </c>
    </row>
    <row r="5325" spans="1:73">
      <c r="A5325" t="s">
        <v>4897</v>
      </c>
      <c r="B5325" t="s">
        <v>4898</v>
      </c>
      <c r="C5325">
        <v>200</v>
      </c>
      <c r="D5325" t="s">
        <v>119</v>
      </c>
      <c r="E5325" t="s">
        <v>5087</v>
      </c>
      <c r="F5325" t="s">
        <v>184</v>
      </c>
      <c r="G5325">
        <v>1</v>
      </c>
      <c r="H5325">
        <v>2</v>
      </c>
      <c r="I5325">
        <v>5</v>
      </c>
      <c r="J5325">
        <v>0</v>
      </c>
      <c r="K5325">
        <v>0</v>
      </c>
      <c r="L5325">
        <v>2</v>
      </c>
      <c r="M5325">
        <v>0</v>
      </c>
      <c r="N5325">
        <v>2</v>
      </c>
      <c r="O5325">
        <v>0</v>
      </c>
      <c r="P5325">
        <v>0</v>
      </c>
      <c r="Q5325">
        <v>0</v>
      </c>
      <c r="R5325">
        <v>0</v>
      </c>
      <c r="S5325">
        <v>4</v>
      </c>
      <c r="T5325">
        <v>3</v>
      </c>
      <c r="U5325">
        <v>0</v>
      </c>
      <c r="V5325">
        <v>0</v>
      </c>
      <c r="W5325">
        <v>0</v>
      </c>
      <c r="X5325">
        <v>0</v>
      </c>
      <c r="Y5325">
        <v>0</v>
      </c>
      <c r="Z5325">
        <v>0</v>
      </c>
      <c r="AA5325">
        <v>0</v>
      </c>
      <c r="AB5325">
        <v>14</v>
      </c>
      <c r="AC5325">
        <v>0</v>
      </c>
      <c r="AD5325">
        <v>0</v>
      </c>
      <c r="AE5325">
        <v>0</v>
      </c>
      <c r="AF5325">
        <v>0</v>
      </c>
      <c r="AG5325">
        <v>0</v>
      </c>
      <c r="AH5325">
        <v>0</v>
      </c>
      <c r="AI5325">
        <v>2</v>
      </c>
      <c r="AJ5325">
        <v>0</v>
      </c>
      <c r="AK5325">
        <v>0</v>
      </c>
      <c r="AL5325">
        <v>2</v>
      </c>
      <c r="AM5325">
        <v>1</v>
      </c>
      <c r="AN5325">
        <v>0</v>
      </c>
      <c r="AO5325">
        <v>2</v>
      </c>
      <c r="AP5325">
        <v>0</v>
      </c>
      <c r="AQ5325">
        <v>0</v>
      </c>
      <c r="AR5325">
        <v>0</v>
      </c>
      <c r="AS5325">
        <v>0</v>
      </c>
      <c r="AT5325">
        <v>0</v>
      </c>
      <c r="AU5325">
        <v>2</v>
      </c>
      <c r="AV5325">
        <v>0</v>
      </c>
      <c r="AW5325">
        <v>6</v>
      </c>
      <c r="AX5325">
        <v>1</v>
      </c>
      <c r="AY5325">
        <v>1</v>
      </c>
      <c r="AZ5325">
        <v>2</v>
      </c>
      <c r="BA5325">
        <v>2</v>
      </c>
      <c r="BB5325">
        <v>1</v>
      </c>
      <c r="BC5325">
        <v>3</v>
      </c>
      <c r="BD5325">
        <v>0</v>
      </c>
      <c r="BE5325">
        <v>0</v>
      </c>
      <c r="BF5325">
        <v>0</v>
      </c>
      <c r="BG5325">
        <v>0</v>
      </c>
      <c r="BH5325">
        <v>0</v>
      </c>
      <c r="BI5325">
        <v>1</v>
      </c>
      <c r="BJ5325">
        <v>0</v>
      </c>
      <c r="BK5325">
        <v>0</v>
      </c>
      <c r="BL5325">
        <v>0</v>
      </c>
      <c r="BM5325">
        <v>0</v>
      </c>
      <c r="BN5325">
        <v>3</v>
      </c>
      <c r="BO5325">
        <v>4</v>
      </c>
      <c r="BP5325">
        <v>1</v>
      </c>
      <c r="BQ5325">
        <v>0</v>
      </c>
      <c r="BR5325">
        <v>0</v>
      </c>
      <c r="BS5325">
        <v>2</v>
      </c>
      <c r="BT5325">
        <v>23</v>
      </c>
      <c r="BU5325" t="s">
        <v>5088</v>
      </c>
    </row>
    <row r="5326" spans="1:73">
      <c r="A5326" t="s">
        <v>4897</v>
      </c>
      <c r="B5326" t="s">
        <v>4898</v>
      </c>
      <c r="C5326">
        <v>201</v>
      </c>
      <c r="D5326" t="s">
        <v>119</v>
      </c>
      <c r="E5326" t="s">
        <v>78</v>
      </c>
      <c r="F5326" t="s">
        <v>77</v>
      </c>
      <c r="G5326">
        <v>0</v>
      </c>
      <c r="H5326">
        <v>1</v>
      </c>
      <c r="I5326">
        <v>0</v>
      </c>
      <c r="J5326">
        <v>0</v>
      </c>
      <c r="K5326">
        <v>0</v>
      </c>
      <c r="L5326">
        <v>1</v>
      </c>
      <c r="M5326">
        <v>0</v>
      </c>
      <c r="N5326">
        <v>0</v>
      </c>
      <c r="O5326">
        <v>0</v>
      </c>
      <c r="P5326">
        <v>0</v>
      </c>
      <c r="Q5326">
        <v>0</v>
      </c>
      <c r="R5326">
        <v>0</v>
      </c>
      <c r="S5326">
        <v>2</v>
      </c>
      <c r="T5326">
        <v>1</v>
      </c>
      <c r="U5326">
        <v>0</v>
      </c>
      <c r="V5326">
        <v>0</v>
      </c>
      <c r="W5326">
        <v>1</v>
      </c>
      <c r="X5326">
        <v>0</v>
      </c>
      <c r="Y5326">
        <v>0</v>
      </c>
      <c r="Z5326">
        <v>0</v>
      </c>
      <c r="AA5326">
        <v>0</v>
      </c>
      <c r="AB5326">
        <v>6</v>
      </c>
      <c r="AC5326">
        <v>0</v>
      </c>
      <c r="AD5326">
        <v>0</v>
      </c>
      <c r="AE5326">
        <v>0</v>
      </c>
      <c r="AF5326">
        <v>0</v>
      </c>
      <c r="AG5326">
        <v>0</v>
      </c>
      <c r="AH5326">
        <v>0</v>
      </c>
      <c r="AI5326">
        <v>1</v>
      </c>
      <c r="AJ5326">
        <v>0</v>
      </c>
      <c r="AK5326">
        <v>0</v>
      </c>
      <c r="AL5326">
        <v>0</v>
      </c>
      <c r="AM5326">
        <v>1</v>
      </c>
      <c r="AN5326">
        <v>0</v>
      </c>
      <c r="AO5326">
        <v>1</v>
      </c>
      <c r="AP5326">
        <v>0</v>
      </c>
      <c r="AQ5326">
        <v>0</v>
      </c>
      <c r="AR5326">
        <v>0</v>
      </c>
      <c r="AS5326">
        <v>0</v>
      </c>
      <c r="AT5326">
        <v>0</v>
      </c>
      <c r="AU5326">
        <v>1</v>
      </c>
      <c r="AV5326">
        <v>0</v>
      </c>
      <c r="AW5326">
        <v>0</v>
      </c>
      <c r="AX5326">
        <v>0</v>
      </c>
      <c r="AY5326">
        <v>1</v>
      </c>
      <c r="AZ5326">
        <v>0</v>
      </c>
      <c r="BA5326">
        <v>1</v>
      </c>
      <c r="BB5326">
        <v>1</v>
      </c>
      <c r="BC5326">
        <v>1</v>
      </c>
      <c r="BD5326">
        <v>0</v>
      </c>
      <c r="BE5326">
        <v>0</v>
      </c>
      <c r="BF5326">
        <v>0</v>
      </c>
      <c r="BG5326">
        <v>0</v>
      </c>
      <c r="BH5326">
        <v>0</v>
      </c>
      <c r="BI5326">
        <v>0</v>
      </c>
      <c r="BJ5326">
        <v>1</v>
      </c>
      <c r="BK5326">
        <v>0</v>
      </c>
      <c r="BL5326">
        <v>0</v>
      </c>
      <c r="BM5326">
        <v>0</v>
      </c>
      <c r="BN5326">
        <v>0</v>
      </c>
      <c r="BO5326">
        <v>1</v>
      </c>
      <c r="BP5326">
        <v>0</v>
      </c>
      <c r="BQ5326">
        <v>1</v>
      </c>
      <c r="BR5326">
        <v>0</v>
      </c>
      <c r="BS5326">
        <v>1</v>
      </c>
      <c r="BT5326">
        <v>16</v>
      </c>
      <c r="BU5326" t="s">
        <v>5089</v>
      </c>
    </row>
    <row r="5327" spans="1:73">
      <c r="A5327" t="s">
        <v>4897</v>
      </c>
      <c r="B5327" t="s">
        <v>4898</v>
      </c>
      <c r="C5327">
        <v>202</v>
      </c>
      <c r="D5327" t="s">
        <v>119</v>
      </c>
      <c r="E5327" t="s">
        <v>4910</v>
      </c>
      <c r="F5327" t="s">
        <v>101</v>
      </c>
      <c r="G5327">
        <v>0</v>
      </c>
      <c r="H5327">
        <v>1</v>
      </c>
      <c r="I5327">
        <v>0</v>
      </c>
      <c r="J5327">
        <v>0</v>
      </c>
      <c r="K5327">
        <v>0</v>
      </c>
      <c r="L5327">
        <v>2</v>
      </c>
      <c r="M5327">
        <v>0</v>
      </c>
      <c r="N5327">
        <v>8</v>
      </c>
      <c r="O5327">
        <v>0</v>
      </c>
      <c r="P5327">
        <v>0</v>
      </c>
      <c r="Q5327">
        <v>0</v>
      </c>
      <c r="R5327">
        <v>0</v>
      </c>
      <c r="S5327">
        <v>15</v>
      </c>
      <c r="T5327">
        <v>8</v>
      </c>
      <c r="U5327">
        <v>0</v>
      </c>
      <c r="V5327">
        <v>2</v>
      </c>
      <c r="W5327">
        <v>2</v>
      </c>
      <c r="X5327">
        <v>0</v>
      </c>
      <c r="Y5327">
        <v>0</v>
      </c>
      <c r="Z5327">
        <v>0</v>
      </c>
      <c r="AA5327">
        <v>0</v>
      </c>
      <c r="AB5327">
        <v>39</v>
      </c>
      <c r="AC5327">
        <v>0</v>
      </c>
      <c r="AD5327">
        <v>0</v>
      </c>
      <c r="AE5327">
        <v>0</v>
      </c>
      <c r="AF5327">
        <v>0</v>
      </c>
      <c r="AG5327">
        <v>0</v>
      </c>
      <c r="AH5327">
        <v>5</v>
      </c>
      <c r="AI5327">
        <v>7</v>
      </c>
      <c r="AJ5327">
        <v>0</v>
      </c>
      <c r="AK5327">
        <v>0</v>
      </c>
      <c r="AL5327">
        <v>2</v>
      </c>
      <c r="AM5327">
        <v>4</v>
      </c>
      <c r="AN5327">
        <v>0</v>
      </c>
      <c r="AO5327">
        <v>4</v>
      </c>
      <c r="AP5327">
        <v>0</v>
      </c>
      <c r="AQ5327">
        <v>0</v>
      </c>
      <c r="AR5327">
        <v>0</v>
      </c>
      <c r="AS5327">
        <v>0</v>
      </c>
      <c r="AT5327">
        <v>0</v>
      </c>
      <c r="AU5327">
        <v>6</v>
      </c>
      <c r="AV5327">
        <v>0</v>
      </c>
      <c r="AW5327">
        <v>0</v>
      </c>
      <c r="AX5327">
        <v>8</v>
      </c>
      <c r="AY5327">
        <v>7</v>
      </c>
      <c r="AZ5327">
        <v>4</v>
      </c>
      <c r="BA5327">
        <v>12</v>
      </c>
      <c r="BB5327">
        <v>4</v>
      </c>
      <c r="BC5327">
        <v>2</v>
      </c>
      <c r="BD5327">
        <v>0</v>
      </c>
      <c r="BE5327">
        <v>0</v>
      </c>
      <c r="BF5327">
        <v>0</v>
      </c>
      <c r="BG5327">
        <v>0</v>
      </c>
      <c r="BH5327">
        <v>2</v>
      </c>
      <c r="BI5327">
        <v>5</v>
      </c>
      <c r="BJ5327">
        <v>2</v>
      </c>
      <c r="BK5327">
        <v>0</v>
      </c>
      <c r="BL5327">
        <v>3</v>
      </c>
      <c r="BM5327">
        <v>0</v>
      </c>
      <c r="BN5327">
        <v>0</v>
      </c>
      <c r="BO5327">
        <v>12</v>
      </c>
      <c r="BP5327">
        <v>3</v>
      </c>
      <c r="BQ5327">
        <v>4</v>
      </c>
      <c r="BR5327">
        <v>0</v>
      </c>
      <c r="BS5327">
        <v>5</v>
      </c>
      <c r="BT5327">
        <v>74</v>
      </c>
      <c r="BU5327" t="s">
        <v>5090</v>
      </c>
    </row>
    <row r="5328" spans="1:73">
      <c r="A5328" t="s">
        <v>4897</v>
      </c>
      <c r="B5328" t="s">
        <v>4898</v>
      </c>
      <c r="C5328">
        <v>203</v>
      </c>
      <c r="D5328" t="s">
        <v>119</v>
      </c>
      <c r="E5328" t="s">
        <v>78</v>
      </c>
      <c r="F5328" t="s">
        <v>77</v>
      </c>
      <c r="G5328">
        <v>0</v>
      </c>
      <c r="H5328">
        <v>0</v>
      </c>
      <c r="I5328">
        <v>0</v>
      </c>
      <c r="J5328">
        <v>0</v>
      </c>
      <c r="K5328">
        <v>0</v>
      </c>
      <c r="L5328">
        <v>1</v>
      </c>
      <c r="M5328">
        <v>0</v>
      </c>
      <c r="N5328">
        <v>1</v>
      </c>
      <c r="O5328">
        <v>0</v>
      </c>
      <c r="P5328">
        <v>0</v>
      </c>
      <c r="Q5328">
        <v>0</v>
      </c>
      <c r="R5328">
        <v>0</v>
      </c>
      <c r="S5328">
        <v>3</v>
      </c>
      <c r="T5328">
        <v>2</v>
      </c>
      <c r="U5328">
        <v>0</v>
      </c>
      <c r="V5328">
        <v>0</v>
      </c>
      <c r="W5328">
        <v>0</v>
      </c>
      <c r="X5328">
        <v>0</v>
      </c>
      <c r="Y5328">
        <v>0</v>
      </c>
      <c r="Z5328">
        <v>0</v>
      </c>
      <c r="AA5328">
        <v>0</v>
      </c>
      <c r="AB5328">
        <v>11</v>
      </c>
      <c r="AC5328">
        <v>0</v>
      </c>
      <c r="AD5328">
        <v>0</v>
      </c>
      <c r="AE5328">
        <v>0</v>
      </c>
      <c r="AF5328">
        <v>0</v>
      </c>
      <c r="AG5328">
        <v>0</v>
      </c>
      <c r="AH5328">
        <v>0</v>
      </c>
      <c r="AI5328">
        <v>1</v>
      </c>
      <c r="AJ5328">
        <v>0</v>
      </c>
      <c r="AK5328">
        <v>0</v>
      </c>
      <c r="AL5328">
        <v>0</v>
      </c>
      <c r="AM5328">
        <v>0</v>
      </c>
      <c r="AN5328">
        <v>0</v>
      </c>
      <c r="AO5328">
        <v>0</v>
      </c>
      <c r="AP5328">
        <v>0</v>
      </c>
      <c r="AQ5328">
        <v>0</v>
      </c>
      <c r="AR5328">
        <v>0</v>
      </c>
      <c r="AS5328">
        <v>0</v>
      </c>
      <c r="AT5328">
        <v>0</v>
      </c>
      <c r="AU5328">
        <v>0</v>
      </c>
      <c r="AV5328">
        <v>0</v>
      </c>
      <c r="AW5328">
        <v>0</v>
      </c>
      <c r="AX5328">
        <v>3</v>
      </c>
      <c r="AY5328">
        <v>1</v>
      </c>
      <c r="AZ5328">
        <v>3</v>
      </c>
      <c r="BA5328">
        <v>3</v>
      </c>
      <c r="BB5328">
        <v>1</v>
      </c>
      <c r="BC5328">
        <v>1</v>
      </c>
      <c r="BD5328">
        <v>0</v>
      </c>
      <c r="BE5328">
        <v>0</v>
      </c>
      <c r="BF5328">
        <v>0</v>
      </c>
      <c r="BG5328">
        <v>0</v>
      </c>
      <c r="BH5328">
        <v>0</v>
      </c>
      <c r="BI5328">
        <v>5</v>
      </c>
      <c r="BJ5328">
        <v>0</v>
      </c>
      <c r="BK5328">
        <v>0</v>
      </c>
      <c r="BL5328">
        <v>0</v>
      </c>
      <c r="BM5328">
        <v>0</v>
      </c>
      <c r="BN5328">
        <v>0</v>
      </c>
      <c r="BO5328">
        <v>3</v>
      </c>
      <c r="BP5328">
        <v>1</v>
      </c>
      <c r="BQ5328">
        <v>0</v>
      </c>
      <c r="BR5328">
        <v>2</v>
      </c>
      <c r="BS5328">
        <v>5</v>
      </c>
      <c r="BT5328">
        <v>19</v>
      </c>
      <c r="BU5328" t="s">
        <v>5091</v>
      </c>
    </row>
    <row r="5329" spans="1:73">
      <c r="A5329" t="s">
        <v>4897</v>
      </c>
      <c r="B5329" t="s">
        <v>4898</v>
      </c>
      <c r="C5329">
        <v>204</v>
      </c>
      <c r="D5329" t="s">
        <v>119</v>
      </c>
      <c r="E5329" t="s">
        <v>5092</v>
      </c>
      <c r="F5329" t="s">
        <v>184</v>
      </c>
      <c r="G5329">
        <v>0</v>
      </c>
      <c r="H5329">
        <v>3</v>
      </c>
      <c r="I5329">
        <v>0</v>
      </c>
      <c r="J5329">
        <v>0</v>
      </c>
      <c r="K5329">
        <v>0</v>
      </c>
      <c r="L5329">
        <v>5</v>
      </c>
      <c r="M5329">
        <v>0</v>
      </c>
      <c r="N5329">
        <v>12</v>
      </c>
      <c r="O5329">
        <v>0</v>
      </c>
      <c r="P5329">
        <v>0</v>
      </c>
      <c r="Q5329">
        <v>1</v>
      </c>
      <c r="R5329">
        <v>0</v>
      </c>
      <c r="S5329">
        <v>10</v>
      </c>
      <c r="T5329">
        <v>6</v>
      </c>
      <c r="U5329">
        <v>0</v>
      </c>
      <c r="V5329">
        <v>0</v>
      </c>
      <c r="W5329">
        <v>4</v>
      </c>
      <c r="X5329">
        <v>0</v>
      </c>
      <c r="Y5329">
        <v>0</v>
      </c>
      <c r="Z5329">
        <v>0</v>
      </c>
      <c r="AA5329">
        <v>0</v>
      </c>
      <c r="AB5329">
        <v>52</v>
      </c>
      <c r="AC5329">
        <v>0</v>
      </c>
      <c r="AD5329">
        <v>0</v>
      </c>
      <c r="AE5329">
        <v>2</v>
      </c>
      <c r="AF5329">
        <v>0</v>
      </c>
      <c r="AG5329">
        <v>0</v>
      </c>
      <c r="AH5329">
        <v>7</v>
      </c>
      <c r="AI5329">
        <v>2</v>
      </c>
      <c r="AJ5329">
        <v>0</v>
      </c>
      <c r="AK5329">
        <v>0</v>
      </c>
      <c r="AL5329">
        <v>1</v>
      </c>
      <c r="AM5329">
        <v>4</v>
      </c>
      <c r="AN5329">
        <v>0</v>
      </c>
      <c r="AO5329">
        <v>0</v>
      </c>
      <c r="AP5329">
        <v>1</v>
      </c>
      <c r="AQ5329">
        <v>3</v>
      </c>
      <c r="AR5329">
        <v>0</v>
      </c>
      <c r="AS5329">
        <v>0</v>
      </c>
      <c r="AT5329">
        <v>0</v>
      </c>
      <c r="AU5329">
        <v>6</v>
      </c>
      <c r="AV5329">
        <v>2</v>
      </c>
      <c r="AW5329">
        <v>0</v>
      </c>
      <c r="AX5329">
        <v>11</v>
      </c>
      <c r="AY5329">
        <v>13</v>
      </c>
      <c r="AZ5329">
        <v>10</v>
      </c>
      <c r="BA5329">
        <v>16</v>
      </c>
      <c r="BB5329">
        <v>1</v>
      </c>
      <c r="BC5329">
        <v>4</v>
      </c>
      <c r="BD5329">
        <v>0</v>
      </c>
      <c r="BE5329">
        <v>0</v>
      </c>
      <c r="BF5329">
        <v>0</v>
      </c>
      <c r="BG5329">
        <v>0</v>
      </c>
      <c r="BH5329">
        <v>4</v>
      </c>
      <c r="BI5329">
        <v>11</v>
      </c>
      <c r="BJ5329">
        <v>3</v>
      </c>
      <c r="BK5329">
        <v>0</v>
      </c>
      <c r="BL5329">
        <v>0</v>
      </c>
      <c r="BM5329">
        <v>0</v>
      </c>
      <c r="BN5329">
        <v>0</v>
      </c>
      <c r="BO5329">
        <v>16</v>
      </c>
      <c r="BP5329">
        <v>0</v>
      </c>
      <c r="BQ5329">
        <v>0</v>
      </c>
      <c r="BR5329">
        <v>2</v>
      </c>
      <c r="BS5329">
        <v>7</v>
      </c>
      <c r="BT5329">
        <v>85</v>
      </c>
      <c r="BU5329" t="s">
        <v>5093</v>
      </c>
    </row>
    <row r="5330" spans="1:73">
      <c r="A5330" t="s">
        <v>4897</v>
      </c>
      <c r="B5330" t="s">
        <v>4898</v>
      </c>
      <c r="C5330">
        <v>205</v>
      </c>
      <c r="D5330" t="s">
        <v>119</v>
      </c>
      <c r="E5330" t="s">
        <v>78</v>
      </c>
      <c r="F5330" t="s">
        <v>77</v>
      </c>
      <c r="G5330">
        <v>0</v>
      </c>
      <c r="H5330">
        <v>0</v>
      </c>
      <c r="I5330">
        <v>0</v>
      </c>
      <c r="J5330">
        <v>0</v>
      </c>
      <c r="K5330">
        <v>0</v>
      </c>
      <c r="L5330">
        <v>1</v>
      </c>
      <c r="M5330">
        <v>0</v>
      </c>
      <c r="N5330">
        <v>0</v>
      </c>
      <c r="O5330">
        <v>0</v>
      </c>
      <c r="P5330">
        <v>0</v>
      </c>
      <c r="Q5330">
        <v>0</v>
      </c>
      <c r="R5330">
        <v>0</v>
      </c>
      <c r="S5330">
        <v>2</v>
      </c>
      <c r="T5330">
        <v>0</v>
      </c>
      <c r="U5330">
        <v>0</v>
      </c>
      <c r="V5330">
        <v>0</v>
      </c>
      <c r="W5330">
        <v>0</v>
      </c>
      <c r="X5330">
        <v>0</v>
      </c>
      <c r="Y5330">
        <v>0</v>
      </c>
      <c r="Z5330">
        <v>0</v>
      </c>
      <c r="AA5330">
        <v>0</v>
      </c>
      <c r="AB5330">
        <v>4</v>
      </c>
      <c r="AC5330">
        <v>0</v>
      </c>
      <c r="AD5330">
        <v>0</v>
      </c>
      <c r="AE5330">
        <v>0</v>
      </c>
      <c r="AF5330">
        <v>0</v>
      </c>
      <c r="AG5330">
        <v>0</v>
      </c>
      <c r="AH5330">
        <v>0</v>
      </c>
      <c r="AI5330">
        <v>1</v>
      </c>
      <c r="AJ5330">
        <v>0</v>
      </c>
      <c r="AK5330">
        <v>0</v>
      </c>
      <c r="AL5330">
        <v>0</v>
      </c>
      <c r="AM5330">
        <v>0</v>
      </c>
      <c r="AN5330">
        <v>0</v>
      </c>
      <c r="AO5330">
        <v>0</v>
      </c>
      <c r="AP5330">
        <v>1</v>
      </c>
      <c r="AQ5330">
        <v>0</v>
      </c>
      <c r="AR5330">
        <v>0</v>
      </c>
      <c r="AS5330">
        <v>0</v>
      </c>
      <c r="AT5330">
        <v>0</v>
      </c>
      <c r="AU5330">
        <v>0</v>
      </c>
      <c r="AV5330">
        <v>0</v>
      </c>
      <c r="AW5330">
        <v>0</v>
      </c>
      <c r="AX5330">
        <v>1</v>
      </c>
      <c r="AY5330">
        <v>1</v>
      </c>
      <c r="AZ5330">
        <v>2</v>
      </c>
      <c r="BA5330">
        <v>1</v>
      </c>
      <c r="BB5330">
        <v>0</v>
      </c>
      <c r="BC5330">
        <v>1</v>
      </c>
      <c r="BD5330">
        <v>0</v>
      </c>
      <c r="BE5330">
        <v>0</v>
      </c>
      <c r="BF5330">
        <v>0</v>
      </c>
      <c r="BG5330">
        <v>0</v>
      </c>
      <c r="BH5330">
        <v>0</v>
      </c>
      <c r="BI5330">
        <v>2</v>
      </c>
      <c r="BJ5330">
        <v>0</v>
      </c>
      <c r="BK5330">
        <v>0</v>
      </c>
      <c r="BL5330">
        <v>0</v>
      </c>
      <c r="BM5330">
        <v>0</v>
      </c>
      <c r="BN5330">
        <v>0</v>
      </c>
      <c r="BO5330">
        <v>2</v>
      </c>
      <c r="BP5330">
        <v>0</v>
      </c>
      <c r="BQ5330">
        <v>0</v>
      </c>
      <c r="BR5330">
        <v>1</v>
      </c>
      <c r="BS5330">
        <v>1</v>
      </c>
      <c r="BT5330">
        <v>6</v>
      </c>
      <c r="BU5330" t="s">
        <v>5094</v>
      </c>
    </row>
    <row r="5331" spans="1:73">
      <c r="A5331" t="s">
        <v>4897</v>
      </c>
      <c r="B5331" t="s">
        <v>4898</v>
      </c>
      <c r="C5331">
        <v>206</v>
      </c>
      <c r="D5331" t="s">
        <v>119</v>
      </c>
      <c r="E5331" t="s">
        <v>5092</v>
      </c>
      <c r="F5331" t="s">
        <v>184</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c r="AH5331">
        <v>0</v>
      </c>
      <c r="AI5331">
        <v>0</v>
      </c>
      <c r="AJ5331">
        <v>0</v>
      </c>
      <c r="AK5331">
        <v>0</v>
      </c>
      <c r="AL5331">
        <v>0</v>
      </c>
      <c r="AM5331">
        <v>0</v>
      </c>
      <c r="AN5331">
        <v>0</v>
      </c>
      <c r="AO5331">
        <v>0</v>
      </c>
      <c r="AP5331">
        <v>0</v>
      </c>
      <c r="AQ5331">
        <v>0</v>
      </c>
      <c r="AR5331">
        <v>0</v>
      </c>
      <c r="AS5331">
        <v>0</v>
      </c>
      <c r="AT5331">
        <v>0</v>
      </c>
      <c r="AU5331">
        <v>0</v>
      </c>
      <c r="AV5331">
        <v>0</v>
      </c>
      <c r="AW5331">
        <v>0</v>
      </c>
      <c r="AX5331">
        <v>0</v>
      </c>
      <c r="AY5331">
        <v>0</v>
      </c>
      <c r="AZ5331">
        <v>0</v>
      </c>
      <c r="BA5331">
        <v>0</v>
      </c>
      <c r="BB5331">
        <v>0</v>
      </c>
      <c r="BC5331">
        <v>0</v>
      </c>
      <c r="BD5331">
        <v>0</v>
      </c>
      <c r="BE5331">
        <v>0</v>
      </c>
      <c r="BF5331">
        <v>0</v>
      </c>
      <c r="BG5331">
        <v>0</v>
      </c>
      <c r="BH5331">
        <v>0</v>
      </c>
      <c r="BI5331">
        <v>0</v>
      </c>
      <c r="BJ5331">
        <v>0</v>
      </c>
      <c r="BK5331">
        <v>0</v>
      </c>
      <c r="BL5331">
        <v>0</v>
      </c>
      <c r="BM5331">
        <v>0</v>
      </c>
      <c r="BN5331">
        <v>0</v>
      </c>
      <c r="BO5331">
        <v>0</v>
      </c>
      <c r="BP5331">
        <v>0</v>
      </c>
      <c r="BQ5331">
        <v>0</v>
      </c>
      <c r="BR5331">
        <v>0</v>
      </c>
      <c r="BS5331">
        <v>1</v>
      </c>
      <c r="BT5331">
        <v>1</v>
      </c>
      <c r="BU5331" t="s">
        <v>243</v>
      </c>
    </row>
    <row r="5332" spans="1:73">
      <c r="A5332" t="s">
        <v>4897</v>
      </c>
      <c r="B5332" t="s">
        <v>4898</v>
      </c>
      <c r="C5332">
        <v>207</v>
      </c>
      <c r="D5332" t="s">
        <v>119</v>
      </c>
      <c r="E5332" t="s">
        <v>78</v>
      </c>
      <c r="F5332" t="s">
        <v>77</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v>0</v>
      </c>
      <c r="AR5332">
        <v>0</v>
      </c>
      <c r="AS5332">
        <v>0</v>
      </c>
      <c r="AT5332">
        <v>0</v>
      </c>
      <c r="AU5332">
        <v>0</v>
      </c>
      <c r="AV5332">
        <v>0</v>
      </c>
      <c r="AW5332">
        <v>0</v>
      </c>
      <c r="AX5332">
        <v>0</v>
      </c>
      <c r="AY5332">
        <v>0</v>
      </c>
      <c r="AZ5332">
        <v>0</v>
      </c>
      <c r="BA5332">
        <v>0</v>
      </c>
      <c r="BB5332">
        <v>0</v>
      </c>
      <c r="BC5332">
        <v>0</v>
      </c>
      <c r="BD5332">
        <v>0</v>
      </c>
      <c r="BE5332">
        <v>0</v>
      </c>
      <c r="BF5332">
        <v>0</v>
      </c>
      <c r="BG5332">
        <v>0</v>
      </c>
      <c r="BH5332">
        <v>0</v>
      </c>
      <c r="BI5332">
        <v>0</v>
      </c>
      <c r="BJ5332">
        <v>0</v>
      </c>
      <c r="BK5332">
        <v>0</v>
      </c>
      <c r="BL5332">
        <v>0</v>
      </c>
      <c r="BM5332">
        <v>0</v>
      </c>
      <c r="BN5332">
        <v>0</v>
      </c>
      <c r="BO5332">
        <v>0</v>
      </c>
      <c r="BP5332">
        <v>0</v>
      </c>
      <c r="BQ5332">
        <v>0</v>
      </c>
      <c r="BR5332">
        <v>0</v>
      </c>
      <c r="BS5332">
        <v>1</v>
      </c>
      <c r="BT5332">
        <v>1</v>
      </c>
      <c r="BU5332" t="s">
        <v>1892</v>
      </c>
    </row>
    <row r="5333" spans="1:73">
      <c r="A5333" t="s">
        <v>4897</v>
      </c>
      <c r="B5333" t="s">
        <v>4898</v>
      </c>
      <c r="C5333">
        <v>208</v>
      </c>
      <c r="D5333" t="s">
        <v>119</v>
      </c>
      <c r="E5333" t="s">
        <v>5092</v>
      </c>
      <c r="F5333" t="s">
        <v>184</v>
      </c>
      <c r="G5333">
        <v>0</v>
      </c>
      <c r="H5333">
        <v>1</v>
      </c>
      <c r="I5333">
        <v>2</v>
      </c>
      <c r="J5333">
        <v>0</v>
      </c>
      <c r="K5333">
        <v>0</v>
      </c>
      <c r="L5333">
        <v>3</v>
      </c>
      <c r="M5333">
        <v>0</v>
      </c>
      <c r="N5333">
        <v>2</v>
      </c>
      <c r="O5333">
        <v>0</v>
      </c>
      <c r="P5333">
        <v>0</v>
      </c>
      <c r="Q5333">
        <v>2</v>
      </c>
      <c r="R5333">
        <v>0</v>
      </c>
      <c r="S5333">
        <v>6</v>
      </c>
      <c r="T5333">
        <v>2</v>
      </c>
      <c r="U5333">
        <v>0</v>
      </c>
      <c r="V5333">
        <v>0</v>
      </c>
      <c r="W5333">
        <v>0</v>
      </c>
      <c r="X5333">
        <v>0</v>
      </c>
      <c r="Y5333">
        <v>0</v>
      </c>
      <c r="Z5333">
        <v>1</v>
      </c>
      <c r="AA5333">
        <v>0</v>
      </c>
      <c r="AB5333">
        <v>20</v>
      </c>
      <c r="AC5333">
        <v>0</v>
      </c>
      <c r="AD5333">
        <v>0</v>
      </c>
      <c r="AE5333">
        <v>0</v>
      </c>
      <c r="AF5333">
        <v>0</v>
      </c>
      <c r="AG5333">
        <v>0</v>
      </c>
      <c r="AH5333">
        <v>4</v>
      </c>
      <c r="AI5333">
        <v>1</v>
      </c>
      <c r="AJ5333">
        <v>0</v>
      </c>
      <c r="AK5333">
        <v>0</v>
      </c>
      <c r="AL5333">
        <v>0</v>
      </c>
      <c r="AM5333">
        <v>1</v>
      </c>
      <c r="AN5333">
        <v>0</v>
      </c>
      <c r="AO5333">
        <v>1</v>
      </c>
      <c r="AP5333">
        <v>1</v>
      </c>
      <c r="AQ5333">
        <v>0</v>
      </c>
      <c r="AR5333">
        <v>0</v>
      </c>
      <c r="AS5333">
        <v>0</v>
      </c>
      <c r="AT5333">
        <v>1</v>
      </c>
      <c r="AU5333">
        <v>1</v>
      </c>
      <c r="AV5333">
        <v>0</v>
      </c>
      <c r="AW5333">
        <v>2</v>
      </c>
      <c r="AX5333">
        <v>5</v>
      </c>
      <c r="AY5333">
        <v>5</v>
      </c>
      <c r="AZ5333">
        <v>3</v>
      </c>
      <c r="BA5333">
        <v>6</v>
      </c>
      <c r="BB5333">
        <v>0</v>
      </c>
      <c r="BC5333">
        <v>5</v>
      </c>
      <c r="BD5333">
        <v>0</v>
      </c>
      <c r="BE5333">
        <v>0</v>
      </c>
      <c r="BF5333">
        <v>0</v>
      </c>
      <c r="BG5333">
        <v>0</v>
      </c>
      <c r="BH5333">
        <v>1</v>
      </c>
      <c r="BI5333">
        <v>2</v>
      </c>
      <c r="BJ5333">
        <v>2</v>
      </c>
      <c r="BK5333">
        <v>0</v>
      </c>
      <c r="BL5333">
        <v>0</v>
      </c>
      <c r="BM5333">
        <v>0</v>
      </c>
      <c r="BN5333">
        <v>2</v>
      </c>
      <c r="BO5333">
        <v>5</v>
      </c>
      <c r="BP5333">
        <v>0</v>
      </c>
      <c r="BQ5333">
        <v>0</v>
      </c>
      <c r="BR5333">
        <v>0</v>
      </c>
      <c r="BS5333">
        <v>3</v>
      </c>
      <c r="BT5333">
        <v>33</v>
      </c>
      <c r="BU5333" t="s">
        <v>5095</v>
      </c>
    </row>
    <row r="5334" spans="1:73">
      <c r="A5334" t="s">
        <v>4897</v>
      </c>
      <c r="B5334" t="s">
        <v>4898</v>
      </c>
      <c r="C5334">
        <v>209</v>
      </c>
      <c r="D5334" t="s">
        <v>119</v>
      </c>
      <c r="E5334" t="s">
        <v>78</v>
      </c>
      <c r="F5334" t="s">
        <v>77</v>
      </c>
      <c r="G5334">
        <v>0</v>
      </c>
      <c r="H5334">
        <v>0</v>
      </c>
      <c r="I5334">
        <v>0</v>
      </c>
      <c r="J5334">
        <v>0</v>
      </c>
      <c r="K5334">
        <v>0</v>
      </c>
      <c r="L5334">
        <v>0</v>
      </c>
      <c r="M5334">
        <v>0</v>
      </c>
      <c r="N5334">
        <v>0</v>
      </c>
      <c r="O5334">
        <v>0</v>
      </c>
      <c r="P5334">
        <v>0</v>
      </c>
      <c r="Q5334">
        <v>0</v>
      </c>
      <c r="R5334">
        <v>0</v>
      </c>
      <c r="S5334">
        <v>2</v>
      </c>
      <c r="T5334">
        <v>1</v>
      </c>
      <c r="U5334">
        <v>0</v>
      </c>
      <c r="V5334">
        <v>1</v>
      </c>
      <c r="W5334">
        <v>1</v>
      </c>
      <c r="X5334">
        <v>0</v>
      </c>
      <c r="Y5334">
        <v>0</v>
      </c>
      <c r="Z5334">
        <v>0</v>
      </c>
      <c r="AA5334">
        <v>0</v>
      </c>
      <c r="AB5334">
        <v>3</v>
      </c>
      <c r="AC5334">
        <v>0</v>
      </c>
      <c r="AD5334">
        <v>0</v>
      </c>
      <c r="AE5334">
        <v>0</v>
      </c>
      <c r="AF5334">
        <v>0</v>
      </c>
      <c r="AG5334">
        <v>0</v>
      </c>
      <c r="AH5334">
        <v>0</v>
      </c>
      <c r="AI5334">
        <v>0</v>
      </c>
      <c r="AJ5334">
        <v>0</v>
      </c>
      <c r="AK5334">
        <v>0</v>
      </c>
      <c r="AL5334">
        <v>0</v>
      </c>
      <c r="AM5334">
        <v>1</v>
      </c>
      <c r="AN5334">
        <v>0</v>
      </c>
      <c r="AO5334">
        <v>0</v>
      </c>
      <c r="AP5334">
        <v>0</v>
      </c>
      <c r="AQ5334">
        <v>0</v>
      </c>
      <c r="AR5334">
        <v>0</v>
      </c>
      <c r="AS5334">
        <v>0</v>
      </c>
      <c r="AT5334">
        <v>0</v>
      </c>
      <c r="AU5334">
        <v>0</v>
      </c>
      <c r="AV5334">
        <v>0</v>
      </c>
      <c r="AW5334">
        <v>0</v>
      </c>
      <c r="AX5334">
        <v>0</v>
      </c>
      <c r="AY5334">
        <v>1</v>
      </c>
      <c r="AZ5334">
        <v>1</v>
      </c>
      <c r="BA5334">
        <v>1</v>
      </c>
      <c r="BB5334">
        <v>0</v>
      </c>
      <c r="BC5334">
        <v>0</v>
      </c>
      <c r="BD5334">
        <v>0</v>
      </c>
      <c r="BE5334">
        <v>0</v>
      </c>
      <c r="BF5334">
        <v>0</v>
      </c>
      <c r="BG5334">
        <v>0</v>
      </c>
      <c r="BH5334">
        <v>0</v>
      </c>
      <c r="BI5334">
        <v>0</v>
      </c>
      <c r="BJ5334">
        <v>0</v>
      </c>
      <c r="BK5334">
        <v>0</v>
      </c>
      <c r="BL5334">
        <v>0</v>
      </c>
      <c r="BM5334">
        <v>0</v>
      </c>
      <c r="BN5334">
        <v>0</v>
      </c>
      <c r="BO5334">
        <v>1</v>
      </c>
      <c r="BP5334">
        <v>0</v>
      </c>
      <c r="BQ5334">
        <v>0</v>
      </c>
      <c r="BR5334">
        <v>0</v>
      </c>
      <c r="BS5334">
        <v>1</v>
      </c>
      <c r="BT5334">
        <v>7</v>
      </c>
      <c r="BU5334" t="s">
        <v>5096</v>
      </c>
    </row>
    <row r="5335" spans="1:73">
      <c r="A5335" t="s">
        <v>4897</v>
      </c>
      <c r="B5335" t="s">
        <v>4898</v>
      </c>
      <c r="C5335">
        <v>210</v>
      </c>
      <c r="D5335" t="s">
        <v>119</v>
      </c>
      <c r="E5335" t="s">
        <v>5092</v>
      </c>
      <c r="F5335" t="s">
        <v>184</v>
      </c>
      <c r="G5335">
        <v>0</v>
      </c>
      <c r="H5335">
        <v>1</v>
      </c>
      <c r="I5335">
        <v>0</v>
      </c>
      <c r="J5335">
        <v>0</v>
      </c>
      <c r="K5335">
        <v>0</v>
      </c>
      <c r="L5335">
        <v>2</v>
      </c>
      <c r="M5335">
        <v>0</v>
      </c>
      <c r="N5335">
        <v>4</v>
      </c>
      <c r="O5335">
        <v>0</v>
      </c>
      <c r="P5335">
        <v>0</v>
      </c>
      <c r="Q5335">
        <v>0</v>
      </c>
      <c r="R5335">
        <v>0</v>
      </c>
      <c r="S5335">
        <v>3</v>
      </c>
      <c r="T5335">
        <v>1</v>
      </c>
      <c r="U5335">
        <v>0</v>
      </c>
      <c r="V5335">
        <v>0</v>
      </c>
      <c r="W5335">
        <v>1</v>
      </c>
      <c r="X5335">
        <v>0</v>
      </c>
      <c r="Y5335">
        <v>0</v>
      </c>
      <c r="Z5335">
        <v>0</v>
      </c>
      <c r="AA5335">
        <v>0</v>
      </c>
      <c r="AB5335">
        <v>19</v>
      </c>
      <c r="AC5335">
        <v>0</v>
      </c>
      <c r="AD5335">
        <v>0</v>
      </c>
      <c r="AE5335">
        <v>0</v>
      </c>
      <c r="AF5335">
        <v>0</v>
      </c>
      <c r="AG5335">
        <v>0</v>
      </c>
      <c r="AH5335">
        <v>2</v>
      </c>
      <c r="AI5335">
        <v>1</v>
      </c>
      <c r="AJ5335">
        <v>0</v>
      </c>
      <c r="AK5335">
        <v>0</v>
      </c>
      <c r="AL5335">
        <v>0</v>
      </c>
      <c r="AM5335">
        <v>0</v>
      </c>
      <c r="AN5335">
        <v>0</v>
      </c>
      <c r="AO5335">
        <v>0</v>
      </c>
      <c r="AP5335">
        <v>0</v>
      </c>
      <c r="AQ5335">
        <v>1</v>
      </c>
      <c r="AR5335">
        <v>0</v>
      </c>
      <c r="AS5335">
        <v>0</v>
      </c>
      <c r="AT5335">
        <v>0</v>
      </c>
      <c r="AU5335">
        <v>2</v>
      </c>
      <c r="AV5335">
        <v>0</v>
      </c>
      <c r="AW5335">
        <v>0</v>
      </c>
      <c r="AX5335">
        <v>4</v>
      </c>
      <c r="AY5335">
        <v>3</v>
      </c>
      <c r="AZ5335">
        <v>1</v>
      </c>
      <c r="BA5335">
        <v>6</v>
      </c>
      <c r="BB5335">
        <v>0</v>
      </c>
      <c r="BC5335">
        <v>1</v>
      </c>
      <c r="BD5335">
        <v>0</v>
      </c>
      <c r="BE5335">
        <v>0</v>
      </c>
      <c r="BF5335">
        <v>0</v>
      </c>
      <c r="BG5335">
        <v>0</v>
      </c>
      <c r="BH5335">
        <v>1</v>
      </c>
      <c r="BI5335">
        <v>3</v>
      </c>
      <c r="BJ5335">
        <v>1</v>
      </c>
      <c r="BK5335">
        <v>0</v>
      </c>
      <c r="BL5335">
        <v>0</v>
      </c>
      <c r="BM5335">
        <v>0</v>
      </c>
      <c r="BN5335">
        <v>0</v>
      </c>
      <c r="BO5335">
        <v>3</v>
      </c>
      <c r="BP5335">
        <v>0</v>
      </c>
      <c r="BQ5335">
        <v>2</v>
      </c>
      <c r="BR5335">
        <v>1</v>
      </c>
      <c r="BS5335">
        <v>5</v>
      </c>
      <c r="BT5335">
        <v>33</v>
      </c>
      <c r="BU5335" t="s">
        <v>5097</v>
      </c>
    </row>
    <row r="5336" spans="1:73">
      <c r="A5336" t="s">
        <v>4897</v>
      </c>
      <c r="B5336" t="s">
        <v>4898</v>
      </c>
      <c r="C5336">
        <v>211</v>
      </c>
      <c r="D5336" t="s">
        <v>119</v>
      </c>
      <c r="E5336" t="s">
        <v>4918</v>
      </c>
      <c r="F5336" t="s">
        <v>92</v>
      </c>
      <c r="G5336">
        <v>0</v>
      </c>
      <c r="H5336">
        <v>6</v>
      </c>
      <c r="I5336">
        <v>4</v>
      </c>
      <c r="J5336">
        <v>0</v>
      </c>
      <c r="K5336">
        <v>0</v>
      </c>
      <c r="L5336">
        <v>4</v>
      </c>
      <c r="M5336">
        <v>2</v>
      </c>
      <c r="N5336">
        <v>9</v>
      </c>
      <c r="O5336">
        <v>0</v>
      </c>
      <c r="P5336">
        <v>0</v>
      </c>
      <c r="Q5336">
        <v>0</v>
      </c>
      <c r="R5336">
        <v>0</v>
      </c>
      <c r="S5336">
        <v>6</v>
      </c>
      <c r="T5336">
        <v>4</v>
      </c>
      <c r="U5336">
        <v>0</v>
      </c>
      <c r="V5336">
        <v>0</v>
      </c>
      <c r="W5336">
        <v>1</v>
      </c>
      <c r="X5336">
        <v>0</v>
      </c>
      <c r="Y5336">
        <v>0</v>
      </c>
      <c r="Z5336">
        <v>0</v>
      </c>
      <c r="AA5336">
        <v>0</v>
      </c>
      <c r="AB5336">
        <v>50</v>
      </c>
      <c r="AC5336">
        <v>0</v>
      </c>
      <c r="AD5336">
        <v>0</v>
      </c>
      <c r="AE5336">
        <v>0</v>
      </c>
      <c r="AF5336">
        <v>0</v>
      </c>
      <c r="AG5336">
        <v>0</v>
      </c>
      <c r="AH5336">
        <v>2</v>
      </c>
      <c r="AI5336">
        <v>2</v>
      </c>
      <c r="AJ5336">
        <v>0</v>
      </c>
      <c r="AK5336">
        <v>0</v>
      </c>
      <c r="AL5336">
        <v>1</v>
      </c>
      <c r="AM5336">
        <v>7</v>
      </c>
      <c r="AN5336">
        <v>0</v>
      </c>
      <c r="AO5336">
        <v>0</v>
      </c>
      <c r="AP5336">
        <v>1</v>
      </c>
      <c r="AQ5336">
        <v>2</v>
      </c>
      <c r="AR5336">
        <v>0</v>
      </c>
      <c r="AS5336">
        <v>0</v>
      </c>
      <c r="AT5336">
        <v>0</v>
      </c>
      <c r="AU5336">
        <v>8</v>
      </c>
      <c r="AV5336">
        <v>0</v>
      </c>
      <c r="AW5336">
        <v>4</v>
      </c>
      <c r="AX5336">
        <v>3</v>
      </c>
      <c r="AY5336">
        <v>11</v>
      </c>
      <c r="AZ5336">
        <v>3</v>
      </c>
      <c r="BA5336">
        <v>11</v>
      </c>
      <c r="BB5336">
        <v>2</v>
      </c>
      <c r="BC5336">
        <v>6</v>
      </c>
      <c r="BD5336">
        <v>0</v>
      </c>
      <c r="BE5336">
        <v>0</v>
      </c>
      <c r="BF5336">
        <v>0</v>
      </c>
      <c r="BG5336">
        <v>0</v>
      </c>
      <c r="BH5336">
        <v>0</v>
      </c>
      <c r="BI5336">
        <v>0</v>
      </c>
      <c r="BJ5336">
        <v>3</v>
      </c>
      <c r="BK5336">
        <v>0</v>
      </c>
      <c r="BL5336">
        <v>2</v>
      </c>
      <c r="BM5336">
        <v>0</v>
      </c>
      <c r="BN5336">
        <v>0</v>
      </c>
      <c r="BO5336">
        <v>12</v>
      </c>
      <c r="BP5336">
        <v>0</v>
      </c>
      <c r="BQ5336">
        <v>4</v>
      </c>
      <c r="BR5336">
        <v>0</v>
      </c>
      <c r="BS5336">
        <v>6</v>
      </c>
      <c r="BT5336">
        <v>78</v>
      </c>
      <c r="BU5336" t="s">
        <v>5098</v>
      </c>
    </row>
    <row r="5337" spans="1:73">
      <c r="A5337" t="s">
        <v>4897</v>
      </c>
      <c r="B5337" t="s">
        <v>4898</v>
      </c>
      <c r="C5337">
        <v>212</v>
      </c>
      <c r="D5337" t="s">
        <v>119</v>
      </c>
      <c r="E5337" t="s">
        <v>78</v>
      </c>
      <c r="F5337" t="s">
        <v>77</v>
      </c>
      <c r="G5337">
        <v>0</v>
      </c>
      <c r="H5337">
        <v>2</v>
      </c>
      <c r="I5337">
        <v>0</v>
      </c>
      <c r="J5337">
        <v>0</v>
      </c>
      <c r="K5337">
        <v>0</v>
      </c>
      <c r="L5337">
        <v>1</v>
      </c>
      <c r="M5337">
        <v>0</v>
      </c>
      <c r="N5337">
        <v>0</v>
      </c>
      <c r="O5337">
        <v>0</v>
      </c>
      <c r="P5337">
        <v>0</v>
      </c>
      <c r="Q5337">
        <v>1</v>
      </c>
      <c r="R5337">
        <v>0</v>
      </c>
      <c r="S5337">
        <v>6</v>
      </c>
      <c r="T5337">
        <v>3</v>
      </c>
      <c r="U5337">
        <v>0</v>
      </c>
      <c r="V5337">
        <v>1</v>
      </c>
      <c r="W5337">
        <v>1</v>
      </c>
      <c r="X5337">
        <v>0</v>
      </c>
      <c r="Y5337">
        <v>0</v>
      </c>
      <c r="Z5337">
        <v>0</v>
      </c>
      <c r="AA5337">
        <v>0</v>
      </c>
      <c r="AB5337">
        <v>15</v>
      </c>
      <c r="AC5337">
        <v>0</v>
      </c>
      <c r="AD5337">
        <v>0</v>
      </c>
      <c r="AE5337">
        <v>0</v>
      </c>
      <c r="AF5337">
        <v>0</v>
      </c>
      <c r="AG5337">
        <v>0</v>
      </c>
      <c r="AH5337">
        <v>0</v>
      </c>
      <c r="AI5337">
        <v>1</v>
      </c>
      <c r="AJ5337">
        <v>0</v>
      </c>
      <c r="AK5337">
        <v>0</v>
      </c>
      <c r="AL5337">
        <v>0</v>
      </c>
      <c r="AM5337">
        <v>0</v>
      </c>
      <c r="AN5337">
        <v>0</v>
      </c>
      <c r="AO5337">
        <v>0</v>
      </c>
      <c r="AP5337">
        <v>2</v>
      </c>
      <c r="AQ5337">
        <v>1</v>
      </c>
      <c r="AR5337">
        <v>0</v>
      </c>
      <c r="AS5337">
        <v>0</v>
      </c>
      <c r="AT5337">
        <v>0</v>
      </c>
      <c r="AU5337">
        <v>0</v>
      </c>
      <c r="AV5337">
        <v>0</v>
      </c>
      <c r="AW5337">
        <v>0</v>
      </c>
      <c r="AX5337">
        <v>4</v>
      </c>
      <c r="AY5337">
        <v>3</v>
      </c>
      <c r="AZ5337">
        <v>2</v>
      </c>
      <c r="BA5337">
        <v>4</v>
      </c>
      <c r="BB5337">
        <v>0</v>
      </c>
      <c r="BC5337">
        <v>3</v>
      </c>
      <c r="BD5337">
        <v>0</v>
      </c>
      <c r="BE5337">
        <v>0</v>
      </c>
      <c r="BF5337">
        <v>0</v>
      </c>
      <c r="BG5337">
        <v>0</v>
      </c>
      <c r="BH5337">
        <v>0</v>
      </c>
      <c r="BI5337">
        <v>4</v>
      </c>
      <c r="BJ5337">
        <v>1</v>
      </c>
      <c r="BK5337">
        <v>0</v>
      </c>
      <c r="BL5337">
        <v>0</v>
      </c>
      <c r="BM5337">
        <v>0</v>
      </c>
      <c r="BN5337">
        <v>0</v>
      </c>
      <c r="BO5337">
        <v>2</v>
      </c>
      <c r="BP5337">
        <v>3</v>
      </c>
      <c r="BQ5337">
        <v>0</v>
      </c>
      <c r="BR5337">
        <v>0</v>
      </c>
      <c r="BS5337">
        <v>3</v>
      </c>
      <c r="BT5337">
        <v>23</v>
      </c>
      <c r="BU5337" t="s">
        <v>5099</v>
      </c>
    </row>
    <row r="5338" spans="1:73">
      <c r="A5338" t="s">
        <v>4897</v>
      </c>
      <c r="B5338" t="s">
        <v>4898</v>
      </c>
      <c r="C5338">
        <v>213</v>
      </c>
      <c r="D5338" t="s">
        <v>119</v>
      </c>
      <c r="E5338" t="s">
        <v>4918</v>
      </c>
      <c r="F5338" t="s">
        <v>92</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c r="AH5338">
        <v>0</v>
      </c>
      <c r="AI5338">
        <v>0</v>
      </c>
      <c r="AJ5338">
        <v>0</v>
      </c>
      <c r="AK5338">
        <v>0</v>
      </c>
      <c r="AL5338">
        <v>0</v>
      </c>
      <c r="AM5338">
        <v>0</v>
      </c>
      <c r="AN5338">
        <v>0</v>
      </c>
      <c r="AO5338">
        <v>0</v>
      </c>
      <c r="AP5338">
        <v>0</v>
      </c>
      <c r="AQ5338">
        <v>0</v>
      </c>
      <c r="AR5338">
        <v>0</v>
      </c>
      <c r="AS5338">
        <v>0</v>
      </c>
      <c r="AT5338">
        <v>0</v>
      </c>
      <c r="AU5338">
        <v>0</v>
      </c>
      <c r="AV5338">
        <v>0</v>
      </c>
      <c r="AW5338">
        <v>0</v>
      </c>
      <c r="AX5338">
        <v>0</v>
      </c>
      <c r="AY5338">
        <v>0</v>
      </c>
      <c r="AZ5338">
        <v>0</v>
      </c>
      <c r="BA5338">
        <v>0</v>
      </c>
      <c r="BB5338">
        <v>0</v>
      </c>
      <c r="BC5338">
        <v>0</v>
      </c>
      <c r="BD5338">
        <v>0</v>
      </c>
      <c r="BE5338">
        <v>0</v>
      </c>
      <c r="BF5338">
        <v>0</v>
      </c>
      <c r="BG5338">
        <v>0</v>
      </c>
      <c r="BH5338">
        <v>0</v>
      </c>
      <c r="BI5338">
        <v>0</v>
      </c>
      <c r="BJ5338">
        <v>0</v>
      </c>
      <c r="BK5338">
        <v>0</v>
      </c>
      <c r="BL5338">
        <v>0</v>
      </c>
      <c r="BM5338">
        <v>0</v>
      </c>
      <c r="BN5338">
        <v>0</v>
      </c>
      <c r="BO5338">
        <v>0</v>
      </c>
      <c r="BP5338">
        <v>0</v>
      </c>
      <c r="BQ5338">
        <v>0</v>
      </c>
      <c r="BR5338">
        <v>0</v>
      </c>
      <c r="BS5338">
        <v>1</v>
      </c>
      <c r="BT5338">
        <v>1</v>
      </c>
      <c r="BU5338" t="s">
        <v>5100</v>
      </c>
    </row>
    <row r="5339" spans="1:73">
      <c r="A5339" t="s">
        <v>4897</v>
      </c>
      <c r="B5339" t="s">
        <v>4898</v>
      </c>
      <c r="C5339">
        <v>214</v>
      </c>
      <c r="D5339" t="s">
        <v>119</v>
      </c>
      <c r="E5339" t="s">
        <v>78</v>
      </c>
      <c r="F5339" t="s">
        <v>77</v>
      </c>
      <c r="G5339">
        <v>0</v>
      </c>
      <c r="H5339">
        <v>0</v>
      </c>
      <c r="I5339">
        <v>1</v>
      </c>
      <c r="J5339">
        <v>0</v>
      </c>
      <c r="K5339">
        <v>0</v>
      </c>
      <c r="L5339">
        <v>3</v>
      </c>
      <c r="M5339">
        <v>0</v>
      </c>
      <c r="N5339">
        <v>1</v>
      </c>
      <c r="O5339">
        <v>0</v>
      </c>
      <c r="P5339">
        <v>0</v>
      </c>
      <c r="Q5339">
        <v>0</v>
      </c>
      <c r="R5339">
        <v>0</v>
      </c>
      <c r="S5339">
        <v>2</v>
      </c>
      <c r="T5339">
        <v>2</v>
      </c>
      <c r="U5339">
        <v>0</v>
      </c>
      <c r="V5339">
        <v>1</v>
      </c>
      <c r="W5339">
        <v>0</v>
      </c>
      <c r="X5339">
        <v>0</v>
      </c>
      <c r="Y5339">
        <v>0</v>
      </c>
      <c r="Z5339">
        <v>0</v>
      </c>
      <c r="AA5339">
        <v>0</v>
      </c>
      <c r="AB5339">
        <v>17</v>
      </c>
      <c r="AC5339">
        <v>0</v>
      </c>
      <c r="AD5339">
        <v>0</v>
      </c>
      <c r="AE5339">
        <v>0</v>
      </c>
      <c r="AF5339">
        <v>0</v>
      </c>
      <c r="AG5339">
        <v>0</v>
      </c>
      <c r="AH5339">
        <v>0</v>
      </c>
      <c r="AI5339">
        <v>1</v>
      </c>
      <c r="AJ5339">
        <v>0</v>
      </c>
      <c r="AK5339">
        <v>0</v>
      </c>
      <c r="AL5339">
        <v>0</v>
      </c>
      <c r="AM5339">
        <v>0</v>
      </c>
      <c r="AN5339">
        <v>0</v>
      </c>
      <c r="AO5339">
        <v>0</v>
      </c>
      <c r="AP5339">
        <v>0</v>
      </c>
      <c r="AQ5339">
        <v>0</v>
      </c>
      <c r="AR5339">
        <v>0</v>
      </c>
      <c r="AS5339">
        <v>0</v>
      </c>
      <c r="AT5339">
        <v>0</v>
      </c>
      <c r="AU5339">
        <v>1</v>
      </c>
      <c r="AV5339">
        <v>0</v>
      </c>
      <c r="AW5339">
        <v>1</v>
      </c>
      <c r="AX5339">
        <v>3</v>
      </c>
      <c r="AY5339">
        <v>4</v>
      </c>
      <c r="AZ5339">
        <v>2</v>
      </c>
      <c r="BA5339">
        <v>4</v>
      </c>
      <c r="BB5339">
        <v>1</v>
      </c>
      <c r="BC5339">
        <v>4</v>
      </c>
      <c r="BD5339">
        <v>0</v>
      </c>
      <c r="BE5339">
        <v>0</v>
      </c>
      <c r="BF5339">
        <v>0</v>
      </c>
      <c r="BG5339">
        <v>0</v>
      </c>
      <c r="BH5339">
        <v>0</v>
      </c>
      <c r="BI5339">
        <v>2</v>
      </c>
      <c r="BJ5339">
        <v>3</v>
      </c>
      <c r="BK5339">
        <v>0</v>
      </c>
      <c r="BL5339">
        <v>1</v>
      </c>
      <c r="BM5339">
        <v>0</v>
      </c>
      <c r="BN5339">
        <v>0</v>
      </c>
      <c r="BO5339">
        <v>3</v>
      </c>
      <c r="BP5339">
        <v>0</v>
      </c>
      <c r="BQ5339">
        <v>0</v>
      </c>
      <c r="BR5339">
        <v>2</v>
      </c>
      <c r="BS5339">
        <v>2</v>
      </c>
      <c r="BT5339">
        <v>26</v>
      </c>
      <c r="BU5339" t="s">
        <v>5101</v>
      </c>
    </row>
    <row r="5340" spans="1:73">
      <c r="A5340" t="s">
        <v>4897</v>
      </c>
      <c r="B5340" t="s">
        <v>4898</v>
      </c>
      <c r="C5340">
        <v>215</v>
      </c>
      <c r="D5340" t="s">
        <v>119</v>
      </c>
      <c r="E5340" t="s">
        <v>183</v>
      </c>
      <c r="F5340" t="s">
        <v>184</v>
      </c>
      <c r="G5340">
        <v>0</v>
      </c>
      <c r="H5340">
        <v>0</v>
      </c>
      <c r="I5340">
        <v>0</v>
      </c>
      <c r="J5340">
        <v>0</v>
      </c>
      <c r="K5340">
        <v>0</v>
      </c>
      <c r="L5340">
        <v>1</v>
      </c>
      <c r="M5340">
        <v>0</v>
      </c>
      <c r="N5340">
        <v>4</v>
      </c>
      <c r="O5340">
        <v>0</v>
      </c>
      <c r="P5340">
        <v>0</v>
      </c>
      <c r="Q5340">
        <v>0</v>
      </c>
      <c r="R5340">
        <v>0</v>
      </c>
      <c r="S5340">
        <v>1</v>
      </c>
      <c r="T5340">
        <v>1</v>
      </c>
      <c r="U5340">
        <v>0</v>
      </c>
      <c r="V5340">
        <v>0</v>
      </c>
      <c r="W5340">
        <v>1</v>
      </c>
      <c r="X5340">
        <v>0</v>
      </c>
      <c r="Y5340">
        <v>0</v>
      </c>
      <c r="Z5340">
        <v>0</v>
      </c>
      <c r="AA5340">
        <v>0</v>
      </c>
      <c r="AB5340">
        <v>20</v>
      </c>
      <c r="AC5340">
        <v>0</v>
      </c>
      <c r="AD5340">
        <v>0</v>
      </c>
      <c r="AE5340">
        <v>0</v>
      </c>
      <c r="AF5340">
        <v>0</v>
      </c>
      <c r="AG5340">
        <v>0</v>
      </c>
      <c r="AH5340">
        <v>0</v>
      </c>
      <c r="AI5340">
        <v>0</v>
      </c>
      <c r="AJ5340">
        <v>0</v>
      </c>
      <c r="AK5340">
        <v>0</v>
      </c>
      <c r="AL5340">
        <v>0</v>
      </c>
      <c r="AM5340">
        <v>6</v>
      </c>
      <c r="AN5340">
        <v>0</v>
      </c>
      <c r="AO5340">
        <v>4</v>
      </c>
      <c r="AP5340">
        <v>0</v>
      </c>
      <c r="AQ5340">
        <v>0</v>
      </c>
      <c r="AR5340">
        <v>0</v>
      </c>
      <c r="AS5340">
        <v>0</v>
      </c>
      <c r="AT5340">
        <v>1</v>
      </c>
      <c r="AU5340">
        <v>2</v>
      </c>
      <c r="AV5340">
        <v>1</v>
      </c>
      <c r="AW5340">
        <v>0</v>
      </c>
      <c r="AX5340">
        <v>0</v>
      </c>
      <c r="AY5340">
        <v>6</v>
      </c>
      <c r="AZ5340">
        <v>2</v>
      </c>
      <c r="BA5340">
        <v>6</v>
      </c>
      <c r="BB5340">
        <v>0</v>
      </c>
      <c r="BC5340">
        <v>7</v>
      </c>
      <c r="BD5340">
        <v>0</v>
      </c>
      <c r="BE5340">
        <v>0</v>
      </c>
      <c r="BF5340">
        <v>1</v>
      </c>
      <c r="BG5340">
        <v>0</v>
      </c>
      <c r="BH5340">
        <v>0</v>
      </c>
      <c r="BI5340">
        <v>0</v>
      </c>
      <c r="BJ5340">
        <v>6</v>
      </c>
      <c r="BK5340">
        <v>0</v>
      </c>
      <c r="BL5340">
        <v>0</v>
      </c>
      <c r="BM5340">
        <v>0</v>
      </c>
      <c r="BN5340">
        <v>0</v>
      </c>
      <c r="BO5340">
        <v>4</v>
      </c>
      <c r="BP5340">
        <v>0</v>
      </c>
      <c r="BQ5340">
        <v>4</v>
      </c>
      <c r="BR5340">
        <v>0</v>
      </c>
      <c r="BS5340">
        <v>4</v>
      </c>
      <c r="BT5340">
        <v>42</v>
      </c>
      <c r="BU5340" t="s">
        <v>5102</v>
      </c>
    </row>
    <row r="5341" spans="1:73">
      <c r="A5341" t="s">
        <v>4897</v>
      </c>
      <c r="B5341" t="s">
        <v>4898</v>
      </c>
      <c r="C5341">
        <v>216</v>
      </c>
      <c r="D5341" t="s">
        <v>119</v>
      </c>
      <c r="E5341" t="s">
        <v>78</v>
      </c>
      <c r="F5341" t="s">
        <v>77</v>
      </c>
      <c r="G5341">
        <v>0</v>
      </c>
      <c r="H5341">
        <v>1</v>
      </c>
      <c r="I5341">
        <v>0</v>
      </c>
      <c r="J5341">
        <v>0</v>
      </c>
      <c r="K5341">
        <v>0</v>
      </c>
      <c r="L5341">
        <v>1</v>
      </c>
      <c r="M5341">
        <v>0</v>
      </c>
      <c r="N5341">
        <v>2</v>
      </c>
      <c r="O5341">
        <v>0</v>
      </c>
      <c r="P5341">
        <v>0</v>
      </c>
      <c r="Q5341">
        <v>1</v>
      </c>
      <c r="R5341">
        <v>0</v>
      </c>
      <c r="S5341">
        <v>2</v>
      </c>
      <c r="T5341">
        <v>1</v>
      </c>
      <c r="U5341">
        <v>0</v>
      </c>
      <c r="V5341">
        <v>0</v>
      </c>
      <c r="W5341">
        <v>0</v>
      </c>
      <c r="X5341">
        <v>0</v>
      </c>
      <c r="Y5341">
        <v>0</v>
      </c>
      <c r="Z5341">
        <v>0</v>
      </c>
      <c r="AA5341">
        <v>0</v>
      </c>
      <c r="AB5341">
        <v>6</v>
      </c>
      <c r="AC5341">
        <v>0</v>
      </c>
      <c r="AD5341">
        <v>0</v>
      </c>
      <c r="AE5341">
        <v>0</v>
      </c>
      <c r="AF5341">
        <v>0</v>
      </c>
      <c r="AG5341">
        <v>0</v>
      </c>
      <c r="AH5341">
        <v>0</v>
      </c>
      <c r="AI5341">
        <v>0</v>
      </c>
      <c r="AJ5341">
        <v>0</v>
      </c>
      <c r="AK5341">
        <v>0</v>
      </c>
      <c r="AL5341">
        <v>0</v>
      </c>
      <c r="AM5341">
        <v>0</v>
      </c>
      <c r="AN5341">
        <v>0</v>
      </c>
      <c r="AO5341">
        <v>0</v>
      </c>
      <c r="AP5341">
        <v>0</v>
      </c>
      <c r="AQ5341">
        <v>0</v>
      </c>
      <c r="AR5341">
        <v>0</v>
      </c>
      <c r="AS5341">
        <v>0</v>
      </c>
      <c r="AT5341">
        <v>0</v>
      </c>
      <c r="AU5341">
        <v>0</v>
      </c>
      <c r="AV5341">
        <v>0</v>
      </c>
      <c r="AW5341">
        <v>0</v>
      </c>
      <c r="AX5341">
        <v>1</v>
      </c>
      <c r="AY5341">
        <v>0</v>
      </c>
      <c r="AZ5341">
        <v>2</v>
      </c>
      <c r="BA5341">
        <v>3</v>
      </c>
      <c r="BB5341">
        <v>0</v>
      </c>
      <c r="BC5341">
        <v>0</v>
      </c>
      <c r="BD5341">
        <v>0</v>
      </c>
      <c r="BE5341">
        <v>0</v>
      </c>
      <c r="BF5341">
        <v>0</v>
      </c>
      <c r="BG5341">
        <v>0</v>
      </c>
      <c r="BH5341">
        <v>0</v>
      </c>
      <c r="BI5341">
        <v>2</v>
      </c>
      <c r="BJ5341">
        <v>0</v>
      </c>
      <c r="BK5341">
        <v>0</v>
      </c>
      <c r="BL5341">
        <v>0</v>
      </c>
      <c r="BM5341">
        <v>0</v>
      </c>
      <c r="BN5341">
        <v>0</v>
      </c>
      <c r="BO5341">
        <v>2</v>
      </c>
      <c r="BP5341">
        <v>0</v>
      </c>
      <c r="BQ5341">
        <v>0</v>
      </c>
      <c r="BR5341">
        <v>1</v>
      </c>
      <c r="BS5341">
        <v>2</v>
      </c>
      <c r="BT5341">
        <v>8</v>
      </c>
      <c r="BU5341" t="s">
        <v>5103</v>
      </c>
    </row>
    <row r="5342" spans="1:73">
      <c r="A5342" t="s">
        <v>4897</v>
      </c>
      <c r="B5342" t="s">
        <v>4898</v>
      </c>
      <c r="C5342">
        <v>217</v>
      </c>
      <c r="D5342" t="s">
        <v>119</v>
      </c>
      <c r="E5342" t="s">
        <v>4910</v>
      </c>
      <c r="F5342" t="s">
        <v>101</v>
      </c>
      <c r="G5342">
        <v>0</v>
      </c>
      <c r="H5342">
        <v>3</v>
      </c>
      <c r="I5342">
        <v>2</v>
      </c>
      <c r="J5342">
        <v>0</v>
      </c>
      <c r="K5342">
        <v>0</v>
      </c>
      <c r="L5342">
        <v>13</v>
      </c>
      <c r="M5342">
        <v>0</v>
      </c>
      <c r="N5342">
        <v>15</v>
      </c>
      <c r="O5342">
        <v>0</v>
      </c>
      <c r="P5342">
        <v>0</v>
      </c>
      <c r="Q5342">
        <v>1</v>
      </c>
      <c r="R5342">
        <v>1</v>
      </c>
      <c r="S5342">
        <v>17</v>
      </c>
      <c r="T5342">
        <v>2</v>
      </c>
      <c r="U5342">
        <v>0</v>
      </c>
      <c r="V5342">
        <v>2</v>
      </c>
      <c r="W5342">
        <v>4</v>
      </c>
      <c r="X5342">
        <v>0</v>
      </c>
      <c r="Y5342">
        <v>0</v>
      </c>
      <c r="Z5342">
        <v>1</v>
      </c>
      <c r="AA5342">
        <v>0</v>
      </c>
      <c r="AB5342">
        <v>93</v>
      </c>
      <c r="AC5342">
        <v>1</v>
      </c>
      <c r="AD5342">
        <v>0</v>
      </c>
      <c r="AE5342">
        <v>0</v>
      </c>
      <c r="AF5342">
        <v>1</v>
      </c>
      <c r="AG5342">
        <v>0</v>
      </c>
      <c r="AH5342">
        <v>3</v>
      </c>
      <c r="AI5342">
        <v>4</v>
      </c>
      <c r="AJ5342">
        <v>0</v>
      </c>
      <c r="AK5342">
        <v>0</v>
      </c>
      <c r="AL5342">
        <v>2</v>
      </c>
      <c r="AM5342">
        <v>12</v>
      </c>
      <c r="AN5342">
        <v>0</v>
      </c>
      <c r="AO5342">
        <v>3</v>
      </c>
      <c r="AP5342">
        <v>0</v>
      </c>
      <c r="AQ5342">
        <v>6</v>
      </c>
      <c r="AR5342">
        <v>0</v>
      </c>
      <c r="AS5342">
        <v>0</v>
      </c>
      <c r="AT5342">
        <v>0</v>
      </c>
      <c r="AU5342">
        <v>10</v>
      </c>
      <c r="AV5342">
        <v>0</v>
      </c>
      <c r="AW5342">
        <v>2</v>
      </c>
      <c r="AX5342">
        <v>6</v>
      </c>
      <c r="AY5342">
        <v>20</v>
      </c>
      <c r="AZ5342">
        <v>10</v>
      </c>
      <c r="BA5342">
        <v>19</v>
      </c>
      <c r="BB5342">
        <v>5</v>
      </c>
      <c r="BC5342">
        <v>13</v>
      </c>
      <c r="BD5342">
        <v>0</v>
      </c>
      <c r="BE5342">
        <v>0</v>
      </c>
      <c r="BF5342">
        <v>0</v>
      </c>
      <c r="BG5342">
        <v>0</v>
      </c>
      <c r="BH5342">
        <v>0</v>
      </c>
      <c r="BI5342">
        <v>3</v>
      </c>
      <c r="BJ5342">
        <v>10</v>
      </c>
      <c r="BK5342">
        <v>0</v>
      </c>
      <c r="BL5342">
        <v>2</v>
      </c>
      <c r="BM5342">
        <v>2</v>
      </c>
      <c r="BN5342">
        <v>4</v>
      </c>
      <c r="BO5342">
        <v>21</v>
      </c>
      <c r="BP5342">
        <v>0</v>
      </c>
      <c r="BQ5342">
        <v>2</v>
      </c>
      <c r="BR5342">
        <v>0</v>
      </c>
      <c r="BS5342">
        <v>13</v>
      </c>
      <c r="BT5342">
        <v>162</v>
      </c>
      <c r="BU5342" t="s">
        <v>5104</v>
      </c>
    </row>
    <row r="5343" spans="1:73">
      <c r="A5343" t="s">
        <v>4897</v>
      </c>
      <c r="B5343" t="s">
        <v>4898</v>
      </c>
      <c r="C5343">
        <v>218</v>
      </c>
      <c r="D5343" t="s">
        <v>119</v>
      </c>
      <c r="E5343" t="s">
        <v>78</v>
      </c>
      <c r="F5343" t="s">
        <v>77</v>
      </c>
      <c r="G5343">
        <v>0</v>
      </c>
      <c r="H5343">
        <v>1</v>
      </c>
      <c r="I5343">
        <v>2</v>
      </c>
      <c r="J5343">
        <v>0</v>
      </c>
      <c r="K5343">
        <v>0</v>
      </c>
      <c r="L5343">
        <v>1</v>
      </c>
      <c r="M5343">
        <v>0</v>
      </c>
      <c r="N5343">
        <v>1</v>
      </c>
      <c r="O5343">
        <v>0</v>
      </c>
      <c r="P5343">
        <v>0</v>
      </c>
      <c r="Q5343">
        <v>0</v>
      </c>
      <c r="R5343">
        <v>0</v>
      </c>
      <c r="S5343">
        <v>3</v>
      </c>
      <c r="T5343">
        <v>0</v>
      </c>
      <c r="U5343">
        <v>0</v>
      </c>
      <c r="V5343">
        <v>1</v>
      </c>
      <c r="W5343">
        <v>0</v>
      </c>
      <c r="X5343">
        <v>0</v>
      </c>
      <c r="Y5343">
        <v>0</v>
      </c>
      <c r="Z5343">
        <v>1</v>
      </c>
      <c r="AA5343">
        <v>0</v>
      </c>
      <c r="AB5343">
        <v>5</v>
      </c>
      <c r="AC5343">
        <v>1</v>
      </c>
      <c r="AD5343">
        <v>0</v>
      </c>
      <c r="AE5343">
        <v>0</v>
      </c>
      <c r="AF5343">
        <v>0</v>
      </c>
      <c r="AG5343">
        <v>0</v>
      </c>
      <c r="AH5343">
        <v>0</v>
      </c>
      <c r="AI5343">
        <v>0</v>
      </c>
      <c r="AJ5343">
        <v>0</v>
      </c>
      <c r="AK5343">
        <v>0</v>
      </c>
      <c r="AL5343">
        <v>0</v>
      </c>
      <c r="AM5343">
        <v>1</v>
      </c>
      <c r="AN5343">
        <v>0</v>
      </c>
      <c r="AO5343">
        <v>0</v>
      </c>
      <c r="AP5343">
        <v>0</v>
      </c>
      <c r="AQ5343">
        <v>0</v>
      </c>
      <c r="AR5343">
        <v>0</v>
      </c>
      <c r="AS5343">
        <v>0</v>
      </c>
      <c r="AT5343">
        <v>0</v>
      </c>
      <c r="AU5343">
        <v>0</v>
      </c>
      <c r="AV5343">
        <v>0</v>
      </c>
      <c r="AW5343">
        <v>2</v>
      </c>
      <c r="AX5343">
        <v>0</v>
      </c>
      <c r="AY5343">
        <v>1</v>
      </c>
      <c r="AZ5343">
        <v>0</v>
      </c>
      <c r="BA5343">
        <v>1</v>
      </c>
      <c r="BB5343">
        <v>0</v>
      </c>
      <c r="BC5343">
        <v>1</v>
      </c>
      <c r="BD5343">
        <v>0</v>
      </c>
      <c r="BE5343">
        <v>0</v>
      </c>
      <c r="BF5343">
        <v>0</v>
      </c>
      <c r="BG5343">
        <v>0</v>
      </c>
      <c r="BH5343">
        <v>0</v>
      </c>
      <c r="BI5343">
        <v>0</v>
      </c>
      <c r="BJ5343">
        <v>1</v>
      </c>
      <c r="BK5343">
        <v>0</v>
      </c>
      <c r="BL5343">
        <v>0</v>
      </c>
      <c r="BM5343">
        <v>0</v>
      </c>
      <c r="BN5343">
        <v>1</v>
      </c>
      <c r="BO5343">
        <v>1</v>
      </c>
      <c r="BP5343">
        <v>0</v>
      </c>
      <c r="BQ5343">
        <v>0</v>
      </c>
      <c r="BR5343">
        <v>0</v>
      </c>
      <c r="BS5343">
        <v>1</v>
      </c>
      <c r="BT5343">
        <v>13</v>
      </c>
      <c r="BU5343" t="s">
        <v>5105</v>
      </c>
    </row>
    <row r="5344" spans="1:73">
      <c r="A5344" t="s">
        <v>4897</v>
      </c>
      <c r="B5344" t="s">
        <v>4898</v>
      </c>
      <c r="C5344">
        <v>219</v>
      </c>
      <c r="D5344" t="s">
        <v>119</v>
      </c>
      <c r="E5344" t="s">
        <v>2904</v>
      </c>
      <c r="F5344" t="s">
        <v>92</v>
      </c>
      <c r="G5344">
        <v>0</v>
      </c>
      <c r="H5344">
        <v>6</v>
      </c>
      <c r="I5344">
        <v>1</v>
      </c>
      <c r="J5344">
        <v>0</v>
      </c>
      <c r="K5344">
        <v>0</v>
      </c>
      <c r="L5344">
        <v>6</v>
      </c>
      <c r="M5344">
        <v>0</v>
      </c>
      <c r="N5344">
        <v>12</v>
      </c>
      <c r="O5344">
        <v>0</v>
      </c>
      <c r="P5344">
        <v>0</v>
      </c>
      <c r="Q5344">
        <v>2</v>
      </c>
      <c r="R5344">
        <v>0</v>
      </c>
      <c r="S5344">
        <v>19</v>
      </c>
      <c r="T5344">
        <v>8</v>
      </c>
      <c r="U5344">
        <v>0</v>
      </c>
      <c r="V5344">
        <v>0</v>
      </c>
      <c r="W5344">
        <v>4</v>
      </c>
      <c r="X5344">
        <v>0</v>
      </c>
      <c r="Y5344">
        <v>0</v>
      </c>
      <c r="Z5344">
        <v>0</v>
      </c>
      <c r="AA5344">
        <v>0</v>
      </c>
      <c r="AB5344">
        <v>73</v>
      </c>
      <c r="AC5344">
        <v>0</v>
      </c>
      <c r="AD5344">
        <v>0</v>
      </c>
      <c r="AE5344">
        <v>0</v>
      </c>
      <c r="AF5344">
        <v>0</v>
      </c>
      <c r="AG5344">
        <v>0</v>
      </c>
      <c r="AH5344">
        <v>0</v>
      </c>
      <c r="AI5344">
        <v>8</v>
      </c>
      <c r="AJ5344">
        <v>0</v>
      </c>
      <c r="AK5344">
        <v>0</v>
      </c>
      <c r="AL5344">
        <v>1</v>
      </c>
      <c r="AM5344">
        <v>8</v>
      </c>
      <c r="AN5344">
        <v>0</v>
      </c>
      <c r="AO5344">
        <v>5</v>
      </c>
      <c r="AP5344">
        <v>1</v>
      </c>
      <c r="AQ5344">
        <v>1</v>
      </c>
      <c r="AR5344">
        <v>0</v>
      </c>
      <c r="AS5344">
        <v>0</v>
      </c>
      <c r="AT5344">
        <v>0</v>
      </c>
      <c r="AU5344">
        <v>3</v>
      </c>
      <c r="AV5344">
        <v>0</v>
      </c>
      <c r="AW5344">
        <v>1</v>
      </c>
      <c r="AX5344">
        <v>12</v>
      </c>
      <c r="AY5344">
        <v>13</v>
      </c>
      <c r="AZ5344">
        <v>16</v>
      </c>
      <c r="BA5344">
        <v>20</v>
      </c>
      <c r="BB5344">
        <v>7</v>
      </c>
      <c r="BC5344">
        <v>11</v>
      </c>
      <c r="BD5344">
        <v>0</v>
      </c>
      <c r="BE5344">
        <v>0</v>
      </c>
      <c r="BF5344">
        <v>0</v>
      </c>
      <c r="BG5344">
        <v>0</v>
      </c>
      <c r="BH5344">
        <v>0</v>
      </c>
      <c r="BI5344">
        <v>14</v>
      </c>
      <c r="BJ5344">
        <v>9</v>
      </c>
      <c r="BK5344">
        <v>0</v>
      </c>
      <c r="BL5344">
        <v>3</v>
      </c>
      <c r="BM5344">
        <v>2</v>
      </c>
      <c r="BN5344">
        <v>1</v>
      </c>
      <c r="BO5344">
        <v>19</v>
      </c>
      <c r="BP5344">
        <v>6</v>
      </c>
      <c r="BQ5344">
        <v>4</v>
      </c>
      <c r="BR5344">
        <v>1</v>
      </c>
      <c r="BS5344">
        <v>8</v>
      </c>
      <c r="BT5344">
        <v>115</v>
      </c>
      <c r="BU5344" t="s">
        <v>5106</v>
      </c>
    </row>
    <row r="5345" spans="1:73">
      <c r="A5345" t="s">
        <v>4897</v>
      </c>
      <c r="B5345" t="s">
        <v>4898</v>
      </c>
      <c r="C5345">
        <v>220</v>
      </c>
      <c r="D5345" t="s">
        <v>119</v>
      </c>
      <c r="E5345" t="s">
        <v>78</v>
      </c>
      <c r="F5345" t="s">
        <v>77</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v>0</v>
      </c>
      <c r="AN5345">
        <v>0</v>
      </c>
      <c r="AO5345">
        <v>0</v>
      </c>
      <c r="AP5345">
        <v>0</v>
      </c>
      <c r="AQ5345">
        <v>0</v>
      </c>
      <c r="AR5345">
        <v>0</v>
      </c>
      <c r="AS5345">
        <v>0</v>
      </c>
      <c r="AT5345">
        <v>0</v>
      </c>
      <c r="AU5345">
        <v>0</v>
      </c>
      <c r="AV5345">
        <v>0</v>
      </c>
      <c r="AW5345">
        <v>0</v>
      </c>
      <c r="AX5345">
        <v>0</v>
      </c>
      <c r="AY5345">
        <v>0</v>
      </c>
      <c r="AZ5345">
        <v>0</v>
      </c>
      <c r="BA5345">
        <v>0</v>
      </c>
      <c r="BB5345">
        <v>0</v>
      </c>
      <c r="BC5345">
        <v>0</v>
      </c>
      <c r="BD5345">
        <v>0</v>
      </c>
      <c r="BE5345">
        <v>0</v>
      </c>
      <c r="BF5345">
        <v>0</v>
      </c>
      <c r="BG5345">
        <v>0</v>
      </c>
      <c r="BH5345">
        <v>0</v>
      </c>
      <c r="BI5345">
        <v>0</v>
      </c>
      <c r="BJ5345">
        <v>0</v>
      </c>
      <c r="BK5345">
        <v>0</v>
      </c>
      <c r="BL5345">
        <v>0</v>
      </c>
      <c r="BM5345">
        <v>0</v>
      </c>
      <c r="BN5345">
        <v>0</v>
      </c>
      <c r="BO5345">
        <v>0</v>
      </c>
      <c r="BP5345">
        <v>0</v>
      </c>
      <c r="BQ5345">
        <v>0</v>
      </c>
      <c r="BR5345">
        <v>0</v>
      </c>
      <c r="BS5345">
        <v>1</v>
      </c>
      <c r="BT5345">
        <v>1</v>
      </c>
      <c r="BU5345" t="s">
        <v>206</v>
      </c>
    </row>
    <row r="5346" spans="1:73">
      <c r="A5346" t="s">
        <v>4897</v>
      </c>
      <c r="B5346" t="s">
        <v>4898</v>
      </c>
      <c r="C5346">
        <v>221</v>
      </c>
      <c r="D5346" t="s">
        <v>119</v>
      </c>
      <c r="E5346" t="s">
        <v>2904</v>
      </c>
      <c r="F5346" t="s">
        <v>92</v>
      </c>
      <c r="G5346">
        <v>0</v>
      </c>
      <c r="H5346">
        <v>0</v>
      </c>
      <c r="I5346">
        <v>1</v>
      </c>
      <c r="J5346">
        <v>0</v>
      </c>
      <c r="K5346">
        <v>0</v>
      </c>
      <c r="L5346">
        <v>4</v>
      </c>
      <c r="M5346">
        <v>0</v>
      </c>
      <c r="N5346">
        <v>2</v>
      </c>
      <c r="O5346">
        <v>0</v>
      </c>
      <c r="P5346">
        <v>0</v>
      </c>
      <c r="Q5346">
        <v>0</v>
      </c>
      <c r="R5346">
        <v>0</v>
      </c>
      <c r="S5346">
        <v>1</v>
      </c>
      <c r="T5346">
        <v>0</v>
      </c>
      <c r="U5346">
        <v>0</v>
      </c>
      <c r="V5346">
        <v>0</v>
      </c>
      <c r="W5346">
        <v>0</v>
      </c>
      <c r="X5346">
        <v>0</v>
      </c>
      <c r="Y5346">
        <v>0</v>
      </c>
      <c r="Z5346">
        <v>0</v>
      </c>
      <c r="AA5346">
        <v>0</v>
      </c>
      <c r="AB5346">
        <v>14</v>
      </c>
      <c r="AC5346">
        <v>0</v>
      </c>
      <c r="AD5346">
        <v>0</v>
      </c>
      <c r="AE5346">
        <v>0</v>
      </c>
      <c r="AF5346">
        <v>0</v>
      </c>
      <c r="AG5346">
        <v>0</v>
      </c>
      <c r="AH5346">
        <v>0</v>
      </c>
      <c r="AI5346">
        <v>1</v>
      </c>
      <c r="AJ5346">
        <v>0</v>
      </c>
      <c r="AK5346">
        <v>0</v>
      </c>
      <c r="AL5346">
        <v>0</v>
      </c>
      <c r="AM5346">
        <v>1</v>
      </c>
      <c r="AN5346">
        <v>0</v>
      </c>
      <c r="AO5346">
        <v>0</v>
      </c>
      <c r="AP5346">
        <v>0</v>
      </c>
      <c r="AQ5346">
        <v>0</v>
      </c>
      <c r="AR5346">
        <v>0</v>
      </c>
      <c r="AS5346">
        <v>0</v>
      </c>
      <c r="AT5346">
        <v>0</v>
      </c>
      <c r="AU5346">
        <v>2</v>
      </c>
      <c r="AV5346">
        <v>0</v>
      </c>
      <c r="AW5346">
        <v>1</v>
      </c>
      <c r="AX5346">
        <v>1</v>
      </c>
      <c r="AY5346">
        <v>5</v>
      </c>
      <c r="AZ5346">
        <v>1</v>
      </c>
      <c r="BA5346">
        <v>2</v>
      </c>
      <c r="BB5346">
        <v>0</v>
      </c>
      <c r="BC5346">
        <v>2</v>
      </c>
      <c r="BD5346">
        <v>0</v>
      </c>
      <c r="BE5346">
        <v>0</v>
      </c>
      <c r="BF5346">
        <v>0</v>
      </c>
      <c r="BG5346">
        <v>0</v>
      </c>
      <c r="BH5346">
        <v>0</v>
      </c>
      <c r="BI5346">
        <v>1</v>
      </c>
      <c r="BJ5346">
        <v>2</v>
      </c>
      <c r="BK5346">
        <v>0</v>
      </c>
      <c r="BL5346">
        <v>0</v>
      </c>
      <c r="BM5346">
        <v>0</v>
      </c>
      <c r="BN5346">
        <v>0</v>
      </c>
      <c r="BO5346">
        <v>3</v>
      </c>
      <c r="BP5346">
        <v>1</v>
      </c>
      <c r="BQ5346">
        <v>0</v>
      </c>
      <c r="BR5346">
        <v>0</v>
      </c>
      <c r="BS5346">
        <v>1</v>
      </c>
      <c r="BT5346">
        <v>22</v>
      </c>
      <c r="BU5346" t="s">
        <v>5107</v>
      </c>
    </row>
    <row r="5347" spans="1:73">
      <c r="A5347" t="s">
        <v>4897</v>
      </c>
      <c r="B5347" t="s">
        <v>4898</v>
      </c>
      <c r="C5347">
        <v>222</v>
      </c>
      <c r="D5347" t="s">
        <v>119</v>
      </c>
      <c r="E5347" t="s">
        <v>78</v>
      </c>
      <c r="F5347" t="s">
        <v>77</v>
      </c>
      <c r="G5347">
        <v>1</v>
      </c>
      <c r="H5347">
        <v>3</v>
      </c>
      <c r="I5347">
        <v>0</v>
      </c>
      <c r="J5347">
        <v>0</v>
      </c>
      <c r="K5347">
        <v>0</v>
      </c>
      <c r="L5347">
        <v>5</v>
      </c>
      <c r="M5347">
        <v>0</v>
      </c>
      <c r="N5347">
        <v>6</v>
      </c>
      <c r="O5347">
        <v>0</v>
      </c>
      <c r="P5347">
        <v>0</v>
      </c>
      <c r="Q5347">
        <v>0</v>
      </c>
      <c r="R5347">
        <v>0</v>
      </c>
      <c r="S5347">
        <v>10</v>
      </c>
      <c r="T5347">
        <v>6</v>
      </c>
      <c r="U5347">
        <v>0</v>
      </c>
      <c r="V5347">
        <v>2</v>
      </c>
      <c r="W5347">
        <v>3</v>
      </c>
      <c r="X5347">
        <v>1</v>
      </c>
      <c r="Y5347">
        <v>2</v>
      </c>
      <c r="Z5347">
        <v>0</v>
      </c>
      <c r="AA5347">
        <v>0</v>
      </c>
      <c r="AB5347">
        <v>51</v>
      </c>
      <c r="AC5347">
        <v>1</v>
      </c>
      <c r="AD5347">
        <v>0</v>
      </c>
      <c r="AE5347">
        <v>0</v>
      </c>
      <c r="AF5347">
        <v>0</v>
      </c>
      <c r="AG5347">
        <v>0</v>
      </c>
      <c r="AH5347">
        <v>4</v>
      </c>
      <c r="AI5347">
        <v>4</v>
      </c>
      <c r="AJ5347">
        <v>0</v>
      </c>
      <c r="AK5347">
        <v>1</v>
      </c>
      <c r="AL5347">
        <v>0</v>
      </c>
      <c r="AM5347">
        <v>3</v>
      </c>
      <c r="AN5347">
        <v>0</v>
      </c>
      <c r="AO5347">
        <v>0</v>
      </c>
      <c r="AP5347">
        <v>4</v>
      </c>
      <c r="AQ5347">
        <v>1</v>
      </c>
      <c r="AR5347">
        <v>0</v>
      </c>
      <c r="AS5347">
        <v>0</v>
      </c>
      <c r="AT5347">
        <v>2</v>
      </c>
      <c r="AU5347">
        <v>0</v>
      </c>
      <c r="AV5347">
        <v>5</v>
      </c>
      <c r="AW5347">
        <v>0</v>
      </c>
      <c r="AX5347">
        <v>10</v>
      </c>
      <c r="AY5347">
        <v>15</v>
      </c>
      <c r="AZ5347">
        <v>14</v>
      </c>
      <c r="BA5347">
        <v>13</v>
      </c>
      <c r="BB5347">
        <v>0</v>
      </c>
      <c r="BC5347">
        <v>16</v>
      </c>
      <c r="BD5347">
        <v>0</v>
      </c>
      <c r="BE5347">
        <v>0</v>
      </c>
      <c r="BF5347">
        <v>3</v>
      </c>
      <c r="BG5347">
        <v>0</v>
      </c>
      <c r="BH5347">
        <v>0</v>
      </c>
      <c r="BI5347">
        <v>8</v>
      </c>
      <c r="BJ5347">
        <v>9</v>
      </c>
      <c r="BK5347">
        <v>0</v>
      </c>
      <c r="BL5347">
        <v>1</v>
      </c>
      <c r="BM5347">
        <v>0</v>
      </c>
      <c r="BN5347">
        <v>1</v>
      </c>
      <c r="BO5347">
        <v>15</v>
      </c>
      <c r="BP5347">
        <v>1</v>
      </c>
      <c r="BQ5347">
        <v>0</v>
      </c>
      <c r="BR5347">
        <v>2</v>
      </c>
      <c r="BS5347">
        <v>6</v>
      </c>
      <c r="BT5347">
        <v>75</v>
      </c>
      <c r="BU5347" t="s">
        <v>5108</v>
      </c>
    </row>
    <row r="5348" spans="1:73">
      <c r="A5348" t="s">
        <v>4897</v>
      </c>
      <c r="B5348" t="s">
        <v>4898</v>
      </c>
      <c r="C5348">
        <v>223</v>
      </c>
      <c r="D5348" t="s">
        <v>119</v>
      </c>
      <c r="E5348" t="s">
        <v>2904</v>
      </c>
      <c r="F5348" t="s">
        <v>92</v>
      </c>
      <c r="G5348">
        <v>0</v>
      </c>
      <c r="H5348">
        <v>0</v>
      </c>
      <c r="I5348">
        <v>0</v>
      </c>
      <c r="J5348">
        <v>0</v>
      </c>
      <c r="K5348">
        <v>0</v>
      </c>
      <c r="L5348">
        <v>1</v>
      </c>
      <c r="M5348">
        <v>0</v>
      </c>
      <c r="N5348">
        <v>2</v>
      </c>
      <c r="O5348">
        <v>0</v>
      </c>
      <c r="P5348">
        <v>0</v>
      </c>
      <c r="Q5348">
        <v>0</v>
      </c>
      <c r="R5348">
        <v>0</v>
      </c>
      <c r="S5348">
        <v>1</v>
      </c>
      <c r="T5348">
        <v>0</v>
      </c>
      <c r="U5348">
        <v>0</v>
      </c>
      <c r="V5348">
        <v>0</v>
      </c>
      <c r="W5348">
        <v>0</v>
      </c>
      <c r="X5348">
        <v>0</v>
      </c>
      <c r="Y5348">
        <v>0</v>
      </c>
      <c r="Z5348">
        <v>0</v>
      </c>
      <c r="AA5348">
        <v>0</v>
      </c>
      <c r="AB5348">
        <v>3</v>
      </c>
      <c r="AC5348">
        <v>0</v>
      </c>
      <c r="AD5348">
        <v>0</v>
      </c>
      <c r="AE5348">
        <v>0</v>
      </c>
      <c r="AF5348">
        <v>0</v>
      </c>
      <c r="AG5348">
        <v>0</v>
      </c>
      <c r="AH5348">
        <v>0</v>
      </c>
      <c r="AI5348">
        <v>0</v>
      </c>
      <c r="AJ5348">
        <v>0</v>
      </c>
      <c r="AK5348">
        <v>0</v>
      </c>
      <c r="AL5348">
        <v>1</v>
      </c>
      <c r="AM5348">
        <v>0</v>
      </c>
      <c r="AN5348">
        <v>0</v>
      </c>
      <c r="AO5348">
        <v>0</v>
      </c>
      <c r="AP5348">
        <v>0</v>
      </c>
      <c r="AQ5348">
        <v>1</v>
      </c>
      <c r="AR5348">
        <v>0</v>
      </c>
      <c r="AS5348">
        <v>0</v>
      </c>
      <c r="AT5348">
        <v>0</v>
      </c>
      <c r="AU5348">
        <v>0</v>
      </c>
      <c r="AV5348">
        <v>0</v>
      </c>
      <c r="AW5348">
        <v>0</v>
      </c>
      <c r="AX5348">
        <v>0</v>
      </c>
      <c r="AY5348">
        <v>0</v>
      </c>
      <c r="AZ5348">
        <v>3</v>
      </c>
      <c r="BA5348">
        <v>0</v>
      </c>
      <c r="BB5348">
        <v>0</v>
      </c>
      <c r="BC5348">
        <v>0</v>
      </c>
      <c r="BD5348">
        <v>0</v>
      </c>
      <c r="BE5348">
        <v>0</v>
      </c>
      <c r="BF5348">
        <v>0</v>
      </c>
      <c r="BG5348">
        <v>0</v>
      </c>
      <c r="BH5348">
        <v>1</v>
      </c>
      <c r="BI5348">
        <v>1</v>
      </c>
      <c r="BJ5348">
        <v>0</v>
      </c>
      <c r="BK5348">
        <v>0</v>
      </c>
      <c r="BL5348">
        <v>0</v>
      </c>
      <c r="BM5348">
        <v>0</v>
      </c>
      <c r="BN5348">
        <v>0</v>
      </c>
      <c r="BO5348">
        <v>3</v>
      </c>
      <c r="BP5348">
        <v>0</v>
      </c>
      <c r="BQ5348">
        <v>0</v>
      </c>
      <c r="BR5348">
        <v>0</v>
      </c>
      <c r="BS5348">
        <v>2</v>
      </c>
      <c r="BT5348">
        <v>10</v>
      </c>
      <c r="BU5348" t="s">
        <v>5109</v>
      </c>
    </row>
    <row r="5349" spans="1:73">
      <c r="A5349" t="s">
        <v>4897</v>
      </c>
      <c r="B5349" t="s">
        <v>4898</v>
      </c>
      <c r="C5349">
        <v>224</v>
      </c>
      <c r="D5349" t="s">
        <v>119</v>
      </c>
      <c r="E5349" t="s">
        <v>78</v>
      </c>
      <c r="F5349" t="s">
        <v>77</v>
      </c>
      <c r="G5349">
        <v>0</v>
      </c>
      <c r="H5349">
        <v>0</v>
      </c>
      <c r="I5349">
        <v>0</v>
      </c>
      <c r="J5349">
        <v>0</v>
      </c>
      <c r="K5349">
        <v>0</v>
      </c>
      <c r="L5349">
        <v>0</v>
      </c>
      <c r="M5349">
        <v>0</v>
      </c>
      <c r="N5349">
        <v>2</v>
      </c>
      <c r="O5349">
        <v>0</v>
      </c>
      <c r="P5349">
        <v>0</v>
      </c>
      <c r="Q5349">
        <v>0</v>
      </c>
      <c r="R5349">
        <v>0</v>
      </c>
      <c r="S5349">
        <v>5</v>
      </c>
      <c r="T5349">
        <v>3</v>
      </c>
      <c r="U5349">
        <v>0</v>
      </c>
      <c r="V5349">
        <v>1</v>
      </c>
      <c r="W5349">
        <v>1</v>
      </c>
      <c r="X5349">
        <v>0</v>
      </c>
      <c r="Y5349">
        <v>0</v>
      </c>
      <c r="Z5349">
        <v>0</v>
      </c>
      <c r="AA5349">
        <v>0</v>
      </c>
      <c r="AB5349">
        <v>9</v>
      </c>
      <c r="AC5349">
        <v>0</v>
      </c>
      <c r="AD5349">
        <v>0</v>
      </c>
      <c r="AE5349">
        <v>0</v>
      </c>
      <c r="AF5349">
        <v>0</v>
      </c>
      <c r="AG5349">
        <v>0</v>
      </c>
      <c r="AH5349">
        <v>0</v>
      </c>
      <c r="AI5349">
        <v>0</v>
      </c>
      <c r="AJ5349">
        <v>0</v>
      </c>
      <c r="AK5349">
        <v>0</v>
      </c>
      <c r="AL5349">
        <v>1</v>
      </c>
      <c r="AM5349">
        <v>1</v>
      </c>
      <c r="AN5349">
        <v>0</v>
      </c>
      <c r="AO5349">
        <v>0</v>
      </c>
      <c r="AP5349">
        <v>0</v>
      </c>
      <c r="AQ5349">
        <v>0</v>
      </c>
      <c r="AR5349">
        <v>0</v>
      </c>
      <c r="AS5349">
        <v>0</v>
      </c>
      <c r="AT5349">
        <v>0</v>
      </c>
      <c r="AU5349">
        <v>0</v>
      </c>
      <c r="AV5349">
        <v>0</v>
      </c>
      <c r="AW5349">
        <v>0</v>
      </c>
      <c r="AX5349">
        <v>2</v>
      </c>
      <c r="AY5349">
        <v>1</v>
      </c>
      <c r="AZ5349">
        <v>3</v>
      </c>
      <c r="BA5349">
        <v>3</v>
      </c>
      <c r="BB5349">
        <v>0</v>
      </c>
      <c r="BC5349">
        <v>0</v>
      </c>
      <c r="BD5349">
        <v>0</v>
      </c>
      <c r="BE5349">
        <v>0</v>
      </c>
      <c r="BF5349">
        <v>0</v>
      </c>
      <c r="BG5349">
        <v>0</v>
      </c>
      <c r="BH5349">
        <v>0</v>
      </c>
      <c r="BI5349">
        <v>1</v>
      </c>
      <c r="BJ5349">
        <v>0</v>
      </c>
      <c r="BK5349">
        <v>0</v>
      </c>
      <c r="BL5349">
        <v>0</v>
      </c>
      <c r="BM5349">
        <v>0</v>
      </c>
      <c r="BN5349">
        <v>0</v>
      </c>
      <c r="BO5349">
        <v>4</v>
      </c>
      <c r="BP5349">
        <v>0</v>
      </c>
      <c r="BQ5349">
        <v>0</v>
      </c>
      <c r="BR5349">
        <v>1</v>
      </c>
      <c r="BS5349">
        <v>3</v>
      </c>
      <c r="BT5349">
        <v>18</v>
      </c>
      <c r="BU5349" t="s">
        <v>5110</v>
      </c>
    </row>
    <row r="5350" spans="1:73">
      <c r="A5350" t="s">
        <v>4897</v>
      </c>
      <c r="B5350" t="s">
        <v>4898</v>
      </c>
      <c r="C5350">
        <v>225</v>
      </c>
      <c r="D5350" t="s">
        <v>119</v>
      </c>
      <c r="E5350" t="s">
        <v>183</v>
      </c>
      <c r="F5350" t="s">
        <v>184</v>
      </c>
      <c r="G5350">
        <v>0</v>
      </c>
      <c r="H5350">
        <v>0</v>
      </c>
      <c r="I5350">
        <v>0</v>
      </c>
      <c r="J5350">
        <v>0</v>
      </c>
      <c r="K5350">
        <v>0</v>
      </c>
      <c r="L5350">
        <v>1</v>
      </c>
      <c r="M5350">
        <v>0</v>
      </c>
      <c r="N5350">
        <v>0</v>
      </c>
      <c r="O5350">
        <v>0</v>
      </c>
      <c r="P5350">
        <v>0</v>
      </c>
      <c r="Q5350">
        <v>0</v>
      </c>
      <c r="R5350">
        <v>0</v>
      </c>
      <c r="S5350">
        <v>0</v>
      </c>
      <c r="T5350">
        <v>0</v>
      </c>
      <c r="U5350">
        <v>0</v>
      </c>
      <c r="V5350">
        <v>0</v>
      </c>
      <c r="W5350">
        <v>0</v>
      </c>
      <c r="X5350">
        <v>0</v>
      </c>
      <c r="Y5350">
        <v>0</v>
      </c>
      <c r="Z5350">
        <v>0</v>
      </c>
      <c r="AA5350">
        <v>0</v>
      </c>
      <c r="AB5350">
        <v>4</v>
      </c>
      <c r="AC5350">
        <v>0</v>
      </c>
      <c r="AD5350">
        <v>0</v>
      </c>
      <c r="AE5350">
        <v>0</v>
      </c>
      <c r="AF5350">
        <v>0</v>
      </c>
      <c r="AG5350">
        <v>0</v>
      </c>
      <c r="AH5350">
        <v>0</v>
      </c>
      <c r="AI5350">
        <v>0</v>
      </c>
      <c r="AJ5350">
        <v>0</v>
      </c>
      <c r="AK5350">
        <v>0</v>
      </c>
      <c r="AL5350">
        <v>0</v>
      </c>
      <c r="AM5350">
        <v>2</v>
      </c>
      <c r="AN5350">
        <v>0</v>
      </c>
      <c r="AO5350">
        <v>0</v>
      </c>
      <c r="AP5350">
        <v>0</v>
      </c>
      <c r="AQ5350">
        <v>0</v>
      </c>
      <c r="AR5350">
        <v>0</v>
      </c>
      <c r="AS5350">
        <v>0</v>
      </c>
      <c r="AT5350">
        <v>0</v>
      </c>
      <c r="AU5350">
        <v>0</v>
      </c>
      <c r="AV5350">
        <v>0</v>
      </c>
      <c r="AW5350">
        <v>0</v>
      </c>
      <c r="AX5350">
        <v>0</v>
      </c>
      <c r="AY5350">
        <v>1</v>
      </c>
      <c r="AZ5350">
        <v>0</v>
      </c>
      <c r="BA5350">
        <v>2</v>
      </c>
      <c r="BB5350">
        <v>0</v>
      </c>
      <c r="BC5350">
        <v>0</v>
      </c>
      <c r="BD5350">
        <v>0</v>
      </c>
      <c r="BE5350">
        <v>0</v>
      </c>
      <c r="BF5350">
        <v>0</v>
      </c>
      <c r="BG5350">
        <v>0</v>
      </c>
      <c r="BH5350">
        <v>0</v>
      </c>
      <c r="BI5350">
        <v>1</v>
      </c>
      <c r="BJ5350">
        <v>0</v>
      </c>
      <c r="BK5350">
        <v>0</v>
      </c>
      <c r="BL5350">
        <v>0</v>
      </c>
      <c r="BM5350">
        <v>0</v>
      </c>
      <c r="BN5350">
        <v>0</v>
      </c>
      <c r="BO5350">
        <v>0</v>
      </c>
      <c r="BP5350">
        <v>0</v>
      </c>
      <c r="BQ5350">
        <v>0</v>
      </c>
      <c r="BR5350">
        <v>0</v>
      </c>
      <c r="BS5350">
        <v>1</v>
      </c>
      <c r="BT5350">
        <v>7</v>
      </c>
      <c r="BU5350" t="s">
        <v>5111</v>
      </c>
    </row>
    <row r="5351" spans="1:73">
      <c r="A5351" t="s">
        <v>4897</v>
      </c>
      <c r="B5351" t="s">
        <v>4898</v>
      </c>
      <c r="C5351">
        <v>226</v>
      </c>
      <c r="D5351" t="s">
        <v>119</v>
      </c>
      <c r="E5351" t="s">
        <v>78</v>
      </c>
      <c r="F5351" t="s">
        <v>77</v>
      </c>
      <c r="G5351">
        <v>0</v>
      </c>
      <c r="H5351">
        <v>0</v>
      </c>
      <c r="I5351">
        <v>0</v>
      </c>
      <c r="J5351">
        <v>0</v>
      </c>
      <c r="K5351">
        <v>0</v>
      </c>
      <c r="L5351">
        <v>0</v>
      </c>
      <c r="M5351">
        <v>0</v>
      </c>
      <c r="N5351">
        <v>2</v>
      </c>
      <c r="O5351">
        <v>0</v>
      </c>
      <c r="P5351">
        <v>0</v>
      </c>
      <c r="Q5351">
        <v>0</v>
      </c>
      <c r="R5351">
        <v>0</v>
      </c>
      <c r="S5351">
        <v>0</v>
      </c>
      <c r="T5351">
        <v>0</v>
      </c>
      <c r="U5351">
        <v>0</v>
      </c>
      <c r="V5351">
        <v>0</v>
      </c>
      <c r="W5351">
        <v>0</v>
      </c>
      <c r="X5351">
        <v>0</v>
      </c>
      <c r="Y5351">
        <v>0</v>
      </c>
      <c r="Z5351">
        <v>0</v>
      </c>
      <c r="AA5351">
        <v>0</v>
      </c>
      <c r="AB5351">
        <v>6</v>
      </c>
      <c r="AC5351">
        <v>0</v>
      </c>
      <c r="AD5351">
        <v>0</v>
      </c>
      <c r="AE5351">
        <v>0</v>
      </c>
      <c r="AF5351">
        <v>0</v>
      </c>
      <c r="AG5351">
        <v>0</v>
      </c>
      <c r="AH5351">
        <v>0</v>
      </c>
      <c r="AI5351">
        <v>0</v>
      </c>
      <c r="AJ5351">
        <v>0</v>
      </c>
      <c r="AK5351">
        <v>0</v>
      </c>
      <c r="AL5351">
        <v>0</v>
      </c>
      <c r="AM5351">
        <v>0</v>
      </c>
      <c r="AN5351">
        <v>0</v>
      </c>
      <c r="AO5351">
        <v>0</v>
      </c>
      <c r="AP5351">
        <v>0</v>
      </c>
      <c r="AQ5351">
        <v>0</v>
      </c>
      <c r="AR5351">
        <v>0</v>
      </c>
      <c r="AS5351">
        <v>0</v>
      </c>
      <c r="AT5351">
        <v>0</v>
      </c>
      <c r="AU5351">
        <v>0</v>
      </c>
      <c r="AV5351">
        <v>0</v>
      </c>
      <c r="AW5351">
        <v>0</v>
      </c>
      <c r="AX5351">
        <v>4</v>
      </c>
      <c r="AY5351">
        <v>0</v>
      </c>
      <c r="AZ5351">
        <v>3</v>
      </c>
      <c r="BA5351">
        <v>4</v>
      </c>
      <c r="BB5351">
        <v>0</v>
      </c>
      <c r="BC5351">
        <v>0</v>
      </c>
      <c r="BD5351">
        <v>0</v>
      </c>
      <c r="BE5351">
        <v>0</v>
      </c>
      <c r="BF5351">
        <v>0</v>
      </c>
      <c r="BG5351">
        <v>0</v>
      </c>
      <c r="BH5351">
        <v>0</v>
      </c>
      <c r="BI5351">
        <v>9</v>
      </c>
      <c r="BJ5351">
        <v>0</v>
      </c>
      <c r="BK5351">
        <v>0</v>
      </c>
      <c r="BL5351">
        <v>0</v>
      </c>
      <c r="BM5351">
        <v>0</v>
      </c>
      <c r="BN5351">
        <v>0</v>
      </c>
      <c r="BO5351">
        <v>3</v>
      </c>
      <c r="BP5351">
        <v>1</v>
      </c>
      <c r="BQ5351">
        <v>0</v>
      </c>
      <c r="BR5351">
        <v>3</v>
      </c>
      <c r="BS5351">
        <v>1</v>
      </c>
      <c r="BT5351">
        <v>12</v>
      </c>
      <c r="BU5351" t="s">
        <v>5112</v>
      </c>
    </row>
    <row r="5352" spans="1:73">
      <c r="A5352" t="s">
        <v>4897</v>
      </c>
      <c r="B5352" t="s">
        <v>4898</v>
      </c>
      <c r="C5352">
        <v>227</v>
      </c>
      <c r="D5352" t="s">
        <v>119</v>
      </c>
      <c r="E5352" t="s">
        <v>5113</v>
      </c>
      <c r="F5352" t="s">
        <v>184</v>
      </c>
      <c r="G5352">
        <v>0</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c r="AH5352">
        <v>0</v>
      </c>
      <c r="AI5352">
        <v>0</v>
      </c>
      <c r="AJ5352">
        <v>0</v>
      </c>
      <c r="AK5352">
        <v>0</v>
      </c>
      <c r="AL5352">
        <v>0</v>
      </c>
      <c r="AM5352">
        <v>0</v>
      </c>
      <c r="AN5352">
        <v>0</v>
      </c>
      <c r="AO5352">
        <v>0</v>
      </c>
      <c r="AP5352">
        <v>0</v>
      </c>
      <c r="AQ5352">
        <v>0</v>
      </c>
      <c r="AR5352">
        <v>0</v>
      </c>
      <c r="AS5352">
        <v>0</v>
      </c>
      <c r="AT5352">
        <v>0</v>
      </c>
      <c r="AU5352">
        <v>0</v>
      </c>
      <c r="AV5352">
        <v>0</v>
      </c>
      <c r="AW5352">
        <v>0</v>
      </c>
      <c r="AX5352">
        <v>0</v>
      </c>
      <c r="AY5352">
        <v>0</v>
      </c>
      <c r="AZ5352">
        <v>0</v>
      </c>
      <c r="BA5352">
        <v>0</v>
      </c>
      <c r="BB5352">
        <v>0</v>
      </c>
      <c r="BC5352">
        <v>0</v>
      </c>
      <c r="BD5352">
        <v>0</v>
      </c>
      <c r="BE5352">
        <v>0</v>
      </c>
      <c r="BF5352">
        <v>0</v>
      </c>
      <c r="BG5352">
        <v>0</v>
      </c>
      <c r="BH5352">
        <v>0</v>
      </c>
      <c r="BI5352">
        <v>0</v>
      </c>
      <c r="BJ5352">
        <v>0</v>
      </c>
      <c r="BK5352">
        <v>0</v>
      </c>
      <c r="BL5352">
        <v>0</v>
      </c>
      <c r="BM5352">
        <v>0</v>
      </c>
      <c r="BN5352">
        <v>0</v>
      </c>
      <c r="BO5352">
        <v>0</v>
      </c>
      <c r="BP5352">
        <v>0</v>
      </c>
      <c r="BQ5352">
        <v>0</v>
      </c>
      <c r="BR5352">
        <v>0</v>
      </c>
      <c r="BS5352">
        <v>1</v>
      </c>
      <c r="BT5352">
        <v>2</v>
      </c>
      <c r="BU5352" t="s">
        <v>5114</v>
      </c>
    </row>
    <row r="5353" spans="1:73">
      <c r="A5353" t="s">
        <v>4897</v>
      </c>
      <c r="B5353" t="s">
        <v>4898</v>
      </c>
      <c r="C5353">
        <v>228</v>
      </c>
      <c r="D5353" t="s">
        <v>119</v>
      </c>
      <c r="E5353" t="s">
        <v>78</v>
      </c>
      <c r="F5353" t="s">
        <v>77</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c r="AH5353">
        <v>0</v>
      </c>
      <c r="AI5353">
        <v>0</v>
      </c>
      <c r="AJ5353">
        <v>0</v>
      </c>
      <c r="AK5353">
        <v>0</v>
      </c>
      <c r="AL5353">
        <v>0</v>
      </c>
      <c r="AM5353">
        <v>0</v>
      </c>
      <c r="AN5353">
        <v>0</v>
      </c>
      <c r="AO5353">
        <v>0</v>
      </c>
      <c r="AP5353">
        <v>0</v>
      </c>
      <c r="AQ5353">
        <v>0</v>
      </c>
      <c r="AR5353">
        <v>0</v>
      </c>
      <c r="AS5353">
        <v>0</v>
      </c>
      <c r="AT5353">
        <v>0</v>
      </c>
      <c r="AU5353">
        <v>0</v>
      </c>
      <c r="AV5353">
        <v>0</v>
      </c>
      <c r="AW5353">
        <v>0</v>
      </c>
      <c r="AX5353">
        <v>0</v>
      </c>
      <c r="AY5353">
        <v>0</v>
      </c>
      <c r="AZ5353">
        <v>0</v>
      </c>
      <c r="BA5353">
        <v>0</v>
      </c>
      <c r="BB5353">
        <v>0</v>
      </c>
      <c r="BC5353">
        <v>0</v>
      </c>
      <c r="BD5353">
        <v>0</v>
      </c>
      <c r="BE5353">
        <v>0</v>
      </c>
      <c r="BF5353">
        <v>0</v>
      </c>
      <c r="BG5353">
        <v>0</v>
      </c>
      <c r="BH5353">
        <v>0</v>
      </c>
      <c r="BI5353">
        <v>0</v>
      </c>
      <c r="BJ5353">
        <v>0</v>
      </c>
      <c r="BK5353">
        <v>0</v>
      </c>
      <c r="BL5353">
        <v>0</v>
      </c>
      <c r="BM5353">
        <v>0</v>
      </c>
      <c r="BN5353">
        <v>0</v>
      </c>
      <c r="BO5353">
        <v>0</v>
      </c>
      <c r="BP5353">
        <v>0</v>
      </c>
      <c r="BQ5353">
        <v>0</v>
      </c>
      <c r="BR5353">
        <v>0</v>
      </c>
      <c r="BS5353">
        <v>1</v>
      </c>
      <c r="BT5353">
        <v>2</v>
      </c>
      <c r="BU5353" t="s">
        <v>379</v>
      </c>
    </row>
    <row r="5354" spans="1:73">
      <c r="A5354" t="s">
        <v>4897</v>
      </c>
      <c r="B5354" t="s">
        <v>4898</v>
      </c>
      <c r="C5354">
        <v>229</v>
      </c>
      <c r="D5354" t="s">
        <v>119</v>
      </c>
      <c r="E5354" t="s">
        <v>5113</v>
      </c>
      <c r="F5354" t="s">
        <v>184</v>
      </c>
      <c r="G5354">
        <v>0</v>
      </c>
      <c r="H5354">
        <v>3</v>
      </c>
      <c r="I5354">
        <v>0</v>
      </c>
      <c r="J5354">
        <v>0</v>
      </c>
      <c r="K5354">
        <v>0</v>
      </c>
      <c r="L5354">
        <v>3</v>
      </c>
      <c r="M5354">
        <v>0</v>
      </c>
      <c r="N5354">
        <v>12</v>
      </c>
      <c r="O5354">
        <v>0</v>
      </c>
      <c r="P5354">
        <v>0</v>
      </c>
      <c r="Q5354">
        <v>2</v>
      </c>
      <c r="R5354">
        <v>2</v>
      </c>
      <c r="S5354">
        <v>16</v>
      </c>
      <c r="T5354">
        <v>2</v>
      </c>
      <c r="U5354">
        <v>0</v>
      </c>
      <c r="V5354">
        <v>0</v>
      </c>
      <c r="W5354">
        <v>0</v>
      </c>
      <c r="X5354">
        <v>0</v>
      </c>
      <c r="Y5354">
        <v>0</v>
      </c>
      <c r="Z5354">
        <v>0</v>
      </c>
      <c r="AA5354">
        <v>0</v>
      </c>
      <c r="AB5354">
        <v>49</v>
      </c>
      <c r="AC5354">
        <v>0</v>
      </c>
      <c r="AD5354">
        <v>0</v>
      </c>
      <c r="AE5354">
        <v>0</v>
      </c>
      <c r="AF5354">
        <v>0</v>
      </c>
      <c r="AG5354">
        <v>0</v>
      </c>
      <c r="AH5354">
        <v>1</v>
      </c>
      <c r="AI5354">
        <v>6</v>
      </c>
      <c r="AJ5354">
        <v>0</v>
      </c>
      <c r="AK5354">
        <v>0</v>
      </c>
      <c r="AL5354">
        <v>0</v>
      </c>
      <c r="AM5354">
        <v>6</v>
      </c>
      <c r="AN5354">
        <v>0</v>
      </c>
      <c r="AO5354">
        <v>0</v>
      </c>
      <c r="AP5354">
        <v>2</v>
      </c>
      <c r="AQ5354">
        <v>0</v>
      </c>
      <c r="AR5354">
        <v>0</v>
      </c>
      <c r="AS5354">
        <v>0</v>
      </c>
      <c r="AT5354">
        <v>0</v>
      </c>
      <c r="AU5354">
        <v>7</v>
      </c>
      <c r="AV5354">
        <v>0</v>
      </c>
      <c r="AW5354">
        <v>0</v>
      </c>
      <c r="AX5354">
        <v>8</v>
      </c>
      <c r="AY5354">
        <v>11</v>
      </c>
      <c r="AZ5354">
        <v>6</v>
      </c>
      <c r="BA5354">
        <v>14</v>
      </c>
      <c r="BB5354">
        <v>3</v>
      </c>
      <c r="BC5354">
        <v>8</v>
      </c>
      <c r="BD5354">
        <v>0</v>
      </c>
      <c r="BE5354">
        <v>0</v>
      </c>
      <c r="BF5354">
        <v>0</v>
      </c>
      <c r="BG5354">
        <v>0</v>
      </c>
      <c r="BH5354">
        <v>0</v>
      </c>
      <c r="BI5354">
        <v>8</v>
      </c>
      <c r="BJ5354">
        <v>2</v>
      </c>
      <c r="BK5354">
        <v>0</v>
      </c>
      <c r="BL5354">
        <v>3</v>
      </c>
      <c r="BM5354">
        <v>0</v>
      </c>
      <c r="BN5354">
        <v>3</v>
      </c>
      <c r="BO5354">
        <v>15</v>
      </c>
      <c r="BP5354">
        <v>3</v>
      </c>
      <c r="BQ5354">
        <v>0</v>
      </c>
      <c r="BR5354">
        <v>3</v>
      </c>
      <c r="BS5354">
        <v>5</v>
      </c>
      <c r="BT5354">
        <v>71</v>
      </c>
      <c r="BU5354" t="s">
        <v>5115</v>
      </c>
    </row>
    <row r="5355" spans="1:73">
      <c r="A5355" t="s">
        <v>4897</v>
      </c>
      <c r="B5355" t="s">
        <v>4898</v>
      </c>
      <c r="C5355">
        <v>230</v>
      </c>
      <c r="D5355" t="s">
        <v>119</v>
      </c>
      <c r="E5355" t="s">
        <v>78</v>
      </c>
      <c r="F5355" t="s">
        <v>77</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c r="AM5355">
        <v>0</v>
      </c>
      <c r="AN5355">
        <v>0</v>
      </c>
      <c r="AO5355">
        <v>0</v>
      </c>
      <c r="AP5355">
        <v>0</v>
      </c>
      <c r="AQ5355">
        <v>0</v>
      </c>
      <c r="AR5355">
        <v>0</v>
      </c>
      <c r="AS5355">
        <v>0</v>
      </c>
      <c r="AT5355">
        <v>0</v>
      </c>
      <c r="AU5355">
        <v>0</v>
      </c>
      <c r="AV5355">
        <v>0</v>
      </c>
      <c r="AW5355">
        <v>0</v>
      </c>
      <c r="AX5355">
        <v>0</v>
      </c>
      <c r="AY5355">
        <v>0</v>
      </c>
      <c r="AZ5355">
        <v>0</v>
      </c>
      <c r="BA5355">
        <v>0</v>
      </c>
      <c r="BB5355">
        <v>0</v>
      </c>
      <c r="BC5355">
        <v>0</v>
      </c>
      <c r="BD5355">
        <v>0</v>
      </c>
      <c r="BE5355">
        <v>0</v>
      </c>
      <c r="BF5355">
        <v>0</v>
      </c>
      <c r="BG5355">
        <v>0</v>
      </c>
      <c r="BH5355">
        <v>0</v>
      </c>
      <c r="BI5355">
        <v>0</v>
      </c>
      <c r="BJ5355">
        <v>0</v>
      </c>
      <c r="BK5355">
        <v>0</v>
      </c>
      <c r="BL5355">
        <v>0</v>
      </c>
      <c r="BM5355">
        <v>0</v>
      </c>
      <c r="BN5355">
        <v>0</v>
      </c>
      <c r="BO5355">
        <v>0</v>
      </c>
      <c r="BP5355">
        <v>0</v>
      </c>
      <c r="BQ5355">
        <v>0</v>
      </c>
      <c r="BR5355">
        <v>0</v>
      </c>
      <c r="BS5355">
        <v>2</v>
      </c>
      <c r="BT5355">
        <v>4</v>
      </c>
      <c r="BU5355" t="s">
        <v>5016</v>
      </c>
    </row>
    <row r="5356" spans="1:73">
      <c r="A5356" t="s">
        <v>4897</v>
      </c>
      <c r="B5356" t="s">
        <v>4898</v>
      </c>
      <c r="C5356">
        <v>231</v>
      </c>
      <c r="D5356" t="s">
        <v>119</v>
      </c>
      <c r="E5356" t="s">
        <v>4923</v>
      </c>
      <c r="F5356" t="s">
        <v>101</v>
      </c>
      <c r="G5356">
        <v>0</v>
      </c>
      <c r="H5356">
        <v>0</v>
      </c>
      <c r="I5356">
        <v>0</v>
      </c>
      <c r="J5356">
        <v>0</v>
      </c>
      <c r="K5356">
        <v>0</v>
      </c>
      <c r="L5356">
        <v>1</v>
      </c>
      <c r="M5356">
        <v>0</v>
      </c>
      <c r="N5356">
        <v>1</v>
      </c>
      <c r="O5356">
        <v>0</v>
      </c>
      <c r="P5356">
        <v>0</v>
      </c>
      <c r="Q5356">
        <v>0</v>
      </c>
      <c r="R5356">
        <v>0</v>
      </c>
      <c r="S5356">
        <v>0</v>
      </c>
      <c r="T5356">
        <v>0</v>
      </c>
      <c r="U5356">
        <v>0</v>
      </c>
      <c r="V5356">
        <v>0</v>
      </c>
      <c r="W5356">
        <v>0</v>
      </c>
      <c r="X5356">
        <v>0</v>
      </c>
      <c r="Y5356">
        <v>0</v>
      </c>
      <c r="Z5356">
        <v>0</v>
      </c>
      <c r="AA5356">
        <v>0</v>
      </c>
      <c r="AB5356">
        <v>3</v>
      </c>
      <c r="AC5356">
        <v>0</v>
      </c>
      <c r="AD5356">
        <v>0</v>
      </c>
      <c r="AE5356">
        <v>0</v>
      </c>
      <c r="AF5356">
        <v>0</v>
      </c>
      <c r="AG5356">
        <v>0</v>
      </c>
      <c r="AH5356">
        <v>0</v>
      </c>
      <c r="AI5356">
        <v>0</v>
      </c>
      <c r="AJ5356">
        <v>0</v>
      </c>
      <c r="AK5356">
        <v>0</v>
      </c>
      <c r="AL5356">
        <v>0</v>
      </c>
      <c r="AM5356">
        <v>0</v>
      </c>
      <c r="AN5356">
        <v>0</v>
      </c>
      <c r="AO5356">
        <v>0</v>
      </c>
      <c r="AP5356">
        <v>0</v>
      </c>
      <c r="AQ5356">
        <v>0</v>
      </c>
      <c r="AR5356">
        <v>0</v>
      </c>
      <c r="AS5356">
        <v>0</v>
      </c>
      <c r="AT5356">
        <v>0</v>
      </c>
      <c r="AU5356">
        <v>0</v>
      </c>
      <c r="AV5356">
        <v>0</v>
      </c>
      <c r="AW5356">
        <v>0</v>
      </c>
      <c r="AX5356">
        <v>0</v>
      </c>
      <c r="AY5356">
        <v>0</v>
      </c>
      <c r="AZ5356">
        <v>1</v>
      </c>
      <c r="BA5356">
        <v>0</v>
      </c>
      <c r="BB5356">
        <v>0</v>
      </c>
      <c r="BC5356">
        <v>0</v>
      </c>
      <c r="BD5356">
        <v>0</v>
      </c>
      <c r="BE5356">
        <v>0</v>
      </c>
      <c r="BF5356">
        <v>0</v>
      </c>
      <c r="BG5356">
        <v>0</v>
      </c>
      <c r="BH5356">
        <v>0</v>
      </c>
      <c r="BI5356">
        <v>0</v>
      </c>
      <c r="BJ5356">
        <v>0</v>
      </c>
      <c r="BK5356">
        <v>0</v>
      </c>
      <c r="BL5356">
        <v>0</v>
      </c>
      <c r="BM5356">
        <v>0</v>
      </c>
      <c r="BN5356">
        <v>0</v>
      </c>
      <c r="BO5356">
        <v>1</v>
      </c>
      <c r="BP5356">
        <v>0</v>
      </c>
      <c r="BQ5356">
        <v>0</v>
      </c>
      <c r="BR5356">
        <v>0</v>
      </c>
      <c r="BS5356">
        <v>1</v>
      </c>
      <c r="BT5356">
        <v>5</v>
      </c>
      <c r="BU5356" t="s">
        <v>5116</v>
      </c>
    </row>
    <row r="5357" spans="1:73">
      <c r="A5357" t="s">
        <v>4897</v>
      </c>
      <c r="B5357" t="s">
        <v>4898</v>
      </c>
      <c r="C5357">
        <v>232</v>
      </c>
      <c r="D5357" t="s">
        <v>119</v>
      </c>
      <c r="E5357" t="s">
        <v>78</v>
      </c>
      <c r="F5357" t="s">
        <v>77</v>
      </c>
      <c r="G5357">
        <v>0</v>
      </c>
      <c r="H5357">
        <v>0</v>
      </c>
      <c r="I5357">
        <v>0</v>
      </c>
      <c r="J5357">
        <v>0</v>
      </c>
      <c r="K5357">
        <v>0</v>
      </c>
      <c r="L5357">
        <v>0</v>
      </c>
      <c r="M5357">
        <v>0</v>
      </c>
      <c r="N5357">
        <v>1</v>
      </c>
      <c r="O5357">
        <v>0</v>
      </c>
      <c r="P5357">
        <v>0</v>
      </c>
      <c r="Q5357">
        <v>0</v>
      </c>
      <c r="R5357">
        <v>0</v>
      </c>
      <c r="S5357">
        <v>1</v>
      </c>
      <c r="T5357">
        <v>0</v>
      </c>
      <c r="U5357">
        <v>0</v>
      </c>
      <c r="V5357">
        <v>1</v>
      </c>
      <c r="W5357">
        <v>0</v>
      </c>
      <c r="X5357">
        <v>0</v>
      </c>
      <c r="Y5357">
        <v>0</v>
      </c>
      <c r="Z5357">
        <v>0</v>
      </c>
      <c r="AA5357">
        <v>0</v>
      </c>
      <c r="AB5357">
        <v>4</v>
      </c>
      <c r="AC5357">
        <v>0</v>
      </c>
      <c r="AD5357">
        <v>0</v>
      </c>
      <c r="AE5357">
        <v>0</v>
      </c>
      <c r="AF5357">
        <v>0</v>
      </c>
      <c r="AG5357">
        <v>0</v>
      </c>
      <c r="AH5357">
        <v>0</v>
      </c>
      <c r="AI5357">
        <v>0</v>
      </c>
      <c r="AJ5357">
        <v>0</v>
      </c>
      <c r="AK5357">
        <v>0</v>
      </c>
      <c r="AL5357">
        <v>0</v>
      </c>
      <c r="AM5357">
        <v>0</v>
      </c>
      <c r="AN5357">
        <v>0</v>
      </c>
      <c r="AO5357">
        <v>0</v>
      </c>
      <c r="AP5357">
        <v>0</v>
      </c>
      <c r="AQ5357">
        <v>0</v>
      </c>
      <c r="AR5357">
        <v>0</v>
      </c>
      <c r="AS5357">
        <v>0</v>
      </c>
      <c r="AT5357">
        <v>0</v>
      </c>
      <c r="AU5357">
        <v>0</v>
      </c>
      <c r="AV5357">
        <v>0</v>
      </c>
      <c r="AW5357">
        <v>0</v>
      </c>
      <c r="AX5357">
        <v>1</v>
      </c>
      <c r="AY5357">
        <v>1</v>
      </c>
      <c r="AZ5357">
        <v>3</v>
      </c>
      <c r="BA5357">
        <v>2</v>
      </c>
      <c r="BB5357">
        <v>0</v>
      </c>
      <c r="BC5357">
        <v>0</v>
      </c>
      <c r="BD5357">
        <v>0</v>
      </c>
      <c r="BE5357">
        <v>0</v>
      </c>
      <c r="BF5357">
        <v>0</v>
      </c>
      <c r="BG5357">
        <v>0</v>
      </c>
      <c r="BH5357">
        <v>0</v>
      </c>
      <c r="BI5357">
        <v>1</v>
      </c>
      <c r="BJ5357">
        <v>0</v>
      </c>
      <c r="BK5357">
        <v>0</v>
      </c>
      <c r="BL5357">
        <v>0</v>
      </c>
      <c r="BM5357">
        <v>0</v>
      </c>
      <c r="BN5357">
        <v>0</v>
      </c>
      <c r="BO5357">
        <v>3</v>
      </c>
      <c r="BP5357">
        <v>0</v>
      </c>
      <c r="BQ5357">
        <v>0</v>
      </c>
      <c r="BR5357">
        <v>1</v>
      </c>
      <c r="BS5357">
        <v>1</v>
      </c>
      <c r="BT5357">
        <v>8</v>
      </c>
      <c r="BU5357" t="s">
        <v>5117</v>
      </c>
    </row>
    <row r="5358" spans="1:73">
      <c r="A5358" t="s">
        <v>4897</v>
      </c>
      <c r="B5358" t="s">
        <v>4898</v>
      </c>
      <c r="C5358">
        <v>233</v>
      </c>
      <c r="D5358" t="s">
        <v>119</v>
      </c>
      <c r="E5358" t="s">
        <v>4923</v>
      </c>
      <c r="F5358" t="s">
        <v>101</v>
      </c>
      <c r="G5358">
        <v>0</v>
      </c>
      <c r="H5358">
        <v>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c r="AF5358">
        <v>0</v>
      </c>
      <c r="AG5358">
        <v>0</v>
      </c>
      <c r="AH5358">
        <v>0</v>
      </c>
      <c r="AI5358">
        <v>0</v>
      </c>
      <c r="AJ5358">
        <v>0</v>
      </c>
      <c r="AK5358">
        <v>0</v>
      </c>
      <c r="AL5358">
        <v>0</v>
      </c>
      <c r="AM5358">
        <v>0</v>
      </c>
      <c r="AN5358">
        <v>0</v>
      </c>
      <c r="AO5358">
        <v>0</v>
      </c>
      <c r="AP5358">
        <v>0</v>
      </c>
      <c r="AQ5358">
        <v>0</v>
      </c>
      <c r="AR5358">
        <v>0</v>
      </c>
      <c r="AS5358">
        <v>0</v>
      </c>
      <c r="AT5358">
        <v>0</v>
      </c>
      <c r="AU5358">
        <v>0</v>
      </c>
      <c r="AV5358">
        <v>0</v>
      </c>
      <c r="AW5358">
        <v>0</v>
      </c>
      <c r="AX5358">
        <v>0</v>
      </c>
      <c r="AY5358">
        <v>0</v>
      </c>
      <c r="AZ5358">
        <v>0</v>
      </c>
      <c r="BA5358">
        <v>0</v>
      </c>
      <c r="BB5358">
        <v>0</v>
      </c>
      <c r="BC5358">
        <v>0</v>
      </c>
      <c r="BD5358">
        <v>0</v>
      </c>
      <c r="BE5358">
        <v>0</v>
      </c>
      <c r="BF5358">
        <v>0</v>
      </c>
      <c r="BG5358">
        <v>0</v>
      </c>
      <c r="BH5358">
        <v>0</v>
      </c>
      <c r="BI5358">
        <v>0</v>
      </c>
      <c r="BJ5358">
        <v>0</v>
      </c>
      <c r="BK5358">
        <v>0</v>
      </c>
      <c r="BL5358">
        <v>0</v>
      </c>
      <c r="BM5358">
        <v>0</v>
      </c>
      <c r="BN5358">
        <v>0</v>
      </c>
      <c r="BO5358">
        <v>0</v>
      </c>
      <c r="BP5358">
        <v>0</v>
      </c>
      <c r="BQ5358">
        <v>0</v>
      </c>
      <c r="BR5358">
        <v>0</v>
      </c>
      <c r="BS5358">
        <v>1</v>
      </c>
      <c r="BT5358">
        <v>1</v>
      </c>
      <c r="BU5358" t="s">
        <v>477</v>
      </c>
    </row>
    <row r="5359" spans="1:73">
      <c r="A5359" t="s">
        <v>4897</v>
      </c>
      <c r="B5359" t="s">
        <v>4898</v>
      </c>
      <c r="C5359">
        <v>234</v>
      </c>
      <c r="D5359" t="s">
        <v>119</v>
      </c>
      <c r="E5359" t="s">
        <v>78</v>
      </c>
      <c r="F5359" t="s">
        <v>77</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v>0</v>
      </c>
      <c r="AR5359">
        <v>0</v>
      </c>
      <c r="AS5359">
        <v>0</v>
      </c>
      <c r="AT5359">
        <v>0</v>
      </c>
      <c r="AU5359">
        <v>0</v>
      </c>
      <c r="AV5359">
        <v>0</v>
      </c>
      <c r="AW5359">
        <v>0</v>
      </c>
      <c r="AX5359">
        <v>0</v>
      </c>
      <c r="AY5359">
        <v>0</v>
      </c>
      <c r="AZ5359">
        <v>0</v>
      </c>
      <c r="BA5359">
        <v>0</v>
      </c>
      <c r="BB5359">
        <v>0</v>
      </c>
      <c r="BC5359">
        <v>0</v>
      </c>
      <c r="BD5359">
        <v>0</v>
      </c>
      <c r="BE5359">
        <v>0</v>
      </c>
      <c r="BF5359">
        <v>0</v>
      </c>
      <c r="BG5359">
        <v>0</v>
      </c>
      <c r="BH5359">
        <v>0</v>
      </c>
      <c r="BI5359">
        <v>0</v>
      </c>
      <c r="BJ5359">
        <v>0</v>
      </c>
      <c r="BK5359">
        <v>0</v>
      </c>
      <c r="BL5359">
        <v>0</v>
      </c>
      <c r="BM5359">
        <v>0</v>
      </c>
      <c r="BN5359">
        <v>0</v>
      </c>
      <c r="BO5359">
        <v>0</v>
      </c>
      <c r="BP5359">
        <v>0</v>
      </c>
      <c r="BQ5359">
        <v>0</v>
      </c>
      <c r="BR5359">
        <v>0</v>
      </c>
      <c r="BS5359">
        <v>2</v>
      </c>
      <c r="BT5359">
        <v>3</v>
      </c>
      <c r="BU5359" t="s">
        <v>5118</v>
      </c>
    </row>
    <row r="5360" spans="1:73">
      <c r="A5360" t="s">
        <v>4897</v>
      </c>
      <c r="B5360" t="s">
        <v>4898</v>
      </c>
      <c r="C5360">
        <v>235</v>
      </c>
      <c r="D5360" t="s">
        <v>119</v>
      </c>
      <c r="E5360" t="s">
        <v>4923</v>
      </c>
      <c r="F5360" t="s">
        <v>101</v>
      </c>
      <c r="G5360">
        <v>2</v>
      </c>
      <c r="H5360">
        <v>9</v>
      </c>
      <c r="I5360">
        <v>10</v>
      </c>
      <c r="J5360">
        <v>0</v>
      </c>
      <c r="K5360">
        <v>0</v>
      </c>
      <c r="L5360">
        <v>22</v>
      </c>
      <c r="M5360">
        <v>0</v>
      </c>
      <c r="N5360">
        <v>22</v>
      </c>
      <c r="O5360">
        <v>0</v>
      </c>
      <c r="P5360">
        <v>0</v>
      </c>
      <c r="Q5360">
        <v>1</v>
      </c>
      <c r="R5360">
        <v>6</v>
      </c>
      <c r="S5360">
        <v>43</v>
      </c>
      <c r="T5360">
        <v>7</v>
      </c>
      <c r="U5360">
        <v>0</v>
      </c>
      <c r="V5360">
        <v>0</v>
      </c>
      <c r="W5360">
        <v>3</v>
      </c>
      <c r="X5360">
        <v>0</v>
      </c>
      <c r="Y5360">
        <v>0</v>
      </c>
      <c r="Z5360">
        <v>0</v>
      </c>
      <c r="AA5360">
        <v>0</v>
      </c>
      <c r="AB5360">
        <v>146</v>
      </c>
      <c r="AC5360">
        <v>1</v>
      </c>
      <c r="AD5360">
        <v>0</v>
      </c>
      <c r="AE5360">
        <v>0</v>
      </c>
      <c r="AF5360">
        <v>3</v>
      </c>
      <c r="AG5360">
        <v>0</v>
      </c>
      <c r="AH5360">
        <v>0</v>
      </c>
      <c r="AI5360">
        <v>14</v>
      </c>
      <c r="AJ5360">
        <v>0</v>
      </c>
      <c r="AK5360">
        <v>1</v>
      </c>
      <c r="AL5360">
        <v>4</v>
      </c>
      <c r="AM5360">
        <v>24</v>
      </c>
      <c r="AN5360">
        <v>1</v>
      </c>
      <c r="AO5360">
        <v>1</v>
      </c>
      <c r="AP5360">
        <v>5</v>
      </c>
      <c r="AQ5360">
        <v>3</v>
      </c>
      <c r="AR5360">
        <v>0</v>
      </c>
      <c r="AS5360">
        <v>0</v>
      </c>
      <c r="AT5360">
        <v>0</v>
      </c>
      <c r="AU5360">
        <v>4</v>
      </c>
      <c r="AV5360">
        <v>1</v>
      </c>
      <c r="AW5360">
        <v>10</v>
      </c>
      <c r="AX5360">
        <v>14</v>
      </c>
      <c r="AY5360">
        <v>38</v>
      </c>
      <c r="AZ5360">
        <v>32</v>
      </c>
      <c r="BA5360">
        <v>41</v>
      </c>
      <c r="BB5360">
        <v>3</v>
      </c>
      <c r="BC5360">
        <v>39</v>
      </c>
      <c r="BD5360">
        <v>0</v>
      </c>
      <c r="BE5360">
        <v>0</v>
      </c>
      <c r="BF5360">
        <v>1</v>
      </c>
      <c r="BG5360">
        <v>0</v>
      </c>
      <c r="BH5360">
        <v>0</v>
      </c>
      <c r="BI5360">
        <v>18</v>
      </c>
      <c r="BJ5360">
        <v>23</v>
      </c>
      <c r="BK5360">
        <v>0</v>
      </c>
      <c r="BL5360">
        <v>3</v>
      </c>
      <c r="BM5360">
        <v>1</v>
      </c>
      <c r="BN5360">
        <v>8</v>
      </c>
      <c r="BO5360">
        <v>38</v>
      </c>
      <c r="BP5360">
        <v>5</v>
      </c>
      <c r="BQ5360">
        <v>0</v>
      </c>
      <c r="BR5360">
        <v>5</v>
      </c>
      <c r="BS5360">
        <v>16</v>
      </c>
      <c r="BT5360">
        <v>249</v>
      </c>
      <c r="BU5360" t="s">
        <v>5119</v>
      </c>
    </row>
    <row r="5361" spans="1:73">
      <c r="A5361" t="s">
        <v>4897</v>
      </c>
      <c r="B5361" t="s">
        <v>4898</v>
      </c>
      <c r="C5361">
        <v>236</v>
      </c>
      <c r="D5361" t="s">
        <v>119</v>
      </c>
      <c r="E5361" t="s">
        <v>78</v>
      </c>
      <c r="F5361" t="s">
        <v>77</v>
      </c>
      <c r="G5361">
        <v>0</v>
      </c>
      <c r="H5361">
        <v>0</v>
      </c>
      <c r="I5361">
        <v>0</v>
      </c>
      <c r="J5361">
        <v>0</v>
      </c>
      <c r="K5361">
        <v>0</v>
      </c>
      <c r="L5361">
        <v>0</v>
      </c>
      <c r="M5361">
        <v>0</v>
      </c>
      <c r="N5361">
        <v>2</v>
      </c>
      <c r="O5361">
        <v>0</v>
      </c>
      <c r="P5361">
        <v>0</v>
      </c>
      <c r="Q5361">
        <v>1</v>
      </c>
      <c r="R5361">
        <v>0</v>
      </c>
      <c r="S5361">
        <v>2</v>
      </c>
      <c r="T5361">
        <v>1</v>
      </c>
      <c r="U5361">
        <v>0</v>
      </c>
      <c r="V5361">
        <v>0</v>
      </c>
      <c r="W5361">
        <v>0</v>
      </c>
      <c r="X5361">
        <v>0</v>
      </c>
      <c r="Y5361">
        <v>0</v>
      </c>
      <c r="Z5361">
        <v>0</v>
      </c>
      <c r="AA5361">
        <v>0</v>
      </c>
      <c r="AB5361">
        <v>8</v>
      </c>
      <c r="AC5361">
        <v>0</v>
      </c>
      <c r="AD5361">
        <v>0</v>
      </c>
      <c r="AE5361">
        <v>0</v>
      </c>
      <c r="AF5361">
        <v>0</v>
      </c>
      <c r="AG5361">
        <v>0</v>
      </c>
      <c r="AH5361">
        <v>4</v>
      </c>
      <c r="AI5361">
        <v>0</v>
      </c>
      <c r="AJ5361">
        <v>0</v>
      </c>
      <c r="AK5361">
        <v>1</v>
      </c>
      <c r="AL5361">
        <v>0</v>
      </c>
      <c r="AM5361">
        <v>0</v>
      </c>
      <c r="AN5361">
        <v>0</v>
      </c>
      <c r="AO5361">
        <v>0</v>
      </c>
      <c r="AP5361">
        <v>2</v>
      </c>
      <c r="AQ5361">
        <v>0</v>
      </c>
      <c r="AR5361">
        <v>0</v>
      </c>
      <c r="AS5361">
        <v>0</v>
      </c>
      <c r="AT5361">
        <v>0</v>
      </c>
      <c r="AU5361">
        <v>0</v>
      </c>
      <c r="AV5361">
        <v>0</v>
      </c>
      <c r="AW5361">
        <v>0</v>
      </c>
      <c r="AX5361">
        <v>5</v>
      </c>
      <c r="AY5361">
        <v>2</v>
      </c>
      <c r="AZ5361">
        <v>0</v>
      </c>
      <c r="BA5361">
        <v>5</v>
      </c>
      <c r="BB5361">
        <v>0</v>
      </c>
      <c r="BC5361">
        <v>3</v>
      </c>
      <c r="BD5361">
        <v>0</v>
      </c>
      <c r="BE5361">
        <v>0</v>
      </c>
      <c r="BF5361">
        <v>0</v>
      </c>
      <c r="BG5361">
        <v>0</v>
      </c>
      <c r="BH5361">
        <v>0</v>
      </c>
      <c r="BI5361">
        <v>1</v>
      </c>
      <c r="BJ5361">
        <v>0</v>
      </c>
      <c r="BK5361">
        <v>0</v>
      </c>
      <c r="BL5361">
        <v>0</v>
      </c>
      <c r="BM5361">
        <v>0</v>
      </c>
      <c r="BN5361">
        <v>1</v>
      </c>
      <c r="BO5361">
        <v>0</v>
      </c>
      <c r="BP5361">
        <v>0</v>
      </c>
      <c r="BQ5361">
        <v>0</v>
      </c>
      <c r="BR5361">
        <v>1</v>
      </c>
      <c r="BS5361">
        <v>2</v>
      </c>
      <c r="BT5361">
        <v>12</v>
      </c>
      <c r="BU5361" t="s">
        <v>5120</v>
      </c>
    </row>
    <row r="5362" spans="1:73">
      <c r="A5362" t="s">
        <v>4897</v>
      </c>
      <c r="B5362" t="s">
        <v>4898</v>
      </c>
      <c r="C5362">
        <v>237</v>
      </c>
      <c r="D5362" t="s">
        <v>119</v>
      </c>
      <c r="E5362" t="s">
        <v>4923</v>
      </c>
      <c r="F5362" t="s">
        <v>101</v>
      </c>
      <c r="G5362">
        <v>0</v>
      </c>
      <c r="H5362">
        <v>0</v>
      </c>
      <c r="I5362">
        <v>0</v>
      </c>
      <c r="J5362">
        <v>0</v>
      </c>
      <c r="K5362">
        <v>0</v>
      </c>
      <c r="L5362">
        <v>2</v>
      </c>
      <c r="M5362">
        <v>0</v>
      </c>
      <c r="N5362">
        <v>1</v>
      </c>
      <c r="O5362">
        <v>0</v>
      </c>
      <c r="P5362">
        <v>0</v>
      </c>
      <c r="Q5362">
        <v>0</v>
      </c>
      <c r="R5362">
        <v>0</v>
      </c>
      <c r="S5362">
        <v>2</v>
      </c>
      <c r="T5362">
        <v>1</v>
      </c>
      <c r="U5362">
        <v>0</v>
      </c>
      <c r="V5362">
        <v>0</v>
      </c>
      <c r="W5362">
        <v>0</v>
      </c>
      <c r="X5362">
        <v>0</v>
      </c>
      <c r="Y5362">
        <v>0</v>
      </c>
      <c r="Z5362">
        <v>0</v>
      </c>
      <c r="AA5362">
        <v>0</v>
      </c>
      <c r="AB5362">
        <v>6</v>
      </c>
      <c r="AC5362">
        <v>0</v>
      </c>
      <c r="AD5362">
        <v>0</v>
      </c>
      <c r="AE5362">
        <v>0</v>
      </c>
      <c r="AF5362">
        <v>0</v>
      </c>
      <c r="AG5362">
        <v>0</v>
      </c>
      <c r="AH5362">
        <v>0</v>
      </c>
      <c r="AI5362">
        <v>1</v>
      </c>
      <c r="AJ5362">
        <v>0</v>
      </c>
      <c r="AK5362">
        <v>0</v>
      </c>
      <c r="AL5362">
        <v>0</v>
      </c>
      <c r="AM5362">
        <v>1</v>
      </c>
      <c r="AN5362">
        <v>0</v>
      </c>
      <c r="AO5362">
        <v>0</v>
      </c>
      <c r="AP5362">
        <v>0</v>
      </c>
      <c r="AQ5362">
        <v>0</v>
      </c>
      <c r="AR5362">
        <v>0</v>
      </c>
      <c r="AS5362">
        <v>0</v>
      </c>
      <c r="AT5362">
        <v>0</v>
      </c>
      <c r="AU5362">
        <v>0</v>
      </c>
      <c r="AV5362">
        <v>0</v>
      </c>
      <c r="AW5362">
        <v>0</v>
      </c>
      <c r="AX5362">
        <v>0</v>
      </c>
      <c r="AY5362">
        <v>1</v>
      </c>
      <c r="AZ5362">
        <v>1</v>
      </c>
      <c r="BA5362">
        <v>1</v>
      </c>
      <c r="BB5362">
        <v>0</v>
      </c>
      <c r="BC5362">
        <v>0</v>
      </c>
      <c r="BD5362">
        <v>0</v>
      </c>
      <c r="BE5362">
        <v>0</v>
      </c>
      <c r="BF5362">
        <v>0</v>
      </c>
      <c r="BG5362">
        <v>0</v>
      </c>
      <c r="BH5362">
        <v>0</v>
      </c>
      <c r="BI5362">
        <v>0</v>
      </c>
      <c r="BJ5362">
        <v>0</v>
      </c>
      <c r="BK5362">
        <v>0</v>
      </c>
      <c r="BL5362">
        <v>0</v>
      </c>
      <c r="BM5362">
        <v>0</v>
      </c>
      <c r="BN5362">
        <v>0</v>
      </c>
      <c r="BO5362">
        <v>1</v>
      </c>
      <c r="BP5362">
        <v>0</v>
      </c>
      <c r="BQ5362">
        <v>0</v>
      </c>
      <c r="BR5362">
        <v>0</v>
      </c>
      <c r="BS5362">
        <v>1</v>
      </c>
      <c r="BT5362">
        <v>9</v>
      </c>
      <c r="BU5362" t="s">
        <v>5121</v>
      </c>
    </row>
    <row r="5363" spans="1:73">
      <c r="A5363" t="s">
        <v>4897</v>
      </c>
      <c r="B5363" t="s">
        <v>4898</v>
      </c>
      <c r="C5363">
        <v>238</v>
      </c>
      <c r="D5363" t="s">
        <v>119</v>
      </c>
      <c r="E5363" t="s">
        <v>78</v>
      </c>
      <c r="F5363" t="s">
        <v>77</v>
      </c>
      <c r="G5363">
        <v>0</v>
      </c>
      <c r="H5363">
        <v>0</v>
      </c>
      <c r="I5363">
        <v>0</v>
      </c>
      <c r="J5363">
        <v>0</v>
      </c>
      <c r="K5363">
        <v>0</v>
      </c>
      <c r="L5363">
        <v>1</v>
      </c>
      <c r="M5363">
        <v>0</v>
      </c>
      <c r="N5363">
        <v>4</v>
      </c>
      <c r="O5363">
        <v>0</v>
      </c>
      <c r="P5363">
        <v>0</v>
      </c>
      <c r="Q5363">
        <v>3</v>
      </c>
      <c r="R5363">
        <v>0</v>
      </c>
      <c r="S5363">
        <v>6</v>
      </c>
      <c r="T5363">
        <v>2</v>
      </c>
      <c r="U5363">
        <v>0</v>
      </c>
      <c r="V5363">
        <v>1</v>
      </c>
      <c r="W5363">
        <v>1</v>
      </c>
      <c r="X5363">
        <v>0</v>
      </c>
      <c r="Y5363">
        <v>0</v>
      </c>
      <c r="Z5363">
        <v>0</v>
      </c>
      <c r="AA5363">
        <v>0</v>
      </c>
      <c r="AB5363">
        <v>18</v>
      </c>
      <c r="AC5363">
        <v>0</v>
      </c>
      <c r="AD5363">
        <v>0</v>
      </c>
      <c r="AE5363">
        <v>0</v>
      </c>
      <c r="AF5363">
        <v>0</v>
      </c>
      <c r="AG5363">
        <v>0</v>
      </c>
      <c r="AH5363">
        <v>2</v>
      </c>
      <c r="AI5363">
        <v>1</v>
      </c>
      <c r="AJ5363">
        <v>0</v>
      </c>
      <c r="AK5363">
        <v>1</v>
      </c>
      <c r="AL5363">
        <v>0</v>
      </c>
      <c r="AM5363">
        <v>1</v>
      </c>
      <c r="AN5363">
        <v>0</v>
      </c>
      <c r="AO5363">
        <v>0</v>
      </c>
      <c r="AP5363">
        <v>1</v>
      </c>
      <c r="AQ5363">
        <v>0</v>
      </c>
      <c r="AR5363">
        <v>0</v>
      </c>
      <c r="AS5363">
        <v>0</v>
      </c>
      <c r="AT5363">
        <v>0</v>
      </c>
      <c r="AU5363">
        <v>0</v>
      </c>
      <c r="AV5363">
        <v>0</v>
      </c>
      <c r="AW5363">
        <v>0</v>
      </c>
      <c r="AX5363">
        <v>7</v>
      </c>
      <c r="AY5363">
        <v>3</v>
      </c>
      <c r="AZ5363">
        <v>4</v>
      </c>
      <c r="BA5363">
        <v>8</v>
      </c>
      <c r="BB5363">
        <v>0</v>
      </c>
      <c r="BC5363">
        <v>4</v>
      </c>
      <c r="BD5363">
        <v>0</v>
      </c>
      <c r="BE5363">
        <v>0</v>
      </c>
      <c r="BF5363">
        <v>0</v>
      </c>
      <c r="BG5363">
        <v>0</v>
      </c>
      <c r="BH5363">
        <v>0</v>
      </c>
      <c r="BI5363">
        <v>5</v>
      </c>
      <c r="BJ5363">
        <v>1</v>
      </c>
      <c r="BK5363">
        <v>0</v>
      </c>
      <c r="BL5363">
        <v>1</v>
      </c>
      <c r="BM5363">
        <v>0</v>
      </c>
      <c r="BN5363">
        <v>1</v>
      </c>
      <c r="BO5363">
        <v>5</v>
      </c>
      <c r="BP5363">
        <v>1</v>
      </c>
      <c r="BQ5363">
        <v>0</v>
      </c>
      <c r="BR5363">
        <v>4</v>
      </c>
      <c r="BS5363">
        <v>3</v>
      </c>
      <c r="BT5363">
        <v>27</v>
      </c>
      <c r="BU5363" t="s">
        <v>5122</v>
      </c>
    </row>
    <row r="5364" spans="1:73">
      <c r="A5364" t="s">
        <v>4897</v>
      </c>
      <c r="B5364" t="s">
        <v>4898</v>
      </c>
      <c r="C5364">
        <v>239</v>
      </c>
      <c r="D5364" t="s">
        <v>119</v>
      </c>
      <c r="E5364" t="s">
        <v>5123</v>
      </c>
      <c r="F5364" t="s">
        <v>184</v>
      </c>
      <c r="G5364">
        <v>0</v>
      </c>
      <c r="H5364">
        <v>0</v>
      </c>
      <c r="I5364">
        <v>0</v>
      </c>
      <c r="J5364">
        <v>0</v>
      </c>
      <c r="K5364">
        <v>0</v>
      </c>
      <c r="L5364">
        <v>5</v>
      </c>
      <c r="M5364">
        <v>0</v>
      </c>
      <c r="N5364">
        <v>7</v>
      </c>
      <c r="O5364">
        <v>0</v>
      </c>
      <c r="P5364">
        <v>0</v>
      </c>
      <c r="Q5364">
        <v>0</v>
      </c>
      <c r="R5364">
        <v>0</v>
      </c>
      <c r="S5364">
        <v>10</v>
      </c>
      <c r="T5364">
        <v>1</v>
      </c>
      <c r="U5364">
        <v>0</v>
      </c>
      <c r="V5364">
        <v>1</v>
      </c>
      <c r="W5364">
        <v>0</v>
      </c>
      <c r="X5364">
        <v>0</v>
      </c>
      <c r="Y5364">
        <v>0</v>
      </c>
      <c r="Z5364">
        <v>0</v>
      </c>
      <c r="AA5364">
        <v>0</v>
      </c>
      <c r="AB5364">
        <v>36</v>
      </c>
      <c r="AC5364">
        <v>2</v>
      </c>
      <c r="AD5364">
        <v>0</v>
      </c>
      <c r="AE5364">
        <v>0</v>
      </c>
      <c r="AF5364">
        <v>0</v>
      </c>
      <c r="AG5364">
        <v>0</v>
      </c>
      <c r="AH5364">
        <v>0</v>
      </c>
      <c r="AI5364">
        <v>2</v>
      </c>
      <c r="AJ5364">
        <v>0</v>
      </c>
      <c r="AK5364">
        <v>1</v>
      </c>
      <c r="AL5364">
        <v>1</v>
      </c>
      <c r="AM5364">
        <v>2</v>
      </c>
      <c r="AN5364">
        <v>0</v>
      </c>
      <c r="AO5364">
        <v>0</v>
      </c>
      <c r="AP5364">
        <v>2</v>
      </c>
      <c r="AQ5364">
        <v>0</v>
      </c>
      <c r="AR5364">
        <v>0</v>
      </c>
      <c r="AS5364">
        <v>0</v>
      </c>
      <c r="AT5364">
        <v>0</v>
      </c>
      <c r="AU5364">
        <v>0</v>
      </c>
      <c r="AV5364">
        <v>0</v>
      </c>
      <c r="AW5364">
        <v>0</v>
      </c>
      <c r="AX5364">
        <v>7</v>
      </c>
      <c r="AY5364">
        <v>7</v>
      </c>
      <c r="AZ5364">
        <v>9</v>
      </c>
      <c r="BA5364">
        <v>10</v>
      </c>
      <c r="BB5364">
        <v>2</v>
      </c>
      <c r="BC5364">
        <v>5</v>
      </c>
      <c r="BD5364">
        <v>0</v>
      </c>
      <c r="BE5364">
        <v>0</v>
      </c>
      <c r="BF5364">
        <v>0</v>
      </c>
      <c r="BG5364">
        <v>0</v>
      </c>
      <c r="BH5364">
        <v>0</v>
      </c>
      <c r="BI5364">
        <v>10</v>
      </c>
      <c r="BJ5364">
        <v>3</v>
      </c>
      <c r="BK5364">
        <v>0</v>
      </c>
      <c r="BL5364">
        <v>0</v>
      </c>
      <c r="BM5364">
        <v>0</v>
      </c>
      <c r="BN5364">
        <v>0</v>
      </c>
      <c r="BO5364">
        <v>11</v>
      </c>
      <c r="BP5364">
        <v>3</v>
      </c>
      <c r="BQ5364">
        <v>0</v>
      </c>
      <c r="BR5364">
        <v>3</v>
      </c>
      <c r="BS5364">
        <v>6</v>
      </c>
      <c r="BT5364">
        <v>59</v>
      </c>
      <c r="BU5364" t="s">
        <v>5124</v>
      </c>
    </row>
    <row r="5365" spans="1:73">
      <c r="A5365" t="s">
        <v>4897</v>
      </c>
      <c r="B5365" t="s">
        <v>4898</v>
      </c>
      <c r="C5365">
        <v>240</v>
      </c>
      <c r="D5365" t="s">
        <v>119</v>
      </c>
      <c r="E5365" t="s">
        <v>78</v>
      </c>
      <c r="F5365" t="s">
        <v>77</v>
      </c>
      <c r="G5365">
        <v>0</v>
      </c>
      <c r="H5365">
        <v>0</v>
      </c>
      <c r="I5365">
        <v>0</v>
      </c>
      <c r="J5365">
        <v>0</v>
      </c>
      <c r="K5365">
        <v>0</v>
      </c>
      <c r="L5365">
        <v>1</v>
      </c>
      <c r="M5365">
        <v>0</v>
      </c>
      <c r="N5365">
        <v>1</v>
      </c>
      <c r="O5365">
        <v>0</v>
      </c>
      <c r="P5365">
        <v>0</v>
      </c>
      <c r="Q5365">
        <v>0</v>
      </c>
      <c r="R5365">
        <v>0</v>
      </c>
      <c r="S5365">
        <v>2</v>
      </c>
      <c r="T5365">
        <v>0</v>
      </c>
      <c r="U5365">
        <v>0</v>
      </c>
      <c r="V5365">
        <v>0</v>
      </c>
      <c r="W5365">
        <v>0</v>
      </c>
      <c r="X5365">
        <v>0</v>
      </c>
      <c r="Y5365">
        <v>0</v>
      </c>
      <c r="Z5365">
        <v>0</v>
      </c>
      <c r="AA5365">
        <v>0</v>
      </c>
      <c r="AB5365">
        <v>8</v>
      </c>
      <c r="AC5365">
        <v>0</v>
      </c>
      <c r="AD5365">
        <v>0</v>
      </c>
      <c r="AE5365">
        <v>0</v>
      </c>
      <c r="AF5365">
        <v>0</v>
      </c>
      <c r="AG5365">
        <v>0</v>
      </c>
      <c r="AH5365">
        <v>0</v>
      </c>
      <c r="AI5365">
        <v>0</v>
      </c>
      <c r="AJ5365">
        <v>0</v>
      </c>
      <c r="AK5365">
        <v>0</v>
      </c>
      <c r="AL5365">
        <v>2</v>
      </c>
      <c r="AM5365">
        <v>1</v>
      </c>
      <c r="AN5365">
        <v>0</v>
      </c>
      <c r="AO5365">
        <v>0</v>
      </c>
      <c r="AP5365">
        <v>0</v>
      </c>
      <c r="AQ5365">
        <v>0</v>
      </c>
      <c r="AR5365">
        <v>0</v>
      </c>
      <c r="AS5365">
        <v>0</v>
      </c>
      <c r="AT5365">
        <v>0</v>
      </c>
      <c r="AU5365">
        <v>0</v>
      </c>
      <c r="AV5365">
        <v>0</v>
      </c>
      <c r="AW5365">
        <v>0</v>
      </c>
      <c r="AX5365">
        <v>0</v>
      </c>
      <c r="AY5365">
        <v>2</v>
      </c>
      <c r="AZ5365">
        <v>2</v>
      </c>
      <c r="BA5365">
        <v>3</v>
      </c>
      <c r="BB5365">
        <v>0</v>
      </c>
      <c r="BC5365">
        <v>1</v>
      </c>
      <c r="BD5365">
        <v>0</v>
      </c>
      <c r="BE5365">
        <v>0</v>
      </c>
      <c r="BF5365">
        <v>0</v>
      </c>
      <c r="BG5365">
        <v>0</v>
      </c>
      <c r="BH5365">
        <v>0</v>
      </c>
      <c r="BI5365">
        <v>0</v>
      </c>
      <c r="BJ5365">
        <v>1</v>
      </c>
      <c r="BK5365">
        <v>0</v>
      </c>
      <c r="BL5365">
        <v>0</v>
      </c>
      <c r="BM5365">
        <v>0</v>
      </c>
      <c r="BN5365">
        <v>0</v>
      </c>
      <c r="BO5365">
        <v>2</v>
      </c>
      <c r="BP5365">
        <v>0</v>
      </c>
      <c r="BQ5365">
        <v>0</v>
      </c>
      <c r="BR5365">
        <v>0</v>
      </c>
      <c r="BS5365">
        <v>1</v>
      </c>
      <c r="BT5365">
        <v>14</v>
      </c>
      <c r="BU5365" t="s">
        <v>5125</v>
      </c>
    </row>
    <row r="5366" spans="1:73">
      <c r="A5366" t="s">
        <v>4897</v>
      </c>
      <c r="B5366" t="s">
        <v>4898</v>
      </c>
      <c r="C5366">
        <v>241</v>
      </c>
      <c r="D5366" t="s">
        <v>119</v>
      </c>
      <c r="E5366" t="s">
        <v>2904</v>
      </c>
      <c r="F5366" t="s">
        <v>92</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2</v>
      </c>
      <c r="AC5366">
        <v>0</v>
      </c>
      <c r="AD5366">
        <v>0</v>
      </c>
      <c r="AE5366">
        <v>0</v>
      </c>
      <c r="AF5366">
        <v>0</v>
      </c>
      <c r="AG5366">
        <v>0</v>
      </c>
      <c r="AH5366">
        <v>0</v>
      </c>
      <c r="AI5366">
        <v>0</v>
      </c>
      <c r="AJ5366">
        <v>0</v>
      </c>
      <c r="AK5366">
        <v>0</v>
      </c>
      <c r="AL5366">
        <v>0</v>
      </c>
      <c r="AM5366">
        <v>1</v>
      </c>
      <c r="AN5366">
        <v>0</v>
      </c>
      <c r="AO5366">
        <v>0</v>
      </c>
      <c r="AP5366">
        <v>0</v>
      </c>
      <c r="AQ5366">
        <v>0</v>
      </c>
      <c r="AR5366">
        <v>0</v>
      </c>
      <c r="AS5366">
        <v>0</v>
      </c>
      <c r="AT5366">
        <v>0</v>
      </c>
      <c r="AU5366">
        <v>0</v>
      </c>
      <c r="AV5366">
        <v>0</v>
      </c>
      <c r="AW5366">
        <v>0</v>
      </c>
      <c r="AX5366">
        <v>0</v>
      </c>
      <c r="AY5366">
        <v>0</v>
      </c>
      <c r="AZ5366">
        <v>0</v>
      </c>
      <c r="BA5366">
        <v>1</v>
      </c>
      <c r="BB5366">
        <v>0</v>
      </c>
      <c r="BC5366">
        <v>0</v>
      </c>
      <c r="BD5366">
        <v>0</v>
      </c>
      <c r="BE5366">
        <v>0</v>
      </c>
      <c r="BF5366">
        <v>0</v>
      </c>
      <c r="BG5366">
        <v>0</v>
      </c>
      <c r="BH5366">
        <v>0</v>
      </c>
      <c r="BI5366">
        <v>0</v>
      </c>
      <c r="BJ5366">
        <v>0</v>
      </c>
      <c r="BK5366">
        <v>0</v>
      </c>
      <c r="BL5366">
        <v>0</v>
      </c>
      <c r="BM5366">
        <v>0</v>
      </c>
      <c r="BN5366">
        <v>0</v>
      </c>
      <c r="BO5366">
        <v>0</v>
      </c>
      <c r="BP5366">
        <v>0</v>
      </c>
      <c r="BQ5366">
        <v>0</v>
      </c>
      <c r="BR5366">
        <v>0</v>
      </c>
      <c r="BS5366">
        <v>1</v>
      </c>
      <c r="BT5366">
        <v>3</v>
      </c>
      <c r="BU5366" t="s">
        <v>5126</v>
      </c>
    </row>
    <row r="5367" spans="1:73">
      <c r="A5367" t="s">
        <v>4897</v>
      </c>
      <c r="B5367" t="s">
        <v>4898</v>
      </c>
      <c r="C5367">
        <v>242</v>
      </c>
      <c r="D5367" t="s">
        <v>119</v>
      </c>
      <c r="E5367" t="s">
        <v>5123</v>
      </c>
      <c r="F5367" t="s">
        <v>184</v>
      </c>
      <c r="G5367">
        <v>0</v>
      </c>
      <c r="H5367">
        <v>0</v>
      </c>
      <c r="I5367">
        <v>0</v>
      </c>
      <c r="J5367">
        <v>0</v>
      </c>
      <c r="K5367">
        <v>0</v>
      </c>
      <c r="L5367">
        <v>1</v>
      </c>
      <c r="M5367">
        <v>0</v>
      </c>
      <c r="N5367">
        <v>2</v>
      </c>
      <c r="O5367">
        <v>0</v>
      </c>
      <c r="P5367">
        <v>0</v>
      </c>
      <c r="Q5367">
        <v>0</v>
      </c>
      <c r="R5367">
        <v>0</v>
      </c>
      <c r="S5367">
        <v>1</v>
      </c>
      <c r="T5367">
        <v>0</v>
      </c>
      <c r="U5367">
        <v>0</v>
      </c>
      <c r="V5367">
        <v>0</v>
      </c>
      <c r="W5367">
        <v>0</v>
      </c>
      <c r="X5367">
        <v>0</v>
      </c>
      <c r="Y5367">
        <v>0</v>
      </c>
      <c r="Z5367">
        <v>0</v>
      </c>
      <c r="AA5367">
        <v>0</v>
      </c>
      <c r="AB5367">
        <v>6</v>
      </c>
      <c r="AC5367">
        <v>0</v>
      </c>
      <c r="AD5367">
        <v>0</v>
      </c>
      <c r="AE5367">
        <v>0</v>
      </c>
      <c r="AF5367">
        <v>0</v>
      </c>
      <c r="AG5367">
        <v>0</v>
      </c>
      <c r="AH5367">
        <v>0</v>
      </c>
      <c r="AI5367">
        <v>0</v>
      </c>
      <c r="AJ5367">
        <v>0</v>
      </c>
      <c r="AK5367">
        <v>0</v>
      </c>
      <c r="AL5367">
        <v>0</v>
      </c>
      <c r="AM5367">
        <v>0</v>
      </c>
      <c r="AN5367">
        <v>0</v>
      </c>
      <c r="AO5367">
        <v>0</v>
      </c>
      <c r="AP5367">
        <v>0</v>
      </c>
      <c r="AQ5367">
        <v>1</v>
      </c>
      <c r="AR5367">
        <v>0</v>
      </c>
      <c r="AS5367">
        <v>0</v>
      </c>
      <c r="AT5367">
        <v>0</v>
      </c>
      <c r="AU5367">
        <v>1</v>
      </c>
      <c r="AV5367">
        <v>0</v>
      </c>
      <c r="AW5367">
        <v>0</v>
      </c>
      <c r="AX5367">
        <v>0</v>
      </c>
      <c r="AY5367">
        <v>1</v>
      </c>
      <c r="AZ5367">
        <v>1</v>
      </c>
      <c r="BA5367">
        <v>0</v>
      </c>
      <c r="BB5367">
        <v>0</v>
      </c>
      <c r="BC5367">
        <v>0</v>
      </c>
      <c r="BD5367">
        <v>0</v>
      </c>
      <c r="BE5367">
        <v>0</v>
      </c>
      <c r="BF5367">
        <v>0</v>
      </c>
      <c r="BG5367">
        <v>0</v>
      </c>
      <c r="BH5367">
        <v>0</v>
      </c>
      <c r="BI5367">
        <v>0</v>
      </c>
      <c r="BJ5367">
        <v>0</v>
      </c>
      <c r="BK5367">
        <v>0</v>
      </c>
      <c r="BL5367">
        <v>1</v>
      </c>
      <c r="BM5367">
        <v>0</v>
      </c>
      <c r="BN5367">
        <v>0</v>
      </c>
      <c r="BO5367">
        <v>2</v>
      </c>
      <c r="BP5367">
        <v>0</v>
      </c>
      <c r="BQ5367">
        <v>0</v>
      </c>
      <c r="BR5367">
        <v>0</v>
      </c>
      <c r="BS5367">
        <v>1</v>
      </c>
      <c r="BT5367">
        <v>8</v>
      </c>
      <c r="BU5367" t="s">
        <v>5127</v>
      </c>
    </row>
    <row r="5368" spans="1:73">
      <c r="A5368" t="s">
        <v>4897</v>
      </c>
      <c r="B5368" t="s">
        <v>4898</v>
      </c>
      <c r="C5368">
        <v>243</v>
      </c>
      <c r="D5368" t="s">
        <v>119</v>
      </c>
      <c r="E5368" t="s">
        <v>78</v>
      </c>
      <c r="F5368" t="s">
        <v>77</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c r="AG5368">
        <v>0</v>
      </c>
      <c r="AH5368">
        <v>0</v>
      </c>
      <c r="AI5368">
        <v>0</v>
      </c>
      <c r="AJ5368">
        <v>0</v>
      </c>
      <c r="AK5368">
        <v>0</v>
      </c>
      <c r="AL5368">
        <v>0</v>
      </c>
      <c r="AM5368">
        <v>0</v>
      </c>
      <c r="AN5368">
        <v>0</v>
      </c>
      <c r="AO5368">
        <v>0</v>
      </c>
      <c r="AP5368">
        <v>0</v>
      </c>
      <c r="AQ5368">
        <v>0</v>
      </c>
      <c r="AR5368">
        <v>0</v>
      </c>
      <c r="AS5368">
        <v>0</v>
      </c>
      <c r="AT5368">
        <v>0</v>
      </c>
      <c r="AU5368">
        <v>0</v>
      </c>
      <c r="AV5368">
        <v>0</v>
      </c>
      <c r="AW5368">
        <v>0</v>
      </c>
      <c r="AX5368">
        <v>0</v>
      </c>
      <c r="AY5368">
        <v>0</v>
      </c>
      <c r="AZ5368">
        <v>0</v>
      </c>
      <c r="BA5368">
        <v>0</v>
      </c>
      <c r="BB5368">
        <v>0</v>
      </c>
      <c r="BC5368">
        <v>0</v>
      </c>
      <c r="BD5368">
        <v>0</v>
      </c>
      <c r="BE5368">
        <v>0</v>
      </c>
      <c r="BF5368">
        <v>0</v>
      </c>
      <c r="BG5368">
        <v>0</v>
      </c>
      <c r="BH5368">
        <v>0</v>
      </c>
      <c r="BI5368">
        <v>0</v>
      </c>
      <c r="BJ5368">
        <v>0</v>
      </c>
      <c r="BK5368">
        <v>0</v>
      </c>
      <c r="BL5368">
        <v>0</v>
      </c>
      <c r="BM5368">
        <v>0</v>
      </c>
      <c r="BN5368">
        <v>0</v>
      </c>
      <c r="BO5368">
        <v>0</v>
      </c>
      <c r="BP5368">
        <v>0</v>
      </c>
      <c r="BQ5368">
        <v>0</v>
      </c>
      <c r="BR5368">
        <v>0</v>
      </c>
      <c r="BS5368">
        <v>1</v>
      </c>
      <c r="BT5368">
        <v>1</v>
      </c>
      <c r="BU5368" t="s">
        <v>477</v>
      </c>
    </row>
    <row r="5369" spans="1:73">
      <c r="A5369" t="s">
        <v>4897</v>
      </c>
      <c r="B5369" t="s">
        <v>4898</v>
      </c>
      <c r="C5369">
        <v>244</v>
      </c>
      <c r="D5369" t="s">
        <v>119</v>
      </c>
      <c r="E5369" t="s">
        <v>2904</v>
      </c>
      <c r="F5369" t="s">
        <v>92</v>
      </c>
      <c r="G5369">
        <v>0</v>
      </c>
      <c r="H5369">
        <v>0</v>
      </c>
      <c r="I5369">
        <v>0</v>
      </c>
      <c r="J5369">
        <v>0</v>
      </c>
      <c r="K5369">
        <v>0</v>
      </c>
      <c r="L5369">
        <v>0</v>
      </c>
      <c r="M5369">
        <v>0</v>
      </c>
      <c r="N5369">
        <v>1</v>
      </c>
      <c r="O5369">
        <v>0</v>
      </c>
      <c r="P5369">
        <v>0</v>
      </c>
      <c r="Q5369">
        <v>0</v>
      </c>
      <c r="R5369">
        <v>0</v>
      </c>
      <c r="S5369">
        <v>1</v>
      </c>
      <c r="T5369">
        <v>1</v>
      </c>
      <c r="U5369">
        <v>0</v>
      </c>
      <c r="V5369">
        <v>0</v>
      </c>
      <c r="W5369">
        <v>0</v>
      </c>
      <c r="X5369">
        <v>0</v>
      </c>
      <c r="Y5369">
        <v>0</v>
      </c>
      <c r="Z5369">
        <v>0</v>
      </c>
      <c r="AA5369">
        <v>0</v>
      </c>
      <c r="AB5369">
        <v>5</v>
      </c>
      <c r="AC5369">
        <v>0</v>
      </c>
      <c r="AD5369">
        <v>0</v>
      </c>
      <c r="AE5369">
        <v>1</v>
      </c>
      <c r="AF5369">
        <v>0</v>
      </c>
      <c r="AG5369">
        <v>0</v>
      </c>
      <c r="AH5369">
        <v>0</v>
      </c>
      <c r="AI5369">
        <v>0</v>
      </c>
      <c r="AJ5369">
        <v>0</v>
      </c>
      <c r="AK5369">
        <v>0</v>
      </c>
      <c r="AL5369">
        <v>1</v>
      </c>
      <c r="AM5369">
        <v>3</v>
      </c>
      <c r="AN5369">
        <v>0</v>
      </c>
      <c r="AO5369">
        <v>0</v>
      </c>
      <c r="AP5369">
        <v>0</v>
      </c>
      <c r="AQ5369">
        <v>0</v>
      </c>
      <c r="AR5369">
        <v>0</v>
      </c>
      <c r="AS5369">
        <v>0</v>
      </c>
      <c r="AT5369">
        <v>0</v>
      </c>
      <c r="AU5369">
        <v>1</v>
      </c>
      <c r="AV5369">
        <v>1</v>
      </c>
      <c r="AW5369">
        <v>0</v>
      </c>
      <c r="AX5369">
        <v>0</v>
      </c>
      <c r="AY5369">
        <v>1</v>
      </c>
      <c r="AZ5369">
        <v>2</v>
      </c>
      <c r="BA5369">
        <v>4</v>
      </c>
      <c r="BB5369">
        <v>0</v>
      </c>
      <c r="BC5369">
        <v>0</v>
      </c>
      <c r="BD5369">
        <v>0</v>
      </c>
      <c r="BE5369">
        <v>0</v>
      </c>
      <c r="BF5369">
        <v>0</v>
      </c>
      <c r="BG5369">
        <v>0</v>
      </c>
      <c r="BH5369">
        <v>0</v>
      </c>
      <c r="BI5369">
        <v>1</v>
      </c>
      <c r="BJ5369">
        <v>0</v>
      </c>
      <c r="BK5369">
        <v>0</v>
      </c>
      <c r="BL5369">
        <v>0</v>
      </c>
      <c r="BM5369">
        <v>0</v>
      </c>
      <c r="BN5369">
        <v>0</v>
      </c>
      <c r="BO5369">
        <v>3</v>
      </c>
      <c r="BP5369">
        <v>0</v>
      </c>
      <c r="BQ5369">
        <v>0</v>
      </c>
      <c r="BR5369">
        <v>0</v>
      </c>
      <c r="BS5369">
        <v>2</v>
      </c>
      <c r="BT5369">
        <v>10</v>
      </c>
      <c r="BU5369" t="s">
        <v>5128</v>
      </c>
    </row>
    <row r="5370" spans="1:73">
      <c r="A5370" t="s">
        <v>4897</v>
      </c>
      <c r="B5370" t="s">
        <v>4898</v>
      </c>
      <c r="C5370">
        <v>245</v>
      </c>
      <c r="D5370" t="s">
        <v>119</v>
      </c>
      <c r="E5370" t="s">
        <v>78</v>
      </c>
      <c r="F5370" t="s">
        <v>77</v>
      </c>
      <c r="G5370">
        <v>0</v>
      </c>
      <c r="H5370">
        <v>0</v>
      </c>
      <c r="I5370">
        <v>0</v>
      </c>
      <c r="J5370">
        <v>0</v>
      </c>
      <c r="K5370">
        <v>0</v>
      </c>
      <c r="L5370">
        <v>0</v>
      </c>
      <c r="M5370">
        <v>0</v>
      </c>
      <c r="N5370">
        <v>1</v>
      </c>
      <c r="O5370">
        <v>0</v>
      </c>
      <c r="P5370">
        <v>0</v>
      </c>
      <c r="Q5370">
        <v>1</v>
      </c>
      <c r="R5370">
        <v>0</v>
      </c>
      <c r="S5370">
        <v>2</v>
      </c>
      <c r="T5370">
        <v>0</v>
      </c>
      <c r="U5370">
        <v>0</v>
      </c>
      <c r="V5370">
        <v>0</v>
      </c>
      <c r="W5370">
        <v>0</v>
      </c>
      <c r="X5370">
        <v>0</v>
      </c>
      <c r="Y5370">
        <v>0</v>
      </c>
      <c r="Z5370">
        <v>0</v>
      </c>
      <c r="AA5370">
        <v>0</v>
      </c>
      <c r="AB5370">
        <v>4</v>
      </c>
      <c r="AC5370">
        <v>0</v>
      </c>
      <c r="AD5370">
        <v>0</v>
      </c>
      <c r="AE5370">
        <v>0</v>
      </c>
      <c r="AF5370">
        <v>0</v>
      </c>
      <c r="AG5370">
        <v>0</v>
      </c>
      <c r="AH5370">
        <v>0</v>
      </c>
      <c r="AI5370">
        <v>0</v>
      </c>
      <c r="AJ5370">
        <v>0</v>
      </c>
      <c r="AK5370">
        <v>0</v>
      </c>
      <c r="AL5370">
        <v>0</v>
      </c>
      <c r="AM5370">
        <v>1</v>
      </c>
      <c r="AN5370">
        <v>0</v>
      </c>
      <c r="AO5370">
        <v>0</v>
      </c>
      <c r="AP5370">
        <v>0</v>
      </c>
      <c r="AQ5370">
        <v>1</v>
      </c>
      <c r="AR5370">
        <v>0</v>
      </c>
      <c r="AS5370">
        <v>0</v>
      </c>
      <c r="AT5370">
        <v>0</v>
      </c>
      <c r="AU5370">
        <v>0</v>
      </c>
      <c r="AV5370">
        <v>0</v>
      </c>
      <c r="AW5370">
        <v>0</v>
      </c>
      <c r="AX5370">
        <v>1</v>
      </c>
      <c r="AY5370">
        <v>0</v>
      </c>
      <c r="AZ5370">
        <v>2</v>
      </c>
      <c r="BA5370">
        <v>2</v>
      </c>
      <c r="BB5370">
        <v>0</v>
      </c>
      <c r="BC5370">
        <v>0</v>
      </c>
      <c r="BD5370">
        <v>0</v>
      </c>
      <c r="BE5370">
        <v>0</v>
      </c>
      <c r="BF5370">
        <v>0</v>
      </c>
      <c r="BG5370">
        <v>0</v>
      </c>
      <c r="BH5370">
        <v>0</v>
      </c>
      <c r="BI5370">
        <v>2</v>
      </c>
      <c r="BJ5370">
        <v>0</v>
      </c>
      <c r="BK5370">
        <v>0</v>
      </c>
      <c r="BL5370">
        <v>0</v>
      </c>
      <c r="BM5370">
        <v>0</v>
      </c>
      <c r="BN5370">
        <v>0</v>
      </c>
      <c r="BO5370">
        <v>2</v>
      </c>
      <c r="BP5370">
        <v>0</v>
      </c>
      <c r="BQ5370">
        <v>0</v>
      </c>
      <c r="BR5370">
        <v>1</v>
      </c>
      <c r="BS5370">
        <v>2</v>
      </c>
      <c r="BT5370">
        <v>10</v>
      </c>
      <c r="BU5370" t="s">
        <v>5129</v>
      </c>
    </row>
    <row r="5371" spans="1:73">
      <c r="A5371" t="s">
        <v>4897</v>
      </c>
      <c r="B5371" t="s">
        <v>4898</v>
      </c>
      <c r="C5371">
        <v>246</v>
      </c>
      <c r="D5371" t="s">
        <v>119</v>
      </c>
      <c r="E5371" t="s">
        <v>2904</v>
      </c>
      <c r="F5371" t="s">
        <v>92</v>
      </c>
      <c r="G5371">
        <v>0</v>
      </c>
      <c r="H5371">
        <v>0</v>
      </c>
      <c r="I5371">
        <v>1</v>
      </c>
      <c r="J5371">
        <v>0</v>
      </c>
      <c r="K5371">
        <v>0</v>
      </c>
      <c r="L5371">
        <v>0</v>
      </c>
      <c r="M5371">
        <v>0</v>
      </c>
      <c r="N5371">
        <v>3</v>
      </c>
      <c r="O5371">
        <v>0</v>
      </c>
      <c r="P5371">
        <v>0</v>
      </c>
      <c r="Q5371">
        <v>0</v>
      </c>
      <c r="R5371">
        <v>0</v>
      </c>
      <c r="S5371">
        <v>0</v>
      </c>
      <c r="T5371">
        <v>0</v>
      </c>
      <c r="U5371">
        <v>0</v>
      </c>
      <c r="V5371">
        <v>0</v>
      </c>
      <c r="W5371">
        <v>0</v>
      </c>
      <c r="X5371">
        <v>0</v>
      </c>
      <c r="Y5371">
        <v>0</v>
      </c>
      <c r="Z5371">
        <v>1</v>
      </c>
      <c r="AA5371">
        <v>0</v>
      </c>
      <c r="AB5371">
        <v>8</v>
      </c>
      <c r="AC5371">
        <v>0</v>
      </c>
      <c r="AD5371">
        <v>0</v>
      </c>
      <c r="AE5371">
        <v>0</v>
      </c>
      <c r="AF5371">
        <v>0</v>
      </c>
      <c r="AG5371">
        <v>0</v>
      </c>
      <c r="AH5371">
        <v>0</v>
      </c>
      <c r="AI5371">
        <v>0</v>
      </c>
      <c r="AJ5371">
        <v>0</v>
      </c>
      <c r="AK5371">
        <v>0</v>
      </c>
      <c r="AL5371">
        <v>0</v>
      </c>
      <c r="AM5371">
        <v>0</v>
      </c>
      <c r="AN5371">
        <v>0</v>
      </c>
      <c r="AO5371">
        <v>0</v>
      </c>
      <c r="AP5371">
        <v>0</v>
      </c>
      <c r="AQ5371">
        <v>0</v>
      </c>
      <c r="AR5371">
        <v>0</v>
      </c>
      <c r="AS5371">
        <v>0</v>
      </c>
      <c r="AT5371">
        <v>0</v>
      </c>
      <c r="AU5371">
        <v>0</v>
      </c>
      <c r="AV5371">
        <v>0</v>
      </c>
      <c r="AW5371">
        <v>1</v>
      </c>
      <c r="AX5371">
        <v>3</v>
      </c>
      <c r="AY5371">
        <v>1</v>
      </c>
      <c r="AZ5371">
        <v>2</v>
      </c>
      <c r="BA5371">
        <v>4</v>
      </c>
      <c r="BB5371">
        <v>1</v>
      </c>
      <c r="BC5371">
        <v>0</v>
      </c>
      <c r="BD5371">
        <v>0</v>
      </c>
      <c r="BE5371">
        <v>0</v>
      </c>
      <c r="BF5371">
        <v>0</v>
      </c>
      <c r="BG5371">
        <v>0</v>
      </c>
      <c r="BH5371">
        <v>0</v>
      </c>
      <c r="BI5371">
        <v>4</v>
      </c>
      <c r="BJ5371">
        <v>0</v>
      </c>
      <c r="BK5371">
        <v>0</v>
      </c>
      <c r="BL5371">
        <v>0</v>
      </c>
      <c r="BM5371">
        <v>0</v>
      </c>
      <c r="BN5371">
        <v>1</v>
      </c>
      <c r="BO5371">
        <v>3</v>
      </c>
      <c r="BP5371">
        <v>0</v>
      </c>
      <c r="BQ5371">
        <v>0</v>
      </c>
      <c r="BR5371">
        <v>3</v>
      </c>
      <c r="BS5371">
        <v>1</v>
      </c>
      <c r="BT5371">
        <v>9</v>
      </c>
      <c r="BU5371" t="s">
        <v>5130</v>
      </c>
    </row>
    <row r="5372" spans="1:73">
      <c r="A5372" t="s">
        <v>4897</v>
      </c>
      <c r="B5372" t="s">
        <v>4898</v>
      </c>
      <c r="C5372">
        <v>247</v>
      </c>
      <c r="D5372" t="s">
        <v>119</v>
      </c>
      <c r="E5372" t="s">
        <v>78</v>
      </c>
      <c r="F5372" t="s">
        <v>77</v>
      </c>
      <c r="G5372">
        <v>0</v>
      </c>
      <c r="H5372">
        <v>0</v>
      </c>
      <c r="I5372">
        <v>2</v>
      </c>
      <c r="J5372">
        <v>0</v>
      </c>
      <c r="K5372">
        <v>0</v>
      </c>
      <c r="L5372">
        <v>1</v>
      </c>
      <c r="M5372">
        <v>0</v>
      </c>
      <c r="N5372">
        <v>1</v>
      </c>
      <c r="O5372">
        <v>0</v>
      </c>
      <c r="P5372">
        <v>0</v>
      </c>
      <c r="Q5372">
        <v>0</v>
      </c>
      <c r="R5372">
        <v>0</v>
      </c>
      <c r="S5372">
        <v>2</v>
      </c>
      <c r="T5372">
        <v>1</v>
      </c>
      <c r="U5372">
        <v>0</v>
      </c>
      <c r="V5372">
        <v>0</v>
      </c>
      <c r="W5372">
        <v>0</v>
      </c>
      <c r="X5372">
        <v>0</v>
      </c>
      <c r="Y5372">
        <v>0</v>
      </c>
      <c r="Z5372">
        <v>1</v>
      </c>
      <c r="AA5372">
        <v>0</v>
      </c>
      <c r="AB5372">
        <v>8</v>
      </c>
      <c r="AC5372">
        <v>0</v>
      </c>
      <c r="AD5372">
        <v>0</v>
      </c>
      <c r="AE5372">
        <v>0</v>
      </c>
      <c r="AF5372">
        <v>0</v>
      </c>
      <c r="AG5372">
        <v>0</v>
      </c>
      <c r="AH5372">
        <v>2</v>
      </c>
      <c r="AI5372">
        <v>0</v>
      </c>
      <c r="AJ5372">
        <v>0</v>
      </c>
      <c r="AK5372">
        <v>1</v>
      </c>
      <c r="AL5372">
        <v>0</v>
      </c>
      <c r="AM5372">
        <v>1</v>
      </c>
      <c r="AN5372">
        <v>0</v>
      </c>
      <c r="AO5372">
        <v>0</v>
      </c>
      <c r="AP5372">
        <v>0</v>
      </c>
      <c r="AQ5372">
        <v>0</v>
      </c>
      <c r="AR5372">
        <v>0</v>
      </c>
      <c r="AS5372">
        <v>0</v>
      </c>
      <c r="AT5372">
        <v>0</v>
      </c>
      <c r="AU5372">
        <v>0</v>
      </c>
      <c r="AV5372">
        <v>0</v>
      </c>
      <c r="AW5372">
        <v>2</v>
      </c>
      <c r="AX5372">
        <v>2</v>
      </c>
      <c r="AY5372">
        <v>2</v>
      </c>
      <c r="AZ5372">
        <v>1</v>
      </c>
      <c r="BA5372">
        <v>3</v>
      </c>
      <c r="BB5372">
        <v>0</v>
      </c>
      <c r="BC5372">
        <v>0</v>
      </c>
      <c r="BD5372">
        <v>0</v>
      </c>
      <c r="BE5372">
        <v>0</v>
      </c>
      <c r="BF5372">
        <v>0</v>
      </c>
      <c r="BG5372">
        <v>0</v>
      </c>
      <c r="BH5372">
        <v>0</v>
      </c>
      <c r="BI5372">
        <v>0</v>
      </c>
      <c r="BJ5372">
        <v>0</v>
      </c>
      <c r="BK5372">
        <v>0</v>
      </c>
      <c r="BL5372">
        <v>0</v>
      </c>
      <c r="BM5372">
        <v>0</v>
      </c>
      <c r="BN5372">
        <v>1</v>
      </c>
      <c r="BO5372">
        <v>2</v>
      </c>
      <c r="BP5372">
        <v>0</v>
      </c>
      <c r="BQ5372">
        <v>0</v>
      </c>
      <c r="BR5372">
        <v>0</v>
      </c>
      <c r="BS5372">
        <v>1</v>
      </c>
      <c r="BT5372">
        <v>9</v>
      </c>
      <c r="BU5372" t="s">
        <v>5131</v>
      </c>
    </row>
    <row r="5373" spans="1:73">
      <c r="A5373" t="s">
        <v>4897</v>
      </c>
      <c r="B5373" t="s">
        <v>4898</v>
      </c>
      <c r="C5373">
        <v>248</v>
      </c>
      <c r="D5373" t="s">
        <v>119</v>
      </c>
      <c r="E5373" t="s">
        <v>5123</v>
      </c>
      <c r="F5373" t="s">
        <v>184</v>
      </c>
      <c r="G5373">
        <v>0</v>
      </c>
      <c r="H5373">
        <v>0</v>
      </c>
      <c r="I5373">
        <v>0</v>
      </c>
      <c r="J5373">
        <v>0</v>
      </c>
      <c r="K5373">
        <v>0</v>
      </c>
      <c r="L5373">
        <v>0</v>
      </c>
      <c r="M5373">
        <v>0</v>
      </c>
      <c r="N5373">
        <v>0</v>
      </c>
      <c r="O5373">
        <v>0</v>
      </c>
      <c r="P5373">
        <v>0</v>
      </c>
      <c r="Q5373">
        <v>0</v>
      </c>
      <c r="R5373">
        <v>0</v>
      </c>
      <c r="S5373">
        <v>1</v>
      </c>
      <c r="T5373">
        <v>1</v>
      </c>
      <c r="U5373">
        <v>0</v>
      </c>
      <c r="V5373">
        <v>0</v>
      </c>
      <c r="W5373">
        <v>0</v>
      </c>
      <c r="X5373">
        <v>0</v>
      </c>
      <c r="Y5373">
        <v>0</v>
      </c>
      <c r="Z5373">
        <v>0</v>
      </c>
      <c r="AA5373">
        <v>0</v>
      </c>
      <c r="AB5373">
        <v>4</v>
      </c>
      <c r="AC5373">
        <v>0</v>
      </c>
      <c r="AD5373">
        <v>0</v>
      </c>
      <c r="AE5373">
        <v>0</v>
      </c>
      <c r="AF5373">
        <v>0</v>
      </c>
      <c r="AG5373">
        <v>0</v>
      </c>
      <c r="AH5373">
        <v>0</v>
      </c>
      <c r="AI5373">
        <v>1</v>
      </c>
      <c r="AJ5373">
        <v>0</v>
      </c>
      <c r="AK5373">
        <v>0</v>
      </c>
      <c r="AL5373">
        <v>0</v>
      </c>
      <c r="AM5373">
        <v>0</v>
      </c>
      <c r="AN5373">
        <v>0</v>
      </c>
      <c r="AO5373">
        <v>0</v>
      </c>
      <c r="AP5373">
        <v>0</v>
      </c>
      <c r="AQ5373">
        <v>0</v>
      </c>
      <c r="AR5373">
        <v>0</v>
      </c>
      <c r="AS5373">
        <v>0</v>
      </c>
      <c r="AT5373">
        <v>0</v>
      </c>
      <c r="AU5373">
        <v>0</v>
      </c>
      <c r="AV5373">
        <v>0</v>
      </c>
      <c r="AW5373">
        <v>0</v>
      </c>
      <c r="AX5373">
        <v>0</v>
      </c>
      <c r="AY5373">
        <v>0</v>
      </c>
      <c r="AZ5373">
        <v>0</v>
      </c>
      <c r="BA5373">
        <v>0</v>
      </c>
      <c r="BB5373">
        <v>1</v>
      </c>
      <c r="BC5373">
        <v>0</v>
      </c>
      <c r="BD5373">
        <v>0</v>
      </c>
      <c r="BE5373">
        <v>0</v>
      </c>
      <c r="BF5373">
        <v>0</v>
      </c>
      <c r="BG5373">
        <v>0</v>
      </c>
      <c r="BH5373">
        <v>0</v>
      </c>
      <c r="BI5373">
        <v>0</v>
      </c>
      <c r="BJ5373">
        <v>0</v>
      </c>
      <c r="BK5373">
        <v>0</v>
      </c>
      <c r="BL5373">
        <v>0</v>
      </c>
      <c r="BM5373">
        <v>0</v>
      </c>
      <c r="BN5373">
        <v>0</v>
      </c>
      <c r="BO5373">
        <v>0</v>
      </c>
      <c r="BP5373">
        <v>0</v>
      </c>
      <c r="BQ5373">
        <v>0</v>
      </c>
      <c r="BR5373">
        <v>0</v>
      </c>
      <c r="BS5373">
        <v>1</v>
      </c>
      <c r="BT5373">
        <v>4</v>
      </c>
      <c r="BU5373" t="s">
        <v>5132</v>
      </c>
    </row>
    <row r="5374" spans="1:73">
      <c r="A5374" t="s">
        <v>4897</v>
      </c>
      <c r="B5374" t="s">
        <v>4898</v>
      </c>
      <c r="C5374">
        <v>249</v>
      </c>
      <c r="D5374" t="s">
        <v>119</v>
      </c>
      <c r="E5374" t="s">
        <v>2904</v>
      </c>
      <c r="F5374" t="s">
        <v>92</v>
      </c>
      <c r="G5374">
        <v>0</v>
      </c>
      <c r="H5374">
        <v>0</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c r="AI5374">
        <v>0</v>
      </c>
      <c r="AJ5374">
        <v>0</v>
      </c>
      <c r="AK5374">
        <v>0</v>
      </c>
      <c r="AL5374">
        <v>0</v>
      </c>
      <c r="AM5374">
        <v>0</v>
      </c>
      <c r="AN5374">
        <v>0</v>
      </c>
      <c r="AO5374">
        <v>0</v>
      </c>
      <c r="AP5374">
        <v>0</v>
      </c>
      <c r="AQ5374">
        <v>0</v>
      </c>
      <c r="AR5374">
        <v>0</v>
      </c>
      <c r="AS5374">
        <v>0</v>
      </c>
      <c r="AT5374">
        <v>0</v>
      </c>
      <c r="AU5374">
        <v>0</v>
      </c>
      <c r="AV5374">
        <v>0</v>
      </c>
      <c r="AW5374">
        <v>0</v>
      </c>
      <c r="AX5374">
        <v>0</v>
      </c>
      <c r="AY5374">
        <v>0</v>
      </c>
      <c r="AZ5374">
        <v>0</v>
      </c>
      <c r="BA5374">
        <v>0</v>
      </c>
      <c r="BB5374">
        <v>0</v>
      </c>
      <c r="BC5374">
        <v>0</v>
      </c>
      <c r="BD5374">
        <v>0</v>
      </c>
      <c r="BE5374">
        <v>0</v>
      </c>
      <c r="BF5374">
        <v>0</v>
      </c>
      <c r="BG5374">
        <v>0</v>
      </c>
      <c r="BH5374">
        <v>0</v>
      </c>
      <c r="BI5374">
        <v>0</v>
      </c>
      <c r="BJ5374">
        <v>0</v>
      </c>
      <c r="BK5374">
        <v>0</v>
      </c>
      <c r="BL5374">
        <v>0</v>
      </c>
      <c r="BM5374">
        <v>0</v>
      </c>
      <c r="BN5374">
        <v>0</v>
      </c>
      <c r="BO5374">
        <v>0</v>
      </c>
      <c r="BP5374">
        <v>0</v>
      </c>
      <c r="BQ5374">
        <v>0</v>
      </c>
      <c r="BR5374">
        <v>0</v>
      </c>
      <c r="BS5374">
        <v>1</v>
      </c>
      <c r="BT5374">
        <v>1</v>
      </c>
      <c r="BU5374" t="s">
        <v>477</v>
      </c>
    </row>
    <row r="5375" spans="1:73">
      <c r="A5375" t="s">
        <v>4897</v>
      </c>
      <c r="B5375" t="s">
        <v>4898</v>
      </c>
      <c r="C5375">
        <v>250</v>
      </c>
      <c r="D5375" t="s">
        <v>119</v>
      </c>
      <c r="E5375" t="s">
        <v>78</v>
      </c>
      <c r="F5375" t="s">
        <v>77</v>
      </c>
      <c r="G5375">
        <v>0</v>
      </c>
      <c r="H5375">
        <v>0</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c r="AF5375">
        <v>0</v>
      </c>
      <c r="AG5375">
        <v>0</v>
      </c>
      <c r="AH5375">
        <v>0</v>
      </c>
      <c r="AI5375">
        <v>0</v>
      </c>
      <c r="AJ5375">
        <v>0</v>
      </c>
      <c r="AK5375">
        <v>0</v>
      </c>
      <c r="AL5375">
        <v>0</v>
      </c>
      <c r="AM5375">
        <v>0</v>
      </c>
      <c r="AN5375">
        <v>0</v>
      </c>
      <c r="AO5375">
        <v>0</v>
      </c>
      <c r="AP5375">
        <v>0</v>
      </c>
      <c r="AQ5375">
        <v>0</v>
      </c>
      <c r="AR5375">
        <v>0</v>
      </c>
      <c r="AS5375">
        <v>0</v>
      </c>
      <c r="AT5375">
        <v>0</v>
      </c>
      <c r="AU5375">
        <v>0</v>
      </c>
      <c r="AV5375">
        <v>0</v>
      </c>
      <c r="AW5375">
        <v>0</v>
      </c>
      <c r="AX5375">
        <v>0</v>
      </c>
      <c r="AY5375">
        <v>0</v>
      </c>
      <c r="AZ5375">
        <v>0</v>
      </c>
      <c r="BA5375">
        <v>0</v>
      </c>
      <c r="BB5375">
        <v>0</v>
      </c>
      <c r="BC5375">
        <v>0</v>
      </c>
      <c r="BD5375">
        <v>0</v>
      </c>
      <c r="BE5375">
        <v>0</v>
      </c>
      <c r="BF5375">
        <v>0</v>
      </c>
      <c r="BG5375">
        <v>0</v>
      </c>
      <c r="BH5375">
        <v>0</v>
      </c>
      <c r="BI5375">
        <v>0</v>
      </c>
      <c r="BJ5375">
        <v>0</v>
      </c>
      <c r="BK5375">
        <v>0</v>
      </c>
      <c r="BL5375">
        <v>0</v>
      </c>
      <c r="BM5375">
        <v>0</v>
      </c>
      <c r="BN5375">
        <v>0</v>
      </c>
      <c r="BO5375">
        <v>0</v>
      </c>
      <c r="BP5375">
        <v>0</v>
      </c>
      <c r="BQ5375">
        <v>0</v>
      </c>
      <c r="BR5375">
        <v>0</v>
      </c>
      <c r="BS5375">
        <v>1</v>
      </c>
      <c r="BT5375">
        <v>1</v>
      </c>
      <c r="BU5375" t="s">
        <v>206</v>
      </c>
    </row>
    <row r="5376" spans="1:73">
      <c r="A5376" t="s">
        <v>4897</v>
      </c>
      <c r="B5376" t="s">
        <v>4898</v>
      </c>
      <c r="C5376">
        <v>251</v>
      </c>
      <c r="D5376" t="s">
        <v>119</v>
      </c>
      <c r="E5376" t="s">
        <v>5123</v>
      </c>
      <c r="F5376" t="s">
        <v>184</v>
      </c>
      <c r="G5376">
        <v>0</v>
      </c>
      <c r="H5376">
        <v>0</v>
      </c>
      <c r="I5376">
        <v>0</v>
      </c>
      <c r="J5376">
        <v>0</v>
      </c>
      <c r="K5376">
        <v>0</v>
      </c>
      <c r="L5376">
        <v>2</v>
      </c>
      <c r="M5376">
        <v>0</v>
      </c>
      <c r="N5376">
        <v>3</v>
      </c>
      <c r="O5376">
        <v>0</v>
      </c>
      <c r="P5376">
        <v>0</v>
      </c>
      <c r="Q5376">
        <v>0</v>
      </c>
      <c r="R5376">
        <v>0</v>
      </c>
      <c r="S5376">
        <v>2</v>
      </c>
      <c r="T5376">
        <v>0</v>
      </c>
      <c r="U5376">
        <v>0</v>
      </c>
      <c r="V5376">
        <v>0</v>
      </c>
      <c r="W5376">
        <v>0</v>
      </c>
      <c r="X5376">
        <v>0</v>
      </c>
      <c r="Y5376">
        <v>0</v>
      </c>
      <c r="Z5376">
        <v>0</v>
      </c>
      <c r="AA5376">
        <v>0</v>
      </c>
      <c r="AB5376">
        <v>15</v>
      </c>
      <c r="AC5376">
        <v>0</v>
      </c>
      <c r="AD5376">
        <v>0</v>
      </c>
      <c r="AE5376">
        <v>0</v>
      </c>
      <c r="AF5376">
        <v>0</v>
      </c>
      <c r="AG5376">
        <v>0</v>
      </c>
      <c r="AH5376">
        <v>0</v>
      </c>
      <c r="AI5376">
        <v>0</v>
      </c>
      <c r="AJ5376">
        <v>0</v>
      </c>
      <c r="AK5376">
        <v>0</v>
      </c>
      <c r="AL5376">
        <v>0</v>
      </c>
      <c r="AM5376">
        <v>6</v>
      </c>
      <c r="AN5376">
        <v>0</v>
      </c>
      <c r="AO5376">
        <v>1</v>
      </c>
      <c r="AP5376">
        <v>1</v>
      </c>
      <c r="AQ5376">
        <v>0</v>
      </c>
      <c r="AR5376">
        <v>0</v>
      </c>
      <c r="AS5376">
        <v>0</v>
      </c>
      <c r="AT5376">
        <v>0</v>
      </c>
      <c r="AU5376">
        <v>1</v>
      </c>
      <c r="AV5376">
        <v>0</v>
      </c>
      <c r="AW5376">
        <v>0</v>
      </c>
      <c r="AX5376">
        <v>0</v>
      </c>
      <c r="AY5376">
        <v>4</v>
      </c>
      <c r="AZ5376">
        <v>2</v>
      </c>
      <c r="BA5376">
        <v>6</v>
      </c>
      <c r="BB5376">
        <v>1</v>
      </c>
      <c r="BC5376">
        <v>2</v>
      </c>
      <c r="BD5376">
        <v>0</v>
      </c>
      <c r="BE5376">
        <v>0</v>
      </c>
      <c r="BF5376">
        <v>0</v>
      </c>
      <c r="BG5376">
        <v>0</v>
      </c>
      <c r="BH5376">
        <v>0</v>
      </c>
      <c r="BI5376">
        <v>0</v>
      </c>
      <c r="BJ5376">
        <v>1</v>
      </c>
      <c r="BK5376">
        <v>0</v>
      </c>
      <c r="BL5376">
        <v>1</v>
      </c>
      <c r="BM5376">
        <v>0</v>
      </c>
      <c r="BN5376">
        <v>0</v>
      </c>
      <c r="BO5376">
        <v>5</v>
      </c>
      <c r="BP5376">
        <v>0</v>
      </c>
      <c r="BQ5376">
        <v>0</v>
      </c>
      <c r="BR5376">
        <v>0</v>
      </c>
      <c r="BS5376">
        <v>1</v>
      </c>
      <c r="BT5376">
        <v>17</v>
      </c>
      <c r="BU5376" t="s">
        <v>5133</v>
      </c>
    </row>
    <row r="5377" spans="1:73">
      <c r="A5377" t="s">
        <v>4897</v>
      </c>
      <c r="B5377" t="s">
        <v>4898</v>
      </c>
      <c r="C5377">
        <v>252</v>
      </c>
      <c r="D5377" t="s">
        <v>119</v>
      </c>
      <c r="E5377" t="s">
        <v>2904</v>
      </c>
      <c r="F5377" t="s">
        <v>92</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v>
      </c>
      <c r="AM5377">
        <v>0</v>
      </c>
      <c r="AN5377">
        <v>0</v>
      </c>
      <c r="AO5377">
        <v>0</v>
      </c>
      <c r="AP5377">
        <v>0</v>
      </c>
      <c r="AQ5377">
        <v>0</v>
      </c>
      <c r="AR5377">
        <v>0</v>
      </c>
      <c r="AS5377">
        <v>0</v>
      </c>
      <c r="AT5377">
        <v>0</v>
      </c>
      <c r="AU5377">
        <v>0</v>
      </c>
      <c r="AV5377">
        <v>0</v>
      </c>
      <c r="AW5377">
        <v>0</v>
      </c>
      <c r="AX5377">
        <v>0</v>
      </c>
      <c r="AY5377">
        <v>0</v>
      </c>
      <c r="AZ5377">
        <v>0</v>
      </c>
      <c r="BA5377">
        <v>0</v>
      </c>
      <c r="BB5377">
        <v>0</v>
      </c>
      <c r="BC5377">
        <v>0</v>
      </c>
      <c r="BD5377">
        <v>0</v>
      </c>
      <c r="BE5377">
        <v>0</v>
      </c>
      <c r="BF5377">
        <v>0</v>
      </c>
      <c r="BG5377">
        <v>0</v>
      </c>
      <c r="BH5377">
        <v>0</v>
      </c>
      <c r="BI5377">
        <v>0</v>
      </c>
      <c r="BJ5377">
        <v>0</v>
      </c>
      <c r="BK5377">
        <v>0</v>
      </c>
      <c r="BL5377">
        <v>0</v>
      </c>
      <c r="BM5377">
        <v>0</v>
      </c>
      <c r="BN5377">
        <v>0</v>
      </c>
      <c r="BO5377">
        <v>0</v>
      </c>
      <c r="BP5377">
        <v>0</v>
      </c>
      <c r="BQ5377">
        <v>0</v>
      </c>
      <c r="BR5377">
        <v>0</v>
      </c>
      <c r="BS5377">
        <v>1</v>
      </c>
      <c r="BT5377">
        <v>1</v>
      </c>
      <c r="BU5377" t="s">
        <v>213</v>
      </c>
    </row>
    <row r="5378" spans="1:73">
      <c r="A5378" t="s">
        <v>4897</v>
      </c>
      <c r="B5378" t="s">
        <v>4898</v>
      </c>
      <c r="C5378">
        <v>253</v>
      </c>
      <c r="D5378" t="s">
        <v>119</v>
      </c>
      <c r="E5378" t="s">
        <v>5123</v>
      </c>
      <c r="F5378" t="s">
        <v>184</v>
      </c>
      <c r="G5378">
        <v>0</v>
      </c>
      <c r="H5378">
        <v>0</v>
      </c>
      <c r="I5378">
        <v>0</v>
      </c>
      <c r="J5378">
        <v>0</v>
      </c>
      <c r="K5378">
        <v>0</v>
      </c>
      <c r="L5378">
        <v>0</v>
      </c>
      <c r="M5378">
        <v>0</v>
      </c>
      <c r="N5378">
        <v>1</v>
      </c>
      <c r="O5378">
        <v>0</v>
      </c>
      <c r="P5378">
        <v>0</v>
      </c>
      <c r="Q5378">
        <v>0</v>
      </c>
      <c r="R5378">
        <v>0</v>
      </c>
      <c r="S5378">
        <v>0</v>
      </c>
      <c r="T5378">
        <v>2</v>
      </c>
      <c r="U5378">
        <v>0</v>
      </c>
      <c r="V5378">
        <v>0</v>
      </c>
      <c r="W5378">
        <v>0</v>
      </c>
      <c r="X5378">
        <v>0</v>
      </c>
      <c r="Y5378">
        <v>0</v>
      </c>
      <c r="Z5378">
        <v>0</v>
      </c>
      <c r="AA5378">
        <v>0</v>
      </c>
      <c r="AB5378">
        <v>6</v>
      </c>
      <c r="AC5378">
        <v>0</v>
      </c>
      <c r="AD5378">
        <v>0</v>
      </c>
      <c r="AE5378">
        <v>0</v>
      </c>
      <c r="AF5378">
        <v>0</v>
      </c>
      <c r="AG5378">
        <v>0</v>
      </c>
      <c r="AH5378">
        <v>0</v>
      </c>
      <c r="AI5378">
        <v>0</v>
      </c>
      <c r="AJ5378">
        <v>0</v>
      </c>
      <c r="AK5378">
        <v>0</v>
      </c>
      <c r="AL5378">
        <v>0</v>
      </c>
      <c r="AM5378">
        <v>1</v>
      </c>
      <c r="AN5378">
        <v>0</v>
      </c>
      <c r="AO5378">
        <v>0</v>
      </c>
      <c r="AP5378">
        <v>0</v>
      </c>
      <c r="AQ5378">
        <v>0</v>
      </c>
      <c r="AR5378">
        <v>0</v>
      </c>
      <c r="AS5378">
        <v>0</v>
      </c>
      <c r="AT5378">
        <v>0</v>
      </c>
      <c r="AU5378">
        <v>0</v>
      </c>
      <c r="AV5378">
        <v>0</v>
      </c>
      <c r="AW5378">
        <v>0</v>
      </c>
      <c r="AX5378">
        <v>2</v>
      </c>
      <c r="AY5378">
        <v>1</v>
      </c>
      <c r="AZ5378">
        <v>1</v>
      </c>
      <c r="BA5378">
        <v>3</v>
      </c>
      <c r="BB5378">
        <v>0</v>
      </c>
      <c r="BC5378">
        <v>2</v>
      </c>
      <c r="BD5378">
        <v>0</v>
      </c>
      <c r="BE5378">
        <v>0</v>
      </c>
      <c r="BF5378">
        <v>0</v>
      </c>
      <c r="BG5378">
        <v>0</v>
      </c>
      <c r="BH5378">
        <v>0</v>
      </c>
      <c r="BI5378">
        <v>2</v>
      </c>
      <c r="BJ5378">
        <v>1</v>
      </c>
      <c r="BK5378">
        <v>0</v>
      </c>
      <c r="BL5378">
        <v>0</v>
      </c>
      <c r="BM5378">
        <v>0</v>
      </c>
      <c r="BN5378">
        <v>1</v>
      </c>
      <c r="BO5378">
        <v>1</v>
      </c>
      <c r="BP5378">
        <v>0</v>
      </c>
      <c r="BQ5378">
        <v>0</v>
      </c>
      <c r="BR5378">
        <v>2</v>
      </c>
      <c r="BS5378">
        <v>1</v>
      </c>
      <c r="BT5378">
        <v>6</v>
      </c>
      <c r="BU5378" t="s">
        <v>5134</v>
      </c>
    </row>
    <row r="5379" spans="1:73">
      <c r="A5379" t="s">
        <v>4897</v>
      </c>
      <c r="B5379" t="s">
        <v>4898</v>
      </c>
      <c r="C5379">
        <v>254</v>
      </c>
      <c r="D5379" t="s">
        <v>119</v>
      </c>
      <c r="E5379" t="s">
        <v>78</v>
      </c>
      <c r="F5379" t="s">
        <v>77</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0</v>
      </c>
      <c r="AN5379">
        <v>0</v>
      </c>
      <c r="AO5379">
        <v>0</v>
      </c>
      <c r="AP5379">
        <v>0</v>
      </c>
      <c r="AQ5379">
        <v>0</v>
      </c>
      <c r="AR5379">
        <v>0</v>
      </c>
      <c r="AS5379">
        <v>0</v>
      </c>
      <c r="AT5379">
        <v>0</v>
      </c>
      <c r="AU5379">
        <v>0</v>
      </c>
      <c r="AV5379">
        <v>0</v>
      </c>
      <c r="AW5379">
        <v>0</v>
      </c>
      <c r="AX5379">
        <v>0</v>
      </c>
      <c r="AY5379">
        <v>0</v>
      </c>
      <c r="AZ5379">
        <v>0</v>
      </c>
      <c r="BA5379">
        <v>0</v>
      </c>
      <c r="BB5379">
        <v>0</v>
      </c>
      <c r="BC5379">
        <v>0</v>
      </c>
      <c r="BD5379">
        <v>0</v>
      </c>
      <c r="BE5379">
        <v>0</v>
      </c>
      <c r="BF5379">
        <v>0</v>
      </c>
      <c r="BG5379">
        <v>0</v>
      </c>
      <c r="BH5379">
        <v>0</v>
      </c>
      <c r="BI5379">
        <v>0</v>
      </c>
      <c r="BJ5379">
        <v>0</v>
      </c>
      <c r="BK5379">
        <v>0</v>
      </c>
      <c r="BL5379">
        <v>0</v>
      </c>
      <c r="BM5379">
        <v>0</v>
      </c>
      <c r="BN5379">
        <v>0</v>
      </c>
      <c r="BO5379">
        <v>0</v>
      </c>
      <c r="BP5379">
        <v>0</v>
      </c>
      <c r="BQ5379">
        <v>0</v>
      </c>
      <c r="BR5379">
        <v>0</v>
      </c>
      <c r="BS5379">
        <v>3</v>
      </c>
      <c r="BT5379">
        <v>6</v>
      </c>
      <c r="BU5379" t="s">
        <v>5135</v>
      </c>
    </row>
    <row r="5380" spans="1:73">
      <c r="A5380" t="s">
        <v>4897</v>
      </c>
      <c r="B5380" t="s">
        <v>4898</v>
      </c>
      <c r="C5380">
        <v>255</v>
      </c>
      <c r="D5380" t="s">
        <v>119</v>
      </c>
      <c r="E5380" t="s">
        <v>2904</v>
      </c>
      <c r="F5380" t="s">
        <v>92</v>
      </c>
      <c r="G5380">
        <v>2</v>
      </c>
      <c r="H5380">
        <v>3</v>
      </c>
      <c r="I5380">
        <v>3</v>
      </c>
      <c r="J5380">
        <v>0</v>
      </c>
      <c r="K5380">
        <v>0</v>
      </c>
      <c r="L5380">
        <v>11</v>
      </c>
      <c r="M5380">
        <v>0</v>
      </c>
      <c r="N5380">
        <v>16</v>
      </c>
      <c r="O5380">
        <v>0</v>
      </c>
      <c r="P5380">
        <v>0</v>
      </c>
      <c r="Q5380">
        <v>1</v>
      </c>
      <c r="R5380">
        <v>1</v>
      </c>
      <c r="S5380">
        <v>20</v>
      </c>
      <c r="T5380">
        <v>6</v>
      </c>
      <c r="U5380">
        <v>0</v>
      </c>
      <c r="V5380">
        <v>4</v>
      </c>
      <c r="W5380">
        <v>7</v>
      </c>
      <c r="X5380">
        <v>0</v>
      </c>
      <c r="Y5380">
        <v>0</v>
      </c>
      <c r="Z5380">
        <v>1</v>
      </c>
      <c r="AA5380">
        <v>0</v>
      </c>
      <c r="AB5380">
        <v>77</v>
      </c>
      <c r="AC5380">
        <v>3</v>
      </c>
      <c r="AD5380">
        <v>0</v>
      </c>
      <c r="AE5380">
        <v>0</v>
      </c>
      <c r="AF5380">
        <v>0</v>
      </c>
      <c r="AG5380">
        <v>0</v>
      </c>
      <c r="AH5380">
        <v>3</v>
      </c>
      <c r="AI5380">
        <v>5</v>
      </c>
      <c r="AJ5380">
        <v>0</v>
      </c>
      <c r="AK5380">
        <v>0</v>
      </c>
      <c r="AL5380">
        <v>0</v>
      </c>
      <c r="AM5380">
        <v>1</v>
      </c>
      <c r="AN5380">
        <v>0</v>
      </c>
      <c r="AO5380">
        <v>0</v>
      </c>
      <c r="AP5380">
        <v>4</v>
      </c>
      <c r="AQ5380">
        <v>4</v>
      </c>
      <c r="AR5380">
        <v>0</v>
      </c>
      <c r="AS5380">
        <v>0</v>
      </c>
      <c r="AT5380">
        <v>3</v>
      </c>
      <c r="AU5380">
        <v>1</v>
      </c>
      <c r="AV5380">
        <v>0</v>
      </c>
      <c r="AW5380">
        <v>3</v>
      </c>
      <c r="AX5380">
        <v>12</v>
      </c>
      <c r="AY5380">
        <v>15</v>
      </c>
      <c r="AZ5380">
        <v>16</v>
      </c>
      <c r="BA5380">
        <v>14</v>
      </c>
      <c r="BB5380">
        <v>5</v>
      </c>
      <c r="BC5380">
        <v>8</v>
      </c>
      <c r="BD5380">
        <v>0</v>
      </c>
      <c r="BE5380">
        <v>0</v>
      </c>
      <c r="BF5380">
        <v>0</v>
      </c>
      <c r="BG5380">
        <v>0</v>
      </c>
      <c r="BH5380">
        <v>0</v>
      </c>
      <c r="BI5380">
        <v>10</v>
      </c>
      <c r="BJ5380">
        <v>3</v>
      </c>
      <c r="BK5380">
        <v>0</v>
      </c>
      <c r="BL5380">
        <v>4</v>
      </c>
      <c r="BM5380">
        <v>0</v>
      </c>
      <c r="BN5380">
        <v>1</v>
      </c>
      <c r="BO5380">
        <v>22</v>
      </c>
      <c r="BP5380">
        <v>6</v>
      </c>
      <c r="BQ5380">
        <v>4</v>
      </c>
      <c r="BR5380">
        <v>3</v>
      </c>
      <c r="BS5380">
        <v>9</v>
      </c>
      <c r="BT5380">
        <v>143</v>
      </c>
      <c r="BU5380" t="s">
        <v>5136</v>
      </c>
    </row>
    <row r="5381" spans="1:73">
      <c r="A5381" t="s">
        <v>4897</v>
      </c>
      <c r="B5381" t="s">
        <v>4898</v>
      </c>
      <c r="C5381">
        <v>256</v>
      </c>
      <c r="D5381" t="s">
        <v>119</v>
      </c>
      <c r="E5381" t="s">
        <v>78</v>
      </c>
      <c r="F5381" t="s">
        <v>77</v>
      </c>
      <c r="G5381">
        <v>0</v>
      </c>
      <c r="H5381">
        <v>3</v>
      </c>
      <c r="I5381">
        <v>0</v>
      </c>
      <c r="J5381">
        <v>0</v>
      </c>
      <c r="K5381">
        <v>0</v>
      </c>
      <c r="L5381">
        <v>1</v>
      </c>
      <c r="M5381">
        <v>0</v>
      </c>
      <c r="N5381">
        <v>2</v>
      </c>
      <c r="O5381">
        <v>0</v>
      </c>
      <c r="P5381">
        <v>0</v>
      </c>
      <c r="Q5381">
        <v>0</v>
      </c>
      <c r="R5381">
        <v>0</v>
      </c>
      <c r="S5381">
        <v>2</v>
      </c>
      <c r="T5381">
        <v>1</v>
      </c>
      <c r="U5381">
        <v>0</v>
      </c>
      <c r="V5381">
        <v>1</v>
      </c>
      <c r="W5381">
        <v>0</v>
      </c>
      <c r="X5381">
        <v>0</v>
      </c>
      <c r="Y5381">
        <v>0</v>
      </c>
      <c r="Z5381">
        <v>0</v>
      </c>
      <c r="AA5381">
        <v>0</v>
      </c>
      <c r="AB5381">
        <v>13</v>
      </c>
      <c r="AC5381">
        <v>0</v>
      </c>
      <c r="AD5381">
        <v>0</v>
      </c>
      <c r="AE5381">
        <v>0</v>
      </c>
      <c r="AF5381">
        <v>0</v>
      </c>
      <c r="AG5381">
        <v>0</v>
      </c>
      <c r="AH5381">
        <v>0</v>
      </c>
      <c r="AI5381">
        <v>1</v>
      </c>
      <c r="AJ5381">
        <v>0</v>
      </c>
      <c r="AK5381">
        <v>0</v>
      </c>
      <c r="AL5381">
        <v>0</v>
      </c>
      <c r="AM5381">
        <v>2</v>
      </c>
      <c r="AN5381">
        <v>0</v>
      </c>
      <c r="AO5381">
        <v>0</v>
      </c>
      <c r="AP5381">
        <v>1</v>
      </c>
      <c r="AQ5381">
        <v>0</v>
      </c>
      <c r="AR5381">
        <v>0</v>
      </c>
      <c r="AS5381">
        <v>0</v>
      </c>
      <c r="AT5381">
        <v>0</v>
      </c>
      <c r="AU5381">
        <v>2</v>
      </c>
      <c r="AV5381">
        <v>0</v>
      </c>
      <c r="AW5381">
        <v>0</v>
      </c>
      <c r="AX5381">
        <v>1</v>
      </c>
      <c r="AY5381">
        <v>2</v>
      </c>
      <c r="AZ5381">
        <v>2</v>
      </c>
      <c r="BA5381">
        <v>4</v>
      </c>
      <c r="BB5381">
        <v>0</v>
      </c>
      <c r="BC5381">
        <v>2</v>
      </c>
      <c r="BD5381">
        <v>0</v>
      </c>
      <c r="BE5381">
        <v>0</v>
      </c>
      <c r="BF5381">
        <v>0</v>
      </c>
      <c r="BG5381">
        <v>0</v>
      </c>
      <c r="BH5381">
        <v>1</v>
      </c>
      <c r="BI5381">
        <v>3</v>
      </c>
      <c r="BJ5381">
        <v>1</v>
      </c>
      <c r="BK5381">
        <v>0</v>
      </c>
      <c r="BL5381">
        <v>0</v>
      </c>
      <c r="BM5381">
        <v>0</v>
      </c>
      <c r="BN5381">
        <v>0</v>
      </c>
      <c r="BO5381">
        <v>4</v>
      </c>
      <c r="BP5381">
        <v>0</v>
      </c>
      <c r="BQ5381">
        <v>0</v>
      </c>
      <c r="BR5381">
        <v>1</v>
      </c>
      <c r="BS5381">
        <v>3</v>
      </c>
      <c r="BT5381">
        <v>22</v>
      </c>
      <c r="BU5381" t="s">
        <v>5137</v>
      </c>
    </row>
    <row r="5382" spans="1:73">
      <c r="A5382" t="s">
        <v>4897</v>
      </c>
      <c r="B5382" t="s">
        <v>4898</v>
      </c>
      <c r="C5382">
        <v>257</v>
      </c>
      <c r="D5382" t="s">
        <v>119</v>
      </c>
      <c r="E5382" t="s">
        <v>4910</v>
      </c>
      <c r="F5382" t="s">
        <v>101</v>
      </c>
      <c r="G5382">
        <v>0</v>
      </c>
      <c r="H5382">
        <v>6</v>
      </c>
      <c r="I5382">
        <v>0</v>
      </c>
      <c r="J5382">
        <v>0</v>
      </c>
      <c r="K5382">
        <v>0</v>
      </c>
      <c r="L5382">
        <v>2</v>
      </c>
      <c r="M5382">
        <v>0</v>
      </c>
      <c r="N5382">
        <v>7</v>
      </c>
      <c r="O5382">
        <v>0</v>
      </c>
      <c r="P5382">
        <v>0</v>
      </c>
      <c r="Q5382">
        <v>0</v>
      </c>
      <c r="R5382">
        <v>1</v>
      </c>
      <c r="S5382">
        <v>9</v>
      </c>
      <c r="T5382">
        <v>8</v>
      </c>
      <c r="U5382">
        <v>0</v>
      </c>
      <c r="V5382">
        <v>1</v>
      </c>
      <c r="W5382">
        <v>3</v>
      </c>
      <c r="X5382">
        <v>0</v>
      </c>
      <c r="Y5382">
        <v>0</v>
      </c>
      <c r="Z5382">
        <v>0</v>
      </c>
      <c r="AA5382">
        <v>0</v>
      </c>
      <c r="AB5382">
        <v>42</v>
      </c>
      <c r="AC5382">
        <v>1</v>
      </c>
      <c r="AD5382">
        <v>0</v>
      </c>
      <c r="AE5382">
        <v>0</v>
      </c>
      <c r="AF5382">
        <v>0</v>
      </c>
      <c r="AG5382">
        <v>0</v>
      </c>
      <c r="AH5382">
        <v>0</v>
      </c>
      <c r="AI5382">
        <v>4</v>
      </c>
      <c r="AJ5382">
        <v>0</v>
      </c>
      <c r="AK5382">
        <v>0</v>
      </c>
      <c r="AL5382">
        <v>0</v>
      </c>
      <c r="AM5382">
        <v>6</v>
      </c>
      <c r="AN5382">
        <v>0</v>
      </c>
      <c r="AO5382">
        <v>0</v>
      </c>
      <c r="AP5382">
        <v>1</v>
      </c>
      <c r="AQ5382">
        <v>0</v>
      </c>
      <c r="AR5382">
        <v>0</v>
      </c>
      <c r="AS5382">
        <v>0</v>
      </c>
      <c r="AT5382">
        <v>0</v>
      </c>
      <c r="AU5382">
        <v>5</v>
      </c>
      <c r="AV5382">
        <v>1</v>
      </c>
      <c r="AW5382">
        <v>0</v>
      </c>
      <c r="AX5382">
        <v>3</v>
      </c>
      <c r="AY5382">
        <v>10</v>
      </c>
      <c r="AZ5382">
        <v>4</v>
      </c>
      <c r="BA5382">
        <v>9</v>
      </c>
      <c r="BB5382">
        <v>0</v>
      </c>
      <c r="BC5382">
        <v>10</v>
      </c>
      <c r="BD5382">
        <v>0</v>
      </c>
      <c r="BE5382">
        <v>0</v>
      </c>
      <c r="BF5382">
        <v>1</v>
      </c>
      <c r="BG5382">
        <v>0</v>
      </c>
      <c r="BH5382">
        <v>0</v>
      </c>
      <c r="BI5382">
        <v>4</v>
      </c>
      <c r="BJ5382">
        <v>5</v>
      </c>
      <c r="BK5382">
        <v>0</v>
      </c>
      <c r="BL5382">
        <v>1</v>
      </c>
      <c r="BM5382">
        <v>0</v>
      </c>
      <c r="BN5382">
        <v>3</v>
      </c>
      <c r="BO5382">
        <v>11</v>
      </c>
      <c r="BP5382">
        <v>0</v>
      </c>
      <c r="BQ5382">
        <v>0</v>
      </c>
      <c r="BR5382">
        <v>2</v>
      </c>
      <c r="BS5382">
        <v>3</v>
      </c>
      <c r="BT5382">
        <v>66</v>
      </c>
      <c r="BU5382" t="s">
        <v>5138</v>
      </c>
    </row>
    <row r="5383" spans="1:73">
      <c r="A5383" t="s">
        <v>4897</v>
      </c>
      <c r="B5383" t="s">
        <v>4898</v>
      </c>
      <c r="C5383">
        <v>258</v>
      </c>
      <c r="D5383" t="s">
        <v>119</v>
      </c>
      <c r="E5383" t="s">
        <v>2904</v>
      </c>
      <c r="F5383" t="s">
        <v>92</v>
      </c>
      <c r="G5383">
        <v>0</v>
      </c>
      <c r="H5383">
        <v>0</v>
      </c>
      <c r="I5383">
        <v>0</v>
      </c>
      <c r="J5383">
        <v>0</v>
      </c>
      <c r="K5383">
        <v>0</v>
      </c>
      <c r="L5383">
        <v>0</v>
      </c>
      <c r="M5383">
        <v>0</v>
      </c>
      <c r="N5383">
        <v>0</v>
      </c>
      <c r="O5383">
        <v>0</v>
      </c>
      <c r="P5383">
        <v>0</v>
      </c>
      <c r="Q5383">
        <v>0</v>
      </c>
      <c r="R5383">
        <v>0</v>
      </c>
      <c r="S5383">
        <v>1</v>
      </c>
      <c r="T5383">
        <v>0</v>
      </c>
      <c r="U5383">
        <v>0</v>
      </c>
      <c r="V5383">
        <v>0</v>
      </c>
      <c r="W5383">
        <v>0</v>
      </c>
      <c r="X5383">
        <v>0</v>
      </c>
      <c r="Y5383">
        <v>0</v>
      </c>
      <c r="Z5383">
        <v>0</v>
      </c>
      <c r="AA5383">
        <v>0</v>
      </c>
      <c r="AB5383">
        <v>5</v>
      </c>
      <c r="AC5383">
        <v>0</v>
      </c>
      <c r="AD5383">
        <v>0</v>
      </c>
      <c r="AE5383">
        <v>0</v>
      </c>
      <c r="AF5383">
        <v>0</v>
      </c>
      <c r="AG5383">
        <v>0</v>
      </c>
      <c r="AH5383">
        <v>0</v>
      </c>
      <c r="AI5383">
        <v>0</v>
      </c>
      <c r="AJ5383">
        <v>0</v>
      </c>
      <c r="AK5383">
        <v>0</v>
      </c>
      <c r="AL5383">
        <v>1</v>
      </c>
      <c r="AM5383">
        <v>1</v>
      </c>
      <c r="AN5383">
        <v>0</v>
      </c>
      <c r="AO5383">
        <v>0</v>
      </c>
      <c r="AP5383">
        <v>0</v>
      </c>
      <c r="AQ5383">
        <v>0</v>
      </c>
      <c r="AR5383">
        <v>0</v>
      </c>
      <c r="AS5383">
        <v>0</v>
      </c>
      <c r="AT5383">
        <v>0</v>
      </c>
      <c r="AU5383">
        <v>1</v>
      </c>
      <c r="AV5383">
        <v>0</v>
      </c>
      <c r="AW5383">
        <v>0</v>
      </c>
      <c r="AX5383">
        <v>0</v>
      </c>
      <c r="AY5383">
        <v>0</v>
      </c>
      <c r="AZ5383">
        <v>1</v>
      </c>
      <c r="BA5383">
        <v>3</v>
      </c>
      <c r="BB5383">
        <v>0</v>
      </c>
      <c r="BC5383">
        <v>0</v>
      </c>
      <c r="BD5383">
        <v>0</v>
      </c>
      <c r="BE5383">
        <v>0</v>
      </c>
      <c r="BF5383">
        <v>0</v>
      </c>
      <c r="BG5383">
        <v>0</v>
      </c>
      <c r="BH5383">
        <v>0</v>
      </c>
      <c r="BI5383">
        <v>0</v>
      </c>
      <c r="BJ5383">
        <v>0</v>
      </c>
      <c r="BK5383">
        <v>0</v>
      </c>
      <c r="BL5383">
        <v>0</v>
      </c>
      <c r="BM5383">
        <v>0</v>
      </c>
      <c r="BN5383">
        <v>0</v>
      </c>
      <c r="BO5383">
        <v>2</v>
      </c>
      <c r="BP5383">
        <v>0</v>
      </c>
      <c r="BQ5383">
        <v>0</v>
      </c>
      <c r="BR5383">
        <v>0</v>
      </c>
      <c r="BS5383">
        <v>1</v>
      </c>
      <c r="BT5383">
        <v>8</v>
      </c>
      <c r="BU5383" t="s">
        <v>5139</v>
      </c>
    </row>
    <row r="5384" spans="1:73">
      <c r="A5384" t="s">
        <v>4897</v>
      </c>
      <c r="B5384" t="s">
        <v>4898</v>
      </c>
      <c r="C5384">
        <v>259</v>
      </c>
      <c r="D5384" t="s">
        <v>119</v>
      </c>
      <c r="E5384" t="s">
        <v>4910</v>
      </c>
      <c r="F5384" t="s">
        <v>101</v>
      </c>
      <c r="G5384">
        <v>0</v>
      </c>
      <c r="H5384">
        <v>6</v>
      </c>
      <c r="I5384">
        <v>0</v>
      </c>
      <c r="J5384">
        <v>0</v>
      </c>
      <c r="K5384">
        <v>0</v>
      </c>
      <c r="L5384">
        <v>10</v>
      </c>
      <c r="M5384">
        <v>0</v>
      </c>
      <c r="N5384">
        <v>14</v>
      </c>
      <c r="O5384">
        <v>1</v>
      </c>
      <c r="P5384">
        <v>1</v>
      </c>
      <c r="Q5384">
        <v>3</v>
      </c>
      <c r="R5384">
        <v>2</v>
      </c>
      <c r="S5384">
        <v>26</v>
      </c>
      <c r="T5384">
        <v>9</v>
      </c>
      <c r="U5384">
        <v>0</v>
      </c>
      <c r="V5384">
        <v>4</v>
      </c>
      <c r="W5384">
        <v>4</v>
      </c>
      <c r="X5384">
        <v>0</v>
      </c>
      <c r="Y5384">
        <v>0</v>
      </c>
      <c r="Z5384">
        <v>0</v>
      </c>
      <c r="AA5384">
        <v>0</v>
      </c>
      <c r="AB5384">
        <v>76</v>
      </c>
      <c r="AC5384">
        <v>2</v>
      </c>
      <c r="AD5384">
        <v>0</v>
      </c>
      <c r="AE5384">
        <v>1</v>
      </c>
      <c r="AF5384">
        <v>0</v>
      </c>
      <c r="AG5384">
        <v>0</v>
      </c>
      <c r="AH5384">
        <v>2</v>
      </c>
      <c r="AI5384">
        <v>5</v>
      </c>
      <c r="AJ5384">
        <v>0</v>
      </c>
      <c r="AK5384">
        <v>0</v>
      </c>
      <c r="AL5384">
        <v>1</v>
      </c>
      <c r="AM5384">
        <v>11</v>
      </c>
      <c r="AN5384">
        <v>0</v>
      </c>
      <c r="AO5384">
        <v>0</v>
      </c>
      <c r="AP5384">
        <v>2</v>
      </c>
      <c r="AQ5384">
        <v>4</v>
      </c>
      <c r="AR5384">
        <v>0</v>
      </c>
      <c r="AS5384">
        <v>0</v>
      </c>
      <c r="AT5384">
        <v>0</v>
      </c>
      <c r="AU5384">
        <v>3</v>
      </c>
      <c r="AV5384">
        <v>2</v>
      </c>
      <c r="AW5384">
        <v>0</v>
      </c>
      <c r="AX5384">
        <v>11</v>
      </c>
      <c r="AY5384">
        <v>10</v>
      </c>
      <c r="AZ5384">
        <v>15</v>
      </c>
      <c r="BA5384">
        <v>24</v>
      </c>
      <c r="BB5384">
        <v>5</v>
      </c>
      <c r="BC5384">
        <v>11</v>
      </c>
      <c r="BD5384">
        <v>0</v>
      </c>
      <c r="BE5384">
        <v>0</v>
      </c>
      <c r="BF5384">
        <v>0</v>
      </c>
      <c r="BG5384">
        <v>0</v>
      </c>
      <c r="BH5384">
        <v>0</v>
      </c>
      <c r="BI5384">
        <v>10</v>
      </c>
      <c r="BJ5384">
        <v>7</v>
      </c>
      <c r="BK5384">
        <v>0</v>
      </c>
      <c r="BL5384">
        <v>6</v>
      </c>
      <c r="BM5384">
        <v>0</v>
      </c>
      <c r="BN5384">
        <v>2</v>
      </c>
      <c r="BO5384">
        <v>21</v>
      </c>
      <c r="BP5384">
        <v>3</v>
      </c>
      <c r="BQ5384">
        <v>0</v>
      </c>
      <c r="BR5384">
        <v>4</v>
      </c>
      <c r="BS5384">
        <v>5</v>
      </c>
      <c r="BT5384">
        <v>124</v>
      </c>
      <c r="BU5384" t="s">
        <v>5140</v>
      </c>
    </row>
    <row r="5385" spans="1:73">
      <c r="A5385" t="s">
        <v>4897</v>
      </c>
      <c r="B5385" t="s">
        <v>4898</v>
      </c>
      <c r="C5385">
        <v>260</v>
      </c>
      <c r="D5385" t="s">
        <v>119</v>
      </c>
      <c r="E5385" t="s">
        <v>78</v>
      </c>
      <c r="F5385" t="s">
        <v>77</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2</v>
      </c>
      <c r="AC5385">
        <v>0</v>
      </c>
      <c r="AD5385">
        <v>0</v>
      </c>
      <c r="AE5385">
        <v>0</v>
      </c>
      <c r="AF5385">
        <v>0</v>
      </c>
      <c r="AG5385">
        <v>0</v>
      </c>
      <c r="AH5385">
        <v>0</v>
      </c>
      <c r="AI5385">
        <v>0</v>
      </c>
      <c r="AJ5385">
        <v>0</v>
      </c>
      <c r="AK5385">
        <v>0</v>
      </c>
      <c r="AL5385">
        <v>0</v>
      </c>
      <c r="AM5385">
        <v>1</v>
      </c>
      <c r="AN5385">
        <v>0</v>
      </c>
      <c r="AO5385">
        <v>0</v>
      </c>
      <c r="AP5385">
        <v>0</v>
      </c>
      <c r="AQ5385">
        <v>0</v>
      </c>
      <c r="AR5385">
        <v>0</v>
      </c>
      <c r="AS5385">
        <v>0</v>
      </c>
      <c r="AT5385">
        <v>0</v>
      </c>
      <c r="AU5385">
        <v>0</v>
      </c>
      <c r="AV5385">
        <v>0</v>
      </c>
      <c r="AW5385">
        <v>0</v>
      </c>
      <c r="AX5385">
        <v>0</v>
      </c>
      <c r="AY5385">
        <v>1</v>
      </c>
      <c r="AZ5385">
        <v>0</v>
      </c>
      <c r="BA5385">
        <v>1</v>
      </c>
      <c r="BB5385">
        <v>0</v>
      </c>
      <c r="BC5385">
        <v>1</v>
      </c>
      <c r="BD5385">
        <v>0</v>
      </c>
      <c r="BE5385">
        <v>0</v>
      </c>
      <c r="BF5385">
        <v>0</v>
      </c>
      <c r="BG5385">
        <v>0</v>
      </c>
      <c r="BH5385">
        <v>0</v>
      </c>
      <c r="BI5385">
        <v>0</v>
      </c>
      <c r="BJ5385">
        <v>1</v>
      </c>
      <c r="BK5385">
        <v>0</v>
      </c>
      <c r="BL5385">
        <v>0</v>
      </c>
      <c r="BM5385">
        <v>0</v>
      </c>
      <c r="BN5385">
        <v>0</v>
      </c>
      <c r="BO5385">
        <v>0</v>
      </c>
      <c r="BP5385">
        <v>0</v>
      </c>
      <c r="BQ5385">
        <v>0</v>
      </c>
      <c r="BR5385">
        <v>0</v>
      </c>
      <c r="BS5385">
        <v>1</v>
      </c>
      <c r="BT5385">
        <v>4</v>
      </c>
      <c r="BU5385" t="s">
        <v>5141</v>
      </c>
    </row>
    <row r="5386" spans="1:73">
      <c r="A5386" t="s">
        <v>4897</v>
      </c>
      <c r="B5386" t="s">
        <v>4898</v>
      </c>
      <c r="C5386">
        <v>261</v>
      </c>
      <c r="D5386" t="s">
        <v>119</v>
      </c>
      <c r="E5386" t="s">
        <v>2904</v>
      </c>
      <c r="F5386" t="s">
        <v>92</v>
      </c>
      <c r="G5386">
        <v>0</v>
      </c>
      <c r="H5386">
        <v>0</v>
      </c>
      <c r="I5386">
        <v>1</v>
      </c>
      <c r="J5386">
        <v>0</v>
      </c>
      <c r="K5386">
        <v>0</v>
      </c>
      <c r="L5386">
        <v>1</v>
      </c>
      <c r="M5386">
        <v>0</v>
      </c>
      <c r="N5386">
        <v>0</v>
      </c>
      <c r="O5386">
        <v>0</v>
      </c>
      <c r="P5386">
        <v>0</v>
      </c>
      <c r="Q5386">
        <v>0</v>
      </c>
      <c r="R5386">
        <v>1</v>
      </c>
      <c r="S5386">
        <v>3</v>
      </c>
      <c r="T5386">
        <v>0</v>
      </c>
      <c r="U5386">
        <v>0</v>
      </c>
      <c r="V5386">
        <v>0</v>
      </c>
      <c r="W5386">
        <v>1</v>
      </c>
      <c r="X5386">
        <v>0</v>
      </c>
      <c r="Y5386">
        <v>0</v>
      </c>
      <c r="Z5386">
        <v>0</v>
      </c>
      <c r="AA5386">
        <v>0</v>
      </c>
      <c r="AB5386">
        <v>13</v>
      </c>
      <c r="AC5386">
        <v>0</v>
      </c>
      <c r="AD5386">
        <v>0</v>
      </c>
      <c r="AE5386">
        <v>0</v>
      </c>
      <c r="AF5386">
        <v>0</v>
      </c>
      <c r="AG5386">
        <v>0</v>
      </c>
      <c r="AH5386">
        <v>1</v>
      </c>
      <c r="AI5386">
        <v>0</v>
      </c>
      <c r="AJ5386">
        <v>0</v>
      </c>
      <c r="AK5386">
        <v>0</v>
      </c>
      <c r="AL5386">
        <v>0</v>
      </c>
      <c r="AM5386">
        <v>3</v>
      </c>
      <c r="AN5386">
        <v>0</v>
      </c>
      <c r="AO5386">
        <v>0</v>
      </c>
      <c r="AP5386">
        <v>0</v>
      </c>
      <c r="AQ5386">
        <v>1</v>
      </c>
      <c r="AR5386">
        <v>0</v>
      </c>
      <c r="AS5386">
        <v>0</v>
      </c>
      <c r="AT5386">
        <v>0</v>
      </c>
      <c r="AU5386">
        <v>0</v>
      </c>
      <c r="AV5386">
        <v>0</v>
      </c>
      <c r="AW5386">
        <v>1</v>
      </c>
      <c r="AX5386">
        <v>3</v>
      </c>
      <c r="AY5386">
        <v>2</v>
      </c>
      <c r="AZ5386">
        <v>0</v>
      </c>
      <c r="BA5386">
        <v>7</v>
      </c>
      <c r="BB5386">
        <v>1</v>
      </c>
      <c r="BC5386">
        <v>0</v>
      </c>
      <c r="BD5386">
        <v>0</v>
      </c>
      <c r="BE5386">
        <v>0</v>
      </c>
      <c r="BF5386">
        <v>0</v>
      </c>
      <c r="BG5386">
        <v>0</v>
      </c>
      <c r="BH5386">
        <v>0</v>
      </c>
      <c r="BI5386">
        <v>4</v>
      </c>
      <c r="BJ5386">
        <v>0</v>
      </c>
      <c r="BK5386">
        <v>0</v>
      </c>
      <c r="BL5386">
        <v>1</v>
      </c>
      <c r="BM5386">
        <v>0</v>
      </c>
      <c r="BN5386">
        <v>0</v>
      </c>
      <c r="BO5386">
        <v>0</v>
      </c>
      <c r="BP5386">
        <v>0</v>
      </c>
      <c r="BQ5386">
        <v>0</v>
      </c>
      <c r="BR5386">
        <v>0</v>
      </c>
      <c r="BS5386">
        <v>2</v>
      </c>
      <c r="BT5386">
        <v>15</v>
      </c>
      <c r="BU5386" t="s">
        <v>5142</v>
      </c>
    </row>
    <row r="5387" spans="1:73">
      <c r="A5387" t="s">
        <v>4897</v>
      </c>
      <c r="B5387" t="s">
        <v>4898</v>
      </c>
      <c r="C5387">
        <v>262</v>
      </c>
      <c r="D5387" t="s">
        <v>119</v>
      </c>
      <c r="E5387" t="s">
        <v>78</v>
      </c>
      <c r="F5387" t="s">
        <v>77</v>
      </c>
      <c r="G5387">
        <v>0</v>
      </c>
      <c r="H5387">
        <v>0</v>
      </c>
      <c r="I5387">
        <v>0</v>
      </c>
      <c r="J5387">
        <v>0</v>
      </c>
      <c r="K5387">
        <v>0</v>
      </c>
      <c r="L5387">
        <v>0</v>
      </c>
      <c r="M5387">
        <v>0</v>
      </c>
      <c r="N5387">
        <v>2</v>
      </c>
      <c r="O5387">
        <v>0</v>
      </c>
      <c r="P5387">
        <v>0</v>
      </c>
      <c r="Q5387">
        <v>0</v>
      </c>
      <c r="R5387">
        <v>0</v>
      </c>
      <c r="S5387">
        <v>0</v>
      </c>
      <c r="T5387">
        <v>0</v>
      </c>
      <c r="U5387">
        <v>0</v>
      </c>
      <c r="V5387">
        <v>0</v>
      </c>
      <c r="W5387">
        <v>0</v>
      </c>
      <c r="X5387">
        <v>0</v>
      </c>
      <c r="Y5387">
        <v>0</v>
      </c>
      <c r="Z5387">
        <v>0</v>
      </c>
      <c r="AA5387">
        <v>0</v>
      </c>
      <c r="AB5387">
        <v>5</v>
      </c>
      <c r="AC5387">
        <v>0</v>
      </c>
      <c r="AD5387">
        <v>0</v>
      </c>
      <c r="AE5387">
        <v>0</v>
      </c>
      <c r="AF5387">
        <v>0</v>
      </c>
      <c r="AG5387">
        <v>0</v>
      </c>
      <c r="AH5387">
        <v>0</v>
      </c>
      <c r="AI5387">
        <v>0</v>
      </c>
      <c r="AJ5387">
        <v>0</v>
      </c>
      <c r="AK5387">
        <v>0</v>
      </c>
      <c r="AL5387">
        <v>0</v>
      </c>
      <c r="AM5387">
        <v>0</v>
      </c>
      <c r="AN5387">
        <v>0</v>
      </c>
      <c r="AO5387">
        <v>0</v>
      </c>
      <c r="AP5387">
        <v>1</v>
      </c>
      <c r="AQ5387">
        <v>0</v>
      </c>
      <c r="AR5387">
        <v>0</v>
      </c>
      <c r="AS5387">
        <v>0</v>
      </c>
      <c r="AT5387">
        <v>0</v>
      </c>
      <c r="AU5387">
        <v>1</v>
      </c>
      <c r="AV5387">
        <v>0</v>
      </c>
      <c r="AW5387">
        <v>0</v>
      </c>
      <c r="AX5387">
        <v>3</v>
      </c>
      <c r="AY5387">
        <v>1</v>
      </c>
      <c r="AZ5387">
        <v>0</v>
      </c>
      <c r="BA5387">
        <v>3</v>
      </c>
      <c r="BB5387">
        <v>0</v>
      </c>
      <c r="BC5387">
        <v>2</v>
      </c>
      <c r="BD5387">
        <v>0</v>
      </c>
      <c r="BE5387">
        <v>0</v>
      </c>
      <c r="BF5387">
        <v>0</v>
      </c>
      <c r="BG5387">
        <v>0</v>
      </c>
      <c r="BH5387">
        <v>0</v>
      </c>
      <c r="BI5387">
        <v>4</v>
      </c>
      <c r="BJ5387">
        <v>0</v>
      </c>
      <c r="BK5387">
        <v>0</v>
      </c>
      <c r="BL5387">
        <v>0</v>
      </c>
      <c r="BM5387">
        <v>0</v>
      </c>
      <c r="BN5387">
        <v>0</v>
      </c>
      <c r="BO5387">
        <v>2</v>
      </c>
      <c r="BP5387">
        <v>0</v>
      </c>
      <c r="BQ5387">
        <v>0</v>
      </c>
      <c r="BR5387">
        <v>3</v>
      </c>
      <c r="BS5387">
        <v>1</v>
      </c>
      <c r="BT5387">
        <v>7</v>
      </c>
      <c r="BU5387" t="s">
        <v>5143</v>
      </c>
    </row>
    <row r="5388" spans="1:73">
      <c r="A5388" t="s">
        <v>4897</v>
      </c>
      <c r="B5388" t="s">
        <v>4898</v>
      </c>
      <c r="C5388">
        <v>263</v>
      </c>
      <c r="D5388" t="s">
        <v>119</v>
      </c>
      <c r="E5388" t="s">
        <v>2904</v>
      </c>
      <c r="F5388" t="s">
        <v>92</v>
      </c>
      <c r="G5388">
        <v>0</v>
      </c>
      <c r="H5388">
        <v>0</v>
      </c>
      <c r="I5388">
        <v>0</v>
      </c>
      <c r="J5388">
        <v>0</v>
      </c>
      <c r="K5388">
        <v>0</v>
      </c>
      <c r="L5388">
        <v>0</v>
      </c>
      <c r="M5388">
        <v>0</v>
      </c>
      <c r="N5388">
        <v>0</v>
      </c>
      <c r="O5388">
        <v>0</v>
      </c>
      <c r="P5388">
        <v>0</v>
      </c>
      <c r="Q5388">
        <v>0</v>
      </c>
      <c r="R5388">
        <v>1</v>
      </c>
      <c r="S5388">
        <v>1</v>
      </c>
      <c r="T5388">
        <v>0</v>
      </c>
      <c r="U5388">
        <v>0</v>
      </c>
      <c r="V5388">
        <v>0</v>
      </c>
      <c r="W5388">
        <v>0</v>
      </c>
      <c r="X5388">
        <v>0</v>
      </c>
      <c r="Y5388">
        <v>0</v>
      </c>
      <c r="Z5388">
        <v>0</v>
      </c>
      <c r="AA5388">
        <v>0</v>
      </c>
      <c r="AB5388">
        <v>1</v>
      </c>
      <c r="AC5388">
        <v>0</v>
      </c>
      <c r="AD5388">
        <v>0</v>
      </c>
      <c r="AE5388">
        <v>0</v>
      </c>
      <c r="AF5388">
        <v>0</v>
      </c>
      <c r="AG5388">
        <v>0</v>
      </c>
      <c r="AH5388">
        <v>0</v>
      </c>
      <c r="AI5388">
        <v>0</v>
      </c>
      <c r="AJ5388">
        <v>0</v>
      </c>
      <c r="AK5388">
        <v>0</v>
      </c>
      <c r="AL5388">
        <v>0</v>
      </c>
      <c r="AM5388">
        <v>0</v>
      </c>
      <c r="AN5388">
        <v>0</v>
      </c>
      <c r="AO5388">
        <v>0</v>
      </c>
      <c r="AP5388">
        <v>0</v>
      </c>
      <c r="AQ5388">
        <v>0</v>
      </c>
      <c r="AR5388">
        <v>0</v>
      </c>
      <c r="AS5388">
        <v>0</v>
      </c>
      <c r="AT5388">
        <v>0</v>
      </c>
      <c r="AU5388">
        <v>0</v>
      </c>
      <c r="AV5388">
        <v>0</v>
      </c>
      <c r="AW5388">
        <v>0</v>
      </c>
      <c r="AX5388">
        <v>0</v>
      </c>
      <c r="AY5388">
        <v>0</v>
      </c>
      <c r="AZ5388">
        <v>0</v>
      </c>
      <c r="BA5388">
        <v>0</v>
      </c>
      <c r="BB5388">
        <v>1</v>
      </c>
      <c r="BC5388">
        <v>0</v>
      </c>
      <c r="BD5388">
        <v>0</v>
      </c>
      <c r="BE5388">
        <v>0</v>
      </c>
      <c r="BF5388">
        <v>0</v>
      </c>
      <c r="BG5388">
        <v>0</v>
      </c>
      <c r="BH5388">
        <v>0</v>
      </c>
      <c r="BI5388">
        <v>0</v>
      </c>
      <c r="BJ5388">
        <v>0</v>
      </c>
      <c r="BK5388">
        <v>0</v>
      </c>
      <c r="BL5388">
        <v>0</v>
      </c>
      <c r="BM5388">
        <v>0</v>
      </c>
      <c r="BN5388">
        <v>0</v>
      </c>
      <c r="BO5388">
        <v>0</v>
      </c>
      <c r="BP5388">
        <v>0</v>
      </c>
      <c r="BQ5388">
        <v>0</v>
      </c>
      <c r="BR5388">
        <v>0</v>
      </c>
      <c r="BS5388">
        <v>1</v>
      </c>
      <c r="BT5388">
        <v>3</v>
      </c>
      <c r="BU5388" t="s">
        <v>403</v>
      </c>
    </row>
    <row r="5389" spans="1:73">
      <c r="A5389" t="s">
        <v>4897</v>
      </c>
      <c r="B5389" t="s">
        <v>4898</v>
      </c>
      <c r="C5389">
        <v>264</v>
      </c>
      <c r="D5389" t="s">
        <v>119</v>
      </c>
      <c r="E5389" t="s">
        <v>78</v>
      </c>
      <c r="F5389" t="s">
        <v>77</v>
      </c>
      <c r="G5389">
        <v>0</v>
      </c>
      <c r="H5389">
        <v>2</v>
      </c>
      <c r="I5389">
        <v>0</v>
      </c>
      <c r="J5389">
        <v>0</v>
      </c>
      <c r="K5389">
        <v>0</v>
      </c>
      <c r="L5389">
        <v>1</v>
      </c>
      <c r="M5389">
        <v>0</v>
      </c>
      <c r="N5389">
        <v>4</v>
      </c>
      <c r="O5389">
        <v>0</v>
      </c>
      <c r="P5389">
        <v>0</v>
      </c>
      <c r="Q5389">
        <v>1</v>
      </c>
      <c r="R5389">
        <v>0</v>
      </c>
      <c r="S5389">
        <v>3</v>
      </c>
      <c r="T5389">
        <v>0</v>
      </c>
      <c r="U5389">
        <v>0</v>
      </c>
      <c r="V5389">
        <v>0</v>
      </c>
      <c r="W5389">
        <v>2</v>
      </c>
      <c r="X5389">
        <v>0</v>
      </c>
      <c r="Y5389">
        <v>0</v>
      </c>
      <c r="Z5389">
        <v>0</v>
      </c>
      <c r="AA5389">
        <v>0</v>
      </c>
      <c r="AB5389">
        <v>15</v>
      </c>
      <c r="AC5389">
        <v>0</v>
      </c>
      <c r="AD5389">
        <v>0</v>
      </c>
      <c r="AE5389">
        <v>0</v>
      </c>
      <c r="AF5389">
        <v>0</v>
      </c>
      <c r="AG5389">
        <v>0</v>
      </c>
      <c r="AH5389">
        <v>2</v>
      </c>
      <c r="AI5389">
        <v>0</v>
      </c>
      <c r="AJ5389">
        <v>0</v>
      </c>
      <c r="AK5389">
        <v>0</v>
      </c>
      <c r="AL5389">
        <v>0</v>
      </c>
      <c r="AM5389">
        <v>0</v>
      </c>
      <c r="AN5389">
        <v>0</v>
      </c>
      <c r="AO5389">
        <v>0</v>
      </c>
      <c r="AP5389">
        <v>2</v>
      </c>
      <c r="AQ5389">
        <v>1</v>
      </c>
      <c r="AR5389">
        <v>0</v>
      </c>
      <c r="AS5389">
        <v>0</v>
      </c>
      <c r="AT5389">
        <v>0</v>
      </c>
      <c r="AU5389">
        <v>1</v>
      </c>
      <c r="AV5389">
        <v>0</v>
      </c>
      <c r="AW5389">
        <v>0</v>
      </c>
      <c r="AX5389">
        <v>5</v>
      </c>
      <c r="AY5389">
        <v>2</v>
      </c>
      <c r="AZ5389">
        <v>0</v>
      </c>
      <c r="BA5389">
        <v>7</v>
      </c>
      <c r="BB5389">
        <v>0</v>
      </c>
      <c r="BC5389">
        <v>6</v>
      </c>
      <c r="BD5389">
        <v>0</v>
      </c>
      <c r="BE5389">
        <v>0</v>
      </c>
      <c r="BF5389">
        <v>0</v>
      </c>
      <c r="BG5389">
        <v>0</v>
      </c>
      <c r="BH5389">
        <v>0</v>
      </c>
      <c r="BI5389">
        <v>4</v>
      </c>
      <c r="BJ5389">
        <v>1</v>
      </c>
      <c r="BK5389">
        <v>0</v>
      </c>
      <c r="BL5389">
        <v>0</v>
      </c>
      <c r="BM5389">
        <v>0</v>
      </c>
      <c r="BN5389">
        <v>0</v>
      </c>
      <c r="BO5389">
        <v>2</v>
      </c>
      <c r="BP5389">
        <v>0</v>
      </c>
      <c r="BQ5389">
        <v>0</v>
      </c>
      <c r="BR5389">
        <v>3</v>
      </c>
      <c r="BS5389">
        <v>3</v>
      </c>
      <c r="BT5389">
        <v>18</v>
      </c>
      <c r="BU5389" t="s">
        <v>5144</v>
      </c>
    </row>
    <row r="5390" spans="1:73">
      <c r="A5390" t="s">
        <v>4897</v>
      </c>
      <c r="B5390" t="s">
        <v>4898</v>
      </c>
      <c r="C5390">
        <v>265</v>
      </c>
      <c r="D5390" t="s">
        <v>119</v>
      </c>
      <c r="E5390" t="s">
        <v>5145</v>
      </c>
      <c r="F5390" t="s">
        <v>184</v>
      </c>
      <c r="G5390">
        <v>2</v>
      </c>
      <c r="H5390">
        <v>4</v>
      </c>
      <c r="I5390">
        <v>8</v>
      </c>
      <c r="J5390">
        <v>0</v>
      </c>
      <c r="K5390">
        <v>0</v>
      </c>
      <c r="L5390">
        <v>7</v>
      </c>
      <c r="M5390">
        <v>0</v>
      </c>
      <c r="N5390">
        <v>8</v>
      </c>
      <c r="O5390">
        <v>0</v>
      </c>
      <c r="P5390">
        <v>0</v>
      </c>
      <c r="Q5390">
        <v>2</v>
      </c>
      <c r="R5390">
        <v>0</v>
      </c>
      <c r="S5390">
        <v>25</v>
      </c>
      <c r="T5390">
        <v>7</v>
      </c>
      <c r="U5390">
        <v>0</v>
      </c>
      <c r="V5390">
        <v>6</v>
      </c>
      <c r="W5390">
        <v>3</v>
      </c>
      <c r="X5390">
        <v>0</v>
      </c>
      <c r="Y5390">
        <v>0</v>
      </c>
      <c r="Z5390">
        <v>3</v>
      </c>
      <c r="AA5390">
        <v>0</v>
      </c>
      <c r="AB5390">
        <v>53</v>
      </c>
      <c r="AC5390">
        <v>5</v>
      </c>
      <c r="AD5390">
        <v>0</v>
      </c>
      <c r="AE5390">
        <v>0</v>
      </c>
      <c r="AF5390">
        <v>0</v>
      </c>
      <c r="AG5390">
        <v>0</v>
      </c>
      <c r="AH5390">
        <v>1</v>
      </c>
      <c r="AI5390">
        <v>5</v>
      </c>
      <c r="AJ5390">
        <v>0</v>
      </c>
      <c r="AK5390">
        <v>0</v>
      </c>
      <c r="AL5390">
        <v>3</v>
      </c>
      <c r="AM5390">
        <v>4</v>
      </c>
      <c r="AN5390">
        <v>0</v>
      </c>
      <c r="AO5390">
        <v>0</v>
      </c>
      <c r="AP5390">
        <v>0</v>
      </c>
      <c r="AQ5390">
        <v>1</v>
      </c>
      <c r="AR5390">
        <v>0</v>
      </c>
      <c r="AS5390">
        <v>0</v>
      </c>
      <c r="AT5390">
        <v>1</v>
      </c>
      <c r="AU5390">
        <v>0</v>
      </c>
      <c r="AV5390">
        <v>0</v>
      </c>
      <c r="AW5390">
        <v>7</v>
      </c>
      <c r="AX5390">
        <v>6</v>
      </c>
      <c r="AY5390">
        <v>14</v>
      </c>
      <c r="AZ5390">
        <v>6</v>
      </c>
      <c r="BA5390">
        <v>10</v>
      </c>
      <c r="BB5390">
        <v>5</v>
      </c>
      <c r="BC5390">
        <v>7</v>
      </c>
      <c r="BD5390">
        <v>0</v>
      </c>
      <c r="BE5390">
        <v>0</v>
      </c>
      <c r="BF5390">
        <v>0</v>
      </c>
      <c r="BG5390">
        <v>0</v>
      </c>
      <c r="BH5390">
        <v>0</v>
      </c>
      <c r="BI5390">
        <v>9</v>
      </c>
      <c r="BJ5390">
        <v>4</v>
      </c>
      <c r="BK5390">
        <v>0</v>
      </c>
      <c r="BL5390">
        <v>1</v>
      </c>
      <c r="BM5390">
        <v>0</v>
      </c>
      <c r="BN5390">
        <v>6</v>
      </c>
      <c r="BO5390">
        <v>12</v>
      </c>
      <c r="BP5390">
        <v>0</v>
      </c>
      <c r="BQ5390">
        <v>0</v>
      </c>
      <c r="BR5390">
        <v>4</v>
      </c>
      <c r="BS5390">
        <v>4</v>
      </c>
      <c r="BT5390">
        <v>96</v>
      </c>
      <c r="BU5390" t="s">
        <v>5146</v>
      </c>
    </row>
    <row r="5391" spans="1:73">
      <c r="A5391" t="s">
        <v>4897</v>
      </c>
      <c r="B5391" t="s">
        <v>4898</v>
      </c>
      <c r="C5391">
        <v>266</v>
      </c>
      <c r="D5391" t="s">
        <v>119</v>
      </c>
      <c r="E5391" t="s">
        <v>78</v>
      </c>
      <c r="F5391" t="s">
        <v>77</v>
      </c>
      <c r="G5391">
        <v>0</v>
      </c>
      <c r="H5391">
        <v>2</v>
      </c>
      <c r="I5391">
        <v>0</v>
      </c>
      <c r="J5391">
        <v>0</v>
      </c>
      <c r="K5391">
        <v>0</v>
      </c>
      <c r="L5391">
        <v>0</v>
      </c>
      <c r="M5391">
        <v>0</v>
      </c>
      <c r="N5391">
        <v>0</v>
      </c>
      <c r="O5391">
        <v>0</v>
      </c>
      <c r="P5391">
        <v>0</v>
      </c>
      <c r="Q5391">
        <v>1</v>
      </c>
      <c r="R5391">
        <v>0</v>
      </c>
      <c r="S5391">
        <v>2</v>
      </c>
      <c r="T5391">
        <v>2</v>
      </c>
      <c r="U5391">
        <v>0</v>
      </c>
      <c r="V5391">
        <v>0</v>
      </c>
      <c r="W5391">
        <v>0</v>
      </c>
      <c r="X5391">
        <v>0</v>
      </c>
      <c r="Y5391">
        <v>0</v>
      </c>
      <c r="Z5391">
        <v>0</v>
      </c>
      <c r="AA5391">
        <v>0</v>
      </c>
      <c r="AB5391">
        <v>3</v>
      </c>
      <c r="AC5391">
        <v>0</v>
      </c>
      <c r="AD5391">
        <v>0</v>
      </c>
      <c r="AE5391">
        <v>0</v>
      </c>
      <c r="AF5391">
        <v>0</v>
      </c>
      <c r="AG5391">
        <v>0</v>
      </c>
      <c r="AH5391">
        <v>0</v>
      </c>
      <c r="AI5391">
        <v>0</v>
      </c>
      <c r="AJ5391">
        <v>0</v>
      </c>
      <c r="AK5391">
        <v>0</v>
      </c>
      <c r="AL5391">
        <v>0</v>
      </c>
      <c r="AM5391">
        <v>0</v>
      </c>
      <c r="AN5391">
        <v>0</v>
      </c>
      <c r="AO5391">
        <v>0</v>
      </c>
      <c r="AP5391">
        <v>0</v>
      </c>
      <c r="AQ5391">
        <v>0</v>
      </c>
      <c r="AR5391">
        <v>0</v>
      </c>
      <c r="AS5391">
        <v>0</v>
      </c>
      <c r="AT5391">
        <v>0</v>
      </c>
      <c r="AU5391">
        <v>0</v>
      </c>
      <c r="AV5391">
        <v>0</v>
      </c>
      <c r="AW5391">
        <v>0</v>
      </c>
      <c r="AX5391">
        <v>0</v>
      </c>
      <c r="AY5391">
        <v>0</v>
      </c>
      <c r="AZ5391">
        <v>0</v>
      </c>
      <c r="BA5391">
        <v>0</v>
      </c>
      <c r="BB5391">
        <v>0</v>
      </c>
      <c r="BC5391">
        <v>0</v>
      </c>
      <c r="BD5391">
        <v>0</v>
      </c>
      <c r="BE5391">
        <v>0</v>
      </c>
      <c r="BF5391">
        <v>0</v>
      </c>
      <c r="BG5391">
        <v>0</v>
      </c>
      <c r="BH5391">
        <v>0</v>
      </c>
      <c r="BI5391">
        <v>0</v>
      </c>
      <c r="BJ5391">
        <v>0</v>
      </c>
      <c r="BK5391">
        <v>0</v>
      </c>
      <c r="BL5391">
        <v>0</v>
      </c>
      <c r="BM5391">
        <v>0</v>
      </c>
      <c r="BN5391">
        <v>0</v>
      </c>
      <c r="BO5391">
        <v>0</v>
      </c>
      <c r="BP5391">
        <v>0</v>
      </c>
      <c r="BQ5391">
        <v>0</v>
      </c>
      <c r="BR5391">
        <v>0</v>
      </c>
      <c r="BS5391">
        <v>1</v>
      </c>
      <c r="BT5391">
        <v>3</v>
      </c>
      <c r="BU5391" t="s">
        <v>5147</v>
      </c>
    </row>
    <row r="5392" spans="1:73">
      <c r="A5392" t="s">
        <v>4897</v>
      </c>
      <c r="B5392" t="s">
        <v>4898</v>
      </c>
      <c r="C5392">
        <v>267</v>
      </c>
      <c r="D5392" t="s">
        <v>119</v>
      </c>
      <c r="E5392" t="s">
        <v>4923</v>
      </c>
      <c r="F5392" t="s">
        <v>101</v>
      </c>
      <c r="G5392">
        <v>1</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2</v>
      </c>
      <c r="AC5392">
        <v>0</v>
      </c>
      <c r="AD5392">
        <v>0</v>
      </c>
      <c r="AE5392">
        <v>0</v>
      </c>
      <c r="AF5392">
        <v>0</v>
      </c>
      <c r="AG5392">
        <v>0</v>
      </c>
      <c r="AH5392">
        <v>0</v>
      </c>
      <c r="AI5392">
        <v>0</v>
      </c>
      <c r="AJ5392">
        <v>0</v>
      </c>
      <c r="AK5392">
        <v>0</v>
      </c>
      <c r="AL5392">
        <v>0</v>
      </c>
      <c r="AM5392">
        <v>0</v>
      </c>
      <c r="AN5392">
        <v>0</v>
      </c>
      <c r="AO5392">
        <v>0</v>
      </c>
      <c r="AP5392">
        <v>0</v>
      </c>
      <c r="AQ5392">
        <v>0</v>
      </c>
      <c r="AR5392">
        <v>0</v>
      </c>
      <c r="AS5392">
        <v>0</v>
      </c>
      <c r="AT5392">
        <v>1</v>
      </c>
      <c r="AU5392">
        <v>0</v>
      </c>
      <c r="AV5392">
        <v>0</v>
      </c>
      <c r="AW5392">
        <v>0</v>
      </c>
      <c r="AX5392">
        <v>0</v>
      </c>
      <c r="AY5392">
        <v>0</v>
      </c>
      <c r="AZ5392">
        <v>0</v>
      </c>
      <c r="BA5392">
        <v>0</v>
      </c>
      <c r="BB5392">
        <v>1</v>
      </c>
      <c r="BC5392">
        <v>1</v>
      </c>
      <c r="BD5392">
        <v>0</v>
      </c>
      <c r="BE5392">
        <v>0</v>
      </c>
      <c r="BF5392">
        <v>0</v>
      </c>
      <c r="BG5392">
        <v>0</v>
      </c>
      <c r="BH5392">
        <v>0</v>
      </c>
      <c r="BI5392">
        <v>0</v>
      </c>
      <c r="BJ5392">
        <v>1</v>
      </c>
      <c r="BK5392">
        <v>0</v>
      </c>
      <c r="BL5392">
        <v>0</v>
      </c>
      <c r="BM5392">
        <v>0</v>
      </c>
      <c r="BN5392">
        <v>0</v>
      </c>
      <c r="BO5392">
        <v>0</v>
      </c>
      <c r="BP5392">
        <v>0</v>
      </c>
      <c r="BQ5392">
        <v>0</v>
      </c>
      <c r="BR5392">
        <v>0</v>
      </c>
      <c r="BS5392">
        <v>1</v>
      </c>
      <c r="BT5392">
        <v>5</v>
      </c>
      <c r="BU5392" t="s">
        <v>5148</v>
      </c>
    </row>
    <row r="5393" spans="1:73">
      <c r="A5393" t="s">
        <v>4897</v>
      </c>
      <c r="B5393" t="s">
        <v>4898</v>
      </c>
      <c r="C5393">
        <v>268</v>
      </c>
      <c r="D5393" t="s">
        <v>119</v>
      </c>
      <c r="E5393" t="s">
        <v>78</v>
      </c>
      <c r="F5393" t="s">
        <v>77</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v>
      </c>
      <c r="AQ5393">
        <v>0</v>
      </c>
      <c r="AR5393">
        <v>0</v>
      </c>
      <c r="AS5393">
        <v>0</v>
      </c>
      <c r="AT5393">
        <v>0</v>
      </c>
      <c r="AU5393">
        <v>0</v>
      </c>
      <c r="AV5393">
        <v>0</v>
      </c>
      <c r="AW5393">
        <v>0</v>
      </c>
      <c r="AX5393">
        <v>0</v>
      </c>
      <c r="AY5393">
        <v>0</v>
      </c>
      <c r="AZ5393">
        <v>0</v>
      </c>
      <c r="BA5393">
        <v>0</v>
      </c>
      <c r="BB5393">
        <v>0</v>
      </c>
      <c r="BC5393">
        <v>0</v>
      </c>
      <c r="BD5393">
        <v>0</v>
      </c>
      <c r="BE5393">
        <v>0</v>
      </c>
      <c r="BF5393">
        <v>0</v>
      </c>
      <c r="BG5393">
        <v>0</v>
      </c>
      <c r="BH5393">
        <v>0</v>
      </c>
      <c r="BI5393">
        <v>0</v>
      </c>
      <c r="BJ5393">
        <v>0</v>
      </c>
      <c r="BK5393">
        <v>0</v>
      </c>
      <c r="BL5393">
        <v>0</v>
      </c>
      <c r="BM5393">
        <v>0</v>
      </c>
      <c r="BN5393">
        <v>0</v>
      </c>
      <c r="BO5393">
        <v>0</v>
      </c>
      <c r="BP5393">
        <v>0</v>
      </c>
      <c r="BQ5393">
        <v>0</v>
      </c>
      <c r="BR5393">
        <v>0</v>
      </c>
      <c r="BS5393">
        <v>1</v>
      </c>
      <c r="BT5393">
        <v>2</v>
      </c>
      <c r="BU5393" t="s">
        <v>4956</v>
      </c>
    </row>
    <row r="5394" spans="1:73">
      <c r="A5394" t="s">
        <v>4897</v>
      </c>
      <c r="B5394" t="s">
        <v>4898</v>
      </c>
      <c r="C5394">
        <v>269</v>
      </c>
      <c r="D5394" t="s">
        <v>119</v>
      </c>
      <c r="E5394" t="s">
        <v>4923</v>
      </c>
      <c r="F5394" t="s">
        <v>101</v>
      </c>
      <c r="G5394">
        <v>5</v>
      </c>
      <c r="H5394">
        <v>3</v>
      </c>
      <c r="I5394">
        <v>8</v>
      </c>
      <c r="J5394">
        <v>2</v>
      </c>
      <c r="K5394">
        <v>0</v>
      </c>
      <c r="L5394">
        <v>14</v>
      </c>
      <c r="M5394">
        <v>0</v>
      </c>
      <c r="N5394">
        <v>16</v>
      </c>
      <c r="O5394">
        <v>0</v>
      </c>
      <c r="P5394">
        <v>0</v>
      </c>
      <c r="Q5394">
        <v>0</v>
      </c>
      <c r="R5394">
        <v>1</v>
      </c>
      <c r="S5394">
        <v>17</v>
      </c>
      <c r="T5394">
        <v>5</v>
      </c>
      <c r="U5394">
        <v>0</v>
      </c>
      <c r="V5394">
        <v>5</v>
      </c>
      <c r="W5394">
        <v>3</v>
      </c>
      <c r="X5394">
        <v>0</v>
      </c>
      <c r="Y5394">
        <v>0</v>
      </c>
      <c r="Z5394">
        <v>0</v>
      </c>
      <c r="AA5394">
        <v>0</v>
      </c>
      <c r="AB5394">
        <v>101</v>
      </c>
      <c r="AC5394">
        <v>1</v>
      </c>
      <c r="AD5394">
        <v>0</v>
      </c>
      <c r="AE5394">
        <v>0</v>
      </c>
      <c r="AF5394">
        <v>0</v>
      </c>
      <c r="AG5394">
        <v>0</v>
      </c>
      <c r="AH5394">
        <v>0</v>
      </c>
      <c r="AI5394">
        <v>3</v>
      </c>
      <c r="AJ5394">
        <v>0</v>
      </c>
      <c r="AK5394">
        <v>0</v>
      </c>
      <c r="AL5394">
        <v>2</v>
      </c>
      <c r="AM5394">
        <v>9</v>
      </c>
      <c r="AN5394">
        <v>0</v>
      </c>
      <c r="AO5394">
        <v>2</v>
      </c>
      <c r="AP5394">
        <v>1</v>
      </c>
      <c r="AQ5394">
        <v>1</v>
      </c>
      <c r="AR5394">
        <v>2</v>
      </c>
      <c r="AS5394">
        <v>0</v>
      </c>
      <c r="AT5394">
        <v>4</v>
      </c>
      <c r="AU5394">
        <v>3</v>
      </c>
      <c r="AV5394">
        <v>1</v>
      </c>
      <c r="AW5394">
        <v>5</v>
      </c>
      <c r="AX5394">
        <v>16</v>
      </c>
      <c r="AY5394">
        <v>28</v>
      </c>
      <c r="AZ5394">
        <v>17</v>
      </c>
      <c r="BA5394">
        <v>25</v>
      </c>
      <c r="BB5394">
        <v>8</v>
      </c>
      <c r="BC5394">
        <v>17</v>
      </c>
      <c r="BD5394">
        <v>0</v>
      </c>
      <c r="BE5394">
        <v>0</v>
      </c>
      <c r="BF5394">
        <v>1</v>
      </c>
      <c r="BG5394">
        <v>0</v>
      </c>
      <c r="BH5394">
        <v>0</v>
      </c>
      <c r="BI5394">
        <v>16</v>
      </c>
      <c r="BJ5394">
        <v>13</v>
      </c>
      <c r="BK5394">
        <v>0</v>
      </c>
      <c r="BL5394">
        <v>5</v>
      </c>
      <c r="BM5394">
        <v>4</v>
      </c>
      <c r="BN5394">
        <v>0</v>
      </c>
      <c r="BO5394">
        <v>24</v>
      </c>
      <c r="BP5394">
        <v>0</v>
      </c>
      <c r="BQ5394">
        <v>2</v>
      </c>
      <c r="BR5394">
        <v>12</v>
      </c>
      <c r="BS5394">
        <v>7</v>
      </c>
      <c r="BT5394">
        <v>159</v>
      </c>
      <c r="BU5394" t="s">
        <v>5149</v>
      </c>
    </row>
    <row r="5395" spans="1:73">
      <c r="A5395" t="s">
        <v>4897</v>
      </c>
      <c r="B5395" t="s">
        <v>4898</v>
      </c>
      <c r="C5395">
        <v>270</v>
      </c>
      <c r="D5395" t="s">
        <v>119</v>
      </c>
      <c r="E5395" t="s">
        <v>78</v>
      </c>
      <c r="F5395" t="s">
        <v>77</v>
      </c>
      <c r="G5395">
        <v>0</v>
      </c>
      <c r="H5395">
        <v>0</v>
      </c>
      <c r="I5395">
        <v>0</v>
      </c>
      <c r="J5395">
        <v>0</v>
      </c>
      <c r="K5395">
        <v>0</v>
      </c>
      <c r="L5395">
        <v>0</v>
      </c>
      <c r="M5395">
        <v>0</v>
      </c>
      <c r="N5395">
        <v>1</v>
      </c>
      <c r="O5395">
        <v>0</v>
      </c>
      <c r="P5395">
        <v>0</v>
      </c>
      <c r="Q5395">
        <v>0</v>
      </c>
      <c r="R5395">
        <v>0</v>
      </c>
      <c r="S5395">
        <v>0</v>
      </c>
      <c r="T5395">
        <v>0</v>
      </c>
      <c r="U5395">
        <v>0</v>
      </c>
      <c r="V5395">
        <v>0</v>
      </c>
      <c r="W5395">
        <v>0</v>
      </c>
      <c r="X5395">
        <v>0</v>
      </c>
      <c r="Y5395">
        <v>0</v>
      </c>
      <c r="Z5395">
        <v>0</v>
      </c>
      <c r="AA5395">
        <v>0</v>
      </c>
      <c r="AB5395">
        <v>2</v>
      </c>
      <c r="AC5395">
        <v>0</v>
      </c>
      <c r="AD5395">
        <v>0</v>
      </c>
      <c r="AE5395">
        <v>0</v>
      </c>
      <c r="AF5395">
        <v>0</v>
      </c>
      <c r="AG5395">
        <v>0</v>
      </c>
      <c r="AH5395">
        <v>0</v>
      </c>
      <c r="AI5395">
        <v>0</v>
      </c>
      <c r="AJ5395">
        <v>0</v>
      </c>
      <c r="AK5395">
        <v>0</v>
      </c>
      <c r="AL5395">
        <v>0</v>
      </c>
      <c r="AM5395">
        <v>0</v>
      </c>
      <c r="AN5395">
        <v>0</v>
      </c>
      <c r="AO5395">
        <v>0</v>
      </c>
      <c r="AP5395">
        <v>0</v>
      </c>
      <c r="AQ5395">
        <v>0</v>
      </c>
      <c r="AR5395">
        <v>0</v>
      </c>
      <c r="AS5395">
        <v>0</v>
      </c>
      <c r="AT5395">
        <v>0</v>
      </c>
      <c r="AU5395">
        <v>0</v>
      </c>
      <c r="AV5395">
        <v>0</v>
      </c>
      <c r="AW5395">
        <v>0</v>
      </c>
      <c r="AX5395">
        <v>1</v>
      </c>
      <c r="AY5395">
        <v>0</v>
      </c>
      <c r="AZ5395">
        <v>1</v>
      </c>
      <c r="BA5395">
        <v>1</v>
      </c>
      <c r="BB5395">
        <v>0</v>
      </c>
      <c r="BC5395">
        <v>0</v>
      </c>
      <c r="BD5395">
        <v>0</v>
      </c>
      <c r="BE5395">
        <v>0</v>
      </c>
      <c r="BF5395">
        <v>0</v>
      </c>
      <c r="BG5395">
        <v>0</v>
      </c>
      <c r="BH5395">
        <v>0</v>
      </c>
      <c r="BI5395">
        <v>1</v>
      </c>
      <c r="BJ5395">
        <v>0</v>
      </c>
      <c r="BK5395">
        <v>0</v>
      </c>
      <c r="BL5395">
        <v>0</v>
      </c>
      <c r="BM5395">
        <v>0</v>
      </c>
      <c r="BN5395">
        <v>0</v>
      </c>
      <c r="BO5395">
        <v>1</v>
      </c>
      <c r="BP5395">
        <v>0</v>
      </c>
      <c r="BQ5395">
        <v>0</v>
      </c>
      <c r="BR5395">
        <v>1</v>
      </c>
      <c r="BS5395">
        <v>1</v>
      </c>
      <c r="BT5395">
        <v>5</v>
      </c>
      <c r="BU5395" t="s">
        <v>5150</v>
      </c>
    </row>
    <row r="5396" spans="1:73">
      <c r="A5396" t="s">
        <v>4897</v>
      </c>
      <c r="B5396" t="s">
        <v>4898</v>
      </c>
      <c r="C5396">
        <v>271</v>
      </c>
      <c r="D5396" t="s">
        <v>119</v>
      </c>
      <c r="E5396" t="s">
        <v>4923</v>
      </c>
      <c r="F5396" t="s">
        <v>101</v>
      </c>
      <c r="G5396">
        <v>1</v>
      </c>
      <c r="H5396">
        <v>3</v>
      </c>
      <c r="I5396">
        <v>3</v>
      </c>
      <c r="J5396">
        <v>0</v>
      </c>
      <c r="K5396">
        <v>0</v>
      </c>
      <c r="L5396">
        <v>10</v>
      </c>
      <c r="M5396">
        <v>0</v>
      </c>
      <c r="N5396">
        <v>13</v>
      </c>
      <c r="O5396">
        <v>0</v>
      </c>
      <c r="P5396">
        <v>0</v>
      </c>
      <c r="Q5396">
        <v>1</v>
      </c>
      <c r="R5396">
        <v>1</v>
      </c>
      <c r="S5396">
        <v>17</v>
      </c>
      <c r="T5396">
        <v>8</v>
      </c>
      <c r="U5396">
        <v>0</v>
      </c>
      <c r="V5396">
        <v>6</v>
      </c>
      <c r="W5396">
        <v>6</v>
      </c>
      <c r="X5396">
        <v>0</v>
      </c>
      <c r="Y5396">
        <v>0</v>
      </c>
      <c r="Z5396">
        <v>0</v>
      </c>
      <c r="AA5396">
        <v>0</v>
      </c>
      <c r="AB5396">
        <v>85</v>
      </c>
      <c r="AC5396">
        <v>3</v>
      </c>
      <c r="AD5396">
        <v>0</v>
      </c>
      <c r="AE5396">
        <v>0</v>
      </c>
      <c r="AF5396">
        <v>0</v>
      </c>
      <c r="AG5396">
        <v>0</v>
      </c>
      <c r="AH5396">
        <v>1</v>
      </c>
      <c r="AI5396">
        <v>1</v>
      </c>
      <c r="AJ5396">
        <v>0</v>
      </c>
      <c r="AK5396">
        <v>0</v>
      </c>
      <c r="AL5396">
        <v>0</v>
      </c>
      <c r="AM5396">
        <v>9</v>
      </c>
      <c r="AN5396">
        <v>0</v>
      </c>
      <c r="AO5396">
        <v>5</v>
      </c>
      <c r="AP5396">
        <v>0</v>
      </c>
      <c r="AQ5396">
        <v>1</v>
      </c>
      <c r="AR5396">
        <v>0</v>
      </c>
      <c r="AS5396">
        <v>0</v>
      </c>
      <c r="AT5396">
        <v>0</v>
      </c>
      <c r="AU5396">
        <v>0</v>
      </c>
      <c r="AV5396">
        <v>1</v>
      </c>
      <c r="AW5396">
        <v>2</v>
      </c>
      <c r="AX5396">
        <v>13</v>
      </c>
      <c r="AY5396">
        <v>22</v>
      </c>
      <c r="AZ5396">
        <v>16</v>
      </c>
      <c r="BA5396">
        <v>22</v>
      </c>
      <c r="BB5396">
        <v>7</v>
      </c>
      <c r="BC5396">
        <v>25</v>
      </c>
      <c r="BD5396">
        <v>0</v>
      </c>
      <c r="BE5396">
        <v>0</v>
      </c>
      <c r="BF5396">
        <v>1</v>
      </c>
      <c r="BG5396">
        <v>0</v>
      </c>
      <c r="BH5396">
        <v>0</v>
      </c>
      <c r="BI5396">
        <v>14</v>
      </c>
      <c r="BJ5396">
        <v>15</v>
      </c>
      <c r="BK5396">
        <v>0</v>
      </c>
      <c r="BL5396">
        <v>6</v>
      </c>
      <c r="BM5396">
        <v>6</v>
      </c>
      <c r="BN5396">
        <v>8</v>
      </c>
      <c r="BO5396">
        <v>20</v>
      </c>
      <c r="BP5396">
        <v>1</v>
      </c>
      <c r="BQ5396">
        <v>6</v>
      </c>
      <c r="BR5396">
        <v>5</v>
      </c>
      <c r="BS5396">
        <v>5</v>
      </c>
      <c r="BT5396">
        <v>135</v>
      </c>
      <c r="BU5396" t="s">
        <v>5151</v>
      </c>
    </row>
    <row r="5397" spans="1:73">
      <c r="A5397" t="s">
        <v>4897</v>
      </c>
      <c r="B5397" t="s">
        <v>4898</v>
      </c>
      <c r="C5397">
        <v>272</v>
      </c>
      <c r="D5397" t="s">
        <v>312</v>
      </c>
      <c r="E5397" t="s">
        <v>4923</v>
      </c>
      <c r="F5397" t="s">
        <v>101</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c r="AH5397">
        <v>0</v>
      </c>
      <c r="AI5397">
        <v>0</v>
      </c>
      <c r="AJ5397">
        <v>0</v>
      </c>
      <c r="AK5397">
        <v>0</v>
      </c>
      <c r="AL5397">
        <v>0</v>
      </c>
      <c r="AM5397">
        <v>0</v>
      </c>
      <c r="AN5397">
        <v>0</v>
      </c>
      <c r="AO5397">
        <v>0</v>
      </c>
      <c r="AP5397">
        <v>0</v>
      </c>
      <c r="AQ5397">
        <v>0</v>
      </c>
      <c r="AR5397">
        <v>0</v>
      </c>
      <c r="AS5397">
        <v>0</v>
      </c>
      <c r="AT5397">
        <v>0</v>
      </c>
      <c r="AU5397">
        <v>0</v>
      </c>
      <c r="AV5397">
        <v>0</v>
      </c>
      <c r="AW5397">
        <v>0</v>
      </c>
      <c r="AX5397">
        <v>0</v>
      </c>
      <c r="AY5397">
        <v>0</v>
      </c>
      <c r="AZ5397">
        <v>0</v>
      </c>
      <c r="BA5397">
        <v>0</v>
      </c>
      <c r="BB5397">
        <v>0</v>
      </c>
      <c r="BC5397">
        <v>0</v>
      </c>
      <c r="BD5397">
        <v>0</v>
      </c>
      <c r="BE5397">
        <v>0</v>
      </c>
      <c r="BF5397">
        <v>0</v>
      </c>
      <c r="BG5397">
        <v>0</v>
      </c>
      <c r="BH5397">
        <v>0</v>
      </c>
      <c r="BI5397">
        <v>0</v>
      </c>
      <c r="BJ5397">
        <v>0</v>
      </c>
      <c r="BK5397">
        <v>0</v>
      </c>
      <c r="BL5397">
        <v>0</v>
      </c>
      <c r="BM5397">
        <v>0</v>
      </c>
      <c r="BN5397">
        <v>0</v>
      </c>
      <c r="BO5397">
        <v>0</v>
      </c>
      <c r="BP5397">
        <v>0</v>
      </c>
      <c r="BQ5397">
        <v>0</v>
      </c>
      <c r="BR5397">
        <v>0</v>
      </c>
      <c r="BS5397">
        <v>0</v>
      </c>
      <c r="BT5397">
        <v>0</v>
      </c>
    </row>
    <row r="5398" spans="1:73">
      <c r="A5398" t="s">
        <v>4897</v>
      </c>
      <c r="B5398" t="s">
        <v>4898</v>
      </c>
      <c r="C5398">
        <v>273</v>
      </c>
      <c r="D5398" t="s">
        <v>312</v>
      </c>
      <c r="E5398" t="s">
        <v>78</v>
      </c>
      <c r="F5398" t="s">
        <v>77</v>
      </c>
      <c r="G5398">
        <v>3</v>
      </c>
      <c r="H5398">
        <v>6</v>
      </c>
      <c r="I5398">
        <v>0</v>
      </c>
      <c r="J5398">
        <v>0</v>
      </c>
      <c r="K5398">
        <v>0</v>
      </c>
      <c r="L5398">
        <v>6</v>
      </c>
      <c r="M5398">
        <v>0</v>
      </c>
      <c r="N5398">
        <v>11</v>
      </c>
      <c r="O5398">
        <v>0</v>
      </c>
      <c r="P5398">
        <v>0</v>
      </c>
      <c r="Q5398">
        <v>3</v>
      </c>
      <c r="R5398">
        <v>0</v>
      </c>
      <c r="S5398">
        <v>17</v>
      </c>
      <c r="T5398">
        <v>5</v>
      </c>
      <c r="U5398">
        <v>0</v>
      </c>
      <c r="V5398">
        <v>1</v>
      </c>
      <c r="W5398">
        <v>0</v>
      </c>
      <c r="X5398">
        <v>0</v>
      </c>
      <c r="Y5398">
        <v>0</v>
      </c>
      <c r="Z5398">
        <v>0</v>
      </c>
      <c r="AA5398">
        <v>0</v>
      </c>
      <c r="AB5398">
        <v>74</v>
      </c>
      <c r="AC5398">
        <v>3</v>
      </c>
      <c r="AD5398">
        <v>0</v>
      </c>
      <c r="AE5398">
        <v>1</v>
      </c>
      <c r="AF5398">
        <v>0</v>
      </c>
      <c r="AG5398">
        <v>0</v>
      </c>
      <c r="AH5398">
        <v>0</v>
      </c>
      <c r="AI5398">
        <v>10</v>
      </c>
      <c r="AJ5398">
        <v>0</v>
      </c>
      <c r="AK5398">
        <v>0</v>
      </c>
      <c r="AL5398">
        <v>0</v>
      </c>
      <c r="AM5398">
        <v>5</v>
      </c>
      <c r="AN5398">
        <v>0</v>
      </c>
      <c r="AO5398">
        <v>0</v>
      </c>
      <c r="AP5398">
        <v>7</v>
      </c>
      <c r="AQ5398">
        <v>0</v>
      </c>
      <c r="AR5398">
        <v>0</v>
      </c>
      <c r="AS5398">
        <v>0</v>
      </c>
      <c r="AT5398">
        <v>3</v>
      </c>
      <c r="AU5398">
        <v>1</v>
      </c>
      <c r="AV5398">
        <v>1</v>
      </c>
      <c r="AW5398">
        <v>0</v>
      </c>
      <c r="AX5398">
        <v>12</v>
      </c>
      <c r="AY5398">
        <v>19</v>
      </c>
      <c r="AZ5398">
        <v>11</v>
      </c>
      <c r="BA5398">
        <v>17</v>
      </c>
      <c r="BB5398">
        <v>5</v>
      </c>
      <c r="BC5398">
        <v>20</v>
      </c>
      <c r="BD5398">
        <v>0</v>
      </c>
      <c r="BE5398">
        <v>0</v>
      </c>
      <c r="BF5398">
        <v>0</v>
      </c>
      <c r="BG5398">
        <v>0</v>
      </c>
      <c r="BH5398">
        <v>1</v>
      </c>
      <c r="BI5398">
        <v>15</v>
      </c>
      <c r="BJ5398">
        <v>9</v>
      </c>
      <c r="BK5398">
        <v>0</v>
      </c>
      <c r="BL5398">
        <v>2</v>
      </c>
      <c r="BM5398">
        <v>1</v>
      </c>
      <c r="BN5398">
        <v>3</v>
      </c>
      <c r="BO5398">
        <v>17</v>
      </c>
      <c r="BP5398">
        <v>5</v>
      </c>
      <c r="BQ5398">
        <v>0</v>
      </c>
      <c r="BR5398">
        <v>2</v>
      </c>
      <c r="BS5398">
        <v>6</v>
      </c>
      <c r="BT5398">
        <v>122</v>
      </c>
      <c r="BU5398" t="s">
        <v>5152</v>
      </c>
    </row>
    <row r="5399" spans="1:73">
      <c r="A5399" t="s">
        <v>4897</v>
      </c>
      <c r="B5399" t="s">
        <v>4898</v>
      </c>
      <c r="C5399">
        <v>274</v>
      </c>
      <c r="D5399" t="s">
        <v>312</v>
      </c>
      <c r="E5399" t="s">
        <v>4910</v>
      </c>
      <c r="F5399" t="s">
        <v>101</v>
      </c>
      <c r="G5399">
        <v>3</v>
      </c>
      <c r="H5399">
        <v>23</v>
      </c>
      <c r="I5399">
        <v>20</v>
      </c>
      <c r="J5399">
        <v>0</v>
      </c>
      <c r="K5399">
        <v>0</v>
      </c>
      <c r="L5399">
        <v>32</v>
      </c>
      <c r="M5399">
        <v>0</v>
      </c>
      <c r="N5399">
        <v>24</v>
      </c>
      <c r="O5399">
        <v>3</v>
      </c>
      <c r="P5399">
        <v>0</v>
      </c>
      <c r="Q5399">
        <v>11</v>
      </c>
      <c r="R5399">
        <v>4</v>
      </c>
      <c r="S5399">
        <v>78</v>
      </c>
      <c r="T5399">
        <v>26</v>
      </c>
      <c r="U5399">
        <v>0</v>
      </c>
      <c r="V5399">
        <v>10</v>
      </c>
      <c r="W5399">
        <v>15</v>
      </c>
      <c r="X5399">
        <v>0</v>
      </c>
      <c r="Y5399">
        <v>0</v>
      </c>
      <c r="Z5399">
        <v>2</v>
      </c>
      <c r="AA5399">
        <v>0</v>
      </c>
      <c r="AB5399">
        <v>213</v>
      </c>
      <c r="AC5399">
        <v>2</v>
      </c>
      <c r="AD5399">
        <v>0</v>
      </c>
      <c r="AE5399">
        <v>0</v>
      </c>
      <c r="AF5399">
        <v>0</v>
      </c>
      <c r="AG5399">
        <v>0</v>
      </c>
      <c r="AH5399">
        <v>0</v>
      </c>
      <c r="AI5399">
        <v>22</v>
      </c>
      <c r="AJ5399">
        <v>0</v>
      </c>
      <c r="AK5399">
        <v>0</v>
      </c>
      <c r="AL5399">
        <v>7</v>
      </c>
      <c r="AM5399">
        <v>20</v>
      </c>
      <c r="AN5399">
        <v>0</v>
      </c>
      <c r="AO5399">
        <v>0</v>
      </c>
      <c r="AP5399">
        <v>10</v>
      </c>
      <c r="AQ5399">
        <v>8</v>
      </c>
      <c r="AR5399">
        <v>0</v>
      </c>
      <c r="AS5399">
        <v>0</v>
      </c>
      <c r="AT5399">
        <v>4</v>
      </c>
      <c r="AU5399">
        <v>5</v>
      </c>
      <c r="AV5399">
        <v>1</v>
      </c>
      <c r="AW5399">
        <v>20</v>
      </c>
      <c r="AX5399">
        <v>15</v>
      </c>
      <c r="AY5399">
        <v>52</v>
      </c>
      <c r="AZ5399">
        <v>40</v>
      </c>
      <c r="BA5399">
        <v>37</v>
      </c>
      <c r="BB5399">
        <v>9</v>
      </c>
      <c r="BC5399">
        <v>52</v>
      </c>
      <c r="BD5399">
        <v>0</v>
      </c>
      <c r="BE5399">
        <v>0</v>
      </c>
      <c r="BF5399">
        <v>1</v>
      </c>
      <c r="BG5399">
        <v>2</v>
      </c>
      <c r="BH5399">
        <v>0</v>
      </c>
      <c r="BI5399">
        <v>17</v>
      </c>
      <c r="BJ5399">
        <v>20</v>
      </c>
      <c r="BK5399">
        <v>0</v>
      </c>
      <c r="BL5399">
        <v>9</v>
      </c>
      <c r="BM5399">
        <v>1</v>
      </c>
      <c r="BN5399">
        <v>23</v>
      </c>
      <c r="BO5399">
        <v>49</v>
      </c>
      <c r="BP5399">
        <v>8</v>
      </c>
      <c r="BQ5399">
        <v>6</v>
      </c>
      <c r="BR5399">
        <v>3</v>
      </c>
      <c r="BS5399">
        <v>14</v>
      </c>
      <c r="BT5399">
        <v>386</v>
      </c>
      <c r="BU5399" t="s">
        <v>5153</v>
      </c>
    </row>
    <row r="5400" spans="1:73">
      <c r="A5400" t="s">
        <v>4897</v>
      </c>
      <c r="B5400" t="s">
        <v>4898</v>
      </c>
      <c r="C5400">
        <v>275</v>
      </c>
      <c r="D5400" t="s">
        <v>312</v>
      </c>
      <c r="E5400" t="s">
        <v>78</v>
      </c>
      <c r="F5400" t="s">
        <v>77</v>
      </c>
      <c r="G5400">
        <v>1</v>
      </c>
      <c r="H5400">
        <v>1</v>
      </c>
      <c r="I5400">
        <v>0</v>
      </c>
      <c r="J5400">
        <v>0</v>
      </c>
      <c r="K5400">
        <v>0</v>
      </c>
      <c r="L5400">
        <v>1</v>
      </c>
      <c r="M5400">
        <v>0</v>
      </c>
      <c r="N5400">
        <v>1</v>
      </c>
      <c r="O5400">
        <v>0</v>
      </c>
      <c r="P5400">
        <v>0</v>
      </c>
      <c r="Q5400">
        <v>0</v>
      </c>
      <c r="R5400">
        <v>0</v>
      </c>
      <c r="S5400">
        <v>2</v>
      </c>
      <c r="T5400">
        <v>1</v>
      </c>
      <c r="U5400">
        <v>0</v>
      </c>
      <c r="V5400">
        <v>1</v>
      </c>
      <c r="W5400">
        <v>0</v>
      </c>
      <c r="X5400">
        <v>0</v>
      </c>
      <c r="Y5400">
        <v>0</v>
      </c>
      <c r="Z5400">
        <v>0</v>
      </c>
      <c r="AA5400">
        <v>0</v>
      </c>
      <c r="AB5400">
        <v>11</v>
      </c>
      <c r="AC5400">
        <v>1</v>
      </c>
      <c r="AD5400">
        <v>0</v>
      </c>
      <c r="AE5400">
        <v>0</v>
      </c>
      <c r="AF5400">
        <v>0</v>
      </c>
      <c r="AG5400">
        <v>0</v>
      </c>
      <c r="AH5400">
        <v>0</v>
      </c>
      <c r="AI5400">
        <v>1</v>
      </c>
      <c r="AJ5400">
        <v>0</v>
      </c>
      <c r="AK5400">
        <v>0</v>
      </c>
      <c r="AL5400">
        <v>0</v>
      </c>
      <c r="AM5400">
        <v>0</v>
      </c>
      <c r="AN5400">
        <v>0</v>
      </c>
      <c r="AO5400">
        <v>0</v>
      </c>
      <c r="AP5400">
        <v>3</v>
      </c>
      <c r="AQ5400">
        <v>0</v>
      </c>
      <c r="AR5400">
        <v>0</v>
      </c>
      <c r="AS5400">
        <v>0</v>
      </c>
      <c r="AT5400">
        <v>0</v>
      </c>
      <c r="AU5400">
        <v>0</v>
      </c>
      <c r="AV5400">
        <v>0</v>
      </c>
      <c r="AW5400">
        <v>0</v>
      </c>
      <c r="AX5400">
        <v>3</v>
      </c>
      <c r="AY5400">
        <v>4</v>
      </c>
      <c r="AZ5400">
        <v>0</v>
      </c>
      <c r="BA5400">
        <v>3</v>
      </c>
      <c r="BB5400">
        <v>0</v>
      </c>
      <c r="BC5400">
        <v>5</v>
      </c>
      <c r="BD5400">
        <v>0</v>
      </c>
      <c r="BE5400">
        <v>0</v>
      </c>
      <c r="BF5400">
        <v>0</v>
      </c>
      <c r="BG5400">
        <v>0</v>
      </c>
      <c r="BH5400">
        <v>1</v>
      </c>
      <c r="BI5400">
        <v>3</v>
      </c>
      <c r="BJ5400">
        <v>2</v>
      </c>
      <c r="BK5400">
        <v>0</v>
      </c>
      <c r="BL5400">
        <v>0</v>
      </c>
      <c r="BM5400">
        <v>0</v>
      </c>
      <c r="BN5400">
        <v>0</v>
      </c>
      <c r="BO5400">
        <v>1</v>
      </c>
      <c r="BP5400">
        <v>0</v>
      </c>
      <c r="BQ5400">
        <v>0</v>
      </c>
      <c r="BR5400">
        <v>1</v>
      </c>
      <c r="BS5400">
        <v>2</v>
      </c>
      <c r="BT5400">
        <v>31</v>
      </c>
      <c r="BU5400" t="s">
        <v>5154</v>
      </c>
    </row>
    <row r="5401" spans="1:73">
      <c r="A5401" t="s">
        <v>4897</v>
      </c>
      <c r="B5401" t="s">
        <v>4898</v>
      </c>
      <c r="C5401">
        <v>276</v>
      </c>
      <c r="D5401" t="s">
        <v>312</v>
      </c>
      <c r="E5401" t="s">
        <v>2904</v>
      </c>
      <c r="F5401" t="s">
        <v>92</v>
      </c>
      <c r="G5401">
        <v>1</v>
      </c>
      <c r="H5401">
        <v>15</v>
      </c>
      <c r="I5401">
        <v>4</v>
      </c>
      <c r="J5401">
        <v>0</v>
      </c>
      <c r="K5401">
        <v>0</v>
      </c>
      <c r="L5401">
        <v>18</v>
      </c>
      <c r="M5401">
        <v>1</v>
      </c>
      <c r="N5401">
        <v>27</v>
      </c>
      <c r="O5401">
        <v>0</v>
      </c>
      <c r="P5401">
        <v>0</v>
      </c>
      <c r="Q5401">
        <v>4</v>
      </c>
      <c r="R5401">
        <v>2</v>
      </c>
      <c r="S5401">
        <v>51</v>
      </c>
      <c r="T5401">
        <v>12</v>
      </c>
      <c r="U5401">
        <v>0</v>
      </c>
      <c r="V5401">
        <v>7</v>
      </c>
      <c r="W5401">
        <v>5</v>
      </c>
      <c r="X5401">
        <v>0</v>
      </c>
      <c r="Y5401">
        <v>2</v>
      </c>
      <c r="Z5401">
        <v>0</v>
      </c>
      <c r="AA5401">
        <v>0</v>
      </c>
      <c r="AB5401">
        <v>167</v>
      </c>
      <c r="AC5401">
        <v>5</v>
      </c>
      <c r="AD5401">
        <v>0</v>
      </c>
      <c r="AE5401">
        <v>2</v>
      </c>
      <c r="AF5401">
        <v>1</v>
      </c>
      <c r="AG5401">
        <v>0</v>
      </c>
      <c r="AH5401">
        <v>1</v>
      </c>
      <c r="AI5401">
        <v>18</v>
      </c>
      <c r="AJ5401">
        <v>0</v>
      </c>
      <c r="AK5401">
        <v>0</v>
      </c>
      <c r="AL5401">
        <v>7</v>
      </c>
      <c r="AM5401">
        <v>15</v>
      </c>
      <c r="AN5401">
        <v>0</v>
      </c>
      <c r="AO5401">
        <v>10</v>
      </c>
      <c r="AP5401">
        <v>9</v>
      </c>
      <c r="AQ5401">
        <v>3</v>
      </c>
      <c r="AR5401">
        <v>0</v>
      </c>
      <c r="AS5401">
        <v>0</v>
      </c>
      <c r="AT5401">
        <v>0</v>
      </c>
      <c r="AU5401">
        <v>5</v>
      </c>
      <c r="AV5401">
        <v>5</v>
      </c>
      <c r="AW5401">
        <v>4</v>
      </c>
      <c r="AX5401">
        <v>30</v>
      </c>
      <c r="AY5401">
        <v>38</v>
      </c>
      <c r="AZ5401">
        <v>39</v>
      </c>
      <c r="BA5401">
        <v>51</v>
      </c>
      <c r="BB5401">
        <v>7</v>
      </c>
      <c r="BC5401">
        <v>40</v>
      </c>
      <c r="BD5401">
        <v>0</v>
      </c>
      <c r="BE5401">
        <v>0</v>
      </c>
      <c r="BF5401">
        <v>1</v>
      </c>
      <c r="BG5401">
        <v>0</v>
      </c>
      <c r="BH5401">
        <v>0</v>
      </c>
      <c r="BI5401">
        <v>23</v>
      </c>
      <c r="BJ5401">
        <v>14</v>
      </c>
      <c r="BK5401">
        <v>0</v>
      </c>
      <c r="BL5401">
        <v>6</v>
      </c>
      <c r="BM5401">
        <v>0</v>
      </c>
      <c r="BN5401">
        <v>10</v>
      </c>
      <c r="BO5401">
        <v>53</v>
      </c>
      <c r="BP5401">
        <v>18</v>
      </c>
      <c r="BQ5401">
        <v>10</v>
      </c>
      <c r="BR5401">
        <v>2</v>
      </c>
      <c r="BS5401">
        <v>23</v>
      </c>
      <c r="BT5401">
        <v>299</v>
      </c>
      <c r="BU5401" t="s">
        <v>5155</v>
      </c>
    </row>
    <row r="5402" spans="1:73">
      <c r="A5402" t="s">
        <v>4897</v>
      </c>
      <c r="B5402" t="s">
        <v>4898</v>
      </c>
      <c r="C5402">
        <v>277</v>
      </c>
      <c r="D5402" t="s">
        <v>312</v>
      </c>
      <c r="E5402" t="s">
        <v>78</v>
      </c>
      <c r="F5402" t="s">
        <v>77</v>
      </c>
      <c r="G5402">
        <v>1</v>
      </c>
      <c r="H5402">
        <v>1</v>
      </c>
      <c r="I5402">
        <v>0</v>
      </c>
      <c r="J5402">
        <v>0</v>
      </c>
      <c r="K5402">
        <v>0</v>
      </c>
      <c r="L5402">
        <v>1</v>
      </c>
      <c r="M5402">
        <v>0</v>
      </c>
      <c r="N5402">
        <v>1</v>
      </c>
      <c r="O5402">
        <v>0</v>
      </c>
      <c r="P5402">
        <v>0</v>
      </c>
      <c r="Q5402">
        <v>0</v>
      </c>
      <c r="R5402">
        <v>0</v>
      </c>
      <c r="S5402">
        <v>3</v>
      </c>
      <c r="T5402">
        <v>1</v>
      </c>
      <c r="U5402">
        <v>0</v>
      </c>
      <c r="V5402">
        <v>1</v>
      </c>
      <c r="W5402">
        <v>0</v>
      </c>
      <c r="X5402">
        <v>0</v>
      </c>
      <c r="Y5402">
        <v>0</v>
      </c>
      <c r="Z5402">
        <v>0</v>
      </c>
      <c r="AA5402">
        <v>0</v>
      </c>
      <c r="AB5402">
        <v>13</v>
      </c>
      <c r="AC5402">
        <v>1</v>
      </c>
      <c r="AD5402">
        <v>0</v>
      </c>
      <c r="AE5402">
        <v>0</v>
      </c>
      <c r="AF5402">
        <v>0</v>
      </c>
      <c r="AG5402">
        <v>0</v>
      </c>
      <c r="AH5402">
        <v>0</v>
      </c>
      <c r="AI5402">
        <v>1</v>
      </c>
      <c r="AJ5402">
        <v>0</v>
      </c>
      <c r="AK5402">
        <v>0</v>
      </c>
      <c r="AL5402">
        <v>0</v>
      </c>
      <c r="AM5402">
        <v>1</v>
      </c>
      <c r="AN5402">
        <v>0</v>
      </c>
      <c r="AO5402">
        <v>0</v>
      </c>
      <c r="AP5402">
        <v>3</v>
      </c>
      <c r="AQ5402">
        <v>0</v>
      </c>
      <c r="AR5402">
        <v>0</v>
      </c>
      <c r="AS5402">
        <v>0</v>
      </c>
      <c r="AT5402">
        <v>0</v>
      </c>
      <c r="AU5402">
        <v>0</v>
      </c>
      <c r="AV5402">
        <v>0</v>
      </c>
      <c r="AW5402">
        <v>0</v>
      </c>
      <c r="AX5402">
        <v>3</v>
      </c>
      <c r="AY5402">
        <v>5</v>
      </c>
      <c r="AZ5402">
        <v>0</v>
      </c>
      <c r="BA5402">
        <v>4</v>
      </c>
      <c r="BB5402">
        <v>0</v>
      </c>
      <c r="BC5402">
        <v>6</v>
      </c>
      <c r="BD5402">
        <v>0</v>
      </c>
      <c r="BE5402">
        <v>0</v>
      </c>
      <c r="BF5402">
        <v>0</v>
      </c>
      <c r="BG5402">
        <v>0</v>
      </c>
      <c r="BH5402">
        <v>1</v>
      </c>
      <c r="BI5402">
        <v>3</v>
      </c>
      <c r="BJ5402">
        <v>2</v>
      </c>
      <c r="BK5402">
        <v>0</v>
      </c>
      <c r="BL5402">
        <v>0</v>
      </c>
      <c r="BM5402">
        <v>0</v>
      </c>
      <c r="BN5402">
        <v>0</v>
      </c>
      <c r="BO5402">
        <v>1</v>
      </c>
      <c r="BP5402">
        <v>0</v>
      </c>
      <c r="BQ5402">
        <v>0</v>
      </c>
      <c r="BR5402">
        <v>1</v>
      </c>
      <c r="BS5402">
        <v>2</v>
      </c>
      <c r="BT5402">
        <v>35</v>
      </c>
      <c r="BU5402" t="s">
        <v>5156</v>
      </c>
    </row>
    <row r="5403" spans="1:73">
      <c r="A5403" t="s">
        <v>4897</v>
      </c>
      <c r="B5403" t="s">
        <v>4898</v>
      </c>
      <c r="C5403">
        <v>278</v>
      </c>
      <c r="D5403" t="s">
        <v>312</v>
      </c>
      <c r="E5403" t="s">
        <v>4923</v>
      </c>
      <c r="F5403" t="s">
        <v>101</v>
      </c>
      <c r="G5403">
        <v>5</v>
      </c>
      <c r="H5403">
        <v>9</v>
      </c>
      <c r="I5403">
        <v>9</v>
      </c>
      <c r="J5403">
        <v>0</v>
      </c>
      <c r="K5403">
        <v>0</v>
      </c>
      <c r="L5403">
        <v>25</v>
      </c>
      <c r="M5403">
        <v>0</v>
      </c>
      <c r="N5403">
        <v>58</v>
      </c>
      <c r="O5403">
        <v>0</v>
      </c>
      <c r="P5403">
        <v>0</v>
      </c>
      <c r="Q5403">
        <v>10</v>
      </c>
      <c r="R5403">
        <v>8</v>
      </c>
      <c r="S5403">
        <v>76</v>
      </c>
      <c r="T5403">
        <v>23</v>
      </c>
      <c r="U5403">
        <v>0</v>
      </c>
      <c r="V5403">
        <v>8</v>
      </c>
      <c r="W5403">
        <v>15</v>
      </c>
      <c r="X5403">
        <v>0</v>
      </c>
      <c r="Y5403">
        <v>0</v>
      </c>
      <c r="Z5403">
        <v>0</v>
      </c>
      <c r="AA5403">
        <v>0</v>
      </c>
      <c r="AB5403">
        <v>248</v>
      </c>
      <c r="AC5403">
        <v>12</v>
      </c>
      <c r="AD5403">
        <v>0</v>
      </c>
      <c r="AE5403">
        <v>0</v>
      </c>
      <c r="AF5403">
        <v>0</v>
      </c>
      <c r="AG5403">
        <v>0</v>
      </c>
      <c r="AH5403">
        <v>0</v>
      </c>
      <c r="AI5403">
        <v>24</v>
      </c>
      <c r="AJ5403">
        <v>0</v>
      </c>
      <c r="AK5403">
        <v>0</v>
      </c>
      <c r="AL5403">
        <v>4</v>
      </c>
      <c r="AM5403">
        <v>29</v>
      </c>
      <c r="AN5403">
        <v>0</v>
      </c>
      <c r="AO5403">
        <v>1</v>
      </c>
      <c r="AP5403">
        <v>5</v>
      </c>
      <c r="AQ5403">
        <v>9</v>
      </c>
      <c r="AR5403">
        <v>3</v>
      </c>
      <c r="AS5403">
        <v>1</v>
      </c>
      <c r="AT5403">
        <v>1</v>
      </c>
      <c r="AU5403">
        <v>5</v>
      </c>
      <c r="AV5403">
        <v>4</v>
      </c>
      <c r="AW5403">
        <v>5</v>
      </c>
      <c r="AX5403">
        <v>17</v>
      </c>
      <c r="AY5403">
        <v>53</v>
      </c>
      <c r="AZ5403">
        <v>53</v>
      </c>
      <c r="BA5403">
        <v>48</v>
      </c>
      <c r="BB5403">
        <v>16</v>
      </c>
      <c r="BC5403">
        <v>65</v>
      </c>
      <c r="BD5403">
        <v>0</v>
      </c>
      <c r="BE5403">
        <v>1</v>
      </c>
      <c r="BF5403">
        <v>4</v>
      </c>
      <c r="BG5403">
        <v>0</v>
      </c>
      <c r="BH5403">
        <v>0</v>
      </c>
      <c r="BI5403">
        <v>17</v>
      </c>
      <c r="BJ5403">
        <v>32</v>
      </c>
      <c r="BK5403">
        <v>0</v>
      </c>
      <c r="BL5403">
        <v>13</v>
      </c>
      <c r="BM5403">
        <v>3</v>
      </c>
      <c r="BN5403">
        <v>21</v>
      </c>
      <c r="BO5403">
        <v>77</v>
      </c>
      <c r="BP5403">
        <v>5</v>
      </c>
      <c r="BQ5403">
        <v>1</v>
      </c>
      <c r="BR5403">
        <v>8</v>
      </c>
      <c r="BS5403">
        <v>23</v>
      </c>
      <c r="BT5403">
        <v>402</v>
      </c>
      <c r="BU5403" t="s">
        <v>5157</v>
      </c>
    </row>
    <row r="5404" spans="1:73">
      <c r="A5404" t="s">
        <v>4897</v>
      </c>
      <c r="B5404" t="s">
        <v>4898</v>
      </c>
      <c r="C5404">
        <v>279</v>
      </c>
      <c r="D5404" t="s">
        <v>312</v>
      </c>
      <c r="E5404" t="s">
        <v>78</v>
      </c>
      <c r="F5404" t="s">
        <v>77</v>
      </c>
      <c r="G5404">
        <v>2</v>
      </c>
      <c r="H5404">
        <v>1</v>
      </c>
      <c r="I5404">
        <v>2</v>
      </c>
      <c r="J5404">
        <v>0</v>
      </c>
      <c r="K5404">
        <v>0</v>
      </c>
      <c r="L5404">
        <v>2</v>
      </c>
      <c r="M5404">
        <v>0</v>
      </c>
      <c r="N5404">
        <v>1</v>
      </c>
      <c r="O5404">
        <v>0</v>
      </c>
      <c r="P5404">
        <v>0</v>
      </c>
      <c r="Q5404">
        <v>0</v>
      </c>
      <c r="R5404">
        <v>0</v>
      </c>
      <c r="S5404">
        <v>2</v>
      </c>
      <c r="T5404">
        <v>1</v>
      </c>
      <c r="U5404">
        <v>0</v>
      </c>
      <c r="V5404">
        <v>1</v>
      </c>
      <c r="W5404">
        <v>0</v>
      </c>
      <c r="X5404">
        <v>0</v>
      </c>
      <c r="Y5404">
        <v>0</v>
      </c>
      <c r="Z5404">
        <v>0</v>
      </c>
      <c r="AA5404">
        <v>0</v>
      </c>
      <c r="AB5404">
        <v>13</v>
      </c>
      <c r="AC5404">
        <v>1</v>
      </c>
      <c r="AD5404">
        <v>0</v>
      </c>
      <c r="AE5404">
        <v>0</v>
      </c>
      <c r="AF5404">
        <v>0</v>
      </c>
      <c r="AG5404">
        <v>0</v>
      </c>
      <c r="AH5404">
        <v>0</v>
      </c>
      <c r="AI5404">
        <v>1</v>
      </c>
      <c r="AJ5404">
        <v>0</v>
      </c>
      <c r="AK5404">
        <v>0</v>
      </c>
      <c r="AL5404">
        <v>0</v>
      </c>
      <c r="AM5404">
        <v>0</v>
      </c>
      <c r="AN5404">
        <v>0</v>
      </c>
      <c r="AO5404">
        <v>0</v>
      </c>
      <c r="AP5404">
        <v>3</v>
      </c>
      <c r="AQ5404">
        <v>0</v>
      </c>
      <c r="AR5404">
        <v>0</v>
      </c>
      <c r="AS5404">
        <v>0</v>
      </c>
      <c r="AT5404">
        <v>0</v>
      </c>
      <c r="AU5404">
        <v>0</v>
      </c>
      <c r="AV5404">
        <v>0</v>
      </c>
      <c r="AW5404">
        <v>2</v>
      </c>
      <c r="AX5404">
        <v>2</v>
      </c>
      <c r="AY5404">
        <v>6</v>
      </c>
      <c r="AZ5404">
        <v>1</v>
      </c>
      <c r="BA5404">
        <v>2</v>
      </c>
      <c r="BB5404">
        <v>0</v>
      </c>
      <c r="BC5404">
        <v>6</v>
      </c>
      <c r="BD5404">
        <v>0</v>
      </c>
      <c r="BE5404">
        <v>0</v>
      </c>
      <c r="BF5404">
        <v>0</v>
      </c>
      <c r="BG5404">
        <v>0</v>
      </c>
      <c r="BH5404">
        <v>1</v>
      </c>
      <c r="BI5404">
        <v>2</v>
      </c>
      <c r="BJ5404">
        <v>3</v>
      </c>
      <c r="BK5404">
        <v>0</v>
      </c>
      <c r="BL5404">
        <v>0</v>
      </c>
      <c r="BM5404">
        <v>0</v>
      </c>
      <c r="BN5404">
        <v>0</v>
      </c>
      <c r="BO5404">
        <v>2</v>
      </c>
      <c r="BP5404">
        <v>0</v>
      </c>
      <c r="BQ5404">
        <v>0</v>
      </c>
      <c r="BR5404">
        <v>1</v>
      </c>
      <c r="BS5404">
        <v>2</v>
      </c>
      <c r="BT5404">
        <v>34</v>
      </c>
      <c r="BU5404" t="s">
        <v>5158</v>
      </c>
    </row>
    <row r="5405" spans="1:73">
      <c r="A5405" t="s">
        <v>4897</v>
      </c>
      <c r="B5405" t="s">
        <v>4898</v>
      </c>
      <c r="C5405">
        <v>280</v>
      </c>
      <c r="D5405" t="s">
        <v>312</v>
      </c>
      <c r="E5405" t="s">
        <v>4918</v>
      </c>
      <c r="F5405" t="s">
        <v>92</v>
      </c>
      <c r="G5405">
        <v>0</v>
      </c>
      <c r="H5405">
        <v>25</v>
      </c>
      <c r="I5405">
        <v>12</v>
      </c>
      <c r="J5405">
        <v>0</v>
      </c>
      <c r="K5405">
        <v>0</v>
      </c>
      <c r="L5405">
        <v>24</v>
      </c>
      <c r="M5405">
        <v>0</v>
      </c>
      <c r="N5405">
        <v>45</v>
      </c>
      <c r="O5405">
        <v>0</v>
      </c>
      <c r="P5405">
        <v>0</v>
      </c>
      <c r="Q5405">
        <v>5</v>
      </c>
      <c r="R5405">
        <v>3</v>
      </c>
      <c r="S5405">
        <v>65</v>
      </c>
      <c r="T5405">
        <v>18</v>
      </c>
      <c r="U5405">
        <v>0</v>
      </c>
      <c r="V5405">
        <v>6</v>
      </c>
      <c r="W5405">
        <v>13</v>
      </c>
      <c r="X5405">
        <v>0</v>
      </c>
      <c r="Y5405">
        <v>0</v>
      </c>
      <c r="Z5405">
        <v>0</v>
      </c>
      <c r="AA5405">
        <v>0</v>
      </c>
      <c r="AB5405">
        <v>233</v>
      </c>
      <c r="AC5405">
        <v>6</v>
      </c>
      <c r="AD5405">
        <v>0</v>
      </c>
      <c r="AE5405">
        <v>2</v>
      </c>
      <c r="AF5405">
        <v>1</v>
      </c>
      <c r="AG5405">
        <v>0</v>
      </c>
      <c r="AH5405">
        <v>6</v>
      </c>
      <c r="AI5405">
        <v>18</v>
      </c>
      <c r="AJ5405">
        <v>0</v>
      </c>
      <c r="AK5405">
        <v>1</v>
      </c>
      <c r="AL5405">
        <v>12</v>
      </c>
      <c r="AM5405">
        <v>26</v>
      </c>
      <c r="AN5405">
        <v>0</v>
      </c>
      <c r="AO5405">
        <v>7</v>
      </c>
      <c r="AP5405">
        <v>11</v>
      </c>
      <c r="AQ5405">
        <v>8</v>
      </c>
      <c r="AR5405">
        <v>1</v>
      </c>
      <c r="AS5405">
        <v>0</v>
      </c>
      <c r="AT5405">
        <v>3</v>
      </c>
      <c r="AU5405">
        <v>8</v>
      </c>
      <c r="AV5405">
        <v>3</v>
      </c>
      <c r="AW5405">
        <v>9</v>
      </c>
      <c r="AX5405">
        <v>21</v>
      </c>
      <c r="AY5405">
        <v>45</v>
      </c>
      <c r="AZ5405">
        <v>45</v>
      </c>
      <c r="BA5405">
        <v>57</v>
      </c>
      <c r="BB5405">
        <v>6</v>
      </c>
      <c r="BC5405">
        <v>40</v>
      </c>
      <c r="BD5405">
        <v>0</v>
      </c>
      <c r="BE5405">
        <v>1</v>
      </c>
      <c r="BF5405">
        <v>1</v>
      </c>
      <c r="BG5405">
        <v>0</v>
      </c>
      <c r="BH5405">
        <v>0</v>
      </c>
      <c r="BI5405">
        <v>24</v>
      </c>
      <c r="BJ5405">
        <v>18</v>
      </c>
      <c r="BK5405">
        <v>0</v>
      </c>
      <c r="BL5405">
        <v>4</v>
      </c>
      <c r="BM5405">
        <v>0</v>
      </c>
      <c r="BN5405">
        <v>7</v>
      </c>
      <c r="BO5405">
        <v>65</v>
      </c>
      <c r="BP5405">
        <v>9</v>
      </c>
      <c r="BQ5405">
        <v>6</v>
      </c>
      <c r="BR5405">
        <v>1</v>
      </c>
      <c r="BS5405">
        <v>26</v>
      </c>
      <c r="BT5405">
        <v>375</v>
      </c>
      <c r="BU5405" t="s">
        <v>5159</v>
      </c>
    </row>
    <row r="5406" spans="1:73">
      <c r="A5406" t="s">
        <v>4897</v>
      </c>
      <c r="B5406" t="s">
        <v>4898</v>
      </c>
      <c r="C5406">
        <v>281</v>
      </c>
      <c r="D5406" t="s">
        <v>312</v>
      </c>
      <c r="E5406" t="s">
        <v>78</v>
      </c>
      <c r="F5406" t="s">
        <v>77</v>
      </c>
      <c r="G5406">
        <v>3</v>
      </c>
      <c r="H5406">
        <v>4</v>
      </c>
      <c r="I5406">
        <v>1</v>
      </c>
      <c r="J5406">
        <v>0</v>
      </c>
      <c r="K5406">
        <v>0</v>
      </c>
      <c r="L5406">
        <v>8</v>
      </c>
      <c r="M5406">
        <v>0</v>
      </c>
      <c r="N5406">
        <v>7</v>
      </c>
      <c r="O5406">
        <v>0</v>
      </c>
      <c r="P5406">
        <v>0</v>
      </c>
      <c r="Q5406">
        <v>0</v>
      </c>
      <c r="R5406">
        <v>0</v>
      </c>
      <c r="S5406">
        <v>24</v>
      </c>
      <c r="T5406">
        <v>6</v>
      </c>
      <c r="U5406">
        <v>0</v>
      </c>
      <c r="V5406">
        <v>4</v>
      </c>
      <c r="W5406">
        <v>2</v>
      </c>
      <c r="X5406">
        <v>0</v>
      </c>
      <c r="Y5406">
        <v>4</v>
      </c>
      <c r="Z5406">
        <v>0</v>
      </c>
      <c r="AA5406">
        <v>0</v>
      </c>
      <c r="AB5406">
        <v>68</v>
      </c>
      <c r="AC5406">
        <v>2</v>
      </c>
      <c r="AD5406">
        <v>0</v>
      </c>
      <c r="AE5406">
        <v>0</v>
      </c>
      <c r="AF5406">
        <v>0</v>
      </c>
      <c r="AG5406">
        <v>0</v>
      </c>
      <c r="AH5406">
        <v>0</v>
      </c>
      <c r="AI5406">
        <v>8</v>
      </c>
      <c r="AJ5406">
        <v>0</v>
      </c>
      <c r="AK5406">
        <v>0</v>
      </c>
      <c r="AL5406">
        <v>7</v>
      </c>
      <c r="AM5406">
        <v>9</v>
      </c>
      <c r="AN5406">
        <v>0</v>
      </c>
      <c r="AO5406">
        <v>0</v>
      </c>
      <c r="AP5406">
        <v>5</v>
      </c>
      <c r="AQ5406">
        <v>0</v>
      </c>
      <c r="AR5406">
        <v>0</v>
      </c>
      <c r="AS5406">
        <v>0</v>
      </c>
      <c r="AT5406">
        <v>1</v>
      </c>
      <c r="AU5406">
        <v>1</v>
      </c>
      <c r="AV5406">
        <v>4</v>
      </c>
      <c r="AW5406">
        <v>1</v>
      </c>
      <c r="AX5406">
        <v>13</v>
      </c>
      <c r="AY5406">
        <v>15</v>
      </c>
      <c r="AZ5406">
        <v>14</v>
      </c>
      <c r="BA5406">
        <v>22</v>
      </c>
      <c r="BB5406">
        <v>0</v>
      </c>
      <c r="BC5406">
        <v>21</v>
      </c>
      <c r="BD5406">
        <v>0</v>
      </c>
      <c r="BE5406">
        <v>0</v>
      </c>
      <c r="BF5406">
        <v>0</v>
      </c>
      <c r="BG5406">
        <v>0</v>
      </c>
      <c r="BH5406">
        <v>0</v>
      </c>
      <c r="BI5406">
        <v>15</v>
      </c>
      <c r="BJ5406">
        <v>7</v>
      </c>
      <c r="BK5406">
        <v>0</v>
      </c>
      <c r="BL5406">
        <v>3</v>
      </c>
      <c r="BM5406">
        <v>0</v>
      </c>
      <c r="BN5406">
        <v>2</v>
      </c>
      <c r="BO5406">
        <v>17</v>
      </c>
      <c r="BP5406">
        <v>5</v>
      </c>
      <c r="BQ5406">
        <v>0</v>
      </c>
      <c r="BR5406">
        <v>8</v>
      </c>
      <c r="BS5406">
        <v>8</v>
      </c>
      <c r="BT5406">
        <v>127</v>
      </c>
      <c r="BU5406" t="s">
        <v>5160</v>
      </c>
    </row>
    <row r="5407" spans="1:73">
      <c r="A5407" t="s">
        <v>4897</v>
      </c>
      <c r="B5407" t="s">
        <v>4898</v>
      </c>
      <c r="C5407">
        <v>282</v>
      </c>
      <c r="D5407" t="s">
        <v>331</v>
      </c>
      <c r="E5407" t="s">
        <v>78</v>
      </c>
      <c r="F5407" t="s">
        <v>77</v>
      </c>
      <c r="G5407">
        <v>6</v>
      </c>
      <c r="H5407">
        <v>16</v>
      </c>
      <c r="I5407">
        <v>19</v>
      </c>
      <c r="J5407">
        <v>0</v>
      </c>
      <c r="K5407">
        <v>0</v>
      </c>
      <c r="L5407">
        <v>44</v>
      </c>
      <c r="M5407">
        <v>0</v>
      </c>
      <c r="N5407">
        <v>50</v>
      </c>
      <c r="O5407">
        <v>2</v>
      </c>
      <c r="P5407">
        <v>0</v>
      </c>
      <c r="Q5407">
        <v>1</v>
      </c>
      <c r="R5407">
        <v>5</v>
      </c>
      <c r="S5407">
        <v>67</v>
      </c>
      <c r="T5407">
        <v>34</v>
      </c>
      <c r="U5407">
        <v>0</v>
      </c>
      <c r="V5407">
        <v>10</v>
      </c>
      <c r="W5407">
        <v>7</v>
      </c>
      <c r="X5407">
        <v>0</v>
      </c>
      <c r="Y5407">
        <v>0</v>
      </c>
      <c r="Z5407">
        <v>0</v>
      </c>
      <c r="AA5407">
        <v>0</v>
      </c>
      <c r="AB5407">
        <v>333</v>
      </c>
      <c r="AC5407">
        <v>8</v>
      </c>
      <c r="AD5407">
        <v>2</v>
      </c>
      <c r="AE5407">
        <v>3</v>
      </c>
      <c r="AF5407">
        <v>0</v>
      </c>
      <c r="AG5407">
        <v>0</v>
      </c>
      <c r="AH5407">
        <v>0</v>
      </c>
      <c r="AI5407">
        <v>30</v>
      </c>
      <c r="AJ5407">
        <v>0</v>
      </c>
      <c r="AK5407">
        <v>0</v>
      </c>
      <c r="AL5407">
        <v>1</v>
      </c>
      <c r="AM5407">
        <v>33</v>
      </c>
      <c r="AN5407">
        <v>0</v>
      </c>
      <c r="AO5407">
        <v>0</v>
      </c>
      <c r="AP5407">
        <v>14</v>
      </c>
      <c r="AQ5407">
        <v>2</v>
      </c>
      <c r="AR5407">
        <v>0</v>
      </c>
      <c r="AS5407">
        <v>1</v>
      </c>
      <c r="AT5407">
        <v>5</v>
      </c>
      <c r="AU5407">
        <v>16</v>
      </c>
      <c r="AV5407">
        <v>6</v>
      </c>
      <c r="AW5407">
        <v>19</v>
      </c>
      <c r="AX5407">
        <v>47</v>
      </c>
      <c r="AY5407">
        <v>87</v>
      </c>
      <c r="AZ5407">
        <v>50</v>
      </c>
      <c r="BA5407">
        <v>83</v>
      </c>
      <c r="BB5407">
        <v>15</v>
      </c>
      <c r="BC5407">
        <v>71</v>
      </c>
      <c r="BD5407">
        <v>2</v>
      </c>
      <c r="BE5407">
        <v>0</v>
      </c>
      <c r="BF5407">
        <v>2</v>
      </c>
      <c r="BG5407">
        <v>0</v>
      </c>
      <c r="BH5407">
        <v>5</v>
      </c>
      <c r="BI5407">
        <v>67</v>
      </c>
      <c r="BJ5407">
        <v>31</v>
      </c>
      <c r="BK5407">
        <v>0</v>
      </c>
      <c r="BL5407">
        <v>6</v>
      </c>
      <c r="BM5407">
        <v>1</v>
      </c>
      <c r="BN5407">
        <v>16</v>
      </c>
      <c r="BO5407">
        <v>81</v>
      </c>
      <c r="BP5407">
        <v>19</v>
      </c>
      <c r="BQ5407">
        <v>0</v>
      </c>
      <c r="BR5407">
        <v>17</v>
      </c>
      <c r="BS5407">
        <v>41</v>
      </c>
      <c r="BT5407">
        <v>573</v>
      </c>
      <c r="BU5407" t="s">
        <v>5161</v>
      </c>
    </row>
    <row r="5408" spans="1:73">
      <c r="A5408" t="s">
        <v>5162</v>
      </c>
      <c r="B5408" t="s">
        <v>5163</v>
      </c>
      <c r="C5408">
        <v>0</v>
      </c>
      <c r="D5408" t="s">
        <v>75</v>
      </c>
      <c r="E5408" t="s">
        <v>76</v>
      </c>
      <c r="F5408" t="s">
        <v>77</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0</v>
      </c>
      <c r="AP5408">
        <v>0</v>
      </c>
      <c r="AQ5408">
        <v>0</v>
      </c>
      <c r="AR5408">
        <v>0</v>
      </c>
      <c r="AS5408">
        <v>0</v>
      </c>
      <c r="AT5408">
        <v>0</v>
      </c>
      <c r="AU5408">
        <v>0</v>
      </c>
      <c r="AV5408">
        <v>0</v>
      </c>
      <c r="AW5408">
        <v>0</v>
      </c>
      <c r="AX5408">
        <v>0</v>
      </c>
      <c r="AY5408">
        <v>0</v>
      </c>
      <c r="AZ5408">
        <v>0</v>
      </c>
      <c r="BA5408">
        <v>0</v>
      </c>
      <c r="BB5408">
        <v>0</v>
      </c>
      <c r="BC5408">
        <v>0</v>
      </c>
      <c r="BD5408">
        <v>0</v>
      </c>
      <c r="BE5408">
        <v>0</v>
      </c>
      <c r="BF5408">
        <v>0</v>
      </c>
      <c r="BG5408">
        <v>0</v>
      </c>
      <c r="BH5408">
        <v>0</v>
      </c>
      <c r="BI5408">
        <v>0</v>
      </c>
      <c r="BJ5408">
        <v>0</v>
      </c>
      <c r="BK5408">
        <v>0</v>
      </c>
      <c r="BL5408">
        <v>0</v>
      </c>
      <c r="BM5408">
        <v>0</v>
      </c>
      <c r="BN5408">
        <v>0</v>
      </c>
      <c r="BO5408">
        <v>0</v>
      </c>
      <c r="BP5408">
        <v>0</v>
      </c>
      <c r="BQ5408">
        <v>0</v>
      </c>
      <c r="BR5408">
        <v>0</v>
      </c>
      <c r="BS5408">
        <v>2</v>
      </c>
      <c r="BT5408">
        <v>11</v>
      </c>
      <c r="BU5408" t="s">
        <v>5164</v>
      </c>
    </row>
    <row r="5409" spans="1:73">
      <c r="A5409" t="s">
        <v>5162</v>
      </c>
      <c r="B5409" t="s">
        <v>5163</v>
      </c>
      <c r="C5409">
        <v>1</v>
      </c>
      <c r="D5409" t="s">
        <v>75</v>
      </c>
      <c r="E5409" t="s">
        <v>5165</v>
      </c>
      <c r="F5409" t="s">
        <v>77</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c r="AH5409">
        <v>0</v>
      </c>
      <c r="AI5409">
        <v>0</v>
      </c>
      <c r="AJ5409">
        <v>0</v>
      </c>
      <c r="AK5409">
        <v>0</v>
      </c>
      <c r="AL5409">
        <v>0</v>
      </c>
      <c r="AM5409">
        <v>0</v>
      </c>
      <c r="AN5409">
        <v>0</v>
      </c>
      <c r="AO5409">
        <v>0</v>
      </c>
      <c r="AP5409">
        <v>0</v>
      </c>
      <c r="AQ5409">
        <v>0</v>
      </c>
      <c r="AR5409">
        <v>0</v>
      </c>
      <c r="AS5409">
        <v>0</v>
      </c>
      <c r="AT5409">
        <v>0</v>
      </c>
      <c r="AU5409">
        <v>0</v>
      </c>
      <c r="AV5409">
        <v>0</v>
      </c>
      <c r="AW5409">
        <v>0</v>
      </c>
      <c r="AX5409">
        <v>0</v>
      </c>
      <c r="AY5409">
        <v>0</v>
      </c>
      <c r="AZ5409">
        <v>0</v>
      </c>
      <c r="BA5409">
        <v>0</v>
      </c>
      <c r="BB5409">
        <v>0</v>
      </c>
      <c r="BC5409">
        <v>0</v>
      </c>
      <c r="BD5409">
        <v>0</v>
      </c>
      <c r="BE5409">
        <v>0</v>
      </c>
      <c r="BF5409">
        <v>0</v>
      </c>
      <c r="BG5409">
        <v>0</v>
      </c>
      <c r="BH5409">
        <v>0</v>
      </c>
      <c r="BI5409">
        <v>0</v>
      </c>
      <c r="BJ5409">
        <v>0</v>
      </c>
      <c r="BK5409">
        <v>0</v>
      </c>
      <c r="BL5409">
        <v>0</v>
      </c>
      <c r="BM5409">
        <v>0</v>
      </c>
      <c r="BN5409">
        <v>0</v>
      </c>
      <c r="BO5409">
        <v>0</v>
      </c>
      <c r="BP5409">
        <v>0</v>
      </c>
      <c r="BQ5409">
        <v>0</v>
      </c>
      <c r="BR5409">
        <v>0</v>
      </c>
      <c r="BS5409">
        <v>1</v>
      </c>
      <c r="BT5409">
        <v>1</v>
      </c>
    </row>
    <row r="5410" spans="1:73">
      <c r="A5410" t="s">
        <v>5162</v>
      </c>
      <c r="B5410" t="s">
        <v>5163</v>
      </c>
      <c r="C5410">
        <v>2</v>
      </c>
      <c r="D5410" t="s">
        <v>75</v>
      </c>
      <c r="E5410" t="s">
        <v>78</v>
      </c>
      <c r="F5410" t="s">
        <v>77</v>
      </c>
      <c r="G5410">
        <v>0</v>
      </c>
      <c r="H5410">
        <v>1</v>
      </c>
      <c r="I5410">
        <v>0</v>
      </c>
      <c r="J5410">
        <v>0</v>
      </c>
      <c r="K5410">
        <v>0</v>
      </c>
      <c r="L5410">
        <v>2</v>
      </c>
      <c r="M5410">
        <v>0</v>
      </c>
      <c r="N5410">
        <v>1</v>
      </c>
      <c r="O5410">
        <v>0</v>
      </c>
      <c r="P5410">
        <v>0</v>
      </c>
      <c r="Q5410">
        <v>1</v>
      </c>
      <c r="R5410">
        <v>1</v>
      </c>
      <c r="S5410">
        <v>5</v>
      </c>
      <c r="T5410">
        <v>0</v>
      </c>
      <c r="U5410">
        <v>0</v>
      </c>
      <c r="V5410">
        <v>0</v>
      </c>
      <c r="W5410">
        <v>0</v>
      </c>
      <c r="X5410">
        <v>0</v>
      </c>
      <c r="Y5410">
        <v>0</v>
      </c>
      <c r="Z5410">
        <v>0</v>
      </c>
      <c r="AA5410">
        <v>0</v>
      </c>
      <c r="AB5410">
        <v>15</v>
      </c>
      <c r="AC5410">
        <v>0</v>
      </c>
      <c r="AD5410">
        <v>0</v>
      </c>
      <c r="AE5410">
        <v>0</v>
      </c>
      <c r="AF5410">
        <v>0</v>
      </c>
      <c r="AG5410">
        <v>0</v>
      </c>
      <c r="AH5410">
        <v>0</v>
      </c>
      <c r="AI5410">
        <v>2</v>
      </c>
      <c r="AJ5410">
        <v>0</v>
      </c>
      <c r="AK5410">
        <v>0</v>
      </c>
      <c r="AL5410">
        <v>0</v>
      </c>
      <c r="AM5410">
        <v>3</v>
      </c>
      <c r="AN5410">
        <v>0</v>
      </c>
      <c r="AO5410">
        <v>0</v>
      </c>
      <c r="AP5410">
        <v>0</v>
      </c>
      <c r="AQ5410">
        <v>0</v>
      </c>
      <c r="AR5410">
        <v>0</v>
      </c>
      <c r="AS5410">
        <v>0</v>
      </c>
      <c r="AT5410">
        <v>0</v>
      </c>
      <c r="AU5410">
        <v>0</v>
      </c>
      <c r="AV5410">
        <v>0</v>
      </c>
      <c r="AW5410">
        <v>0</v>
      </c>
      <c r="AX5410">
        <v>2</v>
      </c>
      <c r="AY5410">
        <v>4</v>
      </c>
      <c r="AZ5410">
        <v>2</v>
      </c>
      <c r="BA5410">
        <v>5</v>
      </c>
      <c r="BB5410">
        <v>1</v>
      </c>
      <c r="BC5410">
        <v>5</v>
      </c>
      <c r="BD5410">
        <v>0</v>
      </c>
      <c r="BE5410">
        <v>0</v>
      </c>
      <c r="BF5410">
        <v>0</v>
      </c>
      <c r="BG5410">
        <v>0</v>
      </c>
      <c r="BH5410">
        <v>0</v>
      </c>
      <c r="BI5410">
        <v>2</v>
      </c>
      <c r="BJ5410">
        <v>1</v>
      </c>
      <c r="BK5410">
        <v>0</v>
      </c>
      <c r="BL5410">
        <v>0</v>
      </c>
      <c r="BM5410">
        <v>0</v>
      </c>
      <c r="BN5410">
        <v>4</v>
      </c>
      <c r="BO5410">
        <v>2</v>
      </c>
      <c r="BP5410">
        <v>2</v>
      </c>
      <c r="BQ5410">
        <v>0</v>
      </c>
      <c r="BR5410">
        <v>0</v>
      </c>
      <c r="BS5410">
        <v>1</v>
      </c>
      <c r="BT5410">
        <v>30</v>
      </c>
      <c r="BU5410" t="s">
        <v>5166</v>
      </c>
    </row>
    <row r="5411" spans="1:73">
      <c r="A5411" t="s">
        <v>5162</v>
      </c>
      <c r="B5411" t="s">
        <v>5163</v>
      </c>
      <c r="C5411">
        <v>3</v>
      </c>
      <c r="D5411" t="s">
        <v>75</v>
      </c>
      <c r="E5411" t="s">
        <v>80</v>
      </c>
      <c r="F5411" t="s">
        <v>77</v>
      </c>
      <c r="G5411">
        <v>1</v>
      </c>
      <c r="H5411">
        <v>19</v>
      </c>
      <c r="I5411">
        <v>12</v>
      </c>
      <c r="J5411">
        <v>0</v>
      </c>
      <c r="K5411">
        <v>0</v>
      </c>
      <c r="L5411">
        <v>29</v>
      </c>
      <c r="M5411">
        <v>0</v>
      </c>
      <c r="N5411">
        <v>40</v>
      </c>
      <c r="O5411">
        <v>2</v>
      </c>
      <c r="P5411">
        <v>0</v>
      </c>
      <c r="Q5411">
        <v>1</v>
      </c>
      <c r="R5411">
        <v>7</v>
      </c>
      <c r="S5411">
        <v>83</v>
      </c>
      <c r="T5411">
        <v>26</v>
      </c>
      <c r="U5411">
        <v>0</v>
      </c>
      <c r="V5411">
        <v>7</v>
      </c>
      <c r="W5411">
        <v>12</v>
      </c>
      <c r="X5411">
        <v>0</v>
      </c>
      <c r="Y5411">
        <v>0</v>
      </c>
      <c r="Z5411">
        <v>1</v>
      </c>
      <c r="AA5411">
        <v>0</v>
      </c>
      <c r="AB5411">
        <v>299</v>
      </c>
      <c r="AC5411">
        <v>6</v>
      </c>
      <c r="AD5411">
        <v>2</v>
      </c>
      <c r="AE5411">
        <v>2</v>
      </c>
      <c r="AF5411">
        <v>2</v>
      </c>
      <c r="AG5411">
        <v>0</v>
      </c>
      <c r="AH5411">
        <v>6</v>
      </c>
      <c r="AI5411">
        <v>24</v>
      </c>
      <c r="AJ5411">
        <v>0</v>
      </c>
      <c r="AK5411">
        <v>0</v>
      </c>
      <c r="AL5411">
        <v>8</v>
      </c>
      <c r="AM5411">
        <v>28</v>
      </c>
      <c r="AN5411">
        <v>4</v>
      </c>
      <c r="AO5411">
        <v>17</v>
      </c>
      <c r="AP5411">
        <v>5</v>
      </c>
      <c r="AQ5411">
        <v>10</v>
      </c>
      <c r="AR5411">
        <v>1</v>
      </c>
      <c r="AS5411">
        <v>1</v>
      </c>
      <c r="AT5411">
        <v>1</v>
      </c>
      <c r="AU5411">
        <v>5</v>
      </c>
      <c r="AV5411">
        <v>2</v>
      </c>
      <c r="AW5411">
        <v>11</v>
      </c>
      <c r="AX5411">
        <v>36</v>
      </c>
      <c r="AY5411">
        <v>88</v>
      </c>
      <c r="AZ5411">
        <v>50</v>
      </c>
      <c r="BA5411">
        <v>68</v>
      </c>
      <c r="BB5411">
        <v>20</v>
      </c>
      <c r="BC5411">
        <v>45</v>
      </c>
      <c r="BD5411">
        <v>0</v>
      </c>
      <c r="BE5411">
        <v>0</v>
      </c>
      <c r="BF5411">
        <v>0</v>
      </c>
      <c r="BG5411">
        <v>0</v>
      </c>
      <c r="BH5411">
        <v>0</v>
      </c>
      <c r="BI5411">
        <v>35</v>
      </c>
      <c r="BJ5411">
        <v>28</v>
      </c>
      <c r="BK5411">
        <v>0</v>
      </c>
      <c r="BL5411">
        <v>12</v>
      </c>
      <c r="BM5411">
        <v>7</v>
      </c>
      <c r="BN5411">
        <v>4</v>
      </c>
      <c r="BO5411">
        <v>62</v>
      </c>
      <c r="BP5411">
        <v>9</v>
      </c>
      <c r="BQ5411">
        <v>3</v>
      </c>
      <c r="BR5411">
        <v>8</v>
      </c>
      <c r="BS5411">
        <v>37</v>
      </c>
      <c r="BT5411">
        <v>570</v>
      </c>
      <c r="BU5411" t="s">
        <v>5167</v>
      </c>
    </row>
    <row r="5412" spans="1:73">
      <c r="A5412" t="s">
        <v>5162</v>
      </c>
      <c r="B5412" t="s">
        <v>5163</v>
      </c>
      <c r="C5412">
        <v>4</v>
      </c>
      <c r="D5412" t="s">
        <v>75</v>
      </c>
      <c r="E5412" t="s">
        <v>78</v>
      </c>
      <c r="F5412" t="s">
        <v>77</v>
      </c>
      <c r="G5412">
        <v>0</v>
      </c>
      <c r="H5412">
        <v>5</v>
      </c>
      <c r="I5412">
        <v>2</v>
      </c>
      <c r="J5412">
        <v>0</v>
      </c>
      <c r="K5412">
        <v>0</v>
      </c>
      <c r="L5412">
        <v>13</v>
      </c>
      <c r="M5412">
        <v>1</v>
      </c>
      <c r="N5412">
        <v>27</v>
      </c>
      <c r="O5412">
        <v>2</v>
      </c>
      <c r="P5412">
        <v>1</v>
      </c>
      <c r="Q5412">
        <v>3</v>
      </c>
      <c r="R5412">
        <v>0</v>
      </c>
      <c r="S5412">
        <v>31</v>
      </c>
      <c r="T5412">
        <v>12</v>
      </c>
      <c r="U5412">
        <v>0</v>
      </c>
      <c r="V5412">
        <v>4</v>
      </c>
      <c r="W5412">
        <v>4</v>
      </c>
      <c r="X5412">
        <v>0</v>
      </c>
      <c r="Y5412">
        <v>2</v>
      </c>
      <c r="Z5412">
        <v>1</v>
      </c>
      <c r="AA5412">
        <v>0</v>
      </c>
      <c r="AB5412">
        <v>148</v>
      </c>
      <c r="AC5412">
        <v>4</v>
      </c>
      <c r="AD5412">
        <v>0</v>
      </c>
      <c r="AE5412">
        <v>1</v>
      </c>
      <c r="AF5412">
        <v>0</v>
      </c>
      <c r="AG5412">
        <v>1</v>
      </c>
      <c r="AH5412">
        <v>2</v>
      </c>
      <c r="AI5412">
        <v>13</v>
      </c>
      <c r="AJ5412">
        <v>0</v>
      </c>
      <c r="AK5412">
        <v>0</v>
      </c>
      <c r="AL5412">
        <v>2</v>
      </c>
      <c r="AM5412">
        <v>20</v>
      </c>
      <c r="AN5412">
        <v>0</v>
      </c>
      <c r="AO5412">
        <v>0</v>
      </c>
      <c r="AP5412">
        <v>3</v>
      </c>
      <c r="AQ5412">
        <v>0</v>
      </c>
      <c r="AR5412">
        <v>0</v>
      </c>
      <c r="AS5412">
        <v>0</v>
      </c>
      <c r="AT5412">
        <v>3</v>
      </c>
      <c r="AU5412">
        <v>7</v>
      </c>
      <c r="AV5412">
        <v>3</v>
      </c>
      <c r="AW5412">
        <v>2</v>
      </c>
      <c r="AX5412">
        <v>26</v>
      </c>
      <c r="AY5412">
        <v>30</v>
      </c>
      <c r="AZ5412">
        <v>26</v>
      </c>
      <c r="BA5412">
        <v>47</v>
      </c>
      <c r="BB5412">
        <v>5</v>
      </c>
      <c r="BC5412">
        <v>26</v>
      </c>
      <c r="BD5412">
        <v>0</v>
      </c>
      <c r="BE5412">
        <v>0</v>
      </c>
      <c r="BF5412">
        <v>0</v>
      </c>
      <c r="BG5412">
        <v>0</v>
      </c>
      <c r="BH5412">
        <v>0</v>
      </c>
      <c r="BI5412">
        <v>30</v>
      </c>
      <c r="BJ5412">
        <v>12</v>
      </c>
      <c r="BK5412">
        <v>0</v>
      </c>
      <c r="BL5412">
        <v>4</v>
      </c>
      <c r="BM5412">
        <v>0</v>
      </c>
      <c r="BN5412">
        <v>7</v>
      </c>
      <c r="BO5412">
        <v>38</v>
      </c>
      <c r="BP5412">
        <v>9</v>
      </c>
      <c r="BQ5412">
        <v>0</v>
      </c>
      <c r="BR5412">
        <v>13</v>
      </c>
      <c r="BS5412">
        <v>18</v>
      </c>
      <c r="BT5412">
        <v>245</v>
      </c>
      <c r="BU5412" t="s">
        <v>5168</v>
      </c>
    </row>
    <row r="5413" spans="1:73">
      <c r="A5413" t="s">
        <v>5162</v>
      </c>
      <c r="B5413" t="s">
        <v>5163</v>
      </c>
      <c r="C5413">
        <v>5</v>
      </c>
      <c r="D5413" t="s">
        <v>89</v>
      </c>
      <c r="E5413" t="s">
        <v>78</v>
      </c>
      <c r="F5413" t="s">
        <v>77</v>
      </c>
      <c r="G5413">
        <v>3</v>
      </c>
      <c r="H5413">
        <v>2</v>
      </c>
      <c r="I5413">
        <v>2</v>
      </c>
      <c r="J5413">
        <v>0</v>
      </c>
      <c r="K5413">
        <v>0</v>
      </c>
      <c r="L5413">
        <v>16</v>
      </c>
      <c r="M5413">
        <v>1</v>
      </c>
      <c r="N5413">
        <v>23</v>
      </c>
      <c r="O5413">
        <v>2</v>
      </c>
      <c r="P5413">
        <v>1</v>
      </c>
      <c r="Q5413">
        <v>2</v>
      </c>
      <c r="R5413">
        <v>0</v>
      </c>
      <c r="S5413">
        <v>24</v>
      </c>
      <c r="T5413">
        <v>7</v>
      </c>
      <c r="U5413">
        <v>0</v>
      </c>
      <c r="V5413">
        <v>2</v>
      </c>
      <c r="W5413">
        <v>6</v>
      </c>
      <c r="X5413">
        <v>0</v>
      </c>
      <c r="Y5413">
        <v>2</v>
      </c>
      <c r="Z5413">
        <v>1</v>
      </c>
      <c r="AA5413">
        <v>0</v>
      </c>
      <c r="AB5413">
        <v>150</v>
      </c>
      <c r="AC5413">
        <v>4</v>
      </c>
      <c r="AD5413">
        <v>0</v>
      </c>
      <c r="AE5413">
        <v>0</v>
      </c>
      <c r="AF5413">
        <v>0</v>
      </c>
      <c r="AG5413">
        <v>0</v>
      </c>
      <c r="AH5413">
        <v>3</v>
      </c>
      <c r="AI5413">
        <v>10</v>
      </c>
      <c r="AJ5413">
        <v>0</v>
      </c>
      <c r="AK5413">
        <v>0</v>
      </c>
      <c r="AL5413">
        <v>1</v>
      </c>
      <c r="AM5413">
        <v>20</v>
      </c>
      <c r="AN5413">
        <v>0</v>
      </c>
      <c r="AO5413">
        <v>0</v>
      </c>
      <c r="AP5413">
        <v>4</v>
      </c>
      <c r="AQ5413">
        <v>2</v>
      </c>
      <c r="AR5413">
        <v>0</v>
      </c>
      <c r="AS5413">
        <v>0</v>
      </c>
      <c r="AT5413">
        <v>5</v>
      </c>
      <c r="AU5413">
        <v>8</v>
      </c>
      <c r="AV5413">
        <v>2</v>
      </c>
      <c r="AW5413">
        <v>2</v>
      </c>
      <c r="AX5413">
        <v>24</v>
      </c>
      <c r="AY5413">
        <v>30</v>
      </c>
      <c r="AZ5413">
        <v>18</v>
      </c>
      <c r="BA5413">
        <v>47</v>
      </c>
      <c r="BB5413">
        <v>4</v>
      </c>
      <c r="BC5413">
        <v>33</v>
      </c>
      <c r="BD5413">
        <v>0</v>
      </c>
      <c r="BE5413">
        <v>0</v>
      </c>
      <c r="BF5413">
        <v>0</v>
      </c>
      <c r="BG5413">
        <v>0</v>
      </c>
      <c r="BH5413">
        <v>1</v>
      </c>
      <c r="BI5413">
        <v>28</v>
      </c>
      <c r="BJ5413">
        <v>11</v>
      </c>
      <c r="BK5413">
        <v>0</v>
      </c>
      <c r="BL5413">
        <v>6</v>
      </c>
      <c r="BM5413">
        <v>0</v>
      </c>
      <c r="BN5413">
        <v>14</v>
      </c>
      <c r="BO5413">
        <v>33</v>
      </c>
      <c r="BP5413">
        <v>6</v>
      </c>
      <c r="BQ5413">
        <v>0</v>
      </c>
      <c r="BR5413">
        <v>14</v>
      </c>
      <c r="BS5413">
        <v>19</v>
      </c>
      <c r="BT5413">
        <v>235</v>
      </c>
      <c r="BU5413" t="s">
        <v>5169</v>
      </c>
    </row>
    <row r="5414" spans="1:73">
      <c r="A5414" t="s">
        <v>5162</v>
      </c>
      <c r="B5414" t="s">
        <v>5163</v>
      </c>
      <c r="C5414">
        <v>6</v>
      </c>
      <c r="D5414" t="s">
        <v>89</v>
      </c>
      <c r="E5414" t="s">
        <v>5170</v>
      </c>
      <c r="F5414" t="s">
        <v>92</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c r="BG5414">
        <v>0</v>
      </c>
      <c r="BH5414">
        <v>0</v>
      </c>
      <c r="BI5414">
        <v>0</v>
      </c>
      <c r="BJ5414">
        <v>0</v>
      </c>
      <c r="BK5414">
        <v>0</v>
      </c>
      <c r="BL5414">
        <v>0</v>
      </c>
      <c r="BM5414">
        <v>0</v>
      </c>
      <c r="BN5414">
        <v>0</v>
      </c>
      <c r="BO5414">
        <v>0</v>
      </c>
      <c r="BP5414">
        <v>0</v>
      </c>
      <c r="BQ5414">
        <v>0</v>
      </c>
      <c r="BR5414">
        <v>0</v>
      </c>
      <c r="BS5414">
        <v>1</v>
      </c>
      <c r="BT5414">
        <v>2</v>
      </c>
      <c r="BU5414" t="s">
        <v>5171</v>
      </c>
    </row>
    <row r="5415" spans="1:73">
      <c r="A5415" t="s">
        <v>5162</v>
      </c>
      <c r="B5415" t="s">
        <v>5163</v>
      </c>
      <c r="C5415">
        <v>7</v>
      </c>
      <c r="D5415" t="s">
        <v>89</v>
      </c>
      <c r="E5415" t="s">
        <v>78</v>
      </c>
      <c r="F5415" t="s">
        <v>77</v>
      </c>
      <c r="G5415">
        <v>0</v>
      </c>
      <c r="H5415">
        <v>0</v>
      </c>
      <c r="I5415">
        <v>1</v>
      </c>
      <c r="J5415">
        <v>0</v>
      </c>
      <c r="K5415">
        <v>0</v>
      </c>
      <c r="L5415">
        <v>2</v>
      </c>
      <c r="M5415">
        <v>0</v>
      </c>
      <c r="N5415">
        <v>0</v>
      </c>
      <c r="O5415">
        <v>0</v>
      </c>
      <c r="P5415">
        <v>0</v>
      </c>
      <c r="Q5415">
        <v>0</v>
      </c>
      <c r="R5415">
        <v>0</v>
      </c>
      <c r="S5415">
        <v>2</v>
      </c>
      <c r="T5415">
        <v>2</v>
      </c>
      <c r="U5415">
        <v>0</v>
      </c>
      <c r="V5415">
        <v>1</v>
      </c>
      <c r="W5415">
        <v>0</v>
      </c>
      <c r="X5415">
        <v>0</v>
      </c>
      <c r="Y5415">
        <v>0</v>
      </c>
      <c r="Z5415">
        <v>0</v>
      </c>
      <c r="AA5415">
        <v>0</v>
      </c>
      <c r="AB5415">
        <v>19</v>
      </c>
      <c r="AC5415">
        <v>0</v>
      </c>
      <c r="AD5415">
        <v>0</v>
      </c>
      <c r="AE5415">
        <v>0</v>
      </c>
      <c r="AF5415">
        <v>0</v>
      </c>
      <c r="AG5415">
        <v>0</v>
      </c>
      <c r="AH5415">
        <v>0</v>
      </c>
      <c r="AI5415">
        <v>1</v>
      </c>
      <c r="AJ5415">
        <v>0</v>
      </c>
      <c r="AK5415">
        <v>0</v>
      </c>
      <c r="AL5415">
        <v>0</v>
      </c>
      <c r="AM5415">
        <v>2</v>
      </c>
      <c r="AN5415">
        <v>0</v>
      </c>
      <c r="AO5415">
        <v>0</v>
      </c>
      <c r="AP5415">
        <v>1</v>
      </c>
      <c r="AQ5415">
        <v>0</v>
      </c>
      <c r="AR5415">
        <v>0</v>
      </c>
      <c r="AS5415">
        <v>0</v>
      </c>
      <c r="AT5415">
        <v>0</v>
      </c>
      <c r="AU5415">
        <v>2</v>
      </c>
      <c r="AV5415">
        <v>0</v>
      </c>
      <c r="AW5415">
        <v>1</v>
      </c>
      <c r="AX5415">
        <v>4</v>
      </c>
      <c r="AY5415">
        <v>5</v>
      </c>
      <c r="AZ5415">
        <v>2</v>
      </c>
      <c r="BA5415">
        <v>7</v>
      </c>
      <c r="BB5415">
        <v>0</v>
      </c>
      <c r="BC5415">
        <v>4</v>
      </c>
      <c r="BD5415">
        <v>0</v>
      </c>
      <c r="BE5415">
        <v>0</v>
      </c>
      <c r="BF5415">
        <v>0</v>
      </c>
      <c r="BG5415">
        <v>0</v>
      </c>
      <c r="BH5415">
        <v>0</v>
      </c>
      <c r="BI5415">
        <v>4</v>
      </c>
      <c r="BJ5415">
        <v>1</v>
      </c>
      <c r="BK5415">
        <v>0</v>
      </c>
      <c r="BL5415">
        <v>0</v>
      </c>
      <c r="BM5415">
        <v>1</v>
      </c>
      <c r="BN5415">
        <v>0</v>
      </c>
      <c r="BO5415">
        <v>4</v>
      </c>
      <c r="BP5415">
        <v>0</v>
      </c>
      <c r="BQ5415">
        <v>0</v>
      </c>
      <c r="BR5415">
        <v>2</v>
      </c>
      <c r="BS5415">
        <v>5</v>
      </c>
      <c r="BT5415">
        <v>39</v>
      </c>
      <c r="BU5415" t="s">
        <v>5172</v>
      </c>
    </row>
    <row r="5416" spans="1:73">
      <c r="A5416" t="s">
        <v>5162</v>
      </c>
      <c r="B5416" t="s">
        <v>5163</v>
      </c>
      <c r="C5416">
        <v>8</v>
      </c>
      <c r="D5416" t="s">
        <v>89</v>
      </c>
      <c r="E5416" t="s">
        <v>5170</v>
      </c>
      <c r="F5416" t="s">
        <v>92</v>
      </c>
      <c r="G5416">
        <v>1</v>
      </c>
      <c r="H5416">
        <v>0</v>
      </c>
      <c r="I5416">
        <v>0</v>
      </c>
      <c r="J5416">
        <v>0</v>
      </c>
      <c r="K5416">
        <v>0</v>
      </c>
      <c r="L5416">
        <v>4</v>
      </c>
      <c r="M5416">
        <v>0</v>
      </c>
      <c r="N5416">
        <v>3</v>
      </c>
      <c r="O5416">
        <v>0</v>
      </c>
      <c r="P5416">
        <v>0</v>
      </c>
      <c r="Q5416">
        <v>0</v>
      </c>
      <c r="R5416">
        <v>0</v>
      </c>
      <c r="S5416">
        <v>3</v>
      </c>
      <c r="T5416">
        <v>0</v>
      </c>
      <c r="U5416">
        <v>0</v>
      </c>
      <c r="V5416">
        <v>0</v>
      </c>
      <c r="W5416">
        <v>0</v>
      </c>
      <c r="X5416">
        <v>0</v>
      </c>
      <c r="Y5416">
        <v>0</v>
      </c>
      <c r="Z5416">
        <v>0</v>
      </c>
      <c r="AA5416">
        <v>0</v>
      </c>
      <c r="AB5416">
        <v>20</v>
      </c>
      <c r="AC5416">
        <v>0</v>
      </c>
      <c r="AD5416">
        <v>0</v>
      </c>
      <c r="AE5416">
        <v>0</v>
      </c>
      <c r="AF5416">
        <v>0</v>
      </c>
      <c r="AG5416">
        <v>0</v>
      </c>
      <c r="AH5416">
        <v>0</v>
      </c>
      <c r="AI5416">
        <v>0</v>
      </c>
      <c r="AJ5416">
        <v>0</v>
      </c>
      <c r="AK5416">
        <v>0</v>
      </c>
      <c r="AL5416">
        <v>1</v>
      </c>
      <c r="AM5416">
        <v>5</v>
      </c>
      <c r="AN5416">
        <v>0</v>
      </c>
      <c r="AO5416">
        <v>0</v>
      </c>
      <c r="AP5416">
        <v>0</v>
      </c>
      <c r="AQ5416">
        <v>0</v>
      </c>
      <c r="AR5416">
        <v>0</v>
      </c>
      <c r="AS5416">
        <v>0</v>
      </c>
      <c r="AT5416">
        <v>0</v>
      </c>
      <c r="AU5416">
        <v>1</v>
      </c>
      <c r="AV5416">
        <v>0</v>
      </c>
      <c r="AW5416">
        <v>0</v>
      </c>
      <c r="AX5416">
        <v>2</v>
      </c>
      <c r="AY5416">
        <v>3</v>
      </c>
      <c r="AZ5416">
        <v>5</v>
      </c>
      <c r="BA5416">
        <v>7</v>
      </c>
      <c r="BB5416">
        <v>2</v>
      </c>
      <c r="BC5416">
        <v>0</v>
      </c>
      <c r="BD5416">
        <v>0</v>
      </c>
      <c r="BE5416">
        <v>0</v>
      </c>
      <c r="BF5416">
        <v>0</v>
      </c>
      <c r="BG5416">
        <v>0</v>
      </c>
      <c r="BH5416">
        <v>0</v>
      </c>
      <c r="BI5416">
        <v>2</v>
      </c>
      <c r="BJ5416">
        <v>0</v>
      </c>
      <c r="BK5416">
        <v>0</v>
      </c>
      <c r="BL5416">
        <v>1</v>
      </c>
      <c r="BM5416">
        <v>0</v>
      </c>
      <c r="BN5416">
        <v>0</v>
      </c>
      <c r="BO5416">
        <v>6</v>
      </c>
      <c r="BP5416">
        <v>0</v>
      </c>
      <c r="BQ5416">
        <v>0</v>
      </c>
      <c r="BR5416">
        <v>1</v>
      </c>
      <c r="BS5416">
        <v>3</v>
      </c>
      <c r="BT5416">
        <v>30</v>
      </c>
      <c r="BU5416" t="s">
        <v>5173</v>
      </c>
    </row>
    <row r="5417" spans="1:73">
      <c r="A5417" t="s">
        <v>5162</v>
      </c>
      <c r="B5417" t="s">
        <v>5163</v>
      </c>
      <c r="C5417">
        <v>9</v>
      </c>
      <c r="D5417" t="s">
        <v>89</v>
      </c>
      <c r="E5417" t="s">
        <v>78</v>
      </c>
      <c r="F5417" t="s">
        <v>77</v>
      </c>
      <c r="G5417">
        <v>0</v>
      </c>
      <c r="H5417">
        <v>0</v>
      </c>
      <c r="I5417">
        <v>0</v>
      </c>
      <c r="J5417">
        <v>0</v>
      </c>
      <c r="K5417">
        <v>0</v>
      </c>
      <c r="L5417">
        <v>0</v>
      </c>
      <c r="M5417">
        <v>0</v>
      </c>
      <c r="N5417">
        <v>2</v>
      </c>
      <c r="O5417">
        <v>0</v>
      </c>
      <c r="P5417">
        <v>0</v>
      </c>
      <c r="Q5417">
        <v>0</v>
      </c>
      <c r="R5417">
        <v>0</v>
      </c>
      <c r="S5417">
        <v>1</v>
      </c>
      <c r="T5417">
        <v>1</v>
      </c>
      <c r="U5417">
        <v>0</v>
      </c>
      <c r="V5417">
        <v>0</v>
      </c>
      <c r="W5417">
        <v>0</v>
      </c>
      <c r="X5417">
        <v>0</v>
      </c>
      <c r="Y5417">
        <v>0</v>
      </c>
      <c r="Z5417">
        <v>0</v>
      </c>
      <c r="AA5417">
        <v>0</v>
      </c>
      <c r="AB5417">
        <v>10</v>
      </c>
      <c r="AC5417">
        <v>0</v>
      </c>
      <c r="AD5417">
        <v>0</v>
      </c>
      <c r="AE5417">
        <v>0</v>
      </c>
      <c r="AF5417">
        <v>0</v>
      </c>
      <c r="AG5417">
        <v>0</v>
      </c>
      <c r="AH5417">
        <v>0</v>
      </c>
      <c r="AI5417">
        <v>1</v>
      </c>
      <c r="AJ5417">
        <v>0</v>
      </c>
      <c r="AK5417">
        <v>0</v>
      </c>
      <c r="AL5417">
        <v>0</v>
      </c>
      <c r="AM5417">
        <v>2</v>
      </c>
      <c r="AN5417">
        <v>0</v>
      </c>
      <c r="AO5417">
        <v>0</v>
      </c>
      <c r="AP5417">
        <v>0</v>
      </c>
      <c r="AQ5417">
        <v>0</v>
      </c>
      <c r="AR5417">
        <v>0</v>
      </c>
      <c r="AS5417">
        <v>0</v>
      </c>
      <c r="AT5417">
        <v>0</v>
      </c>
      <c r="AU5417">
        <v>0</v>
      </c>
      <c r="AV5417">
        <v>2</v>
      </c>
      <c r="AW5417">
        <v>0</v>
      </c>
      <c r="AX5417">
        <v>3</v>
      </c>
      <c r="AY5417">
        <v>1</v>
      </c>
      <c r="AZ5417">
        <v>2</v>
      </c>
      <c r="BA5417">
        <v>5</v>
      </c>
      <c r="BB5417">
        <v>1</v>
      </c>
      <c r="BC5417">
        <v>0</v>
      </c>
      <c r="BD5417">
        <v>0</v>
      </c>
      <c r="BE5417">
        <v>0</v>
      </c>
      <c r="BF5417">
        <v>1</v>
      </c>
      <c r="BG5417">
        <v>0</v>
      </c>
      <c r="BH5417">
        <v>0</v>
      </c>
      <c r="BI5417">
        <v>4</v>
      </c>
      <c r="BJ5417">
        <v>0</v>
      </c>
      <c r="BK5417">
        <v>0</v>
      </c>
      <c r="BL5417">
        <v>0</v>
      </c>
      <c r="BM5417">
        <v>0</v>
      </c>
      <c r="BN5417">
        <v>0</v>
      </c>
      <c r="BO5417">
        <v>3</v>
      </c>
      <c r="BP5417">
        <v>0</v>
      </c>
      <c r="BQ5417">
        <v>0</v>
      </c>
      <c r="BR5417">
        <v>1</v>
      </c>
      <c r="BS5417">
        <v>3</v>
      </c>
      <c r="BT5417">
        <v>17</v>
      </c>
      <c r="BU5417" t="s">
        <v>5174</v>
      </c>
    </row>
    <row r="5418" spans="1:73">
      <c r="A5418" t="s">
        <v>5162</v>
      </c>
      <c r="B5418" t="s">
        <v>5163</v>
      </c>
      <c r="C5418">
        <v>10</v>
      </c>
      <c r="D5418" t="s">
        <v>89</v>
      </c>
      <c r="E5418" t="s">
        <v>5170</v>
      </c>
      <c r="F5418" t="s">
        <v>92</v>
      </c>
      <c r="G5418">
        <v>19</v>
      </c>
      <c r="H5418">
        <v>31</v>
      </c>
      <c r="I5418">
        <v>47</v>
      </c>
      <c r="J5418">
        <v>1</v>
      </c>
      <c r="K5418">
        <v>0</v>
      </c>
      <c r="L5418">
        <v>59</v>
      </c>
      <c r="M5418">
        <v>1</v>
      </c>
      <c r="N5418">
        <v>113</v>
      </c>
      <c r="O5418">
        <v>0</v>
      </c>
      <c r="P5418">
        <v>0</v>
      </c>
      <c r="Q5418">
        <v>14</v>
      </c>
      <c r="R5418">
        <v>7</v>
      </c>
      <c r="S5418">
        <v>166</v>
      </c>
      <c r="T5418">
        <v>69</v>
      </c>
      <c r="U5418">
        <v>0</v>
      </c>
      <c r="V5418">
        <v>17</v>
      </c>
      <c r="W5418">
        <v>26</v>
      </c>
      <c r="X5418">
        <v>0</v>
      </c>
      <c r="Y5418">
        <v>1</v>
      </c>
      <c r="Z5418">
        <v>2</v>
      </c>
      <c r="AA5418">
        <v>0</v>
      </c>
      <c r="AB5418">
        <v>658</v>
      </c>
      <c r="AC5418">
        <v>30</v>
      </c>
      <c r="AD5418">
        <v>0</v>
      </c>
      <c r="AE5418">
        <v>2</v>
      </c>
      <c r="AF5418">
        <v>0</v>
      </c>
      <c r="AG5418">
        <v>0</v>
      </c>
      <c r="AH5418">
        <v>12</v>
      </c>
      <c r="AI5418">
        <v>56</v>
      </c>
      <c r="AJ5418">
        <v>0</v>
      </c>
      <c r="AK5418">
        <v>3</v>
      </c>
      <c r="AL5418">
        <v>8</v>
      </c>
      <c r="AM5418">
        <v>66</v>
      </c>
      <c r="AN5418">
        <v>4</v>
      </c>
      <c r="AO5418">
        <v>20</v>
      </c>
      <c r="AP5418">
        <v>11</v>
      </c>
      <c r="AQ5418">
        <v>23</v>
      </c>
      <c r="AR5418">
        <v>16</v>
      </c>
      <c r="AS5418">
        <v>0</v>
      </c>
      <c r="AT5418">
        <v>6</v>
      </c>
      <c r="AU5418">
        <v>18</v>
      </c>
      <c r="AV5418">
        <v>4</v>
      </c>
      <c r="AW5418">
        <v>30</v>
      </c>
      <c r="AX5418">
        <v>76</v>
      </c>
      <c r="AY5418">
        <v>125</v>
      </c>
      <c r="AZ5418">
        <v>111</v>
      </c>
      <c r="BA5418">
        <v>159</v>
      </c>
      <c r="BB5418">
        <v>25</v>
      </c>
      <c r="BC5418">
        <v>86</v>
      </c>
      <c r="BD5418">
        <v>0</v>
      </c>
      <c r="BE5418">
        <v>13</v>
      </c>
      <c r="BF5418">
        <v>1</v>
      </c>
      <c r="BG5418">
        <v>0</v>
      </c>
      <c r="BH5418">
        <v>5</v>
      </c>
      <c r="BI5418">
        <v>98</v>
      </c>
      <c r="BJ5418">
        <v>50</v>
      </c>
      <c r="BK5418">
        <v>0</v>
      </c>
      <c r="BL5418">
        <v>26</v>
      </c>
      <c r="BM5418">
        <v>20</v>
      </c>
      <c r="BN5418">
        <v>17</v>
      </c>
      <c r="BO5418">
        <v>171</v>
      </c>
      <c r="BP5418">
        <v>8</v>
      </c>
      <c r="BQ5418">
        <v>13</v>
      </c>
      <c r="BR5418">
        <v>28</v>
      </c>
      <c r="BS5418">
        <v>95</v>
      </c>
      <c r="BT5418">
        <v>1169</v>
      </c>
      <c r="BU5418" t="s">
        <v>5175</v>
      </c>
    </row>
    <row r="5419" spans="1:73">
      <c r="A5419" t="s">
        <v>5162</v>
      </c>
      <c r="B5419" t="s">
        <v>5163</v>
      </c>
      <c r="C5419">
        <v>11</v>
      </c>
      <c r="D5419" t="s">
        <v>89</v>
      </c>
      <c r="E5419" t="s">
        <v>78</v>
      </c>
      <c r="F5419" t="s">
        <v>77</v>
      </c>
      <c r="G5419">
        <v>0</v>
      </c>
      <c r="H5419">
        <v>1</v>
      </c>
      <c r="I5419">
        <v>0</v>
      </c>
      <c r="J5419">
        <v>0</v>
      </c>
      <c r="K5419">
        <v>0</v>
      </c>
      <c r="L5419">
        <v>0</v>
      </c>
      <c r="M5419">
        <v>0</v>
      </c>
      <c r="N5419">
        <v>1</v>
      </c>
      <c r="O5419">
        <v>0</v>
      </c>
      <c r="P5419">
        <v>0</v>
      </c>
      <c r="Q5419">
        <v>0</v>
      </c>
      <c r="R5419">
        <v>0</v>
      </c>
      <c r="S5419">
        <v>0</v>
      </c>
      <c r="T5419">
        <v>0</v>
      </c>
      <c r="U5419">
        <v>0</v>
      </c>
      <c r="V5419">
        <v>0</v>
      </c>
      <c r="W5419">
        <v>0</v>
      </c>
      <c r="X5419">
        <v>0</v>
      </c>
      <c r="Y5419">
        <v>0</v>
      </c>
      <c r="Z5419">
        <v>0</v>
      </c>
      <c r="AA5419">
        <v>0</v>
      </c>
      <c r="AB5419">
        <v>6</v>
      </c>
      <c r="AC5419">
        <v>0</v>
      </c>
      <c r="AD5419">
        <v>0</v>
      </c>
      <c r="AE5419">
        <v>0</v>
      </c>
      <c r="AF5419">
        <v>0</v>
      </c>
      <c r="AG5419">
        <v>0</v>
      </c>
      <c r="AH5419">
        <v>0</v>
      </c>
      <c r="AI5419">
        <v>0</v>
      </c>
      <c r="AJ5419">
        <v>0</v>
      </c>
      <c r="AK5419">
        <v>0</v>
      </c>
      <c r="AL5419">
        <v>0</v>
      </c>
      <c r="AM5419">
        <v>0</v>
      </c>
      <c r="AN5419">
        <v>0</v>
      </c>
      <c r="AO5419">
        <v>0</v>
      </c>
      <c r="AP5419">
        <v>0</v>
      </c>
      <c r="AQ5419">
        <v>0</v>
      </c>
      <c r="AR5419">
        <v>0</v>
      </c>
      <c r="AS5419">
        <v>0</v>
      </c>
      <c r="AT5419">
        <v>0</v>
      </c>
      <c r="AU5419">
        <v>0</v>
      </c>
      <c r="AV5419">
        <v>0</v>
      </c>
      <c r="AW5419">
        <v>0</v>
      </c>
      <c r="AX5419">
        <v>1</v>
      </c>
      <c r="AY5419">
        <v>0</v>
      </c>
      <c r="AZ5419">
        <v>1</v>
      </c>
      <c r="BA5419">
        <v>1</v>
      </c>
      <c r="BB5419">
        <v>0</v>
      </c>
      <c r="BC5419">
        <v>0</v>
      </c>
      <c r="BD5419">
        <v>0</v>
      </c>
      <c r="BE5419">
        <v>0</v>
      </c>
      <c r="BF5419">
        <v>0</v>
      </c>
      <c r="BG5419">
        <v>0</v>
      </c>
      <c r="BH5419">
        <v>0</v>
      </c>
      <c r="BI5419">
        <v>1</v>
      </c>
      <c r="BJ5419">
        <v>0</v>
      </c>
      <c r="BK5419">
        <v>0</v>
      </c>
      <c r="BL5419">
        <v>0</v>
      </c>
      <c r="BM5419">
        <v>0</v>
      </c>
      <c r="BN5419">
        <v>0</v>
      </c>
      <c r="BO5419">
        <v>1</v>
      </c>
      <c r="BP5419">
        <v>0</v>
      </c>
      <c r="BQ5419">
        <v>0</v>
      </c>
      <c r="BR5419">
        <v>1</v>
      </c>
      <c r="BS5419">
        <v>2</v>
      </c>
      <c r="BT5419">
        <v>10</v>
      </c>
      <c r="BU5419" t="s">
        <v>5176</v>
      </c>
    </row>
    <row r="5420" spans="1:73">
      <c r="A5420" t="s">
        <v>5162</v>
      </c>
      <c r="B5420" t="s">
        <v>5163</v>
      </c>
      <c r="C5420">
        <v>12</v>
      </c>
      <c r="D5420" t="s">
        <v>89</v>
      </c>
      <c r="E5420" t="s">
        <v>5170</v>
      </c>
      <c r="F5420" t="s">
        <v>92</v>
      </c>
      <c r="G5420">
        <v>0</v>
      </c>
      <c r="H5420">
        <v>1</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3</v>
      </c>
      <c r="AC5420">
        <v>0</v>
      </c>
      <c r="AD5420">
        <v>0</v>
      </c>
      <c r="AE5420">
        <v>0</v>
      </c>
      <c r="AF5420">
        <v>0</v>
      </c>
      <c r="AG5420">
        <v>0</v>
      </c>
      <c r="AH5420">
        <v>0</v>
      </c>
      <c r="AI5420">
        <v>0</v>
      </c>
      <c r="AJ5420">
        <v>0</v>
      </c>
      <c r="AK5420">
        <v>0</v>
      </c>
      <c r="AL5420">
        <v>0</v>
      </c>
      <c r="AM5420">
        <v>0</v>
      </c>
      <c r="AN5420">
        <v>0</v>
      </c>
      <c r="AO5420">
        <v>0</v>
      </c>
      <c r="AP5420">
        <v>0</v>
      </c>
      <c r="AQ5420">
        <v>0</v>
      </c>
      <c r="AR5420">
        <v>0</v>
      </c>
      <c r="AS5420">
        <v>0</v>
      </c>
      <c r="AT5420">
        <v>0</v>
      </c>
      <c r="AU5420">
        <v>0</v>
      </c>
      <c r="AV5420">
        <v>0</v>
      </c>
      <c r="AW5420">
        <v>0</v>
      </c>
      <c r="AX5420">
        <v>1</v>
      </c>
      <c r="AY5420">
        <v>0</v>
      </c>
      <c r="AZ5420">
        <v>0</v>
      </c>
      <c r="BA5420">
        <v>1</v>
      </c>
      <c r="BB5420">
        <v>0</v>
      </c>
      <c r="BC5420">
        <v>0</v>
      </c>
      <c r="BD5420">
        <v>0</v>
      </c>
      <c r="BE5420">
        <v>0</v>
      </c>
      <c r="BF5420">
        <v>0</v>
      </c>
      <c r="BG5420">
        <v>0</v>
      </c>
      <c r="BH5420">
        <v>0</v>
      </c>
      <c r="BI5420">
        <v>1</v>
      </c>
      <c r="BJ5420">
        <v>0</v>
      </c>
      <c r="BK5420">
        <v>0</v>
      </c>
      <c r="BL5420">
        <v>0</v>
      </c>
      <c r="BM5420">
        <v>0</v>
      </c>
      <c r="BN5420">
        <v>0</v>
      </c>
      <c r="BO5420">
        <v>0</v>
      </c>
      <c r="BP5420">
        <v>0</v>
      </c>
      <c r="BQ5420">
        <v>0</v>
      </c>
      <c r="BR5420">
        <v>1</v>
      </c>
      <c r="BS5420">
        <v>1</v>
      </c>
      <c r="BT5420">
        <v>4</v>
      </c>
      <c r="BU5420" t="s">
        <v>2017</v>
      </c>
    </row>
    <row r="5421" spans="1:73">
      <c r="A5421" t="s">
        <v>5162</v>
      </c>
      <c r="B5421" t="s">
        <v>5163</v>
      </c>
      <c r="C5421">
        <v>13</v>
      </c>
      <c r="D5421" t="s">
        <v>89</v>
      </c>
      <c r="E5421" t="s">
        <v>78</v>
      </c>
      <c r="F5421" t="s">
        <v>77</v>
      </c>
      <c r="G5421">
        <v>2</v>
      </c>
      <c r="H5421">
        <v>1</v>
      </c>
      <c r="I5421">
        <v>0</v>
      </c>
      <c r="J5421">
        <v>0</v>
      </c>
      <c r="K5421">
        <v>0</v>
      </c>
      <c r="L5421">
        <v>10</v>
      </c>
      <c r="M5421">
        <v>0</v>
      </c>
      <c r="N5421">
        <v>2</v>
      </c>
      <c r="O5421">
        <v>0</v>
      </c>
      <c r="P5421">
        <v>0</v>
      </c>
      <c r="Q5421">
        <v>0</v>
      </c>
      <c r="R5421">
        <v>0</v>
      </c>
      <c r="S5421">
        <v>4</v>
      </c>
      <c r="T5421">
        <v>3</v>
      </c>
      <c r="U5421">
        <v>0</v>
      </c>
      <c r="V5421">
        <v>0</v>
      </c>
      <c r="W5421">
        <v>0</v>
      </c>
      <c r="X5421">
        <v>0</v>
      </c>
      <c r="Y5421">
        <v>0</v>
      </c>
      <c r="Z5421">
        <v>0</v>
      </c>
      <c r="AA5421">
        <v>0</v>
      </c>
      <c r="AB5421">
        <v>38</v>
      </c>
      <c r="AC5421">
        <v>0</v>
      </c>
      <c r="AD5421">
        <v>0</v>
      </c>
      <c r="AE5421">
        <v>0</v>
      </c>
      <c r="AF5421">
        <v>0</v>
      </c>
      <c r="AG5421">
        <v>0</v>
      </c>
      <c r="AH5421">
        <v>0</v>
      </c>
      <c r="AI5421">
        <v>3</v>
      </c>
      <c r="AJ5421">
        <v>0</v>
      </c>
      <c r="AK5421">
        <v>0</v>
      </c>
      <c r="AL5421">
        <v>0</v>
      </c>
      <c r="AM5421">
        <v>4</v>
      </c>
      <c r="AN5421">
        <v>0</v>
      </c>
      <c r="AO5421">
        <v>0</v>
      </c>
      <c r="AP5421">
        <v>2</v>
      </c>
      <c r="AQ5421">
        <v>0</v>
      </c>
      <c r="AR5421">
        <v>0</v>
      </c>
      <c r="AS5421">
        <v>0</v>
      </c>
      <c r="AT5421">
        <v>1</v>
      </c>
      <c r="AU5421">
        <v>5</v>
      </c>
      <c r="AV5421">
        <v>0</v>
      </c>
      <c r="AW5421">
        <v>0</v>
      </c>
      <c r="AX5421">
        <v>4</v>
      </c>
      <c r="AY5421">
        <v>11</v>
      </c>
      <c r="AZ5421">
        <v>4</v>
      </c>
      <c r="BA5421">
        <v>10</v>
      </c>
      <c r="BB5421">
        <v>2</v>
      </c>
      <c r="BC5421">
        <v>15</v>
      </c>
      <c r="BD5421">
        <v>0</v>
      </c>
      <c r="BE5421">
        <v>0</v>
      </c>
      <c r="BF5421">
        <v>0</v>
      </c>
      <c r="BG5421">
        <v>0</v>
      </c>
      <c r="BH5421">
        <v>3</v>
      </c>
      <c r="BI5421">
        <v>10</v>
      </c>
      <c r="BJ5421">
        <v>6</v>
      </c>
      <c r="BK5421">
        <v>0</v>
      </c>
      <c r="BL5421">
        <v>0</v>
      </c>
      <c r="BM5421">
        <v>0</v>
      </c>
      <c r="BN5421">
        <v>2</v>
      </c>
      <c r="BO5421">
        <v>10</v>
      </c>
      <c r="BP5421">
        <v>0</v>
      </c>
      <c r="BQ5421">
        <v>0</v>
      </c>
      <c r="BR5421">
        <v>2</v>
      </c>
      <c r="BS5421">
        <v>5</v>
      </c>
      <c r="BT5421">
        <v>84</v>
      </c>
      <c r="BU5421" t="s">
        <v>5177</v>
      </c>
    </row>
    <row r="5422" spans="1:73">
      <c r="A5422" t="s">
        <v>5162</v>
      </c>
      <c r="B5422" t="s">
        <v>5163</v>
      </c>
      <c r="C5422">
        <v>14</v>
      </c>
      <c r="D5422" t="s">
        <v>89</v>
      </c>
      <c r="E5422" t="s">
        <v>5178</v>
      </c>
      <c r="F5422" t="s">
        <v>101</v>
      </c>
      <c r="G5422">
        <v>0</v>
      </c>
      <c r="H5422">
        <v>1</v>
      </c>
      <c r="I5422">
        <v>1</v>
      </c>
      <c r="J5422">
        <v>0</v>
      </c>
      <c r="K5422">
        <v>0</v>
      </c>
      <c r="L5422">
        <v>5</v>
      </c>
      <c r="M5422">
        <v>0</v>
      </c>
      <c r="N5422">
        <v>4</v>
      </c>
      <c r="O5422">
        <v>0</v>
      </c>
      <c r="P5422">
        <v>0</v>
      </c>
      <c r="Q5422">
        <v>1</v>
      </c>
      <c r="R5422">
        <v>0</v>
      </c>
      <c r="S5422">
        <v>10</v>
      </c>
      <c r="T5422">
        <v>4</v>
      </c>
      <c r="U5422">
        <v>0</v>
      </c>
      <c r="V5422">
        <v>1</v>
      </c>
      <c r="W5422">
        <v>1</v>
      </c>
      <c r="X5422">
        <v>0</v>
      </c>
      <c r="Y5422">
        <v>0</v>
      </c>
      <c r="Z5422">
        <v>0</v>
      </c>
      <c r="AA5422">
        <v>0</v>
      </c>
      <c r="AB5422">
        <v>34</v>
      </c>
      <c r="AC5422">
        <v>0</v>
      </c>
      <c r="AD5422">
        <v>0</v>
      </c>
      <c r="AE5422">
        <v>0</v>
      </c>
      <c r="AF5422">
        <v>0</v>
      </c>
      <c r="AG5422">
        <v>0</v>
      </c>
      <c r="AH5422">
        <v>0</v>
      </c>
      <c r="AI5422">
        <v>4</v>
      </c>
      <c r="AJ5422">
        <v>0</v>
      </c>
      <c r="AK5422">
        <v>0</v>
      </c>
      <c r="AL5422">
        <v>2</v>
      </c>
      <c r="AM5422">
        <v>5</v>
      </c>
      <c r="AN5422">
        <v>0</v>
      </c>
      <c r="AO5422">
        <v>0</v>
      </c>
      <c r="AP5422">
        <v>1</v>
      </c>
      <c r="AQ5422">
        <v>0</v>
      </c>
      <c r="AR5422">
        <v>1</v>
      </c>
      <c r="AS5422">
        <v>0</v>
      </c>
      <c r="AT5422">
        <v>1</v>
      </c>
      <c r="AU5422">
        <v>1</v>
      </c>
      <c r="AV5422">
        <v>3</v>
      </c>
      <c r="AW5422">
        <v>0</v>
      </c>
      <c r="AX5422">
        <v>1</v>
      </c>
      <c r="AY5422">
        <v>9</v>
      </c>
      <c r="AZ5422">
        <v>5</v>
      </c>
      <c r="BA5422">
        <v>7</v>
      </c>
      <c r="BB5422">
        <v>3</v>
      </c>
      <c r="BC5422">
        <v>8</v>
      </c>
      <c r="BD5422">
        <v>0</v>
      </c>
      <c r="BE5422">
        <v>0</v>
      </c>
      <c r="BF5422">
        <v>0</v>
      </c>
      <c r="BG5422">
        <v>0</v>
      </c>
      <c r="BH5422">
        <v>0</v>
      </c>
      <c r="BI5422">
        <v>3</v>
      </c>
      <c r="BJ5422">
        <v>5</v>
      </c>
      <c r="BK5422">
        <v>0</v>
      </c>
      <c r="BL5422">
        <v>2</v>
      </c>
      <c r="BM5422">
        <v>0</v>
      </c>
      <c r="BN5422">
        <v>0</v>
      </c>
      <c r="BO5422">
        <v>8</v>
      </c>
      <c r="BP5422">
        <v>1</v>
      </c>
      <c r="BQ5422">
        <v>0</v>
      </c>
      <c r="BR5422">
        <v>0</v>
      </c>
      <c r="BS5422">
        <v>2</v>
      </c>
      <c r="BT5422">
        <v>63</v>
      </c>
      <c r="BU5422" t="s">
        <v>5179</v>
      </c>
    </row>
    <row r="5423" spans="1:73">
      <c r="A5423" t="s">
        <v>5162</v>
      </c>
      <c r="B5423" t="s">
        <v>5163</v>
      </c>
      <c r="C5423">
        <v>15</v>
      </c>
      <c r="D5423" t="s">
        <v>89</v>
      </c>
      <c r="E5423" t="s">
        <v>78</v>
      </c>
      <c r="F5423" t="s">
        <v>77</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8</v>
      </c>
      <c r="AC5423">
        <v>0</v>
      </c>
      <c r="AD5423">
        <v>0</v>
      </c>
      <c r="AE5423">
        <v>0</v>
      </c>
      <c r="AF5423">
        <v>0</v>
      </c>
      <c r="AG5423">
        <v>0</v>
      </c>
      <c r="AH5423">
        <v>1</v>
      </c>
      <c r="AI5423">
        <v>0</v>
      </c>
      <c r="AJ5423">
        <v>0</v>
      </c>
      <c r="AK5423">
        <v>0</v>
      </c>
      <c r="AL5423">
        <v>0</v>
      </c>
      <c r="AM5423">
        <v>0</v>
      </c>
      <c r="AN5423">
        <v>0</v>
      </c>
      <c r="AO5423">
        <v>0</v>
      </c>
      <c r="AP5423">
        <v>0</v>
      </c>
      <c r="AQ5423">
        <v>0</v>
      </c>
      <c r="AR5423">
        <v>0</v>
      </c>
      <c r="AS5423">
        <v>0</v>
      </c>
      <c r="AT5423">
        <v>0</v>
      </c>
      <c r="AU5423">
        <v>0</v>
      </c>
      <c r="AV5423">
        <v>0</v>
      </c>
      <c r="AW5423">
        <v>0</v>
      </c>
      <c r="AX5423">
        <v>3</v>
      </c>
      <c r="AY5423">
        <v>1</v>
      </c>
      <c r="AZ5423">
        <v>1</v>
      </c>
      <c r="BA5423">
        <v>3</v>
      </c>
      <c r="BB5423">
        <v>0</v>
      </c>
      <c r="BC5423">
        <v>1</v>
      </c>
      <c r="BD5423">
        <v>0</v>
      </c>
      <c r="BE5423">
        <v>0</v>
      </c>
      <c r="BF5423">
        <v>0</v>
      </c>
      <c r="BG5423">
        <v>0</v>
      </c>
      <c r="BH5423">
        <v>0</v>
      </c>
      <c r="BI5423">
        <v>2</v>
      </c>
      <c r="BJ5423">
        <v>1</v>
      </c>
      <c r="BK5423">
        <v>0</v>
      </c>
      <c r="BL5423">
        <v>0</v>
      </c>
      <c r="BM5423">
        <v>0</v>
      </c>
      <c r="BN5423">
        <v>0</v>
      </c>
      <c r="BO5423">
        <v>3</v>
      </c>
      <c r="BP5423">
        <v>0</v>
      </c>
      <c r="BQ5423">
        <v>0</v>
      </c>
      <c r="BR5423">
        <v>2</v>
      </c>
      <c r="BS5423">
        <v>1</v>
      </c>
      <c r="BT5423">
        <v>11</v>
      </c>
      <c r="BU5423" t="s">
        <v>5180</v>
      </c>
    </row>
    <row r="5424" spans="1:73">
      <c r="A5424" t="s">
        <v>5162</v>
      </c>
      <c r="B5424" t="s">
        <v>5163</v>
      </c>
      <c r="C5424">
        <v>16</v>
      </c>
      <c r="D5424" t="s">
        <v>89</v>
      </c>
      <c r="E5424" t="s">
        <v>5178</v>
      </c>
      <c r="F5424" t="s">
        <v>101</v>
      </c>
      <c r="G5424">
        <v>0</v>
      </c>
      <c r="H5424">
        <v>0</v>
      </c>
      <c r="I5424">
        <v>0</v>
      </c>
      <c r="J5424">
        <v>0</v>
      </c>
      <c r="K5424">
        <v>0</v>
      </c>
      <c r="L5424">
        <v>0</v>
      </c>
      <c r="M5424">
        <v>0</v>
      </c>
      <c r="N5424">
        <v>0</v>
      </c>
      <c r="O5424">
        <v>0</v>
      </c>
      <c r="P5424">
        <v>0</v>
      </c>
      <c r="Q5424">
        <v>1</v>
      </c>
      <c r="R5424">
        <v>0</v>
      </c>
      <c r="S5424">
        <v>1</v>
      </c>
      <c r="T5424">
        <v>1</v>
      </c>
      <c r="U5424">
        <v>0</v>
      </c>
      <c r="V5424">
        <v>0</v>
      </c>
      <c r="W5424">
        <v>0</v>
      </c>
      <c r="X5424">
        <v>0</v>
      </c>
      <c r="Y5424">
        <v>0</v>
      </c>
      <c r="Z5424">
        <v>0</v>
      </c>
      <c r="AA5424">
        <v>0</v>
      </c>
      <c r="AB5424">
        <v>2</v>
      </c>
      <c r="AC5424">
        <v>0</v>
      </c>
      <c r="AD5424">
        <v>0</v>
      </c>
      <c r="AE5424">
        <v>0</v>
      </c>
      <c r="AF5424">
        <v>0</v>
      </c>
      <c r="AG5424">
        <v>0</v>
      </c>
      <c r="AH5424">
        <v>0</v>
      </c>
      <c r="AI5424">
        <v>0</v>
      </c>
      <c r="AJ5424">
        <v>0</v>
      </c>
      <c r="AK5424">
        <v>0</v>
      </c>
      <c r="AL5424">
        <v>0</v>
      </c>
      <c r="AM5424">
        <v>0</v>
      </c>
      <c r="AN5424">
        <v>0</v>
      </c>
      <c r="AO5424">
        <v>0</v>
      </c>
      <c r="AP5424">
        <v>0</v>
      </c>
      <c r="AQ5424">
        <v>0</v>
      </c>
      <c r="AR5424">
        <v>0</v>
      </c>
      <c r="AS5424">
        <v>0</v>
      </c>
      <c r="AT5424">
        <v>0</v>
      </c>
      <c r="AU5424">
        <v>0</v>
      </c>
      <c r="AV5424">
        <v>0</v>
      </c>
      <c r="AW5424">
        <v>0</v>
      </c>
      <c r="AX5424">
        <v>0</v>
      </c>
      <c r="AY5424">
        <v>0</v>
      </c>
      <c r="AZ5424">
        <v>0</v>
      </c>
      <c r="BA5424">
        <v>0</v>
      </c>
      <c r="BB5424">
        <v>0</v>
      </c>
      <c r="BC5424">
        <v>0</v>
      </c>
      <c r="BD5424">
        <v>0</v>
      </c>
      <c r="BE5424">
        <v>0</v>
      </c>
      <c r="BF5424">
        <v>0</v>
      </c>
      <c r="BG5424">
        <v>0</v>
      </c>
      <c r="BH5424">
        <v>0</v>
      </c>
      <c r="BI5424">
        <v>0</v>
      </c>
      <c r="BJ5424">
        <v>0</v>
      </c>
      <c r="BK5424">
        <v>0</v>
      </c>
      <c r="BL5424">
        <v>0</v>
      </c>
      <c r="BM5424">
        <v>0</v>
      </c>
      <c r="BN5424">
        <v>0</v>
      </c>
      <c r="BO5424">
        <v>0</v>
      </c>
      <c r="BP5424">
        <v>0</v>
      </c>
      <c r="BQ5424">
        <v>0</v>
      </c>
      <c r="BR5424">
        <v>0</v>
      </c>
      <c r="BS5424">
        <v>1</v>
      </c>
      <c r="BT5424">
        <v>4</v>
      </c>
      <c r="BU5424" t="s">
        <v>5181</v>
      </c>
    </row>
    <row r="5425" spans="1:73">
      <c r="A5425" t="s">
        <v>5162</v>
      </c>
      <c r="B5425" t="s">
        <v>5163</v>
      </c>
      <c r="C5425">
        <v>17</v>
      </c>
      <c r="D5425" t="s">
        <v>89</v>
      </c>
      <c r="E5425" t="s">
        <v>78</v>
      </c>
      <c r="F5425" t="s">
        <v>77</v>
      </c>
      <c r="G5425">
        <v>0</v>
      </c>
      <c r="H5425">
        <v>0</v>
      </c>
      <c r="I5425">
        <v>1</v>
      </c>
      <c r="J5425">
        <v>0</v>
      </c>
      <c r="K5425">
        <v>0</v>
      </c>
      <c r="L5425">
        <v>0</v>
      </c>
      <c r="M5425">
        <v>0</v>
      </c>
      <c r="N5425">
        <v>1</v>
      </c>
      <c r="O5425">
        <v>0</v>
      </c>
      <c r="P5425">
        <v>0</v>
      </c>
      <c r="Q5425">
        <v>0</v>
      </c>
      <c r="R5425">
        <v>0</v>
      </c>
      <c r="S5425">
        <v>3</v>
      </c>
      <c r="T5425">
        <v>0</v>
      </c>
      <c r="U5425">
        <v>0</v>
      </c>
      <c r="V5425">
        <v>1</v>
      </c>
      <c r="W5425">
        <v>0</v>
      </c>
      <c r="X5425">
        <v>0</v>
      </c>
      <c r="Y5425">
        <v>1</v>
      </c>
      <c r="Z5425">
        <v>1</v>
      </c>
      <c r="AA5425">
        <v>0</v>
      </c>
      <c r="AB5425">
        <v>3</v>
      </c>
      <c r="AC5425">
        <v>1</v>
      </c>
      <c r="AD5425">
        <v>0</v>
      </c>
      <c r="AE5425">
        <v>0</v>
      </c>
      <c r="AF5425">
        <v>0</v>
      </c>
      <c r="AG5425">
        <v>0</v>
      </c>
      <c r="AH5425">
        <v>0</v>
      </c>
      <c r="AI5425">
        <v>0</v>
      </c>
      <c r="AJ5425">
        <v>0</v>
      </c>
      <c r="AK5425">
        <v>0</v>
      </c>
      <c r="AL5425">
        <v>1</v>
      </c>
      <c r="AM5425">
        <v>0</v>
      </c>
      <c r="AN5425">
        <v>0</v>
      </c>
      <c r="AO5425">
        <v>0</v>
      </c>
      <c r="AP5425">
        <v>0</v>
      </c>
      <c r="AQ5425">
        <v>0</v>
      </c>
      <c r="AR5425">
        <v>0</v>
      </c>
      <c r="AS5425">
        <v>0</v>
      </c>
      <c r="AT5425">
        <v>0</v>
      </c>
      <c r="AU5425">
        <v>0</v>
      </c>
      <c r="AV5425">
        <v>1</v>
      </c>
      <c r="AW5425">
        <v>1</v>
      </c>
      <c r="AX5425">
        <v>0</v>
      </c>
      <c r="AY5425">
        <v>0</v>
      </c>
      <c r="AZ5425">
        <v>1</v>
      </c>
      <c r="BA5425">
        <v>0</v>
      </c>
      <c r="BB5425">
        <v>0</v>
      </c>
      <c r="BC5425">
        <v>0</v>
      </c>
      <c r="BD5425">
        <v>0</v>
      </c>
      <c r="BE5425">
        <v>0</v>
      </c>
      <c r="BF5425">
        <v>0</v>
      </c>
      <c r="BG5425">
        <v>0</v>
      </c>
      <c r="BH5425">
        <v>0</v>
      </c>
      <c r="BI5425">
        <v>0</v>
      </c>
      <c r="BJ5425">
        <v>0</v>
      </c>
      <c r="BK5425">
        <v>0</v>
      </c>
      <c r="BL5425">
        <v>0</v>
      </c>
      <c r="BM5425">
        <v>0</v>
      </c>
      <c r="BN5425">
        <v>1</v>
      </c>
      <c r="BO5425">
        <v>2</v>
      </c>
      <c r="BP5425">
        <v>0</v>
      </c>
      <c r="BQ5425">
        <v>0</v>
      </c>
      <c r="BR5425">
        <v>0</v>
      </c>
      <c r="BS5425">
        <v>1</v>
      </c>
      <c r="BT5425">
        <v>6</v>
      </c>
      <c r="BU5425" t="s">
        <v>5182</v>
      </c>
    </row>
    <row r="5426" spans="1:73">
      <c r="A5426" t="s">
        <v>5162</v>
      </c>
      <c r="B5426" t="s">
        <v>5163</v>
      </c>
      <c r="C5426">
        <v>18</v>
      </c>
      <c r="D5426" t="s">
        <v>89</v>
      </c>
      <c r="E5426" t="s">
        <v>5178</v>
      </c>
      <c r="F5426" t="s">
        <v>101</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c r="AH5426">
        <v>0</v>
      </c>
      <c r="AI5426">
        <v>0</v>
      </c>
      <c r="AJ5426">
        <v>0</v>
      </c>
      <c r="AK5426">
        <v>0</v>
      </c>
      <c r="AL5426">
        <v>0</v>
      </c>
      <c r="AM5426">
        <v>0</v>
      </c>
      <c r="AN5426">
        <v>0</v>
      </c>
      <c r="AO5426">
        <v>0</v>
      </c>
      <c r="AP5426">
        <v>0</v>
      </c>
      <c r="AQ5426">
        <v>0</v>
      </c>
      <c r="AR5426">
        <v>0</v>
      </c>
      <c r="AS5426">
        <v>0</v>
      </c>
      <c r="AT5426">
        <v>0</v>
      </c>
      <c r="AU5426">
        <v>0</v>
      </c>
      <c r="AV5426">
        <v>0</v>
      </c>
      <c r="AW5426">
        <v>0</v>
      </c>
      <c r="AX5426">
        <v>0</v>
      </c>
      <c r="AY5426">
        <v>0</v>
      </c>
      <c r="AZ5426">
        <v>0</v>
      </c>
      <c r="BA5426">
        <v>0</v>
      </c>
      <c r="BB5426">
        <v>0</v>
      </c>
      <c r="BC5426">
        <v>0</v>
      </c>
      <c r="BD5426">
        <v>0</v>
      </c>
      <c r="BE5426">
        <v>0</v>
      </c>
      <c r="BF5426">
        <v>0</v>
      </c>
      <c r="BG5426">
        <v>0</v>
      </c>
      <c r="BH5426">
        <v>0</v>
      </c>
      <c r="BI5426">
        <v>0</v>
      </c>
      <c r="BJ5426">
        <v>0</v>
      </c>
      <c r="BK5426">
        <v>0</v>
      </c>
      <c r="BL5426">
        <v>0</v>
      </c>
      <c r="BM5426">
        <v>0</v>
      </c>
      <c r="BN5426">
        <v>0</v>
      </c>
      <c r="BO5426">
        <v>0</v>
      </c>
      <c r="BP5426">
        <v>0</v>
      </c>
      <c r="BQ5426">
        <v>0</v>
      </c>
      <c r="BR5426">
        <v>0</v>
      </c>
      <c r="BS5426">
        <v>1</v>
      </c>
      <c r="BT5426">
        <v>2</v>
      </c>
      <c r="BU5426" t="s">
        <v>912</v>
      </c>
    </row>
    <row r="5427" spans="1:73">
      <c r="A5427" t="s">
        <v>5162</v>
      </c>
      <c r="B5427" t="s">
        <v>5163</v>
      </c>
      <c r="C5427">
        <v>19</v>
      </c>
      <c r="D5427" t="s">
        <v>89</v>
      </c>
      <c r="E5427" t="s">
        <v>78</v>
      </c>
      <c r="F5427" t="s">
        <v>77</v>
      </c>
      <c r="G5427">
        <v>0</v>
      </c>
      <c r="H5427">
        <v>0</v>
      </c>
      <c r="I5427">
        <v>0</v>
      </c>
      <c r="J5427">
        <v>0</v>
      </c>
      <c r="K5427">
        <v>0</v>
      </c>
      <c r="L5427">
        <v>0</v>
      </c>
      <c r="M5427">
        <v>0</v>
      </c>
      <c r="N5427">
        <v>1</v>
      </c>
      <c r="O5427">
        <v>0</v>
      </c>
      <c r="P5427">
        <v>0</v>
      </c>
      <c r="Q5427">
        <v>0</v>
      </c>
      <c r="R5427">
        <v>0</v>
      </c>
      <c r="S5427">
        <v>1</v>
      </c>
      <c r="T5427">
        <v>1</v>
      </c>
      <c r="U5427">
        <v>0</v>
      </c>
      <c r="V5427">
        <v>0</v>
      </c>
      <c r="W5427">
        <v>0</v>
      </c>
      <c r="X5427">
        <v>0</v>
      </c>
      <c r="Y5427">
        <v>0</v>
      </c>
      <c r="Z5427">
        <v>0</v>
      </c>
      <c r="AA5427">
        <v>0</v>
      </c>
      <c r="AB5427">
        <v>3</v>
      </c>
      <c r="AC5427">
        <v>0</v>
      </c>
      <c r="AD5427">
        <v>0</v>
      </c>
      <c r="AE5427">
        <v>0</v>
      </c>
      <c r="AF5427">
        <v>0</v>
      </c>
      <c r="AG5427">
        <v>0</v>
      </c>
      <c r="AH5427">
        <v>2</v>
      </c>
      <c r="AI5427">
        <v>1</v>
      </c>
      <c r="AJ5427">
        <v>0</v>
      </c>
      <c r="AK5427">
        <v>0</v>
      </c>
      <c r="AL5427">
        <v>0</v>
      </c>
      <c r="AM5427">
        <v>0</v>
      </c>
      <c r="AN5427">
        <v>0</v>
      </c>
      <c r="AO5427">
        <v>0</v>
      </c>
      <c r="AP5427">
        <v>0</v>
      </c>
      <c r="AQ5427">
        <v>0</v>
      </c>
      <c r="AR5427">
        <v>0</v>
      </c>
      <c r="AS5427">
        <v>0</v>
      </c>
      <c r="AT5427">
        <v>0</v>
      </c>
      <c r="AU5427">
        <v>0</v>
      </c>
      <c r="AV5427">
        <v>0</v>
      </c>
      <c r="AW5427">
        <v>0</v>
      </c>
      <c r="AX5427">
        <v>2</v>
      </c>
      <c r="AY5427">
        <v>0</v>
      </c>
      <c r="AZ5427">
        <v>0</v>
      </c>
      <c r="BA5427">
        <v>2</v>
      </c>
      <c r="BB5427">
        <v>0</v>
      </c>
      <c r="BC5427">
        <v>0</v>
      </c>
      <c r="BD5427">
        <v>0</v>
      </c>
      <c r="BE5427">
        <v>0</v>
      </c>
      <c r="BF5427">
        <v>0</v>
      </c>
      <c r="BG5427">
        <v>0</v>
      </c>
      <c r="BH5427">
        <v>0</v>
      </c>
      <c r="BI5427">
        <v>0</v>
      </c>
      <c r="BJ5427">
        <v>0</v>
      </c>
      <c r="BK5427">
        <v>0</v>
      </c>
      <c r="BL5427">
        <v>0</v>
      </c>
      <c r="BM5427">
        <v>0</v>
      </c>
      <c r="BN5427">
        <v>0</v>
      </c>
      <c r="BO5427">
        <v>0</v>
      </c>
      <c r="BP5427">
        <v>0</v>
      </c>
      <c r="BQ5427">
        <v>0</v>
      </c>
      <c r="BR5427">
        <v>0</v>
      </c>
      <c r="BS5427">
        <v>2</v>
      </c>
      <c r="BT5427">
        <v>7</v>
      </c>
      <c r="BU5427" t="s">
        <v>5183</v>
      </c>
    </row>
    <row r="5428" spans="1:73">
      <c r="A5428" t="s">
        <v>5162</v>
      </c>
      <c r="B5428" t="s">
        <v>5163</v>
      </c>
      <c r="C5428">
        <v>20</v>
      </c>
      <c r="D5428" t="s">
        <v>89</v>
      </c>
      <c r="E5428" t="s">
        <v>5178</v>
      </c>
      <c r="F5428" t="s">
        <v>101</v>
      </c>
      <c r="G5428">
        <v>14</v>
      </c>
      <c r="H5428">
        <v>36</v>
      </c>
      <c r="I5428">
        <v>28</v>
      </c>
      <c r="J5428">
        <v>4</v>
      </c>
      <c r="K5428">
        <v>1</v>
      </c>
      <c r="L5428">
        <v>103</v>
      </c>
      <c r="M5428">
        <v>0</v>
      </c>
      <c r="N5428">
        <v>78</v>
      </c>
      <c r="O5428">
        <v>2</v>
      </c>
      <c r="P5428">
        <v>1</v>
      </c>
      <c r="Q5428">
        <v>15</v>
      </c>
      <c r="R5428">
        <v>3</v>
      </c>
      <c r="S5428">
        <v>140</v>
      </c>
      <c r="T5428">
        <v>64</v>
      </c>
      <c r="U5428">
        <v>1</v>
      </c>
      <c r="V5428">
        <v>8</v>
      </c>
      <c r="W5428">
        <v>26</v>
      </c>
      <c r="X5428">
        <v>0</v>
      </c>
      <c r="Y5428">
        <v>0</v>
      </c>
      <c r="Z5428">
        <v>1</v>
      </c>
      <c r="AA5428">
        <v>0</v>
      </c>
      <c r="AB5428">
        <v>587</v>
      </c>
      <c r="AC5428">
        <v>8</v>
      </c>
      <c r="AD5428">
        <v>0</v>
      </c>
      <c r="AE5428">
        <v>1</v>
      </c>
      <c r="AF5428">
        <v>0</v>
      </c>
      <c r="AG5428">
        <v>0</v>
      </c>
      <c r="AH5428">
        <v>1</v>
      </c>
      <c r="AI5428">
        <v>56</v>
      </c>
      <c r="AJ5428">
        <v>0</v>
      </c>
      <c r="AK5428">
        <v>2</v>
      </c>
      <c r="AL5428">
        <v>5</v>
      </c>
      <c r="AM5428">
        <v>58</v>
      </c>
      <c r="AN5428">
        <v>0</v>
      </c>
      <c r="AO5428">
        <v>35</v>
      </c>
      <c r="AP5428">
        <v>17</v>
      </c>
      <c r="AQ5428">
        <v>19</v>
      </c>
      <c r="AR5428">
        <v>7</v>
      </c>
      <c r="AS5428">
        <v>0</v>
      </c>
      <c r="AT5428">
        <v>8</v>
      </c>
      <c r="AU5428">
        <v>23</v>
      </c>
      <c r="AV5428">
        <v>3</v>
      </c>
      <c r="AW5428">
        <v>20</v>
      </c>
      <c r="AX5428">
        <v>28</v>
      </c>
      <c r="AY5428">
        <v>166</v>
      </c>
      <c r="AZ5428">
        <v>78</v>
      </c>
      <c r="BA5428">
        <v>95</v>
      </c>
      <c r="BB5428">
        <v>34</v>
      </c>
      <c r="BC5428">
        <v>146</v>
      </c>
      <c r="BD5428">
        <v>0</v>
      </c>
      <c r="BE5428">
        <v>2</v>
      </c>
      <c r="BF5428">
        <v>2</v>
      </c>
      <c r="BG5428">
        <v>0</v>
      </c>
      <c r="BH5428">
        <v>3</v>
      </c>
      <c r="BI5428">
        <v>55</v>
      </c>
      <c r="BJ5428">
        <v>83</v>
      </c>
      <c r="BK5428">
        <v>1</v>
      </c>
      <c r="BL5428">
        <v>18</v>
      </c>
      <c r="BM5428">
        <v>3</v>
      </c>
      <c r="BN5428">
        <v>30</v>
      </c>
      <c r="BO5428">
        <v>112</v>
      </c>
      <c r="BP5428">
        <v>14</v>
      </c>
      <c r="BQ5428">
        <v>13</v>
      </c>
      <c r="BR5428">
        <v>8</v>
      </c>
      <c r="BS5428">
        <v>49</v>
      </c>
      <c r="BT5428">
        <v>1098</v>
      </c>
      <c r="BU5428" t="s">
        <v>5184</v>
      </c>
    </row>
    <row r="5429" spans="1:73">
      <c r="A5429" t="s">
        <v>5162</v>
      </c>
      <c r="B5429" t="s">
        <v>5163</v>
      </c>
      <c r="C5429">
        <v>21</v>
      </c>
      <c r="D5429" t="s">
        <v>89</v>
      </c>
      <c r="E5429" t="s">
        <v>78</v>
      </c>
      <c r="F5429" t="s">
        <v>77</v>
      </c>
      <c r="G5429">
        <v>1</v>
      </c>
      <c r="H5429">
        <v>3</v>
      </c>
      <c r="I5429">
        <v>1</v>
      </c>
      <c r="J5429">
        <v>0</v>
      </c>
      <c r="K5429">
        <v>0</v>
      </c>
      <c r="L5429">
        <v>10</v>
      </c>
      <c r="M5429">
        <v>0</v>
      </c>
      <c r="N5429">
        <v>10</v>
      </c>
      <c r="O5429">
        <v>0</v>
      </c>
      <c r="P5429">
        <v>0</v>
      </c>
      <c r="Q5429">
        <v>0</v>
      </c>
      <c r="R5429">
        <v>0</v>
      </c>
      <c r="S5429">
        <v>9</v>
      </c>
      <c r="T5429">
        <v>4</v>
      </c>
      <c r="U5429">
        <v>0</v>
      </c>
      <c r="V5429">
        <v>0</v>
      </c>
      <c r="W5429">
        <v>0</v>
      </c>
      <c r="X5429">
        <v>0</v>
      </c>
      <c r="Y5429">
        <v>0</v>
      </c>
      <c r="Z5429">
        <v>1</v>
      </c>
      <c r="AA5429">
        <v>0</v>
      </c>
      <c r="AB5429">
        <v>74</v>
      </c>
      <c r="AC5429">
        <v>0</v>
      </c>
      <c r="AD5429">
        <v>0</v>
      </c>
      <c r="AE5429">
        <v>1</v>
      </c>
      <c r="AF5429">
        <v>0</v>
      </c>
      <c r="AG5429">
        <v>0</v>
      </c>
      <c r="AH5429">
        <v>2</v>
      </c>
      <c r="AI5429">
        <v>8</v>
      </c>
      <c r="AJ5429">
        <v>0</v>
      </c>
      <c r="AK5429">
        <v>0</v>
      </c>
      <c r="AL5429">
        <v>1</v>
      </c>
      <c r="AM5429">
        <v>6</v>
      </c>
      <c r="AN5429">
        <v>2</v>
      </c>
      <c r="AO5429">
        <v>0</v>
      </c>
      <c r="AP5429">
        <v>1</v>
      </c>
      <c r="AQ5429">
        <v>0</v>
      </c>
      <c r="AR5429">
        <v>0</v>
      </c>
      <c r="AS5429">
        <v>0</v>
      </c>
      <c r="AT5429">
        <v>6</v>
      </c>
      <c r="AU5429">
        <v>3</v>
      </c>
      <c r="AV5429">
        <v>1</v>
      </c>
      <c r="AW5429">
        <v>1</v>
      </c>
      <c r="AX5429">
        <v>4</v>
      </c>
      <c r="AY5429">
        <v>24</v>
      </c>
      <c r="AZ5429">
        <v>9</v>
      </c>
      <c r="BA5429">
        <v>14</v>
      </c>
      <c r="BB5429">
        <v>1</v>
      </c>
      <c r="BC5429">
        <v>12</v>
      </c>
      <c r="BD5429">
        <v>0</v>
      </c>
      <c r="BE5429">
        <v>0</v>
      </c>
      <c r="BF5429">
        <v>0</v>
      </c>
      <c r="BG5429">
        <v>0</v>
      </c>
      <c r="BH5429">
        <v>2</v>
      </c>
      <c r="BI5429">
        <v>9</v>
      </c>
      <c r="BJ5429">
        <v>8</v>
      </c>
      <c r="BK5429">
        <v>0</v>
      </c>
      <c r="BL5429">
        <v>0</v>
      </c>
      <c r="BM5429">
        <v>0</v>
      </c>
      <c r="BN5429">
        <v>3</v>
      </c>
      <c r="BO5429">
        <v>13</v>
      </c>
      <c r="BP5429">
        <v>0</v>
      </c>
      <c r="BQ5429">
        <v>0</v>
      </c>
      <c r="BR5429">
        <v>1</v>
      </c>
      <c r="BS5429">
        <v>11</v>
      </c>
      <c r="BT5429">
        <v>124</v>
      </c>
      <c r="BU5429" t="s">
        <v>5185</v>
      </c>
    </row>
    <row r="5430" spans="1:73">
      <c r="A5430" t="s">
        <v>5162</v>
      </c>
      <c r="B5430" t="s">
        <v>5163</v>
      </c>
      <c r="C5430">
        <v>22</v>
      </c>
      <c r="D5430" t="s">
        <v>89</v>
      </c>
      <c r="E5430" t="s">
        <v>5186</v>
      </c>
      <c r="F5430" t="s">
        <v>92</v>
      </c>
      <c r="G5430">
        <v>0</v>
      </c>
      <c r="H5430">
        <v>1</v>
      </c>
      <c r="I5430">
        <v>0</v>
      </c>
      <c r="J5430">
        <v>0</v>
      </c>
      <c r="K5430">
        <v>0</v>
      </c>
      <c r="L5430">
        <v>0</v>
      </c>
      <c r="M5430">
        <v>0</v>
      </c>
      <c r="N5430">
        <v>0</v>
      </c>
      <c r="O5430">
        <v>0</v>
      </c>
      <c r="P5430">
        <v>0</v>
      </c>
      <c r="Q5430">
        <v>0</v>
      </c>
      <c r="R5430">
        <v>0</v>
      </c>
      <c r="S5430">
        <v>2</v>
      </c>
      <c r="T5430">
        <v>1</v>
      </c>
      <c r="U5430">
        <v>0</v>
      </c>
      <c r="V5430">
        <v>0</v>
      </c>
      <c r="W5430">
        <v>2</v>
      </c>
      <c r="X5430">
        <v>0</v>
      </c>
      <c r="Y5430">
        <v>0</v>
      </c>
      <c r="Z5430">
        <v>0</v>
      </c>
      <c r="AA5430">
        <v>0</v>
      </c>
      <c r="AB5430">
        <v>6</v>
      </c>
      <c r="AC5430">
        <v>0</v>
      </c>
      <c r="AD5430">
        <v>0</v>
      </c>
      <c r="AE5430">
        <v>0</v>
      </c>
      <c r="AF5430">
        <v>0</v>
      </c>
      <c r="AG5430">
        <v>0</v>
      </c>
      <c r="AH5430">
        <v>0</v>
      </c>
      <c r="AI5430">
        <v>0</v>
      </c>
      <c r="AJ5430">
        <v>0</v>
      </c>
      <c r="AK5430">
        <v>0</v>
      </c>
      <c r="AL5430">
        <v>0</v>
      </c>
      <c r="AM5430">
        <v>0</v>
      </c>
      <c r="AN5430">
        <v>0</v>
      </c>
      <c r="AO5430">
        <v>0</v>
      </c>
      <c r="AP5430">
        <v>0</v>
      </c>
      <c r="AQ5430">
        <v>0</v>
      </c>
      <c r="AR5430">
        <v>0</v>
      </c>
      <c r="AS5430">
        <v>0</v>
      </c>
      <c r="AT5430">
        <v>0</v>
      </c>
      <c r="AU5430">
        <v>0</v>
      </c>
      <c r="AV5430">
        <v>0</v>
      </c>
      <c r="AW5430">
        <v>0</v>
      </c>
      <c r="AX5430">
        <v>0</v>
      </c>
      <c r="AY5430">
        <v>0</v>
      </c>
      <c r="AZ5430">
        <v>0</v>
      </c>
      <c r="BA5430">
        <v>0</v>
      </c>
      <c r="BB5430">
        <v>1</v>
      </c>
      <c r="BC5430">
        <v>0</v>
      </c>
      <c r="BD5430">
        <v>0</v>
      </c>
      <c r="BE5430">
        <v>0</v>
      </c>
      <c r="BF5430">
        <v>0</v>
      </c>
      <c r="BG5430">
        <v>0</v>
      </c>
      <c r="BH5430">
        <v>0</v>
      </c>
      <c r="BI5430">
        <v>0</v>
      </c>
      <c r="BJ5430">
        <v>0</v>
      </c>
      <c r="BK5430">
        <v>0</v>
      </c>
      <c r="BL5430">
        <v>0</v>
      </c>
      <c r="BM5430">
        <v>0</v>
      </c>
      <c r="BN5430">
        <v>0</v>
      </c>
      <c r="BO5430">
        <v>0</v>
      </c>
      <c r="BP5430">
        <v>0</v>
      </c>
      <c r="BQ5430">
        <v>0</v>
      </c>
      <c r="BR5430">
        <v>0</v>
      </c>
      <c r="BS5430">
        <v>1</v>
      </c>
      <c r="BT5430">
        <v>7</v>
      </c>
      <c r="BU5430" t="s">
        <v>5187</v>
      </c>
    </row>
    <row r="5431" spans="1:73">
      <c r="A5431" t="s">
        <v>5162</v>
      </c>
      <c r="B5431" t="s">
        <v>5163</v>
      </c>
      <c r="C5431">
        <v>23</v>
      </c>
      <c r="D5431" t="s">
        <v>89</v>
      </c>
      <c r="E5431" t="s">
        <v>78</v>
      </c>
      <c r="F5431" t="s">
        <v>77</v>
      </c>
      <c r="G5431">
        <v>0</v>
      </c>
      <c r="H5431">
        <v>2</v>
      </c>
      <c r="I5431">
        <v>2</v>
      </c>
      <c r="J5431">
        <v>0</v>
      </c>
      <c r="K5431">
        <v>0</v>
      </c>
      <c r="L5431">
        <v>2</v>
      </c>
      <c r="M5431">
        <v>0</v>
      </c>
      <c r="N5431">
        <v>2</v>
      </c>
      <c r="O5431">
        <v>0</v>
      </c>
      <c r="P5431">
        <v>0</v>
      </c>
      <c r="Q5431">
        <v>0</v>
      </c>
      <c r="R5431">
        <v>1</v>
      </c>
      <c r="S5431">
        <v>4</v>
      </c>
      <c r="T5431">
        <v>2</v>
      </c>
      <c r="U5431">
        <v>0</v>
      </c>
      <c r="V5431">
        <v>1</v>
      </c>
      <c r="W5431">
        <v>1</v>
      </c>
      <c r="X5431">
        <v>0</v>
      </c>
      <c r="Y5431">
        <v>0</v>
      </c>
      <c r="Z5431">
        <v>0</v>
      </c>
      <c r="AA5431">
        <v>0</v>
      </c>
      <c r="AB5431">
        <v>16</v>
      </c>
      <c r="AC5431">
        <v>0</v>
      </c>
      <c r="AD5431">
        <v>0</v>
      </c>
      <c r="AE5431">
        <v>0</v>
      </c>
      <c r="AF5431">
        <v>0</v>
      </c>
      <c r="AG5431">
        <v>0</v>
      </c>
      <c r="AH5431">
        <v>0</v>
      </c>
      <c r="AI5431">
        <v>0</v>
      </c>
      <c r="AJ5431">
        <v>0</v>
      </c>
      <c r="AK5431">
        <v>0</v>
      </c>
      <c r="AL5431">
        <v>0</v>
      </c>
      <c r="AM5431">
        <v>1</v>
      </c>
      <c r="AN5431">
        <v>0</v>
      </c>
      <c r="AO5431">
        <v>1</v>
      </c>
      <c r="AP5431">
        <v>1</v>
      </c>
      <c r="AQ5431">
        <v>1</v>
      </c>
      <c r="AR5431">
        <v>0</v>
      </c>
      <c r="AS5431">
        <v>0</v>
      </c>
      <c r="AT5431">
        <v>0</v>
      </c>
      <c r="AU5431">
        <v>1</v>
      </c>
      <c r="AV5431">
        <v>0</v>
      </c>
      <c r="AW5431">
        <v>2</v>
      </c>
      <c r="AX5431">
        <v>3</v>
      </c>
      <c r="AY5431">
        <v>4</v>
      </c>
      <c r="AZ5431">
        <v>1</v>
      </c>
      <c r="BA5431">
        <v>4</v>
      </c>
      <c r="BB5431">
        <v>2</v>
      </c>
      <c r="BC5431">
        <v>3</v>
      </c>
      <c r="BD5431">
        <v>0</v>
      </c>
      <c r="BE5431">
        <v>0</v>
      </c>
      <c r="BF5431">
        <v>0</v>
      </c>
      <c r="BG5431">
        <v>0</v>
      </c>
      <c r="BH5431">
        <v>0</v>
      </c>
      <c r="BI5431">
        <v>2</v>
      </c>
      <c r="BJ5431">
        <v>0</v>
      </c>
      <c r="BK5431">
        <v>0</v>
      </c>
      <c r="BL5431">
        <v>1</v>
      </c>
      <c r="BM5431">
        <v>0</v>
      </c>
      <c r="BN5431">
        <v>2</v>
      </c>
      <c r="BO5431">
        <v>3</v>
      </c>
      <c r="BP5431">
        <v>0</v>
      </c>
      <c r="BQ5431">
        <v>0</v>
      </c>
      <c r="BR5431">
        <v>2</v>
      </c>
      <c r="BS5431">
        <v>2</v>
      </c>
      <c r="BT5431">
        <v>32</v>
      </c>
      <c r="BU5431" t="s">
        <v>5188</v>
      </c>
    </row>
    <row r="5432" spans="1:73">
      <c r="A5432" t="s">
        <v>5162</v>
      </c>
      <c r="B5432" t="s">
        <v>5163</v>
      </c>
      <c r="C5432">
        <v>24</v>
      </c>
      <c r="D5432" t="s">
        <v>89</v>
      </c>
      <c r="E5432" t="s">
        <v>5186</v>
      </c>
      <c r="F5432" t="s">
        <v>92</v>
      </c>
      <c r="G5432">
        <v>0</v>
      </c>
      <c r="H5432">
        <v>2</v>
      </c>
      <c r="I5432">
        <v>0</v>
      </c>
      <c r="J5432">
        <v>0</v>
      </c>
      <c r="K5432">
        <v>0</v>
      </c>
      <c r="L5432">
        <v>4</v>
      </c>
      <c r="M5432">
        <v>0</v>
      </c>
      <c r="N5432">
        <v>4</v>
      </c>
      <c r="O5432">
        <v>0</v>
      </c>
      <c r="P5432">
        <v>0</v>
      </c>
      <c r="Q5432">
        <v>0</v>
      </c>
      <c r="R5432">
        <v>0</v>
      </c>
      <c r="S5432">
        <v>7</v>
      </c>
      <c r="T5432">
        <v>4</v>
      </c>
      <c r="U5432">
        <v>0</v>
      </c>
      <c r="V5432">
        <v>0</v>
      </c>
      <c r="W5432">
        <v>2</v>
      </c>
      <c r="X5432">
        <v>0</v>
      </c>
      <c r="Y5432">
        <v>0</v>
      </c>
      <c r="Z5432">
        <v>0</v>
      </c>
      <c r="AA5432">
        <v>0</v>
      </c>
      <c r="AB5432">
        <v>30</v>
      </c>
      <c r="AC5432">
        <v>0</v>
      </c>
      <c r="AD5432">
        <v>0</v>
      </c>
      <c r="AE5432">
        <v>0</v>
      </c>
      <c r="AF5432">
        <v>0</v>
      </c>
      <c r="AG5432">
        <v>0</v>
      </c>
      <c r="AH5432">
        <v>4</v>
      </c>
      <c r="AI5432">
        <v>2</v>
      </c>
      <c r="AJ5432">
        <v>0</v>
      </c>
      <c r="AK5432">
        <v>0</v>
      </c>
      <c r="AL5432">
        <v>2</v>
      </c>
      <c r="AM5432">
        <v>0</v>
      </c>
      <c r="AN5432">
        <v>0</v>
      </c>
      <c r="AO5432">
        <v>0</v>
      </c>
      <c r="AP5432">
        <v>0</v>
      </c>
      <c r="AQ5432">
        <v>0</v>
      </c>
      <c r="AR5432">
        <v>0</v>
      </c>
      <c r="AS5432">
        <v>0</v>
      </c>
      <c r="AT5432">
        <v>1</v>
      </c>
      <c r="AU5432">
        <v>2</v>
      </c>
      <c r="AV5432">
        <v>0</v>
      </c>
      <c r="AW5432">
        <v>0</v>
      </c>
      <c r="AX5432">
        <v>5</v>
      </c>
      <c r="AY5432">
        <v>7</v>
      </c>
      <c r="AZ5432">
        <v>6</v>
      </c>
      <c r="BA5432">
        <v>5</v>
      </c>
      <c r="BB5432">
        <v>2</v>
      </c>
      <c r="BC5432">
        <v>10</v>
      </c>
      <c r="BD5432">
        <v>0</v>
      </c>
      <c r="BE5432">
        <v>0</v>
      </c>
      <c r="BF5432">
        <v>0</v>
      </c>
      <c r="BG5432">
        <v>0</v>
      </c>
      <c r="BH5432">
        <v>0</v>
      </c>
      <c r="BI5432">
        <v>0</v>
      </c>
      <c r="BJ5432">
        <v>7</v>
      </c>
      <c r="BK5432">
        <v>0</v>
      </c>
      <c r="BL5432">
        <v>1</v>
      </c>
      <c r="BM5432">
        <v>0</v>
      </c>
      <c r="BN5432">
        <v>3</v>
      </c>
      <c r="BO5432">
        <v>8</v>
      </c>
      <c r="BP5432">
        <v>0</v>
      </c>
      <c r="BQ5432">
        <v>0</v>
      </c>
      <c r="BR5432">
        <v>0</v>
      </c>
      <c r="BS5432">
        <v>2</v>
      </c>
      <c r="BT5432">
        <v>53</v>
      </c>
      <c r="BU5432" t="s">
        <v>5189</v>
      </c>
    </row>
    <row r="5433" spans="1:73">
      <c r="A5433" t="s">
        <v>5162</v>
      </c>
      <c r="B5433" t="s">
        <v>5163</v>
      </c>
      <c r="C5433">
        <v>25</v>
      </c>
      <c r="D5433" t="s">
        <v>89</v>
      </c>
      <c r="E5433" t="s">
        <v>78</v>
      </c>
      <c r="F5433" t="s">
        <v>77</v>
      </c>
      <c r="G5433">
        <v>0</v>
      </c>
      <c r="H5433">
        <v>0</v>
      </c>
      <c r="I5433">
        <v>0</v>
      </c>
      <c r="J5433">
        <v>0</v>
      </c>
      <c r="K5433">
        <v>0</v>
      </c>
      <c r="L5433">
        <v>0</v>
      </c>
      <c r="M5433">
        <v>0</v>
      </c>
      <c r="N5433">
        <v>1</v>
      </c>
      <c r="O5433">
        <v>0</v>
      </c>
      <c r="P5433">
        <v>0</v>
      </c>
      <c r="Q5433">
        <v>0</v>
      </c>
      <c r="R5433">
        <v>0</v>
      </c>
      <c r="S5433">
        <v>0</v>
      </c>
      <c r="T5433">
        <v>0</v>
      </c>
      <c r="U5433">
        <v>0</v>
      </c>
      <c r="V5433">
        <v>0</v>
      </c>
      <c r="W5433">
        <v>0</v>
      </c>
      <c r="X5433">
        <v>0</v>
      </c>
      <c r="Y5433">
        <v>0</v>
      </c>
      <c r="Z5433">
        <v>0</v>
      </c>
      <c r="AA5433">
        <v>0</v>
      </c>
      <c r="AB5433">
        <v>2</v>
      </c>
      <c r="AC5433">
        <v>0</v>
      </c>
      <c r="AD5433">
        <v>0</v>
      </c>
      <c r="AE5433">
        <v>0</v>
      </c>
      <c r="AF5433">
        <v>0</v>
      </c>
      <c r="AG5433">
        <v>0</v>
      </c>
      <c r="AH5433">
        <v>0</v>
      </c>
      <c r="AI5433">
        <v>0</v>
      </c>
      <c r="AJ5433">
        <v>0</v>
      </c>
      <c r="AK5433">
        <v>0</v>
      </c>
      <c r="AL5433">
        <v>0</v>
      </c>
      <c r="AM5433">
        <v>0</v>
      </c>
      <c r="AN5433">
        <v>0</v>
      </c>
      <c r="AO5433">
        <v>0</v>
      </c>
      <c r="AP5433">
        <v>0</v>
      </c>
      <c r="AQ5433">
        <v>0</v>
      </c>
      <c r="AR5433">
        <v>0</v>
      </c>
      <c r="AS5433">
        <v>0</v>
      </c>
      <c r="AT5433">
        <v>0</v>
      </c>
      <c r="AU5433">
        <v>0</v>
      </c>
      <c r="AV5433">
        <v>0</v>
      </c>
      <c r="AW5433">
        <v>0</v>
      </c>
      <c r="AX5433">
        <v>1</v>
      </c>
      <c r="AY5433">
        <v>0</v>
      </c>
      <c r="AZ5433">
        <v>1</v>
      </c>
      <c r="BA5433">
        <v>1</v>
      </c>
      <c r="BB5433">
        <v>0</v>
      </c>
      <c r="BC5433">
        <v>0</v>
      </c>
      <c r="BD5433">
        <v>0</v>
      </c>
      <c r="BE5433">
        <v>0</v>
      </c>
      <c r="BF5433">
        <v>0</v>
      </c>
      <c r="BG5433">
        <v>0</v>
      </c>
      <c r="BH5433">
        <v>0</v>
      </c>
      <c r="BI5433">
        <v>1</v>
      </c>
      <c r="BJ5433">
        <v>0</v>
      </c>
      <c r="BK5433">
        <v>0</v>
      </c>
      <c r="BL5433">
        <v>0</v>
      </c>
      <c r="BM5433">
        <v>0</v>
      </c>
      <c r="BN5433">
        <v>0</v>
      </c>
      <c r="BO5433">
        <v>1</v>
      </c>
      <c r="BP5433">
        <v>0</v>
      </c>
      <c r="BQ5433">
        <v>0</v>
      </c>
      <c r="BR5433">
        <v>1</v>
      </c>
      <c r="BS5433">
        <v>1</v>
      </c>
      <c r="BT5433">
        <v>3</v>
      </c>
      <c r="BU5433" t="s">
        <v>5190</v>
      </c>
    </row>
    <row r="5434" spans="1:73">
      <c r="A5434" t="s">
        <v>5162</v>
      </c>
      <c r="B5434" t="s">
        <v>5163</v>
      </c>
      <c r="C5434">
        <v>26</v>
      </c>
      <c r="D5434" t="s">
        <v>89</v>
      </c>
      <c r="E5434" t="s">
        <v>5186</v>
      </c>
      <c r="F5434" t="s">
        <v>92</v>
      </c>
      <c r="G5434">
        <v>0</v>
      </c>
      <c r="H5434">
        <v>0</v>
      </c>
      <c r="I5434">
        <v>0</v>
      </c>
      <c r="J5434">
        <v>0</v>
      </c>
      <c r="K5434">
        <v>0</v>
      </c>
      <c r="L5434">
        <v>0</v>
      </c>
      <c r="M5434">
        <v>0</v>
      </c>
      <c r="N5434">
        <v>1</v>
      </c>
      <c r="O5434">
        <v>0</v>
      </c>
      <c r="P5434">
        <v>0</v>
      </c>
      <c r="Q5434">
        <v>0</v>
      </c>
      <c r="R5434">
        <v>0</v>
      </c>
      <c r="S5434">
        <v>0</v>
      </c>
      <c r="T5434">
        <v>0</v>
      </c>
      <c r="U5434">
        <v>0</v>
      </c>
      <c r="V5434">
        <v>0</v>
      </c>
      <c r="W5434">
        <v>0</v>
      </c>
      <c r="X5434">
        <v>0</v>
      </c>
      <c r="Y5434">
        <v>0</v>
      </c>
      <c r="Z5434">
        <v>0</v>
      </c>
      <c r="AA5434">
        <v>0</v>
      </c>
      <c r="AB5434">
        <v>2</v>
      </c>
      <c r="AC5434">
        <v>0</v>
      </c>
      <c r="AD5434">
        <v>0</v>
      </c>
      <c r="AE5434">
        <v>0</v>
      </c>
      <c r="AF5434">
        <v>0</v>
      </c>
      <c r="AG5434">
        <v>0</v>
      </c>
      <c r="AH5434">
        <v>0</v>
      </c>
      <c r="AI5434">
        <v>0</v>
      </c>
      <c r="AJ5434">
        <v>0</v>
      </c>
      <c r="AK5434">
        <v>0</v>
      </c>
      <c r="AL5434">
        <v>0</v>
      </c>
      <c r="AM5434">
        <v>0</v>
      </c>
      <c r="AN5434">
        <v>0</v>
      </c>
      <c r="AO5434">
        <v>0</v>
      </c>
      <c r="AP5434">
        <v>0</v>
      </c>
      <c r="AQ5434">
        <v>0</v>
      </c>
      <c r="AR5434">
        <v>0</v>
      </c>
      <c r="AS5434">
        <v>0</v>
      </c>
      <c r="AT5434">
        <v>0</v>
      </c>
      <c r="AU5434">
        <v>0</v>
      </c>
      <c r="AV5434">
        <v>0</v>
      </c>
      <c r="AW5434">
        <v>0</v>
      </c>
      <c r="AX5434">
        <v>0</v>
      </c>
      <c r="AY5434">
        <v>0</v>
      </c>
      <c r="AZ5434">
        <v>1</v>
      </c>
      <c r="BA5434">
        <v>0</v>
      </c>
      <c r="BB5434">
        <v>0</v>
      </c>
      <c r="BC5434">
        <v>0</v>
      </c>
      <c r="BD5434">
        <v>0</v>
      </c>
      <c r="BE5434">
        <v>0</v>
      </c>
      <c r="BF5434">
        <v>0</v>
      </c>
      <c r="BG5434">
        <v>0</v>
      </c>
      <c r="BH5434">
        <v>0</v>
      </c>
      <c r="BI5434">
        <v>0</v>
      </c>
      <c r="BJ5434">
        <v>0</v>
      </c>
      <c r="BK5434">
        <v>0</v>
      </c>
      <c r="BL5434">
        <v>0</v>
      </c>
      <c r="BM5434">
        <v>0</v>
      </c>
      <c r="BN5434">
        <v>0</v>
      </c>
      <c r="BO5434">
        <v>1</v>
      </c>
      <c r="BP5434">
        <v>0</v>
      </c>
      <c r="BQ5434">
        <v>0</v>
      </c>
      <c r="BR5434">
        <v>0</v>
      </c>
      <c r="BS5434">
        <v>1</v>
      </c>
      <c r="BT5434">
        <v>3</v>
      </c>
      <c r="BU5434" t="s">
        <v>5191</v>
      </c>
    </row>
    <row r="5435" spans="1:73">
      <c r="A5435" t="s">
        <v>5162</v>
      </c>
      <c r="B5435" t="s">
        <v>5163</v>
      </c>
      <c r="C5435">
        <v>27</v>
      </c>
      <c r="D5435" t="s">
        <v>89</v>
      </c>
      <c r="E5435" t="s">
        <v>78</v>
      </c>
      <c r="F5435" t="s">
        <v>77</v>
      </c>
      <c r="G5435">
        <v>0</v>
      </c>
      <c r="H5435">
        <v>0</v>
      </c>
      <c r="I5435">
        <v>0</v>
      </c>
      <c r="J5435">
        <v>0</v>
      </c>
      <c r="K5435">
        <v>0</v>
      </c>
      <c r="L5435">
        <v>1</v>
      </c>
      <c r="M5435">
        <v>0</v>
      </c>
      <c r="N5435">
        <v>0</v>
      </c>
      <c r="O5435">
        <v>0</v>
      </c>
      <c r="P5435">
        <v>0</v>
      </c>
      <c r="Q5435">
        <v>0</v>
      </c>
      <c r="R5435">
        <v>0</v>
      </c>
      <c r="S5435">
        <v>1</v>
      </c>
      <c r="T5435">
        <v>1</v>
      </c>
      <c r="U5435">
        <v>0</v>
      </c>
      <c r="V5435">
        <v>0</v>
      </c>
      <c r="W5435">
        <v>0</v>
      </c>
      <c r="X5435">
        <v>0</v>
      </c>
      <c r="Y5435">
        <v>2</v>
      </c>
      <c r="Z5435">
        <v>0</v>
      </c>
      <c r="AA5435">
        <v>0</v>
      </c>
      <c r="AB5435">
        <v>4</v>
      </c>
      <c r="AC5435">
        <v>0</v>
      </c>
      <c r="AD5435">
        <v>0</v>
      </c>
      <c r="AE5435">
        <v>0</v>
      </c>
      <c r="AF5435">
        <v>0</v>
      </c>
      <c r="AG5435">
        <v>0</v>
      </c>
      <c r="AH5435">
        <v>0</v>
      </c>
      <c r="AI5435">
        <v>1</v>
      </c>
      <c r="AJ5435">
        <v>0</v>
      </c>
      <c r="AK5435">
        <v>0</v>
      </c>
      <c r="AL5435">
        <v>0</v>
      </c>
      <c r="AM5435">
        <v>1</v>
      </c>
      <c r="AN5435">
        <v>0</v>
      </c>
      <c r="AO5435">
        <v>0</v>
      </c>
      <c r="AP5435">
        <v>1</v>
      </c>
      <c r="AQ5435">
        <v>0</v>
      </c>
      <c r="AR5435">
        <v>0</v>
      </c>
      <c r="AS5435">
        <v>0</v>
      </c>
      <c r="AT5435">
        <v>0</v>
      </c>
      <c r="AU5435">
        <v>1</v>
      </c>
      <c r="AV5435">
        <v>2</v>
      </c>
      <c r="AW5435">
        <v>0</v>
      </c>
      <c r="AX5435">
        <v>0</v>
      </c>
      <c r="AY5435">
        <v>0</v>
      </c>
      <c r="AZ5435">
        <v>0</v>
      </c>
      <c r="BA5435">
        <v>2</v>
      </c>
      <c r="BB5435">
        <v>0</v>
      </c>
      <c r="BC5435">
        <v>1</v>
      </c>
      <c r="BD5435">
        <v>0</v>
      </c>
      <c r="BE5435">
        <v>0</v>
      </c>
      <c r="BF5435">
        <v>0</v>
      </c>
      <c r="BG5435">
        <v>0</v>
      </c>
      <c r="BH5435">
        <v>0</v>
      </c>
      <c r="BI5435">
        <v>0</v>
      </c>
      <c r="BJ5435">
        <v>0</v>
      </c>
      <c r="BK5435">
        <v>0</v>
      </c>
      <c r="BL5435">
        <v>0</v>
      </c>
      <c r="BM5435">
        <v>0</v>
      </c>
      <c r="BN5435">
        <v>0</v>
      </c>
      <c r="BO5435">
        <v>1</v>
      </c>
      <c r="BP5435">
        <v>0</v>
      </c>
      <c r="BQ5435">
        <v>0</v>
      </c>
      <c r="BR5435">
        <v>0</v>
      </c>
      <c r="BS5435">
        <v>3</v>
      </c>
      <c r="BT5435">
        <v>13</v>
      </c>
      <c r="BU5435" t="s">
        <v>5192</v>
      </c>
    </row>
    <row r="5436" spans="1:73">
      <c r="A5436" t="s">
        <v>5162</v>
      </c>
      <c r="B5436" t="s">
        <v>5163</v>
      </c>
      <c r="C5436">
        <v>28</v>
      </c>
      <c r="D5436" t="s">
        <v>89</v>
      </c>
      <c r="E5436" t="s">
        <v>5186</v>
      </c>
      <c r="F5436" t="s">
        <v>92</v>
      </c>
      <c r="G5436">
        <v>6</v>
      </c>
      <c r="H5436">
        <v>44</v>
      </c>
      <c r="I5436">
        <v>23</v>
      </c>
      <c r="J5436">
        <v>0</v>
      </c>
      <c r="K5436">
        <v>0</v>
      </c>
      <c r="L5436">
        <v>110</v>
      </c>
      <c r="M5436">
        <v>0</v>
      </c>
      <c r="N5436">
        <v>119</v>
      </c>
      <c r="O5436">
        <v>3</v>
      </c>
      <c r="P5436">
        <v>0</v>
      </c>
      <c r="Q5436">
        <v>14</v>
      </c>
      <c r="R5436">
        <v>11</v>
      </c>
      <c r="S5436">
        <v>154</v>
      </c>
      <c r="T5436">
        <v>40</v>
      </c>
      <c r="U5436">
        <v>0</v>
      </c>
      <c r="V5436">
        <v>13</v>
      </c>
      <c r="W5436">
        <v>18</v>
      </c>
      <c r="X5436">
        <v>0</v>
      </c>
      <c r="Y5436">
        <v>0</v>
      </c>
      <c r="Z5436">
        <v>3</v>
      </c>
      <c r="AA5436">
        <v>0</v>
      </c>
      <c r="AB5436">
        <v>779</v>
      </c>
      <c r="AC5436">
        <v>16</v>
      </c>
      <c r="AD5436">
        <v>3</v>
      </c>
      <c r="AE5436">
        <v>2</v>
      </c>
      <c r="AF5436">
        <v>0</v>
      </c>
      <c r="AG5436">
        <v>3</v>
      </c>
      <c r="AH5436">
        <v>14</v>
      </c>
      <c r="AI5436">
        <v>49</v>
      </c>
      <c r="AJ5436">
        <v>0</v>
      </c>
      <c r="AK5436">
        <v>0</v>
      </c>
      <c r="AL5436">
        <v>0</v>
      </c>
      <c r="AM5436">
        <v>86</v>
      </c>
      <c r="AN5436">
        <v>2</v>
      </c>
      <c r="AO5436">
        <v>25</v>
      </c>
      <c r="AP5436">
        <v>30</v>
      </c>
      <c r="AQ5436">
        <v>26</v>
      </c>
      <c r="AR5436">
        <v>1</v>
      </c>
      <c r="AS5436">
        <v>0</v>
      </c>
      <c r="AT5436">
        <v>20</v>
      </c>
      <c r="AU5436">
        <v>16</v>
      </c>
      <c r="AV5436">
        <v>7</v>
      </c>
      <c r="AW5436">
        <v>21</v>
      </c>
      <c r="AX5436">
        <v>70</v>
      </c>
      <c r="AY5436">
        <v>190</v>
      </c>
      <c r="AZ5436">
        <v>125</v>
      </c>
      <c r="BA5436">
        <v>170</v>
      </c>
      <c r="BB5436">
        <v>32</v>
      </c>
      <c r="BC5436">
        <v>169</v>
      </c>
      <c r="BD5436">
        <v>0</v>
      </c>
      <c r="BE5436">
        <v>1</v>
      </c>
      <c r="BF5436">
        <v>5</v>
      </c>
      <c r="BG5436">
        <v>0</v>
      </c>
      <c r="BH5436">
        <v>2</v>
      </c>
      <c r="BI5436">
        <v>89</v>
      </c>
      <c r="BJ5436">
        <v>89</v>
      </c>
      <c r="BK5436">
        <v>0</v>
      </c>
      <c r="BL5436">
        <v>21</v>
      </c>
      <c r="BM5436">
        <v>6</v>
      </c>
      <c r="BN5436">
        <v>39</v>
      </c>
      <c r="BO5436">
        <v>176</v>
      </c>
      <c r="BP5436">
        <v>24</v>
      </c>
      <c r="BQ5436">
        <v>4</v>
      </c>
      <c r="BR5436">
        <v>23</v>
      </c>
      <c r="BS5436">
        <v>102</v>
      </c>
      <c r="BT5436">
        <v>1346</v>
      </c>
      <c r="BU5436" t="s">
        <v>5193</v>
      </c>
    </row>
    <row r="5437" spans="1:73">
      <c r="A5437" t="s">
        <v>5162</v>
      </c>
      <c r="B5437" t="s">
        <v>5163</v>
      </c>
      <c r="C5437">
        <v>29</v>
      </c>
      <c r="D5437" t="s">
        <v>89</v>
      </c>
      <c r="E5437" t="s">
        <v>78</v>
      </c>
      <c r="F5437" t="s">
        <v>77</v>
      </c>
      <c r="G5437">
        <v>0</v>
      </c>
      <c r="H5437">
        <v>3</v>
      </c>
      <c r="I5437">
        <v>0</v>
      </c>
      <c r="J5437">
        <v>0</v>
      </c>
      <c r="K5437">
        <v>0</v>
      </c>
      <c r="L5437">
        <v>10</v>
      </c>
      <c r="M5437">
        <v>0</v>
      </c>
      <c r="N5437">
        <v>5</v>
      </c>
      <c r="O5437">
        <v>0</v>
      </c>
      <c r="P5437">
        <v>0</v>
      </c>
      <c r="Q5437">
        <v>1</v>
      </c>
      <c r="R5437">
        <v>0</v>
      </c>
      <c r="S5437">
        <v>15</v>
      </c>
      <c r="T5437">
        <v>6</v>
      </c>
      <c r="U5437">
        <v>0</v>
      </c>
      <c r="V5437">
        <v>0</v>
      </c>
      <c r="W5437">
        <v>0</v>
      </c>
      <c r="X5437">
        <v>0</v>
      </c>
      <c r="Y5437">
        <v>0</v>
      </c>
      <c r="Z5437">
        <v>0</v>
      </c>
      <c r="AA5437">
        <v>0</v>
      </c>
      <c r="AB5437">
        <v>52</v>
      </c>
      <c r="AC5437">
        <v>0</v>
      </c>
      <c r="AD5437">
        <v>0</v>
      </c>
      <c r="AE5437">
        <v>2</v>
      </c>
      <c r="AF5437">
        <v>0</v>
      </c>
      <c r="AG5437">
        <v>0</v>
      </c>
      <c r="AH5437">
        <v>0</v>
      </c>
      <c r="AI5437">
        <v>8</v>
      </c>
      <c r="AJ5437">
        <v>0</v>
      </c>
      <c r="AK5437">
        <v>0</v>
      </c>
      <c r="AL5437">
        <v>1</v>
      </c>
      <c r="AM5437">
        <v>4</v>
      </c>
      <c r="AN5437">
        <v>0</v>
      </c>
      <c r="AO5437">
        <v>0</v>
      </c>
      <c r="AP5437">
        <v>0</v>
      </c>
      <c r="AQ5437">
        <v>0</v>
      </c>
      <c r="AR5437">
        <v>0</v>
      </c>
      <c r="AS5437">
        <v>0</v>
      </c>
      <c r="AT5437">
        <v>0</v>
      </c>
      <c r="AU5437">
        <v>4</v>
      </c>
      <c r="AV5437">
        <v>2</v>
      </c>
      <c r="AW5437">
        <v>0</v>
      </c>
      <c r="AX5437">
        <v>7</v>
      </c>
      <c r="AY5437">
        <v>15</v>
      </c>
      <c r="AZ5437">
        <v>5</v>
      </c>
      <c r="BA5437">
        <v>11</v>
      </c>
      <c r="BB5437">
        <v>1</v>
      </c>
      <c r="BC5437">
        <v>15</v>
      </c>
      <c r="BD5437">
        <v>0</v>
      </c>
      <c r="BE5437">
        <v>0</v>
      </c>
      <c r="BF5437">
        <v>0</v>
      </c>
      <c r="BG5437">
        <v>0</v>
      </c>
      <c r="BH5437">
        <v>3</v>
      </c>
      <c r="BI5437">
        <v>18</v>
      </c>
      <c r="BJ5437">
        <v>6</v>
      </c>
      <c r="BK5437">
        <v>0</v>
      </c>
      <c r="BL5437">
        <v>1</v>
      </c>
      <c r="BM5437">
        <v>0</v>
      </c>
      <c r="BN5437">
        <v>2</v>
      </c>
      <c r="BO5437">
        <v>10</v>
      </c>
      <c r="BP5437">
        <v>3</v>
      </c>
      <c r="BQ5437">
        <v>0</v>
      </c>
      <c r="BR5437">
        <v>2</v>
      </c>
      <c r="BS5437">
        <v>6</v>
      </c>
      <c r="BT5437">
        <v>110</v>
      </c>
      <c r="BU5437" t="s">
        <v>5194</v>
      </c>
    </row>
    <row r="5438" spans="1:73">
      <c r="A5438" t="s">
        <v>5162</v>
      </c>
      <c r="B5438" t="s">
        <v>5163</v>
      </c>
      <c r="C5438">
        <v>30</v>
      </c>
      <c r="D5438" t="s">
        <v>89</v>
      </c>
      <c r="E5438" t="s">
        <v>5195</v>
      </c>
      <c r="F5438" t="s">
        <v>101</v>
      </c>
      <c r="G5438">
        <v>0</v>
      </c>
      <c r="H5438">
        <v>1</v>
      </c>
      <c r="I5438">
        <v>2</v>
      </c>
      <c r="J5438">
        <v>0</v>
      </c>
      <c r="K5438">
        <v>0</v>
      </c>
      <c r="L5438">
        <v>1</v>
      </c>
      <c r="M5438">
        <v>0</v>
      </c>
      <c r="N5438">
        <v>2</v>
      </c>
      <c r="O5438">
        <v>0</v>
      </c>
      <c r="P5438">
        <v>0</v>
      </c>
      <c r="Q5438">
        <v>0</v>
      </c>
      <c r="R5438">
        <v>0</v>
      </c>
      <c r="S5438">
        <v>4</v>
      </c>
      <c r="T5438">
        <v>0</v>
      </c>
      <c r="U5438">
        <v>0</v>
      </c>
      <c r="V5438">
        <v>0</v>
      </c>
      <c r="W5438">
        <v>0</v>
      </c>
      <c r="X5438">
        <v>0</v>
      </c>
      <c r="Y5438">
        <v>0</v>
      </c>
      <c r="Z5438">
        <v>2</v>
      </c>
      <c r="AA5438">
        <v>0</v>
      </c>
      <c r="AB5438">
        <v>11</v>
      </c>
      <c r="AC5438">
        <v>0</v>
      </c>
      <c r="AD5438">
        <v>0</v>
      </c>
      <c r="AE5438">
        <v>0</v>
      </c>
      <c r="AF5438">
        <v>0</v>
      </c>
      <c r="AG5438">
        <v>0</v>
      </c>
      <c r="AH5438">
        <v>2</v>
      </c>
      <c r="AI5438">
        <v>0</v>
      </c>
      <c r="AJ5438">
        <v>0</v>
      </c>
      <c r="AK5438">
        <v>0</v>
      </c>
      <c r="AL5438">
        <v>1</v>
      </c>
      <c r="AM5438">
        <v>3</v>
      </c>
      <c r="AN5438">
        <v>0</v>
      </c>
      <c r="AO5438">
        <v>0</v>
      </c>
      <c r="AP5438">
        <v>1</v>
      </c>
      <c r="AQ5438">
        <v>0</v>
      </c>
      <c r="AR5438">
        <v>0</v>
      </c>
      <c r="AS5438">
        <v>0</v>
      </c>
      <c r="AT5438">
        <v>0</v>
      </c>
      <c r="AU5438">
        <v>1</v>
      </c>
      <c r="AV5438">
        <v>0</v>
      </c>
      <c r="AW5438">
        <v>2</v>
      </c>
      <c r="AX5438">
        <v>2</v>
      </c>
      <c r="AY5438">
        <v>3</v>
      </c>
      <c r="AZ5438">
        <v>2</v>
      </c>
      <c r="BA5438">
        <v>5</v>
      </c>
      <c r="BB5438">
        <v>0</v>
      </c>
      <c r="BC5438">
        <v>2</v>
      </c>
      <c r="BD5438">
        <v>0</v>
      </c>
      <c r="BE5438">
        <v>0</v>
      </c>
      <c r="BF5438">
        <v>0</v>
      </c>
      <c r="BG5438">
        <v>0</v>
      </c>
      <c r="BH5438">
        <v>0</v>
      </c>
      <c r="BI5438">
        <v>3</v>
      </c>
      <c r="BJ5438">
        <v>0</v>
      </c>
      <c r="BK5438">
        <v>0</v>
      </c>
      <c r="BL5438">
        <v>0</v>
      </c>
      <c r="BM5438">
        <v>0</v>
      </c>
      <c r="BN5438">
        <v>2</v>
      </c>
      <c r="BO5438">
        <v>3</v>
      </c>
      <c r="BP5438">
        <v>0</v>
      </c>
      <c r="BQ5438">
        <v>0</v>
      </c>
      <c r="BR5438">
        <v>0</v>
      </c>
      <c r="BS5438">
        <v>1</v>
      </c>
      <c r="BT5438">
        <v>18</v>
      </c>
      <c r="BU5438" t="s">
        <v>5196</v>
      </c>
    </row>
    <row r="5439" spans="1:73">
      <c r="A5439" t="s">
        <v>5162</v>
      </c>
      <c r="B5439" t="s">
        <v>5163</v>
      </c>
      <c r="C5439">
        <v>31</v>
      </c>
      <c r="D5439" t="s">
        <v>89</v>
      </c>
      <c r="E5439" t="s">
        <v>78</v>
      </c>
      <c r="F5439" t="s">
        <v>77</v>
      </c>
      <c r="G5439">
        <v>0</v>
      </c>
      <c r="H5439">
        <v>0</v>
      </c>
      <c r="I5439">
        <v>0</v>
      </c>
      <c r="J5439">
        <v>0</v>
      </c>
      <c r="K5439">
        <v>0</v>
      </c>
      <c r="L5439">
        <v>0</v>
      </c>
      <c r="M5439">
        <v>0</v>
      </c>
      <c r="N5439">
        <v>0</v>
      </c>
      <c r="O5439">
        <v>0</v>
      </c>
      <c r="P5439">
        <v>0</v>
      </c>
      <c r="Q5439">
        <v>0</v>
      </c>
      <c r="R5439">
        <v>0</v>
      </c>
      <c r="S5439">
        <v>1</v>
      </c>
      <c r="T5439">
        <v>1</v>
      </c>
      <c r="U5439">
        <v>0</v>
      </c>
      <c r="V5439">
        <v>0</v>
      </c>
      <c r="W5439">
        <v>0</v>
      </c>
      <c r="X5439">
        <v>0</v>
      </c>
      <c r="Y5439">
        <v>0</v>
      </c>
      <c r="Z5439">
        <v>0</v>
      </c>
      <c r="AA5439">
        <v>0</v>
      </c>
      <c r="AB5439">
        <v>1</v>
      </c>
      <c r="AC5439">
        <v>0</v>
      </c>
      <c r="AD5439">
        <v>0</v>
      </c>
      <c r="AE5439">
        <v>0</v>
      </c>
      <c r="AF5439">
        <v>0</v>
      </c>
      <c r="AG5439">
        <v>0</v>
      </c>
      <c r="AH5439">
        <v>0</v>
      </c>
      <c r="AI5439">
        <v>1</v>
      </c>
      <c r="AJ5439">
        <v>0</v>
      </c>
      <c r="AK5439">
        <v>0</v>
      </c>
      <c r="AL5439">
        <v>0</v>
      </c>
      <c r="AM5439">
        <v>0</v>
      </c>
      <c r="AN5439">
        <v>0</v>
      </c>
      <c r="AO5439">
        <v>0</v>
      </c>
      <c r="AP5439">
        <v>0</v>
      </c>
      <c r="AQ5439">
        <v>0</v>
      </c>
      <c r="AR5439">
        <v>0</v>
      </c>
      <c r="AS5439">
        <v>0</v>
      </c>
      <c r="AT5439">
        <v>0</v>
      </c>
      <c r="AU5439">
        <v>0</v>
      </c>
      <c r="AV5439">
        <v>0</v>
      </c>
      <c r="AW5439">
        <v>0</v>
      </c>
      <c r="AX5439">
        <v>0</v>
      </c>
      <c r="AY5439">
        <v>0</v>
      </c>
      <c r="AZ5439">
        <v>0</v>
      </c>
      <c r="BA5439">
        <v>0</v>
      </c>
      <c r="BB5439">
        <v>0</v>
      </c>
      <c r="BC5439">
        <v>0</v>
      </c>
      <c r="BD5439">
        <v>0</v>
      </c>
      <c r="BE5439">
        <v>0</v>
      </c>
      <c r="BF5439">
        <v>0</v>
      </c>
      <c r="BG5439">
        <v>0</v>
      </c>
      <c r="BH5439">
        <v>0</v>
      </c>
      <c r="BI5439">
        <v>0</v>
      </c>
      <c r="BJ5439">
        <v>0</v>
      </c>
      <c r="BK5439">
        <v>0</v>
      </c>
      <c r="BL5439">
        <v>0</v>
      </c>
      <c r="BM5439">
        <v>0</v>
      </c>
      <c r="BN5439">
        <v>0</v>
      </c>
      <c r="BO5439">
        <v>0</v>
      </c>
      <c r="BP5439">
        <v>0</v>
      </c>
      <c r="BQ5439">
        <v>0</v>
      </c>
      <c r="BR5439">
        <v>0</v>
      </c>
      <c r="BS5439">
        <v>1</v>
      </c>
      <c r="BT5439">
        <v>5</v>
      </c>
      <c r="BU5439" t="s">
        <v>5197</v>
      </c>
    </row>
    <row r="5440" spans="1:73">
      <c r="A5440" t="s">
        <v>5162</v>
      </c>
      <c r="B5440" t="s">
        <v>5163</v>
      </c>
      <c r="C5440">
        <v>32</v>
      </c>
      <c r="D5440" t="s">
        <v>89</v>
      </c>
      <c r="E5440" t="s">
        <v>5195</v>
      </c>
      <c r="F5440" t="s">
        <v>101</v>
      </c>
      <c r="G5440">
        <v>17</v>
      </c>
      <c r="H5440">
        <v>49</v>
      </c>
      <c r="I5440">
        <v>57</v>
      </c>
      <c r="J5440">
        <v>0</v>
      </c>
      <c r="K5440">
        <v>0</v>
      </c>
      <c r="L5440">
        <v>105</v>
      </c>
      <c r="M5440">
        <v>1</v>
      </c>
      <c r="N5440">
        <v>132</v>
      </c>
      <c r="O5440">
        <v>0</v>
      </c>
      <c r="P5440">
        <v>0</v>
      </c>
      <c r="Q5440">
        <v>18</v>
      </c>
      <c r="R5440">
        <v>11</v>
      </c>
      <c r="S5440">
        <v>239</v>
      </c>
      <c r="T5440">
        <v>60</v>
      </c>
      <c r="U5440">
        <v>0</v>
      </c>
      <c r="V5440">
        <v>15</v>
      </c>
      <c r="W5440">
        <v>29</v>
      </c>
      <c r="X5440">
        <v>0</v>
      </c>
      <c r="Y5440">
        <v>0</v>
      </c>
      <c r="Z5440">
        <v>10</v>
      </c>
      <c r="AA5440">
        <v>0</v>
      </c>
      <c r="AB5440">
        <v>870</v>
      </c>
      <c r="AC5440">
        <v>16</v>
      </c>
      <c r="AD5440">
        <v>0</v>
      </c>
      <c r="AE5440">
        <v>9</v>
      </c>
      <c r="AF5440">
        <v>0</v>
      </c>
      <c r="AG5440">
        <v>0</v>
      </c>
      <c r="AH5440">
        <v>13</v>
      </c>
      <c r="AI5440">
        <v>72</v>
      </c>
      <c r="AJ5440">
        <v>0</v>
      </c>
      <c r="AK5440">
        <v>2</v>
      </c>
      <c r="AL5440">
        <v>32</v>
      </c>
      <c r="AM5440">
        <v>130</v>
      </c>
      <c r="AN5440">
        <v>1</v>
      </c>
      <c r="AO5440">
        <v>20</v>
      </c>
      <c r="AP5440">
        <v>24</v>
      </c>
      <c r="AQ5440">
        <v>28</v>
      </c>
      <c r="AR5440">
        <v>0</v>
      </c>
      <c r="AS5440">
        <v>0</v>
      </c>
      <c r="AT5440">
        <v>7</v>
      </c>
      <c r="AU5440">
        <v>37</v>
      </c>
      <c r="AV5440">
        <v>21</v>
      </c>
      <c r="AW5440">
        <v>54</v>
      </c>
      <c r="AX5440">
        <v>105</v>
      </c>
      <c r="AY5440">
        <v>181</v>
      </c>
      <c r="AZ5440">
        <v>183</v>
      </c>
      <c r="BA5440">
        <v>256</v>
      </c>
      <c r="BB5440">
        <v>36</v>
      </c>
      <c r="BC5440">
        <v>146</v>
      </c>
      <c r="BD5440">
        <v>0</v>
      </c>
      <c r="BE5440">
        <v>0</v>
      </c>
      <c r="BF5440">
        <v>9</v>
      </c>
      <c r="BG5440">
        <v>0</v>
      </c>
      <c r="BH5440">
        <v>7</v>
      </c>
      <c r="BI5440">
        <v>160</v>
      </c>
      <c r="BJ5440">
        <v>70</v>
      </c>
      <c r="BK5440">
        <v>0</v>
      </c>
      <c r="BL5440">
        <v>34</v>
      </c>
      <c r="BM5440">
        <v>18</v>
      </c>
      <c r="BN5440">
        <v>42</v>
      </c>
      <c r="BO5440">
        <v>248</v>
      </c>
      <c r="BP5440">
        <v>49</v>
      </c>
      <c r="BQ5440">
        <v>13</v>
      </c>
      <c r="BR5440">
        <v>14</v>
      </c>
      <c r="BS5440">
        <v>83</v>
      </c>
      <c r="BT5440">
        <v>1507</v>
      </c>
      <c r="BU5440" t="s">
        <v>5198</v>
      </c>
    </row>
    <row r="5441" spans="1:73">
      <c r="A5441" t="s">
        <v>5162</v>
      </c>
      <c r="B5441" t="s">
        <v>5163</v>
      </c>
      <c r="C5441">
        <v>33</v>
      </c>
      <c r="D5441" t="s">
        <v>89</v>
      </c>
      <c r="E5441" t="s">
        <v>78</v>
      </c>
      <c r="F5441" t="s">
        <v>77</v>
      </c>
      <c r="G5441">
        <v>0</v>
      </c>
      <c r="H5441">
        <v>0</v>
      </c>
      <c r="I5441">
        <v>0</v>
      </c>
      <c r="J5441">
        <v>0</v>
      </c>
      <c r="K5441">
        <v>0</v>
      </c>
      <c r="L5441">
        <v>0</v>
      </c>
      <c r="M5441">
        <v>0</v>
      </c>
      <c r="N5441">
        <v>1</v>
      </c>
      <c r="O5441">
        <v>0</v>
      </c>
      <c r="P5441">
        <v>0</v>
      </c>
      <c r="Q5441">
        <v>0</v>
      </c>
      <c r="R5441">
        <v>0</v>
      </c>
      <c r="S5441">
        <v>0</v>
      </c>
      <c r="T5441">
        <v>0</v>
      </c>
      <c r="U5441">
        <v>0</v>
      </c>
      <c r="V5441">
        <v>0</v>
      </c>
      <c r="W5441">
        <v>0</v>
      </c>
      <c r="X5441">
        <v>0</v>
      </c>
      <c r="Y5441">
        <v>0</v>
      </c>
      <c r="Z5441">
        <v>0</v>
      </c>
      <c r="AA5441">
        <v>0</v>
      </c>
      <c r="AB5441">
        <v>3</v>
      </c>
      <c r="AC5441">
        <v>0</v>
      </c>
      <c r="AD5441">
        <v>0</v>
      </c>
      <c r="AE5441">
        <v>0</v>
      </c>
      <c r="AF5441">
        <v>0</v>
      </c>
      <c r="AG5441">
        <v>0</v>
      </c>
      <c r="AH5441">
        <v>0</v>
      </c>
      <c r="AI5441">
        <v>0</v>
      </c>
      <c r="AJ5441">
        <v>0</v>
      </c>
      <c r="AK5441">
        <v>0</v>
      </c>
      <c r="AL5441">
        <v>0</v>
      </c>
      <c r="AM5441">
        <v>0</v>
      </c>
      <c r="AN5441">
        <v>0</v>
      </c>
      <c r="AO5441">
        <v>0</v>
      </c>
      <c r="AP5441">
        <v>0</v>
      </c>
      <c r="AQ5441">
        <v>0</v>
      </c>
      <c r="AR5441">
        <v>0</v>
      </c>
      <c r="AS5441">
        <v>0</v>
      </c>
      <c r="AT5441">
        <v>0</v>
      </c>
      <c r="AU5441">
        <v>0</v>
      </c>
      <c r="AV5441">
        <v>0</v>
      </c>
      <c r="AW5441">
        <v>0</v>
      </c>
      <c r="AX5441">
        <v>0</v>
      </c>
      <c r="AY5441">
        <v>0</v>
      </c>
      <c r="AZ5441">
        <v>1</v>
      </c>
      <c r="BA5441">
        <v>0</v>
      </c>
      <c r="BB5441">
        <v>0</v>
      </c>
      <c r="BC5441">
        <v>0</v>
      </c>
      <c r="BD5441">
        <v>0</v>
      </c>
      <c r="BE5441">
        <v>0</v>
      </c>
      <c r="BF5441">
        <v>0</v>
      </c>
      <c r="BG5441">
        <v>0</v>
      </c>
      <c r="BH5441">
        <v>0</v>
      </c>
      <c r="BI5441">
        <v>0</v>
      </c>
      <c r="BJ5441">
        <v>0</v>
      </c>
      <c r="BK5441">
        <v>0</v>
      </c>
      <c r="BL5441">
        <v>0</v>
      </c>
      <c r="BM5441">
        <v>0</v>
      </c>
      <c r="BN5441">
        <v>0</v>
      </c>
      <c r="BO5441">
        <v>1</v>
      </c>
      <c r="BP5441">
        <v>0</v>
      </c>
      <c r="BQ5441">
        <v>0</v>
      </c>
      <c r="BR5441">
        <v>0</v>
      </c>
      <c r="BS5441">
        <v>1</v>
      </c>
      <c r="BT5441">
        <v>6</v>
      </c>
      <c r="BU5441" t="s">
        <v>5199</v>
      </c>
    </row>
    <row r="5442" spans="1:73">
      <c r="A5442" t="s">
        <v>5162</v>
      </c>
      <c r="B5442" t="s">
        <v>5163</v>
      </c>
      <c r="C5442">
        <v>34</v>
      </c>
      <c r="D5442" t="s">
        <v>89</v>
      </c>
      <c r="E5442" t="s">
        <v>5195</v>
      </c>
      <c r="F5442" t="s">
        <v>101</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v>
      </c>
      <c r="AI5442">
        <v>0</v>
      </c>
      <c r="AJ5442">
        <v>0</v>
      </c>
      <c r="AK5442">
        <v>0</v>
      </c>
      <c r="AL5442">
        <v>0</v>
      </c>
      <c r="AM5442">
        <v>0</v>
      </c>
      <c r="AN5442">
        <v>0</v>
      </c>
      <c r="AO5442">
        <v>0</v>
      </c>
      <c r="AP5442">
        <v>0</v>
      </c>
      <c r="AQ5442">
        <v>0</v>
      </c>
      <c r="AR5442">
        <v>0</v>
      </c>
      <c r="AS5442">
        <v>0</v>
      </c>
      <c r="AT5442">
        <v>0</v>
      </c>
      <c r="AU5442">
        <v>0</v>
      </c>
      <c r="AV5442">
        <v>0</v>
      </c>
      <c r="AW5442">
        <v>0</v>
      </c>
      <c r="AX5442">
        <v>0</v>
      </c>
      <c r="AY5442">
        <v>0</v>
      </c>
      <c r="AZ5442">
        <v>0</v>
      </c>
      <c r="BA5442">
        <v>0</v>
      </c>
      <c r="BB5442">
        <v>0</v>
      </c>
      <c r="BC5442">
        <v>0</v>
      </c>
      <c r="BD5442">
        <v>0</v>
      </c>
      <c r="BE5442">
        <v>0</v>
      </c>
      <c r="BF5442">
        <v>0</v>
      </c>
      <c r="BG5442">
        <v>0</v>
      </c>
      <c r="BH5442">
        <v>0</v>
      </c>
      <c r="BI5442">
        <v>0</v>
      </c>
      <c r="BJ5442">
        <v>0</v>
      </c>
      <c r="BK5442">
        <v>0</v>
      </c>
      <c r="BL5442">
        <v>0</v>
      </c>
      <c r="BM5442">
        <v>0</v>
      </c>
      <c r="BN5442">
        <v>0</v>
      </c>
      <c r="BO5442">
        <v>0</v>
      </c>
      <c r="BP5442">
        <v>0</v>
      </c>
      <c r="BQ5442">
        <v>0</v>
      </c>
      <c r="BR5442">
        <v>0</v>
      </c>
      <c r="BS5442">
        <v>1</v>
      </c>
      <c r="BT5442">
        <v>2</v>
      </c>
      <c r="BU5442" t="s">
        <v>379</v>
      </c>
    </row>
    <row r="5443" spans="1:73">
      <c r="A5443" t="s">
        <v>5162</v>
      </c>
      <c r="B5443" t="s">
        <v>5163</v>
      </c>
      <c r="C5443">
        <v>35</v>
      </c>
      <c r="D5443" t="s">
        <v>89</v>
      </c>
      <c r="E5443" t="s">
        <v>78</v>
      </c>
      <c r="F5443" t="s">
        <v>77</v>
      </c>
      <c r="G5443">
        <v>2</v>
      </c>
      <c r="H5443">
        <v>9</v>
      </c>
      <c r="I5443">
        <v>0</v>
      </c>
      <c r="J5443">
        <v>0</v>
      </c>
      <c r="K5443">
        <v>0</v>
      </c>
      <c r="L5443">
        <v>8</v>
      </c>
      <c r="M5443">
        <v>0</v>
      </c>
      <c r="N5443">
        <v>7</v>
      </c>
      <c r="O5443">
        <v>0</v>
      </c>
      <c r="P5443">
        <v>0</v>
      </c>
      <c r="Q5443">
        <v>3</v>
      </c>
      <c r="R5443">
        <v>0</v>
      </c>
      <c r="S5443">
        <v>11</v>
      </c>
      <c r="T5443">
        <v>7</v>
      </c>
      <c r="U5443">
        <v>0</v>
      </c>
      <c r="V5443">
        <v>1</v>
      </c>
      <c r="W5443">
        <v>0</v>
      </c>
      <c r="X5443">
        <v>0</v>
      </c>
      <c r="Y5443">
        <v>0</v>
      </c>
      <c r="Z5443">
        <v>0</v>
      </c>
      <c r="AA5443">
        <v>0</v>
      </c>
      <c r="AB5443">
        <v>58</v>
      </c>
      <c r="AC5443">
        <v>1</v>
      </c>
      <c r="AD5443">
        <v>0</v>
      </c>
      <c r="AE5443">
        <v>0</v>
      </c>
      <c r="AF5443">
        <v>1</v>
      </c>
      <c r="AG5443">
        <v>0</v>
      </c>
      <c r="AH5443">
        <v>1</v>
      </c>
      <c r="AI5443">
        <v>3</v>
      </c>
      <c r="AJ5443">
        <v>0</v>
      </c>
      <c r="AK5443">
        <v>1</v>
      </c>
      <c r="AL5443">
        <v>0</v>
      </c>
      <c r="AM5443">
        <v>4</v>
      </c>
      <c r="AN5443">
        <v>0</v>
      </c>
      <c r="AO5443">
        <v>0</v>
      </c>
      <c r="AP5443">
        <v>2</v>
      </c>
      <c r="AQ5443">
        <v>0</v>
      </c>
      <c r="AR5443">
        <v>0</v>
      </c>
      <c r="AS5443">
        <v>0</v>
      </c>
      <c r="AT5443">
        <v>3</v>
      </c>
      <c r="AU5443">
        <v>1</v>
      </c>
      <c r="AV5443">
        <v>0</v>
      </c>
      <c r="AW5443">
        <v>0</v>
      </c>
      <c r="AX5443">
        <v>8</v>
      </c>
      <c r="AY5443">
        <v>12</v>
      </c>
      <c r="AZ5443">
        <v>6</v>
      </c>
      <c r="BA5443">
        <v>12</v>
      </c>
      <c r="BB5443">
        <v>2</v>
      </c>
      <c r="BC5443">
        <v>15</v>
      </c>
      <c r="BD5443">
        <v>0</v>
      </c>
      <c r="BE5443">
        <v>0</v>
      </c>
      <c r="BF5443">
        <v>0</v>
      </c>
      <c r="BG5443">
        <v>0</v>
      </c>
      <c r="BH5443">
        <v>0</v>
      </c>
      <c r="BI5443">
        <v>8</v>
      </c>
      <c r="BJ5443">
        <v>8</v>
      </c>
      <c r="BK5443">
        <v>0</v>
      </c>
      <c r="BL5443">
        <v>1</v>
      </c>
      <c r="BM5443">
        <v>0</v>
      </c>
      <c r="BN5443">
        <v>3</v>
      </c>
      <c r="BO5443">
        <v>11</v>
      </c>
      <c r="BP5443">
        <v>1</v>
      </c>
      <c r="BQ5443">
        <v>0</v>
      </c>
      <c r="BR5443">
        <v>5</v>
      </c>
      <c r="BS5443">
        <v>4</v>
      </c>
      <c r="BT5443">
        <v>93</v>
      </c>
      <c r="BU5443" t="s">
        <v>5200</v>
      </c>
    </row>
    <row r="5444" spans="1:73">
      <c r="A5444" t="s">
        <v>5162</v>
      </c>
      <c r="B5444" t="s">
        <v>5163</v>
      </c>
      <c r="C5444">
        <v>36</v>
      </c>
      <c r="D5444" t="s">
        <v>109</v>
      </c>
      <c r="E5444" t="s">
        <v>78</v>
      </c>
      <c r="F5444" t="s">
        <v>77</v>
      </c>
      <c r="G5444">
        <v>3</v>
      </c>
      <c r="H5444">
        <v>0</v>
      </c>
      <c r="I5444">
        <v>1</v>
      </c>
      <c r="J5444">
        <v>0</v>
      </c>
      <c r="K5444">
        <v>0</v>
      </c>
      <c r="L5444">
        <v>10</v>
      </c>
      <c r="M5444">
        <v>0</v>
      </c>
      <c r="N5444">
        <v>5</v>
      </c>
      <c r="O5444">
        <v>0</v>
      </c>
      <c r="P5444">
        <v>0</v>
      </c>
      <c r="Q5444">
        <v>0</v>
      </c>
      <c r="R5444">
        <v>0</v>
      </c>
      <c r="S5444">
        <v>9</v>
      </c>
      <c r="T5444">
        <v>1</v>
      </c>
      <c r="U5444">
        <v>0</v>
      </c>
      <c r="V5444">
        <v>0</v>
      </c>
      <c r="W5444">
        <v>3</v>
      </c>
      <c r="X5444">
        <v>0</v>
      </c>
      <c r="Y5444">
        <v>0</v>
      </c>
      <c r="Z5444">
        <v>1</v>
      </c>
      <c r="AA5444">
        <v>0</v>
      </c>
      <c r="AB5444">
        <v>65</v>
      </c>
      <c r="AC5444">
        <v>1</v>
      </c>
      <c r="AD5444">
        <v>0</v>
      </c>
      <c r="AE5444">
        <v>0</v>
      </c>
      <c r="AF5444">
        <v>0</v>
      </c>
      <c r="AG5444">
        <v>0</v>
      </c>
      <c r="AH5444">
        <v>3</v>
      </c>
      <c r="AI5444">
        <v>5</v>
      </c>
      <c r="AJ5444">
        <v>0</v>
      </c>
      <c r="AK5444">
        <v>0</v>
      </c>
      <c r="AL5444">
        <v>0</v>
      </c>
      <c r="AM5444">
        <v>6</v>
      </c>
      <c r="AN5444">
        <v>0</v>
      </c>
      <c r="AO5444">
        <v>0</v>
      </c>
      <c r="AP5444">
        <v>2</v>
      </c>
      <c r="AQ5444">
        <v>2</v>
      </c>
      <c r="AR5444">
        <v>0</v>
      </c>
      <c r="AS5444">
        <v>0</v>
      </c>
      <c r="AT5444">
        <v>2</v>
      </c>
      <c r="AU5444">
        <v>2</v>
      </c>
      <c r="AV5444">
        <v>0</v>
      </c>
      <c r="AW5444">
        <v>1</v>
      </c>
      <c r="AX5444">
        <v>9</v>
      </c>
      <c r="AY5444">
        <v>18</v>
      </c>
      <c r="AZ5444">
        <v>3</v>
      </c>
      <c r="BA5444">
        <v>17</v>
      </c>
      <c r="BB5444">
        <v>2</v>
      </c>
      <c r="BC5444">
        <v>18</v>
      </c>
      <c r="BD5444">
        <v>0</v>
      </c>
      <c r="BE5444">
        <v>0</v>
      </c>
      <c r="BF5444">
        <v>0</v>
      </c>
      <c r="BG5444">
        <v>0</v>
      </c>
      <c r="BH5444">
        <v>1</v>
      </c>
      <c r="BI5444">
        <v>11</v>
      </c>
      <c r="BJ5444">
        <v>7</v>
      </c>
      <c r="BK5444">
        <v>0</v>
      </c>
      <c r="BL5444">
        <v>2</v>
      </c>
      <c r="BM5444">
        <v>0</v>
      </c>
      <c r="BN5444">
        <v>8</v>
      </c>
      <c r="BO5444">
        <v>8</v>
      </c>
      <c r="BP5444">
        <v>3</v>
      </c>
      <c r="BQ5444">
        <v>0</v>
      </c>
      <c r="BR5444">
        <v>3</v>
      </c>
      <c r="BS5444">
        <v>9</v>
      </c>
      <c r="BT5444">
        <v>109</v>
      </c>
      <c r="BU5444" t="s">
        <v>5201</v>
      </c>
    </row>
    <row r="5445" spans="1:73">
      <c r="A5445" t="s">
        <v>5162</v>
      </c>
      <c r="B5445" t="s">
        <v>5163</v>
      </c>
      <c r="C5445">
        <v>37</v>
      </c>
      <c r="D5445" t="s">
        <v>109</v>
      </c>
      <c r="E5445" t="s">
        <v>78</v>
      </c>
      <c r="F5445" t="s">
        <v>77</v>
      </c>
      <c r="G5445">
        <v>0</v>
      </c>
      <c r="H5445">
        <v>3</v>
      </c>
      <c r="I5445">
        <v>1</v>
      </c>
      <c r="J5445">
        <v>0</v>
      </c>
      <c r="K5445">
        <v>0</v>
      </c>
      <c r="L5445">
        <v>7</v>
      </c>
      <c r="M5445">
        <v>0</v>
      </c>
      <c r="N5445">
        <v>9</v>
      </c>
      <c r="O5445">
        <v>0</v>
      </c>
      <c r="P5445">
        <v>0</v>
      </c>
      <c r="Q5445">
        <v>1</v>
      </c>
      <c r="R5445">
        <v>0</v>
      </c>
      <c r="S5445">
        <v>16</v>
      </c>
      <c r="T5445">
        <v>6</v>
      </c>
      <c r="U5445">
        <v>0</v>
      </c>
      <c r="V5445">
        <v>2</v>
      </c>
      <c r="W5445">
        <v>1</v>
      </c>
      <c r="X5445">
        <v>0</v>
      </c>
      <c r="Y5445">
        <v>0</v>
      </c>
      <c r="Z5445">
        <v>1</v>
      </c>
      <c r="AA5445">
        <v>0</v>
      </c>
      <c r="AB5445">
        <v>63</v>
      </c>
      <c r="AC5445">
        <v>1</v>
      </c>
      <c r="AD5445">
        <v>0</v>
      </c>
      <c r="AE5445">
        <v>1</v>
      </c>
      <c r="AF5445">
        <v>0</v>
      </c>
      <c r="AG5445">
        <v>1</v>
      </c>
      <c r="AH5445">
        <v>2</v>
      </c>
      <c r="AI5445">
        <v>8</v>
      </c>
      <c r="AJ5445">
        <v>0</v>
      </c>
      <c r="AK5445">
        <v>0</v>
      </c>
      <c r="AL5445">
        <v>1</v>
      </c>
      <c r="AM5445">
        <v>6</v>
      </c>
      <c r="AN5445">
        <v>0</v>
      </c>
      <c r="AO5445">
        <v>0</v>
      </c>
      <c r="AP5445">
        <v>1</v>
      </c>
      <c r="AQ5445">
        <v>0</v>
      </c>
      <c r="AR5445">
        <v>0</v>
      </c>
      <c r="AS5445">
        <v>0</v>
      </c>
      <c r="AT5445">
        <v>0</v>
      </c>
      <c r="AU5445">
        <v>1</v>
      </c>
      <c r="AV5445">
        <v>1</v>
      </c>
      <c r="AW5445">
        <v>1</v>
      </c>
      <c r="AX5445">
        <v>11</v>
      </c>
      <c r="AY5445">
        <v>18</v>
      </c>
      <c r="AZ5445">
        <v>11</v>
      </c>
      <c r="BA5445">
        <v>17</v>
      </c>
      <c r="BB5445">
        <v>3</v>
      </c>
      <c r="BC5445">
        <v>11</v>
      </c>
      <c r="BD5445">
        <v>0</v>
      </c>
      <c r="BE5445">
        <v>0</v>
      </c>
      <c r="BF5445">
        <v>0</v>
      </c>
      <c r="BG5445">
        <v>0</v>
      </c>
      <c r="BH5445">
        <v>0</v>
      </c>
      <c r="BI5445">
        <v>13</v>
      </c>
      <c r="BJ5445">
        <v>8</v>
      </c>
      <c r="BK5445">
        <v>0</v>
      </c>
      <c r="BL5445">
        <v>0</v>
      </c>
      <c r="BM5445">
        <v>0</v>
      </c>
      <c r="BN5445">
        <v>1</v>
      </c>
      <c r="BO5445">
        <v>13</v>
      </c>
      <c r="BP5445">
        <v>6</v>
      </c>
      <c r="BQ5445">
        <v>0</v>
      </c>
      <c r="BR5445">
        <v>2</v>
      </c>
      <c r="BS5445">
        <v>8</v>
      </c>
      <c r="BT5445">
        <v>119</v>
      </c>
      <c r="BU5445" t="s">
        <v>5202</v>
      </c>
    </row>
    <row r="5446" spans="1:73">
      <c r="A5446" t="s">
        <v>5162</v>
      </c>
      <c r="B5446" t="s">
        <v>5163</v>
      </c>
      <c r="C5446">
        <v>38</v>
      </c>
      <c r="D5446" t="s">
        <v>119</v>
      </c>
      <c r="E5446" t="s">
        <v>78</v>
      </c>
      <c r="F5446" t="s">
        <v>77</v>
      </c>
      <c r="G5446">
        <v>2</v>
      </c>
      <c r="H5446">
        <v>4</v>
      </c>
      <c r="I5446">
        <v>3</v>
      </c>
      <c r="J5446">
        <v>0</v>
      </c>
      <c r="K5446">
        <v>0</v>
      </c>
      <c r="L5446">
        <v>16</v>
      </c>
      <c r="M5446">
        <v>2</v>
      </c>
      <c r="N5446">
        <v>17</v>
      </c>
      <c r="O5446">
        <v>0</v>
      </c>
      <c r="P5446">
        <v>0</v>
      </c>
      <c r="Q5446">
        <v>0</v>
      </c>
      <c r="R5446">
        <v>1</v>
      </c>
      <c r="S5446">
        <v>22</v>
      </c>
      <c r="T5446">
        <v>10</v>
      </c>
      <c r="U5446">
        <v>0</v>
      </c>
      <c r="V5446">
        <v>4</v>
      </c>
      <c r="W5446">
        <v>3</v>
      </c>
      <c r="X5446">
        <v>0</v>
      </c>
      <c r="Y5446">
        <v>0</v>
      </c>
      <c r="Z5446">
        <v>0</v>
      </c>
      <c r="AA5446">
        <v>0</v>
      </c>
      <c r="AB5446">
        <v>109</v>
      </c>
      <c r="AC5446">
        <v>2</v>
      </c>
      <c r="AD5446">
        <v>0</v>
      </c>
      <c r="AE5446">
        <v>0</v>
      </c>
      <c r="AF5446">
        <v>0</v>
      </c>
      <c r="AG5446">
        <v>0</v>
      </c>
      <c r="AH5446">
        <v>1</v>
      </c>
      <c r="AI5446">
        <v>9</v>
      </c>
      <c r="AJ5446">
        <v>0</v>
      </c>
      <c r="AK5446">
        <v>0</v>
      </c>
      <c r="AL5446">
        <v>1</v>
      </c>
      <c r="AM5446">
        <v>16</v>
      </c>
      <c r="AN5446">
        <v>0</v>
      </c>
      <c r="AO5446">
        <v>0</v>
      </c>
      <c r="AP5446">
        <v>5</v>
      </c>
      <c r="AQ5446">
        <v>1</v>
      </c>
      <c r="AR5446">
        <v>0</v>
      </c>
      <c r="AS5446">
        <v>0</v>
      </c>
      <c r="AT5446">
        <v>6</v>
      </c>
      <c r="AU5446">
        <v>3</v>
      </c>
      <c r="AV5446">
        <v>0</v>
      </c>
      <c r="AW5446">
        <v>3</v>
      </c>
      <c r="AX5446">
        <v>6</v>
      </c>
      <c r="AY5446">
        <v>31</v>
      </c>
      <c r="AZ5446">
        <v>16</v>
      </c>
      <c r="BA5446">
        <v>27</v>
      </c>
      <c r="BB5446">
        <v>0</v>
      </c>
      <c r="BC5446">
        <v>37</v>
      </c>
      <c r="BD5446">
        <v>0</v>
      </c>
      <c r="BE5446">
        <v>0</v>
      </c>
      <c r="BF5446">
        <v>0</v>
      </c>
      <c r="BG5446">
        <v>0</v>
      </c>
      <c r="BH5446">
        <v>0</v>
      </c>
      <c r="BI5446">
        <v>11</v>
      </c>
      <c r="BJ5446">
        <v>19</v>
      </c>
      <c r="BK5446">
        <v>0</v>
      </c>
      <c r="BL5446">
        <v>1</v>
      </c>
      <c r="BM5446">
        <v>0</v>
      </c>
      <c r="BN5446">
        <v>2</v>
      </c>
      <c r="BO5446">
        <v>24</v>
      </c>
      <c r="BP5446">
        <v>2</v>
      </c>
      <c r="BQ5446">
        <v>0</v>
      </c>
      <c r="BR5446">
        <v>3</v>
      </c>
      <c r="BS5446">
        <v>11</v>
      </c>
      <c r="BT5446">
        <v>202</v>
      </c>
      <c r="BU5446" t="s">
        <v>5203</v>
      </c>
    </row>
    <row r="5447" spans="1:73">
      <c r="A5447" t="s">
        <v>5162</v>
      </c>
      <c r="B5447" t="s">
        <v>5163</v>
      </c>
      <c r="C5447">
        <v>39</v>
      </c>
      <c r="D5447" t="s">
        <v>119</v>
      </c>
      <c r="E5447" t="s">
        <v>5170</v>
      </c>
      <c r="F5447" t="s">
        <v>92</v>
      </c>
      <c r="G5447">
        <v>2</v>
      </c>
      <c r="H5447">
        <v>3</v>
      </c>
      <c r="I5447">
        <v>6</v>
      </c>
      <c r="J5447">
        <v>0</v>
      </c>
      <c r="K5447">
        <v>0</v>
      </c>
      <c r="L5447">
        <v>12</v>
      </c>
      <c r="M5447">
        <v>0</v>
      </c>
      <c r="N5447">
        <v>19</v>
      </c>
      <c r="O5447">
        <v>4</v>
      </c>
      <c r="P5447">
        <v>3</v>
      </c>
      <c r="Q5447">
        <v>5</v>
      </c>
      <c r="R5447">
        <v>1</v>
      </c>
      <c r="S5447">
        <v>34</v>
      </c>
      <c r="T5447">
        <v>17</v>
      </c>
      <c r="U5447">
        <v>0</v>
      </c>
      <c r="V5447">
        <v>5</v>
      </c>
      <c r="W5447">
        <v>4</v>
      </c>
      <c r="X5447">
        <v>0</v>
      </c>
      <c r="Y5447">
        <v>2</v>
      </c>
      <c r="Z5447">
        <v>1</v>
      </c>
      <c r="AA5447">
        <v>0</v>
      </c>
      <c r="AB5447">
        <v>107</v>
      </c>
      <c r="AC5447">
        <v>2</v>
      </c>
      <c r="AD5447">
        <v>0</v>
      </c>
      <c r="AE5447">
        <v>2</v>
      </c>
      <c r="AF5447">
        <v>0</v>
      </c>
      <c r="AG5447">
        <v>0</v>
      </c>
      <c r="AH5447">
        <v>5</v>
      </c>
      <c r="AI5447">
        <v>10</v>
      </c>
      <c r="AJ5447">
        <v>0</v>
      </c>
      <c r="AK5447">
        <v>0</v>
      </c>
      <c r="AL5447">
        <v>5</v>
      </c>
      <c r="AM5447">
        <v>22</v>
      </c>
      <c r="AN5447">
        <v>0</v>
      </c>
      <c r="AO5447">
        <v>3</v>
      </c>
      <c r="AP5447">
        <v>3</v>
      </c>
      <c r="AQ5447">
        <v>3</v>
      </c>
      <c r="AR5447">
        <v>2</v>
      </c>
      <c r="AS5447">
        <v>0</v>
      </c>
      <c r="AT5447">
        <v>1</v>
      </c>
      <c r="AU5447">
        <v>8</v>
      </c>
      <c r="AV5447">
        <v>4</v>
      </c>
      <c r="AW5447">
        <v>4</v>
      </c>
      <c r="AX5447">
        <v>18</v>
      </c>
      <c r="AY5447">
        <v>11</v>
      </c>
      <c r="AZ5447">
        <v>23</v>
      </c>
      <c r="BA5447">
        <v>42</v>
      </c>
      <c r="BB5447">
        <v>2</v>
      </c>
      <c r="BC5447">
        <v>15</v>
      </c>
      <c r="BD5447">
        <v>0</v>
      </c>
      <c r="BE5447">
        <v>2</v>
      </c>
      <c r="BF5447">
        <v>0</v>
      </c>
      <c r="BG5447">
        <v>0</v>
      </c>
      <c r="BH5447">
        <v>0</v>
      </c>
      <c r="BI5447">
        <v>16</v>
      </c>
      <c r="BJ5447">
        <v>10</v>
      </c>
      <c r="BK5447">
        <v>0</v>
      </c>
      <c r="BL5447">
        <v>4</v>
      </c>
      <c r="BM5447">
        <v>0</v>
      </c>
      <c r="BN5447">
        <v>2</v>
      </c>
      <c r="BO5447">
        <v>33</v>
      </c>
      <c r="BP5447">
        <v>1</v>
      </c>
      <c r="BQ5447">
        <v>2</v>
      </c>
      <c r="BR5447">
        <v>9</v>
      </c>
      <c r="BS5447">
        <v>9</v>
      </c>
      <c r="BT5447">
        <v>184</v>
      </c>
      <c r="BU5447" t="s">
        <v>5204</v>
      </c>
    </row>
    <row r="5448" spans="1:73">
      <c r="A5448" t="s">
        <v>5162</v>
      </c>
      <c r="B5448" t="s">
        <v>5163</v>
      </c>
      <c r="C5448">
        <v>40</v>
      </c>
      <c r="D5448" t="s">
        <v>119</v>
      </c>
      <c r="E5448" t="s">
        <v>78</v>
      </c>
      <c r="F5448" t="s">
        <v>77</v>
      </c>
      <c r="G5448">
        <v>0</v>
      </c>
      <c r="H5448">
        <v>2</v>
      </c>
      <c r="I5448">
        <v>0</v>
      </c>
      <c r="J5448">
        <v>0</v>
      </c>
      <c r="K5448">
        <v>0</v>
      </c>
      <c r="L5448">
        <v>1</v>
      </c>
      <c r="M5448">
        <v>0</v>
      </c>
      <c r="N5448">
        <v>2</v>
      </c>
      <c r="O5448">
        <v>0</v>
      </c>
      <c r="P5448">
        <v>0</v>
      </c>
      <c r="Q5448">
        <v>0</v>
      </c>
      <c r="R5448">
        <v>0</v>
      </c>
      <c r="S5448">
        <v>1</v>
      </c>
      <c r="T5448">
        <v>0</v>
      </c>
      <c r="U5448">
        <v>0</v>
      </c>
      <c r="V5448">
        <v>0</v>
      </c>
      <c r="W5448">
        <v>0</v>
      </c>
      <c r="X5448">
        <v>0</v>
      </c>
      <c r="Y5448">
        <v>0</v>
      </c>
      <c r="Z5448">
        <v>0</v>
      </c>
      <c r="AA5448">
        <v>0</v>
      </c>
      <c r="AB5448">
        <v>5</v>
      </c>
      <c r="AC5448">
        <v>0</v>
      </c>
      <c r="AD5448">
        <v>0</v>
      </c>
      <c r="AE5448">
        <v>0</v>
      </c>
      <c r="AF5448">
        <v>0</v>
      </c>
      <c r="AG5448">
        <v>0</v>
      </c>
      <c r="AH5448">
        <v>0</v>
      </c>
      <c r="AI5448">
        <v>0</v>
      </c>
      <c r="AJ5448">
        <v>0</v>
      </c>
      <c r="AK5448">
        <v>0</v>
      </c>
      <c r="AL5448">
        <v>0</v>
      </c>
      <c r="AM5448">
        <v>0</v>
      </c>
      <c r="AN5448">
        <v>0</v>
      </c>
      <c r="AO5448">
        <v>0</v>
      </c>
      <c r="AP5448">
        <v>0</v>
      </c>
      <c r="AQ5448">
        <v>0</v>
      </c>
      <c r="AR5448">
        <v>0</v>
      </c>
      <c r="AS5448">
        <v>0</v>
      </c>
      <c r="AT5448">
        <v>0</v>
      </c>
      <c r="AU5448">
        <v>0</v>
      </c>
      <c r="AV5448">
        <v>0</v>
      </c>
      <c r="AW5448">
        <v>0</v>
      </c>
      <c r="AX5448">
        <v>1</v>
      </c>
      <c r="AY5448">
        <v>1</v>
      </c>
      <c r="AZ5448">
        <v>2</v>
      </c>
      <c r="BA5448">
        <v>1</v>
      </c>
      <c r="BB5448">
        <v>0</v>
      </c>
      <c r="BC5448">
        <v>0</v>
      </c>
      <c r="BD5448">
        <v>0</v>
      </c>
      <c r="BE5448">
        <v>0</v>
      </c>
      <c r="BF5448">
        <v>0</v>
      </c>
      <c r="BG5448">
        <v>0</v>
      </c>
      <c r="BH5448">
        <v>0</v>
      </c>
      <c r="BI5448">
        <v>2</v>
      </c>
      <c r="BJ5448">
        <v>0</v>
      </c>
      <c r="BK5448">
        <v>0</v>
      </c>
      <c r="BL5448">
        <v>0</v>
      </c>
      <c r="BM5448">
        <v>0</v>
      </c>
      <c r="BN5448">
        <v>0</v>
      </c>
      <c r="BO5448">
        <v>2</v>
      </c>
      <c r="BP5448">
        <v>0</v>
      </c>
      <c r="BQ5448">
        <v>0</v>
      </c>
      <c r="BR5448">
        <v>1</v>
      </c>
      <c r="BS5448">
        <v>1</v>
      </c>
      <c r="BT5448">
        <v>11</v>
      </c>
      <c r="BU5448" t="s">
        <v>5205</v>
      </c>
    </row>
    <row r="5449" spans="1:73">
      <c r="A5449" t="s">
        <v>5162</v>
      </c>
      <c r="B5449" t="s">
        <v>5163</v>
      </c>
      <c r="C5449">
        <v>41</v>
      </c>
      <c r="D5449" t="s">
        <v>119</v>
      </c>
      <c r="E5449" t="s">
        <v>5170</v>
      </c>
      <c r="F5449" t="s">
        <v>92</v>
      </c>
      <c r="G5449">
        <v>0</v>
      </c>
      <c r="H5449">
        <v>1</v>
      </c>
      <c r="I5449">
        <v>0</v>
      </c>
      <c r="J5449">
        <v>0</v>
      </c>
      <c r="K5449">
        <v>0</v>
      </c>
      <c r="L5449">
        <v>3</v>
      </c>
      <c r="M5449">
        <v>0</v>
      </c>
      <c r="N5449">
        <v>3</v>
      </c>
      <c r="O5449">
        <v>0</v>
      </c>
      <c r="P5449">
        <v>0</v>
      </c>
      <c r="Q5449">
        <v>2</v>
      </c>
      <c r="R5449">
        <v>0</v>
      </c>
      <c r="S5449">
        <v>4</v>
      </c>
      <c r="T5449">
        <v>2</v>
      </c>
      <c r="U5449">
        <v>0</v>
      </c>
      <c r="V5449">
        <v>0</v>
      </c>
      <c r="W5449">
        <v>0</v>
      </c>
      <c r="X5449">
        <v>0</v>
      </c>
      <c r="Y5449">
        <v>0</v>
      </c>
      <c r="Z5449">
        <v>0</v>
      </c>
      <c r="AA5449">
        <v>0</v>
      </c>
      <c r="AB5449">
        <v>15</v>
      </c>
      <c r="AC5449">
        <v>0</v>
      </c>
      <c r="AD5449">
        <v>0</v>
      </c>
      <c r="AE5449">
        <v>0</v>
      </c>
      <c r="AF5449">
        <v>0</v>
      </c>
      <c r="AG5449">
        <v>0</v>
      </c>
      <c r="AH5449">
        <v>0</v>
      </c>
      <c r="AI5449">
        <v>2</v>
      </c>
      <c r="AJ5449">
        <v>0</v>
      </c>
      <c r="AK5449">
        <v>0</v>
      </c>
      <c r="AL5449">
        <v>0</v>
      </c>
      <c r="AM5449">
        <v>2</v>
      </c>
      <c r="AN5449">
        <v>0</v>
      </c>
      <c r="AO5449">
        <v>0</v>
      </c>
      <c r="AP5449">
        <v>0</v>
      </c>
      <c r="AQ5449">
        <v>1</v>
      </c>
      <c r="AR5449">
        <v>0</v>
      </c>
      <c r="AS5449">
        <v>0</v>
      </c>
      <c r="AT5449">
        <v>0</v>
      </c>
      <c r="AU5449">
        <v>0</v>
      </c>
      <c r="AV5449">
        <v>0</v>
      </c>
      <c r="AW5449">
        <v>0</v>
      </c>
      <c r="AX5449">
        <v>2</v>
      </c>
      <c r="AY5449">
        <v>2</v>
      </c>
      <c r="AZ5449">
        <v>3</v>
      </c>
      <c r="BA5449">
        <v>4</v>
      </c>
      <c r="BB5449">
        <v>0</v>
      </c>
      <c r="BC5449">
        <v>2</v>
      </c>
      <c r="BD5449">
        <v>0</v>
      </c>
      <c r="BE5449">
        <v>0</v>
      </c>
      <c r="BF5449">
        <v>0</v>
      </c>
      <c r="BG5449">
        <v>0</v>
      </c>
      <c r="BH5449">
        <v>0</v>
      </c>
      <c r="BI5449">
        <v>3</v>
      </c>
      <c r="BJ5449">
        <v>0</v>
      </c>
      <c r="BK5449">
        <v>0</v>
      </c>
      <c r="BL5449">
        <v>0</v>
      </c>
      <c r="BM5449">
        <v>0</v>
      </c>
      <c r="BN5449">
        <v>1</v>
      </c>
      <c r="BO5449">
        <v>3</v>
      </c>
      <c r="BP5449">
        <v>1</v>
      </c>
      <c r="BQ5449">
        <v>0</v>
      </c>
      <c r="BR5449">
        <v>1</v>
      </c>
      <c r="BS5449">
        <v>2</v>
      </c>
      <c r="BT5449">
        <v>24</v>
      </c>
      <c r="BU5449" t="s">
        <v>5206</v>
      </c>
    </row>
    <row r="5450" spans="1:73">
      <c r="A5450" t="s">
        <v>5162</v>
      </c>
      <c r="B5450" t="s">
        <v>5163</v>
      </c>
      <c r="C5450">
        <v>42</v>
      </c>
      <c r="D5450" t="s">
        <v>119</v>
      </c>
      <c r="E5450" t="s">
        <v>78</v>
      </c>
      <c r="F5450" t="s">
        <v>77</v>
      </c>
      <c r="G5450">
        <v>1</v>
      </c>
      <c r="H5450">
        <v>0</v>
      </c>
      <c r="I5450">
        <v>0</v>
      </c>
      <c r="J5450">
        <v>0</v>
      </c>
      <c r="K5450">
        <v>0</v>
      </c>
      <c r="L5450">
        <v>2</v>
      </c>
      <c r="M5450">
        <v>0</v>
      </c>
      <c r="N5450">
        <v>0</v>
      </c>
      <c r="O5450">
        <v>0</v>
      </c>
      <c r="P5450">
        <v>0</v>
      </c>
      <c r="Q5450">
        <v>1</v>
      </c>
      <c r="R5450">
        <v>0</v>
      </c>
      <c r="S5450">
        <v>1</v>
      </c>
      <c r="T5450">
        <v>0</v>
      </c>
      <c r="U5450">
        <v>0</v>
      </c>
      <c r="V5450">
        <v>0</v>
      </c>
      <c r="W5450">
        <v>0</v>
      </c>
      <c r="X5450">
        <v>0</v>
      </c>
      <c r="Y5450">
        <v>0</v>
      </c>
      <c r="Z5450">
        <v>0</v>
      </c>
      <c r="AA5450">
        <v>0</v>
      </c>
      <c r="AB5450">
        <v>9</v>
      </c>
      <c r="AC5450">
        <v>0</v>
      </c>
      <c r="AD5450">
        <v>0</v>
      </c>
      <c r="AE5450">
        <v>0</v>
      </c>
      <c r="AF5450">
        <v>0</v>
      </c>
      <c r="AG5450">
        <v>0</v>
      </c>
      <c r="AH5450">
        <v>1</v>
      </c>
      <c r="AI5450">
        <v>0</v>
      </c>
      <c r="AJ5450">
        <v>0</v>
      </c>
      <c r="AK5450">
        <v>0</v>
      </c>
      <c r="AL5450">
        <v>0</v>
      </c>
      <c r="AM5450">
        <v>2</v>
      </c>
      <c r="AN5450">
        <v>0</v>
      </c>
      <c r="AO5450">
        <v>0</v>
      </c>
      <c r="AP5450">
        <v>0</v>
      </c>
      <c r="AQ5450">
        <v>0</v>
      </c>
      <c r="AR5450">
        <v>0</v>
      </c>
      <c r="AS5450">
        <v>0</v>
      </c>
      <c r="AT5450">
        <v>0</v>
      </c>
      <c r="AU5450">
        <v>1</v>
      </c>
      <c r="AV5450">
        <v>0</v>
      </c>
      <c r="AW5450">
        <v>0</v>
      </c>
      <c r="AX5450">
        <v>2</v>
      </c>
      <c r="AY5450">
        <v>2</v>
      </c>
      <c r="AZ5450">
        <v>1</v>
      </c>
      <c r="BA5450">
        <v>4</v>
      </c>
      <c r="BB5450">
        <v>0</v>
      </c>
      <c r="BC5450">
        <v>0</v>
      </c>
      <c r="BD5450">
        <v>0</v>
      </c>
      <c r="BE5450">
        <v>0</v>
      </c>
      <c r="BF5450">
        <v>0</v>
      </c>
      <c r="BG5450">
        <v>0</v>
      </c>
      <c r="BH5450">
        <v>0</v>
      </c>
      <c r="BI5450">
        <v>2</v>
      </c>
      <c r="BJ5450">
        <v>0</v>
      </c>
      <c r="BK5450">
        <v>0</v>
      </c>
      <c r="BL5450">
        <v>0</v>
      </c>
      <c r="BM5450">
        <v>0</v>
      </c>
      <c r="BN5450">
        <v>0</v>
      </c>
      <c r="BO5450">
        <v>3</v>
      </c>
      <c r="BP5450">
        <v>0</v>
      </c>
      <c r="BQ5450">
        <v>1</v>
      </c>
      <c r="BR5450">
        <v>0</v>
      </c>
      <c r="BS5450">
        <v>1</v>
      </c>
      <c r="BT5450">
        <v>17</v>
      </c>
      <c r="BU5450" t="s">
        <v>5207</v>
      </c>
    </row>
    <row r="5451" spans="1:73">
      <c r="A5451" t="s">
        <v>5162</v>
      </c>
      <c r="B5451" t="s">
        <v>5163</v>
      </c>
      <c r="C5451">
        <v>43</v>
      </c>
      <c r="D5451" t="s">
        <v>119</v>
      </c>
      <c r="E5451" t="s">
        <v>5178</v>
      </c>
      <c r="F5451" t="s">
        <v>101</v>
      </c>
      <c r="G5451">
        <v>1</v>
      </c>
      <c r="H5451">
        <v>7</v>
      </c>
      <c r="I5451">
        <v>2</v>
      </c>
      <c r="J5451">
        <v>0</v>
      </c>
      <c r="K5451">
        <v>0</v>
      </c>
      <c r="L5451">
        <v>14</v>
      </c>
      <c r="M5451">
        <v>0</v>
      </c>
      <c r="N5451">
        <v>14</v>
      </c>
      <c r="O5451">
        <v>1</v>
      </c>
      <c r="P5451">
        <v>0</v>
      </c>
      <c r="Q5451">
        <v>4</v>
      </c>
      <c r="R5451">
        <v>1</v>
      </c>
      <c r="S5451">
        <v>22</v>
      </c>
      <c r="T5451">
        <v>6</v>
      </c>
      <c r="U5451">
        <v>0</v>
      </c>
      <c r="V5451">
        <v>2</v>
      </c>
      <c r="W5451">
        <v>1</v>
      </c>
      <c r="X5451">
        <v>0</v>
      </c>
      <c r="Y5451">
        <v>0</v>
      </c>
      <c r="Z5451">
        <v>0</v>
      </c>
      <c r="AA5451">
        <v>0</v>
      </c>
      <c r="AB5451">
        <v>92</v>
      </c>
      <c r="AC5451">
        <v>0</v>
      </c>
      <c r="AD5451">
        <v>0</v>
      </c>
      <c r="AE5451">
        <v>0</v>
      </c>
      <c r="AF5451">
        <v>0</v>
      </c>
      <c r="AG5451">
        <v>0</v>
      </c>
      <c r="AH5451">
        <v>0</v>
      </c>
      <c r="AI5451">
        <v>8</v>
      </c>
      <c r="AJ5451">
        <v>0</v>
      </c>
      <c r="AK5451">
        <v>0</v>
      </c>
      <c r="AL5451">
        <v>2</v>
      </c>
      <c r="AM5451">
        <v>14</v>
      </c>
      <c r="AN5451">
        <v>0</v>
      </c>
      <c r="AO5451">
        <v>2</v>
      </c>
      <c r="AP5451">
        <v>3</v>
      </c>
      <c r="AQ5451">
        <v>3</v>
      </c>
      <c r="AR5451">
        <v>1</v>
      </c>
      <c r="AS5451">
        <v>0</v>
      </c>
      <c r="AT5451">
        <v>2</v>
      </c>
      <c r="AU5451">
        <v>2</v>
      </c>
      <c r="AV5451">
        <v>0</v>
      </c>
      <c r="AW5451">
        <v>1</v>
      </c>
      <c r="AX5451">
        <v>12</v>
      </c>
      <c r="AY5451">
        <v>19</v>
      </c>
      <c r="AZ5451">
        <v>18</v>
      </c>
      <c r="BA5451">
        <v>26</v>
      </c>
      <c r="BB5451">
        <v>3</v>
      </c>
      <c r="BC5451">
        <v>11</v>
      </c>
      <c r="BD5451">
        <v>0</v>
      </c>
      <c r="BE5451">
        <v>1</v>
      </c>
      <c r="BF5451">
        <v>0</v>
      </c>
      <c r="BG5451">
        <v>1</v>
      </c>
      <c r="BH5451">
        <v>0</v>
      </c>
      <c r="BI5451">
        <v>17</v>
      </c>
      <c r="BJ5451">
        <v>3</v>
      </c>
      <c r="BK5451">
        <v>0</v>
      </c>
      <c r="BL5451">
        <v>3</v>
      </c>
      <c r="BM5451">
        <v>0</v>
      </c>
      <c r="BN5451">
        <v>4</v>
      </c>
      <c r="BO5451">
        <v>22</v>
      </c>
      <c r="BP5451">
        <v>9</v>
      </c>
      <c r="BQ5451">
        <v>2</v>
      </c>
      <c r="BR5451">
        <v>1</v>
      </c>
      <c r="BS5451">
        <v>9</v>
      </c>
      <c r="BT5451">
        <v>146</v>
      </c>
      <c r="BU5451" t="s">
        <v>5208</v>
      </c>
    </row>
    <row r="5452" spans="1:73">
      <c r="A5452" t="s">
        <v>5162</v>
      </c>
      <c r="B5452" t="s">
        <v>5163</v>
      </c>
      <c r="C5452">
        <v>44</v>
      </c>
      <c r="D5452" t="s">
        <v>119</v>
      </c>
      <c r="E5452" t="s">
        <v>78</v>
      </c>
      <c r="F5452" t="s">
        <v>77</v>
      </c>
      <c r="G5452">
        <v>0</v>
      </c>
      <c r="H5452">
        <v>2</v>
      </c>
      <c r="I5452">
        <v>0</v>
      </c>
      <c r="J5452">
        <v>0</v>
      </c>
      <c r="K5452">
        <v>0</v>
      </c>
      <c r="L5452">
        <v>3</v>
      </c>
      <c r="M5452">
        <v>0</v>
      </c>
      <c r="N5452">
        <v>1</v>
      </c>
      <c r="O5452">
        <v>0</v>
      </c>
      <c r="P5452">
        <v>0</v>
      </c>
      <c r="Q5452">
        <v>0</v>
      </c>
      <c r="R5452">
        <v>2</v>
      </c>
      <c r="S5452">
        <v>4</v>
      </c>
      <c r="T5452">
        <v>4</v>
      </c>
      <c r="U5452">
        <v>0</v>
      </c>
      <c r="V5452">
        <v>0</v>
      </c>
      <c r="W5452">
        <v>0</v>
      </c>
      <c r="X5452">
        <v>0</v>
      </c>
      <c r="Y5452">
        <v>0</v>
      </c>
      <c r="Z5452">
        <v>0</v>
      </c>
      <c r="AA5452">
        <v>0</v>
      </c>
      <c r="AB5452">
        <v>18</v>
      </c>
      <c r="AC5452">
        <v>0</v>
      </c>
      <c r="AD5452">
        <v>0</v>
      </c>
      <c r="AE5452">
        <v>0</v>
      </c>
      <c r="AF5452">
        <v>0</v>
      </c>
      <c r="AG5452">
        <v>0</v>
      </c>
      <c r="AH5452">
        <v>0</v>
      </c>
      <c r="AI5452">
        <v>1</v>
      </c>
      <c r="AJ5452">
        <v>0</v>
      </c>
      <c r="AK5452">
        <v>0</v>
      </c>
      <c r="AL5452">
        <v>0</v>
      </c>
      <c r="AM5452">
        <v>5</v>
      </c>
      <c r="AN5452">
        <v>0</v>
      </c>
      <c r="AO5452">
        <v>0</v>
      </c>
      <c r="AP5452">
        <v>0</v>
      </c>
      <c r="AQ5452">
        <v>0</v>
      </c>
      <c r="AR5452">
        <v>0</v>
      </c>
      <c r="AS5452">
        <v>0</v>
      </c>
      <c r="AT5452">
        <v>0</v>
      </c>
      <c r="AU5452">
        <v>1</v>
      </c>
      <c r="AV5452">
        <v>0</v>
      </c>
      <c r="AW5452">
        <v>0</v>
      </c>
      <c r="AX5452">
        <v>0</v>
      </c>
      <c r="AY5452">
        <v>5</v>
      </c>
      <c r="AZ5452">
        <v>0</v>
      </c>
      <c r="BA5452">
        <v>6</v>
      </c>
      <c r="BB5452">
        <v>0</v>
      </c>
      <c r="BC5452">
        <v>3</v>
      </c>
      <c r="BD5452">
        <v>0</v>
      </c>
      <c r="BE5452">
        <v>0</v>
      </c>
      <c r="BF5452">
        <v>0</v>
      </c>
      <c r="BG5452">
        <v>0</v>
      </c>
      <c r="BH5452">
        <v>0</v>
      </c>
      <c r="BI5452">
        <v>0</v>
      </c>
      <c r="BJ5452">
        <v>3</v>
      </c>
      <c r="BK5452">
        <v>0</v>
      </c>
      <c r="BL5452">
        <v>0</v>
      </c>
      <c r="BM5452">
        <v>0</v>
      </c>
      <c r="BN5452">
        <v>0</v>
      </c>
      <c r="BO5452">
        <v>1</v>
      </c>
      <c r="BP5452">
        <v>0</v>
      </c>
      <c r="BQ5452">
        <v>0</v>
      </c>
      <c r="BR5452">
        <v>0</v>
      </c>
      <c r="BS5452">
        <v>1</v>
      </c>
      <c r="BT5452">
        <v>31</v>
      </c>
      <c r="BU5452" t="s">
        <v>5209</v>
      </c>
    </row>
    <row r="5453" spans="1:73">
      <c r="A5453" t="s">
        <v>5162</v>
      </c>
      <c r="B5453" t="s">
        <v>5163</v>
      </c>
      <c r="C5453">
        <v>45</v>
      </c>
      <c r="D5453" t="s">
        <v>119</v>
      </c>
      <c r="E5453" t="s">
        <v>5178</v>
      </c>
      <c r="F5453" t="s">
        <v>101</v>
      </c>
      <c r="G5453">
        <v>3</v>
      </c>
      <c r="H5453">
        <v>1</v>
      </c>
      <c r="I5453">
        <v>2</v>
      </c>
      <c r="J5453">
        <v>0</v>
      </c>
      <c r="K5453">
        <v>0</v>
      </c>
      <c r="L5453">
        <v>4</v>
      </c>
      <c r="M5453">
        <v>0</v>
      </c>
      <c r="N5453">
        <v>5</v>
      </c>
      <c r="O5453">
        <v>0</v>
      </c>
      <c r="P5453">
        <v>0</v>
      </c>
      <c r="Q5453">
        <v>0</v>
      </c>
      <c r="R5453">
        <v>0</v>
      </c>
      <c r="S5453">
        <v>0</v>
      </c>
      <c r="T5453">
        <v>2</v>
      </c>
      <c r="U5453">
        <v>0</v>
      </c>
      <c r="V5453">
        <v>0</v>
      </c>
      <c r="W5453">
        <v>0</v>
      </c>
      <c r="X5453">
        <v>0</v>
      </c>
      <c r="Y5453">
        <v>0</v>
      </c>
      <c r="Z5453">
        <v>0</v>
      </c>
      <c r="AA5453">
        <v>0</v>
      </c>
      <c r="AB5453">
        <v>23</v>
      </c>
      <c r="AC5453">
        <v>1</v>
      </c>
      <c r="AD5453">
        <v>0</v>
      </c>
      <c r="AE5453">
        <v>1</v>
      </c>
      <c r="AF5453">
        <v>0</v>
      </c>
      <c r="AG5453">
        <v>0</v>
      </c>
      <c r="AH5453">
        <v>0</v>
      </c>
      <c r="AI5453">
        <v>0</v>
      </c>
      <c r="AJ5453">
        <v>0</v>
      </c>
      <c r="AK5453">
        <v>0</v>
      </c>
      <c r="AL5453">
        <v>0</v>
      </c>
      <c r="AM5453">
        <v>5</v>
      </c>
      <c r="AN5453">
        <v>0</v>
      </c>
      <c r="AO5453">
        <v>0</v>
      </c>
      <c r="AP5453">
        <v>0</v>
      </c>
      <c r="AQ5453">
        <v>1</v>
      </c>
      <c r="AR5453">
        <v>0</v>
      </c>
      <c r="AS5453">
        <v>0</v>
      </c>
      <c r="AT5453">
        <v>1</v>
      </c>
      <c r="AU5453">
        <v>1</v>
      </c>
      <c r="AV5453">
        <v>1</v>
      </c>
      <c r="AW5453">
        <v>2</v>
      </c>
      <c r="AX5453">
        <v>1</v>
      </c>
      <c r="AY5453">
        <v>4</v>
      </c>
      <c r="AZ5453">
        <v>5</v>
      </c>
      <c r="BA5453">
        <v>7</v>
      </c>
      <c r="BB5453">
        <v>0</v>
      </c>
      <c r="BC5453">
        <v>1</v>
      </c>
      <c r="BD5453">
        <v>0</v>
      </c>
      <c r="BE5453">
        <v>0</v>
      </c>
      <c r="BF5453">
        <v>0</v>
      </c>
      <c r="BG5453">
        <v>0</v>
      </c>
      <c r="BH5453">
        <v>0</v>
      </c>
      <c r="BI5453">
        <v>5</v>
      </c>
      <c r="BJ5453">
        <v>0</v>
      </c>
      <c r="BK5453">
        <v>0</v>
      </c>
      <c r="BL5453">
        <v>0</v>
      </c>
      <c r="BM5453">
        <v>1</v>
      </c>
      <c r="BN5453">
        <v>1</v>
      </c>
      <c r="BO5453">
        <v>7</v>
      </c>
      <c r="BP5453">
        <v>0</v>
      </c>
      <c r="BQ5453">
        <v>0</v>
      </c>
      <c r="BR5453">
        <v>0</v>
      </c>
      <c r="BS5453">
        <v>2</v>
      </c>
      <c r="BT5453">
        <v>39</v>
      </c>
      <c r="BU5453" t="s">
        <v>5210</v>
      </c>
    </row>
    <row r="5454" spans="1:73">
      <c r="A5454" t="s">
        <v>5162</v>
      </c>
      <c r="B5454" t="s">
        <v>5163</v>
      </c>
      <c r="C5454">
        <v>46</v>
      </c>
      <c r="D5454" t="s">
        <v>119</v>
      </c>
      <c r="E5454" t="s">
        <v>5170</v>
      </c>
      <c r="F5454" t="s">
        <v>92</v>
      </c>
      <c r="G5454">
        <v>3</v>
      </c>
      <c r="H5454">
        <v>2</v>
      </c>
      <c r="I5454">
        <v>4</v>
      </c>
      <c r="J5454">
        <v>0</v>
      </c>
      <c r="K5454">
        <v>0</v>
      </c>
      <c r="L5454">
        <v>11</v>
      </c>
      <c r="M5454">
        <v>1</v>
      </c>
      <c r="N5454">
        <v>16</v>
      </c>
      <c r="O5454">
        <v>0</v>
      </c>
      <c r="P5454">
        <v>0</v>
      </c>
      <c r="Q5454">
        <v>1</v>
      </c>
      <c r="R5454">
        <v>1</v>
      </c>
      <c r="S5454">
        <v>15</v>
      </c>
      <c r="T5454">
        <v>6</v>
      </c>
      <c r="U5454">
        <v>0</v>
      </c>
      <c r="V5454">
        <v>2</v>
      </c>
      <c r="W5454">
        <v>3</v>
      </c>
      <c r="X5454">
        <v>0</v>
      </c>
      <c r="Y5454">
        <v>0</v>
      </c>
      <c r="Z5454">
        <v>0</v>
      </c>
      <c r="AA5454">
        <v>0</v>
      </c>
      <c r="AB5454">
        <v>76</v>
      </c>
      <c r="AC5454">
        <v>1</v>
      </c>
      <c r="AD5454">
        <v>0</v>
      </c>
      <c r="AE5454">
        <v>0</v>
      </c>
      <c r="AF5454">
        <v>0</v>
      </c>
      <c r="AG5454">
        <v>0</v>
      </c>
      <c r="AH5454">
        <v>7</v>
      </c>
      <c r="AI5454">
        <v>3</v>
      </c>
      <c r="AJ5454">
        <v>0</v>
      </c>
      <c r="AK5454">
        <v>0</v>
      </c>
      <c r="AL5454">
        <v>0</v>
      </c>
      <c r="AM5454">
        <v>10</v>
      </c>
      <c r="AN5454">
        <v>0</v>
      </c>
      <c r="AO5454">
        <v>4</v>
      </c>
      <c r="AP5454">
        <v>0</v>
      </c>
      <c r="AQ5454">
        <v>4</v>
      </c>
      <c r="AR5454">
        <v>0</v>
      </c>
      <c r="AS5454">
        <v>0</v>
      </c>
      <c r="AT5454">
        <v>0</v>
      </c>
      <c r="AU5454">
        <v>4</v>
      </c>
      <c r="AV5454">
        <v>0</v>
      </c>
      <c r="AW5454">
        <v>4</v>
      </c>
      <c r="AX5454">
        <v>16</v>
      </c>
      <c r="AY5454">
        <v>8</v>
      </c>
      <c r="AZ5454">
        <v>17</v>
      </c>
      <c r="BA5454">
        <v>26</v>
      </c>
      <c r="BB5454">
        <v>1</v>
      </c>
      <c r="BC5454">
        <v>2</v>
      </c>
      <c r="BD5454">
        <v>0</v>
      </c>
      <c r="BE5454">
        <v>0</v>
      </c>
      <c r="BF5454">
        <v>0</v>
      </c>
      <c r="BG5454">
        <v>0</v>
      </c>
      <c r="BH5454">
        <v>0</v>
      </c>
      <c r="BI5454">
        <v>10</v>
      </c>
      <c r="BJ5454">
        <v>1</v>
      </c>
      <c r="BK5454">
        <v>0</v>
      </c>
      <c r="BL5454">
        <v>2</v>
      </c>
      <c r="BM5454">
        <v>2</v>
      </c>
      <c r="BN5454">
        <v>0</v>
      </c>
      <c r="BO5454">
        <v>23</v>
      </c>
      <c r="BP5454">
        <v>2</v>
      </c>
      <c r="BQ5454">
        <v>1</v>
      </c>
      <c r="BR5454">
        <v>2</v>
      </c>
      <c r="BS5454">
        <v>11</v>
      </c>
      <c r="BT5454">
        <v>135</v>
      </c>
      <c r="BU5454" t="s">
        <v>5211</v>
      </c>
    </row>
    <row r="5455" spans="1:73">
      <c r="A5455" t="s">
        <v>5162</v>
      </c>
      <c r="B5455" t="s">
        <v>5163</v>
      </c>
      <c r="C5455">
        <v>47</v>
      </c>
      <c r="D5455" t="s">
        <v>119</v>
      </c>
      <c r="E5455" t="s">
        <v>78</v>
      </c>
      <c r="F5455" t="s">
        <v>77</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1</v>
      </c>
      <c r="AC5455">
        <v>0</v>
      </c>
      <c r="AD5455">
        <v>0</v>
      </c>
      <c r="AE5455">
        <v>0</v>
      </c>
      <c r="AF5455">
        <v>0</v>
      </c>
      <c r="AG5455">
        <v>0</v>
      </c>
      <c r="AH5455">
        <v>0</v>
      </c>
      <c r="AI5455">
        <v>0</v>
      </c>
      <c r="AJ5455">
        <v>0</v>
      </c>
      <c r="AK5455">
        <v>0</v>
      </c>
      <c r="AL5455">
        <v>0</v>
      </c>
      <c r="AM5455">
        <v>0</v>
      </c>
      <c r="AN5455">
        <v>0</v>
      </c>
      <c r="AO5455">
        <v>0</v>
      </c>
      <c r="AP5455">
        <v>0</v>
      </c>
      <c r="AQ5455">
        <v>0</v>
      </c>
      <c r="AR5455">
        <v>0</v>
      </c>
      <c r="AS5455">
        <v>0</v>
      </c>
      <c r="AT5455">
        <v>0</v>
      </c>
      <c r="AU5455">
        <v>0</v>
      </c>
      <c r="AV5455">
        <v>0</v>
      </c>
      <c r="AW5455">
        <v>0</v>
      </c>
      <c r="AX5455">
        <v>0</v>
      </c>
      <c r="AY5455">
        <v>1</v>
      </c>
      <c r="AZ5455">
        <v>0</v>
      </c>
      <c r="BA5455">
        <v>0</v>
      </c>
      <c r="BB5455">
        <v>0</v>
      </c>
      <c r="BC5455">
        <v>0</v>
      </c>
      <c r="BD5455">
        <v>0</v>
      </c>
      <c r="BE5455">
        <v>0</v>
      </c>
      <c r="BF5455">
        <v>0</v>
      </c>
      <c r="BG5455">
        <v>0</v>
      </c>
      <c r="BH5455">
        <v>0</v>
      </c>
      <c r="BI5455">
        <v>0</v>
      </c>
      <c r="BJ5455">
        <v>0</v>
      </c>
      <c r="BK5455">
        <v>0</v>
      </c>
      <c r="BL5455">
        <v>0</v>
      </c>
      <c r="BM5455">
        <v>0</v>
      </c>
      <c r="BN5455">
        <v>0</v>
      </c>
      <c r="BO5455">
        <v>0</v>
      </c>
      <c r="BP5455">
        <v>0</v>
      </c>
      <c r="BQ5455">
        <v>0</v>
      </c>
      <c r="BR5455">
        <v>0</v>
      </c>
      <c r="BS5455">
        <v>2</v>
      </c>
      <c r="BT5455">
        <v>7</v>
      </c>
      <c r="BU5455" t="s">
        <v>5212</v>
      </c>
    </row>
    <row r="5456" spans="1:73">
      <c r="A5456" t="s">
        <v>5162</v>
      </c>
      <c r="B5456" t="s">
        <v>5163</v>
      </c>
      <c r="C5456">
        <v>48</v>
      </c>
      <c r="D5456" t="s">
        <v>119</v>
      </c>
      <c r="E5456" t="s">
        <v>5195</v>
      </c>
      <c r="F5456" t="s">
        <v>101</v>
      </c>
      <c r="G5456">
        <v>0</v>
      </c>
      <c r="H5456">
        <v>3</v>
      </c>
      <c r="I5456">
        <v>3</v>
      </c>
      <c r="J5456">
        <v>0</v>
      </c>
      <c r="K5456">
        <v>0</v>
      </c>
      <c r="L5456">
        <v>3</v>
      </c>
      <c r="M5456">
        <v>0</v>
      </c>
      <c r="N5456">
        <v>10</v>
      </c>
      <c r="O5456">
        <v>0</v>
      </c>
      <c r="P5456">
        <v>0</v>
      </c>
      <c r="Q5456">
        <v>0</v>
      </c>
      <c r="R5456">
        <v>1</v>
      </c>
      <c r="S5456">
        <v>15</v>
      </c>
      <c r="T5456">
        <v>2</v>
      </c>
      <c r="U5456">
        <v>0</v>
      </c>
      <c r="V5456">
        <v>4</v>
      </c>
      <c r="W5456">
        <v>1</v>
      </c>
      <c r="X5456">
        <v>0</v>
      </c>
      <c r="Y5456">
        <v>0</v>
      </c>
      <c r="Z5456">
        <v>0</v>
      </c>
      <c r="AA5456">
        <v>0</v>
      </c>
      <c r="AB5456">
        <v>55</v>
      </c>
      <c r="AC5456">
        <v>1</v>
      </c>
      <c r="AD5456">
        <v>0</v>
      </c>
      <c r="AE5456">
        <v>0</v>
      </c>
      <c r="AF5456">
        <v>0</v>
      </c>
      <c r="AG5456">
        <v>0</v>
      </c>
      <c r="AH5456">
        <v>0</v>
      </c>
      <c r="AI5456">
        <v>3</v>
      </c>
      <c r="AJ5456">
        <v>0</v>
      </c>
      <c r="AK5456">
        <v>0</v>
      </c>
      <c r="AL5456">
        <v>2</v>
      </c>
      <c r="AM5456">
        <v>7</v>
      </c>
      <c r="AN5456">
        <v>0</v>
      </c>
      <c r="AO5456">
        <v>3</v>
      </c>
      <c r="AP5456">
        <v>1</v>
      </c>
      <c r="AQ5456">
        <v>0</v>
      </c>
      <c r="AR5456">
        <v>0</v>
      </c>
      <c r="AS5456">
        <v>0</v>
      </c>
      <c r="AT5456">
        <v>1</v>
      </c>
      <c r="AU5456">
        <v>0</v>
      </c>
      <c r="AV5456">
        <v>0</v>
      </c>
      <c r="AW5456">
        <v>3</v>
      </c>
      <c r="AX5456">
        <v>8</v>
      </c>
      <c r="AY5456">
        <v>9</v>
      </c>
      <c r="AZ5456">
        <v>15</v>
      </c>
      <c r="BA5456">
        <v>17</v>
      </c>
      <c r="BB5456">
        <v>1</v>
      </c>
      <c r="BC5456">
        <v>12</v>
      </c>
      <c r="BD5456">
        <v>0</v>
      </c>
      <c r="BE5456">
        <v>0</v>
      </c>
      <c r="BF5456">
        <v>0</v>
      </c>
      <c r="BG5456">
        <v>0</v>
      </c>
      <c r="BH5456">
        <v>0</v>
      </c>
      <c r="BI5456">
        <v>20</v>
      </c>
      <c r="BJ5456">
        <v>9</v>
      </c>
      <c r="BK5456">
        <v>0</v>
      </c>
      <c r="BL5456">
        <v>3</v>
      </c>
      <c r="BM5456">
        <v>1</v>
      </c>
      <c r="BN5456">
        <v>1</v>
      </c>
      <c r="BO5456">
        <v>16</v>
      </c>
      <c r="BP5456">
        <v>2</v>
      </c>
      <c r="BQ5456">
        <v>0</v>
      </c>
      <c r="BR5456">
        <v>2</v>
      </c>
      <c r="BS5456">
        <v>9</v>
      </c>
      <c r="BT5456">
        <v>97</v>
      </c>
      <c r="BU5456" t="s">
        <v>5213</v>
      </c>
    </row>
    <row r="5457" spans="1:73">
      <c r="A5457" t="s">
        <v>5162</v>
      </c>
      <c r="B5457" t="s">
        <v>5163</v>
      </c>
      <c r="C5457">
        <v>49</v>
      </c>
      <c r="D5457" t="s">
        <v>119</v>
      </c>
      <c r="E5457" t="s">
        <v>5170</v>
      </c>
      <c r="F5457" t="s">
        <v>92</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3</v>
      </c>
      <c r="AC5457">
        <v>0</v>
      </c>
      <c r="AD5457">
        <v>0</v>
      </c>
      <c r="AE5457">
        <v>0</v>
      </c>
      <c r="AF5457">
        <v>0</v>
      </c>
      <c r="AG5457">
        <v>0</v>
      </c>
      <c r="AH5457">
        <v>0</v>
      </c>
      <c r="AI5457">
        <v>0</v>
      </c>
      <c r="AJ5457">
        <v>0</v>
      </c>
      <c r="AK5457">
        <v>0</v>
      </c>
      <c r="AL5457">
        <v>0</v>
      </c>
      <c r="AM5457">
        <v>0</v>
      </c>
      <c r="AN5457">
        <v>3</v>
      </c>
      <c r="AO5457">
        <v>2</v>
      </c>
      <c r="AP5457">
        <v>0</v>
      </c>
      <c r="AQ5457">
        <v>0</v>
      </c>
      <c r="AR5457">
        <v>0</v>
      </c>
      <c r="AS5457">
        <v>0</v>
      </c>
      <c r="AT5457">
        <v>0</v>
      </c>
      <c r="AU5457">
        <v>1</v>
      </c>
      <c r="AV5457">
        <v>0</v>
      </c>
      <c r="AW5457">
        <v>0</v>
      </c>
      <c r="AX5457">
        <v>0</v>
      </c>
      <c r="AY5457">
        <v>2</v>
      </c>
      <c r="AZ5457">
        <v>0</v>
      </c>
      <c r="BA5457">
        <v>0</v>
      </c>
      <c r="BB5457">
        <v>0</v>
      </c>
      <c r="BC5457">
        <v>2</v>
      </c>
      <c r="BD5457">
        <v>0</v>
      </c>
      <c r="BE5457">
        <v>0</v>
      </c>
      <c r="BF5457">
        <v>0</v>
      </c>
      <c r="BG5457">
        <v>0</v>
      </c>
      <c r="BH5457">
        <v>0</v>
      </c>
      <c r="BI5457">
        <v>0</v>
      </c>
      <c r="BJ5457">
        <v>1</v>
      </c>
      <c r="BK5457">
        <v>0</v>
      </c>
      <c r="BL5457">
        <v>0</v>
      </c>
      <c r="BM5457">
        <v>0</v>
      </c>
      <c r="BN5457">
        <v>0</v>
      </c>
      <c r="BO5457">
        <v>2</v>
      </c>
      <c r="BP5457">
        <v>0</v>
      </c>
      <c r="BQ5457">
        <v>0</v>
      </c>
      <c r="BR5457">
        <v>0</v>
      </c>
      <c r="BS5457">
        <v>1</v>
      </c>
      <c r="BT5457">
        <v>7</v>
      </c>
      <c r="BU5457" t="s">
        <v>5214</v>
      </c>
    </row>
    <row r="5458" spans="1:73">
      <c r="A5458" t="s">
        <v>5162</v>
      </c>
      <c r="B5458" t="s">
        <v>5163</v>
      </c>
      <c r="C5458">
        <v>50</v>
      </c>
      <c r="D5458" t="s">
        <v>119</v>
      </c>
      <c r="E5458" t="s">
        <v>5195</v>
      </c>
      <c r="F5458" t="s">
        <v>101</v>
      </c>
      <c r="G5458">
        <v>4</v>
      </c>
      <c r="H5458">
        <v>7</v>
      </c>
      <c r="I5458">
        <v>7</v>
      </c>
      <c r="J5458">
        <v>0</v>
      </c>
      <c r="K5458">
        <v>0</v>
      </c>
      <c r="L5458">
        <v>10</v>
      </c>
      <c r="M5458">
        <v>0</v>
      </c>
      <c r="N5458">
        <v>22</v>
      </c>
      <c r="O5458">
        <v>0</v>
      </c>
      <c r="P5458">
        <v>0</v>
      </c>
      <c r="Q5458">
        <v>2</v>
      </c>
      <c r="R5458">
        <v>4</v>
      </c>
      <c r="S5458">
        <v>25</v>
      </c>
      <c r="T5458">
        <v>5</v>
      </c>
      <c r="U5458">
        <v>0</v>
      </c>
      <c r="V5458">
        <v>3</v>
      </c>
      <c r="W5458">
        <v>1</v>
      </c>
      <c r="X5458">
        <v>0</v>
      </c>
      <c r="Y5458">
        <v>0</v>
      </c>
      <c r="Z5458">
        <v>2</v>
      </c>
      <c r="AA5458">
        <v>0</v>
      </c>
      <c r="AB5458">
        <v>107</v>
      </c>
      <c r="AC5458">
        <v>3</v>
      </c>
      <c r="AD5458">
        <v>0</v>
      </c>
      <c r="AE5458">
        <v>0</v>
      </c>
      <c r="AF5458">
        <v>0</v>
      </c>
      <c r="AG5458">
        <v>0</v>
      </c>
      <c r="AH5458">
        <v>0</v>
      </c>
      <c r="AI5458">
        <v>5</v>
      </c>
      <c r="AJ5458">
        <v>0</v>
      </c>
      <c r="AK5458">
        <v>0</v>
      </c>
      <c r="AL5458">
        <v>2</v>
      </c>
      <c r="AM5458">
        <v>19</v>
      </c>
      <c r="AN5458">
        <v>0</v>
      </c>
      <c r="AO5458">
        <v>4</v>
      </c>
      <c r="AP5458">
        <v>1</v>
      </c>
      <c r="AQ5458">
        <v>2</v>
      </c>
      <c r="AR5458">
        <v>0</v>
      </c>
      <c r="AS5458">
        <v>0</v>
      </c>
      <c r="AT5458">
        <v>1</v>
      </c>
      <c r="AU5458">
        <v>1</v>
      </c>
      <c r="AV5458">
        <v>0</v>
      </c>
      <c r="AW5458">
        <v>7</v>
      </c>
      <c r="AX5458">
        <v>11</v>
      </c>
      <c r="AY5458">
        <v>25</v>
      </c>
      <c r="AZ5458">
        <v>27</v>
      </c>
      <c r="BA5458">
        <v>32</v>
      </c>
      <c r="BB5458">
        <v>3</v>
      </c>
      <c r="BC5458">
        <v>24</v>
      </c>
      <c r="BD5458">
        <v>0</v>
      </c>
      <c r="BE5458">
        <v>0</v>
      </c>
      <c r="BF5458">
        <v>0</v>
      </c>
      <c r="BG5458">
        <v>0</v>
      </c>
      <c r="BH5458">
        <v>0</v>
      </c>
      <c r="BI5458">
        <v>21</v>
      </c>
      <c r="BJ5458">
        <v>14</v>
      </c>
      <c r="BK5458">
        <v>0</v>
      </c>
      <c r="BL5458">
        <v>5</v>
      </c>
      <c r="BM5458">
        <v>5</v>
      </c>
      <c r="BN5458">
        <v>6</v>
      </c>
      <c r="BO5458">
        <v>34</v>
      </c>
      <c r="BP5458">
        <v>2</v>
      </c>
      <c r="BQ5458">
        <v>0</v>
      </c>
      <c r="BR5458">
        <v>4</v>
      </c>
      <c r="BS5458">
        <v>8</v>
      </c>
      <c r="BT5458">
        <v>180</v>
      </c>
      <c r="BU5458" t="s">
        <v>5215</v>
      </c>
    </row>
    <row r="5459" spans="1:73">
      <c r="A5459" t="s">
        <v>5162</v>
      </c>
      <c r="B5459" t="s">
        <v>5163</v>
      </c>
      <c r="C5459">
        <v>51</v>
      </c>
      <c r="D5459" t="s">
        <v>119</v>
      </c>
      <c r="E5459" t="s">
        <v>78</v>
      </c>
      <c r="F5459" t="s">
        <v>77</v>
      </c>
      <c r="G5459">
        <v>0</v>
      </c>
      <c r="H5459">
        <v>1</v>
      </c>
      <c r="I5459">
        <v>0</v>
      </c>
      <c r="J5459">
        <v>0</v>
      </c>
      <c r="K5459">
        <v>0</v>
      </c>
      <c r="L5459">
        <v>2</v>
      </c>
      <c r="M5459">
        <v>0</v>
      </c>
      <c r="N5459">
        <v>1</v>
      </c>
      <c r="O5459">
        <v>0</v>
      </c>
      <c r="P5459">
        <v>0</v>
      </c>
      <c r="Q5459">
        <v>0</v>
      </c>
      <c r="R5459">
        <v>0</v>
      </c>
      <c r="S5459">
        <v>3</v>
      </c>
      <c r="T5459">
        <v>0</v>
      </c>
      <c r="U5459">
        <v>0</v>
      </c>
      <c r="V5459">
        <v>2</v>
      </c>
      <c r="W5459">
        <v>0</v>
      </c>
      <c r="X5459">
        <v>0</v>
      </c>
      <c r="Y5459">
        <v>0</v>
      </c>
      <c r="Z5459">
        <v>0</v>
      </c>
      <c r="AA5459">
        <v>0</v>
      </c>
      <c r="AB5459">
        <v>12</v>
      </c>
      <c r="AC5459">
        <v>0</v>
      </c>
      <c r="AD5459">
        <v>0</v>
      </c>
      <c r="AE5459">
        <v>0</v>
      </c>
      <c r="AF5459">
        <v>0</v>
      </c>
      <c r="AG5459">
        <v>0</v>
      </c>
      <c r="AH5459">
        <v>0</v>
      </c>
      <c r="AI5459">
        <v>0</v>
      </c>
      <c r="AJ5459">
        <v>0</v>
      </c>
      <c r="AK5459">
        <v>0</v>
      </c>
      <c r="AL5459">
        <v>1</v>
      </c>
      <c r="AM5459">
        <v>2</v>
      </c>
      <c r="AN5459">
        <v>0</v>
      </c>
      <c r="AO5459">
        <v>0</v>
      </c>
      <c r="AP5459">
        <v>0</v>
      </c>
      <c r="AQ5459">
        <v>0</v>
      </c>
      <c r="AR5459">
        <v>0</v>
      </c>
      <c r="AS5459">
        <v>0</v>
      </c>
      <c r="AT5459">
        <v>0</v>
      </c>
      <c r="AU5459">
        <v>0</v>
      </c>
      <c r="AV5459">
        <v>0</v>
      </c>
      <c r="AW5459">
        <v>0</v>
      </c>
      <c r="AX5459">
        <v>3</v>
      </c>
      <c r="AY5459">
        <v>2</v>
      </c>
      <c r="AZ5459">
        <v>5</v>
      </c>
      <c r="BA5459">
        <v>5</v>
      </c>
      <c r="BB5459">
        <v>0</v>
      </c>
      <c r="BC5459">
        <v>0</v>
      </c>
      <c r="BD5459">
        <v>0</v>
      </c>
      <c r="BE5459">
        <v>0</v>
      </c>
      <c r="BF5459">
        <v>0</v>
      </c>
      <c r="BG5459">
        <v>0</v>
      </c>
      <c r="BH5459">
        <v>0</v>
      </c>
      <c r="BI5459">
        <v>4</v>
      </c>
      <c r="BJ5459">
        <v>0</v>
      </c>
      <c r="BK5459">
        <v>0</v>
      </c>
      <c r="BL5459">
        <v>0</v>
      </c>
      <c r="BM5459">
        <v>0</v>
      </c>
      <c r="BN5459">
        <v>0</v>
      </c>
      <c r="BO5459">
        <v>5</v>
      </c>
      <c r="BP5459">
        <v>0</v>
      </c>
      <c r="BQ5459">
        <v>0</v>
      </c>
      <c r="BR5459">
        <v>2</v>
      </c>
      <c r="BS5459">
        <v>3</v>
      </c>
      <c r="BT5459">
        <v>21</v>
      </c>
      <c r="BU5459" t="s">
        <v>5216</v>
      </c>
    </row>
    <row r="5460" spans="1:73">
      <c r="A5460" t="s">
        <v>5162</v>
      </c>
      <c r="B5460" t="s">
        <v>5163</v>
      </c>
      <c r="C5460">
        <v>52</v>
      </c>
      <c r="D5460" t="s">
        <v>119</v>
      </c>
      <c r="E5460" t="s">
        <v>5186</v>
      </c>
      <c r="F5460" t="s">
        <v>92</v>
      </c>
      <c r="G5460">
        <v>0</v>
      </c>
      <c r="H5460">
        <v>8</v>
      </c>
      <c r="I5460">
        <v>0</v>
      </c>
      <c r="J5460">
        <v>0</v>
      </c>
      <c r="K5460">
        <v>0</v>
      </c>
      <c r="L5460">
        <v>7</v>
      </c>
      <c r="M5460">
        <v>0</v>
      </c>
      <c r="N5460">
        <v>7</v>
      </c>
      <c r="O5460">
        <v>4</v>
      </c>
      <c r="P5460">
        <v>0</v>
      </c>
      <c r="Q5460">
        <v>1</v>
      </c>
      <c r="R5460">
        <v>1</v>
      </c>
      <c r="S5460">
        <v>15</v>
      </c>
      <c r="T5460">
        <v>2</v>
      </c>
      <c r="U5460">
        <v>0</v>
      </c>
      <c r="V5460">
        <v>2</v>
      </c>
      <c r="W5460">
        <v>2</v>
      </c>
      <c r="X5460">
        <v>0</v>
      </c>
      <c r="Y5460">
        <v>0</v>
      </c>
      <c r="Z5460">
        <v>0</v>
      </c>
      <c r="AA5460">
        <v>0</v>
      </c>
      <c r="AB5460">
        <v>55</v>
      </c>
      <c r="AC5460">
        <v>1</v>
      </c>
      <c r="AD5460">
        <v>4</v>
      </c>
      <c r="AE5460">
        <v>1</v>
      </c>
      <c r="AF5460">
        <v>0</v>
      </c>
      <c r="AG5460">
        <v>0</v>
      </c>
      <c r="AH5460">
        <v>2</v>
      </c>
      <c r="AI5460">
        <v>4</v>
      </c>
      <c r="AJ5460">
        <v>0</v>
      </c>
      <c r="AK5460">
        <v>0</v>
      </c>
      <c r="AL5460">
        <v>4</v>
      </c>
      <c r="AM5460">
        <v>7</v>
      </c>
      <c r="AN5460">
        <v>0</v>
      </c>
      <c r="AO5460">
        <v>1</v>
      </c>
      <c r="AP5460">
        <v>0</v>
      </c>
      <c r="AQ5460">
        <v>2</v>
      </c>
      <c r="AR5460">
        <v>0</v>
      </c>
      <c r="AS5460">
        <v>0</v>
      </c>
      <c r="AT5460">
        <v>1</v>
      </c>
      <c r="AU5460">
        <v>3</v>
      </c>
      <c r="AV5460">
        <v>2</v>
      </c>
      <c r="AW5460">
        <v>0</v>
      </c>
      <c r="AX5460">
        <v>7</v>
      </c>
      <c r="AY5460">
        <v>12</v>
      </c>
      <c r="AZ5460">
        <v>12</v>
      </c>
      <c r="BA5460">
        <v>16</v>
      </c>
      <c r="BB5460">
        <v>1</v>
      </c>
      <c r="BC5460">
        <v>9</v>
      </c>
      <c r="BD5460">
        <v>0</v>
      </c>
      <c r="BE5460">
        <v>0</v>
      </c>
      <c r="BF5460">
        <v>1</v>
      </c>
      <c r="BG5460">
        <v>0</v>
      </c>
      <c r="BH5460">
        <v>0</v>
      </c>
      <c r="BI5460">
        <v>6</v>
      </c>
      <c r="BJ5460">
        <v>0</v>
      </c>
      <c r="BK5460">
        <v>0</v>
      </c>
      <c r="BL5460">
        <v>1</v>
      </c>
      <c r="BM5460">
        <v>0</v>
      </c>
      <c r="BN5460">
        <v>8</v>
      </c>
      <c r="BO5460">
        <v>19</v>
      </c>
      <c r="BP5460">
        <v>1</v>
      </c>
      <c r="BQ5460">
        <v>1</v>
      </c>
      <c r="BR5460">
        <v>2</v>
      </c>
      <c r="BS5460">
        <v>8</v>
      </c>
      <c r="BT5460">
        <v>92</v>
      </c>
      <c r="BU5460" t="s">
        <v>5217</v>
      </c>
    </row>
    <row r="5461" spans="1:73">
      <c r="A5461" t="s">
        <v>5162</v>
      </c>
      <c r="B5461" t="s">
        <v>5163</v>
      </c>
      <c r="C5461">
        <v>53</v>
      </c>
      <c r="D5461" t="s">
        <v>119</v>
      </c>
      <c r="E5461" t="s">
        <v>78</v>
      </c>
      <c r="F5461" t="s">
        <v>77</v>
      </c>
      <c r="G5461">
        <v>0</v>
      </c>
      <c r="H5461">
        <v>0</v>
      </c>
      <c r="I5461">
        <v>0</v>
      </c>
      <c r="J5461">
        <v>0</v>
      </c>
      <c r="K5461">
        <v>0</v>
      </c>
      <c r="L5461">
        <v>0</v>
      </c>
      <c r="M5461">
        <v>0</v>
      </c>
      <c r="N5461">
        <v>1</v>
      </c>
      <c r="O5461">
        <v>0</v>
      </c>
      <c r="P5461">
        <v>0</v>
      </c>
      <c r="Q5461">
        <v>0</v>
      </c>
      <c r="R5461">
        <v>0</v>
      </c>
      <c r="S5461">
        <v>3</v>
      </c>
      <c r="T5461">
        <v>2</v>
      </c>
      <c r="U5461">
        <v>0</v>
      </c>
      <c r="V5461">
        <v>0</v>
      </c>
      <c r="W5461">
        <v>2</v>
      </c>
      <c r="X5461">
        <v>0</v>
      </c>
      <c r="Y5461">
        <v>0</v>
      </c>
      <c r="Z5461">
        <v>0</v>
      </c>
      <c r="AA5461">
        <v>0</v>
      </c>
      <c r="AB5461">
        <v>7</v>
      </c>
      <c r="AC5461">
        <v>0</v>
      </c>
      <c r="AD5461">
        <v>0</v>
      </c>
      <c r="AE5461">
        <v>0</v>
      </c>
      <c r="AF5461">
        <v>0</v>
      </c>
      <c r="AG5461">
        <v>0</v>
      </c>
      <c r="AH5461">
        <v>0</v>
      </c>
      <c r="AI5461">
        <v>0</v>
      </c>
      <c r="AJ5461">
        <v>0</v>
      </c>
      <c r="AK5461">
        <v>0</v>
      </c>
      <c r="AL5461">
        <v>0</v>
      </c>
      <c r="AM5461">
        <v>1</v>
      </c>
      <c r="AN5461">
        <v>0</v>
      </c>
      <c r="AO5461">
        <v>0</v>
      </c>
      <c r="AP5461">
        <v>0</v>
      </c>
      <c r="AQ5461">
        <v>0</v>
      </c>
      <c r="AR5461">
        <v>0</v>
      </c>
      <c r="AS5461">
        <v>0</v>
      </c>
      <c r="AT5461">
        <v>0</v>
      </c>
      <c r="AU5461">
        <v>0</v>
      </c>
      <c r="AV5461">
        <v>0</v>
      </c>
      <c r="AW5461">
        <v>0</v>
      </c>
      <c r="AX5461">
        <v>2</v>
      </c>
      <c r="AY5461">
        <v>0</v>
      </c>
      <c r="AZ5461">
        <v>2</v>
      </c>
      <c r="BA5461">
        <v>3</v>
      </c>
      <c r="BB5461">
        <v>0</v>
      </c>
      <c r="BC5461">
        <v>0</v>
      </c>
      <c r="BD5461">
        <v>0</v>
      </c>
      <c r="BE5461">
        <v>0</v>
      </c>
      <c r="BF5461">
        <v>0</v>
      </c>
      <c r="BG5461">
        <v>0</v>
      </c>
      <c r="BH5461">
        <v>0</v>
      </c>
      <c r="BI5461">
        <v>3</v>
      </c>
      <c r="BJ5461">
        <v>0</v>
      </c>
      <c r="BK5461">
        <v>0</v>
      </c>
      <c r="BL5461">
        <v>1</v>
      </c>
      <c r="BM5461">
        <v>0</v>
      </c>
      <c r="BN5461">
        <v>0</v>
      </c>
      <c r="BO5461">
        <v>2</v>
      </c>
      <c r="BP5461">
        <v>1</v>
      </c>
      <c r="BQ5461">
        <v>0</v>
      </c>
      <c r="BR5461">
        <v>1</v>
      </c>
      <c r="BS5461">
        <v>1</v>
      </c>
      <c r="BT5461">
        <v>11</v>
      </c>
      <c r="BU5461" t="s">
        <v>5218</v>
      </c>
    </row>
    <row r="5462" spans="1:73">
      <c r="A5462" t="s">
        <v>5162</v>
      </c>
      <c r="B5462" t="s">
        <v>5163</v>
      </c>
      <c r="C5462">
        <v>54</v>
      </c>
      <c r="D5462" t="s">
        <v>119</v>
      </c>
      <c r="E5462" t="s">
        <v>5186</v>
      </c>
      <c r="F5462" t="s">
        <v>92</v>
      </c>
      <c r="G5462">
        <v>2</v>
      </c>
      <c r="H5462">
        <v>12</v>
      </c>
      <c r="I5462">
        <v>4</v>
      </c>
      <c r="J5462">
        <v>1</v>
      </c>
      <c r="K5462">
        <v>0</v>
      </c>
      <c r="L5462">
        <v>21</v>
      </c>
      <c r="M5462">
        <v>0</v>
      </c>
      <c r="N5462">
        <v>28</v>
      </c>
      <c r="O5462">
        <v>0</v>
      </c>
      <c r="P5462">
        <v>0</v>
      </c>
      <c r="Q5462">
        <v>8</v>
      </c>
      <c r="R5462">
        <v>0</v>
      </c>
      <c r="S5462">
        <v>42</v>
      </c>
      <c r="T5462">
        <v>15</v>
      </c>
      <c r="U5462">
        <v>0</v>
      </c>
      <c r="V5462">
        <v>2</v>
      </c>
      <c r="W5462">
        <v>3</v>
      </c>
      <c r="X5462">
        <v>0</v>
      </c>
      <c r="Y5462">
        <v>0</v>
      </c>
      <c r="Z5462">
        <v>0</v>
      </c>
      <c r="AA5462">
        <v>0</v>
      </c>
      <c r="AB5462">
        <v>185</v>
      </c>
      <c r="AC5462">
        <v>1</v>
      </c>
      <c r="AD5462">
        <v>0</v>
      </c>
      <c r="AE5462">
        <v>0</v>
      </c>
      <c r="AF5462">
        <v>2</v>
      </c>
      <c r="AG5462">
        <v>0</v>
      </c>
      <c r="AH5462">
        <v>15</v>
      </c>
      <c r="AI5462">
        <v>17</v>
      </c>
      <c r="AJ5462">
        <v>0</v>
      </c>
      <c r="AK5462">
        <v>0</v>
      </c>
      <c r="AL5462">
        <v>5</v>
      </c>
      <c r="AM5462">
        <v>25</v>
      </c>
      <c r="AN5462">
        <v>0</v>
      </c>
      <c r="AO5462">
        <v>8</v>
      </c>
      <c r="AP5462">
        <v>2</v>
      </c>
      <c r="AQ5462">
        <v>5</v>
      </c>
      <c r="AR5462">
        <v>2</v>
      </c>
      <c r="AS5462">
        <v>1</v>
      </c>
      <c r="AT5462">
        <v>0</v>
      </c>
      <c r="AU5462">
        <v>3</v>
      </c>
      <c r="AV5462">
        <v>0</v>
      </c>
      <c r="AW5462">
        <v>2</v>
      </c>
      <c r="AX5462">
        <v>31</v>
      </c>
      <c r="AY5462">
        <v>36</v>
      </c>
      <c r="AZ5462">
        <v>41</v>
      </c>
      <c r="BA5462">
        <v>65</v>
      </c>
      <c r="BB5462">
        <v>4</v>
      </c>
      <c r="BC5462">
        <v>37</v>
      </c>
      <c r="BD5462">
        <v>0</v>
      </c>
      <c r="BE5462">
        <v>0</v>
      </c>
      <c r="BF5462">
        <v>0</v>
      </c>
      <c r="BG5462">
        <v>0</v>
      </c>
      <c r="BH5462">
        <v>0</v>
      </c>
      <c r="BI5462">
        <v>27</v>
      </c>
      <c r="BJ5462">
        <v>21</v>
      </c>
      <c r="BK5462">
        <v>0</v>
      </c>
      <c r="BL5462">
        <v>4</v>
      </c>
      <c r="BM5462">
        <v>7</v>
      </c>
      <c r="BN5462">
        <v>6</v>
      </c>
      <c r="BO5462">
        <v>48</v>
      </c>
      <c r="BP5462">
        <v>4</v>
      </c>
      <c r="BQ5462">
        <v>4</v>
      </c>
      <c r="BR5462">
        <v>1</v>
      </c>
      <c r="BS5462">
        <v>27</v>
      </c>
      <c r="BT5462">
        <v>296</v>
      </c>
      <c r="BU5462" t="s">
        <v>5219</v>
      </c>
    </row>
    <row r="5463" spans="1:73">
      <c r="A5463" t="s">
        <v>5162</v>
      </c>
      <c r="B5463" t="s">
        <v>5163</v>
      </c>
      <c r="C5463">
        <v>55</v>
      </c>
      <c r="D5463" t="s">
        <v>119</v>
      </c>
      <c r="E5463" t="s">
        <v>78</v>
      </c>
      <c r="F5463" t="s">
        <v>77</v>
      </c>
      <c r="G5463">
        <v>2</v>
      </c>
      <c r="H5463">
        <v>1</v>
      </c>
      <c r="I5463">
        <v>1</v>
      </c>
      <c r="J5463">
        <v>0</v>
      </c>
      <c r="K5463">
        <v>0</v>
      </c>
      <c r="L5463">
        <v>4</v>
      </c>
      <c r="M5463">
        <v>0</v>
      </c>
      <c r="N5463">
        <v>3</v>
      </c>
      <c r="O5463">
        <v>0</v>
      </c>
      <c r="P5463">
        <v>0</v>
      </c>
      <c r="Q5463">
        <v>0</v>
      </c>
      <c r="R5463">
        <v>0</v>
      </c>
      <c r="S5463">
        <v>7</v>
      </c>
      <c r="T5463">
        <v>2</v>
      </c>
      <c r="U5463">
        <v>0</v>
      </c>
      <c r="V5463">
        <v>0</v>
      </c>
      <c r="W5463">
        <v>1</v>
      </c>
      <c r="X5463">
        <v>0</v>
      </c>
      <c r="Y5463">
        <v>0</v>
      </c>
      <c r="Z5463">
        <v>0</v>
      </c>
      <c r="AA5463">
        <v>0</v>
      </c>
      <c r="AB5463">
        <v>28</v>
      </c>
      <c r="AC5463">
        <v>1</v>
      </c>
      <c r="AD5463">
        <v>0</v>
      </c>
      <c r="AE5463">
        <v>2</v>
      </c>
      <c r="AF5463">
        <v>0</v>
      </c>
      <c r="AG5463">
        <v>0</v>
      </c>
      <c r="AH5463">
        <v>1</v>
      </c>
      <c r="AI5463">
        <v>2</v>
      </c>
      <c r="AJ5463">
        <v>0</v>
      </c>
      <c r="AK5463">
        <v>0</v>
      </c>
      <c r="AL5463">
        <v>2</v>
      </c>
      <c r="AM5463">
        <v>4</v>
      </c>
      <c r="AN5463">
        <v>0</v>
      </c>
      <c r="AO5463">
        <v>0</v>
      </c>
      <c r="AP5463">
        <v>1</v>
      </c>
      <c r="AQ5463">
        <v>0</v>
      </c>
      <c r="AR5463">
        <v>0</v>
      </c>
      <c r="AS5463">
        <v>0</v>
      </c>
      <c r="AT5463">
        <v>1</v>
      </c>
      <c r="AU5463">
        <v>3</v>
      </c>
      <c r="AV5463">
        <v>2</v>
      </c>
      <c r="AW5463">
        <v>1</v>
      </c>
      <c r="AX5463">
        <v>7</v>
      </c>
      <c r="AY5463">
        <v>5</v>
      </c>
      <c r="AZ5463">
        <v>4</v>
      </c>
      <c r="BA5463">
        <v>11</v>
      </c>
      <c r="BB5463">
        <v>2</v>
      </c>
      <c r="BC5463">
        <v>8</v>
      </c>
      <c r="BD5463">
        <v>0</v>
      </c>
      <c r="BE5463">
        <v>0</v>
      </c>
      <c r="BF5463">
        <v>0</v>
      </c>
      <c r="BG5463">
        <v>0</v>
      </c>
      <c r="BH5463">
        <v>0</v>
      </c>
      <c r="BI5463">
        <v>11</v>
      </c>
      <c r="BJ5463">
        <v>7</v>
      </c>
      <c r="BK5463">
        <v>0</v>
      </c>
      <c r="BL5463">
        <v>0</v>
      </c>
      <c r="BM5463">
        <v>2</v>
      </c>
      <c r="BN5463">
        <v>0</v>
      </c>
      <c r="BO5463">
        <v>8</v>
      </c>
      <c r="BP5463">
        <v>0</v>
      </c>
      <c r="BQ5463">
        <v>0</v>
      </c>
      <c r="BR5463">
        <v>3</v>
      </c>
      <c r="BS5463">
        <v>2</v>
      </c>
      <c r="BT5463">
        <v>50</v>
      </c>
      <c r="BU5463" t="s">
        <v>5220</v>
      </c>
    </row>
    <row r="5464" spans="1:73">
      <c r="A5464" t="s">
        <v>5162</v>
      </c>
      <c r="B5464" t="s">
        <v>5163</v>
      </c>
      <c r="C5464">
        <v>56</v>
      </c>
      <c r="D5464" t="s">
        <v>119</v>
      </c>
      <c r="E5464" t="s">
        <v>5195</v>
      </c>
      <c r="F5464" t="s">
        <v>101</v>
      </c>
      <c r="G5464">
        <v>1</v>
      </c>
      <c r="H5464">
        <v>9</v>
      </c>
      <c r="I5464">
        <v>0</v>
      </c>
      <c r="J5464">
        <v>0</v>
      </c>
      <c r="K5464">
        <v>0</v>
      </c>
      <c r="L5464">
        <v>3</v>
      </c>
      <c r="M5464">
        <v>0</v>
      </c>
      <c r="N5464">
        <v>5</v>
      </c>
      <c r="O5464">
        <v>0</v>
      </c>
      <c r="P5464">
        <v>0</v>
      </c>
      <c r="Q5464">
        <v>0</v>
      </c>
      <c r="R5464">
        <v>0</v>
      </c>
      <c r="S5464">
        <v>10</v>
      </c>
      <c r="T5464">
        <v>2</v>
      </c>
      <c r="U5464">
        <v>0</v>
      </c>
      <c r="V5464">
        <v>1</v>
      </c>
      <c r="W5464">
        <v>2</v>
      </c>
      <c r="X5464">
        <v>0</v>
      </c>
      <c r="Y5464">
        <v>0</v>
      </c>
      <c r="Z5464">
        <v>0</v>
      </c>
      <c r="AA5464">
        <v>0</v>
      </c>
      <c r="AB5464">
        <v>36</v>
      </c>
      <c r="AC5464">
        <v>1</v>
      </c>
      <c r="AD5464">
        <v>0</v>
      </c>
      <c r="AE5464">
        <v>0</v>
      </c>
      <c r="AF5464">
        <v>0</v>
      </c>
      <c r="AG5464">
        <v>0</v>
      </c>
      <c r="AH5464">
        <v>2</v>
      </c>
      <c r="AI5464">
        <v>2</v>
      </c>
      <c r="AJ5464">
        <v>0</v>
      </c>
      <c r="AK5464">
        <v>0</v>
      </c>
      <c r="AL5464">
        <v>3</v>
      </c>
      <c r="AM5464">
        <v>4</v>
      </c>
      <c r="AN5464">
        <v>0</v>
      </c>
      <c r="AO5464">
        <v>1</v>
      </c>
      <c r="AP5464">
        <v>0</v>
      </c>
      <c r="AQ5464">
        <v>0</v>
      </c>
      <c r="AR5464">
        <v>0</v>
      </c>
      <c r="AS5464">
        <v>0</v>
      </c>
      <c r="AT5464">
        <v>1</v>
      </c>
      <c r="AU5464">
        <v>1</v>
      </c>
      <c r="AV5464">
        <v>0</v>
      </c>
      <c r="AW5464">
        <v>0</v>
      </c>
      <c r="AX5464">
        <v>3</v>
      </c>
      <c r="AY5464">
        <v>8</v>
      </c>
      <c r="AZ5464">
        <v>8</v>
      </c>
      <c r="BA5464">
        <v>7</v>
      </c>
      <c r="BB5464">
        <v>1</v>
      </c>
      <c r="BC5464">
        <v>3</v>
      </c>
      <c r="BD5464">
        <v>0</v>
      </c>
      <c r="BE5464">
        <v>0</v>
      </c>
      <c r="BF5464">
        <v>0</v>
      </c>
      <c r="BG5464">
        <v>0</v>
      </c>
      <c r="BH5464">
        <v>0</v>
      </c>
      <c r="BI5464">
        <v>4</v>
      </c>
      <c r="BJ5464">
        <v>1</v>
      </c>
      <c r="BK5464">
        <v>0</v>
      </c>
      <c r="BL5464">
        <v>2</v>
      </c>
      <c r="BM5464">
        <v>0</v>
      </c>
      <c r="BN5464">
        <v>2</v>
      </c>
      <c r="BO5464">
        <v>11</v>
      </c>
      <c r="BP5464">
        <v>0</v>
      </c>
      <c r="BQ5464">
        <v>0</v>
      </c>
      <c r="BR5464">
        <v>0</v>
      </c>
      <c r="BS5464">
        <v>4</v>
      </c>
      <c r="BT5464">
        <v>58</v>
      </c>
      <c r="BU5464" t="s">
        <v>5221</v>
      </c>
    </row>
    <row r="5465" spans="1:73">
      <c r="A5465" t="s">
        <v>5162</v>
      </c>
      <c r="B5465" t="s">
        <v>5163</v>
      </c>
      <c r="C5465">
        <v>57</v>
      </c>
      <c r="D5465" t="s">
        <v>119</v>
      </c>
      <c r="E5465" t="s">
        <v>78</v>
      </c>
      <c r="F5465" t="s">
        <v>77</v>
      </c>
      <c r="G5465">
        <v>0</v>
      </c>
      <c r="H5465">
        <v>1</v>
      </c>
      <c r="I5465">
        <v>0</v>
      </c>
      <c r="J5465">
        <v>0</v>
      </c>
      <c r="K5465">
        <v>0</v>
      </c>
      <c r="L5465">
        <v>0</v>
      </c>
      <c r="M5465">
        <v>0</v>
      </c>
      <c r="N5465">
        <v>0</v>
      </c>
      <c r="O5465">
        <v>0</v>
      </c>
      <c r="P5465">
        <v>0</v>
      </c>
      <c r="Q5465">
        <v>0</v>
      </c>
      <c r="R5465">
        <v>0</v>
      </c>
      <c r="S5465">
        <v>1</v>
      </c>
      <c r="T5465">
        <v>1</v>
      </c>
      <c r="U5465">
        <v>0</v>
      </c>
      <c r="V5465">
        <v>0</v>
      </c>
      <c r="W5465">
        <v>1</v>
      </c>
      <c r="X5465">
        <v>0</v>
      </c>
      <c r="Y5465">
        <v>0</v>
      </c>
      <c r="Z5465">
        <v>0</v>
      </c>
      <c r="AA5465">
        <v>0</v>
      </c>
      <c r="AB5465">
        <v>13</v>
      </c>
      <c r="AC5465">
        <v>0</v>
      </c>
      <c r="AD5465">
        <v>0</v>
      </c>
      <c r="AE5465">
        <v>0</v>
      </c>
      <c r="AF5465">
        <v>0</v>
      </c>
      <c r="AG5465">
        <v>0</v>
      </c>
      <c r="AH5465">
        <v>1</v>
      </c>
      <c r="AI5465">
        <v>0</v>
      </c>
      <c r="AJ5465">
        <v>0</v>
      </c>
      <c r="AK5465">
        <v>0</v>
      </c>
      <c r="AL5465">
        <v>0</v>
      </c>
      <c r="AM5465">
        <v>3</v>
      </c>
      <c r="AN5465">
        <v>0</v>
      </c>
      <c r="AO5465">
        <v>0</v>
      </c>
      <c r="AP5465">
        <v>0</v>
      </c>
      <c r="AQ5465">
        <v>0</v>
      </c>
      <c r="AR5465">
        <v>0</v>
      </c>
      <c r="AS5465">
        <v>0</v>
      </c>
      <c r="AT5465">
        <v>1</v>
      </c>
      <c r="AU5465">
        <v>0</v>
      </c>
      <c r="AV5465">
        <v>0</v>
      </c>
      <c r="AW5465">
        <v>0</v>
      </c>
      <c r="AX5465">
        <v>3</v>
      </c>
      <c r="AY5465">
        <v>3</v>
      </c>
      <c r="AZ5465">
        <v>1</v>
      </c>
      <c r="BA5465">
        <v>6</v>
      </c>
      <c r="BB5465">
        <v>0</v>
      </c>
      <c r="BC5465">
        <v>0</v>
      </c>
      <c r="BD5465">
        <v>0</v>
      </c>
      <c r="BE5465">
        <v>0</v>
      </c>
      <c r="BF5465">
        <v>0</v>
      </c>
      <c r="BG5465">
        <v>0</v>
      </c>
      <c r="BH5465">
        <v>0</v>
      </c>
      <c r="BI5465">
        <v>2</v>
      </c>
      <c r="BJ5465">
        <v>0</v>
      </c>
      <c r="BK5465">
        <v>0</v>
      </c>
      <c r="BL5465">
        <v>0</v>
      </c>
      <c r="BM5465">
        <v>0</v>
      </c>
      <c r="BN5465">
        <v>0</v>
      </c>
      <c r="BO5465">
        <v>2</v>
      </c>
      <c r="BP5465">
        <v>0</v>
      </c>
      <c r="BQ5465">
        <v>0</v>
      </c>
      <c r="BR5465">
        <v>2</v>
      </c>
      <c r="BS5465">
        <v>2</v>
      </c>
      <c r="BT5465">
        <v>17</v>
      </c>
      <c r="BU5465" t="s">
        <v>5222</v>
      </c>
    </row>
    <row r="5466" spans="1:73">
      <c r="A5466" t="s">
        <v>5162</v>
      </c>
      <c r="B5466" t="s">
        <v>5163</v>
      </c>
      <c r="C5466">
        <v>58</v>
      </c>
      <c r="D5466" t="s">
        <v>119</v>
      </c>
      <c r="E5466" t="s">
        <v>5186</v>
      </c>
      <c r="F5466" t="s">
        <v>92</v>
      </c>
      <c r="G5466">
        <v>0</v>
      </c>
      <c r="H5466">
        <v>1</v>
      </c>
      <c r="I5466">
        <v>0</v>
      </c>
      <c r="J5466">
        <v>0</v>
      </c>
      <c r="K5466">
        <v>0</v>
      </c>
      <c r="L5466">
        <v>1</v>
      </c>
      <c r="M5466">
        <v>0</v>
      </c>
      <c r="N5466">
        <v>0</v>
      </c>
      <c r="O5466">
        <v>0</v>
      </c>
      <c r="P5466">
        <v>0</v>
      </c>
      <c r="Q5466">
        <v>0</v>
      </c>
      <c r="R5466">
        <v>0</v>
      </c>
      <c r="S5466">
        <v>2</v>
      </c>
      <c r="T5466">
        <v>0</v>
      </c>
      <c r="U5466">
        <v>0</v>
      </c>
      <c r="V5466">
        <v>0</v>
      </c>
      <c r="W5466">
        <v>1</v>
      </c>
      <c r="X5466">
        <v>0</v>
      </c>
      <c r="Y5466">
        <v>0</v>
      </c>
      <c r="Z5466">
        <v>0</v>
      </c>
      <c r="AA5466">
        <v>0</v>
      </c>
      <c r="AB5466">
        <v>4</v>
      </c>
      <c r="AC5466">
        <v>0</v>
      </c>
      <c r="AD5466">
        <v>0</v>
      </c>
      <c r="AE5466">
        <v>0</v>
      </c>
      <c r="AF5466">
        <v>0</v>
      </c>
      <c r="AG5466">
        <v>0</v>
      </c>
      <c r="AH5466">
        <v>0</v>
      </c>
      <c r="AI5466">
        <v>0</v>
      </c>
      <c r="AJ5466">
        <v>0</v>
      </c>
      <c r="AK5466">
        <v>0</v>
      </c>
      <c r="AL5466">
        <v>0</v>
      </c>
      <c r="AM5466">
        <v>0</v>
      </c>
      <c r="AN5466">
        <v>0</v>
      </c>
      <c r="AO5466">
        <v>0</v>
      </c>
      <c r="AP5466">
        <v>0</v>
      </c>
      <c r="AQ5466">
        <v>0</v>
      </c>
      <c r="AR5466">
        <v>0</v>
      </c>
      <c r="AS5466">
        <v>0</v>
      </c>
      <c r="AT5466">
        <v>0</v>
      </c>
      <c r="AU5466">
        <v>0</v>
      </c>
      <c r="AV5466">
        <v>0</v>
      </c>
      <c r="AW5466">
        <v>0</v>
      </c>
      <c r="AX5466">
        <v>0</v>
      </c>
      <c r="AY5466">
        <v>0</v>
      </c>
      <c r="AZ5466">
        <v>0</v>
      </c>
      <c r="BA5466">
        <v>0</v>
      </c>
      <c r="BB5466">
        <v>0</v>
      </c>
      <c r="BC5466">
        <v>1</v>
      </c>
      <c r="BD5466">
        <v>0</v>
      </c>
      <c r="BE5466">
        <v>0</v>
      </c>
      <c r="BF5466">
        <v>0</v>
      </c>
      <c r="BG5466">
        <v>0</v>
      </c>
      <c r="BH5466">
        <v>0</v>
      </c>
      <c r="BI5466">
        <v>0</v>
      </c>
      <c r="BJ5466">
        <v>1</v>
      </c>
      <c r="BK5466">
        <v>0</v>
      </c>
      <c r="BL5466">
        <v>0</v>
      </c>
      <c r="BM5466">
        <v>0</v>
      </c>
      <c r="BN5466">
        <v>0</v>
      </c>
      <c r="BO5466">
        <v>0</v>
      </c>
      <c r="BP5466">
        <v>0</v>
      </c>
      <c r="BQ5466">
        <v>0</v>
      </c>
      <c r="BR5466">
        <v>0</v>
      </c>
      <c r="BS5466">
        <v>1</v>
      </c>
      <c r="BT5466">
        <v>8</v>
      </c>
      <c r="BU5466" t="s">
        <v>5223</v>
      </c>
    </row>
    <row r="5467" spans="1:73">
      <c r="A5467" t="s">
        <v>5162</v>
      </c>
      <c r="B5467" t="s">
        <v>5163</v>
      </c>
      <c r="C5467">
        <v>59</v>
      </c>
      <c r="D5467" t="s">
        <v>119</v>
      </c>
      <c r="E5467" t="s">
        <v>78</v>
      </c>
      <c r="F5467" t="s">
        <v>77</v>
      </c>
      <c r="G5467">
        <v>0</v>
      </c>
      <c r="H5467">
        <v>0</v>
      </c>
      <c r="I5467">
        <v>0</v>
      </c>
      <c r="J5467">
        <v>0</v>
      </c>
      <c r="K5467">
        <v>0</v>
      </c>
      <c r="L5467">
        <v>0</v>
      </c>
      <c r="M5467">
        <v>0</v>
      </c>
      <c r="N5467">
        <v>0</v>
      </c>
      <c r="O5467">
        <v>0</v>
      </c>
      <c r="P5467">
        <v>0</v>
      </c>
      <c r="Q5467">
        <v>0</v>
      </c>
      <c r="R5467">
        <v>0</v>
      </c>
      <c r="S5467">
        <v>0</v>
      </c>
      <c r="T5467">
        <v>0</v>
      </c>
      <c r="U5467">
        <v>0</v>
      </c>
      <c r="V5467">
        <v>0</v>
      </c>
      <c r="W5467">
        <v>0</v>
      </c>
      <c r="X5467">
        <v>0</v>
      </c>
      <c r="Y5467">
        <v>0</v>
      </c>
      <c r="Z5467">
        <v>0</v>
      </c>
      <c r="AA5467">
        <v>0</v>
      </c>
      <c r="AB5467">
        <v>0</v>
      </c>
      <c r="AC5467">
        <v>0</v>
      </c>
      <c r="AD5467">
        <v>0</v>
      </c>
      <c r="AE5467">
        <v>0</v>
      </c>
      <c r="AF5467">
        <v>0</v>
      </c>
      <c r="AG5467">
        <v>0</v>
      </c>
      <c r="AH5467">
        <v>0</v>
      </c>
      <c r="AI5467">
        <v>0</v>
      </c>
      <c r="AJ5467">
        <v>0</v>
      </c>
      <c r="AK5467">
        <v>0</v>
      </c>
      <c r="AL5467">
        <v>0</v>
      </c>
      <c r="AM5467">
        <v>0</v>
      </c>
      <c r="AN5467">
        <v>0</v>
      </c>
      <c r="AO5467">
        <v>0</v>
      </c>
      <c r="AP5467">
        <v>0</v>
      </c>
      <c r="AQ5467">
        <v>0</v>
      </c>
      <c r="AR5467">
        <v>0</v>
      </c>
      <c r="AS5467">
        <v>0</v>
      </c>
      <c r="AT5467">
        <v>0</v>
      </c>
      <c r="AU5467">
        <v>0</v>
      </c>
      <c r="AV5467">
        <v>0</v>
      </c>
      <c r="AW5467">
        <v>0</v>
      </c>
      <c r="AX5467">
        <v>0</v>
      </c>
      <c r="AY5467">
        <v>0</v>
      </c>
      <c r="AZ5467">
        <v>0</v>
      </c>
      <c r="BA5467">
        <v>0</v>
      </c>
      <c r="BB5467">
        <v>0</v>
      </c>
      <c r="BC5467">
        <v>0</v>
      </c>
      <c r="BD5467">
        <v>0</v>
      </c>
      <c r="BE5467">
        <v>0</v>
      </c>
      <c r="BF5467">
        <v>0</v>
      </c>
      <c r="BG5467">
        <v>0</v>
      </c>
      <c r="BH5467">
        <v>0</v>
      </c>
      <c r="BI5467">
        <v>0</v>
      </c>
      <c r="BJ5467">
        <v>0</v>
      </c>
      <c r="BK5467">
        <v>0</v>
      </c>
      <c r="BL5467">
        <v>0</v>
      </c>
      <c r="BM5467">
        <v>0</v>
      </c>
      <c r="BN5467">
        <v>0</v>
      </c>
      <c r="BO5467">
        <v>0</v>
      </c>
      <c r="BP5467">
        <v>0</v>
      </c>
      <c r="BQ5467">
        <v>0</v>
      </c>
      <c r="BR5467">
        <v>0</v>
      </c>
      <c r="BS5467">
        <v>1</v>
      </c>
      <c r="BT5467">
        <v>2</v>
      </c>
      <c r="BU5467" t="s">
        <v>5224</v>
      </c>
    </row>
    <row r="5468" spans="1:73">
      <c r="A5468" t="s">
        <v>5162</v>
      </c>
      <c r="B5468" t="s">
        <v>5163</v>
      </c>
      <c r="C5468">
        <v>60</v>
      </c>
      <c r="D5468" t="s">
        <v>119</v>
      </c>
      <c r="E5468" t="s">
        <v>5186</v>
      </c>
      <c r="F5468" t="s">
        <v>92</v>
      </c>
      <c r="G5468">
        <v>0</v>
      </c>
      <c r="H5468">
        <v>5</v>
      </c>
      <c r="I5468">
        <v>5</v>
      </c>
      <c r="J5468">
        <v>1</v>
      </c>
      <c r="K5468">
        <v>0</v>
      </c>
      <c r="L5468">
        <v>17</v>
      </c>
      <c r="M5468">
        <v>0</v>
      </c>
      <c r="N5468">
        <v>20</v>
      </c>
      <c r="O5468">
        <v>0</v>
      </c>
      <c r="P5468">
        <v>0</v>
      </c>
      <c r="Q5468">
        <v>0</v>
      </c>
      <c r="R5468">
        <v>6</v>
      </c>
      <c r="S5468">
        <v>26</v>
      </c>
      <c r="T5468">
        <v>3</v>
      </c>
      <c r="U5468">
        <v>0</v>
      </c>
      <c r="V5468">
        <v>2</v>
      </c>
      <c r="W5468">
        <v>1</v>
      </c>
      <c r="X5468">
        <v>0</v>
      </c>
      <c r="Y5468">
        <v>0</v>
      </c>
      <c r="Z5468">
        <v>0</v>
      </c>
      <c r="AA5468">
        <v>0</v>
      </c>
      <c r="AB5468">
        <v>105</v>
      </c>
      <c r="AC5468">
        <v>2</v>
      </c>
      <c r="AD5468">
        <v>0</v>
      </c>
      <c r="AE5468">
        <v>0</v>
      </c>
      <c r="AF5468">
        <v>0</v>
      </c>
      <c r="AG5468">
        <v>0</v>
      </c>
      <c r="AH5468">
        <v>0</v>
      </c>
      <c r="AI5468">
        <v>7</v>
      </c>
      <c r="AJ5468">
        <v>0</v>
      </c>
      <c r="AK5468">
        <v>0</v>
      </c>
      <c r="AL5468">
        <v>2</v>
      </c>
      <c r="AM5468">
        <v>19</v>
      </c>
      <c r="AN5468">
        <v>0</v>
      </c>
      <c r="AO5468">
        <v>2</v>
      </c>
      <c r="AP5468">
        <v>0</v>
      </c>
      <c r="AQ5468">
        <v>4</v>
      </c>
      <c r="AR5468">
        <v>1</v>
      </c>
      <c r="AS5468">
        <v>0</v>
      </c>
      <c r="AT5468">
        <v>1</v>
      </c>
      <c r="AU5468">
        <v>2</v>
      </c>
      <c r="AV5468">
        <v>0</v>
      </c>
      <c r="AW5468">
        <v>4</v>
      </c>
      <c r="AX5468">
        <v>5</v>
      </c>
      <c r="AY5468">
        <v>20</v>
      </c>
      <c r="AZ5468">
        <v>23</v>
      </c>
      <c r="BA5468">
        <v>26</v>
      </c>
      <c r="BB5468">
        <v>4</v>
      </c>
      <c r="BC5468">
        <v>15</v>
      </c>
      <c r="BD5468">
        <v>1</v>
      </c>
      <c r="BE5468">
        <v>0</v>
      </c>
      <c r="BF5468">
        <v>0</v>
      </c>
      <c r="BG5468">
        <v>0</v>
      </c>
      <c r="BH5468">
        <v>0</v>
      </c>
      <c r="BI5468">
        <v>7</v>
      </c>
      <c r="BJ5468">
        <v>9</v>
      </c>
      <c r="BK5468">
        <v>1</v>
      </c>
      <c r="BL5468">
        <v>1</v>
      </c>
      <c r="BM5468">
        <v>0</v>
      </c>
      <c r="BN5468">
        <v>4</v>
      </c>
      <c r="BO5468">
        <v>28</v>
      </c>
      <c r="BP5468">
        <v>2</v>
      </c>
      <c r="BQ5468">
        <v>0</v>
      </c>
      <c r="BR5468">
        <v>3</v>
      </c>
      <c r="BS5468">
        <v>17</v>
      </c>
      <c r="BT5468">
        <v>183</v>
      </c>
      <c r="BU5468" t="s">
        <v>5225</v>
      </c>
    </row>
    <row r="5469" spans="1:73">
      <c r="A5469" t="s">
        <v>5162</v>
      </c>
      <c r="B5469" t="s">
        <v>5163</v>
      </c>
      <c r="C5469">
        <v>61</v>
      </c>
      <c r="D5469" t="s">
        <v>119</v>
      </c>
      <c r="E5469" t="s">
        <v>78</v>
      </c>
      <c r="F5469" t="s">
        <v>77</v>
      </c>
      <c r="G5469">
        <v>0</v>
      </c>
      <c r="H5469">
        <v>0</v>
      </c>
      <c r="I5469">
        <v>0</v>
      </c>
      <c r="J5469">
        <v>0</v>
      </c>
      <c r="K5469">
        <v>0</v>
      </c>
      <c r="L5469">
        <v>2</v>
      </c>
      <c r="M5469">
        <v>0</v>
      </c>
      <c r="N5469">
        <v>1</v>
      </c>
      <c r="O5469">
        <v>0</v>
      </c>
      <c r="P5469">
        <v>0</v>
      </c>
      <c r="Q5469">
        <v>0</v>
      </c>
      <c r="R5469">
        <v>0</v>
      </c>
      <c r="S5469">
        <v>0</v>
      </c>
      <c r="T5469">
        <v>0</v>
      </c>
      <c r="U5469">
        <v>0</v>
      </c>
      <c r="V5469">
        <v>0</v>
      </c>
      <c r="W5469">
        <v>0</v>
      </c>
      <c r="X5469">
        <v>0</v>
      </c>
      <c r="Y5469">
        <v>0</v>
      </c>
      <c r="Z5469">
        <v>0</v>
      </c>
      <c r="AA5469">
        <v>0</v>
      </c>
      <c r="AB5469">
        <v>6</v>
      </c>
      <c r="AC5469">
        <v>0</v>
      </c>
      <c r="AD5469">
        <v>0</v>
      </c>
      <c r="AE5469">
        <v>0</v>
      </c>
      <c r="AF5469">
        <v>0</v>
      </c>
      <c r="AG5469">
        <v>0</v>
      </c>
      <c r="AH5469">
        <v>0</v>
      </c>
      <c r="AI5469">
        <v>0</v>
      </c>
      <c r="AJ5469">
        <v>0</v>
      </c>
      <c r="AK5469">
        <v>0</v>
      </c>
      <c r="AL5469">
        <v>0</v>
      </c>
      <c r="AM5469">
        <v>2</v>
      </c>
      <c r="AN5469">
        <v>0</v>
      </c>
      <c r="AO5469">
        <v>0</v>
      </c>
      <c r="AP5469">
        <v>0</v>
      </c>
      <c r="AQ5469">
        <v>0</v>
      </c>
      <c r="AR5469">
        <v>0</v>
      </c>
      <c r="AS5469">
        <v>0</v>
      </c>
      <c r="AT5469">
        <v>0</v>
      </c>
      <c r="AU5469">
        <v>0</v>
      </c>
      <c r="AV5469">
        <v>0</v>
      </c>
      <c r="AW5469">
        <v>0</v>
      </c>
      <c r="AX5469">
        <v>0</v>
      </c>
      <c r="AY5469">
        <v>1</v>
      </c>
      <c r="AZ5469">
        <v>1</v>
      </c>
      <c r="BA5469">
        <v>2</v>
      </c>
      <c r="BB5469">
        <v>0</v>
      </c>
      <c r="BC5469">
        <v>1</v>
      </c>
      <c r="BD5469">
        <v>0</v>
      </c>
      <c r="BE5469">
        <v>0</v>
      </c>
      <c r="BF5469">
        <v>0</v>
      </c>
      <c r="BG5469">
        <v>0</v>
      </c>
      <c r="BH5469">
        <v>0</v>
      </c>
      <c r="BI5469">
        <v>0</v>
      </c>
      <c r="BJ5469">
        <v>1</v>
      </c>
      <c r="BK5469">
        <v>0</v>
      </c>
      <c r="BL5469">
        <v>0</v>
      </c>
      <c r="BM5469">
        <v>0</v>
      </c>
      <c r="BN5469">
        <v>0</v>
      </c>
      <c r="BO5469">
        <v>1</v>
      </c>
      <c r="BP5469">
        <v>0</v>
      </c>
      <c r="BQ5469">
        <v>0</v>
      </c>
      <c r="BR5469">
        <v>0</v>
      </c>
      <c r="BS5469">
        <v>1</v>
      </c>
      <c r="BT5469">
        <v>8</v>
      </c>
      <c r="BU5469" t="s">
        <v>5226</v>
      </c>
    </row>
    <row r="5470" spans="1:73">
      <c r="A5470" t="s">
        <v>5162</v>
      </c>
      <c r="B5470" t="s">
        <v>5163</v>
      </c>
      <c r="C5470">
        <v>62</v>
      </c>
      <c r="D5470" t="s">
        <v>119</v>
      </c>
      <c r="E5470" t="s">
        <v>5178</v>
      </c>
      <c r="F5470" t="s">
        <v>101</v>
      </c>
      <c r="G5470">
        <v>2</v>
      </c>
      <c r="H5470">
        <v>4</v>
      </c>
      <c r="I5470">
        <v>0</v>
      </c>
      <c r="J5470">
        <v>0</v>
      </c>
      <c r="K5470">
        <v>0</v>
      </c>
      <c r="L5470">
        <v>5</v>
      </c>
      <c r="M5470">
        <v>0</v>
      </c>
      <c r="N5470">
        <v>6</v>
      </c>
      <c r="O5470">
        <v>0</v>
      </c>
      <c r="P5470">
        <v>0</v>
      </c>
      <c r="Q5470">
        <v>1</v>
      </c>
      <c r="R5470">
        <v>0</v>
      </c>
      <c r="S5470">
        <v>10</v>
      </c>
      <c r="T5470">
        <v>1</v>
      </c>
      <c r="U5470">
        <v>0</v>
      </c>
      <c r="V5470">
        <v>1</v>
      </c>
      <c r="W5470">
        <v>1</v>
      </c>
      <c r="X5470">
        <v>0</v>
      </c>
      <c r="Y5470">
        <v>0</v>
      </c>
      <c r="Z5470">
        <v>0</v>
      </c>
      <c r="AA5470">
        <v>0</v>
      </c>
      <c r="AB5470">
        <v>43</v>
      </c>
      <c r="AC5470">
        <v>1</v>
      </c>
      <c r="AD5470">
        <v>0</v>
      </c>
      <c r="AE5470">
        <v>0</v>
      </c>
      <c r="AF5470">
        <v>0</v>
      </c>
      <c r="AG5470">
        <v>0</v>
      </c>
      <c r="AH5470">
        <v>0</v>
      </c>
      <c r="AI5470">
        <v>4</v>
      </c>
      <c r="AJ5470">
        <v>0</v>
      </c>
      <c r="AK5470">
        <v>0</v>
      </c>
      <c r="AL5470">
        <v>1</v>
      </c>
      <c r="AM5470">
        <v>8</v>
      </c>
      <c r="AN5470">
        <v>0</v>
      </c>
      <c r="AO5470">
        <v>1</v>
      </c>
      <c r="AP5470">
        <v>0</v>
      </c>
      <c r="AQ5470">
        <v>0</v>
      </c>
      <c r="AR5470">
        <v>0</v>
      </c>
      <c r="AS5470">
        <v>0</v>
      </c>
      <c r="AT5470">
        <v>0</v>
      </c>
      <c r="AU5470">
        <v>1</v>
      </c>
      <c r="AV5470">
        <v>0</v>
      </c>
      <c r="AW5470">
        <v>0</v>
      </c>
      <c r="AX5470">
        <v>5</v>
      </c>
      <c r="AY5470">
        <v>13</v>
      </c>
      <c r="AZ5470">
        <v>6</v>
      </c>
      <c r="BA5470">
        <v>13</v>
      </c>
      <c r="BB5470">
        <v>1</v>
      </c>
      <c r="BC5470">
        <v>4</v>
      </c>
      <c r="BD5470">
        <v>0</v>
      </c>
      <c r="BE5470">
        <v>0</v>
      </c>
      <c r="BF5470">
        <v>0</v>
      </c>
      <c r="BG5470">
        <v>0</v>
      </c>
      <c r="BH5470">
        <v>0</v>
      </c>
      <c r="BI5470">
        <v>9</v>
      </c>
      <c r="BJ5470">
        <v>3</v>
      </c>
      <c r="BK5470">
        <v>0</v>
      </c>
      <c r="BL5470">
        <v>0</v>
      </c>
      <c r="BM5470">
        <v>1</v>
      </c>
      <c r="BN5470">
        <v>1</v>
      </c>
      <c r="BO5470">
        <v>8</v>
      </c>
      <c r="BP5470">
        <v>0</v>
      </c>
      <c r="BQ5470">
        <v>0</v>
      </c>
      <c r="BR5470">
        <v>2</v>
      </c>
      <c r="BS5470">
        <v>5</v>
      </c>
      <c r="BT5470">
        <v>73</v>
      </c>
      <c r="BU5470" t="s">
        <v>5227</v>
      </c>
    </row>
    <row r="5471" spans="1:73">
      <c r="A5471" t="s">
        <v>5162</v>
      </c>
      <c r="B5471" t="s">
        <v>5163</v>
      </c>
      <c r="C5471">
        <v>63</v>
      </c>
      <c r="D5471" t="s">
        <v>119</v>
      </c>
      <c r="E5471" t="s">
        <v>183</v>
      </c>
      <c r="F5471" t="s">
        <v>184</v>
      </c>
      <c r="G5471">
        <v>0</v>
      </c>
      <c r="H5471">
        <v>1</v>
      </c>
      <c r="I5471">
        <v>0</v>
      </c>
      <c r="J5471">
        <v>0</v>
      </c>
      <c r="K5471">
        <v>0</v>
      </c>
      <c r="L5471">
        <v>1</v>
      </c>
      <c r="M5471">
        <v>0</v>
      </c>
      <c r="N5471">
        <v>1</v>
      </c>
      <c r="O5471">
        <v>0</v>
      </c>
      <c r="P5471">
        <v>0</v>
      </c>
      <c r="Q5471">
        <v>0</v>
      </c>
      <c r="R5471">
        <v>0</v>
      </c>
      <c r="S5471">
        <v>0</v>
      </c>
      <c r="T5471">
        <v>0</v>
      </c>
      <c r="U5471">
        <v>0</v>
      </c>
      <c r="V5471">
        <v>0</v>
      </c>
      <c r="W5471">
        <v>0</v>
      </c>
      <c r="X5471">
        <v>0</v>
      </c>
      <c r="Y5471">
        <v>0</v>
      </c>
      <c r="Z5471">
        <v>0</v>
      </c>
      <c r="AA5471">
        <v>0</v>
      </c>
      <c r="AB5471">
        <v>4</v>
      </c>
      <c r="AC5471">
        <v>0</v>
      </c>
      <c r="AD5471">
        <v>0</v>
      </c>
      <c r="AE5471">
        <v>0</v>
      </c>
      <c r="AF5471">
        <v>0</v>
      </c>
      <c r="AG5471">
        <v>0</v>
      </c>
      <c r="AH5471">
        <v>0</v>
      </c>
      <c r="AI5471">
        <v>0</v>
      </c>
      <c r="AJ5471">
        <v>0</v>
      </c>
      <c r="AK5471">
        <v>0</v>
      </c>
      <c r="AL5471">
        <v>0</v>
      </c>
      <c r="AM5471">
        <v>1</v>
      </c>
      <c r="AN5471">
        <v>0</v>
      </c>
      <c r="AO5471">
        <v>0</v>
      </c>
      <c r="AP5471">
        <v>0</v>
      </c>
      <c r="AQ5471">
        <v>0</v>
      </c>
      <c r="AR5471">
        <v>0</v>
      </c>
      <c r="AS5471">
        <v>0</v>
      </c>
      <c r="AT5471">
        <v>0</v>
      </c>
      <c r="AU5471">
        <v>0</v>
      </c>
      <c r="AV5471">
        <v>0</v>
      </c>
      <c r="AW5471">
        <v>0</v>
      </c>
      <c r="AX5471">
        <v>0</v>
      </c>
      <c r="AY5471">
        <v>0</v>
      </c>
      <c r="AZ5471">
        <v>1</v>
      </c>
      <c r="BA5471">
        <v>1</v>
      </c>
      <c r="BB5471">
        <v>0</v>
      </c>
      <c r="BC5471">
        <v>0</v>
      </c>
      <c r="BD5471">
        <v>0</v>
      </c>
      <c r="BE5471">
        <v>0</v>
      </c>
      <c r="BF5471">
        <v>0</v>
      </c>
      <c r="BG5471">
        <v>0</v>
      </c>
      <c r="BH5471">
        <v>0</v>
      </c>
      <c r="BI5471">
        <v>0</v>
      </c>
      <c r="BJ5471">
        <v>0</v>
      </c>
      <c r="BK5471">
        <v>0</v>
      </c>
      <c r="BL5471">
        <v>0</v>
      </c>
      <c r="BM5471">
        <v>0</v>
      </c>
      <c r="BN5471">
        <v>0</v>
      </c>
      <c r="BO5471">
        <v>1</v>
      </c>
      <c r="BP5471">
        <v>0</v>
      </c>
      <c r="BQ5471">
        <v>0</v>
      </c>
      <c r="BR5471">
        <v>0</v>
      </c>
      <c r="BS5471">
        <v>1</v>
      </c>
      <c r="BT5471">
        <v>7</v>
      </c>
      <c r="BU5471" t="e">
        <f>-- this is a very important point.</f>
        <v>#NAME?</v>
      </c>
    </row>
    <row r="5472" spans="1:73">
      <c r="A5472" t="s">
        <v>5162</v>
      </c>
      <c r="B5472" t="s">
        <v>5163</v>
      </c>
      <c r="C5472">
        <v>64</v>
      </c>
      <c r="D5472" t="s">
        <v>119</v>
      </c>
      <c r="E5472" t="s">
        <v>78</v>
      </c>
      <c r="F5472" t="s">
        <v>77</v>
      </c>
      <c r="G5472">
        <v>0</v>
      </c>
      <c r="H5472">
        <v>0</v>
      </c>
      <c r="I5472">
        <v>1</v>
      </c>
      <c r="J5472">
        <v>0</v>
      </c>
      <c r="K5472">
        <v>0</v>
      </c>
      <c r="L5472">
        <v>0</v>
      </c>
      <c r="M5472">
        <v>0</v>
      </c>
      <c r="N5472">
        <v>0</v>
      </c>
      <c r="O5472">
        <v>0</v>
      </c>
      <c r="P5472">
        <v>0</v>
      </c>
      <c r="Q5472">
        <v>0</v>
      </c>
      <c r="R5472">
        <v>0</v>
      </c>
      <c r="S5472">
        <v>3</v>
      </c>
      <c r="T5472">
        <v>0</v>
      </c>
      <c r="U5472">
        <v>0</v>
      </c>
      <c r="V5472">
        <v>1</v>
      </c>
      <c r="W5472">
        <v>0</v>
      </c>
      <c r="X5472">
        <v>0</v>
      </c>
      <c r="Y5472">
        <v>0</v>
      </c>
      <c r="Z5472">
        <v>0</v>
      </c>
      <c r="AA5472">
        <v>0</v>
      </c>
      <c r="AB5472">
        <v>4</v>
      </c>
      <c r="AC5472">
        <v>0</v>
      </c>
      <c r="AD5472">
        <v>0</v>
      </c>
      <c r="AE5472">
        <v>0</v>
      </c>
      <c r="AF5472">
        <v>0</v>
      </c>
      <c r="AG5472">
        <v>0</v>
      </c>
      <c r="AH5472">
        <v>0</v>
      </c>
      <c r="AI5472">
        <v>1</v>
      </c>
      <c r="AJ5472">
        <v>0</v>
      </c>
      <c r="AK5472">
        <v>0</v>
      </c>
      <c r="AL5472">
        <v>0</v>
      </c>
      <c r="AM5472">
        <v>0</v>
      </c>
      <c r="AN5472">
        <v>0</v>
      </c>
      <c r="AO5472">
        <v>0</v>
      </c>
      <c r="AP5472">
        <v>0</v>
      </c>
      <c r="AQ5472">
        <v>0</v>
      </c>
      <c r="AR5472">
        <v>0</v>
      </c>
      <c r="AS5472">
        <v>0</v>
      </c>
      <c r="AT5472">
        <v>0</v>
      </c>
      <c r="AU5472">
        <v>0</v>
      </c>
      <c r="AV5472">
        <v>0</v>
      </c>
      <c r="AW5472">
        <v>1</v>
      </c>
      <c r="AX5472">
        <v>0</v>
      </c>
      <c r="AY5472">
        <v>2</v>
      </c>
      <c r="AZ5472">
        <v>1</v>
      </c>
      <c r="BA5472">
        <v>0</v>
      </c>
      <c r="BB5472">
        <v>1</v>
      </c>
      <c r="BC5472">
        <v>0</v>
      </c>
      <c r="BD5472">
        <v>0</v>
      </c>
      <c r="BE5472">
        <v>0</v>
      </c>
      <c r="BF5472">
        <v>0</v>
      </c>
      <c r="BG5472">
        <v>0</v>
      </c>
      <c r="BH5472">
        <v>0</v>
      </c>
      <c r="BI5472">
        <v>2</v>
      </c>
      <c r="BJ5472">
        <v>0</v>
      </c>
      <c r="BK5472">
        <v>0</v>
      </c>
      <c r="BL5472">
        <v>1</v>
      </c>
      <c r="BM5472">
        <v>0</v>
      </c>
      <c r="BN5472">
        <v>0</v>
      </c>
      <c r="BO5472">
        <v>1</v>
      </c>
      <c r="BP5472">
        <v>0</v>
      </c>
      <c r="BQ5472">
        <v>0</v>
      </c>
      <c r="BR5472">
        <v>0</v>
      </c>
      <c r="BS5472">
        <v>2</v>
      </c>
      <c r="BT5472">
        <v>11</v>
      </c>
      <c r="BU5472" t="s">
        <v>5228</v>
      </c>
    </row>
    <row r="5473" spans="1:73">
      <c r="A5473" t="s">
        <v>5162</v>
      </c>
      <c r="B5473" t="s">
        <v>5163</v>
      </c>
      <c r="C5473">
        <v>65</v>
      </c>
      <c r="D5473" t="s">
        <v>119</v>
      </c>
      <c r="E5473" t="s">
        <v>5186</v>
      </c>
      <c r="F5473" t="s">
        <v>92</v>
      </c>
      <c r="G5473">
        <v>0</v>
      </c>
      <c r="H5473">
        <v>2</v>
      </c>
      <c r="I5473">
        <v>3</v>
      </c>
      <c r="J5473">
        <v>0</v>
      </c>
      <c r="K5473">
        <v>0</v>
      </c>
      <c r="L5473">
        <v>5</v>
      </c>
      <c r="M5473">
        <v>0</v>
      </c>
      <c r="N5473">
        <v>7</v>
      </c>
      <c r="O5473">
        <v>0</v>
      </c>
      <c r="P5473">
        <v>0</v>
      </c>
      <c r="Q5473">
        <v>1</v>
      </c>
      <c r="R5473">
        <v>1</v>
      </c>
      <c r="S5473">
        <v>9</v>
      </c>
      <c r="T5473">
        <v>0</v>
      </c>
      <c r="U5473">
        <v>0</v>
      </c>
      <c r="V5473">
        <v>1</v>
      </c>
      <c r="W5473">
        <v>2</v>
      </c>
      <c r="X5473">
        <v>0</v>
      </c>
      <c r="Y5473">
        <v>0</v>
      </c>
      <c r="Z5473">
        <v>1</v>
      </c>
      <c r="AA5473">
        <v>0</v>
      </c>
      <c r="AB5473">
        <v>37</v>
      </c>
      <c r="AC5473">
        <v>1</v>
      </c>
      <c r="AD5473">
        <v>0</v>
      </c>
      <c r="AE5473">
        <v>1</v>
      </c>
      <c r="AF5473">
        <v>0</v>
      </c>
      <c r="AG5473">
        <v>2</v>
      </c>
      <c r="AH5473">
        <v>2</v>
      </c>
      <c r="AI5473">
        <v>1</v>
      </c>
      <c r="AJ5473">
        <v>0</v>
      </c>
      <c r="AK5473">
        <v>0</v>
      </c>
      <c r="AL5473">
        <v>0</v>
      </c>
      <c r="AM5473">
        <v>5</v>
      </c>
      <c r="AN5473">
        <v>0</v>
      </c>
      <c r="AO5473">
        <v>1</v>
      </c>
      <c r="AP5473">
        <v>1</v>
      </c>
      <c r="AQ5473">
        <v>1</v>
      </c>
      <c r="AR5473">
        <v>0</v>
      </c>
      <c r="AS5473">
        <v>0</v>
      </c>
      <c r="AT5473">
        <v>3</v>
      </c>
      <c r="AU5473">
        <v>1</v>
      </c>
      <c r="AV5473">
        <v>1</v>
      </c>
      <c r="AW5473">
        <v>3</v>
      </c>
      <c r="AX5473">
        <v>4</v>
      </c>
      <c r="AY5473">
        <v>8</v>
      </c>
      <c r="AZ5473">
        <v>4</v>
      </c>
      <c r="BA5473">
        <v>10</v>
      </c>
      <c r="BB5473">
        <v>0</v>
      </c>
      <c r="BC5473">
        <v>4</v>
      </c>
      <c r="BD5473">
        <v>0</v>
      </c>
      <c r="BE5473">
        <v>0</v>
      </c>
      <c r="BF5473">
        <v>0</v>
      </c>
      <c r="BG5473">
        <v>0</v>
      </c>
      <c r="BH5473">
        <v>1</v>
      </c>
      <c r="BI5473">
        <v>6</v>
      </c>
      <c r="BJ5473">
        <v>1</v>
      </c>
      <c r="BK5473">
        <v>0</v>
      </c>
      <c r="BL5473">
        <v>0</v>
      </c>
      <c r="BM5473">
        <v>0</v>
      </c>
      <c r="BN5473">
        <v>2</v>
      </c>
      <c r="BO5473">
        <v>8</v>
      </c>
      <c r="BP5473">
        <v>2</v>
      </c>
      <c r="BQ5473">
        <v>0</v>
      </c>
      <c r="BR5473">
        <v>0</v>
      </c>
      <c r="BS5473">
        <v>9</v>
      </c>
      <c r="BT5473">
        <v>68</v>
      </c>
      <c r="BU5473" t="s">
        <v>5229</v>
      </c>
    </row>
    <row r="5474" spans="1:73">
      <c r="A5474" t="s">
        <v>5162</v>
      </c>
      <c r="B5474" t="s">
        <v>5163</v>
      </c>
      <c r="C5474">
        <v>66</v>
      </c>
      <c r="D5474" t="s">
        <v>119</v>
      </c>
      <c r="E5474" t="s">
        <v>5195</v>
      </c>
      <c r="F5474" t="s">
        <v>101</v>
      </c>
      <c r="G5474">
        <v>0</v>
      </c>
      <c r="H5474">
        <v>1</v>
      </c>
      <c r="I5474">
        <v>0</v>
      </c>
      <c r="J5474">
        <v>0</v>
      </c>
      <c r="K5474">
        <v>0</v>
      </c>
      <c r="L5474">
        <v>0</v>
      </c>
      <c r="M5474">
        <v>0</v>
      </c>
      <c r="N5474">
        <v>0</v>
      </c>
      <c r="O5474">
        <v>0</v>
      </c>
      <c r="P5474">
        <v>0</v>
      </c>
      <c r="Q5474">
        <v>0</v>
      </c>
      <c r="R5474">
        <v>0</v>
      </c>
      <c r="S5474">
        <v>1</v>
      </c>
      <c r="T5474">
        <v>0</v>
      </c>
      <c r="U5474">
        <v>0</v>
      </c>
      <c r="V5474">
        <v>0</v>
      </c>
      <c r="W5474">
        <v>1</v>
      </c>
      <c r="X5474">
        <v>0</v>
      </c>
      <c r="Y5474">
        <v>0</v>
      </c>
      <c r="Z5474">
        <v>0</v>
      </c>
      <c r="AA5474">
        <v>0</v>
      </c>
      <c r="AB5474">
        <v>3</v>
      </c>
      <c r="AC5474">
        <v>0</v>
      </c>
      <c r="AD5474">
        <v>0</v>
      </c>
      <c r="AE5474">
        <v>0</v>
      </c>
      <c r="AF5474">
        <v>0</v>
      </c>
      <c r="AG5474">
        <v>0</v>
      </c>
      <c r="AH5474">
        <v>0</v>
      </c>
      <c r="AI5474">
        <v>0</v>
      </c>
      <c r="AJ5474">
        <v>0</v>
      </c>
      <c r="AK5474">
        <v>0</v>
      </c>
      <c r="AL5474">
        <v>0</v>
      </c>
      <c r="AM5474">
        <v>0</v>
      </c>
      <c r="AN5474">
        <v>0</v>
      </c>
      <c r="AO5474">
        <v>0</v>
      </c>
      <c r="AP5474">
        <v>0</v>
      </c>
      <c r="AQ5474">
        <v>0</v>
      </c>
      <c r="AR5474">
        <v>0</v>
      </c>
      <c r="AS5474">
        <v>0</v>
      </c>
      <c r="AT5474">
        <v>0</v>
      </c>
      <c r="AU5474">
        <v>0</v>
      </c>
      <c r="AV5474">
        <v>0</v>
      </c>
      <c r="AW5474">
        <v>0</v>
      </c>
      <c r="AX5474">
        <v>0</v>
      </c>
      <c r="AY5474">
        <v>0</v>
      </c>
      <c r="AZ5474">
        <v>0</v>
      </c>
      <c r="BA5474">
        <v>0</v>
      </c>
      <c r="BB5474">
        <v>0</v>
      </c>
      <c r="BC5474">
        <v>0</v>
      </c>
      <c r="BD5474">
        <v>0</v>
      </c>
      <c r="BE5474">
        <v>0</v>
      </c>
      <c r="BF5474">
        <v>0</v>
      </c>
      <c r="BG5474">
        <v>0</v>
      </c>
      <c r="BH5474">
        <v>0</v>
      </c>
      <c r="BI5474">
        <v>0</v>
      </c>
      <c r="BJ5474">
        <v>0</v>
      </c>
      <c r="BK5474">
        <v>0</v>
      </c>
      <c r="BL5474">
        <v>0</v>
      </c>
      <c r="BM5474">
        <v>0</v>
      </c>
      <c r="BN5474">
        <v>0</v>
      </c>
      <c r="BO5474">
        <v>0</v>
      </c>
      <c r="BP5474">
        <v>0</v>
      </c>
      <c r="BQ5474">
        <v>0</v>
      </c>
      <c r="BR5474">
        <v>0</v>
      </c>
      <c r="BS5474">
        <v>1</v>
      </c>
      <c r="BT5474">
        <v>5</v>
      </c>
      <c r="BU5474" t="s">
        <v>5230</v>
      </c>
    </row>
    <row r="5475" spans="1:73">
      <c r="A5475" t="s">
        <v>5162</v>
      </c>
      <c r="B5475" t="s">
        <v>5163</v>
      </c>
      <c r="C5475">
        <v>67</v>
      </c>
      <c r="D5475" t="s">
        <v>119</v>
      </c>
      <c r="E5475" t="s">
        <v>78</v>
      </c>
      <c r="F5475" t="s">
        <v>77</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c r="AH5475">
        <v>0</v>
      </c>
      <c r="AI5475">
        <v>0</v>
      </c>
      <c r="AJ5475">
        <v>0</v>
      </c>
      <c r="AK5475">
        <v>0</v>
      </c>
      <c r="AL5475">
        <v>0</v>
      </c>
      <c r="AM5475">
        <v>0</v>
      </c>
      <c r="AN5475">
        <v>0</v>
      </c>
      <c r="AO5475">
        <v>0</v>
      </c>
      <c r="AP5475">
        <v>0</v>
      </c>
      <c r="AQ5475">
        <v>0</v>
      </c>
      <c r="AR5475">
        <v>0</v>
      </c>
      <c r="AS5475">
        <v>0</v>
      </c>
      <c r="AT5475">
        <v>0</v>
      </c>
      <c r="AU5475">
        <v>0</v>
      </c>
      <c r="AV5475">
        <v>0</v>
      </c>
      <c r="AW5475">
        <v>0</v>
      </c>
      <c r="AX5475">
        <v>0</v>
      </c>
      <c r="AY5475">
        <v>0</v>
      </c>
      <c r="AZ5475">
        <v>0</v>
      </c>
      <c r="BA5475">
        <v>0</v>
      </c>
      <c r="BB5475">
        <v>0</v>
      </c>
      <c r="BC5475">
        <v>0</v>
      </c>
      <c r="BD5475">
        <v>0</v>
      </c>
      <c r="BE5475">
        <v>0</v>
      </c>
      <c r="BF5475">
        <v>0</v>
      </c>
      <c r="BG5475">
        <v>0</v>
      </c>
      <c r="BH5475">
        <v>0</v>
      </c>
      <c r="BI5475">
        <v>0</v>
      </c>
      <c r="BJ5475">
        <v>0</v>
      </c>
      <c r="BK5475">
        <v>0</v>
      </c>
      <c r="BL5475">
        <v>0</v>
      </c>
      <c r="BM5475">
        <v>0</v>
      </c>
      <c r="BN5475">
        <v>0</v>
      </c>
      <c r="BO5475">
        <v>0</v>
      </c>
      <c r="BP5475">
        <v>0</v>
      </c>
      <c r="BQ5475">
        <v>0</v>
      </c>
      <c r="BR5475">
        <v>0</v>
      </c>
      <c r="BS5475">
        <v>1</v>
      </c>
      <c r="BT5475">
        <v>2</v>
      </c>
      <c r="BU5475" t="s">
        <v>5231</v>
      </c>
    </row>
    <row r="5476" spans="1:73">
      <c r="A5476" t="s">
        <v>5162</v>
      </c>
      <c r="B5476" t="s">
        <v>5163</v>
      </c>
      <c r="C5476">
        <v>68</v>
      </c>
      <c r="D5476" t="s">
        <v>119</v>
      </c>
      <c r="E5476" t="s">
        <v>5195</v>
      </c>
      <c r="F5476" t="s">
        <v>101</v>
      </c>
      <c r="G5476">
        <v>0</v>
      </c>
      <c r="H5476">
        <v>0</v>
      </c>
      <c r="I5476">
        <v>0</v>
      </c>
      <c r="J5476">
        <v>0</v>
      </c>
      <c r="K5476">
        <v>0</v>
      </c>
      <c r="L5476">
        <v>3</v>
      </c>
      <c r="M5476">
        <v>0</v>
      </c>
      <c r="N5476">
        <v>5</v>
      </c>
      <c r="O5476">
        <v>0</v>
      </c>
      <c r="P5476">
        <v>0</v>
      </c>
      <c r="Q5476">
        <v>0</v>
      </c>
      <c r="R5476">
        <v>2</v>
      </c>
      <c r="S5476">
        <v>8</v>
      </c>
      <c r="T5476">
        <v>0</v>
      </c>
      <c r="U5476">
        <v>0</v>
      </c>
      <c r="V5476">
        <v>0</v>
      </c>
      <c r="W5476">
        <v>0</v>
      </c>
      <c r="X5476">
        <v>0</v>
      </c>
      <c r="Y5476">
        <v>0</v>
      </c>
      <c r="Z5476">
        <v>0</v>
      </c>
      <c r="AA5476">
        <v>0</v>
      </c>
      <c r="AB5476">
        <v>24</v>
      </c>
      <c r="AC5476">
        <v>0</v>
      </c>
      <c r="AD5476">
        <v>0</v>
      </c>
      <c r="AE5476">
        <v>0</v>
      </c>
      <c r="AF5476">
        <v>0</v>
      </c>
      <c r="AG5476">
        <v>0</v>
      </c>
      <c r="AH5476">
        <v>1</v>
      </c>
      <c r="AI5476">
        <v>1</v>
      </c>
      <c r="AJ5476">
        <v>0</v>
      </c>
      <c r="AK5476">
        <v>0</v>
      </c>
      <c r="AL5476">
        <v>3</v>
      </c>
      <c r="AM5476">
        <v>2</v>
      </c>
      <c r="AN5476">
        <v>0</v>
      </c>
      <c r="AO5476">
        <v>0</v>
      </c>
      <c r="AP5476">
        <v>0</v>
      </c>
      <c r="AQ5476">
        <v>0</v>
      </c>
      <c r="AR5476">
        <v>0</v>
      </c>
      <c r="AS5476">
        <v>0</v>
      </c>
      <c r="AT5476">
        <v>0</v>
      </c>
      <c r="AU5476">
        <v>2</v>
      </c>
      <c r="AV5476">
        <v>0</v>
      </c>
      <c r="AW5476">
        <v>0</v>
      </c>
      <c r="AX5476">
        <v>9</v>
      </c>
      <c r="AY5476">
        <v>0</v>
      </c>
      <c r="AZ5476">
        <v>6</v>
      </c>
      <c r="BA5476">
        <v>11</v>
      </c>
      <c r="BB5476">
        <v>4</v>
      </c>
      <c r="BC5476">
        <v>1</v>
      </c>
      <c r="BD5476">
        <v>0</v>
      </c>
      <c r="BE5476">
        <v>0</v>
      </c>
      <c r="BF5476">
        <v>0</v>
      </c>
      <c r="BG5476">
        <v>0</v>
      </c>
      <c r="BH5476">
        <v>0</v>
      </c>
      <c r="BI5476">
        <v>7</v>
      </c>
      <c r="BJ5476">
        <v>0</v>
      </c>
      <c r="BK5476">
        <v>0</v>
      </c>
      <c r="BL5476">
        <v>0</v>
      </c>
      <c r="BM5476">
        <v>0</v>
      </c>
      <c r="BN5476">
        <v>1</v>
      </c>
      <c r="BO5476">
        <v>8</v>
      </c>
      <c r="BP5476">
        <v>1</v>
      </c>
      <c r="BQ5476">
        <v>0</v>
      </c>
      <c r="BR5476">
        <v>5</v>
      </c>
      <c r="BS5476">
        <v>5</v>
      </c>
      <c r="BT5476">
        <v>44</v>
      </c>
      <c r="BU5476" t="s">
        <v>5232</v>
      </c>
    </row>
    <row r="5477" spans="1:73">
      <c r="A5477" t="s">
        <v>5162</v>
      </c>
      <c r="B5477" t="s">
        <v>5163</v>
      </c>
      <c r="C5477">
        <v>69</v>
      </c>
      <c r="D5477" t="s">
        <v>119</v>
      </c>
      <c r="E5477" t="s">
        <v>183</v>
      </c>
      <c r="F5477" t="s">
        <v>184</v>
      </c>
      <c r="G5477">
        <v>0</v>
      </c>
      <c r="H5477">
        <v>0</v>
      </c>
      <c r="I5477">
        <v>0</v>
      </c>
      <c r="J5477">
        <v>0</v>
      </c>
      <c r="K5477">
        <v>0</v>
      </c>
      <c r="L5477">
        <v>1</v>
      </c>
      <c r="M5477">
        <v>0</v>
      </c>
      <c r="N5477">
        <v>1</v>
      </c>
      <c r="O5477">
        <v>0</v>
      </c>
      <c r="P5477">
        <v>0</v>
      </c>
      <c r="Q5477">
        <v>0</v>
      </c>
      <c r="R5477">
        <v>0</v>
      </c>
      <c r="S5477">
        <v>1</v>
      </c>
      <c r="T5477">
        <v>0</v>
      </c>
      <c r="U5477">
        <v>0</v>
      </c>
      <c r="V5477">
        <v>0</v>
      </c>
      <c r="W5477">
        <v>1</v>
      </c>
      <c r="X5477">
        <v>0</v>
      </c>
      <c r="Y5477">
        <v>0</v>
      </c>
      <c r="Z5477">
        <v>0</v>
      </c>
      <c r="AA5477">
        <v>0</v>
      </c>
      <c r="AB5477">
        <v>7</v>
      </c>
      <c r="AC5477">
        <v>0</v>
      </c>
      <c r="AD5477">
        <v>0</v>
      </c>
      <c r="AE5477">
        <v>0</v>
      </c>
      <c r="AF5477">
        <v>0</v>
      </c>
      <c r="AG5477">
        <v>0</v>
      </c>
      <c r="AH5477">
        <v>0</v>
      </c>
      <c r="AI5477">
        <v>0</v>
      </c>
      <c r="AJ5477">
        <v>0</v>
      </c>
      <c r="AK5477">
        <v>0</v>
      </c>
      <c r="AL5477">
        <v>0</v>
      </c>
      <c r="AM5477">
        <v>2</v>
      </c>
      <c r="AN5477">
        <v>0</v>
      </c>
      <c r="AO5477">
        <v>0</v>
      </c>
      <c r="AP5477">
        <v>0</v>
      </c>
      <c r="AQ5477">
        <v>3</v>
      </c>
      <c r="AR5477">
        <v>0</v>
      </c>
      <c r="AS5477">
        <v>0</v>
      </c>
      <c r="AT5477">
        <v>0</v>
      </c>
      <c r="AU5477">
        <v>0</v>
      </c>
      <c r="AV5477">
        <v>0</v>
      </c>
      <c r="AW5477">
        <v>0</v>
      </c>
      <c r="AX5477">
        <v>0</v>
      </c>
      <c r="AY5477">
        <v>0</v>
      </c>
      <c r="AZ5477">
        <v>1</v>
      </c>
      <c r="BA5477">
        <v>2</v>
      </c>
      <c r="BB5477">
        <v>1</v>
      </c>
      <c r="BC5477">
        <v>0</v>
      </c>
      <c r="BD5477">
        <v>0</v>
      </c>
      <c r="BE5477">
        <v>0</v>
      </c>
      <c r="BF5477">
        <v>0</v>
      </c>
      <c r="BG5477">
        <v>0</v>
      </c>
      <c r="BH5477">
        <v>0</v>
      </c>
      <c r="BI5477">
        <v>0</v>
      </c>
      <c r="BJ5477">
        <v>0</v>
      </c>
      <c r="BK5477">
        <v>0</v>
      </c>
      <c r="BL5477">
        <v>0</v>
      </c>
      <c r="BM5477">
        <v>0</v>
      </c>
      <c r="BN5477">
        <v>0</v>
      </c>
      <c r="BO5477">
        <v>1</v>
      </c>
      <c r="BP5477">
        <v>0</v>
      </c>
      <c r="BQ5477">
        <v>0</v>
      </c>
      <c r="BR5477">
        <v>0</v>
      </c>
      <c r="BS5477">
        <v>3</v>
      </c>
      <c r="BT5477">
        <v>13</v>
      </c>
      <c r="BU5477" t="s">
        <v>5233</v>
      </c>
    </row>
    <row r="5478" spans="1:73">
      <c r="A5478" t="s">
        <v>5162</v>
      </c>
      <c r="B5478" t="s">
        <v>5163</v>
      </c>
      <c r="C5478">
        <v>70</v>
      </c>
      <c r="D5478" t="s">
        <v>119</v>
      </c>
      <c r="E5478" t="s">
        <v>5195</v>
      </c>
      <c r="F5478" t="s">
        <v>101</v>
      </c>
      <c r="G5478">
        <v>0</v>
      </c>
      <c r="H5478">
        <v>3</v>
      </c>
      <c r="I5478">
        <v>0</v>
      </c>
      <c r="J5478">
        <v>0</v>
      </c>
      <c r="K5478">
        <v>0</v>
      </c>
      <c r="L5478">
        <v>1</v>
      </c>
      <c r="M5478">
        <v>0</v>
      </c>
      <c r="N5478">
        <v>2</v>
      </c>
      <c r="O5478">
        <v>0</v>
      </c>
      <c r="P5478">
        <v>0</v>
      </c>
      <c r="Q5478">
        <v>1</v>
      </c>
      <c r="R5478">
        <v>0</v>
      </c>
      <c r="S5478">
        <v>1</v>
      </c>
      <c r="T5478">
        <v>1</v>
      </c>
      <c r="U5478">
        <v>0</v>
      </c>
      <c r="V5478">
        <v>0</v>
      </c>
      <c r="W5478">
        <v>0</v>
      </c>
      <c r="X5478">
        <v>0</v>
      </c>
      <c r="Y5478">
        <v>0</v>
      </c>
      <c r="Z5478">
        <v>0</v>
      </c>
      <c r="AA5478">
        <v>0</v>
      </c>
      <c r="AB5478">
        <v>8</v>
      </c>
      <c r="AC5478">
        <v>0</v>
      </c>
      <c r="AD5478">
        <v>0</v>
      </c>
      <c r="AE5478">
        <v>0</v>
      </c>
      <c r="AF5478">
        <v>0</v>
      </c>
      <c r="AG5478">
        <v>0</v>
      </c>
      <c r="AH5478">
        <v>0</v>
      </c>
      <c r="AI5478">
        <v>0</v>
      </c>
      <c r="AJ5478">
        <v>0</v>
      </c>
      <c r="AK5478">
        <v>0</v>
      </c>
      <c r="AL5478">
        <v>0</v>
      </c>
      <c r="AM5478">
        <v>0</v>
      </c>
      <c r="AN5478">
        <v>0</v>
      </c>
      <c r="AO5478">
        <v>0</v>
      </c>
      <c r="AP5478">
        <v>0</v>
      </c>
      <c r="AQ5478">
        <v>0</v>
      </c>
      <c r="AR5478">
        <v>0</v>
      </c>
      <c r="AS5478">
        <v>0</v>
      </c>
      <c r="AT5478">
        <v>0</v>
      </c>
      <c r="AU5478">
        <v>0</v>
      </c>
      <c r="AV5478">
        <v>0</v>
      </c>
      <c r="AW5478">
        <v>0</v>
      </c>
      <c r="AX5478">
        <v>1</v>
      </c>
      <c r="AY5478">
        <v>0</v>
      </c>
      <c r="AZ5478">
        <v>2</v>
      </c>
      <c r="BA5478">
        <v>3</v>
      </c>
      <c r="BB5478">
        <v>0</v>
      </c>
      <c r="BC5478">
        <v>0</v>
      </c>
      <c r="BD5478">
        <v>0</v>
      </c>
      <c r="BE5478">
        <v>0</v>
      </c>
      <c r="BF5478">
        <v>0</v>
      </c>
      <c r="BG5478">
        <v>0</v>
      </c>
      <c r="BH5478">
        <v>0</v>
      </c>
      <c r="BI5478">
        <v>1</v>
      </c>
      <c r="BJ5478">
        <v>0</v>
      </c>
      <c r="BK5478">
        <v>0</v>
      </c>
      <c r="BL5478">
        <v>0</v>
      </c>
      <c r="BM5478">
        <v>1</v>
      </c>
      <c r="BN5478">
        <v>0</v>
      </c>
      <c r="BO5478">
        <v>2</v>
      </c>
      <c r="BP5478">
        <v>0</v>
      </c>
      <c r="BQ5478">
        <v>0</v>
      </c>
      <c r="BR5478">
        <v>0</v>
      </c>
      <c r="BS5478">
        <v>3</v>
      </c>
      <c r="BT5478">
        <v>12</v>
      </c>
      <c r="BU5478" t="s">
        <v>5234</v>
      </c>
    </row>
    <row r="5479" spans="1:73">
      <c r="A5479" t="s">
        <v>5162</v>
      </c>
      <c r="B5479" t="s">
        <v>5163</v>
      </c>
      <c r="C5479">
        <v>71</v>
      </c>
      <c r="D5479" t="s">
        <v>119</v>
      </c>
      <c r="E5479" t="s">
        <v>183</v>
      </c>
      <c r="F5479" t="s">
        <v>184</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2</v>
      </c>
      <c r="AC5479">
        <v>0</v>
      </c>
      <c r="AD5479">
        <v>0</v>
      </c>
      <c r="AE5479">
        <v>0</v>
      </c>
      <c r="AF5479">
        <v>0</v>
      </c>
      <c r="AG5479">
        <v>0</v>
      </c>
      <c r="AH5479">
        <v>0</v>
      </c>
      <c r="AI5479">
        <v>0</v>
      </c>
      <c r="AJ5479">
        <v>0</v>
      </c>
      <c r="AK5479">
        <v>0</v>
      </c>
      <c r="AL5479">
        <v>0</v>
      </c>
      <c r="AM5479">
        <v>0</v>
      </c>
      <c r="AN5479">
        <v>0</v>
      </c>
      <c r="AO5479">
        <v>0</v>
      </c>
      <c r="AP5479">
        <v>0</v>
      </c>
      <c r="AQ5479">
        <v>0</v>
      </c>
      <c r="AR5479">
        <v>0</v>
      </c>
      <c r="AS5479">
        <v>0</v>
      </c>
      <c r="AT5479">
        <v>0</v>
      </c>
      <c r="AU5479">
        <v>0</v>
      </c>
      <c r="AV5479">
        <v>0</v>
      </c>
      <c r="AW5479">
        <v>0</v>
      </c>
      <c r="AX5479">
        <v>1</v>
      </c>
      <c r="AY5479">
        <v>0</v>
      </c>
      <c r="AZ5479">
        <v>0</v>
      </c>
      <c r="BA5479">
        <v>1</v>
      </c>
      <c r="BB5479">
        <v>0</v>
      </c>
      <c r="BC5479">
        <v>0</v>
      </c>
      <c r="BD5479">
        <v>0</v>
      </c>
      <c r="BE5479">
        <v>0</v>
      </c>
      <c r="BF5479">
        <v>0</v>
      </c>
      <c r="BG5479">
        <v>0</v>
      </c>
      <c r="BH5479">
        <v>0</v>
      </c>
      <c r="BI5479">
        <v>1</v>
      </c>
      <c r="BJ5479">
        <v>0</v>
      </c>
      <c r="BK5479">
        <v>0</v>
      </c>
      <c r="BL5479">
        <v>0</v>
      </c>
      <c r="BM5479">
        <v>0</v>
      </c>
      <c r="BN5479">
        <v>0</v>
      </c>
      <c r="BO5479">
        <v>0</v>
      </c>
      <c r="BP5479">
        <v>0</v>
      </c>
      <c r="BQ5479">
        <v>0</v>
      </c>
      <c r="BR5479">
        <v>1</v>
      </c>
      <c r="BS5479">
        <v>1</v>
      </c>
      <c r="BT5479">
        <v>3</v>
      </c>
      <c r="BU5479" t="s">
        <v>3348</v>
      </c>
    </row>
    <row r="5480" spans="1:73">
      <c r="A5480" t="s">
        <v>5162</v>
      </c>
      <c r="B5480" t="s">
        <v>5163</v>
      </c>
      <c r="C5480">
        <v>72</v>
      </c>
      <c r="D5480" t="s">
        <v>119</v>
      </c>
      <c r="E5480" t="s">
        <v>5195</v>
      </c>
      <c r="F5480" t="s">
        <v>101</v>
      </c>
      <c r="G5480">
        <v>0</v>
      </c>
      <c r="H5480">
        <v>3</v>
      </c>
      <c r="I5480">
        <v>0</v>
      </c>
      <c r="J5480">
        <v>0</v>
      </c>
      <c r="K5480">
        <v>0</v>
      </c>
      <c r="L5480">
        <v>1</v>
      </c>
      <c r="M5480">
        <v>0</v>
      </c>
      <c r="N5480">
        <v>1</v>
      </c>
      <c r="O5480">
        <v>0</v>
      </c>
      <c r="P5480">
        <v>0</v>
      </c>
      <c r="Q5480">
        <v>0</v>
      </c>
      <c r="R5480">
        <v>0</v>
      </c>
      <c r="S5480">
        <v>8</v>
      </c>
      <c r="T5480">
        <v>3</v>
      </c>
      <c r="U5480">
        <v>0</v>
      </c>
      <c r="V5480">
        <v>2</v>
      </c>
      <c r="W5480">
        <v>2</v>
      </c>
      <c r="X5480">
        <v>0</v>
      </c>
      <c r="Y5480">
        <v>0</v>
      </c>
      <c r="Z5480">
        <v>0</v>
      </c>
      <c r="AA5480">
        <v>0</v>
      </c>
      <c r="AB5480">
        <v>22</v>
      </c>
      <c r="AC5480">
        <v>0</v>
      </c>
      <c r="AD5480">
        <v>0</v>
      </c>
      <c r="AE5480">
        <v>0</v>
      </c>
      <c r="AF5480">
        <v>0</v>
      </c>
      <c r="AG5480">
        <v>0</v>
      </c>
      <c r="AH5480">
        <v>0</v>
      </c>
      <c r="AI5480">
        <v>1</v>
      </c>
      <c r="AJ5480">
        <v>0</v>
      </c>
      <c r="AK5480">
        <v>0</v>
      </c>
      <c r="AL5480">
        <v>3</v>
      </c>
      <c r="AM5480">
        <v>5</v>
      </c>
      <c r="AN5480">
        <v>0</v>
      </c>
      <c r="AO5480">
        <v>0</v>
      </c>
      <c r="AP5480">
        <v>1</v>
      </c>
      <c r="AQ5480">
        <v>0</v>
      </c>
      <c r="AR5480">
        <v>0</v>
      </c>
      <c r="AS5480">
        <v>0</v>
      </c>
      <c r="AT5480">
        <v>0</v>
      </c>
      <c r="AU5480">
        <v>0</v>
      </c>
      <c r="AV5480">
        <v>0</v>
      </c>
      <c r="AW5480">
        <v>0</v>
      </c>
      <c r="AX5480">
        <v>5</v>
      </c>
      <c r="AY5480">
        <v>5</v>
      </c>
      <c r="AZ5480">
        <v>6</v>
      </c>
      <c r="BA5480">
        <v>10</v>
      </c>
      <c r="BB5480">
        <v>1</v>
      </c>
      <c r="BC5480">
        <v>3</v>
      </c>
      <c r="BD5480">
        <v>0</v>
      </c>
      <c r="BE5480">
        <v>0</v>
      </c>
      <c r="BF5480">
        <v>0</v>
      </c>
      <c r="BG5480">
        <v>0</v>
      </c>
      <c r="BH5480">
        <v>0</v>
      </c>
      <c r="BI5480">
        <v>5</v>
      </c>
      <c r="BJ5480">
        <v>2</v>
      </c>
      <c r="BK5480">
        <v>0</v>
      </c>
      <c r="BL5480">
        <v>2</v>
      </c>
      <c r="BM5480">
        <v>0</v>
      </c>
      <c r="BN5480">
        <v>0</v>
      </c>
      <c r="BO5480">
        <v>6</v>
      </c>
      <c r="BP5480">
        <v>0</v>
      </c>
      <c r="BQ5480">
        <v>0</v>
      </c>
      <c r="BR5480">
        <v>4</v>
      </c>
      <c r="BS5480">
        <v>3</v>
      </c>
      <c r="BT5480">
        <v>40</v>
      </c>
      <c r="BU5480" t="s">
        <v>5235</v>
      </c>
    </row>
    <row r="5481" spans="1:73">
      <c r="A5481" t="s">
        <v>5162</v>
      </c>
      <c r="B5481" t="s">
        <v>5163</v>
      </c>
      <c r="C5481">
        <v>73</v>
      </c>
      <c r="D5481" t="s">
        <v>119</v>
      </c>
      <c r="E5481" t="s">
        <v>78</v>
      </c>
      <c r="F5481" t="s">
        <v>77</v>
      </c>
      <c r="G5481">
        <v>0</v>
      </c>
      <c r="H5481">
        <v>2</v>
      </c>
      <c r="I5481">
        <v>0</v>
      </c>
      <c r="J5481">
        <v>0</v>
      </c>
      <c r="K5481">
        <v>0</v>
      </c>
      <c r="L5481">
        <v>0</v>
      </c>
      <c r="M5481">
        <v>0</v>
      </c>
      <c r="N5481">
        <v>0</v>
      </c>
      <c r="O5481">
        <v>0</v>
      </c>
      <c r="P5481">
        <v>0</v>
      </c>
      <c r="Q5481">
        <v>0</v>
      </c>
      <c r="R5481">
        <v>0</v>
      </c>
      <c r="S5481">
        <v>5</v>
      </c>
      <c r="T5481">
        <v>3</v>
      </c>
      <c r="U5481">
        <v>0</v>
      </c>
      <c r="V5481">
        <v>0</v>
      </c>
      <c r="W5481">
        <v>2</v>
      </c>
      <c r="X5481">
        <v>0</v>
      </c>
      <c r="Y5481">
        <v>0</v>
      </c>
      <c r="Z5481">
        <v>0</v>
      </c>
      <c r="AA5481">
        <v>0</v>
      </c>
      <c r="AB5481">
        <v>7</v>
      </c>
      <c r="AC5481">
        <v>0</v>
      </c>
      <c r="AD5481">
        <v>0</v>
      </c>
      <c r="AE5481">
        <v>0</v>
      </c>
      <c r="AF5481">
        <v>0</v>
      </c>
      <c r="AG5481">
        <v>0</v>
      </c>
      <c r="AH5481">
        <v>0</v>
      </c>
      <c r="AI5481">
        <v>0</v>
      </c>
      <c r="AJ5481">
        <v>0</v>
      </c>
      <c r="AK5481">
        <v>0</v>
      </c>
      <c r="AL5481">
        <v>0</v>
      </c>
      <c r="AM5481">
        <v>0</v>
      </c>
      <c r="AN5481">
        <v>0</v>
      </c>
      <c r="AO5481">
        <v>0</v>
      </c>
      <c r="AP5481">
        <v>0</v>
      </c>
      <c r="AQ5481">
        <v>1</v>
      </c>
      <c r="AR5481">
        <v>0</v>
      </c>
      <c r="AS5481">
        <v>0</v>
      </c>
      <c r="AT5481">
        <v>0</v>
      </c>
      <c r="AU5481">
        <v>0</v>
      </c>
      <c r="AV5481">
        <v>0</v>
      </c>
      <c r="AW5481">
        <v>0</v>
      </c>
      <c r="AX5481">
        <v>0</v>
      </c>
      <c r="AY5481">
        <v>2</v>
      </c>
      <c r="AZ5481">
        <v>0</v>
      </c>
      <c r="BA5481">
        <v>0</v>
      </c>
      <c r="BB5481">
        <v>0</v>
      </c>
      <c r="BC5481">
        <v>0</v>
      </c>
      <c r="BD5481">
        <v>0</v>
      </c>
      <c r="BE5481">
        <v>0</v>
      </c>
      <c r="BF5481">
        <v>0</v>
      </c>
      <c r="BG5481">
        <v>0</v>
      </c>
      <c r="BH5481">
        <v>0</v>
      </c>
      <c r="BI5481">
        <v>0</v>
      </c>
      <c r="BJ5481">
        <v>0</v>
      </c>
      <c r="BK5481">
        <v>0</v>
      </c>
      <c r="BL5481">
        <v>2</v>
      </c>
      <c r="BM5481">
        <v>0</v>
      </c>
      <c r="BN5481">
        <v>0</v>
      </c>
      <c r="BO5481">
        <v>0</v>
      </c>
      <c r="BP5481">
        <v>0</v>
      </c>
      <c r="BQ5481">
        <v>0</v>
      </c>
      <c r="BR5481">
        <v>0</v>
      </c>
      <c r="BS5481">
        <v>2</v>
      </c>
      <c r="BT5481">
        <v>10</v>
      </c>
      <c r="BU5481" t="s">
        <v>5236</v>
      </c>
    </row>
    <row r="5482" spans="1:73">
      <c r="A5482" t="s">
        <v>5162</v>
      </c>
      <c r="B5482" t="s">
        <v>5163</v>
      </c>
      <c r="C5482">
        <v>74</v>
      </c>
      <c r="D5482" t="s">
        <v>119</v>
      </c>
      <c r="E5482" t="s">
        <v>5195</v>
      </c>
      <c r="F5482" t="s">
        <v>101</v>
      </c>
      <c r="G5482">
        <v>0</v>
      </c>
      <c r="H5482">
        <v>6</v>
      </c>
      <c r="I5482">
        <v>2</v>
      </c>
      <c r="J5482">
        <v>0</v>
      </c>
      <c r="K5482">
        <v>0</v>
      </c>
      <c r="L5482">
        <v>3</v>
      </c>
      <c r="M5482">
        <v>1</v>
      </c>
      <c r="N5482">
        <v>8</v>
      </c>
      <c r="O5482">
        <v>0</v>
      </c>
      <c r="P5482">
        <v>0</v>
      </c>
      <c r="Q5482">
        <v>0</v>
      </c>
      <c r="R5482">
        <v>0</v>
      </c>
      <c r="S5482">
        <v>16</v>
      </c>
      <c r="T5482">
        <v>2</v>
      </c>
      <c r="U5482">
        <v>0</v>
      </c>
      <c r="V5482">
        <v>2</v>
      </c>
      <c r="W5482">
        <v>3</v>
      </c>
      <c r="X5482">
        <v>0</v>
      </c>
      <c r="Y5482">
        <v>0</v>
      </c>
      <c r="Z5482">
        <v>1</v>
      </c>
      <c r="AA5482">
        <v>0</v>
      </c>
      <c r="AB5482">
        <v>41</v>
      </c>
      <c r="AC5482">
        <v>3</v>
      </c>
      <c r="AD5482">
        <v>0</v>
      </c>
      <c r="AE5482">
        <v>0</v>
      </c>
      <c r="AF5482">
        <v>0</v>
      </c>
      <c r="AG5482">
        <v>0</v>
      </c>
      <c r="AH5482">
        <v>2</v>
      </c>
      <c r="AI5482">
        <v>2</v>
      </c>
      <c r="AJ5482">
        <v>0</v>
      </c>
      <c r="AK5482">
        <v>0</v>
      </c>
      <c r="AL5482">
        <v>4</v>
      </c>
      <c r="AM5482">
        <v>1</v>
      </c>
      <c r="AN5482">
        <v>0</v>
      </c>
      <c r="AO5482">
        <v>0</v>
      </c>
      <c r="AP5482">
        <v>0</v>
      </c>
      <c r="AQ5482">
        <v>2</v>
      </c>
      <c r="AR5482">
        <v>0</v>
      </c>
      <c r="AS5482">
        <v>0</v>
      </c>
      <c r="AT5482">
        <v>0</v>
      </c>
      <c r="AU5482">
        <v>1</v>
      </c>
      <c r="AV5482">
        <v>0</v>
      </c>
      <c r="AW5482">
        <v>2</v>
      </c>
      <c r="AX5482">
        <v>7</v>
      </c>
      <c r="AY5482">
        <v>4</v>
      </c>
      <c r="AZ5482">
        <v>6</v>
      </c>
      <c r="BA5482">
        <v>10</v>
      </c>
      <c r="BB5482">
        <v>0</v>
      </c>
      <c r="BC5482">
        <v>3</v>
      </c>
      <c r="BD5482">
        <v>0</v>
      </c>
      <c r="BE5482">
        <v>0</v>
      </c>
      <c r="BF5482">
        <v>0</v>
      </c>
      <c r="BG5482">
        <v>0</v>
      </c>
      <c r="BH5482">
        <v>0</v>
      </c>
      <c r="BI5482">
        <v>9</v>
      </c>
      <c r="BJ5482">
        <v>3</v>
      </c>
      <c r="BK5482">
        <v>0</v>
      </c>
      <c r="BL5482">
        <v>2</v>
      </c>
      <c r="BM5482">
        <v>0</v>
      </c>
      <c r="BN5482">
        <v>1</v>
      </c>
      <c r="BO5482">
        <v>11</v>
      </c>
      <c r="BP5482">
        <v>0</v>
      </c>
      <c r="BQ5482">
        <v>0</v>
      </c>
      <c r="BR5482">
        <v>3</v>
      </c>
      <c r="BS5482">
        <v>8</v>
      </c>
      <c r="BT5482">
        <v>61</v>
      </c>
      <c r="BU5482" t="s">
        <v>5237</v>
      </c>
    </row>
    <row r="5483" spans="1:73">
      <c r="A5483" t="s">
        <v>5162</v>
      </c>
      <c r="B5483" t="s">
        <v>5163</v>
      </c>
      <c r="C5483">
        <v>75</v>
      </c>
      <c r="D5483" t="s">
        <v>119</v>
      </c>
      <c r="E5483" t="s">
        <v>183</v>
      </c>
      <c r="F5483" t="s">
        <v>184</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c r="AH5483">
        <v>0</v>
      </c>
      <c r="AI5483">
        <v>0</v>
      </c>
      <c r="AJ5483">
        <v>0</v>
      </c>
      <c r="AK5483">
        <v>0</v>
      </c>
      <c r="AL5483">
        <v>0</v>
      </c>
      <c r="AM5483">
        <v>0</v>
      </c>
      <c r="AN5483">
        <v>0</v>
      </c>
      <c r="AO5483">
        <v>0</v>
      </c>
      <c r="AP5483">
        <v>0</v>
      </c>
      <c r="AQ5483">
        <v>0</v>
      </c>
      <c r="AR5483">
        <v>0</v>
      </c>
      <c r="AS5483">
        <v>0</v>
      </c>
      <c r="AT5483">
        <v>0</v>
      </c>
      <c r="AU5483">
        <v>0</v>
      </c>
      <c r="AV5483">
        <v>0</v>
      </c>
      <c r="AW5483">
        <v>0</v>
      </c>
      <c r="AX5483">
        <v>0</v>
      </c>
      <c r="AY5483">
        <v>0</v>
      </c>
      <c r="AZ5483">
        <v>0</v>
      </c>
      <c r="BA5483">
        <v>0</v>
      </c>
      <c r="BB5483">
        <v>0</v>
      </c>
      <c r="BC5483">
        <v>0</v>
      </c>
      <c r="BD5483">
        <v>0</v>
      </c>
      <c r="BE5483">
        <v>0</v>
      </c>
      <c r="BF5483">
        <v>0</v>
      </c>
      <c r="BG5483">
        <v>0</v>
      </c>
      <c r="BH5483">
        <v>0</v>
      </c>
      <c r="BI5483">
        <v>0</v>
      </c>
      <c r="BJ5483">
        <v>0</v>
      </c>
      <c r="BK5483">
        <v>0</v>
      </c>
      <c r="BL5483">
        <v>0</v>
      </c>
      <c r="BM5483">
        <v>0</v>
      </c>
      <c r="BN5483">
        <v>0</v>
      </c>
      <c r="BO5483">
        <v>0</v>
      </c>
      <c r="BP5483">
        <v>0</v>
      </c>
      <c r="BQ5483">
        <v>0</v>
      </c>
      <c r="BR5483">
        <v>0</v>
      </c>
      <c r="BS5483">
        <v>1</v>
      </c>
      <c r="BT5483">
        <v>1</v>
      </c>
      <c r="BU5483" t="s">
        <v>243</v>
      </c>
    </row>
    <row r="5484" spans="1:73">
      <c r="A5484" t="s">
        <v>5162</v>
      </c>
      <c r="B5484" t="s">
        <v>5163</v>
      </c>
      <c r="C5484">
        <v>76</v>
      </c>
      <c r="D5484" t="s">
        <v>119</v>
      </c>
      <c r="E5484" t="s">
        <v>5195</v>
      </c>
      <c r="F5484" t="s">
        <v>101</v>
      </c>
      <c r="G5484">
        <v>0</v>
      </c>
      <c r="H5484">
        <v>3</v>
      </c>
      <c r="I5484">
        <v>0</v>
      </c>
      <c r="J5484">
        <v>0</v>
      </c>
      <c r="K5484">
        <v>0</v>
      </c>
      <c r="L5484">
        <v>0</v>
      </c>
      <c r="M5484">
        <v>0</v>
      </c>
      <c r="N5484">
        <v>1</v>
      </c>
      <c r="O5484">
        <v>0</v>
      </c>
      <c r="P5484">
        <v>0</v>
      </c>
      <c r="Q5484">
        <v>2</v>
      </c>
      <c r="R5484">
        <v>0</v>
      </c>
      <c r="S5484">
        <v>3</v>
      </c>
      <c r="T5484">
        <v>1</v>
      </c>
      <c r="U5484">
        <v>0</v>
      </c>
      <c r="V5484">
        <v>1</v>
      </c>
      <c r="W5484">
        <v>0</v>
      </c>
      <c r="X5484">
        <v>0</v>
      </c>
      <c r="Y5484">
        <v>0</v>
      </c>
      <c r="Z5484">
        <v>0</v>
      </c>
      <c r="AA5484">
        <v>0</v>
      </c>
      <c r="AB5484">
        <v>14</v>
      </c>
      <c r="AC5484">
        <v>0</v>
      </c>
      <c r="AD5484">
        <v>0</v>
      </c>
      <c r="AE5484">
        <v>0</v>
      </c>
      <c r="AF5484">
        <v>0</v>
      </c>
      <c r="AG5484">
        <v>0</v>
      </c>
      <c r="AH5484">
        <v>0</v>
      </c>
      <c r="AI5484">
        <v>1</v>
      </c>
      <c r="AJ5484">
        <v>0</v>
      </c>
      <c r="AK5484">
        <v>0</v>
      </c>
      <c r="AL5484">
        <v>0</v>
      </c>
      <c r="AM5484">
        <v>1</v>
      </c>
      <c r="AN5484">
        <v>0</v>
      </c>
      <c r="AO5484">
        <v>0</v>
      </c>
      <c r="AP5484">
        <v>1</v>
      </c>
      <c r="AQ5484">
        <v>0</v>
      </c>
      <c r="AR5484">
        <v>0</v>
      </c>
      <c r="AS5484">
        <v>0</v>
      </c>
      <c r="AT5484">
        <v>0</v>
      </c>
      <c r="AU5484">
        <v>0</v>
      </c>
      <c r="AV5484">
        <v>0</v>
      </c>
      <c r="AW5484">
        <v>0</v>
      </c>
      <c r="AX5484">
        <v>2</v>
      </c>
      <c r="AY5484">
        <v>3</v>
      </c>
      <c r="AZ5484">
        <v>7</v>
      </c>
      <c r="BA5484">
        <v>5</v>
      </c>
      <c r="BB5484">
        <v>0</v>
      </c>
      <c r="BC5484">
        <v>3</v>
      </c>
      <c r="BD5484">
        <v>0</v>
      </c>
      <c r="BE5484">
        <v>0</v>
      </c>
      <c r="BF5484">
        <v>0</v>
      </c>
      <c r="BG5484">
        <v>0</v>
      </c>
      <c r="BH5484">
        <v>0</v>
      </c>
      <c r="BI5484">
        <v>2</v>
      </c>
      <c r="BJ5484">
        <v>0</v>
      </c>
      <c r="BK5484">
        <v>0</v>
      </c>
      <c r="BL5484">
        <v>0</v>
      </c>
      <c r="BM5484">
        <v>0</v>
      </c>
      <c r="BN5484">
        <v>2</v>
      </c>
      <c r="BO5484">
        <v>7</v>
      </c>
      <c r="BP5484">
        <v>1</v>
      </c>
      <c r="BQ5484">
        <v>0</v>
      </c>
      <c r="BR5484">
        <v>1</v>
      </c>
      <c r="BS5484">
        <v>3</v>
      </c>
      <c r="BT5484">
        <v>20</v>
      </c>
      <c r="BU5484" t="s">
        <v>5238</v>
      </c>
    </row>
    <row r="5485" spans="1:73">
      <c r="A5485" t="s">
        <v>5162</v>
      </c>
      <c r="B5485" t="s">
        <v>5163</v>
      </c>
      <c r="C5485">
        <v>77</v>
      </c>
      <c r="D5485" t="s">
        <v>119</v>
      </c>
      <c r="E5485" t="s">
        <v>78</v>
      </c>
      <c r="F5485" t="s">
        <v>77</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c r="AH5485">
        <v>0</v>
      </c>
      <c r="AI5485">
        <v>0</v>
      </c>
      <c r="AJ5485">
        <v>0</v>
      </c>
      <c r="AK5485">
        <v>0</v>
      </c>
      <c r="AL5485">
        <v>0</v>
      </c>
      <c r="AM5485">
        <v>0</v>
      </c>
      <c r="AN5485">
        <v>0</v>
      </c>
      <c r="AO5485">
        <v>0</v>
      </c>
      <c r="AP5485">
        <v>0</v>
      </c>
      <c r="AQ5485">
        <v>0</v>
      </c>
      <c r="AR5485">
        <v>0</v>
      </c>
      <c r="AS5485">
        <v>0</v>
      </c>
      <c r="AT5485">
        <v>0</v>
      </c>
      <c r="AU5485">
        <v>0</v>
      </c>
      <c r="AV5485">
        <v>0</v>
      </c>
      <c r="AW5485">
        <v>0</v>
      </c>
      <c r="AX5485">
        <v>0</v>
      </c>
      <c r="AY5485">
        <v>0</v>
      </c>
      <c r="AZ5485">
        <v>0</v>
      </c>
      <c r="BA5485">
        <v>0</v>
      </c>
      <c r="BB5485">
        <v>0</v>
      </c>
      <c r="BC5485">
        <v>0</v>
      </c>
      <c r="BD5485">
        <v>0</v>
      </c>
      <c r="BE5485">
        <v>0</v>
      </c>
      <c r="BF5485">
        <v>0</v>
      </c>
      <c r="BG5485">
        <v>0</v>
      </c>
      <c r="BH5485">
        <v>0</v>
      </c>
      <c r="BI5485">
        <v>0</v>
      </c>
      <c r="BJ5485">
        <v>0</v>
      </c>
      <c r="BK5485">
        <v>0</v>
      </c>
      <c r="BL5485">
        <v>0</v>
      </c>
      <c r="BM5485">
        <v>0</v>
      </c>
      <c r="BN5485">
        <v>0</v>
      </c>
      <c r="BO5485">
        <v>0</v>
      </c>
      <c r="BP5485">
        <v>0</v>
      </c>
      <c r="BQ5485">
        <v>0</v>
      </c>
      <c r="BR5485">
        <v>0</v>
      </c>
      <c r="BS5485">
        <v>1</v>
      </c>
      <c r="BT5485">
        <v>2</v>
      </c>
      <c r="BU5485" t="s">
        <v>5239</v>
      </c>
    </row>
    <row r="5486" spans="1:73">
      <c r="A5486" t="s">
        <v>5162</v>
      </c>
      <c r="B5486" t="s">
        <v>5163</v>
      </c>
      <c r="C5486">
        <v>78</v>
      </c>
      <c r="D5486" t="s">
        <v>119</v>
      </c>
      <c r="E5486" t="s">
        <v>5170</v>
      </c>
      <c r="F5486" t="s">
        <v>92</v>
      </c>
      <c r="G5486">
        <v>0</v>
      </c>
      <c r="H5486">
        <v>0</v>
      </c>
      <c r="I5486">
        <v>0</v>
      </c>
      <c r="J5486">
        <v>0</v>
      </c>
      <c r="K5486">
        <v>0</v>
      </c>
      <c r="L5486">
        <v>2</v>
      </c>
      <c r="M5486">
        <v>0</v>
      </c>
      <c r="N5486">
        <v>3</v>
      </c>
      <c r="O5486">
        <v>0</v>
      </c>
      <c r="P5486">
        <v>0</v>
      </c>
      <c r="Q5486">
        <v>0</v>
      </c>
      <c r="R5486">
        <v>0</v>
      </c>
      <c r="S5486">
        <v>4</v>
      </c>
      <c r="T5486">
        <v>2</v>
      </c>
      <c r="U5486">
        <v>0</v>
      </c>
      <c r="V5486">
        <v>0</v>
      </c>
      <c r="W5486">
        <v>0</v>
      </c>
      <c r="X5486">
        <v>0</v>
      </c>
      <c r="Y5486">
        <v>0</v>
      </c>
      <c r="Z5486">
        <v>0</v>
      </c>
      <c r="AA5486">
        <v>0</v>
      </c>
      <c r="AB5486">
        <v>28</v>
      </c>
      <c r="AC5486">
        <v>0</v>
      </c>
      <c r="AD5486">
        <v>0</v>
      </c>
      <c r="AE5486">
        <v>0</v>
      </c>
      <c r="AF5486">
        <v>0</v>
      </c>
      <c r="AG5486">
        <v>0</v>
      </c>
      <c r="AH5486">
        <v>0</v>
      </c>
      <c r="AI5486">
        <v>2</v>
      </c>
      <c r="AJ5486">
        <v>0</v>
      </c>
      <c r="AK5486">
        <v>0</v>
      </c>
      <c r="AL5486">
        <v>0</v>
      </c>
      <c r="AM5486">
        <v>7</v>
      </c>
      <c r="AN5486">
        <v>0</v>
      </c>
      <c r="AO5486">
        <v>0</v>
      </c>
      <c r="AP5486">
        <v>0</v>
      </c>
      <c r="AQ5486">
        <v>0</v>
      </c>
      <c r="AR5486">
        <v>0</v>
      </c>
      <c r="AS5486">
        <v>0</v>
      </c>
      <c r="AT5486">
        <v>0</v>
      </c>
      <c r="AU5486">
        <v>0</v>
      </c>
      <c r="AV5486">
        <v>0</v>
      </c>
      <c r="AW5486">
        <v>0</v>
      </c>
      <c r="AX5486">
        <v>4</v>
      </c>
      <c r="AY5486">
        <v>8</v>
      </c>
      <c r="AZ5486">
        <v>7</v>
      </c>
      <c r="BA5486">
        <v>11</v>
      </c>
      <c r="BB5486">
        <v>1</v>
      </c>
      <c r="BC5486">
        <v>3</v>
      </c>
      <c r="BD5486">
        <v>0</v>
      </c>
      <c r="BE5486">
        <v>0</v>
      </c>
      <c r="BF5486">
        <v>0</v>
      </c>
      <c r="BG5486">
        <v>0</v>
      </c>
      <c r="BH5486">
        <v>0</v>
      </c>
      <c r="BI5486">
        <v>9</v>
      </c>
      <c r="BJ5486">
        <v>3</v>
      </c>
      <c r="BK5486">
        <v>0</v>
      </c>
      <c r="BL5486">
        <v>1</v>
      </c>
      <c r="BM5486">
        <v>1</v>
      </c>
      <c r="BN5486">
        <v>0</v>
      </c>
      <c r="BO5486">
        <v>7</v>
      </c>
      <c r="BP5486">
        <v>0</v>
      </c>
      <c r="BQ5486">
        <v>0</v>
      </c>
      <c r="BR5486">
        <v>2</v>
      </c>
      <c r="BS5486">
        <v>3</v>
      </c>
      <c r="BT5486">
        <v>50</v>
      </c>
      <c r="BU5486" t="s">
        <v>5240</v>
      </c>
    </row>
    <row r="5487" spans="1:73">
      <c r="A5487" t="s">
        <v>5162</v>
      </c>
      <c r="B5487" t="s">
        <v>5163</v>
      </c>
      <c r="C5487">
        <v>79</v>
      </c>
      <c r="D5487" t="s">
        <v>119</v>
      </c>
      <c r="E5487" t="s">
        <v>5178</v>
      </c>
      <c r="F5487" t="s">
        <v>101</v>
      </c>
      <c r="G5487">
        <v>0</v>
      </c>
      <c r="H5487">
        <v>0</v>
      </c>
      <c r="I5487">
        <v>0</v>
      </c>
      <c r="J5487">
        <v>0</v>
      </c>
      <c r="K5487">
        <v>0</v>
      </c>
      <c r="L5487">
        <v>0</v>
      </c>
      <c r="M5487">
        <v>0</v>
      </c>
      <c r="N5487">
        <v>1</v>
      </c>
      <c r="O5487">
        <v>0</v>
      </c>
      <c r="P5487">
        <v>0</v>
      </c>
      <c r="Q5487">
        <v>0</v>
      </c>
      <c r="R5487">
        <v>0</v>
      </c>
      <c r="S5487">
        <v>0</v>
      </c>
      <c r="T5487">
        <v>0</v>
      </c>
      <c r="U5487">
        <v>0</v>
      </c>
      <c r="V5487">
        <v>0</v>
      </c>
      <c r="W5487">
        <v>0</v>
      </c>
      <c r="X5487">
        <v>0</v>
      </c>
      <c r="Y5487">
        <v>0</v>
      </c>
      <c r="Z5487">
        <v>0</v>
      </c>
      <c r="AA5487">
        <v>0</v>
      </c>
      <c r="AB5487">
        <v>3</v>
      </c>
      <c r="AC5487">
        <v>0</v>
      </c>
      <c r="AD5487">
        <v>0</v>
      </c>
      <c r="AE5487">
        <v>0</v>
      </c>
      <c r="AF5487">
        <v>0</v>
      </c>
      <c r="AG5487">
        <v>0</v>
      </c>
      <c r="AH5487">
        <v>0</v>
      </c>
      <c r="AI5487">
        <v>0</v>
      </c>
      <c r="AJ5487">
        <v>0</v>
      </c>
      <c r="AK5487">
        <v>0</v>
      </c>
      <c r="AL5487">
        <v>0</v>
      </c>
      <c r="AM5487">
        <v>2</v>
      </c>
      <c r="AN5487">
        <v>0</v>
      </c>
      <c r="AO5487">
        <v>0</v>
      </c>
      <c r="AP5487">
        <v>0</v>
      </c>
      <c r="AQ5487">
        <v>0</v>
      </c>
      <c r="AR5487">
        <v>0</v>
      </c>
      <c r="AS5487">
        <v>0</v>
      </c>
      <c r="AT5487">
        <v>0</v>
      </c>
      <c r="AU5487">
        <v>0</v>
      </c>
      <c r="AV5487">
        <v>0</v>
      </c>
      <c r="AW5487">
        <v>0</v>
      </c>
      <c r="AX5487">
        <v>0</v>
      </c>
      <c r="AY5487">
        <v>0</v>
      </c>
      <c r="AZ5487">
        <v>1</v>
      </c>
      <c r="BA5487">
        <v>2</v>
      </c>
      <c r="BB5487">
        <v>0</v>
      </c>
      <c r="BC5487">
        <v>0</v>
      </c>
      <c r="BD5487">
        <v>0</v>
      </c>
      <c r="BE5487">
        <v>0</v>
      </c>
      <c r="BF5487">
        <v>0</v>
      </c>
      <c r="BG5487">
        <v>0</v>
      </c>
      <c r="BH5487">
        <v>0</v>
      </c>
      <c r="BI5487">
        <v>0</v>
      </c>
      <c r="BJ5487">
        <v>0</v>
      </c>
      <c r="BK5487">
        <v>0</v>
      </c>
      <c r="BL5487">
        <v>0</v>
      </c>
      <c r="BM5487">
        <v>0</v>
      </c>
      <c r="BN5487">
        <v>0</v>
      </c>
      <c r="BO5487">
        <v>1</v>
      </c>
      <c r="BP5487">
        <v>0</v>
      </c>
      <c r="BQ5487">
        <v>0</v>
      </c>
      <c r="BR5487">
        <v>0</v>
      </c>
      <c r="BS5487">
        <v>1</v>
      </c>
      <c r="BT5487">
        <v>6</v>
      </c>
      <c r="BU5487" t="s">
        <v>5241</v>
      </c>
    </row>
    <row r="5488" spans="1:73">
      <c r="A5488" t="s">
        <v>5162</v>
      </c>
      <c r="B5488" t="s">
        <v>5163</v>
      </c>
      <c r="C5488">
        <v>80</v>
      </c>
      <c r="D5488" t="s">
        <v>119</v>
      </c>
      <c r="E5488" t="s">
        <v>5170</v>
      </c>
      <c r="F5488" t="s">
        <v>92</v>
      </c>
      <c r="G5488">
        <v>1</v>
      </c>
      <c r="H5488">
        <v>7</v>
      </c>
      <c r="I5488">
        <v>5</v>
      </c>
      <c r="J5488">
        <v>0</v>
      </c>
      <c r="K5488">
        <v>0</v>
      </c>
      <c r="L5488">
        <v>9</v>
      </c>
      <c r="M5488">
        <v>0</v>
      </c>
      <c r="N5488">
        <v>19</v>
      </c>
      <c r="O5488">
        <v>0</v>
      </c>
      <c r="P5488">
        <v>0</v>
      </c>
      <c r="Q5488">
        <v>0</v>
      </c>
      <c r="R5488">
        <v>1</v>
      </c>
      <c r="S5488">
        <v>16</v>
      </c>
      <c r="T5488">
        <v>8</v>
      </c>
      <c r="U5488">
        <v>0</v>
      </c>
      <c r="V5488">
        <v>1</v>
      </c>
      <c r="W5488">
        <v>5</v>
      </c>
      <c r="X5488">
        <v>0</v>
      </c>
      <c r="Y5488">
        <v>0</v>
      </c>
      <c r="Z5488">
        <v>0</v>
      </c>
      <c r="AA5488">
        <v>0</v>
      </c>
      <c r="AB5488">
        <v>103</v>
      </c>
      <c r="AC5488">
        <v>2</v>
      </c>
      <c r="AD5488">
        <v>0</v>
      </c>
      <c r="AE5488">
        <v>0</v>
      </c>
      <c r="AF5488">
        <v>0</v>
      </c>
      <c r="AG5488">
        <v>0</v>
      </c>
      <c r="AH5488">
        <v>0</v>
      </c>
      <c r="AI5488">
        <v>5</v>
      </c>
      <c r="AJ5488">
        <v>0</v>
      </c>
      <c r="AK5488">
        <v>0</v>
      </c>
      <c r="AL5488">
        <v>0</v>
      </c>
      <c r="AM5488">
        <v>14</v>
      </c>
      <c r="AN5488">
        <v>0</v>
      </c>
      <c r="AO5488">
        <v>1</v>
      </c>
      <c r="AP5488">
        <v>7</v>
      </c>
      <c r="AQ5488">
        <v>3</v>
      </c>
      <c r="AR5488">
        <v>0</v>
      </c>
      <c r="AS5488">
        <v>0</v>
      </c>
      <c r="AT5488">
        <v>4</v>
      </c>
      <c r="AU5488">
        <v>0</v>
      </c>
      <c r="AV5488">
        <v>0</v>
      </c>
      <c r="AW5488">
        <v>5</v>
      </c>
      <c r="AX5488">
        <v>8</v>
      </c>
      <c r="AY5488">
        <v>23</v>
      </c>
      <c r="AZ5488">
        <v>19</v>
      </c>
      <c r="BA5488">
        <v>23</v>
      </c>
      <c r="BB5488">
        <v>4</v>
      </c>
      <c r="BC5488">
        <v>23</v>
      </c>
      <c r="BD5488">
        <v>0</v>
      </c>
      <c r="BE5488">
        <v>0</v>
      </c>
      <c r="BF5488">
        <v>0</v>
      </c>
      <c r="BG5488">
        <v>0</v>
      </c>
      <c r="BH5488">
        <v>0</v>
      </c>
      <c r="BI5488">
        <v>14</v>
      </c>
      <c r="BJ5488">
        <v>10</v>
      </c>
      <c r="BK5488">
        <v>0</v>
      </c>
      <c r="BL5488">
        <v>1</v>
      </c>
      <c r="BM5488">
        <v>1</v>
      </c>
      <c r="BN5488">
        <v>4</v>
      </c>
      <c r="BO5488">
        <v>22</v>
      </c>
      <c r="BP5488">
        <v>0</v>
      </c>
      <c r="BQ5488">
        <v>0</v>
      </c>
      <c r="BR5488">
        <v>5</v>
      </c>
      <c r="BS5488">
        <v>13</v>
      </c>
      <c r="BT5488">
        <v>170</v>
      </c>
      <c r="BU5488" t="s">
        <v>5242</v>
      </c>
    </row>
    <row r="5489" spans="1:73">
      <c r="A5489" t="s">
        <v>5162</v>
      </c>
      <c r="B5489" t="s">
        <v>5163</v>
      </c>
      <c r="C5489">
        <v>81</v>
      </c>
      <c r="D5489" t="s">
        <v>119</v>
      </c>
      <c r="E5489" t="s">
        <v>5178</v>
      </c>
      <c r="F5489" t="s">
        <v>101</v>
      </c>
      <c r="G5489">
        <v>0</v>
      </c>
      <c r="H5489">
        <v>1</v>
      </c>
      <c r="I5489">
        <v>0</v>
      </c>
      <c r="J5489">
        <v>0</v>
      </c>
      <c r="K5489">
        <v>0</v>
      </c>
      <c r="L5489">
        <v>1</v>
      </c>
      <c r="M5489">
        <v>0</v>
      </c>
      <c r="N5489">
        <v>3</v>
      </c>
      <c r="O5489">
        <v>0</v>
      </c>
      <c r="P5489">
        <v>0</v>
      </c>
      <c r="Q5489">
        <v>1</v>
      </c>
      <c r="R5489">
        <v>0</v>
      </c>
      <c r="S5489">
        <v>2</v>
      </c>
      <c r="T5489">
        <v>1</v>
      </c>
      <c r="U5489">
        <v>0</v>
      </c>
      <c r="V5489">
        <v>0</v>
      </c>
      <c r="W5489">
        <v>1</v>
      </c>
      <c r="X5489">
        <v>0</v>
      </c>
      <c r="Y5489">
        <v>0</v>
      </c>
      <c r="Z5489">
        <v>0</v>
      </c>
      <c r="AA5489">
        <v>0</v>
      </c>
      <c r="AB5489">
        <v>14</v>
      </c>
      <c r="AC5489">
        <v>0</v>
      </c>
      <c r="AD5489">
        <v>0</v>
      </c>
      <c r="AE5489">
        <v>0</v>
      </c>
      <c r="AF5489">
        <v>0</v>
      </c>
      <c r="AG5489">
        <v>0</v>
      </c>
      <c r="AH5489">
        <v>0</v>
      </c>
      <c r="AI5489">
        <v>0</v>
      </c>
      <c r="AJ5489">
        <v>0</v>
      </c>
      <c r="AK5489">
        <v>0</v>
      </c>
      <c r="AL5489">
        <v>0</v>
      </c>
      <c r="AM5489">
        <v>4</v>
      </c>
      <c r="AN5489">
        <v>0</v>
      </c>
      <c r="AO5489">
        <v>0</v>
      </c>
      <c r="AP5489">
        <v>0</v>
      </c>
      <c r="AQ5489">
        <v>0</v>
      </c>
      <c r="AR5489">
        <v>0</v>
      </c>
      <c r="AS5489">
        <v>0</v>
      </c>
      <c r="AT5489">
        <v>1</v>
      </c>
      <c r="AU5489">
        <v>0</v>
      </c>
      <c r="AV5489">
        <v>0</v>
      </c>
      <c r="AW5489">
        <v>0</v>
      </c>
      <c r="AX5489">
        <v>3</v>
      </c>
      <c r="AY5489">
        <v>1</v>
      </c>
      <c r="AZ5489">
        <v>3</v>
      </c>
      <c r="BA5489">
        <v>7</v>
      </c>
      <c r="BB5489">
        <v>0</v>
      </c>
      <c r="BC5489">
        <v>0</v>
      </c>
      <c r="BD5489">
        <v>0</v>
      </c>
      <c r="BE5489">
        <v>0</v>
      </c>
      <c r="BF5489">
        <v>0</v>
      </c>
      <c r="BG5489">
        <v>0</v>
      </c>
      <c r="BH5489">
        <v>0</v>
      </c>
      <c r="BI5489">
        <v>3</v>
      </c>
      <c r="BJ5489">
        <v>0</v>
      </c>
      <c r="BK5489">
        <v>0</v>
      </c>
      <c r="BL5489">
        <v>0</v>
      </c>
      <c r="BM5489">
        <v>0</v>
      </c>
      <c r="BN5489">
        <v>0</v>
      </c>
      <c r="BO5489">
        <v>3</v>
      </c>
      <c r="BP5489">
        <v>0</v>
      </c>
      <c r="BQ5489">
        <v>0</v>
      </c>
      <c r="BR5489">
        <v>2</v>
      </c>
      <c r="BS5489">
        <v>1</v>
      </c>
      <c r="BT5489">
        <v>16</v>
      </c>
      <c r="BU5489" t="s">
        <v>5243</v>
      </c>
    </row>
    <row r="5490" spans="1:73">
      <c r="A5490" t="s">
        <v>5162</v>
      </c>
      <c r="B5490" t="s">
        <v>5163</v>
      </c>
      <c r="C5490">
        <v>82</v>
      </c>
      <c r="D5490" t="s">
        <v>119</v>
      </c>
      <c r="E5490" t="s">
        <v>5170</v>
      </c>
      <c r="F5490" t="s">
        <v>92</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4</v>
      </c>
      <c r="AC5490">
        <v>0</v>
      </c>
      <c r="AD5490">
        <v>0</v>
      </c>
      <c r="AE5490">
        <v>0</v>
      </c>
      <c r="AF5490">
        <v>0</v>
      </c>
      <c r="AG5490">
        <v>0</v>
      </c>
      <c r="AH5490">
        <v>2</v>
      </c>
      <c r="AI5490">
        <v>0</v>
      </c>
      <c r="AJ5490">
        <v>0</v>
      </c>
      <c r="AK5490">
        <v>0</v>
      </c>
      <c r="AL5490">
        <v>0</v>
      </c>
      <c r="AM5490">
        <v>0</v>
      </c>
      <c r="AN5490">
        <v>0</v>
      </c>
      <c r="AO5490">
        <v>0</v>
      </c>
      <c r="AP5490">
        <v>0</v>
      </c>
      <c r="AQ5490">
        <v>0</v>
      </c>
      <c r="AR5490">
        <v>0</v>
      </c>
      <c r="AS5490">
        <v>0</v>
      </c>
      <c r="AT5490">
        <v>0</v>
      </c>
      <c r="AU5490">
        <v>0</v>
      </c>
      <c r="AV5490">
        <v>0</v>
      </c>
      <c r="AW5490">
        <v>0</v>
      </c>
      <c r="AX5490">
        <v>2</v>
      </c>
      <c r="AY5490">
        <v>0</v>
      </c>
      <c r="AZ5490">
        <v>0</v>
      </c>
      <c r="BA5490">
        <v>2</v>
      </c>
      <c r="BB5490">
        <v>0</v>
      </c>
      <c r="BC5490">
        <v>0</v>
      </c>
      <c r="BD5490">
        <v>0</v>
      </c>
      <c r="BE5490">
        <v>0</v>
      </c>
      <c r="BF5490">
        <v>0</v>
      </c>
      <c r="BG5490">
        <v>0</v>
      </c>
      <c r="BH5490">
        <v>0</v>
      </c>
      <c r="BI5490">
        <v>0</v>
      </c>
      <c r="BJ5490">
        <v>0</v>
      </c>
      <c r="BK5490">
        <v>0</v>
      </c>
      <c r="BL5490">
        <v>0</v>
      </c>
      <c r="BM5490">
        <v>0</v>
      </c>
      <c r="BN5490">
        <v>0</v>
      </c>
      <c r="BO5490">
        <v>0</v>
      </c>
      <c r="BP5490">
        <v>0</v>
      </c>
      <c r="BQ5490">
        <v>0</v>
      </c>
      <c r="BR5490">
        <v>0</v>
      </c>
      <c r="BS5490">
        <v>2</v>
      </c>
      <c r="BT5490">
        <v>6</v>
      </c>
      <c r="BU5490" t="s">
        <v>5244</v>
      </c>
    </row>
    <row r="5491" spans="1:73">
      <c r="A5491" t="s">
        <v>5162</v>
      </c>
      <c r="B5491" t="s">
        <v>5163</v>
      </c>
      <c r="C5491">
        <v>83</v>
      </c>
      <c r="D5491" t="s">
        <v>119</v>
      </c>
      <c r="E5491" t="s">
        <v>78</v>
      </c>
      <c r="F5491" t="s">
        <v>77</v>
      </c>
      <c r="G5491">
        <v>0</v>
      </c>
      <c r="H5491">
        <v>0</v>
      </c>
      <c r="I5491">
        <v>0</v>
      </c>
      <c r="J5491">
        <v>0</v>
      </c>
      <c r="K5491">
        <v>0</v>
      </c>
      <c r="L5491">
        <v>1</v>
      </c>
      <c r="M5491">
        <v>0</v>
      </c>
      <c r="N5491">
        <v>2</v>
      </c>
      <c r="O5491">
        <v>0</v>
      </c>
      <c r="P5491">
        <v>0</v>
      </c>
      <c r="Q5491">
        <v>2</v>
      </c>
      <c r="R5491">
        <v>0</v>
      </c>
      <c r="S5491">
        <v>3</v>
      </c>
      <c r="T5491">
        <v>1</v>
      </c>
      <c r="U5491">
        <v>0</v>
      </c>
      <c r="V5491">
        <v>1</v>
      </c>
      <c r="W5491">
        <v>0</v>
      </c>
      <c r="X5491">
        <v>0</v>
      </c>
      <c r="Y5491">
        <v>0</v>
      </c>
      <c r="Z5491">
        <v>0</v>
      </c>
      <c r="AA5491">
        <v>0</v>
      </c>
      <c r="AB5491">
        <v>9</v>
      </c>
      <c r="AC5491">
        <v>0</v>
      </c>
      <c r="AD5491">
        <v>0</v>
      </c>
      <c r="AE5491">
        <v>1</v>
      </c>
      <c r="AF5491">
        <v>0</v>
      </c>
      <c r="AG5491">
        <v>0</v>
      </c>
      <c r="AH5491">
        <v>0</v>
      </c>
      <c r="AI5491">
        <v>0</v>
      </c>
      <c r="AJ5491">
        <v>0</v>
      </c>
      <c r="AK5491">
        <v>0</v>
      </c>
      <c r="AL5491">
        <v>0</v>
      </c>
      <c r="AM5491">
        <v>0</v>
      </c>
      <c r="AN5491">
        <v>0</v>
      </c>
      <c r="AO5491">
        <v>0</v>
      </c>
      <c r="AP5491">
        <v>0</v>
      </c>
      <c r="AQ5491">
        <v>0</v>
      </c>
      <c r="AR5491">
        <v>0</v>
      </c>
      <c r="AS5491">
        <v>0</v>
      </c>
      <c r="AT5491">
        <v>0</v>
      </c>
      <c r="AU5491">
        <v>0</v>
      </c>
      <c r="AV5491">
        <v>1</v>
      </c>
      <c r="AW5491">
        <v>0</v>
      </c>
      <c r="AX5491">
        <v>2</v>
      </c>
      <c r="AY5491">
        <v>2</v>
      </c>
      <c r="AZ5491">
        <v>3</v>
      </c>
      <c r="BA5491">
        <v>3</v>
      </c>
      <c r="BB5491">
        <v>0</v>
      </c>
      <c r="BC5491">
        <v>0</v>
      </c>
      <c r="BD5491">
        <v>0</v>
      </c>
      <c r="BE5491">
        <v>0</v>
      </c>
      <c r="BF5491">
        <v>0</v>
      </c>
      <c r="BG5491">
        <v>0</v>
      </c>
      <c r="BH5491">
        <v>1</v>
      </c>
      <c r="BI5491">
        <v>2</v>
      </c>
      <c r="BJ5491">
        <v>0</v>
      </c>
      <c r="BK5491">
        <v>0</v>
      </c>
      <c r="BL5491">
        <v>0</v>
      </c>
      <c r="BM5491">
        <v>0</v>
      </c>
      <c r="BN5491">
        <v>0</v>
      </c>
      <c r="BO5491">
        <v>4</v>
      </c>
      <c r="BP5491">
        <v>0</v>
      </c>
      <c r="BQ5491">
        <v>0</v>
      </c>
      <c r="BR5491">
        <v>0</v>
      </c>
      <c r="BS5491">
        <v>2</v>
      </c>
      <c r="BT5491">
        <v>16</v>
      </c>
      <c r="BU5491" t="s">
        <v>5245</v>
      </c>
    </row>
    <row r="5492" spans="1:73">
      <c r="A5492" t="s">
        <v>5162</v>
      </c>
      <c r="B5492" t="s">
        <v>5163</v>
      </c>
      <c r="C5492">
        <v>84</v>
      </c>
      <c r="D5492" t="s">
        <v>119</v>
      </c>
      <c r="E5492" t="s">
        <v>5178</v>
      </c>
      <c r="F5492" t="s">
        <v>101</v>
      </c>
      <c r="G5492">
        <v>0</v>
      </c>
      <c r="H5492">
        <v>1</v>
      </c>
      <c r="I5492">
        <v>0</v>
      </c>
      <c r="J5492">
        <v>0</v>
      </c>
      <c r="K5492">
        <v>0</v>
      </c>
      <c r="L5492">
        <v>0</v>
      </c>
      <c r="M5492">
        <v>0</v>
      </c>
      <c r="N5492">
        <v>0</v>
      </c>
      <c r="O5492">
        <v>0</v>
      </c>
      <c r="P5492">
        <v>0</v>
      </c>
      <c r="Q5492">
        <v>0</v>
      </c>
      <c r="R5492">
        <v>0</v>
      </c>
      <c r="S5492">
        <v>4</v>
      </c>
      <c r="T5492">
        <v>2</v>
      </c>
      <c r="U5492">
        <v>0</v>
      </c>
      <c r="V5492">
        <v>2</v>
      </c>
      <c r="W5492">
        <v>2</v>
      </c>
      <c r="X5492">
        <v>0</v>
      </c>
      <c r="Y5492">
        <v>0</v>
      </c>
      <c r="Z5492">
        <v>0</v>
      </c>
      <c r="AA5492">
        <v>0</v>
      </c>
      <c r="AB5492">
        <v>9</v>
      </c>
      <c r="AC5492">
        <v>0</v>
      </c>
      <c r="AD5492">
        <v>0</v>
      </c>
      <c r="AE5492">
        <v>0</v>
      </c>
      <c r="AF5492">
        <v>0</v>
      </c>
      <c r="AG5492">
        <v>0</v>
      </c>
      <c r="AH5492">
        <v>0</v>
      </c>
      <c r="AI5492">
        <v>0</v>
      </c>
      <c r="AJ5492">
        <v>0</v>
      </c>
      <c r="AK5492">
        <v>0</v>
      </c>
      <c r="AL5492">
        <v>0</v>
      </c>
      <c r="AM5492">
        <v>2</v>
      </c>
      <c r="AN5492">
        <v>0</v>
      </c>
      <c r="AO5492">
        <v>0</v>
      </c>
      <c r="AP5492">
        <v>0</v>
      </c>
      <c r="AQ5492">
        <v>0</v>
      </c>
      <c r="AR5492">
        <v>0</v>
      </c>
      <c r="AS5492">
        <v>0</v>
      </c>
      <c r="AT5492">
        <v>0</v>
      </c>
      <c r="AU5492">
        <v>1</v>
      </c>
      <c r="AV5492">
        <v>0</v>
      </c>
      <c r="AW5492">
        <v>0</v>
      </c>
      <c r="AX5492">
        <v>0</v>
      </c>
      <c r="AY5492">
        <v>3</v>
      </c>
      <c r="AZ5492">
        <v>0</v>
      </c>
      <c r="BA5492">
        <v>2</v>
      </c>
      <c r="BB5492">
        <v>1</v>
      </c>
      <c r="BC5492">
        <v>4</v>
      </c>
      <c r="BD5492">
        <v>0</v>
      </c>
      <c r="BE5492">
        <v>0</v>
      </c>
      <c r="BF5492">
        <v>0</v>
      </c>
      <c r="BG5492">
        <v>0</v>
      </c>
      <c r="BH5492">
        <v>0</v>
      </c>
      <c r="BI5492">
        <v>0</v>
      </c>
      <c r="BJ5492">
        <v>2</v>
      </c>
      <c r="BK5492">
        <v>0</v>
      </c>
      <c r="BL5492">
        <v>3</v>
      </c>
      <c r="BM5492">
        <v>0</v>
      </c>
      <c r="BN5492">
        <v>1</v>
      </c>
      <c r="BO5492">
        <v>1</v>
      </c>
      <c r="BP5492">
        <v>0</v>
      </c>
      <c r="BQ5492">
        <v>1</v>
      </c>
      <c r="BR5492">
        <v>0</v>
      </c>
      <c r="BS5492">
        <v>1</v>
      </c>
      <c r="BT5492">
        <v>14</v>
      </c>
      <c r="BU5492" t="s">
        <v>5246</v>
      </c>
    </row>
    <row r="5493" spans="1:73">
      <c r="A5493" t="s">
        <v>5162</v>
      </c>
      <c r="B5493" t="s">
        <v>5163</v>
      </c>
      <c r="C5493">
        <v>85</v>
      </c>
      <c r="D5493" t="s">
        <v>119</v>
      </c>
      <c r="E5493" t="s">
        <v>78</v>
      </c>
      <c r="F5493" t="s">
        <v>77</v>
      </c>
      <c r="G5493">
        <v>0</v>
      </c>
      <c r="H5493">
        <v>1</v>
      </c>
      <c r="I5493">
        <v>0</v>
      </c>
      <c r="J5493">
        <v>0</v>
      </c>
      <c r="K5493">
        <v>0</v>
      </c>
      <c r="L5493">
        <v>0</v>
      </c>
      <c r="M5493">
        <v>0</v>
      </c>
      <c r="N5493">
        <v>0</v>
      </c>
      <c r="O5493">
        <v>0</v>
      </c>
      <c r="P5493">
        <v>0</v>
      </c>
      <c r="Q5493">
        <v>0</v>
      </c>
      <c r="R5493">
        <v>0</v>
      </c>
      <c r="S5493">
        <v>2</v>
      </c>
      <c r="T5493">
        <v>0</v>
      </c>
      <c r="U5493">
        <v>0</v>
      </c>
      <c r="V5493">
        <v>0</v>
      </c>
      <c r="W5493">
        <v>1</v>
      </c>
      <c r="X5493">
        <v>0</v>
      </c>
      <c r="Y5493">
        <v>0</v>
      </c>
      <c r="Z5493">
        <v>0</v>
      </c>
      <c r="AA5493">
        <v>0</v>
      </c>
      <c r="AB5493">
        <v>11</v>
      </c>
      <c r="AC5493">
        <v>0</v>
      </c>
      <c r="AD5493">
        <v>0</v>
      </c>
      <c r="AE5493">
        <v>0</v>
      </c>
      <c r="AF5493">
        <v>0</v>
      </c>
      <c r="AG5493">
        <v>0</v>
      </c>
      <c r="AH5493">
        <v>0</v>
      </c>
      <c r="AI5493">
        <v>0</v>
      </c>
      <c r="AJ5493">
        <v>0</v>
      </c>
      <c r="AK5493">
        <v>0</v>
      </c>
      <c r="AL5493">
        <v>0</v>
      </c>
      <c r="AM5493">
        <v>2</v>
      </c>
      <c r="AN5493">
        <v>0</v>
      </c>
      <c r="AO5493">
        <v>0</v>
      </c>
      <c r="AP5493">
        <v>0</v>
      </c>
      <c r="AQ5493">
        <v>0</v>
      </c>
      <c r="AR5493">
        <v>0</v>
      </c>
      <c r="AS5493">
        <v>0</v>
      </c>
      <c r="AT5493">
        <v>1</v>
      </c>
      <c r="AU5493">
        <v>0</v>
      </c>
      <c r="AV5493">
        <v>0</v>
      </c>
      <c r="AW5493">
        <v>0</v>
      </c>
      <c r="AX5493">
        <v>2</v>
      </c>
      <c r="AY5493">
        <v>2</v>
      </c>
      <c r="AZ5493">
        <v>1</v>
      </c>
      <c r="BA5493">
        <v>4</v>
      </c>
      <c r="BB5493">
        <v>1</v>
      </c>
      <c r="BC5493">
        <v>5</v>
      </c>
      <c r="BD5493">
        <v>0</v>
      </c>
      <c r="BE5493">
        <v>0</v>
      </c>
      <c r="BF5493">
        <v>0</v>
      </c>
      <c r="BG5493">
        <v>0</v>
      </c>
      <c r="BH5493">
        <v>0</v>
      </c>
      <c r="BI5493">
        <v>2</v>
      </c>
      <c r="BJ5493">
        <v>1</v>
      </c>
      <c r="BK5493">
        <v>0</v>
      </c>
      <c r="BL5493">
        <v>0</v>
      </c>
      <c r="BM5493">
        <v>0</v>
      </c>
      <c r="BN5493">
        <v>2</v>
      </c>
      <c r="BO5493">
        <v>1</v>
      </c>
      <c r="BP5493">
        <v>0</v>
      </c>
      <c r="BQ5493">
        <v>0</v>
      </c>
      <c r="BR5493">
        <v>2</v>
      </c>
      <c r="BS5493">
        <v>3</v>
      </c>
      <c r="BT5493">
        <v>19</v>
      </c>
      <c r="BU5493" t="s">
        <v>5247</v>
      </c>
    </row>
    <row r="5494" spans="1:73">
      <c r="A5494" t="s">
        <v>5162</v>
      </c>
      <c r="B5494" t="s">
        <v>5163</v>
      </c>
      <c r="C5494">
        <v>86</v>
      </c>
      <c r="D5494" t="s">
        <v>119</v>
      </c>
      <c r="E5494" t="s">
        <v>5170</v>
      </c>
      <c r="F5494" t="s">
        <v>92</v>
      </c>
      <c r="G5494">
        <v>0</v>
      </c>
      <c r="H5494">
        <v>0</v>
      </c>
      <c r="I5494">
        <v>0</v>
      </c>
      <c r="J5494">
        <v>0</v>
      </c>
      <c r="K5494">
        <v>0</v>
      </c>
      <c r="L5494">
        <v>0</v>
      </c>
      <c r="M5494">
        <v>0</v>
      </c>
      <c r="N5494">
        <v>1</v>
      </c>
      <c r="O5494">
        <v>0</v>
      </c>
      <c r="P5494">
        <v>0</v>
      </c>
      <c r="Q5494">
        <v>0</v>
      </c>
      <c r="R5494">
        <v>0</v>
      </c>
      <c r="S5494">
        <v>0</v>
      </c>
      <c r="T5494">
        <v>0</v>
      </c>
      <c r="U5494">
        <v>0</v>
      </c>
      <c r="V5494">
        <v>0</v>
      </c>
      <c r="W5494">
        <v>0</v>
      </c>
      <c r="X5494">
        <v>0</v>
      </c>
      <c r="Y5494">
        <v>0</v>
      </c>
      <c r="Z5494">
        <v>0</v>
      </c>
      <c r="AA5494">
        <v>0</v>
      </c>
      <c r="AB5494">
        <v>2</v>
      </c>
      <c r="AC5494">
        <v>0</v>
      </c>
      <c r="AD5494">
        <v>0</v>
      </c>
      <c r="AE5494">
        <v>0</v>
      </c>
      <c r="AF5494">
        <v>0</v>
      </c>
      <c r="AG5494">
        <v>0</v>
      </c>
      <c r="AH5494">
        <v>0</v>
      </c>
      <c r="AI5494">
        <v>0</v>
      </c>
      <c r="AJ5494">
        <v>0</v>
      </c>
      <c r="AK5494">
        <v>0</v>
      </c>
      <c r="AL5494">
        <v>0</v>
      </c>
      <c r="AM5494">
        <v>0</v>
      </c>
      <c r="AN5494">
        <v>0</v>
      </c>
      <c r="AO5494">
        <v>0</v>
      </c>
      <c r="AP5494">
        <v>0</v>
      </c>
      <c r="AQ5494">
        <v>0</v>
      </c>
      <c r="AR5494">
        <v>0</v>
      </c>
      <c r="AS5494">
        <v>0</v>
      </c>
      <c r="AT5494">
        <v>0</v>
      </c>
      <c r="AU5494">
        <v>0</v>
      </c>
      <c r="AV5494">
        <v>0</v>
      </c>
      <c r="AW5494">
        <v>0</v>
      </c>
      <c r="AX5494">
        <v>0</v>
      </c>
      <c r="AY5494">
        <v>0</v>
      </c>
      <c r="AZ5494">
        <v>2</v>
      </c>
      <c r="BA5494">
        <v>0</v>
      </c>
      <c r="BB5494">
        <v>0</v>
      </c>
      <c r="BC5494">
        <v>0</v>
      </c>
      <c r="BD5494">
        <v>0</v>
      </c>
      <c r="BE5494">
        <v>0</v>
      </c>
      <c r="BF5494">
        <v>0</v>
      </c>
      <c r="BG5494">
        <v>0</v>
      </c>
      <c r="BH5494">
        <v>1</v>
      </c>
      <c r="BI5494">
        <v>1</v>
      </c>
      <c r="BJ5494">
        <v>0</v>
      </c>
      <c r="BK5494">
        <v>0</v>
      </c>
      <c r="BL5494">
        <v>0</v>
      </c>
      <c r="BM5494">
        <v>0</v>
      </c>
      <c r="BN5494">
        <v>0</v>
      </c>
      <c r="BO5494">
        <v>2</v>
      </c>
      <c r="BP5494">
        <v>0</v>
      </c>
      <c r="BQ5494">
        <v>0</v>
      </c>
      <c r="BR5494">
        <v>0</v>
      </c>
      <c r="BS5494">
        <v>2</v>
      </c>
      <c r="BT5494">
        <v>6</v>
      </c>
      <c r="BU5494" t="s">
        <v>5248</v>
      </c>
    </row>
    <row r="5495" spans="1:73">
      <c r="A5495" t="s">
        <v>5162</v>
      </c>
      <c r="B5495" t="s">
        <v>5163</v>
      </c>
      <c r="C5495">
        <v>87</v>
      </c>
      <c r="D5495" t="s">
        <v>119</v>
      </c>
      <c r="E5495" t="s">
        <v>78</v>
      </c>
      <c r="F5495" t="s">
        <v>77</v>
      </c>
      <c r="G5495">
        <v>0</v>
      </c>
      <c r="H5495">
        <v>0</v>
      </c>
      <c r="I5495">
        <v>0</v>
      </c>
      <c r="J5495">
        <v>0</v>
      </c>
      <c r="K5495">
        <v>0</v>
      </c>
      <c r="L5495">
        <v>0</v>
      </c>
      <c r="M5495">
        <v>0</v>
      </c>
      <c r="N5495">
        <v>0</v>
      </c>
      <c r="O5495">
        <v>0</v>
      </c>
      <c r="P5495">
        <v>0</v>
      </c>
      <c r="Q5495">
        <v>0</v>
      </c>
      <c r="R5495">
        <v>0</v>
      </c>
      <c r="S5495">
        <v>1</v>
      </c>
      <c r="T5495">
        <v>1</v>
      </c>
      <c r="U5495">
        <v>0</v>
      </c>
      <c r="V5495">
        <v>0</v>
      </c>
      <c r="W5495">
        <v>0</v>
      </c>
      <c r="X5495">
        <v>0</v>
      </c>
      <c r="Y5495">
        <v>0</v>
      </c>
      <c r="Z5495">
        <v>0</v>
      </c>
      <c r="AA5495">
        <v>0</v>
      </c>
      <c r="AB5495">
        <v>6</v>
      </c>
      <c r="AC5495">
        <v>0</v>
      </c>
      <c r="AD5495">
        <v>0</v>
      </c>
      <c r="AE5495">
        <v>0</v>
      </c>
      <c r="AF5495">
        <v>0</v>
      </c>
      <c r="AG5495">
        <v>0</v>
      </c>
      <c r="AH5495">
        <v>0</v>
      </c>
      <c r="AI5495">
        <v>1</v>
      </c>
      <c r="AJ5495">
        <v>0</v>
      </c>
      <c r="AK5495">
        <v>0</v>
      </c>
      <c r="AL5495">
        <v>0</v>
      </c>
      <c r="AM5495">
        <v>1</v>
      </c>
      <c r="AN5495">
        <v>0</v>
      </c>
      <c r="AO5495">
        <v>0</v>
      </c>
      <c r="AP5495">
        <v>0</v>
      </c>
      <c r="AQ5495">
        <v>0</v>
      </c>
      <c r="AR5495">
        <v>0</v>
      </c>
      <c r="AS5495">
        <v>0</v>
      </c>
      <c r="AT5495">
        <v>0</v>
      </c>
      <c r="AU5495">
        <v>0</v>
      </c>
      <c r="AV5495">
        <v>0</v>
      </c>
      <c r="AW5495">
        <v>0</v>
      </c>
      <c r="AX5495">
        <v>3</v>
      </c>
      <c r="AY5495">
        <v>0</v>
      </c>
      <c r="AZ5495">
        <v>1</v>
      </c>
      <c r="BA5495">
        <v>4</v>
      </c>
      <c r="BB5495">
        <v>0</v>
      </c>
      <c r="BC5495">
        <v>0</v>
      </c>
      <c r="BD5495">
        <v>0</v>
      </c>
      <c r="BE5495">
        <v>0</v>
      </c>
      <c r="BF5495">
        <v>0</v>
      </c>
      <c r="BG5495">
        <v>0</v>
      </c>
      <c r="BH5495">
        <v>0</v>
      </c>
      <c r="BI5495">
        <v>4</v>
      </c>
      <c r="BJ5495">
        <v>0</v>
      </c>
      <c r="BK5495">
        <v>0</v>
      </c>
      <c r="BL5495">
        <v>0</v>
      </c>
      <c r="BM5495">
        <v>0</v>
      </c>
      <c r="BN5495">
        <v>0</v>
      </c>
      <c r="BO5495">
        <v>1</v>
      </c>
      <c r="BP5495">
        <v>0</v>
      </c>
      <c r="BQ5495">
        <v>0</v>
      </c>
      <c r="BR5495">
        <v>2</v>
      </c>
      <c r="BS5495">
        <v>1</v>
      </c>
      <c r="BT5495">
        <v>11</v>
      </c>
      <c r="BU5495" t="s">
        <v>5249</v>
      </c>
    </row>
    <row r="5496" spans="1:73">
      <c r="A5496" t="s">
        <v>5162</v>
      </c>
      <c r="B5496" t="s">
        <v>5163</v>
      </c>
      <c r="C5496">
        <v>88</v>
      </c>
      <c r="D5496" t="s">
        <v>119</v>
      </c>
      <c r="E5496" t="s">
        <v>5170</v>
      </c>
      <c r="F5496" t="s">
        <v>92</v>
      </c>
      <c r="G5496">
        <v>0</v>
      </c>
      <c r="H5496">
        <v>0</v>
      </c>
      <c r="I5496">
        <v>0</v>
      </c>
      <c r="J5496">
        <v>0</v>
      </c>
      <c r="K5496">
        <v>0</v>
      </c>
      <c r="L5496">
        <v>0</v>
      </c>
      <c r="M5496">
        <v>0</v>
      </c>
      <c r="N5496">
        <v>0</v>
      </c>
      <c r="O5496">
        <v>0</v>
      </c>
      <c r="P5496">
        <v>0</v>
      </c>
      <c r="Q5496">
        <v>0</v>
      </c>
      <c r="R5496">
        <v>0</v>
      </c>
      <c r="S5496">
        <v>1</v>
      </c>
      <c r="T5496">
        <v>0</v>
      </c>
      <c r="U5496">
        <v>0</v>
      </c>
      <c r="V5496">
        <v>0</v>
      </c>
      <c r="W5496">
        <v>0</v>
      </c>
      <c r="X5496">
        <v>0</v>
      </c>
      <c r="Y5496">
        <v>0</v>
      </c>
      <c r="Z5496">
        <v>0</v>
      </c>
      <c r="AA5496">
        <v>0</v>
      </c>
      <c r="AB5496">
        <v>0</v>
      </c>
      <c r="AC5496">
        <v>0</v>
      </c>
      <c r="AD5496">
        <v>0</v>
      </c>
      <c r="AE5496">
        <v>0</v>
      </c>
      <c r="AF5496">
        <v>0</v>
      </c>
      <c r="AG5496">
        <v>0</v>
      </c>
      <c r="AH5496">
        <v>0</v>
      </c>
      <c r="AI5496">
        <v>0</v>
      </c>
      <c r="AJ5496">
        <v>0</v>
      </c>
      <c r="AK5496">
        <v>0</v>
      </c>
      <c r="AL5496">
        <v>1</v>
      </c>
      <c r="AM5496">
        <v>0</v>
      </c>
      <c r="AN5496">
        <v>0</v>
      </c>
      <c r="AO5496">
        <v>0</v>
      </c>
      <c r="AP5496">
        <v>0</v>
      </c>
      <c r="AQ5496">
        <v>0</v>
      </c>
      <c r="AR5496">
        <v>0</v>
      </c>
      <c r="AS5496">
        <v>0</v>
      </c>
      <c r="AT5496">
        <v>0</v>
      </c>
      <c r="AU5496">
        <v>0</v>
      </c>
      <c r="AV5496">
        <v>0</v>
      </c>
      <c r="AW5496">
        <v>0</v>
      </c>
      <c r="AX5496">
        <v>0</v>
      </c>
      <c r="AY5496">
        <v>0</v>
      </c>
      <c r="AZ5496">
        <v>1</v>
      </c>
      <c r="BA5496">
        <v>0</v>
      </c>
      <c r="BB5496">
        <v>0</v>
      </c>
      <c r="BC5496">
        <v>0</v>
      </c>
      <c r="BD5496">
        <v>0</v>
      </c>
      <c r="BE5496">
        <v>0</v>
      </c>
      <c r="BF5496">
        <v>0</v>
      </c>
      <c r="BG5496">
        <v>0</v>
      </c>
      <c r="BH5496">
        <v>0</v>
      </c>
      <c r="BI5496">
        <v>0</v>
      </c>
      <c r="BJ5496">
        <v>0</v>
      </c>
      <c r="BK5496">
        <v>0</v>
      </c>
      <c r="BL5496">
        <v>0</v>
      </c>
      <c r="BM5496">
        <v>0</v>
      </c>
      <c r="BN5496">
        <v>0</v>
      </c>
      <c r="BO5496">
        <v>1</v>
      </c>
      <c r="BP5496">
        <v>0</v>
      </c>
      <c r="BQ5496">
        <v>0</v>
      </c>
      <c r="BR5496">
        <v>0</v>
      </c>
      <c r="BS5496">
        <v>1</v>
      </c>
      <c r="BT5496">
        <v>3</v>
      </c>
      <c r="BU5496" t="s">
        <v>832</v>
      </c>
    </row>
    <row r="5497" spans="1:73">
      <c r="A5497" t="s">
        <v>5162</v>
      </c>
      <c r="B5497" t="s">
        <v>5163</v>
      </c>
      <c r="C5497">
        <v>89</v>
      </c>
      <c r="D5497" t="s">
        <v>119</v>
      </c>
      <c r="E5497" t="s">
        <v>78</v>
      </c>
      <c r="F5497" t="s">
        <v>77</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c r="AH5497">
        <v>0</v>
      </c>
      <c r="AI5497">
        <v>0</v>
      </c>
      <c r="AJ5497">
        <v>0</v>
      </c>
      <c r="AK5497">
        <v>0</v>
      </c>
      <c r="AL5497">
        <v>0</v>
      </c>
      <c r="AM5497">
        <v>0</v>
      </c>
      <c r="AN5497">
        <v>0</v>
      </c>
      <c r="AO5497">
        <v>0</v>
      </c>
      <c r="AP5497">
        <v>0</v>
      </c>
      <c r="AQ5497">
        <v>0</v>
      </c>
      <c r="AR5497">
        <v>0</v>
      </c>
      <c r="AS5497">
        <v>0</v>
      </c>
      <c r="AT5497">
        <v>0</v>
      </c>
      <c r="AU5497">
        <v>0</v>
      </c>
      <c r="AV5497">
        <v>0</v>
      </c>
      <c r="AW5497">
        <v>0</v>
      </c>
      <c r="AX5497">
        <v>0</v>
      </c>
      <c r="AY5497">
        <v>0</v>
      </c>
      <c r="AZ5497">
        <v>0</v>
      </c>
      <c r="BA5497">
        <v>0</v>
      </c>
      <c r="BB5497">
        <v>0</v>
      </c>
      <c r="BC5497">
        <v>0</v>
      </c>
      <c r="BD5497">
        <v>0</v>
      </c>
      <c r="BE5497">
        <v>0</v>
      </c>
      <c r="BF5497">
        <v>0</v>
      </c>
      <c r="BG5497">
        <v>0</v>
      </c>
      <c r="BH5497">
        <v>0</v>
      </c>
      <c r="BI5497">
        <v>0</v>
      </c>
      <c r="BJ5497">
        <v>0</v>
      </c>
      <c r="BK5497">
        <v>0</v>
      </c>
      <c r="BL5497">
        <v>0</v>
      </c>
      <c r="BM5497">
        <v>0</v>
      </c>
      <c r="BN5497">
        <v>0</v>
      </c>
      <c r="BO5497">
        <v>0</v>
      </c>
      <c r="BP5497">
        <v>0</v>
      </c>
      <c r="BQ5497">
        <v>0</v>
      </c>
      <c r="BR5497">
        <v>0</v>
      </c>
      <c r="BS5497">
        <v>2</v>
      </c>
      <c r="BT5497">
        <v>2</v>
      </c>
      <c r="BU5497" t="s">
        <v>5250</v>
      </c>
    </row>
    <row r="5498" spans="1:73">
      <c r="A5498" t="s">
        <v>5162</v>
      </c>
      <c r="B5498" t="s">
        <v>5163</v>
      </c>
      <c r="C5498">
        <v>90</v>
      </c>
      <c r="D5498" t="s">
        <v>119</v>
      </c>
      <c r="E5498" t="s">
        <v>5178</v>
      </c>
      <c r="F5498" t="s">
        <v>101</v>
      </c>
      <c r="G5498">
        <v>0</v>
      </c>
      <c r="H5498">
        <v>2</v>
      </c>
      <c r="I5498">
        <v>0</v>
      </c>
      <c r="J5498">
        <v>0</v>
      </c>
      <c r="K5498">
        <v>0</v>
      </c>
      <c r="L5498">
        <v>2</v>
      </c>
      <c r="M5498">
        <v>0</v>
      </c>
      <c r="N5498">
        <v>3</v>
      </c>
      <c r="O5498">
        <v>0</v>
      </c>
      <c r="P5498">
        <v>0</v>
      </c>
      <c r="Q5498">
        <v>1</v>
      </c>
      <c r="R5498">
        <v>0</v>
      </c>
      <c r="S5498">
        <v>8</v>
      </c>
      <c r="T5498">
        <v>3</v>
      </c>
      <c r="U5498">
        <v>0</v>
      </c>
      <c r="V5498">
        <v>3</v>
      </c>
      <c r="W5498">
        <v>1</v>
      </c>
      <c r="X5498">
        <v>0</v>
      </c>
      <c r="Y5498">
        <v>0</v>
      </c>
      <c r="Z5498">
        <v>0</v>
      </c>
      <c r="AA5498">
        <v>0</v>
      </c>
      <c r="AB5498">
        <v>21</v>
      </c>
      <c r="AC5498">
        <v>0</v>
      </c>
      <c r="AD5498">
        <v>0</v>
      </c>
      <c r="AE5498">
        <v>0</v>
      </c>
      <c r="AF5498">
        <v>0</v>
      </c>
      <c r="AG5498">
        <v>0</v>
      </c>
      <c r="AH5498">
        <v>0</v>
      </c>
      <c r="AI5498">
        <v>0</v>
      </c>
      <c r="AJ5498">
        <v>0</v>
      </c>
      <c r="AK5498">
        <v>0</v>
      </c>
      <c r="AL5498">
        <v>0</v>
      </c>
      <c r="AM5498">
        <v>3</v>
      </c>
      <c r="AN5498">
        <v>0</v>
      </c>
      <c r="AO5498">
        <v>0</v>
      </c>
      <c r="AP5498">
        <v>0</v>
      </c>
      <c r="AQ5498">
        <v>0</v>
      </c>
      <c r="AR5498">
        <v>0</v>
      </c>
      <c r="AS5498">
        <v>0</v>
      </c>
      <c r="AT5498">
        <v>0</v>
      </c>
      <c r="AU5498">
        <v>1</v>
      </c>
      <c r="AV5498">
        <v>0</v>
      </c>
      <c r="AW5498">
        <v>0</v>
      </c>
      <c r="AX5498">
        <v>3</v>
      </c>
      <c r="AY5498">
        <v>5</v>
      </c>
      <c r="AZ5498">
        <v>2</v>
      </c>
      <c r="BA5498">
        <v>6</v>
      </c>
      <c r="BB5498">
        <v>1</v>
      </c>
      <c r="BC5498">
        <v>0</v>
      </c>
      <c r="BD5498">
        <v>0</v>
      </c>
      <c r="BE5498">
        <v>0</v>
      </c>
      <c r="BF5498">
        <v>0</v>
      </c>
      <c r="BG5498">
        <v>0</v>
      </c>
      <c r="BH5498">
        <v>0</v>
      </c>
      <c r="BI5498">
        <v>4</v>
      </c>
      <c r="BJ5498">
        <v>0</v>
      </c>
      <c r="BK5498">
        <v>0</v>
      </c>
      <c r="BL5498">
        <v>2</v>
      </c>
      <c r="BM5498">
        <v>2</v>
      </c>
      <c r="BN5498">
        <v>0</v>
      </c>
      <c r="BO5498">
        <v>4</v>
      </c>
      <c r="BP5498">
        <v>0</v>
      </c>
      <c r="BQ5498">
        <v>1</v>
      </c>
      <c r="BR5498">
        <v>1</v>
      </c>
      <c r="BS5498">
        <v>3</v>
      </c>
      <c r="BT5498">
        <v>37</v>
      </c>
      <c r="BU5498" t="s">
        <v>5251</v>
      </c>
    </row>
    <row r="5499" spans="1:73">
      <c r="A5499" t="s">
        <v>5162</v>
      </c>
      <c r="B5499" t="s">
        <v>5163</v>
      </c>
      <c r="C5499">
        <v>91</v>
      </c>
      <c r="D5499" t="s">
        <v>119</v>
      </c>
      <c r="E5499" t="s">
        <v>5170</v>
      </c>
      <c r="F5499" t="s">
        <v>92</v>
      </c>
      <c r="G5499">
        <v>0</v>
      </c>
      <c r="H5499">
        <v>3</v>
      </c>
      <c r="I5499">
        <v>1</v>
      </c>
      <c r="J5499">
        <v>0</v>
      </c>
      <c r="K5499">
        <v>0</v>
      </c>
      <c r="L5499">
        <v>3</v>
      </c>
      <c r="M5499">
        <v>0</v>
      </c>
      <c r="N5499">
        <v>8</v>
      </c>
      <c r="O5499">
        <v>0</v>
      </c>
      <c r="P5499">
        <v>0</v>
      </c>
      <c r="Q5499">
        <v>3</v>
      </c>
      <c r="R5499">
        <v>1</v>
      </c>
      <c r="S5499">
        <v>12</v>
      </c>
      <c r="T5499">
        <v>4</v>
      </c>
      <c r="U5499">
        <v>0</v>
      </c>
      <c r="V5499">
        <v>1</v>
      </c>
      <c r="W5499">
        <v>0</v>
      </c>
      <c r="X5499">
        <v>0</v>
      </c>
      <c r="Y5499">
        <v>0</v>
      </c>
      <c r="Z5499">
        <v>0</v>
      </c>
      <c r="AA5499">
        <v>0</v>
      </c>
      <c r="AB5499">
        <v>59</v>
      </c>
      <c r="AC5499">
        <v>1</v>
      </c>
      <c r="AD5499">
        <v>0</v>
      </c>
      <c r="AE5499">
        <v>0</v>
      </c>
      <c r="AF5499">
        <v>0</v>
      </c>
      <c r="AG5499">
        <v>0</v>
      </c>
      <c r="AH5499">
        <v>0</v>
      </c>
      <c r="AI5499">
        <v>4</v>
      </c>
      <c r="AJ5499">
        <v>0</v>
      </c>
      <c r="AK5499">
        <v>0</v>
      </c>
      <c r="AL5499">
        <v>0</v>
      </c>
      <c r="AM5499">
        <v>10</v>
      </c>
      <c r="AN5499">
        <v>0</v>
      </c>
      <c r="AO5499">
        <v>1</v>
      </c>
      <c r="AP5499">
        <v>1</v>
      </c>
      <c r="AQ5499">
        <v>3</v>
      </c>
      <c r="AR5499">
        <v>0</v>
      </c>
      <c r="AS5499">
        <v>0</v>
      </c>
      <c r="AT5499">
        <v>0</v>
      </c>
      <c r="AU5499">
        <v>0</v>
      </c>
      <c r="AV5499">
        <v>0</v>
      </c>
      <c r="AW5499">
        <v>1</v>
      </c>
      <c r="AX5499">
        <v>7</v>
      </c>
      <c r="AY5499">
        <v>12</v>
      </c>
      <c r="AZ5499">
        <v>13</v>
      </c>
      <c r="BA5499">
        <v>17</v>
      </c>
      <c r="BB5499">
        <v>3</v>
      </c>
      <c r="BC5499">
        <v>7</v>
      </c>
      <c r="BD5499">
        <v>0</v>
      </c>
      <c r="BE5499">
        <v>0</v>
      </c>
      <c r="BF5499">
        <v>0</v>
      </c>
      <c r="BG5499">
        <v>0</v>
      </c>
      <c r="BH5499">
        <v>0</v>
      </c>
      <c r="BI5499">
        <v>10</v>
      </c>
      <c r="BJ5499">
        <v>3</v>
      </c>
      <c r="BK5499">
        <v>0</v>
      </c>
      <c r="BL5499">
        <v>0</v>
      </c>
      <c r="BM5499">
        <v>5</v>
      </c>
      <c r="BN5499">
        <v>1</v>
      </c>
      <c r="BO5499">
        <v>14</v>
      </c>
      <c r="BP5499">
        <v>1</v>
      </c>
      <c r="BQ5499">
        <v>0</v>
      </c>
      <c r="BR5499">
        <v>1</v>
      </c>
      <c r="BS5499">
        <v>8</v>
      </c>
      <c r="BT5499">
        <v>102</v>
      </c>
      <c r="BU5499" t="s">
        <v>5252</v>
      </c>
    </row>
    <row r="5500" spans="1:73">
      <c r="A5500" t="s">
        <v>5162</v>
      </c>
      <c r="B5500" t="s">
        <v>5163</v>
      </c>
      <c r="C5500">
        <v>92</v>
      </c>
      <c r="D5500" t="s">
        <v>119</v>
      </c>
      <c r="E5500" t="s">
        <v>78</v>
      </c>
      <c r="F5500" t="s">
        <v>77</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c r="AH5500">
        <v>0</v>
      </c>
      <c r="AI5500">
        <v>0</v>
      </c>
      <c r="AJ5500">
        <v>0</v>
      </c>
      <c r="AK5500">
        <v>0</v>
      </c>
      <c r="AL5500">
        <v>0</v>
      </c>
      <c r="AM5500">
        <v>0</v>
      </c>
      <c r="AN5500">
        <v>0</v>
      </c>
      <c r="AO5500">
        <v>0</v>
      </c>
      <c r="AP5500">
        <v>0</v>
      </c>
      <c r="AQ5500">
        <v>0</v>
      </c>
      <c r="AR5500">
        <v>0</v>
      </c>
      <c r="AS5500">
        <v>0</v>
      </c>
      <c r="AT5500">
        <v>0</v>
      </c>
      <c r="AU5500">
        <v>0</v>
      </c>
      <c r="AV5500">
        <v>0</v>
      </c>
      <c r="AW5500">
        <v>0</v>
      </c>
      <c r="AX5500">
        <v>0</v>
      </c>
      <c r="AY5500">
        <v>0</v>
      </c>
      <c r="AZ5500">
        <v>0</v>
      </c>
      <c r="BA5500">
        <v>0</v>
      </c>
      <c r="BB5500">
        <v>0</v>
      </c>
      <c r="BC5500">
        <v>0</v>
      </c>
      <c r="BD5500">
        <v>0</v>
      </c>
      <c r="BE5500">
        <v>0</v>
      </c>
      <c r="BF5500">
        <v>0</v>
      </c>
      <c r="BG5500">
        <v>0</v>
      </c>
      <c r="BH5500">
        <v>0</v>
      </c>
      <c r="BI5500">
        <v>0</v>
      </c>
      <c r="BJ5500">
        <v>0</v>
      </c>
      <c r="BK5500">
        <v>0</v>
      </c>
      <c r="BL5500">
        <v>0</v>
      </c>
      <c r="BM5500">
        <v>0</v>
      </c>
      <c r="BN5500">
        <v>0</v>
      </c>
      <c r="BO5500">
        <v>0</v>
      </c>
      <c r="BP5500">
        <v>0</v>
      </c>
      <c r="BQ5500">
        <v>0</v>
      </c>
      <c r="BR5500">
        <v>0</v>
      </c>
      <c r="BS5500">
        <v>1</v>
      </c>
      <c r="BT5500">
        <v>1</v>
      </c>
      <c r="BU5500" t="s">
        <v>206</v>
      </c>
    </row>
    <row r="5501" spans="1:73">
      <c r="A5501" t="s">
        <v>5162</v>
      </c>
      <c r="B5501" t="s">
        <v>5163</v>
      </c>
      <c r="C5501">
        <v>93</v>
      </c>
      <c r="D5501" t="s">
        <v>119</v>
      </c>
      <c r="E5501" t="s">
        <v>5170</v>
      </c>
      <c r="F5501" t="s">
        <v>92</v>
      </c>
      <c r="G5501">
        <v>0</v>
      </c>
      <c r="H5501">
        <v>0</v>
      </c>
      <c r="I5501">
        <v>0</v>
      </c>
      <c r="J5501">
        <v>0</v>
      </c>
      <c r="K5501">
        <v>0</v>
      </c>
      <c r="L5501">
        <v>0</v>
      </c>
      <c r="M5501">
        <v>0</v>
      </c>
      <c r="N5501">
        <v>2</v>
      </c>
      <c r="O5501">
        <v>0</v>
      </c>
      <c r="P5501">
        <v>0</v>
      </c>
      <c r="Q5501">
        <v>0</v>
      </c>
      <c r="R5501">
        <v>0</v>
      </c>
      <c r="S5501">
        <v>0</v>
      </c>
      <c r="T5501">
        <v>0</v>
      </c>
      <c r="U5501">
        <v>0</v>
      </c>
      <c r="V5501">
        <v>0</v>
      </c>
      <c r="W5501">
        <v>0</v>
      </c>
      <c r="X5501">
        <v>0</v>
      </c>
      <c r="Y5501">
        <v>0</v>
      </c>
      <c r="Z5501">
        <v>0</v>
      </c>
      <c r="AA5501">
        <v>0</v>
      </c>
      <c r="AB5501">
        <v>3</v>
      </c>
      <c r="AC5501">
        <v>0</v>
      </c>
      <c r="AD5501">
        <v>0</v>
      </c>
      <c r="AE5501">
        <v>0</v>
      </c>
      <c r="AF5501">
        <v>0</v>
      </c>
      <c r="AG5501">
        <v>0</v>
      </c>
      <c r="AH5501">
        <v>0</v>
      </c>
      <c r="AI5501">
        <v>0</v>
      </c>
      <c r="AJ5501">
        <v>0</v>
      </c>
      <c r="AK5501">
        <v>0</v>
      </c>
      <c r="AL5501">
        <v>0</v>
      </c>
      <c r="AM5501">
        <v>0</v>
      </c>
      <c r="AN5501">
        <v>0</v>
      </c>
      <c r="AO5501">
        <v>0</v>
      </c>
      <c r="AP5501">
        <v>0</v>
      </c>
      <c r="AQ5501">
        <v>1</v>
      </c>
      <c r="AR5501">
        <v>0</v>
      </c>
      <c r="AS5501">
        <v>0</v>
      </c>
      <c r="AT5501">
        <v>0</v>
      </c>
      <c r="AU5501">
        <v>0</v>
      </c>
      <c r="AV5501">
        <v>0</v>
      </c>
      <c r="AW5501">
        <v>0</v>
      </c>
      <c r="AX5501">
        <v>0</v>
      </c>
      <c r="AY5501">
        <v>0</v>
      </c>
      <c r="AZ5501">
        <v>2</v>
      </c>
      <c r="BA5501">
        <v>0</v>
      </c>
      <c r="BB5501">
        <v>0</v>
      </c>
      <c r="BC5501">
        <v>0</v>
      </c>
      <c r="BD5501">
        <v>0</v>
      </c>
      <c r="BE5501">
        <v>0</v>
      </c>
      <c r="BF5501">
        <v>0</v>
      </c>
      <c r="BG5501">
        <v>0</v>
      </c>
      <c r="BH5501">
        <v>0</v>
      </c>
      <c r="BI5501">
        <v>0</v>
      </c>
      <c r="BJ5501">
        <v>0</v>
      </c>
      <c r="BK5501">
        <v>0</v>
      </c>
      <c r="BL5501">
        <v>0</v>
      </c>
      <c r="BM5501">
        <v>0</v>
      </c>
      <c r="BN5501">
        <v>0</v>
      </c>
      <c r="BO5501">
        <v>2</v>
      </c>
      <c r="BP5501">
        <v>0</v>
      </c>
      <c r="BQ5501">
        <v>0</v>
      </c>
      <c r="BR5501">
        <v>0</v>
      </c>
      <c r="BS5501">
        <v>1</v>
      </c>
      <c r="BT5501">
        <v>3</v>
      </c>
      <c r="BU5501" t="s">
        <v>5253</v>
      </c>
    </row>
    <row r="5502" spans="1:73">
      <c r="A5502" t="s">
        <v>5162</v>
      </c>
      <c r="B5502" t="s">
        <v>5163</v>
      </c>
      <c r="C5502">
        <v>94</v>
      </c>
      <c r="D5502" t="s">
        <v>119</v>
      </c>
      <c r="E5502" t="s">
        <v>78</v>
      </c>
      <c r="F5502" t="s">
        <v>77</v>
      </c>
      <c r="G5502">
        <v>0</v>
      </c>
      <c r="H5502">
        <v>1</v>
      </c>
      <c r="I5502">
        <v>0</v>
      </c>
      <c r="J5502">
        <v>0</v>
      </c>
      <c r="K5502">
        <v>0</v>
      </c>
      <c r="L5502">
        <v>0</v>
      </c>
      <c r="M5502">
        <v>0</v>
      </c>
      <c r="N5502">
        <v>2</v>
      </c>
      <c r="O5502">
        <v>0</v>
      </c>
      <c r="P5502">
        <v>0</v>
      </c>
      <c r="Q5502">
        <v>0</v>
      </c>
      <c r="R5502">
        <v>0</v>
      </c>
      <c r="S5502">
        <v>2</v>
      </c>
      <c r="T5502">
        <v>0</v>
      </c>
      <c r="U5502">
        <v>0</v>
      </c>
      <c r="V5502">
        <v>1</v>
      </c>
      <c r="W5502">
        <v>0</v>
      </c>
      <c r="X5502">
        <v>0</v>
      </c>
      <c r="Y5502">
        <v>0</v>
      </c>
      <c r="Z5502">
        <v>0</v>
      </c>
      <c r="AA5502">
        <v>0</v>
      </c>
      <c r="AB5502">
        <v>7</v>
      </c>
      <c r="AC5502">
        <v>0</v>
      </c>
      <c r="AD5502">
        <v>0</v>
      </c>
      <c r="AE5502">
        <v>0</v>
      </c>
      <c r="AF5502">
        <v>0</v>
      </c>
      <c r="AG5502">
        <v>0</v>
      </c>
      <c r="AH5502">
        <v>0</v>
      </c>
      <c r="AI5502">
        <v>0</v>
      </c>
      <c r="AJ5502">
        <v>0</v>
      </c>
      <c r="AK5502">
        <v>0</v>
      </c>
      <c r="AL5502">
        <v>0</v>
      </c>
      <c r="AM5502">
        <v>0</v>
      </c>
      <c r="AN5502">
        <v>0</v>
      </c>
      <c r="AO5502">
        <v>0</v>
      </c>
      <c r="AP5502">
        <v>0</v>
      </c>
      <c r="AQ5502">
        <v>0</v>
      </c>
      <c r="AR5502">
        <v>0</v>
      </c>
      <c r="AS5502">
        <v>0</v>
      </c>
      <c r="AT5502">
        <v>0</v>
      </c>
      <c r="AU5502">
        <v>0</v>
      </c>
      <c r="AV5502">
        <v>0</v>
      </c>
      <c r="AW5502">
        <v>0</v>
      </c>
      <c r="AX5502">
        <v>2</v>
      </c>
      <c r="AY5502">
        <v>1</v>
      </c>
      <c r="AZ5502">
        <v>3</v>
      </c>
      <c r="BA5502">
        <v>4</v>
      </c>
      <c r="BB5502">
        <v>0</v>
      </c>
      <c r="BC5502">
        <v>0</v>
      </c>
      <c r="BD5502">
        <v>0</v>
      </c>
      <c r="BE5502">
        <v>0</v>
      </c>
      <c r="BF5502">
        <v>0</v>
      </c>
      <c r="BG5502">
        <v>0</v>
      </c>
      <c r="BH5502">
        <v>0</v>
      </c>
      <c r="BI5502">
        <v>1</v>
      </c>
      <c r="BJ5502">
        <v>0</v>
      </c>
      <c r="BK5502">
        <v>0</v>
      </c>
      <c r="BL5502">
        <v>1</v>
      </c>
      <c r="BM5502">
        <v>0</v>
      </c>
      <c r="BN5502">
        <v>0</v>
      </c>
      <c r="BO5502">
        <v>3</v>
      </c>
      <c r="BP5502">
        <v>0</v>
      </c>
      <c r="BQ5502">
        <v>0</v>
      </c>
      <c r="BR5502">
        <v>1</v>
      </c>
      <c r="BS5502">
        <v>1</v>
      </c>
      <c r="BT5502">
        <v>15</v>
      </c>
      <c r="BU5502" t="s">
        <v>5254</v>
      </c>
    </row>
    <row r="5503" spans="1:73">
      <c r="A5503" t="s">
        <v>5162</v>
      </c>
      <c r="B5503" t="s">
        <v>5163</v>
      </c>
      <c r="C5503">
        <v>95</v>
      </c>
      <c r="D5503" t="s">
        <v>119</v>
      </c>
      <c r="E5503" t="s">
        <v>5195</v>
      </c>
      <c r="F5503" t="s">
        <v>101</v>
      </c>
      <c r="G5503">
        <v>2</v>
      </c>
      <c r="H5503">
        <v>6</v>
      </c>
      <c r="I5503">
        <v>3</v>
      </c>
      <c r="J5503">
        <v>0</v>
      </c>
      <c r="K5503">
        <v>0</v>
      </c>
      <c r="L5503">
        <v>7</v>
      </c>
      <c r="M5503">
        <v>0</v>
      </c>
      <c r="N5503">
        <v>16</v>
      </c>
      <c r="O5503">
        <v>0</v>
      </c>
      <c r="P5503">
        <v>0</v>
      </c>
      <c r="Q5503">
        <v>4</v>
      </c>
      <c r="R5503">
        <v>2</v>
      </c>
      <c r="S5503">
        <v>32</v>
      </c>
      <c r="T5503">
        <v>11</v>
      </c>
      <c r="U5503">
        <v>0</v>
      </c>
      <c r="V5503">
        <v>5</v>
      </c>
      <c r="W5503">
        <v>4</v>
      </c>
      <c r="X5503">
        <v>0</v>
      </c>
      <c r="Y5503">
        <v>0</v>
      </c>
      <c r="Z5503">
        <v>1</v>
      </c>
      <c r="AA5503">
        <v>0</v>
      </c>
      <c r="AB5503">
        <v>97</v>
      </c>
      <c r="AC5503">
        <v>3</v>
      </c>
      <c r="AD5503">
        <v>0</v>
      </c>
      <c r="AE5503">
        <v>0</v>
      </c>
      <c r="AF5503">
        <v>0</v>
      </c>
      <c r="AG5503">
        <v>0</v>
      </c>
      <c r="AH5503">
        <v>0</v>
      </c>
      <c r="AI5503">
        <v>6</v>
      </c>
      <c r="AJ5503">
        <v>0</v>
      </c>
      <c r="AK5503">
        <v>1</v>
      </c>
      <c r="AL5503">
        <v>6</v>
      </c>
      <c r="AM5503">
        <v>16</v>
      </c>
      <c r="AN5503">
        <v>0</v>
      </c>
      <c r="AO5503">
        <v>1</v>
      </c>
      <c r="AP5503">
        <v>2</v>
      </c>
      <c r="AQ5503">
        <v>5</v>
      </c>
      <c r="AR5503">
        <v>0</v>
      </c>
      <c r="AS5503">
        <v>0</v>
      </c>
      <c r="AT5503">
        <v>1</v>
      </c>
      <c r="AU5503">
        <v>1</v>
      </c>
      <c r="AV5503">
        <v>2</v>
      </c>
      <c r="AW5503">
        <v>3</v>
      </c>
      <c r="AX5503">
        <v>11</v>
      </c>
      <c r="AY5503">
        <v>12</v>
      </c>
      <c r="AZ5503">
        <v>28</v>
      </c>
      <c r="BA5503">
        <v>32</v>
      </c>
      <c r="BB5503">
        <v>2</v>
      </c>
      <c r="BC5503">
        <v>17</v>
      </c>
      <c r="BD5503">
        <v>0</v>
      </c>
      <c r="BE5503">
        <v>0</v>
      </c>
      <c r="BF5503">
        <v>2</v>
      </c>
      <c r="BG5503">
        <v>0</v>
      </c>
      <c r="BH5503">
        <v>0</v>
      </c>
      <c r="BI5503">
        <v>13</v>
      </c>
      <c r="BJ5503">
        <v>12</v>
      </c>
      <c r="BK5503">
        <v>0</v>
      </c>
      <c r="BL5503">
        <v>4</v>
      </c>
      <c r="BM5503">
        <v>1</v>
      </c>
      <c r="BN5503">
        <v>4</v>
      </c>
      <c r="BO5503">
        <v>37</v>
      </c>
      <c r="BP5503">
        <v>1</v>
      </c>
      <c r="BQ5503">
        <v>4</v>
      </c>
      <c r="BR5503">
        <v>7</v>
      </c>
      <c r="BS5503">
        <v>12</v>
      </c>
      <c r="BT5503">
        <v>161</v>
      </c>
      <c r="BU5503" t="s">
        <v>5255</v>
      </c>
    </row>
    <row r="5504" spans="1:73">
      <c r="A5504" t="s">
        <v>5162</v>
      </c>
      <c r="B5504" t="s">
        <v>5163</v>
      </c>
      <c r="C5504">
        <v>96</v>
      </c>
      <c r="D5504" t="s">
        <v>119</v>
      </c>
      <c r="E5504" t="s">
        <v>78</v>
      </c>
      <c r="F5504" t="s">
        <v>77</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6</v>
      </c>
      <c r="AC5504">
        <v>0</v>
      </c>
      <c r="AD5504">
        <v>0</v>
      </c>
      <c r="AE5504">
        <v>0</v>
      </c>
      <c r="AF5504">
        <v>0</v>
      </c>
      <c r="AG5504">
        <v>0</v>
      </c>
      <c r="AH5504">
        <v>0</v>
      </c>
      <c r="AI5504">
        <v>0</v>
      </c>
      <c r="AJ5504">
        <v>0</v>
      </c>
      <c r="AK5504">
        <v>0</v>
      </c>
      <c r="AL5504">
        <v>0</v>
      </c>
      <c r="AM5504">
        <v>0</v>
      </c>
      <c r="AN5504">
        <v>0</v>
      </c>
      <c r="AO5504">
        <v>0</v>
      </c>
      <c r="AP5504">
        <v>0</v>
      </c>
      <c r="AQ5504">
        <v>0</v>
      </c>
      <c r="AR5504">
        <v>0</v>
      </c>
      <c r="AS5504">
        <v>0</v>
      </c>
      <c r="AT5504">
        <v>0</v>
      </c>
      <c r="AU5504">
        <v>0</v>
      </c>
      <c r="AV5504">
        <v>0</v>
      </c>
      <c r="AW5504">
        <v>0</v>
      </c>
      <c r="AX5504">
        <v>0</v>
      </c>
      <c r="AY5504">
        <v>1</v>
      </c>
      <c r="AZ5504">
        <v>0</v>
      </c>
      <c r="BA5504">
        <v>0</v>
      </c>
      <c r="BB5504">
        <v>0</v>
      </c>
      <c r="BC5504">
        <v>0</v>
      </c>
      <c r="BD5504">
        <v>0</v>
      </c>
      <c r="BE5504">
        <v>0</v>
      </c>
      <c r="BF5504">
        <v>0</v>
      </c>
      <c r="BG5504">
        <v>0</v>
      </c>
      <c r="BH5504">
        <v>0</v>
      </c>
      <c r="BI5504">
        <v>0</v>
      </c>
      <c r="BJ5504">
        <v>0</v>
      </c>
      <c r="BK5504">
        <v>0</v>
      </c>
      <c r="BL5504">
        <v>0</v>
      </c>
      <c r="BM5504">
        <v>0</v>
      </c>
      <c r="BN5504">
        <v>0</v>
      </c>
      <c r="BO5504">
        <v>0</v>
      </c>
      <c r="BP5504">
        <v>0</v>
      </c>
      <c r="BQ5504">
        <v>0</v>
      </c>
      <c r="BR5504">
        <v>0</v>
      </c>
      <c r="BS5504">
        <v>2</v>
      </c>
      <c r="BT5504">
        <v>8</v>
      </c>
      <c r="BU5504" t="s">
        <v>5256</v>
      </c>
    </row>
    <row r="5505" spans="1:73">
      <c r="A5505" t="s">
        <v>5162</v>
      </c>
      <c r="B5505" t="s">
        <v>5163</v>
      </c>
      <c r="C5505">
        <v>97</v>
      </c>
      <c r="D5505" t="s">
        <v>119</v>
      </c>
      <c r="E5505" t="s">
        <v>5170</v>
      </c>
      <c r="F5505" t="s">
        <v>92</v>
      </c>
      <c r="G5505">
        <v>3</v>
      </c>
      <c r="H5505">
        <v>5</v>
      </c>
      <c r="I5505">
        <v>0</v>
      </c>
      <c r="J5505">
        <v>0</v>
      </c>
      <c r="K5505">
        <v>0</v>
      </c>
      <c r="L5505">
        <v>19</v>
      </c>
      <c r="M5505">
        <v>0</v>
      </c>
      <c r="N5505">
        <v>12</v>
      </c>
      <c r="O5505">
        <v>0</v>
      </c>
      <c r="P5505">
        <v>0</v>
      </c>
      <c r="Q5505">
        <v>0</v>
      </c>
      <c r="R5505">
        <v>3</v>
      </c>
      <c r="S5505">
        <v>13</v>
      </c>
      <c r="T5505">
        <v>6</v>
      </c>
      <c r="U5505">
        <v>0</v>
      </c>
      <c r="V5505">
        <v>2</v>
      </c>
      <c r="W5505">
        <v>2</v>
      </c>
      <c r="X5505">
        <v>0</v>
      </c>
      <c r="Y5505">
        <v>0</v>
      </c>
      <c r="Z5505">
        <v>0</v>
      </c>
      <c r="AA5505">
        <v>0</v>
      </c>
      <c r="AB5505">
        <v>110</v>
      </c>
      <c r="AC5505">
        <v>0</v>
      </c>
      <c r="AD5505">
        <v>0</v>
      </c>
      <c r="AE5505">
        <v>1</v>
      </c>
      <c r="AF5505">
        <v>0</v>
      </c>
      <c r="AG5505">
        <v>0</v>
      </c>
      <c r="AH5505">
        <v>1</v>
      </c>
      <c r="AI5505">
        <v>4</v>
      </c>
      <c r="AJ5505">
        <v>0</v>
      </c>
      <c r="AK5505">
        <v>0</v>
      </c>
      <c r="AL5505">
        <v>0</v>
      </c>
      <c r="AM5505">
        <v>6</v>
      </c>
      <c r="AN5505">
        <v>0</v>
      </c>
      <c r="AO5505">
        <v>14</v>
      </c>
      <c r="AP5505">
        <v>2</v>
      </c>
      <c r="AQ5505">
        <v>0</v>
      </c>
      <c r="AR5505">
        <v>0</v>
      </c>
      <c r="AS5505">
        <v>0</v>
      </c>
      <c r="AT5505">
        <v>0</v>
      </c>
      <c r="AU5505">
        <v>1</v>
      </c>
      <c r="AV5505">
        <v>1</v>
      </c>
      <c r="AW5505">
        <v>0</v>
      </c>
      <c r="AX5505">
        <v>23</v>
      </c>
      <c r="AY5505">
        <v>23</v>
      </c>
      <c r="AZ5505">
        <v>21</v>
      </c>
      <c r="BA5505">
        <v>30</v>
      </c>
      <c r="BB5505">
        <v>4</v>
      </c>
      <c r="BC5505">
        <v>16</v>
      </c>
      <c r="BD5505">
        <v>0</v>
      </c>
      <c r="BE5505">
        <v>0</v>
      </c>
      <c r="BF5505">
        <v>0</v>
      </c>
      <c r="BG5505">
        <v>0</v>
      </c>
      <c r="BH5505">
        <v>1</v>
      </c>
      <c r="BI5505">
        <v>27</v>
      </c>
      <c r="BJ5505">
        <v>9</v>
      </c>
      <c r="BK5505">
        <v>0</v>
      </c>
      <c r="BL5505">
        <v>3</v>
      </c>
      <c r="BM5505">
        <v>4</v>
      </c>
      <c r="BN5505">
        <v>3</v>
      </c>
      <c r="BO5505">
        <v>23</v>
      </c>
      <c r="BP5505">
        <v>5</v>
      </c>
      <c r="BQ5505">
        <v>9</v>
      </c>
      <c r="BR5505">
        <v>10</v>
      </c>
      <c r="BS5505">
        <v>13</v>
      </c>
      <c r="BT5505">
        <v>184</v>
      </c>
      <c r="BU5505" t="s">
        <v>5257</v>
      </c>
    </row>
    <row r="5506" spans="1:73">
      <c r="A5506" t="s">
        <v>5162</v>
      </c>
      <c r="B5506" t="s">
        <v>5163</v>
      </c>
      <c r="C5506">
        <v>98</v>
      </c>
      <c r="D5506" t="s">
        <v>119</v>
      </c>
      <c r="E5506" t="s">
        <v>78</v>
      </c>
      <c r="F5506" t="s">
        <v>77</v>
      </c>
      <c r="G5506">
        <v>0</v>
      </c>
      <c r="H5506">
        <v>0</v>
      </c>
      <c r="I5506">
        <v>0</v>
      </c>
      <c r="J5506">
        <v>0</v>
      </c>
      <c r="K5506">
        <v>0</v>
      </c>
      <c r="L5506">
        <v>1</v>
      </c>
      <c r="M5506">
        <v>0</v>
      </c>
      <c r="N5506">
        <v>0</v>
      </c>
      <c r="O5506">
        <v>0</v>
      </c>
      <c r="P5506">
        <v>0</v>
      </c>
      <c r="Q5506">
        <v>0</v>
      </c>
      <c r="R5506">
        <v>0</v>
      </c>
      <c r="S5506">
        <v>0</v>
      </c>
      <c r="T5506">
        <v>0</v>
      </c>
      <c r="U5506">
        <v>0</v>
      </c>
      <c r="V5506">
        <v>0</v>
      </c>
      <c r="W5506">
        <v>0</v>
      </c>
      <c r="X5506">
        <v>0</v>
      </c>
      <c r="Y5506">
        <v>0</v>
      </c>
      <c r="Z5506">
        <v>0</v>
      </c>
      <c r="AA5506">
        <v>0</v>
      </c>
      <c r="AB5506">
        <v>6</v>
      </c>
      <c r="AC5506">
        <v>0</v>
      </c>
      <c r="AD5506">
        <v>0</v>
      </c>
      <c r="AE5506">
        <v>0</v>
      </c>
      <c r="AF5506">
        <v>0</v>
      </c>
      <c r="AG5506">
        <v>0</v>
      </c>
      <c r="AH5506">
        <v>0</v>
      </c>
      <c r="AI5506">
        <v>0</v>
      </c>
      <c r="AJ5506">
        <v>0</v>
      </c>
      <c r="AK5506">
        <v>0</v>
      </c>
      <c r="AL5506">
        <v>0</v>
      </c>
      <c r="AM5506">
        <v>0</v>
      </c>
      <c r="AN5506">
        <v>0</v>
      </c>
      <c r="AO5506">
        <v>0</v>
      </c>
      <c r="AP5506">
        <v>0</v>
      </c>
      <c r="AQ5506">
        <v>0</v>
      </c>
      <c r="AR5506">
        <v>0</v>
      </c>
      <c r="AS5506">
        <v>0</v>
      </c>
      <c r="AT5506">
        <v>0</v>
      </c>
      <c r="AU5506">
        <v>0</v>
      </c>
      <c r="AV5506">
        <v>0</v>
      </c>
      <c r="AW5506">
        <v>0</v>
      </c>
      <c r="AX5506">
        <v>2</v>
      </c>
      <c r="AY5506">
        <v>0</v>
      </c>
      <c r="AZ5506">
        <v>0</v>
      </c>
      <c r="BA5506">
        <v>3</v>
      </c>
      <c r="BB5506">
        <v>0</v>
      </c>
      <c r="BC5506">
        <v>0</v>
      </c>
      <c r="BD5506">
        <v>0</v>
      </c>
      <c r="BE5506">
        <v>0</v>
      </c>
      <c r="BF5506">
        <v>0</v>
      </c>
      <c r="BG5506">
        <v>0</v>
      </c>
      <c r="BH5506">
        <v>0</v>
      </c>
      <c r="BI5506">
        <v>2</v>
      </c>
      <c r="BJ5506">
        <v>0</v>
      </c>
      <c r="BK5506">
        <v>0</v>
      </c>
      <c r="BL5506">
        <v>0</v>
      </c>
      <c r="BM5506">
        <v>0</v>
      </c>
      <c r="BN5506">
        <v>0</v>
      </c>
      <c r="BO5506">
        <v>0</v>
      </c>
      <c r="BP5506">
        <v>0</v>
      </c>
      <c r="BQ5506">
        <v>0</v>
      </c>
      <c r="BR5506">
        <v>2</v>
      </c>
      <c r="BS5506">
        <v>2</v>
      </c>
      <c r="BT5506">
        <v>9</v>
      </c>
      <c r="BU5506" t="s">
        <v>5258</v>
      </c>
    </row>
    <row r="5507" spans="1:73">
      <c r="A5507" t="s">
        <v>5162</v>
      </c>
      <c r="B5507" t="s">
        <v>5163</v>
      </c>
      <c r="C5507">
        <v>99</v>
      </c>
      <c r="D5507" t="s">
        <v>119</v>
      </c>
      <c r="E5507" t="s">
        <v>5170</v>
      </c>
      <c r="F5507" t="s">
        <v>92</v>
      </c>
      <c r="G5507">
        <v>0</v>
      </c>
      <c r="H5507">
        <v>0</v>
      </c>
      <c r="I5507">
        <v>1</v>
      </c>
      <c r="J5507">
        <v>0</v>
      </c>
      <c r="K5507">
        <v>0</v>
      </c>
      <c r="L5507">
        <v>1</v>
      </c>
      <c r="M5507">
        <v>0</v>
      </c>
      <c r="N5507">
        <v>2</v>
      </c>
      <c r="O5507">
        <v>0</v>
      </c>
      <c r="P5507">
        <v>0</v>
      </c>
      <c r="Q5507">
        <v>1</v>
      </c>
      <c r="R5507">
        <v>0</v>
      </c>
      <c r="S5507">
        <v>8</v>
      </c>
      <c r="T5507">
        <v>3</v>
      </c>
      <c r="U5507">
        <v>0</v>
      </c>
      <c r="V5507">
        <v>2</v>
      </c>
      <c r="W5507">
        <v>2</v>
      </c>
      <c r="X5507">
        <v>0</v>
      </c>
      <c r="Y5507">
        <v>0</v>
      </c>
      <c r="Z5507">
        <v>0</v>
      </c>
      <c r="AA5507">
        <v>0</v>
      </c>
      <c r="AB5507">
        <v>15</v>
      </c>
      <c r="AC5507">
        <v>1</v>
      </c>
      <c r="AD5507">
        <v>0</v>
      </c>
      <c r="AE5507">
        <v>0</v>
      </c>
      <c r="AF5507">
        <v>0</v>
      </c>
      <c r="AG5507">
        <v>0</v>
      </c>
      <c r="AH5507">
        <v>0</v>
      </c>
      <c r="AI5507">
        <v>2</v>
      </c>
      <c r="AJ5507">
        <v>0</v>
      </c>
      <c r="AK5507">
        <v>0</v>
      </c>
      <c r="AL5507">
        <v>2</v>
      </c>
      <c r="AM5507">
        <v>2</v>
      </c>
      <c r="AN5507">
        <v>0</v>
      </c>
      <c r="AO5507">
        <v>0</v>
      </c>
      <c r="AP5507">
        <v>0</v>
      </c>
      <c r="AQ5507">
        <v>2</v>
      </c>
      <c r="AR5507">
        <v>0</v>
      </c>
      <c r="AS5507">
        <v>0</v>
      </c>
      <c r="AT5507">
        <v>0</v>
      </c>
      <c r="AU5507">
        <v>0</v>
      </c>
      <c r="AV5507">
        <v>0</v>
      </c>
      <c r="AW5507">
        <v>1</v>
      </c>
      <c r="AX5507">
        <v>2</v>
      </c>
      <c r="AY5507">
        <v>1</v>
      </c>
      <c r="AZ5507">
        <v>3</v>
      </c>
      <c r="BA5507">
        <v>6</v>
      </c>
      <c r="BB5507">
        <v>0</v>
      </c>
      <c r="BC5507">
        <v>0</v>
      </c>
      <c r="BD5507">
        <v>0</v>
      </c>
      <c r="BE5507">
        <v>0</v>
      </c>
      <c r="BF5507">
        <v>0</v>
      </c>
      <c r="BG5507">
        <v>0</v>
      </c>
      <c r="BH5507">
        <v>0</v>
      </c>
      <c r="BI5507">
        <v>2</v>
      </c>
      <c r="BJ5507">
        <v>0</v>
      </c>
      <c r="BK5507">
        <v>0</v>
      </c>
      <c r="BL5507">
        <v>1</v>
      </c>
      <c r="BM5507">
        <v>0</v>
      </c>
      <c r="BN5507">
        <v>0</v>
      </c>
      <c r="BO5507">
        <v>4</v>
      </c>
      <c r="BP5507">
        <v>1</v>
      </c>
      <c r="BQ5507">
        <v>0</v>
      </c>
      <c r="BR5507">
        <v>0</v>
      </c>
      <c r="BS5507">
        <v>2</v>
      </c>
      <c r="BT5507">
        <v>25</v>
      </c>
      <c r="BU5507" t="s">
        <v>5259</v>
      </c>
    </row>
    <row r="5508" spans="1:73">
      <c r="A5508" t="s">
        <v>5162</v>
      </c>
      <c r="B5508" t="s">
        <v>5163</v>
      </c>
      <c r="C5508">
        <v>100</v>
      </c>
      <c r="D5508" t="s">
        <v>119</v>
      </c>
      <c r="E5508" t="s">
        <v>78</v>
      </c>
      <c r="F5508" t="s">
        <v>77</v>
      </c>
      <c r="G5508">
        <v>0</v>
      </c>
      <c r="H5508">
        <v>2</v>
      </c>
      <c r="I5508">
        <v>0</v>
      </c>
      <c r="J5508">
        <v>0</v>
      </c>
      <c r="K5508">
        <v>0</v>
      </c>
      <c r="L5508">
        <v>3</v>
      </c>
      <c r="M5508">
        <v>0</v>
      </c>
      <c r="N5508">
        <v>1</v>
      </c>
      <c r="O5508">
        <v>0</v>
      </c>
      <c r="P5508">
        <v>0</v>
      </c>
      <c r="Q5508">
        <v>0</v>
      </c>
      <c r="R5508">
        <v>0</v>
      </c>
      <c r="S5508">
        <v>4</v>
      </c>
      <c r="T5508">
        <v>2</v>
      </c>
      <c r="U5508">
        <v>0</v>
      </c>
      <c r="V5508">
        <v>1</v>
      </c>
      <c r="W5508">
        <v>1</v>
      </c>
      <c r="X5508">
        <v>0</v>
      </c>
      <c r="Y5508">
        <v>0</v>
      </c>
      <c r="Z5508">
        <v>0</v>
      </c>
      <c r="AA5508">
        <v>0</v>
      </c>
      <c r="AB5508">
        <v>12</v>
      </c>
      <c r="AC5508">
        <v>1</v>
      </c>
      <c r="AD5508">
        <v>0</v>
      </c>
      <c r="AE5508">
        <v>0</v>
      </c>
      <c r="AF5508">
        <v>0</v>
      </c>
      <c r="AG5508">
        <v>0</v>
      </c>
      <c r="AH5508">
        <v>0</v>
      </c>
      <c r="AI5508">
        <v>0</v>
      </c>
      <c r="AJ5508">
        <v>0</v>
      </c>
      <c r="AK5508">
        <v>0</v>
      </c>
      <c r="AL5508">
        <v>0</v>
      </c>
      <c r="AM5508">
        <v>1</v>
      </c>
      <c r="AN5508">
        <v>0</v>
      </c>
      <c r="AO5508">
        <v>0</v>
      </c>
      <c r="AP5508">
        <v>0</v>
      </c>
      <c r="AQ5508">
        <v>0</v>
      </c>
      <c r="AR5508">
        <v>0</v>
      </c>
      <c r="AS5508">
        <v>0</v>
      </c>
      <c r="AT5508">
        <v>0</v>
      </c>
      <c r="AU5508">
        <v>0</v>
      </c>
      <c r="AV5508">
        <v>0</v>
      </c>
      <c r="AW5508">
        <v>0</v>
      </c>
      <c r="AX5508">
        <v>0</v>
      </c>
      <c r="AY5508">
        <v>3</v>
      </c>
      <c r="AZ5508">
        <v>0</v>
      </c>
      <c r="BA5508">
        <v>1</v>
      </c>
      <c r="BB5508">
        <v>1</v>
      </c>
      <c r="BC5508">
        <v>3</v>
      </c>
      <c r="BD5508">
        <v>0</v>
      </c>
      <c r="BE5508">
        <v>0</v>
      </c>
      <c r="BF5508">
        <v>0</v>
      </c>
      <c r="BG5508">
        <v>0</v>
      </c>
      <c r="BH5508">
        <v>0</v>
      </c>
      <c r="BI5508">
        <v>0</v>
      </c>
      <c r="BJ5508">
        <v>2</v>
      </c>
      <c r="BK5508">
        <v>0</v>
      </c>
      <c r="BL5508">
        <v>3</v>
      </c>
      <c r="BM5508">
        <v>0</v>
      </c>
      <c r="BN5508">
        <v>1</v>
      </c>
      <c r="BO5508">
        <v>1</v>
      </c>
      <c r="BP5508">
        <v>0</v>
      </c>
      <c r="BQ5508">
        <v>0</v>
      </c>
      <c r="BR5508">
        <v>0</v>
      </c>
      <c r="BS5508">
        <v>1</v>
      </c>
      <c r="BT5508">
        <v>18</v>
      </c>
      <c r="BU5508" t="s">
        <v>5260</v>
      </c>
    </row>
    <row r="5509" spans="1:73">
      <c r="A5509" t="s">
        <v>5162</v>
      </c>
      <c r="B5509" t="s">
        <v>5163</v>
      </c>
      <c r="C5509">
        <v>101</v>
      </c>
      <c r="D5509" t="s">
        <v>119</v>
      </c>
      <c r="E5509" t="s">
        <v>5170</v>
      </c>
      <c r="F5509" t="s">
        <v>92</v>
      </c>
      <c r="G5509">
        <v>3</v>
      </c>
      <c r="H5509">
        <v>2</v>
      </c>
      <c r="I5509">
        <v>2</v>
      </c>
      <c r="J5509">
        <v>0</v>
      </c>
      <c r="K5509">
        <v>0</v>
      </c>
      <c r="L5509">
        <v>7</v>
      </c>
      <c r="M5509">
        <v>0</v>
      </c>
      <c r="N5509">
        <v>9</v>
      </c>
      <c r="O5509">
        <v>0</v>
      </c>
      <c r="P5509">
        <v>0</v>
      </c>
      <c r="Q5509">
        <v>5</v>
      </c>
      <c r="R5509">
        <v>2</v>
      </c>
      <c r="S5509">
        <v>24</v>
      </c>
      <c r="T5509">
        <v>10</v>
      </c>
      <c r="U5509">
        <v>0</v>
      </c>
      <c r="V5509">
        <v>2</v>
      </c>
      <c r="W5509">
        <v>3</v>
      </c>
      <c r="X5509">
        <v>1</v>
      </c>
      <c r="Y5509">
        <v>0</v>
      </c>
      <c r="Z5509">
        <v>0</v>
      </c>
      <c r="AA5509">
        <v>0</v>
      </c>
      <c r="AB5509">
        <v>75</v>
      </c>
      <c r="AC5509">
        <v>0</v>
      </c>
      <c r="AD5509">
        <v>0</v>
      </c>
      <c r="AE5509">
        <v>0</v>
      </c>
      <c r="AF5509">
        <v>0</v>
      </c>
      <c r="AG5509">
        <v>0</v>
      </c>
      <c r="AH5509">
        <v>2</v>
      </c>
      <c r="AI5509">
        <v>9</v>
      </c>
      <c r="AJ5509">
        <v>0</v>
      </c>
      <c r="AK5509">
        <v>0</v>
      </c>
      <c r="AL5509">
        <v>3</v>
      </c>
      <c r="AM5509">
        <v>7</v>
      </c>
      <c r="AN5509">
        <v>3</v>
      </c>
      <c r="AO5509">
        <v>4</v>
      </c>
      <c r="AP5509">
        <v>2</v>
      </c>
      <c r="AQ5509">
        <v>4</v>
      </c>
      <c r="AR5509">
        <v>0</v>
      </c>
      <c r="AS5509">
        <v>0</v>
      </c>
      <c r="AT5509">
        <v>2</v>
      </c>
      <c r="AU5509">
        <v>5</v>
      </c>
      <c r="AV5509">
        <v>2</v>
      </c>
      <c r="AW5509">
        <v>2</v>
      </c>
      <c r="AX5509">
        <v>24</v>
      </c>
      <c r="AY5509">
        <v>12</v>
      </c>
      <c r="AZ5509">
        <v>11</v>
      </c>
      <c r="BA5509">
        <v>31</v>
      </c>
      <c r="BB5509">
        <v>3</v>
      </c>
      <c r="BC5509">
        <v>12</v>
      </c>
      <c r="BD5509">
        <v>0</v>
      </c>
      <c r="BE5509">
        <v>0</v>
      </c>
      <c r="BF5509">
        <v>1</v>
      </c>
      <c r="BG5509">
        <v>0</v>
      </c>
      <c r="BH5509">
        <v>5</v>
      </c>
      <c r="BI5509">
        <v>28</v>
      </c>
      <c r="BJ5509">
        <v>9</v>
      </c>
      <c r="BK5509">
        <v>0</v>
      </c>
      <c r="BL5509">
        <v>2</v>
      </c>
      <c r="BM5509">
        <v>9</v>
      </c>
      <c r="BN5509">
        <v>0</v>
      </c>
      <c r="BO5509">
        <v>16</v>
      </c>
      <c r="BP5509">
        <v>3</v>
      </c>
      <c r="BQ5509">
        <v>3</v>
      </c>
      <c r="BR5509">
        <v>4</v>
      </c>
      <c r="BS5509">
        <v>5</v>
      </c>
      <c r="BT5509">
        <v>126</v>
      </c>
      <c r="BU5509" t="s">
        <v>5261</v>
      </c>
    </row>
    <row r="5510" spans="1:73">
      <c r="A5510" t="s">
        <v>5162</v>
      </c>
      <c r="B5510" t="s">
        <v>5163</v>
      </c>
      <c r="C5510">
        <v>102</v>
      </c>
      <c r="D5510" t="s">
        <v>119</v>
      </c>
      <c r="E5510" t="s">
        <v>78</v>
      </c>
      <c r="F5510" t="s">
        <v>77</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c r="AH5510">
        <v>0</v>
      </c>
      <c r="AI5510">
        <v>0</v>
      </c>
      <c r="AJ5510">
        <v>0</v>
      </c>
      <c r="AK5510">
        <v>0</v>
      </c>
      <c r="AL5510">
        <v>0</v>
      </c>
      <c r="AM5510">
        <v>0</v>
      </c>
      <c r="AN5510">
        <v>0</v>
      </c>
      <c r="AO5510">
        <v>0</v>
      </c>
      <c r="AP5510">
        <v>0</v>
      </c>
      <c r="AQ5510">
        <v>0</v>
      </c>
      <c r="AR5510">
        <v>0</v>
      </c>
      <c r="AS5510">
        <v>0</v>
      </c>
      <c r="AT5510">
        <v>0</v>
      </c>
      <c r="AU5510">
        <v>0</v>
      </c>
      <c r="AV5510">
        <v>0</v>
      </c>
      <c r="AW5510">
        <v>0</v>
      </c>
      <c r="AX5510">
        <v>0</v>
      </c>
      <c r="AY5510">
        <v>0</v>
      </c>
      <c r="AZ5510">
        <v>0</v>
      </c>
      <c r="BA5510">
        <v>0</v>
      </c>
      <c r="BB5510">
        <v>0</v>
      </c>
      <c r="BC5510">
        <v>0</v>
      </c>
      <c r="BD5510">
        <v>0</v>
      </c>
      <c r="BE5510">
        <v>0</v>
      </c>
      <c r="BF5510">
        <v>0</v>
      </c>
      <c r="BG5510">
        <v>0</v>
      </c>
      <c r="BH5510">
        <v>0</v>
      </c>
      <c r="BI5510">
        <v>0</v>
      </c>
      <c r="BJ5510">
        <v>0</v>
      </c>
      <c r="BK5510">
        <v>0</v>
      </c>
      <c r="BL5510">
        <v>0</v>
      </c>
      <c r="BM5510">
        <v>0</v>
      </c>
      <c r="BN5510">
        <v>0</v>
      </c>
      <c r="BO5510">
        <v>0</v>
      </c>
      <c r="BP5510">
        <v>0</v>
      </c>
      <c r="BQ5510">
        <v>0</v>
      </c>
      <c r="BR5510">
        <v>0</v>
      </c>
      <c r="BS5510">
        <v>1</v>
      </c>
      <c r="BT5510">
        <v>1</v>
      </c>
      <c r="BU5510" t="s">
        <v>206</v>
      </c>
    </row>
    <row r="5511" spans="1:73">
      <c r="A5511" t="s">
        <v>5162</v>
      </c>
      <c r="B5511" t="s">
        <v>5163</v>
      </c>
      <c r="C5511">
        <v>103</v>
      </c>
      <c r="D5511" t="s">
        <v>119</v>
      </c>
      <c r="E5511" t="s">
        <v>5170</v>
      </c>
      <c r="F5511" t="s">
        <v>92</v>
      </c>
      <c r="G5511">
        <v>0</v>
      </c>
      <c r="H5511">
        <v>0</v>
      </c>
      <c r="I5511">
        <v>0</v>
      </c>
      <c r="J5511">
        <v>0</v>
      </c>
      <c r="K5511">
        <v>0</v>
      </c>
      <c r="L5511">
        <v>2</v>
      </c>
      <c r="M5511">
        <v>0</v>
      </c>
      <c r="N5511">
        <v>3</v>
      </c>
      <c r="O5511">
        <v>0</v>
      </c>
      <c r="P5511">
        <v>0</v>
      </c>
      <c r="Q5511">
        <v>0</v>
      </c>
      <c r="R5511">
        <v>0</v>
      </c>
      <c r="S5511">
        <v>0</v>
      </c>
      <c r="T5511">
        <v>0</v>
      </c>
      <c r="U5511">
        <v>0</v>
      </c>
      <c r="V5511">
        <v>0</v>
      </c>
      <c r="W5511">
        <v>0</v>
      </c>
      <c r="X5511">
        <v>0</v>
      </c>
      <c r="Y5511">
        <v>0</v>
      </c>
      <c r="Z5511">
        <v>0</v>
      </c>
      <c r="AA5511">
        <v>0</v>
      </c>
      <c r="AB5511">
        <v>9</v>
      </c>
      <c r="AC5511">
        <v>0</v>
      </c>
      <c r="AD5511">
        <v>0</v>
      </c>
      <c r="AE5511">
        <v>0</v>
      </c>
      <c r="AF5511">
        <v>0</v>
      </c>
      <c r="AG5511">
        <v>0</v>
      </c>
      <c r="AH5511">
        <v>0</v>
      </c>
      <c r="AI5511">
        <v>0</v>
      </c>
      <c r="AJ5511">
        <v>0</v>
      </c>
      <c r="AK5511">
        <v>0</v>
      </c>
      <c r="AL5511">
        <v>0</v>
      </c>
      <c r="AM5511">
        <v>4</v>
      </c>
      <c r="AN5511">
        <v>0</v>
      </c>
      <c r="AO5511">
        <v>1</v>
      </c>
      <c r="AP5511">
        <v>0</v>
      </c>
      <c r="AQ5511">
        <v>0</v>
      </c>
      <c r="AR5511">
        <v>0</v>
      </c>
      <c r="AS5511">
        <v>0</v>
      </c>
      <c r="AT5511">
        <v>0</v>
      </c>
      <c r="AU5511">
        <v>0</v>
      </c>
      <c r="AV5511">
        <v>0</v>
      </c>
      <c r="AW5511">
        <v>0</v>
      </c>
      <c r="AX5511">
        <v>2</v>
      </c>
      <c r="AY5511">
        <v>0</v>
      </c>
      <c r="AZ5511">
        <v>3</v>
      </c>
      <c r="BA5511">
        <v>6</v>
      </c>
      <c r="BB5511">
        <v>0</v>
      </c>
      <c r="BC5511">
        <v>0</v>
      </c>
      <c r="BD5511">
        <v>0</v>
      </c>
      <c r="BE5511">
        <v>0</v>
      </c>
      <c r="BF5511">
        <v>0</v>
      </c>
      <c r="BG5511">
        <v>0</v>
      </c>
      <c r="BH5511">
        <v>0</v>
      </c>
      <c r="BI5511">
        <v>2</v>
      </c>
      <c r="BJ5511">
        <v>0</v>
      </c>
      <c r="BK5511">
        <v>0</v>
      </c>
      <c r="BL5511">
        <v>0</v>
      </c>
      <c r="BM5511">
        <v>0</v>
      </c>
      <c r="BN5511">
        <v>0</v>
      </c>
      <c r="BO5511">
        <v>3</v>
      </c>
      <c r="BP5511">
        <v>0</v>
      </c>
      <c r="BQ5511">
        <v>0</v>
      </c>
      <c r="BR5511">
        <v>2</v>
      </c>
      <c r="BS5511">
        <v>2</v>
      </c>
      <c r="BT5511">
        <v>18</v>
      </c>
      <c r="BU5511" t="s">
        <v>5262</v>
      </c>
    </row>
    <row r="5512" spans="1:73">
      <c r="A5512" t="s">
        <v>5162</v>
      </c>
      <c r="B5512" t="s">
        <v>5163</v>
      </c>
      <c r="C5512">
        <v>104</v>
      </c>
      <c r="D5512" t="s">
        <v>119</v>
      </c>
      <c r="E5512" t="s">
        <v>78</v>
      </c>
      <c r="F5512" t="s">
        <v>77</v>
      </c>
      <c r="G5512">
        <v>0</v>
      </c>
      <c r="H5512">
        <v>0</v>
      </c>
      <c r="I5512">
        <v>0</v>
      </c>
      <c r="J5512">
        <v>0</v>
      </c>
      <c r="K5512">
        <v>0</v>
      </c>
      <c r="L5512">
        <v>2</v>
      </c>
      <c r="M5512">
        <v>0</v>
      </c>
      <c r="N5512">
        <v>1</v>
      </c>
      <c r="O5512">
        <v>0</v>
      </c>
      <c r="P5512">
        <v>0</v>
      </c>
      <c r="Q5512">
        <v>1</v>
      </c>
      <c r="R5512">
        <v>0</v>
      </c>
      <c r="S5512">
        <v>4</v>
      </c>
      <c r="T5512">
        <v>0</v>
      </c>
      <c r="U5512">
        <v>0</v>
      </c>
      <c r="V5512">
        <v>2</v>
      </c>
      <c r="W5512">
        <v>1</v>
      </c>
      <c r="X5512">
        <v>0</v>
      </c>
      <c r="Y5512">
        <v>0</v>
      </c>
      <c r="Z5512">
        <v>0</v>
      </c>
      <c r="AA5512">
        <v>0</v>
      </c>
      <c r="AB5512">
        <v>17</v>
      </c>
      <c r="AC5512">
        <v>0</v>
      </c>
      <c r="AD5512">
        <v>0</v>
      </c>
      <c r="AE5512">
        <v>0</v>
      </c>
      <c r="AF5512">
        <v>0</v>
      </c>
      <c r="AG5512">
        <v>0</v>
      </c>
      <c r="AH5512">
        <v>0</v>
      </c>
      <c r="AI5512">
        <v>0</v>
      </c>
      <c r="AJ5512">
        <v>0</v>
      </c>
      <c r="AK5512">
        <v>0</v>
      </c>
      <c r="AL5512">
        <v>0</v>
      </c>
      <c r="AM5512">
        <v>1</v>
      </c>
      <c r="AN5512">
        <v>0</v>
      </c>
      <c r="AO5512">
        <v>0</v>
      </c>
      <c r="AP5512">
        <v>0</v>
      </c>
      <c r="AQ5512">
        <v>0</v>
      </c>
      <c r="AR5512">
        <v>0</v>
      </c>
      <c r="AS5512">
        <v>0</v>
      </c>
      <c r="AT5512">
        <v>0</v>
      </c>
      <c r="AU5512">
        <v>1</v>
      </c>
      <c r="AV5512">
        <v>0</v>
      </c>
      <c r="AW5512">
        <v>0</v>
      </c>
      <c r="AX5512">
        <v>4</v>
      </c>
      <c r="AY5512">
        <v>6</v>
      </c>
      <c r="AZ5512">
        <v>4</v>
      </c>
      <c r="BA5512">
        <v>6</v>
      </c>
      <c r="BB5512">
        <v>1</v>
      </c>
      <c r="BC5512">
        <v>2</v>
      </c>
      <c r="BD5512">
        <v>0</v>
      </c>
      <c r="BE5512">
        <v>0</v>
      </c>
      <c r="BF5512">
        <v>0</v>
      </c>
      <c r="BG5512">
        <v>0</v>
      </c>
      <c r="BH5512">
        <v>0</v>
      </c>
      <c r="BI5512">
        <v>5</v>
      </c>
      <c r="BJ5512">
        <v>1</v>
      </c>
      <c r="BK5512">
        <v>0</v>
      </c>
      <c r="BL5512">
        <v>0</v>
      </c>
      <c r="BM5512">
        <v>0</v>
      </c>
      <c r="BN5512">
        <v>0</v>
      </c>
      <c r="BO5512">
        <v>5</v>
      </c>
      <c r="BP5512">
        <v>0</v>
      </c>
      <c r="BQ5512">
        <v>0</v>
      </c>
      <c r="BR5512">
        <v>4</v>
      </c>
      <c r="BS5512">
        <v>3</v>
      </c>
      <c r="BT5512">
        <v>28</v>
      </c>
      <c r="BU5512" t="s">
        <v>5263</v>
      </c>
    </row>
    <row r="5513" spans="1:73">
      <c r="A5513" t="s">
        <v>5162</v>
      </c>
      <c r="B5513" t="s">
        <v>5163</v>
      </c>
      <c r="C5513">
        <v>105</v>
      </c>
      <c r="D5513" t="s">
        <v>119</v>
      </c>
      <c r="E5513" t="s">
        <v>5178</v>
      </c>
      <c r="F5513" t="s">
        <v>101</v>
      </c>
      <c r="G5513">
        <v>4</v>
      </c>
      <c r="H5513">
        <v>14</v>
      </c>
      <c r="I5513">
        <v>6</v>
      </c>
      <c r="J5513">
        <v>0</v>
      </c>
      <c r="K5513">
        <v>0</v>
      </c>
      <c r="L5513">
        <v>27</v>
      </c>
      <c r="M5513">
        <v>1</v>
      </c>
      <c r="N5513">
        <v>19</v>
      </c>
      <c r="O5513">
        <v>6</v>
      </c>
      <c r="P5513">
        <v>0</v>
      </c>
      <c r="Q5513">
        <v>1</v>
      </c>
      <c r="R5513">
        <v>1</v>
      </c>
      <c r="S5513">
        <v>27</v>
      </c>
      <c r="T5513">
        <v>15</v>
      </c>
      <c r="U5513">
        <v>0</v>
      </c>
      <c r="V5513">
        <v>5</v>
      </c>
      <c r="W5513">
        <v>6</v>
      </c>
      <c r="X5513">
        <v>0</v>
      </c>
      <c r="Y5513">
        <v>0</v>
      </c>
      <c r="Z5513">
        <v>0</v>
      </c>
      <c r="AA5513">
        <v>0</v>
      </c>
      <c r="AB5513">
        <v>150</v>
      </c>
      <c r="AC5513">
        <v>2</v>
      </c>
      <c r="AD5513">
        <v>6</v>
      </c>
      <c r="AE5513">
        <v>0</v>
      </c>
      <c r="AF5513">
        <v>0</v>
      </c>
      <c r="AG5513">
        <v>0</v>
      </c>
      <c r="AH5513">
        <v>0</v>
      </c>
      <c r="AI5513">
        <v>8</v>
      </c>
      <c r="AJ5513">
        <v>0</v>
      </c>
      <c r="AK5513">
        <v>0</v>
      </c>
      <c r="AL5513">
        <v>0</v>
      </c>
      <c r="AM5513">
        <v>20</v>
      </c>
      <c r="AN5513">
        <v>0</v>
      </c>
      <c r="AO5513">
        <v>12</v>
      </c>
      <c r="AP5513">
        <v>4</v>
      </c>
      <c r="AQ5513">
        <v>1</v>
      </c>
      <c r="AR5513">
        <v>0</v>
      </c>
      <c r="AS5513">
        <v>0</v>
      </c>
      <c r="AT5513">
        <v>1</v>
      </c>
      <c r="AU5513">
        <v>2</v>
      </c>
      <c r="AV5513">
        <v>1</v>
      </c>
      <c r="AW5513">
        <v>7</v>
      </c>
      <c r="AX5513">
        <v>9</v>
      </c>
      <c r="AY5513">
        <v>41</v>
      </c>
      <c r="AZ5513">
        <v>29</v>
      </c>
      <c r="BA5513">
        <v>35</v>
      </c>
      <c r="BB5513">
        <v>7</v>
      </c>
      <c r="BC5513">
        <v>23</v>
      </c>
      <c r="BD5513">
        <v>0</v>
      </c>
      <c r="BE5513">
        <v>0</v>
      </c>
      <c r="BF5513">
        <v>1</v>
      </c>
      <c r="BG5513">
        <v>0</v>
      </c>
      <c r="BH5513">
        <v>0</v>
      </c>
      <c r="BI5513">
        <v>18</v>
      </c>
      <c r="BJ5513">
        <v>14</v>
      </c>
      <c r="BK5513">
        <v>0</v>
      </c>
      <c r="BL5513">
        <v>4</v>
      </c>
      <c r="BM5513">
        <v>4</v>
      </c>
      <c r="BN5513">
        <v>3</v>
      </c>
      <c r="BO5513">
        <v>33</v>
      </c>
      <c r="BP5513">
        <v>1</v>
      </c>
      <c r="BQ5513">
        <v>6</v>
      </c>
      <c r="BR5513">
        <v>4</v>
      </c>
      <c r="BS5513">
        <v>15</v>
      </c>
      <c r="BT5513">
        <v>268</v>
      </c>
      <c r="BU5513" t="s">
        <v>5264</v>
      </c>
    </row>
    <row r="5514" spans="1:73">
      <c r="A5514" t="s">
        <v>5162</v>
      </c>
      <c r="B5514" t="s">
        <v>5163</v>
      </c>
      <c r="C5514">
        <v>106</v>
      </c>
      <c r="D5514" t="s">
        <v>119</v>
      </c>
      <c r="E5514" t="s">
        <v>78</v>
      </c>
      <c r="F5514" t="s">
        <v>77</v>
      </c>
      <c r="G5514">
        <v>0</v>
      </c>
      <c r="H5514">
        <v>1</v>
      </c>
      <c r="I5514">
        <v>0</v>
      </c>
      <c r="J5514">
        <v>0</v>
      </c>
      <c r="K5514">
        <v>0</v>
      </c>
      <c r="L5514">
        <v>1</v>
      </c>
      <c r="M5514">
        <v>0</v>
      </c>
      <c r="N5514">
        <v>3</v>
      </c>
      <c r="O5514">
        <v>0</v>
      </c>
      <c r="P5514">
        <v>0</v>
      </c>
      <c r="Q5514">
        <v>0</v>
      </c>
      <c r="R5514">
        <v>0</v>
      </c>
      <c r="S5514">
        <v>5</v>
      </c>
      <c r="T5514">
        <v>1</v>
      </c>
      <c r="U5514">
        <v>0</v>
      </c>
      <c r="V5514">
        <v>1</v>
      </c>
      <c r="W5514">
        <v>1</v>
      </c>
      <c r="X5514">
        <v>0</v>
      </c>
      <c r="Y5514">
        <v>0</v>
      </c>
      <c r="Z5514">
        <v>0</v>
      </c>
      <c r="AA5514">
        <v>0</v>
      </c>
      <c r="AB5514">
        <v>20</v>
      </c>
      <c r="AC5514">
        <v>0</v>
      </c>
      <c r="AD5514">
        <v>0</v>
      </c>
      <c r="AE5514">
        <v>0</v>
      </c>
      <c r="AF5514">
        <v>0</v>
      </c>
      <c r="AG5514">
        <v>0</v>
      </c>
      <c r="AH5514">
        <v>2</v>
      </c>
      <c r="AI5514">
        <v>3</v>
      </c>
      <c r="AJ5514">
        <v>0</v>
      </c>
      <c r="AK5514">
        <v>0</v>
      </c>
      <c r="AL5514">
        <v>0</v>
      </c>
      <c r="AM5514">
        <v>1</v>
      </c>
      <c r="AN5514">
        <v>0</v>
      </c>
      <c r="AO5514">
        <v>0</v>
      </c>
      <c r="AP5514">
        <v>4</v>
      </c>
      <c r="AQ5514">
        <v>0</v>
      </c>
      <c r="AR5514">
        <v>0</v>
      </c>
      <c r="AS5514">
        <v>0</v>
      </c>
      <c r="AT5514">
        <v>2</v>
      </c>
      <c r="AU5514">
        <v>0</v>
      </c>
      <c r="AV5514">
        <v>0</v>
      </c>
      <c r="AW5514">
        <v>0</v>
      </c>
      <c r="AX5514">
        <v>3</v>
      </c>
      <c r="AY5514">
        <v>8</v>
      </c>
      <c r="AZ5514">
        <v>8</v>
      </c>
      <c r="BA5514">
        <v>5</v>
      </c>
      <c r="BB5514">
        <v>0</v>
      </c>
      <c r="BC5514">
        <v>8</v>
      </c>
      <c r="BD5514">
        <v>0</v>
      </c>
      <c r="BE5514">
        <v>0</v>
      </c>
      <c r="BF5514">
        <v>0</v>
      </c>
      <c r="BG5514">
        <v>0</v>
      </c>
      <c r="BH5514">
        <v>0</v>
      </c>
      <c r="BI5514">
        <v>3</v>
      </c>
      <c r="BJ5514">
        <v>3</v>
      </c>
      <c r="BK5514">
        <v>0</v>
      </c>
      <c r="BL5514">
        <v>0</v>
      </c>
      <c r="BM5514">
        <v>0</v>
      </c>
      <c r="BN5514">
        <v>0</v>
      </c>
      <c r="BO5514">
        <v>8</v>
      </c>
      <c r="BP5514">
        <v>0</v>
      </c>
      <c r="BQ5514">
        <v>0</v>
      </c>
      <c r="BR5514">
        <v>1</v>
      </c>
      <c r="BS5514">
        <v>2</v>
      </c>
      <c r="BT5514">
        <v>39</v>
      </c>
      <c r="BU5514" t="s">
        <v>5265</v>
      </c>
    </row>
    <row r="5515" spans="1:73">
      <c r="A5515" t="s">
        <v>5162</v>
      </c>
      <c r="B5515" t="s">
        <v>5163</v>
      </c>
      <c r="C5515">
        <v>107</v>
      </c>
      <c r="D5515" t="s">
        <v>119</v>
      </c>
      <c r="E5515" t="s">
        <v>5170</v>
      </c>
      <c r="F5515" t="s">
        <v>92</v>
      </c>
      <c r="G5515">
        <v>1</v>
      </c>
      <c r="H5515">
        <v>6</v>
      </c>
      <c r="I5515">
        <v>1</v>
      </c>
      <c r="J5515">
        <v>0</v>
      </c>
      <c r="K5515">
        <v>0</v>
      </c>
      <c r="L5515">
        <v>7</v>
      </c>
      <c r="M5515">
        <v>0</v>
      </c>
      <c r="N5515">
        <v>11</v>
      </c>
      <c r="O5515">
        <v>3</v>
      </c>
      <c r="P5515">
        <v>0</v>
      </c>
      <c r="Q5515">
        <v>5</v>
      </c>
      <c r="R5515">
        <v>0</v>
      </c>
      <c r="S5515">
        <v>20</v>
      </c>
      <c r="T5515">
        <v>10</v>
      </c>
      <c r="U5515">
        <v>0</v>
      </c>
      <c r="V5515">
        <v>1</v>
      </c>
      <c r="W5515">
        <v>3</v>
      </c>
      <c r="X5515">
        <v>0</v>
      </c>
      <c r="Y5515">
        <v>0</v>
      </c>
      <c r="Z5515">
        <v>1</v>
      </c>
      <c r="AA5515">
        <v>0</v>
      </c>
      <c r="AB5515">
        <v>52</v>
      </c>
      <c r="AC5515">
        <v>0</v>
      </c>
      <c r="AD5515">
        <v>3</v>
      </c>
      <c r="AE5515">
        <v>0</v>
      </c>
      <c r="AF5515">
        <v>0</v>
      </c>
      <c r="AG5515">
        <v>0</v>
      </c>
      <c r="AH5515">
        <v>2</v>
      </c>
      <c r="AI5515">
        <v>2</v>
      </c>
      <c r="AJ5515">
        <v>0</v>
      </c>
      <c r="AK5515">
        <v>0</v>
      </c>
      <c r="AL5515">
        <v>3</v>
      </c>
      <c r="AM5515">
        <v>6</v>
      </c>
      <c r="AN5515">
        <v>0</v>
      </c>
      <c r="AO5515">
        <v>4</v>
      </c>
      <c r="AP5515">
        <v>3</v>
      </c>
      <c r="AQ5515">
        <v>1</v>
      </c>
      <c r="AR5515">
        <v>0</v>
      </c>
      <c r="AS5515">
        <v>0</v>
      </c>
      <c r="AT5515">
        <v>0</v>
      </c>
      <c r="AU5515">
        <v>3</v>
      </c>
      <c r="AV5515">
        <v>0</v>
      </c>
      <c r="AW5515">
        <v>1</v>
      </c>
      <c r="AX5515">
        <v>6</v>
      </c>
      <c r="AY5515">
        <v>10</v>
      </c>
      <c r="AZ5515">
        <v>15</v>
      </c>
      <c r="BA5515">
        <v>13</v>
      </c>
      <c r="BB5515">
        <v>0</v>
      </c>
      <c r="BC5515">
        <v>9</v>
      </c>
      <c r="BD5515">
        <v>0</v>
      </c>
      <c r="BE5515">
        <v>0</v>
      </c>
      <c r="BF5515">
        <v>0</v>
      </c>
      <c r="BG5515">
        <v>0</v>
      </c>
      <c r="BH5515">
        <v>0</v>
      </c>
      <c r="BI5515">
        <v>9</v>
      </c>
      <c r="BJ5515">
        <v>0</v>
      </c>
      <c r="BK5515">
        <v>0</v>
      </c>
      <c r="BL5515">
        <v>3</v>
      </c>
      <c r="BM5515">
        <v>1</v>
      </c>
      <c r="BN5515">
        <v>6</v>
      </c>
      <c r="BO5515">
        <v>19</v>
      </c>
      <c r="BP5515">
        <v>0</v>
      </c>
      <c r="BQ5515">
        <v>1</v>
      </c>
      <c r="BR5515">
        <v>3</v>
      </c>
      <c r="BS5515">
        <v>4</v>
      </c>
      <c r="BT5515">
        <v>93</v>
      </c>
      <c r="BU5515" t="s">
        <v>5266</v>
      </c>
    </row>
    <row r="5516" spans="1:73">
      <c r="A5516" t="s">
        <v>5162</v>
      </c>
      <c r="B5516" t="s">
        <v>5163</v>
      </c>
      <c r="C5516">
        <v>108</v>
      </c>
      <c r="D5516" t="s">
        <v>119</v>
      </c>
      <c r="E5516" t="s">
        <v>183</v>
      </c>
      <c r="F5516" t="s">
        <v>184</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c r="AH5516">
        <v>0</v>
      </c>
      <c r="AI5516">
        <v>0</v>
      </c>
      <c r="AJ5516">
        <v>0</v>
      </c>
      <c r="AK5516">
        <v>0</v>
      </c>
      <c r="AL5516">
        <v>0</v>
      </c>
      <c r="AM5516">
        <v>0</v>
      </c>
      <c r="AN5516">
        <v>0</v>
      </c>
      <c r="AO5516">
        <v>0</v>
      </c>
      <c r="AP5516">
        <v>0</v>
      </c>
      <c r="AQ5516">
        <v>0</v>
      </c>
      <c r="AR5516">
        <v>0</v>
      </c>
      <c r="AS5516">
        <v>0</v>
      </c>
      <c r="AT5516">
        <v>0</v>
      </c>
      <c r="AU5516">
        <v>0</v>
      </c>
      <c r="AV5516">
        <v>0</v>
      </c>
      <c r="AW5516">
        <v>0</v>
      </c>
      <c r="AX5516">
        <v>0</v>
      </c>
      <c r="AY5516">
        <v>0</v>
      </c>
      <c r="AZ5516">
        <v>0</v>
      </c>
      <c r="BA5516">
        <v>0</v>
      </c>
      <c r="BB5516">
        <v>0</v>
      </c>
      <c r="BC5516">
        <v>0</v>
      </c>
      <c r="BD5516">
        <v>0</v>
      </c>
      <c r="BE5516">
        <v>0</v>
      </c>
      <c r="BF5516">
        <v>0</v>
      </c>
      <c r="BG5516">
        <v>0</v>
      </c>
      <c r="BH5516">
        <v>0</v>
      </c>
      <c r="BI5516">
        <v>0</v>
      </c>
      <c r="BJ5516">
        <v>0</v>
      </c>
      <c r="BK5516">
        <v>0</v>
      </c>
      <c r="BL5516">
        <v>0</v>
      </c>
      <c r="BM5516">
        <v>0</v>
      </c>
      <c r="BN5516">
        <v>0</v>
      </c>
      <c r="BO5516">
        <v>0</v>
      </c>
      <c r="BP5516">
        <v>0</v>
      </c>
      <c r="BQ5516">
        <v>0</v>
      </c>
      <c r="BR5516">
        <v>0</v>
      </c>
      <c r="BS5516">
        <v>1</v>
      </c>
      <c r="BT5516">
        <v>1</v>
      </c>
    </row>
    <row r="5517" spans="1:73">
      <c r="A5517" t="s">
        <v>5162</v>
      </c>
      <c r="B5517" t="s">
        <v>5163</v>
      </c>
      <c r="C5517">
        <v>109</v>
      </c>
      <c r="D5517" t="s">
        <v>119</v>
      </c>
      <c r="E5517" t="s">
        <v>5170</v>
      </c>
      <c r="F5517" t="s">
        <v>92</v>
      </c>
      <c r="G5517">
        <v>2</v>
      </c>
      <c r="H5517">
        <v>4</v>
      </c>
      <c r="I5517">
        <v>1</v>
      </c>
      <c r="J5517">
        <v>0</v>
      </c>
      <c r="K5517">
        <v>0</v>
      </c>
      <c r="L5517">
        <v>18</v>
      </c>
      <c r="M5517">
        <v>0</v>
      </c>
      <c r="N5517">
        <v>21</v>
      </c>
      <c r="O5517">
        <v>4</v>
      </c>
      <c r="P5517">
        <v>2</v>
      </c>
      <c r="Q5517">
        <v>5</v>
      </c>
      <c r="R5517">
        <v>3</v>
      </c>
      <c r="S5517">
        <v>32</v>
      </c>
      <c r="T5517">
        <v>16</v>
      </c>
      <c r="U5517">
        <v>0</v>
      </c>
      <c r="V5517">
        <v>6</v>
      </c>
      <c r="W5517">
        <v>11</v>
      </c>
      <c r="X5517">
        <v>0</v>
      </c>
      <c r="Y5517">
        <v>0</v>
      </c>
      <c r="Z5517">
        <v>0</v>
      </c>
      <c r="AA5517">
        <v>0</v>
      </c>
      <c r="AB5517">
        <v>115</v>
      </c>
      <c r="AC5517">
        <v>2</v>
      </c>
      <c r="AD5517">
        <v>0</v>
      </c>
      <c r="AE5517">
        <v>0</v>
      </c>
      <c r="AF5517">
        <v>0</v>
      </c>
      <c r="AG5517">
        <v>0</v>
      </c>
      <c r="AH5517">
        <v>5</v>
      </c>
      <c r="AI5517">
        <v>1</v>
      </c>
      <c r="AJ5517">
        <v>0</v>
      </c>
      <c r="AK5517">
        <v>0</v>
      </c>
      <c r="AL5517">
        <v>4</v>
      </c>
      <c r="AM5517">
        <v>17</v>
      </c>
      <c r="AN5517">
        <v>0</v>
      </c>
      <c r="AO5517">
        <v>2</v>
      </c>
      <c r="AP5517">
        <v>0</v>
      </c>
      <c r="AQ5517">
        <v>0</v>
      </c>
      <c r="AR5517">
        <v>1</v>
      </c>
      <c r="AS5517">
        <v>1</v>
      </c>
      <c r="AT5517">
        <v>0</v>
      </c>
      <c r="AU5517">
        <v>3</v>
      </c>
      <c r="AV5517">
        <v>0</v>
      </c>
      <c r="AW5517">
        <v>0</v>
      </c>
      <c r="AX5517">
        <v>15</v>
      </c>
      <c r="AY5517">
        <v>18</v>
      </c>
      <c r="AZ5517">
        <v>18</v>
      </c>
      <c r="BA5517">
        <v>33</v>
      </c>
      <c r="BB5517">
        <v>8</v>
      </c>
      <c r="BC5517">
        <v>22</v>
      </c>
      <c r="BD5517">
        <v>2</v>
      </c>
      <c r="BE5517">
        <v>0</v>
      </c>
      <c r="BF5517">
        <v>0</v>
      </c>
      <c r="BG5517">
        <v>0</v>
      </c>
      <c r="BH5517">
        <v>0</v>
      </c>
      <c r="BI5517">
        <v>16</v>
      </c>
      <c r="BJ5517">
        <v>18</v>
      </c>
      <c r="BK5517">
        <v>0</v>
      </c>
      <c r="BL5517">
        <v>12</v>
      </c>
      <c r="BM5517">
        <v>0</v>
      </c>
      <c r="BN5517">
        <v>2</v>
      </c>
      <c r="BO5517">
        <v>28</v>
      </c>
      <c r="BP5517">
        <v>0</v>
      </c>
      <c r="BQ5517">
        <v>2</v>
      </c>
      <c r="BR5517">
        <v>10</v>
      </c>
      <c r="BS5517">
        <v>6</v>
      </c>
      <c r="BT5517">
        <v>201</v>
      </c>
      <c r="BU5517" t="s">
        <v>5267</v>
      </c>
    </row>
    <row r="5518" spans="1:73">
      <c r="A5518" t="s">
        <v>5162</v>
      </c>
      <c r="B5518" t="s">
        <v>5163</v>
      </c>
      <c r="C5518">
        <v>110</v>
      </c>
      <c r="D5518" t="s">
        <v>119</v>
      </c>
      <c r="E5518" t="s">
        <v>78</v>
      </c>
      <c r="F5518" t="s">
        <v>77</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c r="AH5518">
        <v>0</v>
      </c>
      <c r="AI5518">
        <v>0</v>
      </c>
      <c r="AJ5518">
        <v>0</v>
      </c>
      <c r="AK5518">
        <v>0</v>
      </c>
      <c r="AL5518">
        <v>0</v>
      </c>
      <c r="AM5518">
        <v>0</v>
      </c>
      <c r="AN5518">
        <v>0</v>
      </c>
      <c r="AO5518">
        <v>0</v>
      </c>
      <c r="AP5518">
        <v>0</v>
      </c>
      <c r="AQ5518">
        <v>0</v>
      </c>
      <c r="AR5518">
        <v>0</v>
      </c>
      <c r="AS5518">
        <v>0</v>
      </c>
      <c r="AT5518">
        <v>0</v>
      </c>
      <c r="AU5518">
        <v>0</v>
      </c>
      <c r="AV5518">
        <v>0</v>
      </c>
      <c r="AW5518">
        <v>0</v>
      </c>
      <c r="AX5518">
        <v>0</v>
      </c>
      <c r="AY5518">
        <v>0</v>
      </c>
      <c r="AZ5518">
        <v>0</v>
      </c>
      <c r="BA5518">
        <v>0</v>
      </c>
      <c r="BB5518">
        <v>0</v>
      </c>
      <c r="BC5518">
        <v>0</v>
      </c>
      <c r="BD5518">
        <v>0</v>
      </c>
      <c r="BE5518">
        <v>0</v>
      </c>
      <c r="BF5518">
        <v>0</v>
      </c>
      <c r="BG5518">
        <v>0</v>
      </c>
      <c r="BH5518">
        <v>0</v>
      </c>
      <c r="BI5518">
        <v>0</v>
      </c>
      <c r="BJ5518">
        <v>0</v>
      </c>
      <c r="BK5518">
        <v>0</v>
      </c>
      <c r="BL5518">
        <v>0</v>
      </c>
      <c r="BM5518">
        <v>0</v>
      </c>
      <c r="BN5518">
        <v>0</v>
      </c>
      <c r="BO5518">
        <v>0</v>
      </c>
      <c r="BP5518">
        <v>0</v>
      </c>
      <c r="BQ5518">
        <v>0</v>
      </c>
      <c r="BR5518">
        <v>0</v>
      </c>
      <c r="BS5518">
        <v>1</v>
      </c>
      <c r="BT5518">
        <v>2</v>
      </c>
      <c r="BU5518" t="s">
        <v>912</v>
      </c>
    </row>
    <row r="5519" spans="1:73">
      <c r="A5519" t="s">
        <v>5162</v>
      </c>
      <c r="B5519" t="s">
        <v>5163</v>
      </c>
      <c r="C5519">
        <v>111</v>
      </c>
      <c r="D5519" t="s">
        <v>119</v>
      </c>
      <c r="E5519" t="s">
        <v>5170</v>
      </c>
      <c r="F5519" t="s">
        <v>92</v>
      </c>
      <c r="G5519">
        <v>0</v>
      </c>
      <c r="H5519">
        <v>0</v>
      </c>
      <c r="I5519">
        <v>0</v>
      </c>
      <c r="J5519">
        <v>0</v>
      </c>
      <c r="K5519">
        <v>0</v>
      </c>
      <c r="L5519">
        <v>1</v>
      </c>
      <c r="M5519">
        <v>0</v>
      </c>
      <c r="N5519">
        <v>0</v>
      </c>
      <c r="O5519">
        <v>0</v>
      </c>
      <c r="P5519">
        <v>0</v>
      </c>
      <c r="Q5519">
        <v>1</v>
      </c>
      <c r="R5519">
        <v>0</v>
      </c>
      <c r="S5519">
        <v>4</v>
      </c>
      <c r="T5519">
        <v>1</v>
      </c>
      <c r="U5519">
        <v>0</v>
      </c>
      <c r="V5519">
        <v>0</v>
      </c>
      <c r="W5519">
        <v>0</v>
      </c>
      <c r="X5519">
        <v>0</v>
      </c>
      <c r="Y5519">
        <v>0</v>
      </c>
      <c r="Z5519">
        <v>0</v>
      </c>
      <c r="AA5519">
        <v>0</v>
      </c>
      <c r="AB5519">
        <v>8</v>
      </c>
      <c r="AC5519">
        <v>0</v>
      </c>
      <c r="AD5519">
        <v>0</v>
      </c>
      <c r="AE5519">
        <v>0</v>
      </c>
      <c r="AF5519">
        <v>0</v>
      </c>
      <c r="AG5519">
        <v>0</v>
      </c>
      <c r="AH5519">
        <v>0</v>
      </c>
      <c r="AI5519">
        <v>0</v>
      </c>
      <c r="AJ5519">
        <v>0</v>
      </c>
      <c r="AK5519">
        <v>0</v>
      </c>
      <c r="AL5519">
        <v>1</v>
      </c>
      <c r="AM5519">
        <v>3</v>
      </c>
      <c r="AN5519">
        <v>0</v>
      </c>
      <c r="AO5519">
        <v>0</v>
      </c>
      <c r="AP5519">
        <v>0</v>
      </c>
      <c r="AQ5519">
        <v>0</v>
      </c>
      <c r="AR5519">
        <v>0</v>
      </c>
      <c r="AS5519">
        <v>0</v>
      </c>
      <c r="AT5519">
        <v>0</v>
      </c>
      <c r="AU5519">
        <v>1</v>
      </c>
      <c r="AV5519">
        <v>0</v>
      </c>
      <c r="AW5519">
        <v>0</v>
      </c>
      <c r="AX5519">
        <v>0</v>
      </c>
      <c r="AY5519">
        <v>1</v>
      </c>
      <c r="AZ5519">
        <v>2</v>
      </c>
      <c r="BA5519">
        <v>5</v>
      </c>
      <c r="BB5519">
        <v>0</v>
      </c>
      <c r="BC5519">
        <v>0</v>
      </c>
      <c r="BD5519">
        <v>0</v>
      </c>
      <c r="BE5519">
        <v>0</v>
      </c>
      <c r="BF5519">
        <v>0</v>
      </c>
      <c r="BG5519">
        <v>0</v>
      </c>
      <c r="BH5519">
        <v>0</v>
      </c>
      <c r="BI5519">
        <v>1</v>
      </c>
      <c r="BJ5519">
        <v>0</v>
      </c>
      <c r="BK5519">
        <v>0</v>
      </c>
      <c r="BL5519">
        <v>0</v>
      </c>
      <c r="BM5519">
        <v>0</v>
      </c>
      <c r="BN5519">
        <v>0</v>
      </c>
      <c r="BO5519">
        <v>3</v>
      </c>
      <c r="BP5519">
        <v>0</v>
      </c>
      <c r="BQ5519">
        <v>0</v>
      </c>
      <c r="BR5519">
        <v>0</v>
      </c>
      <c r="BS5519">
        <v>1</v>
      </c>
      <c r="BT5519">
        <v>15</v>
      </c>
      <c r="BU5519" t="s">
        <v>5268</v>
      </c>
    </row>
    <row r="5520" spans="1:73">
      <c r="A5520" t="s">
        <v>5162</v>
      </c>
      <c r="B5520" t="s">
        <v>5163</v>
      </c>
      <c r="C5520">
        <v>112</v>
      </c>
      <c r="D5520" t="s">
        <v>119</v>
      </c>
      <c r="E5520" t="s">
        <v>78</v>
      </c>
      <c r="F5520" t="s">
        <v>77</v>
      </c>
      <c r="G5520">
        <v>0</v>
      </c>
      <c r="H5520">
        <v>8</v>
      </c>
      <c r="I5520">
        <v>1</v>
      </c>
      <c r="J5520">
        <v>0</v>
      </c>
      <c r="K5520">
        <v>0</v>
      </c>
      <c r="L5520">
        <v>6</v>
      </c>
      <c r="M5520">
        <v>0</v>
      </c>
      <c r="N5520">
        <v>6</v>
      </c>
      <c r="O5520">
        <v>0</v>
      </c>
      <c r="P5520">
        <v>0</v>
      </c>
      <c r="Q5520">
        <v>0</v>
      </c>
      <c r="R5520">
        <v>0</v>
      </c>
      <c r="S5520">
        <v>14</v>
      </c>
      <c r="T5520">
        <v>8</v>
      </c>
      <c r="U5520">
        <v>0</v>
      </c>
      <c r="V5520">
        <v>2</v>
      </c>
      <c r="W5520">
        <v>3</v>
      </c>
      <c r="X5520">
        <v>0</v>
      </c>
      <c r="Y5520">
        <v>0</v>
      </c>
      <c r="Z5520">
        <v>1</v>
      </c>
      <c r="AA5520">
        <v>0</v>
      </c>
      <c r="AB5520">
        <v>60</v>
      </c>
      <c r="AC5520">
        <v>0</v>
      </c>
      <c r="AD5520">
        <v>0</v>
      </c>
      <c r="AE5520">
        <v>2</v>
      </c>
      <c r="AF5520">
        <v>0</v>
      </c>
      <c r="AG5520">
        <v>0</v>
      </c>
      <c r="AH5520">
        <v>2</v>
      </c>
      <c r="AI5520">
        <v>3</v>
      </c>
      <c r="AJ5520">
        <v>0</v>
      </c>
      <c r="AK5520">
        <v>2</v>
      </c>
      <c r="AL5520">
        <v>2</v>
      </c>
      <c r="AM5520">
        <v>6</v>
      </c>
      <c r="AN5520">
        <v>0</v>
      </c>
      <c r="AO5520">
        <v>0</v>
      </c>
      <c r="AP5520">
        <v>2</v>
      </c>
      <c r="AQ5520">
        <v>1</v>
      </c>
      <c r="AR5520">
        <v>0</v>
      </c>
      <c r="AS5520">
        <v>0</v>
      </c>
      <c r="AT5520">
        <v>1</v>
      </c>
      <c r="AU5520">
        <v>4</v>
      </c>
      <c r="AV5520">
        <v>4</v>
      </c>
      <c r="AW5520">
        <v>1</v>
      </c>
      <c r="AX5520">
        <v>14</v>
      </c>
      <c r="AY5520">
        <v>14</v>
      </c>
      <c r="AZ5520">
        <v>10</v>
      </c>
      <c r="BA5520">
        <v>20</v>
      </c>
      <c r="BB5520">
        <v>1</v>
      </c>
      <c r="BC5520">
        <v>12</v>
      </c>
      <c r="BD5520">
        <v>0</v>
      </c>
      <c r="BE5520">
        <v>0</v>
      </c>
      <c r="BF5520">
        <v>2</v>
      </c>
      <c r="BG5520">
        <v>0</v>
      </c>
      <c r="BH5520">
        <v>0</v>
      </c>
      <c r="BI5520">
        <v>17</v>
      </c>
      <c r="BJ5520">
        <v>4</v>
      </c>
      <c r="BK5520">
        <v>0</v>
      </c>
      <c r="BL5520">
        <v>3</v>
      </c>
      <c r="BM5520">
        <v>0</v>
      </c>
      <c r="BN5520">
        <v>7</v>
      </c>
      <c r="BO5520">
        <v>15</v>
      </c>
      <c r="BP5520">
        <v>0</v>
      </c>
      <c r="BQ5520">
        <v>0</v>
      </c>
      <c r="BR5520">
        <v>10</v>
      </c>
      <c r="BS5520">
        <v>4</v>
      </c>
      <c r="BT5520">
        <v>93</v>
      </c>
      <c r="BU5520" t="s">
        <v>5269</v>
      </c>
    </row>
    <row r="5521" spans="1:73">
      <c r="A5521" t="s">
        <v>5162</v>
      </c>
      <c r="B5521" t="s">
        <v>5163</v>
      </c>
      <c r="C5521">
        <v>113</v>
      </c>
      <c r="D5521" t="s">
        <v>119</v>
      </c>
      <c r="E5521" t="s">
        <v>183</v>
      </c>
      <c r="F5521" t="s">
        <v>184</v>
      </c>
      <c r="G5521">
        <v>0</v>
      </c>
      <c r="H5521">
        <v>0</v>
      </c>
      <c r="I5521">
        <v>0</v>
      </c>
      <c r="J5521">
        <v>0</v>
      </c>
      <c r="K5521">
        <v>0</v>
      </c>
      <c r="L5521">
        <v>2</v>
      </c>
      <c r="M5521">
        <v>0</v>
      </c>
      <c r="N5521">
        <v>1</v>
      </c>
      <c r="O5521">
        <v>0</v>
      </c>
      <c r="P5521">
        <v>0</v>
      </c>
      <c r="Q5521">
        <v>0</v>
      </c>
      <c r="R5521">
        <v>0</v>
      </c>
      <c r="S5521">
        <v>2</v>
      </c>
      <c r="T5521">
        <v>0</v>
      </c>
      <c r="U5521">
        <v>0</v>
      </c>
      <c r="V5521">
        <v>0</v>
      </c>
      <c r="W5521">
        <v>0</v>
      </c>
      <c r="X5521">
        <v>0</v>
      </c>
      <c r="Y5521">
        <v>0</v>
      </c>
      <c r="Z5521">
        <v>0</v>
      </c>
      <c r="AA5521">
        <v>0</v>
      </c>
      <c r="AB5521">
        <v>7</v>
      </c>
      <c r="AC5521">
        <v>0</v>
      </c>
      <c r="AD5521">
        <v>0</v>
      </c>
      <c r="AE5521">
        <v>0</v>
      </c>
      <c r="AF5521">
        <v>0</v>
      </c>
      <c r="AG5521">
        <v>0</v>
      </c>
      <c r="AH5521">
        <v>0</v>
      </c>
      <c r="AI5521">
        <v>0</v>
      </c>
      <c r="AJ5521">
        <v>0</v>
      </c>
      <c r="AK5521">
        <v>0</v>
      </c>
      <c r="AL5521">
        <v>2</v>
      </c>
      <c r="AM5521">
        <v>0</v>
      </c>
      <c r="AN5521">
        <v>0</v>
      </c>
      <c r="AO5521">
        <v>0</v>
      </c>
      <c r="AP5521">
        <v>0</v>
      </c>
      <c r="AQ5521">
        <v>0</v>
      </c>
      <c r="AR5521">
        <v>0</v>
      </c>
      <c r="AS5521">
        <v>0</v>
      </c>
      <c r="AT5521">
        <v>0</v>
      </c>
      <c r="AU5521">
        <v>2</v>
      </c>
      <c r="AV5521">
        <v>0</v>
      </c>
      <c r="AW5521">
        <v>0</v>
      </c>
      <c r="AX5521">
        <v>0</v>
      </c>
      <c r="AY5521">
        <v>0</v>
      </c>
      <c r="AZ5521">
        <v>0</v>
      </c>
      <c r="BA5521">
        <v>0</v>
      </c>
      <c r="BB5521">
        <v>0</v>
      </c>
      <c r="BC5521">
        <v>0</v>
      </c>
      <c r="BD5521">
        <v>0</v>
      </c>
      <c r="BE5521">
        <v>0</v>
      </c>
      <c r="BF5521">
        <v>0</v>
      </c>
      <c r="BG5521">
        <v>0</v>
      </c>
      <c r="BH5521">
        <v>0</v>
      </c>
      <c r="BI5521">
        <v>2</v>
      </c>
      <c r="BJ5521">
        <v>0</v>
      </c>
      <c r="BK5521">
        <v>0</v>
      </c>
      <c r="BL5521">
        <v>0</v>
      </c>
      <c r="BM5521">
        <v>0</v>
      </c>
      <c r="BN5521">
        <v>0</v>
      </c>
      <c r="BO5521">
        <v>2</v>
      </c>
      <c r="BP5521">
        <v>0</v>
      </c>
      <c r="BQ5521">
        <v>0</v>
      </c>
      <c r="BR5521">
        <v>0</v>
      </c>
      <c r="BS5521">
        <v>3</v>
      </c>
      <c r="BT5521">
        <v>12</v>
      </c>
      <c r="BU5521" t="s">
        <v>5270</v>
      </c>
    </row>
    <row r="5522" spans="1:73">
      <c r="A5522" t="s">
        <v>5162</v>
      </c>
      <c r="B5522" t="s">
        <v>5163</v>
      </c>
      <c r="C5522">
        <v>114</v>
      </c>
      <c r="D5522" t="s">
        <v>119</v>
      </c>
      <c r="E5522" t="s">
        <v>78</v>
      </c>
      <c r="F5522" t="s">
        <v>77</v>
      </c>
      <c r="G5522">
        <v>0</v>
      </c>
      <c r="H5522">
        <v>3</v>
      </c>
      <c r="I5522">
        <v>2</v>
      </c>
      <c r="J5522">
        <v>0</v>
      </c>
      <c r="K5522">
        <v>0</v>
      </c>
      <c r="L5522">
        <v>3</v>
      </c>
      <c r="M5522">
        <v>0</v>
      </c>
      <c r="N5522">
        <v>10</v>
      </c>
      <c r="O5522">
        <v>0</v>
      </c>
      <c r="P5522">
        <v>0</v>
      </c>
      <c r="Q5522">
        <v>1</v>
      </c>
      <c r="R5522">
        <v>0</v>
      </c>
      <c r="S5522">
        <v>18</v>
      </c>
      <c r="T5522">
        <v>6</v>
      </c>
      <c r="U5522">
        <v>0</v>
      </c>
      <c r="V5522">
        <v>2</v>
      </c>
      <c r="W5522">
        <v>3</v>
      </c>
      <c r="X5522">
        <v>0</v>
      </c>
      <c r="Y5522">
        <v>0</v>
      </c>
      <c r="Z5522">
        <v>0</v>
      </c>
      <c r="AA5522">
        <v>0</v>
      </c>
      <c r="AB5522">
        <v>42</v>
      </c>
      <c r="AC5522">
        <v>2</v>
      </c>
      <c r="AD5522">
        <v>0</v>
      </c>
      <c r="AE5522">
        <v>0</v>
      </c>
      <c r="AF5522">
        <v>0</v>
      </c>
      <c r="AG5522">
        <v>0</v>
      </c>
      <c r="AH5522">
        <v>3</v>
      </c>
      <c r="AI5522">
        <v>6</v>
      </c>
      <c r="AJ5522">
        <v>0</v>
      </c>
      <c r="AK5522">
        <v>0</v>
      </c>
      <c r="AL5522">
        <v>4</v>
      </c>
      <c r="AM5522">
        <v>3</v>
      </c>
      <c r="AN5522">
        <v>0</v>
      </c>
      <c r="AO5522">
        <v>0</v>
      </c>
      <c r="AP5522">
        <v>3</v>
      </c>
      <c r="AQ5522">
        <v>5</v>
      </c>
      <c r="AR5522">
        <v>0</v>
      </c>
      <c r="AS5522">
        <v>0</v>
      </c>
      <c r="AT5522">
        <v>0</v>
      </c>
      <c r="AU5522">
        <v>1</v>
      </c>
      <c r="AV5522">
        <v>0</v>
      </c>
      <c r="AW5522">
        <v>2</v>
      </c>
      <c r="AX5522">
        <v>10</v>
      </c>
      <c r="AY5522">
        <v>7</v>
      </c>
      <c r="AZ5522">
        <v>12</v>
      </c>
      <c r="BA5522">
        <v>14</v>
      </c>
      <c r="BB5522">
        <v>0</v>
      </c>
      <c r="BC5522">
        <v>7</v>
      </c>
      <c r="BD5522">
        <v>0</v>
      </c>
      <c r="BE5522">
        <v>0</v>
      </c>
      <c r="BF5522">
        <v>0</v>
      </c>
      <c r="BG5522">
        <v>0</v>
      </c>
      <c r="BH5522">
        <v>0</v>
      </c>
      <c r="BI5522">
        <v>10</v>
      </c>
      <c r="BJ5522">
        <v>4</v>
      </c>
      <c r="BK5522">
        <v>0</v>
      </c>
      <c r="BL5522">
        <v>4</v>
      </c>
      <c r="BM5522">
        <v>0</v>
      </c>
      <c r="BN5522">
        <v>0</v>
      </c>
      <c r="BO5522">
        <v>16</v>
      </c>
      <c r="BP5522">
        <v>2</v>
      </c>
      <c r="BQ5522">
        <v>0</v>
      </c>
      <c r="BR5522">
        <v>4</v>
      </c>
      <c r="BS5522">
        <v>4</v>
      </c>
      <c r="BT5522">
        <v>61</v>
      </c>
      <c r="BU5522" t="s">
        <v>5271</v>
      </c>
    </row>
    <row r="5523" spans="1:73">
      <c r="A5523" t="s">
        <v>5162</v>
      </c>
      <c r="B5523" t="s">
        <v>5163</v>
      </c>
      <c r="C5523">
        <v>115</v>
      </c>
      <c r="D5523" t="s">
        <v>119</v>
      </c>
      <c r="E5523" t="s">
        <v>183</v>
      </c>
      <c r="F5523" t="s">
        <v>184</v>
      </c>
      <c r="G5523">
        <v>1</v>
      </c>
      <c r="H5523">
        <v>1</v>
      </c>
      <c r="I5523">
        <v>0</v>
      </c>
      <c r="J5523">
        <v>0</v>
      </c>
      <c r="K5523">
        <v>0</v>
      </c>
      <c r="L5523">
        <v>1</v>
      </c>
      <c r="M5523">
        <v>0</v>
      </c>
      <c r="N5523">
        <v>3</v>
      </c>
      <c r="O5523">
        <v>0</v>
      </c>
      <c r="P5523">
        <v>0</v>
      </c>
      <c r="Q5523">
        <v>0</v>
      </c>
      <c r="R5523">
        <v>0</v>
      </c>
      <c r="S5523">
        <v>2</v>
      </c>
      <c r="T5523">
        <v>0</v>
      </c>
      <c r="U5523">
        <v>0</v>
      </c>
      <c r="V5523">
        <v>0</v>
      </c>
      <c r="W5523">
        <v>1</v>
      </c>
      <c r="X5523">
        <v>0</v>
      </c>
      <c r="Y5523">
        <v>0</v>
      </c>
      <c r="Z5523">
        <v>0</v>
      </c>
      <c r="AA5523">
        <v>0</v>
      </c>
      <c r="AB5523">
        <v>9</v>
      </c>
      <c r="AC5523">
        <v>1</v>
      </c>
      <c r="AD5523">
        <v>0</v>
      </c>
      <c r="AE5523">
        <v>0</v>
      </c>
      <c r="AF5523">
        <v>0</v>
      </c>
      <c r="AG5523">
        <v>0</v>
      </c>
      <c r="AH5523">
        <v>0</v>
      </c>
      <c r="AI5523">
        <v>0</v>
      </c>
      <c r="AJ5523">
        <v>0</v>
      </c>
      <c r="AK5523">
        <v>0</v>
      </c>
      <c r="AL5523">
        <v>1</v>
      </c>
      <c r="AM5523">
        <v>0</v>
      </c>
      <c r="AN5523">
        <v>0</v>
      </c>
      <c r="AO5523">
        <v>0</v>
      </c>
      <c r="AP5523">
        <v>0</v>
      </c>
      <c r="AQ5523">
        <v>1</v>
      </c>
      <c r="AR5523">
        <v>0</v>
      </c>
      <c r="AS5523">
        <v>0</v>
      </c>
      <c r="AT5523">
        <v>1</v>
      </c>
      <c r="AU5523">
        <v>1</v>
      </c>
      <c r="AV5523">
        <v>0</v>
      </c>
      <c r="AW5523">
        <v>0</v>
      </c>
      <c r="AX5523">
        <v>0</v>
      </c>
      <c r="AY5523">
        <v>0</v>
      </c>
      <c r="AZ5523">
        <v>0</v>
      </c>
      <c r="BA5523">
        <v>0</v>
      </c>
      <c r="BB5523">
        <v>0</v>
      </c>
      <c r="BC5523">
        <v>3</v>
      </c>
      <c r="BD5523">
        <v>0</v>
      </c>
      <c r="BE5523">
        <v>0</v>
      </c>
      <c r="BF5523">
        <v>0</v>
      </c>
      <c r="BG5523">
        <v>0</v>
      </c>
      <c r="BH5523">
        <v>0</v>
      </c>
      <c r="BI5523">
        <v>0</v>
      </c>
      <c r="BJ5523">
        <v>0</v>
      </c>
      <c r="BK5523">
        <v>0</v>
      </c>
      <c r="BL5523">
        <v>0</v>
      </c>
      <c r="BM5523">
        <v>0</v>
      </c>
      <c r="BN5523">
        <v>3</v>
      </c>
      <c r="BO5523">
        <v>4</v>
      </c>
      <c r="BP5523">
        <v>0</v>
      </c>
      <c r="BQ5523">
        <v>0</v>
      </c>
      <c r="BR5523">
        <v>0</v>
      </c>
      <c r="BS5523">
        <v>1</v>
      </c>
      <c r="BT5523">
        <v>13</v>
      </c>
      <c r="BU5523" t="s">
        <v>5272</v>
      </c>
    </row>
    <row r="5524" spans="1:73">
      <c r="A5524" t="s">
        <v>5162</v>
      </c>
      <c r="B5524" t="s">
        <v>5163</v>
      </c>
      <c r="C5524">
        <v>116</v>
      </c>
      <c r="D5524" t="s">
        <v>119</v>
      </c>
      <c r="E5524" t="s">
        <v>78</v>
      </c>
      <c r="F5524" t="s">
        <v>77</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c r="AH5524">
        <v>0</v>
      </c>
      <c r="AI5524">
        <v>0</v>
      </c>
      <c r="AJ5524">
        <v>0</v>
      </c>
      <c r="AK5524">
        <v>0</v>
      </c>
      <c r="AL5524">
        <v>0</v>
      </c>
      <c r="AM5524">
        <v>0</v>
      </c>
      <c r="AN5524">
        <v>0</v>
      </c>
      <c r="AO5524">
        <v>0</v>
      </c>
      <c r="AP5524">
        <v>0</v>
      </c>
      <c r="AQ5524">
        <v>0</v>
      </c>
      <c r="AR5524">
        <v>0</v>
      </c>
      <c r="AS5524">
        <v>0</v>
      </c>
      <c r="AT5524">
        <v>0</v>
      </c>
      <c r="AU5524">
        <v>0</v>
      </c>
      <c r="AV5524">
        <v>0</v>
      </c>
      <c r="AW5524">
        <v>0</v>
      </c>
      <c r="AX5524">
        <v>0</v>
      </c>
      <c r="AY5524">
        <v>0</v>
      </c>
      <c r="AZ5524">
        <v>0</v>
      </c>
      <c r="BA5524">
        <v>0</v>
      </c>
      <c r="BB5524">
        <v>0</v>
      </c>
      <c r="BC5524">
        <v>0</v>
      </c>
      <c r="BD5524">
        <v>0</v>
      </c>
      <c r="BE5524">
        <v>0</v>
      </c>
      <c r="BF5524">
        <v>0</v>
      </c>
      <c r="BG5524">
        <v>0</v>
      </c>
      <c r="BH5524">
        <v>0</v>
      </c>
      <c r="BI5524">
        <v>0</v>
      </c>
      <c r="BJ5524">
        <v>0</v>
      </c>
      <c r="BK5524">
        <v>0</v>
      </c>
      <c r="BL5524">
        <v>0</v>
      </c>
      <c r="BM5524">
        <v>0</v>
      </c>
      <c r="BN5524">
        <v>0</v>
      </c>
      <c r="BO5524">
        <v>0</v>
      </c>
      <c r="BP5524">
        <v>0</v>
      </c>
      <c r="BQ5524">
        <v>0</v>
      </c>
      <c r="BR5524">
        <v>0</v>
      </c>
      <c r="BS5524">
        <v>1</v>
      </c>
      <c r="BT5524">
        <v>2</v>
      </c>
      <c r="BU5524" t="s">
        <v>5273</v>
      </c>
    </row>
    <row r="5525" spans="1:73">
      <c r="A5525" t="s">
        <v>5162</v>
      </c>
      <c r="B5525" t="s">
        <v>5163</v>
      </c>
      <c r="C5525">
        <v>117</v>
      </c>
      <c r="D5525" t="s">
        <v>119</v>
      </c>
      <c r="E5525" t="s">
        <v>183</v>
      </c>
      <c r="F5525" t="s">
        <v>184</v>
      </c>
      <c r="G5525">
        <v>1</v>
      </c>
      <c r="H5525">
        <v>0</v>
      </c>
      <c r="I5525">
        <v>0</v>
      </c>
      <c r="J5525">
        <v>0</v>
      </c>
      <c r="K5525">
        <v>0</v>
      </c>
      <c r="L5525">
        <v>4</v>
      </c>
      <c r="M5525">
        <v>0</v>
      </c>
      <c r="N5525">
        <v>3</v>
      </c>
      <c r="O5525">
        <v>0</v>
      </c>
      <c r="P5525">
        <v>0</v>
      </c>
      <c r="Q5525">
        <v>0</v>
      </c>
      <c r="R5525">
        <v>1</v>
      </c>
      <c r="S5525">
        <v>3</v>
      </c>
      <c r="T5525">
        <v>2</v>
      </c>
      <c r="U5525">
        <v>0</v>
      </c>
      <c r="V5525">
        <v>0</v>
      </c>
      <c r="W5525">
        <v>0</v>
      </c>
      <c r="X5525">
        <v>0</v>
      </c>
      <c r="Y5525">
        <v>2</v>
      </c>
      <c r="Z5525">
        <v>0</v>
      </c>
      <c r="AA5525">
        <v>0</v>
      </c>
      <c r="AB5525">
        <v>27</v>
      </c>
      <c r="AC5525">
        <v>0</v>
      </c>
      <c r="AD5525">
        <v>0</v>
      </c>
      <c r="AE5525">
        <v>1</v>
      </c>
      <c r="AF5525">
        <v>0</v>
      </c>
      <c r="AG5525">
        <v>0</v>
      </c>
      <c r="AH5525">
        <v>2</v>
      </c>
      <c r="AI5525">
        <v>2</v>
      </c>
      <c r="AJ5525">
        <v>0</v>
      </c>
      <c r="AK5525">
        <v>0</v>
      </c>
      <c r="AL5525">
        <v>0</v>
      </c>
      <c r="AM5525">
        <v>4</v>
      </c>
      <c r="AN5525">
        <v>0</v>
      </c>
      <c r="AO5525">
        <v>3</v>
      </c>
      <c r="AP5525">
        <v>0</v>
      </c>
      <c r="AQ5525">
        <v>1</v>
      </c>
      <c r="AR5525">
        <v>0</v>
      </c>
      <c r="AS5525">
        <v>0</v>
      </c>
      <c r="AT5525">
        <v>0</v>
      </c>
      <c r="AU5525">
        <v>3</v>
      </c>
      <c r="AV5525">
        <v>3</v>
      </c>
      <c r="AW5525">
        <v>0</v>
      </c>
      <c r="AX5525">
        <v>2</v>
      </c>
      <c r="AY5525">
        <v>7</v>
      </c>
      <c r="AZ5525">
        <v>2</v>
      </c>
      <c r="BA5525">
        <v>9</v>
      </c>
      <c r="BB5525">
        <v>0</v>
      </c>
      <c r="BC5525">
        <v>4</v>
      </c>
      <c r="BD5525">
        <v>0</v>
      </c>
      <c r="BE5525">
        <v>0</v>
      </c>
      <c r="BF5525">
        <v>0</v>
      </c>
      <c r="BG5525">
        <v>0</v>
      </c>
      <c r="BH5525">
        <v>0</v>
      </c>
      <c r="BI5525">
        <v>1</v>
      </c>
      <c r="BJ5525">
        <v>3</v>
      </c>
      <c r="BK5525">
        <v>0</v>
      </c>
      <c r="BL5525">
        <v>0</v>
      </c>
      <c r="BM5525">
        <v>0</v>
      </c>
      <c r="BN5525">
        <v>1</v>
      </c>
      <c r="BO5525">
        <v>5</v>
      </c>
      <c r="BP5525">
        <v>0</v>
      </c>
      <c r="BQ5525">
        <v>1</v>
      </c>
      <c r="BR5525">
        <v>0</v>
      </c>
      <c r="BS5525">
        <v>4</v>
      </c>
      <c r="BT5525">
        <v>48</v>
      </c>
      <c r="BU5525" t="s">
        <v>5274</v>
      </c>
    </row>
    <row r="5526" spans="1:73">
      <c r="A5526" t="s">
        <v>5162</v>
      </c>
      <c r="B5526" t="s">
        <v>5163</v>
      </c>
      <c r="C5526">
        <v>118</v>
      </c>
      <c r="D5526" t="s">
        <v>119</v>
      </c>
      <c r="E5526" t="s">
        <v>5178</v>
      </c>
      <c r="F5526" t="s">
        <v>101</v>
      </c>
      <c r="G5526">
        <v>0</v>
      </c>
      <c r="H5526">
        <v>0</v>
      </c>
      <c r="I5526">
        <v>0</v>
      </c>
      <c r="J5526">
        <v>0</v>
      </c>
      <c r="K5526">
        <v>0</v>
      </c>
      <c r="L5526">
        <v>0</v>
      </c>
      <c r="M5526">
        <v>0</v>
      </c>
      <c r="N5526">
        <v>1</v>
      </c>
      <c r="O5526">
        <v>0</v>
      </c>
      <c r="P5526">
        <v>0</v>
      </c>
      <c r="Q5526">
        <v>1</v>
      </c>
      <c r="R5526">
        <v>0</v>
      </c>
      <c r="S5526">
        <v>1</v>
      </c>
      <c r="T5526">
        <v>0</v>
      </c>
      <c r="U5526">
        <v>0</v>
      </c>
      <c r="V5526">
        <v>0</v>
      </c>
      <c r="W5526">
        <v>0</v>
      </c>
      <c r="X5526">
        <v>0</v>
      </c>
      <c r="Y5526">
        <v>0</v>
      </c>
      <c r="Z5526">
        <v>0</v>
      </c>
      <c r="AA5526">
        <v>0</v>
      </c>
      <c r="AB5526">
        <v>6</v>
      </c>
      <c r="AC5526">
        <v>0</v>
      </c>
      <c r="AD5526">
        <v>0</v>
      </c>
      <c r="AE5526">
        <v>0</v>
      </c>
      <c r="AF5526">
        <v>0</v>
      </c>
      <c r="AG5526">
        <v>0</v>
      </c>
      <c r="AH5526">
        <v>0</v>
      </c>
      <c r="AI5526">
        <v>0</v>
      </c>
      <c r="AJ5526">
        <v>0</v>
      </c>
      <c r="AK5526">
        <v>0</v>
      </c>
      <c r="AL5526">
        <v>0</v>
      </c>
      <c r="AM5526">
        <v>1</v>
      </c>
      <c r="AN5526">
        <v>0</v>
      </c>
      <c r="AO5526">
        <v>0</v>
      </c>
      <c r="AP5526">
        <v>0</v>
      </c>
      <c r="AQ5526">
        <v>3</v>
      </c>
      <c r="AR5526">
        <v>0</v>
      </c>
      <c r="AS5526">
        <v>0</v>
      </c>
      <c r="AT5526">
        <v>0</v>
      </c>
      <c r="AU5526">
        <v>0</v>
      </c>
      <c r="AV5526">
        <v>0</v>
      </c>
      <c r="AW5526">
        <v>0</v>
      </c>
      <c r="AX5526">
        <v>0</v>
      </c>
      <c r="AY5526">
        <v>0</v>
      </c>
      <c r="AZ5526">
        <v>1</v>
      </c>
      <c r="BA5526">
        <v>1</v>
      </c>
      <c r="BB5526">
        <v>0</v>
      </c>
      <c r="BC5526">
        <v>0</v>
      </c>
      <c r="BD5526">
        <v>0</v>
      </c>
      <c r="BE5526">
        <v>0</v>
      </c>
      <c r="BF5526">
        <v>0</v>
      </c>
      <c r="BG5526">
        <v>0</v>
      </c>
      <c r="BH5526">
        <v>0</v>
      </c>
      <c r="BI5526">
        <v>0</v>
      </c>
      <c r="BJ5526">
        <v>0</v>
      </c>
      <c r="BK5526">
        <v>0</v>
      </c>
      <c r="BL5526">
        <v>0</v>
      </c>
      <c r="BM5526">
        <v>0</v>
      </c>
      <c r="BN5526">
        <v>0</v>
      </c>
      <c r="BO5526">
        <v>1</v>
      </c>
      <c r="BP5526">
        <v>0</v>
      </c>
      <c r="BQ5526">
        <v>0</v>
      </c>
      <c r="BR5526">
        <v>0</v>
      </c>
      <c r="BS5526">
        <v>2</v>
      </c>
      <c r="BT5526">
        <v>8</v>
      </c>
      <c r="BU5526" t="s">
        <v>5275</v>
      </c>
    </row>
    <row r="5527" spans="1:73">
      <c r="A5527" t="s">
        <v>5162</v>
      </c>
      <c r="B5527" t="s">
        <v>5163</v>
      </c>
      <c r="C5527">
        <v>119</v>
      </c>
      <c r="D5527" t="s">
        <v>119</v>
      </c>
      <c r="E5527" t="s">
        <v>183</v>
      </c>
      <c r="F5527" t="s">
        <v>184</v>
      </c>
      <c r="G5527">
        <v>0</v>
      </c>
      <c r="H5527">
        <v>0</v>
      </c>
      <c r="I5527">
        <v>0</v>
      </c>
      <c r="J5527">
        <v>0</v>
      </c>
      <c r="K5527">
        <v>0</v>
      </c>
      <c r="L5527">
        <v>0</v>
      </c>
      <c r="M5527">
        <v>0</v>
      </c>
      <c r="N5527">
        <v>2</v>
      </c>
      <c r="O5527">
        <v>0</v>
      </c>
      <c r="P5527">
        <v>0</v>
      </c>
      <c r="Q5527">
        <v>0</v>
      </c>
      <c r="R5527">
        <v>0</v>
      </c>
      <c r="S5527">
        <v>1</v>
      </c>
      <c r="T5527">
        <v>0</v>
      </c>
      <c r="U5527">
        <v>0</v>
      </c>
      <c r="V5527">
        <v>1</v>
      </c>
      <c r="W5527">
        <v>0</v>
      </c>
      <c r="X5527">
        <v>0</v>
      </c>
      <c r="Y5527">
        <v>1</v>
      </c>
      <c r="Z5527">
        <v>0</v>
      </c>
      <c r="AA5527">
        <v>0</v>
      </c>
      <c r="AB5527">
        <v>8</v>
      </c>
      <c r="AC5527">
        <v>1</v>
      </c>
      <c r="AD5527">
        <v>0</v>
      </c>
      <c r="AE5527">
        <v>0</v>
      </c>
      <c r="AF5527">
        <v>0</v>
      </c>
      <c r="AG5527">
        <v>0</v>
      </c>
      <c r="AH5527">
        <v>2</v>
      </c>
      <c r="AI5527">
        <v>0</v>
      </c>
      <c r="AJ5527">
        <v>0</v>
      </c>
      <c r="AK5527">
        <v>0</v>
      </c>
      <c r="AL5527">
        <v>0</v>
      </c>
      <c r="AM5527">
        <v>0</v>
      </c>
      <c r="AN5527">
        <v>0</v>
      </c>
      <c r="AO5527">
        <v>2</v>
      </c>
      <c r="AP5527">
        <v>0</v>
      </c>
      <c r="AQ5527">
        <v>0</v>
      </c>
      <c r="AR5527">
        <v>0</v>
      </c>
      <c r="AS5527">
        <v>0</v>
      </c>
      <c r="AT5527">
        <v>0</v>
      </c>
      <c r="AU5527">
        <v>0</v>
      </c>
      <c r="AV5527">
        <v>1</v>
      </c>
      <c r="AW5527">
        <v>0</v>
      </c>
      <c r="AX5527">
        <v>2</v>
      </c>
      <c r="AY5527">
        <v>3</v>
      </c>
      <c r="AZ5527">
        <v>0</v>
      </c>
      <c r="BA5527">
        <v>2</v>
      </c>
      <c r="BB5527">
        <v>0</v>
      </c>
      <c r="BC5527">
        <v>2</v>
      </c>
      <c r="BD5527">
        <v>0</v>
      </c>
      <c r="BE5527">
        <v>0</v>
      </c>
      <c r="BF5527">
        <v>0</v>
      </c>
      <c r="BG5527">
        <v>0</v>
      </c>
      <c r="BH5527">
        <v>0</v>
      </c>
      <c r="BI5527">
        <v>0</v>
      </c>
      <c r="BJ5527">
        <v>0</v>
      </c>
      <c r="BK5527">
        <v>0</v>
      </c>
      <c r="BL5527">
        <v>0</v>
      </c>
      <c r="BM5527">
        <v>0</v>
      </c>
      <c r="BN5527">
        <v>1</v>
      </c>
      <c r="BO5527">
        <v>2</v>
      </c>
      <c r="BP5527">
        <v>0</v>
      </c>
      <c r="BQ5527">
        <v>0</v>
      </c>
      <c r="BR5527">
        <v>0</v>
      </c>
      <c r="BS5527">
        <v>1</v>
      </c>
      <c r="BT5527">
        <v>14</v>
      </c>
      <c r="BU5527" t="s">
        <v>5276</v>
      </c>
    </row>
    <row r="5528" spans="1:73">
      <c r="A5528" t="s">
        <v>5162</v>
      </c>
      <c r="B5528" t="s">
        <v>5163</v>
      </c>
      <c r="C5528">
        <v>120</v>
      </c>
      <c r="D5528" t="s">
        <v>119</v>
      </c>
      <c r="E5528" t="s">
        <v>5178</v>
      </c>
      <c r="F5528" t="s">
        <v>101</v>
      </c>
      <c r="G5528">
        <v>0</v>
      </c>
      <c r="H5528">
        <v>7</v>
      </c>
      <c r="I5528">
        <v>0</v>
      </c>
      <c r="J5528">
        <v>0</v>
      </c>
      <c r="K5528">
        <v>0</v>
      </c>
      <c r="L5528">
        <v>22</v>
      </c>
      <c r="M5528">
        <v>1</v>
      </c>
      <c r="N5528">
        <v>22</v>
      </c>
      <c r="O5528">
        <v>0</v>
      </c>
      <c r="P5528">
        <v>0</v>
      </c>
      <c r="Q5528">
        <v>3</v>
      </c>
      <c r="R5528">
        <v>2</v>
      </c>
      <c r="S5528">
        <v>32</v>
      </c>
      <c r="T5528">
        <v>7</v>
      </c>
      <c r="U5528">
        <v>0</v>
      </c>
      <c r="V5528">
        <v>5</v>
      </c>
      <c r="W5528">
        <v>6</v>
      </c>
      <c r="X5528">
        <v>0</v>
      </c>
      <c r="Y5528">
        <v>0</v>
      </c>
      <c r="Z5528">
        <v>0</v>
      </c>
      <c r="AA5528">
        <v>0</v>
      </c>
      <c r="AB5528">
        <v>117</v>
      </c>
      <c r="AC5528">
        <v>3</v>
      </c>
      <c r="AD5528">
        <v>0</v>
      </c>
      <c r="AE5528">
        <v>1</v>
      </c>
      <c r="AF5528">
        <v>0</v>
      </c>
      <c r="AG5528">
        <v>0</v>
      </c>
      <c r="AH5528">
        <v>0</v>
      </c>
      <c r="AI5528">
        <v>4</v>
      </c>
      <c r="AJ5528">
        <v>0</v>
      </c>
      <c r="AK5528">
        <v>0</v>
      </c>
      <c r="AL5528">
        <v>2</v>
      </c>
      <c r="AM5528">
        <v>7</v>
      </c>
      <c r="AN5528">
        <v>0</v>
      </c>
      <c r="AO5528">
        <v>2</v>
      </c>
      <c r="AP5528">
        <v>2</v>
      </c>
      <c r="AQ5528">
        <v>13</v>
      </c>
      <c r="AR5528">
        <v>0</v>
      </c>
      <c r="AS5528">
        <v>0</v>
      </c>
      <c r="AT5528">
        <v>2</v>
      </c>
      <c r="AU5528">
        <v>1</v>
      </c>
      <c r="AV5528">
        <v>1</v>
      </c>
      <c r="AW5528">
        <v>0</v>
      </c>
      <c r="AX5528">
        <v>10</v>
      </c>
      <c r="AY5528">
        <v>25</v>
      </c>
      <c r="AZ5528">
        <v>30</v>
      </c>
      <c r="BA5528">
        <v>18</v>
      </c>
      <c r="BB5528">
        <v>8</v>
      </c>
      <c r="BC5528">
        <v>9</v>
      </c>
      <c r="BD5528">
        <v>0</v>
      </c>
      <c r="BE5528">
        <v>0</v>
      </c>
      <c r="BF5528">
        <v>0</v>
      </c>
      <c r="BG5528">
        <v>0</v>
      </c>
      <c r="BH5528">
        <v>0</v>
      </c>
      <c r="BI5528">
        <v>12</v>
      </c>
      <c r="BJ5528">
        <v>2</v>
      </c>
      <c r="BK5528">
        <v>0</v>
      </c>
      <c r="BL5528">
        <v>4</v>
      </c>
      <c r="BM5528">
        <v>1</v>
      </c>
      <c r="BN5528">
        <v>3</v>
      </c>
      <c r="BO5528">
        <v>36</v>
      </c>
      <c r="BP5528">
        <v>0</v>
      </c>
      <c r="BQ5528">
        <v>1</v>
      </c>
      <c r="BR5528">
        <v>7</v>
      </c>
      <c r="BS5528">
        <v>12</v>
      </c>
      <c r="BT5528">
        <v>191</v>
      </c>
      <c r="BU5528" t="s">
        <v>5277</v>
      </c>
    </row>
    <row r="5529" spans="1:73">
      <c r="A5529" t="s">
        <v>5162</v>
      </c>
      <c r="B5529" t="s">
        <v>5163</v>
      </c>
      <c r="C5529">
        <v>121</v>
      </c>
      <c r="D5529" t="s">
        <v>119</v>
      </c>
      <c r="E5529" t="s">
        <v>78</v>
      </c>
      <c r="F5529" t="s">
        <v>77</v>
      </c>
      <c r="G5529">
        <v>0</v>
      </c>
      <c r="H5529">
        <v>0</v>
      </c>
      <c r="I5529">
        <v>0</v>
      </c>
      <c r="J5529">
        <v>0</v>
      </c>
      <c r="K5529">
        <v>0</v>
      </c>
      <c r="L5529">
        <v>0</v>
      </c>
      <c r="M5529">
        <v>0</v>
      </c>
      <c r="N5529">
        <v>2</v>
      </c>
      <c r="O5529">
        <v>0</v>
      </c>
      <c r="P5529">
        <v>0</v>
      </c>
      <c r="Q5529">
        <v>0</v>
      </c>
      <c r="R5529">
        <v>0</v>
      </c>
      <c r="S5529">
        <v>3</v>
      </c>
      <c r="T5529">
        <v>2</v>
      </c>
      <c r="U5529">
        <v>0</v>
      </c>
      <c r="V5529">
        <v>2</v>
      </c>
      <c r="W5529">
        <v>1</v>
      </c>
      <c r="X5529">
        <v>0</v>
      </c>
      <c r="Y5529">
        <v>0</v>
      </c>
      <c r="Z5529">
        <v>0</v>
      </c>
      <c r="AA5529">
        <v>0</v>
      </c>
      <c r="AB5529">
        <v>8</v>
      </c>
      <c r="AC5529">
        <v>0</v>
      </c>
      <c r="AD5529">
        <v>0</v>
      </c>
      <c r="AE5529">
        <v>0</v>
      </c>
      <c r="AF5529">
        <v>0</v>
      </c>
      <c r="AG5529">
        <v>0</v>
      </c>
      <c r="AH5529">
        <v>0</v>
      </c>
      <c r="AI5529">
        <v>0</v>
      </c>
      <c r="AJ5529">
        <v>0</v>
      </c>
      <c r="AK5529">
        <v>0</v>
      </c>
      <c r="AL5529">
        <v>0</v>
      </c>
      <c r="AM5529">
        <v>0</v>
      </c>
      <c r="AN5529">
        <v>0</v>
      </c>
      <c r="AO5529">
        <v>0</v>
      </c>
      <c r="AP5529">
        <v>0</v>
      </c>
      <c r="AQ5529">
        <v>1</v>
      </c>
      <c r="AR5529">
        <v>0</v>
      </c>
      <c r="AS5529">
        <v>0</v>
      </c>
      <c r="AT5529">
        <v>0</v>
      </c>
      <c r="AU5529">
        <v>0</v>
      </c>
      <c r="AV5529">
        <v>0</v>
      </c>
      <c r="AW5529">
        <v>0</v>
      </c>
      <c r="AX5529">
        <v>2</v>
      </c>
      <c r="AY5529">
        <v>2</v>
      </c>
      <c r="AZ5529">
        <v>4</v>
      </c>
      <c r="BA5529">
        <v>2</v>
      </c>
      <c r="BB5529">
        <v>0</v>
      </c>
      <c r="BC5529">
        <v>0</v>
      </c>
      <c r="BD5529">
        <v>0</v>
      </c>
      <c r="BE5529">
        <v>0</v>
      </c>
      <c r="BF5529">
        <v>0</v>
      </c>
      <c r="BG5529">
        <v>0</v>
      </c>
      <c r="BH5529">
        <v>0</v>
      </c>
      <c r="BI5529">
        <v>2</v>
      </c>
      <c r="BJ5529">
        <v>0</v>
      </c>
      <c r="BK5529">
        <v>0</v>
      </c>
      <c r="BL5529">
        <v>0</v>
      </c>
      <c r="BM5529">
        <v>0</v>
      </c>
      <c r="BN5529">
        <v>0</v>
      </c>
      <c r="BO5529">
        <v>4</v>
      </c>
      <c r="BP5529">
        <v>0</v>
      </c>
      <c r="BQ5529">
        <v>0</v>
      </c>
      <c r="BR5529">
        <v>2</v>
      </c>
      <c r="BS5529">
        <v>1</v>
      </c>
      <c r="BT5529">
        <v>13</v>
      </c>
      <c r="BU5529" t="s">
        <v>5278</v>
      </c>
    </row>
    <row r="5530" spans="1:73">
      <c r="A5530" t="s">
        <v>5162</v>
      </c>
      <c r="B5530" t="s">
        <v>5163</v>
      </c>
      <c r="C5530">
        <v>122</v>
      </c>
      <c r="D5530" t="s">
        <v>119</v>
      </c>
      <c r="E5530" t="s">
        <v>5178</v>
      </c>
      <c r="F5530" t="s">
        <v>101</v>
      </c>
      <c r="G5530">
        <v>0</v>
      </c>
      <c r="H5530">
        <v>0</v>
      </c>
      <c r="I5530">
        <v>1</v>
      </c>
      <c r="J5530">
        <v>0</v>
      </c>
      <c r="K5530">
        <v>0</v>
      </c>
      <c r="L5530">
        <v>0</v>
      </c>
      <c r="M5530">
        <v>0</v>
      </c>
      <c r="N5530">
        <v>1</v>
      </c>
      <c r="O5530">
        <v>0</v>
      </c>
      <c r="P5530">
        <v>0</v>
      </c>
      <c r="Q5530">
        <v>3</v>
      </c>
      <c r="R5530">
        <v>0</v>
      </c>
      <c r="S5530">
        <v>0</v>
      </c>
      <c r="T5530">
        <v>0</v>
      </c>
      <c r="U5530">
        <v>0</v>
      </c>
      <c r="V5530">
        <v>0</v>
      </c>
      <c r="W5530">
        <v>0</v>
      </c>
      <c r="X5530">
        <v>0</v>
      </c>
      <c r="Y5530">
        <v>0</v>
      </c>
      <c r="Z5530">
        <v>0</v>
      </c>
      <c r="AA5530">
        <v>0</v>
      </c>
      <c r="AB5530">
        <v>3</v>
      </c>
      <c r="AC5530">
        <v>0</v>
      </c>
      <c r="AD5530">
        <v>0</v>
      </c>
      <c r="AE5530">
        <v>0</v>
      </c>
      <c r="AF5530">
        <v>0</v>
      </c>
      <c r="AG5530">
        <v>0</v>
      </c>
      <c r="AH5530">
        <v>0</v>
      </c>
      <c r="AI5530">
        <v>0</v>
      </c>
      <c r="AJ5530">
        <v>0</v>
      </c>
      <c r="AK5530">
        <v>0</v>
      </c>
      <c r="AL5530">
        <v>0</v>
      </c>
      <c r="AM5530">
        <v>0</v>
      </c>
      <c r="AN5530">
        <v>0</v>
      </c>
      <c r="AO5530">
        <v>0</v>
      </c>
      <c r="AP5530">
        <v>0</v>
      </c>
      <c r="AQ5530">
        <v>0</v>
      </c>
      <c r="AR5530">
        <v>0</v>
      </c>
      <c r="AS5530">
        <v>0</v>
      </c>
      <c r="AT5530">
        <v>0</v>
      </c>
      <c r="AU5530">
        <v>0</v>
      </c>
      <c r="AV5530">
        <v>0</v>
      </c>
      <c r="AW5530">
        <v>0</v>
      </c>
      <c r="AX5530">
        <v>0</v>
      </c>
      <c r="AY5530">
        <v>1</v>
      </c>
      <c r="AZ5530">
        <v>2</v>
      </c>
      <c r="BA5530">
        <v>0</v>
      </c>
      <c r="BB5530">
        <v>0</v>
      </c>
      <c r="BC5530">
        <v>0</v>
      </c>
      <c r="BD5530">
        <v>0</v>
      </c>
      <c r="BE5530">
        <v>0</v>
      </c>
      <c r="BF5530">
        <v>0</v>
      </c>
      <c r="BG5530">
        <v>0</v>
      </c>
      <c r="BH5530">
        <v>0</v>
      </c>
      <c r="BI5530">
        <v>1</v>
      </c>
      <c r="BJ5530">
        <v>0</v>
      </c>
      <c r="BK5530">
        <v>0</v>
      </c>
      <c r="BL5530">
        <v>0</v>
      </c>
      <c r="BM5530">
        <v>0</v>
      </c>
      <c r="BN5530">
        <v>0</v>
      </c>
      <c r="BO5530">
        <v>2</v>
      </c>
      <c r="BP5530">
        <v>0</v>
      </c>
      <c r="BQ5530">
        <v>0</v>
      </c>
      <c r="BR5530">
        <v>0</v>
      </c>
      <c r="BS5530">
        <v>1</v>
      </c>
      <c r="BT5530">
        <v>7</v>
      </c>
      <c r="BU5530" t="s">
        <v>5279</v>
      </c>
    </row>
    <row r="5531" spans="1:73">
      <c r="A5531" t="s">
        <v>5162</v>
      </c>
      <c r="B5531" t="s">
        <v>5163</v>
      </c>
      <c r="C5531">
        <v>123</v>
      </c>
      <c r="D5531" t="s">
        <v>119</v>
      </c>
      <c r="E5531" t="s">
        <v>5195</v>
      </c>
      <c r="F5531" t="s">
        <v>101</v>
      </c>
      <c r="G5531">
        <v>2</v>
      </c>
      <c r="H5531">
        <v>0</v>
      </c>
      <c r="I5531">
        <v>1</v>
      </c>
      <c r="J5531">
        <v>0</v>
      </c>
      <c r="K5531">
        <v>0</v>
      </c>
      <c r="L5531">
        <v>3</v>
      </c>
      <c r="M5531">
        <v>0</v>
      </c>
      <c r="N5531">
        <v>3</v>
      </c>
      <c r="O5531">
        <v>0</v>
      </c>
      <c r="P5531">
        <v>0</v>
      </c>
      <c r="Q5531">
        <v>0</v>
      </c>
      <c r="R5531">
        <v>0</v>
      </c>
      <c r="S5531">
        <v>5</v>
      </c>
      <c r="T5531">
        <v>0</v>
      </c>
      <c r="U5531">
        <v>0</v>
      </c>
      <c r="V5531">
        <v>0</v>
      </c>
      <c r="W5531">
        <v>2</v>
      </c>
      <c r="X5531">
        <v>0</v>
      </c>
      <c r="Y5531">
        <v>0</v>
      </c>
      <c r="Z5531">
        <v>0</v>
      </c>
      <c r="AA5531">
        <v>0</v>
      </c>
      <c r="AB5531">
        <v>16</v>
      </c>
      <c r="AC5531">
        <v>0</v>
      </c>
      <c r="AD5531">
        <v>0</v>
      </c>
      <c r="AE5531">
        <v>0</v>
      </c>
      <c r="AF5531">
        <v>0</v>
      </c>
      <c r="AG5531">
        <v>0</v>
      </c>
      <c r="AH5531">
        <v>0</v>
      </c>
      <c r="AI5531">
        <v>0</v>
      </c>
      <c r="AJ5531">
        <v>0</v>
      </c>
      <c r="AK5531">
        <v>0</v>
      </c>
      <c r="AL5531">
        <v>2</v>
      </c>
      <c r="AM5531">
        <v>4</v>
      </c>
      <c r="AN5531">
        <v>0</v>
      </c>
      <c r="AO5531">
        <v>1</v>
      </c>
      <c r="AP5531">
        <v>0</v>
      </c>
      <c r="AQ5531">
        <v>2</v>
      </c>
      <c r="AR5531">
        <v>0</v>
      </c>
      <c r="AS5531">
        <v>0</v>
      </c>
      <c r="AT5531">
        <v>0</v>
      </c>
      <c r="AU5531">
        <v>0</v>
      </c>
      <c r="AV5531">
        <v>0</v>
      </c>
      <c r="AW5531">
        <v>1</v>
      </c>
      <c r="AX5531">
        <v>0</v>
      </c>
      <c r="AY5531">
        <v>1</v>
      </c>
      <c r="AZ5531">
        <v>5</v>
      </c>
      <c r="BA5531">
        <v>4</v>
      </c>
      <c r="BB5531">
        <v>0</v>
      </c>
      <c r="BC5531">
        <v>0</v>
      </c>
      <c r="BD5531">
        <v>0</v>
      </c>
      <c r="BE5531">
        <v>0</v>
      </c>
      <c r="BF5531">
        <v>0</v>
      </c>
      <c r="BG5531">
        <v>0</v>
      </c>
      <c r="BH5531">
        <v>0</v>
      </c>
      <c r="BI5531">
        <v>1</v>
      </c>
      <c r="BJ5531">
        <v>0</v>
      </c>
      <c r="BK5531">
        <v>0</v>
      </c>
      <c r="BL5531">
        <v>0</v>
      </c>
      <c r="BM5531">
        <v>0</v>
      </c>
      <c r="BN5531">
        <v>0</v>
      </c>
      <c r="BO5531">
        <v>5</v>
      </c>
      <c r="BP5531">
        <v>0</v>
      </c>
      <c r="BQ5531">
        <v>0</v>
      </c>
      <c r="BR5531">
        <v>0</v>
      </c>
      <c r="BS5531">
        <v>5</v>
      </c>
      <c r="BT5531">
        <v>29</v>
      </c>
      <c r="BU5531" t="s">
        <v>5280</v>
      </c>
    </row>
    <row r="5532" spans="1:73">
      <c r="A5532" t="s">
        <v>5162</v>
      </c>
      <c r="B5532" t="s">
        <v>5163</v>
      </c>
      <c r="C5532">
        <v>124</v>
      </c>
      <c r="D5532" t="s">
        <v>119</v>
      </c>
      <c r="E5532" t="s">
        <v>78</v>
      </c>
      <c r="F5532" t="s">
        <v>77</v>
      </c>
      <c r="G5532">
        <v>0</v>
      </c>
      <c r="H5532">
        <v>3</v>
      </c>
      <c r="I5532">
        <v>1</v>
      </c>
      <c r="J5532">
        <v>0</v>
      </c>
      <c r="K5532">
        <v>0</v>
      </c>
      <c r="L5532">
        <v>8</v>
      </c>
      <c r="M5532">
        <v>0</v>
      </c>
      <c r="N5532">
        <v>10</v>
      </c>
      <c r="O5532">
        <v>0</v>
      </c>
      <c r="P5532">
        <v>0</v>
      </c>
      <c r="Q5532">
        <v>0</v>
      </c>
      <c r="R5532">
        <v>0</v>
      </c>
      <c r="S5532">
        <v>6</v>
      </c>
      <c r="T5532">
        <v>2</v>
      </c>
      <c r="U5532">
        <v>0</v>
      </c>
      <c r="V5532">
        <v>1</v>
      </c>
      <c r="W5532">
        <v>1</v>
      </c>
      <c r="X5532">
        <v>0</v>
      </c>
      <c r="Y5532">
        <v>0</v>
      </c>
      <c r="Z5532">
        <v>0</v>
      </c>
      <c r="AA5532">
        <v>0</v>
      </c>
      <c r="AB5532">
        <v>45</v>
      </c>
      <c r="AC5532">
        <v>0</v>
      </c>
      <c r="AD5532">
        <v>0</v>
      </c>
      <c r="AE5532">
        <v>0</v>
      </c>
      <c r="AF5532">
        <v>0</v>
      </c>
      <c r="AG5532">
        <v>0</v>
      </c>
      <c r="AH5532">
        <v>2</v>
      </c>
      <c r="AI5532">
        <v>4</v>
      </c>
      <c r="AJ5532">
        <v>0</v>
      </c>
      <c r="AK5532">
        <v>0</v>
      </c>
      <c r="AL5532">
        <v>0</v>
      </c>
      <c r="AM5532">
        <v>0</v>
      </c>
      <c r="AN5532">
        <v>0</v>
      </c>
      <c r="AO5532">
        <v>0</v>
      </c>
      <c r="AP5532">
        <v>0</v>
      </c>
      <c r="AQ5532">
        <v>0</v>
      </c>
      <c r="AR5532">
        <v>0</v>
      </c>
      <c r="AS5532">
        <v>0</v>
      </c>
      <c r="AT5532">
        <v>0</v>
      </c>
      <c r="AU5532">
        <v>2</v>
      </c>
      <c r="AV5532">
        <v>0</v>
      </c>
      <c r="AW5532">
        <v>1</v>
      </c>
      <c r="AX5532">
        <v>4</v>
      </c>
      <c r="AY5532">
        <v>10</v>
      </c>
      <c r="AZ5532">
        <v>9</v>
      </c>
      <c r="BA5532">
        <v>5</v>
      </c>
      <c r="BB5532">
        <v>0</v>
      </c>
      <c r="BC5532">
        <v>8</v>
      </c>
      <c r="BD5532">
        <v>0</v>
      </c>
      <c r="BE5532">
        <v>0</v>
      </c>
      <c r="BF5532">
        <v>0</v>
      </c>
      <c r="BG5532">
        <v>0</v>
      </c>
      <c r="BH5532">
        <v>0</v>
      </c>
      <c r="BI5532">
        <v>2</v>
      </c>
      <c r="BJ5532">
        <v>6</v>
      </c>
      <c r="BK5532">
        <v>0</v>
      </c>
      <c r="BL5532">
        <v>0</v>
      </c>
      <c r="BM5532">
        <v>0</v>
      </c>
      <c r="BN5532">
        <v>0</v>
      </c>
      <c r="BO5532">
        <v>12</v>
      </c>
      <c r="BP5532">
        <v>2</v>
      </c>
      <c r="BQ5532">
        <v>0</v>
      </c>
      <c r="BR5532">
        <v>0</v>
      </c>
      <c r="BS5532">
        <v>8</v>
      </c>
      <c r="BT5532">
        <v>82</v>
      </c>
      <c r="BU5532" t="s">
        <v>5281</v>
      </c>
    </row>
    <row r="5533" spans="1:73">
      <c r="A5533" t="s">
        <v>5162</v>
      </c>
      <c r="B5533" t="s">
        <v>5163</v>
      </c>
      <c r="C5533">
        <v>125</v>
      </c>
      <c r="D5533" t="s">
        <v>119</v>
      </c>
      <c r="E5533" t="s">
        <v>183</v>
      </c>
      <c r="F5533" t="s">
        <v>184</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0</v>
      </c>
      <c r="AM5533">
        <v>0</v>
      </c>
      <c r="AN5533">
        <v>0</v>
      </c>
      <c r="AO5533">
        <v>0</v>
      </c>
      <c r="AP5533">
        <v>0</v>
      </c>
      <c r="AQ5533">
        <v>0</v>
      </c>
      <c r="AR5533">
        <v>0</v>
      </c>
      <c r="AS5533">
        <v>0</v>
      </c>
      <c r="AT5533">
        <v>0</v>
      </c>
      <c r="AU5533">
        <v>0</v>
      </c>
      <c r="AV5533">
        <v>0</v>
      </c>
      <c r="AW5533">
        <v>0</v>
      </c>
      <c r="AX5533">
        <v>0</v>
      </c>
      <c r="AY5533">
        <v>0</v>
      </c>
      <c r="AZ5533">
        <v>0</v>
      </c>
      <c r="BA5533">
        <v>0</v>
      </c>
      <c r="BB5533">
        <v>0</v>
      </c>
      <c r="BC5533">
        <v>0</v>
      </c>
      <c r="BD5533">
        <v>0</v>
      </c>
      <c r="BE5533">
        <v>0</v>
      </c>
      <c r="BF5533">
        <v>0</v>
      </c>
      <c r="BG5533">
        <v>0</v>
      </c>
      <c r="BH5533">
        <v>0</v>
      </c>
      <c r="BI5533">
        <v>0</v>
      </c>
      <c r="BJ5533">
        <v>0</v>
      </c>
      <c r="BK5533">
        <v>0</v>
      </c>
      <c r="BL5533">
        <v>0</v>
      </c>
      <c r="BM5533">
        <v>0</v>
      </c>
      <c r="BN5533">
        <v>0</v>
      </c>
      <c r="BO5533">
        <v>0</v>
      </c>
      <c r="BP5533">
        <v>0</v>
      </c>
      <c r="BQ5533">
        <v>0</v>
      </c>
      <c r="BR5533">
        <v>0</v>
      </c>
      <c r="BS5533">
        <v>1</v>
      </c>
      <c r="BT5533">
        <v>2</v>
      </c>
      <c r="BU5533" t="s">
        <v>5282</v>
      </c>
    </row>
    <row r="5534" spans="1:73">
      <c r="A5534" t="s">
        <v>5162</v>
      </c>
      <c r="B5534" t="s">
        <v>5163</v>
      </c>
      <c r="C5534">
        <v>126</v>
      </c>
      <c r="D5534" t="s">
        <v>119</v>
      </c>
      <c r="E5534" t="s">
        <v>78</v>
      </c>
      <c r="F5534" t="s">
        <v>77</v>
      </c>
      <c r="G5534">
        <v>0</v>
      </c>
      <c r="H5534">
        <v>1</v>
      </c>
      <c r="I5534">
        <v>0</v>
      </c>
      <c r="J5534">
        <v>0</v>
      </c>
      <c r="K5534">
        <v>0</v>
      </c>
      <c r="L5534">
        <v>1</v>
      </c>
      <c r="M5534">
        <v>0</v>
      </c>
      <c r="N5534">
        <v>5</v>
      </c>
      <c r="O5534">
        <v>1</v>
      </c>
      <c r="P5534">
        <v>1</v>
      </c>
      <c r="Q5534">
        <v>0</v>
      </c>
      <c r="R5534">
        <v>0</v>
      </c>
      <c r="S5534">
        <v>9</v>
      </c>
      <c r="T5534">
        <v>2</v>
      </c>
      <c r="U5534">
        <v>0</v>
      </c>
      <c r="V5534">
        <v>2</v>
      </c>
      <c r="W5534">
        <v>3</v>
      </c>
      <c r="X5534">
        <v>0</v>
      </c>
      <c r="Y5534">
        <v>1</v>
      </c>
      <c r="Z5534">
        <v>0</v>
      </c>
      <c r="AA5534">
        <v>0</v>
      </c>
      <c r="AB5534">
        <v>24</v>
      </c>
      <c r="AC5534">
        <v>0</v>
      </c>
      <c r="AD5534">
        <v>0</v>
      </c>
      <c r="AE5534">
        <v>2</v>
      </c>
      <c r="AF5534">
        <v>0</v>
      </c>
      <c r="AG5534">
        <v>0</v>
      </c>
      <c r="AH5534">
        <v>2</v>
      </c>
      <c r="AI5534">
        <v>2</v>
      </c>
      <c r="AJ5534">
        <v>0</v>
      </c>
      <c r="AK5534">
        <v>0</v>
      </c>
      <c r="AL5534">
        <v>0</v>
      </c>
      <c r="AM5534">
        <v>3</v>
      </c>
      <c r="AN5534">
        <v>0</v>
      </c>
      <c r="AO5534">
        <v>0</v>
      </c>
      <c r="AP5534">
        <v>2</v>
      </c>
      <c r="AQ5534">
        <v>1</v>
      </c>
      <c r="AR5534">
        <v>0</v>
      </c>
      <c r="AS5534">
        <v>0</v>
      </c>
      <c r="AT5534">
        <v>0</v>
      </c>
      <c r="AU5534">
        <v>1</v>
      </c>
      <c r="AV5534">
        <v>3</v>
      </c>
      <c r="AW5534">
        <v>0</v>
      </c>
      <c r="AX5534">
        <v>6</v>
      </c>
      <c r="AY5534">
        <v>5</v>
      </c>
      <c r="AZ5534">
        <v>7</v>
      </c>
      <c r="BA5534">
        <v>9</v>
      </c>
      <c r="BB5534">
        <v>1</v>
      </c>
      <c r="BC5534">
        <v>5</v>
      </c>
      <c r="BD5534">
        <v>0</v>
      </c>
      <c r="BE5534">
        <v>0</v>
      </c>
      <c r="BF5534">
        <v>0</v>
      </c>
      <c r="BG5534">
        <v>0</v>
      </c>
      <c r="BH5534">
        <v>0</v>
      </c>
      <c r="BI5534">
        <v>7</v>
      </c>
      <c r="BJ5534">
        <v>2</v>
      </c>
      <c r="BK5534">
        <v>0</v>
      </c>
      <c r="BL5534">
        <v>2</v>
      </c>
      <c r="BM5534">
        <v>0</v>
      </c>
      <c r="BN5534">
        <v>0</v>
      </c>
      <c r="BO5534">
        <v>8</v>
      </c>
      <c r="BP5534">
        <v>0</v>
      </c>
      <c r="BQ5534">
        <v>0</v>
      </c>
      <c r="BR5534">
        <v>4</v>
      </c>
      <c r="BS5534">
        <v>3</v>
      </c>
      <c r="BT5534">
        <v>39</v>
      </c>
      <c r="BU5534" t="s">
        <v>5283</v>
      </c>
    </row>
    <row r="5535" spans="1:73">
      <c r="A5535" t="s">
        <v>5162</v>
      </c>
      <c r="B5535" t="s">
        <v>5163</v>
      </c>
      <c r="C5535">
        <v>127</v>
      </c>
      <c r="D5535" t="s">
        <v>119</v>
      </c>
      <c r="E5535" t="s">
        <v>245</v>
      </c>
      <c r="F5535" t="s">
        <v>184</v>
      </c>
      <c r="G5535">
        <v>2</v>
      </c>
      <c r="H5535">
        <v>0</v>
      </c>
      <c r="I5535">
        <v>0</v>
      </c>
      <c r="J5535">
        <v>0</v>
      </c>
      <c r="K5535">
        <v>0</v>
      </c>
      <c r="L5535">
        <v>3</v>
      </c>
      <c r="M5535">
        <v>0</v>
      </c>
      <c r="N5535">
        <v>5</v>
      </c>
      <c r="O5535">
        <v>0</v>
      </c>
      <c r="P5535">
        <v>0</v>
      </c>
      <c r="Q5535">
        <v>0</v>
      </c>
      <c r="R5535">
        <v>2</v>
      </c>
      <c r="S5535">
        <v>4</v>
      </c>
      <c r="T5535">
        <v>0</v>
      </c>
      <c r="U5535">
        <v>0</v>
      </c>
      <c r="V5535">
        <v>0</v>
      </c>
      <c r="W5535">
        <v>0</v>
      </c>
      <c r="X5535">
        <v>0</v>
      </c>
      <c r="Y5535">
        <v>0</v>
      </c>
      <c r="Z5535">
        <v>0</v>
      </c>
      <c r="AA5535">
        <v>0</v>
      </c>
      <c r="AB5535">
        <v>17</v>
      </c>
      <c r="AC5535">
        <v>0</v>
      </c>
      <c r="AD5535">
        <v>0</v>
      </c>
      <c r="AE5535">
        <v>2</v>
      </c>
      <c r="AF5535">
        <v>0</v>
      </c>
      <c r="AG5535">
        <v>0</v>
      </c>
      <c r="AH5535">
        <v>1</v>
      </c>
      <c r="AI5535">
        <v>0</v>
      </c>
      <c r="AJ5535">
        <v>0</v>
      </c>
      <c r="AK5535">
        <v>0</v>
      </c>
      <c r="AL5535">
        <v>0</v>
      </c>
      <c r="AM5535">
        <v>3</v>
      </c>
      <c r="AN5535">
        <v>0</v>
      </c>
      <c r="AO5535">
        <v>0</v>
      </c>
      <c r="AP5535">
        <v>0</v>
      </c>
      <c r="AQ5535">
        <v>1</v>
      </c>
      <c r="AR5535">
        <v>0</v>
      </c>
      <c r="AS5535">
        <v>0</v>
      </c>
      <c r="AT5535">
        <v>0</v>
      </c>
      <c r="AU5535">
        <v>2</v>
      </c>
      <c r="AV5535">
        <v>2</v>
      </c>
      <c r="AW5535">
        <v>0</v>
      </c>
      <c r="AX5535">
        <v>1</v>
      </c>
      <c r="AY5535">
        <v>3</v>
      </c>
      <c r="AZ5535">
        <v>3</v>
      </c>
      <c r="BA5535">
        <v>5</v>
      </c>
      <c r="BB5535">
        <v>2</v>
      </c>
      <c r="BC5535">
        <v>4</v>
      </c>
      <c r="BD5535">
        <v>0</v>
      </c>
      <c r="BE5535">
        <v>0</v>
      </c>
      <c r="BF5535">
        <v>0</v>
      </c>
      <c r="BG5535">
        <v>0</v>
      </c>
      <c r="BH5535">
        <v>0</v>
      </c>
      <c r="BI5535">
        <v>2</v>
      </c>
      <c r="BJ5535">
        <v>2</v>
      </c>
      <c r="BK5535">
        <v>0</v>
      </c>
      <c r="BL5535">
        <v>1</v>
      </c>
      <c r="BM5535">
        <v>0</v>
      </c>
      <c r="BN5535">
        <v>2</v>
      </c>
      <c r="BO5535">
        <v>6</v>
      </c>
      <c r="BP5535">
        <v>0</v>
      </c>
      <c r="BQ5535">
        <v>0</v>
      </c>
      <c r="BR5535">
        <v>0</v>
      </c>
      <c r="BS5535">
        <v>2</v>
      </c>
      <c r="BT5535">
        <v>26</v>
      </c>
      <c r="BU5535" t="s">
        <v>5284</v>
      </c>
    </row>
    <row r="5536" spans="1:73">
      <c r="A5536" t="s">
        <v>5162</v>
      </c>
      <c r="B5536" t="s">
        <v>5163</v>
      </c>
      <c r="C5536">
        <v>128</v>
      </c>
      <c r="D5536" t="s">
        <v>119</v>
      </c>
      <c r="E5536" t="s">
        <v>78</v>
      </c>
      <c r="F5536" t="s">
        <v>77</v>
      </c>
      <c r="G5536">
        <v>0</v>
      </c>
      <c r="H5536">
        <v>0</v>
      </c>
      <c r="I5536">
        <v>0</v>
      </c>
      <c r="J5536">
        <v>0</v>
      </c>
      <c r="K5536">
        <v>0</v>
      </c>
      <c r="L5536">
        <v>0</v>
      </c>
      <c r="M5536">
        <v>0</v>
      </c>
      <c r="N5536">
        <v>1</v>
      </c>
      <c r="O5536">
        <v>0</v>
      </c>
      <c r="P5536">
        <v>0</v>
      </c>
      <c r="Q5536">
        <v>0</v>
      </c>
      <c r="R5536">
        <v>0</v>
      </c>
      <c r="S5536">
        <v>0</v>
      </c>
      <c r="T5536">
        <v>0</v>
      </c>
      <c r="U5536">
        <v>0</v>
      </c>
      <c r="V5536">
        <v>0</v>
      </c>
      <c r="W5536">
        <v>0</v>
      </c>
      <c r="X5536">
        <v>0</v>
      </c>
      <c r="Y5536">
        <v>0</v>
      </c>
      <c r="Z5536">
        <v>0</v>
      </c>
      <c r="AA5536">
        <v>0</v>
      </c>
      <c r="AB5536">
        <v>4</v>
      </c>
      <c r="AC5536">
        <v>0</v>
      </c>
      <c r="AD5536">
        <v>0</v>
      </c>
      <c r="AE5536">
        <v>0</v>
      </c>
      <c r="AF5536">
        <v>0</v>
      </c>
      <c r="AG5536">
        <v>0</v>
      </c>
      <c r="AH5536">
        <v>0</v>
      </c>
      <c r="AI5536">
        <v>0</v>
      </c>
      <c r="AJ5536">
        <v>0</v>
      </c>
      <c r="AK5536">
        <v>0</v>
      </c>
      <c r="AL5536">
        <v>0</v>
      </c>
      <c r="AM5536">
        <v>2</v>
      </c>
      <c r="AN5536">
        <v>0</v>
      </c>
      <c r="AO5536">
        <v>0</v>
      </c>
      <c r="AP5536">
        <v>0</v>
      </c>
      <c r="AQ5536">
        <v>0</v>
      </c>
      <c r="AR5536">
        <v>0</v>
      </c>
      <c r="AS5536">
        <v>0</v>
      </c>
      <c r="AT5536">
        <v>0</v>
      </c>
      <c r="AU5536">
        <v>1</v>
      </c>
      <c r="AV5536">
        <v>0</v>
      </c>
      <c r="AW5536">
        <v>0</v>
      </c>
      <c r="AX5536">
        <v>0</v>
      </c>
      <c r="AY5536">
        <v>0</v>
      </c>
      <c r="AZ5536">
        <v>0</v>
      </c>
      <c r="BA5536">
        <v>2</v>
      </c>
      <c r="BB5536">
        <v>0</v>
      </c>
      <c r="BC5536">
        <v>0</v>
      </c>
      <c r="BD5536">
        <v>0</v>
      </c>
      <c r="BE5536">
        <v>0</v>
      </c>
      <c r="BF5536">
        <v>0</v>
      </c>
      <c r="BG5536">
        <v>0</v>
      </c>
      <c r="BH5536">
        <v>0</v>
      </c>
      <c r="BI5536">
        <v>0</v>
      </c>
      <c r="BJ5536">
        <v>0</v>
      </c>
      <c r="BK5536">
        <v>0</v>
      </c>
      <c r="BL5536">
        <v>0</v>
      </c>
      <c r="BM5536">
        <v>0</v>
      </c>
      <c r="BN5536">
        <v>0</v>
      </c>
      <c r="BO5536">
        <v>1</v>
      </c>
      <c r="BP5536">
        <v>0</v>
      </c>
      <c r="BQ5536">
        <v>0</v>
      </c>
      <c r="BR5536">
        <v>0</v>
      </c>
      <c r="BS5536">
        <v>2</v>
      </c>
      <c r="BT5536">
        <v>7</v>
      </c>
      <c r="BU5536" t="s">
        <v>5285</v>
      </c>
    </row>
    <row r="5537" spans="1:73">
      <c r="A5537" t="s">
        <v>5162</v>
      </c>
      <c r="B5537" t="s">
        <v>5163</v>
      </c>
      <c r="C5537">
        <v>129</v>
      </c>
      <c r="D5537" t="s">
        <v>119</v>
      </c>
      <c r="E5537" t="s">
        <v>183</v>
      </c>
      <c r="F5537" t="s">
        <v>184</v>
      </c>
      <c r="G5537">
        <v>0</v>
      </c>
      <c r="H5537">
        <v>0</v>
      </c>
      <c r="I5537">
        <v>0</v>
      </c>
      <c r="J5537">
        <v>0</v>
      </c>
      <c r="K5537">
        <v>0</v>
      </c>
      <c r="L5537">
        <v>0</v>
      </c>
      <c r="M5537">
        <v>0</v>
      </c>
      <c r="N5537">
        <v>1</v>
      </c>
      <c r="O5537">
        <v>0</v>
      </c>
      <c r="P5537">
        <v>0</v>
      </c>
      <c r="Q5537">
        <v>0</v>
      </c>
      <c r="R5537">
        <v>0</v>
      </c>
      <c r="S5537">
        <v>0</v>
      </c>
      <c r="T5537">
        <v>0</v>
      </c>
      <c r="U5537">
        <v>0</v>
      </c>
      <c r="V5537">
        <v>0</v>
      </c>
      <c r="W5537">
        <v>0</v>
      </c>
      <c r="X5537">
        <v>0</v>
      </c>
      <c r="Y5537">
        <v>0</v>
      </c>
      <c r="Z5537">
        <v>0</v>
      </c>
      <c r="AA5537">
        <v>0</v>
      </c>
      <c r="AB5537">
        <v>3</v>
      </c>
      <c r="AC5537">
        <v>0</v>
      </c>
      <c r="AD5537">
        <v>0</v>
      </c>
      <c r="AE5537">
        <v>0</v>
      </c>
      <c r="AF5537">
        <v>0</v>
      </c>
      <c r="AG5537">
        <v>0</v>
      </c>
      <c r="AH5537">
        <v>0</v>
      </c>
      <c r="AI5537">
        <v>0</v>
      </c>
      <c r="AJ5537">
        <v>0</v>
      </c>
      <c r="AK5537">
        <v>0</v>
      </c>
      <c r="AL5537">
        <v>0</v>
      </c>
      <c r="AM5537">
        <v>0</v>
      </c>
      <c r="AN5537">
        <v>0</v>
      </c>
      <c r="AO5537">
        <v>0</v>
      </c>
      <c r="AP5537">
        <v>0</v>
      </c>
      <c r="AQ5537">
        <v>0</v>
      </c>
      <c r="AR5537">
        <v>0</v>
      </c>
      <c r="AS5537">
        <v>0</v>
      </c>
      <c r="AT5537">
        <v>0</v>
      </c>
      <c r="AU5537">
        <v>1</v>
      </c>
      <c r="AV5537">
        <v>0</v>
      </c>
      <c r="AW5537">
        <v>0</v>
      </c>
      <c r="AX5537">
        <v>0</v>
      </c>
      <c r="AY5537">
        <v>0</v>
      </c>
      <c r="AZ5537">
        <v>0</v>
      </c>
      <c r="BA5537">
        <v>0</v>
      </c>
      <c r="BB5537">
        <v>0</v>
      </c>
      <c r="BC5537">
        <v>0</v>
      </c>
      <c r="BD5537">
        <v>0</v>
      </c>
      <c r="BE5537">
        <v>0</v>
      </c>
      <c r="BF5537">
        <v>0</v>
      </c>
      <c r="BG5537">
        <v>0</v>
      </c>
      <c r="BH5537">
        <v>0</v>
      </c>
      <c r="BI5537">
        <v>0</v>
      </c>
      <c r="BJ5537">
        <v>0</v>
      </c>
      <c r="BK5537">
        <v>0</v>
      </c>
      <c r="BL5537">
        <v>0</v>
      </c>
      <c r="BM5537">
        <v>0</v>
      </c>
      <c r="BN5537">
        <v>0</v>
      </c>
      <c r="BO5537">
        <v>1</v>
      </c>
      <c r="BP5537">
        <v>0</v>
      </c>
      <c r="BQ5537">
        <v>0</v>
      </c>
      <c r="BR5537">
        <v>0</v>
      </c>
      <c r="BS5537">
        <v>1</v>
      </c>
      <c r="BT5537">
        <v>3</v>
      </c>
      <c r="BU5537" t="s">
        <v>5286</v>
      </c>
    </row>
    <row r="5538" spans="1:73">
      <c r="A5538" t="s">
        <v>5162</v>
      </c>
      <c r="B5538" t="s">
        <v>5163</v>
      </c>
      <c r="C5538">
        <v>130</v>
      </c>
      <c r="D5538" t="s">
        <v>119</v>
      </c>
      <c r="E5538" t="s">
        <v>78</v>
      </c>
      <c r="F5538" t="s">
        <v>77</v>
      </c>
      <c r="G5538">
        <v>0</v>
      </c>
      <c r="H5538">
        <v>2</v>
      </c>
      <c r="I5538">
        <v>0</v>
      </c>
      <c r="J5538">
        <v>0</v>
      </c>
      <c r="K5538">
        <v>0</v>
      </c>
      <c r="L5538">
        <v>4</v>
      </c>
      <c r="M5538">
        <v>0</v>
      </c>
      <c r="N5538">
        <v>5</v>
      </c>
      <c r="O5538">
        <v>0</v>
      </c>
      <c r="P5538">
        <v>0</v>
      </c>
      <c r="Q5538">
        <v>0</v>
      </c>
      <c r="R5538">
        <v>0</v>
      </c>
      <c r="S5538">
        <v>8</v>
      </c>
      <c r="T5538">
        <v>4</v>
      </c>
      <c r="U5538">
        <v>0</v>
      </c>
      <c r="V5538">
        <v>6</v>
      </c>
      <c r="W5538">
        <v>2</v>
      </c>
      <c r="X5538">
        <v>0</v>
      </c>
      <c r="Y5538">
        <v>0</v>
      </c>
      <c r="Z5538">
        <v>0</v>
      </c>
      <c r="AA5538">
        <v>0</v>
      </c>
      <c r="AB5538">
        <v>28</v>
      </c>
      <c r="AC5538">
        <v>1</v>
      </c>
      <c r="AD5538">
        <v>0</v>
      </c>
      <c r="AE5538">
        <v>0</v>
      </c>
      <c r="AF5538">
        <v>0</v>
      </c>
      <c r="AG5538">
        <v>0</v>
      </c>
      <c r="AH5538">
        <v>0</v>
      </c>
      <c r="AI5538">
        <v>1</v>
      </c>
      <c r="AJ5538">
        <v>0</v>
      </c>
      <c r="AK5538">
        <v>0</v>
      </c>
      <c r="AL5538">
        <v>0</v>
      </c>
      <c r="AM5538">
        <v>2</v>
      </c>
      <c r="AN5538">
        <v>0</v>
      </c>
      <c r="AO5538">
        <v>0</v>
      </c>
      <c r="AP5538">
        <v>0</v>
      </c>
      <c r="AQ5538">
        <v>0</v>
      </c>
      <c r="AR5538">
        <v>0</v>
      </c>
      <c r="AS5538">
        <v>0</v>
      </c>
      <c r="AT5538">
        <v>0</v>
      </c>
      <c r="AU5538">
        <v>1</v>
      </c>
      <c r="AV5538">
        <v>0</v>
      </c>
      <c r="AW5538">
        <v>0</v>
      </c>
      <c r="AX5538">
        <v>5</v>
      </c>
      <c r="AY5538">
        <v>3</v>
      </c>
      <c r="AZ5538">
        <v>1</v>
      </c>
      <c r="BA5538">
        <v>7</v>
      </c>
      <c r="BB5538">
        <v>0</v>
      </c>
      <c r="BC5538">
        <v>3</v>
      </c>
      <c r="BD5538">
        <v>0</v>
      </c>
      <c r="BE5538">
        <v>0</v>
      </c>
      <c r="BF5538">
        <v>0</v>
      </c>
      <c r="BG5538">
        <v>0</v>
      </c>
      <c r="BH5538">
        <v>0</v>
      </c>
      <c r="BI5538">
        <v>5</v>
      </c>
      <c r="BJ5538">
        <v>3</v>
      </c>
      <c r="BK5538">
        <v>0</v>
      </c>
      <c r="BL5538">
        <v>2</v>
      </c>
      <c r="BM5538">
        <v>0</v>
      </c>
      <c r="BN5538">
        <v>0</v>
      </c>
      <c r="BO5538">
        <v>6</v>
      </c>
      <c r="BP5538">
        <v>1</v>
      </c>
      <c r="BQ5538">
        <v>0</v>
      </c>
      <c r="BR5538">
        <v>4</v>
      </c>
      <c r="BS5538">
        <v>7</v>
      </c>
      <c r="BT5538">
        <v>45</v>
      </c>
      <c r="BU5538" t="s">
        <v>5287</v>
      </c>
    </row>
    <row r="5539" spans="1:73">
      <c r="A5539" t="s">
        <v>5162</v>
      </c>
      <c r="B5539" t="s">
        <v>5163</v>
      </c>
      <c r="C5539">
        <v>131</v>
      </c>
      <c r="D5539" t="s">
        <v>119</v>
      </c>
      <c r="E5539" t="s">
        <v>183</v>
      </c>
      <c r="F5539" t="s">
        <v>184</v>
      </c>
      <c r="G5539">
        <v>0</v>
      </c>
      <c r="H5539">
        <v>1</v>
      </c>
      <c r="I5539">
        <v>1</v>
      </c>
      <c r="J5539">
        <v>0</v>
      </c>
      <c r="K5539">
        <v>0</v>
      </c>
      <c r="L5539">
        <v>5</v>
      </c>
      <c r="M5539">
        <v>0</v>
      </c>
      <c r="N5539">
        <v>6</v>
      </c>
      <c r="O5539">
        <v>0</v>
      </c>
      <c r="P5539">
        <v>0</v>
      </c>
      <c r="Q5539">
        <v>0</v>
      </c>
      <c r="R5539">
        <v>0</v>
      </c>
      <c r="S5539">
        <v>9</v>
      </c>
      <c r="T5539">
        <v>3</v>
      </c>
      <c r="U5539">
        <v>0</v>
      </c>
      <c r="V5539">
        <v>1</v>
      </c>
      <c r="W5539">
        <v>2</v>
      </c>
      <c r="X5539">
        <v>1</v>
      </c>
      <c r="Y5539">
        <v>0</v>
      </c>
      <c r="Z5539">
        <v>0</v>
      </c>
      <c r="AA5539">
        <v>0</v>
      </c>
      <c r="AB5539">
        <v>32</v>
      </c>
      <c r="AC5539">
        <v>0</v>
      </c>
      <c r="AD5539">
        <v>0</v>
      </c>
      <c r="AE5539">
        <v>0</v>
      </c>
      <c r="AF5539">
        <v>1</v>
      </c>
      <c r="AG5539">
        <v>0</v>
      </c>
      <c r="AH5539">
        <v>3</v>
      </c>
      <c r="AI5539">
        <v>2</v>
      </c>
      <c r="AJ5539">
        <v>0</v>
      </c>
      <c r="AK5539">
        <v>0</v>
      </c>
      <c r="AL5539">
        <v>2</v>
      </c>
      <c r="AM5539">
        <v>1</v>
      </c>
      <c r="AN5539">
        <v>0</v>
      </c>
      <c r="AO5539">
        <v>2</v>
      </c>
      <c r="AP5539">
        <v>1</v>
      </c>
      <c r="AQ5539">
        <v>1</v>
      </c>
      <c r="AR5539">
        <v>0</v>
      </c>
      <c r="AS5539">
        <v>0</v>
      </c>
      <c r="AT5539">
        <v>0</v>
      </c>
      <c r="AU5539">
        <v>1</v>
      </c>
      <c r="AV5539">
        <v>0</v>
      </c>
      <c r="AW5539">
        <v>1</v>
      </c>
      <c r="AX5539">
        <v>3</v>
      </c>
      <c r="AY5539">
        <v>10</v>
      </c>
      <c r="AZ5539">
        <v>6</v>
      </c>
      <c r="BA5539">
        <v>4</v>
      </c>
      <c r="BB5539">
        <v>0</v>
      </c>
      <c r="BC5539">
        <v>4</v>
      </c>
      <c r="BD5539">
        <v>0</v>
      </c>
      <c r="BE5539">
        <v>0</v>
      </c>
      <c r="BF5539">
        <v>0</v>
      </c>
      <c r="BG5539">
        <v>0</v>
      </c>
      <c r="BH5539">
        <v>0</v>
      </c>
      <c r="BI5539">
        <v>2</v>
      </c>
      <c r="BJ5539">
        <v>2</v>
      </c>
      <c r="BK5539">
        <v>0</v>
      </c>
      <c r="BL5539">
        <v>5</v>
      </c>
      <c r="BM5539">
        <v>0</v>
      </c>
      <c r="BN5539">
        <v>0</v>
      </c>
      <c r="BO5539">
        <v>8</v>
      </c>
      <c r="BP5539">
        <v>0</v>
      </c>
      <c r="BQ5539">
        <v>0</v>
      </c>
      <c r="BR5539">
        <v>0</v>
      </c>
      <c r="BS5539">
        <v>5</v>
      </c>
      <c r="BT5539">
        <v>52</v>
      </c>
      <c r="BU5539" t="s">
        <v>5288</v>
      </c>
    </row>
    <row r="5540" spans="1:73">
      <c r="A5540" t="s">
        <v>5162</v>
      </c>
      <c r="B5540" t="s">
        <v>5163</v>
      </c>
      <c r="C5540">
        <v>132</v>
      </c>
      <c r="D5540" t="s">
        <v>119</v>
      </c>
      <c r="E5540" t="s">
        <v>78</v>
      </c>
      <c r="F5540" t="s">
        <v>77</v>
      </c>
      <c r="G5540">
        <v>0</v>
      </c>
      <c r="H5540">
        <v>0</v>
      </c>
      <c r="I5540">
        <v>0</v>
      </c>
      <c r="J5540">
        <v>0</v>
      </c>
      <c r="K5540">
        <v>0</v>
      </c>
      <c r="L5540">
        <v>0</v>
      </c>
      <c r="M5540">
        <v>0</v>
      </c>
      <c r="N5540">
        <v>2</v>
      </c>
      <c r="O5540">
        <v>0</v>
      </c>
      <c r="P5540">
        <v>0</v>
      </c>
      <c r="Q5540">
        <v>0</v>
      </c>
      <c r="R5540">
        <v>0</v>
      </c>
      <c r="S5540">
        <v>2</v>
      </c>
      <c r="T5540">
        <v>0</v>
      </c>
      <c r="U5540">
        <v>0</v>
      </c>
      <c r="V5540">
        <v>0</v>
      </c>
      <c r="W5540">
        <v>0</v>
      </c>
      <c r="X5540">
        <v>0</v>
      </c>
      <c r="Y5540">
        <v>0</v>
      </c>
      <c r="Z5540">
        <v>0</v>
      </c>
      <c r="AA5540">
        <v>0</v>
      </c>
      <c r="AB5540">
        <v>9</v>
      </c>
      <c r="AC5540">
        <v>0</v>
      </c>
      <c r="AD5540">
        <v>0</v>
      </c>
      <c r="AE5540">
        <v>0</v>
      </c>
      <c r="AF5540">
        <v>0</v>
      </c>
      <c r="AG5540">
        <v>0</v>
      </c>
      <c r="AH5540">
        <v>0</v>
      </c>
      <c r="AI5540">
        <v>0</v>
      </c>
      <c r="AJ5540">
        <v>0</v>
      </c>
      <c r="AK5540">
        <v>0</v>
      </c>
      <c r="AL5540">
        <v>2</v>
      </c>
      <c r="AM5540">
        <v>5</v>
      </c>
      <c r="AN5540">
        <v>0</v>
      </c>
      <c r="AO5540">
        <v>0</v>
      </c>
      <c r="AP5540">
        <v>0</v>
      </c>
      <c r="AQ5540">
        <v>1</v>
      </c>
      <c r="AR5540">
        <v>0</v>
      </c>
      <c r="AS5540">
        <v>0</v>
      </c>
      <c r="AT5540">
        <v>0</v>
      </c>
      <c r="AU5540">
        <v>0</v>
      </c>
      <c r="AV5540">
        <v>0</v>
      </c>
      <c r="AW5540">
        <v>0</v>
      </c>
      <c r="AX5540">
        <v>0</v>
      </c>
      <c r="AY5540">
        <v>2</v>
      </c>
      <c r="AZ5540">
        <v>4</v>
      </c>
      <c r="BA5540">
        <v>5</v>
      </c>
      <c r="BB5540">
        <v>0</v>
      </c>
      <c r="BC5540">
        <v>2</v>
      </c>
      <c r="BD5540">
        <v>0</v>
      </c>
      <c r="BE5540">
        <v>0</v>
      </c>
      <c r="BF5540">
        <v>0</v>
      </c>
      <c r="BG5540">
        <v>0</v>
      </c>
      <c r="BH5540">
        <v>0</v>
      </c>
      <c r="BI5540">
        <v>2</v>
      </c>
      <c r="BJ5540">
        <v>1</v>
      </c>
      <c r="BK5540">
        <v>0</v>
      </c>
      <c r="BL5540">
        <v>0</v>
      </c>
      <c r="BM5540">
        <v>0</v>
      </c>
      <c r="BN5540">
        <v>1</v>
      </c>
      <c r="BO5540">
        <v>4</v>
      </c>
      <c r="BP5540">
        <v>0</v>
      </c>
      <c r="BQ5540">
        <v>0</v>
      </c>
      <c r="BR5540">
        <v>0</v>
      </c>
      <c r="BS5540">
        <v>1</v>
      </c>
      <c r="BT5540">
        <v>14</v>
      </c>
      <c r="BU5540" t="s">
        <v>5289</v>
      </c>
    </row>
    <row r="5541" spans="1:73">
      <c r="A5541" t="s">
        <v>5162</v>
      </c>
      <c r="B5541" t="s">
        <v>5163</v>
      </c>
      <c r="C5541">
        <v>133</v>
      </c>
      <c r="D5541" t="s">
        <v>119</v>
      </c>
      <c r="E5541" t="s">
        <v>183</v>
      </c>
      <c r="F5541" t="s">
        <v>184</v>
      </c>
      <c r="G5541">
        <v>2</v>
      </c>
      <c r="H5541">
        <v>4</v>
      </c>
      <c r="I5541">
        <v>1</v>
      </c>
      <c r="J5541">
        <v>0</v>
      </c>
      <c r="K5541">
        <v>0</v>
      </c>
      <c r="L5541">
        <v>7</v>
      </c>
      <c r="M5541">
        <v>0</v>
      </c>
      <c r="N5541">
        <v>5</v>
      </c>
      <c r="O5541">
        <v>0</v>
      </c>
      <c r="P5541">
        <v>0</v>
      </c>
      <c r="Q5541">
        <v>0</v>
      </c>
      <c r="R5541">
        <v>1</v>
      </c>
      <c r="S5541">
        <v>16</v>
      </c>
      <c r="T5541">
        <v>3</v>
      </c>
      <c r="U5541">
        <v>0</v>
      </c>
      <c r="V5541">
        <v>0</v>
      </c>
      <c r="W5541">
        <v>4</v>
      </c>
      <c r="X5541">
        <v>0</v>
      </c>
      <c r="Y5541">
        <v>0</v>
      </c>
      <c r="Z5541">
        <v>0</v>
      </c>
      <c r="AA5541">
        <v>0</v>
      </c>
      <c r="AB5541">
        <v>63</v>
      </c>
      <c r="AC5541">
        <v>0</v>
      </c>
      <c r="AD5541">
        <v>0</v>
      </c>
      <c r="AE5541">
        <v>1</v>
      </c>
      <c r="AF5541">
        <v>0</v>
      </c>
      <c r="AG5541">
        <v>0</v>
      </c>
      <c r="AH5541">
        <v>6</v>
      </c>
      <c r="AI5541">
        <v>2</v>
      </c>
      <c r="AJ5541">
        <v>0</v>
      </c>
      <c r="AK5541">
        <v>0</v>
      </c>
      <c r="AL5541">
        <v>4</v>
      </c>
      <c r="AM5541">
        <v>7</v>
      </c>
      <c r="AN5541">
        <v>0</v>
      </c>
      <c r="AO5541">
        <v>3</v>
      </c>
      <c r="AP5541">
        <v>3</v>
      </c>
      <c r="AQ5541">
        <v>3</v>
      </c>
      <c r="AR5541">
        <v>0</v>
      </c>
      <c r="AS5541">
        <v>0</v>
      </c>
      <c r="AT5541">
        <v>0</v>
      </c>
      <c r="AU5541">
        <v>2</v>
      </c>
      <c r="AV5541">
        <v>2</v>
      </c>
      <c r="AW5541">
        <v>1</v>
      </c>
      <c r="AX5541">
        <v>8</v>
      </c>
      <c r="AY5541">
        <v>17</v>
      </c>
      <c r="AZ5541">
        <v>13</v>
      </c>
      <c r="BA5541">
        <v>20</v>
      </c>
      <c r="BB5541">
        <v>3</v>
      </c>
      <c r="BC5541">
        <v>15</v>
      </c>
      <c r="BD5541">
        <v>0</v>
      </c>
      <c r="BE5541">
        <v>0</v>
      </c>
      <c r="BF5541">
        <v>1</v>
      </c>
      <c r="BG5541">
        <v>0</v>
      </c>
      <c r="BH5541">
        <v>0</v>
      </c>
      <c r="BI5541">
        <v>4</v>
      </c>
      <c r="BJ5541">
        <v>9</v>
      </c>
      <c r="BK5541">
        <v>0</v>
      </c>
      <c r="BL5541">
        <v>5</v>
      </c>
      <c r="BM5541">
        <v>1</v>
      </c>
      <c r="BN5541">
        <v>1</v>
      </c>
      <c r="BO5541">
        <v>15</v>
      </c>
      <c r="BP5541">
        <v>0</v>
      </c>
      <c r="BQ5541">
        <v>0</v>
      </c>
      <c r="BR5541">
        <v>0</v>
      </c>
      <c r="BS5541">
        <v>10</v>
      </c>
      <c r="BT5541">
        <v>110</v>
      </c>
      <c r="BU5541" t="s">
        <v>5290</v>
      </c>
    </row>
    <row r="5542" spans="1:73">
      <c r="A5542" t="s">
        <v>5162</v>
      </c>
      <c r="B5542" t="s">
        <v>5163</v>
      </c>
      <c r="C5542">
        <v>134</v>
      </c>
      <c r="D5542" t="s">
        <v>119</v>
      </c>
      <c r="E5542" t="s">
        <v>78</v>
      </c>
      <c r="F5542" t="s">
        <v>77</v>
      </c>
      <c r="G5542">
        <v>0</v>
      </c>
      <c r="H5542">
        <v>0</v>
      </c>
      <c r="I5542">
        <v>0</v>
      </c>
      <c r="J5542">
        <v>0</v>
      </c>
      <c r="K5542">
        <v>0</v>
      </c>
      <c r="L5542">
        <v>1</v>
      </c>
      <c r="M5542">
        <v>0</v>
      </c>
      <c r="N5542">
        <v>2</v>
      </c>
      <c r="O5542">
        <v>0</v>
      </c>
      <c r="P5542">
        <v>0</v>
      </c>
      <c r="Q5542">
        <v>0</v>
      </c>
      <c r="R5542">
        <v>0</v>
      </c>
      <c r="S5542">
        <v>5</v>
      </c>
      <c r="T5542">
        <v>2</v>
      </c>
      <c r="U5542">
        <v>0</v>
      </c>
      <c r="V5542">
        <v>0</v>
      </c>
      <c r="W5542">
        <v>2</v>
      </c>
      <c r="X5542">
        <v>0</v>
      </c>
      <c r="Y5542">
        <v>0</v>
      </c>
      <c r="Z5542">
        <v>0</v>
      </c>
      <c r="AA5542">
        <v>0</v>
      </c>
      <c r="AB5542">
        <v>9</v>
      </c>
      <c r="AC5542">
        <v>0</v>
      </c>
      <c r="AD5542">
        <v>0</v>
      </c>
      <c r="AE5542">
        <v>0</v>
      </c>
      <c r="AF5542">
        <v>0</v>
      </c>
      <c r="AG5542">
        <v>0</v>
      </c>
      <c r="AH5542">
        <v>1</v>
      </c>
      <c r="AI5542">
        <v>0</v>
      </c>
      <c r="AJ5542">
        <v>0</v>
      </c>
      <c r="AK5542">
        <v>0</v>
      </c>
      <c r="AL5542">
        <v>0</v>
      </c>
      <c r="AM5542">
        <v>1</v>
      </c>
      <c r="AN5542">
        <v>0</v>
      </c>
      <c r="AO5542">
        <v>0</v>
      </c>
      <c r="AP5542">
        <v>2</v>
      </c>
      <c r="AQ5542">
        <v>1</v>
      </c>
      <c r="AR5542">
        <v>0</v>
      </c>
      <c r="AS5542">
        <v>0</v>
      </c>
      <c r="AT5542">
        <v>0</v>
      </c>
      <c r="AU5542">
        <v>0</v>
      </c>
      <c r="AV5542">
        <v>0</v>
      </c>
      <c r="AW5542">
        <v>0</v>
      </c>
      <c r="AX5542">
        <v>2</v>
      </c>
      <c r="AY5542">
        <v>3</v>
      </c>
      <c r="AZ5542">
        <v>2</v>
      </c>
      <c r="BA5542">
        <v>3</v>
      </c>
      <c r="BB5542">
        <v>0</v>
      </c>
      <c r="BC5542">
        <v>3</v>
      </c>
      <c r="BD5542">
        <v>0</v>
      </c>
      <c r="BE5542">
        <v>0</v>
      </c>
      <c r="BF5542">
        <v>0</v>
      </c>
      <c r="BG5542">
        <v>0</v>
      </c>
      <c r="BH5542">
        <v>0</v>
      </c>
      <c r="BI5542">
        <v>2</v>
      </c>
      <c r="BJ5542">
        <v>1</v>
      </c>
      <c r="BK5542">
        <v>0</v>
      </c>
      <c r="BL5542">
        <v>3</v>
      </c>
      <c r="BM5542">
        <v>0</v>
      </c>
      <c r="BN5542">
        <v>0</v>
      </c>
      <c r="BO5542">
        <v>2</v>
      </c>
      <c r="BP5542">
        <v>0</v>
      </c>
      <c r="BQ5542">
        <v>0</v>
      </c>
      <c r="BR5542">
        <v>1</v>
      </c>
      <c r="BS5542">
        <v>2</v>
      </c>
      <c r="BT5542">
        <v>17</v>
      </c>
      <c r="BU5542" t="s">
        <v>5291</v>
      </c>
    </row>
    <row r="5543" spans="1:73">
      <c r="A5543" t="s">
        <v>5162</v>
      </c>
      <c r="B5543" t="s">
        <v>5163</v>
      </c>
      <c r="C5543">
        <v>135</v>
      </c>
      <c r="D5543" t="s">
        <v>119</v>
      </c>
      <c r="E5543" t="s">
        <v>5186</v>
      </c>
      <c r="F5543" t="s">
        <v>92</v>
      </c>
      <c r="G5543">
        <v>0</v>
      </c>
      <c r="H5543">
        <v>2</v>
      </c>
      <c r="I5543">
        <v>0</v>
      </c>
      <c r="J5543">
        <v>0</v>
      </c>
      <c r="K5543">
        <v>0</v>
      </c>
      <c r="L5543">
        <v>9</v>
      </c>
      <c r="M5543">
        <v>0</v>
      </c>
      <c r="N5543">
        <v>7</v>
      </c>
      <c r="O5543">
        <v>0</v>
      </c>
      <c r="P5543">
        <v>0</v>
      </c>
      <c r="Q5543">
        <v>2</v>
      </c>
      <c r="R5543">
        <v>0</v>
      </c>
      <c r="S5543">
        <v>12</v>
      </c>
      <c r="T5543">
        <v>1</v>
      </c>
      <c r="U5543">
        <v>0</v>
      </c>
      <c r="V5543">
        <v>3</v>
      </c>
      <c r="W5543">
        <v>1</v>
      </c>
      <c r="X5543">
        <v>0</v>
      </c>
      <c r="Y5543">
        <v>0</v>
      </c>
      <c r="Z5543">
        <v>0</v>
      </c>
      <c r="AA5543">
        <v>0</v>
      </c>
      <c r="AB5543">
        <v>57</v>
      </c>
      <c r="AC5543">
        <v>0</v>
      </c>
      <c r="AD5543">
        <v>0</v>
      </c>
      <c r="AE5543">
        <v>0</v>
      </c>
      <c r="AF5543">
        <v>0</v>
      </c>
      <c r="AG5543">
        <v>0</v>
      </c>
      <c r="AH5543">
        <v>0</v>
      </c>
      <c r="AI5543">
        <v>1</v>
      </c>
      <c r="AJ5543">
        <v>0</v>
      </c>
      <c r="AK5543">
        <v>0</v>
      </c>
      <c r="AL5543">
        <v>1</v>
      </c>
      <c r="AM5543">
        <v>9</v>
      </c>
      <c r="AN5543">
        <v>0</v>
      </c>
      <c r="AO5543">
        <v>2</v>
      </c>
      <c r="AP5543">
        <v>0</v>
      </c>
      <c r="AQ5543">
        <v>4</v>
      </c>
      <c r="AR5543">
        <v>0</v>
      </c>
      <c r="AS5543">
        <v>0</v>
      </c>
      <c r="AT5543">
        <v>0</v>
      </c>
      <c r="AU5543">
        <v>0</v>
      </c>
      <c r="AV5543">
        <v>0</v>
      </c>
      <c r="AW5543">
        <v>0</v>
      </c>
      <c r="AX5543">
        <v>5</v>
      </c>
      <c r="AY5543">
        <v>15</v>
      </c>
      <c r="AZ5543">
        <v>10</v>
      </c>
      <c r="BA5543">
        <v>16</v>
      </c>
      <c r="BB5543">
        <v>3</v>
      </c>
      <c r="BC5543">
        <v>12</v>
      </c>
      <c r="BD5543">
        <v>0</v>
      </c>
      <c r="BE5543">
        <v>0</v>
      </c>
      <c r="BF5543">
        <v>0</v>
      </c>
      <c r="BG5543">
        <v>0</v>
      </c>
      <c r="BH5543">
        <v>0</v>
      </c>
      <c r="BI5543">
        <v>8</v>
      </c>
      <c r="BJ5543">
        <v>11</v>
      </c>
      <c r="BK5543">
        <v>0</v>
      </c>
      <c r="BL5543">
        <v>1</v>
      </c>
      <c r="BM5543">
        <v>3</v>
      </c>
      <c r="BN5543">
        <v>1</v>
      </c>
      <c r="BO5543">
        <v>10</v>
      </c>
      <c r="BP5543">
        <v>0</v>
      </c>
      <c r="BQ5543">
        <v>0</v>
      </c>
      <c r="BR5543">
        <v>2</v>
      </c>
      <c r="BS5543">
        <v>6</v>
      </c>
      <c r="BT5543">
        <v>92</v>
      </c>
      <c r="BU5543" t="s">
        <v>5292</v>
      </c>
    </row>
    <row r="5544" spans="1:73">
      <c r="A5544" t="s">
        <v>5162</v>
      </c>
      <c r="B5544" t="s">
        <v>5163</v>
      </c>
      <c r="C5544">
        <v>136</v>
      </c>
      <c r="D5544" t="s">
        <v>119</v>
      </c>
      <c r="E5544" t="s">
        <v>78</v>
      </c>
      <c r="F5544" t="s">
        <v>77</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c r="AM5544">
        <v>0</v>
      </c>
      <c r="AN5544">
        <v>0</v>
      </c>
      <c r="AO5544">
        <v>0</v>
      </c>
      <c r="AP5544">
        <v>0</v>
      </c>
      <c r="AQ5544">
        <v>0</v>
      </c>
      <c r="AR5544">
        <v>0</v>
      </c>
      <c r="AS5544">
        <v>0</v>
      </c>
      <c r="AT5544">
        <v>0</v>
      </c>
      <c r="AU5544">
        <v>0</v>
      </c>
      <c r="AV5544">
        <v>0</v>
      </c>
      <c r="AW5544">
        <v>0</v>
      </c>
      <c r="AX5544">
        <v>0</v>
      </c>
      <c r="AY5544">
        <v>0</v>
      </c>
      <c r="AZ5544">
        <v>0</v>
      </c>
      <c r="BA5544">
        <v>0</v>
      </c>
      <c r="BB5544">
        <v>0</v>
      </c>
      <c r="BC5544">
        <v>0</v>
      </c>
      <c r="BD5544">
        <v>0</v>
      </c>
      <c r="BE5544">
        <v>0</v>
      </c>
      <c r="BF5544">
        <v>0</v>
      </c>
      <c r="BG5544">
        <v>0</v>
      </c>
      <c r="BH5544">
        <v>0</v>
      </c>
      <c r="BI5544">
        <v>0</v>
      </c>
      <c r="BJ5544">
        <v>0</v>
      </c>
      <c r="BK5544">
        <v>0</v>
      </c>
      <c r="BL5544">
        <v>0</v>
      </c>
      <c r="BM5544">
        <v>0</v>
      </c>
      <c r="BN5544">
        <v>0</v>
      </c>
      <c r="BO5544">
        <v>0</v>
      </c>
      <c r="BP5544">
        <v>0</v>
      </c>
      <c r="BQ5544">
        <v>0</v>
      </c>
      <c r="BR5544">
        <v>0</v>
      </c>
      <c r="BS5544">
        <v>1</v>
      </c>
      <c r="BT5544">
        <v>2</v>
      </c>
      <c r="BU5544" t="s">
        <v>5231</v>
      </c>
    </row>
    <row r="5545" spans="1:73">
      <c r="A5545" t="s">
        <v>5162</v>
      </c>
      <c r="B5545" t="s">
        <v>5163</v>
      </c>
      <c r="C5545">
        <v>137</v>
      </c>
      <c r="D5545" t="s">
        <v>119</v>
      </c>
      <c r="E5545" t="s">
        <v>5186</v>
      </c>
      <c r="F5545" t="s">
        <v>92</v>
      </c>
      <c r="G5545">
        <v>0</v>
      </c>
      <c r="H5545">
        <v>0</v>
      </c>
      <c r="I5545">
        <v>0</v>
      </c>
      <c r="J5545">
        <v>0</v>
      </c>
      <c r="K5545">
        <v>0</v>
      </c>
      <c r="L5545">
        <v>1</v>
      </c>
      <c r="M5545">
        <v>0</v>
      </c>
      <c r="N5545">
        <v>1</v>
      </c>
      <c r="O5545">
        <v>1</v>
      </c>
      <c r="P5545">
        <v>1</v>
      </c>
      <c r="Q5545">
        <v>0</v>
      </c>
      <c r="R5545">
        <v>0</v>
      </c>
      <c r="S5545">
        <v>5</v>
      </c>
      <c r="T5545">
        <v>3</v>
      </c>
      <c r="U5545">
        <v>0</v>
      </c>
      <c r="V5545">
        <v>0</v>
      </c>
      <c r="W5545">
        <v>1</v>
      </c>
      <c r="X5545">
        <v>0</v>
      </c>
      <c r="Y5545">
        <v>1</v>
      </c>
      <c r="Z5545">
        <v>0</v>
      </c>
      <c r="AA5545">
        <v>0</v>
      </c>
      <c r="AB5545">
        <v>11</v>
      </c>
      <c r="AC5545">
        <v>0</v>
      </c>
      <c r="AD5545">
        <v>0</v>
      </c>
      <c r="AE5545">
        <v>0</v>
      </c>
      <c r="AF5545">
        <v>0</v>
      </c>
      <c r="AG5545">
        <v>0</v>
      </c>
      <c r="AH5545">
        <v>0</v>
      </c>
      <c r="AI5545">
        <v>3</v>
      </c>
      <c r="AJ5545">
        <v>0</v>
      </c>
      <c r="AK5545">
        <v>0</v>
      </c>
      <c r="AL5545">
        <v>0</v>
      </c>
      <c r="AM5545">
        <v>0</v>
      </c>
      <c r="AN5545">
        <v>0</v>
      </c>
      <c r="AO5545">
        <v>0</v>
      </c>
      <c r="AP5545">
        <v>0</v>
      </c>
      <c r="AQ5545">
        <v>0</v>
      </c>
      <c r="AR5545">
        <v>0</v>
      </c>
      <c r="AS5545">
        <v>0</v>
      </c>
      <c r="AT5545">
        <v>0</v>
      </c>
      <c r="AU5545">
        <v>0</v>
      </c>
      <c r="AV5545">
        <v>1</v>
      </c>
      <c r="AW5545">
        <v>0</v>
      </c>
      <c r="AX5545">
        <v>3</v>
      </c>
      <c r="AY5545">
        <v>3</v>
      </c>
      <c r="AZ5545">
        <v>1</v>
      </c>
      <c r="BA5545">
        <v>3</v>
      </c>
      <c r="BB5545">
        <v>0</v>
      </c>
      <c r="BC5545">
        <v>3</v>
      </c>
      <c r="BD5545">
        <v>0</v>
      </c>
      <c r="BE5545">
        <v>0</v>
      </c>
      <c r="BF5545">
        <v>0</v>
      </c>
      <c r="BG5545">
        <v>0</v>
      </c>
      <c r="BH5545">
        <v>0</v>
      </c>
      <c r="BI5545">
        <v>3</v>
      </c>
      <c r="BJ5545">
        <v>3</v>
      </c>
      <c r="BK5545">
        <v>0</v>
      </c>
      <c r="BL5545">
        <v>0</v>
      </c>
      <c r="BM5545">
        <v>2</v>
      </c>
      <c r="BN5545">
        <v>0</v>
      </c>
      <c r="BO5545">
        <v>1</v>
      </c>
      <c r="BP5545">
        <v>0</v>
      </c>
      <c r="BQ5545">
        <v>0</v>
      </c>
      <c r="BR5545">
        <v>1</v>
      </c>
      <c r="BS5545">
        <v>1</v>
      </c>
      <c r="BT5545">
        <v>18</v>
      </c>
      <c r="BU5545" t="s">
        <v>5293</v>
      </c>
    </row>
    <row r="5546" spans="1:73">
      <c r="A5546" t="s">
        <v>5162</v>
      </c>
      <c r="B5546" t="s">
        <v>5163</v>
      </c>
      <c r="C5546">
        <v>138</v>
      </c>
      <c r="D5546" t="s">
        <v>119</v>
      </c>
      <c r="E5546" t="s">
        <v>78</v>
      </c>
      <c r="F5546" t="s">
        <v>77</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c r="AH5546">
        <v>0</v>
      </c>
      <c r="AI5546">
        <v>0</v>
      </c>
      <c r="AJ5546">
        <v>0</v>
      </c>
      <c r="AK5546">
        <v>0</v>
      </c>
      <c r="AL5546">
        <v>0</v>
      </c>
      <c r="AM5546">
        <v>0</v>
      </c>
      <c r="AN5546">
        <v>0</v>
      </c>
      <c r="AO5546">
        <v>0</v>
      </c>
      <c r="AP5546">
        <v>0</v>
      </c>
      <c r="AQ5546">
        <v>0</v>
      </c>
      <c r="AR5546">
        <v>0</v>
      </c>
      <c r="AS5546">
        <v>0</v>
      </c>
      <c r="AT5546">
        <v>0</v>
      </c>
      <c r="AU5546">
        <v>0</v>
      </c>
      <c r="AV5546">
        <v>0</v>
      </c>
      <c r="AW5546">
        <v>0</v>
      </c>
      <c r="AX5546">
        <v>0</v>
      </c>
      <c r="AY5546">
        <v>0</v>
      </c>
      <c r="AZ5546">
        <v>0</v>
      </c>
      <c r="BA5546">
        <v>0</v>
      </c>
      <c r="BB5546">
        <v>0</v>
      </c>
      <c r="BC5546">
        <v>0</v>
      </c>
      <c r="BD5546">
        <v>0</v>
      </c>
      <c r="BE5546">
        <v>0</v>
      </c>
      <c r="BF5546">
        <v>0</v>
      </c>
      <c r="BG5546">
        <v>0</v>
      </c>
      <c r="BH5546">
        <v>0</v>
      </c>
      <c r="BI5546">
        <v>0</v>
      </c>
      <c r="BJ5546">
        <v>0</v>
      </c>
      <c r="BK5546">
        <v>0</v>
      </c>
      <c r="BL5546">
        <v>0</v>
      </c>
      <c r="BM5546">
        <v>0</v>
      </c>
      <c r="BN5546">
        <v>0</v>
      </c>
      <c r="BO5546">
        <v>0</v>
      </c>
      <c r="BP5546">
        <v>0</v>
      </c>
      <c r="BQ5546">
        <v>0</v>
      </c>
      <c r="BR5546">
        <v>0</v>
      </c>
      <c r="BS5546">
        <v>1</v>
      </c>
      <c r="BT5546">
        <v>2</v>
      </c>
      <c r="BU5546" t="s">
        <v>5231</v>
      </c>
    </row>
    <row r="5547" spans="1:73">
      <c r="A5547" t="s">
        <v>5162</v>
      </c>
      <c r="B5547" t="s">
        <v>5163</v>
      </c>
      <c r="C5547">
        <v>139</v>
      </c>
      <c r="D5547" t="s">
        <v>119</v>
      </c>
      <c r="E5547" t="s">
        <v>5186</v>
      </c>
      <c r="F5547" t="s">
        <v>92</v>
      </c>
      <c r="G5547">
        <v>0</v>
      </c>
      <c r="H5547">
        <v>0</v>
      </c>
      <c r="I5547">
        <v>0</v>
      </c>
      <c r="J5547">
        <v>0</v>
      </c>
      <c r="K5547">
        <v>0</v>
      </c>
      <c r="L5547">
        <v>1</v>
      </c>
      <c r="M5547">
        <v>0</v>
      </c>
      <c r="N5547">
        <v>0</v>
      </c>
      <c r="O5547">
        <v>0</v>
      </c>
      <c r="P5547">
        <v>0</v>
      </c>
      <c r="Q5547">
        <v>0</v>
      </c>
      <c r="R5547">
        <v>0</v>
      </c>
      <c r="S5547">
        <v>0</v>
      </c>
      <c r="T5547">
        <v>0</v>
      </c>
      <c r="U5547">
        <v>0</v>
      </c>
      <c r="V5547">
        <v>0</v>
      </c>
      <c r="W5547">
        <v>0</v>
      </c>
      <c r="X5547">
        <v>0</v>
      </c>
      <c r="Y5547">
        <v>0</v>
      </c>
      <c r="Z5547">
        <v>0</v>
      </c>
      <c r="AA5547">
        <v>0</v>
      </c>
      <c r="AB5547">
        <v>2</v>
      </c>
      <c r="AC5547">
        <v>0</v>
      </c>
      <c r="AD5547">
        <v>0</v>
      </c>
      <c r="AE5547">
        <v>0</v>
      </c>
      <c r="AF5547">
        <v>0</v>
      </c>
      <c r="AG5547">
        <v>0</v>
      </c>
      <c r="AH5547">
        <v>0</v>
      </c>
      <c r="AI5547">
        <v>0</v>
      </c>
      <c r="AJ5547">
        <v>0</v>
      </c>
      <c r="AK5547">
        <v>0</v>
      </c>
      <c r="AL5547">
        <v>0</v>
      </c>
      <c r="AM5547">
        <v>0</v>
      </c>
      <c r="AN5547">
        <v>0</v>
      </c>
      <c r="AO5547">
        <v>0</v>
      </c>
      <c r="AP5547">
        <v>1</v>
      </c>
      <c r="AQ5547">
        <v>0</v>
      </c>
      <c r="AR5547">
        <v>0</v>
      </c>
      <c r="AS5547">
        <v>0</v>
      </c>
      <c r="AT5547">
        <v>0</v>
      </c>
      <c r="AU5547">
        <v>1</v>
      </c>
      <c r="AV5547">
        <v>0</v>
      </c>
      <c r="AW5547">
        <v>0</v>
      </c>
      <c r="AX5547">
        <v>0</v>
      </c>
      <c r="AY5547">
        <v>0</v>
      </c>
      <c r="AZ5547">
        <v>0</v>
      </c>
      <c r="BA5547">
        <v>0</v>
      </c>
      <c r="BB5547">
        <v>0</v>
      </c>
      <c r="BC5547">
        <v>1</v>
      </c>
      <c r="BD5547">
        <v>0</v>
      </c>
      <c r="BE5547">
        <v>0</v>
      </c>
      <c r="BF5547">
        <v>0</v>
      </c>
      <c r="BG5547">
        <v>0</v>
      </c>
      <c r="BH5547">
        <v>0</v>
      </c>
      <c r="BI5547">
        <v>0</v>
      </c>
      <c r="BJ5547">
        <v>0</v>
      </c>
      <c r="BK5547">
        <v>0</v>
      </c>
      <c r="BL5547">
        <v>0</v>
      </c>
      <c r="BM5547">
        <v>0</v>
      </c>
      <c r="BN5547">
        <v>0</v>
      </c>
      <c r="BO5547">
        <v>1</v>
      </c>
      <c r="BP5547">
        <v>0</v>
      </c>
      <c r="BQ5547">
        <v>0</v>
      </c>
      <c r="BR5547">
        <v>0</v>
      </c>
      <c r="BS5547">
        <v>1</v>
      </c>
      <c r="BT5547">
        <v>4</v>
      </c>
      <c r="BU5547" t="s">
        <v>5294</v>
      </c>
    </row>
    <row r="5548" spans="1:73">
      <c r="A5548" t="s">
        <v>5162</v>
      </c>
      <c r="B5548" t="s">
        <v>5163</v>
      </c>
      <c r="C5548">
        <v>140</v>
      </c>
      <c r="D5548" t="s">
        <v>119</v>
      </c>
      <c r="E5548" t="s">
        <v>5195</v>
      </c>
      <c r="F5548" t="s">
        <v>101</v>
      </c>
      <c r="G5548">
        <v>0</v>
      </c>
      <c r="H5548">
        <v>0</v>
      </c>
      <c r="I5548">
        <v>4</v>
      </c>
      <c r="J5548">
        <v>2</v>
      </c>
      <c r="K5548">
        <v>0</v>
      </c>
      <c r="L5548">
        <v>9</v>
      </c>
      <c r="M5548">
        <v>0</v>
      </c>
      <c r="N5548">
        <v>4</v>
      </c>
      <c r="O5548">
        <v>0</v>
      </c>
      <c r="P5548">
        <v>0</v>
      </c>
      <c r="Q5548">
        <v>1</v>
      </c>
      <c r="R5548">
        <v>0</v>
      </c>
      <c r="S5548">
        <v>7</v>
      </c>
      <c r="T5548">
        <v>5</v>
      </c>
      <c r="U5548">
        <v>2</v>
      </c>
      <c r="V5548">
        <v>0</v>
      </c>
      <c r="W5548">
        <v>0</v>
      </c>
      <c r="X5548">
        <v>0</v>
      </c>
      <c r="Y5548">
        <v>0</v>
      </c>
      <c r="Z5548">
        <v>0</v>
      </c>
      <c r="AA5548">
        <v>0</v>
      </c>
      <c r="AB5548">
        <v>37</v>
      </c>
      <c r="AC5548">
        <v>1</v>
      </c>
      <c r="AD5548">
        <v>0</v>
      </c>
      <c r="AE5548">
        <v>0</v>
      </c>
      <c r="AF5548">
        <v>0</v>
      </c>
      <c r="AG5548">
        <v>0</v>
      </c>
      <c r="AH5548">
        <v>0</v>
      </c>
      <c r="AI5548">
        <v>2</v>
      </c>
      <c r="AJ5548">
        <v>0</v>
      </c>
      <c r="AK5548">
        <v>0</v>
      </c>
      <c r="AL5548">
        <v>0</v>
      </c>
      <c r="AM5548">
        <v>2</v>
      </c>
      <c r="AN5548">
        <v>0</v>
      </c>
      <c r="AO5548">
        <v>2</v>
      </c>
      <c r="AP5548">
        <v>0</v>
      </c>
      <c r="AQ5548">
        <v>1</v>
      </c>
      <c r="AR5548">
        <v>2</v>
      </c>
      <c r="AS5548">
        <v>0</v>
      </c>
      <c r="AT5548">
        <v>0</v>
      </c>
      <c r="AU5548">
        <v>0</v>
      </c>
      <c r="AV5548">
        <v>1</v>
      </c>
      <c r="AW5548">
        <v>0</v>
      </c>
      <c r="AX5548">
        <v>4</v>
      </c>
      <c r="AY5548">
        <v>11</v>
      </c>
      <c r="AZ5548">
        <v>5</v>
      </c>
      <c r="BA5548">
        <v>7</v>
      </c>
      <c r="BB5548">
        <v>2</v>
      </c>
      <c r="BC5548">
        <v>9</v>
      </c>
      <c r="BD5548">
        <v>0</v>
      </c>
      <c r="BE5548">
        <v>0</v>
      </c>
      <c r="BF5548">
        <v>1</v>
      </c>
      <c r="BG5548">
        <v>0</v>
      </c>
      <c r="BH5548">
        <v>0</v>
      </c>
      <c r="BI5548">
        <v>4</v>
      </c>
      <c r="BJ5548">
        <v>4</v>
      </c>
      <c r="BK5548">
        <v>0</v>
      </c>
      <c r="BL5548">
        <v>1</v>
      </c>
      <c r="BM5548">
        <v>0</v>
      </c>
      <c r="BN5548">
        <v>3</v>
      </c>
      <c r="BO5548">
        <v>6</v>
      </c>
      <c r="BP5548">
        <v>1</v>
      </c>
      <c r="BQ5548">
        <v>0</v>
      </c>
      <c r="BR5548">
        <v>2</v>
      </c>
      <c r="BS5548">
        <v>5</v>
      </c>
      <c r="BT5548">
        <v>71</v>
      </c>
      <c r="BU5548" t="s">
        <v>5295</v>
      </c>
    </row>
    <row r="5549" spans="1:73">
      <c r="A5549" t="s">
        <v>5162</v>
      </c>
      <c r="B5549" t="s">
        <v>5163</v>
      </c>
      <c r="C5549">
        <v>141</v>
      </c>
      <c r="D5549" t="s">
        <v>119</v>
      </c>
      <c r="E5549" t="s">
        <v>5186</v>
      </c>
      <c r="F5549" t="s">
        <v>92</v>
      </c>
      <c r="G5549">
        <v>0</v>
      </c>
      <c r="H5549">
        <v>1</v>
      </c>
      <c r="I5549">
        <v>0</v>
      </c>
      <c r="J5549">
        <v>0</v>
      </c>
      <c r="K5549">
        <v>0</v>
      </c>
      <c r="L5549">
        <v>0</v>
      </c>
      <c r="M5549">
        <v>0</v>
      </c>
      <c r="N5549">
        <v>1</v>
      </c>
      <c r="O5549">
        <v>0</v>
      </c>
      <c r="P5549">
        <v>0</v>
      </c>
      <c r="Q5549">
        <v>0</v>
      </c>
      <c r="R5549">
        <v>2</v>
      </c>
      <c r="S5549">
        <v>2</v>
      </c>
      <c r="T5549">
        <v>0</v>
      </c>
      <c r="U5549">
        <v>0</v>
      </c>
      <c r="V5549">
        <v>0</v>
      </c>
      <c r="W5549">
        <v>0</v>
      </c>
      <c r="X5549">
        <v>0</v>
      </c>
      <c r="Y5549">
        <v>0</v>
      </c>
      <c r="Z5549">
        <v>0</v>
      </c>
      <c r="AA5549">
        <v>0</v>
      </c>
      <c r="AB5549">
        <v>10</v>
      </c>
      <c r="AC5549">
        <v>0</v>
      </c>
      <c r="AD5549">
        <v>0</v>
      </c>
      <c r="AE5549">
        <v>0</v>
      </c>
      <c r="AF5549">
        <v>0</v>
      </c>
      <c r="AG5549">
        <v>0</v>
      </c>
      <c r="AH5549">
        <v>0</v>
      </c>
      <c r="AI5549">
        <v>0</v>
      </c>
      <c r="AJ5549">
        <v>0</v>
      </c>
      <c r="AK5549">
        <v>0</v>
      </c>
      <c r="AL5549">
        <v>0</v>
      </c>
      <c r="AM5549">
        <v>1</v>
      </c>
      <c r="AN5549">
        <v>0</v>
      </c>
      <c r="AO5549">
        <v>0</v>
      </c>
      <c r="AP5549">
        <v>0</v>
      </c>
      <c r="AQ5549">
        <v>1</v>
      </c>
      <c r="AR5549">
        <v>0</v>
      </c>
      <c r="AS5549">
        <v>0</v>
      </c>
      <c r="AT5549">
        <v>0</v>
      </c>
      <c r="AU5549">
        <v>2</v>
      </c>
      <c r="AV5549">
        <v>0</v>
      </c>
      <c r="AW5549">
        <v>0</v>
      </c>
      <c r="AX5549">
        <v>2</v>
      </c>
      <c r="AY5549">
        <v>0</v>
      </c>
      <c r="AZ5549">
        <v>1</v>
      </c>
      <c r="BA5549">
        <v>4</v>
      </c>
      <c r="BB5549">
        <v>2</v>
      </c>
      <c r="BC5549">
        <v>1</v>
      </c>
      <c r="BD5549">
        <v>0</v>
      </c>
      <c r="BE5549">
        <v>0</v>
      </c>
      <c r="BF5549">
        <v>0</v>
      </c>
      <c r="BG5549">
        <v>0</v>
      </c>
      <c r="BH5549">
        <v>0</v>
      </c>
      <c r="BI5549">
        <v>2</v>
      </c>
      <c r="BJ5549">
        <v>0</v>
      </c>
      <c r="BK5549">
        <v>0</v>
      </c>
      <c r="BL5549">
        <v>0</v>
      </c>
      <c r="BM5549">
        <v>1</v>
      </c>
      <c r="BN5549">
        <v>1</v>
      </c>
      <c r="BO5549">
        <v>5</v>
      </c>
      <c r="BP5549">
        <v>0</v>
      </c>
      <c r="BQ5549">
        <v>0</v>
      </c>
      <c r="BR5549">
        <v>0</v>
      </c>
      <c r="BS5549">
        <v>3</v>
      </c>
      <c r="BT5549">
        <v>15</v>
      </c>
      <c r="BU5549" t="s">
        <v>5296</v>
      </c>
    </row>
    <row r="5550" spans="1:73">
      <c r="A5550" t="s">
        <v>5162</v>
      </c>
      <c r="B5550" t="s">
        <v>5163</v>
      </c>
      <c r="C5550">
        <v>142</v>
      </c>
      <c r="D5550" t="s">
        <v>119</v>
      </c>
      <c r="E5550" t="s">
        <v>5195</v>
      </c>
      <c r="F5550" t="s">
        <v>101</v>
      </c>
      <c r="G5550">
        <v>0</v>
      </c>
      <c r="H5550">
        <v>0</v>
      </c>
      <c r="I5550">
        <v>0</v>
      </c>
      <c r="J5550">
        <v>0</v>
      </c>
      <c r="K5550">
        <v>0</v>
      </c>
      <c r="L5550">
        <v>1</v>
      </c>
      <c r="M5550">
        <v>0</v>
      </c>
      <c r="N5550">
        <v>1</v>
      </c>
      <c r="O5550">
        <v>0</v>
      </c>
      <c r="P5550">
        <v>0</v>
      </c>
      <c r="Q5550">
        <v>0</v>
      </c>
      <c r="R5550">
        <v>0</v>
      </c>
      <c r="S5550">
        <v>0</v>
      </c>
      <c r="T5550">
        <v>0</v>
      </c>
      <c r="U5550">
        <v>0</v>
      </c>
      <c r="V5550">
        <v>0</v>
      </c>
      <c r="W5550">
        <v>0</v>
      </c>
      <c r="X5550">
        <v>0</v>
      </c>
      <c r="Y5550">
        <v>0</v>
      </c>
      <c r="Z5550">
        <v>0</v>
      </c>
      <c r="AA5550">
        <v>0</v>
      </c>
      <c r="AB5550">
        <v>7</v>
      </c>
      <c r="AC5550">
        <v>0</v>
      </c>
      <c r="AD5550">
        <v>0</v>
      </c>
      <c r="AE5550">
        <v>0</v>
      </c>
      <c r="AF5550">
        <v>0</v>
      </c>
      <c r="AG5550">
        <v>0</v>
      </c>
      <c r="AH5550">
        <v>0</v>
      </c>
      <c r="AI5550">
        <v>0</v>
      </c>
      <c r="AJ5550">
        <v>0</v>
      </c>
      <c r="AK5550">
        <v>0</v>
      </c>
      <c r="AL5550">
        <v>0</v>
      </c>
      <c r="AM5550">
        <v>0</v>
      </c>
      <c r="AN5550">
        <v>0</v>
      </c>
      <c r="AO5550">
        <v>2</v>
      </c>
      <c r="AP5550">
        <v>0</v>
      </c>
      <c r="AQ5550">
        <v>0</v>
      </c>
      <c r="AR5550">
        <v>0</v>
      </c>
      <c r="AS5550">
        <v>0</v>
      </c>
      <c r="AT5550">
        <v>0</v>
      </c>
      <c r="AU5550">
        <v>1</v>
      </c>
      <c r="AV5550">
        <v>0</v>
      </c>
      <c r="AW5550">
        <v>0</v>
      </c>
      <c r="AX5550">
        <v>0</v>
      </c>
      <c r="AY5550">
        <v>2</v>
      </c>
      <c r="AZ5550">
        <v>0</v>
      </c>
      <c r="BA5550">
        <v>0</v>
      </c>
      <c r="BB5550">
        <v>0</v>
      </c>
      <c r="BC5550">
        <v>0</v>
      </c>
      <c r="BD5550">
        <v>0</v>
      </c>
      <c r="BE5550">
        <v>0</v>
      </c>
      <c r="BF5550">
        <v>0</v>
      </c>
      <c r="BG5550">
        <v>0</v>
      </c>
      <c r="BH5550">
        <v>0</v>
      </c>
      <c r="BI5550">
        <v>0</v>
      </c>
      <c r="BJ5550">
        <v>0</v>
      </c>
      <c r="BK5550">
        <v>0</v>
      </c>
      <c r="BL5550">
        <v>0</v>
      </c>
      <c r="BM5550">
        <v>0</v>
      </c>
      <c r="BN5550">
        <v>0</v>
      </c>
      <c r="BO5550">
        <v>1</v>
      </c>
      <c r="BP5550">
        <v>0</v>
      </c>
      <c r="BQ5550">
        <v>2</v>
      </c>
      <c r="BR5550">
        <v>0</v>
      </c>
      <c r="BS5550">
        <v>1</v>
      </c>
      <c r="BT5550">
        <v>10</v>
      </c>
      <c r="BU5550" t="s">
        <v>5297</v>
      </c>
    </row>
    <row r="5551" spans="1:73">
      <c r="A5551" t="s">
        <v>5162</v>
      </c>
      <c r="B5551" t="s">
        <v>5163</v>
      </c>
      <c r="C5551">
        <v>143</v>
      </c>
      <c r="D5551" t="s">
        <v>119</v>
      </c>
      <c r="E5551" t="s">
        <v>5186</v>
      </c>
      <c r="F5551" t="s">
        <v>92</v>
      </c>
      <c r="G5551">
        <v>0</v>
      </c>
      <c r="H5551">
        <v>0</v>
      </c>
      <c r="I5551">
        <v>0</v>
      </c>
      <c r="J5551">
        <v>0</v>
      </c>
      <c r="K5551">
        <v>0</v>
      </c>
      <c r="L5551">
        <v>0</v>
      </c>
      <c r="M5551">
        <v>0</v>
      </c>
      <c r="N5551">
        <v>2</v>
      </c>
      <c r="O5551">
        <v>0</v>
      </c>
      <c r="P5551">
        <v>0</v>
      </c>
      <c r="Q5551">
        <v>0</v>
      </c>
      <c r="R5551">
        <v>0</v>
      </c>
      <c r="S5551">
        <v>1</v>
      </c>
      <c r="T5551">
        <v>0</v>
      </c>
      <c r="U5551">
        <v>0</v>
      </c>
      <c r="V5551">
        <v>0</v>
      </c>
      <c r="W5551">
        <v>0</v>
      </c>
      <c r="X5551">
        <v>0</v>
      </c>
      <c r="Y5551">
        <v>0</v>
      </c>
      <c r="Z5551">
        <v>0</v>
      </c>
      <c r="AA5551">
        <v>0</v>
      </c>
      <c r="AB5551">
        <v>5</v>
      </c>
      <c r="AC5551">
        <v>0</v>
      </c>
      <c r="AD5551">
        <v>0</v>
      </c>
      <c r="AE5551">
        <v>0</v>
      </c>
      <c r="AF5551">
        <v>0</v>
      </c>
      <c r="AG5551">
        <v>0</v>
      </c>
      <c r="AH5551">
        <v>0</v>
      </c>
      <c r="AI5551">
        <v>1</v>
      </c>
      <c r="AJ5551">
        <v>0</v>
      </c>
      <c r="AK5551">
        <v>0</v>
      </c>
      <c r="AL5551">
        <v>0</v>
      </c>
      <c r="AM5551">
        <v>0</v>
      </c>
      <c r="AN5551">
        <v>0</v>
      </c>
      <c r="AO5551">
        <v>2</v>
      </c>
      <c r="AP5551">
        <v>0</v>
      </c>
      <c r="AQ5551">
        <v>1</v>
      </c>
      <c r="AR5551">
        <v>0</v>
      </c>
      <c r="AS5551">
        <v>0</v>
      </c>
      <c r="AT5551">
        <v>0</v>
      </c>
      <c r="AU5551">
        <v>0</v>
      </c>
      <c r="AV5551">
        <v>0</v>
      </c>
      <c r="AW5551">
        <v>0</v>
      </c>
      <c r="AX5551">
        <v>0</v>
      </c>
      <c r="AY5551">
        <v>2</v>
      </c>
      <c r="AZ5551">
        <v>2</v>
      </c>
      <c r="BA5551">
        <v>0</v>
      </c>
      <c r="BB5551">
        <v>0</v>
      </c>
      <c r="BC5551">
        <v>0</v>
      </c>
      <c r="BD5551">
        <v>0</v>
      </c>
      <c r="BE5551">
        <v>0</v>
      </c>
      <c r="BF5551">
        <v>0</v>
      </c>
      <c r="BG5551">
        <v>0</v>
      </c>
      <c r="BH5551">
        <v>0</v>
      </c>
      <c r="BI5551">
        <v>0</v>
      </c>
      <c r="BJ5551">
        <v>0</v>
      </c>
      <c r="BK5551">
        <v>0</v>
      </c>
      <c r="BL5551">
        <v>0</v>
      </c>
      <c r="BM5551">
        <v>0</v>
      </c>
      <c r="BN5551">
        <v>0</v>
      </c>
      <c r="BO5551">
        <v>2</v>
      </c>
      <c r="BP5551">
        <v>0</v>
      </c>
      <c r="BQ5551">
        <v>2</v>
      </c>
      <c r="BR5551">
        <v>0</v>
      </c>
      <c r="BS5551">
        <v>1</v>
      </c>
      <c r="BT5551">
        <v>7</v>
      </c>
      <c r="BU5551" t="e">
        <f>--has nothing to do with tax cuts.</f>
        <v>#NAME?</v>
      </c>
    </row>
    <row r="5552" spans="1:73">
      <c r="A5552" t="s">
        <v>5162</v>
      </c>
      <c r="B5552" t="s">
        <v>5163</v>
      </c>
      <c r="C5552">
        <v>144</v>
      </c>
      <c r="D5552" t="s">
        <v>119</v>
      </c>
      <c r="E5552" t="s">
        <v>5195</v>
      </c>
      <c r="F5552" t="s">
        <v>101</v>
      </c>
      <c r="G5552">
        <v>0</v>
      </c>
      <c r="H5552">
        <v>0</v>
      </c>
      <c r="I5552">
        <v>0</v>
      </c>
      <c r="J5552">
        <v>0</v>
      </c>
      <c r="K5552">
        <v>0</v>
      </c>
      <c r="L5552">
        <v>0</v>
      </c>
      <c r="M5552">
        <v>0</v>
      </c>
      <c r="N5552">
        <v>2</v>
      </c>
      <c r="O5552">
        <v>0</v>
      </c>
      <c r="P5552">
        <v>0</v>
      </c>
      <c r="Q5552">
        <v>0</v>
      </c>
      <c r="R5552">
        <v>0</v>
      </c>
      <c r="S5552">
        <v>2</v>
      </c>
      <c r="T5552">
        <v>0</v>
      </c>
      <c r="U5552">
        <v>0</v>
      </c>
      <c r="V5552">
        <v>0</v>
      </c>
      <c r="W5552">
        <v>0</v>
      </c>
      <c r="X5552">
        <v>0</v>
      </c>
      <c r="Y5552">
        <v>0</v>
      </c>
      <c r="Z5552">
        <v>0</v>
      </c>
      <c r="AA5552">
        <v>0</v>
      </c>
      <c r="AB5552">
        <v>8</v>
      </c>
      <c r="AC5552">
        <v>0</v>
      </c>
      <c r="AD5552">
        <v>0</v>
      </c>
      <c r="AE5552">
        <v>0</v>
      </c>
      <c r="AF5552">
        <v>0</v>
      </c>
      <c r="AG5552">
        <v>0</v>
      </c>
      <c r="AH5552">
        <v>0</v>
      </c>
      <c r="AI5552">
        <v>2</v>
      </c>
      <c r="AJ5552">
        <v>0</v>
      </c>
      <c r="AK5552">
        <v>0</v>
      </c>
      <c r="AL5552">
        <v>0</v>
      </c>
      <c r="AM5552">
        <v>0</v>
      </c>
      <c r="AN5552">
        <v>0</v>
      </c>
      <c r="AO5552">
        <v>4</v>
      </c>
      <c r="AP5552">
        <v>0</v>
      </c>
      <c r="AQ5552">
        <v>0</v>
      </c>
      <c r="AR5552">
        <v>0</v>
      </c>
      <c r="AS5552">
        <v>0</v>
      </c>
      <c r="AT5552">
        <v>0</v>
      </c>
      <c r="AU5552">
        <v>0</v>
      </c>
      <c r="AV5552">
        <v>0</v>
      </c>
      <c r="AW5552">
        <v>0</v>
      </c>
      <c r="AX5552">
        <v>0</v>
      </c>
      <c r="AY5552">
        <v>4</v>
      </c>
      <c r="AZ5552">
        <v>2</v>
      </c>
      <c r="BA5552">
        <v>0</v>
      </c>
      <c r="BB5552">
        <v>0</v>
      </c>
      <c r="BC5552">
        <v>0</v>
      </c>
      <c r="BD5552">
        <v>0</v>
      </c>
      <c r="BE5552">
        <v>0</v>
      </c>
      <c r="BF5552">
        <v>0</v>
      </c>
      <c r="BG5552">
        <v>0</v>
      </c>
      <c r="BH5552">
        <v>0</v>
      </c>
      <c r="BI5552">
        <v>0</v>
      </c>
      <c r="BJ5552">
        <v>0</v>
      </c>
      <c r="BK5552">
        <v>0</v>
      </c>
      <c r="BL5552">
        <v>0</v>
      </c>
      <c r="BM5552">
        <v>0</v>
      </c>
      <c r="BN5552">
        <v>0</v>
      </c>
      <c r="BO5552">
        <v>2</v>
      </c>
      <c r="BP5552">
        <v>0</v>
      </c>
      <c r="BQ5552">
        <v>4</v>
      </c>
      <c r="BR5552">
        <v>0</v>
      </c>
      <c r="BS5552">
        <v>3</v>
      </c>
      <c r="BT5552">
        <v>13</v>
      </c>
      <c r="BU5552" t="s">
        <v>5298</v>
      </c>
    </row>
    <row r="5553" spans="1:73">
      <c r="A5553" t="s">
        <v>5162</v>
      </c>
      <c r="B5553" t="s">
        <v>5163</v>
      </c>
      <c r="C5553">
        <v>145</v>
      </c>
      <c r="D5553" t="s">
        <v>119</v>
      </c>
      <c r="E5553" t="s">
        <v>5186</v>
      </c>
      <c r="F5553" t="s">
        <v>92</v>
      </c>
      <c r="G5553">
        <v>0</v>
      </c>
      <c r="H5553">
        <v>0</v>
      </c>
      <c r="I5553">
        <v>0</v>
      </c>
      <c r="J5553">
        <v>0</v>
      </c>
      <c r="K5553">
        <v>0</v>
      </c>
      <c r="L5553">
        <v>0</v>
      </c>
      <c r="M5553">
        <v>0</v>
      </c>
      <c r="N5553">
        <v>1</v>
      </c>
      <c r="O5553">
        <v>0</v>
      </c>
      <c r="P5553">
        <v>0</v>
      </c>
      <c r="Q5553">
        <v>0</v>
      </c>
      <c r="R5553">
        <v>0</v>
      </c>
      <c r="S5553">
        <v>0</v>
      </c>
      <c r="T5553">
        <v>0</v>
      </c>
      <c r="U5553">
        <v>0</v>
      </c>
      <c r="V5553">
        <v>0</v>
      </c>
      <c r="W5553">
        <v>0</v>
      </c>
      <c r="X5553">
        <v>0</v>
      </c>
      <c r="Y5553">
        <v>0</v>
      </c>
      <c r="Z5553">
        <v>0</v>
      </c>
      <c r="AA5553">
        <v>0</v>
      </c>
      <c r="AB5553">
        <v>2</v>
      </c>
      <c r="AC5553">
        <v>0</v>
      </c>
      <c r="AD5553">
        <v>0</v>
      </c>
      <c r="AE5553">
        <v>0</v>
      </c>
      <c r="AF5553">
        <v>0</v>
      </c>
      <c r="AG5553">
        <v>0</v>
      </c>
      <c r="AH5553">
        <v>0</v>
      </c>
      <c r="AI5553">
        <v>0</v>
      </c>
      <c r="AJ5553">
        <v>0</v>
      </c>
      <c r="AK5553">
        <v>0</v>
      </c>
      <c r="AL5553">
        <v>0</v>
      </c>
      <c r="AM5553">
        <v>0</v>
      </c>
      <c r="AN5553">
        <v>0</v>
      </c>
      <c r="AO5553">
        <v>0</v>
      </c>
      <c r="AP5553">
        <v>0</v>
      </c>
      <c r="AQ5553">
        <v>0</v>
      </c>
      <c r="AR5553">
        <v>0</v>
      </c>
      <c r="AS5553">
        <v>0</v>
      </c>
      <c r="AT5553">
        <v>0</v>
      </c>
      <c r="AU5553">
        <v>0</v>
      </c>
      <c r="AV5553">
        <v>0</v>
      </c>
      <c r="AW5553">
        <v>0</v>
      </c>
      <c r="AX5553">
        <v>0</v>
      </c>
      <c r="AY5553">
        <v>0</v>
      </c>
      <c r="AZ5553">
        <v>1</v>
      </c>
      <c r="BA5553">
        <v>0</v>
      </c>
      <c r="BB5553">
        <v>0</v>
      </c>
      <c r="BC5553">
        <v>0</v>
      </c>
      <c r="BD5553">
        <v>0</v>
      </c>
      <c r="BE5553">
        <v>0</v>
      </c>
      <c r="BF5553">
        <v>0</v>
      </c>
      <c r="BG5553">
        <v>0</v>
      </c>
      <c r="BH5553">
        <v>0</v>
      </c>
      <c r="BI5553">
        <v>0</v>
      </c>
      <c r="BJ5553">
        <v>0</v>
      </c>
      <c r="BK5553">
        <v>0</v>
      </c>
      <c r="BL5553">
        <v>0</v>
      </c>
      <c r="BM5553">
        <v>0</v>
      </c>
      <c r="BN5553">
        <v>0</v>
      </c>
      <c r="BO5553">
        <v>1</v>
      </c>
      <c r="BP5553">
        <v>0</v>
      </c>
      <c r="BQ5553">
        <v>0</v>
      </c>
      <c r="BR5553">
        <v>0</v>
      </c>
      <c r="BS5553">
        <v>1</v>
      </c>
      <c r="BT5553">
        <v>6</v>
      </c>
      <c r="BU5553" t="s">
        <v>5299</v>
      </c>
    </row>
    <row r="5554" spans="1:73">
      <c r="A5554" t="s">
        <v>5162</v>
      </c>
      <c r="B5554" t="s">
        <v>5163</v>
      </c>
      <c r="C5554">
        <v>146</v>
      </c>
      <c r="D5554" t="s">
        <v>119</v>
      </c>
      <c r="E5554" t="s">
        <v>5195</v>
      </c>
      <c r="F5554" t="s">
        <v>101</v>
      </c>
      <c r="G5554">
        <v>0</v>
      </c>
      <c r="H5554">
        <v>1</v>
      </c>
      <c r="I5554">
        <v>0</v>
      </c>
      <c r="J5554">
        <v>0</v>
      </c>
      <c r="K5554">
        <v>0</v>
      </c>
      <c r="L5554">
        <v>2</v>
      </c>
      <c r="M5554">
        <v>0</v>
      </c>
      <c r="N5554">
        <v>3</v>
      </c>
      <c r="O5554">
        <v>0</v>
      </c>
      <c r="P5554">
        <v>0</v>
      </c>
      <c r="Q5554">
        <v>0</v>
      </c>
      <c r="R5554">
        <v>0</v>
      </c>
      <c r="S5554">
        <v>2</v>
      </c>
      <c r="T5554">
        <v>0</v>
      </c>
      <c r="U5554">
        <v>0</v>
      </c>
      <c r="V5554">
        <v>0</v>
      </c>
      <c r="W5554">
        <v>1</v>
      </c>
      <c r="X5554">
        <v>0</v>
      </c>
      <c r="Y5554">
        <v>0</v>
      </c>
      <c r="Z5554">
        <v>0</v>
      </c>
      <c r="AA5554">
        <v>0</v>
      </c>
      <c r="AB5554">
        <v>10</v>
      </c>
      <c r="AC5554">
        <v>0</v>
      </c>
      <c r="AD5554">
        <v>0</v>
      </c>
      <c r="AE5554">
        <v>0</v>
      </c>
      <c r="AF5554">
        <v>0</v>
      </c>
      <c r="AG5554">
        <v>0</v>
      </c>
      <c r="AH5554">
        <v>0</v>
      </c>
      <c r="AI5554">
        <v>1</v>
      </c>
      <c r="AJ5554">
        <v>0</v>
      </c>
      <c r="AK5554">
        <v>0</v>
      </c>
      <c r="AL5554">
        <v>0</v>
      </c>
      <c r="AM5554">
        <v>0</v>
      </c>
      <c r="AN5554">
        <v>0</v>
      </c>
      <c r="AO5554">
        <v>2</v>
      </c>
      <c r="AP5554">
        <v>0</v>
      </c>
      <c r="AQ5554">
        <v>1</v>
      </c>
      <c r="AR5554">
        <v>0</v>
      </c>
      <c r="AS5554">
        <v>0</v>
      </c>
      <c r="AT5554">
        <v>0</v>
      </c>
      <c r="AU5554">
        <v>0</v>
      </c>
      <c r="AV5554">
        <v>0</v>
      </c>
      <c r="AW5554">
        <v>0</v>
      </c>
      <c r="AX5554">
        <v>0</v>
      </c>
      <c r="AY5554">
        <v>2</v>
      </c>
      <c r="AZ5554">
        <v>3</v>
      </c>
      <c r="BA5554">
        <v>0</v>
      </c>
      <c r="BB5554">
        <v>0</v>
      </c>
      <c r="BC5554">
        <v>0</v>
      </c>
      <c r="BD5554">
        <v>0</v>
      </c>
      <c r="BE5554">
        <v>0</v>
      </c>
      <c r="BF5554">
        <v>0</v>
      </c>
      <c r="BG5554">
        <v>0</v>
      </c>
      <c r="BH5554">
        <v>0</v>
      </c>
      <c r="BI5554">
        <v>0</v>
      </c>
      <c r="BJ5554">
        <v>0</v>
      </c>
      <c r="BK5554">
        <v>0</v>
      </c>
      <c r="BL5554">
        <v>0</v>
      </c>
      <c r="BM5554">
        <v>0</v>
      </c>
      <c r="BN5554">
        <v>0</v>
      </c>
      <c r="BO5554">
        <v>3</v>
      </c>
      <c r="BP5554">
        <v>0</v>
      </c>
      <c r="BQ5554">
        <v>2</v>
      </c>
      <c r="BR5554">
        <v>0</v>
      </c>
      <c r="BS5554">
        <v>2</v>
      </c>
      <c r="BT5554">
        <v>17</v>
      </c>
      <c r="BU5554" t="s">
        <v>5300</v>
      </c>
    </row>
    <row r="5555" spans="1:73">
      <c r="A5555" t="s">
        <v>5162</v>
      </c>
      <c r="B5555" t="s">
        <v>5163</v>
      </c>
      <c r="C5555">
        <v>147</v>
      </c>
      <c r="D5555" t="s">
        <v>119</v>
      </c>
      <c r="E5555" t="s">
        <v>5186</v>
      </c>
      <c r="F5555" t="s">
        <v>92</v>
      </c>
      <c r="G5555">
        <v>0</v>
      </c>
      <c r="H5555">
        <v>0</v>
      </c>
      <c r="I5555">
        <v>0</v>
      </c>
      <c r="J5555">
        <v>0</v>
      </c>
      <c r="K5555">
        <v>0</v>
      </c>
      <c r="L5555">
        <v>0</v>
      </c>
      <c r="M5555">
        <v>0</v>
      </c>
      <c r="N5555">
        <v>2</v>
      </c>
      <c r="O5555">
        <v>0</v>
      </c>
      <c r="P5555">
        <v>0</v>
      </c>
      <c r="Q5555">
        <v>0</v>
      </c>
      <c r="R5555">
        <v>0</v>
      </c>
      <c r="S5555">
        <v>1</v>
      </c>
      <c r="T5555">
        <v>0</v>
      </c>
      <c r="U5555">
        <v>0</v>
      </c>
      <c r="V5555">
        <v>0</v>
      </c>
      <c r="W5555">
        <v>0</v>
      </c>
      <c r="X5555">
        <v>0</v>
      </c>
      <c r="Y5555">
        <v>0</v>
      </c>
      <c r="Z5555">
        <v>0</v>
      </c>
      <c r="AA5555">
        <v>0</v>
      </c>
      <c r="AB5555">
        <v>6</v>
      </c>
      <c r="AC5555">
        <v>0</v>
      </c>
      <c r="AD5555">
        <v>0</v>
      </c>
      <c r="AE5555">
        <v>0</v>
      </c>
      <c r="AF5555">
        <v>0</v>
      </c>
      <c r="AG5555">
        <v>0</v>
      </c>
      <c r="AH5555">
        <v>0</v>
      </c>
      <c r="AI5555">
        <v>1</v>
      </c>
      <c r="AJ5555">
        <v>0</v>
      </c>
      <c r="AK5555">
        <v>0</v>
      </c>
      <c r="AL5555">
        <v>0</v>
      </c>
      <c r="AM5555">
        <v>0</v>
      </c>
      <c r="AN5555">
        <v>0</v>
      </c>
      <c r="AO5555">
        <v>0</v>
      </c>
      <c r="AP5555">
        <v>0</v>
      </c>
      <c r="AQ5555">
        <v>1</v>
      </c>
      <c r="AR5555">
        <v>0</v>
      </c>
      <c r="AS5555">
        <v>0</v>
      </c>
      <c r="AT5555">
        <v>0</v>
      </c>
      <c r="AU5555">
        <v>0</v>
      </c>
      <c r="AV5555">
        <v>0</v>
      </c>
      <c r="AW5555">
        <v>0</v>
      </c>
      <c r="AX5555">
        <v>0</v>
      </c>
      <c r="AY5555">
        <v>2</v>
      </c>
      <c r="AZ5555">
        <v>2</v>
      </c>
      <c r="BA5555">
        <v>0</v>
      </c>
      <c r="BB5555">
        <v>0</v>
      </c>
      <c r="BC5555">
        <v>0</v>
      </c>
      <c r="BD5555">
        <v>0</v>
      </c>
      <c r="BE5555">
        <v>0</v>
      </c>
      <c r="BF5555">
        <v>0</v>
      </c>
      <c r="BG5555">
        <v>0</v>
      </c>
      <c r="BH5555">
        <v>0</v>
      </c>
      <c r="BI5555">
        <v>0</v>
      </c>
      <c r="BJ5555">
        <v>0</v>
      </c>
      <c r="BK5555">
        <v>0</v>
      </c>
      <c r="BL5555">
        <v>0</v>
      </c>
      <c r="BM5555">
        <v>0</v>
      </c>
      <c r="BN5555">
        <v>0</v>
      </c>
      <c r="BO5555">
        <v>2</v>
      </c>
      <c r="BP5555">
        <v>0</v>
      </c>
      <c r="BQ5555">
        <v>0</v>
      </c>
      <c r="BR5555">
        <v>0</v>
      </c>
      <c r="BS5555">
        <v>2</v>
      </c>
      <c r="BT5555">
        <v>8</v>
      </c>
      <c r="BU5555" t="s">
        <v>5301</v>
      </c>
    </row>
    <row r="5556" spans="1:73">
      <c r="A5556" t="s">
        <v>5162</v>
      </c>
      <c r="B5556" t="s">
        <v>5163</v>
      </c>
      <c r="C5556">
        <v>148</v>
      </c>
      <c r="D5556" t="s">
        <v>119</v>
      </c>
      <c r="E5556" t="s">
        <v>5195</v>
      </c>
      <c r="F5556" t="s">
        <v>101</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0</v>
      </c>
      <c r="AN5556">
        <v>0</v>
      </c>
      <c r="AO5556">
        <v>0</v>
      </c>
      <c r="AP5556">
        <v>0</v>
      </c>
      <c r="AQ5556">
        <v>0</v>
      </c>
      <c r="AR5556">
        <v>0</v>
      </c>
      <c r="AS5556">
        <v>0</v>
      </c>
      <c r="AT5556">
        <v>0</v>
      </c>
      <c r="AU5556">
        <v>0</v>
      </c>
      <c r="AV5556">
        <v>0</v>
      </c>
      <c r="AW5556">
        <v>0</v>
      </c>
      <c r="AX5556">
        <v>0</v>
      </c>
      <c r="AY5556">
        <v>0</v>
      </c>
      <c r="AZ5556">
        <v>0</v>
      </c>
      <c r="BA5556">
        <v>0</v>
      </c>
      <c r="BB5556">
        <v>0</v>
      </c>
      <c r="BC5556">
        <v>0</v>
      </c>
      <c r="BD5556">
        <v>0</v>
      </c>
      <c r="BE5556">
        <v>0</v>
      </c>
      <c r="BF5556">
        <v>0</v>
      </c>
      <c r="BG5556">
        <v>0</v>
      </c>
      <c r="BH5556">
        <v>0</v>
      </c>
      <c r="BI5556">
        <v>0</v>
      </c>
      <c r="BJ5556">
        <v>0</v>
      </c>
      <c r="BK5556">
        <v>0</v>
      </c>
      <c r="BL5556">
        <v>0</v>
      </c>
      <c r="BM5556">
        <v>0</v>
      </c>
      <c r="BN5556">
        <v>0</v>
      </c>
      <c r="BO5556">
        <v>0</v>
      </c>
      <c r="BP5556">
        <v>0</v>
      </c>
      <c r="BQ5556">
        <v>0</v>
      </c>
      <c r="BR5556">
        <v>0</v>
      </c>
      <c r="BS5556">
        <v>1</v>
      </c>
      <c r="BT5556">
        <v>2</v>
      </c>
      <c r="BU5556" t="s">
        <v>5302</v>
      </c>
    </row>
    <row r="5557" spans="1:73">
      <c r="A5557" t="s">
        <v>5162</v>
      </c>
      <c r="B5557" t="s">
        <v>5163</v>
      </c>
      <c r="C5557">
        <v>149</v>
      </c>
      <c r="D5557" t="s">
        <v>119</v>
      </c>
      <c r="E5557" t="s">
        <v>5186</v>
      </c>
      <c r="F5557" t="s">
        <v>92</v>
      </c>
      <c r="G5557">
        <v>0</v>
      </c>
      <c r="H5557">
        <v>0</v>
      </c>
      <c r="I5557">
        <v>0</v>
      </c>
      <c r="J5557">
        <v>0</v>
      </c>
      <c r="K5557">
        <v>0</v>
      </c>
      <c r="L5557">
        <v>0</v>
      </c>
      <c r="M5557">
        <v>0</v>
      </c>
      <c r="N5557">
        <v>1</v>
      </c>
      <c r="O5557">
        <v>0</v>
      </c>
      <c r="P5557">
        <v>0</v>
      </c>
      <c r="Q5557">
        <v>0</v>
      </c>
      <c r="R5557">
        <v>0</v>
      </c>
      <c r="S5557">
        <v>0</v>
      </c>
      <c r="T5557">
        <v>0</v>
      </c>
      <c r="U5557">
        <v>0</v>
      </c>
      <c r="V5557">
        <v>0</v>
      </c>
      <c r="W5557">
        <v>0</v>
      </c>
      <c r="X5557">
        <v>0</v>
      </c>
      <c r="Y5557">
        <v>0</v>
      </c>
      <c r="Z5557">
        <v>0</v>
      </c>
      <c r="AA5557">
        <v>0</v>
      </c>
      <c r="AB5557">
        <v>3</v>
      </c>
      <c r="AC5557">
        <v>0</v>
      </c>
      <c r="AD5557">
        <v>0</v>
      </c>
      <c r="AE5557">
        <v>0</v>
      </c>
      <c r="AF5557">
        <v>0</v>
      </c>
      <c r="AG5557">
        <v>0</v>
      </c>
      <c r="AH5557">
        <v>0</v>
      </c>
      <c r="AI5557">
        <v>0</v>
      </c>
      <c r="AJ5557">
        <v>0</v>
      </c>
      <c r="AK5557">
        <v>0</v>
      </c>
      <c r="AL5557">
        <v>0</v>
      </c>
      <c r="AM5557">
        <v>1</v>
      </c>
      <c r="AN5557">
        <v>0</v>
      </c>
      <c r="AO5557">
        <v>0</v>
      </c>
      <c r="AP5557">
        <v>0</v>
      </c>
      <c r="AQ5557">
        <v>0</v>
      </c>
      <c r="AR5557">
        <v>0</v>
      </c>
      <c r="AS5557">
        <v>0</v>
      </c>
      <c r="AT5557">
        <v>0</v>
      </c>
      <c r="AU5557">
        <v>0</v>
      </c>
      <c r="AV5557">
        <v>0</v>
      </c>
      <c r="AW5557">
        <v>0</v>
      </c>
      <c r="AX5557">
        <v>0</v>
      </c>
      <c r="AY5557">
        <v>0</v>
      </c>
      <c r="AZ5557">
        <v>1</v>
      </c>
      <c r="BA5557">
        <v>1</v>
      </c>
      <c r="BB5557">
        <v>0</v>
      </c>
      <c r="BC5557">
        <v>0</v>
      </c>
      <c r="BD5557">
        <v>0</v>
      </c>
      <c r="BE5557">
        <v>0</v>
      </c>
      <c r="BF5557">
        <v>0</v>
      </c>
      <c r="BG5557">
        <v>0</v>
      </c>
      <c r="BH5557">
        <v>0</v>
      </c>
      <c r="BI5557">
        <v>0</v>
      </c>
      <c r="BJ5557">
        <v>0</v>
      </c>
      <c r="BK5557">
        <v>0</v>
      </c>
      <c r="BL5557">
        <v>0</v>
      </c>
      <c r="BM5557">
        <v>0</v>
      </c>
      <c r="BN5557">
        <v>0</v>
      </c>
      <c r="BO5557">
        <v>1</v>
      </c>
      <c r="BP5557">
        <v>0</v>
      </c>
      <c r="BQ5557">
        <v>0</v>
      </c>
      <c r="BR5557">
        <v>0</v>
      </c>
      <c r="BS5557">
        <v>1</v>
      </c>
      <c r="BT5557">
        <v>4</v>
      </c>
      <c r="BU5557" t="s">
        <v>5303</v>
      </c>
    </row>
    <row r="5558" spans="1:73">
      <c r="A5558" t="s">
        <v>5162</v>
      </c>
      <c r="B5558" t="s">
        <v>5163</v>
      </c>
      <c r="C5558">
        <v>150</v>
      </c>
      <c r="D5558" t="s">
        <v>119</v>
      </c>
      <c r="E5558" t="s">
        <v>5195</v>
      </c>
      <c r="F5558" t="s">
        <v>101</v>
      </c>
      <c r="G5558">
        <v>0</v>
      </c>
      <c r="H5558">
        <v>0</v>
      </c>
      <c r="I5558">
        <v>0</v>
      </c>
      <c r="J5558">
        <v>0</v>
      </c>
      <c r="K5558">
        <v>0</v>
      </c>
      <c r="L5558">
        <v>0</v>
      </c>
      <c r="M5558">
        <v>0</v>
      </c>
      <c r="N5558">
        <v>0</v>
      </c>
      <c r="O5558">
        <v>0</v>
      </c>
      <c r="P5558">
        <v>0</v>
      </c>
      <c r="Q5558">
        <v>1</v>
      </c>
      <c r="R5558">
        <v>0</v>
      </c>
      <c r="S5558">
        <v>1</v>
      </c>
      <c r="T5558">
        <v>0</v>
      </c>
      <c r="U5558">
        <v>0</v>
      </c>
      <c r="V5558">
        <v>0</v>
      </c>
      <c r="W5558">
        <v>0</v>
      </c>
      <c r="X5558">
        <v>0</v>
      </c>
      <c r="Y5558">
        <v>0</v>
      </c>
      <c r="Z5558">
        <v>0</v>
      </c>
      <c r="AA5558">
        <v>0</v>
      </c>
      <c r="AB5558">
        <v>3</v>
      </c>
      <c r="AC5558">
        <v>0</v>
      </c>
      <c r="AD5558">
        <v>0</v>
      </c>
      <c r="AE5558">
        <v>0</v>
      </c>
      <c r="AF5558">
        <v>0</v>
      </c>
      <c r="AG5558">
        <v>0</v>
      </c>
      <c r="AH5558">
        <v>1</v>
      </c>
      <c r="AI5558">
        <v>0</v>
      </c>
      <c r="AJ5558">
        <v>0</v>
      </c>
      <c r="AK5558">
        <v>0</v>
      </c>
      <c r="AL5558">
        <v>0</v>
      </c>
      <c r="AM5558">
        <v>0</v>
      </c>
      <c r="AN5558">
        <v>0</v>
      </c>
      <c r="AO5558">
        <v>0</v>
      </c>
      <c r="AP5558">
        <v>0</v>
      </c>
      <c r="AQ5558">
        <v>0</v>
      </c>
      <c r="AR5558">
        <v>0</v>
      </c>
      <c r="AS5558">
        <v>0</v>
      </c>
      <c r="AT5558">
        <v>0</v>
      </c>
      <c r="AU5558">
        <v>0</v>
      </c>
      <c r="AV5558">
        <v>0</v>
      </c>
      <c r="AW5558">
        <v>0</v>
      </c>
      <c r="AX5558">
        <v>3</v>
      </c>
      <c r="AY5558">
        <v>0</v>
      </c>
      <c r="AZ5558">
        <v>0</v>
      </c>
      <c r="BA5558">
        <v>3</v>
      </c>
      <c r="BB5558">
        <v>0</v>
      </c>
      <c r="BC5558">
        <v>0</v>
      </c>
      <c r="BD5558">
        <v>0</v>
      </c>
      <c r="BE5558">
        <v>0</v>
      </c>
      <c r="BF5558">
        <v>0</v>
      </c>
      <c r="BG5558">
        <v>0</v>
      </c>
      <c r="BH5558">
        <v>0</v>
      </c>
      <c r="BI5558">
        <v>0</v>
      </c>
      <c r="BJ5558">
        <v>0</v>
      </c>
      <c r="BK5558">
        <v>0</v>
      </c>
      <c r="BL5558">
        <v>0</v>
      </c>
      <c r="BM5558">
        <v>0</v>
      </c>
      <c r="BN5558">
        <v>0</v>
      </c>
      <c r="BO5558">
        <v>0</v>
      </c>
      <c r="BP5558">
        <v>0</v>
      </c>
      <c r="BQ5558">
        <v>0</v>
      </c>
      <c r="BR5558">
        <v>0</v>
      </c>
      <c r="BS5558">
        <v>1</v>
      </c>
      <c r="BT5558">
        <v>4</v>
      </c>
      <c r="BU5558" t="s">
        <v>5304</v>
      </c>
    </row>
    <row r="5559" spans="1:73">
      <c r="A5559" t="s">
        <v>5162</v>
      </c>
      <c r="B5559" t="s">
        <v>5163</v>
      </c>
      <c r="C5559">
        <v>151</v>
      </c>
      <c r="D5559" t="s">
        <v>119</v>
      </c>
      <c r="E5559" t="s">
        <v>5186</v>
      </c>
      <c r="F5559" t="s">
        <v>92</v>
      </c>
      <c r="G5559">
        <v>0</v>
      </c>
      <c r="H5559">
        <v>1</v>
      </c>
      <c r="I5559">
        <v>0</v>
      </c>
      <c r="J5559">
        <v>0</v>
      </c>
      <c r="K5559">
        <v>0</v>
      </c>
      <c r="L5559">
        <v>9</v>
      </c>
      <c r="M5559">
        <v>0</v>
      </c>
      <c r="N5559">
        <v>6</v>
      </c>
      <c r="O5559">
        <v>0</v>
      </c>
      <c r="P5559">
        <v>0</v>
      </c>
      <c r="Q5559">
        <v>0</v>
      </c>
      <c r="R5559">
        <v>1</v>
      </c>
      <c r="S5559">
        <v>5</v>
      </c>
      <c r="T5559">
        <v>2</v>
      </c>
      <c r="U5559">
        <v>0</v>
      </c>
      <c r="V5559">
        <v>0</v>
      </c>
      <c r="W5559">
        <v>1</v>
      </c>
      <c r="X5559">
        <v>0</v>
      </c>
      <c r="Y5559">
        <v>0</v>
      </c>
      <c r="Z5559">
        <v>0</v>
      </c>
      <c r="AA5559">
        <v>0</v>
      </c>
      <c r="AB5559">
        <v>32</v>
      </c>
      <c r="AC5559">
        <v>1</v>
      </c>
      <c r="AD5559">
        <v>0</v>
      </c>
      <c r="AE5559">
        <v>0</v>
      </c>
      <c r="AF5559">
        <v>0</v>
      </c>
      <c r="AG5559">
        <v>0</v>
      </c>
      <c r="AH5559">
        <v>0</v>
      </c>
      <c r="AI5559">
        <v>0</v>
      </c>
      <c r="AJ5559">
        <v>0</v>
      </c>
      <c r="AK5559">
        <v>0</v>
      </c>
      <c r="AL5559">
        <v>0</v>
      </c>
      <c r="AM5559">
        <v>1</v>
      </c>
      <c r="AN5559">
        <v>0</v>
      </c>
      <c r="AO5559">
        <v>0</v>
      </c>
      <c r="AP5559">
        <v>1</v>
      </c>
      <c r="AQ5559">
        <v>1</v>
      </c>
      <c r="AR5559">
        <v>0</v>
      </c>
      <c r="AS5559">
        <v>0</v>
      </c>
      <c r="AT5559">
        <v>0</v>
      </c>
      <c r="AU5559">
        <v>2</v>
      </c>
      <c r="AV5559">
        <v>0</v>
      </c>
      <c r="AW5559">
        <v>0</v>
      </c>
      <c r="AX5559">
        <v>1</v>
      </c>
      <c r="AY5559">
        <v>9</v>
      </c>
      <c r="AZ5559">
        <v>5</v>
      </c>
      <c r="BA5559">
        <v>2</v>
      </c>
      <c r="BB5559">
        <v>0</v>
      </c>
      <c r="BC5559">
        <v>7</v>
      </c>
      <c r="BD5559">
        <v>0</v>
      </c>
      <c r="BE5559">
        <v>0</v>
      </c>
      <c r="BF5559">
        <v>0</v>
      </c>
      <c r="BG5559">
        <v>0</v>
      </c>
      <c r="BH5559">
        <v>0</v>
      </c>
      <c r="BI5559">
        <v>5</v>
      </c>
      <c r="BJ5559">
        <v>3</v>
      </c>
      <c r="BK5559">
        <v>0</v>
      </c>
      <c r="BL5559">
        <v>0</v>
      </c>
      <c r="BM5559">
        <v>1</v>
      </c>
      <c r="BN5559">
        <v>1</v>
      </c>
      <c r="BO5559">
        <v>8</v>
      </c>
      <c r="BP5559">
        <v>0</v>
      </c>
      <c r="BQ5559">
        <v>0</v>
      </c>
      <c r="BR5559">
        <v>0</v>
      </c>
      <c r="BS5559">
        <v>5</v>
      </c>
      <c r="BT5559">
        <v>56</v>
      </c>
      <c r="BU5559" t="s">
        <v>5305</v>
      </c>
    </row>
    <row r="5560" spans="1:73">
      <c r="A5560" t="s">
        <v>5162</v>
      </c>
      <c r="B5560" t="s">
        <v>5163</v>
      </c>
      <c r="C5560">
        <v>152</v>
      </c>
      <c r="D5560" t="s">
        <v>119</v>
      </c>
      <c r="E5560" t="s">
        <v>78</v>
      </c>
      <c r="F5560" t="s">
        <v>77</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c r="AH5560">
        <v>0</v>
      </c>
      <c r="AI5560">
        <v>0</v>
      </c>
      <c r="AJ5560">
        <v>0</v>
      </c>
      <c r="AK5560">
        <v>0</v>
      </c>
      <c r="AL5560">
        <v>0</v>
      </c>
      <c r="AM5560">
        <v>0</v>
      </c>
      <c r="AN5560">
        <v>0</v>
      </c>
      <c r="AO5560">
        <v>0</v>
      </c>
      <c r="AP5560">
        <v>0</v>
      </c>
      <c r="AQ5560">
        <v>0</v>
      </c>
      <c r="AR5560">
        <v>0</v>
      </c>
      <c r="AS5560">
        <v>0</v>
      </c>
      <c r="AT5560">
        <v>0</v>
      </c>
      <c r="AU5560">
        <v>0</v>
      </c>
      <c r="AV5560">
        <v>0</v>
      </c>
      <c r="AW5560">
        <v>0</v>
      </c>
      <c r="AX5560">
        <v>0</v>
      </c>
      <c r="AY5560">
        <v>0</v>
      </c>
      <c r="AZ5560">
        <v>0</v>
      </c>
      <c r="BA5560">
        <v>0</v>
      </c>
      <c r="BB5560">
        <v>0</v>
      </c>
      <c r="BC5560">
        <v>0</v>
      </c>
      <c r="BD5560">
        <v>0</v>
      </c>
      <c r="BE5560">
        <v>0</v>
      </c>
      <c r="BF5560">
        <v>0</v>
      </c>
      <c r="BG5560">
        <v>0</v>
      </c>
      <c r="BH5560">
        <v>0</v>
      </c>
      <c r="BI5560">
        <v>0</v>
      </c>
      <c r="BJ5560">
        <v>0</v>
      </c>
      <c r="BK5560">
        <v>0</v>
      </c>
      <c r="BL5560">
        <v>0</v>
      </c>
      <c r="BM5560">
        <v>0</v>
      </c>
      <c r="BN5560">
        <v>0</v>
      </c>
      <c r="BO5560">
        <v>0</v>
      </c>
      <c r="BP5560">
        <v>0</v>
      </c>
      <c r="BQ5560">
        <v>0</v>
      </c>
      <c r="BR5560">
        <v>0</v>
      </c>
      <c r="BS5560">
        <v>1</v>
      </c>
      <c r="BT5560">
        <v>3</v>
      </c>
      <c r="BU5560" t="s">
        <v>5306</v>
      </c>
    </row>
    <row r="5561" spans="1:73">
      <c r="A5561" t="s">
        <v>5162</v>
      </c>
      <c r="B5561" t="s">
        <v>5163</v>
      </c>
      <c r="C5561">
        <v>153</v>
      </c>
      <c r="D5561" t="s">
        <v>119</v>
      </c>
      <c r="E5561" t="s">
        <v>183</v>
      </c>
      <c r="F5561" t="s">
        <v>184</v>
      </c>
      <c r="G5561">
        <v>0</v>
      </c>
      <c r="H5561">
        <v>0</v>
      </c>
      <c r="I5561">
        <v>0</v>
      </c>
      <c r="J5561">
        <v>0</v>
      </c>
      <c r="K5561">
        <v>0</v>
      </c>
      <c r="L5561">
        <v>0</v>
      </c>
      <c r="M5561">
        <v>0</v>
      </c>
      <c r="N5561">
        <v>1</v>
      </c>
      <c r="O5561">
        <v>0</v>
      </c>
      <c r="P5561">
        <v>0</v>
      </c>
      <c r="Q5561">
        <v>0</v>
      </c>
      <c r="R5561">
        <v>0</v>
      </c>
      <c r="S5561">
        <v>1</v>
      </c>
      <c r="T5561">
        <v>0</v>
      </c>
      <c r="U5561">
        <v>0</v>
      </c>
      <c r="V5561">
        <v>0</v>
      </c>
      <c r="W5561">
        <v>1</v>
      </c>
      <c r="X5561">
        <v>0</v>
      </c>
      <c r="Y5561">
        <v>0</v>
      </c>
      <c r="Z5561">
        <v>0</v>
      </c>
      <c r="AA5561">
        <v>0</v>
      </c>
      <c r="AB5561">
        <v>2</v>
      </c>
      <c r="AC5561">
        <v>0</v>
      </c>
      <c r="AD5561">
        <v>0</v>
      </c>
      <c r="AE5561">
        <v>0</v>
      </c>
      <c r="AF5561">
        <v>0</v>
      </c>
      <c r="AG5561">
        <v>0</v>
      </c>
      <c r="AH5561">
        <v>0</v>
      </c>
      <c r="AI5561">
        <v>0</v>
      </c>
      <c r="AJ5561">
        <v>0</v>
      </c>
      <c r="AK5561">
        <v>0</v>
      </c>
      <c r="AL5561">
        <v>0</v>
      </c>
      <c r="AM5561">
        <v>0</v>
      </c>
      <c r="AN5561">
        <v>0</v>
      </c>
      <c r="AO5561">
        <v>0</v>
      </c>
      <c r="AP5561">
        <v>0</v>
      </c>
      <c r="AQ5561">
        <v>1</v>
      </c>
      <c r="AR5561">
        <v>0</v>
      </c>
      <c r="AS5561">
        <v>0</v>
      </c>
      <c r="AT5561">
        <v>0</v>
      </c>
      <c r="AU5561">
        <v>1</v>
      </c>
      <c r="AV5561">
        <v>0</v>
      </c>
      <c r="AW5561">
        <v>0</v>
      </c>
      <c r="AX5561">
        <v>0</v>
      </c>
      <c r="AY5561">
        <v>0</v>
      </c>
      <c r="AZ5561">
        <v>0</v>
      </c>
      <c r="BA5561">
        <v>0</v>
      </c>
      <c r="BB5561">
        <v>0</v>
      </c>
      <c r="BC5561">
        <v>0</v>
      </c>
      <c r="BD5561">
        <v>0</v>
      </c>
      <c r="BE5561">
        <v>0</v>
      </c>
      <c r="BF5561">
        <v>0</v>
      </c>
      <c r="BG5561">
        <v>0</v>
      </c>
      <c r="BH5561">
        <v>0</v>
      </c>
      <c r="BI5561">
        <v>0</v>
      </c>
      <c r="BJ5561">
        <v>0</v>
      </c>
      <c r="BK5561">
        <v>0</v>
      </c>
      <c r="BL5561">
        <v>0</v>
      </c>
      <c r="BM5561">
        <v>0</v>
      </c>
      <c r="BN5561">
        <v>0</v>
      </c>
      <c r="BO5561">
        <v>1</v>
      </c>
      <c r="BP5561">
        <v>0</v>
      </c>
      <c r="BQ5561">
        <v>0</v>
      </c>
      <c r="BR5561">
        <v>0</v>
      </c>
      <c r="BS5561">
        <v>1</v>
      </c>
      <c r="BT5561">
        <v>4</v>
      </c>
      <c r="BU5561" t="e">
        <f>-- did not work.</f>
        <v>#NAME?</v>
      </c>
    </row>
    <row r="5562" spans="1:73">
      <c r="A5562" t="s">
        <v>5162</v>
      </c>
      <c r="B5562" t="s">
        <v>5163</v>
      </c>
      <c r="C5562">
        <v>154</v>
      </c>
      <c r="D5562" t="s">
        <v>119</v>
      </c>
      <c r="E5562" t="s">
        <v>5195</v>
      </c>
      <c r="F5562" t="s">
        <v>101</v>
      </c>
      <c r="G5562">
        <v>0</v>
      </c>
      <c r="H5562">
        <v>1</v>
      </c>
      <c r="I5562">
        <v>0</v>
      </c>
      <c r="J5562">
        <v>0</v>
      </c>
      <c r="K5562">
        <v>0</v>
      </c>
      <c r="L5562">
        <v>7</v>
      </c>
      <c r="M5562">
        <v>0</v>
      </c>
      <c r="N5562">
        <v>8</v>
      </c>
      <c r="O5562">
        <v>0</v>
      </c>
      <c r="P5562">
        <v>0</v>
      </c>
      <c r="Q5562">
        <v>0</v>
      </c>
      <c r="R5562">
        <v>1</v>
      </c>
      <c r="S5562">
        <v>9</v>
      </c>
      <c r="T5562">
        <v>2</v>
      </c>
      <c r="U5562">
        <v>0</v>
      </c>
      <c r="V5562">
        <v>3</v>
      </c>
      <c r="W5562">
        <v>1</v>
      </c>
      <c r="X5562">
        <v>0</v>
      </c>
      <c r="Y5562">
        <v>0</v>
      </c>
      <c r="Z5562">
        <v>0</v>
      </c>
      <c r="AA5562">
        <v>0</v>
      </c>
      <c r="AB5562">
        <v>36</v>
      </c>
      <c r="AC5562">
        <v>1</v>
      </c>
      <c r="AD5562">
        <v>0</v>
      </c>
      <c r="AE5562">
        <v>1</v>
      </c>
      <c r="AF5562">
        <v>0</v>
      </c>
      <c r="AG5562">
        <v>0</v>
      </c>
      <c r="AH5562">
        <v>0</v>
      </c>
      <c r="AI5562">
        <v>4</v>
      </c>
      <c r="AJ5562">
        <v>0</v>
      </c>
      <c r="AK5562">
        <v>0</v>
      </c>
      <c r="AL5562">
        <v>0</v>
      </c>
      <c r="AM5562">
        <v>3</v>
      </c>
      <c r="AN5562">
        <v>0</v>
      </c>
      <c r="AO5562">
        <v>0</v>
      </c>
      <c r="AP5562">
        <v>1</v>
      </c>
      <c r="AQ5562">
        <v>1</v>
      </c>
      <c r="AR5562">
        <v>0</v>
      </c>
      <c r="AS5562">
        <v>0</v>
      </c>
      <c r="AT5562">
        <v>0</v>
      </c>
      <c r="AU5562">
        <v>3</v>
      </c>
      <c r="AV5562">
        <v>1</v>
      </c>
      <c r="AW5562">
        <v>0</v>
      </c>
      <c r="AX5562">
        <v>2</v>
      </c>
      <c r="AY5562">
        <v>8</v>
      </c>
      <c r="AZ5562">
        <v>4</v>
      </c>
      <c r="BA5562">
        <v>6</v>
      </c>
      <c r="BB5562">
        <v>0</v>
      </c>
      <c r="BC5562">
        <v>7</v>
      </c>
      <c r="BD5562">
        <v>0</v>
      </c>
      <c r="BE5562">
        <v>0</v>
      </c>
      <c r="BF5562">
        <v>0</v>
      </c>
      <c r="BG5562">
        <v>0</v>
      </c>
      <c r="BH5562">
        <v>0</v>
      </c>
      <c r="BI5562">
        <v>5</v>
      </c>
      <c r="BJ5562">
        <v>2</v>
      </c>
      <c r="BK5562">
        <v>0</v>
      </c>
      <c r="BL5562">
        <v>1</v>
      </c>
      <c r="BM5562">
        <v>0</v>
      </c>
      <c r="BN5562">
        <v>4</v>
      </c>
      <c r="BO5562">
        <v>10</v>
      </c>
      <c r="BP5562">
        <v>2</v>
      </c>
      <c r="BQ5562">
        <v>0</v>
      </c>
      <c r="BR5562">
        <v>0</v>
      </c>
      <c r="BS5562">
        <v>6</v>
      </c>
      <c r="BT5562">
        <v>60</v>
      </c>
      <c r="BU5562" t="s">
        <v>5307</v>
      </c>
    </row>
    <row r="5563" spans="1:73">
      <c r="A5563" t="s">
        <v>5162</v>
      </c>
      <c r="B5563" t="s">
        <v>5163</v>
      </c>
      <c r="C5563">
        <v>155</v>
      </c>
      <c r="D5563" t="s">
        <v>119</v>
      </c>
      <c r="E5563" t="s">
        <v>78</v>
      </c>
      <c r="F5563" t="s">
        <v>77</v>
      </c>
      <c r="G5563">
        <v>0</v>
      </c>
      <c r="H5563">
        <v>0</v>
      </c>
      <c r="I5563">
        <v>0</v>
      </c>
      <c r="J5563">
        <v>0</v>
      </c>
      <c r="K5563">
        <v>0</v>
      </c>
      <c r="L5563">
        <v>0</v>
      </c>
      <c r="M5563">
        <v>0</v>
      </c>
      <c r="N5563">
        <v>3</v>
      </c>
      <c r="O5563">
        <v>0</v>
      </c>
      <c r="P5563">
        <v>0</v>
      </c>
      <c r="Q5563">
        <v>1</v>
      </c>
      <c r="R5563">
        <v>0</v>
      </c>
      <c r="S5563">
        <v>2</v>
      </c>
      <c r="T5563">
        <v>1</v>
      </c>
      <c r="U5563">
        <v>0</v>
      </c>
      <c r="V5563">
        <v>0</v>
      </c>
      <c r="W5563">
        <v>0</v>
      </c>
      <c r="X5563">
        <v>0</v>
      </c>
      <c r="Y5563">
        <v>0</v>
      </c>
      <c r="Z5563">
        <v>0</v>
      </c>
      <c r="AA5563">
        <v>0</v>
      </c>
      <c r="AB5563">
        <v>10</v>
      </c>
      <c r="AC5563">
        <v>0</v>
      </c>
      <c r="AD5563">
        <v>0</v>
      </c>
      <c r="AE5563">
        <v>0</v>
      </c>
      <c r="AF5563">
        <v>0</v>
      </c>
      <c r="AG5563">
        <v>0</v>
      </c>
      <c r="AH5563">
        <v>2</v>
      </c>
      <c r="AI5563">
        <v>0</v>
      </c>
      <c r="AJ5563">
        <v>0</v>
      </c>
      <c r="AK5563">
        <v>0</v>
      </c>
      <c r="AL5563">
        <v>0</v>
      </c>
      <c r="AM5563">
        <v>3</v>
      </c>
      <c r="AN5563">
        <v>0</v>
      </c>
      <c r="AO5563">
        <v>0</v>
      </c>
      <c r="AP5563">
        <v>0</v>
      </c>
      <c r="AQ5563">
        <v>1</v>
      </c>
      <c r="AR5563">
        <v>0</v>
      </c>
      <c r="AS5563">
        <v>0</v>
      </c>
      <c r="AT5563">
        <v>0</v>
      </c>
      <c r="AU5563">
        <v>0</v>
      </c>
      <c r="AV5563">
        <v>0</v>
      </c>
      <c r="AW5563">
        <v>0</v>
      </c>
      <c r="AX5563">
        <v>2</v>
      </c>
      <c r="AY5563">
        <v>1</v>
      </c>
      <c r="AZ5563">
        <v>4</v>
      </c>
      <c r="BA5563">
        <v>5</v>
      </c>
      <c r="BB5563">
        <v>0</v>
      </c>
      <c r="BC5563">
        <v>2</v>
      </c>
      <c r="BD5563">
        <v>0</v>
      </c>
      <c r="BE5563">
        <v>0</v>
      </c>
      <c r="BF5563">
        <v>0</v>
      </c>
      <c r="BG5563">
        <v>0</v>
      </c>
      <c r="BH5563">
        <v>0</v>
      </c>
      <c r="BI5563">
        <v>2</v>
      </c>
      <c r="BJ5563">
        <v>1</v>
      </c>
      <c r="BK5563">
        <v>0</v>
      </c>
      <c r="BL5563">
        <v>0</v>
      </c>
      <c r="BM5563">
        <v>0</v>
      </c>
      <c r="BN5563">
        <v>1</v>
      </c>
      <c r="BO5563">
        <v>4</v>
      </c>
      <c r="BP5563">
        <v>0</v>
      </c>
      <c r="BQ5563">
        <v>0</v>
      </c>
      <c r="BR5563">
        <v>0</v>
      </c>
      <c r="BS5563">
        <v>1</v>
      </c>
      <c r="BT5563">
        <v>14</v>
      </c>
      <c r="BU5563" t="s">
        <v>5308</v>
      </c>
    </row>
    <row r="5564" spans="1:73">
      <c r="A5564" t="s">
        <v>5162</v>
      </c>
      <c r="B5564" t="s">
        <v>5163</v>
      </c>
      <c r="C5564">
        <v>156</v>
      </c>
      <c r="D5564" t="s">
        <v>119</v>
      </c>
      <c r="E5564" t="s">
        <v>183</v>
      </c>
      <c r="F5564" t="s">
        <v>184</v>
      </c>
      <c r="G5564">
        <v>0</v>
      </c>
      <c r="H5564">
        <v>2</v>
      </c>
      <c r="I5564">
        <v>0</v>
      </c>
      <c r="J5564">
        <v>0</v>
      </c>
      <c r="K5564">
        <v>0</v>
      </c>
      <c r="L5564">
        <v>3</v>
      </c>
      <c r="M5564">
        <v>0</v>
      </c>
      <c r="N5564">
        <v>7</v>
      </c>
      <c r="O5564">
        <v>1</v>
      </c>
      <c r="P5564">
        <v>1</v>
      </c>
      <c r="Q5564">
        <v>0</v>
      </c>
      <c r="R5564">
        <v>0</v>
      </c>
      <c r="S5564">
        <v>6</v>
      </c>
      <c r="T5564">
        <v>6</v>
      </c>
      <c r="U5564">
        <v>0</v>
      </c>
      <c r="V5564">
        <v>0</v>
      </c>
      <c r="W5564">
        <v>1</v>
      </c>
      <c r="X5564">
        <v>0</v>
      </c>
      <c r="Y5564">
        <v>0</v>
      </c>
      <c r="Z5564">
        <v>0</v>
      </c>
      <c r="AA5564">
        <v>0</v>
      </c>
      <c r="AB5564">
        <v>32</v>
      </c>
      <c r="AC5564">
        <v>0</v>
      </c>
      <c r="AD5564">
        <v>0</v>
      </c>
      <c r="AE5564">
        <v>0</v>
      </c>
      <c r="AF5564">
        <v>0</v>
      </c>
      <c r="AG5564">
        <v>0</v>
      </c>
      <c r="AH5564">
        <v>0</v>
      </c>
      <c r="AI5564">
        <v>2</v>
      </c>
      <c r="AJ5564">
        <v>0</v>
      </c>
      <c r="AK5564">
        <v>1</v>
      </c>
      <c r="AL5564">
        <v>0</v>
      </c>
      <c r="AM5564">
        <v>0</v>
      </c>
      <c r="AN5564">
        <v>0</v>
      </c>
      <c r="AO5564">
        <v>0</v>
      </c>
      <c r="AP5564">
        <v>1</v>
      </c>
      <c r="AQ5564">
        <v>1</v>
      </c>
      <c r="AR5564">
        <v>0</v>
      </c>
      <c r="AS5564">
        <v>0</v>
      </c>
      <c r="AT5564">
        <v>0</v>
      </c>
      <c r="AU5564">
        <v>1</v>
      </c>
      <c r="AV5564">
        <v>0</v>
      </c>
      <c r="AW5564">
        <v>0</v>
      </c>
      <c r="AX5564">
        <v>4</v>
      </c>
      <c r="AY5564">
        <v>5</v>
      </c>
      <c r="AZ5564">
        <v>8</v>
      </c>
      <c r="BA5564">
        <v>4</v>
      </c>
      <c r="BB5564">
        <v>1</v>
      </c>
      <c r="BC5564">
        <v>4</v>
      </c>
      <c r="BD5564">
        <v>0</v>
      </c>
      <c r="BE5564">
        <v>0</v>
      </c>
      <c r="BF5564">
        <v>0</v>
      </c>
      <c r="BG5564">
        <v>0</v>
      </c>
      <c r="BH5564">
        <v>0</v>
      </c>
      <c r="BI5564">
        <v>4</v>
      </c>
      <c r="BJ5564">
        <v>1</v>
      </c>
      <c r="BK5564">
        <v>0</v>
      </c>
      <c r="BL5564">
        <v>1</v>
      </c>
      <c r="BM5564">
        <v>2</v>
      </c>
      <c r="BN5564">
        <v>2</v>
      </c>
      <c r="BO5564">
        <v>9</v>
      </c>
      <c r="BP5564">
        <v>1</v>
      </c>
      <c r="BQ5564">
        <v>0</v>
      </c>
      <c r="BR5564">
        <v>0</v>
      </c>
      <c r="BS5564">
        <v>7</v>
      </c>
      <c r="BT5564">
        <v>54</v>
      </c>
      <c r="BU5564" t="s">
        <v>5309</v>
      </c>
    </row>
    <row r="5565" spans="1:73">
      <c r="A5565" t="s">
        <v>5162</v>
      </c>
      <c r="B5565" t="s">
        <v>5163</v>
      </c>
      <c r="C5565">
        <v>157</v>
      </c>
      <c r="D5565" t="s">
        <v>119</v>
      </c>
      <c r="E5565" t="s">
        <v>5195</v>
      </c>
      <c r="F5565" t="s">
        <v>101</v>
      </c>
      <c r="G5565">
        <v>0</v>
      </c>
      <c r="H5565">
        <v>0</v>
      </c>
      <c r="I5565">
        <v>0</v>
      </c>
      <c r="J5565">
        <v>0</v>
      </c>
      <c r="K5565">
        <v>0</v>
      </c>
      <c r="L5565">
        <v>0</v>
      </c>
      <c r="M5565">
        <v>0</v>
      </c>
      <c r="N5565">
        <v>1</v>
      </c>
      <c r="O5565">
        <v>0</v>
      </c>
      <c r="P5565">
        <v>0</v>
      </c>
      <c r="Q5565">
        <v>0</v>
      </c>
      <c r="R5565">
        <v>0</v>
      </c>
      <c r="S5565">
        <v>0</v>
      </c>
      <c r="T5565">
        <v>0</v>
      </c>
      <c r="U5565">
        <v>0</v>
      </c>
      <c r="V5565">
        <v>0</v>
      </c>
      <c r="W5565">
        <v>0</v>
      </c>
      <c r="X5565">
        <v>0</v>
      </c>
      <c r="Y5565">
        <v>0</v>
      </c>
      <c r="Z5565">
        <v>0</v>
      </c>
      <c r="AA5565">
        <v>0</v>
      </c>
      <c r="AB5565">
        <v>4</v>
      </c>
      <c r="AC5565">
        <v>0</v>
      </c>
      <c r="AD5565">
        <v>0</v>
      </c>
      <c r="AE5565">
        <v>0</v>
      </c>
      <c r="AF5565">
        <v>0</v>
      </c>
      <c r="AG5565">
        <v>0</v>
      </c>
      <c r="AH5565">
        <v>0</v>
      </c>
      <c r="AI5565">
        <v>0</v>
      </c>
      <c r="AJ5565">
        <v>0</v>
      </c>
      <c r="AK5565">
        <v>0</v>
      </c>
      <c r="AL5565">
        <v>0</v>
      </c>
      <c r="AM5565">
        <v>0</v>
      </c>
      <c r="AN5565">
        <v>0</v>
      </c>
      <c r="AO5565">
        <v>0</v>
      </c>
      <c r="AP5565">
        <v>0</v>
      </c>
      <c r="AQ5565">
        <v>0</v>
      </c>
      <c r="AR5565">
        <v>0</v>
      </c>
      <c r="AS5565">
        <v>0</v>
      </c>
      <c r="AT5565">
        <v>0</v>
      </c>
      <c r="AU5565">
        <v>0</v>
      </c>
      <c r="AV5565">
        <v>0</v>
      </c>
      <c r="AW5565">
        <v>0</v>
      </c>
      <c r="AX5565">
        <v>0</v>
      </c>
      <c r="AY5565">
        <v>1</v>
      </c>
      <c r="AZ5565">
        <v>1</v>
      </c>
      <c r="BA5565">
        <v>0</v>
      </c>
      <c r="BB5565">
        <v>1</v>
      </c>
      <c r="BC5565">
        <v>0</v>
      </c>
      <c r="BD5565">
        <v>0</v>
      </c>
      <c r="BE5565">
        <v>0</v>
      </c>
      <c r="BF5565">
        <v>0</v>
      </c>
      <c r="BG5565">
        <v>0</v>
      </c>
      <c r="BH5565">
        <v>0</v>
      </c>
      <c r="BI5565">
        <v>0</v>
      </c>
      <c r="BJ5565">
        <v>0</v>
      </c>
      <c r="BK5565">
        <v>0</v>
      </c>
      <c r="BL5565">
        <v>0</v>
      </c>
      <c r="BM5565">
        <v>0</v>
      </c>
      <c r="BN5565">
        <v>0</v>
      </c>
      <c r="BO5565">
        <v>1</v>
      </c>
      <c r="BP5565">
        <v>0</v>
      </c>
      <c r="BQ5565">
        <v>0</v>
      </c>
      <c r="BR5565">
        <v>0</v>
      </c>
      <c r="BS5565">
        <v>1</v>
      </c>
      <c r="BT5565">
        <v>5</v>
      </c>
      <c r="BU5565" t="s">
        <v>5310</v>
      </c>
    </row>
    <row r="5566" spans="1:73">
      <c r="A5566" t="s">
        <v>5162</v>
      </c>
      <c r="B5566" t="s">
        <v>5163</v>
      </c>
      <c r="C5566">
        <v>158</v>
      </c>
      <c r="D5566" t="s">
        <v>119</v>
      </c>
      <c r="E5566" t="s">
        <v>5186</v>
      </c>
      <c r="F5566" t="s">
        <v>92</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2</v>
      </c>
      <c r="AC5566">
        <v>0</v>
      </c>
      <c r="AD5566">
        <v>0</v>
      </c>
      <c r="AE5566">
        <v>0</v>
      </c>
      <c r="AF5566">
        <v>0</v>
      </c>
      <c r="AG5566">
        <v>0</v>
      </c>
      <c r="AH5566">
        <v>0</v>
      </c>
      <c r="AI5566">
        <v>0</v>
      </c>
      <c r="AJ5566">
        <v>0</v>
      </c>
      <c r="AK5566">
        <v>0</v>
      </c>
      <c r="AL5566">
        <v>0</v>
      </c>
      <c r="AM5566">
        <v>0</v>
      </c>
      <c r="AN5566">
        <v>0</v>
      </c>
      <c r="AO5566">
        <v>0</v>
      </c>
      <c r="AP5566">
        <v>0</v>
      </c>
      <c r="AQ5566">
        <v>0</v>
      </c>
      <c r="AR5566">
        <v>0</v>
      </c>
      <c r="AS5566">
        <v>0</v>
      </c>
      <c r="AT5566">
        <v>0</v>
      </c>
      <c r="AU5566">
        <v>0</v>
      </c>
      <c r="AV5566">
        <v>0</v>
      </c>
      <c r="AW5566">
        <v>0</v>
      </c>
      <c r="AX5566">
        <v>0</v>
      </c>
      <c r="AY5566">
        <v>1</v>
      </c>
      <c r="AZ5566">
        <v>0</v>
      </c>
      <c r="BA5566">
        <v>0</v>
      </c>
      <c r="BB5566">
        <v>0</v>
      </c>
      <c r="BC5566">
        <v>0</v>
      </c>
      <c r="BD5566">
        <v>0</v>
      </c>
      <c r="BE5566">
        <v>0</v>
      </c>
      <c r="BF5566">
        <v>0</v>
      </c>
      <c r="BG5566">
        <v>0</v>
      </c>
      <c r="BH5566">
        <v>0</v>
      </c>
      <c r="BI5566">
        <v>0</v>
      </c>
      <c r="BJ5566">
        <v>0</v>
      </c>
      <c r="BK5566">
        <v>0</v>
      </c>
      <c r="BL5566">
        <v>0</v>
      </c>
      <c r="BM5566">
        <v>0</v>
      </c>
      <c r="BN5566">
        <v>0</v>
      </c>
      <c r="BO5566">
        <v>0</v>
      </c>
      <c r="BP5566">
        <v>0</v>
      </c>
      <c r="BQ5566">
        <v>0</v>
      </c>
      <c r="BR5566">
        <v>0</v>
      </c>
      <c r="BS5566">
        <v>1</v>
      </c>
      <c r="BT5566">
        <v>4</v>
      </c>
      <c r="BU5566" t="s">
        <v>5311</v>
      </c>
    </row>
    <row r="5567" spans="1:73">
      <c r="A5567" t="s">
        <v>5162</v>
      </c>
      <c r="B5567" t="s">
        <v>5163</v>
      </c>
      <c r="C5567">
        <v>159</v>
      </c>
      <c r="D5567" t="s">
        <v>119</v>
      </c>
      <c r="E5567" t="s">
        <v>78</v>
      </c>
      <c r="F5567" t="s">
        <v>77</v>
      </c>
      <c r="G5567">
        <v>0</v>
      </c>
      <c r="H5567">
        <v>0</v>
      </c>
      <c r="I5567">
        <v>3</v>
      </c>
      <c r="J5567">
        <v>0</v>
      </c>
      <c r="K5567">
        <v>1</v>
      </c>
      <c r="L5567">
        <v>0</v>
      </c>
      <c r="M5567">
        <v>0</v>
      </c>
      <c r="N5567">
        <v>4</v>
      </c>
      <c r="O5567">
        <v>0</v>
      </c>
      <c r="P5567">
        <v>0</v>
      </c>
      <c r="Q5567">
        <v>0</v>
      </c>
      <c r="R5567">
        <v>0</v>
      </c>
      <c r="S5567">
        <v>1</v>
      </c>
      <c r="T5567">
        <v>2</v>
      </c>
      <c r="U5567">
        <v>0</v>
      </c>
      <c r="V5567">
        <v>0</v>
      </c>
      <c r="W5567">
        <v>1</v>
      </c>
      <c r="X5567">
        <v>0</v>
      </c>
      <c r="Y5567">
        <v>0</v>
      </c>
      <c r="Z5567">
        <v>0</v>
      </c>
      <c r="AA5567">
        <v>0</v>
      </c>
      <c r="AB5567">
        <v>9</v>
      </c>
      <c r="AC5567">
        <v>0</v>
      </c>
      <c r="AD5567">
        <v>0</v>
      </c>
      <c r="AE5567">
        <v>0</v>
      </c>
      <c r="AF5567">
        <v>0</v>
      </c>
      <c r="AG5567">
        <v>0</v>
      </c>
      <c r="AH5567">
        <v>0</v>
      </c>
      <c r="AI5567">
        <v>0</v>
      </c>
      <c r="AJ5567">
        <v>0</v>
      </c>
      <c r="AK5567">
        <v>0</v>
      </c>
      <c r="AL5567">
        <v>0</v>
      </c>
      <c r="AM5567">
        <v>0</v>
      </c>
      <c r="AN5567">
        <v>0</v>
      </c>
      <c r="AO5567">
        <v>1</v>
      </c>
      <c r="AP5567">
        <v>1</v>
      </c>
      <c r="AQ5567">
        <v>1</v>
      </c>
      <c r="AR5567">
        <v>1</v>
      </c>
      <c r="AS5567">
        <v>0</v>
      </c>
      <c r="AT5567">
        <v>0</v>
      </c>
      <c r="AU5567">
        <v>1</v>
      </c>
      <c r="AV5567">
        <v>0</v>
      </c>
      <c r="AW5567">
        <v>0</v>
      </c>
      <c r="AX5567">
        <v>2</v>
      </c>
      <c r="AY5567">
        <v>1</v>
      </c>
      <c r="AZ5567">
        <v>3</v>
      </c>
      <c r="BA5567">
        <v>2</v>
      </c>
      <c r="BB5567">
        <v>0</v>
      </c>
      <c r="BC5567">
        <v>1</v>
      </c>
      <c r="BD5567">
        <v>0</v>
      </c>
      <c r="BE5567">
        <v>0</v>
      </c>
      <c r="BF5567">
        <v>0</v>
      </c>
      <c r="BG5567">
        <v>0</v>
      </c>
      <c r="BH5567">
        <v>3</v>
      </c>
      <c r="BI5567">
        <v>5</v>
      </c>
      <c r="BJ5567">
        <v>0</v>
      </c>
      <c r="BK5567">
        <v>0</v>
      </c>
      <c r="BL5567">
        <v>0</v>
      </c>
      <c r="BM5567">
        <v>0</v>
      </c>
      <c r="BN5567">
        <v>0</v>
      </c>
      <c r="BO5567">
        <v>5</v>
      </c>
      <c r="BP5567">
        <v>0</v>
      </c>
      <c r="BQ5567">
        <v>0</v>
      </c>
      <c r="BR5567">
        <v>0</v>
      </c>
      <c r="BS5567">
        <v>1</v>
      </c>
      <c r="BT5567">
        <v>15</v>
      </c>
      <c r="BU5567" t="s">
        <v>5312</v>
      </c>
    </row>
    <row r="5568" spans="1:73">
      <c r="A5568" t="s">
        <v>5162</v>
      </c>
      <c r="B5568" t="s">
        <v>5163</v>
      </c>
      <c r="C5568">
        <v>160</v>
      </c>
      <c r="D5568" t="s">
        <v>119</v>
      </c>
      <c r="E5568" t="s">
        <v>5186</v>
      </c>
      <c r="F5568" t="s">
        <v>92</v>
      </c>
      <c r="G5568">
        <v>0</v>
      </c>
      <c r="H5568">
        <v>2</v>
      </c>
      <c r="I5568">
        <v>0</v>
      </c>
      <c r="J5568">
        <v>0</v>
      </c>
      <c r="K5568">
        <v>0</v>
      </c>
      <c r="L5568">
        <v>1</v>
      </c>
      <c r="M5568">
        <v>0</v>
      </c>
      <c r="N5568">
        <v>0</v>
      </c>
      <c r="O5568">
        <v>0</v>
      </c>
      <c r="P5568">
        <v>0</v>
      </c>
      <c r="Q5568">
        <v>0</v>
      </c>
      <c r="R5568">
        <v>0</v>
      </c>
      <c r="S5568">
        <v>2</v>
      </c>
      <c r="T5568">
        <v>1</v>
      </c>
      <c r="U5568">
        <v>0</v>
      </c>
      <c r="V5568">
        <v>0</v>
      </c>
      <c r="W5568">
        <v>1</v>
      </c>
      <c r="X5568">
        <v>0</v>
      </c>
      <c r="Y5568">
        <v>0</v>
      </c>
      <c r="Z5568">
        <v>0</v>
      </c>
      <c r="AA5568">
        <v>0</v>
      </c>
      <c r="AB5568">
        <v>9</v>
      </c>
      <c r="AC5568">
        <v>0</v>
      </c>
      <c r="AD5568">
        <v>0</v>
      </c>
      <c r="AE5568">
        <v>0</v>
      </c>
      <c r="AF5568">
        <v>0</v>
      </c>
      <c r="AG5568">
        <v>0</v>
      </c>
      <c r="AH5568">
        <v>0</v>
      </c>
      <c r="AI5568">
        <v>0</v>
      </c>
      <c r="AJ5568">
        <v>0</v>
      </c>
      <c r="AK5568">
        <v>0</v>
      </c>
      <c r="AL5568">
        <v>0</v>
      </c>
      <c r="AM5568">
        <v>0</v>
      </c>
      <c r="AN5568">
        <v>0</v>
      </c>
      <c r="AO5568">
        <v>0</v>
      </c>
      <c r="AP5568">
        <v>1</v>
      </c>
      <c r="AQ5568">
        <v>0</v>
      </c>
      <c r="AR5568">
        <v>0</v>
      </c>
      <c r="AS5568">
        <v>0</v>
      </c>
      <c r="AT5568">
        <v>2</v>
      </c>
      <c r="AU5568">
        <v>0</v>
      </c>
      <c r="AV5568">
        <v>0</v>
      </c>
      <c r="AW5568">
        <v>0</v>
      </c>
      <c r="AX5568">
        <v>0</v>
      </c>
      <c r="AY5568">
        <v>2</v>
      </c>
      <c r="AZ5568">
        <v>0</v>
      </c>
      <c r="BA5568">
        <v>0</v>
      </c>
      <c r="BB5568">
        <v>2</v>
      </c>
      <c r="BC5568">
        <v>7</v>
      </c>
      <c r="BD5568">
        <v>0</v>
      </c>
      <c r="BE5568">
        <v>0</v>
      </c>
      <c r="BF5568">
        <v>0</v>
      </c>
      <c r="BG5568">
        <v>0</v>
      </c>
      <c r="BH5568">
        <v>0</v>
      </c>
      <c r="BI5568">
        <v>0</v>
      </c>
      <c r="BJ5568">
        <v>0</v>
      </c>
      <c r="BK5568">
        <v>0</v>
      </c>
      <c r="BL5568">
        <v>0</v>
      </c>
      <c r="BM5568">
        <v>0</v>
      </c>
      <c r="BN5568">
        <v>5</v>
      </c>
      <c r="BO5568">
        <v>0</v>
      </c>
      <c r="BP5568">
        <v>0</v>
      </c>
      <c r="BQ5568">
        <v>0</v>
      </c>
      <c r="BR5568">
        <v>0</v>
      </c>
      <c r="BS5568">
        <v>1</v>
      </c>
      <c r="BT5568">
        <v>15</v>
      </c>
      <c r="BU5568" t="s">
        <v>5313</v>
      </c>
    </row>
    <row r="5569" spans="1:73">
      <c r="A5569" t="s">
        <v>5162</v>
      </c>
      <c r="B5569" t="s">
        <v>5163</v>
      </c>
      <c r="C5569">
        <v>161</v>
      </c>
      <c r="D5569" t="s">
        <v>119</v>
      </c>
      <c r="E5569" t="s">
        <v>78</v>
      </c>
      <c r="F5569" t="s">
        <v>77</v>
      </c>
      <c r="G5569">
        <v>0</v>
      </c>
      <c r="H5569">
        <v>0</v>
      </c>
      <c r="I5569">
        <v>0</v>
      </c>
      <c r="J5569">
        <v>0</v>
      </c>
      <c r="K5569">
        <v>0</v>
      </c>
      <c r="L5569">
        <v>2</v>
      </c>
      <c r="M5569">
        <v>0</v>
      </c>
      <c r="N5569">
        <v>0</v>
      </c>
      <c r="O5569">
        <v>0</v>
      </c>
      <c r="P5569">
        <v>0</v>
      </c>
      <c r="Q5569">
        <v>0</v>
      </c>
      <c r="R5569">
        <v>0</v>
      </c>
      <c r="S5569">
        <v>1</v>
      </c>
      <c r="T5569">
        <v>0</v>
      </c>
      <c r="U5569">
        <v>0</v>
      </c>
      <c r="V5569">
        <v>0</v>
      </c>
      <c r="W5569">
        <v>0</v>
      </c>
      <c r="X5569">
        <v>0</v>
      </c>
      <c r="Y5569">
        <v>0</v>
      </c>
      <c r="Z5569">
        <v>0</v>
      </c>
      <c r="AA5569">
        <v>0</v>
      </c>
      <c r="AB5569">
        <v>4</v>
      </c>
      <c r="AC5569">
        <v>0</v>
      </c>
      <c r="AD5569">
        <v>0</v>
      </c>
      <c r="AE5569">
        <v>0</v>
      </c>
      <c r="AF5569">
        <v>0</v>
      </c>
      <c r="AG5569">
        <v>0</v>
      </c>
      <c r="AH5569">
        <v>0</v>
      </c>
      <c r="AI5569">
        <v>1</v>
      </c>
      <c r="AJ5569">
        <v>0</v>
      </c>
      <c r="AK5569">
        <v>0</v>
      </c>
      <c r="AL5569">
        <v>0</v>
      </c>
      <c r="AM5569">
        <v>0</v>
      </c>
      <c r="AN5569">
        <v>0</v>
      </c>
      <c r="AO5569">
        <v>0</v>
      </c>
      <c r="AP5569">
        <v>0</v>
      </c>
      <c r="AQ5569">
        <v>0</v>
      </c>
      <c r="AR5569">
        <v>0</v>
      </c>
      <c r="AS5569">
        <v>0</v>
      </c>
      <c r="AT5569">
        <v>0</v>
      </c>
      <c r="AU5569">
        <v>0</v>
      </c>
      <c r="AV5569">
        <v>0</v>
      </c>
      <c r="AW5569">
        <v>0</v>
      </c>
      <c r="AX5569">
        <v>0</v>
      </c>
      <c r="AY5569">
        <v>2</v>
      </c>
      <c r="AZ5569">
        <v>0</v>
      </c>
      <c r="BA5569">
        <v>0</v>
      </c>
      <c r="BB5569">
        <v>0</v>
      </c>
      <c r="BC5569">
        <v>2</v>
      </c>
      <c r="BD5569">
        <v>0</v>
      </c>
      <c r="BE5569">
        <v>0</v>
      </c>
      <c r="BF5569">
        <v>0</v>
      </c>
      <c r="BG5569">
        <v>0</v>
      </c>
      <c r="BH5569">
        <v>0</v>
      </c>
      <c r="BI5569">
        <v>0</v>
      </c>
      <c r="BJ5569">
        <v>2</v>
      </c>
      <c r="BK5569">
        <v>0</v>
      </c>
      <c r="BL5569">
        <v>0</v>
      </c>
      <c r="BM5569">
        <v>0</v>
      </c>
      <c r="BN5569">
        <v>0</v>
      </c>
      <c r="BO5569">
        <v>0</v>
      </c>
      <c r="BP5569">
        <v>0</v>
      </c>
      <c r="BQ5569">
        <v>0</v>
      </c>
      <c r="BR5569">
        <v>0</v>
      </c>
      <c r="BS5569">
        <v>2</v>
      </c>
      <c r="BT5569">
        <v>11</v>
      </c>
      <c r="BU5569" t="s">
        <v>5314</v>
      </c>
    </row>
    <row r="5570" spans="1:73">
      <c r="A5570" t="s">
        <v>5162</v>
      </c>
      <c r="B5570" t="s">
        <v>5163</v>
      </c>
      <c r="C5570">
        <v>162</v>
      </c>
      <c r="D5570" t="s">
        <v>119</v>
      </c>
      <c r="E5570" t="s">
        <v>183</v>
      </c>
      <c r="F5570" t="s">
        <v>184</v>
      </c>
      <c r="G5570">
        <v>0</v>
      </c>
      <c r="H5570">
        <v>5</v>
      </c>
      <c r="I5570">
        <v>1</v>
      </c>
      <c r="J5570">
        <v>0</v>
      </c>
      <c r="K5570">
        <v>0</v>
      </c>
      <c r="L5570">
        <v>4</v>
      </c>
      <c r="M5570">
        <v>0</v>
      </c>
      <c r="N5570">
        <v>6</v>
      </c>
      <c r="O5570">
        <v>0</v>
      </c>
      <c r="P5570">
        <v>0</v>
      </c>
      <c r="Q5570">
        <v>0</v>
      </c>
      <c r="R5570">
        <v>2</v>
      </c>
      <c r="S5570">
        <v>17</v>
      </c>
      <c r="T5570">
        <v>4</v>
      </c>
      <c r="U5570">
        <v>0</v>
      </c>
      <c r="V5570">
        <v>1</v>
      </c>
      <c r="W5570">
        <v>4</v>
      </c>
      <c r="X5570">
        <v>0</v>
      </c>
      <c r="Y5570">
        <v>0</v>
      </c>
      <c r="Z5570">
        <v>0</v>
      </c>
      <c r="AA5570">
        <v>0</v>
      </c>
      <c r="AB5570">
        <v>39</v>
      </c>
      <c r="AC5570">
        <v>0</v>
      </c>
      <c r="AD5570">
        <v>0</v>
      </c>
      <c r="AE5570">
        <v>0</v>
      </c>
      <c r="AF5570">
        <v>0</v>
      </c>
      <c r="AG5570">
        <v>0</v>
      </c>
      <c r="AH5570">
        <v>0</v>
      </c>
      <c r="AI5570">
        <v>4</v>
      </c>
      <c r="AJ5570">
        <v>0</v>
      </c>
      <c r="AK5570">
        <v>1</v>
      </c>
      <c r="AL5570">
        <v>3</v>
      </c>
      <c r="AM5570">
        <v>7</v>
      </c>
      <c r="AN5570">
        <v>0</v>
      </c>
      <c r="AO5570">
        <v>0</v>
      </c>
      <c r="AP5570">
        <v>1</v>
      </c>
      <c r="AQ5570">
        <v>1</v>
      </c>
      <c r="AR5570">
        <v>0</v>
      </c>
      <c r="AS5570">
        <v>0</v>
      </c>
      <c r="AT5570">
        <v>0</v>
      </c>
      <c r="AU5570">
        <v>2</v>
      </c>
      <c r="AV5570">
        <v>0</v>
      </c>
      <c r="AW5570">
        <v>1</v>
      </c>
      <c r="AX5570">
        <v>3</v>
      </c>
      <c r="AY5570">
        <v>8</v>
      </c>
      <c r="AZ5570">
        <v>10</v>
      </c>
      <c r="BA5570">
        <v>12</v>
      </c>
      <c r="BB5570">
        <v>1</v>
      </c>
      <c r="BC5570">
        <v>2</v>
      </c>
      <c r="BD5570">
        <v>0</v>
      </c>
      <c r="BE5570">
        <v>0</v>
      </c>
      <c r="BF5570">
        <v>0</v>
      </c>
      <c r="BG5570">
        <v>0</v>
      </c>
      <c r="BH5570">
        <v>0</v>
      </c>
      <c r="BI5570">
        <v>2</v>
      </c>
      <c r="BJ5570">
        <v>1</v>
      </c>
      <c r="BK5570">
        <v>0</v>
      </c>
      <c r="BL5570">
        <v>1</v>
      </c>
      <c r="BM5570">
        <v>0</v>
      </c>
      <c r="BN5570">
        <v>0</v>
      </c>
      <c r="BO5570">
        <v>12</v>
      </c>
      <c r="BP5570">
        <v>0</v>
      </c>
      <c r="BQ5570">
        <v>0</v>
      </c>
      <c r="BR5570">
        <v>2</v>
      </c>
      <c r="BS5570">
        <v>4</v>
      </c>
      <c r="BT5570">
        <v>67</v>
      </c>
      <c r="BU5570" t="s">
        <v>5315</v>
      </c>
    </row>
    <row r="5571" spans="1:73">
      <c r="A5571" t="s">
        <v>5162</v>
      </c>
      <c r="B5571" t="s">
        <v>5163</v>
      </c>
      <c r="C5571">
        <v>163</v>
      </c>
      <c r="D5571" t="s">
        <v>119</v>
      </c>
      <c r="E5571" t="s">
        <v>78</v>
      </c>
      <c r="F5571" t="s">
        <v>77</v>
      </c>
      <c r="G5571">
        <v>0</v>
      </c>
      <c r="H5571">
        <v>0</v>
      </c>
      <c r="I5571">
        <v>0</v>
      </c>
      <c r="J5571">
        <v>0</v>
      </c>
      <c r="K5571">
        <v>0</v>
      </c>
      <c r="L5571">
        <v>2</v>
      </c>
      <c r="M5571">
        <v>0</v>
      </c>
      <c r="N5571">
        <v>2</v>
      </c>
      <c r="O5571">
        <v>0</v>
      </c>
      <c r="P5571">
        <v>0</v>
      </c>
      <c r="Q5571">
        <v>0</v>
      </c>
      <c r="R5571">
        <v>0</v>
      </c>
      <c r="S5571">
        <v>2</v>
      </c>
      <c r="T5571">
        <v>2</v>
      </c>
      <c r="U5571">
        <v>0</v>
      </c>
      <c r="V5571">
        <v>0</v>
      </c>
      <c r="W5571">
        <v>1</v>
      </c>
      <c r="X5571">
        <v>0</v>
      </c>
      <c r="Y5571">
        <v>0</v>
      </c>
      <c r="Z5571">
        <v>0</v>
      </c>
      <c r="AA5571">
        <v>0</v>
      </c>
      <c r="AB5571">
        <v>11</v>
      </c>
      <c r="AC5571">
        <v>0</v>
      </c>
      <c r="AD5571">
        <v>0</v>
      </c>
      <c r="AE5571">
        <v>0</v>
      </c>
      <c r="AF5571">
        <v>0</v>
      </c>
      <c r="AG5571">
        <v>0</v>
      </c>
      <c r="AH5571">
        <v>0</v>
      </c>
      <c r="AI5571">
        <v>0</v>
      </c>
      <c r="AJ5571">
        <v>0</v>
      </c>
      <c r="AK5571">
        <v>1</v>
      </c>
      <c r="AL5571">
        <v>0</v>
      </c>
      <c r="AM5571">
        <v>1</v>
      </c>
      <c r="AN5571">
        <v>0</v>
      </c>
      <c r="AO5571">
        <v>1</v>
      </c>
      <c r="AP5571">
        <v>0</v>
      </c>
      <c r="AQ5571">
        <v>0</v>
      </c>
      <c r="AR5571">
        <v>0</v>
      </c>
      <c r="AS5571">
        <v>0</v>
      </c>
      <c r="AT5571">
        <v>0</v>
      </c>
      <c r="AU5571">
        <v>0</v>
      </c>
      <c r="AV5571">
        <v>0</v>
      </c>
      <c r="AW5571">
        <v>0</v>
      </c>
      <c r="AX5571">
        <v>0</v>
      </c>
      <c r="AY5571">
        <v>3</v>
      </c>
      <c r="AZ5571">
        <v>4</v>
      </c>
      <c r="BA5571">
        <v>1</v>
      </c>
      <c r="BB5571">
        <v>0</v>
      </c>
      <c r="BC5571">
        <v>1</v>
      </c>
      <c r="BD5571">
        <v>0</v>
      </c>
      <c r="BE5571">
        <v>0</v>
      </c>
      <c r="BF5571">
        <v>0</v>
      </c>
      <c r="BG5571">
        <v>0</v>
      </c>
      <c r="BH5571">
        <v>0</v>
      </c>
      <c r="BI5571">
        <v>0</v>
      </c>
      <c r="BJ5571">
        <v>1</v>
      </c>
      <c r="BK5571">
        <v>0</v>
      </c>
      <c r="BL5571">
        <v>1</v>
      </c>
      <c r="BM5571">
        <v>0</v>
      </c>
      <c r="BN5571">
        <v>0</v>
      </c>
      <c r="BO5571">
        <v>4</v>
      </c>
      <c r="BP5571">
        <v>0</v>
      </c>
      <c r="BQ5571">
        <v>0</v>
      </c>
      <c r="BR5571">
        <v>0</v>
      </c>
      <c r="BS5571">
        <v>2</v>
      </c>
      <c r="BT5571">
        <v>21</v>
      </c>
      <c r="BU5571" t="s">
        <v>5316</v>
      </c>
    </row>
    <row r="5572" spans="1:73">
      <c r="A5572" t="s">
        <v>5162</v>
      </c>
      <c r="B5572" t="s">
        <v>5163</v>
      </c>
      <c r="C5572">
        <v>164</v>
      </c>
      <c r="D5572" t="s">
        <v>119</v>
      </c>
      <c r="E5572" t="s">
        <v>183</v>
      </c>
      <c r="F5572" t="s">
        <v>184</v>
      </c>
      <c r="G5572">
        <v>0</v>
      </c>
      <c r="H5572">
        <v>0</v>
      </c>
      <c r="I5572">
        <v>0</v>
      </c>
      <c r="J5572">
        <v>0</v>
      </c>
      <c r="K5572">
        <v>0</v>
      </c>
      <c r="L5572">
        <v>0</v>
      </c>
      <c r="M5572">
        <v>0</v>
      </c>
      <c r="N5572">
        <v>1</v>
      </c>
      <c r="O5572">
        <v>0</v>
      </c>
      <c r="P5572">
        <v>0</v>
      </c>
      <c r="Q5572">
        <v>0</v>
      </c>
      <c r="R5572">
        <v>0</v>
      </c>
      <c r="S5572">
        <v>0</v>
      </c>
      <c r="T5572">
        <v>0</v>
      </c>
      <c r="U5572">
        <v>0</v>
      </c>
      <c r="V5572">
        <v>0</v>
      </c>
      <c r="W5572">
        <v>0</v>
      </c>
      <c r="X5572">
        <v>0</v>
      </c>
      <c r="Y5572">
        <v>0</v>
      </c>
      <c r="Z5572">
        <v>0</v>
      </c>
      <c r="AA5572">
        <v>0</v>
      </c>
      <c r="AB5572">
        <v>3</v>
      </c>
      <c r="AC5572">
        <v>0</v>
      </c>
      <c r="AD5572">
        <v>0</v>
      </c>
      <c r="AE5572">
        <v>0</v>
      </c>
      <c r="AF5572">
        <v>0</v>
      </c>
      <c r="AG5572">
        <v>0</v>
      </c>
      <c r="AH5572">
        <v>0</v>
      </c>
      <c r="AI5572">
        <v>0</v>
      </c>
      <c r="AJ5572">
        <v>0</v>
      </c>
      <c r="AK5572">
        <v>0</v>
      </c>
      <c r="AL5572">
        <v>0</v>
      </c>
      <c r="AM5572">
        <v>1</v>
      </c>
      <c r="AN5572">
        <v>0</v>
      </c>
      <c r="AO5572">
        <v>0</v>
      </c>
      <c r="AP5572">
        <v>0</v>
      </c>
      <c r="AQ5572">
        <v>0</v>
      </c>
      <c r="AR5572">
        <v>0</v>
      </c>
      <c r="AS5572">
        <v>0</v>
      </c>
      <c r="AT5572">
        <v>0</v>
      </c>
      <c r="AU5572">
        <v>0</v>
      </c>
      <c r="AV5572">
        <v>0</v>
      </c>
      <c r="AW5572">
        <v>0</v>
      </c>
      <c r="AX5572">
        <v>0</v>
      </c>
      <c r="AY5572">
        <v>0</v>
      </c>
      <c r="AZ5572">
        <v>1</v>
      </c>
      <c r="BA5572">
        <v>1</v>
      </c>
      <c r="BB5572">
        <v>0</v>
      </c>
      <c r="BC5572">
        <v>0</v>
      </c>
      <c r="BD5572">
        <v>0</v>
      </c>
      <c r="BE5572">
        <v>0</v>
      </c>
      <c r="BF5572">
        <v>0</v>
      </c>
      <c r="BG5572">
        <v>0</v>
      </c>
      <c r="BH5572">
        <v>0</v>
      </c>
      <c r="BI5572">
        <v>0</v>
      </c>
      <c r="BJ5572">
        <v>0</v>
      </c>
      <c r="BK5572">
        <v>0</v>
      </c>
      <c r="BL5572">
        <v>0</v>
      </c>
      <c r="BM5572">
        <v>0</v>
      </c>
      <c r="BN5572">
        <v>0</v>
      </c>
      <c r="BO5572">
        <v>1</v>
      </c>
      <c r="BP5572">
        <v>0</v>
      </c>
      <c r="BQ5572">
        <v>0</v>
      </c>
      <c r="BR5572">
        <v>0</v>
      </c>
      <c r="BS5572">
        <v>1</v>
      </c>
      <c r="BT5572">
        <v>7</v>
      </c>
      <c r="BU5572" t="s">
        <v>5317</v>
      </c>
    </row>
    <row r="5573" spans="1:73">
      <c r="A5573" t="s">
        <v>5162</v>
      </c>
      <c r="B5573" t="s">
        <v>5163</v>
      </c>
      <c r="C5573">
        <v>165</v>
      </c>
      <c r="D5573" t="s">
        <v>119</v>
      </c>
      <c r="E5573" t="s">
        <v>5178</v>
      </c>
      <c r="F5573" t="s">
        <v>101</v>
      </c>
      <c r="G5573">
        <v>0</v>
      </c>
      <c r="H5573">
        <v>13</v>
      </c>
      <c r="I5573">
        <v>0</v>
      </c>
      <c r="J5573">
        <v>0</v>
      </c>
      <c r="K5573">
        <v>0</v>
      </c>
      <c r="L5573">
        <v>10</v>
      </c>
      <c r="M5573">
        <v>0</v>
      </c>
      <c r="N5573">
        <v>14</v>
      </c>
      <c r="O5573">
        <v>0</v>
      </c>
      <c r="P5573">
        <v>0</v>
      </c>
      <c r="Q5573">
        <v>5</v>
      </c>
      <c r="R5573">
        <v>0</v>
      </c>
      <c r="S5573">
        <v>16</v>
      </c>
      <c r="T5573">
        <v>12</v>
      </c>
      <c r="U5573">
        <v>0</v>
      </c>
      <c r="V5573">
        <v>1</v>
      </c>
      <c r="W5573">
        <v>4</v>
      </c>
      <c r="X5573">
        <v>0</v>
      </c>
      <c r="Y5573">
        <v>0</v>
      </c>
      <c r="Z5573">
        <v>0</v>
      </c>
      <c r="AA5573">
        <v>0</v>
      </c>
      <c r="AB5573">
        <v>80</v>
      </c>
      <c r="AC5573">
        <v>0</v>
      </c>
      <c r="AD5573">
        <v>0</v>
      </c>
      <c r="AE5573">
        <v>0</v>
      </c>
      <c r="AF5573">
        <v>0</v>
      </c>
      <c r="AG5573">
        <v>0</v>
      </c>
      <c r="AH5573">
        <v>0</v>
      </c>
      <c r="AI5573">
        <v>4</v>
      </c>
      <c r="AJ5573">
        <v>0</v>
      </c>
      <c r="AK5573">
        <v>0</v>
      </c>
      <c r="AL5573">
        <v>0</v>
      </c>
      <c r="AM5573">
        <v>10</v>
      </c>
      <c r="AN5573">
        <v>0</v>
      </c>
      <c r="AO5573">
        <v>0</v>
      </c>
      <c r="AP5573">
        <v>3</v>
      </c>
      <c r="AQ5573">
        <v>2</v>
      </c>
      <c r="AR5573">
        <v>0</v>
      </c>
      <c r="AS5573">
        <v>0</v>
      </c>
      <c r="AT5573">
        <v>0</v>
      </c>
      <c r="AU5573">
        <v>3</v>
      </c>
      <c r="AV5573">
        <v>0</v>
      </c>
      <c r="AW5573">
        <v>0</v>
      </c>
      <c r="AX5573">
        <v>11</v>
      </c>
      <c r="AY5573">
        <v>12</v>
      </c>
      <c r="AZ5573">
        <v>15</v>
      </c>
      <c r="BA5573">
        <v>21</v>
      </c>
      <c r="BB5573">
        <v>4</v>
      </c>
      <c r="BC5573">
        <v>13</v>
      </c>
      <c r="BD5573">
        <v>0</v>
      </c>
      <c r="BE5573">
        <v>0</v>
      </c>
      <c r="BF5573">
        <v>0</v>
      </c>
      <c r="BG5573">
        <v>0</v>
      </c>
      <c r="BH5573">
        <v>0</v>
      </c>
      <c r="BI5573">
        <v>16</v>
      </c>
      <c r="BJ5573">
        <v>6</v>
      </c>
      <c r="BK5573">
        <v>0</v>
      </c>
      <c r="BL5573">
        <v>5</v>
      </c>
      <c r="BM5573">
        <v>0</v>
      </c>
      <c r="BN5573">
        <v>3</v>
      </c>
      <c r="BO5573">
        <v>18</v>
      </c>
      <c r="BP5573">
        <v>0</v>
      </c>
      <c r="BQ5573">
        <v>0</v>
      </c>
      <c r="BR5573">
        <v>11</v>
      </c>
      <c r="BS5573">
        <v>10</v>
      </c>
      <c r="BT5573">
        <v>116</v>
      </c>
      <c r="BU5573" t="s">
        <v>5318</v>
      </c>
    </row>
    <row r="5574" spans="1:73">
      <c r="A5574" t="s">
        <v>5162</v>
      </c>
      <c r="B5574" t="s">
        <v>5163</v>
      </c>
      <c r="C5574">
        <v>166</v>
      </c>
      <c r="D5574" t="s">
        <v>119</v>
      </c>
      <c r="E5574" t="s">
        <v>78</v>
      </c>
      <c r="F5574" t="s">
        <v>77</v>
      </c>
      <c r="G5574">
        <v>0</v>
      </c>
      <c r="H5574">
        <v>1</v>
      </c>
      <c r="I5574">
        <v>1</v>
      </c>
      <c r="J5574">
        <v>0</v>
      </c>
      <c r="K5574">
        <v>0</v>
      </c>
      <c r="L5574">
        <v>1</v>
      </c>
      <c r="M5574">
        <v>0</v>
      </c>
      <c r="N5574">
        <v>2</v>
      </c>
      <c r="O5574">
        <v>0</v>
      </c>
      <c r="P5574">
        <v>0</v>
      </c>
      <c r="Q5574">
        <v>1</v>
      </c>
      <c r="R5574">
        <v>0</v>
      </c>
      <c r="S5574">
        <v>5</v>
      </c>
      <c r="T5574">
        <v>1</v>
      </c>
      <c r="U5574">
        <v>0</v>
      </c>
      <c r="V5574">
        <v>1</v>
      </c>
      <c r="W5574">
        <v>1</v>
      </c>
      <c r="X5574">
        <v>0</v>
      </c>
      <c r="Y5574">
        <v>0</v>
      </c>
      <c r="Z5574">
        <v>1</v>
      </c>
      <c r="AA5574">
        <v>0</v>
      </c>
      <c r="AB5574">
        <v>21</v>
      </c>
      <c r="AC5574">
        <v>0</v>
      </c>
      <c r="AD5574">
        <v>0</v>
      </c>
      <c r="AE5574">
        <v>1</v>
      </c>
      <c r="AF5574">
        <v>0</v>
      </c>
      <c r="AG5574">
        <v>0</v>
      </c>
      <c r="AH5574">
        <v>0</v>
      </c>
      <c r="AI5574">
        <v>1</v>
      </c>
      <c r="AJ5574">
        <v>0</v>
      </c>
      <c r="AK5574">
        <v>0</v>
      </c>
      <c r="AL5574">
        <v>0</v>
      </c>
      <c r="AM5574">
        <v>5</v>
      </c>
      <c r="AN5574">
        <v>0</v>
      </c>
      <c r="AO5574">
        <v>0</v>
      </c>
      <c r="AP5574">
        <v>0</v>
      </c>
      <c r="AQ5574">
        <v>1</v>
      </c>
      <c r="AR5574">
        <v>0</v>
      </c>
      <c r="AS5574">
        <v>0</v>
      </c>
      <c r="AT5574">
        <v>1</v>
      </c>
      <c r="AU5574">
        <v>0</v>
      </c>
      <c r="AV5574">
        <v>1</v>
      </c>
      <c r="AW5574">
        <v>1</v>
      </c>
      <c r="AX5574">
        <v>3</v>
      </c>
      <c r="AY5574">
        <v>5</v>
      </c>
      <c r="AZ5574">
        <v>4</v>
      </c>
      <c r="BA5574">
        <v>9</v>
      </c>
      <c r="BB5574">
        <v>0</v>
      </c>
      <c r="BC5574">
        <v>0</v>
      </c>
      <c r="BD5574">
        <v>0</v>
      </c>
      <c r="BE5574">
        <v>0</v>
      </c>
      <c r="BF5574">
        <v>0</v>
      </c>
      <c r="BG5574">
        <v>0</v>
      </c>
      <c r="BH5574">
        <v>0</v>
      </c>
      <c r="BI5574">
        <v>4</v>
      </c>
      <c r="BJ5574">
        <v>0</v>
      </c>
      <c r="BK5574">
        <v>0</v>
      </c>
      <c r="BL5574">
        <v>0</v>
      </c>
      <c r="BM5574">
        <v>0</v>
      </c>
      <c r="BN5574">
        <v>1</v>
      </c>
      <c r="BO5574">
        <v>4</v>
      </c>
      <c r="BP5574">
        <v>0</v>
      </c>
      <c r="BQ5574">
        <v>0</v>
      </c>
      <c r="BR5574">
        <v>2</v>
      </c>
      <c r="BS5574">
        <v>3</v>
      </c>
      <c r="BT5574">
        <v>40</v>
      </c>
      <c r="BU5574" t="s">
        <v>5319</v>
      </c>
    </row>
    <row r="5575" spans="1:73">
      <c r="A5575" t="s">
        <v>5162</v>
      </c>
      <c r="B5575" t="s">
        <v>5163</v>
      </c>
      <c r="C5575">
        <v>167</v>
      </c>
      <c r="D5575" t="s">
        <v>119</v>
      </c>
      <c r="E5575" t="s">
        <v>5186</v>
      </c>
      <c r="F5575" t="s">
        <v>92</v>
      </c>
      <c r="G5575">
        <v>3</v>
      </c>
      <c r="H5575">
        <v>7</v>
      </c>
      <c r="I5575">
        <v>8</v>
      </c>
      <c r="J5575">
        <v>0</v>
      </c>
      <c r="K5575">
        <v>0</v>
      </c>
      <c r="L5575">
        <v>17</v>
      </c>
      <c r="M5575">
        <v>0</v>
      </c>
      <c r="N5575">
        <v>20</v>
      </c>
      <c r="O5575">
        <v>0</v>
      </c>
      <c r="P5575">
        <v>0</v>
      </c>
      <c r="Q5575">
        <v>0</v>
      </c>
      <c r="R5575">
        <v>4</v>
      </c>
      <c r="S5575">
        <v>31</v>
      </c>
      <c r="T5575">
        <v>10</v>
      </c>
      <c r="U5575">
        <v>0</v>
      </c>
      <c r="V5575">
        <v>1</v>
      </c>
      <c r="W5575">
        <v>3</v>
      </c>
      <c r="X5575">
        <v>0</v>
      </c>
      <c r="Y5575">
        <v>0</v>
      </c>
      <c r="Z5575">
        <v>0</v>
      </c>
      <c r="AA5575">
        <v>0</v>
      </c>
      <c r="AB5575">
        <v>117</v>
      </c>
      <c r="AC5575">
        <v>1</v>
      </c>
      <c r="AD5575">
        <v>0</v>
      </c>
      <c r="AE5575">
        <v>0</v>
      </c>
      <c r="AF5575">
        <v>1</v>
      </c>
      <c r="AG5575">
        <v>0</v>
      </c>
      <c r="AH5575">
        <v>4</v>
      </c>
      <c r="AI5575">
        <v>9</v>
      </c>
      <c r="AJ5575">
        <v>0</v>
      </c>
      <c r="AK5575">
        <v>0</v>
      </c>
      <c r="AL5575">
        <v>4</v>
      </c>
      <c r="AM5575">
        <v>10</v>
      </c>
      <c r="AN5575">
        <v>2</v>
      </c>
      <c r="AO5575">
        <v>2</v>
      </c>
      <c r="AP5575">
        <v>2</v>
      </c>
      <c r="AQ5575">
        <v>3</v>
      </c>
      <c r="AR5575">
        <v>1</v>
      </c>
      <c r="AS5575">
        <v>1</v>
      </c>
      <c r="AT5575">
        <v>2</v>
      </c>
      <c r="AU5575">
        <v>2</v>
      </c>
      <c r="AV5575">
        <v>3</v>
      </c>
      <c r="AW5575">
        <v>7</v>
      </c>
      <c r="AX5575">
        <v>12</v>
      </c>
      <c r="AY5575">
        <v>28</v>
      </c>
      <c r="AZ5575">
        <v>24</v>
      </c>
      <c r="BA5575">
        <v>22</v>
      </c>
      <c r="BB5575">
        <v>6</v>
      </c>
      <c r="BC5575">
        <v>15</v>
      </c>
      <c r="BD5575">
        <v>0</v>
      </c>
      <c r="BE5575">
        <v>1</v>
      </c>
      <c r="BF5575">
        <v>3</v>
      </c>
      <c r="BG5575">
        <v>0</v>
      </c>
      <c r="BH5575">
        <v>0</v>
      </c>
      <c r="BI5575">
        <v>14</v>
      </c>
      <c r="BJ5575">
        <v>12</v>
      </c>
      <c r="BK5575">
        <v>0</v>
      </c>
      <c r="BL5575">
        <v>3</v>
      </c>
      <c r="BM5575">
        <v>3</v>
      </c>
      <c r="BN5575">
        <v>0</v>
      </c>
      <c r="BO5575">
        <v>28</v>
      </c>
      <c r="BP5575">
        <v>3</v>
      </c>
      <c r="BQ5575">
        <v>1</v>
      </c>
      <c r="BR5575">
        <v>1</v>
      </c>
      <c r="BS5575">
        <v>18</v>
      </c>
      <c r="BT5575">
        <v>208</v>
      </c>
      <c r="BU5575" t="s">
        <v>5320</v>
      </c>
    </row>
    <row r="5576" spans="1:73">
      <c r="A5576" t="s">
        <v>5162</v>
      </c>
      <c r="B5576" t="s">
        <v>5163</v>
      </c>
      <c r="C5576">
        <v>168</v>
      </c>
      <c r="D5576" t="s">
        <v>119</v>
      </c>
      <c r="E5576" t="s">
        <v>78</v>
      </c>
      <c r="F5576" t="s">
        <v>77</v>
      </c>
      <c r="G5576">
        <v>0</v>
      </c>
      <c r="H5576">
        <v>0</v>
      </c>
      <c r="I5576">
        <v>0</v>
      </c>
      <c r="J5576">
        <v>0</v>
      </c>
      <c r="K5576">
        <v>0</v>
      </c>
      <c r="L5576">
        <v>0</v>
      </c>
      <c r="M5576">
        <v>0</v>
      </c>
      <c r="N5576">
        <v>0</v>
      </c>
      <c r="O5576">
        <v>0</v>
      </c>
      <c r="P5576">
        <v>0</v>
      </c>
      <c r="Q5576">
        <v>0</v>
      </c>
      <c r="R5576">
        <v>0</v>
      </c>
      <c r="S5576">
        <v>2</v>
      </c>
      <c r="T5576">
        <v>0</v>
      </c>
      <c r="U5576">
        <v>0</v>
      </c>
      <c r="V5576">
        <v>1</v>
      </c>
      <c r="W5576">
        <v>0</v>
      </c>
      <c r="X5576">
        <v>0</v>
      </c>
      <c r="Y5576">
        <v>0</v>
      </c>
      <c r="Z5576">
        <v>0</v>
      </c>
      <c r="AA5576">
        <v>0</v>
      </c>
      <c r="AB5576">
        <v>4</v>
      </c>
      <c r="AC5576">
        <v>0</v>
      </c>
      <c r="AD5576">
        <v>0</v>
      </c>
      <c r="AE5576">
        <v>0</v>
      </c>
      <c r="AF5576">
        <v>0</v>
      </c>
      <c r="AG5576">
        <v>0</v>
      </c>
      <c r="AH5576">
        <v>0</v>
      </c>
      <c r="AI5576">
        <v>1</v>
      </c>
      <c r="AJ5576">
        <v>0</v>
      </c>
      <c r="AK5576">
        <v>0</v>
      </c>
      <c r="AL5576">
        <v>0</v>
      </c>
      <c r="AM5576">
        <v>1</v>
      </c>
      <c r="AN5576">
        <v>0</v>
      </c>
      <c r="AO5576">
        <v>0</v>
      </c>
      <c r="AP5576">
        <v>0</v>
      </c>
      <c r="AQ5576">
        <v>0</v>
      </c>
      <c r="AR5576">
        <v>0</v>
      </c>
      <c r="AS5576">
        <v>0</v>
      </c>
      <c r="AT5576">
        <v>0</v>
      </c>
      <c r="AU5576">
        <v>0</v>
      </c>
      <c r="AV5576">
        <v>0</v>
      </c>
      <c r="AW5576">
        <v>0</v>
      </c>
      <c r="AX5576">
        <v>1</v>
      </c>
      <c r="AY5576">
        <v>2</v>
      </c>
      <c r="AZ5576">
        <v>1</v>
      </c>
      <c r="BA5576">
        <v>2</v>
      </c>
      <c r="BB5576">
        <v>0</v>
      </c>
      <c r="BC5576">
        <v>0</v>
      </c>
      <c r="BD5576">
        <v>0</v>
      </c>
      <c r="BE5576">
        <v>0</v>
      </c>
      <c r="BF5576">
        <v>0</v>
      </c>
      <c r="BG5576">
        <v>0</v>
      </c>
      <c r="BH5576">
        <v>0</v>
      </c>
      <c r="BI5576">
        <v>1</v>
      </c>
      <c r="BJ5576">
        <v>0</v>
      </c>
      <c r="BK5576">
        <v>0</v>
      </c>
      <c r="BL5576">
        <v>0</v>
      </c>
      <c r="BM5576">
        <v>0</v>
      </c>
      <c r="BN5576">
        <v>0</v>
      </c>
      <c r="BO5576">
        <v>1</v>
      </c>
      <c r="BP5576">
        <v>0</v>
      </c>
      <c r="BQ5576">
        <v>0</v>
      </c>
      <c r="BR5576">
        <v>1</v>
      </c>
      <c r="BS5576">
        <v>1</v>
      </c>
      <c r="BT5576">
        <v>9</v>
      </c>
      <c r="BU5576" t="s">
        <v>5321</v>
      </c>
    </row>
    <row r="5577" spans="1:73">
      <c r="A5577" t="s">
        <v>5162</v>
      </c>
      <c r="B5577" t="s">
        <v>5163</v>
      </c>
      <c r="C5577">
        <v>169</v>
      </c>
      <c r="D5577" t="s">
        <v>119</v>
      </c>
      <c r="E5577" t="s">
        <v>5170</v>
      </c>
      <c r="F5577" t="s">
        <v>92</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0</v>
      </c>
      <c r="AJ5577">
        <v>0</v>
      </c>
      <c r="AK5577">
        <v>0</v>
      </c>
      <c r="AL5577">
        <v>0</v>
      </c>
      <c r="AM5577">
        <v>0</v>
      </c>
      <c r="AN5577">
        <v>0</v>
      </c>
      <c r="AO5577">
        <v>0</v>
      </c>
      <c r="AP5577">
        <v>0</v>
      </c>
      <c r="AQ5577">
        <v>0</v>
      </c>
      <c r="AR5577">
        <v>0</v>
      </c>
      <c r="AS5577">
        <v>0</v>
      </c>
      <c r="AT5577">
        <v>0</v>
      </c>
      <c r="AU5577">
        <v>0</v>
      </c>
      <c r="AV5577">
        <v>0</v>
      </c>
      <c r="AW5577">
        <v>0</v>
      </c>
      <c r="AX5577">
        <v>0</v>
      </c>
      <c r="AY5577">
        <v>0</v>
      </c>
      <c r="AZ5577">
        <v>0</v>
      </c>
      <c r="BA5577">
        <v>0</v>
      </c>
      <c r="BB5577">
        <v>0</v>
      </c>
      <c r="BC5577">
        <v>0</v>
      </c>
      <c r="BD5577">
        <v>0</v>
      </c>
      <c r="BE5577">
        <v>0</v>
      </c>
      <c r="BF5577">
        <v>0</v>
      </c>
      <c r="BG5577">
        <v>0</v>
      </c>
      <c r="BH5577">
        <v>0</v>
      </c>
      <c r="BI5577">
        <v>0</v>
      </c>
      <c r="BJ5577">
        <v>0</v>
      </c>
      <c r="BK5577">
        <v>0</v>
      </c>
      <c r="BL5577">
        <v>0</v>
      </c>
      <c r="BM5577">
        <v>0</v>
      </c>
      <c r="BN5577">
        <v>0</v>
      </c>
      <c r="BO5577">
        <v>0</v>
      </c>
      <c r="BP5577">
        <v>0</v>
      </c>
      <c r="BQ5577">
        <v>0</v>
      </c>
      <c r="BR5577">
        <v>0</v>
      </c>
      <c r="BS5577">
        <v>1</v>
      </c>
      <c r="BT5577">
        <v>2</v>
      </c>
      <c r="BU5577" t="s">
        <v>5322</v>
      </c>
    </row>
    <row r="5578" spans="1:73">
      <c r="A5578" t="s">
        <v>5162</v>
      </c>
      <c r="B5578" t="s">
        <v>5163</v>
      </c>
      <c r="C5578">
        <v>170</v>
      </c>
      <c r="D5578" t="s">
        <v>119</v>
      </c>
      <c r="E5578" t="s">
        <v>78</v>
      </c>
      <c r="F5578" t="s">
        <v>77</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3</v>
      </c>
      <c r="AC5578">
        <v>0</v>
      </c>
      <c r="AD5578">
        <v>0</v>
      </c>
      <c r="AE5578">
        <v>0</v>
      </c>
      <c r="AF5578">
        <v>0</v>
      </c>
      <c r="AG5578">
        <v>0</v>
      </c>
      <c r="AH5578">
        <v>0</v>
      </c>
      <c r="AI5578">
        <v>0</v>
      </c>
      <c r="AJ5578">
        <v>0</v>
      </c>
      <c r="AK5578">
        <v>0</v>
      </c>
      <c r="AL5578">
        <v>0</v>
      </c>
      <c r="AM5578">
        <v>1</v>
      </c>
      <c r="AN5578">
        <v>0</v>
      </c>
      <c r="AO5578">
        <v>0</v>
      </c>
      <c r="AP5578">
        <v>0</v>
      </c>
      <c r="AQ5578">
        <v>0</v>
      </c>
      <c r="AR5578">
        <v>0</v>
      </c>
      <c r="AS5578">
        <v>0</v>
      </c>
      <c r="AT5578">
        <v>0</v>
      </c>
      <c r="AU5578">
        <v>0</v>
      </c>
      <c r="AV5578">
        <v>0</v>
      </c>
      <c r="AW5578">
        <v>0</v>
      </c>
      <c r="AX5578">
        <v>0</v>
      </c>
      <c r="AY5578">
        <v>0</v>
      </c>
      <c r="AZ5578">
        <v>0</v>
      </c>
      <c r="BA5578">
        <v>2</v>
      </c>
      <c r="BB5578">
        <v>0</v>
      </c>
      <c r="BC5578">
        <v>0</v>
      </c>
      <c r="BD5578">
        <v>0</v>
      </c>
      <c r="BE5578">
        <v>0</v>
      </c>
      <c r="BF5578">
        <v>0</v>
      </c>
      <c r="BG5578">
        <v>0</v>
      </c>
      <c r="BH5578">
        <v>0</v>
      </c>
      <c r="BI5578">
        <v>0</v>
      </c>
      <c r="BJ5578">
        <v>0</v>
      </c>
      <c r="BK5578">
        <v>0</v>
      </c>
      <c r="BL5578">
        <v>0</v>
      </c>
      <c r="BM5578">
        <v>0</v>
      </c>
      <c r="BN5578">
        <v>0</v>
      </c>
      <c r="BO5578">
        <v>0</v>
      </c>
      <c r="BP5578">
        <v>0</v>
      </c>
      <c r="BQ5578">
        <v>0</v>
      </c>
      <c r="BR5578">
        <v>0</v>
      </c>
      <c r="BS5578">
        <v>1</v>
      </c>
      <c r="BT5578">
        <v>5</v>
      </c>
      <c r="BU5578" t="s">
        <v>5323</v>
      </c>
    </row>
    <row r="5579" spans="1:73">
      <c r="A5579" t="s">
        <v>5162</v>
      </c>
      <c r="B5579" t="s">
        <v>5163</v>
      </c>
      <c r="C5579">
        <v>171</v>
      </c>
      <c r="D5579" t="s">
        <v>119</v>
      </c>
      <c r="E5579" t="s">
        <v>5170</v>
      </c>
      <c r="F5579" t="s">
        <v>92</v>
      </c>
      <c r="G5579">
        <v>0</v>
      </c>
      <c r="H5579">
        <v>0</v>
      </c>
      <c r="I5579">
        <v>0</v>
      </c>
      <c r="J5579">
        <v>0</v>
      </c>
      <c r="K5579">
        <v>0</v>
      </c>
      <c r="L5579">
        <v>2</v>
      </c>
      <c r="M5579">
        <v>0</v>
      </c>
      <c r="N5579">
        <v>1</v>
      </c>
      <c r="O5579">
        <v>0</v>
      </c>
      <c r="P5579">
        <v>0</v>
      </c>
      <c r="Q5579">
        <v>0</v>
      </c>
      <c r="R5579">
        <v>0</v>
      </c>
      <c r="S5579">
        <v>3</v>
      </c>
      <c r="T5579">
        <v>0</v>
      </c>
      <c r="U5579">
        <v>0</v>
      </c>
      <c r="V5579">
        <v>0</v>
      </c>
      <c r="W5579">
        <v>0</v>
      </c>
      <c r="X5579">
        <v>0</v>
      </c>
      <c r="Y5579">
        <v>0</v>
      </c>
      <c r="Z5579">
        <v>0</v>
      </c>
      <c r="AA5579">
        <v>0</v>
      </c>
      <c r="AB5579">
        <v>8</v>
      </c>
      <c r="AC5579">
        <v>0</v>
      </c>
      <c r="AD5579">
        <v>0</v>
      </c>
      <c r="AE5579">
        <v>0</v>
      </c>
      <c r="AF5579">
        <v>0</v>
      </c>
      <c r="AG5579">
        <v>0</v>
      </c>
      <c r="AH5579">
        <v>2</v>
      </c>
      <c r="AI5579">
        <v>2</v>
      </c>
      <c r="AJ5579">
        <v>0</v>
      </c>
      <c r="AK5579">
        <v>0</v>
      </c>
      <c r="AL5579">
        <v>0</v>
      </c>
      <c r="AM5579">
        <v>1</v>
      </c>
      <c r="AN5579">
        <v>0</v>
      </c>
      <c r="AO5579">
        <v>0</v>
      </c>
      <c r="AP5579">
        <v>1</v>
      </c>
      <c r="AQ5579">
        <v>0</v>
      </c>
      <c r="AR5579">
        <v>0</v>
      </c>
      <c r="AS5579">
        <v>0</v>
      </c>
      <c r="AT5579">
        <v>0</v>
      </c>
      <c r="AU5579">
        <v>1</v>
      </c>
      <c r="AV5579">
        <v>0</v>
      </c>
      <c r="AW5579">
        <v>0</v>
      </c>
      <c r="AX5579">
        <v>2</v>
      </c>
      <c r="AY5579">
        <v>2</v>
      </c>
      <c r="AZ5579">
        <v>0</v>
      </c>
      <c r="BA5579">
        <v>3</v>
      </c>
      <c r="BB5579">
        <v>1</v>
      </c>
      <c r="BC5579">
        <v>8</v>
      </c>
      <c r="BD5579">
        <v>0</v>
      </c>
      <c r="BE5579">
        <v>0</v>
      </c>
      <c r="BF5579">
        <v>0</v>
      </c>
      <c r="BG5579">
        <v>0</v>
      </c>
      <c r="BH5579">
        <v>0</v>
      </c>
      <c r="BI5579">
        <v>0</v>
      </c>
      <c r="BJ5579">
        <v>2</v>
      </c>
      <c r="BK5579">
        <v>0</v>
      </c>
      <c r="BL5579">
        <v>1</v>
      </c>
      <c r="BM5579">
        <v>0</v>
      </c>
      <c r="BN5579">
        <v>0</v>
      </c>
      <c r="BO5579">
        <v>2</v>
      </c>
      <c r="BP5579">
        <v>0</v>
      </c>
      <c r="BQ5579">
        <v>0</v>
      </c>
      <c r="BR5579">
        <v>0</v>
      </c>
      <c r="BS5579">
        <v>1</v>
      </c>
      <c r="BT5579">
        <v>21</v>
      </c>
      <c r="BU5579" t="s">
        <v>5324</v>
      </c>
    </row>
    <row r="5580" spans="1:73">
      <c r="A5580" t="s">
        <v>5162</v>
      </c>
      <c r="B5580" t="s">
        <v>5163</v>
      </c>
      <c r="C5580">
        <v>172</v>
      </c>
      <c r="D5580" t="s">
        <v>119</v>
      </c>
      <c r="E5580" t="s">
        <v>78</v>
      </c>
      <c r="F5580" t="s">
        <v>77</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3</v>
      </c>
      <c r="AC5580">
        <v>0</v>
      </c>
      <c r="AD5580">
        <v>0</v>
      </c>
      <c r="AE5580">
        <v>0</v>
      </c>
      <c r="AF5580">
        <v>0</v>
      </c>
      <c r="AG5580">
        <v>0</v>
      </c>
      <c r="AH5580">
        <v>0</v>
      </c>
      <c r="AI5580">
        <v>0</v>
      </c>
      <c r="AJ5580">
        <v>0</v>
      </c>
      <c r="AK5580">
        <v>0</v>
      </c>
      <c r="AL5580">
        <v>0</v>
      </c>
      <c r="AM5580">
        <v>0</v>
      </c>
      <c r="AN5580">
        <v>0</v>
      </c>
      <c r="AO5580">
        <v>0</v>
      </c>
      <c r="AP5580">
        <v>0</v>
      </c>
      <c r="AQ5580">
        <v>0</v>
      </c>
      <c r="AR5580">
        <v>0</v>
      </c>
      <c r="AS5580">
        <v>0</v>
      </c>
      <c r="AT5580">
        <v>0</v>
      </c>
      <c r="AU5580">
        <v>0</v>
      </c>
      <c r="AV5580">
        <v>0</v>
      </c>
      <c r="AW5580">
        <v>0</v>
      </c>
      <c r="AX5580">
        <v>0</v>
      </c>
      <c r="AY5580">
        <v>1</v>
      </c>
      <c r="AZ5580">
        <v>0</v>
      </c>
      <c r="BA5580">
        <v>0</v>
      </c>
      <c r="BB5580">
        <v>0</v>
      </c>
      <c r="BC5580">
        <v>0</v>
      </c>
      <c r="BD5580">
        <v>0</v>
      </c>
      <c r="BE5580">
        <v>0</v>
      </c>
      <c r="BF5580">
        <v>0</v>
      </c>
      <c r="BG5580">
        <v>0</v>
      </c>
      <c r="BH5580">
        <v>0</v>
      </c>
      <c r="BI5580">
        <v>0</v>
      </c>
      <c r="BJ5580">
        <v>0</v>
      </c>
      <c r="BK5580">
        <v>0</v>
      </c>
      <c r="BL5580">
        <v>0</v>
      </c>
      <c r="BM5580">
        <v>0</v>
      </c>
      <c r="BN5580">
        <v>0</v>
      </c>
      <c r="BO5580">
        <v>0</v>
      </c>
      <c r="BP5580">
        <v>0</v>
      </c>
      <c r="BQ5580">
        <v>0</v>
      </c>
      <c r="BR5580">
        <v>0</v>
      </c>
      <c r="BS5580">
        <v>1</v>
      </c>
      <c r="BT5580">
        <v>3</v>
      </c>
      <c r="BU5580" t="s">
        <v>5325</v>
      </c>
    </row>
    <row r="5581" spans="1:73">
      <c r="A5581" t="s">
        <v>5162</v>
      </c>
      <c r="B5581" t="s">
        <v>5163</v>
      </c>
      <c r="C5581">
        <v>173</v>
      </c>
      <c r="D5581" t="s">
        <v>119</v>
      </c>
      <c r="E5581" t="s">
        <v>5170</v>
      </c>
      <c r="F5581" t="s">
        <v>92</v>
      </c>
      <c r="G5581">
        <v>0</v>
      </c>
      <c r="H5581">
        <v>0</v>
      </c>
      <c r="I5581">
        <v>0</v>
      </c>
      <c r="J5581">
        <v>0</v>
      </c>
      <c r="K5581">
        <v>0</v>
      </c>
      <c r="L5581">
        <v>1</v>
      </c>
      <c r="M5581">
        <v>0</v>
      </c>
      <c r="N5581">
        <v>1</v>
      </c>
      <c r="O5581">
        <v>0</v>
      </c>
      <c r="P5581">
        <v>0</v>
      </c>
      <c r="Q5581">
        <v>0</v>
      </c>
      <c r="R5581">
        <v>0</v>
      </c>
      <c r="S5581">
        <v>0</v>
      </c>
      <c r="T5581">
        <v>0</v>
      </c>
      <c r="U5581">
        <v>0</v>
      </c>
      <c r="V5581">
        <v>0</v>
      </c>
      <c r="W5581">
        <v>0</v>
      </c>
      <c r="X5581">
        <v>0</v>
      </c>
      <c r="Y5581">
        <v>0</v>
      </c>
      <c r="Z5581">
        <v>0</v>
      </c>
      <c r="AA5581">
        <v>0</v>
      </c>
      <c r="AB5581">
        <v>2</v>
      </c>
      <c r="AC5581">
        <v>0</v>
      </c>
      <c r="AD5581">
        <v>0</v>
      </c>
      <c r="AE5581">
        <v>0</v>
      </c>
      <c r="AF5581">
        <v>0</v>
      </c>
      <c r="AG5581">
        <v>0</v>
      </c>
      <c r="AH5581">
        <v>0</v>
      </c>
      <c r="AI5581">
        <v>0</v>
      </c>
      <c r="AJ5581">
        <v>0</v>
      </c>
      <c r="AK5581">
        <v>0</v>
      </c>
      <c r="AL5581">
        <v>0</v>
      </c>
      <c r="AM5581">
        <v>0</v>
      </c>
      <c r="AN5581">
        <v>0</v>
      </c>
      <c r="AO5581">
        <v>0</v>
      </c>
      <c r="AP5581">
        <v>0</v>
      </c>
      <c r="AQ5581">
        <v>0</v>
      </c>
      <c r="AR5581">
        <v>0</v>
      </c>
      <c r="AS5581">
        <v>0</v>
      </c>
      <c r="AT5581">
        <v>0</v>
      </c>
      <c r="AU5581">
        <v>1</v>
      </c>
      <c r="AV5581">
        <v>0</v>
      </c>
      <c r="AW5581">
        <v>0</v>
      </c>
      <c r="AX5581">
        <v>0</v>
      </c>
      <c r="AY5581">
        <v>0</v>
      </c>
      <c r="AZ5581">
        <v>0</v>
      </c>
      <c r="BA5581">
        <v>0</v>
      </c>
      <c r="BB5581">
        <v>0</v>
      </c>
      <c r="BC5581">
        <v>0</v>
      </c>
      <c r="BD5581">
        <v>0</v>
      </c>
      <c r="BE5581">
        <v>0</v>
      </c>
      <c r="BF5581">
        <v>0</v>
      </c>
      <c r="BG5581">
        <v>0</v>
      </c>
      <c r="BH5581">
        <v>0</v>
      </c>
      <c r="BI5581">
        <v>0</v>
      </c>
      <c r="BJ5581">
        <v>0</v>
      </c>
      <c r="BK5581">
        <v>0</v>
      </c>
      <c r="BL5581">
        <v>0</v>
      </c>
      <c r="BM5581">
        <v>0</v>
      </c>
      <c r="BN5581">
        <v>0</v>
      </c>
      <c r="BO5581">
        <v>1</v>
      </c>
      <c r="BP5581">
        <v>0</v>
      </c>
      <c r="BQ5581">
        <v>0</v>
      </c>
      <c r="BR5581">
        <v>0</v>
      </c>
      <c r="BS5581">
        <v>3</v>
      </c>
      <c r="BT5581">
        <v>11</v>
      </c>
      <c r="BU5581" t="s">
        <v>5326</v>
      </c>
    </row>
    <row r="5582" spans="1:73">
      <c r="A5582" t="s">
        <v>5162</v>
      </c>
      <c r="B5582" t="s">
        <v>5163</v>
      </c>
      <c r="C5582">
        <v>174</v>
      </c>
      <c r="D5582" t="s">
        <v>119</v>
      </c>
      <c r="E5582" t="s">
        <v>78</v>
      </c>
      <c r="F5582" t="s">
        <v>77</v>
      </c>
      <c r="G5582">
        <v>0</v>
      </c>
      <c r="H5582">
        <v>1</v>
      </c>
      <c r="I5582">
        <v>0</v>
      </c>
      <c r="J5582">
        <v>0</v>
      </c>
      <c r="K5582">
        <v>0</v>
      </c>
      <c r="L5582">
        <v>1</v>
      </c>
      <c r="M5582">
        <v>0</v>
      </c>
      <c r="N5582">
        <v>0</v>
      </c>
      <c r="O5582">
        <v>0</v>
      </c>
      <c r="P5582">
        <v>0</v>
      </c>
      <c r="Q5582">
        <v>0</v>
      </c>
      <c r="R5582">
        <v>0</v>
      </c>
      <c r="S5582">
        <v>0</v>
      </c>
      <c r="T5582">
        <v>0</v>
      </c>
      <c r="U5582">
        <v>0</v>
      </c>
      <c r="V5582">
        <v>0</v>
      </c>
      <c r="W5582">
        <v>0</v>
      </c>
      <c r="X5582">
        <v>0</v>
      </c>
      <c r="Y5582">
        <v>0</v>
      </c>
      <c r="Z5582">
        <v>0</v>
      </c>
      <c r="AA5582">
        <v>0</v>
      </c>
      <c r="AB5582">
        <v>5</v>
      </c>
      <c r="AC5582">
        <v>0</v>
      </c>
      <c r="AD5582">
        <v>0</v>
      </c>
      <c r="AE5582">
        <v>0</v>
      </c>
      <c r="AF5582">
        <v>0</v>
      </c>
      <c r="AG5582">
        <v>0</v>
      </c>
      <c r="AH5582">
        <v>0</v>
      </c>
      <c r="AI5582">
        <v>0</v>
      </c>
      <c r="AJ5582">
        <v>0</v>
      </c>
      <c r="AK5582">
        <v>0</v>
      </c>
      <c r="AL5582">
        <v>0</v>
      </c>
      <c r="AM5582">
        <v>1</v>
      </c>
      <c r="AN5582">
        <v>0</v>
      </c>
      <c r="AO5582">
        <v>0</v>
      </c>
      <c r="AP5582">
        <v>0</v>
      </c>
      <c r="AQ5582">
        <v>0</v>
      </c>
      <c r="AR5582">
        <v>0</v>
      </c>
      <c r="AS5582">
        <v>0</v>
      </c>
      <c r="AT5582">
        <v>0</v>
      </c>
      <c r="AU5582">
        <v>0</v>
      </c>
      <c r="AV5582">
        <v>0</v>
      </c>
      <c r="AW5582">
        <v>0</v>
      </c>
      <c r="AX5582">
        <v>0</v>
      </c>
      <c r="AY5582">
        <v>2</v>
      </c>
      <c r="AZ5582">
        <v>1</v>
      </c>
      <c r="BA5582">
        <v>1</v>
      </c>
      <c r="BB5582">
        <v>0</v>
      </c>
      <c r="BC5582">
        <v>4</v>
      </c>
      <c r="BD5582">
        <v>0</v>
      </c>
      <c r="BE5582">
        <v>0</v>
      </c>
      <c r="BF5582">
        <v>0</v>
      </c>
      <c r="BG5582">
        <v>0</v>
      </c>
      <c r="BH5582">
        <v>0</v>
      </c>
      <c r="BI5582">
        <v>0</v>
      </c>
      <c r="BJ5582">
        <v>0</v>
      </c>
      <c r="BK5582">
        <v>0</v>
      </c>
      <c r="BL5582">
        <v>0</v>
      </c>
      <c r="BM5582">
        <v>0</v>
      </c>
      <c r="BN5582">
        <v>3</v>
      </c>
      <c r="BO5582">
        <v>1</v>
      </c>
      <c r="BP5582">
        <v>0</v>
      </c>
      <c r="BQ5582">
        <v>0</v>
      </c>
      <c r="BR5582">
        <v>0</v>
      </c>
      <c r="BS5582">
        <v>1</v>
      </c>
      <c r="BT5582">
        <v>9</v>
      </c>
      <c r="BU5582" t="s">
        <v>5327</v>
      </c>
    </row>
    <row r="5583" spans="1:73">
      <c r="A5583" t="s">
        <v>5162</v>
      </c>
      <c r="B5583" t="s">
        <v>5163</v>
      </c>
      <c r="C5583">
        <v>175</v>
      </c>
      <c r="D5583" t="s">
        <v>119</v>
      </c>
      <c r="E5583" t="s">
        <v>5195</v>
      </c>
      <c r="F5583" t="s">
        <v>101</v>
      </c>
      <c r="G5583">
        <v>0</v>
      </c>
      <c r="H5583">
        <v>0</v>
      </c>
      <c r="I5583">
        <v>0</v>
      </c>
      <c r="J5583">
        <v>0</v>
      </c>
      <c r="K5583">
        <v>0</v>
      </c>
      <c r="L5583">
        <v>0</v>
      </c>
      <c r="M5583">
        <v>0</v>
      </c>
      <c r="N5583">
        <v>0</v>
      </c>
      <c r="O5583">
        <v>0</v>
      </c>
      <c r="P5583">
        <v>0</v>
      </c>
      <c r="Q5583">
        <v>0</v>
      </c>
      <c r="R5583">
        <v>0</v>
      </c>
      <c r="S5583">
        <v>1</v>
      </c>
      <c r="T5583">
        <v>0</v>
      </c>
      <c r="U5583">
        <v>0</v>
      </c>
      <c r="V5583">
        <v>0</v>
      </c>
      <c r="W5583">
        <v>0</v>
      </c>
      <c r="X5583">
        <v>0</v>
      </c>
      <c r="Y5583">
        <v>0</v>
      </c>
      <c r="Z5583">
        <v>0</v>
      </c>
      <c r="AA5583">
        <v>0</v>
      </c>
      <c r="AB5583">
        <v>4</v>
      </c>
      <c r="AC5583">
        <v>0</v>
      </c>
      <c r="AD5583">
        <v>0</v>
      </c>
      <c r="AE5583">
        <v>0</v>
      </c>
      <c r="AF5583">
        <v>0</v>
      </c>
      <c r="AG5583">
        <v>0</v>
      </c>
      <c r="AH5583">
        <v>0</v>
      </c>
      <c r="AI5583">
        <v>1</v>
      </c>
      <c r="AJ5583">
        <v>0</v>
      </c>
      <c r="AK5583">
        <v>0</v>
      </c>
      <c r="AL5583">
        <v>0</v>
      </c>
      <c r="AM5583">
        <v>0</v>
      </c>
      <c r="AN5583">
        <v>0</v>
      </c>
      <c r="AO5583">
        <v>0</v>
      </c>
      <c r="AP5583">
        <v>0</v>
      </c>
      <c r="AQ5583">
        <v>0</v>
      </c>
      <c r="AR5583">
        <v>0</v>
      </c>
      <c r="AS5583">
        <v>0</v>
      </c>
      <c r="AT5583">
        <v>0</v>
      </c>
      <c r="AU5583">
        <v>0</v>
      </c>
      <c r="AV5583">
        <v>0</v>
      </c>
      <c r="AW5583">
        <v>0</v>
      </c>
      <c r="AX5583">
        <v>3</v>
      </c>
      <c r="AY5583">
        <v>1</v>
      </c>
      <c r="AZ5583">
        <v>2</v>
      </c>
      <c r="BA5583">
        <v>3</v>
      </c>
      <c r="BB5583">
        <v>0</v>
      </c>
      <c r="BC5583">
        <v>1</v>
      </c>
      <c r="BD5583">
        <v>0</v>
      </c>
      <c r="BE5583">
        <v>0</v>
      </c>
      <c r="BF5583">
        <v>0</v>
      </c>
      <c r="BG5583">
        <v>0</v>
      </c>
      <c r="BH5583">
        <v>0</v>
      </c>
      <c r="BI5583">
        <v>3</v>
      </c>
      <c r="BJ5583">
        <v>1</v>
      </c>
      <c r="BK5583">
        <v>0</v>
      </c>
      <c r="BL5583">
        <v>0</v>
      </c>
      <c r="BM5583">
        <v>0</v>
      </c>
      <c r="BN5583">
        <v>0</v>
      </c>
      <c r="BO5583">
        <v>2</v>
      </c>
      <c r="BP5583">
        <v>1</v>
      </c>
      <c r="BQ5583">
        <v>0</v>
      </c>
      <c r="BR5583">
        <v>0</v>
      </c>
      <c r="BS5583">
        <v>1</v>
      </c>
      <c r="BT5583">
        <v>5</v>
      </c>
      <c r="BU5583" t="s">
        <v>5328</v>
      </c>
    </row>
    <row r="5584" spans="1:73">
      <c r="A5584" t="s">
        <v>5162</v>
      </c>
      <c r="B5584" t="s">
        <v>5163</v>
      </c>
      <c r="C5584">
        <v>176</v>
      </c>
      <c r="D5584" t="s">
        <v>119</v>
      </c>
      <c r="E5584" t="s">
        <v>78</v>
      </c>
      <c r="F5584" t="s">
        <v>77</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c r="AH5584">
        <v>0</v>
      </c>
      <c r="AI5584">
        <v>0</v>
      </c>
      <c r="AJ5584">
        <v>0</v>
      </c>
      <c r="AK5584">
        <v>0</v>
      </c>
      <c r="AL5584">
        <v>0</v>
      </c>
      <c r="AM5584">
        <v>0</v>
      </c>
      <c r="AN5584">
        <v>0</v>
      </c>
      <c r="AO5584">
        <v>0</v>
      </c>
      <c r="AP5584">
        <v>0</v>
      </c>
      <c r="AQ5584">
        <v>0</v>
      </c>
      <c r="AR5584">
        <v>0</v>
      </c>
      <c r="AS5584">
        <v>0</v>
      </c>
      <c r="AT5584">
        <v>0</v>
      </c>
      <c r="AU5584">
        <v>0</v>
      </c>
      <c r="AV5584">
        <v>0</v>
      </c>
      <c r="AW5584">
        <v>0</v>
      </c>
      <c r="AX5584">
        <v>0</v>
      </c>
      <c r="AY5584">
        <v>0</v>
      </c>
      <c r="AZ5584">
        <v>0</v>
      </c>
      <c r="BA5584">
        <v>0</v>
      </c>
      <c r="BB5584">
        <v>0</v>
      </c>
      <c r="BC5584">
        <v>0</v>
      </c>
      <c r="BD5584">
        <v>0</v>
      </c>
      <c r="BE5584">
        <v>0</v>
      </c>
      <c r="BF5584">
        <v>0</v>
      </c>
      <c r="BG5584">
        <v>0</v>
      </c>
      <c r="BH5584">
        <v>0</v>
      </c>
      <c r="BI5584">
        <v>0</v>
      </c>
      <c r="BJ5584">
        <v>0</v>
      </c>
      <c r="BK5584">
        <v>0</v>
      </c>
      <c r="BL5584">
        <v>0</v>
      </c>
      <c r="BM5584">
        <v>0</v>
      </c>
      <c r="BN5584">
        <v>0</v>
      </c>
      <c r="BO5584">
        <v>0</v>
      </c>
      <c r="BP5584">
        <v>0</v>
      </c>
      <c r="BQ5584">
        <v>0</v>
      </c>
      <c r="BR5584">
        <v>0</v>
      </c>
      <c r="BS5584">
        <v>1</v>
      </c>
      <c r="BT5584">
        <v>2</v>
      </c>
      <c r="BU5584" t="s">
        <v>5329</v>
      </c>
    </row>
    <row r="5585" spans="1:73">
      <c r="A5585" t="s">
        <v>5162</v>
      </c>
      <c r="B5585" t="s">
        <v>5163</v>
      </c>
      <c r="C5585">
        <v>177</v>
      </c>
      <c r="D5585" t="s">
        <v>119</v>
      </c>
      <c r="E5585" t="s">
        <v>5170</v>
      </c>
      <c r="F5585" t="s">
        <v>92</v>
      </c>
      <c r="G5585">
        <v>1</v>
      </c>
      <c r="H5585">
        <v>6</v>
      </c>
      <c r="I5585">
        <v>1</v>
      </c>
      <c r="J5585">
        <v>0</v>
      </c>
      <c r="K5585">
        <v>0</v>
      </c>
      <c r="L5585">
        <v>9</v>
      </c>
      <c r="M5585">
        <v>0</v>
      </c>
      <c r="N5585">
        <v>12</v>
      </c>
      <c r="O5585">
        <v>0</v>
      </c>
      <c r="P5585">
        <v>0</v>
      </c>
      <c r="Q5585">
        <v>1</v>
      </c>
      <c r="R5585">
        <v>1</v>
      </c>
      <c r="S5585">
        <v>26</v>
      </c>
      <c r="T5585">
        <v>7</v>
      </c>
      <c r="U5585">
        <v>0</v>
      </c>
      <c r="V5585">
        <v>1</v>
      </c>
      <c r="W5585">
        <v>3</v>
      </c>
      <c r="X5585">
        <v>0</v>
      </c>
      <c r="Y5585">
        <v>0</v>
      </c>
      <c r="Z5585">
        <v>0</v>
      </c>
      <c r="AA5585">
        <v>0</v>
      </c>
      <c r="AB5585">
        <v>82</v>
      </c>
      <c r="AC5585">
        <v>0</v>
      </c>
      <c r="AD5585">
        <v>0</v>
      </c>
      <c r="AE5585">
        <v>0</v>
      </c>
      <c r="AF5585">
        <v>0</v>
      </c>
      <c r="AG5585">
        <v>0</v>
      </c>
      <c r="AH5585">
        <v>0</v>
      </c>
      <c r="AI5585">
        <v>6</v>
      </c>
      <c r="AJ5585">
        <v>0</v>
      </c>
      <c r="AK5585">
        <v>0</v>
      </c>
      <c r="AL5585">
        <v>4</v>
      </c>
      <c r="AM5585">
        <v>7</v>
      </c>
      <c r="AN5585">
        <v>0</v>
      </c>
      <c r="AO5585">
        <v>0</v>
      </c>
      <c r="AP5585">
        <v>2</v>
      </c>
      <c r="AQ5585">
        <v>3</v>
      </c>
      <c r="AR5585">
        <v>0</v>
      </c>
      <c r="AS5585">
        <v>0</v>
      </c>
      <c r="AT5585">
        <v>0</v>
      </c>
      <c r="AU5585">
        <v>11</v>
      </c>
      <c r="AV5585">
        <v>0</v>
      </c>
      <c r="AW5585">
        <v>1</v>
      </c>
      <c r="AX5585">
        <v>11</v>
      </c>
      <c r="AY5585">
        <v>17</v>
      </c>
      <c r="AZ5585">
        <v>11</v>
      </c>
      <c r="BA5585">
        <v>20</v>
      </c>
      <c r="BB5585">
        <v>4</v>
      </c>
      <c r="BC5585">
        <v>20</v>
      </c>
      <c r="BD5585">
        <v>0</v>
      </c>
      <c r="BE5585">
        <v>0</v>
      </c>
      <c r="BF5585">
        <v>0</v>
      </c>
      <c r="BG5585">
        <v>0</v>
      </c>
      <c r="BH5585">
        <v>0</v>
      </c>
      <c r="BI5585">
        <v>13</v>
      </c>
      <c r="BJ5585">
        <v>15</v>
      </c>
      <c r="BK5585">
        <v>0</v>
      </c>
      <c r="BL5585">
        <v>1</v>
      </c>
      <c r="BM5585">
        <v>9</v>
      </c>
      <c r="BN5585">
        <v>1</v>
      </c>
      <c r="BO5585">
        <v>24</v>
      </c>
      <c r="BP5585">
        <v>1</v>
      </c>
      <c r="BQ5585">
        <v>1</v>
      </c>
      <c r="BR5585">
        <v>1</v>
      </c>
      <c r="BS5585">
        <v>14</v>
      </c>
      <c r="BT5585">
        <v>152</v>
      </c>
      <c r="BU5585" t="s">
        <v>5330</v>
      </c>
    </row>
    <row r="5586" spans="1:73">
      <c r="A5586" t="s">
        <v>5162</v>
      </c>
      <c r="B5586" t="s">
        <v>5163</v>
      </c>
      <c r="C5586">
        <v>178</v>
      </c>
      <c r="D5586" t="s">
        <v>119</v>
      </c>
      <c r="E5586" t="s">
        <v>78</v>
      </c>
      <c r="F5586" t="s">
        <v>77</v>
      </c>
      <c r="G5586">
        <v>0</v>
      </c>
      <c r="H5586">
        <v>0</v>
      </c>
      <c r="I5586">
        <v>1</v>
      </c>
      <c r="J5586">
        <v>0</v>
      </c>
      <c r="K5586">
        <v>0</v>
      </c>
      <c r="L5586">
        <v>0</v>
      </c>
      <c r="M5586">
        <v>0</v>
      </c>
      <c r="N5586">
        <v>1</v>
      </c>
      <c r="O5586">
        <v>0</v>
      </c>
      <c r="P5586">
        <v>0</v>
      </c>
      <c r="Q5586">
        <v>0</v>
      </c>
      <c r="R5586">
        <v>0</v>
      </c>
      <c r="S5586">
        <v>3</v>
      </c>
      <c r="T5586">
        <v>0</v>
      </c>
      <c r="U5586">
        <v>0</v>
      </c>
      <c r="V5586">
        <v>0</v>
      </c>
      <c r="W5586">
        <v>0</v>
      </c>
      <c r="X5586">
        <v>0</v>
      </c>
      <c r="Y5586">
        <v>0</v>
      </c>
      <c r="Z5586">
        <v>0</v>
      </c>
      <c r="AA5586">
        <v>0</v>
      </c>
      <c r="AB5586">
        <v>5</v>
      </c>
      <c r="AC5586">
        <v>0</v>
      </c>
      <c r="AD5586">
        <v>0</v>
      </c>
      <c r="AE5586">
        <v>0</v>
      </c>
      <c r="AF5586">
        <v>0</v>
      </c>
      <c r="AG5586">
        <v>0</v>
      </c>
      <c r="AH5586">
        <v>0</v>
      </c>
      <c r="AI5586">
        <v>1</v>
      </c>
      <c r="AJ5586">
        <v>0</v>
      </c>
      <c r="AK5586">
        <v>0</v>
      </c>
      <c r="AL5586">
        <v>0</v>
      </c>
      <c r="AM5586">
        <v>1</v>
      </c>
      <c r="AN5586">
        <v>0</v>
      </c>
      <c r="AO5586">
        <v>0</v>
      </c>
      <c r="AP5586">
        <v>0</v>
      </c>
      <c r="AQ5586">
        <v>0</v>
      </c>
      <c r="AR5586">
        <v>0</v>
      </c>
      <c r="AS5586">
        <v>0</v>
      </c>
      <c r="AT5586">
        <v>0</v>
      </c>
      <c r="AU5586">
        <v>0</v>
      </c>
      <c r="AV5586">
        <v>0</v>
      </c>
      <c r="AW5586">
        <v>1</v>
      </c>
      <c r="AX5586">
        <v>1</v>
      </c>
      <c r="AY5586">
        <v>2</v>
      </c>
      <c r="AZ5586">
        <v>1</v>
      </c>
      <c r="BA5586">
        <v>2</v>
      </c>
      <c r="BB5586">
        <v>0</v>
      </c>
      <c r="BC5586">
        <v>0</v>
      </c>
      <c r="BD5586">
        <v>0</v>
      </c>
      <c r="BE5586">
        <v>0</v>
      </c>
      <c r="BF5586">
        <v>0</v>
      </c>
      <c r="BG5586">
        <v>0</v>
      </c>
      <c r="BH5586">
        <v>0</v>
      </c>
      <c r="BI5586">
        <v>1</v>
      </c>
      <c r="BJ5586">
        <v>0</v>
      </c>
      <c r="BK5586">
        <v>0</v>
      </c>
      <c r="BL5586">
        <v>1</v>
      </c>
      <c r="BM5586">
        <v>0</v>
      </c>
      <c r="BN5586">
        <v>0</v>
      </c>
      <c r="BO5586">
        <v>1</v>
      </c>
      <c r="BP5586">
        <v>0</v>
      </c>
      <c r="BQ5586">
        <v>0</v>
      </c>
      <c r="BR5586">
        <v>1</v>
      </c>
      <c r="BS5586">
        <v>1</v>
      </c>
      <c r="BT5586">
        <v>8</v>
      </c>
      <c r="BU5586" t="s">
        <v>5331</v>
      </c>
    </row>
    <row r="5587" spans="1:73">
      <c r="A5587" t="s">
        <v>5162</v>
      </c>
      <c r="B5587" t="s">
        <v>5163</v>
      </c>
      <c r="C5587">
        <v>179</v>
      </c>
      <c r="D5587" t="s">
        <v>119</v>
      </c>
      <c r="E5587" t="s">
        <v>5170</v>
      </c>
      <c r="F5587" t="s">
        <v>92</v>
      </c>
      <c r="G5587">
        <v>0</v>
      </c>
      <c r="H5587">
        <v>0</v>
      </c>
      <c r="I5587">
        <v>0</v>
      </c>
      <c r="J5587">
        <v>0</v>
      </c>
      <c r="K5587">
        <v>0</v>
      </c>
      <c r="L5587">
        <v>2</v>
      </c>
      <c r="M5587">
        <v>0</v>
      </c>
      <c r="N5587">
        <v>1</v>
      </c>
      <c r="O5587">
        <v>0</v>
      </c>
      <c r="P5587">
        <v>0</v>
      </c>
      <c r="Q5587">
        <v>0</v>
      </c>
      <c r="R5587">
        <v>0</v>
      </c>
      <c r="S5587">
        <v>1</v>
      </c>
      <c r="T5587">
        <v>3</v>
      </c>
      <c r="U5587">
        <v>0</v>
      </c>
      <c r="V5587">
        <v>1</v>
      </c>
      <c r="W5587">
        <v>1</v>
      </c>
      <c r="X5587">
        <v>0</v>
      </c>
      <c r="Y5587">
        <v>0</v>
      </c>
      <c r="Z5587">
        <v>0</v>
      </c>
      <c r="AA5587">
        <v>0</v>
      </c>
      <c r="AB5587">
        <v>6</v>
      </c>
      <c r="AC5587">
        <v>0</v>
      </c>
      <c r="AD5587">
        <v>0</v>
      </c>
      <c r="AE5587">
        <v>0</v>
      </c>
      <c r="AF5587">
        <v>0</v>
      </c>
      <c r="AG5587">
        <v>0</v>
      </c>
      <c r="AH5587">
        <v>0</v>
      </c>
      <c r="AI5587">
        <v>0</v>
      </c>
      <c r="AJ5587">
        <v>0</v>
      </c>
      <c r="AK5587">
        <v>0</v>
      </c>
      <c r="AL5587">
        <v>0</v>
      </c>
      <c r="AM5587">
        <v>0</v>
      </c>
      <c r="AN5587">
        <v>0</v>
      </c>
      <c r="AO5587">
        <v>0</v>
      </c>
      <c r="AP5587">
        <v>0</v>
      </c>
      <c r="AQ5587">
        <v>1</v>
      </c>
      <c r="AR5587">
        <v>0</v>
      </c>
      <c r="AS5587">
        <v>0</v>
      </c>
      <c r="AT5587">
        <v>0</v>
      </c>
      <c r="AU5587">
        <v>0</v>
      </c>
      <c r="AV5587">
        <v>0</v>
      </c>
      <c r="AW5587">
        <v>0</v>
      </c>
      <c r="AX5587">
        <v>0</v>
      </c>
      <c r="AY5587">
        <v>0</v>
      </c>
      <c r="AZ5587">
        <v>1</v>
      </c>
      <c r="BA5587">
        <v>0</v>
      </c>
      <c r="BB5587">
        <v>0</v>
      </c>
      <c r="BC5587">
        <v>1</v>
      </c>
      <c r="BD5587">
        <v>0</v>
      </c>
      <c r="BE5587">
        <v>0</v>
      </c>
      <c r="BF5587">
        <v>0</v>
      </c>
      <c r="BG5587">
        <v>0</v>
      </c>
      <c r="BH5587">
        <v>0</v>
      </c>
      <c r="BI5587">
        <v>0</v>
      </c>
      <c r="BJ5587">
        <v>0</v>
      </c>
      <c r="BK5587">
        <v>0</v>
      </c>
      <c r="BL5587">
        <v>1</v>
      </c>
      <c r="BM5587">
        <v>0</v>
      </c>
      <c r="BN5587">
        <v>1</v>
      </c>
      <c r="BO5587">
        <v>2</v>
      </c>
      <c r="BP5587">
        <v>0</v>
      </c>
      <c r="BQ5587">
        <v>0</v>
      </c>
      <c r="BR5587">
        <v>0</v>
      </c>
      <c r="BS5587">
        <v>1</v>
      </c>
      <c r="BT5587">
        <v>13</v>
      </c>
      <c r="BU5587" t="s">
        <v>5332</v>
      </c>
    </row>
    <row r="5588" spans="1:73">
      <c r="A5588" t="s">
        <v>5162</v>
      </c>
      <c r="B5588" t="s">
        <v>5163</v>
      </c>
      <c r="C5588">
        <v>180</v>
      </c>
      <c r="D5588" t="s">
        <v>119</v>
      </c>
      <c r="E5588" t="s">
        <v>5178</v>
      </c>
      <c r="F5588" t="s">
        <v>101</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c r="AG5588">
        <v>0</v>
      </c>
      <c r="AH5588">
        <v>0</v>
      </c>
      <c r="AI5588">
        <v>0</v>
      </c>
      <c r="AJ5588">
        <v>0</v>
      </c>
      <c r="AK5588">
        <v>0</v>
      </c>
      <c r="AL5588">
        <v>0</v>
      </c>
      <c r="AM5588">
        <v>0</v>
      </c>
      <c r="AN5588">
        <v>0</v>
      </c>
      <c r="AO5588">
        <v>0</v>
      </c>
      <c r="AP5588">
        <v>0</v>
      </c>
      <c r="AQ5588">
        <v>0</v>
      </c>
      <c r="AR5588">
        <v>0</v>
      </c>
      <c r="AS5588">
        <v>0</v>
      </c>
      <c r="AT5588">
        <v>0</v>
      </c>
      <c r="AU5588">
        <v>0</v>
      </c>
      <c r="AV5588">
        <v>0</v>
      </c>
      <c r="AW5588">
        <v>0</v>
      </c>
      <c r="AX5588">
        <v>0</v>
      </c>
      <c r="AY5588">
        <v>0</v>
      </c>
      <c r="AZ5588">
        <v>0</v>
      </c>
      <c r="BA5588">
        <v>0</v>
      </c>
      <c r="BB5588">
        <v>0</v>
      </c>
      <c r="BC5588">
        <v>0</v>
      </c>
      <c r="BD5588">
        <v>0</v>
      </c>
      <c r="BE5588">
        <v>0</v>
      </c>
      <c r="BF5588">
        <v>0</v>
      </c>
      <c r="BG5588">
        <v>0</v>
      </c>
      <c r="BH5588">
        <v>0</v>
      </c>
      <c r="BI5588">
        <v>0</v>
      </c>
      <c r="BJ5588">
        <v>0</v>
      </c>
      <c r="BK5588">
        <v>0</v>
      </c>
      <c r="BL5588">
        <v>0</v>
      </c>
      <c r="BM5588">
        <v>0</v>
      </c>
      <c r="BN5588">
        <v>0</v>
      </c>
      <c r="BO5588">
        <v>0</v>
      </c>
      <c r="BP5588">
        <v>0</v>
      </c>
      <c r="BQ5588">
        <v>0</v>
      </c>
      <c r="BR5588">
        <v>0</v>
      </c>
      <c r="BS5588">
        <v>1</v>
      </c>
      <c r="BT5588">
        <v>2</v>
      </c>
      <c r="BU5588" t="s">
        <v>5333</v>
      </c>
    </row>
    <row r="5589" spans="1:73">
      <c r="A5589" t="s">
        <v>5162</v>
      </c>
      <c r="B5589" t="s">
        <v>5163</v>
      </c>
      <c r="C5589">
        <v>181</v>
      </c>
      <c r="D5589" t="s">
        <v>119</v>
      </c>
      <c r="E5589" t="s">
        <v>5170</v>
      </c>
      <c r="F5589" t="s">
        <v>92</v>
      </c>
      <c r="G5589">
        <v>0</v>
      </c>
      <c r="H5589">
        <v>1</v>
      </c>
      <c r="I5589">
        <v>2</v>
      </c>
      <c r="J5589">
        <v>1</v>
      </c>
      <c r="K5589">
        <v>0</v>
      </c>
      <c r="L5589">
        <v>3</v>
      </c>
      <c r="M5589">
        <v>0</v>
      </c>
      <c r="N5589">
        <v>7</v>
      </c>
      <c r="O5589">
        <v>0</v>
      </c>
      <c r="P5589">
        <v>0</v>
      </c>
      <c r="Q5589">
        <v>4</v>
      </c>
      <c r="R5589">
        <v>0</v>
      </c>
      <c r="S5589">
        <v>13</v>
      </c>
      <c r="T5589">
        <v>5</v>
      </c>
      <c r="U5589">
        <v>0</v>
      </c>
      <c r="V5589">
        <v>2</v>
      </c>
      <c r="W5589">
        <v>4</v>
      </c>
      <c r="X5589">
        <v>1</v>
      </c>
      <c r="Y5589">
        <v>0</v>
      </c>
      <c r="Z5589">
        <v>0</v>
      </c>
      <c r="AA5589">
        <v>0</v>
      </c>
      <c r="AB5589">
        <v>33</v>
      </c>
      <c r="AC5589">
        <v>1</v>
      </c>
      <c r="AD5589">
        <v>0</v>
      </c>
      <c r="AE5589">
        <v>0</v>
      </c>
      <c r="AF5589">
        <v>1</v>
      </c>
      <c r="AG5589">
        <v>0</v>
      </c>
      <c r="AH5589">
        <v>0</v>
      </c>
      <c r="AI5589">
        <v>2</v>
      </c>
      <c r="AJ5589">
        <v>0</v>
      </c>
      <c r="AK5589">
        <v>0</v>
      </c>
      <c r="AL5589">
        <v>0</v>
      </c>
      <c r="AM5589">
        <v>3</v>
      </c>
      <c r="AN5589">
        <v>1</v>
      </c>
      <c r="AO5589">
        <v>0</v>
      </c>
      <c r="AP5589">
        <v>0</v>
      </c>
      <c r="AQ5589">
        <v>2</v>
      </c>
      <c r="AR5589">
        <v>1</v>
      </c>
      <c r="AS5589">
        <v>0</v>
      </c>
      <c r="AT5589">
        <v>0</v>
      </c>
      <c r="AU5589">
        <v>0</v>
      </c>
      <c r="AV5589">
        <v>0</v>
      </c>
      <c r="AW5589">
        <v>0</v>
      </c>
      <c r="AX5589">
        <v>7</v>
      </c>
      <c r="AY5589">
        <v>5</v>
      </c>
      <c r="AZ5589">
        <v>3</v>
      </c>
      <c r="BA5589">
        <v>11</v>
      </c>
      <c r="BB5589">
        <v>0</v>
      </c>
      <c r="BC5589">
        <v>10</v>
      </c>
      <c r="BD5589">
        <v>0</v>
      </c>
      <c r="BE5589">
        <v>0</v>
      </c>
      <c r="BF5589">
        <v>0</v>
      </c>
      <c r="BG5589">
        <v>0</v>
      </c>
      <c r="BH5589">
        <v>0</v>
      </c>
      <c r="BI5589">
        <v>9</v>
      </c>
      <c r="BJ5589">
        <v>6</v>
      </c>
      <c r="BK5589">
        <v>0</v>
      </c>
      <c r="BL5589">
        <v>1</v>
      </c>
      <c r="BM5589">
        <v>0</v>
      </c>
      <c r="BN5589">
        <v>2</v>
      </c>
      <c r="BO5589">
        <v>7</v>
      </c>
      <c r="BP5589">
        <v>0</v>
      </c>
      <c r="BQ5589">
        <v>0</v>
      </c>
      <c r="BR5589">
        <v>7</v>
      </c>
      <c r="BS5589">
        <v>3</v>
      </c>
      <c r="BT5589">
        <v>48</v>
      </c>
      <c r="BU5589" t="s">
        <v>5334</v>
      </c>
    </row>
    <row r="5590" spans="1:73">
      <c r="A5590" t="s">
        <v>5162</v>
      </c>
      <c r="B5590" t="s">
        <v>5163</v>
      </c>
      <c r="C5590">
        <v>182</v>
      </c>
      <c r="D5590" t="s">
        <v>119</v>
      </c>
      <c r="E5590" t="s">
        <v>5195</v>
      </c>
      <c r="F5590" t="s">
        <v>101</v>
      </c>
      <c r="G5590">
        <v>0</v>
      </c>
      <c r="H5590">
        <v>3</v>
      </c>
      <c r="I5590">
        <v>0</v>
      </c>
      <c r="J5590">
        <v>0</v>
      </c>
      <c r="K5590">
        <v>0</v>
      </c>
      <c r="L5590">
        <v>1</v>
      </c>
      <c r="M5590">
        <v>0</v>
      </c>
      <c r="N5590">
        <v>3</v>
      </c>
      <c r="O5590">
        <v>0</v>
      </c>
      <c r="P5590">
        <v>0</v>
      </c>
      <c r="Q5590">
        <v>1</v>
      </c>
      <c r="R5590">
        <v>0</v>
      </c>
      <c r="S5590">
        <v>4</v>
      </c>
      <c r="T5590">
        <v>2</v>
      </c>
      <c r="U5590">
        <v>0</v>
      </c>
      <c r="V5590">
        <v>0</v>
      </c>
      <c r="W5590">
        <v>0</v>
      </c>
      <c r="X5590">
        <v>0</v>
      </c>
      <c r="Y5590">
        <v>0</v>
      </c>
      <c r="Z5590">
        <v>0</v>
      </c>
      <c r="AA5590">
        <v>0</v>
      </c>
      <c r="AB5590">
        <v>18</v>
      </c>
      <c r="AC5590">
        <v>0</v>
      </c>
      <c r="AD5590">
        <v>0</v>
      </c>
      <c r="AE5590">
        <v>1</v>
      </c>
      <c r="AF5590">
        <v>0</v>
      </c>
      <c r="AG5590">
        <v>0</v>
      </c>
      <c r="AH5590">
        <v>3</v>
      </c>
      <c r="AI5590">
        <v>0</v>
      </c>
      <c r="AJ5590">
        <v>0</v>
      </c>
      <c r="AK5590">
        <v>0</v>
      </c>
      <c r="AL5590">
        <v>0</v>
      </c>
      <c r="AM5590">
        <v>2</v>
      </c>
      <c r="AN5590">
        <v>0</v>
      </c>
      <c r="AO5590">
        <v>0</v>
      </c>
      <c r="AP5590">
        <v>0</v>
      </c>
      <c r="AQ5590">
        <v>0</v>
      </c>
      <c r="AR5590">
        <v>0</v>
      </c>
      <c r="AS5590">
        <v>0</v>
      </c>
      <c r="AT5590">
        <v>0</v>
      </c>
      <c r="AU5590">
        <v>0</v>
      </c>
      <c r="AV5590">
        <v>2</v>
      </c>
      <c r="AW5590">
        <v>0</v>
      </c>
      <c r="AX5590">
        <v>5</v>
      </c>
      <c r="AY5590">
        <v>3</v>
      </c>
      <c r="AZ5590">
        <v>2</v>
      </c>
      <c r="BA5590">
        <v>7</v>
      </c>
      <c r="BB5590">
        <v>2</v>
      </c>
      <c r="BC5590">
        <v>0</v>
      </c>
      <c r="BD5590">
        <v>0</v>
      </c>
      <c r="BE5590">
        <v>0</v>
      </c>
      <c r="BF5590">
        <v>0</v>
      </c>
      <c r="BG5590">
        <v>0</v>
      </c>
      <c r="BH5590">
        <v>0</v>
      </c>
      <c r="BI5590">
        <v>4</v>
      </c>
      <c r="BJ5590">
        <v>0</v>
      </c>
      <c r="BK5590">
        <v>0</v>
      </c>
      <c r="BL5590">
        <v>2</v>
      </c>
      <c r="BM5590">
        <v>0</v>
      </c>
      <c r="BN5590">
        <v>0</v>
      </c>
      <c r="BO5590">
        <v>3</v>
      </c>
      <c r="BP5590">
        <v>0</v>
      </c>
      <c r="BQ5590">
        <v>0</v>
      </c>
      <c r="BR5590">
        <v>2</v>
      </c>
      <c r="BS5590">
        <v>2</v>
      </c>
      <c r="BT5590">
        <v>24</v>
      </c>
      <c r="BU5590" t="s">
        <v>5335</v>
      </c>
    </row>
    <row r="5591" spans="1:73">
      <c r="A5591" t="s">
        <v>5162</v>
      </c>
      <c r="B5591" t="s">
        <v>5163</v>
      </c>
      <c r="C5591">
        <v>183</v>
      </c>
      <c r="D5591" t="s">
        <v>119</v>
      </c>
      <c r="E5591" t="s">
        <v>5170</v>
      </c>
      <c r="F5591" t="s">
        <v>92</v>
      </c>
      <c r="G5591">
        <v>0</v>
      </c>
      <c r="H5591">
        <v>0</v>
      </c>
      <c r="I5591">
        <v>2</v>
      </c>
      <c r="J5591">
        <v>0</v>
      </c>
      <c r="K5591">
        <v>0</v>
      </c>
      <c r="L5591">
        <v>0</v>
      </c>
      <c r="M5591">
        <v>0</v>
      </c>
      <c r="N5591">
        <v>1</v>
      </c>
      <c r="O5591">
        <v>3</v>
      </c>
      <c r="P5591">
        <v>0</v>
      </c>
      <c r="Q5591">
        <v>0</v>
      </c>
      <c r="R5591">
        <v>0</v>
      </c>
      <c r="S5591">
        <v>0</v>
      </c>
      <c r="T5591">
        <v>0</v>
      </c>
      <c r="U5591">
        <v>0</v>
      </c>
      <c r="V5591">
        <v>0</v>
      </c>
      <c r="W5591">
        <v>0</v>
      </c>
      <c r="X5591">
        <v>0</v>
      </c>
      <c r="Y5591">
        <v>0</v>
      </c>
      <c r="Z5591">
        <v>0</v>
      </c>
      <c r="AA5591">
        <v>0</v>
      </c>
      <c r="AB5591">
        <v>4</v>
      </c>
      <c r="AC5591">
        <v>0</v>
      </c>
      <c r="AD5591">
        <v>0</v>
      </c>
      <c r="AE5591">
        <v>0</v>
      </c>
      <c r="AF5591">
        <v>0</v>
      </c>
      <c r="AG5591">
        <v>0</v>
      </c>
      <c r="AH5591">
        <v>0</v>
      </c>
      <c r="AI5591">
        <v>0</v>
      </c>
      <c r="AJ5591">
        <v>0</v>
      </c>
      <c r="AK5591">
        <v>0</v>
      </c>
      <c r="AL5591">
        <v>0</v>
      </c>
      <c r="AM5591">
        <v>0</v>
      </c>
      <c r="AN5591">
        <v>0</v>
      </c>
      <c r="AO5591">
        <v>0</v>
      </c>
      <c r="AP5591">
        <v>0</v>
      </c>
      <c r="AQ5591">
        <v>0</v>
      </c>
      <c r="AR5591">
        <v>0</v>
      </c>
      <c r="AS5591">
        <v>0</v>
      </c>
      <c r="AT5591">
        <v>0</v>
      </c>
      <c r="AU5591">
        <v>0</v>
      </c>
      <c r="AV5591">
        <v>0</v>
      </c>
      <c r="AW5591">
        <v>2</v>
      </c>
      <c r="AX5591">
        <v>0</v>
      </c>
      <c r="AY5591">
        <v>1</v>
      </c>
      <c r="AZ5591">
        <v>2</v>
      </c>
      <c r="BA5591">
        <v>0</v>
      </c>
      <c r="BB5591">
        <v>0</v>
      </c>
      <c r="BC5591">
        <v>0</v>
      </c>
      <c r="BD5591">
        <v>0</v>
      </c>
      <c r="BE5591">
        <v>0</v>
      </c>
      <c r="BF5591">
        <v>0</v>
      </c>
      <c r="BG5591">
        <v>2</v>
      </c>
      <c r="BH5591">
        <v>0</v>
      </c>
      <c r="BI5591">
        <v>0</v>
      </c>
      <c r="BJ5591">
        <v>0</v>
      </c>
      <c r="BK5591">
        <v>0</v>
      </c>
      <c r="BL5591">
        <v>0</v>
      </c>
      <c r="BM5591">
        <v>0</v>
      </c>
      <c r="BN5591">
        <v>0</v>
      </c>
      <c r="BO5591">
        <v>2</v>
      </c>
      <c r="BP5591">
        <v>0</v>
      </c>
      <c r="BQ5591">
        <v>0</v>
      </c>
      <c r="BR5591">
        <v>0</v>
      </c>
      <c r="BS5591">
        <v>1</v>
      </c>
      <c r="BT5591">
        <v>5</v>
      </c>
      <c r="BU5591" t="s">
        <v>5336</v>
      </c>
    </row>
    <row r="5592" spans="1:73">
      <c r="A5592" t="s">
        <v>5162</v>
      </c>
      <c r="B5592" t="s">
        <v>5163</v>
      </c>
      <c r="C5592">
        <v>184</v>
      </c>
      <c r="D5592" t="s">
        <v>119</v>
      </c>
      <c r="E5592" t="s">
        <v>5195</v>
      </c>
      <c r="F5592" t="s">
        <v>101</v>
      </c>
      <c r="G5592">
        <v>0</v>
      </c>
      <c r="H5592">
        <v>1</v>
      </c>
      <c r="I5592">
        <v>0</v>
      </c>
      <c r="J5592">
        <v>0</v>
      </c>
      <c r="K5592">
        <v>0</v>
      </c>
      <c r="L5592">
        <v>0</v>
      </c>
      <c r="M5592">
        <v>0</v>
      </c>
      <c r="N5592">
        <v>3</v>
      </c>
      <c r="O5592">
        <v>0</v>
      </c>
      <c r="P5592">
        <v>0</v>
      </c>
      <c r="Q5592">
        <v>0</v>
      </c>
      <c r="R5592">
        <v>0</v>
      </c>
      <c r="S5592">
        <v>1</v>
      </c>
      <c r="T5592">
        <v>0</v>
      </c>
      <c r="U5592">
        <v>0</v>
      </c>
      <c r="V5592">
        <v>0</v>
      </c>
      <c r="W5592">
        <v>0</v>
      </c>
      <c r="X5592">
        <v>0</v>
      </c>
      <c r="Y5592">
        <v>0</v>
      </c>
      <c r="Z5592">
        <v>0</v>
      </c>
      <c r="AA5592">
        <v>0</v>
      </c>
      <c r="AB5592">
        <v>8</v>
      </c>
      <c r="AC5592">
        <v>0</v>
      </c>
      <c r="AD5592">
        <v>0</v>
      </c>
      <c r="AE5592">
        <v>0</v>
      </c>
      <c r="AF5592">
        <v>0</v>
      </c>
      <c r="AG5592">
        <v>0</v>
      </c>
      <c r="AH5592">
        <v>0</v>
      </c>
      <c r="AI5592">
        <v>0</v>
      </c>
      <c r="AJ5592">
        <v>0</v>
      </c>
      <c r="AK5592">
        <v>0</v>
      </c>
      <c r="AL5592">
        <v>1</v>
      </c>
      <c r="AM5592">
        <v>0</v>
      </c>
      <c r="AN5592">
        <v>0</v>
      </c>
      <c r="AO5592">
        <v>0</v>
      </c>
      <c r="AP5592">
        <v>0</v>
      </c>
      <c r="AQ5592">
        <v>0</v>
      </c>
      <c r="AR5592">
        <v>0</v>
      </c>
      <c r="AS5592">
        <v>0</v>
      </c>
      <c r="AT5592">
        <v>0</v>
      </c>
      <c r="AU5592">
        <v>2</v>
      </c>
      <c r="AV5592">
        <v>0</v>
      </c>
      <c r="AW5592">
        <v>0</v>
      </c>
      <c r="AX5592">
        <v>0</v>
      </c>
      <c r="AY5592">
        <v>1</v>
      </c>
      <c r="AZ5592">
        <v>1</v>
      </c>
      <c r="BA5592">
        <v>0</v>
      </c>
      <c r="BB5592">
        <v>0</v>
      </c>
      <c r="BC5592">
        <v>0</v>
      </c>
      <c r="BD5592">
        <v>0</v>
      </c>
      <c r="BE5592">
        <v>0</v>
      </c>
      <c r="BF5592">
        <v>0</v>
      </c>
      <c r="BG5592">
        <v>0</v>
      </c>
      <c r="BH5592">
        <v>0</v>
      </c>
      <c r="BI5592">
        <v>0</v>
      </c>
      <c r="BJ5592">
        <v>0</v>
      </c>
      <c r="BK5592">
        <v>0</v>
      </c>
      <c r="BL5592">
        <v>0</v>
      </c>
      <c r="BM5592">
        <v>0</v>
      </c>
      <c r="BN5592">
        <v>0</v>
      </c>
      <c r="BO5592">
        <v>3</v>
      </c>
      <c r="BP5592">
        <v>0</v>
      </c>
      <c r="BQ5592">
        <v>0</v>
      </c>
      <c r="BR5592">
        <v>0</v>
      </c>
      <c r="BS5592">
        <v>3</v>
      </c>
      <c r="BT5592">
        <v>18</v>
      </c>
      <c r="BU5592" t="s">
        <v>5337</v>
      </c>
    </row>
    <row r="5593" spans="1:73">
      <c r="A5593" t="s">
        <v>5162</v>
      </c>
      <c r="B5593" t="s">
        <v>5163</v>
      </c>
      <c r="C5593">
        <v>185</v>
      </c>
      <c r="D5593" t="s">
        <v>119</v>
      </c>
      <c r="E5593" t="s">
        <v>5170</v>
      </c>
      <c r="F5593" t="s">
        <v>92</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c r="AH5593">
        <v>0</v>
      </c>
      <c r="AI5593">
        <v>0</v>
      </c>
      <c r="AJ5593">
        <v>0</v>
      </c>
      <c r="AK5593">
        <v>0</v>
      </c>
      <c r="AL5593">
        <v>0</v>
      </c>
      <c r="AM5593">
        <v>0</v>
      </c>
      <c r="AN5593">
        <v>0</v>
      </c>
      <c r="AO5593">
        <v>0</v>
      </c>
      <c r="AP5593">
        <v>0</v>
      </c>
      <c r="AQ5593">
        <v>0</v>
      </c>
      <c r="AR5593">
        <v>0</v>
      </c>
      <c r="AS5593">
        <v>0</v>
      </c>
      <c r="AT5593">
        <v>0</v>
      </c>
      <c r="AU5593">
        <v>0</v>
      </c>
      <c r="AV5593">
        <v>0</v>
      </c>
      <c r="AW5593">
        <v>0</v>
      </c>
      <c r="AX5593">
        <v>0</v>
      </c>
      <c r="AY5593">
        <v>0</v>
      </c>
      <c r="AZ5593">
        <v>0</v>
      </c>
      <c r="BA5593">
        <v>0</v>
      </c>
      <c r="BB5593">
        <v>0</v>
      </c>
      <c r="BC5593">
        <v>0</v>
      </c>
      <c r="BD5593">
        <v>0</v>
      </c>
      <c r="BE5593">
        <v>0</v>
      </c>
      <c r="BF5593">
        <v>0</v>
      </c>
      <c r="BG5593">
        <v>0</v>
      </c>
      <c r="BH5593">
        <v>0</v>
      </c>
      <c r="BI5593">
        <v>0</v>
      </c>
      <c r="BJ5593">
        <v>0</v>
      </c>
      <c r="BK5593">
        <v>0</v>
      </c>
      <c r="BL5593">
        <v>0</v>
      </c>
      <c r="BM5593">
        <v>0</v>
      </c>
      <c r="BN5593">
        <v>0</v>
      </c>
      <c r="BO5593">
        <v>0</v>
      </c>
      <c r="BP5593">
        <v>0</v>
      </c>
      <c r="BQ5593">
        <v>0</v>
      </c>
      <c r="BR5593">
        <v>0</v>
      </c>
      <c r="BS5593">
        <v>1</v>
      </c>
      <c r="BT5593">
        <v>2</v>
      </c>
      <c r="BU5593" t="s">
        <v>5338</v>
      </c>
    </row>
    <row r="5594" spans="1:73">
      <c r="A5594" t="s">
        <v>5162</v>
      </c>
      <c r="B5594" t="s">
        <v>5163</v>
      </c>
      <c r="C5594">
        <v>186</v>
      </c>
      <c r="D5594" t="s">
        <v>119</v>
      </c>
      <c r="E5594" t="s">
        <v>5195</v>
      </c>
      <c r="F5594" t="s">
        <v>101</v>
      </c>
      <c r="G5594">
        <v>0</v>
      </c>
      <c r="H5594">
        <v>10</v>
      </c>
      <c r="I5594">
        <v>8</v>
      </c>
      <c r="J5594">
        <v>0</v>
      </c>
      <c r="K5594">
        <v>0</v>
      </c>
      <c r="L5594">
        <v>10</v>
      </c>
      <c r="M5594">
        <v>1</v>
      </c>
      <c r="N5594">
        <v>17</v>
      </c>
      <c r="O5594">
        <v>4</v>
      </c>
      <c r="P5594">
        <v>0</v>
      </c>
      <c r="Q5594">
        <v>2</v>
      </c>
      <c r="R5594">
        <v>5</v>
      </c>
      <c r="S5594">
        <v>46</v>
      </c>
      <c r="T5594">
        <v>9</v>
      </c>
      <c r="U5594">
        <v>0</v>
      </c>
      <c r="V5594">
        <v>4</v>
      </c>
      <c r="W5594">
        <v>3</v>
      </c>
      <c r="X5594">
        <v>0</v>
      </c>
      <c r="Y5594">
        <v>0</v>
      </c>
      <c r="Z5594">
        <v>0</v>
      </c>
      <c r="AA5594">
        <v>0</v>
      </c>
      <c r="AB5594">
        <v>130</v>
      </c>
      <c r="AC5594">
        <v>4</v>
      </c>
      <c r="AD5594">
        <v>0</v>
      </c>
      <c r="AE5594">
        <v>0</v>
      </c>
      <c r="AF5594">
        <v>1</v>
      </c>
      <c r="AG5594">
        <v>3</v>
      </c>
      <c r="AH5594">
        <v>2</v>
      </c>
      <c r="AI5594">
        <v>12</v>
      </c>
      <c r="AJ5594">
        <v>0</v>
      </c>
      <c r="AK5594">
        <v>0</v>
      </c>
      <c r="AL5594">
        <v>5</v>
      </c>
      <c r="AM5594">
        <v>24</v>
      </c>
      <c r="AN5594">
        <v>0</v>
      </c>
      <c r="AO5594">
        <v>0</v>
      </c>
      <c r="AP5594">
        <v>3</v>
      </c>
      <c r="AQ5594">
        <v>1</v>
      </c>
      <c r="AR5594">
        <v>0</v>
      </c>
      <c r="AS5594">
        <v>0</v>
      </c>
      <c r="AT5594">
        <v>2</v>
      </c>
      <c r="AU5594">
        <v>4</v>
      </c>
      <c r="AV5594">
        <v>0</v>
      </c>
      <c r="AW5594">
        <v>7</v>
      </c>
      <c r="AX5594">
        <v>15</v>
      </c>
      <c r="AY5594">
        <v>19</v>
      </c>
      <c r="AZ5594">
        <v>21</v>
      </c>
      <c r="BA5594">
        <v>41</v>
      </c>
      <c r="BB5594">
        <v>8</v>
      </c>
      <c r="BC5594">
        <v>12</v>
      </c>
      <c r="BD5594">
        <v>0</v>
      </c>
      <c r="BE5594">
        <v>0</v>
      </c>
      <c r="BF5594">
        <v>0</v>
      </c>
      <c r="BG5594">
        <v>2</v>
      </c>
      <c r="BH5594">
        <v>3</v>
      </c>
      <c r="BI5594">
        <v>31</v>
      </c>
      <c r="BJ5594">
        <v>4</v>
      </c>
      <c r="BK5594">
        <v>0</v>
      </c>
      <c r="BL5594">
        <v>8</v>
      </c>
      <c r="BM5594">
        <v>1</v>
      </c>
      <c r="BN5594">
        <v>2</v>
      </c>
      <c r="BO5594">
        <v>32</v>
      </c>
      <c r="BP5594">
        <v>3</v>
      </c>
      <c r="BQ5594">
        <v>1</v>
      </c>
      <c r="BR5594">
        <v>5</v>
      </c>
      <c r="BS5594">
        <v>14</v>
      </c>
      <c r="BT5594">
        <v>205</v>
      </c>
      <c r="BU5594" t="s">
        <v>5339</v>
      </c>
    </row>
    <row r="5595" spans="1:73">
      <c r="A5595" t="s">
        <v>5162</v>
      </c>
      <c r="B5595" t="s">
        <v>5163</v>
      </c>
      <c r="C5595">
        <v>187</v>
      </c>
      <c r="D5595" t="s">
        <v>119</v>
      </c>
      <c r="E5595" t="s">
        <v>78</v>
      </c>
      <c r="F5595" t="s">
        <v>77</v>
      </c>
      <c r="G5595">
        <v>0</v>
      </c>
      <c r="H5595">
        <v>1</v>
      </c>
      <c r="I5595">
        <v>1</v>
      </c>
      <c r="J5595">
        <v>0</v>
      </c>
      <c r="K5595">
        <v>0</v>
      </c>
      <c r="L5595">
        <v>1</v>
      </c>
      <c r="M5595">
        <v>0</v>
      </c>
      <c r="N5595">
        <v>5</v>
      </c>
      <c r="O5595">
        <v>0</v>
      </c>
      <c r="P5595">
        <v>0</v>
      </c>
      <c r="Q5595">
        <v>0</v>
      </c>
      <c r="R5595">
        <v>0</v>
      </c>
      <c r="S5595">
        <v>5</v>
      </c>
      <c r="T5595">
        <v>1</v>
      </c>
      <c r="U5595">
        <v>0</v>
      </c>
      <c r="V5595">
        <v>0</v>
      </c>
      <c r="W5595">
        <v>3</v>
      </c>
      <c r="X5595">
        <v>0</v>
      </c>
      <c r="Y5595">
        <v>0</v>
      </c>
      <c r="Z5595">
        <v>1</v>
      </c>
      <c r="AA5595">
        <v>0</v>
      </c>
      <c r="AB5595">
        <v>15</v>
      </c>
      <c r="AC5595">
        <v>0</v>
      </c>
      <c r="AD5595">
        <v>0</v>
      </c>
      <c r="AE5595">
        <v>0</v>
      </c>
      <c r="AF5595">
        <v>0</v>
      </c>
      <c r="AG5595">
        <v>0</v>
      </c>
      <c r="AH5595">
        <v>0</v>
      </c>
      <c r="AI5595">
        <v>0</v>
      </c>
      <c r="AJ5595">
        <v>0</v>
      </c>
      <c r="AK5595">
        <v>0</v>
      </c>
      <c r="AL5595">
        <v>0</v>
      </c>
      <c r="AM5595">
        <v>1</v>
      </c>
      <c r="AN5595">
        <v>0</v>
      </c>
      <c r="AO5595">
        <v>0</v>
      </c>
      <c r="AP5595">
        <v>0</v>
      </c>
      <c r="AQ5595">
        <v>1</v>
      </c>
      <c r="AR5595">
        <v>0</v>
      </c>
      <c r="AS5595">
        <v>0</v>
      </c>
      <c r="AT5595">
        <v>0</v>
      </c>
      <c r="AU5595">
        <v>2</v>
      </c>
      <c r="AV5595">
        <v>0</v>
      </c>
      <c r="AW5595">
        <v>1</v>
      </c>
      <c r="AX5595">
        <v>5</v>
      </c>
      <c r="AY5595">
        <v>1</v>
      </c>
      <c r="AZ5595">
        <v>4</v>
      </c>
      <c r="BA5595">
        <v>6</v>
      </c>
      <c r="BB5595">
        <v>0</v>
      </c>
      <c r="BC5595">
        <v>0</v>
      </c>
      <c r="BD5595">
        <v>0</v>
      </c>
      <c r="BE5595">
        <v>0</v>
      </c>
      <c r="BF5595">
        <v>0</v>
      </c>
      <c r="BG5595">
        <v>0</v>
      </c>
      <c r="BH5595">
        <v>0</v>
      </c>
      <c r="BI5595">
        <v>7</v>
      </c>
      <c r="BJ5595">
        <v>0</v>
      </c>
      <c r="BK5595">
        <v>0</v>
      </c>
      <c r="BL5595">
        <v>3</v>
      </c>
      <c r="BM5595">
        <v>0</v>
      </c>
      <c r="BN5595">
        <v>1</v>
      </c>
      <c r="BO5595">
        <v>6</v>
      </c>
      <c r="BP5595">
        <v>0</v>
      </c>
      <c r="BQ5595">
        <v>0</v>
      </c>
      <c r="BR5595">
        <v>5</v>
      </c>
      <c r="BS5595">
        <v>1</v>
      </c>
      <c r="BT5595">
        <v>19</v>
      </c>
      <c r="BU5595" t="s">
        <v>5340</v>
      </c>
    </row>
    <row r="5596" spans="1:73">
      <c r="A5596" t="s">
        <v>5162</v>
      </c>
      <c r="B5596" t="s">
        <v>5163</v>
      </c>
      <c r="C5596">
        <v>188</v>
      </c>
      <c r="D5596" t="s">
        <v>119</v>
      </c>
      <c r="E5596" t="s">
        <v>183</v>
      </c>
      <c r="F5596" t="s">
        <v>184</v>
      </c>
      <c r="G5596">
        <v>0</v>
      </c>
      <c r="H5596">
        <v>1</v>
      </c>
      <c r="I5596">
        <v>0</v>
      </c>
      <c r="J5596">
        <v>0</v>
      </c>
      <c r="K5596">
        <v>0</v>
      </c>
      <c r="L5596">
        <v>0</v>
      </c>
      <c r="M5596">
        <v>0</v>
      </c>
      <c r="N5596">
        <v>0</v>
      </c>
      <c r="O5596">
        <v>0</v>
      </c>
      <c r="P5596">
        <v>0</v>
      </c>
      <c r="Q5596">
        <v>0</v>
      </c>
      <c r="R5596">
        <v>1</v>
      </c>
      <c r="S5596">
        <v>1</v>
      </c>
      <c r="T5596">
        <v>1</v>
      </c>
      <c r="U5596">
        <v>0</v>
      </c>
      <c r="V5596">
        <v>0</v>
      </c>
      <c r="W5596">
        <v>0</v>
      </c>
      <c r="X5596">
        <v>0</v>
      </c>
      <c r="Y5596">
        <v>0</v>
      </c>
      <c r="Z5596">
        <v>0</v>
      </c>
      <c r="AA5596">
        <v>0</v>
      </c>
      <c r="AB5596">
        <v>3</v>
      </c>
      <c r="AC5596">
        <v>0</v>
      </c>
      <c r="AD5596">
        <v>0</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0</v>
      </c>
      <c r="AX5596">
        <v>0</v>
      </c>
      <c r="AY5596">
        <v>1</v>
      </c>
      <c r="AZ5596">
        <v>0</v>
      </c>
      <c r="BA5596">
        <v>0</v>
      </c>
      <c r="BB5596">
        <v>2</v>
      </c>
      <c r="BC5596">
        <v>0</v>
      </c>
      <c r="BD5596">
        <v>0</v>
      </c>
      <c r="BE5596">
        <v>0</v>
      </c>
      <c r="BF5596">
        <v>0</v>
      </c>
      <c r="BG5596">
        <v>0</v>
      </c>
      <c r="BH5596">
        <v>0</v>
      </c>
      <c r="BI5596">
        <v>0</v>
      </c>
      <c r="BJ5596">
        <v>0</v>
      </c>
      <c r="BK5596">
        <v>0</v>
      </c>
      <c r="BL5596">
        <v>0</v>
      </c>
      <c r="BM5596">
        <v>0</v>
      </c>
      <c r="BN5596">
        <v>0</v>
      </c>
      <c r="BO5596">
        <v>0</v>
      </c>
      <c r="BP5596">
        <v>0</v>
      </c>
      <c r="BQ5596">
        <v>0</v>
      </c>
      <c r="BR5596">
        <v>0</v>
      </c>
      <c r="BS5596">
        <v>1</v>
      </c>
      <c r="BT5596">
        <v>9</v>
      </c>
      <c r="BU5596" t="s">
        <v>5341</v>
      </c>
    </row>
    <row r="5597" spans="1:73">
      <c r="A5597" t="s">
        <v>5162</v>
      </c>
      <c r="B5597" t="s">
        <v>5163</v>
      </c>
      <c r="C5597">
        <v>189</v>
      </c>
      <c r="D5597" t="s">
        <v>119</v>
      </c>
      <c r="E5597" t="s">
        <v>78</v>
      </c>
      <c r="F5597" t="s">
        <v>77</v>
      </c>
      <c r="G5597">
        <v>0</v>
      </c>
      <c r="H5597">
        <v>1</v>
      </c>
      <c r="I5597">
        <v>0</v>
      </c>
      <c r="J5597">
        <v>0</v>
      </c>
      <c r="K5597">
        <v>0</v>
      </c>
      <c r="L5597">
        <v>1</v>
      </c>
      <c r="M5597">
        <v>0</v>
      </c>
      <c r="N5597">
        <v>3</v>
      </c>
      <c r="O5597">
        <v>0</v>
      </c>
      <c r="P5597">
        <v>0</v>
      </c>
      <c r="Q5597">
        <v>0</v>
      </c>
      <c r="R5597">
        <v>0</v>
      </c>
      <c r="S5597">
        <v>0</v>
      </c>
      <c r="T5597">
        <v>0</v>
      </c>
      <c r="U5597">
        <v>0</v>
      </c>
      <c r="V5597">
        <v>0</v>
      </c>
      <c r="W5597">
        <v>0</v>
      </c>
      <c r="X5597">
        <v>0</v>
      </c>
      <c r="Y5597">
        <v>0</v>
      </c>
      <c r="Z5597">
        <v>0</v>
      </c>
      <c r="AA5597">
        <v>0</v>
      </c>
      <c r="AB5597">
        <v>13</v>
      </c>
      <c r="AC5597">
        <v>0</v>
      </c>
      <c r="AD5597">
        <v>0</v>
      </c>
      <c r="AE5597">
        <v>0</v>
      </c>
      <c r="AF5597">
        <v>0</v>
      </c>
      <c r="AG5597">
        <v>0</v>
      </c>
      <c r="AH5597">
        <v>2</v>
      </c>
      <c r="AI5597">
        <v>0</v>
      </c>
      <c r="AJ5597">
        <v>0</v>
      </c>
      <c r="AK5597">
        <v>0</v>
      </c>
      <c r="AL5597">
        <v>0</v>
      </c>
      <c r="AM5597">
        <v>0</v>
      </c>
      <c r="AN5597">
        <v>0</v>
      </c>
      <c r="AO5597">
        <v>0</v>
      </c>
      <c r="AP5597">
        <v>2</v>
      </c>
      <c r="AQ5597">
        <v>0</v>
      </c>
      <c r="AR5597">
        <v>0</v>
      </c>
      <c r="AS5597">
        <v>0</v>
      </c>
      <c r="AT5597">
        <v>0</v>
      </c>
      <c r="AU5597">
        <v>1</v>
      </c>
      <c r="AV5597">
        <v>0</v>
      </c>
      <c r="AW5597">
        <v>0</v>
      </c>
      <c r="AX5597">
        <v>2</v>
      </c>
      <c r="AY5597">
        <v>4</v>
      </c>
      <c r="AZ5597">
        <v>0</v>
      </c>
      <c r="BA5597">
        <v>2</v>
      </c>
      <c r="BB5597">
        <v>1</v>
      </c>
      <c r="BC5597">
        <v>6</v>
      </c>
      <c r="BD5597">
        <v>0</v>
      </c>
      <c r="BE5597">
        <v>0</v>
      </c>
      <c r="BF5597">
        <v>0</v>
      </c>
      <c r="BG5597">
        <v>0</v>
      </c>
      <c r="BH5597">
        <v>0</v>
      </c>
      <c r="BI5597">
        <v>0</v>
      </c>
      <c r="BJ5597">
        <v>4</v>
      </c>
      <c r="BK5597">
        <v>0</v>
      </c>
      <c r="BL5597">
        <v>0</v>
      </c>
      <c r="BM5597">
        <v>0</v>
      </c>
      <c r="BN5597">
        <v>0</v>
      </c>
      <c r="BO5597">
        <v>2</v>
      </c>
      <c r="BP5597">
        <v>0</v>
      </c>
      <c r="BQ5597">
        <v>0</v>
      </c>
      <c r="BR5597">
        <v>0</v>
      </c>
      <c r="BS5597">
        <v>5</v>
      </c>
      <c r="BT5597">
        <v>20</v>
      </c>
      <c r="BU5597" t="s">
        <v>5342</v>
      </c>
    </row>
    <row r="5598" spans="1:73">
      <c r="A5598" t="s">
        <v>5162</v>
      </c>
      <c r="B5598" t="s">
        <v>5163</v>
      </c>
      <c r="C5598">
        <v>190</v>
      </c>
      <c r="D5598" t="s">
        <v>119</v>
      </c>
      <c r="E5598" t="s">
        <v>183</v>
      </c>
      <c r="F5598" t="s">
        <v>184</v>
      </c>
      <c r="G5598">
        <v>0</v>
      </c>
      <c r="H5598">
        <v>5</v>
      </c>
      <c r="I5598">
        <v>2</v>
      </c>
      <c r="J5598">
        <v>0</v>
      </c>
      <c r="K5598">
        <v>0</v>
      </c>
      <c r="L5598">
        <v>11</v>
      </c>
      <c r="M5598">
        <v>0</v>
      </c>
      <c r="N5598">
        <v>6</v>
      </c>
      <c r="O5598">
        <v>5</v>
      </c>
      <c r="P5598">
        <v>1</v>
      </c>
      <c r="Q5598">
        <v>3</v>
      </c>
      <c r="R5598">
        <v>2</v>
      </c>
      <c r="S5598">
        <v>26</v>
      </c>
      <c r="T5598">
        <v>8</v>
      </c>
      <c r="U5598">
        <v>0</v>
      </c>
      <c r="V5598">
        <v>1</v>
      </c>
      <c r="W5598">
        <v>1</v>
      </c>
      <c r="X5598">
        <v>0</v>
      </c>
      <c r="Y5598">
        <v>0</v>
      </c>
      <c r="Z5598">
        <v>1</v>
      </c>
      <c r="AA5598">
        <v>0</v>
      </c>
      <c r="AB5598">
        <v>62</v>
      </c>
      <c r="AC5598">
        <v>0</v>
      </c>
      <c r="AD5598">
        <v>2</v>
      </c>
      <c r="AE5598">
        <v>1</v>
      </c>
      <c r="AF5598">
        <v>0</v>
      </c>
      <c r="AG5598">
        <v>0</v>
      </c>
      <c r="AH5598">
        <v>4</v>
      </c>
      <c r="AI5598">
        <v>13</v>
      </c>
      <c r="AJ5598">
        <v>0</v>
      </c>
      <c r="AK5598">
        <v>0</v>
      </c>
      <c r="AL5598">
        <v>2</v>
      </c>
      <c r="AM5598">
        <v>4</v>
      </c>
      <c r="AN5598">
        <v>0</v>
      </c>
      <c r="AO5598">
        <v>2</v>
      </c>
      <c r="AP5598">
        <v>5</v>
      </c>
      <c r="AQ5598">
        <v>0</v>
      </c>
      <c r="AR5598">
        <v>0</v>
      </c>
      <c r="AS5598">
        <v>0</v>
      </c>
      <c r="AT5598">
        <v>0</v>
      </c>
      <c r="AU5598">
        <v>5</v>
      </c>
      <c r="AV5598">
        <v>1</v>
      </c>
      <c r="AW5598">
        <v>2</v>
      </c>
      <c r="AX5598">
        <v>7</v>
      </c>
      <c r="AY5598">
        <v>18</v>
      </c>
      <c r="AZ5598">
        <v>12</v>
      </c>
      <c r="BA5598">
        <v>11</v>
      </c>
      <c r="BB5598">
        <v>3</v>
      </c>
      <c r="BC5598">
        <v>19</v>
      </c>
      <c r="BD5598">
        <v>0</v>
      </c>
      <c r="BE5598">
        <v>0</v>
      </c>
      <c r="BF5598">
        <v>0</v>
      </c>
      <c r="BG5598">
        <v>0</v>
      </c>
      <c r="BH5598">
        <v>0</v>
      </c>
      <c r="BI5598">
        <v>5</v>
      </c>
      <c r="BJ5598">
        <v>7</v>
      </c>
      <c r="BK5598">
        <v>0</v>
      </c>
      <c r="BL5598">
        <v>3</v>
      </c>
      <c r="BM5598">
        <v>0</v>
      </c>
      <c r="BN5598">
        <v>6</v>
      </c>
      <c r="BO5598">
        <v>18</v>
      </c>
      <c r="BP5598">
        <v>3</v>
      </c>
      <c r="BQ5598">
        <v>2</v>
      </c>
      <c r="BR5598">
        <v>0</v>
      </c>
      <c r="BS5598">
        <v>7</v>
      </c>
      <c r="BT5598">
        <v>122</v>
      </c>
      <c r="BU5598" t="s">
        <v>5343</v>
      </c>
    </row>
    <row r="5599" spans="1:73">
      <c r="A5599" t="s">
        <v>5162</v>
      </c>
      <c r="B5599" t="s">
        <v>5163</v>
      </c>
      <c r="C5599">
        <v>191</v>
      </c>
      <c r="D5599" t="s">
        <v>119</v>
      </c>
      <c r="E5599" t="s">
        <v>78</v>
      </c>
      <c r="F5599" t="s">
        <v>77</v>
      </c>
      <c r="G5599">
        <v>0</v>
      </c>
      <c r="H5599">
        <v>0</v>
      </c>
      <c r="I5599">
        <v>0</v>
      </c>
      <c r="J5599">
        <v>0</v>
      </c>
      <c r="K5599">
        <v>0</v>
      </c>
      <c r="L5599">
        <v>1</v>
      </c>
      <c r="M5599">
        <v>0</v>
      </c>
      <c r="N5599">
        <v>1</v>
      </c>
      <c r="O5599">
        <v>0</v>
      </c>
      <c r="P5599">
        <v>0</v>
      </c>
      <c r="Q5599">
        <v>0</v>
      </c>
      <c r="R5599">
        <v>0</v>
      </c>
      <c r="S5599">
        <v>0</v>
      </c>
      <c r="T5599">
        <v>0</v>
      </c>
      <c r="U5599">
        <v>0</v>
      </c>
      <c r="V5599">
        <v>0</v>
      </c>
      <c r="W5599">
        <v>0</v>
      </c>
      <c r="X5599">
        <v>0</v>
      </c>
      <c r="Y5599">
        <v>0</v>
      </c>
      <c r="Z5599">
        <v>0</v>
      </c>
      <c r="AA5599">
        <v>0</v>
      </c>
      <c r="AB5599">
        <v>5</v>
      </c>
      <c r="AC5599">
        <v>0</v>
      </c>
      <c r="AD5599">
        <v>0</v>
      </c>
      <c r="AE5599">
        <v>0</v>
      </c>
      <c r="AF5599">
        <v>0</v>
      </c>
      <c r="AG5599">
        <v>0</v>
      </c>
      <c r="AH5599">
        <v>0</v>
      </c>
      <c r="AI5599">
        <v>0</v>
      </c>
      <c r="AJ5599">
        <v>0</v>
      </c>
      <c r="AK5599">
        <v>0</v>
      </c>
      <c r="AL5599">
        <v>0</v>
      </c>
      <c r="AM5599">
        <v>0</v>
      </c>
      <c r="AN5599">
        <v>0</v>
      </c>
      <c r="AO5599">
        <v>0</v>
      </c>
      <c r="AP5599">
        <v>0</v>
      </c>
      <c r="AQ5599">
        <v>0</v>
      </c>
      <c r="AR5599">
        <v>0</v>
      </c>
      <c r="AS5599">
        <v>0</v>
      </c>
      <c r="AT5599">
        <v>0</v>
      </c>
      <c r="AU5599">
        <v>0</v>
      </c>
      <c r="AV5599">
        <v>0</v>
      </c>
      <c r="AW5599">
        <v>0</v>
      </c>
      <c r="AX5599">
        <v>1</v>
      </c>
      <c r="AY5599">
        <v>1</v>
      </c>
      <c r="AZ5599">
        <v>1</v>
      </c>
      <c r="BA5599">
        <v>1</v>
      </c>
      <c r="BB5599">
        <v>0</v>
      </c>
      <c r="BC5599">
        <v>0</v>
      </c>
      <c r="BD5599">
        <v>0</v>
      </c>
      <c r="BE5599">
        <v>0</v>
      </c>
      <c r="BF5599">
        <v>0</v>
      </c>
      <c r="BG5599">
        <v>0</v>
      </c>
      <c r="BH5599">
        <v>0</v>
      </c>
      <c r="BI5599">
        <v>2</v>
      </c>
      <c r="BJ5599">
        <v>0</v>
      </c>
      <c r="BK5599">
        <v>0</v>
      </c>
      <c r="BL5599">
        <v>0</v>
      </c>
      <c r="BM5599">
        <v>0</v>
      </c>
      <c r="BN5599">
        <v>0</v>
      </c>
      <c r="BO5599">
        <v>1</v>
      </c>
      <c r="BP5599">
        <v>0</v>
      </c>
      <c r="BQ5599">
        <v>0</v>
      </c>
      <c r="BR5599">
        <v>1</v>
      </c>
      <c r="BS5599">
        <v>1</v>
      </c>
      <c r="BT5599">
        <v>7</v>
      </c>
      <c r="BU5599" t="s">
        <v>5344</v>
      </c>
    </row>
    <row r="5600" spans="1:73">
      <c r="A5600" t="s">
        <v>5162</v>
      </c>
      <c r="B5600" t="s">
        <v>5163</v>
      </c>
      <c r="C5600">
        <v>192</v>
      </c>
      <c r="D5600" t="s">
        <v>119</v>
      </c>
      <c r="E5600" t="s">
        <v>183</v>
      </c>
      <c r="F5600" t="s">
        <v>184</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c r="AH5600">
        <v>0</v>
      </c>
      <c r="AI5600">
        <v>0</v>
      </c>
      <c r="AJ5600">
        <v>0</v>
      </c>
      <c r="AK5600">
        <v>0</v>
      </c>
      <c r="AL5600">
        <v>0</v>
      </c>
      <c r="AM5600">
        <v>0</v>
      </c>
      <c r="AN5600">
        <v>0</v>
      </c>
      <c r="AO5600">
        <v>0</v>
      </c>
      <c r="AP5600">
        <v>0</v>
      </c>
      <c r="AQ5600">
        <v>0</v>
      </c>
      <c r="AR5600">
        <v>0</v>
      </c>
      <c r="AS5600">
        <v>0</v>
      </c>
      <c r="AT5600">
        <v>0</v>
      </c>
      <c r="AU5600">
        <v>0</v>
      </c>
      <c r="AV5600">
        <v>0</v>
      </c>
      <c r="AW5600">
        <v>0</v>
      </c>
      <c r="AX5600">
        <v>0</v>
      </c>
      <c r="AY5600">
        <v>0</v>
      </c>
      <c r="AZ5600">
        <v>0</v>
      </c>
      <c r="BA5600">
        <v>0</v>
      </c>
      <c r="BB5600">
        <v>0</v>
      </c>
      <c r="BC5600">
        <v>0</v>
      </c>
      <c r="BD5600">
        <v>0</v>
      </c>
      <c r="BE5600">
        <v>0</v>
      </c>
      <c r="BF5600">
        <v>0</v>
      </c>
      <c r="BG5600">
        <v>0</v>
      </c>
      <c r="BH5600">
        <v>0</v>
      </c>
      <c r="BI5600">
        <v>0</v>
      </c>
      <c r="BJ5600">
        <v>0</v>
      </c>
      <c r="BK5600">
        <v>0</v>
      </c>
      <c r="BL5600">
        <v>0</v>
      </c>
      <c r="BM5600">
        <v>0</v>
      </c>
      <c r="BN5600">
        <v>0</v>
      </c>
      <c r="BO5600">
        <v>0</v>
      </c>
      <c r="BP5600">
        <v>0</v>
      </c>
      <c r="BQ5600">
        <v>0</v>
      </c>
      <c r="BR5600">
        <v>0</v>
      </c>
      <c r="BS5600">
        <v>1</v>
      </c>
      <c r="BT5600">
        <v>2</v>
      </c>
      <c r="BU5600" t="s">
        <v>5345</v>
      </c>
    </row>
    <row r="5601" spans="1:73">
      <c r="A5601" t="s">
        <v>5162</v>
      </c>
      <c r="B5601" t="s">
        <v>5163</v>
      </c>
      <c r="C5601">
        <v>193</v>
      </c>
      <c r="D5601" t="s">
        <v>119</v>
      </c>
      <c r="E5601" t="s">
        <v>78</v>
      </c>
      <c r="F5601" t="s">
        <v>77</v>
      </c>
      <c r="G5601">
        <v>0</v>
      </c>
      <c r="H5601">
        <v>0</v>
      </c>
      <c r="I5601">
        <v>0</v>
      </c>
      <c r="J5601">
        <v>0</v>
      </c>
      <c r="K5601">
        <v>0</v>
      </c>
      <c r="L5601">
        <v>1</v>
      </c>
      <c r="M5601">
        <v>0</v>
      </c>
      <c r="N5601">
        <v>2</v>
      </c>
      <c r="O5601">
        <v>0</v>
      </c>
      <c r="P5601">
        <v>0</v>
      </c>
      <c r="Q5601">
        <v>0</v>
      </c>
      <c r="R5601">
        <v>0</v>
      </c>
      <c r="S5601">
        <v>0</v>
      </c>
      <c r="T5601">
        <v>0</v>
      </c>
      <c r="U5601">
        <v>0</v>
      </c>
      <c r="V5601">
        <v>0</v>
      </c>
      <c r="W5601">
        <v>0</v>
      </c>
      <c r="X5601">
        <v>0</v>
      </c>
      <c r="Y5601">
        <v>0</v>
      </c>
      <c r="Z5601">
        <v>0</v>
      </c>
      <c r="AA5601">
        <v>0</v>
      </c>
      <c r="AB5601">
        <v>6</v>
      </c>
      <c r="AC5601">
        <v>0</v>
      </c>
      <c r="AD5601">
        <v>0</v>
      </c>
      <c r="AE5601">
        <v>0</v>
      </c>
      <c r="AF5601">
        <v>0</v>
      </c>
      <c r="AG5601">
        <v>0</v>
      </c>
      <c r="AH5601">
        <v>0</v>
      </c>
      <c r="AI5601">
        <v>0</v>
      </c>
      <c r="AJ5601">
        <v>0</v>
      </c>
      <c r="AK5601">
        <v>0</v>
      </c>
      <c r="AL5601">
        <v>0</v>
      </c>
      <c r="AM5601">
        <v>0</v>
      </c>
      <c r="AN5601">
        <v>0</v>
      </c>
      <c r="AO5601">
        <v>0</v>
      </c>
      <c r="AP5601">
        <v>0</v>
      </c>
      <c r="AQ5601">
        <v>0</v>
      </c>
      <c r="AR5601">
        <v>0</v>
      </c>
      <c r="AS5601">
        <v>0</v>
      </c>
      <c r="AT5601">
        <v>0</v>
      </c>
      <c r="AU5601">
        <v>1</v>
      </c>
      <c r="AV5601">
        <v>0</v>
      </c>
      <c r="AW5601">
        <v>0</v>
      </c>
      <c r="AX5601">
        <v>2</v>
      </c>
      <c r="AY5601">
        <v>1</v>
      </c>
      <c r="AZ5601">
        <v>0</v>
      </c>
      <c r="BA5601">
        <v>2</v>
      </c>
      <c r="BB5601">
        <v>0</v>
      </c>
      <c r="BC5601">
        <v>0</v>
      </c>
      <c r="BD5601">
        <v>0</v>
      </c>
      <c r="BE5601">
        <v>0</v>
      </c>
      <c r="BF5601">
        <v>0</v>
      </c>
      <c r="BG5601">
        <v>0</v>
      </c>
      <c r="BH5601">
        <v>0</v>
      </c>
      <c r="BI5601">
        <v>3</v>
      </c>
      <c r="BJ5601">
        <v>0</v>
      </c>
      <c r="BK5601">
        <v>0</v>
      </c>
      <c r="BL5601">
        <v>0</v>
      </c>
      <c r="BM5601">
        <v>0</v>
      </c>
      <c r="BN5601">
        <v>0</v>
      </c>
      <c r="BO5601">
        <v>3</v>
      </c>
      <c r="BP5601">
        <v>0</v>
      </c>
      <c r="BQ5601">
        <v>1</v>
      </c>
      <c r="BR5601">
        <v>2</v>
      </c>
      <c r="BS5601">
        <v>1</v>
      </c>
      <c r="BT5601">
        <v>10</v>
      </c>
      <c r="BU5601" t="s">
        <v>5346</v>
      </c>
    </row>
    <row r="5602" spans="1:73">
      <c r="A5602" t="s">
        <v>5162</v>
      </c>
      <c r="B5602" t="s">
        <v>5163</v>
      </c>
      <c r="C5602">
        <v>194</v>
      </c>
      <c r="D5602" t="s">
        <v>119</v>
      </c>
      <c r="E5602" t="s">
        <v>183</v>
      </c>
      <c r="F5602" t="s">
        <v>184</v>
      </c>
      <c r="G5602">
        <v>0</v>
      </c>
      <c r="H5602">
        <v>0</v>
      </c>
      <c r="I5602">
        <v>0</v>
      </c>
      <c r="J5602">
        <v>0</v>
      </c>
      <c r="K5602">
        <v>0</v>
      </c>
      <c r="L5602">
        <v>0</v>
      </c>
      <c r="M5602">
        <v>0</v>
      </c>
      <c r="N5602">
        <v>3</v>
      </c>
      <c r="O5602">
        <v>0</v>
      </c>
      <c r="P5602">
        <v>0</v>
      </c>
      <c r="Q5602">
        <v>0</v>
      </c>
      <c r="R5602">
        <v>0</v>
      </c>
      <c r="S5602">
        <v>3</v>
      </c>
      <c r="T5602">
        <v>0</v>
      </c>
      <c r="U5602">
        <v>0</v>
      </c>
      <c r="V5602">
        <v>1</v>
      </c>
      <c r="W5602">
        <v>0</v>
      </c>
      <c r="X5602">
        <v>0</v>
      </c>
      <c r="Y5602">
        <v>0</v>
      </c>
      <c r="Z5602">
        <v>0</v>
      </c>
      <c r="AA5602">
        <v>0</v>
      </c>
      <c r="AB5602">
        <v>13</v>
      </c>
      <c r="AC5602">
        <v>0</v>
      </c>
      <c r="AD5602">
        <v>0</v>
      </c>
      <c r="AE5602">
        <v>0</v>
      </c>
      <c r="AF5602">
        <v>0</v>
      </c>
      <c r="AG5602">
        <v>0</v>
      </c>
      <c r="AH5602">
        <v>2</v>
      </c>
      <c r="AI5602">
        <v>0</v>
      </c>
      <c r="AJ5602">
        <v>0</v>
      </c>
      <c r="AK5602">
        <v>0</v>
      </c>
      <c r="AL5602">
        <v>1</v>
      </c>
      <c r="AM5602">
        <v>3</v>
      </c>
      <c r="AN5602">
        <v>0</v>
      </c>
      <c r="AO5602">
        <v>0</v>
      </c>
      <c r="AP5602">
        <v>1</v>
      </c>
      <c r="AQ5602">
        <v>0</v>
      </c>
      <c r="AR5602">
        <v>0</v>
      </c>
      <c r="AS5602">
        <v>0</v>
      </c>
      <c r="AT5602">
        <v>0</v>
      </c>
      <c r="AU5602">
        <v>0</v>
      </c>
      <c r="AV5602">
        <v>0</v>
      </c>
      <c r="AW5602">
        <v>0</v>
      </c>
      <c r="AX5602">
        <v>3</v>
      </c>
      <c r="AY5602">
        <v>2</v>
      </c>
      <c r="AZ5602">
        <v>6</v>
      </c>
      <c r="BA5602">
        <v>7</v>
      </c>
      <c r="BB5602">
        <v>0</v>
      </c>
      <c r="BC5602">
        <v>1</v>
      </c>
      <c r="BD5602">
        <v>0</v>
      </c>
      <c r="BE5602">
        <v>0</v>
      </c>
      <c r="BF5602">
        <v>0</v>
      </c>
      <c r="BG5602">
        <v>0</v>
      </c>
      <c r="BH5602">
        <v>0</v>
      </c>
      <c r="BI5602">
        <v>2</v>
      </c>
      <c r="BJ5602">
        <v>0</v>
      </c>
      <c r="BK5602">
        <v>0</v>
      </c>
      <c r="BL5602">
        <v>0</v>
      </c>
      <c r="BM5602">
        <v>0</v>
      </c>
      <c r="BN5602">
        <v>0</v>
      </c>
      <c r="BO5602">
        <v>6</v>
      </c>
      <c r="BP5602">
        <v>0</v>
      </c>
      <c r="BQ5602">
        <v>0</v>
      </c>
      <c r="BR5602">
        <v>1</v>
      </c>
      <c r="BS5602">
        <v>3</v>
      </c>
      <c r="BT5602">
        <v>20</v>
      </c>
      <c r="BU5602" t="s">
        <v>5347</v>
      </c>
    </row>
    <row r="5603" spans="1:73">
      <c r="A5603" t="s">
        <v>5162</v>
      </c>
      <c r="B5603" t="s">
        <v>5163</v>
      </c>
      <c r="C5603">
        <v>195</v>
      </c>
      <c r="D5603" t="s">
        <v>119</v>
      </c>
      <c r="E5603" t="s">
        <v>78</v>
      </c>
      <c r="F5603" t="s">
        <v>77</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0</v>
      </c>
      <c r="AQ5603">
        <v>0</v>
      </c>
      <c r="AR5603">
        <v>0</v>
      </c>
      <c r="AS5603">
        <v>0</v>
      </c>
      <c r="AT5603">
        <v>0</v>
      </c>
      <c r="AU5603">
        <v>0</v>
      </c>
      <c r="AV5603">
        <v>0</v>
      </c>
      <c r="AW5603">
        <v>0</v>
      </c>
      <c r="AX5603">
        <v>0</v>
      </c>
      <c r="AY5603">
        <v>0</v>
      </c>
      <c r="AZ5603">
        <v>0</v>
      </c>
      <c r="BA5603">
        <v>0</v>
      </c>
      <c r="BB5603">
        <v>0</v>
      </c>
      <c r="BC5603">
        <v>0</v>
      </c>
      <c r="BD5603">
        <v>0</v>
      </c>
      <c r="BE5603">
        <v>0</v>
      </c>
      <c r="BF5603">
        <v>0</v>
      </c>
      <c r="BG5603">
        <v>0</v>
      </c>
      <c r="BH5603">
        <v>0</v>
      </c>
      <c r="BI5603">
        <v>0</v>
      </c>
      <c r="BJ5603">
        <v>0</v>
      </c>
      <c r="BK5603">
        <v>0</v>
      </c>
      <c r="BL5603">
        <v>0</v>
      </c>
      <c r="BM5603">
        <v>0</v>
      </c>
      <c r="BN5603">
        <v>0</v>
      </c>
      <c r="BO5603">
        <v>0</v>
      </c>
      <c r="BP5603">
        <v>0</v>
      </c>
      <c r="BQ5603">
        <v>0</v>
      </c>
      <c r="BR5603">
        <v>0</v>
      </c>
      <c r="BS5603">
        <v>1</v>
      </c>
      <c r="BT5603">
        <v>1</v>
      </c>
      <c r="BU5603" t="s">
        <v>477</v>
      </c>
    </row>
    <row r="5604" spans="1:73">
      <c r="A5604" t="s">
        <v>5162</v>
      </c>
      <c r="B5604" t="s">
        <v>5163</v>
      </c>
      <c r="C5604">
        <v>196</v>
      </c>
      <c r="D5604" t="s">
        <v>119</v>
      </c>
      <c r="E5604" t="s">
        <v>183</v>
      </c>
      <c r="F5604" t="s">
        <v>184</v>
      </c>
      <c r="G5604">
        <v>2</v>
      </c>
      <c r="H5604">
        <v>2</v>
      </c>
      <c r="I5604">
        <v>1</v>
      </c>
      <c r="J5604">
        <v>0</v>
      </c>
      <c r="K5604">
        <v>0</v>
      </c>
      <c r="L5604">
        <v>4</v>
      </c>
      <c r="M5604">
        <v>0</v>
      </c>
      <c r="N5604">
        <v>5</v>
      </c>
      <c r="O5604">
        <v>0</v>
      </c>
      <c r="P5604">
        <v>0</v>
      </c>
      <c r="Q5604">
        <v>3</v>
      </c>
      <c r="R5604">
        <v>1</v>
      </c>
      <c r="S5604">
        <v>12</v>
      </c>
      <c r="T5604">
        <v>3</v>
      </c>
      <c r="U5604">
        <v>0</v>
      </c>
      <c r="V5604">
        <v>0</v>
      </c>
      <c r="W5604">
        <v>0</v>
      </c>
      <c r="X5604">
        <v>0</v>
      </c>
      <c r="Y5604">
        <v>0</v>
      </c>
      <c r="Z5604">
        <v>0</v>
      </c>
      <c r="AA5604">
        <v>0</v>
      </c>
      <c r="AB5604">
        <v>37</v>
      </c>
      <c r="AC5604">
        <v>1</v>
      </c>
      <c r="AD5604">
        <v>0</v>
      </c>
      <c r="AE5604">
        <v>0</v>
      </c>
      <c r="AF5604">
        <v>0</v>
      </c>
      <c r="AG5604">
        <v>0</v>
      </c>
      <c r="AH5604">
        <v>0</v>
      </c>
      <c r="AI5604">
        <v>5</v>
      </c>
      <c r="AJ5604">
        <v>0</v>
      </c>
      <c r="AK5604">
        <v>0</v>
      </c>
      <c r="AL5604">
        <v>3</v>
      </c>
      <c r="AM5604">
        <v>6</v>
      </c>
      <c r="AN5604">
        <v>0</v>
      </c>
      <c r="AO5604">
        <v>0</v>
      </c>
      <c r="AP5604">
        <v>4</v>
      </c>
      <c r="AQ5604">
        <v>0</v>
      </c>
      <c r="AR5604">
        <v>0</v>
      </c>
      <c r="AS5604">
        <v>0</v>
      </c>
      <c r="AT5604">
        <v>0</v>
      </c>
      <c r="AU5604">
        <v>0</v>
      </c>
      <c r="AV5604">
        <v>0</v>
      </c>
      <c r="AW5604">
        <v>1</v>
      </c>
      <c r="AX5604">
        <v>0</v>
      </c>
      <c r="AY5604">
        <v>12</v>
      </c>
      <c r="AZ5604">
        <v>6</v>
      </c>
      <c r="BA5604">
        <v>9</v>
      </c>
      <c r="BB5604">
        <v>3</v>
      </c>
      <c r="BC5604">
        <v>12</v>
      </c>
      <c r="BD5604">
        <v>0</v>
      </c>
      <c r="BE5604">
        <v>0</v>
      </c>
      <c r="BF5604">
        <v>0</v>
      </c>
      <c r="BG5604">
        <v>0</v>
      </c>
      <c r="BH5604">
        <v>0</v>
      </c>
      <c r="BI5604">
        <v>2</v>
      </c>
      <c r="BJ5604">
        <v>4</v>
      </c>
      <c r="BK5604">
        <v>0</v>
      </c>
      <c r="BL5604">
        <v>0</v>
      </c>
      <c r="BM5604">
        <v>0</v>
      </c>
      <c r="BN5604">
        <v>2</v>
      </c>
      <c r="BO5604">
        <v>7</v>
      </c>
      <c r="BP5604">
        <v>0</v>
      </c>
      <c r="BQ5604">
        <v>0</v>
      </c>
      <c r="BR5604">
        <v>0</v>
      </c>
      <c r="BS5604">
        <v>5</v>
      </c>
      <c r="BT5604">
        <v>64</v>
      </c>
      <c r="BU5604" t="s">
        <v>5348</v>
      </c>
    </row>
    <row r="5605" spans="1:73">
      <c r="A5605" t="s">
        <v>5162</v>
      </c>
      <c r="B5605" t="s">
        <v>5163</v>
      </c>
      <c r="C5605">
        <v>197</v>
      </c>
      <c r="D5605" t="s">
        <v>119</v>
      </c>
      <c r="E5605" t="s">
        <v>78</v>
      </c>
      <c r="F5605" t="s">
        <v>77</v>
      </c>
      <c r="G5605">
        <v>0</v>
      </c>
      <c r="H5605">
        <v>0</v>
      </c>
      <c r="I5605">
        <v>0</v>
      </c>
      <c r="J5605">
        <v>0</v>
      </c>
      <c r="K5605">
        <v>0</v>
      </c>
      <c r="L5605">
        <v>1</v>
      </c>
      <c r="M5605">
        <v>0</v>
      </c>
      <c r="N5605">
        <v>0</v>
      </c>
      <c r="O5605">
        <v>0</v>
      </c>
      <c r="P5605">
        <v>0</v>
      </c>
      <c r="Q5605">
        <v>0</v>
      </c>
      <c r="R5605">
        <v>0</v>
      </c>
      <c r="S5605">
        <v>2</v>
      </c>
      <c r="T5605">
        <v>0</v>
      </c>
      <c r="U5605">
        <v>0</v>
      </c>
      <c r="V5605">
        <v>1</v>
      </c>
      <c r="W5605">
        <v>0</v>
      </c>
      <c r="X5605">
        <v>0</v>
      </c>
      <c r="Y5605">
        <v>0</v>
      </c>
      <c r="Z5605">
        <v>0</v>
      </c>
      <c r="AA5605">
        <v>0</v>
      </c>
      <c r="AB5605">
        <v>2</v>
      </c>
      <c r="AC5605">
        <v>0</v>
      </c>
      <c r="AD5605">
        <v>0</v>
      </c>
      <c r="AE5605">
        <v>0</v>
      </c>
      <c r="AF5605">
        <v>0</v>
      </c>
      <c r="AG5605">
        <v>0</v>
      </c>
      <c r="AH5605">
        <v>0</v>
      </c>
      <c r="AI5605">
        <v>0</v>
      </c>
      <c r="AJ5605">
        <v>0</v>
      </c>
      <c r="AK5605">
        <v>0</v>
      </c>
      <c r="AL5605">
        <v>0</v>
      </c>
      <c r="AM5605">
        <v>0</v>
      </c>
      <c r="AN5605">
        <v>0</v>
      </c>
      <c r="AO5605">
        <v>0</v>
      </c>
      <c r="AP5605">
        <v>0</v>
      </c>
      <c r="AQ5605">
        <v>0</v>
      </c>
      <c r="AR5605">
        <v>0</v>
      </c>
      <c r="AS5605">
        <v>0</v>
      </c>
      <c r="AT5605">
        <v>0</v>
      </c>
      <c r="AU5605">
        <v>0</v>
      </c>
      <c r="AV5605">
        <v>0</v>
      </c>
      <c r="AW5605">
        <v>0</v>
      </c>
      <c r="AX5605">
        <v>0</v>
      </c>
      <c r="AY5605">
        <v>0</v>
      </c>
      <c r="AZ5605">
        <v>1</v>
      </c>
      <c r="BA5605">
        <v>0</v>
      </c>
      <c r="BB5605">
        <v>0</v>
      </c>
      <c r="BC5605">
        <v>0</v>
      </c>
      <c r="BD5605">
        <v>0</v>
      </c>
      <c r="BE5605">
        <v>0</v>
      </c>
      <c r="BF5605">
        <v>0</v>
      </c>
      <c r="BG5605">
        <v>0</v>
      </c>
      <c r="BH5605">
        <v>0</v>
      </c>
      <c r="BI5605">
        <v>0</v>
      </c>
      <c r="BJ5605">
        <v>0</v>
      </c>
      <c r="BK5605">
        <v>0</v>
      </c>
      <c r="BL5605">
        <v>0</v>
      </c>
      <c r="BM5605">
        <v>0</v>
      </c>
      <c r="BN5605">
        <v>0</v>
      </c>
      <c r="BO5605">
        <v>1</v>
      </c>
      <c r="BP5605">
        <v>0</v>
      </c>
      <c r="BQ5605">
        <v>0</v>
      </c>
      <c r="BR5605">
        <v>0</v>
      </c>
      <c r="BS5605">
        <v>1</v>
      </c>
      <c r="BT5605">
        <v>5</v>
      </c>
      <c r="BU5605" t="s">
        <v>5349</v>
      </c>
    </row>
    <row r="5606" spans="1:73">
      <c r="A5606" t="s">
        <v>5162</v>
      </c>
      <c r="B5606" t="s">
        <v>5163</v>
      </c>
      <c r="C5606">
        <v>198</v>
      </c>
      <c r="D5606" t="s">
        <v>119</v>
      </c>
      <c r="E5606" t="s">
        <v>183</v>
      </c>
      <c r="F5606" t="s">
        <v>184</v>
      </c>
      <c r="G5606">
        <v>0</v>
      </c>
      <c r="H5606">
        <v>0</v>
      </c>
      <c r="I5606">
        <v>0</v>
      </c>
      <c r="J5606">
        <v>0</v>
      </c>
      <c r="K5606">
        <v>0</v>
      </c>
      <c r="L5606">
        <v>2</v>
      </c>
      <c r="M5606">
        <v>0</v>
      </c>
      <c r="N5606">
        <v>2</v>
      </c>
      <c r="O5606">
        <v>0</v>
      </c>
      <c r="P5606">
        <v>0</v>
      </c>
      <c r="Q5606">
        <v>2</v>
      </c>
      <c r="R5606">
        <v>0</v>
      </c>
      <c r="S5606">
        <v>5</v>
      </c>
      <c r="T5606">
        <v>1</v>
      </c>
      <c r="U5606">
        <v>0</v>
      </c>
      <c r="V5606">
        <v>0</v>
      </c>
      <c r="W5606">
        <v>2</v>
      </c>
      <c r="X5606">
        <v>0</v>
      </c>
      <c r="Y5606">
        <v>0</v>
      </c>
      <c r="Z5606">
        <v>0</v>
      </c>
      <c r="AA5606">
        <v>0</v>
      </c>
      <c r="AB5606">
        <v>15</v>
      </c>
      <c r="AC5606">
        <v>0</v>
      </c>
      <c r="AD5606">
        <v>0</v>
      </c>
      <c r="AE5606">
        <v>0</v>
      </c>
      <c r="AF5606">
        <v>0</v>
      </c>
      <c r="AG5606">
        <v>0</v>
      </c>
      <c r="AH5606">
        <v>1</v>
      </c>
      <c r="AI5606">
        <v>1</v>
      </c>
      <c r="AJ5606">
        <v>0</v>
      </c>
      <c r="AK5606">
        <v>0</v>
      </c>
      <c r="AL5606">
        <v>0</v>
      </c>
      <c r="AM5606">
        <v>4</v>
      </c>
      <c r="AN5606">
        <v>0</v>
      </c>
      <c r="AO5606">
        <v>0</v>
      </c>
      <c r="AP5606">
        <v>2</v>
      </c>
      <c r="AQ5606">
        <v>2</v>
      </c>
      <c r="AR5606">
        <v>0</v>
      </c>
      <c r="AS5606">
        <v>0</v>
      </c>
      <c r="AT5606">
        <v>0</v>
      </c>
      <c r="AU5606">
        <v>0</v>
      </c>
      <c r="AV5606">
        <v>0</v>
      </c>
      <c r="AW5606">
        <v>0</v>
      </c>
      <c r="AX5606">
        <v>2</v>
      </c>
      <c r="AY5606">
        <v>4</v>
      </c>
      <c r="AZ5606">
        <v>3</v>
      </c>
      <c r="BA5606">
        <v>6</v>
      </c>
      <c r="BB5606">
        <v>0</v>
      </c>
      <c r="BC5606">
        <v>4</v>
      </c>
      <c r="BD5606">
        <v>0</v>
      </c>
      <c r="BE5606">
        <v>0</v>
      </c>
      <c r="BF5606">
        <v>0</v>
      </c>
      <c r="BG5606">
        <v>0</v>
      </c>
      <c r="BH5606">
        <v>0</v>
      </c>
      <c r="BI5606">
        <v>3</v>
      </c>
      <c r="BJ5606">
        <v>2</v>
      </c>
      <c r="BK5606">
        <v>0</v>
      </c>
      <c r="BL5606">
        <v>0</v>
      </c>
      <c r="BM5606">
        <v>0</v>
      </c>
      <c r="BN5606">
        <v>0</v>
      </c>
      <c r="BO5606">
        <v>3</v>
      </c>
      <c r="BP5606">
        <v>1</v>
      </c>
      <c r="BQ5606">
        <v>0</v>
      </c>
      <c r="BR5606">
        <v>0</v>
      </c>
      <c r="BS5606">
        <v>1</v>
      </c>
      <c r="BT5606">
        <v>24</v>
      </c>
      <c r="BU5606" t="s">
        <v>5350</v>
      </c>
    </row>
    <row r="5607" spans="1:73">
      <c r="A5607" t="s">
        <v>5162</v>
      </c>
      <c r="B5607" t="s">
        <v>5163</v>
      </c>
      <c r="C5607">
        <v>199</v>
      </c>
      <c r="D5607" t="s">
        <v>119</v>
      </c>
      <c r="E5607" t="s">
        <v>78</v>
      </c>
      <c r="F5607" t="s">
        <v>77</v>
      </c>
      <c r="G5607">
        <v>0</v>
      </c>
      <c r="H5607">
        <v>0</v>
      </c>
      <c r="I5607">
        <v>0</v>
      </c>
      <c r="J5607">
        <v>0</v>
      </c>
      <c r="K5607">
        <v>0</v>
      </c>
      <c r="L5607">
        <v>0</v>
      </c>
      <c r="M5607">
        <v>0</v>
      </c>
      <c r="N5607">
        <v>1</v>
      </c>
      <c r="O5607">
        <v>0</v>
      </c>
      <c r="P5607">
        <v>0</v>
      </c>
      <c r="Q5607">
        <v>0</v>
      </c>
      <c r="R5607">
        <v>0</v>
      </c>
      <c r="S5607">
        <v>0</v>
      </c>
      <c r="T5607">
        <v>0</v>
      </c>
      <c r="U5607">
        <v>0</v>
      </c>
      <c r="V5607">
        <v>0</v>
      </c>
      <c r="W5607">
        <v>0</v>
      </c>
      <c r="X5607">
        <v>0</v>
      </c>
      <c r="Y5607">
        <v>0</v>
      </c>
      <c r="Z5607">
        <v>0</v>
      </c>
      <c r="AA5607">
        <v>0</v>
      </c>
      <c r="AB5607">
        <v>3</v>
      </c>
      <c r="AC5607">
        <v>0</v>
      </c>
      <c r="AD5607">
        <v>0</v>
      </c>
      <c r="AE5607">
        <v>0</v>
      </c>
      <c r="AF5607">
        <v>0</v>
      </c>
      <c r="AG5607">
        <v>0</v>
      </c>
      <c r="AH5607">
        <v>0</v>
      </c>
      <c r="AI5607">
        <v>0</v>
      </c>
      <c r="AJ5607">
        <v>0</v>
      </c>
      <c r="AK5607">
        <v>0</v>
      </c>
      <c r="AL5607">
        <v>0</v>
      </c>
      <c r="AM5607">
        <v>1</v>
      </c>
      <c r="AN5607">
        <v>0</v>
      </c>
      <c r="AO5607">
        <v>0</v>
      </c>
      <c r="AP5607">
        <v>0</v>
      </c>
      <c r="AQ5607">
        <v>0</v>
      </c>
      <c r="AR5607">
        <v>0</v>
      </c>
      <c r="AS5607">
        <v>0</v>
      </c>
      <c r="AT5607">
        <v>0</v>
      </c>
      <c r="AU5607">
        <v>0</v>
      </c>
      <c r="AV5607">
        <v>0</v>
      </c>
      <c r="AW5607">
        <v>0</v>
      </c>
      <c r="AX5607">
        <v>0</v>
      </c>
      <c r="AY5607">
        <v>1</v>
      </c>
      <c r="AZ5607">
        <v>1</v>
      </c>
      <c r="BA5607">
        <v>1</v>
      </c>
      <c r="BB5607">
        <v>0</v>
      </c>
      <c r="BC5607">
        <v>0</v>
      </c>
      <c r="BD5607">
        <v>0</v>
      </c>
      <c r="BE5607">
        <v>0</v>
      </c>
      <c r="BF5607">
        <v>0</v>
      </c>
      <c r="BG5607">
        <v>0</v>
      </c>
      <c r="BH5607">
        <v>0</v>
      </c>
      <c r="BI5607">
        <v>1</v>
      </c>
      <c r="BJ5607">
        <v>0</v>
      </c>
      <c r="BK5607">
        <v>0</v>
      </c>
      <c r="BL5607">
        <v>0</v>
      </c>
      <c r="BM5607">
        <v>0</v>
      </c>
      <c r="BN5607">
        <v>0</v>
      </c>
      <c r="BO5607">
        <v>1</v>
      </c>
      <c r="BP5607">
        <v>0</v>
      </c>
      <c r="BQ5607">
        <v>0</v>
      </c>
      <c r="BR5607">
        <v>0</v>
      </c>
      <c r="BS5607">
        <v>2</v>
      </c>
      <c r="BT5607">
        <v>8</v>
      </c>
      <c r="BU5607" t="s">
        <v>5351</v>
      </c>
    </row>
    <row r="5608" spans="1:73">
      <c r="A5608" t="s">
        <v>5162</v>
      </c>
      <c r="B5608" t="s">
        <v>5163</v>
      </c>
      <c r="C5608">
        <v>200</v>
      </c>
      <c r="D5608" t="s">
        <v>119</v>
      </c>
      <c r="E5608" t="s">
        <v>5195</v>
      </c>
      <c r="F5608" t="s">
        <v>101</v>
      </c>
      <c r="G5608">
        <v>2</v>
      </c>
      <c r="H5608">
        <v>16</v>
      </c>
      <c r="I5608">
        <v>2</v>
      </c>
      <c r="J5608">
        <v>0</v>
      </c>
      <c r="K5608">
        <v>0</v>
      </c>
      <c r="L5608">
        <v>19</v>
      </c>
      <c r="M5608">
        <v>0</v>
      </c>
      <c r="N5608">
        <v>39</v>
      </c>
      <c r="O5608">
        <v>0</v>
      </c>
      <c r="P5608">
        <v>0</v>
      </c>
      <c r="Q5608">
        <v>5</v>
      </c>
      <c r="R5608">
        <v>9</v>
      </c>
      <c r="S5608">
        <v>52</v>
      </c>
      <c r="T5608">
        <v>10</v>
      </c>
      <c r="U5608">
        <v>0</v>
      </c>
      <c r="V5608">
        <v>4</v>
      </c>
      <c r="W5608">
        <v>8</v>
      </c>
      <c r="X5608">
        <v>0</v>
      </c>
      <c r="Y5608">
        <v>0</v>
      </c>
      <c r="Z5608">
        <v>1</v>
      </c>
      <c r="AA5608">
        <v>0</v>
      </c>
      <c r="AB5608">
        <v>181</v>
      </c>
      <c r="AC5608">
        <v>2</v>
      </c>
      <c r="AD5608">
        <v>0</v>
      </c>
      <c r="AE5608">
        <v>1</v>
      </c>
      <c r="AF5608">
        <v>0</v>
      </c>
      <c r="AG5608">
        <v>0</v>
      </c>
      <c r="AH5608">
        <v>2</v>
      </c>
      <c r="AI5608">
        <v>6</v>
      </c>
      <c r="AJ5608">
        <v>0</v>
      </c>
      <c r="AK5608">
        <v>1</v>
      </c>
      <c r="AL5608">
        <v>9</v>
      </c>
      <c r="AM5608">
        <v>28</v>
      </c>
      <c r="AN5608">
        <v>0</v>
      </c>
      <c r="AO5608">
        <v>2</v>
      </c>
      <c r="AP5608">
        <v>9</v>
      </c>
      <c r="AQ5608">
        <v>6</v>
      </c>
      <c r="AR5608">
        <v>0</v>
      </c>
      <c r="AS5608">
        <v>0</v>
      </c>
      <c r="AT5608">
        <v>0</v>
      </c>
      <c r="AU5608">
        <v>15</v>
      </c>
      <c r="AV5608">
        <v>5</v>
      </c>
      <c r="AW5608">
        <v>2</v>
      </c>
      <c r="AX5608">
        <v>30</v>
      </c>
      <c r="AY5608">
        <v>31</v>
      </c>
      <c r="AZ5608">
        <v>42</v>
      </c>
      <c r="BA5608">
        <v>58</v>
      </c>
      <c r="BB5608">
        <v>7</v>
      </c>
      <c r="BC5608">
        <v>39</v>
      </c>
      <c r="BD5608">
        <v>0</v>
      </c>
      <c r="BE5608">
        <v>0</v>
      </c>
      <c r="BF5608">
        <v>4</v>
      </c>
      <c r="BG5608">
        <v>0</v>
      </c>
      <c r="BH5608">
        <v>1</v>
      </c>
      <c r="BI5608">
        <v>38</v>
      </c>
      <c r="BJ5608">
        <v>11</v>
      </c>
      <c r="BK5608">
        <v>0</v>
      </c>
      <c r="BL5608">
        <v>6</v>
      </c>
      <c r="BM5608">
        <v>4</v>
      </c>
      <c r="BN5608">
        <v>10</v>
      </c>
      <c r="BO5608">
        <v>60</v>
      </c>
      <c r="BP5608">
        <v>11</v>
      </c>
      <c r="BQ5608">
        <v>0</v>
      </c>
      <c r="BR5608">
        <v>10</v>
      </c>
      <c r="BS5608">
        <v>18</v>
      </c>
      <c r="BT5608">
        <v>304</v>
      </c>
      <c r="BU5608" t="s">
        <v>5352</v>
      </c>
    </row>
    <row r="5609" spans="1:73">
      <c r="A5609" t="s">
        <v>5162</v>
      </c>
      <c r="B5609" t="s">
        <v>5163</v>
      </c>
      <c r="C5609">
        <v>201</v>
      </c>
      <c r="D5609" t="s">
        <v>119</v>
      </c>
      <c r="E5609" t="s">
        <v>78</v>
      </c>
      <c r="F5609" t="s">
        <v>77</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c r="AH5609">
        <v>0</v>
      </c>
      <c r="AI5609">
        <v>0</v>
      </c>
      <c r="AJ5609">
        <v>0</v>
      </c>
      <c r="AK5609">
        <v>0</v>
      </c>
      <c r="AL5609">
        <v>0</v>
      </c>
      <c r="AM5609">
        <v>0</v>
      </c>
      <c r="AN5609">
        <v>0</v>
      </c>
      <c r="AO5609">
        <v>0</v>
      </c>
      <c r="AP5609">
        <v>0</v>
      </c>
      <c r="AQ5609">
        <v>0</v>
      </c>
      <c r="AR5609">
        <v>0</v>
      </c>
      <c r="AS5609">
        <v>0</v>
      </c>
      <c r="AT5609">
        <v>0</v>
      </c>
      <c r="AU5609">
        <v>0</v>
      </c>
      <c r="AV5609">
        <v>0</v>
      </c>
      <c r="AW5609">
        <v>0</v>
      </c>
      <c r="AX5609">
        <v>0</v>
      </c>
      <c r="AY5609">
        <v>0</v>
      </c>
      <c r="AZ5609">
        <v>0</v>
      </c>
      <c r="BA5609">
        <v>0</v>
      </c>
      <c r="BB5609">
        <v>0</v>
      </c>
      <c r="BC5609">
        <v>0</v>
      </c>
      <c r="BD5609">
        <v>0</v>
      </c>
      <c r="BE5609">
        <v>0</v>
      </c>
      <c r="BF5609">
        <v>0</v>
      </c>
      <c r="BG5609">
        <v>0</v>
      </c>
      <c r="BH5609">
        <v>0</v>
      </c>
      <c r="BI5609">
        <v>0</v>
      </c>
      <c r="BJ5609">
        <v>0</v>
      </c>
      <c r="BK5609">
        <v>0</v>
      </c>
      <c r="BL5609">
        <v>0</v>
      </c>
      <c r="BM5609">
        <v>0</v>
      </c>
      <c r="BN5609">
        <v>0</v>
      </c>
      <c r="BO5609">
        <v>0</v>
      </c>
      <c r="BP5609">
        <v>0</v>
      </c>
      <c r="BQ5609">
        <v>0</v>
      </c>
      <c r="BR5609">
        <v>0</v>
      </c>
      <c r="BS5609">
        <v>2</v>
      </c>
      <c r="BT5609">
        <v>4</v>
      </c>
      <c r="BU5609" t="s">
        <v>5353</v>
      </c>
    </row>
    <row r="5610" spans="1:73">
      <c r="A5610" t="s">
        <v>5162</v>
      </c>
      <c r="B5610" t="s">
        <v>5163</v>
      </c>
      <c r="C5610">
        <v>202</v>
      </c>
      <c r="D5610" t="s">
        <v>119</v>
      </c>
      <c r="E5610" t="s">
        <v>5186</v>
      </c>
      <c r="F5610" t="s">
        <v>92</v>
      </c>
      <c r="G5610">
        <v>1</v>
      </c>
      <c r="H5610">
        <v>10</v>
      </c>
      <c r="I5610">
        <v>4</v>
      </c>
      <c r="J5610">
        <v>0</v>
      </c>
      <c r="K5610">
        <v>0</v>
      </c>
      <c r="L5610">
        <v>21</v>
      </c>
      <c r="M5610">
        <v>0</v>
      </c>
      <c r="N5610">
        <v>27</v>
      </c>
      <c r="O5610">
        <v>0</v>
      </c>
      <c r="P5610">
        <v>0</v>
      </c>
      <c r="Q5610">
        <v>6</v>
      </c>
      <c r="R5610">
        <v>2</v>
      </c>
      <c r="S5610">
        <v>36</v>
      </c>
      <c r="T5610">
        <v>14</v>
      </c>
      <c r="U5610">
        <v>1</v>
      </c>
      <c r="V5610">
        <v>5</v>
      </c>
      <c r="W5610">
        <v>5</v>
      </c>
      <c r="X5610">
        <v>0</v>
      </c>
      <c r="Y5610">
        <v>0</v>
      </c>
      <c r="Z5610">
        <v>1</v>
      </c>
      <c r="AA5610">
        <v>0</v>
      </c>
      <c r="AB5610">
        <v>125</v>
      </c>
      <c r="AC5610">
        <v>4</v>
      </c>
      <c r="AD5610">
        <v>0</v>
      </c>
      <c r="AE5610">
        <v>0</v>
      </c>
      <c r="AF5610">
        <v>2</v>
      </c>
      <c r="AG5610">
        <v>0</v>
      </c>
      <c r="AH5610">
        <v>2</v>
      </c>
      <c r="AI5610">
        <v>10</v>
      </c>
      <c r="AJ5610">
        <v>0</v>
      </c>
      <c r="AK5610">
        <v>0</v>
      </c>
      <c r="AL5610">
        <v>1</v>
      </c>
      <c r="AM5610">
        <v>14</v>
      </c>
      <c r="AN5610">
        <v>0</v>
      </c>
      <c r="AO5610">
        <v>2</v>
      </c>
      <c r="AP5610">
        <v>7</v>
      </c>
      <c r="AQ5610">
        <v>6</v>
      </c>
      <c r="AR5610">
        <v>1</v>
      </c>
      <c r="AS5610">
        <v>1</v>
      </c>
      <c r="AT5610">
        <v>0</v>
      </c>
      <c r="AU5610">
        <v>4</v>
      </c>
      <c r="AV5610">
        <v>2</v>
      </c>
      <c r="AW5610">
        <v>2</v>
      </c>
      <c r="AX5610">
        <v>13</v>
      </c>
      <c r="AY5610">
        <v>23</v>
      </c>
      <c r="AZ5610">
        <v>30</v>
      </c>
      <c r="BA5610">
        <v>27</v>
      </c>
      <c r="BB5610">
        <v>5</v>
      </c>
      <c r="BC5610">
        <v>31</v>
      </c>
      <c r="BD5610">
        <v>0</v>
      </c>
      <c r="BE5610">
        <v>0</v>
      </c>
      <c r="BF5610">
        <v>1</v>
      </c>
      <c r="BG5610">
        <v>0</v>
      </c>
      <c r="BH5610">
        <v>0</v>
      </c>
      <c r="BI5610">
        <v>12</v>
      </c>
      <c r="BJ5610">
        <v>12</v>
      </c>
      <c r="BK5610">
        <v>0</v>
      </c>
      <c r="BL5610">
        <v>3</v>
      </c>
      <c r="BM5610">
        <v>6</v>
      </c>
      <c r="BN5610">
        <v>6</v>
      </c>
      <c r="BO5610">
        <v>38</v>
      </c>
      <c r="BP5610">
        <v>2</v>
      </c>
      <c r="BQ5610">
        <v>2</v>
      </c>
      <c r="BR5610">
        <v>1</v>
      </c>
      <c r="BS5610">
        <v>6</v>
      </c>
      <c r="BT5610">
        <v>211</v>
      </c>
      <c r="BU5610" t="s">
        <v>5354</v>
      </c>
    </row>
    <row r="5611" spans="1:73">
      <c r="A5611" t="s">
        <v>5162</v>
      </c>
      <c r="B5611" t="s">
        <v>5163</v>
      </c>
      <c r="C5611">
        <v>203</v>
      </c>
      <c r="D5611" t="s">
        <v>119</v>
      </c>
      <c r="E5611" t="s">
        <v>78</v>
      </c>
      <c r="F5611" t="s">
        <v>77</v>
      </c>
      <c r="G5611">
        <v>0</v>
      </c>
      <c r="H5611">
        <v>0</v>
      </c>
      <c r="I5611">
        <v>0</v>
      </c>
      <c r="J5611">
        <v>0</v>
      </c>
      <c r="K5611">
        <v>0</v>
      </c>
      <c r="L5611">
        <v>1</v>
      </c>
      <c r="M5611">
        <v>0</v>
      </c>
      <c r="N5611">
        <v>0</v>
      </c>
      <c r="O5611">
        <v>0</v>
      </c>
      <c r="P5611">
        <v>0</v>
      </c>
      <c r="Q5611">
        <v>0</v>
      </c>
      <c r="R5611">
        <v>0</v>
      </c>
      <c r="S5611">
        <v>0</v>
      </c>
      <c r="T5611">
        <v>0</v>
      </c>
      <c r="U5611">
        <v>0</v>
      </c>
      <c r="V5611">
        <v>0</v>
      </c>
      <c r="W5611">
        <v>0</v>
      </c>
      <c r="X5611">
        <v>0</v>
      </c>
      <c r="Y5611">
        <v>0</v>
      </c>
      <c r="Z5611">
        <v>0</v>
      </c>
      <c r="AA5611">
        <v>0</v>
      </c>
      <c r="AB5611">
        <v>6</v>
      </c>
      <c r="AC5611">
        <v>0</v>
      </c>
      <c r="AD5611">
        <v>0</v>
      </c>
      <c r="AE5611">
        <v>0</v>
      </c>
      <c r="AF5611">
        <v>0</v>
      </c>
      <c r="AG5611">
        <v>0</v>
      </c>
      <c r="AH5611">
        <v>0</v>
      </c>
      <c r="AI5611">
        <v>0</v>
      </c>
      <c r="AJ5611">
        <v>0</v>
      </c>
      <c r="AK5611">
        <v>0</v>
      </c>
      <c r="AL5611">
        <v>0</v>
      </c>
      <c r="AM5611">
        <v>0</v>
      </c>
      <c r="AN5611">
        <v>0</v>
      </c>
      <c r="AO5611">
        <v>0</v>
      </c>
      <c r="AP5611">
        <v>1</v>
      </c>
      <c r="AQ5611">
        <v>0</v>
      </c>
      <c r="AR5611">
        <v>0</v>
      </c>
      <c r="AS5611">
        <v>0</v>
      </c>
      <c r="AT5611">
        <v>0</v>
      </c>
      <c r="AU5611">
        <v>0</v>
      </c>
      <c r="AV5611">
        <v>0</v>
      </c>
      <c r="AW5611">
        <v>0</v>
      </c>
      <c r="AX5611">
        <v>0</v>
      </c>
      <c r="AY5611">
        <v>2</v>
      </c>
      <c r="AZ5611">
        <v>2</v>
      </c>
      <c r="BA5611">
        <v>0</v>
      </c>
      <c r="BB5611">
        <v>1</v>
      </c>
      <c r="BC5611">
        <v>1</v>
      </c>
      <c r="BD5611">
        <v>0</v>
      </c>
      <c r="BE5611">
        <v>0</v>
      </c>
      <c r="BF5611">
        <v>0</v>
      </c>
      <c r="BG5611">
        <v>0</v>
      </c>
      <c r="BH5611">
        <v>0</v>
      </c>
      <c r="BI5611">
        <v>0</v>
      </c>
      <c r="BJ5611">
        <v>0</v>
      </c>
      <c r="BK5611">
        <v>0</v>
      </c>
      <c r="BL5611">
        <v>0</v>
      </c>
      <c r="BM5611">
        <v>0</v>
      </c>
      <c r="BN5611">
        <v>0</v>
      </c>
      <c r="BO5611">
        <v>2</v>
      </c>
      <c r="BP5611">
        <v>0</v>
      </c>
      <c r="BQ5611">
        <v>0</v>
      </c>
      <c r="BR5611">
        <v>0</v>
      </c>
      <c r="BS5611">
        <v>2</v>
      </c>
      <c r="BT5611">
        <v>9</v>
      </c>
      <c r="BU5611" t="s">
        <v>5355</v>
      </c>
    </row>
    <row r="5612" spans="1:73">
      <c r="A5612" t="s">
        <v>5162</v>
      </c>
      <c r="B5612" t="s">
        <v>5163</v>
      </c>
      <c r="C5612">
        <v>204</v>
      </c>
      <c r="D5612" t="s">
        <v>119</v>
      </c>
      <c r="E5612" t="s">
        <v>245</v>
      </c>
      <c r="F5612" t="s">
        <v>184</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0</v>
      </c>
      <c r="AP5612">
        <v>0</v>
      </c>
      <c r="AQ5612">
        <v>0</v>
      </c>
      <c r="AR5612">
        <v>0</v>
      </c>
      <c r="AS5612">
        <v>0</v>
      </c>
      <c r="AT5612">
        <v>0</v>
      </c>
      <c r="AU5612">
        <v>0</v>
      </c>
      <c r="AV5612">
        <v>0</v>
      </c>
      <c r="AW5612">
        <v>0</v>
      </c>
      <c r="AX5612">
        <v>0</v>
      </c>
      <c r="AY5612">
        <v>0</v>
      </c>
      <c r="AZ5612">
        <v>0</v>
      </c>
      <c r="BA5612">
        <v>0</v>
      </c>
      <c r="BB5612">
        <v>0</v>
      </c>
      <c r="BC5612">
        <v>0</v>
      </c>
      <c r="BD5612">
        <v>0</v>
      </c>
      <c r="BE5612">
        <v>0</v>
      </c>
      <c r="BF5612">
        <v>0</v>
      </c>
      <c r="BG5612">
        <v>0</v>
      </c>
      <c r="BH5612">
        <v>0</v>
      </c>
      <c r="BI5612">
        <v>0</v>
      </c>
      <c r="BJ5612">
        <v>0</v>
      </c>
      <c r="BK5612">
        <v>0</v>
      </c>
      <c r="BL5612">
        <v>0</v>
      </c>
      <c r="BM5612">
        <v>0</v>
      </c>
      <c r="BN5612">
        <v>0</v>
      </c>
      <c r="BO5612">
        <v>0</v>
      </c>
      <c r="BP5612">
        <v>0</v>
      </c>
      <c r="BQ5612">
        <v>0</v>
      </c>
      <c r="BR5612">
        <v>0</v>
      </c>
      <c r="BS5612">
        <v>1</v>
      </c>
      <c r="BT5612">
        <v>1</v>
      </c>
      <c r="BU5612" t="s">
        <v>243</v>
      </c>
    </row>
    <row r="5613" spans="1:73">
      <c r="A5613" t="s">
        <v>5162</v>
      </c>
      <c r="B5613" t="s">
        <v>5163</v>
      </c>
      <c r="C5613">
        <v>205</v>
      </c>
      <c r="D5613" t="s">
        <v>119</v>
      </c>
      <c r="E5613" t="s">
        <v>78</v>
      </c>
      <c r="F5613" t="s">
        <v>77</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2</v>
      </c>
      <c r="AC5613">
        <v>0</v>
      </c>
      <c r="AD5613">
        <v>0</v>
      </c>
      <c r="AE5613">
        <v>0</v>
      </c>
      <c r="AF5613">
        <v>0</v>
      </c>
      <c r="AG5613">
        <v>0</v>
      </c>
      <c r="AH5613">
        <v>0</v>
      </c>
      <c r="AI5613">
        <v>0</v>
      </c>
      <c r="AJ5613">
        <v>0</v>
      </c>
      <c r="AK5613">
        <v>0</v>
      </c>
      <c r="AL5613">
        <v>0</v>
      </c>
      <c r="AM5613">
        <v>0</v>
      </c>
      <c r="AN5613">
        <v>0</v>
      </c>
      <c r="AO5613">
        <v>0</v>
      </c>
      <c r="AP5613">
        <v>0</v>
      </c>
      <c r="AQ5613">
        <v>0</v>
      </c>
      <c r="AR5613">
        <v>0</v>
      </c>
      <c r="AS5613">
        <v>0</v>
      </c>
      <c r="AT5613">
        <v>0</v>
      </c>
      <c r="AU5613">
        <v>0</v>
      </c>
      <c r="AV5613">
        <v>0</v>
      </c>
      <c r="AW5613">
        <v>0</v>
      </c>
      <c r="AX5613">
        <v>1</v>
      </c>
      <c r="AY5613">
        <v>0</v>
      </c>
      <c r="AZ5613">
        <v>0</v>
      </c>
      <c r="BA5613">
        <v>1</v>
      </c>
      <c r="BB5613">
        <v>0</v>
      </c>
      <c r="BC5613">
        <v>0</v>
      </c>
      <c r="BD5613">
        <v>0</v>
      </c>
      <c r="BE5613">
        <v>0</v>
      </c>
      <c r="BF5613">
        <v>0</v>
      </c>
      <c r="BG5613">
        <v>0</v>
      </c>
      <c r="BH5613">
        <v>0</v>
      </c>
      <c r="BI5613">
        <v>1</v>
      </c>
      <c r="BJ5613">
        <v>0</v>
      </c>
      <c r="BK5613">
        <v>0</v>
      </c>
      <c r="BL5613">
        <v>0</v>
      </c>
      <c r="BM5613">
        <v>0</v>
      </c>
      <c r="BN5613">
        <v>0</v>
      </c>
      <c r="BO5613">
        <v>0</v>
      </c>
      <c r="BP5613">
        <v>0</v>
      </c>
      <c r="BQ5613">
        <v>0</v>
      </c>
      <c r="BR5613">
        <v>1</v>
      </c>
      <c r="BS5613">
        <v>1</v>
      </c>
      <c r="BT5613">
        <v>4</v>
      </c>
      <c r="BU5613" t="s">
        <v>5356</v>
      </c>
    </row>
    <row r="5614" spans="1:73">
      <c r="A5614" t="s">
        <v>5162</v>
      </c>
      <c r="B5614" t="s">
        <v>5163</v>
      </c>
      <c r="C5614">
        <v>206</v>
      </c>
      <c r="D5614" t="s">
        <v>119</v>
      </c>
      <c r="E5614" t="s">
        <v>245</v>
      </c>
      <c r="F5614" t="s">
        <v>184</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c r="AI5614">
        <v>0</v>
      </c>
      <c r="AJ5614">
        <v>0</v>
      </c>
      <c r="AK5614">
        <v>0</v>
      </c>
      <c r="AL5614">
        <v>0</v>
      </c>
      <c r="AM5614">
        <v>0</v>
      </c>
      <c r="AN5614">
        <v>0</v>
      </c>
      <c r="AO5614">
        <v>0</v>
      </c>
      <c r="AP5614">
        <v>0</v>
      </c>
      <c r="AQ5614">
        <v>0</v>
      </c>
      <c r="AR5614">
        <v>0</v>
      </c>
      <c r="AS5614">
        <v>0</v>
      </c>
      <c r="AT5614">
        <v>0</v>
      </c>
      <c r="AU5614">
        <v>0</v>
      </c>
      <c r="AV5614">
        <v>0</v>
      </c>
      <c r="AW5614">
        <v>0</v>
      </c>
      <c r="AX5614">
        <v>0</v>
      </c>
      <c r="AY5614">
        <v>0</v>
      </c>
      <c r="AZ5614">
        <v>0</v>
      </c>
      <c r="BA5614">
        <v>0</v>
      </c>
      <c r="BB5614">
        <v>0</v>
      </c>
      <c r="BC5614">
        <v>0</v>
      </c>
      <c r="BD5614">
        <v>0</v>
      </c>
      <c r="BE5614">
        <v>0</v>
      </c>
      <c r="BF5614">
        <v>0</v>
      </c>
      <c r="BG5614">
        <v>0</v>
      </c>
      <c r="BH5614">
        <v>0</v>
      </c>
      <c r="BI5614">
        <v>0</v>
      </c>
      <c r="BJ5614">
        <v>0</v>
      </c>
      <c r="BK5614">
        <v>0</v>
      </c>
      <c r="BL5614">
        <v>0</v>
      </c>
      <c r="BM5614">
        <v>0</v>
      </c>
      <c r="BN5614">
        <v>0</v>
      </c>
      <c r="BO5614">
        <v>0</v>
      </c>
      <c r="BP5614">
        <v>0</v>
      </c>
      <c r="BQ5614">
        <v>0</v>
      </c>
      <c r="BR5614">
        <v>0</v>
      </c>
      <c r="BS5614">
        <v>1</v>
      </c>
      <c r="BT5614">
        <v>1</v>
      </c>
      <c r="BU5614" t="s">
        <v>3290</v>
      </c>
    </row>
    <row r="5615" spans="1:73">
      <c r="A5615" t="s">
        <v>5162</v>
      </c>
      <c r="B5615" t="s">
        <v>5163</v>
      </c>
      <c r="C5615">
        <v>207</v>
      </c>
      <c r="D5615" t="s">
        <v>119</v>
      </c>
      <c r="E5615" t="s">
        <v>78</v>
      </c>
      <c r="F5615" t="s">
        <v>77</v>
      </c>
      <c r="G5615">
        <v>0</v>
      </c>
      <c r="H5615">
        <v>1</v>
      </c>
      <c r="I5615">
        <v>0</v>
      </c>
      <c r="J5615">
        <v>0</v>
      </c>
      <c r="K5615">
        <v>0</v>
      </c>
      <c r="L5615">
        <v>2</v>
      </c>
      <c r="M5615">
        <v>0</v>
      </c>
      <c r="N5615">
        <v>0</v>
      </c>
      <c r="O5615">
        <v>0</v>
      </c>
      <c r="P5615">
        <v>0</v>
      </c>
      <c r="Q5615">
        <v>0</v>
      </c>
      <c r="R5615">
        <v>0</v>
      </c>
      <c r="S5615">
        <v>3</v>
      </c>
      <c r="T5615">
        <v>0</v>
      </c>
      <c r="U5615">
        <v>0</v>
      </c>
      <c r="V5615">
        <v>0</v>
      </c>
      <c r="W5615">
        <v>1</v>
      </c>
      <c r="X5615">
        <v>0</v>
      </c>
      <c r="Y5615">
        <v>0</v>
      </c>
      <c r="Z5615">
        <v>0</v>
      </c>
      <c r="AA5615">
        <v>0</v>
      </c>
      <c r="AB5615">
        <v>8</v>
      </c>
      <c r="AC5615">
        <v>0</v>
      </c>
      <c r="AD5615">
        <v>0</v>
      </c>
      <c r="AE5615">
        <v>0</v>
      </c>
      <c r="AF5615">
        <v>0</v>
      </c>
      <c r="AG5615">
        <v>0</v>
      </c>
      <c r="AH5615">
        <v>0</v>
      </c>
      <c r="AI5615">
        <v>0</v>
      </c>
      <c r="AJ5615">
        <v>0</v>
      </c>
      <c r="AK5615">
        <v>0</v>
      </c>
      <c r="AL5615">
        <v>0</v>
      </c>
      <c r="AM5615">
        <v>0</v>
      </c>
      <c r="AN5615">
        <v>0</v>
      </c>
      <c r="AO5615">
        <v>0</v>
      </c>
      <c r="AP5615">
        <v>0</v>
      </c>
      <c r="AQ5615">
        <v>0</v>
      </c>
      <c r="AR5615">
        <v>0</v>
      </c>
      <c r="AS5615">
        <v>0</v>
      </c>
      <c r="AT5615">
        <v>1</v>
      </c>
      <c r="AU5615">
        <v>0</v>
      </c>
      <c r="AV5615">
        <v>0</v>
      </c>
      <c r="AW5615">
        <v>0</v>
      </c>
      <c r="AX5615">
        <v>0</v>
      </c>
      <c r="AY5615">
        <v>2</v>
      </c>
      <c r="AZ5615">
        <v>1</v>
      </c>
      <c r="BA5615">
        <v>0</v>
      </c>
      <c r="BB5615">
        <v>0</v>
      </c>
      <c r="BC5615">
        <v>0</v>
      </c>
      <c r="BD5615">
        <v>0</v>
      </c>
      <c r="BE5615">
        <v>0</v>
      </c>
      <c r="BF5615">
        <v>0</v>
      </c>
      <c r="BG5615">
        <v>0</v>
      </c>
      <c r="BH5615">
        <v>0</v>
      </c>
      <c r="BI5615">
        <v>3</v>
      </c>
      <c r="BJ5615">
        <v>0</v>
      </c>
      <c r="BK5615">
        <v>0</v>
      </c>
      <c r="BL5615">
        <v>0</v>
      </c>
      <c r="BM5615">
        <v>0</v>
      </c>
      <c r="BN5615">
        <v>0</v>
      </c>
      <c r="BO5615">
        <v>1</v>
      </c>
      <c r="BP5615">
        <v>0</v>
      </c>
      <c r="BQ5615">
        <v>0</v>
      </c>
      <c r="BR5615">
        <v>0</v>
      </c>
      <c r="BS5615">
        <v>1</v>
      </c>
      <c r="BT5615">
        <v>11</v>
      </c>
      <c r="BU5615" t="s">
        <v>5357</v>
      </c>
    </row>
    <row r="5616" spans="1:73">
      <c r="A5616" t="s">
        <v>5162</v>
      </c>
      <c r="B5616" t="s">
        <v>5163</v>
      </c>
      <c r="C5616">
        <v>208</v>
      </c>
      <c r="D5616" t="s">
        <v>119</v>
      </c>
      <c r="E5616" t="s">
        <v>245</v>
      </c>
      <c r="F5616" t="s">
        <v>184</v>
      </c>
      <c r="G5616">
        <v>0</v>
      </c>
      <c r="H5616">
        <v>5</v>
      </c>
      <c r="I5616">
        <v>7</v>
      </c>
      <c r="J5616">
        <v>0</v>
      </c>
      <c r="K5616">
        <v>0</v>
      </c>
      <c r="L5616">
        <v>7</v>
      </c>
      <c r="M5616">
        <v>0</v>
      </c>
      <c r="N5616">
        <v>8</v>
      </c>
      <c r="O5616">
        <v>3</v>
      </c>
      <c r="P5616">
        <v>0</v>
      </c>
      <c r="Q5616">
        <v>0</v>
      </c>
      <c r="R5616">
        <v>0</v>
      </c>
      <c r="S5616">
        <v>14</v>
      </c>
      <c r="T5616">
        <v>7</v>
      </c>
      <c r="U5616">
        <v>0</v>
      </c>
      <c r="V5616">
        <v>0</v>
      </c>
      <c r="W5616">
        <v>4</v>
      </c>
      <c r="X5616">
        <v>0</v>
      </c>
      <c r="Y5616">
        <v>0</v>
      </c>
      <c r="Z5616">
        <v>0</v>
      </c>
      <c r="AA5616">
        <v>0</v>
      </c>
      <c r="AB5616">
        <v>51</v>
      </c>
      <c r="AC5616">
        <v>0</v>
      </c>
      <c r="AD5616">
        <v>3</v>
      </c>
      <c r="AE5616">
        <v>2</v>
      </c>
      <c r="AF5616">
        <v>0</v>
      </c>
      <c r="AG5616">
        <v>0</v>
      </c>
      <c r="AH5616">
        <v>0</v>
      </c>
      <c r="AI5616">
        <v>5</v>
      </c>
      <c r="AJ5616">
        <v>0</v>
      </c>
      <c r="AK5616">
        <v>0</v>
      </c>
      <c r="AL5616">
        <v>1</v>
      </c>
      <c r="AM5616">
        <v>8</v>
      </c>
      <c r="AN5616">
        <v>0</v>
      </c>
      <c r="AO5616">
        <v>0</v>
      </c>
      <c r="AP5616">
        <v>0</v>
      </c>
      <c r="AQ5616">
        <v>3</v>
      </c>
      <c r="AR5616">
        <v>4</v>
      </c>
      <c r="AS5616">
        <v>0</v>
      </c>
      <c r="AT5616">
        <v>0</v>
      </c>
      <c r="AU5616">
        <v>2</v>
      </c>
      <c r="AV5616">
        <v>2</v>
      </c>
      <c r="AW5616">
        <v>2</v>
      </c>
      <c r="AX5616">
        <v>3</v>
      </c>
      <c r="AY5616">
        <v>9</v>
      </c>
      <c r="AZ5616">
        <v>11</v>
      </c>
      <c r="BA5616">
        <v>15</v>
      </c>
      <c r="BB5616">
        <v>4</v>
      </c>
      <c r="BC5616">
        <v>2</v>
      </c>
      <c r="BD5616">
        <v>0</v>
      </c>
      <c r="BE5616">
        <v>0</v>
      </c>
      <c r="BF5616">
        <v>0</v>
      </c>
      <c r="BG5616">
        <v>0</v>
      </c>
      <c r="BH5616">
        <v>0</v>
      </c>
      <c r="BI5616">
        <v>9</v>
      </c>
      <c r="BJ5616">
        <v>2</v>
      </c>
      <c r="BK5616">
        <v>0</v>
      </c>
      <c r="BL5616">
        <v>2</v>
      </c>
      <c r="BM5616">
        <v>3</v>
      </c>
      <c r="BN5616">
        <v>0</v>
      </c>
      <c r="BO5616">
        <v>13</v>
      </c>
      <c r="BP5616">
        <v>0</v>
      </c>
      <c r="BQ5616">
        <v>0</v>
      </c>
      <c r="BR5616">
        <v>0</v>
      </c>
      <c r="BS5616">
        <v>3</v>
      </c>
      <c r="BT5616">
        <v>80</v>
      </c>
      <c r="BU5616" t="s">
        <v>5358</v>
      </c>
    </row>
    <row r="5617" spans="1:73">
      <c r="A5617" t="s">
        <v>5162</v>
      </c>
      <c r="B5617" t="s">
        <v>5163</v>
      </c>
      <c r="C5617">
        <v>209</v>
      </c>
      <c r="D5617" t="s">
        <v>119</v>
      </c>
      <c r="E5617" t="s">
        <v>78</v>
      </c>
      <c r="F5617" t="s">
        <v>77</v>
      </c>
      <c r="G5617">
        <v>0</v>
      </c>
      <c r="H5617">
        <v>1</v>
      </c>
      <c r="I5617">
        <v>0</v>
      </c>
      <c r="J5617">
        <v>0</v>
      </c>
      <c r="K5617">
        <v>0</v>
      </c>
      <c r="L5617">
        <v>1</v>
      </c>
      <c r="M5617">
        <v>0</v>
      </c>
      <c r="N5617">
        <v>2</v>
      </c>
      <c r="O5617">
        <v>0</v>
      </c>
      <c r="P5617">
        <v>0</v>
      </c>
      <c r="Q5617">
        <v>0</v>
      </c>
      <c r="R5617">
        <v>0</v>
      </c>
      <c r="S5617">
        <v>3</v>
      </c>
      <c r="T5617">
        <v>0</v>
      </c>
      <c r="U5617">
        <v>0</v>
      </c>
      <c r="V5617">
        <v>0</v>
      </c>
      <c r="W5617">
        <v>0</v>
      </c>
      <c r="X5617">
        <v>0</v>
      </c>
      <c r="Y5617">
        <v>0</v>
      </c>
      <c r="Z5617">
        <v>0</v>
      </c>
      <c r="AA5617">
        <v>0</v>
      </c>
      <c r="AB5617">
        <v>7</v>
      </c>
      <c r="AC5617">
        <v>0</v>
      </c>
      <c r="AD5617">
        <v>0</v>
      </c>
      <c r="AE5617">
        <v>0</v>
      </c>
      <c r="AF5617">
        <v>0</v>
      </c>
      <c r="AG5617">
        <v>0</v>
      </c>
      <c r="AH5617">
        <v>0</v>
      </c>
      <c r="AI5617">
        <v>0</v>
      </c>
      <c r="AJ5617">
        <v>0</v>
      </c>
      <c r="AK5617">
        <v>0</v>
      </c>
      <c r="AL5617">
        <v>1</v>
      </c>
      <c r="AM5617">
        <v>2</v>
      </c>
      <c r="AN5617">
        <v>0</v>
      </c>
      <c r="AO5617">
        <v>0</v>
      </c>
      <c r="AP5617">
        <v>0</v>
      </c>
      <c r="AQ5617">
        <v>0</v>
      </c>
      <c r="AR5617">
        <v>0</v>
      </c>
      <c r="AS5617">
        <v>0</v>
      </c>
      <c r="AT5617">
        <v>0</v>
      </c>
      <c r="AU5617">
        <v>0</v>
      </c>
      <c r="AV5617">
        <v>0</v>
      </c>
      <c r="AW5617">
        <v>0</v>
      </c>
      <c r="AX5617">
        <v>1</v>
      </c>
      <c r="AY5617">
        <v>1</v>
      </c>
      <c r="AZ5617">
        <v>3</v>
      </c>
      <c r="BA5617">
        <v>3</v>
      </c>
      <c r="BB5617">
        <v>0</v>
      </c>
      <c r="BC5617">
        <v>0</v>
      </c>
      <c r="BD5617">
        <v>0</v>
      </c>
      <c r="BE5617">
        <v>0</v>
      </c>
      <c r="BF5617">
        <v>0</v>
      </c>
      <c r="BG5617">
        <v>0</v>
      </c>
      <c r="BH5617">
        <v>0</v>
      </c>
      <c r="BI5617">
        <v>1</v>
      </c>
      <c r="BJ5617">
        <v>0</v>
      </c>
      <c r="BK5617">
        <v>0</v>
      </c>
      <c r="BL5617">
        <v>0</v>
      </c>
      <c r="BM5617">
        <v>0</v>
      </c>
      <c r="BN5617">
        <v>0</v>
      </c>
      <c r="BO5617">
        <v>3</v>
      </c>
      <c r="BP5617">
        <v>0</v>
      </c>
      <c r="BQ5617">
        <v>0</v>
      </c>
      <c r="BR5617">
        <v>1</v>
      </c>
      <c r="BS5617">
        <v>1</v>
      </c>
      <c r="BT5617">
        <v>8</v>
      </c>
      <c r="BU5617" t="s">
        <v>5359</v>
      </c>
    </row>
    <row r="5618" spans="1:73">
      <c r="A5618" t="s">
        <v>5162</v>
      </c>
      <c r="B5618" t="s">
        <v>5163</v>
      </c>
      <c r="C5618">
        <v>210</v>
      </c>
      <c r="D5618" t="s">
        <v>119</v>
      </c>
      <c r="E5618" t="s">
        <v>245</v>
      </c>
      <c r="F5618" t="s">
        <v>184</v>
      </c>
      <c r="G5618">
        <v>3</v>
      </c>
      <c r="H5618">
        <v>1</v>
      </c>
      <c r="I5618">
        <v>4</v>
      </c>
      <c r="J5618">
        <v>0</v>
      </c>
      <c r="K5618">
        <v>0</v>
      </c>
      <c r="L5618">
        <v>3</v>
      </c>
      <c r="M5618">
        <v>0</v>
      </c>
      <c r="N5618">
        <v>3</v>
      </c>
      <c r="O5618">
        <v>0</v>
      </c>
      <c r="P5618">
        <v>0</v>
      </c>
      <c r="Q5618">
        <v>1</v>
      </c>
      <c r="R5618">
        <v>0</v>
      </c>
      <c r="S5618">
        <v>13</v>
      </c>
      <c r="T5618">
        <v>6</v>
      </c>
      <c r="U5618">
        <v>0</v>
      </c>
      <c r="V5618">
        <v>1</v>
      </c>
      <c r="W5618">
        <v>2</v>
      </c>
      <c r="X5618">
        <v>0</v>
      </c>
      <c r="Y5618">
        <v>0</v>
      </c>
      <c r="Z5618">
        <v>0</v>
      </c>
      <c r="AA5618">
        <v>0</v>
      </c>
      <c r="AB5618">
        <v>30</v>
      </c>
      <c r="AC5618">
        <v>0</v>
      </c>
      <c r="AD5618">
        <v>0</v>
      </c>
      <c r="AE5618">
        <v>0</v>
      </c>
      <c r="AF5618">
        <v>0</v>
      </c>
      <c r="AG5618">
        <v>0</v>
      </c>
      <c r="AH5618">
        <v>0</v>
      </c>
      <c r="AI5618">
        <v>4</v>
      </c>
      <c r="AJ5618">
        <v>0</v>
      </c>
      <c r="AK5618">
        <v>0</v>
      </c>
      <c r="AL5618">
        <v>4</v>
      </c>
      <c r="AM5618">
        <v>2</v>
      </c>
      <c r="AN5618">
        <v>0</v>
      </c>
      <c r="AO5618">
        <v>0</v>
      </c>
      <c r="AP5618">
        <v>1</v>
      </c>
      <c r="AQ5618">
        <v>0</v>
      </c>
      <c r="AR5618">
        <v>0</v>
      </c>
      <c r="AS5618">
        <v>0</v>
      </c>
      <c r="AT5618">
        <v>1</v>
      </c>
      <c r="AU5618">
        <v>2</v>
      </c>
      <c r="AV5618">
        <v>0</v>
      </c>
      <c r="AW5618">
        <v>4</v>
      </c>
      <c r="AX5618">
        <v>5</v>
      </c>
      <c r="AY5618">
        <v>7</v>
      </c>
      <c r="AZ5618">
        <v>10</v>
      </c>
      <c r="BA5618">
        <v>7</v>
      </c>
      <c r="BB5618">
        <v>0</v>
      </c>
      <c r="BC5618">
        <v>2</v>
      </c>
      <c r="BD5618">
        <v>0</v>
      </c>
      <c r="BE5618">
        <v>0</v>
      </c>
      <c r="BF5618">
        <v>0</v>
      </c>
      <c r="BG5618">
        <v>0</v>
      </c>
      <c r="BH5618">
        <v>0</v>
      </c>
      <c r="BI5618">
        <v>4</v>
      </c>
      <c r="BJ5618">
        <v>1</v>
      </c>
      <c r="BK5618">
        <v>0</v>
      </c>
      <c r="BL5618">
        <v>0</v>
      </c>
      <c r="BM5618">
        <v>1</v>
      </c>
      <c r="BN5618">
        <v>0</v>
      </c>
      <c r="BO5618">
        <v>12</v>
      </c>
      <c r="BP5618">
        <v>0</v>
      </c>
      <c r="BQ5618">
        <v>0</v>
      </c>
      <c r="BR5618">
        <v>1</v>
      </c>
      <c r="BS5618">
        <v>2</v>
      </c>
      <c r="BT5618">
        <v>54</v>
      </c>
      <c r="BU5618" t="s">
        <v>5360</v>
      </c>
    </row>
    <row r="5619" spans="1:73">
      <c r="A5619" t="s">
        <v>5162</v>
      </c>
      <c r="B5619" t="s">
        <v>5163</v>
      </c>
      <c r="C5619">
        <v>211</v>
      </c>
      <c r="D5619" t="s">
        <v>119</v>
      </c>
      <c r="E5619" t="s">
        <v>78</v>
      </c>
      <c r="F5619" t="s">
        <v>77</v>
      </c>
      <c r="G5619">
        <v>0</v>
      </c>
      <c r="H5619">
        <v>2</v>
      </c>
      <c r="I5619">
        <v>0</v>
      </c>
      <c r="J5619">
        <v>0</v>
      </c>
      <c r="K5619">
        <v>0</v>
      </c>
      <c r="L5619">
        <v>0</v>
      </c>
      <c r="M5619">
        <v>0</v>
      </c>
      <c r="N5619">
        <v>1</v>
      </c>
      <c r="O5619">
        <v>0</v>
      </c>
      <c r="P5619">
        <v>0</v>
      </c>
      <c r="Q5619">
        <v>0</v>
      </c>
      <c r="R5619">
        <v>0</v>
      </c>
      <c r="S5619">
        <v>3</v>
      </c>
      <c r="T5619">
        <v>0</v>
      </c>
      <c r="U5619">
        <v>0</v>
      </c>
      <c r="V5619">
        <v>0</v>
      </c>
      <c r="W5619">
        <v>0</v>
      </c>
      <c r="X5619">
        <v>0</v>
      </c>
      <c r="Y5619">
        <v>0</v>
      </c>
      <c r="Z5619">
        <v>0</v>
      </c>
      <c r="AA5619">
        <v>0</v>
      </c>
      <c r="AB5619">
        <v>9</v>
      </c>
      <c r="AC5619">
        <v>0</v>
      </c>
      <c r="AD5619">
        <v>0</v>
      </c>
      <c r="AE5619">
        <v>0</v>
      </c>
      <c r="AF5619">
        <v>0</v>
      </c>
      <c r="AG5619">
        <v>0</v>
      </c>
      <c r="AH5619">
        <v>0</v>
      </c>
      <c r="AI5619">
        <v>2</v>
      </c>
      <c r="AJ5619">
        <v>0</v>
      </c>
      <c r="AK5619">
        <v>0</v>
      </c>
      <c r="AL5619">
        <v>0</v>
      </c>
      <c r="AM5619">
        <v>1</v>
      </c>
      <c r="AN5619">
        <v>0</v>
      </c>
      <c r="AO5619">
        <v>0</v>
      </c>
      <c r="AP5619">
        <v>1</v>
      </c>
      <c r="AQ5619">
        <v>0</v>
      </c>
      <c r="AR5619">
        <v>0</v>
      </c>
      <c r="AS5619">
        <v>0</v>
      </c>
      <c r="AT5619">
        <v>0</v>
      </c>
      <c r="AU5619">
        <v>0</v>
      </c>
      <c r="AV5619">
        <v>0</v>
      </c>
      <c r="AW5619">
        <v>0</v>
      </c>
      <c r="AX5619">
        <v>0</v>
      </c>
      <c r="AY5619">
        <v>2</v>
      </c>
      <c r="AZ5619">
        <v>2</v>
      </c>
      <c r="BA5619">
        <v>1</v>
      </c>
      <c r="BB5619">
        <v>1</v>
      </c>
      <c r="BC5619">
        <v>3</v>
      </c>
      <c r="BD5619">
        <v>0</v>
      </c>
      <c r="BE5619">
        <v>0</v>
      </c>
      <c r="BF5619">
        <v>0</v>
      </c>
      <c r="BG5619">
        <v>0</v>
      </c>
      <c r="BH5619">
        <v>0</v>
      </c>
      <c r="BI5619">
        <v>0</v>
      </c>
      <c r="BJ5619">
        <v>1</v>
      </c>
      <c r="BK5619">
        <v>0</v>
      </c>
      <c r="BL5619">
        <v>1</v>
      </c>
      <c r="BM5619">
        <v>0</v>
      </c>
      <c r="BN5619">
        <v>1</v>
      </c>
      <c r="BO5619">
        <v>2</v>
      </c>
      <c r="BP5619">
        <v>0</v>
      </c>
      <c r="BQ5619">
        <v>0</v>
      </c>
      <c r="BR5619">
        <v>0</v>
      </c>
      <c r="BS5619">
        <v>2</v>
      </c>
      <c r="BT5619">
        <v>16</v>
      </c>
      <c r="BU5619" t="s">
        <v>5361</v>
      </c>
    </row>
    <row r="5620" spans="1:73">
      <c r="A5620" t="s">
        <v>5162</v>
      </c>
      <c r="B5620" t="s">
        <v>5163</v>
      </c>
      <c r="C5620">
        <v>212</v>
      </c>
      <c r="D5620" t="s">
        <v>119</v>
      </c>
      <c r="E5620" t="s">
        <v>5178</v>
      </c>
      <c r="F5620" t="s">
        <v>101</v>
      </c>
      <c r="G5620">
        <v>0</v>
      </c>
      <c r="H5620">
        <v>5</v>
      </c>
      <c r="I5620">
        <v>2</v>
      </c>
      <c r="J5620">
        <v>0</v>
      </c>
      <c r="K5620">
        <v>0</v>
      </c>
      <c r="L5620">
        <v>5</v>
      </c>
      <c r="M5620">
        <v>0</v>
      </c>
      <c r="N5620">
        <v>12</v>
      </c>
      <c r="O5620">
        <v>0</v>
      </c>
      <c r="P5620">
        <v>0</v>
      </c>
      <c r="Q5620">
        <v>2</v>
      </c>
      <c r="R5620">
        <v>1</v>
      </c>
      <c r="S5620">
        <v>14</v>
      </c>
      <c r="T5620">
        <v>3</v>
      </c>
      <c r="U5620">
        <v>0</v>
      </c>
      <c r="V5620">
        <v>1</v>
      </c>
      <c r="W5620">
        <v>4</v>
      </c>
      <c r="X5620">
        <v>0</v>
      </c>
      <c r="Y5620">
        <v>0</v>
      </c>
      <c r="Z5620">
        <v>1</v>
      </c>
      <c r="AA5620">
        <v>0</v>
      </c>
      <c r="AB5620">
        <v>52</v>
      </c>
      <c r="AC5620">
        <v>1</v>
      </c>
      <c r="AD5620">
        <v>0</v>
      </c>
      <c r="AE5620">
        <v>0</v>
      </c>
      <c r="AF5620">
        <v>0</v>
      </c>
      <c r="AG5620">
        <v>0</v>
      </c>
      <c r="AH5620">
        <v>1</v>
      </c>
      <c r="AI5620">
        <v>2</v>
      </c>
      <c r="AJ5620">
        <v>0</v>
      </c>
      <c r="AK5620">
        <v>0</v>
      </c>
      <c r="AL5620">
        <v>1</v>
      </c>
      <c r="AM5620">
        <v>8</v>
      </c>
      <c r="AN5620">
        <v>0</v>
      </c>
      <c r="AO5620">
        <v>2</v>
      </c>
      <c r="AP5620">
        <v>3</v>
      </c>
      <c r="AQ5620">
        <v>4</v>
      </c>
      <c r="AR5620">
        <v>0</v>
      </c>
      <c r="AS5620">
        <v>0</v>
      </c>
      <c r="AT5620">
        <v>0</v>
      </c>
      <c r="AU5620">
        <v>1</v>
      </c>
      <c r="AV5620">
        <v>0</v>
      </c>
      <c r="AW5620">
        <v>1</v>
      </c>
      <c r="AX5620">
        <v>3</v>
      </c>
      <c r="AY5620">
        <v>10</v>
      </c>
      <c r="AZ5620">
        <v>14</v>
      </c>
      <c r="BA5620">
        <v>14</v>
      </c>
      <c r="BB5620">
        <v>1</v>
      </c>
      <c r="BC5620">
        <v>12</v>
      </c>
      <c r="BD5620">
        <v>0</v>
      </c>
      <c r="BE5620">
        <v>0</v>
      </c>
      <c r="BF5620">
        <v>0</v>
      </c>
      <c r="BG5620">
        <v>0</v>
      </c>
      <c r="BH5620">
        <v>0</v>
      </c>
      <c r="BI5620">
        <v>4</v>
      </c>
      <c r="BJ5620">
        <v>6</v>
      </c>
      <c r="BK5620">
        <v>0</v>
      </c>
      <c r="BL5620">
        <v>2</v>
      </c>
      <c r="BM5620">
        <v>1</v>
      </c>
      <c r="BN5620">
        <v>3</v>
      </c>
      <c r="BO5620">
        <v>16</v>
      </c>
      <c r="BP5620">
        <v>0</v>
      </c>
      <c r="BQ5620">
        <v>0</v>
      </c>
      <c r="BR5620">
        <v>1</v>
      </c>
      <c r="BS5620">
        <v>5</v>
      </c>
      <c r="BT5620">
        <v>90</v>
      </c>
      <c r="BU5620" t="s">
        <v>5362</v>
      </c>
    </row>
    <row r="5621" spans="1:73">
      <c r="A5621" t="s">
        <v>5162</v>
      </c>
      <c r="B5621" t="s">
        <v>5163</v>
      </c>
      <c r="C5621">
        <v>213</v>
      </c>
      <c r="D5621" t="s">
        <v>119</v>
      </c>
      <c r="E5621" t="s">
        <v>78</v>
      </c>
      <c r="F5621" t="s">
        <v>77</v>
      </c>
      <c r="G5621">
        <v>0</v>
      </c>
      <c r="H5621">
        <v>0</v>
      </c>
      <c r="I5621">
        <v>1</v>
      </c>
      <c r="J5621">
        <v>0</v>
      </c>
      <c r="K5621">
        <v>0</v>
      </c>
      <c r="L5621">
        <v>0</v>
      </c>
      <c r="M5621">
        <v>1</v>
      </c>
      <c r="N5621">
        <v>0</v>
      </c>
      <c r="O5621">
        <v>0</v>
      </c>
      <c r="P5621">
        <v>0</v>
      </c>
      <c r="Q5621">
        <v>0</v>
      </c>
      <c r="R5621">
        <v>0</v>
      </c>
      <c r="S5621">
        <v>2</v>
      </c>
      <c r="T5621">
        <v>0</v>
      </c>
      <c r="U5621">
        <v>0</v>
      </c>
      <c r="V5621">
        <v>0</v>
      </c>
      <c r="W5621">
        <v>0</v>
      </c>
      <c r="X5621">
        <v>0</v>
      </c>
      <c r="Y5621">
        <v>0</v>
      </c>
      <c r="Z5621">
        <v>0</v>
      </c>
      <c r="AA5621">
        <v>0</v>
      </c>
      <c r="AB5621">
        <v>4</v>
      </c>
      <c r="AC5621">
        <v>0</v>
      </c>
      <c r="AD5621">
        <v>0</v>
      </c>
      <c r="AE5621">
        <v>0</v>
      </c>
      <c r="AF5621">
        <v>0</v>
      </c>
      <c r="AG5621">
        <v>0</v>
      </c>
      <c r="AH5621">
        <v>0</v>
      </c>
      <c r="AI5621">
        <v>1</v>
      </c>
      <c r="AJ5621">
        <v>0</v>
      </c>
      <c r="AK5621">
        <v>0</v>
      </c>
      <c r="AL5621">
        <v>0</v>
      </c>
      <c r="AM5621">
        <v>1</v>
      </c>
      <c r="AN5621">
        <v>0</v>
      </c>
      <c r="AO5621">
        <v>0</v>
      </c>
      <c r="AP5621">
        <v>0</v>
      </c>
      <c r="AQ5621">
        <v>0</v>
      </c>
      <c r="AR5621">
        <v>0</v>
      </c>
      <c r="AS5621">
        <v>0</v>
      </c>
      <c r="AT5621">
        <v>0</v>
      </c>
      <c r="AU5621">
        <v>0</v>
      </c>
      <c r="AV5621">
        <v>0</v>
      </c>
      <c r="AW5621">
        <v>1</v>
      </c>
      <c r="AX5621">
        <v>2</v>
      </c>
      <c r="AY5621">
        <v>1</v>
      </c>
      <c r="AZ5621">
        <v>0</v>
      </c>
      <c r="BA5621">
        <v>3</v>
      </c>
      <c r="BB5621">
        <v>0</v>
      </c>
      <c r="BC5621">
        <v>0</v>
      </c>
      <c r="BD5621">
        <v>0</v>
      </c>
      <c r="BE5621">
        <v>0</v>
      </c>
      <c r="BF5621">
        <v>0</v>
      </c>
      <c r="BG5621">
        <v>0</v>
      </c>
      <c r="BH5621">
        <v>0</v>
      </c>
      <c r="BI5621">
        <v>1</v>
      </c>
      <c r="BJ5621">
        <v>0</v>
      </c>
      <c r="BK5621">
        <v>0</v>
      </c>
      <c r="BL5621">
        <v>0</v>
      </c>
      <c r="BM5621">
        <v>0</v>
      </c>
      <c r="BN5621">
        <v>0</v>
      </c>
      <c r="BO5621">
        <v>0</v>
      </c>
      <c r="BP5621">
        <v>0</v>
      </c>
      <c r="BQ5621">
        <v>0</v>
      </c>
      <c r="BR5621">
        <v>1</v>
      </c>
      <c r="BS5621">
        <v>1</v>
      </c>
      <c r="BT5621">
        <v>9</v>
      </c>
      <c r="BU5621" t="s">
        <v>5363</v>
      </c>
    </row>
    <row r="5622" spans="1:73">
      <c r="A5622" t="s">
        <v>5162</v>
      </c>
      <c r="B5622" t="s">
        <v>5163</v>
      </c>
      <c r="C5622">
        <v>214</v>
      </c>
      <c r="D5622" t="s">
        <v>119</v>
      </c>
      <c r="E5622" t="s">
        <v>5170</v>
      </c>
      <c r="F5622" t="s">
        <v>92</v>
      </c>
      <c r="G5622">
        <v>0</v>
      </c>
      <c r="H5622">
        <v>2</v>
      </c>
      <c r="I5622">
        <v>3</v>
      </c>
      <c r="J5622">
        <v>0</v>
      </c>
      <c r="K5622">
        <v>0</v>
      </c>
      <c r="L5622">
        <v>1</v>
      </c>
      <c r="M5622">
        <v>0</v>
      </c>
      <c r="N5622">
        <v>13</v>
      </c>
      <c r="O5622">
        <v>1</v>
      </c>
      <c r="P5622">
        <v>1</v>
      </c>
      <c r="Q5622">
        <v>3</v>
      </c>
      <c r="R5622">
        <v>0</v>
      </c>
      <c r="S5622">
        <v>17</v>
      </c>
      <c r="T5622">
        <v>6</v>
      </c>
      <c r="U5622">
        <v>0</v>
      </c>
      <c r="V5622">
        <v>0</v>
      </c>
      <c r="W5622">
        <v>3</v>
      </c>
      <c r="X5622">
        <v>0</v>
      </c>
      <c r="Y5622">
        <v>0</v>
      </c>
      <c r="Z5622">
        <v>0</v>
      </c>
      <c r="AA5622">
        <v>0</v>
      </c>
      <c r="AB5622">
        <v>44</v>
      </c>
      <c r="AC5622">
        <v>0</v>
      </c>
      <c r="AD5622">
        <v>0</v>
      </c>
      <c r="AE5622">
        <v>0</v>
      </c>
      <c r="AF5622">
        <v>0</v>
      </c>
      <c r="AG5622">
        <v>0</v>
      </c>
      <c r="AH5622">
        <v>0</v>
      </c>
      <c r="AI5622">
        <v>5</v>
      </c>
      <c r="AJ5622">
        <v>0</v>
      </c>
      <c r="AK5622">
        <v>0</v>
      </c>
      <c r="AL5622">
        <v>3</v>
      </c>
      <c r="AM5622">
        <v>3</v>
      </c>
      <c r="AN5622">
        <v>0</v>
      </c>
      <c r="AO5622">
        <v>0</v>
      </c>
      <c r="AP5622">
        <v>3</v>
      </c>
      <c r="AQ5622">
        <v>2</v>
      </c>
      <c r="AR5622">
        <v>0</v>
      </c>
      <c r="AS5622">
        <v>0</v>
      </c>
      <c r="AT5622">
        <v>0</v>
      </c>
      <c r="AU5622">
        <v>2</v>
      </c>
      <c r="AV5622">
        <v>1</v>
      </c>
      <c r="AW5622">
        <v>1</v>
      </c>
      <c r="AX5622">
        <v>7</v>
      </c>
      <c r="AY5622">
        <v>9</v>
      </c>
      <c r="AZ5622">
        <v>15</v>
      </c>
      <c r="BA5622">
        <v>10</v>
      </c>
      <c r="BB5622">
        <v>0</v>
      </c>
      <c r="BC5622">
        <v>10</v>
      </c>
      <c r="BD5622">
        <v>0</v>
      </c>
      <c r="BE5622">
        <v>0</v>
      </c>
      <c r="BF5622">
        <v>1</v>
      </c>
      <c r="BG5622">
        <v>0</v>
      </c>
      <c r="BH5622">
        <v>0</v>
      </c>
      <c r="BI5622">
        <v>6</v>
      </c>
      <c r="BJ5622">
        <v>5</v>
      </c>
      <c r="BK5622">
        <v>0</v>
      </c>
      <c r="BL5622">
        <v>1</v>
      </c>
      <c r="BM5622">
        <v>2</v>
      </c>
      <c r="BN5622">
        <v>1</v>
      </c>
      <c r="BO5622">
        <v>21</v>
      </c>
      <c r="BP5622">
        <v>0</v>
      </c>
      <c r="BQ5622">
        <v>1</v>
      </c>
      <c r="BR5622">
        <v>1</v>
      </c>
      <c r="BS5622">
        <v>4</v>
      </c>
      <c r="BT5622">
        <v>77</v>
      </c>
      <c r="BU5622" t="s">
        <v>5364</v>
      </c>
    </row>
    <row r="5623" spans="1:73">
      <c r="A5623" t="s">
        <v>5162</v>
      </c>
      <c r="B5623" t="s">
        <v>5163</v>
      </c>
      <c r="C5623">
        <v>215</v>
      </c>
      <c r="D5623" t="s">
        <v>119</v>
      </c>
      <c r="E5623" t="s">
        <v>78</v>
      </c>
      <c r="F5623" t="s">
        <v>77</v>
      </c>
      <c r="G5623">
        <v>1</v>
      </c>
      <c r="H5623">
        <v>2</v>
      </c>
      <c r="I5623">
        <v>0</v>
      </c>
      <c r="J5623">
        <v>0</v>
      </c>
      <c r="K5623">
        <v>0</v>
      </c>
      <c r="L5623">
        <v>3</v>
      </c>
      <c r="M5623">
        <v>0</v>
      </c>
      <c r="N5623">
        <v>3</v>
      </c>
      <c r="O5623">
        <v>0</v>
      </c>
      <c r="P5623">
        <v>0</v>
      </c>
      <c r="Q5623">
        <v>0</v>
      </c>
      <c r="R5623">
        <v>0</v>
      </c>
      <c r="S5623">
        <v>2</v>
      </c>
      <c r="T5623">
        <v>1</v>
      </c>
      <c r="U5623">
        <v>0</v>
      </c>
      <c r="V5623">
        <v>0</v>
      </c>
      <c r="W5623">
        <v>2</v>
      </c>
      <c r="X5623">
        <v>0</v>
      </c>
      <c r="Y5623">
        <v>0</v>
      </c>
      <c r="Z5623">
        <v>0</v>
      </c>
      <c r="AA5623">
        <v>0</v>
      </c>
      <c r="AB5623">
        <v>13</v>
      </c>
      <c r="AC5623">
        <v>0</v>
      </c>
      <c r="AD5623">
        <v>0</v>
      </c>
      <c r="AE5623">
        <v>0</v>
      </c>
      <c r="AF5623">
        <v>1</v>
      </c>
      <c r="AG5623">
        <v>0</v>
      </c>
      <c r="AH5623">
        <v>0</v>
      </c>
      <c r="AI5623">
        <v>0</v>
      </c>
      <c r="AJ5623">
        <v>0</v>
      </c>
      <c r="AK5623">
        <v>0</v>
      </c>
      <c r="AL5623">
        <v>0</v>
      </c>
      <c r="AM5623">
        <v>2</v>
      </c>
      <c r="AN5623">
        <v>0</v>
      </c>
      <c r="AO5623">
        <v>0</v>
      </c>
      <c r="AP5623">
        <v>0</v>
      </c>
      <c r="AQ5623">
        <v>1</v>
      </c>
      <c r="AR5623">
        <v>0</v>
      </c>
      <c r="AS5623">
        <v>0</v>
      </c>
      <c r="AT5623">
        <v>0</v>
      </c>
      <c r="AU5623">
        <v>0</v>
      </c>
      <c r="AV5623">
        <v>0</v>
      </c>
      <c r="AW5623">
        <v>0</v>
      </c>
      <c r="AX5623">
        <v>2</v>
      </c>
      <c r="AY5623">
        <v>3</v>
      </c>
      <c r="AZ5623">
        <v>3</v>
      </c>
      <c r="BA5623">
        <v>4</v>
      </c>
      <c r="BB5623">
        <v>0</v>
      </c>
      <c r="BC5623">
        <v>2</v>
      </c>
      <c r="BD5623">
        <v>0</v>
      </c>
      <c r="BE5623">
        <v>0</v>
      </c>
      <c r="BF5623">
        <v>0</v>
      </c>
      <c r="BG5623">
        <v>0</v>
      </c>
      <c r="BH5623">
        <v>0</v>
      </c>
      <c r="BI5623">
        <v>4</v>
      </c>
      <c r="BJ5623">
        <v>0</v>
      </c>
      <c r="BK5623">
        <v>0</v>
      </c>
      <c r="BL5623">
        <v>1</v>
      </c>
      <c r="BM5623">
        <v>0</v>
      </c>
      <c r="BN5623">
        <v>1</v>
      </c>
      <c r="BO5623">
        <v>3</v>
      </c>
      <c r="BP5623">
        <v>0</v>
      </c>
      <c r="BQ5623">
        <v>0</v>
      </c>
      <c r="BR5623">
        <v>2</v>
      </c>
      <c r="BS5623">
        <v>1</v>
      </c>
      <c r="BT5623">
        <v>24</v>
      </c>
      <c r="BU5623" t="s">
        <v>5365</v>
      </c>
    </row>
    <row r="5624" spans="1:73">
      <c r="A5624" t="s">
        <v>5162</v>
      </c>
      <c r="B5624" t="s">
        <v>5163</v>
      </c>
      <c r="C5624">
        <v>216</v>
      </c>
      <c r="D5624" t="s">
        <v>119</v>
      </c>
      <c r="E5624" t="s">
        <v>5170</v>
      </c>
      <c r="F5624" t="s">
        <v>92</v>
      </c>
      <c r="G5624">
        <v>1</v>
      </c>
      <c r="H5624">
        <v>0</v>
      </c>
      <c r="I5624">
        <v>0</v>
      </c>
      <c r="J5624">
        <v>0</v>
      </c>
      <c r="K5624">
        <v>0</v>
      </c>
      <c r="L5624">
        <v>3</v>
      </c>
      <c r="M5624">
        <v>0</v>
      </c>
      <c r="N5624">
        <v>9</v>
      </c>
      <c r="O5624">
        <v>6</v>
      </c>
      <c r="P5624">
        <v>2</v>
      </c>
      <c r="Q5624">
        <v>0</v>
      </c>
      <c r="R5624">
        <v>0</v>
      </c>
      <c r="S5624">
        <v>4</v>
      </c>
      <c r="T5624">
        <v>4</v>
      </c>
      <c r="U5624">
        <v>0</v>
      </c>
      <c r="V5624">
        <v>2</v>
      </c>
      <c r="W5624">
        <v>3</v>
      </c>
      <c r="X5624">
        <v>0</v>
      </c>
      <c r="Y5624">
        <v>2</v>
      </c>
      <c r="Z5624">
        <v>0</v>
      </c>
      <c r="AA5624">
        <v>0</v>
      </c>
      <c r="AB5624">
        <v>38</v>
      </c>
      <c r="AC5624">
        <v>0</v>
      </c>
      <c r="AD5624">
        <v>0</v>
      </c>
      <c r="AE5624">
        <v>0</v>
      </c>
      <c r="AF5624">
        <v>0</v>
      </c>
      <c r="AG5624">
        <v>0</v>
      </c>
      <c r="AH5624">
        <v>1</v>
      </c>
      <c r="AI5624">
        <v>1</v>
      </c>
      <c r="AJ5624">
        <v>0</v>
      </c>
      <c r="AK5624">
        <v>0</v>
      </c>
      <c r="AL5624">
        <v>0</v>
      </c>
      <c r="AM5624">
        <v>4</v>
      </c>
      <c r="AN5624">
        <v>0</v>
      </c>
      <c r="AO5624">
        <v>0</v>
      </c>
      <c r="AP5624">
        <v>1</v>
      </c>
      <c r="AQ5624">
        <v>1</v>
      </c>
      <c r="AR5624">
        <v>0</v>
      </c>
      <c r="AS5624">
        <v>0</v>
      </c>
      <c r="AT5624">
        <v>0</v>
      </c>
      <c r="AU5624">
        <v>0</v>
      </c>
      <c r="AV5624">
        <v>2</v>
      </c>
      <c r="AW5624">
        <v>0</v>
      </c>
      <c r="AX5624">
        <v>8</v>
      </c>
      <c r="AY5624">
        <v>7</v>
      </c>
      <c r="AZ5624">
        <v>11</v>
      </c>
      <c r="BA5624">
        <v>12</v>
      </c>
      <c r="BB5624">
        <v>0</v>
      </c>
      <c r="BC5624">
        <v>3</v>
      </c>
      <c r="BD5624">
        <v>0</v>
      </c>
      <c r="BE5624">
        <v>0</v>
      </c>
      <c r="BF5624">
        <v>0</v>
      </c>
      <c r="BG5624">
        <v>0</v>
      </c>
      <c r="BH5624">
        <v>0</v>
      </c>
      <c r="BI5624">
        <v>12</v>
      </c>
      <c r="BJ5624">
        <v>1</v>
      </c>
      <c r="BK5624">
        <v>0</v>
      </c>
      <c r="BL5624">
        <v>3</v>
      </c>
      <c r="BM5624">
        <v>5</v>
      </c>
      <c r="BN5624">
        <v>0</v>
      </c>
      <c r="BO5624">
        <v>11</v>
      </c>
      <c r="BP5624">
        <v>0</v>
      </c>
      <c r="BQ5624">
        <v>0</v>
      </c>
      <c r="BR5624">
        <v>2</v>
      </c>
      <c r="BS5624">
        <v>4</v>
      </c>
      <c r="BT5624">
        <v>65</v>
      </c>
      <c r="BU5624" t="s">
        <v>5366</v>
      </c>
    </row>
    <row r="5625" spans="1:73">
      <c r="A5625" t="s">
        <v>5162</v>
      </c>
      <c r="B5625" t="s">
        <v>5163</v>
      </c>
      <c r="C5625">
        <v>217</v>
      </c>
      <c r="D5625" t="s">
        <v>119</v>
      </c>
      <c r="E5625" t="s">
        <v>78</v>
      </c>
      <c r="F5625" t="s">
        <v>77</v>
      </c>
      <c r="G5625">
        <v>0</v>
      </c>
      <c r="H5625">
        <v>2</v>
      </c>
      <c r="I5625">
        <v>0</v>
      </c>
      <c r="J5625">
        <v>0</v>
      </c>
      <c r="K5625">
        <v>0</v>
      </c>
      <c r="L5625">
        <v>2</v>
      </c>
      <c r="M5625">
        <v>0</v>
      </c>
      <c r="N5625">
        <v>3</v>
      </c>
      <c r="O5625">
        <v>0</v>
      </c>
      <c r="P5625">
        <v>0</v>
      </c>
      <c r="Q5625">
        <v>0</v>
      </c>
      <c r="R5625">
        <v>0</v>
      </c>
      <c r="S5625">
        <v>2</v>
      </c>
      <c r="T5625">
        <v>1</v>
      </c>
      <c r="U5625">
        <v>0</v>
      </c>
      <c r="V5625">
        <v>0</v>
      </c>
      <c r="W5625">
        <v>1</v>
      </c>
      <c r="X5625">
        <v>0</v>
      </c>
      <c r="Y5625">
        <v>0</v>
      </c>
      <c r="Z5625">
        <v>0</v>
      </c>
      <c r="AA5625">
        <v>0</v>
      </c>
      <c r="AB5625">
        <v>11</v>
      </c>
      <c r="AC5625">
        <v>0</v>
      </c>
      <c r="AD5625">
        <v>0</v>
      </c>
      <c r="AE5625">
        <v>0</v>
      </c>
      <c r="AF5625">
        <v>0</v>
      </c>
      <c r="AG5625">
        <v>0</v>
      </c>
      <c r="AH5625">
        <v>0</v>
      </c>
      <c r="AI5625">
        <v>0</v>
      </c>
      <c r="AJ5625">
        <v>0</v>
      </c>
      <c r="AK5625">
        <v>0</v>
      </c>
      <c r="AL5625">
        <v>0</v>
      </c>
      <c r="AM5625">
        <v>1</v>
      </c>
      <c r="AN5625">
        <v>0</v>
      </c>
      <c r="AO5625">
        <v>0</v>
      </c>
      <c r="AP5625">
        <v>0</v>
      </c>
      <c r="AQ5625">
        <v>0</v>
      </c>
      <c r="AR5625">
        <v>0</v>
      </c>
      <c r="AS5625">
        <v>0</v>
      </c>
      <c r="AT5625">
        <v>0</v>
      </c>
      <c r="AU5625">
        <v>0</v>
      </c>
      <c r="AV5625">
        <v>0</v>
      </c>
      <c r="AW5625">
        <v>0</v>
      </c>
      <c r="AX5625">
        <v>0</v>
      </c>
      <c r="AY5625">
        <v>1</v>
      </c>
      <c r="AZ5625">
        <v>2</v>
      </c>
      <c r="BA5625">
        <v>3</v>
      </c>
      <c r="BB5625">
        <v>0</v>
      </c>
      <c r="BC5625">
        <v>0</v>
      </c>
      <c r="BD5625">
        <v>0</v>
      </c>
      <c r="BE5625">
        <v>0</v>
      </c>
      <c r="BF5625">
        <v>0</v>
      </c>
      <c r="BG5625">
        <v>0</v>
      </c>
      <c r="BH5625">
        <v>0</v>
      </c>
      <c r="BI5625">
        <v>0</v>
      </c>
      <c r="BJ5625">
        <v>0</v>
      </c>
      <c r="BK5625">
        <v>0</v>
      </c>
      <c r="BL5625">
        <v>0</v>
      </c>
      <c r="BM5625">
        <v>0</v>
      </c>
      <c r="BN5625">
        <v>0</v>
      </c>
      <c r="BO5625">
        <v>3</v>
      </c>
      <c r="BP5625">
        <v>0</v>
      </c>
      <c r="BQ5625">
        <v>0</v>
      </c>
      <c r="BR5625">
        <v>0</v>
      </c>
      <c r="BS5625">
        <v>1</v>
      </c>
      <c r="BT5625">
        <v>16</v>
      </c>
      <c r="BU5625" t="s">
        <v>5367</v>
      </c>
    </row>
    <row r="5626" spans="1:73">
      <c r="A5626" t="s">
        <v>5162</v>
      </c>
      <c r="B5626" t="s">
        <v>5163</v>
      </c>
      <c r="C5626">
        <v>218</v>
      </c>
      <c r="D5626" t="s">
        <v>119</v>
      </c>
      <c r="E5626" t="s">
        <v>5170</v>
      </c>
      <c r="F5626" t="s">
        <v>92</v>
      </c>
      <c r="G5626">
        <v>2</v>
      </c>
      <c r="H5626">
        <v>10</v>
      </c>
      <c r="I5626">
        <v>8</v>
      </c>
      <c r="J5626">
        <v>0</v>
      </c>
      <c r="K5626">
        <v>0</v>
      </c>
      <c r="L5626">
        <v>14</v>
      </c>
      <c r="M5626">
        <v>0</v>
      </c>
      <c r="N5626">
        <v>13</v>
      </c>
      <c r="O5626">
        <v>0</v>
      </c>
      <c r="P5626">
        <v>0</v>
      </c>
      <c r="Q5626">
        <v>4</v>
      </c>
      <c r="R5626">
        <v>3</v>
      </c>
      <c r="S5626">
        <v>24</v>
      </c>
      <c r="T5626">
        <v>11</v>
      </c>
      <c r="U5626">
        <v>0</v>
      </c>
      <c r="V5626">
        <v>1</v>
      </c>
      <c r="W5626">
        <v>2</v>
      </c>
      <c r="X5626">
        <v>0</v>
      </c>
      <c r="Y5626">
        <v>0</v>
      </c>
      <c r="Z5626">
        <v>0</v>
      </c>
      <c r="AA5626">
        <v>0</v>
      </c>
      <c r="AB5626">
        <v>107</v>
      </c>
      <c r="AC5626">
        <v>0</v>
      </c>
      <c r="AD5626">
        <v>0</v>
      </c>
      <c r="AE5626">
        <v>0</v>
      </c>
      <c r="AF5626">
        <v>0</v>
      </c>
      <c r="AG5626">
        <v>0</v>
      </c>
      <c r="AH5626">
        <v>0</v>
      </c>
      <c r="AI5626">
        <v>8</v>
      </c>
      <c r="AJ5626">
        <v>0</v>
      </c>
      <c r="AK5626">
        <v>2</v>
      </c>
      <c r="AL5626">
        <v>1</v>
      </c>
      <c r="AM5626">
        <v>15</v>
      </c>
      <c r="AN5626">
        <v>0</v>
      </c>
      <c r="AO5626">
        <v>2</v>
      </c>
      <c r="AP5626">
        <v>4</v>
      </c>
      <c r="AQ5626">
        <v>5</v>
      </c>
      <c r="AR5626">
        <v>0</v>
      </c>
      <c r="AS5626">
        <v>0</v>
      </c>
      <c r="AT5626">
        <v>0</v>
      </c>
      <c r="AU5626">
        <v>5</v>
      </c>
      <c r="AV5626">
        <v>0</v>
      </c>
      <c r="AW5626">
        <v>6</v>
      </c>
      <c r="AX5626">
        <v>10</v>
      </c>
      <c r="AY5626">
        <v>21</v>
      </c>
      <c r="AZ5626">
        <v>17</v>
      </c>
      <c r="BA5626">
        <v>32</v>
      </c>
      <c r="BB5626">
        <v>3</v>
      </c>
      <c r="BC5626">
        <v>16</v>
      </c>
      <c r="BD5626">
        <v>0</v>
      </c>
      <c r="BE5626">
        <v>0</v>
      </c>
      <c r="BF5626">
        <v>0</v>
      </c>
      <c r="BG5626">
        <v>0</v>
      </c>
      <c r="BH5626">
        <v>0</v>
      </c>
      <c r="BI5626">
        <v>25</v>
      </c>
      <c r="BJ5626">
        <v>4</v>
      </c>
      <c r="BK5626">
        <v>0</v>
      </c>
      <c r="BL5626">
        <v>0</v>
      </c>
      <c r="BM5626">
        <v>1</v>
      </c>
      <c r="BN5626">
        <v>5</v>
      </c>
      <c r="BO5626">
        <v>23</v>
      </c>
      <c r="BP5626">
        <v>6</v>
      </c>
      <c r="BQ5626">
        <v>1</v>
      </c>
      <c r="BR5626">
        <v>2</v>
      </c>
      <c r="BS5626">
        <v>10</v>
      </c>
      <c r="BT5626">
        <v>184</v>
      </c>
      <c r="BU5626" t="s">
        <v>5368</v>
      </c>
    </row>
    <row r="5627" spans="1:73">
      <c r="A5627" t="s">
        <v>5162</v>
      </c>
      <c r="B5627" t="s">
        <v>5163</v>
      </c>
      <c r="C5627">
        <v>219</v>
      </c>
      <c r="D5627" t="s">
        <v>119</v>
      </c>
      <c r="E5627" t="s">
        <v>78</v>
      </c>
      <c r="F5627" t="s">
        <v>77</v>
      </c>
      <c r="G5627">
        <v>0</v>
      </c>
      <c r="H5627">
        <v>0</v>
      </c>
      <c r="I5627">
        <v>1</v>
      </c>
      <c r="J5627">
        <v>0</v>
      </c>
      <c r="K5627">
        <v>0</v>
      </c>
      <c r="L5627">
        <v>0</v>
      </c>
      <c r="M5627">
        <v>1</v>
      </c>
      <c r="N5627">
        <v>0</v>
      </c>
      <c r="O5627">
        <v>0</v>
      </c>
      <c r="P5627">
        <v>0</v>
      </c>
      <c r="Q5627">
        <v>0</v>
      </c>
      <c r="R5627">
        <v>0</v>
      </c>
      <c r="S5627">
        <v>3</v>
      </c>
      <c r="T5627">
        <v>0</v>
      </c>
      <c r="U5627">
        <v>0</v>
      </c>
      <c r="V5627">
        <v>0</v>
      </c>
      <c r="W5627">
        <v>0</v>
      </c>
      <c r="X5627">
        <v>0</v>
      </c>
      <c r="Y5627">
        <v>0</v>
      </c>
      <c r="Z5627">
        <v>0</v>
      </c>
      <c r="AA5627">
        <v>0</v>
      </c>
      <c r="AB5627">
        <v>6</v>
      </c>
      <c r="AC5627">
        <v>0</v>
      </c>
      <c r="AD5627">
        <v>0</v>
      </c>
      <c r="AE5627">
        <v>0</v>
      </c>
      <c r="AF5627">
        <v>0</v>
      </c>
      <c r="AG5627">
        <v>0</v>
      </c>
      <c r="AH5627">
        <v>0</v>
      </c>
      <c r="AI5627">
        <v>1</v>
      </c>
      <c r="AJ5627">
        <v>0</v>
      </c>
      <c r="AK5627">
        <v>0</v>
      </c>
      <c r="AL5627">
        <v>1</v>
      </c>
      <c r="AM5627">
        <v>0</v>
      </c>
      <c r="AN5627">
        <v>0</v>
      </c>
      <c r="AO5627">
        <v>0</v>
      </c>
      <c r="AP5627">
        <v>0</v>
      </c>
      <c r="AQ5627">
        <v>0</v>
      </c>
      <c r="AR5627">
        <v>0</v>
      </c>
      <c r="AS5627">
        <v>0</v>
      </c>
      <c r="AT5627">
        <v>0</v>
      </c>
      <c r="AU5627">
        <v>0</v>
      </c>
      <c r="AV5627">
        <v>0</v>
      </c>
      <c r="AW5627">
        <v>1</v>
      </c>
      <c r="AX5627">
        <v>2</v>
      </c>
      <c r="AY5627">
        <v>2</v>
      </c>
      <c r="AZ5627">
        <v>1</v>
      </c>
      <c r="BA5627">
        <v>3</v>
      </c>
      <c r="BB5627">
        <v>1</v>
      </c>
      <c r="BC5627">
        <v>0</v>
      </c>
      <c r="BD5627">
        <v>0</v>
      </c>
      <c r="BE5627">
        <v>0</v>
      </c>
      <c r="BF5627">
        <v>0</v>
      </c>
      <c r="BG5627">
        <v>0</v>
      </c>
      <c r="BH5627">
        <v>0</v>
      </c>
      <c r="BI5627">
        <v>1</v>
      </c>
      <c r="BJ5627">
        <v>0</v>
      </c>
      <c r="BK5627">
        <v>0</v>
      </c>
      <c r="BL5627">
        <v>1</v>
      </c>
      <c r="BM5627">
        <v>0</v>
      </c>
      <c r="BN5627">
        <v>0</v>
      </c>
      <c r="BO5627">
        <v>1</v>
      </c>
      <c r="BP5627">
        <v>0</v>
      </c>
      <c r="BQ5627">
        <v>0</v>
      </c>
      <c r="BR5627">
        <v>1</v>
      </c>
      <c r="BS5627">
        <v>1</v>
      </c>
      <c r="BT5627">
        <v>9</v>
      </c>
      <c r="BU5627" t="s">
        <v>5369</v>
      </c>
    </row>
    <row r="5628" spans="1:73">
      <c r="A5628" t="s">
        <v>5162</v>
      </c>
      <c r="B5628" t="s">
        <v>5163</v>
      </c>
      <c r="C5628">
        <v>220</v>
      </c>
      <c r="D5628" t="s">
        <v>119</v>
      </c>
      <c r="E5628" t="s">
        <v>5195</v>
      </c>
      <c r="F5628" t="s">
        <v>101</v>
      </c>
      <c r="G5628">
        <v>3</v>
      </c>
      <c r="H5628">
        <v>5</v>
      </c>
      <c r="I5628">
        <v>3</v>
      </c>
      <c r="J5628">
        <v>0</v>
      </c>
      <c r="K5628">
        <v>0</v>
      </c>
      <c r="L5628">
        <v>9</v>
      </c>
      <c r="M5628">
        <v>1</v>
      </c>
      <c r="N5628">
        <v>17</v>
      </c>
      <c r="O5628">
        <v>0</v>
      </c>
      <c r="P5628">
        <v>0</v>
      </c>
      <c r="Q5628">
        <v>5</v>
      </c>
      <c r="R5628">
        <v>0</v>
      </c>
      <c r="S5628">
        <v>29</v>
      </c>
      <c r="T5628">
        <v>11</v>
      </c>
      <c r="U5628">
        <v>0</v>
      </c>
      <c r="V5628">
        <v>1</v>
      </c>
      <c r="W5628">
        <v>1</v>
      </c>
      <c r="X5628">
        <v>0</v>
      </c>
      <c r="Y5628">
        <v>0</v>
      </c>
      <c r="Z5628">
        <v>0</v>
      </c>
      <c r="AA5628">
        <v>0</v>
      </c>
      <c r="AB5628">
        <v>99</v>
      </c>
      <c r="AC5628">
        <v>1</v>
      </c>
      <c r="AD5628">
        <v>0</v>
      </c>
      <c r="AE5628">
        <v>0</v>
      </c>
      <c r="AF5628">
        <v>0</v>
      </c>
      <c r="AG5628">
        <v>1</v>
      </c>
      <c r="AH5628">
        <v>0</v>
      </c>
      <c r="AI5628">
        <v>9</v>
      </c>
      <c r="AJ5628">
        <v>0</v>
      </c>
      <c r="AK5628">
        <v>0</v>
      </c>
      <c r="AL5628">
        <v>7</v>
      </c>
      <c r="AM5628">
        <v>14</v>
      </c>
      <c r="AN5628">
        <v>0</v>
      </c>
      <c r="AO5628">
        <v>7</v>
      </c>
      <c r="AP5628">
        <v>6</v>
      </c>
      <c r="AQ5628">
        <v>4</v>
      </c>
      <c r="AR5628">
        <v>0</v>
      </c>
      <c r="AS5628">
        <v>0</v>
      </c>
      <c r="AT5628">
        <v>0</v>
      </c>
      <c r="AU5628">
        <v>0</v>
      </c>
      <c r="AV5628">
        <v>0</v>
      </c>
      <c r="AW5628">
        <v>3</v>
      </c>
      <c r="AX5628">
        <v>17</v>
      </c>
      <c r="AY5628">
        <v>10</v>
      </c>
      <c r="AZ5628">
        <v>33</v>
      </c>
      <c r="BA5628">
        <v>40</v>
      </c>
      <c r="BB5628">
        <v>2</v>
      </c>
      <c r="BC5628">
        <v>21</v>
      </c>
      <c r="BD5628">
        <v>1</v>
      </c>
      <c r="BE5628">
        <v>0</v>
      </c>
      <c r="BF5628">
        <v>0</v>
      </c>
      <c r="BG5628">
        <v>0</v>
      </c>
      <c r="BH5628">
        <v>0</v>
      </c>
      <c r="BI5628">
        <v>22</v>
      </c>
      <c r="BJ5628">
        <v>8</v>
      </c>
      <c r="BK5628">
        <v>0</v>
      </c>
      <c r="BL5628">
        <v>2</v>
      </c>
      <c r="BM5628">
        <v>1</v>
      </c>
      <c r="BN5628">
        <v>6</v>
      </c>
      <c r="BO5628">
        <v>35</v>
      </c>
      <c r="BP5628">
        <v>1</v>
      </c>
      <c r="BQ5628">
        <v>4</v>
      </c>
      <c r="BR5628">
        <v>12</v>
      </c>
      <c r="BS5628">
        <v>14</v>
      </c>
      <c r="BT5628">
        <v>177</v>
      </c>
      <c r="BU5628" t="s">
        <v>5370</v>
      </c>
    </row>
    <row r="5629" spans="1:73">
      <c r="A5629" t="s">
        <v>5162</v>
      </c>
      <c r="B5629" t="s">
        <v>5163</v>
      </c>
      <c r="C5629">
        <v>221</v>
      </c>
      <c r="D5629" t="s">
        <v>119</v>
      </c>
      <c r="E5629" t="s">
        <v>78</v>
      </c>
      <c r="F5629" t="s">
        <v>77</v>
      </c>
      <c r="G5629">
        <v>0</v>
      </c>
      <c r="H5629">
        <v>2</v>
      </c>
      <c r="I5629">
        <v>0</v>
      </c>
      <c r="J5629">
        <v>0</v>
      </c>
      <c r="K5629">
        <v>0</v>
      </c>
      <c r="L5629">
        <v>1</v>
      </c>
      <c r="M5629">
        <v>0</v>
      </c>
      <c r="N5629">
        <v>4</v>
      </c>
      <c r="O5629">
        <v>0</v>
      </c>
      <c r="P5629">
        <v>0</v>
      </c>
      <c r="Q5629">
        <v>1</v>
      </c>
      <c r="R5629">
        <v>0</v>
      </c>
      <c r="S5629">
        <v>6</v>
      </c>
      <c r="T5629">
        <v>2</v>
      </c>
      <c r="U5629">
        <v>0</v>
      </c>
      <c r="V5629">
        <v>0</v>
      </c>
      <c r="W5629">
        <v>1</v>
      </c>
      <c r="X5629">
        <v>0</v>
      </c>
      <c r="Y5629">
        <v>0</v>
      </c>
      <c r="Z5629">
        <v>0</v>
      </c>
      <c r="AA5629">
        <v>0</v>
      </c>
      <c r="AB5629">
        <v>21</v>
      </c>
      <c r="AC5629">
        <v>2</v>
      </c>
      <c r="AD5629">
        <v>0</v>
      </c>
      <c r="AE5629">
        <v>1</v>
      </c>
      <c r="AF5629">
        <v>0</v>
      </c>
      <c r="AG5629">
        <v>0</v>
      </c>
      <c r="AH5629">
        <v>0</v>
      </c>
      <c r="AI5629">
        <v>2</v>
      </c>
      <c r="AJ5629">
        <v>0</v>
      </c>
      <c r="AK5629">
        <v>0</v>
      </c>
      <c r="AL5629">
        <v>0</v>
      </c>
      <c r="AM5629">
        <v>2</v>
      </c>
      <c r="AN5629">
        <v>0</v>
      </c>
      <c r="AO5629">
        <v>0</v>
      </c>
      <c r="AP5629">
        <v>2</v>
      </c>
      <c r="AQ5629">
        <v>0</v>
      </c>
      <c r="AR5629">
        <v>0</v>
      </c>
      <c r="AS5629">
        <v>0</v>
      </c>
      <c r="AT5629">
        <v>0</v>
      </c>
      <c r="AU5629">
        <v>1</v>
      </c>
      <c r="AV5629">
        <v>1</v>
      </c>
      <c r="AW5629">
        <v>0</v>
      </c>
      <c r="AX5629">
        <v>6</v>
      </c>
      <c r="AY5629">
        <v>3</v>
      </c>
      <c r="AZ5629">
        <v>5</v>
      </c>
      <c r="BA5629">
        <v>8</v>
      </c>
      <c r="BB5629">
        <v>1</v>
      </c>
      <c r="BC5629">
        <v>8</v>
      </c>
      <c r="BD5629">
        <v>0</v>
      </c>
      <c r="BE5629">
        <v>0</v>
      </c>
      <c r="BF5629">
        <v>0</v>
      </c>
      <c r="BG5629">
        <v>0</v>
      </c>
      <c r="BH5629">
        <v>0</v>
      </c>
      <c r="BI5629">
        <v>7</v>
      </c>
      <c r="BJ5629">
        <v>4</v>
      </c>
      <c r="BK5629">
        <v>0</v>
      </c>
      <c r="BL5629">
        <v>1</v>
      </c>
      <c r="BM5629">
        <v>0</v>
      </c>
      <c r="BN5629">
        <v>0</v>
      </c>
      <c r="BO5629">
        <v>8</v>
      </c>
      <c r="BP5629">
        <v>0</v>
      </c>
      <c r="BQ5629">
        <v>0</v>
      </c>
      <c r="BR5629">
        <v>5</v>
      </c>
      <c r="BS5629">
        <v>4</v>
      </c>
      <c r="BT5629">
        <v>35</v>
      </c>
      <c r="BU5629" t="s">
        <v>5371</v>
      </c>
    </row>
    <row r="5630" spans="1:73">
      <c r="A5630" t="s">
        <v>5162</v>
      </c>
      <c r="B5630" t="s">
        <v>5163</v>
      </c>
      <c r="C5630">
        <v>222</v>
      </c>
      <c r="D5630" t="s">
        <v>119</v>
      </c>
      <c r="E5630" t="s">
        <v>245</v>
      </c>
      <c r="F5630" t="s">
        <v>184</v>
      </c>
      <c r="G5630">
        <v>0</v>
      </c>
      <c r="H5630">
        <v>5</v>
      </c>
      <c r="I5630">
        <v>0</v>
      </c>
      <c r="J5630">
        <v>0</v>
      </c>
      <c r="K5630">
        <v>0</v>
      </c>
      <c r="L5630">
        <v>8</v>
      </c>
      <c r="M5630">
        <v>0</v>
      </c>
      <c r="N5630">
        <v>5</v>
      </c>
      <c r="O5630">
        <v>6</v>
      </c>
      <c r="P5630">
        <v>2</v>
      </c>
      <c r="Q5630">
        <v>2</v>
      </c>
      <c r="R5630">
        <v>1</v>
      </c>
      <c r="S5630">
        <v>26</v>
      </c>
      <c r="T5630">
        <v>8</v>
      </c>
      <c r="U5630">
        <v>1</v>
      </c>
      <c r="V5630">
        <v>3</v>
      </c>
      <c r="W5630">
        <v>3</v>
      </c>
      <c r="X5630">
        <v>0</v>
      </c>
      <c r="Y5630">
        <v>0</v>
      </c>
      <c r="Z5630">
        <v>0</v>
      </c>
      <c r="AA5630">
        <v>0</v>
      </c>
      <c r="AB5630">
        <v>52</v>
      </c>
      <c r="AC5630">
        <v>1</v>
      </c>
      <c r="AD5630">
        <v>0</v>
      </c>
      <c r="AE5630">
        <v>1</v>
      </c>
      <c r="AF5630">
        <v>0</v>
      </c>
      <c r="AG5630">
        <v>1</v>
      </c>
      <c r="AH5630">
        <v>1</v>
      </c>
      <c r="AI5630">
        <v>6</v>
      </c>
      <c r="AJ5630">
        <v>0</v>
      </c>
      <c r="AK5630">
        <v>2</v>
      </c>
      <c r="AL5630">
        <v>1</v>
      </c>
      <c r="AM5630">
        <v>3</v>
      </c>
      <c r="AN5630">
        <v>0</v>
      </c>
      <c r="AO5630">
        <v>0</v>
      </c>
      <c r="AP5630">
        <v>3</v>
      </c>
      <c r="AQ5630">
        <v>2</v>
      </c>
      <c r="AR5630">
        <v>0</v>
      </c>
      <c r="AS5630">
        <v>0</v>
      </c>
      <c r="AT5630">
        <v>0</v>
      </c>
      <c r="AU5630">
        <v>3</v>
      </c>
      <c r="AV5630">
        <v>1</v>
      </c>
      <c r="AW5630">
        <v>0</v>
      </c>
      <c r="AX5630">
        <v>6</v>
      </c>
      <c r="AY5630">
        <v>12</v>
      </c>
      <c r="AZ5630">
        <v>9</v>
      </c>
      <c r="BA5630">
        <v>10</v>
      </c>
      <c r="BB5630">
        <v>2</v>
      </c>
      <c r="BC5630">
        <v>7</v>
      </c>
      <c r="BD5630">
        <v>0</v>
      </c>
      <c r="BE5630">
        <v>0</v>
      </c>
      <c r="BF5630">
        <v>0</v>
      </c>
      <c r="BG5630">
        <v>0</v>
      </c>
      <c r="BH5630">
        <v>0</v>
      </c>
      <c r="BI5630">
        <v>12</v>
      </c>
      <c r="BJ5630">
        <v>0</v>
      </c>
      <c r="BK5630">
        <v>0</v>
      </c>
      <c r="BL5630">
        <v>2</v>
      </c>
      <c r="BM5630">
        <v>1</v>
      </c>
      <c r="BN5630">
        <v>3</v>
      </c>
      <c r="BO5630">
        <v>14</v>
      </c>
      <c r="BP5630">
        <v>0</v>
      </c>
      <c r="BQ5630">
        <v>0</v>
      </c>
      <c r="BR5630">
        <v>2</v>
      </c>
      <c r="BS5630">
        <v>5</v>
      </c>
      <c r="BT5630">
        <v>100</v>
      </c>
      <c r="BU5630" t="s">
        <v>5372</v>
      </c>
    </row>
    <row r="5631" spans="1:73">
      <c r="A5631" t="s">
        <v>5162</v>
      </c>
      <c r="B5631" t="s">
        <v>5163</v>
      </c>
      <c r="C5631">
        <v>223</v>
      </c>
      <c r="D5631" t="s">
        <v>119</v>
      </c>
      <c r="E5631" t="s">
        <v>78</v>
      </c>
      <c r="F5631" t="s">
        <v>77</v>
      </c>
      <c r="G5631">
        <v>0</v>
      </c>
      <c r="H5631">
        <v>0</v>
      </c>
      <c r="I5631">
        <v>0</v>
      </c>
      <c r="J5631">
        <v>0</v>
      </c>
      <c r="K5631">
        <v>0</v>
      </c>
      <c r="L5631">
        <v>2</v>
      </c>
      <c r="M5631">
        <v>0</v>
      </c>
      <c r="N5631">
        <v>0</v>
      </c>
      <c r="O5631">
        <v>0</v>
      </c>
      <c r="P5631">
        <v>0</v>
      </c>
      <c r="Q5631">
        <v>0</v>
      </c>
      <c r="R5631">
        <v>0</v>
      </c>
      <c r="S5631">
        <v>0</v>
      </c>
      <c r="T5631">
        <v>0</v>
      </c>
      <c r="U5631">
        <v>0</v>
      </c>
      <c r="V5631">
        <v>0</v>
      </c>
      <c r="W5631">
        <v>0</v>
      </c>
      <c r="X5631">
        <v>0</v>
      </c>
      <c r="Y5631">
        <v>0</v>
      </c>
      <c r="Z5631">
        <v>0</v>
      </c>
      <c r="AA5631">
        <v>0</v>
      </c>
      <c r="AB5631">
        <v>5</v>
      </c>
      <c r="AC5631">
        <v>0</v>
      </c>
      <c r="AD5631">
        <v>0</v>
      </c>
      <c r="AE5631">
        <v>0</v>
      </c>
      <c r="AF5631">
        <v>0</v>
      </c>
      <c r="AG5631">
        <v>0</v>
      </c>
      <c r="AH5631">
        <v>0</v>
      </c>
      <c r="AI5631">
        <v>0</v>
      </c>
      <c r="AJ5631">
        <v>0</v>
      </c>
      <c r="AK5631">
        <v>0</v>
      </c>
      <c r="AL5631">
        <v>0</v>
      </c>
      <c r="AM5631">
        <v>0</v>
      </c>
      <c r="AN5631">
        <v>0</v>
      </c>
      <c r="AO5631">
        <v>0</v>
      </c>
      <c r="AP5631">
        <v>0</v>
      </c>
      <c r="AQ5631">
        <v>0</v>
      </c>
      <c r="AR5631">
        <v>0</v>
      </c>
      <c r="AS5631">
        <v>0</v>
      </c>
      <c r="AT5631">
        <v>0</v>
      </c>
      <c r="AU5631">
        <v>0</v>
      </c>
      <c r="AV5631">
        <v>0</v>
      </c>
      <c r="AW5631">
        <v>0</v>
      </c>
      <c r="AX5631">
        <v>0</v>
      </c>
      <c r="AY5631">
        <v>2</v>
      </c>
      <c r="AZ5631">
        <v>0</v>
      </c>
      <c r="BA5631">
        <v>0</v>
      </c>
      <c r="BB5631">
        <v>0</v>
      </c>
      <c r="BC5631">
        <v>1</v>
      </c>
      <c r="BD5631">
        <v>0</v>
      </c>
      <c r="BE5631">
        <v>0</v>
      </c>
      <c r="BF5631">
        <v>0</v>
      </c>
      <c r="BG5631">
        <v>0</v>
      </c>
      <c r="BH5631">
        <v>0</v>
      </c>
      <c r="BI5631">
        <v>0</v>
      </c>
      <c r="BJ5631">
        <v>1</v>
      </c>
      <c r="BK5631">
        <v>0</v>
      </c>
      <c r="BL5631">
        <v>0</v>
      </c>
      <c r="BM5631">
        <v>0</v>
      </c>
      <c r="BN5631">
        <v>0</v>
      </c>
      <c r="BO5631">
        <v>0</v>
      </c>
      <c r="BP5631">
        <v>0</v>
      </c>
      <c r="BQ5631">
        <v>0</v>
      </c>
      <c r="BR5631">
        <v>0</v>
      </c>
      <c r="BS5631">
        <v>1</v>
      </c>
      <c r="BT5631">
        <v>10</v>
      </c>
      <c r="BU5631" t="s">
        <v>5373</v>
      </c>
    </row>
    <row r="5632" spans="1:73">
      <c r="A5632" t="s">
        <v>5162</v>
      </c>
      <c r="B5632" t="s">
        <v>5163</v>
      </c>
      <c r="C5632">
        <v>224</v>
      </c>
      <c r="D5632" t="s">
        <v>119</v>
      </c>
      <c r="E5632" t="s">
        <v>5186</v>
      </c>
      <c r="F5632" t="s">
        <v>92</v>
      </c>
      <c r="G5632">
        <v>0</v>
      </c>
      <c r="H5632">
        <v>3</v>
      </c>
      <c r="I5632">
        <v>13</v>
      </c>
      <c r="J5632">
        <v>0</v>
      </c>
      <c r="K5632">
        <v>0</v>
      </c>
      <c r="L5632">
        <v>14</v>
      </c>
      <c r="M5632">
        <v>0</v>
      </c>
      <c r="N5632">
        <v>13</v>
      </c>
      <c r="O5632">
        <v>6</v>
      </c>
      <c r="P5632">
        <v>1</v>
      </c>
      <c r="Q5632">
        <v>0</v>
      </c>
      <c r="R5632">
        <v>3</v>
      </c>
      <c r="S5632">
        <v>33</v>
      </c>
      <c r="T5632">
        <v>8</v>
      </c>
      <c r="U5632">
        <v>0</v>
      </c>
      <c r="V5632">
        <v>3</v>
      </c>
      <c r="W5632">
        <v>4</v>
      </c>
      <c r="X5632">
        <v>0</v>
      </c>
      <c r="Y5632">
        <v>1</v>
      </c>
      <c r="Z5632">
        <v>2</v>
      </c>
      <c r="AA5632">
        <v>0</v>
      </c>
      <c r="AB5632">
        <v>101</v>
      </c>
      <c r="AC5632">
        <v>2</v>
      </c>
      <c r="AD5632">
        <v>3</v>
      </c>
      <c r="AE5632">
        <v>0</v>
      </c>
      <c r="AF5632">
        <v>0</v>
      </c>
      <c r="AG5632">
        <v>0</v>
      </c>
      <c r="AH5632">
        <v>2</v>
      </c>
      <c r="AI5632">
        <v>11</v>
      </c>
      <c r="AJ5632">
        <v>0</v>
      </c>
      <c r="AK5632">
        <v>0</v>
      </c>
      <c r="AL5632">
        <v>2</v>
      </c>
      <c r="AM5632">
        <v>15</v>
      </c>
      <c r="AN5632">
        <v>0</v>
      </c>
      <c r="AO5632">
        <v>2</v>
      </c>
      <c r="AP5632">
        <v>1</v>
      </c>
      <c r="AQ5632">
        <v>4</v>
      </c>
      <c r="AR5632">
        <v>1</v>
      </c>
      <c r="AS5632">
        <v>0</v>
      </c>
      <c r="AT5632">
        <v>1</v>
      </c>
      <c r="AU5632">
        <v>2</v>
      </c>
      <c r="AV5632">
        <v>1</v>
      </c>
      <c r="AW5632">
        <v>8</v>
      </c>
      <c r="AX5632">
        <v>14</v>
      </c>
      <c r="AY5632">
        <v>21</v>
      </c>
      <c r="AZ5632">
        <v>15</v>
      </c>
      <c r="BA5632">
        <v>32</v>
      </c>
      <c r="BB5632">
        <v>3</v>
      </c>
      <c r="BC5632">
        <v>18</v>
      </c>
      <c r="BD5632">
        <v>0</v>
      </c>
      <c r="BE5632">
        <v>0</v>
      </c>
      <c r="BF5632">
        <v>0</v>
      </c>
      <c r="BG5632">
        <v>0</v>
      </c>
      <c r="BH5632">
        <v>0</v>
      </c>
      <c r="BI5632">
        <v>17</v>
      </c>
      <c r="BJ5632">
        <v>12</v>
      </c>
      <c r="BK5632">
        <v>0</v>
      </c>
      <c r="BL5632">
        <v>6</v>
      </c>
      <c r="BM5632">
        <v>7</v>
      </c>
      <c r="BN5632">
        <v>3</v>
      </c>
      <c r="BO5632">
        <v>20</v>
      </c>
      <c r="BP5632">
        <v>2</v>
      </c>
      <c r="BQ5632">
        <v>0</v>
      </c>
      <c r="BR5632">
        <v>2</v>
      </c>
      <c r="BS5632">
        <v>10</v>
      </c>
      <c r="BT5632">
        <v>172</v>
      </c>
      <c r="BU5632" t="s">
        <v>5374</v>
      </c>
    </row>
    <row r="5633" spans="1:73">
      <c r="A5633" t="s">
        <v>5162</v>
      </c>
      <c r="B5633" t="s">
        <v>5163</v>
      </c>
      <c r="C5633">
        <v>225</v>
      </c>
      <c r="D5633" t="s">
        <v>119</v>
      </c>
      <c r="E5633" t="s">
        <v>78</v>
      </c>
      <c r="F5633" t="s">
        <v>77</v>
      </c>
      <c r="G5633">
        <v>0</v>
      </c>
      <c r="H5633">
        <v>0</v>
      </c>
      <c r="I5633">
        <v>0</v>
      </c>
      <c r="J5633">
        <v>0</v>
      </c>
      <c r="K5633">
        <v>0</v>
      </c>
      <c r="L5633">
        <v>0</v>
      </c>
      <c r="M5633">
        <v>0</v>
      </c>
      <c r="N5633">
        <v>1</v>
      </c>
      <c r="O5633">
        <v>0</v>
      </c>
      <c r="P5633">
        <v>0</v>
      </c>
      <c r="Q5633">
        <v>0</v>
      </c>
      <c r="R5633">
        <v>0</v>
      </c>
      <c r="S5633">
        <v>0</v>
      </c>
      <c r="T5633">
        <v>0</v>
      </c>
      <c r="U5633">
        <v>0</v>
      </c>
      <c r="V5633">
        <v>0</v>
      </c>
      <c r="W5633">
        <v>0</v>
      </c>
      <c r="X5633">
        <v>0</v>
      </c>
      <c r="Y5633">
        <v>0</v>
      </c>
      <c r="Z5633">
        <v>0</v>
      </c>
      <c r="AA5633">
        <v>0</v>
      </c>
      <c r="AB5633">
        <v>3</v>
      </c>
      <c r="AC5633">
        <v>0</v>
      </c>
      <c r="AD5633">
        <v>0</v>
      </c>
      <c r="AE5633">
        <v>0</v>
      </c>
      <c r="AF5633">
        <v>0</v>
      </c>
      <c r="AG5633">
        <v>0</v>
      </c>
      <c r="AH5633">
        <v>0</v>
      </c>
      <c r="AI5633">
        <v>0</v>
      </c>
      <c r="AJ5633">
        <v>0</v>
      </c>
      <c r="AK5633">
        <v>0</v>
      </c>
      <c r="AL5633">
        <v>0</v>
      </c>
      <c r="AM5633">
        <v>1</v>
      </c>
      <c r="AN5633">
        <v>0</v>
      </c>
      <c r="AO5633">
        <v>0</v>
      </c>
      <c r="AP5633">
        <v>0</v>
      </c>
      <c r="AQ5633">
        <v>0</v>
      </c>
      <c r="AR5633">
        <v>0</v>
      </c>
      <c r="AS5633">
        <v>0</v>
      </c>
      <c r="AT5633">
        <v>0</v>
      </c>
      <c r="AU5633">
        <v>0</v>
      </c>
      <c r="AV5633">
        <v>0</v>
      </c>
      <c r="AW5633">
        <v>0</v>
      </c>
      <c r="AX5633">
        <v>0</v>
      </c>
      <c r="AY5633">
        <v>1</v>
      </c>
      <c r="AZ5633">
        <v>1</v>
      </c>
      <c r="BA5633">
        <v>1</v>
      </c>
      <c r="BB5633">
        <v>0</v>
      </c>
      <c r="BC5633">
        <v>0</v>
      </c>
      <c r="BD5633">
        <v>0</v>
      </c>
      <c r="BE5633">
        <v>0</v>
      </c>
      <c r="BF5633">
        <v>0</v>
      </c>
      <c r="BG5633">
        <v>0</v>
      </c>
      <c r="BH5633">
        <v>0</v>
      </c>
      <c r="BI5633">
        <v>1</v>
      </c>
      <c r="BJ5633">
        <v>0</v>
      </c>
      <c r="BK5633">
        <v>0</v>
      </c>
      <c r="BL5633">
        <v>0</v>
      </c>
      <c r="BM5633">
        <v>0</v>
      </c>
      <c r="BN5633">
        <v>0</v>
      </c>
      <c r="BO5633">
        <v>1</v>
      </c>
      <c r="BP5633">
        <v>0</v>
      </c>
      <c r="BQ5633">
        <v>0</v>
      </c>
      <c r="BR5633">
        <v>0</v>
      </c>
      <c r="BS5633">
        <v>1</v>
      </c>
      <c r="BT5633">
        <v>6</v>
      </c>
      <c r="BU5633" t="s">
        <v>5375</v>
      </c>
    </row>
    <row r="5634" spans="1:73">
      <c r="A5634" t="s">
        <v>5162</v>
      </c>
      <c r="B5634" t="s">
        <v>5163</v>
      </c>
      <c r="C5634">
        <v>226</v>
      </c>
      <c r="D5634" t="s">
        <v>119</v>
      </c>
      <c r="E5634" t="s">
        <v>5186</v>
      </c>
      <c r="F5634" t="s">
        <v>92</v>
      </c>
      <c r="G5634">
        <v>0</v>
      </c>
      <c r="H5634">
        <v>0</v>
      </c>
      <c r="I5634">
        <v>2</v>
      </c>
      <c r="J5634">
        <v>0</v>
      </c>
      <c r="K5634">
        <v>0</v>
      </c>
      <c r="L5634">
        <v>1</v>
      </c>
      <c r="M5634">
        <v>0</v>
      </c>
      <c r="N5634">
        <v>2</v>
      </c>
      <c r="O5634">
        <v>0</v>
      </c>
      <c r="P5634">
        <v>0</v>
      </c>
      <c r="Q5634">
        <v>0</v>
      </c>
      <c r="R5634">
        <v>0</v>
      </c>
      <c r="S5634">
        <v>0</v>
      </c>
      <c r="T5634">
        <v>0</v>
      </c>
      <c r="U5634">
        <v>0</v>
      </c>
      <c r="V5634">
        <v>0</v>
      </c>
      <c r="W5634">
        <v>0</v>
      </c>
      <c r="X5634">
        <v>0</v>
      </c>
      <c r="Y5634">
        <v>0</v>
      </c>
      <c r="Z5634">
        <v>0</v>
      </c>
      <c r="AA5634">
        <v>0</v>
      </c>
      <c r="AB5634">
        <v>7</v>
      </c>
      <c r="AC5634">
        <v>0</v>
      </c>
      <c r="AD5634">
        <v>0</v>
      </c>
      <c r="AE5634">
        <v>0</v>
      </c>
      <c r="AF5634">
        <v>0</v>
      </c>
      <c r="AG5634">
        <v>0</v>
      </c>
      <c r="AH5634">
        <v>0</v>
      </c>
      <c r="AI5634">
        <v>0</v>
      </c>
      <c r="AJ5634">
        <v>0</v>
      </c>
      <c r="AK5634">
        <v>0</v>
      </c>
      <c r="AL5634">
        <v>0</v>
      </c>
      <c r="AM5634">
        <v>0</v>
      </c>
      <c r="AN5634">
        <v>0</v>
      </c>
      <c r="AO5634">
        <v>0</v>
      </c>
      <c r="AP5634">
        <v>0</v>
      </c>
      <c r="AQ5634">
        <v>0</v>
      </c>
      <c r="AR5634">
        <v>0</v>
      </c>
      <c r="AS5634">
        <v>0</v>
      </c>
      <c r="AT5634">
        <v>0</v>
      </c>
      <c r="AU5634">
        <v>0</v>
      </c>
      <c r="AV5634">
        <v>0</v>
      </c>
      <c r="AW5634">
        <v>2</v>
      </c>
      <c r="AX5634">
        <v>0</v>
      </c>
      <c r="AY5634">
        <v>2</v>
      </c>
      <c r="AZ5634">
        <v>2</v>
      </c>
      <c r="BA5634">
        <v>0</v>
      </c>
      <c r="BB5634">
        <v>0</v>
      </c>
      <c r="BC5634">
        <v>1</v>
      </c>
      <c r="BD5634">
        <v>0</v>
      </c>
      <c r="BE5634">
        <v>0</v>
      </c>
      <c r="BF5634">
        <v>0</v>
      </c>
      <c r="BG5634">
        <v>0</v>
      </c>
      <c r="BH5634">
        <v>0</v>
      </c>
      <c r="BI5634">
        <v>0</v>
      </c>
      <c r="BJ5634">
        <v>1</v>
      </c>
      <c r="BK5634">
        <v>0</v>
      </c>
      <c r="BL5634">
        <v>0</v>
      </c>
      <c r="BM5634">
        <v>0</v>
      </c>
      <c r="BN5634">
        <v>0</v>
      </c>
      <c r="BO5634">
        <v>2</v>
      </c>
      <c r="BP5634">
        <v>0</v>
      </c>
      <c r="BQ5634">
        <v>0</v>
      </c>
      <c r="BR5634">
        <v>0</v>
      </c>
      <c r="BS5634">
        <v>1</v>
      </c>
      <c r="BT5634">
        <v>10</v>
      </c>
      <c r="BU5634" t="s">
        <v>5376</v>
      </c>
    </row>
    <row r="5635" spans="1:73">
      <c r="A5635" t="s">
        <v>5162</v>
      </c>
      <c r="B5635" t="s">
        <v>5163</v>
      </c>
      <c r="C5635">
        <v>227</v>
      </c>
      <c r="D5635" t="s">
        <v>119</v>
      </c>
      <c r="E5635" t="s">
        <v>78</v>
      </c>
      <c r="F5635" t="s">
        <v>77</v>
      </c>
      <c r="G5635">
        <v>0</v>
      </c>
      <c r="H5635">
        <v>0</v>
      </c>
      <c r="I5635">
        <v>0</v>
      </c>
      <c r="J5635">
        <v>0</v>
      </c>
      <c r="K5635">
        <v>0</v>
      </c>
      <c r="L5635">
        <v>0</v>
      </c>
      <c r="M5635">
        <v>0</v>
      </c>
      <c r="N5635">
        <v>1</v>
      </c>
      <c r="O5635">
        <v>0</v>
      </c>
      <c r="P5635">
        <v>0</v>
      </c>
      <c r="Q5635">
        <v>0</v>
      </c>
      <c r="R5635">
        <v>0</v>
      </c>
      <c r="S5635">
        <v>0</v>
      </c>
      <c r="T5635">
        <v>0</v>
      </c>
      <c r="U5635">
        <v>0</v>
      </c>
      <c r="V5635">
        <v>0</v>
      </c>
      <c r="W5635">
        <v>0</v>
      </c>
      <c r="X5635">
        <v>0</v>
      </c>
      <c r="Y5635">
        <v>0</v>
      </c>
      <c r="Z5635">
        <v>0</v>
      </c>
      <c r="AA5635">
        <v>0</v>
      </c>
      <c r="AB5635">
        <v>3</v>
      </c>
      <c r="AC5635">
        <v>0</v>
      </c>
      <c r="AD5635">
        <v>0</v>
      </c>
      <c r="AE5635">
        <v>0</v>
      </c>
      <c r="AF5635">
        <v>0</v>
      </c>
      <c r="AG5635">
        <v>0</v>
      </c>
      <c r="AH5635">
        <v>0</v>
      </c>
      <c r="AI5635">
        <v>0</v>
      </c>
      <c r="AJ5635">
        <v>0</v>
      </c>
      <c r="AK5635">
        <v>0</v>
      </c>
      <c r="AL5635">
        <v>0</v>
      </c>
      <c r="AM5635">
        <v>1</v>
      </c>
      <c r="AN5635">
        <v>0</v>
      </c>
      <c r="AO5635">
        <v>0</v>
      </c>
      <c r="AP5635">
        <v>0</v>
      </c>
      <c r="AQ5635">
        <v>0</v>
      </c>
      <c r="AR5635">
        <v>0</v>
      </c>
      <c r="AS5635">
        <v>0</v>
      </c>
      <c r="AT5635">
        <v>0</v>
      </c>
      <c r="AU5635">
        <v>0</v>
      </c>
      <c r="AV5635">
        <v>0</v>
      </c>
      <c r="AW5635">
        <v>0</v>
      </c>
      <c r="AX5635">
        <v>0</v>
      </c>
      <c r="AY5635">
        <v>1</v>
      </c>
      <c r="AZ5635">
        <v>1</v>
      </c>
      <c r="BA5635">
        <v>1</v>
      </c>
      <c r="BB5635">
        <v>0</v>
      </c>
      <c r="BC5635">
        <v>0</v>
      </c>
      <c r="BD5635">
        <v>0</v>
      </c>
      <c r="BE5635">
        <v>0</v>
      </c>
      <c r="BF5635">
        <v>0</v>
      </c>
      <c r="BG5635">
        <v>0</v>
      </c>
      <c r="BH5635">
        <v>0</v>
      </c>
      <c r="BI5635">
        <v>1</v>
      </c>
      <c r="BJ5635">
        <v>0</v>
      </c>
      <c r="BK5635">
        <v>0</v>
      </c>
      <c r="BL5635">
        <v>0</v>
      </c>
      <c r="BM5635">
        <v>0</v>
      </c>
      <c r="BN5635">
        <v>0</v>
      </c>
      <c r="BO5635">
        <v>1</v>
      </c>
      <c r="BP5635">
        <v>0</v>
      </c>
      <c r="BQ5635">
        <v>0</v>
      </c>
      <c r="BR5635">
        <v>0</v>
      </c>
      <c r="BS5635">
        <v>1</v>
      </c>
      <c r="BT5635">
        <v>6</v>
      </c>
      <c r="BU5635" t="s">
        <v>5375</v>
      </c>
    </row>
    <row r="5636" spans="1:73">
      <c r="A5636" t="s">
        <v>5162</v>
      </c>
      <c r="B5636" t="s">
        <v>5163</v>
      </c>
      <c r="C5636">
        <v>228</v>
      </c>
      <c r="D5636" t="s">
        <v>119</v>
      </c>
      <c r="E5636" t="s">
        <v>5178</v>
      </c>
      <c r="F5636" t="s">
        <v>101</v>
      </c>
      <c r="G5636">
        <v>0</v>
      </c>
      <c r="H5636">
        <v>10</v>
      </c>
      <c r="I5636">
        <v>4</v>
      </c>
      <c r="J5636">
        <v>0</v>
      </c>
      <c r="K5636">
        <v>0</v>
      </c>
      <c r="L5636">
        <v>9</v>
      </c>
      <c r="M5636">
        <v>1</v>
      </c>
      <c r="N5636">
        <v>12</v>
      </c>
      <c r="O5636">
        <v>0</v>
      </c>
      <c r="P5636">
        <v>0</v>
      </c>
      <c r="Q5636">
        <v>2</v>
      </c>
      <c r="R5636">
        <v>3</v>
      </c>
      <c r="S5636">
        <v>27</v>
      </c>
      <c r="T5636">
        <v>3</v>
      </c>
      <c r="U5636">
        <v>0</v>
      </c>
      <c r="V5636">
        <v>3</v>
      </c>
      <c r="W5636">
        <v>4</v>
      </c>
      <c r="X5636">
        <v>0</v>
      </c>
      <c r="Y5636">
        <v>0</v>
      </c>
      <c r="Z5636">
        <v>0</v>
      </c>
      <c r="AA5636">
        <v>0</v>
      </c>
      <c r="AB5636">
        <v>81</v>
      </c>
      <c r="AC5636">
        <v>1</v>
      </c>
      <c r="AD5636">
        <v>0</v>
      </c>
      <c r="AE5636">
        <v>0</v>
      </c>
      <c r="AF5636">
        <v>0</v>
      </c>
      <c r="AG5636">
        <v>0</v>
      </c>
      <c r="AH5636">
        <v>0</v>
      </c>
      <c r="AI5636">
        <v>5</v>
      </c>
      <c r="AJ5636">
        <v>0</v>
      </c>
      <c r="AK5636">
        <v>0</v>
      </c>
      <c r="AL5636">
        <v>0</v>
      </c>
      <c r="AM5636">
        <v>12</v>
      </c>
      <c r="AN5636">
        <v>0</v>
      </c>
      <c r="AO5636">
        <v>0</v>
      </c>
      <c r="AP5636">
        <v>1</v>
      </c>
      <c r="AQ5636">
        <v>3</v>
      </c>
      <c r="AR5636">
        <v>0</v>
      </c>
      <c r="AS5636">
        <v>0</v>
      </c>
      <c r="AT5636">
        <v>0</v>
      </c>
      <c r="AU5636">
        <v>2</v>
      </c>
      <c r="AV5636">
        <v>0</v>
      </c>
      <c r="AW5636">
        <v>4</v>
      </c>
      <c r="AX5636">
        <v>5</v>
      </c>
      <c r="AY5636">
        <v>23</v>
      </c>
      <c r="AZ5636">
        <v>10</v>
      </c>
      <c r="BA5636">
        <v>19</v>
      </c>
      <c r="BB5636">
        <v>2</v>
      </c>
      <c r="BC5636">
        <v>13</v>
      </c>
      <c r="BD5636">
        <v>0</v>
      </c>
      <c r="BE5636">
        <v>0</v>
      </c>
      <c r="BF5636">
        <v>0</v>
      </c>
      <c r="BG5636">
        <v>0</v>
      </c>
      <c r="BH5636">
        <v>0</v>
      </c>
      <c r="BI5636">
        <v>6</v>
      </c>
      <c r="BJ5636">
        <v>9</v>
      </c>
      <c r="BK5636">
        <v>0</v>
      </c>
      <c r="BL5636">
        <v>4</v>
      </c>
      <c r="BM5636">
        <v>0</v>
      </c>
      <c r="BN5636">
        <v>1</v>
      </c>
      <c r="BO5636">
        <v>14</v>
      </c>
      <c r="BP5636">
        <v>0</v>
      </c>
      <c r="BQ5636">
        <v>0</v>
      </c>
      <c r="BR5636">
        <v>5</v>
      </c>
      <c r="BS5636">
        <v>8</v>
      </c>
      <c r="BT5636">
        <v>120</v>
      </c>
      <c r="BU5636" t="s">
        <v>5377</v>
      </c>
    </row>
    <row r="5637" spans="1:73">
      <c r="A5637" t="s">
        <v>5162</v>
      </c>
      <c r="B5637" t="s">
        <v>5163</v>
      </c>
      <c r="C5637">
        <v>229</v>
      </c>
      <c r="D5637" t="s">
        <v>119</v>
      </c>
      <c r="E5637" t="s">
        <v>78</v>
      </c>
      <c r="F5637" t="s">
        <v>77</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c r="AH5637">
        <v>0</v>
      </c>
      <c r="AI5637">
        <v>0</v>
      </c>
      <c r="AJ5637">
        <v>0</v>
      </c>
      <c r="AK5637">
        <v>0</v>
      </c>
      <c r="AL5637">
        <v>0</v>
      </c>
      <c r="AM5637">
        <v>0</v>
      </c>
      <c r="AN5637">
        <v>0</v>
      </c>
      <c r="AO5637">
        <v>0</v>
      </c>
      <c r="AP5637">
        <v>0</v>
      </c>
      <c r="AQ5637">
        <v>0</v>
      </c>
      <c r="AR5637">
        <v>0</v>
      </c>
      <c r="AS5637">
        <v>0</v>
      </c>
      <c r="AT5637">
        <v>0</v>
      </c>
      <c r="AU5637">
        <v>0</v>
      </c>
      <c r="AV5637">
        <v>0</v>
      </c>
      <c r="AW5637">
        <v>0</v>
      </c>
      <c r="AX5637">
        <v>0</v>
      </c>
      <c r="AY5637">
        <v>0</v>
      </c>
      <c r="AZ5637">
        <v>0</v>
      </c>
      <c r="BA5637">
        <v>0</v>
      </c>
      <c r="BB5637">
        <v>0</v>
      </c>
      <c r="BC5637">
        <v>0</v>
      </c>
      <c r="BD5637">
        <v>0</v>
      </c>
      <c r="BE5637">
        <v>0</v>
      </c>
      <c r="BF5637">
        <v>0</v>
      </c>
      <c r="BG5637">
        <v>0</v>
      </c>
      <c r="BH5637">
        <v>0</v>
      </c>
      <c r="BI5637">
        <v>0</v>
      </c>
      <c r="BJ5637">
        <v>0</v>
      </c>
      <c r="BK5637">
        <v>0</v>
      </c>
      <c r="BL5637">
        <v>0</v>
      </c>
      <c r="BM5637">
        <v>0</v>
      </c>
      <c r="BN5637">
        <v>0</v>
      </c>
      <c r="BO5637">
        <v>0</v>
      </c>
      <c r="BP5637">
        <v>0</v>
      </c>
      <c r="BQ5637">
        <v>0</v>
      </c>
      <c r="BR5637">
        <v>0</v>
      </c>
      <c r="BS5637">
        <v>1</v>
      </c>
      <c r="BT5637">
        <v>2</v>
      </c>
      <c r="BU5637" t="s">
        <v>5239</v>
      </c>
    </row>
    <row r="5638" spans="1:73">
      <c r="A5638" t="s">
        <v>5162</v>
      </c>
      <c r="B5638" t="s">
        <v>5163</v>
      </c>
      <c r="C5638">
        <v>230</v>
      </c>
      <c r="D5638" t="s">
        <v>119</v>
      </c>
      <c r="E5638" t="s">
        <v>5170</v>
      </c>
      <c r="F5638" t="s">
        <v>92</v>
      </c>
      <c r="G5638">
        <v>1</v>
      </c>
      <c r="H5638">
        <v>8</v>
      </c>
      <c r="I5638">
        <v>1</v>
      </c>
      <c r="J5638">
        <v>1</v>
      </c>
      <c r="K5638">
        <v>0</v>
      </c>
      <c r="L5638">
        <v>10</v>
      </c>
      <c r="M5638">
        <v>1</v>
      </c>
      <c r="N5638">
        <v>19</v>
      </c>
      <c r="O5638">
        <v>0</v>
      </c>
      <c r="P5638">
        <v>0</v>
      </c>
      <c r="Q5638">
        <v>9</v>
      </c>
      <c r="R5638">
        <v>1</v>
      </c>
      <c r="S5638">
        <v>36</v>
      </c>
      <c r="T5638">
        <v>18</v>
      </c>
      <c r="U5638">
        <v>0</v>
      </c>
      <c r="V5638">
        <v>5</v>
      </c>
      <c r="W5638">
        <v>10</v>
      </c>
      <c r="X5638">
        <v>0</v>
      </c>
      <c r="Y5638">
        <v>0</v>
      </c>
      <c r="Z5638">
        <v>0</v>
      </c>
      <c r="AA5638">
        <v>0</v>
      </c>
      <c r="AB5638">
        <v>117</v>
      </c>
      <c r="AC5638">
        <v>2</v>
      </c>
      <c r="AD5638">
        <v>0</v>
      </c>
      <c r="AE5638">
        <v>1</v>
      </c>
      <c r="AF5638">
        <v>0</v>
      </c>
      <c r="AG5638">
        <v>0</v>
      </c>
      <c r="AH5638">
        <v>3</v>
      </c>
      <c r="AI5638">
        <v>5</v>
      </c>
      <c r="AJ5638">
        <v>0</v>
      </c>
      <c r="AK5638">
        <v>0</v>
      </c>
      <c r="AL5638">
        <v>1</v>
      </c>
      <c r="AM5638">
        <v>15</v>
      </c>
      <c r="AN5638">
        <v>6</v>
      </c>
      <c r="AO5638">
        <v>13</v>
      </c>
      <c r="AP5638">
        <v>2</v>
      </c>
      <c r="AQ5638">
        <v>1</v>
      </c>
      <c r="AR5638">
        <v>1</v>
      </c>
      <c r="AS5638">
        <v>0</v>
      </c>
      <c r="AT5638">
        <v>2</v>
      </c>
      <c r="AU5638">
        <v>5</v>
      </c>
      <c r="AV5638">
        <v>1</v>
      </c>
      <c r="AW5638">
        <v>0</v>
      </c>
      <c r="AX5638">
        <v>16</v>
      </c>
      <c r="AY5638">
        <v>22</v>
      </c>
      <c r="AZ5638">
        <v>19</v>
      </c>
      <c r="BA5638">
        <v>33</v>
      </c>
      <c r="BB5638">
        <v>3</v>
      </c>
      <c r="BC5638">
        <v>25</v>
      </c>
      <c r="BD5638">
        <v>0</v>
      </c>
      <c r="BE5638">
        <v>0</v>
      </c>
      <c r="BF5638">
        <v>0</v>
      </c>
      <c r="BG5638">
        <v>0</v>
      </c>
      <c r="BH5638">
        <v>0</v>
      </c>
      <c r="BI5638">
        <v>24</v>
      </c>
      <c r="BJ5638">
        <v>15</v>
      </c>
      <c r="BK5638">
        <v>0</v>
      </c>
      <c r="BL5638">
        <v>5</v>
      </c>
      <c r="BM5638">
        <v>5</v>
      </c>
      <c r="BN5638">
        <v>3</v>
      </c>
      <c r="BO5638">
        <v>28</v>
      </c>
      <c r="BP5638">
        <v>1</v>
      </c>
      <c r="BQ5638">
        <v>2</v>
      </c>
      <c r="BR5638">
        <v>5</v>
      </c>
      <c r="BS5638">
        <v>12</v>
      </c>
      <c r="BT5638">
        <v>216</v>
      </c>
      <c r="BU5638" t="s">
        <v>5378</v>
      </c>
    </row>
    <row r="5639" spans="1:73">
      <c r="A5639" t="s">
        <v>5162</v>
      </c>
      <c r="B5639" t="s">
        <v>5163</v>
      </c>
      <c r="C5639">
        <v>231</v>
      </c>
      <c r="D5639" t="s">
        <v>119</v>
      </c>
      <c r="E5639" t="s">
        <v>245</v>
      </c>
      <c r="F5639" t="s">
        <v>184</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c r="AH5639">
        <v>0</v>
      </c>
      <c r="AI5639">
        <v>0</v>
      </c>
      <c r="AJ5639">
        <v>0</v>
      </c>
      <c r="AK5639">
        <v>0</v>
      </c>
      <c r="AL5639">
        <v>0</v>
      </c>
      <c r="AM5639">
        <v>0</v>
      </c>
      <c r="AN5639">
        <v>0</v>
      </c>
      <c r="AO5639">
        <v>0</v>
      </c>
      <c r="AP5639">
        <v>0</v>
      </c>
      <c r="AQ5639">
        <v>0</v>
      </c>
      <c r="AR5639">
        <v>0</v>
      </c>
      <c r="AS5639">
        <v>0</v>
      </c>
      <c r="AT5639">
        <v>0</v>
      </c>
      <c r="AU5639">
        <v>0</v>
      </c>
      <c r="AV5639">
        <v>0</v>
      </c>
      <c r="AW5639">
        <v>0</v>
      </c>
      <c r="AX5639">
        <v>0</v>
      </c>
      <c r="AY5639">
        <v>0</v>
      </c>
      <c r="AZ5639">
        <v>0</v>
      </c>
      <c r="BA5639">
        <v>0</v>
      </c>
      <c r="BB5639">
        <v>0</v>
      </c>
      <c r="BC5639">
        <v>0</v>
      </c>
      <c r="BD5639">
        <v>0</v>
      </c>
      <c r="BE5639">
        <v>0</v>
      </c>
      <c r="BF5639">
        <v>0</v>
      </c>
      <c r="BG5639">
        <v>0</v>
      </c>
      <c r="BH5639">
        <v>0</v>
      </c>
      <c r="BI5639">
        <v>0</v>
      </c>
      <c r="BJ5639">
        <v>0</v>
      </c>
      <c r="BK5639">
        <v>0</v>
      </c>
      <c r="BL5639">
        <v>0</v>
      </c>
      <c r="BM5639">
        <v>0</v>
      </c>
      <c r="BN5639">
        <v>0</v>
      </c>
      <c r="BO5639">
        <v>0</v>
      </c>
      <c r="BP5639">
        <v>0</v>
      </c>
      <c r="BQ5639">
        <v>0</v>
      </c>
      <c r="BR5639">
        <v>0</v>
      </c>
      <c r="BS5639">
        <v>1</v>
      </c>
      <c r="BT5639">
        <v>1</v>
      </c>
    </row>
    <row r="5640" spans="1:73">
      <c r="A5640" t="s">
        <v>5162</v>
      </c>
      <c r="B5640" t="s">
        <v>5163</v>
      </c>
      <c r="C5640">
        <v>232</v>
      </c>
      <c r="D5640" t="s">
        <v>119</v>
      </c>
      <c r="E5640" t="s">
        <v>78</v>
      </c>
      <c r="F5640" t="s">
        <v>77</v>
      </c>
      <c r="G5640">
        <v>0</v>
      </c>
      <c r="H5640">
        <v>0</v>
      </c>
      <c r="I5640">
        <v>0</v>
      </c>
      <c r="J5640">
        <v>0</v>
      </c>
      <c r="K5640">
        <v>0</v>
      </c>
      <c r="L5640">
        <v>1</v>
      </c>
      <c r="M5640">
        <v>0</v>
      </c>
      <c r="N5640">
        <v>2</v>
      </c>
      <c r="O5640">
        <v>0</v>
      </c>
      <c r="P5640">
        <v>0</v>
      </c>
      <c r="Q5640">
        <v>0</v>
      </c>
      <c r="R5640">
        <v>0</v>
      </c>
      <c r="S5640">
        <v>2</v>
      </c>
      <c r="T5640">
        <v>0</v>
      </c>
      <c r="U5640">
        <v>0</v>
      </c>
      <c r="V5640">
        <v>0</v>
      </c>
      <c r="W5640">
        <v>1</v>
      </c>
      <c r="X5640">
        <v>0</v>
      </c>
      <c r="Y5640">
        <v>0</v>
      </c>
      <c r="Z5640">
        <v>0</v>
      </c>
      <c r="AA5640">
        <v>0</v>
      </c>
      <c r="AB5640">
        <v>9</v>
      </c>
      <c r="AC5640">
        <v>0</v>
      </c>
      <c r="AD5640">
        <v>0</v>
      </c>
      <c r="AE5640">
        <v>0</v>
      </c>
      <c r="AF5640">
        <v>0</v>
      </c>
      <c r="AG5640">
        <v>0</v>
      </c>
      <c r="AH5640">
        <v>0</v>
      </c>
      <c r="AI5640">
        <v>0</v>
      </c>
      <c r="AJ5640">
        <v>0</v>
      </c>
      <c r="AK5640">
        <v>0</v>
      </c>
      <c r="AL5640">
        <v>1</v>
      </c>
      <c r="AM5640">
        <v>0</v>
      </c>
      <c r="AN5640">
        <v>0</v>
      </c>
      <c r="AO5640">
        <v>0</v>
      </c>
      <c r="AP5640">
        <v>0</v>
      </c>
      <c r="AQ5640">
        <v>1</v>
      </c>
      <c r="AR5640">
        <v>0</v>
      </c>
      <c r="AS5640">
        <v>0</v>
      </c>
      <c r="AT5640">
        <v>0</v>
      </c>
      <c r="AU5640">
        <v>0</v>
      </c>
      <c r="AV5640">
        <v>0</v>
      </c>
      <c r="AW5640">
        <v>0</v>
      </c>
      <c r="AX5640">
        <v>2</v>
      </c>
      <c r="AY5640">
        <v>3</v>
      </c>
      <c r="AZ5640">
        <v>3</v>
      </c>
      <c r="BA5640">
        <v>2</v>
      </c>
      <c r="BB5640">
        <v>0</v>
      </c>
      <c r="BC5640">
        <v>0</v>
      </c>
      <c r="BD5640">
        <v>0</v>
      </c>
      <c r="BE5640">
        <v>0</v>
      </c>
      <c r="BF5640">
        <v>0</v>
      </c>
      <c r="BG5640">
        <v>0</v>
      </c>
      <c r="BH5640">
        <v>0</v>
      </c>
      <c r="BI5640">
        <v>2</v>
      </c>
      <c r="BJ5640">
        <v>0</v>
      </c>
      <c r="BK5640">
        <v>0</v>
      </c>
      <c r="BL5640">
        <v>0</v>
      </c>
      <c r="BM5640">
        <v>0</v>
      </c>
      <c r="BN5640">
        <v>0</v>
      </c>
      <c r="BO5640">
        <v>3</v>
      </c>
      <c r="BP5640">
        <v>0</v>
      </c>
      <c r="BQ5640">
        <v>0</v>
      </c>
      <c r="BR5640">
        <v>2</v>
      </c>
      <c r="BS5640">
        <v>2</v>
      </c>
      <c r="BT5640">
        <v>19</v>
      </c>
      <c r="BU5640" t="s">
        <v>5379</v>
      </c>
    </row>
    <row r="5641" spans="1:73">
      <c r="A5641" t="s">
        <v>5162</v>
      </c>
      <c r="B5641" t="s">
        <v>5163</v>
      </c>
      <c r="C5641">
        <v>233</v>
      </c>
      <c r="D5641" t="s">
        <v>119</v>
      </c>
      <c r="E5641" t="s">
        <v>5170</v>
      </c>
      <c r="F5641" t="s">
        <v>92</v>
      </c>
      <c r="G5641">
        <v>1</v>
      </c>
      <c r="H5641">
        <v>5</v>
      </c>
      <c r="I5641">
        <v>1</v>
      </c>
      <c r="J5641">
        <v>0</v>
      </c>
      <c r="K5641">
        <v>0</v>
      </c>
      <c r="L5641">
        <v>10</v>
      </c>
      <c r="M5641">
        <v>0</v>
      </c>
      <c r="N5641">
        <v>26</v>
      </c>
      <c r="O5641">
        <v>0</v>
      </c>
      <c r="P5641">
        <v>0</v>
      </c>
      <c r="Q5641">
        <v>1</v>
      </c>
      <c r="R5641">
        <v>0</v>
      </c>
      <c r="S5641">
        <v>18</v>
      </c>
      <c r="T5641">
        <v>9</v>
      </c>
      <c r="U5641">
        <v>0</v>
      </c>
      <c r="V5641">
        <v>2</v>
      </c>
      <c r="W5641">
        <v>6</v>
      </c>
      <c r="X5641">
        <v>0</v>
      </c>
      <c r="Y5641">
        <v>0</v>
      </c>
      <c r="Z5641">
        <v>0</v>
      </c>
      <c r="AA5641">
        <v>0</v>
      </c>
      <c r="AB5641">
        <v>100</v>
      </c>
      <c r="AC5641">
        <v>4</v>
      </c>
      <c r="AD5641">
        <v>0</v>
      </c>
      <c r="AE5641">
        <v>1</v>
      </c>
      <c r="AF5641">
        <v>0</v>
      </c>
      <c r="AG5641">
        <v>0</v>
      </c>
      <c r="AH5641">
        <v>1</v>
      </c>
      <c r="AI5641">
        <v>4</v>
      </c>
      <c r="AJ5641">
        <v>0</v>
      </c>
      <c r="AK5641">
        <v>0</v>
      </c>
      <c r="AL5641">
        <v>0</v>
      </c>
      <c r="AM5641">
        <v>4</v>
      </c>
      <c r="AN5641">
        <v>0</v>
      </c>
      <c r="AO5641">
        <v>8</v>
      </c>
      <c r="AP5641">
        <v>4</v>
      </c>
      <c r="AQ5641">
        <v>7</v>
      </c>
      <c r="AR5641">
        <v>0</v>
      </c>
      <c r="AS5641">
        <v>0</v>
      </c>
      <c r="AT5641">
        <v>0</v>
      </c>
      <c r="AU5641">
        <v>3</v>
      </c>
      <c r="AV5641">
        <v>1</v>
      </c>
      <c r="AW5641">
        <v>1</v>
      </c>
      <c r="AX5641">
        <v>12</v>
      </c>
      <c r="AY5641">
        <v>23</v>
      </c>
      <c r="AZ5641">
        <v>20</v>
      </c>
      <c r="BA5641">
        <v>17</v>
      </c>
      <c r="BB5641">
        <v>7</v>
      </c>
      <c r="BC5641">
        <v>19</v>
      </c>
      <c r="BD5641">
        <v>0</v>
      </c>
      <c r="BE5641">
        <v>0</v>
      </c>
      <c r="BF5641">
        <v>0</v>
      </c>
      <c r="BG5641">
        <v>0</v>
      </c>
      <c r="BH5641">
        <v>0</v>
      </c>
      <c r="BI5641">
        <v>19</v>
      </c>
      <c r="BJ5641">
        <v>8</v>
      </c>
      <c r="BK5641">
        <v>0</v>
      </c>
      <c r="BL5641">
        <v>5</v>
      </c>
      <c r="BM5641">
        <v>7</v>
      </c>
      <c r="BN5641">
        <v>0</v>
      </c>
      <c r="BO5641">
        <v>29</v>
      </c>
      <c r="BP5641">
        <v>2</v>
      </c>
      <c r="BQ5641">
        <v>3</v>
      </c>
      <c r="BR5641">
        <v>2</v>
      </c>
      <c r="BS5641">
        <v>9</v>
      </c>
      <c r="BT5641">
        <v>164</v>
      </c>
      <c r="BU5641" t="s">
        <v>5380</v>
      </c>
    </row>
    <row r="5642" spans="1:73">
      <c r="A5642" t="s">
        <v>5162</v>
      </c>
      <c r="B5642" t="s">
        <v>5163</v>
      </c>
      <c r="C5642">
        <v>234</v>
      </c>
      <c r="D5642" t="s">
        <v>119</v>
      </c>
      <c r="E5642" t="s">
        <v>78</v>
      </c>
      <c r="F5642" t="s">
        <v>77</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c r="AI5642">
        <v>0</v>
      </c>
      <c r="AJ5642">
        <v>0</v>
      </c>
      <c r="AK5642">
        <v>0</v>
      </c>
      <c r="AL5642">
        <v>0</v>
      </c>
      <c r="AM5642">
        <v>0</v>
      </c>
      <c r="AN5642">
        <v>0</v>
      </c>
      <c r="AO5642">
        <v>0</v>
      </c>
      <c r="AP5642">
        <v>0</v>
      </c>
      <c r="AQ5642">
        <v>0</v>
      </c>
      <c r="AR5642">
        <v>0</v>
      </c>
      <c r="AS5642">
        <v>0</v>
      </c>
      <c r="AT5642">
        <v>0</v>
      </c>
      <c r="AU5642">
        <v>0</v>
      </c>
      <c r="AV5642">
        <v>0</v>
      </c>
      <c r="AW5642">
        <v>0</v>
      </c>
      <c r="AX5642">
        <v>0</v>
      </c>
      <c r="AY5642">
        <v>0</v>
      </c>
      <c r="AZ5642">
        <v>0</v>
      </c>
      <c r="BA5642">
        <v>0</v>
      </c>
      <c r="BB5642">
        <v>0</v>
      </c>
      <c r="BC5642">
        <v>0</v>
      </c>
      <c r="BD5642">
        <v>0</v>
      </c>
      <c r="BE5642">
        <v>0</v>
      </c>
      <c r="BF5642">
        <v>0</v>
      </c>
      <c r="BG5642">
        <v>0</v>
      </c>
      <c r="BH5642">
        <v>0</v>
      </c>
      <c r="BI5642">
        <v>0</v>
      </c>
      <c r="BJ5642">
        <v>0</v>
      </c>
      <c r="BK5642">
        <v>0</v>
      </c>
      <c r="BL5642">
        <v>0</v>
      </c>
      <c r="BM5642">
        <v>0</v>
      </c>
      <c r="BN5642">
        <v>0</v>
      </c>
      <c r="BO5642">
        <v>0</v>
      </c>
      <c r="BP5642">
        <v>0</v>
      </c>
      <c r="BQ5642">
        <v>0</v>
      </c>
      <c r="BR5642">
        <v>0</v>
      </c>
      <c r="BS5642">
        <v>1</v>
      </c>
      <c r="BT5642">
        <v>2</v>
      </c>
      <c r="BU5642" t="s">
        <v>3110</v>
      </c>
    </row>
    <row r="5643" spans="1:73">
      <c r="A5643" t="s">
        <v>5162</v>
      </c>
      <c r="B5643" t="s">
        <v>5163</v>
      </c>
      <c r="C5643">
        <v>235</v>
      </c>
      <c r="D5643" t="s">
        <v>119</v>
      </c>
      <c r="E5643" t="s">
        <v>5170</v>
      </c>
      <c r="F5643" t="s">
        <v>92</v>
      </c>
      <c r="G5643">
        <v>0</v>
      </c>
      <c r="H5643">
        <v>0</v>
      </c>
      <c r="I5643">
        <v>0</v>
      </c>
      <c r="J5643">
        <v>0</v>
      </c>
      <c r="K5643">
        <v>0</v>
      </c>
      <c r="L5643">
        <v>0</v>
      </c>
      <c r="M5643">
        <v>0</v>
      </c>
      <c r="N5643">
        <v>1</v>
      </c>
      <c r="O5643">
        <v>0</v>
      </c>
      <c r="P5643">
        <v>0</v>
      </c>
      <c r="Q5643">
        <v>0</v>
      </c>
      <c r="R5643">
        <v>0</v>
      </c>
      <c r="S5643">
        <v>1</v>
      </c>
      <c r="T5643">
        <v>0</v>
      </c>
      <c r="U5643">
        <v>0</v>
      </c>
      <c r="V5643">
        <v>0</v>
      </c>
      <c r="W5643">
        <v>0</v>
      </c>
      <c r="X5643">
        <v>0</v>
      </c>
      <c r="Y5643">
        <v>0</v>
      </c>
      <c r="Z5643">
        <v>0</v>
      </c>
      <c r="AA5643">
        <v>0</v>
      </c>
      <c r="AB5643">
        <v>2</v>
      </c>
      <c r="AC5643">
        <v>0</v>
      </c>
      <c r="AD5643">
        <v>0</v>
      </c>
      <c r="AE5643">
        <v>0</v>
      </c>
      <c r="AF5643">
        <v>0</v>
      </c>
      <c r="AG5643">
        <v>0</v>
      </c>
      <c r="AH5643">
        <v>0</v>
      </c>
      <c r="AI5643">
        <v>0</v>
      </c>
      <c r="AJ5643">
        <v>0</v>
      </c>
      <c r="AK5643">
        <v>0</v>
      </c>
      <c r="AL5643">
        <v>0</v>
      </c>
      <c r="AM5643">
        <v>0</v>
      </c>
      <c r="AN5643">
        <v>0</v>
      </c>
      <c r="AO5643">
        <v>0</v>
      </c>
      <c r="AP5643">
        <v>0</v>
      </c>
      <c r="AQ5643">
        <v>0</v>
      </c>
      <c r="AR5643">
        <v>0</v>
      </c>
      <c r="AS5643">
        <v>0</v>
      </c>
      <c r="AT5643">
        <v>0</v>
      </c>
      <c r="AU5643">
        <v>0</v>
      </c>
      <c r="AV5643">
        <v>0</v>
      </c>
      <c r="AW5643">
        <v>0</v>
      </c>
      <c r="AX5643">
        <v>0</v>
      </c>
      <c r="AY5643">
        <v>0</v>
      </c>
      <c r="AZ5643">
        <v>1</v>
      </c>
      <c r="BA5643">
        <v>0</v>
      </c>
      <c r="BB5643">
        <v>0</v>
      </c>
      <c r="BC5643">
        <v>0</v>
      </c>
      <c r="BD5643">
        <v>0</v>
      </c>
      <c r="BE5643">
        <v>0</v>
      </c>
      <c r="BF5643">
        <v>0</v>
      </c>
      <c r="BG5643">
        <v>0</v>
      </c>
      <c r="BH5643">
        <v>0</v>
      </c>
      <c r="BI5643">
        <v>0</v>
      </c>
      <c r="BJ5643">
        <v>0</v>
      </c>
      <c r="BK5643">
        <v>0</v>
      </c>
      <c r="BL5643">
        <v>0</v>
      </c>
      <c r="BM5643">
        <v>0</v>
      </c>
      <c r="BN5643">
        <v>0</v>
      </c>
      <c r="BO5643">
        <v>1</v>
      </c>
      <c r="BP5643">
        <v>0</v>
      </c>
      <c r="BQ5643">
        <v>0</v>
      </c>
      <c r="BR5643">
        <v>0</v>
      </c>
      <c r="BS5643">
        <v>1</v>
      </c>
      <c r="BT5643">
        <v>5</v>
      </c>
      <c r="BU5643" t="s">
        <v>5381</v>
      </c>
    </row>
    <row r="5644" spans="1:73">
      <c r="A5644" t="s">
        <v>5162</v>
      </c>
      <c r="B5644" t="s">
        <v>5163</v>
      </c>
      <c r="C5644">
        <v>236</v>
      </c>
      <c r="D5644" t="s">
        <v>119</v>
      </c>
      <c r="E5644" t="s">
        <v>78</v>
      </c>
      <c r="F5644" t="s">
        <v>77</v>
      </c>
      <c r="G5644">
        <v>0</v>
      </c>
      <c r="H5644">
        <v>0</v>
      </c>
      <c r="I5644">
        <v>0</v>
      </c>
      <c r="J5644">
        <v>0</v>
      </c>
      <c r="K5644">
        <v>0</v>
      </c>
      <c r="L5644">
        <v>2</v>
      </c>
      <c r="M5644">
        <v>0</v>
      </c>
      <c r="N5644">
        <v>0</v>
      </c>
      <c r="O5644">
        <v>0</v>
      </c>
      <c r="P5644">
        <v>0</v>
      </c>
      <c r="Q5644">
        <v>1</v>
      </c>
      <c r="R5644">
        <v>0</v>
      </c>
      <c r="S5644">
        <v>3</v>
      </c>
      <c r="T5644">
        <v>1</v>
      </c>
      <c r="U5644">
        <v>0</v>
      </c>
      <c r="V5644">
        <v>0</v>
      </c>
      <c r="W5644">
        <v>0</v>
      </c>
      <c r="X5644">
        <v>0</v>
      </c>
      <c r="Y5644">
        <v>0</v>
      </c>
      <c r="Z5644">
        <v>0</v>
      </c>
      <c r="AA5644">
        <v>0</v>
      </c>
      <c r="AB5644">
        <v>7</v>
      </c>
      <c r="AC5644">
        <v>0</v>
      </c>
      <c r="AD5644">
        <v>0</v>
      </c>
      <c r="AE5644">
        <v>0</v>
      </c>
      <c r="AF5644">
        <v>0</v>
      </c>
      <c r="AG5644">
        <v>0</v>
      </c>
      <c r="AH5644">
        <v>0</v>
      </c>
      <c r="AI5644">
        <v>1</v>
      </c>
      <c r="AJ5644">
        <v>0</v>
      </c>
      <c r="AK5644">
        <v>0</v>
      </c>
      <c r="AL5644">
        <v>0</v>
      </c>
      <c r="AM5644">
        <v>0</v>
      </c>
      <c r="AN5644">
        <v>0</v>
      </c>
      <c r="AO5644">
        <v>0</v>
      </c>
      <c r="AP5644">
        <v>0</v>
      </c>
      <c r="AQ5644">
        <v>0</v>
      </c>
      <c r="AR5644">
        <v>0</v>
      </c>
      <c r="AS5644">
        <v>0</v>
      </c>
      <c r="AT5644">
        <v>0</v>
      </c>
      <c r="AU5644">
        <v>0</v>
      </c>
      <c r="AV5644">
        <v>0</v>
      </c>
      <c r="AW5644">
        <v>0</v>
      </c>
      <c r="AX5644">
        <v>0</v>
      </c>
      <c r="AY5644">
        <v>1</v>
      </c>
      <c r="AZ5644">
        <v>0</v>
      </c>
      <c r="BA5644">
        <v>0</v>
      </c>
      <c r="BB5644">
        <v>0</v>
      </c>
      <c r="BC5644">
        <v>4</v>
      </c>
      <c r="BD5644">
        <v>0</v>
      </c>
      <c r="BE5644">
        <v>0</v>
      </c>
      <c r="BF5644">
        <v>0</v>
      </c>
      <c r="BG5644">
        <v>0</v>
      </c>
      <c r="BH5644">
        <v>0</v>
      </c>
      <c r="BI5644">
        <v>0</v>
      </c>
      <c r="BJ5644">
        <v>4</v>
      </c>
      <c r="BK5644">
        <v>0</v>
      </c>
      <c r="BL5644">
        <v>0</v>
      </c>
      <c r="BM5644">
        <v>0</v>
      </c>
      <c r="BN5644">
        <v>0</v>
      </c>
      <c r="BO5644">
        <v>0</v>
      </c>
      <c r="BP5644">
        <v>0</v>
      </c>
      <c r="BQ5644">
        <v>0</v>
      </c>
      <c r="BR5644">
        <v>0</v>
      </c>
      <c r="BS5644">
        <v>2</v>
      </c>
      <c r="BT5644">
        <v>13</v>
      </c>
      <c r="BU5644" t="s">
        <v>5382</v>
      </c>
    </row>
    <row r="5645" spans="1:73">
      <c r="A5645" t="s">
        <v>5162</v>
      </c>
      <c r="B5645" t="s">
        <v>5163</v>
      </c>
      <c r="C5645">
        <v>237</v>
      </c>
      <c r="D5645" t="s">
        <v>119</v>
      </c>
      <c r="E5645" t="s">
        <v>245</v>
      </c>
      <c r="F5645" t="s">
        <v>184</v>
      </c>
      <c r="G5645">
        <v>0</v>
      </c>
      <c r="H5645">
        <v>3</v>
      </c>
      <c r="I5645">
        <v>1</v>
      </c>
      <c r="J5645">
        <v>0</v>
      </c>
      <c r="K5645">
        <v>0</v>
      </c>
      <c r="L5645">
        <v>10</v>
      </c>
      <c r="M5645">
        <v>0</v>
      </c>
      <c r="N5645">
        <v>13</v>
      </c>
      <c r="O5645">
        <v>1</v>
      </c>
      <c r="P5645">
        <v>0</v>
      </c>
      <c r="Q5645">
        <v>0</v>
      </c>
      <c r="R5645">
        <v>1</v>
      </c>
      <c r="S5645">
        <v>26</v>
      </c>
      <c r="T5645">
        <v>9</v>
      </c>
      <c r="U5645">
        <v>0</v>
      </c>
      <c r="V5645">
        <v>2</v>
      </c>
      <c r="W5645">
        <v>8</v>
      </c>
      <c r="X5645">
        <v>0</v>
      </c>
      <c r="Y5645">
        <v>0</v>
      </c>
      <c r="Z5645">
        <v>0</v>
      </c>
      <c r="AA5645">
        <v>0</v>
      </c>
      <c r="AB5645">
        <v>69</v>
      </c>
      <c r="AC5645">
        <v>2</v>
      </c>
      <c r="AD5645">
        <v>1</v>
      </c>
      <c r="AE5645">
        <v>0</v>
      </c>
      <c r="AF5645">
        <v>0</v>
      </c>
      <c r="AG5645">
        <v>0</v>
      </c>
      <c r="AH5645">
        <v>2</v>
      </c>
      <c r="AI5645">
        <v>7</v>
      </c>
      <c r="AJ5645">
        <v>0</v>
      </c>
      <c r="AK5645">
        <v>0</v>
      </c>
      <c r="AL5645">
        <v>4</v>
      </c>
      <c r="AM5645">
        <v>7</v>
      </c>
      <c r="AN5645">
        <v>0</v>
      </c>
      <c r="AO5645">
        <v>2</v>
      </c>
      <c r="AP5645">
        <v>3</v>
      </c>
      <c r="AQ5645">
        <v>3</v>
      </c>
      <c r="AR5645">
        <v>0</v>
      </c>
      <c r="AS5645">
        <v>0</v>
      </c>
      <c r="AT5645">
        <v>0</v>
      </c>
      <c r="AU5645">
        <v>0</v>
      </c>
      <c r="AV5645">
        <v>0</v>
      </c>
      <c r="AW5645">
        <v>1</v>
      </c>
      <c r="AX5645">
        <v>11</v>
      </c>
      <c r="AY5645">
        <v>10</v>
      </c>
      <c r="AZ5645">
        <v>13</v>
      </c>
      <c r="BA5645">
        <v>18</v>
      </c>
      <c r="BB5645">
        <v>1</v>
      </c>
      <c r="BC5645">
        <v>8</v>
      </c>
      <c r="BD5645">
        <v>0</v>
      </c>
      <c r="BE5645">
        <v>0</v>
      </c>
      <c r="BF5645">
        <v>0</v>
      </c>
      <c r="BG5645">
        <v>0</v>
      </c>
      <c r="BH5645">
        <v>0</v>
      </c>
      <c r="BI5645">
        <v>13</v>
      </c>
      <c r="BJ5645">
        <v>4</v>
      </c>
      <c r="BK5645">
        <v>0</v>
      </c>
      <c r="BL5645">
        <v>2</v>
      </c>
      <c r="BM5645">
        <v>0</v>
      </c>
      <c r="BN5645">
        <v>0</v>
      </c>
      <c r="BO5645">
        <v>18</v>
      </c>
      <c r="BP5645">
        <v>7</v>
      </c>
      <c r="BQ5645">
        <v>0</v>
      </c>
      <c r="BR5645">
        <v>0</v>
      </c>
      <c r="BS5645">
        <v>8</v>
      </c>
      <c r="BT5645">
        <v>114</v>
      </c>
      <c r="BU5645" t="s">
        <v>5383</v>
      </c>
    </row>
    <row r="5646" spans="1:73">
      <c r="A5646" t="s">
        <v>5162</v>
      </c>
      <c r="B5646" t="s">
        <v>5163</v>
      </c>
      <c r="C5646">
        <v>238</v>
      </c>
      <c r="D5646" t="s">
        <v>119</v>
      </c>
      <c r="E5646" t="s">
        <v>78</v>
      </c>
      <c r="F5646" t="s">
        <v>77</v>
      </c>
      <c r="G5646">
        <v>0</v>
      </c>
      <c r="H5646">
        <v>1</v>
      </c>
      <c r="I5646">
        <v>3</v>
      </c>
      <c r="J5646">
        <v>0</v>
      </c>
      <c r="K5646">
        <v>0</v>
      </c>
      <c r="L5646">
        <v>1</v>
      </c>
      <c r="M5646">
        <v>0</v>
      </c>
      <c r="N5646">
        <v>3</v>
      </c>
      <c r="O5646">
        <v>0</v>
      </c>
      <c r="P5646">
        <v>0</v>
      </c>
      <c r="Q5646">
        <v>0</v>
      </c>
      <c r="R5646">
        <v>0</v>
      </c>
      <c r="S5646">
        <v>8</v>
      </c>
      <c r="T5646">
        <v>2</v>
      </c>
      <c r="U5646">
        <v>0</v>
      </c>
      <c r="V5646">
        <v>0</v>
      </c>
      <c r="W5646">
        <v>3</v>
      </c>
      <c r="X5646">
        <v>0</v>
      </c>
      <c r="Y5646">
        <v>0</v>
      </c>
      <c r="Z5646">
        <v>1</v>
      </c>
      <c r="AA5646">
        <v>0</v>
      </c>
      <c r="AB5646">
        <v>22</v>
      </c>
      <c r="AC5646">
        <v>0</v>
      </c>
      <c r="AD5646">
        <v>0</v>
      </c>
      <c r="AE5646">
        <v>0</v>
      </c>
      <c r="AF5646">
        <v>0</v>
      </c>
      <c r="AG5646">
        <v>0</v>
      </c>
      <c r="AH5646">
        <v>2</v>
      </c>
      <c r="AI5646">
        <v>3</v>
      </c>
      <c r="AJ5646">
        <v>0</v>
      </c>
      <c r="AK5646">
        <v>0</v>
      </c>
      <c r="AL5646">
        <v>0</v>
      </c>
      <c r="AM5646">
        <v>1</v>
      </c>
      <c r="AN5646">
        <v>0</v>
      </c>
      <c r="AO5646">
        <v>0</v>
      </c>
      <c r="AP5646">
        <v>0</v>
      </c>
      <c r="AQ5646">
        <v>0</v>
      </c>
      <c r="AR5646">
        <v>0</v>
      </c>
      <c r="AS5646">
        <v>0</v>
      </c>
      <c r="AT5646">
        <v>0</v>
      </c>
      <c r="AU5646">
        <v>1</v>
      </c>
      <c r="AV5646">
        <v>0</v>
      </c>
      <c r="AW5646">
        <v>3</v>
      </c>
      <c r="AX5646">
        <v>4</v>
      </c>
      <c r="AY5646">
        <v>5</v>
      </c>
      <c r="AZ5646">
        <v>4</v>
      </c>
      <c r="BA5646">
        <v>6</v>
      </c>
      <c r="BB5646">
        <v>3</v>
      </c>
      <c r="BC5646">
        <v>2</v>
      </c>
      <c r="BD5646">
        <v>0</v>
      </c>
      <c r="BE5646">
        <v>0</v>
      </c>
      <c r="BF5646">
        <v>0</v>
      </c>
      <c r="BG5646">
        <v>0</v>
      </c>
      <c r="BH5646">
        <v>0</v>
      </c>
      <c r="BI5646">
        <v>5</v>
      </c>
      <c r="BJ5646">
        <v>1</v>
      </c>
      <c r="BK5646">
        <v>0</v>
      </c>
      <c r="BL5646">
        <v>0</v>
      </c>
      <c r="BM5646">
        <v>0</v>
      </c>
      <c r="BN5646">
        <v>2</v>
      </c>
      <c r="BO5646">
        <v>6</v>
      </c>
      <c r="BP5646">
        <v>0</v>
      </c>
      <c r="BQ5646">
        <v>0</v>
      </c>
      <c r="BR5646">
        <v>1</v>
      </c>
      <c r="BS5646">
        <v>3</v>
      </c>
      <c r="BT5646">
        <v>34</v>
      </c>
      <c r="BU5646" t="s">
        <v>5384</v>
      </c>
    </row>
    <row r="5647" spans="1:73">
      <c r="A5647" t="s">
        <v>5162</v>
      </c>
      <c r="B5647" t="s">
        <v>5163</v>
      </c>
      <c r="C5647">
        <v>239</v>
      </c>
      <c r="D5647" t="s">
        <v>119</v>
      </c>
      <c r="E5647" t="s">
        <v>5178</v>
      </c>
      <c r="F5647" t="s">
        <v>101</v>
      </c>
      <c r="G5647">
        <v>0</v>
      </c>
      <c r="H5647">
        <v>2</v>
      </c>
      <c r="I5647">
        <v>0</v>
      </c>
      <c r="J5647">
        <v>0</v>
      </c>
      <c r="K5647">
        <v>0</v>
      </c>
      <c r="L5647">
        <v>5</v>
      </c>
      <c r="M5647">
        <v>0</v>
      </c>
      <c r="N5647">
        <v>4</v>
      </c>
      <c r="O5647">
        <v>0</v>
      </c>
      <c r="P5647">
        <v>0</v>
      </c>
      <c r="Q5647">
        <v>0</v>
      </c>
      <c r="R5647">
        <v>2</v>
      </c>
      <c r="S5647">
        <v>13</v>
      </c>
      <c r="T5647">
        <v>6</v>
      </c>
      <c r="U5647">
        <v>0</v>
      </c>
      <c r="V5647">
        <v>1</v>
      </c>
      <c r="W5647">
        <v>6</v>
      </c>
      <c r="X5647">
        <v>0</v>
      </c>
      <c r="Y5647">
        <v>0</v>
      </c>
      <c r="Z5647">
        <v>0</v>
      </c>
      <c r="AA5647">
        <v>0</v>
      </c>
      <c r="AB5647">
        <v>35</v>
      </c>
      <c r="AC5647">
        <v>0</v>
      </c>
      <c r="AD5647">
        <v>0</v>
      </c>
      <c r="AE5647">
        <v>0</v>
      </c>
      <c r="AF5647">
        <v>0</v>
      </c>
      <c r="AG5647">
        <v>0</v>
      </c>
      <c r="AH5647">
        <v>0</v>
      </c>
      <c r="AI5647">
        <v>3</v>
      </c>
      <c r="AJ5647">
        <v>0</v>
      </c>
      <c r="AK5647">
        <v>0</v>
      </c>
      <c r="AL5647">
        <v>0</v>
      </c>
      <c r="AM5647">
        <v>4</v>
      </c>
      <c r="AN5647">
        <v>0</v>
      </c>
      <c r="AO5647">
        <v>2</v>
      </c>
      <c r="AP5647">
        <v>0</v>
      </c>
      <c r="AQ5647">
        <v>2</v>
      </c>
      <c r="AR5647">
        <v>0</v>
      </c>
      <c r="AS5647">
        <v>0</v>
      </c>
      <c r="AT5647">
        <v>0</v>
      </c>
      <c r="AU5647">
        <v>0</v>
      </c>
      <c r="AV5647">
        <v>1</v>
      </c>
      <c r="AW5647">
        <v>0</v>
      </c>
      <c r="AX5647">
        <v>5</v>
      </c>
      <c r="AY5647">
        <v>3</v>
      </c>
      <c r="AZ5647">
        <v>5</v>
      </c>
      <c r="BA5647">
        <v>9</v>
      </c>
      <c r="BB5647">
        <v>3</v>
      </c>
      <c r="BC5647">
        <v>3</v>
      </c>
      <c r="BD5647">
        <v>0</v>
      </c>
      <c r="BE5647">
        <v>0</v>
      </c>
      <c r="BF5647">
        <v>1</v>
      </c>
      <c r="BG5647">
        <v>0</v>
      </c>
      <c r="BH5647">
        <v>0</v>
      </c>
      <c r="BI5647">
        <v>12</v>
      </c>
      <c r="BJ5647">
        <v>3</v>
      </c>
      <c r="BK5647">
        <v>0</v>
      </c>
      <c r="BL5647">
        <v>1</v>
      </c>
      <c r="BM5647">
        <v>0</v>
      </c>
      <c r="BN5647">
        <v>0</v>
      </c>
      <c r="BO5647">
        <v>5</v>
      </c>
      <c r="BP5647">
        <v>1</v>
      </c>
      <c r="BQ5647">
        <v>0</v>
      </c>
      <c r="BR5647">
        <v>3</v>
      </c>
      <c r="BS5647">
        <v>3</v>
      </c>
      <c r="BT5647">
        <v>63</v>
      </c>
      <c r="BU5647" t="s">
        <v>5385</v>
      </c>
    </row>
    <row r="5648" spans="1:73">
      <c r="A5648" t="s">
        <v>5162</v>
      </c>
      <c r="B5648" t="s">
        <v>5163</v>
      </c>
      <c r="C5648">
        <v>240</v>
      </c>
      <c r="D5648" t="s">
        <v>119</v>
      </c>
      <c r="E5648" t="s">
        <v>78</v>
      </c>
      <c r="F5648" t="s">
        <v>77</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2</v>
      </c>
      <c r="AC5648">
        <v>0</v>
      </c>
      <c r="AD5648">
        <v>0</v>
      </c>
      <c r="AE5648">
        <v>0</v>
      </c>
      <c r="AF5648">
        <v>0</v>
      </c>
      <c r="AG5648">
        <v>0</v>
      </c>
      <c r="AH5648">
        <v>0</v>
      </c>
      <c r="AI5648">
        <v>0</v>
      </c>
      <c r="AJ5648">
        <v>0</v>
      </c>
      <c r="AK5648">
        <v>0</v>
      </c>
      <c r="AL5648">
        <v>0</v>
      </c>
      <c r="AM5648">
        <v>1</v>
      </c>
      <c r="AN5648">
        <v>0</v>
      </c>
      <c r="AO5648">
        <v>0</v>
      </c>
      <c r="AP5648">
        <v>0</v>
      </c>
      <c r="AQ5648">
        <v>0</v>
      </c>
      <c r="AR5648">
        <v>0</v>
      </c>
      <c r="AS5648">
        <v>0</v>
      </c>
      <c r="AT5648">
        <v>0</v>
      </c>
      <c r="AU5648">
        <v>0</v>
      </c>
      <c r="AV5648">
        <v>0</v>
      </c>
      <c r="AW5648">
        <v>0</v>
      </c>
      <c r="AX5648">
        <v>0</v>
      </c>
      <c r="AY5648">
        <v>0</v>
      </c>
      <c r="AZ5648">
        <v>0</v>
      </c>
      <c r="BA5648">
        <v>1</v>
      </c>
      <c r="BB5648">
        <v>0</v>
      </c>
      <c r="BC5648">
        <v>0</v>
      </c>
      <c r="BD5648">
        <v>0</v>
      </c>
      <c r="BE5648">
        <v>0</v>
      </c>
      <c r="BF5648">
        <v>0</v>
      </c>
      <c r="BG5648">
        <v>0</v>
      </c>
      <c r="BH5648">
        <v>0</v>
      </c>
      <c r="BI5648">
        <v>0</v>
      </c>
      <c r="BJ5648">
        <v>0</v>
      </c>
      <c r="BK5648">
        <v>0</v>
      </c>
      <c r="BL5648">
        <v>0</v>
      </c>
      <c r="BM5648">
        <v>0</v>
      </c>
      <c r="BN5648">
        <v>0</v>
      </c>
      <c r="BO5648">
        <v>0</v>
      </c>
      <c r="BP5648">
        <v>0</v>
      </c>
      <c r="BQ5648">
        <v>0</v>
      </c>
      <c r="BR5648">
        <v>0</v>
      </c>
      <c r="BS5648">
        <v>3</v>
      </c>
      <c r="BT5648">
        <v>7</v>
      </c>
      <c r="BU5648" t="s">
        <v>5386</v>
      </c>
    </row>
    <row r="5649" spans="1:73">
      <c r="A5649" t="s">
        <v>5162</v>
      </c>
      <c r="B5649" t="s">
        <v>5163</v>
      </c>
      <c r="C5649">
        <v>241</v>
      </c>
      <c r="D5649" t="s">
        <v>119</v>
      </c>
      <c r="E5649" t="s">
        <v>5186</v>
      </c>
      <c r="F5649" t="s">
        <v>92</v>
      </c>
      <c r="G5649">
        <v>2</v>
      </c>
      <c r="H5649">
        <v>8</v>
      </c>
      <c r="I5649">
        <v>3</v>
      </c>
      <c r="J5649">
        <v>0</v>
      </c>
      <c r="K5649">
        <v>0</v>
      </c>
      <c r="L5649">
        <v>14</v>
      </c>
      <c r="M5649">
        <v>0</v>
      </c>
      <c r="N5649">
        <v>19</v>
      </c>
      <c r="O5649">
        <v>0</v>
      </c>
      <c r="P5649">
        <v>0</v>
      </c>
      <c r="Q5649">
        <v>2</v>
      </c>
      <c r="R5649">
        <v>1</v>
      </c>
      <c r="S5649">
        <v>13</v>
      </c>
      <c r="T5649">
        <v>1</v>
      </c>
      <c r="U5649">
        <v>0</v>
      </c>
      <c r="V5649">
        <v>3</v>
      </c>
      <c r="W5649">
        <v>1</v>
      </c>
      <c r="X5649">
        <v>0</v>
      </c>
      <c r="Y5649">
        <v>0</v>
      </c>
      <c r="Z5649">
        <v>0</v>
      </c>
      <c r="AA5649">
        <v>0</v>
      </c>
      <c r="AB5649">
        <v>92</v>
      </c>
      <c r="AC5649">
        <v>2</v>
      </c>
      <c r="AD5649">
        <v>0</v>
      </c>
      <c r="AE5649">
        <v>0</v>
      </c>
      <c r="AF5649">
        <v>0</v>
      </c>
      <c r="AG5649">
        <v>0</v>
      </c>
      <c r="AH5649">
        <v>3</v>
      </c>
      <c r="AI5649">
        <v>1</v>
      </c>
      <c r="AJ5649">
        <v>0</v>
      </c>
      <c r="AK5649">
        <v>0</v>
      </c>
      <c r="AL5649">
        <v>0</v>
      </c>
      <c r="AM5649">
        <v>13</v>
      </c>
      <c r="AN5649">
        <v>0</v>
      </c>
      <c r="AO5649">
        <v>3</v>
      </c>
      <c r="AP5649">
        <v>0</v>
      </c>
      <c r="AQ5649">
        <v>4</v>
      </c>
      <c r="AR5649">
        <v>0</v>
      </c>
      <c r="AS5649">
        <v>0</v>
      </c>
      <c r="AT5649">
        <v>3</v>
      </c>
      <c r="AU5649">
        <v>0</v>
      </c>
      <c r="AV5649">
        <v>0</v>
      </c>
      <c r="AW5649">
        <v>3</v>
      </c>
      <c r="AX5649">
        <v>7</v>
      </c>
      <c r="AY5649">
        <v>20</v>
      </c>
      <c r="AZ5649">
        <v>18</v>
      </c>
      <c r="BA5649">
        <v>21</v>
      </c>
      <c r="BB5649">
        <v>4</v>
      </c>
      <c r="BC5649">
        <v>6</v>
      </c>
      <c r="BD5649">
        <v>0</v>
      </c>
      <c r="BE5649">
        <v>0</v>
      </c>
      <c r="BF5649">
        <v>0</v>
      </c>
      <c r="BG5649">
        <v>0</v>
      </c>
      <c r="BH5649">
        <v>0</v>
      </c>
      <c r="BI5649">
        <v>9</v>
      </c>
      <c r="BJ5649">
        <v>6</v>
      </c>
      <c r="BK5649">
        <v>0</v>
      </c>
      <c r="BL5649">
        <v>2</v>
      </c>
      <c r="BM5649">
        <v>1</v>
      </c>
      <c r="BN5649">
        <v>0</v>
      </c>
      <c r="BO5649">
        <v>22</v>
      </c>
      <c r="BP5649">
        <v>0</v>
      </c>
      <c r="BQ5649">
        <v>0</v>
      </c>
      <c r="BR5649">
        <v>3</v>
      </c>
      <c r="BS5649">
        <v>7</v>
      </c>
      <c r="BT5649">
        <v>138</v>
      </c>
      <c r="BU5649" t="s">
        <v>5387</v>
      </c>
    </row>
    <row r="5650" spans="1:73">
      <c r="A5650" t="s">
        <v>5162</v>
      </c>
      <c r="B5650" t="s">
        <v>5163</v>
      </c>
      <c r="C5650">
        <v>242</v>
      </c>
      <c r="D5650" t="s">
        <v>119</v>
      </c>
      <c r="E5650" t="s">
        <v>78</v>
      </c>
      <c r="F5650" t="s">
        <v>77</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c r="AH5650">
        <v>0</v>
      </c>
      <c r="AI5650">
        <v>0</v>
      </c>
      <c r="AJ5650">
        <v>0</v>
      </c>
      <c r="AK5650">
        <v>0</v>
      </c>
      <c r="AL5650">
        <v>0</v>
      </c>
      <c r="AM5650">
        <v>0</v>
      </c>
      <c r="AN5650">
        <v>0</v>
      </c>
      <c r="AO5650">
        <v>0</v>
      </c>
      <c r="AP5650">
        <v>0</v>
      </c>
      <c r="AQ5650">
        <v>0</v>
      </c>
      <c r="AR5650">
        <v>0</v>
      </c>
      <c r="AS5650">
        <v>0</v>
      </c>
      <c r="AT5650">
        <v>0</v>
      </c>
      <c r="AU5650">
        <v>0</v>
      </c>
      <c r="AV5650">
        <v>0</v>
      </c>
      <c r="AW5650">
        <v>0</v>
      </c>
      <c r="AX5650">
        <v>0</v>
      </c>
      <c r="AY5650">
        <v>0</v>
      </c>
      <c r="AZ5650">
        <v>0</v>
      </c>
      <c r="BA5650">
        <v>0</v>
      </c>
      <c r="BB5650">
        <v>0</v>
      </c>
      <c r="BC5650">
        <v>0</v>
      </c>
      <c r="BD5650">
        <v>0</v>
      </c>
      <c r="BE5650">
        <v>0</v>
      </c>
      <c r="BF5650">
        <v>0</v>
      </c>
      <c r="BG5650">
        <v>0</v>
      </c>
      <c r="BH5650">
        <v>0</v>
      </c>
      <c r="BI5650">
        <v>0</v>
      </c>
      <c r="BJ5650">
        <v>0</v>
      </c>
      <c r="BK5650">
        <v>0</v>
      </c>
      <c r="BL5650">
        <v>0</v>
      </c>
      <c r="BM5650">
        <v>0</v>
      </c>
      <c r="BN5650">
        <v>0</v>
      </c>
      <c r="BO5650">
        <v>0</v>
      </c>
      <c r="BP5650">
        <v>0</v>
      </c>
      <c r="BQ5650">
        <v>0</v>
      </c>
      <c r="BR5650">
        <v>0</v>
      </c>
      <c r="BS5650">
        <v>1</v>
      </c>
      <c r="BT5650">
        <v>4</v>
      </c>
      <c r="BU5650" t="s">
        <v>5388</v>
      </c>
    </row>
    <row r="5651" spans="1:73">
      <c r="A5651" t="s">
        <v>5162</v>
      </c>
      <c r="B5651" t="s">
        <v>5163</v>
      </c>
      <c r="C5651">
        <v>243</v>
      </c>
      <c r="D5651" t="s">
        <v>119</v>
      </c>
      <c r="E5651" t="s">
        <v>5170</v>
      </c>
      <c r="F5651" t="s">
        <v>92</v>
      </c>
      <c r="G5651">
        <v>0</v>
      </c>
      <c r="H5651">
        <v>0</v>
      </c>
      <c r="I5651">
        <v>0</v>
      </c>
      <c r="J5651">
        <v>0</v>
      </c>
      <c r="K5651">
        <v>0</v>
      </c>
      <c r="L5651">
        <v>0</v>
      </c>
      <c r="M5651">
        <v>0</v>
      </c>
      <c r="N5651">
        <v>1</v>
      </c>
      <c r="O5651">
        <v>0</v>
      </c>
      <c r="P5651">
        <v>0</v>
      </c>
      <c r="Q5651">
        <v>0</v>
      </c>
      <c r="R5651">
        <v>0</v>
      </c>
      <c r="S5651">
        <v>0</v>
      </c>
      <c r="T5651">
        <v>0</v>
      </c>
      <c r="U5651">
        <v>0</v>
      </c>
      <c r="V5651">
        <v>0</v>
      </c>
      <c r="W5651">
        <v>0</v>
      </c>
      <c r="X5651">
        <v>0</v>
      </c>
      <c r="Y5651">
        <v>0</v>
      </c>
      <c r="Z5651">
        <v>0</v>
      </c>
      <c r="AA5651">
        <v>0</v>
      </c>
      <c r="AB5651">
        <v>3</v>
      </c>
      <c r="AC5651">
        <v>0</v>
      </c>
      <c r="AD5651">
        <v>0</v>
      </c>
      <c r="AE5651">
        <v>0</v>
      </c>
      <c r="AF5651">
        <v>0</v>
      </c>
      <c r="AG5651">
        <v>0</v>
      </c>
      <c r="AH5651">
        <v>1</v>
      </c>
      <c r="AI5651">
        <v>0</v>
      </c>
      <c r="AJ5651">
        <v>0</v>
      </c>
      <c r="AK5651">
        <v>0</v>
      </c>
      <c r="AL5651">
        <v>0</v>
      </c>
      <c r="AM5651">
        <v>0</v>
      </c>
      <c r="AN5651">
        <v>0</v>
      </c>
      <c r="AO5651">
        <v>0</v>
      </c>
      <c r="AP5651">
        <v>0</v>
      </c>
      <c r="AQ5651">
        <v>0</v>
      </c>
      <c r="AR5651">
        <v>0</v>
      </c>
      <c r="AS5651">
        <v>0</v>
      </c>
      <c r="AT5651">
        <v>0</v>
      </c>
      <c r="AU5651">
        <v>0</v>
      </c>
      <c r="AV5651">
        <v>0</v>
      </c>
      <c r="AW5651">
        <v>0</v>
      </c>
      <c r="AX5651">
        <v>2</v>
      </c>
      <c r="AY5651">
        <v>0</v>
      </c>
      <c r="AZ5651">
        <v>1</v>
      </c>
      <c r="BA5651">
        <v>2</v>
      </c>
      <c r="BB5651">
        <v>0</v>
      </c>
      <c r="BC5651">
        <v>0</v>
      </c>
      <c r="BD5651">
        <v>0</v>
      </c>
      <c r="BE5651">
        <v>0</v>
      </c>
      <c r="BF5651">
        <v>0</v>
      </c>
      <c r="BG5651">
        <v>0</v>
      </c>
      <c r="BH5651">
        <v>0</v>
      </c>
      <c r="BI5651">
        <v>0</v>
      </c>
      <c r="BJ5651">
        <v>0</v>
      </c>
      <c r="BK5651">
        <v>0</v>
      </c>
      <c r="BL5651">
        <v>0</v>
      </c>
      <c r="BM5651">
        <v>0</v>
      </c>
      <c r="BN5651">
        <v>0</v>
      </c>
      <c r="BO5651">
        <v>1</v>
      </c>
      <c r="BP5651">
        <v>0</v>
      </c>
      <c r="BQ5651">
        <v>0</v>
      </c>
      <c r="BR5651">
        <v>0</v>
      </c>
      <c r="BS5651">
        <v>1</v>
      </c>
      <c r="BT5651">
        <v>5</v>
      </c>
      <c r="BU5651" t="s">
        <v>5389</v>
      </c>
    </row>
    <row r="5652" spans="1:73">
      <c r="A5652" t="s">
        <v>5162</v>
      </c>
      <c r="B5652" t="s">
        <v>5163</v>
      </c>
      <c r="C5652">
        <v>244</v>
      </c>
      <c r="D5652" t="s">
        <v>119</v>
      </c>
      <c r="E5652" t="s">
        <v>245</v>
      </c>
      <c r="F5652" t="s">
        <v>184</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c r="AH5652">
        <v>0</v>
      </c>
      <c r="AI5652">
        <v>0</v>
      </c>
      <c r="AJ5652">
        <v>0</v>
      </c>
      <c r="AK5652">
        <v>0</v>
      </c>
      <c r="AL5652">
        <v>0</v>
      </c>
      <c r="AM5652">
        <v>0</v>
      </c>
      <c r="AN5652">
        <v>0</v>
      </c>
      <c r="AO5652">
        <v>0</v>
      </c>
      <c r="AP5652">
        <v>0</v>
      </c>
      <c r="AQ5652">
        <v>0</v>
      </c>
      <c r="AR5652">
        <v>0</v>
      </c>
      <c r="AS5652">
        <v>0</v>
      </c>
      <c r="AT5652">
        <v>0</v>
      </c>
      <c r="AU5652">
        <v>0</v>
      </c>
      <c r="AV5652">
        <v>0</v>
      </c>
      <c r="AW5652">
        <v>0</v>
      </c>
      <c r="AX5652">
        <v>0</v>
      </c>
      <c r="AY5652">
        <v>0</v>
      </c>
      <c r="AZ5652">
        <v>0</v>
      </c>
      <c r="BA5652">
        <v>0</v>
      </c>
      <c r="BB5652">
        <v>0</v>
      </c>
      <c r="BC5652">
        <v>0</v>
      </c>
      <c r="BD5652">
        <v>0</v>
      </c>
      <c r="BE5652">
        <v>0</v>
      </c>
      <c r="BF5652">
        <v>0</v>
      </c>
      <c r="BG5652">
        <v>0</v>
      </c>
      <c r="BH5652">
        <v>0</v>
      </c>
      <c r="BI5652">
        <v>0</v>
      </c>
      <c r="BJ5652">
        <v>0</v>
      </c>
      <c r="BK5652">
        <v>0</v>
      </c>
      <c r="BL5652">
        <v>0</v>
      </c>
      <c r="BM5652">
        <v>0</v>
      </c>
      <c r="BN5652">
        <v>0</v>
      </c>
      <c r="BO5652">
        <v>0</v>
      </c>
      <c r="BP5652">
        <v>0</v>
      </c>
      <c r="BQ5652">
        <v>0</v>
      </c>
      <c r="BR5652">
        <v>0</v>
      </c>
      <c r="BS5652">
        <v>1</v>
      </c>
      <c r="BT5652">
        <v>1</v>
      </c>
    </row>
    <row r="5653" spans="1:73">
      <c r="A5653" t="s">
        <v>5162</v>
      </c>
      <c r="B5653" t="s">
        <v>5163</v>
      </c>
      <c r="C5653">
        <v>245</v>
      </c>
      <c r="D5653" t="s">
        <v>119</v>
      </c>
      <c r="E5653" t="s">
        <v>78</v>
      </c>
      <c r="F5653" t="s">
        <v>77</v>
      </c>
      <c r="G5653">
        <v>0</v>
      </c>
      <c r="H5653">
        <v>2</v>
      </c>
      <c r="I5653">
        <v>0</v>
      </c>
      <c r="J5653">
        <v>0</v>
      </c>
      <c r="K5653">
        <v>0</v>
      </c>
      <c r="L5653">
        <v>0</v>
      </c>
      <c r="M5653">
        <v>0</v>
      </c>
      <c r="N5653">
        <v>1</v>
      </c>
      <c r="O5653">
        <v>0</v>
      </c>
      <c r="P5653">
        <v>0</v>
      </c>
      <c r="Q5653">
        <v>0</v>
      </c>
      <c r="R5653">
        <v>0</v>
      </c>
      <c r="S5653">
        <v>0</v>
      </c>
      <c r="T5653">
        <v>0</v>
      </c>
      <c r="U5653">
        <v>0</v>
      </c>
      <c r="V5653">
        <v>0</v>
      </c>
      <c r="W5653">
        <v>0</v>
      </c>
      <c r="X5653">
        <v>0</v>
      </c>
      <c r="Y5653">
        <v>0</v>
      </c>
      <c r="Z5653">
        <v>0</v>
      </c>
      <c r="AA5653">
        <v>0</v>
      </c>
      <c r="AB5653">
        <v>6</v>
      </c>
      <c r="AC5653">
        <v>0</v>
      </c>
      <c r="AD5653">
        <v>0</v>
      </c>
      <c r="AE5653">
        <v>0</v>
      </c>
      <c r="AF5653">
        <v>0</v>
      </c>
      <c r="AG5653">
        <v>0</v>
      </c>
      <c r="AH5653">
        <v>0</v>
      </c>
      <c r="AI5653">
        <v>0</v>
      </c>
      <c r="AJ5653">
        <v>0</v>
      </c>
      <c r="AK5653">
        <v>0</v>
      </c>
      <c r="AL5653">
        <v>0</v>
      </c>
      <c r="AM5653">
        <v>1</v>
      </c>
      <c r="AN5653">
        <v>0</v>
      </c>
      <c r="AO5653">
        <v>0</v>
      </c>
      <c r="AP5653">
        <v>0</v>
      </c>
      <c r="AQ5653">
        <v>0</v>
      </c>
      <c r="AR5653">
        <v>0</v>
      </c>
      <c r="AS5653">
        <v>0</v>
      </c>
      <c r="AT5653">
        <v>0</v>
      </c>
      <c r="AU5653">
        <v>0</v>
      </c>
      <c r="AV5653">
        <v>0</v>
      </c>
      <c r="AW5653">
        <v>0</v>
      </c>
      <c r="AX5653">
        <v>0</v>
      </c>
      <c r="AY5653">
        <v>1</v>
      </c>
      <c r="AZ5653">
        <v>1</v>
      </c>
      <c r="BA5653">
        <v>1</v>
      </c>
      <c r="BB5653">
        <v>0</v>
      </c>
      <c r="BC5653">
        <v>2</v>
      </c>
      <c r="BD5653">
        <v>0</v>
      </c>
      <c r="BE5653">
        <v>0</v>
      </c>
      <c r="BF5653">
        <v>0</v>
      </c>
      <c r="BG5653">
        <v>0</v>
      </c>
      <c r="BH5653">
        <v>0</v>
      </c>
      <c r="BI5653">
        <v>0</v>
      </c>
      <c r="BJ5653">
        <v>2</v>
      </c>
      <c r="BK5653">
        <v>0</v>
      </c>
      <c r="BL5653">
        <v>0</v>
      </c>
      <c r="BM5653">
        <v>0</v>
      </c>
      <c r="BN5653">
        <v>0</v>
      </c>
      <c r="BO5653">
        <v>1</v>
      </c>
      <c r="BP5653">
        <v>0</v>
      </c>
      <c r="BQ5653">
        <v>0</v>
      </c>
      <c r="BR5653">
        <v>0</v>
      </c>
      <c r="BS5653">
        <v>3</v>
      </c>
      <c r="BT5653">
        <v>12</v>
      </c>
      <c r="BU5653" t="s">
        <v>5390</v>
      </c>
    </row>
    <row r="5654" spans="1:73">
      <c r="A5654" t="s">
        <v>5162</v>
      </c>
      <c r="B5654" t="s">
        <v>5163</v>
      </c>
      <c r="C5654">
        <v>246</v>
      </c>
      <c r="D5654" t="s">
        <v>119</v>
      </c>
      <c r="E5654" t="s">
        <v>5170</v>
      </c>
      <c r="F5654" t="s">
        <v>92</v>
      </c>
      <c r="G5654">
        <v>4</v>
      </c>
      <c r="H5654">
        <v>4</v>
      </c>
      <c r="I5654">
        <v>5</v>
      </c>
      <c r="J5654">
        <v>0</v>
      </c>
      <c r="K5654">
        <v>0</v>
      </c>
      <c r="L5654">
        <v>5</v>
      </c>
      <c r="M5654">
        <v>0</v>
      </c>
      <c r="N5654">
        <v>7</v>
      </c>
      <c r="O5654">
        <v>0</v>
      </c>
      <c r="P5654">
        <v>0</v>
      </c>
      <c r="Q5654">
        <v>2</v>
      </c>
      <c r="R5654">
        <v>0</v>
      </c>
      <c r="S5654">
        <v>9</v>
      </c>
      <c r="T5654">
        <v>2</v>
      </c>
      <c r="U5654">
        <v>0</v>
      </c>
      <c r="V5654">
        <v>0</v>
      </c>
      <c r="W5654">
        <v>0</v>
      </c>
      <c r="X5654">
        <v>0</v>
      </c>
      <c r="Y5654">
        <v>0</v>
      </c>
      <c r="Z5654">
        <v>1</v>
      </c>
      <c r="AA5654">
        <v>0</v>
      </c>
      <c r="AB5654">
        <v>42</v>
      </c>
      <c r="AC5654">
        <v>1</v>
      </c>
      <c r="AD5654">
        <v>0</v>
      </c>
      <c r="AE5654">
        <v>1</v>
      </c>
      <c r="AF5654">
        <v>0</v>
      </c>
      <c r="AG5654">
        <v>0</v>
      </c>
      <c r="AH5654">
        <v>3</v>
      </c>
      <c r="AI5654">
        <v>3</v>
      </c>
      <c r="AJ5654">
        <v>0</v>
      </c>
      <c r="AK5654">
        <v>1</v>
      </c>
      <c r="AL5654">
        <v>0</v>
      </c>
      <c r="AM5654">
        <v>2</v>
      </c>
      <c r="AN5654">
        <v>0</v>
      </c>
      <c r="AO5654">
        <v>3</v>
      </c>
      <c r="AP5654">
        <v>1</v>
      </c>
      <c r="AQ5654">
        <v>1</v>
      </c>
      <c r="AR5654">
        <v>2</v>
      </c>
      <c r="AS5654">
        <v>0</v>
      </c>
      <c r="AT5654">
        <v>0</v>
      </c>
      <c r="AU5654">
        <v>2</v>
      </c>
      <c r="AV5654">
        <v>1</v>
      </c>
      <c r="AW5654">
        <v>3</v>
      </c>
      <c r="AX5654">
        <v>11</v>
      </c>
      <c r="AY5654">
        <v>7</v>
      </c>
      <c r="AZ5654">
        <v>8</v>
      </c>
      <c r="BA5654">
        <v>15</v>
      </c>
      <c r="BB5654">
        <v>2</v>
      </c>
      <c r="BC5654">
        <v>7</v>
      </c>
      <c r="BD5654">
        <v>0</v>
      </c>
      <c r="BE5654">
        <v>2</v>
      </c>
      <c r="BF5654">
        <v>0</v>
      </c>
      <c r="BG5654">
        <v>0</v>
      </c>
      <c r="BH5654">
        <v>0</v>
      </c>
      <c r="BI5654">
        <v>15</v>
      </c>
      <c r="BJ5654">
        <v>4</v>
      </c>
      <c r="BK5654">
        <v>0</v>
      </c>
      <c r="BL5654">
        <v>0</v>
      </c>
      <c r="BM5654">
        <v>3</v>
      </c>
      <c r="BN5654">
        <v>1</v>
      </c>
      <c r="BO5654">
        <v>11</v>
      </c>
      <c r="BP5654">
        <v>2</v>
      </c>
      <c r="BQ5654">
        <v>3</v>
      </c>
      <c r="BR5654">
        <v>1</v>
      </c>
      <c r="BS5654">
        <v>8</v>
      </c>
      <c r="BT5654">
        <v>80</v>
      </c>
      <c r="BU5654" t="s">
        <v>5391</v>
      </c>
    </row>
    <row r="5655" spans="1:73">
      <c r="A5655" t="s">
        <v>5162</v>
      </c>
      <c r="B5655" t="s">
        <v>5163</v>
      </c>
      <c r="C5655">
        <v>247</v>
      </c>
      <c r="D5655" t="s">
        <v>119</v>
      </c>
      <c r="E5655" t="s">
        <v>78</v>
      </c>
      <c r="F5655" t="s">
        <v>77</v>
      </c>
      <c r="G5655">
        <v>0</v>
      </c>
      <c r="H5655">
        <v>1</v>
      </c>
      <c r="I5655">
        <v>0</v>
      </c>
      <c r="J5655">
        <v>0</v>
      </c>
      <c r="K5655">
        <v>0</v>
      </c>
      <c r="L5655">
        <v>1</v>
      </c>
      <c r="M5655">
        <v>0</v>
      </c>
      <c r="N5655">
        <v>3</v>
      </c>
      <c r="O5655">
        <v>0</v>
      </c>
      <c r="P5655">
        <v>0</v>
      </c>
      <c r="Q5655">
        <v>1</v>
      </c>
      <c r="R5655">
        <v>0</v>
      </c>
      <c r="S5655">
        <v>1</v>
      </c>
      <c r="T5655">
        <v>1</v>
      </c>
      <c r="U5655">
        <v>0</v>
      </c>
      <c r="V5655">
        <v>0</v>
      </c>
      <c r="W5655">
        <v>0</v>
      </c>
      <c r="X5655">
        <v>0</v>
      </c>
      <c r="Y5655">
        <v>0</v>
      </c>
      <c r="Z5655">
        <v>0</v>
      </c>
      <c r="AA5655">
        <v>0</v>
      </c>
      <c r="AB5655">
        <v>17</v>
      </c>
      <c r="AC5655">
        <v>0</v>
      </c>
      <c r="AD5655">
        <v>0</v>
      </c>
      <c r="AE5655">
        <v>0</v>
      </c>
      <c r="AF5655">
        <v>0</v>
      </c>
      <c r="AG5655">
        <v>0</v>
      </c>
      <c r="AH5655">
        <v>4</v>
      </c>
      <c r="AI5655">
        <v>0</v>
      </c>
      <c r="AJ5655">
        <v>0</v>
      </c>
      <c r="AK5655">
        <v>0</v>
      </c>
      <c r="AL5655">
        <v>0</v>
      </c>
      <c r="AM5655">
        <v>1</v>
      </c>
      <c r="AN5655">
        <v>0</v>
      </c>
      <c r="AO5655">
        <v>0</v>
      </c>
      <c r="AP5655">
        <v>4</v>
      </c>
      <c r="AQ5655">
        <v>0</v>
      </c>
      <c r="AR5655">
        <v>0</v>
      </c>
      <c r="AS5655">
        <v>0</v>
      </c>
      <c r="AT5655">
        <v>0</v>
      </c>
      <c r="AU5655">
        <v>1</v>
      </c>
      <c r="AV5655">
        <v>0</v>
      </c>
      <c r="AW5655">
        <v>0</v>
      </c>
      <c r="AX5655">
        <v>6</v>
      </c>
      <c r="AY5655">
        <v>6</v>
      </c>
      <c r="AZ5655">
        <v>3</v>
      </c>
      <c r="BA5655">
        <v>7</v>
      </c>
      <c r="BB5655">
        <v>1</v>
      </c>
      <c r="BC5655">
        <v>9</v>
      </c>
      <c r="BD5655">
        <v>0</v>
      </c>
      <c r="BE5655">
        <v>0</v>
      </c>
      <c r="BF5655">
        <v>0</v>
      </c>
      <c r="BG5655">
        <v>0</v>
      </c>
      <c r="BH5655">
        <v>0</v>
      </c>
      <c r="BI5655">
        <v>2</v>
      </c>
      <c r="BJ5655">
        <v>3</v>
      </c>
      <c r="BK5655">
        <v>0</v>
      </c>
      <c r="BL5655">
        <v>0</v>
      </c>
      <c r="BM5655">
        <v>0</v>
      </c>
      <c r="BN5655">
        <v>2</v>
      </c>
      <c r="BO5655">
        <v>4</v>
      </c>
      <c r="BP5655">
        <v>0</v>
      </c>
      <c r="BQ5655">
        <v>0</v>
      </c>
      <c r="BR5655">
        <v>2</v>
      </c>
      <c r="BS5655">
        <v>3</v>
      </c>
      <c r="BT5655">
        <v>29</v>
      </c>
      <c r="BU5655" t="s">
        <v>5392</v>
      </c>
    </row>
    <row r="5656" spans="1:73">
      <c r="A5656" t="s">
        <v>5162</v>
      </c>
      <c r="B5656" t="s">
        <v>5163</v>
      </c>
      <c r="C5656">
        <v>248</v>
      </c>
      <c r="D5656" t="s">
        <v>119</v>
      </c>
      <c r="E5656" t="s">
        <v>245</v>
      </c>
      <c r="F5656" t="s">
        <v>184</v>
      </c>
      <c r="G5656">
        <v>0</v>
      </c>
      <c r="H5656">
        <v>2</v>
      </c>
      <c r="I5656">
        <v>0</v>
      </c>
      <c r="J5656">
        <v>0</v>
      </c>
      <c r="K5656">
        <v>0</v>
      </c>
      <c r="L5656">
        <v>3</v>
      </c>
      <c r="M5656">
        <v>0</v>
      </c>
      <c r="N5656">
        <v>8</v>
      </c>
      <c r="O5656">
        <v>0</v>
      </c>
      <c r="P5656">
        <v>0</v>
      </c>
      <c r="Q5656">
        <v>1</v>
      </c>
      <c r="R5656">
        <v>0</v>
      </c>
      <c r="S5656">
        <v>16</v>
      </c>
      <c r="T5656">
        <v>3</v>
      </c>
      <c r="U5656">
        <v>0</v>
      </c>
      <c r="V5656">
        <v>4</v>
      </c>
      <c r="W5656">
        <v>2</v>
      </c>
      <c r="X5656">
        <v>0</v>
      </c>
      <c r="Y5656">
        <v>0</v>
      </c>
      <c r="Z5656">
        <v>0</v>
      </c>
      <c r="AA5656">
        <v>0</v>
      </c>
      <c r="AB5656">
        <v>38</v>
      </c>
      <c r="AC5656">
        <v>3</v>
      </c>
      <c r="AD5656">
        <v>0</v>
      </c>
      <c r="AE5656">
        <v>0</v>
      </c>
      <c r="AF5656">
        <v>0</v>
      </c>
      <c r="AG5656">
        <v>0</v>
      </c>
      <c r="AH5656">
        <v>2</v>
      </c>
      <c r="AI5656">
        <v>3</v>
      </c>
      <c r="AJ5656">
        <v>0</v>
      </c>
      <c r="AK5656">
        <v>0</v>
      </c>
      <c r="AL5656">
        <v>0</v>
      </c>
      <c r="AM5656">
        <v>1</v>
      </c>
      <c r="AN5656">
        <v>0</v>
      </c>
      <c r="AO5656">
        <v>2</v>
      </c>
      <c r="AP5656">
        <v>0</v>
      </c>
      <c r="AQ5656">
        <v>1</v>
      </c>
      <c r="AR5656">
        <v>0</v>
      </c>
      <c r="AS5656">
        <v>1</v>
      </c>
      <c r="AT5656">
        <v>0</v>
      </c>
      <c r="AU5656">
        <v>4</v>
      </c>
      <c r="AV5656">
        <v>0</v>
      </c>
      <c r="AW5656">
        <v>0</v>
      </c>
      <c r="AX5656">
        <v>9</v>
      </c>
      <c r="AY5656">
        <v>8</v>
      </c>
      <c r="AZ5656">
        <v>2</v>
      </c>
      <c r="BA5656">
        <v>10</v>
      </c>
      <c r="BB5656">
        <v>0</v>
      </c>
      <c r="BC5656">
        <v>4</v>
      </c>
      <c r="BD5656">
        <v>0</v>
      </c>
      <c r="BE5656">
        <v>0</v>
      </c>
      <c r="BF5656">
        <v>0</v>
      </c>
      <c r="BG5656">
        <v>0</v>
      </c>
      <c r="BH5656">
        <v>0</v>
      </c>
      <c r="BI5656">
        <v>10</v>
      </c>
      <c r="BJ5656">
        <v>3</v>
      </c>
      <c r="BK5656">
        <v>0</v>
      </c>
      <c r="BL5656">
        <v>1</v>
      </c>
      <c r="BM5656">
        <v>0</v>
      </c>
      <c r="BN5656">
        <v>0</v>
      </c>
      <c r="BO5656">
        <v>10</v>
      </c>
      <c r="BP5656">
        <v>3</v>
      </c>
      <c r="BQ5656">
        <v>2</v>
      </c>
      <c r="BR5656">
        <v>1</v>
      </c>
      <c r="BS5656">
        <v>6</v>
      </c>
      <c r="BT5656">
        <v>72</v>
      </c>
      <c r="BU5656" t="s">
        <v>5393</v>
      </c>
    </row>
    <row r="5657" spans="1:73">
      <c r="A5657" t="s">
        <v>5162</v>
      </c>
      <c r="B5657" t="s">
        <v>5163</v>
      </c>
      <c r="C5657">
        <v>249</v>
      </c>
      <c r="D5657" t="s">
        <v>119</v>
      </c>
      <c r="E5657" t="s">
        <v>78</v>
      </c>
      <c r="F5657" t="s">
        <v>77</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0</v>
      </c>
      <c r="AK5657">
        <v>0</v>
      </c>
      <c r="AL5657">
        <v>0</v>
      </c>
      <c r="AM5657">
        <v>0</v>
      </c>
      <c r="AN5657">
        <v>0</v>
      </c>
      <c r="AO5657">
        <v>0</v>
      </c>
      <c r="AP5657">
        <v>0</v>
      </c>
      <c r="AQ5657">
        <v>0</v>
      </c>
      <c r="AR5657">
        <v>0</v>
      </c>
      <c r="AS5657">
        <v>0</v>
      </c>
      <c r="AT5657">
        <v>0</v>
      </c>
      <c r="AU5657">
        <v>0</v>
      </c>
      <c r="AV5657">
        <v>0</v>
      </c>
      <c r="AW5657">
        <v>0</v>
      </c>
      <c r="AX5657">
        <v>0</v>
      </c>
      <c r="AY5657">
        <v>0</v>
      </c>
      <c r="AZ5657">
        <v>0</v>
      </c>
      <c r="BA5657">
        <v>0</v>
      </c>
      <c r="BB5657">
        <v>0</v>
      </c>
      <c r="BC5657">
        <v>0</v>
      </c>
      <c r="BD5657">
        <v>0</v>
      </c>
      <c r="BE5657">
        <v>0</v>
      </c>
      <c r="BF5657">
        <v>0</v>
      </c>
      <c r="BG5657">
        <v>0</v>
      </c>
      <c r="BH5657">
        <v>0</v>
      </c>
      <c r="BI5657">
        <v>0</v>
      </c>
      <c r="BJ5657">
        <v>0</v>
      </c>
      <c r="BK5657">
        <v>0</v>
      </c>
      <c r="BL5657">
        <v>0</v>
      </c>
      <c r="BM5657">
        <v>0</v>
      </c>
      <c r="BN5657">
        <v>0</v>
      </c>
      <c r="BO5657">
        <v>0</v>
      </c>
      <c r="BP5657">
        <v>0</v>
      </c>
      <c r="BQ5657">
        <v>0</v>
      </c>
      <c r="BR5657">
        <v>0</v>
      </c>
      <c r="BS5657">
        <v>1</v>
      </c>
      <c r="BT5657">
        <v>1</v>
      </c>
      <c r="BU5657" t="s">
        <v>206</v>
      </c>
    </row>
    <row r="5658" spans="1:73">
      <c r="A5658" t="s">
        <v>5162</v>
      </c>
      <c r="B5658" t="s">
        <v>5163</v>
      </c>
      <c r="C5658">
        <v>250</v>
      </c>
      <c r="D5658" t="s">
        <v>119</v>
      </c>
      <c r="E5658" t="s">
        <v>245</v>
      </c>
      <c r="F5658" t="s">
        <v>184</v>
      </c>
      <c r="G5658">
        <v>0</v>
      </c>
      <c r="H5658">
        <v>0</v>
      </c>
      <c r="I5658">
        <v>0</v>
      </c>
      <c r="J5658">
        <v>0</v>
      </c>
      <c r="K5658">
        <v>0</v>
      </c>
      <c r="L5658">
        <v>0</v>
      </c>
      <c r="M5658">
        <v>0</v>
      </c>
      <c r="N5658">
        <v>2</v>
      </c>
      <c r="O5658">
        <v>0</v>
      </c>
      <c r="P5658">
        <v>0</v>
      </c>
      <c r="Q5658">
        <v>0</v>
      </c>
      <c r="R5658">
        <v>1</v>
      </c>
      <c r="S5658">
        <v>9</v>
      </c>
      <c r="T5658">
        <v>3</v>
      </c>
      <c r="U5658">
        <v>0</v>
      </c>
      <c r="V5658">
        <v>2</v>
      </c>
      <c r="W5658">
        <v>3</v>
      </c>
      <c r="X5658">
        <v>0</v>
      </c>
      <c r="Y5658">
        <v>0</v>
      </c>
      <c r="Z5658">
        <v>0</v>
      </c>
      <c r="AA5658">
        <v>0</v>
      </c>
      <c r="AB5658">
        <v>17</v>
      </c>
      <c r="AC5658">
        <v>0</v>
      </c>
      <c r="AD5658">
        <v>0</v>
      </c>
      <c r="AE5658">
        <v>0</v>
      </c>
      <c r="AF5658">
        <v>0</v>
      </c>
      <c r="AG5658">
        <v>0</v>
      </c>
      <c r="AH5658">
        <v>0</v>
      </c>
      <c r="AI5658">
        <v>0</v>
      </c>
      <c r="AJ5658">
        <v>0</v>
      </c>
      <c r="AK5658">
        <v>0</v>
      </c>
      <c r="AL5658">
        <v>0</v>
      </c>
      <c r="AM5658">
        <v>2</v>
      </c>
      <c r="AN5658">
        <v>0</v>
      </c>
      <c r="AO5658">
        <v>0</v>
      </c>
      <c r="AP5658">
        <v>0</v>
      </c>
      <c r="AQ5658">
        <v>0</v>
      </c>
      <c r="AR5658">
        <v>0</v>
      </c>
      <c r="AS5658">
        <v>0</v>
      </c>
      <c r="AT5658">
        <v>0</v>
      </c>
      <c r="AU5658">
        <v>1</v>
      </c>
      <c r="AV5658">
        <v>0</v>
      </c>
      <c r="AW5658">
        <v>0</v>
      </c>
      <c r="AX5658">
        <v>5</v>
      </c>
      <c r="AY5658">
        <v>2</v>
      </c>
      <c r="AZ5658">
        <v>1</v>
      </c>
      <c r="BA5658">
        <v>7</v>
      </c>
      <c r="BB5658">
        <v>2</v>
      </c>
      <c r="BC5658">
        <v>1</v>
      </c>
      <c r="BD5658">
        <v>0</v>
      </c>
      <c r="BE5658">
        <v>0</v>
      </c>
      <c r="BF5658">
        <v>0</v>
      </c>
      <c r="BG5658">
        <v>0</v>
      </c>
      <c r="BH5658">
        <v>0</v>
      </c>
      <c r="BI5658">
        <v>4</v>
      </c>
      <c r="BJ5658">
        <v>1</v>
      </c>
      <c r="BK5658">
        <v>0</v>
      </c>
      <c r="BL5658">
        <v>1</v>
      </c>
      <c r="BM5658">
        <v>2</v>
      </c>
      <c r="BN5658">
        <v>0</v>
      </c>
      <c r="BO5658">
        <v>3</v>
      </c>
      <c r="BP5658">
        <v>2</v>
      </c>
      <c r="BQ5658">
        <v>0</v>
      </c>
      <c r="BR5658">
        <v>0</v>
      </c>
      <c r="BS5658">
        <v>2</v>
      </c>
      <c r="BT5658">
        <v>24</v>
      </c>
      <c r="BU5658" t="s">
        <v>5394</v>
      </c>
    </row>
    <row r="5659" spans="1:73">
      <c r="A5659" t="s">
        <v>5162</v>
      </c>
      <c r="B5659" t="s">
        <v>5163</v>
      </c>
      <c r="C5659">
        <v>251</v>
      </c>
      <c r="D5659" t="s">
        <v>119</v>
      </c>
      <c r="E5659" t="s">
        <v>78</v>
      </c>
      <c r="F5659" t="s">
        <v>77</v>
      </c>
      <c r="G5659">
        <v>0</v>
      </c>
      <c r="H5659">
        <v>3</v>
      </c>
      <c r="I5659">
        <v>0</v>
      </c>
      <c r="J5659">
        <v>0</v>
      </c>
      <c r="K5659">
        <v>0</v>
      </c>
      <c r="L5659">
        <v>3</v>
      </c>
      <c r="M5659">
        <v>0</v>
      </c>
      <c r="N5659">
        <v>3</v>
      </c>
      <c r="O5659">
        <v>0</v>
      </c>
      <c r="P5659">
        <v>0</v>
      </c>
      <c r="Q5659">
        <v>1</v>
      </c>
      <c r="R5659">
        <v>0</v>
      </c>
      <c r="S5659">
        <v>4</v>
      </c>
      <c r="T5659">
        <v>3</v>
      </c>
      <c r="U5659">
        <v>0</v>
      </c>
      <c r="V5659">
        <v>1</v>
      </c>
      <c r="W5659">
        <v>0</v>
      </c>
      <c r="X5659">
        <v>0</v>
      </c>
      <c r="Y5659">
        <v>0</v>
      </c>
      <c r="Z5659">
        <v>0</v>
      </c>
      <c r="AA5659">
        <v>0</v>
      </c>
      <c r="AB5659">
        <v>17</v>
      </c>
      <c r="AC5659">
        <v>0</v>
      </c>
      <c r="AD5659">
        <v>0</v>
      </c>
      <c r="AE5659">
        <v>0</v>
      </c>
      <c r="AF5659">
        <v>0</v>
      </c>
      <c r="AG5659">
        <v>0</v>
      </c>
      <c r="AH5659">
        <v>0</v>
      </c>
      <c r="AI5659">
        <v>1</v>
      </c>
      <c r="AJ5659">
        <v>0</v>
      </c>
      <c r="AK5659">
        <v>0</v>
      </c>
      <c r="AL5659">
        <v>0</v>
      </c>
      <c r="AM5659">
        <v>1</v>
      </c>
      <c r="AN5659">
        <v>0</v>
      </c>
      <c r="AO5659">
        <v>0</v>
      </c>
      <c r="AP5659">
        <v>1</v>
      </c>
      <c r="AQ5659">
        <v>0</v>
      </c>
      <c r="AR5659">
        <v>0</v>
      </c>
      <c r="AS5659">
        <v>0</v>
      </c>
      <c r="AT5659">
        <v>0</v>
      </c>
      <c r="AU5659">
        <v>0</v>
      </c>
      <c r="AV5659">
        <v>0</v>
      </c>
      <c r="AW5659">
        <v>0</v>
      </c>
      <c r="AX5659">
        <v>0</v>
      </c>
      <c r="AY5659">
        <v>4</v>
      </c>
      <c r="AZ5659">
        <v>3</v>
      </c>
      <c r="BA5659">
        <v>2</v>
      </c>
      <c r="BB5659">
        <v>0</v>
      </c>
      <c r="BC5659">
        <v>1</v>
      </c>
      <c r="BD5659">
        <v>0</v>
      </c>
      <c r="BE5659">
        <v>0</v>
      </c>
      <c r="BF5659">
        <v>0</v>
      </c>
      <c r="BG5659">
        <v>0</v>
      </c>
      <c r="BH5659">
        <v>0</v>
      </c>
      <c r="BI5659">
        <v>0</v>
      </c>
      <c r="BJ5659">
        <v>0</v>
      </c>
      <c r="BK5659">
        <v>0</v>
      </c>
      <c r="BL5659">
        <v>0</v>
      </c>
      <c r="BM5659">
        <v>0</v>
      </c>
      <c r="BN5659">
        <v>0</v>
      </c>
      <c r="BO5659">
        <v>4</v>
      </c>
      <c r="BP5659">
        <v>0</v>
      </c>
      <c r="BQ5659">
        <v>0</v>
      </c>
      <c r="BR5659">
        <v>0</v>
      </c>
      <c r="BS5659">
        <v>2</v>
      </c>
      <c r="BT5659">
        <v>27</v>
      </c>
      <c r="BU5659" t="s">
        <v>5395</v>
      </c>
    </row>
    <row r="5660" spans="1:73">
      <c r="A5660" t="s">
        <v>5162</v>
      </c>
      <c r="B5660" t="s">
        <v>5163</v>
      </c>
      <c r="C5660">
        <v>252</v>
      </c>
      <c r="D5660" t="s">
        <v>119</v>
      </c>
      <c r="E5660" t="s">
        <v>245</v>
      </c>
      <c r="F5660" t="s">
        <v>184</v>
      </c>
      <c r="G5660">
        <v>0</v>
      </c>
      <c r="H5660">
        <v>0</v>
      </c>
      <c r="I5660">
        <v>0</v>
      </c>
      <c r="J5660">
        <v>0</v>
      </c>
      <c r="K5660">
        <v>0</v>
      </c>
      <c r="L5660">
        <v>0</v>
      </c>
      <c r="M5660">
        <v>0</v>
      </c>
      <c r="N5660">
        <v>2</v>
      </c>
      <c r="O5660">
        <v>0</v>
      </c>
      <c r="P5660">
        <v>0</v>
      </c>
      <c r="Q5660">
        <v>1</v>
      </c>
      <c r="R5660">
        <v>0</v>
      </c>
      <c r="S5660">
        <v>2</v>
      </c>
      <c r="T5660">
        <v>1</v>
      </c>
      <c r="U5660">
        <v>0</v>
      </c>
      <c r="V5660">
        <v>0</v>
      </c>
      <c r="W5660">
        <v>0</v>
      </c>
      <c r="X5660">
        <v>0</v>
      </c>
      <c r="Y5660">
        <v>0</v>
      </c>
      <c r="Z5660">
        <v>0</v>
      </c>
      <c r="AA5660">
        <v>0</v>
      </c>
      <c r="AB5660">
        <v>8</v>
      </c>
      <c r="AC5660">
        <v>0</v>
      </c>
      <c r="AD5660">
        <v>0</v>
      </c>
      <c r="AE5660">
        <v>0</v>
      </c>
      <c r="AF5660">
        <v>0</v>
      </c>
      <c r="AG5660">
        <v>0</v>
      </c>
      <c r="AH5660">
        <v>0</v>
      </c>
      <c r="AI5660">
        <v>0</v>
      </c>
      <c r="AJ5660">
        <v>0</v>
      </c>
      <c r="AK5660">
        <v>0</v>
      </c>
      <c r="AL5660">
        <v>0</v>
      </c>
      <c r="AM5660">
        <v>2</v>
      </c>
      <c r="AN5660">
        <v>0</v>
      </c>
      <c r="AO5660">
        <v>0</v>
      </c>
      <c r="AP5660">
        <v>0</v>
      </c>
      <c r="AQ5660">
        <v>0</v>
      </c>
      <c r="AR5660">
        <v>0</v>
      </c>
      <c r="AS5660">
        <v>0</v>
      </c>
      <c r="AT5660">
        <v>0</v>
      </c>
      <c r="AU5660">
        <v>0</v>
      </c>
      <c r="AV5660">
        <v>0</v>
      </c>
      <c r="AW5660">
        <v>0</v>
      </c>
      <c r="AX5660">
        <v>0</v>
      </c>
      <c r="AY5660">
        <v>1</v>
      </c>
      <c r="AZ5660">
        <v>2</v>
      </c>
      <c r="BA5660">
        <v>3</v>
      </c>
      <c r="BB5660">
        <v>1</v>
      </c>
      <c r="BC5660">
        <v>0</v>
      </c>
      <c r="BD5660">
        <v>0</v>
      </c>
      <c r="BE5660">
        <v>0</v>
      </c>
      <c r="BF5660">
        <v>0</v>
      </c>
      <c r="BG5660">
        <v>0</v>
      </c>
      <c r="BH5660">
        <v>0</v>
      </c>
      <c r="BI5660">
        <v>5</v>
      </c>
      <c r="BJ5660">
        <v>0</v>
      </c>
      <c r="BK5660">
        <v>0</v>
      </c>
      <c r="BL5660">
        <v>1</v>
      </c>
      <c r="BM5660">
        <v>0</v>
      </c>
      <c r="BN5660">
        <v>0</v>
      </c>
      <c r="BO5660">
        <v>2</v>
      </c>
      <c r="BP5660">
        <v>0</v>
      </c>
      <c r="BQ5660">
        <v>0</v>
      </c>
      <c r="BR5660">
        <v>0</v>
      </c>
      <c r="BS5660">
        <v>1</v>
      </c>
      <c r="BT5660">
        <v>19</v>
      </c>
      <c r="BU5660" t="s">
        <v>5396</v>
      </c>
    </row>
    <row r="5661" spans="1:73">
      <c r="A5661" t="s">
        <v>5162</v>
      </c>
      <c r="B5661" t="s">
        <v>5163</v>
      </c>
      <c r="C5661">
        <v>253</v>
      </c>
      <c r="D5661" t="s">
        <v>119</v>
      </c>
      <c r="E5661" t="s">
        <v>78</v>
      </c>
      <c r="F5661" t="s">
        <v>77</v>
      </c>
      <c r="G5661">
        <v>0</v>
      </c>
      <c r="H5661">
        <v>0</v>
      </c>
      <c r="I5661">
        <v>0</v>
      </c>
      <c r="J5661">
        <v>0</v>
      </c>
      <c r="K5661">
        <v>0</v>
      </c>
      <c r="L5661">
        <v>1</v>
      </c>
      <c r="M5661">
        <v>0</v>
      </c>
      <c r="N5661">
        <v>1</v>
      </c>
      <c r="O5661">
        <v>0</v>
      </c>
      <c r="P5661">
        <v>0</v>
      </c>
      <c r="Q5661">
        <v>0</v>
      </c>
      <c r="R5661">
        <v>0</v>
      </c>
      <c r="S5661">
        <v>0</v>
      </c>
      <c r="T5661">
        <v>0</v>
      </c>
      <c r="U5661">
        <v>0</v>
      </c>
      <c r="V5661">
        <v>0</v>
      </c>
      <c r="W5661">
        <v>0</v>
      </c>
      <c r="X5661">
        <v>0</v>
      </c>
      <c r="Y5661">
        <v>0</v>
      </c>
      <c r="Z5661">
        <v>0</v>
      </c>
      <c r="AA5661">
        <v>0</v>
      </c>
      <c r="AB5661">
        <v>8</v>
      </c>
      <c r="AC5661">
        <v>0</v>
      </c>
      <c r="AD5661">
        <v>0</v>
      </c>
      <c r="AE5661">
        <v>0</v>
      </c>
      <c r="AF5661">
        <v>0</v>
      </c>
      <c r="AG5661">
        <v>0</v>
      </c>
      <c r="AH5661">
        <v>0</v>
      </c>
      <c r="AI5661">
        <v>0</v>
      </c>
      <c r="AJ5661">
        <v>0</v>
      </c>
      <c r="AK5661">
        <v>0</v>
      </c>
      <c r="AL5661">
        <v>0</v>
      </c>
      <c r="AM5661">
        <v>3</v>
      </c>
      <c r="AN5661">
        <v>0</v>
      </c>
      <c r="AO5661">
        <v>0</v>
      </c>
      <c r="AP5661">
        <v>1</v>
      </c>
      <c r="AQ5661">
        <v>0</v>
      </c>
      <c r="AR5661">
        <v>0</v>
      </c>
      <c r="AS5661">
        <v>0</v>
      </c>
      <c r="AT5661">
        <v>0</v>
      </c>
      <c r="AU5661">
        <v>0</v>
      </c>
      <c r="AV5661">
        <v>0</v>
      </c>
      <c r="AW5661">
        <v>0</v>
      </c>
      <c r="AX5661">
        <v>0</v>
      </c>
      <c r="AY5661">
        <v>2</v>
      </c>
      <c r="AZ5661">
        <v>2</v>
      </c>
      <c r="BA5661">
        <v>4</v>
      </c>
      <c r="BB5661">
        <v>0</v>
      </c>
      <c r="BC5661">
        <v>2</v>
      </c>
      <c r="BD5661">
        <v>0</v>
      </c>
      <c r="BE5661">
        <v>0</v>
      </c>
      <c r="BF5661">
        <v>0</v>
      </c>
      <c r="BG5661">
        <v>0</v>
      </c>
      <c r="BH5661">
        <v>0</v>
      </c>
      <c r="BI5661">
        <v>0</v>
      </c>
      <c r="BJ5661">
        <v>1</v>
      </c>
      <c r="BK5661">
        <v>0</v>
      </c>
      <c r="BL5661">
        <v>0</v>
      </c>
      <c r="BM5661">
        <v>0</v>
      </c>
      <c r="BN5661">
        <v>0</v>
      </c>
      <c r="BO5661">
        <v>2</v>
      </c>
      <c r="BP5661">
        <v>0</v>
      </c>
      <c r="BQ5661">
        <v>0</v>
      </c>
      <c r="BR5661">
        <v>0</v>
      </c>
      <c r="BS5661">
        <v>3</v>
      </c>
      <c r="BT5661">
        <v>15</v>
      </c>
      <c r="BU5661" t="s">
        <v>5397</v>
      </c>
    </row>
    <row r="5662" spans="1:73">
      <c r="A5662" t="s">
        <v>5162</v>
      </c>
      <c r="B5662" t="s">
        <v>5163</v>
      </c>
      <c r="C5662">
        <v>254</v>
      </c>
      <c r="D5662" t="s">
        <v>119</v>
      </c>
      <c r="E5662" t="s">
        <v>5170</v>
      </c>
      <c r="F5662" t="s">
        <v>92</v>
      </c>
      <c r="G5662">
        <v>0</v>
      </c>
      <c r="H5662">
        <v>8</v>
      </c>
      <c r="I5662">
        <v>1</v>
      </c>
      <c r="J5662">
        <v>0</v>
      </c>
      <c r="K5662">
        <v>0</v>
      </c>
      <c r="L5662">
        <v>14</v>
      </c>
      <c r="M5662">
        <v>0</v>
      </c>
      <c r="N5662">
        <v>13</v>
      </c>
      <c r="O5662">
        <v>0</v>
      </c>
      <c r="P5662">
        <v>0</v>
      </c>
      <c r="Q5662">
        <v>2</v>
      </c>
      <c r="R5662">
        <v>0</v>
      </c>
      <c r="S5662">
        <v>17</v>
      </c>
      <c r="T5662">
        <v>10</v>
      </c>
      <c r="U5662">
        <v>0</v>
      </c>
      <c r="V5662">
        <v>2</v>
      </c>
      <c r="W5662">
        <v>3</v>
      </c>
      <c r="X5662">
        <v>0</v>
      </c>
      <c r="Y5662">
        <v>0</v>
      </c>
      <c r="Z5662">
        <v>0</v>
      </c>
      <c r="AA5662">
        <v>0</v>
      </c>
      <c r="AB5662">
        <v>96</v>
      </c>
      <c r="AC5662">
        <v>2</v>
      </c>
      <c r="AD5662">
        <v>0</v>
      </c>
      <c r="AE5662">
        <v>0</v>
      </c>
      <c r="AF5662">
        <v>0</v>
      </c>
      <c r="AG5662">
        <v>3</v>
      </c>
      <c r="AH5662">
        <v>0</v>
      </c>
      <c r="AI5662">
        <v>6</v>
      </c>
      <c r="AJ5662">
        <v>0</v>
      </c>
      <c r="AK5662">
        <v>0</v>
      </c>
      <c r="AL5662">
        <v>1</v>
      </c>
      <c r="AM5662">
        <v>14</v>
      </c>
      <c r="AN5662">
        <v>0</v>
      </c>
      <c r="AO5662">
        <v>0</v>
      </c>
      <c r="AP5662">
        <v>1</v>
      </c>
      <c r="AQ5662">
        <v>3</v>
      </c>
      <c r="AR5662">
        <v>0</v>
      </c>
      <c r="AS5662">
        <v>1</v>
      </c>
      <c r="AT5662">
        <v>0</v>
      </c>
      <c r="AU5662">
        <v>6</v>
      </c>
      <c r="AV5662">
        <v>0</v>
      </c>
      <c r="AW5662">
        <v>1</v>
      </c>
      <c r="AX5662">
        <v>4</v>
      </c>
      <c r="AY5662">
        <v>26</v>
      </c>
      <c r="AZ5662">
        <v>7</v>
      </c>
      <c r="BA5662">
        <v>18</v>
      </c>
      <c r="BB5662">
        <v>10</v>
      </c>
      <c r="BC5662">
        <v>18</v>
      </c>
      <c r="BD5662">
        <v>0</v>
      </c>
      <c r="BE5662">
        <v>0</v>
      </c>
      <c r="BF5662">
        <v>0</v>
      </c>
      <c r="BG5662">
        <v>0</v>
      </c>
      <c r="BH5662">
        <v>0</v>
      </c>
      <c r="BI5662">
        <v>9</v>
      </c>
      <c r="BJ5662">
        <v>10</v>
      </c>
      <c r="BK5662">
        <v>0</v>
      </c>
      <c r="BL5662">
        <v>0</v>
      </c>
      <c r="BM5662">
        <v>0</v>
      </c>
      <c r="BN5662">
        <v>3</v>
      </c>
      <c r="BO5662">
        <v>16</v>
      </c>
      <c r="BP5662">
        <v>2</v>
      </c>
      <c r="BQ5662">
        <v>0</v>
      </c>
      <c r="BR5662">
        <v>0</v>
      </c>
      <c r="BS5662">
        <v>9</v>
      </c>
      <c r="BT5662">
        <v>163</v>
      </c>
      <c r="BU5662" t="s">
        <v>5398</v>
      </c>
    </row>
    <row r="5663" spans="1:73">
      <c r="A5663" t="s">
        <v>5162</v>
      </c>
      <c r="B5663" t="s">
        <v>5163</v>
      </c>
      <c r="C5663">
        <v>255</v>
      </c>
      <c r="D5663" t="s">
        <v>119</v>
      </c>
      <c r="E5663" t="s">
        <v>78</v>
      </c>
      <c r="F5663" t="s">
        <v>77</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c r="AM5663">
        <v>0</v>
      </c>
      <c r="AN5663">
        <v>0</v>
      </c>
      <c r="AO5663">
        <v>0</v>
      </c>
      <c r="AP5663">
        <v>0</v>
      </c>
      <c r="AQ5663">
        <v>0</v>
      </c>
      <c r="AR5663">
        <v>0</v>
      </c>
      <c r="AS5663">
        <v>0</v>
      </c>
      <c r="AT5663">
        <v>0</v>
      </c>
      <c r="AU5663">
        <v>0</v>
      </c>
      <c r="AV5663">
        <v>0</v>
      </c>
      <c r="AW5663">
        <v>0</v>
      </c>
      <c r="AX5663">
        <v>0</v>
      </c>
      <c r="AY5663">
        <v>0</v>
      </c>
      <c r="AZ5663">
        <v>0</v>
      </c>
      <c r="BA5663">
        <v>0</v>
      </c>
      <c r="BB5663">
        <v>0</v>
      </c>
      <c r="BC5663">
        <v>0</v>
      </c>
      <c r="BD5663">
        <v>0</v>
      </c>
      <c r="BE5663">
        <v>0</v>
      </c>
      <c r="BF5663">
        <v>0</v>
      </c>
      <c r="BG5663">
        <v>0</v>
      </c>
      <c r="BH5663">
        <v>0</v>
      </c>
      <c r="BI5663">
        <v>0</v>
      </c>
      <c r="BJ5663">
        <v>0</v>
      </c>
      <c r="BK5663">
        <v>0</v>
      </c>
      <c r="BL5663">
        <v>0</v>
      </c>
      <c r="BM5663">
        <v>0</v>
      </c>
      <c r="BN5663">
        <v>0</v>
      </c>
      <c r="BO5663">
        <v>0</v>
      </c>
      <c r="BP5663">
        <v>0</v>
      </c>
      <c r="BQ5663">
        <v>0</v>
      </c>
      <c r="BR5663">
        <v>0</v>
      </c>
      <c r="BS5663">
        <v>1</v>
      </c>
      <c r="BT5663">
        <v>1</v>
      </c>
      <c r="BU5663" t="s">
        <v>206</v>
      </c>
    </row>
    <row r="5664" spans="1:73">
      <c r="A5664" t="s">
        <v>5162</v>
      </c>
      <c r="B5664" t="s">
        <v>5163</v>
      </c>
      <c r="C5664">
        <v>256</v>
      </c>
      <c r="D5664" t="s">
        <v>119</v>
      </c>
      <c r="E5664" t="s">
        <v>5170</v>
      </c>
      <c r="F5664" t="s">
        <v>92</v>
      </c>
      <c r="G5664">
        <v>0</v>
      </c>
      <c r="H5664">
        <v>0</v>
      </c>
      <c r="I5664">
        <v>2</v>
      </c>
      <c r="J5664">
        <v>0</v>
      </c>
      <c r="K5664">
        <v>0</v>
      </c>
      <c r="L5664">
        <v>3</v>
      </c>
      <c r="M5664">
        <v>0</v>
      </c>
      <c r="N5664">
        <v>1</v>
      </c>
      <c r="O5664">
        <v>0</v>
      </c>
      <c r="P5664">
        <v>0</v>
      </c>
      <c r="Q5664">
        <v>2</v>
      </c>
      <c r="R5664">
        <v>0</v>
      </c>
      <c r="S5664">
        <v>6</v>
      </c>
      <c r="T5664">
        <v>0</v>
      </c>
      <c r="U5664">
        <v>0</v>
      </c>
      <c r="V5664">
        <v>0</v>
      </c>
      <c r="W5664">
        <v>1</v>
      </c>
      <c r="X5664">
        <v>0</v>
      </c>
      <c r="Y5664">
        <v>0</v>
      </c>
      <c r="Z5664">
        <v>0</v>
      </c>
      <c r="AA5664">
        <v>0</v>
      </c>
      <c r="AB5664">
        <v>16</v>
      </c>
      <c r="AC5664">
        <v>1</v>
      </c>
      <c r="AD5664">
        <v>0</v>
      </c>
      <c r="AE5664">
        <v>0</v>
      </c>
      <c r="AF5664">
        <v>0</v>
      </c>
      <c r="AG5664">
        <v>0</v>
      </c>
      <c r="AH5664">
        <v>0</v>
      </c>
      <c r="AI5664">
        <v>0</v>
      </c>
      <c r="AJ5664">
        <v>0</v>
      </c>
      <c r="AK5664">
        <v>0</v>
      </c>
      <c r="AL5664">
        <v>1</v>
      </c>
      <c r="AM5664">
        <v>4</v>
      </c>
      <c r="AN5664">
        <v>0</v>
      </c>
      <c r="AO5664">
        <v>1</v>
      </c>
      <c r="AP5664">
        <v>2</v>
      </c>
      <c r="AQ5664">
        <v>1</v>
      </c>
      <c r="AR5664">
        <v>0</v>
      </c>
      <c r="AS5664">
        <v>0</v>
      </c>
      <c r="AT5664">
        <v>0</v>
      </c>
      <c r="AU5664">
        <v>0</v>
      </c>
      <c r="AV5664">
        <v>0</v>
      </c>
      <c r="AW5664">
        <v>2</v>
      </c>
      <c r="AX5664">
        <v>0</v>
      </c>
      <c r="AY5664">
        <v>4</v>
      </c>
      <c r="AZ5664">
        <v>2</v>
      </c>
      <c r="BA5664">
        <v>5</v>
      </c>
      <c r="BB5664">
        <v>0</v>
      </c>
      <c r="BC5664">
        <v>3</v>
      </c>
      <c r="BD5664">
        <v>0</v>
      </c>
      <c r="BE5664">
        <v>0</v>
      </c>
      <c r="BF5664">
        <v>0</v>
      </c>
      <c r="BG5664">
        <v>0</v>
      </c>
      <c r="BH5664">
        <v>0</v>
      </c>
      <c r="BI5664">
        <v>0</v>
      </c>
      <c r="BJ5664">
        <v>0</v>
      </c>
      <c r="BK5664">
        <v>0</v>
      </c>
      <c r="BL5664">
        <v>0</v>
      </c>
      <c r="BM5664">
        <v>0</v>
      </c>
      <c r="BN5664">
        <v>0</v>
      </c>
      <c r="BO5664">
        <v>3</v>
      </c>
      <c r="BP5664">
        <v>0</v>
      </c>
      <c r="BQ5664">
        <v>0</v>
      </c>
      <c r="BR5664">
        <v>0</v>
      </c>
      <c r="BS5664">
        <v>3</v>
      </c>
      <c r="BT5664">
        <v>32</v>
      </c>
      <c r="BU5664" t="s">
        <v>5399</v>
      </c>
    </row>
    <row r="5665" spans="1:73">
      <c r="A5665" t="s">
        <v>5162</v>
      </c>
      <c r="B5665" t="s">
        <v>5163</v>
      </c>
      <c r="C5665">
        <v>257</v>
      </c>
      <c r="D5665" t="s">
        <v>119</v>
      </c>
      <c r="E5665" t="s">
        <v>78</v>
      </c>
      <c r="F5665" t="s">
        <v>77</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c r="AH5665">
        <v>0</v>
      </c>
      <c r="AI5665">
        <v>0</v>
      </c>
      <c r="AJ5665">
        <v>0</v>
      </c>
      <c r="AK5665">
        <v>0</v>
      </c>
      <c r="AL5665">
        <v>0</v>
      </c>
      <c r="AM5665">
        <v>0</v>
      </c>
      <c r="AN5665">
        <v>0</v>
      </c>
      <c r="AO5665">
        <v>0</v>
      </c>
      <c r="AP5665">
        <v>0</v>
      </c>
      <c r="AQ5665">
        <v>0</v>
      </c>
      <c r="AR5665">
        <v>0</v>
      </c>
      <c r="AS5665">
        <v>0</v>
      </c>
      <c r="AT5665">
        <v>0</v>
      </c>
      <c r="AU5665">
        <v>0</v>
      </c>
      <c r="AV5665">
        <v>0</v>
      </c>
      <c r="AW5665">
        <v>0</v>
      </c>
      <c r="AX5665">
        <v>0</v>
      </c>
      <c r="AY5665">
        <v>0</v>
      </c>
      <c r="AZ5665">
        <v>0</v>
      </c>
      <c r="BA5665">
        <v>0</v>
      </c>
      <c r="BB5665">
        <v>0</v>
      </c>
      <c r="BC5665">
        <v>0</v>
      </c>
      <c r="BD5665">
        <v>0</v>
      </c>
      <c r="BE5665">
        <v>0</v>
      </c>
      <c r="BF5665">
        <v>0</v>
      </c>
      <c r="BG5665">
        <v>0</v>
      </c>
      <c r="BH5665">
        <v>0</v>
      </c>
      <c r="BI5665">
        <v>0</v>
      </c>
      <c r="BJ5665">
        <v>0</v>
      </c>
      <c r="BK5665">
        <v>0</v>
      </c>
      <c r="BL5665">
        <v>0</v>
      </c>
      <c r="BM5665">
        <v>0</v>
      </c>
      <c r="BN5665">
        <v>0</v>
      </c>
      <c r="BO5665">
        <v>0</v>
      </c>
      <c r="BP5665">
        <v>0</v>
      </c>
      <c r="BQ5665">
        <v>0</v>
      </c>
      <c r="BR5665">
        <v>0</v>
      </c>
      <c r="BS5665">
        <v>1</v>
      </c>
      <c r="BT5665">
        <v>2</v>
      </c>
      <c r="BU5665" t="s">
        <v>5231</v>
      </c>
    </row>
    <row r="5666" spans="1:73">
      <c r="A5666" t="s">
        <v>5162</v>
      </c>
      <c r="B5666" t="s">
        <v>5163</v>
      </c>
      <c r="C5666">
        <v>258</v>
      </c>
      <c r="D5666" t="s">
        <v>119</v>
      </c>
      <c r="E5666" t="s">
        <v>5170</v>
      </c>
      <c r="F5666" t="s">
        <v>92</v>
      </c>
      <c r="G5666">
        <v>0</v>
      </c>
      <c r="H5666">
        <v>0</v>
      </c>
      <c r="I5666">
        <v>0</v>
      </c>
      <c r="J5666">
        <v>0</v>
      </c>
      <c r="K5666">
        <v>0</v>
      </c>
      <c r="L5666">
        <v>0</v>
      </c>
      <c r="M5666">
        <v>0</v>
      </c>
      <c r="N5666">
        <v>4</v>
      </c>
      <c r="O5666">
        <v>0</v>
      </c>
      <c r="P5666">
        <v>0</v>
      </c>
      <c r="Q5666">
        <v>0</v>
      </c>
      <c r="R5666">
        <v>0</v>
      </c>
      <c r="S5666">
        <v>3</v>
      </c>
      <c r="T5666">
        <v>0</v>
      </c>
      <c r="U5666">
        <v>0</v>
      </c>
      <c r="V5666">
        <v>2</v>
      </c>
      <c r="W5666">
        <v>0</v>
      </c>
      <c r="X5666">
        <v>0</v>
      </c>
      <c r="Y5666">
        <v>0</v>
      </c>
      <c r="Z5666">
        <v>0</v>
      </c>
      <c r="AA5666">
        <v>0</v>
      </c>
      <c r="AB5666">
        <v>8</v>
      </c>
      <c r="AC5666">
        <v>1</v>
      </c>
      <c r="AD5666">
        <v>0</v>
      </c>
      <c r="AE5666">
        <v>0</v>
      </c>
      <c r="AF5666">
        <v>0</v>
      </c>
      <c r="AG5666">
        <v>0</v>
      </c>
      <c r="AH5666">
        <v>0</v>
      </c>
      <c r="AI5666">
        <v>1</v>
      </c>
      <c r="AJ5666">
        <v>0</v>
      </c>
      <c r="AK5666">
        <v>0</v>
      </c>
      <c r="AL5666">
        <v>0</v>
      </c>
      <c r="AM5666">
        <v>2</v>
      </c>
      <c r="AN5666">
        <v>0</v>
      </c>
      <c r="AO5666">
        <v>0</v>
      </c>
      <c r="AP5666">
        <v>0</v>
      </c>
      <c r="AQ5666">
        <v>1</v>
      </c>
      <c r="AR5666">
        <v>0</v>
      </c>
      <c r="AS5666">
        <v>0</v>
      </c>
      <c r="AT5666">
        <v>0</v>
      </c>
      <c r="AU5666">
        <v>1</v>
      </c>
      <c r="AV5666">
        <v>0</v>
      </c>
      <c r="AW5666">
        <v>0</v>
      </c>
      <c r="AX5666">
        <v>1</v>
      </c>
      <c r="AY5666">
        <v>0</v>
      </c>
      <c r="AZ5666">
        <v>0</v>
      </c>
      <c r="BA5666">
        <v>3</v>
      </c>
      <c r="BB5666">
        <v>0</v>
      </c>
      <c r="BC5666">
        <v>0</v>
      </c>
      <c r="BD5666">
        <v>0</v>
      </c>
      <c r="BE5666">
        <v>0</v>
      </c>
      <c r="BF5666">
        <v>0</v>
      </c>
      <c r="BG5666">
        <v>0</v>
      </c>
      <c r="BH5666">
        <v>0</v>
      </c>
      <c r="BI5666">
        <v>1</v>
      </c>
      <c r="BJ5666">
        <v>0</v>
      </c>
      <c r="BK5666">
        <v>0</v>
      </c>
      <c r="BL5666">
        <v>0</v>
      </c>
      <c r="BM5666">
        <v>0</v>
      </c>
      <c r="BN5666">
        <v>0</v>
      </c>
      <c r="BO5666">
        <v>4</v>
      </c>
      <c r="BP5666">
        <v>1</v>
      </c>
      <c r="BQ5666">
        <v>0</v>
      </c>
      <c r="BR5666">
        <v>0</v>
      </c>
      <c r="BS5666">
        <v>1</v>
      </c>
      <c r="BT5666">
        <v>10</v>
      </c>
      <c r="BU5666" t="s">
        <v>5400</v>
      </c>
    </row>
    <row r="5667" spans="1:73">
      <c r="A5667" t="s">
        <v>5162</v>
      </c>
      <c r="B5667" t="s">
        <v>5163</v>
      </c>
      <c r="C5667">
        <v>259</v>
      </c>
      <c r="D5667" t="s">
        <v>119</v>
      </c>
      <c r="E5667" t="s">
        <v>78</v>
      </c>
      <c r="F5667" t="s">
        <v>77</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v>
      </c>
      <c r="AL5667">
        <v>0</v>
      </c>
      <c r="AM5667">
        <v>0</v>
      </c>
      <c r="AN5667">
        <v>0</v>
      </c>
      <c r="AO5667">
        <v>0</v>
      </c>
      <c r="AP5667">
        <v>0</v>
      </c>
      <c r="AQ5667">
        <v>0</v>
      </c>
      <c r="AR5667">
        <v>0</v>
      </c>
      <c r="AS5667">
        <v>0</v>
      </c>
      <c r="AT5667">
        <v>0</v>
      </c>
      <c r="AU5667">
        <v>0</v>
      </c>
      <c r="AV5667">
        <v>0</v>
      </c>
      <c r="AW5667">
        <v>0</v>
      </c>
      <c r="AX5667">
        <v>0</v>
      </c>
      <c r="AY5667">
        <v>0</v>
      </c>
      <c r="AZ5667">
        <v>0</v>
      </c>
      <c r="BA5667">
        <v>0</v>
      </c>
      <c r="BB5667">
        <v>0</v>
      </c>
      <c r="BC5667">
        <v>0</v>
      </c>
      <c r="BD5667">
        <v>0</v>
      </c>
      <c r="BE5667">
        <v>0</v>
      </c>
      <c r="BF5667">
        <v>0</v>
      </c>
      <c r="BG5667">
        <v>0</v>
      </c>
      <c r="BH5667">
        <v>0</v>
      </c>
      <c r="BI5667">
        <v>0</v>
      </c>
      <c r="BJ5667">
        <v>0</v>
      </c>
      <c r="BK5667">
        <v>0</v>
      </c>
      <c r="BL5667">
        <v>0</v>
      </c>
      <c r="BM5667">
        <v>0</v>
      </c>
      <c r="BN5667">
        <v>0</v>
      </c>
      <c r="BO5667">
        <v>0</v>
      </c>
      <c r="BP5667">
        <v>0</v>
      </c>
      <c r="BQ5667">
        <v>0</v>
      </c>
      <c r="BR5667">
        <v>0</v>
      </c>
      <c r="BS5667">
        <v>1</v>
      </c>
      <c r="BT5667">
        <v>4</v>
      </c>
      <c r="BU5667" t="s">
        <v>5401</v>
      </c>
    </row>
    <row r="5668" spans="1:73">
      <c r="A5668" t="s">
        <v>5162</v>
      </c>
      <c r="B5668" t="s">
        <v>5163</v>
      </c>
      <c r="C5668">
        <v>260</v>
      </c>
      <c r="D5668" t="s">
        <v>119</v>
      </c>
      <c r="E5668" t="s">
        <v>5195</v>
      </c>
      <c r="F5668" t="s">
        <v>101</v>
      </c>
      <c r="G5668">
        <v>0</v>
      </c>
      <c r="H5668">
        <v>7</v>
      </c>
      <c r="I5668">
        <v>5</v>
      </c>
      <c r="J5668">
        <v>0</v>
      </c>
      <c r="K5668">
        <v>0</v>
      </c>
      <c r="L5668">
        <v>13</v>
      </c>
      <c r="M5668">
        <v>0</v>
      </c>
      <c r="N5668">
        <v>18</v>
      </c>
      <c r="O5668">
        <v>0</v>
      </c>
      <c r="P5668">
        <v>0</v>
      </c>
      <c r="Q5668">
        <v>4</v>
      </c>
      <c r="R5668">
        <v>0</v>
      </c>
      <c r="S5668">
        <v>27</v>
      </c>
      <c r="T5668">
        <v>6</v>
      </c>
      <c r="U5668">
        <v>0</v>
      </c>
      <c r="V5668">
        <v>5</v>
      </c>
      <c r="W5668">
        <v>6</v>
      </c>
      <c r="X5668">
        <v>0</v>
      </c>
      <c r="Y5668">
        <v>0</v>
      </c>
      <c r="Z5668">
        <v>3</v>
      </c>
      <c r="AA5668">
        <v>0</v>
      </c>
      <c r="AB5668">
        <v>90</v>
      </c>
      <c r="AC5668">
        <v>3</v>
      </c>
      <c r="AD5668">
        <v>0</v>
      </c>
      <c r="AE5668">
        <v>0</v>
      </c>
      <c r="AF5668">
        <v>0</v>
      </c>
      <c r="AG5668">
        <v>0</v>
      </c>
      <c r="AH5668">
        <v>0</v>
      </c>
      <c r="AI5668">
        <v>5</v>
      </c>
      <c r="AJ5668">
        <v>0</v>
      </c>
      <c r="AK5668">
        <v>0</v>
      </c>
      <c r="AL5668">
        <v>2</v>
      </c>
      <c r="AM5668">
        <v>15</v>
      </c>
      <c r="AN5668">
        <v>0</v>
      </c>
      <c r="AO5668">
        <v>0</v>
      </c>
      <c r="AP5668">
        <v>1</v>
      </c>
      <c r="AQ5668">
        <v>3</v>
      </c>
      <c r="AR5668">
        <v>0</v>
      </c>
      <c r="AS5668">
        <v>0</v>
      </c>
      <c r="AT5668">
        <v>2</v>
      </c>
      <c r="AU5668">
        <v>4</v>
      </c>
      <c r="AV5668">
        <v>0</v>
      </c>
      <c r="AW5668">
        <v>5</v>
      </c>
      <c r="AX5668">
        <v>12</v>
      </c>
      <c r="AY5668">
        <v>10</v>
      </c>
      <c r="AZ5668">
        <v>14</v>
      </c>
      <c r="BA5668">
        <v>30</v>
      </c>
      <c r="BB5668">
        <v>0</v>
      </c>
      <c r="BC5668">
        <v>14</v>
      </c>
      <c r="BD5668">
        <v>0</v>
      </c>
      <c r="BE5668">
        <v>0</v>
      </c>
      <c r="BF5668">
        <v>0</v>
      </c>
      <c r="BG5668">
        <v>0</v>
      </c>
      <c r="BH5668">
        <v>0</v>
      </c>
      <c r="BI5668">
        <v>21</v>
      </c>
      <c r="BJ5668">
        <v>7</v>
      </c>
      <c r="BK5668">
        <v>0</v>
      </c>
      <c r="BL5668">
        <v>5</v>
      </c>
      <c r="BM5668">
        <v>0</v>
      </c>
      <c r="BN5668">
        <v>6</v>
      </c>
      <c r="BO5668">
        <v>25</v>
      </c>
      <c r="BP5668">
        <v>4</v>
      </c>
      <c r="BQ5668">
        <v>1</v>
      </c>
      <c r="BR5668">
        <v>7</v>
      </c>
      <c r="BS5668">
        <v>11</v>
      </c>
      <c r="BT5668">
        <v>156</v>
      </c>
      <c r="BU5668" t="s">
        <v>5402</v>
      </c>
    </row>
    <row r="5669" spans="1:73">
      <c r="A5669" t="s">
        <v>5162</v>
      </c>
      <c r="B5669" t="s">
        <v>5163</v>
      </c>
      <c r="C5669">
        <v>261</v>
      </c>
      <c r="D5669" t="s">
        <v>119</v>
      </c>
      <c r="E5669" t="s">
        <v>5170</v>
      </c>
      <c r="F5669" t="s">
        <v>92</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c r="AH5669">
        <v>0</v>
      </c>
      <c r="AI5669">
        <v>0</v>
      </c>
      <c r="AJ5669">
        <v>0</v>
      </c>
      <c r="AK5669">
        <v>0</v>
      </c>
      <c r="AL5669">
        <v>0</v>
      </c>
      <c r="AM5669">
        <v>0</v>
      </c>
      <c r="AN5669">
        <v>0</v>
      </c>
      <c r="AO5669">
        <v>0</v>
      </c>
      <c r="AP5669">
        <v>0</v>
      </c>
      <c r="AQ5669">
        <v>0</v>
      </c>
      <c r="AR5669">
        <v>0</v>
      </c>
      <c r="AS5669">
        <v>0</v>
      </c>
      <c r="AT5669">
        <v>0</v>
      </c>
      <c r="AU5669">
        <v>0</v>
      </c>
      <c r="AV5669">
        <v>0</v>
      </c>
      <c r="AW5669">
        <v>0</v>
      </c>
      <c r="AX5669">
        <v>0</v>
      </c>
      <c r="AY5669">
        <v>0</v>
      </c>
      <c r="AZ5669">
        <v>0</v>
      </c>
      <c r="BA5669">
        <v>0</v>
      </c>
      <c r="BB5669">
        <v>0</v>
      </c>
      <c r="BC5669">
        <v>0</v>
      </c>
      <c r="BD5669">
        <v>0</v>
      </c>
      <c r="BE5669">
        <v>0</v>
      </c>
      <c r="BF5669">
        <v>0</v>
      </c>
      <c r="BG5669">
        <v>0</v>
      </c>
      <c r="BH5669">
        <v>0</v>
      </c>
      <c r="BI5669">
        <v>0</v>
      </c>
      <c r="BJ5669">
        <v>0</v>
      </c>
      <c r="BK5669">
        <v>0</v>
      </c>
      <c r="BL5669">
        <v>0</v>
      </c>
      <c r="BM5669">
        <v>0</v>
      </c>
      <c r="BN5669">
        <v>0</v>
      </c>
      <c r="BO5669">
        <v>0</v>
      </c>
      <c r="BP5669">
        <v>0</v>
      </c>
      <c r="BQ5669">
        <v>0</v>
      </c>
      <c r="BR5669">
        <v>0</v>
      </c>
      <c r="BS5669">
        <v>2</v>
      </c>
      <c r="BT5669">
        <v>2</v>
      </c>
      <c r="BU5669" t="s">
        <v>5403</v>
      </c>
    </row>
    <row r="5670" spans="1:73">
      <c r="A5670" t="s">
        <v>5162</v>
      </c>
      <c r="B5670" t="s">
        <v>5163</v>
      </c>
      <c r="C5670">
        <v>262</v>
      </c>
      <c r="D5670" t="s">
        <v>119</v>
      </c>
      <c r="E5670" t="s">
        <v>5195</v>
      </c>
      <c r="F5670" t="s">
        <v>101</v>
      </c>
      <c r="G5670">
        <v>1</v>
      </c>
      <c r="H5670">
        <v>1</v>
      </c>
      <c r="I5670">
        <v>0</v>
      </c>
      <c r="J5670">
        <v>0</v>
      </c>
      <c r="K5670">
        <v>0</v>
      </c>
      <c r="L5670">
        <v>4</v>
      </c>
      <c r="M5670">
        <v>0</v>
      </c>
      <c r="N5670">
        <v>3</v>
      </c>
      <c r="O5670">
        <v>0</v>
      </c>
      <c r="P5670">
        <v>0</v>
      </c>
      <c r="Q5670">
        <v>0</v>
      </c>
      <c r="R5670">
        <v>0</v>
      </c>
      <c r="S5670">
        <v>3</v>
      </c>
      <c r="T5670">
        <v>1</v>
      </c>
      <c r="U5670">
        <v>0</v>
      </c>
      <c r="V5670">
        <v>0</v>
      </c>
      <c r="W5670">
        <v>2</v>
      </c>
      <c r="X5670">
        <v>0</v>
      </c>
      <c r="Y5670">
        <v>0</v>
      </c>
      <c r="Z5670">
        <v>0</v>
      </c>
      <c r="AA5670">
        <v>0</v>
      </c>
      <c r="AB5670">
        <v>21</v>
      </c>
      <c r="AC5670">
        <v>0</v>
      </c>
      <c r="AD5670">
        <v>0</v>
      </c>
      <c r="AE5670">
        <v>0</v>
      </c>
      <c r="AF5670">
        <v>0</v>
      </c>
      <c r="AG5670">
        <v>0</v>
      </c>
      <c r="AH5670">
        <v>1</v>
      </c>
      <c r="AI5670">
        <v>0</v>
      </c>
      <c r="AJ5670">
        <v>0</v>
      </c>
      <c r="AK5670">
        <v>0</v>
      </c>
      <c r="AL5670">
        <v>1</v>
      </c>
      <c r="AM5670">
        <v>5</v>
      </c>
      <c r="AN5670">
        <v>0</v>
      </c>
      <c r="AO5670">
        <v>0</v>
      </c>
      <c r="AP5670">
        <v>0</v>
      </c>
      <c r="AQ5670">
        <v>1</v>
      </c>
      <c r="AR5670">
        <v>0</v>
      </c>
      <c r="AS5670">
        <v>0</v>
      </c>
      <c r="AT5670">
        <v>0</v>
      </c>
      <c r="AU5670">
        <v>2</v>
      </c>
      <c r="AV5670">
        <v>0</v>
      </c>
      <c r="AW5670">
        <v>0</v>
      </c>
      <c r="AX5670">
        <v>1</v>
      </c>
      <c r="AY5670">
        <v>4</v>
      </c>
      <c r="AZ5670">
        <v>1</v>
      </c>
      <c r="BA5670">
        <v>6</v>
      </c>
      <c r="BB5670">
        <v>0</v>
      </c>
      <c r="BC5670">
        <v>5</v>
      </c>
      <c r="BD5670">
        <v>0</v>
      </c>
      <c r="BE5670">
        <v>0</v>
      </c>
      <c r="BF5670">
        <v>0</v>
      </c>
      <c r="BG5670">
        <v>0</v>
      </c>
      <c r="BH5670">
        <v>0</v>
      </c>
      <c r="BI5670">
        <v>0</v>
      </c>
      <c r="BJ5670">
        <v>3</v>
      </c>
      <c r="BK5670">
        <v>0</v>
      </c>
      <c r="BL5670">
        <v>0</v>
      </c>
      <c r="BM5670">
        <v>0</v>
      </c>
      <c r="BN5670">
        <v>2</v>
      </c>
      <c r="BO5670">
        <v>3</v>
      </c>
      <c r="BP5670">
        <v>0</v>
      </c>
      <c r="BQ5670">
        <v>0</v>
      </c>
      <c r="BR5670">
        <v>0</v>
      </c>
      <c r="BS5670">
        <v>4</v>
      </c>
      <c r="BT5670">
        <v>39</v>
      </c>
      <c r="BU5670" t="s">
        <v>5404</v>
      </c>
    </row>
    <row r="5671" spans="1:73">
      <c r="A5671" t="s">
        <v>5162</v>
      </c>
      <c r="B5671" t="s">
        <v>5163</v>
      </c>
      <c r="C5671">
        <v>263</v>
      </c>
      <c r="D5671" t="s">
        <v>119</v>
      </c>
      <c r="E5671" t="s">
        <v>78</v>
      </c>
      <c r="F5671" t="s">
        <v>77</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5</v>
      </c>
      <c r="AC5671">
        <v>0</v>
      </c>
      <c r="AD5671">
        <v>0</v>
      </c>
      <c r="AE5671">
        <v>0</v>
      </c>
      <c r="AF5671">
        <v>0</v>
      </c>
      <c r="AG5671">
        <v>0</v>
      </c>
      <c r="AH5671">
        <v>0</v>
      </c>
      <c r="AI5671">
        <v>0</v>
      </c>
      <c r="AJ5671">
        <v>0</v>
      </c>
      <c r="AK5671">
        <v>0</v>
      </c>
      <c r="AL5671">
        <v>0</v>
      </c>
      <c r="AM5671">
        <v>0</v>
      </c>
      <c r="AN5671">
        <v>0</v>
      </c>
      <c r="AO5671">
        <v>0</v>
      </c>
      <c r="AP5671">
        <v>0</v>
      </c>
      <c r="AQ5671">
        <v>0</v>
      </c>
      <c r="AR5671">
        <v>0</v>
      </c>
      <c r="AS5671">
        <v>0</v>
      </c>
      <c r="AT5671">
        <v>0</v>
      </c>
      <c r="AU5671">
        <v>0</v>
      </c>
      <c r="AV5671">
        <v>0</v>
      </c>
      <c r="AW5671">
        <v>0</v>
      </c>
      <c r="AX5671">
        <v>1</v>
      </c>
      <c r="AY5671">
        <v>2</v>
      </c>
      <c r="AZ5671">
        <v>0</v>
      </c>
      <c r="BA5671">
        <v>2</v>
      </c>
      <c r="BB5671">
        <v>0</v>
      </c>
      <c r="BC5671">
        <v>2</v>
      </c>
      <c r="BD5671">
        <v>0</v>
      </c>
      <c r="BE5671">
        <v>0</v>
      </c>
      <c r="BF5671">
        <v>0</v>
      </c>
      <c r="BG5671">
        <v>0</v>
      </c>
      <c r="BH5671">
        <v>0</v>
      </c>
      <c r="BI5671">
        <v>1</v>
      </c>
      <c r="BJ5671">
        <v>1</v>
      </c>
      <c r="BK5671">
        <v>0</v>
      </c>
      <c r="BL5671">
        <v>0</v>
      </c>
      <c r="BM5671">
        <v>0</v>
      </c>
      <c r="BN5671">
        <v>0</v>
      </c>
      <c r="BO5671">
        <v>0</v>
      </c>
      <c r="BP5671">
        <v>0</v>
      </c>
      <c r="BQ5671">
        <v>0</v>
      </c>
      <c r="BR5671">
        <v>1</v>
      </c>
      <c r="BS5671">
        <v>1</v>
      </c>
      <c r="BT5671">
        <v>8</v>
      </c>
      <c r="BU5671" t="s">
        <v>5405</v>
      </c>
    </row>
    <row r="5672" spans="1:73">
      <c r="A5672" t="s">
        <v>5162</v>
      </c>
      <c r="B5672" t="s">
        <v>5163</v>
      </c>
      <c r="C5672">
        <v>264</v>
      </c>
      <c r="D5672" t="s">
        <v>119</v>
      </c>
      <c r="E5672" t="s">
        <v>5170</v>
      </c>
      <c r="F5672" t="s">
        <v>92</v>
      </c>
      <c r="G5672">
        <v>0</v>
      </c>
      <c r="H5672">
        <v>7</v>
      </c>
      <c r="I5672">
        <v>2</v>
      </c>
      <c r="J5672">
        <v>0</v>
      </c>
      <c r="K5672">
        <v>0</v>
      </c>
      <c r="L5672">
        <v>7</v>
      </c>
      <c r="M5672">
        <v>0</v>
      </c>
      <c r="N5672">
        <v>17</v>
      </c>
      <c r="O5672">
        <v>0</v>
      </c>
      <c r="P5672">
        <v>0</v>
      </c>
      <c r="Q5672">
        <v>1</v>
      </c>
      <c r="R5672">
        <v>2</v>
      </c>
      <c r="S5672">
        <v>19</v>
      </c>
      <c r="T5672">
        <v>5</v>
      </c>
      <c r="U5672">
        <v>0</v>
      </c>
      <c r="V5672">
        <v>0</v>
      </c>
      <c r="W5672">
        <v>3</v>
      </c>
      <c r="X5672">
        <v>0</v>
      </c>
      <c r="Y5672">
        <v>0</v>
      </c>
      <c r="Z5672">
        <v>0</v>
      </c>
      <c r="AA5672">
        <v>0</v>
      </c>
      <c r="AB5672">
        <v>80</v>
      </c>
      <c r="AC5672">
        <v>0</v>
      </c>
      <c r="AD5672">
        <v>0</v>
      </c>
      <c r="AE5672">
        <v>1</v>
      </c>
      <c r="AF5672">
        <v>0</v>
      </c>
      <c r="AG5672">
        <v>1</v>
      </c>
      <c r="AH5672">
        <v>7</v>
      </c>
      <c r="AI5672">
        <v>4</v>
      </c>
      <c r="AJ5672">
        <v>0</v>
      </c>
      <c r="AK5672">
        <v>0</v>
      </c>
      <c r="AL5672">
        <v>1</v>
      </c>
      <c r="AM5672">
        <v>14</v>
      </c>
      <c r="AN5672">
        <v>0</v>
      </c>
      <c r="AO5672">
        <v>1</v>
      </c>
      <c r="AP5672">
        <v>1</v>
      </c>
      <c r="AQ5672">
        <v>2</v>
      </c>
      <c r="AR5672">
        <v>1</v>
      </c>
      <c r="AS5672">
        <v>0</v>
      </c>
      <c r="AT5672">
        <v>0</v>
      </c>
      <c r="AU5672">
        <v>6</v>
      </c>
      <c r="AV5672">
        <v>1</v>
      </c>
      <c r="AW5672">
        <v>1</v>
      </c>
      <c r="AX5672">
        <v>14</v>
      </c>
      <c r="AY5672">
        <v>12</v>
      </c>
      <c r="AZ5672">
        <v>16</v>
      </c>
      <c r="BA5672">
        <v>29</v>
      </c>
      <c r="BB5672">
        <v>2</v>
      </c>
      <c r="BC5672">
        <v>16</v>
      </c>
      <c r="BD5672">
        <v>0</v>
      </c>
      <c r="BE5672">
        <v>0</v>
      </c>
      <c r="BF5672">
        <v>0</v>
      </c>
      <c r="BG5672">
        <v>0</v>
      </c>
      <c r="BH5672">
        <v>0</v>
      </c>
      <c r="BI5672">
        <v>11</v>
      </c>
      <c r="BJ5672">
        <v>5</v>
      </c>
      <c r="BK5672">
        <v>0</v>
      </c>
      <c r="BL5672">
        <v>2</v>
      </c>
      <c r="BM5672">
        <v>1</v>
      </c>
      <c r="BN5672">
        <v>5</v>
      </c>
      <c r="BO5672">
        <v>23</v>
      </c>
      <c r="BP5672">
        <v>2</v>
      </c>
      <c r="BQ5672">
        <v>0</v>
      </c>
      <c r="BR5672">
        <v>2</v>
      </c>
      <c r="BS5672">
        <v>11</v>
      </c>
      <c r="BT5672">
        <v>126</v>
      </c>
      <c r="BU5672" t="s">
        <v>5406</v>
      </c>
    </row>
    <row r="5673" spans="1:73">
      <c r="A5673" t="s">
        <v>5162</v>
      </c>
      <c r="B5673" t="s">
        <v>5163</v>
      </c>
      <c r="C5673">
        <v>265</v>
      </c>
      <c r="D5673" t="s">
        <v>119</v>
      </c>
      <c r="E5673" t="s">
        <v>5178</v>
      </c>
      <c r="F5673" t="s">
        <v>101</v>
      </c>
      <c r="G5673">
        <v>0</v>
      </c>
      <c r="H5673">
        <v>0</v>
      </c>
      <c r="I5673">
        <v>0</v>
      </c>
      <c r="J5673">
        <v>0</v>
      </c>
      <c r="K5673">
        <v>0</v>
      </c>
      <c r="L5673">
        <v>1</v>
      </c>
      <c r="M5673">
        <v>0</v>
      </c>
      <c r="N5673">
        <v>0</v>
      </c>
      <c r="O5673">
        <v>0</v>
      </c>
      <c r="P5673">
        <v>0</v>
      </c>
      <c r="Q5673">
        <v>0</v>
      </c>
      <c r="R5673">
        <v>0</v>
      </c>
      <c r="S5673">
        <v>0</v>
      </c>
      <c r="T5673">
        <v>0</v>
      </c>
      <c r="U5673">
        <v>0</v>
      </c>
      <c r="V5673">
        <v>0</v>
      </c>
      <c r="W5673">
        <v>0</v>
      </c>
      <c r="X5673">
        <v>0</v>
      </c>
      <c r="Y5673">
        <v>0</v>
      </c>
      <c r="Z5673">
        <v>0</v>
      </c>
      <c r="AA5673">
        <v>0</v>
      </c>
      <c r="AB5673">
        <v>3</v>
      </c>
      <c r="AC5673">
        <v>0</v>
      </c>
      <c r="AD5673">
        <v>0</v>
      </c>
      <c r="AE5673">
        <v>0</v>
      </c>
      <c r="AF5673">
        <v>0</v>
      </c>
      <c r="AG5673">
        <v>0</v>
      </c>
      <c r="AH5673">
        <v>0</v>
      </c>
      <c r="AI5673">
        <v>0</v>
      </c>
      <c r="AJ5673">
        <v>0</v>
      </c>
      <c r="AK5673">
        <v>0</v>
      </c>
      <c r="AL5673">
        <v>0</v>
      </c>
      <c r="AM5673">
        <v>0</v>
      </c>
      <c r="AN5673">
        <v>0</v>
      </c>
      <c r="AO5673">
        <v>0</v>
      </c>
      <c r="AP5673">
        <v>1</v>
      </c>
      <c r="AQ5673">
        <v>0</v>
      </c>
      <c r="AR5673">
        <v>0</v>
      </c>
      <c r="AS5673">
        <v>0</v>
      </c>
      <c r="AT5673">
        <v>0</v>
      </c>
      <c r="AU5673">
        <v>0</v>
      </c>
      <c r="AV5673">
        <v>0</v>
      </c>
      <c r="AW5673">
        <v>0</v>
      </c>
      <c r="AX5673">
        <v>1</v>
      </c>
      <c r="AY5673">
        <v>0</v>
      </c>
      <c r="AZ5673">
        <v>0</v>
      </c>
      <c r="BA5673">
        <v>1</v>
      </c>
      <c r="BB5673">
        <v>0</v>
      </c>
      <c r="BC5673">
        <v>2</v>
      </c>
      <c r="BD5673">
        <v>0</v>
      </c>
      <c r="BE5673">
        <v>0</v>
      </c>
      <c r="BF5673">
        <v>0</v>
      </c>
      <c r="BG5673">
        <v>0</v>
      </c>
      <c r="BH5673">
        <v>0</v>
      </c>
      <c r="BI5673">
        <v>1</v>
      </c>
      <c r="BJ5673">
        <v>0</v>
      </c>
      <c r="BK5673">
        <v>0</v>
      </c>
      <c r="BL5673">
        <v>0</v>
      </c>
      <c r="BM5673">
        <v>0</v>
      </c>
      <c r="BN5673">
        <v>0</v>
      </c>
      <c r="BO5673">
        <v>0</v>
      </c>
      <c r="BP5673">
        <v>0</v>
      </c>
      <c r="BQ5673">
        <v>0</v>
      </c>
      <c r="BR5673">
        <v>1</v>
      </c>
      <c r="BS5673">
        <v>1</v>
      </c>
      <c r="BT5673">
        <v>9</v>
      </c>
      <c r="BU5673" t="s">
        <v>5407</v>
      </c>
    </row>
    <row r="5674" spans="1:73">
      <c r="A5674" t="s">
        <v>5162</v>
      </c>
      <c r="B5674" t="s">
        <v>5163</v>
      </c>
      <c r="C5674">
        <v>266</v>
      </c>
      <c r="D5674" t="s">
        <v>119</v>
      </c>
      <c r="E5674" t="s">
        <v>78</v>
      </c>
      <c r="F5674" t="s">
        <v>77</v>
      </c>
      <c r="G5674">
        <v>0</v>
      </c>
      <c r="H5674">
        <v>0</v>
      </c>
      <c r="I5674">
        <v>0</v>
      </c>
      <c r="J5674">
        <v>0</v>
      </c>
      <c r="K5674">
        <v>0</v>
      </c>
      <c r="L5674">
        <v>0</v>
      </c>
      <c r="M5674">
        <v>0</v>
      </c>
      <c r="N5674">
        <v>0</v>
      </c>
      <c r="O5674">
        <v>0</v>
      </c>
      <c r="P5674">
        <v>0</v>
      </c>
      <c r="Q5674">
        <v>0</v>
      </c>
      <c r="R5674">
        <v>0</v>
      </c>
      <c r="S5674">
        <v>0</v>
      </c>
      <c r="T5674">
        <v>0</v>
      </c>
      <c r="U5674">
        <v>0</v>
      </c>
      <c r="V5674">
        <v>0</v>
      </c>
      <c r="W5674">
        <v>0</v>
      </c>
      <c r="X5674">
        <v>0</v>
      </c>
      <c r="Y5674">
        <v>0</v>
      </c>
      <c r="Z5674">
        <v>0</v>
      </c>
      <c r="AA5674">
        <v>0</v>
      </c>
      <c r="AB5674">
        <v>0</v>
      </c>
      <c r="AC5674">
        <v>0</v>
      </c>
      <c r="AD5674">
        <v>0</v>
      </c>
      <c r="AE5674">
        <v>0</v>
      </c>
      <c r="AF5674">
        <v>0</v>
      </c>
      <c r="AG5674">
        <v>0</v>
      </c>
      <c r="AH5674">
        <v>0</v>
      </c>
      <c r="AI5674">
        <v>0</v>
      </c>
      <c r="AJ5674">
        <v>0</v>
      </c>
      <c r="AK5674">
        <v>0</v>
      </c>
      <c r="AL5674">
        <v>0</v>
      </c>
      <c r="AM5674">
        <v>0</v>
      </c>
      <c r="AN5674">
        <v>0</v>
      </c>
      <c r="AO5674">
        <v>0</v>
      </c>
      <c r="AP5674">
        <v>0</v>
      </c>
      <c r="AQ5674">
        <v>0</v>
      </c>
      <c r="AR5674">
        <v>0</v>
      </c>
      <c r="AS5674">
        <v>0</v>
      </c>
      <c r="AT5674">
        <v>0</v>
      </c>
      <c r="AU5674">
        <v>0</v>
      </c>
      <c r="AV5674">
        <v>0</v>
      </c>
      <c r="AW5674">
        <v>0</v>
      </c>
      <c r="AX5674">
        <v>0</v>
      </c>
      <c r="AY5674">
        <v>0</v>
      </c>
      <c r="AZ5674">
        <v>0</v>
      </c>
      <c r="BA5674">
        <v>0</v>
      </c>
      <c r="BB5674">
        <v>0</v>
      </c>
      <c r="BC5674">
        <v>0</v>
      </c>
      <c r="BD5674">
        <v>0</v>
      </c>
      <c r="BE5674">
        <v>0</v>
      </c>
      <c r="BF5674">
        <v>0</v>
      </c>
      <c r="BG5674">
        <v>0</v>
      </c>
      <c r="BH5674">
        <v>0</v>
      </c>
      <c r="BI5674">
        <v>0</v>
      </c>
      <c r="BJ5674">
        <v>0</v>
      </c>
      <c r="BK5674">
        <v>0</v>
      </c>
      <c r="BL5674">
        <v>0</v>
      </c>
      <c r="BM5674">
        <v>0</v>
      </c>
      <c r="BN5674">
        <v>0</v>
      </c>
      <c r="BO5674">
        <v>0</v>
      </c>
      <c r="BP5674">
        <v>0</v>
      </c>
      <c r="BQ5674">
        <v>0</v>
      </c>
      <c r="BR5674">
        <v>0</v>
      </c>
      <c r="BS5674">
        <v>1</v>
      </c>
      <c r="BT5674">
        <v>2</v>
      </c>
      <c r="BU5674" t="s">
        <v>5408</v>
      </c>
    </row>
    <row r="5675" spans="1:73">
      <c r="A5675" t="s">
        <v>5162</v>
      </c>
      <c r="B5675" t="s">
        <v>5163</v>
      </c>
      <c r="C5675">
        <v>267</v>
      </c>
      <c r="D5675" t="s">
        <v>119</v>
      </c>
      <c r="E5675" t="s">
        <v>5178</v>
      </c>
      <c r="F5675" t="s">
        <v>101</v>
      </c>
      <c r="G5675">
        <v>0</v>
      </c>
      <c r="H5675">
        <v>1</v>
      </c>
      <c r="I5675">
        <v>0</v>
      </c>
      <c r="J5675">
        <v>0</v>
      </c>
      <c r="K5675">
        <v>0</v>
      </c>
      <c r="L5675">
        <v>3</v>
      </c>
      <c r="M5675">
        <v>0</v>
      </c>
      <c r="N5675">
        <v>2</v>
      </c>
      <c r="O5675">
        <v>0</v>
      </c>
      <c r="P5675">
        <v>0</v>
      </c>
      <c r="Q5675">
        <v>0</v>
      </c>
      <c r="R5675">
        <v>0</v>
      </c>
      <c r="S5675">
        <v>2</v>
      </c>
      <c r="T5675">
        <v>2</v>
      </c>
      <c r="U5675">
        <v>0</v>
      </c>
      <c r="V5675">
        <v>0</v>
      </c>
      <c r="W5675">
        <v>0</v>
      </c>
      <c r="X5675">
        <v>0</v>
      </c>
      <c r="Y5675">
        <v>0</v>
      </c>
      <c r="Z5675">
        <v>0</v>
      </c>
      <c r="AA5675">
        <v>0</v>
      </c>
      <c r="AB5675">
        <v>21</v>
      </c>
      <c r="AC5675">
        <v>0</v>
      </c>
      <c r="AD5675">
        <v>0</v>
      </c>
      <c r="AE5675">
        <v>1</v>
      </c>
      <c r="AF5675">
        <v>0</v>
      </c>
      <c r="AG5675">
        <v>0</v>
      </c>
      <c r="AH5675">
        <v>0</v>
      </c>
      <c r="AI5675">
        <v>1</v>
      </c>
      <c r="AJ5675">
        <v>0</v>
      </c>
      <c r="AK5675">
        <v>0</v>
      </c>
      <c r="AL5675">
        <v>0</v>
      </c>
      <c r="AM5675">
        <v>3</v>
      </c>
      <c r="AN5675">
        <v>0</v>
      </c>
      <c r="AO5675">
        <v>0</v>
      </c>
      <c r="AP5675">
        <v>2</v>
      </c>
      <c r="AQ5675">
        <v>0</v>
      </c>
      <c r="AR5675">
        <v>0</v>
      </c>
      <c r="AS5675">
        <v>0</v>
      </c>
      <c r="AT5675">
        <v>2</v>
      </c>
      <c r="AU5675">
        <v>3</v>
      </c>
      <c r="AV5675">
        <v>1</v>
      </c>
      <c r="AW5675">
        <v>0</v>
      </c>
      <c r="AX5675">
        <v>1</v>
      </c>
      <c r="AY5675">
        <v>5</v>
      </c>
      <c r="AZ5675">
        <v>1</v>
      </c>
      <c r="BA5675">
        <v>5</v>
      </c>
      <c r="BB5675">
        <v>1</v>
      </c>
      <c r="BC5675">
        <v>5</v>
      </c>
      <c r="BD5675">
        <v>0</v>
      </c>
      <c r="BE5675">
        <v>0</v>
      </c>
      <c r="BF5675">
        <v>0</v>
      </c>
      <c r="BG5675">
        <v>0</v>
      </c>
      <c r="BH5675">
        <v>0</v>
      </c>
      <c r="BI5675">
        <v>3</v>
      </c>
      <c r="BJ5675">
        <v>1</v>
      </c>
      <c r="BK5675">
        <v>0</v>
      </c>
      <c r="BL5675">
        <v>0</v>
      </c>
      <c r="BM5675">
        <v>0</v>
      </c>
      <c r="BN5675">
        <v>0</v>
      </c>
      <c r="BO5675">
        <v>4</v>
      </c>
      <c r="BP5675">
        <v>0</v>
      </c>
      <c r="BQ5675">
        <v>0</v>
      </c>
      <c r="BR5675">
        <v>1</v>
      </c>
      <c r="BS5675">
        <v>3</v>
      </c>
      <c r="BT5675">
        <v>37</v>
      </c>
      <c r="BU5675" t="s">
        <v>5409</v>
      </c>
    </row>
    <row r="5676" spans="1:73">
      <c r="A5676" t="s">
        <v>5162</v>
      </c>
      <c r="B5676" t="s">
        <v>5163</v>
      </c>
      <c r="C5676">
        <v>268</v>
      </c>
      <c r="D5676" t="s">
        <v>119</v>
      </c>
      <c r="E5676" t="s">
        <v>78</v>
      </c>
      <c r="F5676" t="s">
        <v>77</v>
      </c>
      <c r="G5676">
        <v>1</v>
      </c>
      <c r="H5676">
        <v>6</v>
      </c>
      <c r="I5676">
        <v>0</v>
      </c>
      <c r="J5676">
        <v>0</v>
      </c>
      <c r="K5676">
        <v>0</v>
      </c>
      <c r="L5676">
        <v>2</v>
      </c>
      <c r="M5676">
        <v>0</v>
      </c>
      <c r="N5676">
        <v>10</v>
      </c>
      <c r="O5676">
        <v>0</v>
      </c>
      <c r="P5676">
        <v>0</v>
      </c>
      <c r="Q5676">
        <v>1</v>
      </c>
      <c r="R5676">
        <v>0</v>
      </c>
      <c r="S5676">
        <v>10</v>
      </c>
      <c r="T5676">
        <v>0</v>
      </c>
      <c r="U5676">
        <v>0</v>
      </c>
      <c r="V5676">
        <v>0</v>
      </c>
      <c r="W5676">
        <v>1</v>
      </c>
      <c r="X5676">
        <v>0</v>
      </c>
      <c r="Y5676">
        <v>0</v>
      </c>
      <c r="Z5676">
        <v>0</v>
      </c>
      <c r="AA5676">
        <v>0</v>
      </c>
      <c r="AB5676">
        <v>53</v>
      </c>
      <c r="AC5676">
        <v>2</v>
      </c>
      <c r="AD5676">
        <v>0</v>
      </c>
      <c r="AE5676">
        <v>1</v>
      </c>
      <c r="AF5676">
        <v>0</v>
      </c>
      <c r="AG5676">
        <v>0</v>
      </c>
      <c r="AH5676">
        <v>0</v>
      </c>
      <c r="AI5676">
        <v>4</v>
      </c>
      <c r="AJ5676">
        <v>0</v>
      </c>
      <c r="AK5676">
        <v>0</v>
      </c>
      <c r="AL5676">
        <v>0</v>
      </c>
      <c r="AM5676">
        <v>4</v>
      </c>
      <c r="AN5676">
        <v>0</v>
      </c>
      <c r="AO5676">
        <v>0</v>
      </c>
      <c r="AP5676">
        <v>3</v>
      </c>
      <c r="AQ5676">
        <v>0</v>
      </c>
      <c r="AR5676">
        <v>0</v>
      </c>
      <c r="AS5676">
        <v>0</v>
      </c>
      <c r="AT5676">
        <v>2</v>
      </c>
      <c r="AU5676">
        <v>2</v>
      </c>
      <c r="AV5676">
        <v>1</v>
      </c>
      <c r="AW5676">
        <v>0</v>
      </c>
      <c r="AX5676">
        <v>4</v>
      </c>
      <c r="AY5676">
        <v>14</v>
      </c>
      <c r="AZ5676">
        <v>9</v>
      </c>
      <c r="BA5676">
        <v>11</v>
      </c>
      <c r="BB5676">
        <v>2</v>
      </c>
      <c r="BC5676">
        <v>11</v>
      </c>
      <c r="BD5676">
        <v>0</v>
      </c>
      <c r="BE5676">
        <v>0</v>
      </c>
      <c r="BF5676">
        <v>0</v>
      </c>
      <c r="BG5676">
        <v>0</v>
      </c>
      <c r="BH5676">
        <v>0</v>
      </c>
      <c r="BI5676">
        <v>10</v>
      </c>
      <c r="BJ5676">
        <v>6</v>
      </c>
      <c r="BK5676">
        <v>0</v>
      </c>
      <c r="BL5676">
        <v>1</v>
      </c>
      <c r="BM5676">
        <v>0</v>
      </c>
      <c r="BN5676">
        <v>1</v>
      </c>
      <c r="BO5676">
        <v>15</v>
      </c>
      <c r="BP5676">
        <v>3</v>
      </c>
      <c r="BQ5676">
        <v>0</v>
      </c>
      <c r="BR5676">
        <v>1</v>
      </c>
      <c r="BS5676">
        <v>8</v>
      </c>
      <c r="BT5676">
        <v>78</v>
      </c>
      <c r="BU5676" t="s">
        <v>5410</v>
      </c>
    </row>
    <row r="5677" spans="1:73">
      <c r="A5677" t="s">
        <v>5162</v>
      </c>
      <c r="B5677" t="s">
        <v>5163</v>
      </c>
      <c r="C5677">
        <v>269</v>
      </c>
      <c r="D5677" t="s">
        <v>312</v>
      </c>
      <c r="E5677" t="s">
        <v>78</v>
      </c>
      <c r="F5677" t="s">
        <v>77</v>
      </c>
      <c r="G5677">
        <v>0</v>
      </c>
      <c r="H5677">
        <v>0</v>
      </c>
      <c r="I5677">
        <v>0</v>
      </c>
      <c r="J5677">
        <v>0</v>
      </c>
      <c r="K5677">
        <v>0</v>
      </c>
      <c r="L5677">
        <v>2</v>
      </c>
      <c r="M5677">
        <v>0</v>
      </c>
      <c r="N5677">
        <v>2</v>
      </c>
      <c r="O5677">
        <v>0</v>
      </c>
      <c r="P5677">
        <v>0</v>
      </c>
      <c r="Q5677">
        <v>0</v>
      </c>
      <c r="R5677">
        <v>0</v>
      </c>
      <c r="S5677">
        <v>4</v>
      </c>
      <c r="T5677">
        <v>3</v>
      </c>
      <c r="U5677">
        <v>0</v>
      </c>
      <c r="V5677">
        <v>0</v>
      </c>
      <c r="W5677">
        <v>0</v>
      </c>
      <c r="X5677">
        <v>0</v>
      </c>
      <c r="Y5677">
        <v>0</v>
      </c>
      <c r="Z5677">
        <v>0</v>
      </c>
      <c r="AA5677">
        <v>0</v>
      </c>
      <c r="AB5677">
        <v>21</v>
      </c>
      <c r="AC5677">
        <v>1</v>
      </c>
      <c r="AD5677">
        <v>0</v>
      </c>
      <c r="AE5677">
        <v>1</v>
      </c>
      <c r="AF5677">
        <v>0</v>
      </c>
      <c r="AG5677">
        <v>0</v>
      </c>
      <c r="AH5677">
        <v>0</v>
      </c>
      <c r="AI5677">
        <v>4</v>
      </c>
      <c r="AJ5677">
        <v>0</v>
      </c>
      <c r="AK5677">
        <v>0</v>
      </c>
      <c r="AL5677">
        <v>0</v>
      </c>
      <c r="AM5677">
        <v>0</v>
      </c>
      <c r="AN5677">
        <v>0</v>
      </c>
      <c r="AO5677">
        <v>0</v>
      </c>
      <c r="AP5677">
        <v>1</v>
      </c>
      <c r="AQ5677">
        <v>0</v>
      </c>
      <c r="AR5677">
        <v>0</v>
      </c>
      <c r="AS5677">
        <v>0</v>
      </c>
      <c r="AT5677">
        <v>0</v>
      </c>
      <c r="AU5677">
        <v>0</v>
      </c>
      <c r="AV5677">
        <v>1</v>
      </c>
      <c r="AW5677">
        <v>0</v>
      </c>
      <c r="AX5677">
        <v>1</v>
      </c>
      <c r="AY5677">
        <v>9</v>
      </c>
      <c r="AZ5677">
        <v>0</v>
      </c>
      <c r="BA5677">
        <v>1</v>
      </c>
      <c r="BB5677">
        <v>1</v>
      </c>
      <c r="BC5677">
        <v>5</v>
      </c>
      <c r="BD5677">
        <v>0</v>
      </c>
      <c r="BE5677">
        <v>0</v>
      </c>
      <c r="BF5677">
        <v>0</v>
      </c>
      <c r="BG5677">
        <v>0</v>
      </c>
      <c r="BH5677">
        <v>0</v>
      </c>
      <c r="BI5677">
        <v>3</v>
      </c>
      <c r="BJ5677">
        <v>2</v>
      </c>
      <c r="BK5677">
        <v>0</v>
      </c>
      <c r="BL5677">
        <v>0</v>
      </c>
      <c r="BM5677">
        <v>0</v>
      </c>
      <c r="BN5677">
        <v>0</v>
      </c>
      <c r="BO5677">
        <v>2</v>
      </c>
      <c r="BP5677">
        <v>1</v>
      </c>
      <c r="BQ5677">
        <v>0</v>
      </c>
      <c r="BR5677">
        <v>0</v>
      </c>
      <c r="BS5677">
        <v>4</v>
      </c>
      <c r="BT5677">
        <v>53</v>
      </c>
      <c r="BU5677" t="s">
        <v>5411</v>
      </c>
    </row>
    <row r="5678" spans="1:73">
      <c r="A5678" t="s">
        <v>5162</v>
      </c>
      <c r="B5678" t="s">
        <v>5163</v>
      </c>
      <c r="C5678">
        <v>270</v>
      </c>
      <c r="D5678" t="s">
        <v>312</v>
      </c>
      <c r="E5678" t="s">
        <v>5178</v>
      </c>
      <c r="F5678" t="s">
        <v>101</v>
      </c>
      <c r="G5678">
        <v>3</v>
      </c>
      <c r="H5678">
        <v>7</v>
      </c>
      <c r="I5678">
        <v>11</v>
      </c>
      <c r="J5678">
        <v>0</v>
      </c>
      <c r="K5678">
        <v>3</v>
      </c>
      <c r="L5678">
        <v>32</v>
      </c>
      <c r="M5678">
        <v>0</v>
      </c>
      <c r="N5678">
        <v>30</v>
      </c>
      <c r="O5678">
        <v>2</v>
      </c>
      <c r="P5678">
        <v>1</v>
      </c>
      <c r="Q5678">
        <v>8</v>
      </c>
      <c r="R5678">
        <v>3</v>
      </c>
      <c r="S5678">
        <v>56</v>
      </c>
      <c r="T5678">
        <v>14</v>
      </c>
      <c r="U5678">
        <v>0</v>
      </c>
      <c r="V5678">
        <v>11</v>
      </c>
      <c r="W5678">
        <v>6</v>
      </c>
      <c r="X5678">
        <v>0</v>
      </c>
      <c r="Y5678">
        <v>0</v>
      </c>
      <c r="Z5678">
        <v>1</v>
      </c>
      <c r="AA5678">
        <v>0</v>
      </c>
      <c r="AB5678">
        <v>173</v>
      </c>
      <c r="AC5678">
        <v>8</v>
      </c>
      <c r="AD5678">
        <v>1</v>
      </c>
      <c r="AE5678">
        <v>0</v>
      </c>
      <c r="AF5678">
        <v>0</v>
      </c>
      <c r="AG5678">
        <v>0</v>
      </c>
      <c r="AH5678">
        <v>1</v>
      </c>
      <c r="AI5678">
        <v>13</v>
      </c>
      <c r="AJ5678">
        <v>0</v>
      </c>
      <c r="AK5678">
        <v>0</v>
      </c>
      <c r="AL5678">
        <v>5</v>
      </c>
      <c r="AM5678">
        <v>24</v>
      </c>
      <c r="AN5678">
        <v>6</v>
      </c>
      <c r="AO5678">
        <v>2</v>
      </c>
      <c r="AP5678">
        <v>3</v>
      </c>
      <c r="AQ5678">
        <v>4</v>
      </c>
      <c r="AR5678">
        <v>7</v>
      </c>
      <c r="AS5678">
        <v>0</v>
      </c>
      <c r="AT5678">
        <v>0</v>
      </c>
      <c r="AU5678">
        <v>5</v>
      </c>
      <c r="AV5678">
        <v>0</v>
      </c>
      <c r="AW5678">
        <v>3</v>
      </c>
      <c r="AX5678">
        <v>7</v>
      </c>
      <c r="AY5678">
        <v>45</v>
      </c>
      <c r="AZ5678">
        <v>24</v>
      </c>
      <c r="BA5678">
        <v>31</v>
      </c>
      <c r="BB5678">
        <v>12</v>
      </c>
      <c r="BC5678">
        <v>26</v>
      </c>
      <c r="BD5678">
        <v>0</v>
      </c>
      <c r="BE5678">
        <v>3</v>
      </c>
      <c r="BF5678">
        <v>0</v>
      </c>
      <c r="BG5678">
        <v>0</v>
      </c>
      <c r="BH5678">
        <v>0</v>
      </c>
      <c r="BI5678">
        <v>13</v>
      </c>
      <c r="BJ5678">
        <v>15</v>
      </c>
      <c r="BK5678">
        <v>0</v>
      </c>
      <c r="BL5678">
        <v>4</v>
      </c>
      <c r="BM5678">
        <v>2</v>
      </c>
      <c r="BN5678">
        <v>8</v>
      </c>
      <c r="BO5678">
        <v>44</v>
      </c>
      <c r="BP5678">
        <v>4</v>
      </c>
      <c r="BQ5678">
        <v>3</v>
      </c>
      <c r="BR5678">
        <v>0</v>
      </c>
      <c r="BS5678">
        <v>16</v>
      </c>
      <c r="BT5678">
        <v>321</v>
      </c>
      <c r="BU5678" t="s">
        <v>5412</v>
      </c>
    </row>
    <row r="5679" spans="1:73">
      <c r="A5679" t="s">
        <v>5162</v>
      </c>
      <c r="B5679" t="s">
        <v>5163</v>
      </c>
      <c r="C5679">
        <v>271</v>
      </c>
      <c r="D5679" t="s">
        <v>312</v>
      </c>
      <c r="E5679" t="s">
        <v>78</v>
      </c>
      <c r="F5679" t="s">
        <v>77</v>
      </c>
      <c r="G5679">
        <v>0</v>
      </c>
      <c r="H5679">
        <v>1</v>
      </c>
      <c r="I5679">
        <v>0</v>
      </c>
      <c r="J5679">
        <v>0</v>
      </c>
      <c r="K5679">
        <v>0</v>
      </c>
      <c r="L5679">
        <v>3</v>
      </c>
      <c r="M5679">
        <v>0</v>
      </c>
      <c r="N5679">
        <v>1</v>
      </c>
      <c r="O5679">
        <v>0</v>
      </c>
      <c r="P5679">
        <v>0</v>
      </c>
      <c r="Q5679">
        <v>0</v>
      </c>
      <c r="R5679">
        <v>0</v>
      </c>
      <c r="S5679">
        <v>2</v>
      </c>
      <c r="T5679">
        <v>2</v>
      </c>
      <c r="U5679">
        <v>0</v>
      </c>
      <c r="V5679">
        <v>0</v>
      </c>
      <c r="W5679">
        <v>0</v>
      </c>
      <c r="X5679">
        <v>0</v>
      </c>
      <c r="Y5679">
        <v>0</v>
      </c>
      <c r="Z5679">
        <v>0</v>
      </c>
      <c r="AA5679">
        <v>0</v>
      </c>
      <c r="AB5679">
        <v>14</v>
      </c>
      <c r="AC5679">
        <v>0</v>
      </c>
      <c r="AD5679">
        <v>0</v>
      </c>
      <c r="AE5679">
        <v>1</v>
      </c>
      <c r="AF5679">
        <v>0</v>
      </c>
      <c r="AG5679">
        <v>0</v>
      </c>
      <c r="AH5679">
        <v>0</v>
      </c>
      <c r="AI5679">
        <v>2</v>
      </c>
      <c r="AJ5679">
        <v>0</v>
      </c>
      <c r="AK5679">
        <v>0</v>
      </c>
      <c r="AL5679">
        <v>0</v>
      </c>
      <c r="AM5679">
        <v>0</v>
      </c>
      <c r="AN5679">
        <v>0</v>
      </c>
      <c r="AO5679">
        <v>0</v>
      </c>
      <c r="AP5679">
        <v>0</v>
      </c>
      <c r="AQ5679">
        <v>0</v>
      </c>
      <c r="AR5679">
        <v>0</v>
      </c>
      <c r="AS5679">
        <v>0</v>
      </c>
      <c r="AT5679">
        <v>0</v>
      </c>
      <c r="AU5679">
        <v>0</v>
      </c>
      <c r="AV5679">
        <v>1</v>
      </c>
      <c r="AW5679">
        <v>0</v>
      </c>
      <c r="AX5679">
        <v>0</v>
      </c>
      <c r="AY5679">
        <v>5</v>
      </c>
      <c r="AZ5679">
        <v>1</v>
      </c>
      <c r="BA5679">
        <v>0</v>
      </c>
      <c r="BB5679">
        <v>0</v>
      </c>
      <c r="BC5679">
        <v>5</v>
      </c>
      <c r="BD5679">
        <v>0</v>
      </c>
      <c r="BE5679">
        <v>0</v>
      </c>
      <c r="BF5679">
        <v>0</v>
      </c>
      <c r="BG5679">
        <v>0</v>
      </c>
      <c r="BH5679">
        <v>0</v>
      </c>
      <c r="BI5679">
        <v>2</v>
      </c>
      <c r="BJ5679">
        <v>1</v>
      </c>
      <c r="BK5679">
        <v>0</v>
      </c>
      <c r="BL5679">
        <v>0</v>
      </c>
      <c r="BM5679">
        <v>0</v>
      </c>
      <c r="BN5679">
        <v>0</v>
      </c>
      <c r="BO5679">
        <v>1</v>
      </c>
      <c r="BP5679">
        <v>0</v>
      </c>
      <c r="BQ5679">
        <v>0</v>
      </c>
      <c r="BR5679">
        <v>0</v>
      </c>
      <c r="BS5679">
        <v>3</v>
      </c>
      <c r="BT5679">
        <v>34</v>
      </c>
      <c r="BU5679" t="s">
        <v>5413</v>
      </c>
    </row>
    <row r="5680" spans="1:73">
      <c r="A5680" t="s">
        <v>5162</v>
      </c>
      <c r="B5680" t="s">
        <v>5163</v>
      </c>
      <c r="C5680">
        <v>272</v>
      </c>
      <c r="D5680" t="s">
        <v>312</v>
      </c>
      <c r="E5680" t="s">
        <v>5170</v>
      </c>
      <c r="F5680" t="s">
        <v>92</v>
      </c>
      <c r="G5680">
        <v>4</v>
      </c>
      <c r="H5680">
        <v>9</v>
      </c>
      <c r="I5680">
        <v>14</v>
      </c>
      <c r="J5680">
        <v>0</v>
      </c>
      <c r="K5680">
        <v>0</v>
      </c>
      <c r="L5680">
        <v>20</v>
      </c>
      <c r="M5680">
        <v>0</v>
      </c>
      <c r="N5680">
        <v>53</v>
      </c>
      <c r="O5680">
        <v>5</v>
      </c>
      <c r="P5680">
        <v>2</v>
      </c>
      <c r="Q5680">
        <v>7</v>
      </c>
      <c r="R5680">
        <v>3</v>
      </c>
      <c r="S5680">
        <v>61</v>
      </c>
      <c r="T5680">
        <v>20</v>
      </c>
      <c r="U5680">
        <v>0</v>
      </c>
      <c r="V5680">
        <v>4</v>
      </c>
      <c r="W5680">
        <v>9</v>
      </c>
      <c r="X5680">
        <v>0</v>
      </c>
      <c r="Y5680">
        <v>1</v>
      </c>
      <c r="Z5680">
        <v>1</v>
      </c>
      <c r="AA5680">
        <v>0</v>
      </c>
      <c r="AB5680">
        <v>234</v>
      </c>
      <c r="AC5680">
        <v>6</v>
      </c>
      <c r="AD5680">
        <v>0</v>
      </c>
      <c r="AE5680">
        <v>0</v>
      </c>
      <c r="AF5680">
        <v>2</v>
      </c>
      <c r="AG5680">
        <v>0</v>
      </c>
      <c r="AH5680">
        <v>3</v>
      </c>
      <c r="AI5680">
        <v>25</v>
      </c>
      <c r="AJ5680">
        <v>0</v>
      </c>
      <c r="AK5680">
        <v>0</v>
      </c>
      <c r="AL5680">
        <v>3</v>
      </c>
      <c r="AM5680">
        <v>34</v>
      </c>
      <c r="AN5680">
        <v>0</v>
      </c>
      <c r="AO5680">
        <v>12</v>
      </c>
      <c r="AP5680">
        <v>3</v>
      </c>
      <c r="AQ5680">
        <v>7</v>
      </c>
      <c r="AR5680">
        <v>5</v>
      </c>
      <c r="AS5680">
        <v>0</v>
      </c>
      <c r="AT5680">
        <v>2</v>
      </c>
      <c r="AU5680">
        <v>1</v>
      </c>
      <c r="AV5680">
        <v>1</v>
      </c>
      <c r="AW5680">
        <v>7</v>
      </c>
      <c r="AX5680">
        <v>34</v>
      </c>
      <c r="AY5680">
        <v>42</v>
      </c>
      <c r="AZ5680">
        <v>57</v>
      </c>
      <c r="BA5680">
        <v>71</v>
      </c>
      <c r="BB5680">
        <v>8</v>
      </c>
      <c r="BC5680">
        <v>30</v>
      </c>
      <c r="BD5680">
        <v>0</v>
      </c>
      <c r="BE5680">
        <v>4</v>
      </c>
      <c r="BF5680">
        <v>0</v>
      </c>
      <c r="BG5680">
        <v>0</v>
      </c>
      <c r="BH5680">
        <v>0</v>
      </c>
      <c r="BI5680">
        <v>55</v>
      </c>
      <c r="BJ5680">
        <v>18</v>
      </c>
      <c r="BK5680">
        <v>0</v>
      </c>
      <c r="BL5680">
        <v>3</v>
      </c>
      <c r="BM5680">
        <v>11</v>
      </c>
      <c r="BN5680">
        <v>8</v>
      </c>
      <c r="BO5680">
        <v>66</v>
      </c>
      <c r="BP5680">
        <v>7</v>
      </c>
      <c r="BQ5680">
        <v>8</v>
      </c>
      <c r="BR5680">
        <v>8</v>
      </c>
      <c r="BS5680">
        <v>28</v>
      </c>
      <c r="BT5680">
        <v>395</v>
      </c>
      <c r="BU5680" t="s">
        <v>5414</v>
      </c>
    </row>
    <row r="5681" spans="1:73">
      <c r="A5681" t="s">
        <v>5162</v>
      </c>
      <c r="B5681" t="s">
        <v>5163</v>
      </c>
      <c r="C5681">
        <v>273</v>
      </c>
      <c r="D5681" t="s">
        <v>312</v>
      </c>
      <c r="E5681" t="s">
        <v>78</v>
      </c>
      <c r="F5681" t="s">
        <v>77</v>
      </c>
      <c r="G5681">
        <v>0</v>
      </c>
      <c r="H5681">
        <v>1</v>
      </c>
      <c r="I5681">
        <v>0</v>
      </c>
      <c r="J5681">
        <v>0</v>
      </c>
      <c r="K5681">
        <v>0</v>
      </c>
      <c r="L5681">
        <v>5</v>
      </c>
      <c r="M5681">
        <v>0</v>
      </c>
      <c r="N5681">
        <v>1</v>
      </c>
      <c r="O5681">
        <v>0</v>
      </c>
      <c r="P5681">
        <v>0</v>
      </c>
      <c r="Q5681">
        <v>0</v>
      </c>
      <c r="R5681">
        <v>0</v>
      </c>
      <c r="S5681">
        <v>4</v>
      </c>
      <c r="T5681">
        <v>3</v>
      </c>
      <c r="U5681">
        <v>0</v>
      </c>
      <c r="V5681">
        <v>0</v>
      </c>
      <c r="W5681">
        <v>0</v>
      </c>
      <c r="X5681">
        <v>0</v>
      </c>
      <c r="Y5681">
        <v>0</v>
      </c>
      <c r="Z5681">
        <v>0</v>
      </c>
      <c r="AA5681">
        <v>0</v>
      </c>
      <c r="AB5681">
        <v>23</v>
      </c>
      <c r="AC5681">
        <v>0</v>
      </c>
      <c r="AD5681">
        <v>0</v>
      </c>
      <c r="AE5681">
        <v>1</v>
      </c>
      <c r="AF5681">
        <v>0</v>
      </c>
      <c r="AG5681">
        <v>0</v>
      </c>
      <c r="AH5681">
        <v>0</v>
      </c>
      <c r="AI5681">
        <v>3</v>
      </c>
      <c r="AJ5681">
        <v>0</v>
      </c>
      <c r="AK5681">
        <v>0</v>
      </c>
      <c r="AL5681">
        <v>0</v>
      </c>
      <c r="AM5681">
        <v>0</v>
      </c>
      <c r="AN5681">
        <v>0</v>
      </c>
      <c r="AO5681">
        <v>0</v>
      </c>
      <c r="AP5681">
        <v>2</v>
      </c>
      <c r="AQ5681">
        <v>0</v>
      </c>
      <c r="AR5681">
        <v>0</v>
      </c>
      <c r="AS5681">
        <v>0</v>
      </c>
      <c r="AT5681">
        <v>0</v>
      </c>
      <c r="AU5681">
        <v>0</v>
      </c>
      <c r="AV5681">
        <v>1</v>
      </c>
      <c r="AW5681">
        <v>0</v>
      </c>
      <c r="AX5681">
        <v>2</v>
      </c>
      <c r="AY5681">
        <v>7</v>
      </c>
      <c r="AZ5681">
        <v>1</v>
      </c>
      <c r="BA5681">
        <v>3</v>
      </c>
      <c r="BB5681">
        <v>0</v>
      </c>
      <c r="BC5681">
        <v>8</v>
      </c>
      <c r="BD5681">
        <v>0</v>
      </c>
      <c r="BE5681">
        <v>0</v>
      </c>
      <c r="BF5681">
        <v>0</v>
      </c>
      <c r="BG5681">
        <v>0</v>
      </c>
      <c r="BH5681">
        <v>1</v>
      </c>
      <c r="BI5681">
        <v>7</v>
      </c>
      <c r="BJ5681">
        <v>3</v>
      </c>
      <c r="BK5681">
        <v>0</v>
      </c>
      <c r="BL5681">
        <v>0</v>
      </c>
      <c r="BM5681">
        <v>0</v>
      </c>
      <c r="BN5681">
        <v>0</v>
      </c>
      <c r="BO5681">
        <v>1</v>
      </c>
      <c r="BP5681">
        <v>0</v>
      </c>
      <c r="BQ5681">
        <v>0</v>
      </c>
      <c r="BR5681">
        <v>1</v>
      </c>
      <c r="BS5681">
        <v>5</v>
      </c>
      <c r="BT5681">
        <v>59</v>
      </c>
      <c r="BU5681" t="s">
        <v>5415</v>
      </c>
    </row>
    <row r="5682" spans="1:73">
      <c r="A5682" t="s">
        <v>5162</v>
      </c>
      <c r="B5682" t="s">
        <v>5163</v>
      </c>
      <c r="C5682">
        <v>274</v>
      </c>
      <c r="D5682" t="s">
        <v>312</v>
      </c>
      <c r="E5682" t="s">
        <v>5195</v>
      </c>
      <c r="F5682" t="s">
        <v>101</v>
      </c>
      <c r="G5682">
        <v>12</v>
      </c>
      <c r="H5682">
        <v>15</v>
      </c>
      <c r="I5682">
        <v>18</v>
      </c>
      <c r="J5682">
        <v>0</v>
      </c>
      <c r="K5682">
        <v>0</v>
      </c>
      <c r="L5682">
        <v>30</v>
      </c>
      <c r="M5682">
        <v>1</v>
      </c>
      <c r="N5682">
        <v>42</v>
      </c>
      <c r="O5682">
        <v>3</v>
      </c>
      <c r="P5682">
        <v>0</v>
      </c>
      <c r="Q5682">
        <v>1</v>
      </c>
      <c r="R5682">
        <v>5</v>
      </c>
      <c r="S5682">
        <v>80</v>
      </c>
      <c r="T5682">
        <v>27</v>
      </c>
      <c r="U5682">
        <v>0</v>
      </c>
      <c r="V5682">
        <v>4</v>
      </c>
      <c r="W5682">
        <v>10</v>
      </c>
      <c r="X5682">
        <v>2</v>
      </c>
      <c r="Y5682">
        <v>0</v>
      </c>
      <c r="Z5682">
        <v>1</v>
      </c>
      <c r="AA5682">
        <v>0</v>
      </c>
      <c r="AB5682">
        <v>265</v>
      </c>
      <c r="AC5682">
        <v>9</v>
      </c>
      <c r="AD5682">
        <v>3</v>
      </c>
      <c r="AE5682">
        <v>1</v>
      </c>
      <c r="AF5682">
        <v>3</v>
      </c>
      <c r="AG5682">
        <v>3</v>
      </c>
      <c r="AH5682">
        <v>0</v>
      </c>
      <c r="AI5682">
        <v>33</v>
      </c>
      <c r="AJ5682">
        <v>0</v>
      </c>
      <c r="AK5682">
        <v>3</v>
      </c>
      <c r="AL5682">
        <v>6</v>
      </c>
      <c r="AM5682">
        <v>43</v>
      </c>
      <c r="AN5682">
        <v>2</v>
      </c>
      <c r="AO5682">
        <v>5</v>
      </c>
      <c r="AP5682">
        <v>10</v>
      </c>
      <c r="AQ5682">
        <v>8</v>
      </c>
      <c r="AR5682">
        <v>1</v>
      </c>
      <c r="AS5682">
        <v>4</v>
      </c>
      <c r="AT5682">
        <v>3</v>
      </c>
      <c r="AU5682">
        <v>34</v>
      </c>
      <c r="AV5682">
        <v>1</v>
      </c>
      <c r="AW5682">
        <v>17</v>
      </c>
      <c r="AX5682">
        <v>35</v>
      </c>
      <c r="AY5682">
        <v>41</v>
      </c>
      <c r="AZ5682">
        <v>38</v>
      </c>
      <c r="BA5682">
        <v>83</v>
      </c>
      <c r="BB5682">
        <v>13</v>
      </c>
      <c r="BC5682">
        <v>56</v>
      </c>
      <c r="BD5682">
        <v>0</v>
      </c>
      <c r="BE5682">
        <v>1</v>
      </c>
      <c r="BF5682">
        <v>0</v>
      </c>
      <c r="BG5682">
        <v>0</v>
      </c>
      <c r="BH5682">
        <v>7</v>
      </c>
      <c r="BI5682">
        <v>64</v>
      </c>
      <c r="BJ5682">
        <v>26</v>
      </c>
      <c r="BK5682">
        <v>0</v>
      </c>
      <c r="BL5682">
        <v>3</v>
      </c>
      <c r="BM5682">
        <v>7</v>
      </c>
      <c r="BN5682">
        <v>18</v>
      </c>
      <c r="BO5682">
        <v>86</v>
      </c>
      <c r="BP5682">
        <v>13</v>
      </c>
      <c r="BQ5682">
        <v>5</v>
      </c>
      <c r="BR5682">
        <v>3</v>
      </c>
      <c r="BS5682">
        <v>22</v>
      </c>
      <c r="BT5682">
        <v>459</v>
      </c>
      <c r="BU5682" t="s">
        <v>5416</v>
      </c>
    </row>
    <row r="5683" spans="1:73">
      <c r="A5683" t="s">
        <v>5162</v>
      </c>
      <c r="B5683" t="s">
        <v>5163</v>
      </c>
      <c r="C5683">
        <v>275</v>
      </c>
      <c r="D5683" t="s">
        <v>312</v>
      </c>
      <c r="E5683" t="s">
        <v>78</v>
      </c>
      <c r="F5683" t="s">
        <v>77</v>
      </c>
      <c r="G5683">
        <v>0</v>
      </c>
      <c r="H5683">
        <v>0</v>
      </c>
      <c r="I5683">
        <v>0</v>
      </c>
      <c r="J5683">
        <v>0</v>
      </c>
      <c r="K5683">
        <v>0</v>
      </c>
      <c r="L5683">
        <v>4</v>
      </c>
      <c r="M5683">
        <v>0</v>
      </c>
      <c r="N5683">
        <v>2</v>
      </c>
      <c r="O5683">
        <v>0</v>
      </c>
      <c r="P5683">
        <v>0</v>
      </c>
      <c r="Q5683">
        <v>0</v>
      </c>
      <c r="R5683">
        <v>0</v>
      </c>
      <c r="S5683">
        <v>3</v>
      </c>
      <c r="T5683">
        <v>3</v>
      </c>
      <c r="U5683">
        <v>0</v>
      </c>
      <c r="V5683">
        <v>0</v>
      </c>
      <c r="W5683">
        <v>0</v>
      </c>
      <c r="X5683">
        <v>0</v>
      </c>
      <c r="Y5683">
        <v>0</v>
      </c>
      <c r="Z5683">
        <v>0</v>
      </c>
      <c r="AA5683">
        <v>0</v>
      </c>
      <c r="AB5683">
        <v>17</v>
      </c>
      <c r="AC5683">
        <v>0</v>
      </c>
      <c r="AD5683">
        <v>0</v>
      </c>
      <c r="AE5683">
        <v>1</v>
      </c>
      <c r="AF5683">
        <v>0</v>
      </c>
      <c r="AG5683">
        <v>0</v>
      </c>
      <c r="AH5683">
        <v>0</v>
      </c>
      <c r="AI5683">
        <v>3</v>
      </c>
      <c r="AJ5683">
        <v>0</v>
      </c>
      <c r="AK5683">
        <v>0</v>
      </c>
      <c r="AL5683">
        <v>0</v>
      </c>
      <c r="AM5683">
        <v>1</v>
      </c>
      <c r="AN5683">
        <v>0</v>
      </c>
      <c r="AO5683">
        <v>0</v>
      </c>
      <c r="AP5683">
        <v>0</v>
      </c>
      <c r="AQ5683">
        <v>0</v>
      </c>
      <c r="AR5683">
        <v>0</v>
      </c>
      <c r="AS5683">
        <v>0</v>
      </c>
      <c r="AT5683">
        <v>0</v>
      </c>
      <c r="AU5683">
        <v>0</v>
      </c>
      <c r="AV5683">
        <v>1</v>
      </c>
      <c r="AW5683">
        <v>0</v>
      </c>
      <c r="AX5683">
        <v>0</v>
      </c>
      <c r="AY5683">
        <v>6</v>
      </c>
      <c r="AZ5683">
        <v>2</v>
      </c>
      <c r="BA5683">
        <v>1</v>
      </c>
      <c r="BB5683">
        <v>0</v>
      </c>
      <c r="BC5683">
        <v>0</v>
      </c>
      <c r="BD5683">
        <v>0</v>
      </c>
      <c r="BE5683">
        <v>0</v>
      </c>
      <c r="BF5683">
        <v>0</v>
      </c>
      <c r="BG5683">
        <v>0</v>
      </c>
      <c r="BH5683">
        <v>0</v>
      </c>
      <c r="BI5683">
        <v>2</v>
      </c>
      <c r="BJ5683">
        <v>0</v>
      </c>
      <c r="BK5683">
        <v>0</v>
      </c>
      <c r="BL5683">
        <v>0</v>
      </c>
      <c r="BM5683">
        <v>0</v>
      </c>
      <c r="BN5683">
        <v>0</v>
      </c>
      <c r="BO5683">
        <v>2</v>
      </c>
      <c r="BP5683">
        <v>0</v>
      </c>
      <c r="BQ5683">
        <v>0</v>
      </c>
      <c r="BR5683">
        <v>0</v>
      </c>
      <c r="BS5683">
        <v>3</v>
      </c>
      <c r="BT5683">
        <v>44</v>
      </c>
      <c r="BU5683" t="s">
        <v>5417</v>
      </c>
    </row>
    <row r="5684" spans="1:73">
      <c r="A5684" t="s">
        <v>5162</v>
      </c>
      <c r="B5684" t="s">
        <v>5163</v>
      </c>
      <c r="C5684">
        <v>276</v>
      </c>
      <c r="D5684" t="s">
        <v>312</v>
      </c>
      <c r="E5684" t="s">
        <v>5186</v>
      </c>
      <c r="F5684" t="s">
        <v>92</v>
      </c>
      <c r="G5684">
        <v>3</v>
      </c>
      <c r="H5684">
        <v>7</v>
      </c>
      <c r="I5684">
        <v>14</v>
      </c>
      <c r="J5684">
        <v>0</v>
      </c>
      <c r="K5684">
        <v>0</v>
      </c>
      <c r="L5684">
        <v>31</v>
      </c>
      <c r="M5684">
        <v>0</v>
      </c>
      <c r="N5684">
        <v>44</v>
      </c>
      <c r="O5684">
        <v>0</v>
      </c>
      <c r="P5684">
        <v>0</v>
      </c>
      <c r="Q5684">
        <v>0</v>
      </c>
      <c r="R5684">
        <v>2</v>
      </c>
      <c r="S5684">
        <v>58</v>
      </c>
      <c r="T5684">
        <v>21</v>
      </c>
      <c r="U5684">
        <v>0</v>
      </c>
      <c r="V5684">
        <v>5</v>
      </c>
      <c r="W5684">
        <v>9</v>
      </c>
      <c r="X5684">
        <v>0</v>
      </c>
      <c r="Y5684">
        <v>0</v>
      </c>
      <c r="Z5684">
        <v>1</v>
      </c>
      <c r="AA5684">
        <v>0</v>
      </c>
      <c r="AB5684">
        <v>231</v>
      </c>
      <c r="AC5684">
        <v>13</v>
      </c>
      <c r="AD5684">
        <v>0</v>
      </c>
      <c r="AE5684">
        <v>2</v>
      </c>
      <c r="AF5684">
        <v>1</v>
      </c>
      <c r="AG5684">
        <v>0</v>
      </c>
      <c r="AH5684">
        <v>0</v>
      </c>
      <c r="AI5684">
        <v>26</v>
      </c>
      <c r="AJ5684">
        <v>0</v>
      </c>
      <c r="AK5684">
        <v>0</v>
      </c>
      <c r="AL5684">
        <v>5</v>
      </c>
      <c r="AM5684">
        <v>26</v>
      </c>
      <c r="AN5684">
        <v>0</v>
      </c>
      <c r="AO5684">
        <v>5</v>
      </c>
      <c r="AP5684">
        <v>4</v>
      </c>
      <c r="AQ5684">
        <v>11</v>
      </c>
      <c r="AR5684">
        <v>1</v>
      </c>
      <c r="AS5684">
        <v>0</v>
      </c>
      <c r="AT5684">
        <v>3</v>
      </c>
      <c r="AU5684">
        <v>7</v>
      </c>
      <c r="AV5684">
        <v>4</v>
      </c>
      <c r="AW5684">
        <v>13</v>
      </c>
      <c r="AX5684">
        <v>25</v>
      </c>
      <c r="AY5684">
        <v>51</v>
      </c>
      <c r="AZ5684">
        <v>41</v>
      </c>
      <c r="BA5684">
        <v>51</v>
      </c>
      <c r="BB5684">
        <v>8</v>
      </c>
      <c r="BC5684">
        <v>42</v>
      </c>
      <c r="BD5684">
        <v>0</v>
      </c>
      <c r="BE5684">
        <v>1</v>
      </c>
      <c r="BF5684">
        <v>2</v>
      </c>
      <c r="BG5684">
        <v>0</v>
      </c>
      <c r="BH5684">
        <v>0</v>
      </c>
      <c r="BI5684">
        <v>32</v>
      </c>
      <c r="BJ5684">
        <v>27</v>
      </c>
      <c r="BK5684">
        <v>0</v>
      </c>
      <c r="BL5684">
        <v>7</v>
      </c>
      <c r="BM5684">
        <v>10</v>
      </c>
      <c r="BN5684">
        <v>6</v>
      </c>
      <c r="BO5684">
        <v>68</v>
      </c>
      <c r="BP5684">
        <v>10</v>
      </c>
      <c r="BQ5684">
        <v>1</v>
      </c>
      <c r="BR5684">
        <v>1</v>
      </c>
      <c r="BS5684">
        <v>21</v>
      </c>
      <c r="BT5684">
        <v>386</v>
      </c>
      <c r="BU5684" t="s">
        <v>5418</v>
      </c>
    </row>
    <row r="5685" spans="1:73">
      <c r="A5685" t="s">
        <v>5162</v>
      </c>
      <c r="B5685" t="s">
        <v>5163</v>
      </c>
      <c r="C5685">
        <v>277</v>
      </c>
      <c r="D5685" t="s">
        <v>312</v>
      </c>
      <c r="E5685" t="s">
        <v>78</v>
      </c>
      <c r="F5685" t="s">
        <v>77</v>
      </c>
      <c r="G5685">
        <v>0</v>
      </c>
      <c r="H5685">
        <v>5</v>
      </c>
      <c r="I5685">
        <v>6</v>
      </c>
      <c r="J5685">
        <v>0</v>
      </c>
      <c r="K5685">
        <v>0</v>
      </c>
      <c r="L5685">
        <v>9</v>
      </c>
      <c r="M5685">
        <v>1</v>
      </c>
      <c r="N5685">
        <v>8</v>
      </c>
      <c r="O5685">
        <v>0</v>
      </c>
      <c r="P5685">
        <v>0</v>
      </c>
      <c r="Q5685">
        <v>0</v>
      </c>
      <c r="R5685">
        <v>0</v>
      </c>
      <c r="S5685">
        <v>21</v>
      </c>
      <c r="T5685">
        <v>9</v>
      </c>
      <c r="U5685">
        <v>0</v>
      </c>
      <c r="V5685">
        <v>1</v>
      </c>
      <c r="W5685">
        <v>4</v>
      </c>
      <c r="X5685">
        <v>0</v>
      </c>
      <c r="Y5685">
        <v>0</v>
      </c>
      <c r="Z5685">
        <v>0</v>
      </c>
      <c r="AA5685">
        <v>0</v>
      </c>
      <c r="AB5685">
        <v>77</v>
      </c>
      <c r="AC5685">
        <v>0</v>
      </c>
      <c r="AD5685">
        <v>0</v>
      </c>
      <c r="AE5685">
        <v>1</v>
      </c>
      <c r="AF5685">
        <v>0</v>
      </c>
      <c r="AG5685">
        <v>0</v>
      </c>
      <c r="AH5685">
        <v>0</v>
      </c>
      <c r="AI5685">
        <v>10</v>
      </c>
      <c r="AJ5685">
        <v>0</v>
      </c>
      <c r="AK5685">
        <v>0</v>
      </c>
      <c r="AL5685">
        <v>1</v>
      </c>
      <c r="AM5685">
        <v>7</v>
      </c>
      <c r="AN5685">
        <v>0</v>
      </c>
      <c r="AO5685">
        <v>0</v>
      </c>
      <c r="AP5685">
        <v>4</v>
      </c>
      <c r="AQ5685">
        <v>0</v>
      </c>
      <c r="AR5685">
        <v>0</v>
      </c>
      <c r="AS5685">
        <v>1</v>
      </c>
      <c r="AT5685">
        <v>2</v>
      </c>
      <c r="AU5685">
        <v>3</v>
      </c>
      <c r="AV5685">
        <v>1</v>
      </c>
      <c r="AW5685">
        <v>6</v>
      </c>
      <c r="AX5685">
        <v>11</v>
      </c>
      <c r="AY5685">
        <v>19</v>
      </c>
      <c r="AZ5685">
        <v>9</v>
      </c>
      <c r="BA5685">
        <v>18</v>
      </c>
      <c r="BB5685">
        <v>1</v>
      </c>
      <c r="BC5685">
        <v>19</v>
      </c>
      <c r="BD5685">
        <v>0</v>
      </c>
      <c r="BE5685">
        <v>0</v>
      </c>
      <c r="BF5685">
        <v>0</v>
      </c>
      <c r="BG5685">
        <v>0</v>
      </c>
      <c r="BH5685">
        <v>0</v>
      </c>
      <c r="BI5685">
        <v>12</v>
      </c>
      <c r="BJ5685">
        <v>4</v>
      </c>
      <c r="BK5685">
        <v>0</v>
      </c>
      <c r="BL5685">
        <v>4</v>
      </c>
      <c r="BM5685">
        <v>1</v>
      </c>
      <c r="BN5685">
        <v>9</v>
      </c>
      <c r="BO5685">
        <v>15</v>
      </c>
      <c r="BP5685">
        <v>2</v>
      </c>
      <c r="BQ5685">
        <v>0</v>
      </c>
      <c r="BR5685">
        <v>6</v>
      </c>
      <c r="BS5685">
        <v>8</v>
      </c>
      <c r="BT5685">
        <v>129</v>
      </c>
      <c r="BU5685" t="s">
        <v>5419</v>
      </c>
    </row>
    <row r="5686" spans="1:73">
      <c r="A5686" t="s">
        <v>5162</v>
      </c>
      <c r="B5686" t="s">
        <v>5163</v>
      </c>
      <c r="C5686">
        <v>278</v>
      </c>
      <c r="D5686" t="s">
        <v>331</v>
      </c>
      <c r="E5686" t="s">
        <v>78</v>
      </c>
      <c r="F5686" t="s">
        <v>77</v>
      </c>
      <c r="G5686">
        <v>2</v>
      </c>
      <c r="H5686">
        <v>8</v>
      </c>
      <c r="I5686">
        <v>7</v>
      </c>
      <c r="J5686">
        <v>0</v>
      </c>
      <c r="K5686">
        <v>0</v>
      </c>
      <c r="L5686">
        <v>28</v>
      </c>
      <c r="M5686">
        <v>0</v>
      </c>
      <c r="N5686">
        <v>40</v>
      </c>
      <c r="O5686">
        <v>0</v>
      </c>
      <c r="P5686">
        <v>0</v>
      </c>
      <c r="Q5686">
        <v>3</v>
      </c>
      <c r="R5686">
        <v>3</v>
      </c>
      <c r="S5686">
        <v>46</v>
      </c>
      <c r="T5686">
        <v>16</v>
      </c>
      <c r="U5686">
        <v>0</v>
      </c>
      <c r="V5686">
        <v>1</v>
      </c>
      <c r="W5686">
        <v>2</v>
      </c>
      <c r="X5686">
        <v>0</v>
      </c>
      <c r="Y5686">
        <v>1</v>
      </c>
      <c r="Z5686">
        <v>2</v>
      </c>
      <c r="AA5686">
        <v>0</v>
      </c>
      <c r="AB5686">
        <v>249</v>
      </c>
      <c r="AC5686">
        <v>1</v>
      </c>
      <c r="AD5686">
        <v>0</v>
      </c>
      <c r="AE5686">
        <v>2</v>
      </c>
      <c r="AF5686">
        <v>0</v>
      </c>
      <c r="AG5686">
        <v>0</v>
      </c>
      <c r="AH5686">
        <v>1</v>
      </c>
      <c r="AI5686">
        <v>24</v>
      </c>
      <c r="AJ5686">
        <v>0</v>
      </c>
      <c r="AK5686">
        <v>0</v>
      </c>
      <c r="AL5686">
        <v>2</v>
      </c>
      <c r="AM5686">
        <v>28</v>
      </c>
      <c r="AN5686">
        <v>0</v>
      </c>
      <c r="AO5686">
        <v>0</v>
      </c>
      <c r="AP5686">
        <v>2</v>
      </c>
      <c r="AQ5686">
        <v>1</v>
      </c>
      <c r="AR5686">
        <v>0</v>
      </c>
      <c r="AS5686">
        <v>0</v>
      </c>
      <c r="AT5686">
        <v>6</v>
      </c>
      <c r="AU5686">
        <v>11</v>
      </c>
      <c r="AV5686">
        <v>5</v>
      </c>
      <c r="AW5686">
        <v>7</v>
      </c>
      <c r="AX5686">
        <v>34</v>
      </c>
      <c r="AY5686">
        <v>63</v>
      </c>
      <c r="AZ5686">
        <v>40</v>
      </c>
      <c r="BA5686">
        <v>64</v>
      </c>
      <c r="BB5686">
        <v>11</v>
      </c>
      <c r="BC5686">
        <v>62</v>
      </c>
      <c r="BD5686">
        <v>0</v>
      </c>
      <c r="BE5686">
        <v>0</v>
      </c>
      <c r="BF5686">
        <v>1</v>
      </c>
      <c r="BG5686">
        <v>0</v>
      </c>
      <c r="BH5686">
        <v>1</v>
      </c>
      <c r="BI5686">
        <v>44</v>
      </c>
      <c r="BJ5686">
        <v>29</v>
      </c>
      <c r="BK5686">
        <v>0</v>
      </c>
      <c r="BL5686">
        <v>1</v>
      </c>
      <c r="BM5686">
        <v>3</v>
      </c>
      <c r="BN5686">
        <v>23</v>
      </c>
      <c r="BO5686">
        <v>57</v>
      </c>
      <c r="BP5686">
        <v>17</v>
      </c>
      <c r="BQ5686">
        <v>5</v>
      </c>
      <c r="BR5686">
        <v>12</v>
      </c>
      <c r="BS5686">
        <v>35</v>
      </c>
      <c r="BT5686">
        <v>456</v>
      </c>
      <c r="BU5686" t="s">
        <v>5420</v>
      </c>
    </row>
    <row r="5687" spans="1:73">
      <c r="A5687" t="s">
        <v>5421</v>
      </c>
      <c r="B5687" t="s">
        <v>5422</v>
      </c>
      <c r="C5687">
        <v>0</v>
      </c>
      <c r="D5687" t="s">
        <v>75</v>
      </c>
      <c r="E5687" t="s">
        <v>76</v>
      </c>
      <c r="F5687" t="s">
        <v>77</v>
      </c>
      <c r="G5687">
        <v>0</v>
      </c>
      <c r="H5687">
        <v>0</v>
      </c>
      <c r="I5687">
        <v>0</v>
      </c>
      <c r="J5687">
        <v>0</v>
      </c>
      <c r="K5687">
        <v>0</v>
      </c>
      <c r="L5687">
        <v>2</v>
      </c>
      <c r="M5687">
        <v>0</v>
      </c>
      <c r="N5687">
        <v>1</v>
      </c>
      <c r="O5687">
        <v>0</v>
      </c>
      <c r="P5687">
        <v>0</v>
      </c>
      <c r="Q5687">
        <v>0</v>
      </c>
      <c r="R5687">
        <v>0</v>
      </c>
      <c r="S5687">
        <v>2</v>
      </c>
      <c r="T5687">
        <v>1</v>
      </c>
      <c r="U5687">
        <v>0</v>
      </c>
      <c r="V5687">
        <v>1</v>
      </c>
      <c r="W5687">
        <v>0</v>
      </c>
      <c r="X5687">
        <v>0</v>
      </c>
      <c r="Y5687">
        <v>0</v>
      </c>
      <c r="Z5687">
        <v>0</v>
      </c>
      <c r="AA5687">
        <v>0</v>
      </c>
      <c r="AB5687">
        <v>5</v>
      </c>
      <c r="AC5687">
        <v>1</v>
      </c>
      <c r="AD5687">
        <v>0</v>
      </c>
      <c r="AE5687">
        <v>0</v>
      </c>
      <c r="AF5687">
        <v>0</v>
      </c>
      <c r="AG5687">
        <v>0</v>
      </c>
      <c r="AH5687">
        <v>0</v>
      </c>
      <c r="AI5687">
        <v>0</v>
      </c>
      <c r="AJ5687">
        <v>0</v>
      </c>
      <c r="AK5687">
        <v>0</v>
      </c>
      <c r="AL5687">
        <v>1</v>
      </c>
      <c r="AM5687">
        <v>0</v>
      </c>
      <c r="AN5687">
        <v>0</v>
      </c>
      <c r="AO5687">
        <v>0</v>
      </c>
      <c r="AP5687">
        <v>0</v>
      </c>
      <c r="AQ5687">
        <v>0</v>
      </c>
      <c r="AR5687">
        <v>0</v>
      </c>
      <c r="AS5687">
        <v>0</v>
      </c>
      <c r="AT5687">
        <v>0</v>
      </c>
      <c r="AU5687">
        <v>0</v>
      </c>
      <c r="AV5687">
        <v>0</v>
      </c>
      <c r="AW5687">
        <v>0</v>
      </c>
      <c r="AX5687">
        <v>0</v>
      </c>
      <c r="AY5687">
        <v>1</v>
      </c>
      <c r="AZ5687">
        <v>1</v>
      </c>
      <c r="BA5687">
        <v>0</v>
      </c>
      <c r="BB5687">
        <v>0</v>
      </c>
      <c r="BC5687">
        <v>0</v>
      </c>
      <c r="BD5687">
        <v>0</v>
      </c>
      <c r="BE5687">
        <v>0</v>
      </c>
      <c r="BF5687">
        <v>0</v>
      </c>
      <c r="BG5687">
        <v>0</v>
      </c>
      <c r="BH5687">
        <v>0</v>
      </c>
      <c r="BI5687">
        <v>1</v>
      </c>
      <c r="BJ5687">
        <v>0</v>
      </c>
      <c r="BK5687">
        <v>0</v>
      </c>
      <c r="BL5687">
        <v>0</v>
      </c>
      <c r="BM5687">
        <v>0</v>
      </c>
      <c r="BN5687">
        <v>0</v>
      </c>
      <c r="BO5687">
        <v>2</v>
      </c>
      <c r="BP5687">
        <v>0</v>
      </c>
      <c r="BQ5687">
        <v>0</v>
      </c>
      <c r="BR5687">
        <v>0</v>
      </c>
      <c r="BS5687">
        <v>1</v>
      </c>
      <c r="BT5687">
        <v>10</v>
      </c>
      <c r="BU5687" t="s">
        <v>5423</v>
      </c>
    </row>
    <row r="5688" spans="1:73">
      <c r="A5688" t="s">
        <v>5421</v>
      </c>
      <c r="B5688" t="s">
        <v>5422</v>
      </c>
      <c r="C5688">
        <v>1</v>
      </c>
      <c r="D5688" t="s">
        <v>75</v>
      </c>
      <c r="E5688" t="s">
        <v>78</v>
      </c>
      <c r="F5688" t="s">
        <v>77</v>
      </c>
      <c r="G5688">
        <v>0</v>
      </c>
      <c r="H5688">
        <v>0</v>
      </c>
      <c r="I5688">
        <v>0</v>
      </c>
      <c r="J5688">
        <v>0</v>
      </c>
      <c r="K5688">
        <v>0</v>
      </c>
      <c r="L5688">
        <v>5</v>
      </c>
      <c r="M5688">
        <v>0</v>
      </c>
      <c r="N5688">
        <v>1</v>
      </c>
      <c r="O5688">
        <v>0</v>
      </c>
      <c r="P5688">
        <v>0</v>
      </c>
      <c r="Q5688">
        <v>2</v>
      </c>
      <c r="R5688">
        <v>0</v>
      </c>
      <c r="S5688">
        <v>8</v>
      </c>
      <c r="T5688">
        <v>2</v>
      </c>
      <c r="U5688">
        <v>0</v>
      </c>
      <c r="V5688">
        <v>1</v>
      </c>
      <c r="W5688">
        <v>0</v>
      </c>
      <c r="X5688">
        <v>0</v>
      </c>
      <c r="Y5688">
        <v>0</v>
      </c>
      <c r="Z5688">
        <v>0</v>
      </c>
      <c r="AA5688">
        <v>0</v>
      </c>
      <c r="AB5688">
        <v>22</v>
      </c>
      <c r="AC5688">
        <v>0</v>
      </c>
      <c r="AD5688">
        <v>0</v>
      </c>
      <c r="AE5688">
        <v>0</v>
      </c>
      <c r="AF5688">
        <v>0</v>
      </c>
      <c r="AG5688">
        <v>0</v>
      </c>
      <c r="AH5688">
        <v>0</v>
      </c>
      <c r="AI5688">
        <v>2</v>
      </c>
      <c r="AJ5688">
        <v>0</v>
      </c>
      <c r="AK5688">
        <v>0</v>
      </c>
      <c r="AL5688">
        <v>0</v>
      </c>
      <c r="AM5688">
        <v>2</v>
      </c>
      <c r="AN5688">
        <v>0</v>
      </c>
      <c r="AO5688">
        <v>0</v>
      </c>
      <c r="AP5688">
        <v>0</v>
      </c>
      <c r="AQ5688">
        <v>0</v>
      </c>
      <c r="AR5688">
        <v>0</v>
      </c>
      <c r="AS5688">
        <v>0</v>
      </c>
      <c r="AT5688">
        <v>0</v>
      </c>
      <c r="AU5688">
        <v>1</v>
      </c>
      <c r="AV5688">
        <v>0</v>
      </c>
      <c r="AW5688">
        <v>0</v>
      </c>
      <c r="AX5688">
        <v>3</v>
      </c>
      <c r="AY5688">
        <v>7</v>
      </c>
      <c r="AZ5688">
        <v>2</v>
      </c>
      <c r="BA5688">
        <v>5</v>
      </c>
      <c r="BB5688">
        <v>0</v>
      </c>
      <c r="BC5688">
        <v>1</v>
      </c>
      <c r="BD5688">
        <v>0</v>
      </c>
      <c r="BE5688">
        <v>0</v>
      </c>
      <c r="BF5688">
        <v>0</v>
      </c>
      <c r="BG5688">
        <v>0</v>
      </c>
      <c r="BH5688">
        <v>0</v>
      </c>
      <c r="BI5688">
        <v>3</v>
      </c>
      <c r="BJ5688">
        <v>0</v>
      </c>
      <c r="BK5688">
        <v>0</v>
      </c>
      <c r="BL5688">
        <v>0</v>
      </c>
      <c r="BM5688">
        <v>2</v>
      </c>
      <c r="BN5688">
        <v>1</v>
      </c>
      <c r="BO5688">
        <v>3</v>
      </c>
      <c r="BP5688">
        <v>0</v>
      </c>
      <c r="BQ5688">
        <v>0</v>
      </c>
      <c r="BR5688">
        <v>0</v>
      </c>
      <c r="BS5688">
        <v>2</v>
      </c>
      <c r="BT5688">
        <v>40</v>
      </c>
      <c r="BU5688" t="s">
        <v>5424</v>
      </c>
    </row>
    <row r="5689" spans="1:73">
      <c r="A5689" t="s">
        <v>5421</v>
      </c>
      <c r="B5689" t="s">
        <v>5422</v>
      </c>
      <c r="C5689">
        <v>2</v>
      </c>
      <c r="D5689" t="s">
        <v>75</v>
      </c>
      <c r="E5689" t="s">
        <v>80</v>
      </c>
      <c r="F5689" t="s">
        <v>77</v>
      </c>
      <c r="G5689">
        <v>1</v>
      </c>
      <c r="H5689">
        <v>13</v>
      </c>
      <c r="I5689">
        <v>3</v>
      </c>
      <c r="J5689">
        <v>0</v>
      </c>
      <c r="K5689">
        <v>0</v>
      </c>
      <c r="L5689">
        <v>56</v>
      </c>
      <c r="M5689">
        <v>0</v>
      </c>
      <c r="N5689">
        <v>34</v>
      </c>
      <c r="O5689">
        <v>1</v>
      </c>
      <c r="P5689">
        <v>0</v>
      </c>
      <c r="Q5689">
        <v>1</v>
      </c>
      <c r="R5689">
        <v>5</v>
      </c>
      <c r="S5689">
        <v>50</v>
      </c>
      <c r="T5689">
        <v>21</v>
      </c>
      <c r="U5689">
        <v>0</v>
      </c>
      <c r="V5689">
        <v>11</v>
      </c>
      <c r="W5689">
        <v>6</v>
      </c>
      <c r="X5689">
        <v>0</v>
      </c>
      <c r="Y5689">
        <v>0</v>
      </c>
      <c r="Z5689">
        <v>0</v>
      </c>
      <c r="AA5689">
        <v>0</v>
      </c>
      <c r="AB5689">
        <v>214</v>
      </c>
      <c r="AC5689">
        <v>10</v>
      </c>
      <c r="AD5689">
        <v>1</v>
      </c>
      <c r="AE5689">
        <v>0</v>
      </c>
      <c r="AF5689">
        <v>0</v>
      </c>
      <c r="AG5689">
        <v>1</v>
      </c>
      <c r="AH5689">
        <v>1</v>
      </c>
      <c r="AI5689">
        <v>11</v>
      </c>
      <c r="AJ5689">
        <v>0</v>
      </c>
      <c r="AK5689">
        <v>2</v>
      </c>
      <c r="AL5689">
        <v>0</v>
      </c>
      <c r="AM5689">
        <v>12</v>
      </c>
      <c r="AN5689">
        <v>0</v>
      </c>
      <c r="AO5689">
        <v>0</v>
      </c>
      <c r="AP5689">
        <v>4</v>
      </c>
      <c r="AQ5689">
        <v>2</v>
      </c>
      <c r="AR5689">
        <v>0</v>
      </c>
      <c r="AS5689">
        <v>0</v>
      </c>
      <c r="AT5689">
        <v>4</v>
      </c>
      <c r="AU5689">
        <v>7</v>
      </c>
      <c r="AV5689">
        <v>1</v>
      </c>
      <c r="AW5689">
        <v>3</v>
      </c>
      <c r="AX5689">
        <v>6</v>
      </c>
      <c r="AY5689">
        <v>65</v>
      </c>
      <c r="AZ5689">
        <v>21</v>
      </c>
      <c r="BA5689">
        <v>18</v>
      </c>
      <c r="BB5689">
        <v>2</v>
      </c>
      <c r="BC5689">
        <v>51</v>
      </c>
      <c r="BD5689">
        <v>1</v>
      </c>
      <c r="BE5689">
        <v>0</v>
      </c>
      <c r="BF5689">
        <v>0</v>
      </c>
      <c r="BG5689">
        <v>0</v>
      </c>
      <c r="BH5689">
        <v>0</v>
      </c>
      <c r="BI5689">
        <v>12</v>
      </c>
      <c r="BJ5689">
        <v>29</v>
      </c>
      <c r="BK5689">
        <v>0</v>
      </c>
      <c r="BL5689">
        <v>7</v>
      </c>
      <c r="BM5689">
        <v>1</v>
      </c>
      <c r="BN5689">
        <v>8</v>
      </c>
      <c r="BO5689">
        <v>43</v>
      </c>
      <c r="BP5689">
        <v>4</v>
      </c>
      <c r="BQ5689">
        <v>1</v>
      </c>
      <c r="BR5689">
        <v>0</v>
      </c>
      <c r="BS5689">
        <v>21</v>
      </c>
      <c r="BT5689">
        <v>427</v>
      </c>
      <c r="BU5689" t="s">
        <v>5425</v>
      </c>
    </row>
    <row r="5690" spans="1:73">
      <c r="A5690" t="s">
        <v>5421</v>
      </c>
      <c r="B5690" t="s">
        <v>5422</v>
      </c>
      <c r="C5690">
        <v>3</v>
      </c>
      <c r="D5690" t="s">
        <v>75</v>
      </c>
      <c r="E5690" t="s">
        <v>78</v>
      </c>
      <c r="F5690" t="s">
        <v>77</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0</v>
      </c>
      <c r="AI5690">
        <v>0</v>
      </c>
      <c r="AJ5690">
        <v>0</v>
      </c>
      <c r="AK5690">
        <v>0</v>
      </c>
      <c r="AL5690">
        <v>0</v>
      </c>
      <c r="AM5690">
        <v>0</v>
      </c>
      <c r="AN5690">
        <v>0</v>
      </c>
      <c r="AO5690">
        <v>0</v>
      </c>
      <c r="AP5690">
        <v>0</v>
      </c>
      <c r="AQ5690">
        <v>0</v>
      </c>
      <c r="AR5690">
        <v>0</v>
      </c>
      <c r="AS5690">
        <v>0</v>
      </c>
      <c r="AT5690">
        <v>0</v>
      </c>
      <c r="AU5690">
        <v>0</v>
      </c>
      <c r="AV5690">
        <v>0</v>
      </c>
      <c r="AW5690">
        <v>0</v>
      </c>
      <c r="AX5690">
        <v>0</v>
      </c>
      <c r="AY5690">
        <v>0</v>
      </c>
      <c r="AZ5690">
        <v>0</v>
      </c>
      <c r="BA5690">
        <v>0</v>
      </c>
      <c r="BB5690">
        <v>0</v>
      </c>
      <c r="BC5690">
        <v>0</v>
      </c>
      <c r="BD5690">
        <v>0</v>
      </c>
      <c r="BE5690">
        <v>0</v>
      </c>
      <c r="BF5690">
        <v>0</v>
      </c>
      <c r="BG5690">
        <v>0</v>
      </c>
      <c r="BH5690">
        <v>0</v>
      </c>
      <c r="BI5690">
        <v>0</v>
      </c>
      <c r="BJ5690">
        <v>0</v>
      </c>
      <c r="BK5690">
        <v>0</v>
      </c>
      <c r="BL5690">
        <v>0</v>
      </c>
      <c r="BM5690">
        <v>0</v>
      </c>
      <c r="BN5690">
        <v>0</v>
      </c>
      <c r="BO5690">
        <v>0</v>
      </c>
      <c r="BP5690">
        <v>0</v>
      </c>
      <c r="BQ5690">
        <v>0</v>
      </c>
      <c r="BR5690">
        <v>0</v>
      </c>
      <c r="BS5690">
        <v>1</v>
      </c>
      <c r="BT5690">
        <v>3</v>
      </c>
      <c r="BU5690" t="s">
        <v>5426</v>
      </c>
    </row>
    <row r="5691" spans="1:73">
      <c r="A5691" t="s">
        <v>5421</v>
      </c>
      <c r="B5691" t="s">
        <v>5422</v>
      </c>
      <c r="C5691">
        <v>4</v>
      </c>
      <c r="D5691" t="s">
        <v>75</v>
      </c>
      <c r="E5691" t="s">
        <v>80</v>
      </c>
      <c r="F5691" t="s">
        <v>77</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v>
      </c>
      <c r="AI5691">
        <v>0</v>
      </c>
      <c r="AJ5691">
        <v>0</v>
      </c>
      <c r="AK5691">
        <v>0</v>
      </c>
      <c r="AL5691">
        <v>0</v>
      </c>
      <c r="AM5691">
        <v>0</v>
      </c>
      <c r="AN5691">
        <v>0</v>
      </c>
      <c r="AO5691">
        <v>0</v>
      </c>
      <c r="AP5691">
        <v>0</v>
      </c>
      <c r="AQ5691">
        <v>0</v>
      </c>
      <c r="AR5691">
        <v>0</v>
      </c>
      <c r="AS5691">
        <v>0</v>
      </c>
      <c r="AT5691">
        <v>0</v>
      </c>
      <c r="AU5691">
        <v>0</v>
      </c>
      <c r="AV5691">
        <v>0</v>
      </c>
      <c r="AW5691">
        <v>0</v>
      </c>
      <c r="AX5691">
        <v>0</v>
      </c>
      <c r="AY5691">
        <v>0</v>
      </c>
      <c r="AZ5691">
        <v>0</v>
      </c>
      <c r="BA5691">
        <v>0</v>
      </c>
      <c r="BB5691">
        <v>0</v>
      </c>
      <c r="BC5691">
        <v>0</v>
      </c>
      <c r="BD5691">
        <v>0</v>
      </c>
      <c r="BE5691">
        <v>0</v>
      </c>
      <c r="BF5691">
        <v>0</v>
      </c>
      <c r="BG5691">
        <v>0</v>
      </c>
      <c r="BH5691">
        <v>0</v>
      </c>
      <c r="BI5691">
        <v>0</v>
      </c>
      <c r="BJ5691">
        <v>0</v>
      </c>
      <c r="BK5691">
        <v>0</v>
      </c>
      <c r="BL5691">
        <v>0</v>
      </c>
      <c r="BM5691">
        <v>0</v>
      </c>
      <c r="BN5691">
        <v>0</v>
      </c>
      <c r="BO5691">
        <v>0</v>
      </c>
      <c r="BP5691">
        <v>0</v>
      </c>
      <c r="BQ5691">
        <v>0</v>
      </c>
      <c r="BR5691">
        <v>0</v>
      </c>
      <c r="BS5691">
        <v>1</v>
      </c>
      <c r="BT5691">
        <v>2</v>
      </c>
      <c r="BU5691" t="s">
        <v>379</v>
      </c>
    </row>
    <row r="5692" spans="1:73">
      <c r="A5692" t="s">
        <v>5421</v>
      </c>
      <c r="B5692" t="s">
        <v>5422</v>
      </c>
      <c r="C5692">
        <v>5</v>
      </c>
      <c r="D5692" t="s">
        <v>75</v>
      </c>
      <c r="E5692" t="s">
        <v>78</v>
      </c>
      <c r="F5692" t="s">
        <v>77</v>
      </c>
      <c r="G5692">
        <v>0</v>
      </c>
      <c r="H5692">
        <v>1</v>
      </c>
      <c r="I5692">
        <v>0</v>
      </c>
      <c r="J5692">
        <v>0</v>
      </c>
      <c r="K5692">
        <v>0</v>
      </c>
      <c r="L5692">
        <v>3</v>
      </c>
      <c r="M5692">
        <v>0</v>
      </c>
      <c r="N5692">
        <v>8</v>
      </c>
      <c r="O5692">
        <v>0</v>
      </c>
      <c r="P5692">
        <v>0</v>
      </c>
      <c r="Q5692">
        <v>1</v>
      </c>
      <c r="R5692">
        <v>0</v>
      </c>
      <c r="S5692">
        <v>12</v>
      </c>
      <c r="T5692">
        <v>4</v>
      </c>
      <c r="U5692">
        <v>0</v>
      </c>
      <c r="V5692">
        <v>1</v>
      </c>
      <c r="W5692">
        <v>3</v>
      </c>
      <c r="X5692">
        <v>0</v>
      </c>
      <c r="Y5692">
        <v>0</v>
      </c>
      <c r="Z5692">
        <v>0</v>
      </c>
      <c r="AA5692">
        <v>0</v>
      </c>
      <c r="AB5692">
        <v>43</v>
      </c>
      <c r="AC5692">
        <v>2</v>
      </c>
      <c r="AD5692">
        <v>0</v>
      </c>
      <c r="AE5692">
        <v>0</v>
      </c>
      <c r="AF5692">
        <v>0</v>
      </c>
      <c r="AG5692">
        <v>0</v>
      </c>
      <c r="AH5692">
        <v>2</v>
      </c>
      <c r="AI5692">
        <v>2</v>
      </c>
      <c r="AJ5692">
        <v>0</v>
      </c>
      <c r="AK5692">
        <v>0</v>
      </c>
      <c r="AL5692">
        <v>2</v>
      </c>
      <c r="AM5692">
        <v>11</v>
      </c>
      <c r="AN5692">
        <v>0</v>
      </c>
      <c r="AO5692">
        <v>0</v>
      </c>
      <c r="AP5692">
        <v>0</v>
      </c>
      <c r="AQ5692">
        <v>1</v>
      </c>
      <c r="AR5692">
        <v>0</v>
      </c>
      <c r="AS5692">
        <v>0</v>
      </c>
      <c r="AT5692">
        <v>2</v>
      </c>
      <c r="AU5692">
        <v>0</v>
      </c>
      <c r="AV5692">
        <v>0</v>
      </c>
      <c r="AW5692">
        <v>0</v>
      </c>
      <c r="AX5692">
        <v>2</v>
      </c>
      <c r="AY5692">
        <v>7</v>
      </c>
      <c r="AZ5692">
        <v>6</v>
      </c>
      <c r="BA5692">
        <v>16</v>
      </c>
      <c r="BB5692">
        <v>2</v>
      </c>
      <c r="BC5692">
        <v>1</v>
      </c>
      <c r="BD5692">
        <v>0</v>
      </c>
      <c r="BE5692">
        <v>0</v>
      </c>
      <c r="BF5692">
        <v>0</v>
      </c>
      <c r="BG5692">
        <v>0</v>
      </c>
      <c r="BH5692">
        <v>0</v>
      </c>
      <c r="BI5692">
        <v>1</v>
      </c>
      <c r="BJ5692">
        <v>1</v>
      </c>
      <c r="BK5692">
        <v>0</v>
      </c>
      <c r="BL5692">
        <v>2</v>
      </c>
      <c r="BM5692">
        <v>0</v>
      </c>
      <c r="BN5692">
        <v>0</v>
      </c>
      <c r="BO5692">
        <v>8</v>
      </c>
      <c r="BP5692">
        <v>0</v>
      </c>
      <c r="BQ5692">
        <v>0</v>
      </c>
      <c r="BR5692">
        <v>0</v>
      </c>
      <c r="BS5692">
        <v>6</v>
      </c>
      <c r="BT5692">
        <v>67</v>
      </c>
      <c r="BU5692" t="s">
        <v>5427</v>
      </c>
    </row>
    <row r="5693" spans="1:73">
      <c r="A5693" t="s">
        <v>5421</v>
      </c>
      <c r="B5693" t="s">
        <v>5422</v>
      </c>
      <c r="C5693">
        <v>6</v>
      </c>
      <c r="D5693" t="s">
        <v>89</v>
      </c>
      <c r="E5693" t="s">
        <v>78</v>
      </c>
      <c r="F5693" t="s">
        <v>77</v>
      </c>
      <c r="G5693">
        <v>1</v>
      </c>
      <c r="H5693">
        <v>5</v>
      </c>
      <c r="I5693">
        <v>5</v>
      </c>
      <c r="J5693">
        <v>0</v>
      </c>
      <c r="K5693">
        <v>0</v>
      </c>
      <c r="L5693">
        <v>19</v>
      </c>
      <c r="M5693">
        <v>0</v>
      </c>
      <c r="N5693">
        <v>19</v>
      </c>
      <c r="O5693">
        <v>5</v>
      </c>
      <c r="P5693">
        <v>2</v>
      </c>
      <c r="Q5693">
        <v>7</v>
      </c>
      <c r="R5693">
        <v>3</v>
      </c>
      <c r="S5693">
        <v>41</v>
      </c>
      <c r="T5693">
        <v>10</v>
      </c>
      <c r="U5693">
        <v>0</v>
      </c>
      <c r="V5693">
        <v>3</v>
      </c>
      <c r="W5693">
        <v>7</v>
      </c>
      <c r="X5693">
        <v>0</v>
      </c>
      <c r="Y5693">
        <v>0</v>
      </c>
      <c r="Z5693">
        <v>1</v>
      </c>
      <c r="AA5693">
        <v>0</v>
      </c>
      <c r="AB5693">
        <v>135</v>
      </c>
      <c r="AC5693">
        <v>1</v>
      </c>
      <c r="AD5693">
        <v>0</v>
      </c>
      <c r="AE5693">
        <v>0</v>
      </c>
      <c r="AF5693">
        <v>0</v>
      </c>
      <c r="AG5693">
        <v>0</v>
      </c>
      <c r="AH5693">
        <v>0</v>
      </c>
      <c r="AI5693">
        <v>8</v>
      </c>
      <c r="AJ5693">
        <v>0</v>
      </c>
      <c r="AK5693">
        <v>0</v>
      </c>
      <c r="AL5693">
        <v>9</v>
      </c>
      <c r="AM5693">
        <v>18</v>
      </c>
      <c r="AN5693">
        <v>0</v>
      </c>
      <c r="AO5693">
        <v>0</v>
      </c>
      <c r="AP5693">
        <v>1</v>
      </c>
      <c r="AQ5693">
        <v>6</v>
      </c>
      <c r="AR5693">
        <v>0</v>
      </c>
      <c r="AS5693">
        <v>0</v>
      </c>
      <c r="AT5693">
        <v>6</v>
      </c>
      <c r="AU5693">
        <v>7</v>
      </c>
      <c r="AV5693">
        <v>3</v>
      </c>
      <c r="AW5693">
        <v>4</v>
      </c>
      <c r="AX5693">
        <v>15</v>
      </c>
      <c r="AY5693">
        <v>27</v>
      </c>
      <c r="AZ5693">
        <v>30</v>
      </c>
      <c r="BA5693">
        <v>34</v>
      </c>
      <c r="BB5693">
        <v>1</v>
      </c>
      <c r="BC5693">
        <v>30</v>
      </c>
      <c r="BD5693">
        <v>0</v>
      </c>
      <c r="BE5693">
        <v>0</v>
      </c>
      <c r="BF5693">
        <v>3</v>
      </c>
      <c r="BG5693">
        <v>0</v>
      </c>
      <c r="BH5693">
        <v>0</v>
      </c>
      <c r="BI5693">
        <v>23</v>
      </c>
      <c r="BJ5693">
        <v>17</v>
      </c>
      <c r="BK5693">
        <v>0</v>
      </c>
      <c r="BL5693">
        <v>7</v>
      </c>
      <c r="BM5693">
        <v>1</v>
      </c>
      <c r="BN5693">
        <v>9</v>
      </c>
      <c r="BO5693">
        <v>42</v>
      </c>
      <c r="BP5693">
        <v>4</v>
      </c>
      <c r="BQ5693">
        <v>0</v>
      </c>
      <c r="BR5693">
        <v>9</v>
      </c>
      <c r="BS5693">
        <v>14</v>
      </c>
      <c r="BT5693">
        <v>229</v>
      </c>
      <c r="BU5693" t="s">
        <v>5428</v>
      </c>
    </row>
    <row r="5694" spans="1:73">
      <c r="A5694" t="s">
        <v>5421</v>
      </c>
      <c r="B5694" t="s">
        <v>5422</v>
      </c>
      <c r="C5694">
        <v>7</v>
      </c>
      <c r="D5694" t="s">
        <v>89</v>
      </c>
      <c r="E5694" t="s">
        <v>5429</v>
      </c>
      <c r="F5694" t="s">
        <v>92</v>
      </c>
      <c r="G5694">
        <v>1</v>
      </c>
      <c r="H5694">
        <v>2</v>
      </c>
      <c r="I5694">
        <v>2</v>
      </c>
      <c r="J5694">
        <v>0</v>
      </c>
      <c r="K5694">
        <v>0</v>
      </c>
      <c r="L5694">
        <v>5</v>
      </c>
      <c r="M5694">
        <v>0</v>
      </c>
      <c r="N5694">
        <v>2</v>
      </c>
      <c r="O5694">
        <v>0</v>
      </c>
      <c r="P5694">
        <v>0</v>
      </c>
      <c r="Q5694">
        <v>0</v>
      </c>
      <c r="R5694">
        <v>0</v>
      </c>
      <c r="S5694">
        <v>4</v>
      </c>
      <c r="T5694">
        <v>3</v>
      </c>
      <c r="U5694">
        <v>0</v>
      </c>
      <c r="V5694">
        <v>0</v>
      </c>
      <c r="W5694">
        <v>2</v>
      </c>
      <c r="X5694">
        <v>0</v>
      </c>
      <c r="Y5694">
        <v>0</v>
      </c>
      <c r="Z5694">
        <v>0</v>
      </c>
      <c r="AA5694">
        <v>0</v>
      </c>
      <c r="AB5694">
        <v>20</v>
      </c>
      <c r="AC5694">
        <v>0</v>
      </c>
      <c r="AD5694">
        <v>0</v>
      </c>
      <c r="AE5694">
        <v>0</v>
      </c>
      <c r="AF5694">
        <v>0</v>
      </c>
      <c r="AG5694">
        <v>0</v>
      </c>
      <c r="AH5694">
        <v>0</v>
      </c>
      <c r="AI5694">
        <v>0</v>
      </c>
      <c r="AJ5694">
        <v>0</v>
      </c>
      <c r="AK5694">
        <v>0</v>
      </c>
      <c r="AL5694">
        <v>2</v>
      </c>
      <c r="AM5694">
        <v>1</v>
      </c>
      <c r="AN5694">
        <v>0</v>
      </c>
      <c r="AO5694">
        <v>0</v>
      </c>
      <c r="AP5694">
        <v>0</v>
      </c>
      <c r="AQ5694">
        <v>1</v>
      </c>
      <c r="AR5694">
        <v>0</v>
      </c>
      <c r="AS5694">
        <v>0</v>
      </c>
      <c r="AT5694">
        <v>0</v>
      </c>
      <c r="AU5694">
        <v>0</v>
      </c>
      <c r="AV5694">
        <v>0</v>
      </c>
      <c r="AW5694">
        <v>2</v>
      </c>
      <c r="AX5694">
        <v>0</v>
      </c>
      <c r="AY5694">
        <v>5</v>
      </c>
      <c r="AZ5694">
        <v>3</v>
      </c>
      <c r="BA5694">
        <v>2</v>
      </c>
      <c r="BB5694">
        <v>0</v>
      </c>
      <c r="BC5694">
        <v>3</v>
      </c>
      <c r="BD5694">
        <v>0</v>
      </c>
      <c r="BE5694">
        <v>0</v>
      </c>
      <c r="BF5694">
        <v>0</v>
      </c>
      <c r="BG5694">
        <v>0</v>
      </c>
      <c r="BH5694">
        <v>0</v>
      </c>
      <c r="BI5694">
        <v>3</v>
      </c>
      <c r="BJ5694">
        <v>3</v>
      </c>
      <c r="BK5694">
        <v>0</v>
      </c>
      <c r="BL5694">
        <v>0</v>
      </c>
      <c r="BM5694">
        <v>0</v>
      </c>
      <c r="BN5694">
        <v>0</v>
      </c>
      <c r="BO5694">
        <v>3</v>
      </c>
      <c r="BP5694">
        <v>0</v>
      </c>
      <c r="BQ5694">
        <v>0</v>
      </c>
      <c r="BR5694">
        <v>0</v>
      </c>
      <c r="BS5694">
        <v>1</v>
      </c>
      <c r="BT5694">
        <v>31</v>
      </c>
      <c r="BU5694" t="s">
        <v>5430</v>
      </c>
    </row>
    <row r="5695" spans="1:73">
      <c r="A5695" t="s">
        <v>5421</v>
      </c>
      <c r="B5695" t="s">
        <v>5422</v>
      </c>
      <c r="C5695">
        <v>8</v>
      </c>
      <c r="D5695" t="s">
        <v>89</v>
      </c>
      <c r="E5695" t="s">
        <v>78</v>
      </c>
      <c r="F5695" t="s">
        <v>77</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0</v>
      </c>
      <c r="AQ5695">
        <v>0</v>
      </c>
      <c r="AR5695">
        <v>0</v>
      </c>
      <c r="AS5695">
        <v>0</v>
      </c>
      <c r="AT5695">
        <v>0</v>
      </c>
      <c r="AU5695">
        <v>0</v>
      </c>
      <c r="AV5695">
        <v>0</v>
      </c>
      <c r="AW5695">
        <v>0</v>
      </c>
      <c r="AX5695">
        <v>0</v>
      </c>
      <c r="AY5695">
        <v>0</v>
      </c>
      <c r="AZ5695">
        <v>0</v>
      </c>
      <c r="BA5695">
        <v>0</v>
      </c>
      <c r="BB5695">
        <v>0</v>
      </c>
      <c r="BC5695">
        <v>0</v>
      </c>
      <c r="BD5695">
        <v>0</v>
      </c>
      <c r="BE5695">
        <v>0</v>
      </c>
      <c r="BF5695">
        <v>0</v>
      </c>
      <c r="BG5695">
        <v>0</v>
      </c>
      <c r="BH5695">
        <v>0</v>
      </c>
      <c r="BI5695">
        <v>0</v>
      </c>
      <c r="BJ5695">
        <v>0</v>
      </c>
      <c r="BK5695">
        <v>0</v>
      </c>
      <c r="BL5695">
        <v>0</v>
      </c>
      <c r="BM5695">
        <v>0</v>
      </c>
      <c r="BN5695">
        <v>0</v>
      </c>
      <c r="BO5695">
        <v>0</v>
      </c>
      <c r="BP5695">
        <v>0</v>
      </c>
      <c r="BQ5695">
        <v>0</v>
      </c>
      <c r="BR5695">
        <v>0</v>
      </c>
      <c r="BS5695">
        <v>1</v>
      </c>
      <c r="BT5695">
        <v>2</v>
      </c>
      <c r="BU5695" t="s">
        <v>379</v>
      </c>
    </row>
    <row r="5696" spans="1:73">
      <c r="A5696" t="s">
        <v>5421</v>
      </c>
      <c r="B5696" t="s">
        <v>5422</v>
      </c>
      <c r="C5696">
        <v>9</v>
      </c>
      <c r="D5696" t="s">
        <v>89</v>
      </c>
      <c r="E5696" t="s">
        <v>5429</v>
      </c>
      <c r="F5696" t="s">
        <v>92</v>
      </c>
      <c r="G5696">
        <v>1</v>
      </c>
      <c r="H5696">
        <v>0</v>
      </c>
      <c r="I5696">
        <v>3</v>
      </c>
      <c r="J5696">
        <v>0</v>
      </c>
      <c r="K5696">
        <v>0</v>
      </c>
      <c r="L5696">
        <v>1</v>
      </c>
      <c r="M5696">
        <v>0</v>
      </c>
      <c r="N5696">
        <v>1</v>
      </c>
      <c r="O5696">
        <v>0</v>
      </c>
      <c r="P5696">
        <v>0</v>
      </c>
      <c r="Q5696">
        <v>0</v>
      </c>
      <c r="R5696">
        <v>0</v>
      </c>
      <c r="S5696">
        <v>2</v>
      </c>
      <c r="T5696">
        <v>0</v>
      </c>
      <c r="U5696">
        <v>0</v>
      </c>
      <c r="V5696">
        <v>0</v>
      </c>
      <c r="W5696">
        <v>0</v>
      </c>
      <c r="X5696">
        <v>0</v>
      </c>
      <c r="Y5696">
        <v>0</v>
      </c>
      <c r="Z5696">
        <v>0</v>
      </c>
      <c r="AA5696">
        <v>0</v>
      </c>
      <c r="AB5696">
        <v>9</v>
      </c>
      <c r="AC5696">
        <v>0</v>
      </c>
      <c r="AD5696">
        <v>0</v>
      </c>
      <c r="AE5696">
        <v>0</v>
      </c>
      <c r="AF5696">
        <v>0</v>
      </c>
      <c r="AG5696">
        <v>0</v>
      </c>
      <c r="AH5696">
        <v>0</v>
      </c>
      <c r="AI5696">
        <v>2</v>
      </c>
      <c r="AJ5696">
        <v>0</v>
      </c>
      <c r="AK5696">
        <v>0</v>
      </c>
      <c r="AL5696">
        <v>0</v>
      </c>
      <c r="AM5696">
        <v>2</v>
      </c>
      <c r="AN5696">
        <v>0</v>
      </c>
      <c r="AO5696">
        <v>0</v>
      </c>
      <c r="AP5696">
        <v>0</v>
      </c>
      <c r="AQ5696">
        <v>0</v>
      </c>
      <c r="AR5696">
        <v>0</v>
      </c>
      <c r="AS5696">
        <v>0</v>
      </c>
      <c r="AT5696">
        <v>0</v>
      </c>
      <c r="AU5696">
        <v>0</v>
      </c>
      <c r="AV5696">
        <v>0</v>
      </c>
      <c r="AW5696">
        <v>3</v>
      </c>
      <c r="AX5696">
        <v>0</v>
      </c>
      <c r="AY5696">
        <v>3</v>
      </c>
      <c r="AZ5696">
        <v>1</v>
      </c>
      <c r="BA5696">
        <v>2</v>
      </c>
      <c r="BB5696">
        <v>0</v>
      </c>
      <c r="BC5696">
        <v>1</v>
      </c>
      <c r="BD5696">
        <v>0</v>
      </c>
      <c r="BE5696">
        <v>0</v>
      </c>
      <c r="BF5696">
        <v>0</v>
      </c>
      <c r="BG5696">
        <v>0</v>
      </c>
      <c r="BH5696">
        <v>0</v>
      </c>
      <c r="BI5696">
        <v>0</v>
      </c>
      <c r="BJ5696">
        <v>1</v>
      </c>
      <c r="BK5696">
        <v>0</v>
      </c>
      <c r="BL5696">
        <v>0</v>
      </c>
      <c r="BM5696">
        <v>0</v>
      </c>
      <c r="BN5696">
        <v>0</v>
      </c>
      <c r="BO5696">
        <v>1</v>
      </c>
      <c r="BP5696">
        <v>0</v>
      </c>
      <c r="BQ5696">
        <v>0</v>
      </c>
      <c r="BR5696">
        <v>0</v>
      </c>
      <c r="BS5696">
        <v>1</v>
      </c>
      <c r="BT5696">
        <v>12</v>
      </c>
      <c r="BU5696" t="s">
        <v>5431</v>
      </c>
    </row>
    <row r="5697" spans="1:73">
      <c r="A5697" t="s">
        <v>5421</v>
      </c>
      <c r="B5697" t="s">
        <v>5422</v>
      </c>
      <c r="C5697">
        <v>10</v>
      </c>
      <c r="D5697" t="s">
        <v>89</v>
      </c>
      <c r="E5697" t="s">
        <v>78</v>
      </c>
      <c r="F5697" t="s">
        <v>77</v>
      </c>
      <c r="G5697">
        <v>0</v>
      </c>
      <c r="H5697">
        <v>3</v>
      </c>
      <c r="I5697">
        <v>0</v>
      </c>
      <c r="J5697">
        <v>0</v>
      </c>
      <c r="K5697">
        <v>0</v>
      </c>
      <c r="L5697">
        <v>5</v>
      </c>
      <c r="M5697">
        <v>0</v>
      </c>
      <c r="N5697">
        <v>6</v>
      </c>
      <c r="O5697">
        <v>0</v>
      </c>
      <c r="P5697">
        <v>0</v>
      </c>
      <c r="Q5697">
        <v>0</v>
      </c>
      <c r="R5697">
        <v>0</v>
      </c>
      <c r="S5697">
        <v>6</v>
      </c>
      <c r="T5697">
        <v>2</v>
      </c>
      <c r="U5697">
        <v>0</v>
      </c>
      <c r="V5697">
        <v>2</v>
      </c>
      <c r="W5697">
        <v>0</v>
      </c>
      <c r="X5697">
        <v>0</v>
      </c>
      <c r="Y5697">
        <v>0</v>
      </c>
      <c r="Z5697">
        <v>0</v>
      </c>
      <c r="AA5697">
        <v>0</v>
      </c>
      <c r="AB5697">
        <v>41</v>
      </c>
      <c r="AC5697">
        <v>1</v>
      </c>
      <c r="AD5697">
        <v>0</v>
      </c>
      <c r="AE5697">
        <v>1</v>
      </c>
      <c r="AF5697">
        <v>0</v>
      </c>
      <c r="AG5697">
        <v>3</v>
      </c>
      <c r="AH5697">
        <v>0</v>
      </c>
      <c r="AI5697">
        <v>1</v>
      </c>
      <c r="AJ5697">
        <v>0</v>
      </c>
      <c r="AK5697">
        <v>0</v>
      </c>
      <c r="AL5697">
        <v>1</v>
      </c>
      <c r="AM5697">
        <v>7</v>
      </c>
      <c r="AN5697">
        <v>0</v>
      </c>
      <c r="AO5697">
        <v>0</v>
      </c>
      <c r="AP5697">
        <v>1</v>
      </c>
      <c r="AQ5697">
        <v>0</v>
      </c>
      <c r="AR5697">
        <v>0</v>
      </c>
      <c r="AS5697">
        <v>0</v>
      </c>
      <c r="AT5697">
        <v>0</v>
      </c>
      <c r="AU5697">
        <v>1</v>
      </c>
      <c r="AV5697">
        <v>2</v>
      </c>
      <c r="AW5697">
        <v>0</v>
      </c>
      <c r="AX5697">
        <v>3</v>
      </c>
      <c r="AY5697">
        <v>12</v>
      </c>
      <c r="AZ5697">
        <v>6</v>
      </c>
      <c r="BA5697">
        <v>11</v>
      </c>
      <c r="BB5697">
        <v>2</v>
      </c>
      <c r="BC5697">
        <v>10</v>
      </c>
      <c r="BD5697">
        <v>0</v>
      </c>
      <c r="BE5697">
        <v>0</v>
      </c>
      <c r="BF5697">
        <v>1</v>
      </c>
      <c r="BG5697">
        <v>0</v>
      </c>
      <c r="BH5697">
        <v>0</v>
      </c>
      <c r="BI5697">
        <v>10</v>
      </c>
      <c r="BJ5697">
        <v>6</v>
      </c>
      <c r="BK5697">
        <v>0</v>
      </c>
      <c r="BL5697">
        <v>1</v>
      </c>
      <c r="BM5697">
        <v>0</v>
      </c>
      <c r="BN5697">
        <v>0</v>
      </c>
      <c r="BO5697">
        <v>8</v>
      </c>
      <c r="BP5697">
        <v>0</v>
      </c>
      <c r="BQ5697">
        <v>0</v>
      </c>
      <c r="BR5697">
        <v>3</v>
      </c>
      <c r="BS5697">
        <v>5</v>
      </c>
      <c r="BT5697">
        <v>75</v>
      </c>
      <c r="BU5697" t="s">
        <v>5432</v>
      </c>
    </row>
    <row r="5698" spans="1:73">
      <c r="A5698" t="s">
        <v>5421</v>
      </c>
      <c r="B5698" t="s">
        <v>5422</v>
      </c>
      <c r="C5698">
        <v>11</v>
      </c>
      <c r="D5698" t="s">
        <v>89</v>
      </c>
      <c r="E5698" t="s">
        <v>5433</v>
      </c>
      <c r="F5698" t="s">
        <v>92</v>
      </c>
      <c r="G5698">
        <v>0</v>
      </c>
      <c r="H5698">
        <v>2</v>
      </c>
      <c r="I5698">
        <v>0</v>
      </c>
      <c r="J5698">
        <v>0</v>
      </c>
      <c r="K5698">
        <v>0</v>
      </c>
      <c r="L5698">
        <v>3</v>
      </c>
      <c r="M5698">
        <v>0</v>
      </c>
      <c r="N5698">
        <v>6</v>
      </c>
      <c r="O5698">
        <v>1</v>
      </c>
      <c r="P5698">
        <v>0</v>
      </c>
      <c r="Q5698">
        <v>0</v>
      </c>
      <c r="R5698">
        <v>0</v>
      </c>
      <c r="S5698">
        <v>5</v>
      </c>
      <c r="T5698">
        <v>2</v>
      </c>
      <c r="U5698">
        <v>0</v>
      </c>
      <c r="V5698">
        <v>0</v>
      </c>
      <c r="W5698">
        <v>2</v>
      </c>
      <c r="X5698">
        <v>0</v>
      </c>
      <c r="Y5698">
        <v>0</v>
      </c>
      <c r="Z5698">
        <v>0</v>
      </c>
      <c r="AA5698">
        <v>0</v>
      </c>
      <c r="AB5698">
        <v>24</v>
      </c>
      <c r="AC5698">
        <v>0</v>
      </c>
      <c r="AD5698">
        <v>1</v>
      </c>
      <c r="AE5698">
        <v>0</v>
      </c>
      <c r="AF5698">
        <v>0</v>
      </c>
      <c r="AG5698">
        <v>0</v>
      </c>
      <c r="AH5698">
        <v>0</v>
      </c>
      <c r="AI5698">
        <v>2</v>
      </c>
      <c r="AJ5698">
        <v>0</v>
      </c>
      <c r="AK5698">
        <v>0</v>
      </c>
      <c r="AL5698">
        <v>0</v>
      </c>
      <c r="AM5698">
        <v>0</v>
      </c>
      <c r="AN5698">
        <v>0</v>
      </c>
      <c r="AO5698">
        <v>0</v>
      </c>
      <c r="AP5698">
        <v>0</v>
      </c>
      <c r="AQ5698">
        <v>3</v>
      </c>
      <c r="AR5698">
        <v>0</v>
      </c>
      <c r="AS5698">
        <v>0</v>
      </c>
      <c r="AT5698">
        <v>0</v>
      </c>
      <c r="AU5698">
        <v>0</v>
      </c>
      <c r="AV5698">
        <v>0</v>
      </c>
      <c r="AW5698">
        <v>0</v>
      </c>
      <c r="AX5698">
        <v>2</v>
      </c>
      <c r="AY5698">
        <v>4</v>
      </c>
      <c r="AZ5698">
        <v>6</v>
      </c>
      <c r="BA5698">
        <v>2</v>
      </c>
      <c r="BB5698">
        <v>0</v>
      </c>
      <c r="BC5698">
        <v>0</v>
      </c>
      <c r="BD5698">
        <v>0</v>
      </c>
      <c r="BE5698">
        <v>0</v>
      </c>
      <c r="BF5698">
        <v>0</v>
      </c>
      <c r="BG5698">
        <v>0</v>
      </c>
      <c r="BH5698">
        <v>0</v>
      </c>
      <c r="BI5698">
        <v>2</v>
      </c>
      <c r="BJ5698">
        <v>0</v>
      </c>
      <c r="BK5698">
        <v>0</v>
      </c>
      <c r="BL5698">
        <v>0</v>
      </c>
      <c r="BM5698">
        <v>0</v>
      </c>
      <c r="BN5698">
        <v>0</v>
      </c>
      <c r="BO5698">
        <v>6</v>
      </c>
      <c r="BP5698">
        <v>2</v>
      </c>
      <c r="BQ5698">
        <v>0</v>
      </c>
      <c r="BR5698">
        <v>0</v>
      </c>
      <c r="BS5698">
        <v>5</v>
      </c>
      <c r="BT5698">
        <v>39</v>
      </c>
      <c r="BU5698" t="s">
        <v>5434</v>
      </c>
    </row>
    <row r="5699" spans="1:73">
      <c r="A5699" t="s">
        <v>5421</v>
      </c>
      <c r="B5699" t="s">
        <v>5422</v>
      </c>
      <c r="C5699">
        <v>12</v>
      </c>
      <c r="D5699" t="s">
        <v>89</v>
      </c>
      <c r="E5699" t="s">
        <v>78</v>
      </c>
      <c r="F5699" t="s">
        <v>77</v>
      </c>
      <c r="G5699">
        <v>1</v>
      </c>
      <c r="H5699">
        <v>3</v>
      </c>
      <c r="I5699">
        <v>0</v>
      </c>
      <c r="J5699">
        <v>0</v>
      </c>
      <c r="K5699">
        <v>0</v>
      </c>
      <c r="L5699">
        <v>9</v>
      </c>
      <c r="M5699">
        <v>0</v>
      </c>
      <c r="N5699">
        <v>12</v>
      </c>
      <c r="O5699">
        <v>0</v>
      </c>
      <c r="P5699">
        <v>0</v>
      </c>
      <c r="Q5699">
        <v>1</v>
      </c>
      <c r="R5699">
        <v>1</v>
      </c>
      <c r="S5699">
        <v>18</v>
      </c>
      <c r="T5699">
        <v>9</v>
      </c>
      <c r="U5699">
        <v>0</v>
      </c>
      <c r="V5699">
        <v>2</v>
      </c>
      <c r="W5699">
        <v>1</v>
      </c>
      <c r="X5699">
        <v>0</v>
      </c>
      <c r="Y5699">
        <v>0</v>
      </c>
      <c r="Z5699">
        <v>0</v>
      </c>
      <c r="AA5699">
        <v>0</v>
      </c>
      <c r="AB5699">
        <v>70</v>
      </c>
      <c r="AC5699">
        <v>2</v>
      </c>
      <c r="AD5699">
        <v>0</v>
      </c>
      <c r="AE5699">
        <v>1</v>
      </c>
      <c r="AF5699">
        <v>0</v>
      </c>
      <c r="AG5699">
        <v>0</v>
      </c>
      <c r="AH5699">
        <v>5</v>
      </c>
      <c r="AI5699">
        <v>5</v>
      </c>
      <c r="AJ5699">
        <v>0</v>
      </c>
      <c r="AK5699">
        <v>1</v>
      </c>
      <c r="AL5699">
        <v>4</v>
      </c>
      <c r="AM5699">
        <v>5</v>
      </c>
      <c r="AN5699">
        <v>0</v>
      </c>
      <c r="AO5699">
        <v>0</v>
      </c>
      <c r="AP5699">
        <v>1</v>
      </c>
      <c r="AQ5699">
        <v>1</v>
      </c>
      <c r="AR5699">
        <v>0</v>
      </c>
      <c r="AS5699">
        <v>0</v>
      </c>
      <c r="AT5699">
        <v>2</v>
      </c>
      <c r="AU5699">
        <v>1</v>
      </c>
      <c r="AV5699">
        <v>1</v>
      </c>
      <c r="AW5699">
        <v>0</v>
      </c>
      <c r="AX5699">
        <v>11</v>
      </c>
      <c r="AY5699">
        <v>16</v>
      </c>
      <c r="AZ5699">
        <v>11</v>
      </c>
      <c r="BA5699">
        <v>18</v>
      </c>
      <c r="BB5699">
        <v>0</v>
      </c>
      <c r="BC5699">
        <v>16</v>
      </c>
      <c r="BD5699">
        <v>0</v>
      </c>
      <c r="BE5699">
        <v>0</v>
      </c>
      <c r="BF5699">
        <v>0</v>
      </c>
      <c r="BG5699">
        <v>0</v>
      </c>
      <c r="BH5699">
        <v>0</v>
      </c>
      <c r="BI5699">
        <v>9</v>
      </c>
      <c r="BJ5699">
        <v>6</v>
      </c>
      <c r="BK5699">
        <v>0</v>
      </c>
      <c r="BL5699">
        <v>0</v>
      </c>
      <c r="BM5699">
        <v>2</v>
      </c>
      <c r="BN5699">
        <v>8</v>
      </c>
      <c r="BO5699">
        <v>15</v>
      </c>
      <c r="BP5699">
        <v>0</v>
      </c>
      <c r="BQ5699">
        <v>0</v>
      </c>
      <c r="BR5699">
        <v>3</v>
      </c>
      <c r="BS5699">
        <v>8</v>
      </c>
      <c r="BT5699">
        <v>111</v>
      </c>
      <c r="BU5699" t="s">
        <v>5435</v>
      </c>
    </row>
    <row r="5700" spans="1:73">
      <c r="A5700" t="s">
        <v>5421</v>
      </c>
      <c r="B5700" t="s">
        <v>5422</v>
      </c>
      <c r="C5700">
        <v>13</v>
      </c>
      <c r="D5700" t="s">
        <v>89</v>
      </c>
      <c r="E5700" t="s">
        <v>5436</v>
      </c>
      <c r="F5700" t="s">
        <v>101</v>
      </c>
      <c r="G5700">
        <v>0</v>
      </c>
      <c r="H5700">
        <v>0</v>
      </c>
      <c r="I5700">
        <v>0</v>
      </c>
      <c r="J5700">
        <v>0</v>
      </c>
      <c r="K5700">
        <v>0</v>
      </c>
      <c r="L5700">
        <v>2</v>
      </c>
      <c r="M5700">
        <v>0</v>
      </c>
      <c r="N5700">
        <v>5</v>
      </c>
      <c r="O5700">
        <v>0</v>
      </c>
      <c r="P5700">
        <v>0</v>
      </c>
      <c r="Q5700">
        <v>0</v>
      </c>
      <c r="R5700">
        <v>0</v>
      </c>
      <c r="S5700">
        <v>1</v>
      </c>
      <c r="T5700">
        <v>0</v>
      </c>
      <c r="U5700">
        <v>0</v>
      </c>
      <c r="V5700">
        <v>0</v>
      </c>
      <c r="W5700">
        <v>1</v>
      </c>
      <c r="X5700">
        <v>0</v>
      </c>
      <c r="Y5700">
        <v>0</v>
      </c>
      <c r="Z5700">
        <v>0</v>
      </c>
      <c r="AA5700">
        <v>0</v>
      </c>
      <c r="AB5700">
        <v>17</v>
      </c>
      <c r="AC5700">
        <v>1</v>
      </c>
      <c r="AD5700">
        <v>0</v>
      </c>
      <c r="AE5700">
        <v>0</v>
      </c>
      <c r="AF5700">
        <v>0</v>
      </c>
      <c r="AG5700">
        <v>0</v>
      </c>
      <c r="AH5700">
        <v>8</v>
      </c>
      <c r="AI5700">
        <v>0</v>
      </c>
      <c r="AJ5700">
        <v>0</v>
      </c>
      <c r="AK5700">
        <v>0</v>
      </c>
      <c r="AL5700">
        <v>0</v>
      </c>
      <c r="AM5700">
        <v>0</v>
      </c>
      <c r="AN5700">
        <v>0</v>
      </c>
      <c r="AO5700">
        <v>0</v>
      </c>
      <c r="AP5700">
        <v>0</v>
      </c>
      <c r="AQ5700">
        <v>1</v>
      </c>
      <c r="AR5700">
        <v>0</v>
      </c>
      <c r="AS5700">
        <v>0</v>
      </c>
      <c r="AT5700">
        <v>0</v>
      </c>
      <c r="AU5700">
        <v>0</v>
      </c>
      <c r="AV5700">
        <v>0</v>
      </c>
      <c r="AW5700">
        <v>0</v>
      </c>
      <c r="AX5700">
        <v>9</v>
      </c>
      <c r="AY5700">
        <v>1</v>
      </c>
      <c r="AZ5700">
        <v>1</v>
      </c>
      <c r="BA5700">
        <v>9</v>
      </c>
      <c r="BB5700">
        <v>0</v>
      </c>
      <c r="BC5700">
        <v>0</v>
      </c>
      <c r="BD5700">
        <v>0</v>
      </c>
      <c r="BE5700">
        <v>0</v>
      </c>
      <c r="BF5700">
        <v>0</v>
      </c>
      <c r="BG5700">
        <v>0</v>
      </c>
      <c r="BH5700">
        <v>0</v>
      </c>
      <c r="BI5700">
        <v>3</v>
      </c>
      <c r="BJ5700">
        <v>0</v>
      </c>
      <c r="BK5700">
        <v>0</v>
      </c>
      <c r="BL5700">
        <v>0</v>
      </c>
      <c r="BM5700">
        <v>0</v>
      </c>
      <c r="BN5700">
        <v>0</v>
      </c>
      <c r="BO5700">
        <v>2</v>
      </c>
      <c r="BP5700">
        <v>0</v>
      </c>
      <c r="BQ5700">
        <v>0</v>
      </c>
      <c r="BR5700">
        <v>0</v>
      </c>
      <c r="BS5700">
        <v>5</v>
      </c>
      <c r="BT5700">
        <v>22</v>
      </c>
      <c r="BU5700" t="s">
        <v>5437</v>
      </c>
    </row>
    <row r="5701" spans="1:73">
      <c r="A5701" t="s">
        <v>5421</v>
      </c>
      <c r="B5701" t="s">
        <v>5422</v>
      </c>
      <c r="C5701">
        <v>14</v>
      </c>
      <c r="D5701" t="s">
        <v>89</v>
      </c>
      <c r="E5701" t="s">
        <v>78</v>
      </c>
      <c r="F5701" t="s">
        <v>77</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4</v>
      </c>
      <c r="AC5701">
        <v>0</v>
      </c>
      <c r="AD5701">
        <v>0</v>
      </c>
      <c r="AE5701">
        <v>2</v>
      </c>
      <c r="AF5701">
        <v>0</v>
      </c>
      <c r="AG5701">
        <v>0</v>
      </c>
      <c r="AH5701">
        <v>0</v>
      </c>
      <c r="AI5701">
        <v>0</v>
      </c>
      <c r="AJ5701">
        <v>0</v>
      </c>
      <c r="AK5701">
        <v>0</v>
      </c>
      <c r="AL5701">
        <v>0</v>
      </c>
      <c r="AM5701">
        <v>1</v>
      </c>
      <c r="AN5701">
        <v>0</v>
      </c>
      <c r="AO5701">
        <v>0</v>
      </c>
      <c r="AP5701">
        <v>0</v>
      </c>
      <c r="AQ5701">
        <v>0</v>
      </c>
      <c r="AR5701">
        <v>0</v>
      </c>
      <c r="AS5701">
        <v>0</v>
      </c>
      <c r="AT5701">
        <v>0</v>
      </c>
      <c r="AU5701">
        <v>0</v>
      </c>
      <c r="AV5701">
        <v>2</v>
      </c>
      <c r="AW5701">
        <v>0</v>
      </c>
      <c r="AX5701">
        <v>1</v>
      </c>
      <c r="AY5701">
        <v>1</v>
      </c>
      <c r="AZ5701">
        <v>2</v>
      </c>
      <c r="BA5701">
        <v>2</v>
      </c>
      <c r="BB5701">
        <v>0</v>
      </c>
      <c r="BC5701">
        <v>0</v>
      </c>
      <c r="BD5701">
        <v>0</v>
      </c>
      <c r="BE5701">
        <v>0</v>
      </c>
      <c r="BF5701">
        <v>0</v>
      </c>
      <c r="BG5701">
        <v>0</v>
      </c>
      <c r="BH5701">
        <v>1</v>
      </c>
      <c r="BI5701">
        <v>4</v>
      </c>
      <c r="BJ5701">
        <v>0</v>
      </c>
      <c r="BK5701">
        <v>0</v>
      </c>
      <c r="BL5701">
        <v>0</v>
      </c>
      <c r="BM5701">
        <v>0</v>
      </c>
      <c r="BN5701">
        <v>0</v>
      </c>
      <c r="BO5701">
        <v>2</v>
      </c>
      <c r="BP5701">
        <v>0</v>
      </c>
      <c r="BQ5701">
        <v>0</v>
      </c>
      <c r="BR5701">
        <v>1</v>
      </c>
      <c r="BS5701">
        <v>1</v>
      </c>
      <c r="BT5701">
        <v>7</v>
      </c>
      <c r="BU5701" t="s">
        <v>5438</v>
      </c>
    </row>
    <row r="5702" spans="1:73">
      <c r="A5702" t="s">
        <v>5421</v>
      </c>
      <c r="B5702" t="s">
        <v>5422</v>
      </c>
      <c r="C5702">
        <v>15</v>
      </c>
      <c r="D5702" t="s">
        <v>89</v>
      </c>
      <c r="E5702" t="s">
        <v>5436</v>
      </c>
      <c r="F5702" t="s">
        <v>101</v>
      </c>
      <c r="G5702">
        <v>0</v>
      </c>
      <c r="H5702">
        <v>0</v>
      </c>
      <c r="I5702">
        <v>0</v>
      </c>
      <c r="J5702">
        <v>0</v>
      </c>
      <c r="K5702">
        <v>0</v>
      </c>
      <c r="L5702">
        <v>5</v>
      </c>
      <c r="M5702">
        <v>0</v>
      </c>
      <c r="N5702">
        <v>10</v>
      </c>
      <c r="O5702">
        <v>0</v>
      </c>
      <c r="P5702">
        <v>0</v>
      </c>
      <c r="Q5702">
        <v>0</v>
      </c>
      <c r="R5702">
        <v>1</v>
      </c>
      <c r="S5702">
        <v>7</v>
      </c>
      <c r="T5702">
        <v>1</v>
      </c>
      <c r="U5702">
        <v>0</v>
      </c>
      <c r="V5702">
        <v>0</v>
      </c>
      <c r="W5702">
        <v>0</v>
      </c>
      <c r="X5702">
        <v>0</v>
      </c>
      <c r="Y5702">
        <v>0</v>
      </c>
      <c r="Z5702">
        <v>0</v>
      </c>
      <c r="AA5702">
        <v>0</v>
      </c>
      <c r="AB5702">
        <v>40</v>
      </c>
      <c r="AC5702">
        <v>1</v>
      </c>
      <c r="AD5702">
        <v>0</v>
      </c>
      <c r="AE5702">
        <v>0</v>
      </c>
      <c r="AF5702">
        <v>0</v>
      </c>
      <c r="AG5702">
        <v>0</v>
      </c>
      <c r="AH5702">
        <v>0</v>
      </c>
      <c r="AI5702">
        <v>3</v>
      </c>
      <c r="AJ5702">
        <v>0</v>
      </c>
      <c r="AK5702">
        <v>0</v>
      </c>
      <c r="AL5702">
        <v>0</v>
      </c>
      <c r="AM5702">
        <v>5</v>
      </c>
      <c r="AN5702">
        <v>0</v>
      </c>
      <c r="AO5702">
        <v>0</v>
      </c>
      <c r="AP5702">
        <v>1</v>
      </c>
      <c r="AQ5702">
        <v>2</v>
      </c>
      <c r="AR5702">
        <v>0</v>
      </c>
      <c r="AS5702">
        <v>0</v>
      </c>
      <c r="AT5702">
        <v>0</v>
      </c>
      <c r="AU5702">
        <v>0</v>
      </c>
      <c r="AV5702">
        <v>0</v>
      </c>
      <c r="AW5702">
        <v>0</v>
      </c>
      <c r="AX5702">
        <v>0</v>
      </c>
      <c r="AY5702">
        <v>11</v>
      </c>
      <c r="AZ5702">
        <v>13</v>
      </c>
      <c r="BA5702">
        <v>5</v>
      </c>
      <c r="BB5702">
        <v>2</v>
      </c>
      <c r="BC5702">
        <v>6</v>
      </c>
      <c r="BD5702">
        <v>0</v>
      </c>
      <c r="BE5702">
        <v>0</v>
      </c>
      <c r="BF5702">
        <v>0</v>
      </c>
      <c r="BG5702">
        <v>0</v>
      </c>
      <c r="BH5702">
        <v>0</v>
      </c>
      <c r="BI5702">
        <v>2</v>
      </c>
      <c r="BJ5702">
        <v>2</v>
      </c>
      <c r="BK5702">
        <v>0</v>
      </c>
      <c r="BL5702">
        <v>0</v>
      </c>
      <c r="BM5702">
        <v>0</v>
      </c>
      <c r="BN5702">
        <v>3</v>
      </c>
      <c r="BO5702">
        <v>14</v>
      </c>
      <c r="BP5702">
        <v>0</v>
      </c>
      <c r="BQ5702">
        <v>0</v>
      </c>
      <c r="BR5702">
        <v>0</v>
      </c>
      <c r="BS5702">
        <v>4</v>
      </c>
      <c r="BT5702">
        <v>59</v>
      </c>
      <c r="BU5702" t="s">
        <v>5439</v>
      </c>
    </row>
    <row r="5703" spans="1:73">
      <c r="A5703" t="s">
        <v>5421</v>
      </c>
      <c r="B5703" t="s">
        <v>5422</v>
      </c>
      <c r="C5703">
        <v>16</v>
      </c>
      <c r="D5703" t="s">
        <v>89</v>
      </c>
      <c r="E5703" t="s">
        <v>78</v>
      </c>
      <c r="F5703" t="s">
        <v>77</v>
      </c>
      <c r="G5703">
        <v>0</v>
      </c>
      <c r="H5703">
        <v>2</v>
      </c>
      <c r="I5703">
        <v>0</v>
      </c>
      <c r="J5703">
        <v>0</v>
      </c>
      <c r="K5703">
        <v>0</v>
      </c>
      <c r="L5703">
        <v>7</v>
      </c>
      <c r="M5703">
        <v>0</v>
      </c>
      <c r="N5703">
        <v>5</v>
      </c>
      <c r="O5703">
        <v>0</v>
      </c>
      <c r="P5703">
        <v>0</v>
      </c>
      <c r="Q5703">
        <v>0</v>
      </c>
      <c r="R5703">
        <v>0</v>
      </c>
      <c r="S5703">
        <v>4</v>
      </c>
      <c r="T5703">
        <v>5</v>
      </c>
      <c r="U5703">
        <v>0</v>
      </c>
      <c r="V5703">
        <v>1</v>
      </c>
      <c r="W5703">
        <v>0</v>
      </c>
      <c r="X5703">
        <v>0</v>
      </c>
      <c r="Y5703">
        <v>0</v>
      </c>
      <c r="Z5703">
        <v>0</v>
      </c>
      <c r="AA5703">
        <v>0</v>
      </c>
      <c r="AB5703">
        <v>38</v>
      </c>
      <c r="AC5703">
        <v>0</v>
      </c>
      <c r="AD5703">
        <v>0</v>
      </c>
      <c r="AE5703">
        <v>0</v>
      </c>
      <c r="AF5703">
        <v>0</v>
      </c>
      <c r="AG5703">
        <v>0</v>
      </c>
      <c r="AH5703">
        <v>0</v>
      </c>
      <c r="AI5703">
        <v>2</v>
      </c>
      <c r="AJ5703">
        <v>0</v>
      </c>
      <c r="AK5703">
        <v>0</v>
      </c>
      <c r="AL5703">
        <v>0</v>
      </c>
      <c r="AM5703">
        <v>2</v>
      </c>
      <c r="AN5703">
        <v>0</v>
      </c>
      <c r="AO5703">
        <v>0</v>
      </c>
      <c r="AP5703">
        <v>0</v>
      </c>
      <c r="AQ5703">
        <v>0</v>
      </c>
      <c r="AR5703">
        <v>0</v>
      </c>
      <c r="AS5703">
        <v>0</v>
      </c>
      <c r="AT5703">
        <v>0</v>
      </c>
      <c r="AU5703">
        <v>1</v>
      </c>
      <c r="AV5703">
        <v>0</v>
      </c>
      <c r="AW5703">
        <v>0</v>
      </c>
      <c r="AX5703">
        <v>5</v>
      </c>
      <c r="AY5703">
        <v>11</v>
      </c>
      <c r="AZ5703">
        <v>5</v>
      </c>
      <c r="BA5703">
        <v>7</v>
      </c>
      <c r="BB5703">
        <v>0</v>
      </c>
      <c r="BC5703">
        <v>12</v>
      </c>
      <c r="BD5703">
        <v>0</v>
      </c>
      <c r="BE5703">
        <v>0</v>
      </c>
      <c r="BF5703">
        <v>0</v>
      </c>
      <c r="BG5703">
        <v>0</v>
      </c>
      <c r="BH5703">
        <v>0</v>
      </c>
      <c r="BI5703">
        <v>6</v>
      </c>
      <c r="BJ5703">
        <v>9</v>
      </c>
      <c r="BK5703">
        <v>0</v>
      </c>
      <c r="BL5703">
        <v>0</v>
      </c>
      <c r="BM5703">
        <v>0</v>
      </c>
      <c r="BN5703">
        <v>0</v>
      </c>
      <c r="BO5703">
        <v>6</v>
      </c>
      <c r="BP5703">
        <v>0</v>
      </c>
      <c r="BQ5703">
        <v>3</v>
      </c>
      <c r="BR5703">
        <v>5</v>
      </c>
      <c r="BS5703">
        <v>5</v>
      </c>
      <c r="BT5703">
        <v>69</v>
      </c>
      <c r="BU5703" t="s">
        <v>5440</v>
      </c>
    </row>
    <row r="5704" spans="1:73">
      <c r="A5704" t="s">
        <v>5421</v>
      </c>
      <c r="B5704" t="s">
        <v>5422</v>
      </c>
      <c r="C5704">
        <v>17</v>
      </c>
      <c r="D5704" t="s">
        <v>89</v>
      </c>
      <c r="E5704" t="s">
        <v>5441</v>
      </c>
      <c r="F5704" t="s">
        <v>101</v>
      </c>
      <c r="G5704">
        <v>0</v>
      </c>
      <c r="H5704">
        <v>1</v>
      </c>
      <c r="I5704">
        <v>2</v>
      </c>
      <c r="J5704">
        <v>0</v>
      </c>
      <c r="K5704">
        <v>0</v>
      </c>
      <c r="L5704">
        <v>5</v>
      </c>
      <c r="M5704">
        <v>0</v>
      </c>
      <c r="N5704">
        <v>6</v>
      </c>
      <c r="O5704">
        <v>0</v>
      </c>
      <c r="P5704">
        <v>0</v>
      </c>
      <c r="Q5704">
        <v>0</v>
      </c>
      <c r="R5704">
        <v>1</v>
      </c>
      <c r="S5704">
        <v>5</v>
      </c>
      <c r="T5704">
        <v>2</v>
      </c>
      <c r="U5704">
        <v>0</v>
      </c>
      <c r="V5704">
        <v>0</v>
      </c>
      <c r="W5704">
        <v>1</v>
      </c>
      <c r="X5704">
        <v>0</v>
      </c>
      <c r="Y5704">
        <v>0</v>
      </c>
      <c r="Z5704">
        <v>0</v>
      </c>
      <c r="AA5704">
        <v>0</v>
      </c>
      <c r="AB5704">
        <v>32</v>
      </c>
      <c r="AC5704">
        <v>1</v>
      </c>
      <c r="AD5704">
        <v>0</v>
      </c>
      <c r="AE5704">
        <v>0</v>
      </c>
      <c r="AF5704">
        <v>0</v>
      </c>
      <c r="AG5704">
        <v>0</v>
      </c>
      <c r="AH5704">
        <v>1</v>
      </c>
      <c r="AI5704">
        <v>2</v>
      </c>
      <c r="AJ5704">
        <v>0</v>
      </c>
      <c r="AK5704">
        <v>0</v>
      </c>
      <c r="AL5704">
        <v>0</v>
      </c>
      <c r="AM5704">
        <v>1</v>
      </c>
      <c r="AN5704">
        <v>0</v>
      </c>
      <c r="AO5704">
        <v>0</v>
      </c>
      <c r="AP5704">
        <v>0</v>
      </c>
      <c r="AQ5704">
        <v>1</v>
      </c>
      <c r="AR5704">
        <v>0</v>
      </c>
      <c r="AS5704">
        <v>0</v>
      </c>
      <c r="AT5704">
        <v>0</v>
      </c>
      <c r="AU5704">
        <v>1</v>
      </c>
      <c r="AV5704">
        <v>0</v>
      </c>
      <c r="AW5704">
        <v>2</v>
      </c>
      <c r="AX5704">
        <v>2</v>
      </c>
      <c r="AY5704">
        <v>6</v>
      </c>
      <c r="AZ5704">
        <v>6</v>
      </c>
      <c r="BA5704">
        <v>3</v>
      </c>
      <c r="BB5704">
        <v>4</v>
      </c>
      <c r="BC5704">
        <v>5</v>
      </c>
      <c r="BD5704">
        <v>0</v>
      </c>
      <c r="BE5704">
        <v>0</v>
      </c>
      <c r="BF5704">
        <v>0</v>
      </c>
      <c r="BG5704">
        <v>0</v>
      </c>
      <c r="BH5704">
        <v>0</v>
      </c>
      <c r="BI5704">
        <v>1</v>
      </c>
      <c r="BJ5704">
        <v>3</v>
      </c>
      <c r="BK5704">
        <v>0</v>
      </c>
      <c r="BL5704">
        <v>1</v>
      </c>
      <c r="BM5704">
        <v>1</v>
      </c>
      <c r="BN5704">
        <v>1</v>
      </c>
      <c r="BO5704">
        <v>9</v>
      </c>
      <c r="BP5704">
        <v>0</v>
      </c>
      <c r="BQ5704">
        <v>0</v>
      </c>
      <c r="BR5704">
        <v>0</v>
      </c>
      <c r="BS5704">
        <v>5</v>
      </c>
      <c r="BT5704">
        <v>56</v>
      </c>
      <c r="BU5704" t="s">
        <v>5442</v>
      </c>
    </row>
    <row r="5705" spans="1:73">
      <c r="A5705" t="s">
        <v>5421</v>
      </c>
      <c r="B5705" t="s">
        <v>5422</v>
      </c>
      <c r="C5705">
        <v>18</v>
      </c>
      <c r="D5705" t="s">
        <v>89</v>
      </c>
      <c r="E5705" t="s">
        <v>78</v>
      </c>
      <c r="F5705" t="s">
        <v>77</v>
      </c>
      <c r="G5705">
        <v>1</v>
      </c>
      <c r="H5705">
        <v>2</v>
      </c>
      <c r="I5705">
        <v>3</v>
      </c>
      <c r="J5705">
        <v>0</v>
      </c>
      <c r="K5705">
        <v>0</v>
      </c>
      <c r="L5705">
        <v>8</v>
      </c>
      <c r="M5705">
        <v>1</v>
      </c>
      <c r="N5705">
        <v>8</v>
      </c>
      <c r="O5705">
        <v>0</v>
      </c>
      <c r="P5705">
        <v>0</v>
      </c>
      <c r="Q5705">
        <v>1</v>
      </c>
      <c r="R5705">
        <v>1</v>
      </c>
      <c r="S5705">
        <v>20</v>
      </c>
      <c r="T5705">
        <v>11</v>
      </c>
      <c r="U5705">
        <v>0</v>
      </c>
      <c r="V5705">
        <v>6</v>
      </c>
      <c r="W5705">
        <v>5</v>
      </c>
      <c r="X5705">
        <v>0</v>
      </c>
      <c r="Y5705">
        <v>0</v>
      </c>
      <c r="Z5705">
        <v>0</v>
      </c>
      <c r="AA5705">
        <v>0</v>
      </c>
      <c r="AB5705">
        <v>75</v>
      </c>
      <c r="AC5705">
        <v>3</v>
      </c>
      <c r="AD5705">
        <v>0</v>
      </c>
      <c r="AE5705">
        <v>1</v>
      </c>
      <c r="AF5705">
        <v>0</v>
      </c>
      <c r="AG5705">
        <v>0</v>
      </c>
      <c r="AH5705">
        <v>0</v>
      </c>
      <c r="AI5705">
        <v>6</v>
      </c>
      <c r="AJ5705">
        <v>0</v>
      </c>
      <c r="AK5705">
        <v>0</v>
      </c>
      <c r="AL5705">
        <v>1</v>
      </c>
      <c r="AM5705">
        <v>3</v>
      </c>
      <c r="AN5705">
        <v>0</v>
      </c>
      <c r="AO5705">
        <v>0</v>
      </c>
      <c r="AP5705">
        <v>6</v>
      </c>
      <c r="AQ5705">
        <v>0</v>
      </c>
      <c r="AR5705">
        <v>0</v>
      </c>
      <c r="AS5705">
        <v>0</v>
      </c>
      <c r="AT5705">
        <v>1</v>
      </c>
      <c r="AU5705">
        <v>5</v>
      </c>
      <c r="AV5705">
        <v>2</v>
      </c>
      <c r="AW5705">
        <v>2</v>
      </c>
      <c r="AX5705">
        <v>18</v>
      </c>
      <c r="AY5705">
        <v>16</v>
      </c>
      <c r="AZ5705">
        <v>9</v>
      </c>
      <c r="BA5705">
        <v>23</v>
      </c>
      <c r="BB5705">
        <v>1</v>
      </c>
      <c r="BC5705">
        <v>21</v>
      </c>
      <c r="BD5705">
        <v>0</v>
      </c>
      <c r="BE5705">
        <v>0</v>
      </c>
      <c r="BF5705">
        <v>1</v>
      </c>
      <c r="BG5705">
        <v>0</v>
      </c>
      <c r="BH5705">
        <v>0</v>
      </c>
      <c r="BI5705">
        <v>22</v>
      </c>
      <c r="BJ5705">
        <v>7</v>
      </c>
      <c r="BK5705">
        <v>0</v>
      </c>
      <c r="BL5705">
        <v>5</v>
      </c>
      <c r="BM5705">
        <v>1</v>
      </c>
      <c r="BN5705">
        <v>4</v>
      </c>
      <c r="BO5705">
        <v>19</v>
      </c>
      <c r="BP5705">
        <v>7</v>
      </c>
      <c r="BQ5705">
        <v>0</v>
      </c>
      <c r="BR5705">
        <v>8</v>
      </c>
      <c r="BS5705">
        <v>9</v>
      </c>
      <c r="BT5705">
        <v>122</v>
      </c>
      <c r="BU5705" t="s">
        <v>5443</v>
      </c>
    </row>
    <row r="5706" spans="1:73">
      <c r="A5706" t="s">
        <v>5421</v>
      </c>
      <c r="B5706" t="s">
        <v>5422</v>
      </c>
      <c r="C5706">
        <v>19</v>
      </c>
      <c r="D5706" t="s">
        <v>109</v>
      </c>
      <c r="E5706" t="s">
        <v>78</v>
      </c>
      <c r="F5706" t="s">
        <v>77</v>
      </c>
      <c r="G5706">
        <v>2</v>
      </c>
      <c r="H5706">
        <v>1</v>
      </c>
      <c r="I5706">
        <v>1</v>
      </c>
      <c r="J5706">
        <v>0</v>
      </c>
      <c r="K5706">
        <v>0</v>
      </c>
      <c r="L5706">
        <v>11</v>
      </c>
      <c r="M5706">
        <v>0</v>
      </c>
      <c r="N5706">
        <v>11</v>
      </c>
      <c r="O5706">
        <v>0</v>
      </c>
      <c r="P5706">
        <v>0</v>
      </c>
      <c r="Q5706">
        <v>0</v>
      </c>
      <c r="R5706">
        <v>0</v>
      </c>
      <c r="S5706">
        <v>9</v>
      </c>
      <c r="T5706">
        <v>2</v>
      </c>
      <c r="U5706">
        <v>0</v>
      </c>
      <c r="V5706">
        <v>2</v>
      </c>
      <c r="W5706">
        <v>0</v>
      </c>
      <c r="X5706">
        <v>0</v>
      </c>
      <c r="Y5706">
        <v>0</v>
      </c>
      <c r="Z5706">
        <v>0</v>
      </c>
      <c r="AA5706">
        <v>0</v>
      </c>
      <c r="AB5706">
        <v>57</v>
      </c>
      <c r="AC5706">
        <v>4</v>
      </c>
      <c r="AD5706">
        <v>0</v>
      </c>
      <c r="AE5706">
        <v>0</v>
      </c>
      <c r="AF5706">
        <v>0</v>
      </c>
      <c r="AG5706">
        <v>0</v>
      </c>
      <c r="AH5706">
        <v>0</v>
      </c>
      <c r="AI5706">
        <v>1</v>
      </c>
      <c r="AJ5706">
        <v>0</v>
      </c>
      <c r="AK5706">
        <v>0</v>
      </c>
      <c r="AL5706">
        <v>2</v>
      </c>
      <c r="AM5706">
        <v>4</v>
      </c>
      <c r="AN5706">
        <v>0</v>
      </c>
      <c r="AO5706">
        <v>0</v>
      </c>
      <c r="AP5706">
        <v>1</v>
      </c>
      <c r="AQ5706">
        <v>0</v>
      </c>
      <c r="AR5706">
        <v>0</v>
      </c>
      <c r="AS5706">
        <v>0</v>
      </c>
      <c r="AT5706">
        <v>2</v>
      </c>
      <c r="AU5706">
        <v>1</v>
      </c>
      <c r="AV5706">
        <v>0</v>
      </c>
      <c r="AW5706">
        <v>1</v>
      </c>
      <c r="AX5706">
        <v>4</v>
      </c>
      <c r="AY5706">
        <v>11</v>
      </c>
      <c r="AZ5706">
        <v>7</v>
      </c>
      <c r="BA5706">
        <v>8</v>
      </c>
      <c r="BB5706">
        <v>2</v>
      </c>
      <c r="BC5706">
        <v>15</v>
      </c>
      <c r="BD5706">
        <v>0</v>
      </c>
      <c r="BE5706">
        <v>0</v>
      </c>
      <c r="BF5706">
        <v>0</v>
      </c>
      <c r="BG5706">
        <v>0</v>
      </c>
      <c r="BH5706">
        <v>1</v>
      </c>
      <c r="BI5706">
        <v>12</v>
      </c>
      <c r="BJ5706">
        <v>9</v>
      </c>
      <c r="BK5706">
        <v>0</v>
      </c>
      <c r="BL5706">
        <v>1</v>
      </c>
      <c r="BM5706">
        <v>0</v>
      </c>
      <c r="BN5706">
        <v>0</v>
      </c>
      <c r="BO5706">
        <v>16</v>
      </c>
      <c r="BP5706">
        <v>1</v>
      </c>
      <c r="BQ5706">
        <v>0</v>
      </c>
      <c r="BR5706">
        <v>1</v>
      </c>
      <c r="BS5706">
        <v>7</v>
      </c>
      <c r="BT5706">
        <v>104</v>
      </c>
      <c r="BU5706" t="s">
        <v>5444</v>
      </c>
    </row>
    <row r="5707" spans="1:73">
      <c r="A5707" t="s">
        <v>5421</v>
      </c>
      <c r="B5707" t="s">
        <v>5422</v>
      </c>
      <c r="C5707">
        <v>20</v>
      </c>
      <c r="D5707" t="s">
        <v>109</v>
      </c>
      <c r="E5707" t="s">
        <v>5433</v>
      </c>
      <c r="F5707" t="s">
        <v>92</v>
      </c>
      <c r="G5707">
        <v>2</v>
      </c>
      <c r="H5707">
        <v>37</v>
      </c>
      <c r="I5707">
        <v>19</v>
      </c>
      <c r="J5707">
        <v>0</v>
      </c>
      <c r="K5707">
        <v>0</v>
      </c>
      <c r="L5707">
        <v>84</v>
      </c>
      <c r="M5707">
        <v>0</v>
      </c>
      <c r="N5707">
        <v>109</v>
      </c>
      <c r="O5707">
        <v>0</v>
      </c>
      <c r="P5707">
        <v>0</v>
      </c>
      <c r="Q5707">
        <v>13</v>
      </c>
      <c r="R5707">
        <v>4</v>
      </c>
      <c r="S5707">
        <v>182</v>
      </c>
      <c r="T5707">
        <v>70</v>
      </c>
      <c r="U5707">
        <v>0</v>
      </c>
      <c r="V5707">
        <v>23</v>
      </c>
      <c r="W5707">
        <v>43</v>
      </c>
      <c r="X5707">
        <v>0</v>
      </c>
      <c r="Y5707">
        <v>0</v>
      </c>
      <c r="Z5707">
        <v>0</v>
      </c>
      <c r="AA5707">
        <v>0</v>
      </c>
      <c r="AB5707">
        <v>604</v>
      </c>
      <c r="AC5707">
        <v>9</v>
      </c>
      <c r="AD5707">
        <v>0</v>
      </c>
      <c r="AE5707">
        <v>0</v>
      </c>
      <c r="AF5707">
        <v>0</v>
      </c>
      <c r="AG5707">
        <v>0</v>
      </c>
      <c r="AH5707">
        <v>7</v>
      </c>
      <c r="AI5707">
        <v>68</v>
      </c>
      <c r="AJ5707">
        <v>0</v>
      </c>
      <c r="AK5707">
        <v>4</v>
      </c>
      <c r="AL5707">
        <v>8</v>
      </c>
      <c r="AM5707">
        <v>66</v>
      </c>
      <c r="AN5707">
        <v>0</v>
      </c>
      <c r="AO5707">
        <v>0</v>
      </c>
      <c r="AP5707">
        <v>10</v>
      </c>
      <c r="AQ5707">
        <v>34</v>
      </c>
      <c r="AR5707">
        <v>3</v>
      </c>
      <c r="AS5707">
        <v>2</v>
      </c>
      <c r="AT5707">
        <v>11</v>
      </c>
      <c r="AU5707">
        <v>12</v>
      </c>
      <c r="AV5707">
        <v>4</v>
      </c>
      <c r="AW5707">
        <v>12</v>
      </c>
      <c r="AX5707">
        <v>58</v>
      </c>
      <c r="AY5707">
        <v>118</v>
      </c>
      <c r="AZ5707">
        <v>120</v>
      </c>
      <c r="BA5707">
        <v>130</v>
      </c>
      <c r="BB5707">
        <v>18</v>
      </c>
      <c r="BC5707">
        <v>93</v>
      </c>
      <c r="BD5707">
        <v>2</v>
      </c>
      <c r="BE5707">
        <v>0</v>
      </c>
      <c r="BF5707">
        <v>4</v>
      </c>
      <c r="BG5707">
        <v>0</v>
      </c>
      <c r="BH5707">
        <v>1</v>
      </c>
      <c r="BI5707">
        <v>72</v>
      </c>
      <c r="BJ5707">
        <v>45</v>
      </c>
      <c r="BK5707">
        <v>0</v>
      </c>
      <c r="BL5707">
        <v>16</v>
      </c>
      <c r="BM5707">
        <v>3</v>
      </c>
      <c r="BN5707">
        <v>19</v>
      </c>
      <c r="BO5707">
        <v>156</v>
      </c>
      <c r="BP5707">
        <v>35</v>
      </c>
      <c r="BQ5707">
        <v>0</v>
      </c>
      <c r="BR5707">
        <v>7</v>
      </c>
      <c r="BS5707">
        <v>68</v>
      </c>
      <c r="BT5707">
        <v>1038</v>
      </c>
      <c r="BU5707" t="s">
        <v>5445</v>
      </c>
    </row>
    <row r="5708" spans="1:73">
      <c r="A5708" t="s">
        <v>5421</v>
      </c>
      <c r="B5708" t="s">
        <v>5422</v>
      </c>
      <c r="C5708">
        <v>21</v>
      </c>
      <c r="D5708" t="s">
        <v>109</v>
      </c>
      <c r="E5708" t="s">
        <v>78</v>
      </c>
      <c r="F5708" t="s">
        <v>77</v>
      </c>
      <c r="G5708">
        <v>0</v>
      </c>
      <c r="H5708">
        <v>1</v>
      </c>
      <c r="I5708">
        <v>0</v>
      </c>
      <c r="J5708">
        <v>0</v>
      </c>
      <c r="K5708">
        <v>0</v>
      </c>
      <c r="L5708">
        <v>7</v>
      </c>
      <c r="M5708">
        <v>0</v>
      </c>
      <c r="N5708">
        <v>3</v>
      </c>
      <c r="O5708">
        <v>0</v>
      </c>
      <c r="P5708">
        <v>0</v>
      </c>
      <c r="Q5708">
        <v>0</v>
      </c>
      <c r="R5708">
        <v>0</v>
      </c>
      <c r="S5708">
        <v>2</v>
      </c>
      <c r="T5708">
        <v>1</v>
      </c>
      <c r="U5708">
        <v>0</v>
      </c>
      <c r="V5708">
        <v>1</v>
      </c>
      <c r="W5708">
        <v>0</v>
      </c>
      <c r="X5708">
        <v>0</v>
      </c>
      <c r="Y5708">
        <v>0</v>
      </c>
      <c r="Z5708">
        <v>0</v>
      </c>
      <c r="AA5708">
        <v>0</v>
      </c>
      <c r="AB5708">
        <v>25</v>
      </c>
      <c r="AC5708">
        <v>1</v>
      </c>
      <c r="AD5708">
        <v>0</v>
      </c>
      <c r="AE5708">
        <v>1</v>
      </c>
      <c r="AF5708">
        <v>0</v>
      </c>
      <c r="AG5708">
        <v>0</v>
      </c>
      <c r="AH5708">
        <v>0</v>
      </c>
      <c r="AI5708">
        <v>0</v>
      </c>
      <c r="AJ5708">
        <v>0</v>
      </c>
      <c r="AK5708">
        <v>0</v>
      </c>
      <c r="AL5708">
        <v>1</v>
      </c>
      <c r="AM5708">
        <v>0</v>
      </c>
      <c r="AN5708">
        <v>0</v>
      </c>
      <c r="AO5708">
        <v>0</v>
      </c>
      <c r="AP5708">
        <v>0</v>
      </c>
      <c r="AQ5708">
        <v>0</v>
      </c>
      <c r="AR5708">
        <v>0</v>
      </c>
      <c r="AS5708">
        <v>0</v>
      </c>
      <c r="AT5708">
        <v>2</v>
      </c>
      <c r="AU5708">
        <v>0</v>
      </c>
      <c r="AV5708">
        <v>1</v>
      </c>
      <c r="AW5708">
        <v>0</v>
      </c>
      <c r="AX5708">
        <v>0</v>
      </c>
      <c r="AY5708">
        <v>9</v>
      </c>
      <c r="AZ5708">
        <v>3</v>
      </c>
      <c r="BA5708">
        <v>0</v>
      </c>
      <c r="BB5708">
        <v>0</v>
      </c>
      <c r="BC5708">
        <v>7</v>
      </c>
      <c r="BD5708">
        <v>0</v>
      </c>
      <c r="BE5708">
        <v>0</v>
      </c>
      <c r="BF5708">
        <v>0</v>
      </c>
      <c r="BG5708">
        <v>0</v>
      </c>
      <c r="BH5708">
        <v>1</v>
      </c>
      <c r="BI5708">
        <v>7</v>
      </c>
      <c r="BJ5708">
        <v>7</v>
      </c>
      <c r="BK5708">
        <v>0</v>
      </c>
      <c r="BL5708">
        <v>0</v>
      </c>
      <c r="BM5708">
        <v>0</v>
      </c>
      <c r="BN5708">
        <v>0</v>
      </c>
      <c r="BO5708">
        <v>4</v>
      </c>
      <c r="BP5708">
        <v>0</v>
      </c>
      <c r="BQ5708">
        <v>1</v>
      </c>
      <c r="BR5708">
        <v>0</v>
      </c>
      <c r="BS5708">
        <v>6</v>
      </c>
      <c r="BT5708">
        <v>63</v>
      </c>
      <c r="BU5708" t="s">
        <v>5446</v>
      </c>
    </row>
    <row r="5709" spans="1:73">
      <c r="A5709" t="s">
        <v>5421</v>
      </c>
      <c r="B5709" t="s">
        <v>5422</v>
      </c>
      <c r="C5709">
        <v>22</v>
      </c>
      <c r="D5709" t="s">
        <v>109</v>
      </c>
      <c r="E5709" t="s">
        <v>5441</v>
      </c>
      <c r="F5709" t="s">
        <v>101</v>
      </c>
      <c r="G5709">
        <v>0</v>
      </c>
      <c r="H5709">
        <v>40</v>
      </c>
      <c r="I5709">
        <v>16</v>
      </c>
      <c r="J5709">
        <v>1</v>
      </c>
      <c r="K5709">
        <v>0</v>
      </c>
      <c r="L5709">
        <v>99</v>
      </c>
      <c r="M5709">
        <v>0</v>
      </c>
      <c r="N5709">
        <v>107</v>
      </c>
      <c r="O5709">
        <v>5</v>
      </c>
      <c r="P5709">
        <v>2</v>
      </c>
      <c r="Q5709">
        <v>13</v>
      </c>
      <c r="R5709">
        <v>12</v>
      </c>
      <c r="S5709">
        <v>170</v>
      </c>
      <c r="T5709">
        <v>66</v>
      </c>
      <c r="U5709">
        <v>0</v>
      </c>
      <c r="V5709">
        <v>18</v>
      </c>
      <c r="W5709">
        <v>30</v>
      </c>
      <c r="X5709">
        <v>0</v>
      </c>
      <c r="Y5709">
        <v>0</v>
      </c>
      <c r="Z5709">
        <v>0</v>
      </c>
      <c r="AA5709">
        <v>0</v>
      </c>
      <c r="AB5709">
        <v>678</v>
      </c>
      <c r="AC5709">
        <v>35</v>
      </c>
      <c r="AD5709">
        <v>0</v>
      </c>
      <c r="AE5709">
        <v>2</v>
      </c>
      <c r="AF5709">
        <v>2</v>
      </c>
      <c r="AG5709">
        <v>3</v>
      </c>
      <c r="AH5709">
        <v>14</v>
      </c>
      <c r="AI5709">
        <v>37</v>
      </c>
      <c r="AJ5709">
        <v>0</v>
      </c>
      <c r="AK5709">
        <v>0</v>
      </c>
      <c r="AL5709">
        <v>16</v>
      </c>
      <c r="AM5709">
        <v>76</v>
      </c>
      <c r="AN5709">
        <v>3</v>
      </c>
      <c r="AO5709">
        <v>0</v>
      </c>
      <c r="AP5709">
        <v>12</v>
      </c>
      <c r="AQ5709">
        <v>28</v>
      </c>
      <c r="AR5709">
        <v>4</v>
      </c>
      <c r="AS5709">
        <v>0</v>
      </c>
      <c r="AT5709">
        <v>8</v>
      </c>
      <c r="AU5709">
        <v>8</v>
      </c>
      <c r="AV5709">
        <v>9</v>
      </c>
      <c r="AW5709">
        <v>10</v>
      </c>
      <c r="AX5709">
        <v>52</v>
      </c>
      <c r="AY5709">
        <v>156</v>
      </c>
      <c r="AZ5709">
        <v>86</v>
      </c>
      <c r="BA5709">
        <v>145</v>
      </c>
      <c r="BB5709">
        <v>23</v>
      </c>
      <c r="BC5709">
        <v>115</v>
      </c>
      <c r="BD5709">
        <v>0</v>
      </c>
      <c r="BE5709">
        <v>0</v>
      </c>
      <c r="BF5709">
        <v>7</v>
      </c>
      <c r="BG5709">
        <v>0</v>
      </c>
      <c r="BH5709">
        <v>9</v>
      </c>
      <c r="BI5709">
        <v>57</v>
      </c>
      <c r="BJ5709">
        <v>52</v>
      </c>
      <c r="BK5709">
        <v>0</v>
      </c>
      <c r="BL5709">
        <v>31</v>
      </c>
      <c r="BM5709">
        <v>1</v>
      </c>
      <c r="BN5709">
        <v>26</v>
      </c>
      <c r="BO5709">
        <v>143</v>
      </c>
      <c r="BP5709">
        <v>12</v>
      </c>
      <c r="BQ5709">
        <v>0</v>
      </c>
      <c r="BR5709">
        <v>18</v>
      </c>
      <c r="BS5709">
        <v>73</v>
      </c>
      <c r="BT5709">
        <v>1099</v>
      </c>
      <c r="BU5709" t="s">
        <v>5447</v>
      </c>
    </row>
    <row r="5710" spans="1:73">
      <c r="A5710" t="s">
        <v>5421</v>
      </c>
      <c r="B5710" t="s">
        <v>5422</v>
      </c>
      <c r="C5710">
        <v>23</v>
      </c>
      <c r="D5710" t="s">
        <v>109</v>
      </c>
      <c r="E5710" t="s">
        <v>78</v>
      </c>
      <c r="F5710" t="s">
        <v>77</v>
      </c>
      <c r="G5710">
        <v>1</v>
      </c>
      <c r="H5710">
        <v>1</v>
      </c>
      <c r="I5710">
        <v>3</v>
      </c>
      <c r="J5710">
        <v>0</v>
      </c>
      <c r="K5710">
        <v>0</v>
      </c>
      <c r="L5710">
        <v>8</v>
      </c>
      <c r="M5710">
        <v>0</v>
      </c>
      <c r="N5710">
        <v>6</v>
      </c>
      <c r="O5710">
        <v>0</v>
      </c>
      <c r="P5710">
        <v>0</v>
      </c>
      <c r="Q5710">
        <v>0</v>
      </c>
      <c r="R5710">
        <v>0</v>
      </c>
      <c r="S5710">
        <v>9</v>
      </c>
      <c r="T5710">
        <v>4</v>
      </c>
      <c r="U5710">
        <v>0</v>
      </c>
      <c r="V5710">
        <v>2</v>
      </c>
      <c r="W5710">
        <v>0</v>
      </c>
      <c r="X5710">
        <v>0</v>
      </c>
      <c r="Y5710">
        <v>0</v>
      </c>
      <c r="Z5710">
        <v>0</v>
      </c>
      <c r="AA5710">
        <v>0</v>
      </c>
      <c r="AB5710">
        <v>48</v>
      </c>
      <c r="AC5710">
        <v>2</v>
      </c>
      <c r="AD5710">
        <v>0</v>
      </c>
      <c r="AE5710">
        <v>1</v>
      </c>
      <c r="AF5710">
        <v>0</v>
      </c>
      <c r="AG5710">
        <v>0</v>
      </c>
      <c r="AH5710">
        <v>0</v>
      </c>
      <c r="AI5710">
        <v>4</v>
      </c>
      <c r="AJ5710">
        <v>0</v>
      </c>
      <c r="AK5710">
        <v>0</v>
      </c>
      <c r="AL5710">
        <v>2</v>
      </c>
      <c r="AM5710">
        <v>7</v>
      </c>
      <c r="AN5710">
        <v>0</v>
      </c>
      <c r="AO5710">
        <v>0</v>
      </c>
      <c r="AP5710">
        <v>1</v>
      </c>
      <c r="AQ5710">
        <v>0</v>
      </c>
      <c r="AR5710">
        <v>0</v>
      </c>
      <c r="AS5710">
        <v>0</v>
      </c>
      <c r="AT5710">
        <v>4</v>
      </c>
      <c r="AU5710">
        <v>1</v>
      </c>
      <c r="AV5710">
        <v>1</v>
      </c>
      <c r="AW5710">
        <v>3</v>
      </c>
      <c r="AX5710">
        <v>0</v>
      </c>
      <c r="AY5710">
        <v>14</v>
      </c>
      <c r="AZ5710">
        <v>7</v>
      </c>
      <c r="BA5710">
        <v>8</v>
      </c>
      <c r="BB5710">
        <v>0</v>
      </c>
      <c r="BC5710">
        <v>16</v>
      </c>
      <c r="BD5710">
        <v>0</v>
      </c>
      <c r="BE5710">
        <v>0</v>
      </c>
      <c r="BF5710">
        <v>0</v>
      </c>
      <c r="BG5710">
        <v>0</v>
      </c>
      <c r="BH5710">
        <v>0</v>
      </c>
      <c r="BI5710">
        <v>5</v>
      </c>
      <c r="BJ5710">
        <v>10</v>
      </c>
      <c r="BK5710">
        <v>0</v>
      </c>
      <c r="BL5710">
        <v>0</v>
      </c>
      <c r="BM5710">
        <v>0</v>
      </c>
      <c r="BN5710">
        <v>2</v>
      </c>
      <c r="BO5710">
        <v>10</v>
      </c>
      <c r="BP5710">
        <v>0</v>
      </c>
      <c r="BQ5710">
        <v>0</v>
      </c>
      <c r="BR5710">
        <v>0</v>
      </c>
      <c r="BS5710">
        <v>7</v>
      </c>
      <c r="BT5710">
        <v>93</v>
      </c>
      <c r="BU5710" t="s">
        <v>5448</v>
      </c>
    </row>
    <row r="5711" spans="1:73">
      <c r="A5711" t="s">
        <v>5421</v>
      </c>
      <c r="B5711" t="s">
        <v>5422</v>
      </c>
      <c r="C5711">
        <v>24</v>
      </c>
      <c r="D5711" t="s">
        <v>109</v>
      </c>
      <c r="E5711" t="s">
        <v>5429</v>
      </c>
      <c r="F5711" t="s">
        <v>92</v>
      </c>
      <c r="G5711">
        <v>5</v>
      </c>
      <c r="H5711">
        <v>30</v>
      </c>
      <c r="I5711">
        <v>34</v>
      </c>
      <c r="J5711">
        <v>0</v>
      </c>
      <c r="K5711">
        <v>1</v>
      </c>
      <c r="L5711">
        <v>94</v>
      </c>
      <c r="M5711">
        <v>0</v>
      </c>
      <c r="N5711">
        <v>99</v>
      </c>
      <c r="O5711">
        <v>2</v>
      </c>
      <c r="P5711">
        <v>0</v>
      </c>
      <c r="Q5711">
        <v>17</v>
      </c>
      <c r="R5711">
        <v>1</v>
      </c>
      <c r="S5711">
        <v>150</v>
      </c>
      <c r="T5711">
        <v>65</v>
      </c>
      <c r="U5711">
        <v>0</v>
      </c>
      <c r="V5711">
        <v>14</v>
      </c>
      <c r="W5711">
        <v>16</v>
      </c>
      <c r="X5711">
        <v>0</v>
      </c>
      <c r="Y5711">
        <v>0</v>
      </c>
      <c r="Z5711">
        <v>4</v>
      </c>
      <c r="AA5711">
        <v>0</v>
      </c>
      <c r="AB5711">
        <v>566</v>
      </c>
      <c r="AC5711">
        <v>21</v>
      </c>
      <c r="AD5711">
        <v>0</v>
      </c>
      <c r="AE5711">
        <v>1</v>
      </c>
      <c r="AF5711">
        <v>0</v>
      </c>
      <c r="AG5711">
        <v>0</v>
      </c>
      <c r="AH5711">
        <v>3</v>
      </c>
      <c r="AI5711">
        <v>58</v>
      </c>
      <c r="AJ5711">
        <v>1</v>
      </c>
      <c r="AK5711">
        <v>0</v>
      </c>
      <c r="AL5711">
        <v>12</v>
      </c>
      <c r="AM5711">
        <v>50</v>
      </c>
      <c r="AN5711">
        <v>2</v>
      </c>
      <c r="AO5711">
        <v>6</v>
      </c>
      <c r="AP5711">
        <v>12</v>
      </c>
      <c r="AQ5711">
        <v>13</v>
      </c>
      <c r="AR5711">
        <v>8</v>
      </c>
      <c r="AS5711">
        <v>1</v>
      </c>
      <c r="AT5711">
        <v>11</v>
      </c>
      <c r="AU5711">
        <v>14</v>
      </c>
      <c r="AV5711">
        <v>6</v>
      </c>
      <c r="AW5711">
        <v>27</v>
      </c>
      <c r="AX5711">
        <v>41</v>
      </c>
      <c r="AY5711">
        <v>143</v>
      </c>
      <c r="AZ5711">
        <v>75</v>
      </c>
      <c r="BA5711">
        <v>98</v>
      </c>
      <c r="BB5711">
        <v>12</v>
      </c>
      <c r="BC5711">
        <v>95</v>
      </c>
      <c r="BD5711">
        <v>0</v>
      </c>
      <c r="BE5711">
        <v>2</v>
      </c>
      <c r="BF5711">
        <v>1</v>
      </c>
      <c r="BG5711">
        <v>0</v>
      </c>
      <c r="BH5711">
        <v>0</v>
      </c>
      <c r="BI5711">
        <v>54</v>
      </c>
      <c r="BJ5711">
        <v>55</v>
      </c>
      <c r="BK5711">
        <v>0</v>
      </c>
      <c r="BL5711">
        <v>10</v>
      </c>
      <c r="BM5711">
        <v>3</v>
      </c>
      <c r="BN5711">
        <v>19</v>
      </c>
      <c r="BO5711">
        <v>130</v>
      </c>
      <c r="BP5711">
        <v>25</v>
      </c>
      <c r="BQ5711">
        <v>0</v>
      </c>
      <c r="BR5711">
        <v>5</v>
      </c>
      <c r="BS5711">
        <v>52</v>
      </c>
      <c r="BT5711">
        <v>967</v>
      </c>
      <c r="BU5711" t="s">
        <v>5449</v>
      </c>
    </row>
    <row r="5712" spans="1:73">
      <c r="A5712" t="s">
        <v>5421</v>
      </c>
      <c r="B5712" t="s">
        <v>5422</v>
      </c>
      <c r="C5712">
        <v>25</v>
      </c>
      <c r="D5712" t="s">
        <v>109</v>
      </c>
      <c r="E5712" t="s">
        <v>78</v>
      </c>
      <c r="F5712" t="s">
        <v>77</v>
      </c>
      <c r="G5712">
        <v>0</v>
      </c>
      <c r="H5712">
        <v>0</v>
      </c>
      <c r="I5712">
        <v>0</v>
      </c>
      <c r="J5712">
        <v>0</v>
      </c>
      <c r="K5712">
        <v>0</v>
      </c>
      <c r="L5712">
        <v>4</v>
      </c>
      <c r="M5712">
        <v>0</v>
      </c>
      <c r="N5712">
        <v>3</v>
      </c>
      <c r="O5712">
        <v>0</v>
      </c>
      <c r="P5712">
        <v>0</v>
      </c>
      <c r="Q5712">
        <v>0</v>
      </c>
      <c r="R5712">
        <v>0</v>
      </c>
      <c r="S5712">
        <v>3</v>
      </c>
      <c r="T5712">
        <v>2</v>
      </c>
      <c r="U5712">
        <v>0</v>
      </c>
      <c r="V5712">
        <v>1</v>
      </c>
      <c r="W5712">
        <v>0</v>
      </c>
      <c r="X5712">
        <v>0</v>
      </c>
      <c r="Y5712">
        <v>0</v>
      </c>
      <c r="Z5712">
        <v>0</v>
      </c>
      <c r="AA5712">
        <v>0</v>
      </c>
      <c r="AB5712">
        <v>19</v>
      </c>
      <c r="AC5712">
        <v>1</v>
      </c>
      <c r="AD5712">
        <v>0</v>
      </c>
      <c r="AE5712">
        <v>1</v>
      </c>
      <c r="AF5712">
        <v>0</v>
      </c>
      <c r="AG5712">
        <v>0</v>
      </c>
      <c r="AH5712">
        <v>0</v>
      </c>
      <c r="AI5712">
        <v>1</v>
      </c>
      <c r="AJ5712">
        <v>0</v>
      </c>
      <c r="AK5712">
        <v>0</v>
      </c>
      <c r="AL5712">
        <v>1</v>
      </c>
      <c r="AM5712">
        <v>0</v>
      </c>
      <c r="AN5712">
        <v>0</v>
      </c>
      <c r="AO5712">
        <v>0</v>
      </c>
      <c r="AP5712">
        <v>2</v>
      </c>
      <c r="AQ5712">
        <v>0</v>
      </c>
      <c r="AR5712">
        <v>0</v>
      </c>
      <c r="AS5712">
        <v>0</v>
      </c>
      <c r="AT5712">
        <v>0</v>
      </c>
      <c r="AU5712">
        <v>0</v>
      </c>
      <c r="AV5712">
        <v>1</v>
      </c>
      <c r="AW5712">
        <v>0</v>
      </c>
      <c r="AX5712">
        <v>0</v>
      </c>
      <c r="AY5712">
        <v>6</v>
      </c>
      <c r="AZ5712">
        <v>3</v>
      </c>
      <c r="BA5712">
        <v>0</v>
      </c>
      <c r="BB5712">
        <v>0</v>
      </c>
      <c r="BC5712">
        <v>5</v>
      </c>
      <c r="BD5712">
        <v>0</v>
      </c>
      <c r="BE5712">
        <v>0</v>
      </c>
      <c r="BF5712">
        <v>0</v>
      </c>
      <c r="BG5712">
        <v>0</v>
      </c>
      <c r="BH5712">
        <v>0</v>
      </c>
      <c r="BI5712">
        <v>4</v>
      </c>
      <c r="BJ5712">
        <v>2</v>
      </c>
      <c r="BK5712">
        <v>0</v>
      </c>
      <c r="BL5712">
        <v>0</v>
      </c>
      <c r="BM5712">
        <v>0</v>
      </c>
      <c r="BN5712">
        <v>0</v>
      </c>
      <c r="BO5712">
        <v>4</v>
      </c>
      <c r="BP5712">
        <v>0</v>
      </c>
      <c r="BQ5712">
        <v>1</v>
      </c>
      <c r="BR5712">
        <v>0</v>
      </c>
      <c r="BS5712">
        <v>6</v>
      </c>
      <c r="BT5712">
        <v>56</v>
      </c>
      <c r="BU5712" t="s">
        <v>5450</v>
      </c>
    </row>
    <row r="5713" spans="1:73">
      <c r="A5713" t="s">
        <v>5421</v>
      </c>
      <c r="B5713" t="s">
        <v>5422</v>
      </c>
      <c r="C5713">
        <v>26</v>
      </c>
      <c r="D5713" t="s">
        <v>109</v>
      </c>
      <c r="E5713" t="s">
        <v>5436</v>
      </c>
      <c r="F5713" t="s">
        <v>101</v>
      </c>
      <c r="G5713">
        <v>2</v>
      </c>
      <c r="H5713">
        <v>42</v>
      </c>
      <c r="I5713">
        <v>25</v>
      </c>
      <c r="J5713">
        <v>5</v>
      </c>
      <c r="K5713">
        <v>0</v>
      </c>
      <c r="L5713">
        <v>78</v>
      </c>
      <c r="M5713">
        <v>1</v>
      </c>
      <c r="N5713">
        <v>82</v>
      </c>
      <c r="O5713">
        <v>2</v>
      </c>
      <c r="P5713">
        <v>1</v>
      </c>
      <c r="Q5713">
        <v>11</v>
      </c>
      <c r="R5713">
        <v>6</v>
      </c>
      <c r="S5713">
        <v>134</v>
      </c>
      <c r="T5713">
        <v>40</v>
      </c>
      <c r="U5713">
        <v>2</v>
      </c>
      <c r="V5713">
        <v>10</v>
      </c>
      <c r="W5713">
        <v>11</v>
      </c>
      <c r="X5713">
        <v>0</v>
      </c>
      <c r="Y5713">
        <v>2</v>
      </c>
      <c r="Z5713">
        <v>2</v>
      </c>
      <c r="AA5713">
        <v>0</v>
      </c>
      <c r="AB5713">
        <v>568</v>
      </c>
      <c r="AC5713">
        <v>7</v>
      </c>
      <c r="AD5713">
        <v>0</v>
      </c>
      <c r="AE5713">
        <v>5</v>
      </c>
      <c r="AF5713">
        <v>0</v>
      </c>
      <c r="AG5713">
        <v>1</v>
      </c>
      <c r="AH5713">
        <v>20</v>
      </c>
      <c r="AI5713">
        <v>49</v>
      </c>
      <c r="AJ5713">
        <v>0</v>
      </c>
      <c r="AK5713">
        <v>0</v>
      </c>
      <c r="AL5713">
        <v>11</v>
      </c>
      <c r="AM5713">
        <v>53</v>
      </c>
      <c r="AN5713">
        <v>1</v>
      </c>
      <c r="AO5713">
        <v>2</v>
      </c>
      <c r="AP5713">
        <v>28</v>
      </c>
      <c r="AQ5713">
        <v>13</v>
      </c>
      <c r="AR5713">
        <v>5</v>
      </c>
      <c r="AS5713">
        <v>0</v>
      </c>
      <c r="AT5713">
        <v>6</v>
      </c>
      <c r="AU5713">
        <v>61</v>
      </c>
      <c r="AV5713">
        <v>9</v>
      </c>
      <c r="AW5713">
        <v>14</v>
      </c>
      <c r="AX5713">
        <v>80</v>
      </c>
      <c r="AY5713">
        <v>144</v>
      </c>
      <c r="AZ5713">
        <v>60</v>
      </c>
      <c r="BA5713">
        <v>141</v>
      </c>
      <c r="BB5713">
        <v>10</v>
      </c>
      <c r="BC5713">
        <v>123</v>
      </c>
      <c r="BD5713">
        <v>0</v>
      </c>
      <c r="BE5713">
        <v>0</v>
      </c>
      <c r="BF5713">
        <v>2</v>
      </c>
      <c r="BG5713">
        <v>0</v>
      </c>
      <c r="BH5713">
        <v>12</v>
      </c>
      <c r="BI5713">
        <v>86</v>
      </c>
      <c r="BJ5713">
        <v>63</v>
      </c>
      <c r="BK5713">
        <v>0</v>
      </c>
      <c r="BL5713">
        <v>11</v>
      </c>
      <c r="BM5713">
        <v>7</v>
      </c>
      <c r="BN5713">
        <v>21</v>
      </c>
      <c r="BO5713">
        <v>142</v>
      </c>
      <c r="BP5713">
        <v>16</v>
      </c>
      <c r="BQ5713">
        <v>2</v>
      </c>
      <c r="BR5713">
        <v>22</v>
      </c>
      <c r="BS5713">
        <v>75</v>
      </c>
      <c r="BT5713">
        <v>1008</v>
      </c>
      <c r="BU5713" t="s">
        <v>5451</v>
      </c>
    </row>
    <row r="5714" spans="1:73">
      <c r="A5714" t="s">
        <v>5421</v>
      </c>
      <c r="B5714" t="s">
        <v>5422</v>
      </c>
      <c r="C5714">
        <v>27</v>
      </c>
      <c r="D5714" t="s">
        <v>109</v>
      </c>
      <c r="E5714" t="s">
        <v>5452</v>
      </c>
      <c r="F5714" t="s">
        <v>184</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c r="AH5714">
        <v>0</v>
      </c>
      <c r="AI5714">
        <v>0</v>
      </c>
      <c r="AJ5714">
        <v>0</v>
      </c>
      <c r="AK5714">
        <v>0</v>
      </c>
      <c r="AL5714">
        <v>0</v>
      </c>
      <c r="AM5714">
        <v>0</v>
      </c>
      <c r="AN5714">
        <v>0</v>
      </c>
      <c r="AO5714">
        <v>0</v>
      </c>
      <c r="AP5714">
        <v>0</v>
      </c>
      <c r="AQ5714">
        <v>0</v>
      </c>
      <c r="AR5714">
        <v>0</v>
      </c>
      <c r="AS5714">
        <v>0</v>
      </c>
      <c r="AT5714">
        <v>0</v>
      </c>
      <c r="AU5714">
        <v>0</v>
      </c>
      <c r="AV5714">
        <v>0</v>
      </c>
      <c r="AW5714">
        <v>0</v>
      </c>
      <c r="AX5714">
        <v>0</v>
      </c>
      <c r="AY5714">
        <v>0</v>
      </c>
      <c r="AZ5714">
        <v>0</v>
      </c>
      <c r="BA5714">
        <v>0</v>
      </c>
      <c r="BB5714">
        <v>0</v>
      </c>
      <c r="BC5714">
        <v>0</v>
      </c>
      <c r="BD5714">
        <v>0</v>
      </c>
      <c r="BE5714">
        <v>0</v>
      </c>
      <c r="BF5714">
        <v>0</v>
      </c>
      <c r="BG5714">
        <v>0</v>
      </c>
      <c r="BH5714">
        <v>0</v>
      </c>
      <c r="BI5714">
        <v>0</v>
      </c>
      <c r="BJ5714">
        <v>0</v>
      </c>
      <c r="BK5714">
        <v>0</v>
      </c>
      <c r="BL5714">
        <v>0</v>
      </c>
      <c r="BM5714">
        <v>0</v>
      </c>
      <c r="BN5714">
        <v>0</v>
      </c>
      <c r="BO5714">
        <v>0</v>
      </c>
      <c r="BP5714">
        <v>0</v>
      </c>
      <c r="BQ5714">
        <v>0</v>
      </c>
      <c r="BR5714">
        <v>0</v>
      </c>
      <c r="BS5714">
        <v>1</v>
      </c>
      <c r="BT5714">
        <v>1</v>
      </c>
    </row>
    <row r="5715" spans="1:73">
      <c r="A5715" t="s">
        <v>5421</v>
      </c>
      <c r="B5715" t="s">
        <v>5422</v>
      </c>
      <c r="C5715">
        <v>28</v>
      </c>
      <c r="D5715" t="s">
        <v>109</v>
      </c>
      <c r="E5715" t="s">
        <v>78</v>
      </c>
      <c r="F5715" t="s">
        <v>77</v>
      </c>
      <c r="G5715">
        <v>0</v>
      </c>
      <c r="H5715">
        <v>2</v>
      </c>
      <c r="I5715">
        <v>0</v>
      </c>
      <c r="J5715">
        <v>0</v>
      </c>
      <c r="K5715">
        <v>0</v>
      </c>
      <c r="L5715">
        <v>8</v>
      </c>
      <c r="M5715">
        <v>0</v>
      </c>
      <c r="N5715">
        <v>10</v>
      </c>
      <c r="O5715">
        <v>0</v>
      </c>
      <c r="P5715">
        <v>0</v>
      </c>
      <c r="Q5715">
        <v>3</v>
      </c>
      <c r="R5715">
        <v>0</v>
      </c>
      <c r="S5715">
        <v>12</v>
      </c>
      <c r="T5715">
        <v>5</v>
      </c>
      <c r="U5715">
        <v>0</v>
      </c>
      <c r="V5715">
        <v>1</v>
      </c>
      <c r="W5715">
        <v>1</v>
      </c>
      <c r="X5715">
        <v>0</v>
      </c>
      <c r="Y5715">
        <v>0</v>
      </c>
      <c r="Z5715">
        <v>0</v>
      </c>
      <c r="AA5715">
        <v>0</v>
      </c>
      <c r="AB5715">
        <v>66</v>
      </c>
      <c r="AC5715">
        <v>2</v>
      </c>
      <c r="AD5715">
        <v>0</v>
      </c>
      <c r="AE5715">
        <v>0</v>
      </c>
      <c r="AF5715">
        <v>0</v>
      </c>
      <c r="AG5715">
        <v>0</v>
      </c>
      <c r="AH5715">
        <v>2</v>
      </c>
      <c r="AI5715">
        <v>0</v>
      </c>
      <c r="AJ5715">
        <v>0</v>
      </c>
      <c r="AK5715">
        <v>0</v>
      </c>
      <c r="AL5715">
        <v>1</v>
      </c>
      <c r="AM5715">
        <v>7</v>
      </c>
      <c r="AN5715">
        <v>0</v>
      </c>
      <c r="AO5715">
        <v>0</v>
      </c>
      <c r="AP5715">
        <v>5</v>
      </c>
      <c r="AQ5715">
        <v>0</v>
      </c>
      <c r="AR5715">
        <v>0</v>
      </c>
      <c r="AS5715">
        <v>0</v>
      </c>
      <c r="AT5715">
        <v>2</v>
      </c>
      <c r="AU5715">
        <v>2</v>
      </c>
      <c r="AV5715">
        <v>1</v>
      </c>
      <c r="AW5715">
        <v>0</v>
      </c>
      <c r="AX5715">
        <v>11</v>
      </c>
      <c r="AY5715">
        <v>16</v>
      </c>
      <c r="AZ5715">
        <v>11</v>
      </c>
      <c r="BA5715">
        <v>18</v>
      </c>
      <c r="BB5715">
        <v>2</v>
      </c>
      <c r="BC5715">
        <v>16</v>
      </c>
      <c r="BD5715">
        <v>0</v>
      </c>
      <c r="BE5715">
        <v>0</v>
      </c>
      <c r="BF5715">
        <v>1</v>
      </c>
      <c r="BG5715">
        <v>0</v>
      </c>
      <c r="BH5715">
        <v>0</v>
      </c>
      <c r="BI5715">
        <v>12</v>
      </c>
      <c r="BJ5715">
        <v>6</v>
      </c>
      <c r="BK5715">
        <v>0</v>
      </c>
      <c r="BL5715">
        <v>2</v>
      </c>
      <c r="BM5715">
        <v>0</v>
      </c>
      <c r="BN5715">
        <v>5</v>
      </c>
      <c r="BO5715">
        <v>16</v>
      </c>
      <c r="BP5715">
        <v>4</v>
      </c>
      <c r="BQ5715">
        <v>0</v>
      </c>
      <c r="BR5715">
        <v>4</v>
      </c>
      <c r="BS5715">
        <v>9</v>
      </c>
      <c r="BT5715">
        <v>105</v>
      </c>
      <c r="BU5715" t="s">
        <v>5453</v>
      </c>
    </row>
    <row r="5716" spans="1:73">
      <c r="A5716" t="s">
        <v>5421</v>
      </c>
      <c r="B5716" t="s">
        <v>5422</v>
      </c>
      <c r="C5716">
        <v>29</v>
      </c>
      <c r="D5716" t="s">
        <v>119</v>
      </c>
      <c r="E5716" t="s">
        <v>78</v>
      </c>
      <c r="F5716" t="s">
        <v>77</v>
      </c>
      <c r="G5716">
        <v>1</v>
      </c>
      <c r="H5716">
        <v>11</v>
      </c>
      <c r="I5716">
        <v>2</v>
      </c>
      <c r="J5716">
        <v>0</v>
      </c>
      <c r="K5716">
        <v>0</v>
      </c>
      <c r="L5716">
        <v>24</v>
      </c>
      <c r="M5716">
        <v>0</v>
      </c>
      <c r="N5716">
        <v>24</v>
      </c>
      <c r="O5716">
        <v>0</v>
      </c>
      <c r="P5716">
        <v>0</v>
      </c>
      <c r="Q5716">
        <v>5</v>
      </c>
      <c r="R5716">
        <v>2</v>
      </c>
      <c r="S5716">
        <v>32</v>
      </c>
      <c r="T5716">
        <v>12</v>
      </c>
      <c r="U5716">
        <v>0</v>
      </c>
      <c r="V5716">
        <v>5</v>
      </c>
      <c r="W5716">
        <v>1</v>
      </c>
      <c r="X5716">
        <v>0</v>
      </c>
      <c r="Y5716">
        <v>0</v>
      </c>
      <c r="Z5716">
        <v>0</v>
      </c>
      <c r="AA5716">
        <v>0</v>
      </c>
      <c r="AB5716">
        <v>152</v>
      </c>
      <c r="AC5716">
        <v>2</v>
      </c>
      <c r="AD5716">
        <v>0</v>
      </c>
      <c r="AE5716">
        <v>0</v>
      </c>
      <c r="AF5716">
        <v>1</v>
      </c>
      <c r="AG5716">
        <v>0</v>
      </c>
      <c r="AH5716">
        <v>0</v>
      </c>
      <c r="AI5716">
        <v>9</v>
      </c>
      <c r="AJ5716">
        <v>0</v>
      </c>
      <c r="AK5716">
        <v>0</v>
      </c>
      <c r="AL5716">
        <v>2</v>
      </c>
      <c r="AM5716">
        <v>23</v>
      </c>
      <c r="AN5716">
        <v>0</v>
      </c>
      <c r="AO5716">
        <v>0</v>
      </c>
      <c r="AP5716">
        <v>4</v>
      </c>
      <c r="AQ5716">
        <v>6</v>
      </c>
      <c r="AR5716">
        <v>0</v>
      </c>
      <c r="AS5716">
        <v>0</v>
      </c>
      <c r="AT5716">
        <v>4</v>
      </c>
      <c r="AU5716">
        <v>3</v>
      </c>
      <c r="AV5716">
        <v>0</v>
      </c>
      <c r="AW5716">
        <v>2</v>
      </c>
      <c r="AX5716">
        <v>8</v>
      </c>
      <c r="AY5716">
        <v>32</v>
      </c>
      <c r="AZ5716">
        <v>28</v>
      </c>
      <c r="BA5716">
        <v>33</v>
      </c>
      <c r="BB5716">
        <v>3</v>
      </c>
      <c r="BC5716">
        <v>27</v>
      </c>
      <c r="BD5716">
        <v>0</v>
      </c>
      <c r="BE5716">
        <v>0</v>
      </c>
      <c r="BF5716">
        <v>0</v>
      </c>
      <c r="BG5716">
        <v>0</v>
      </c>
      <c r="BH5716">
        <v>0</v>
      </c>
      <c r="BI5716">
        <v>16</v>
      </c>
      <c r="BJ5716">
        <v>13</v>
      </c>
      <c r="BK5716">
        <v>0</v>
      </c>
      <c r="BL5716">
        <v>3</v>
      </c>
      <c r="BM5716">
        <v>1</v>
      </c>
      <c r="BN5716">
        <v>6</v>
      </c>
      <c r="BO5716">
        <v>35</v>
      </c>
      <c r="BP5716">
        <v>2</v>
      </c>
      <c r="BQ5716">
        <v>0</v>
      </c>
      <c r="BR5716">
        <v>2</v>
      </c>
      <c r="BS5716">
        <v>12</v>
      </c>
      <c r="BT5716">
        <v>245</v>
      </c>
      <c r="BU5716" t="s">
        <v>5454</v>
      </c>
    </row>
    <row r="5717" spans="1:73">
      <c r="A5717" t="s">
        <v>5421</v>
      </c>
      <c r="B5717" t="s">
        <v>5422</v>
      </c>
      <c r="C5717">
        <v>30</v>
      </c>
      <c r="D5717" t="s">
        <v>119</v>
      </c>
      <c r="E5717" t="s">
        <v>5436</v>
      </c>
      <c r="F5717" t="s">
        <v>101</v>
      </c>
      <c r="G5717">
        <v>0</v>
      </c>
      <c r="H5717">
        <v>2</v>
      </c>
      <c r="I5717">
        <v>2</v>
      </c>
      <c r="J5717">
        <v>1</v>
      </c>
      <c r="K5717">
        <v>0</v>
      </c>
      <c r="L5717">
        <v>15</v>
      </c>
      <c r="M5717">
        <v>0</v>
      </c>
      <c r="N5717">
        <v>18</v>
      </c>
      <c r="O5717">
        <v>0</v>
      </c>
      <c r="P5717">
        <v>0</v>
      </c>
      <c r="Q5717">
        <v>0</v>
      </c>
      <c r="R5717">
        <v>0</v>
      </c>
      <c r="S5717">
        <v>8</v>
      </c>
      <c r="T5717">
        <v>0</v>
      </c>
      <c r="U5717">
        <v>0</v>
      </c>
      <c r="V5717">
        <v>0</v>
      </c>
      <c r="W5717">
        <v>0</v>
      </c>
      <c r="X5717">
        <v>0</v>
      </c>
      <c r="Y5717">
        <v>2</v>
      </c>
      <c r="Z5717">
        <v>0</v>
      </c>
      <c r="AA5717">
        <v>0</v>
      </c>
      <c r="AB5717">
        <v>87</v>
      </c>
      <c r="AC5717">
        <v>0</v>
      </c>
      <c r="AD5717">
        <v>0</v>
      </c>
      <c r="AE5717">
        <v>0</v>
      </c>
      <c r="AF5717">
        <v>0</v>
      </c>
      <c r="AG5717">
        <v>0</v>
      </c>
      <c r="AH5717">
        <v>0</v>
      </c>
      <c r="AI5717">
        <v>4</v>
      </c>
      <c r="AJ5717">
        <v>0</v>
      </c>
      <c r="AK5717">
        <v>1</v>
      </c>
      <c r="AL5717">
        <v>0</v>
      </c>
      <c r="AM5717">
        <v>10</v>
      </c>
      <c r="AN5717">
        <v>0</v>
      </c>
      <c r="AO5717">
        <v>0</v>
      </c>
      <c r="AP5717">
        <v>2</v>
      </c>
      <c r="AQ5717">
        <v>2</v>
      </c>
      <c r="AR5717">
        <v>1</v>
      </c>
      <c r="AS5717">
        <v>0</v>
      </c>
      <c r="AT5717">
        <v>2</v>
      </c>
      <c r="AU5717">
        <v>2</v>
      </c>
      <c r="AV5717">
        <v>2</v>
      </c>
      <c r="AW5717">
        <v>0</v>
      </c>
      <c r="AX5717">
        <v>6</v>
      </c>
      <c r="AY5717">
        <v>24</v>
      </c>
      <c r="AZ5717">
        <v>17</v>
      </c>
      <c r="BA5717">
        <v>19</v>
      </c>
      <c r="BB5717">
        <v>0</v>
      </c>
      <c r="BC5717">
        <v>11</v>
      </c>
      <c r="BD5717">
        <v>0</v>
      </c>
      <c r="BE5717">
        <v>0</v>
      </c>
      <c r="BF5717">
        <v>0</v>
      </c>
      <c r="BG5717">
        <v>0</v>
      </c>
      <c r="BH5717">
        <v>2</v>
      </c>
      <c r="BI5717">
        <v>14</v>
      </c>
      <c r="BJ5717">
        <v>6</v>
      </c>
      <c r="BK5717">
        <v>0</v>
      </c>
      <c r="BL5717">
        <v>0</v>
      </c>
      <c r="BM5717">
        <v>0</v>
      </c>
      <c r="BN5717">
        <v>1</v>
      </c>
      <c r="BO5717">
        <v>24</v>
      </c>
      <c r="BP5717">
        <v>5</v>
      </c>
      <c r="BQ5717">
        <v>0</v>
      </c>
      <c r="BR5717">
        <v>0</v>
      </c>
      <c r="BS5717">
        <v>9</v>
      </c>
      <c r="BT5717">
        <v>132</v>
      </c>
      <c r="BU5717" t="s">
        <v>5455</v>
      </c>
    </row>
    <row r="5718" spans="1:73">
      <c r="A5718" t="s">
        <v>5421</v>
      </c>
      <c r="B5718" t="s">
        <v>5422</v>
      </c>
      <c r="C5718">
        <v>31</v>
      </c>
      <c r="D5718" t="s">
        <v>119</v>
      </c>
      <c r="E5718" t="s">
        <v>5429</v>
      </c>
      <c r="F5718" t="s">
        <v>92</v>
      </c>
      <c r="G5718">
        <v>0</v>
      </c>
      <c r="H5718">
        <v>3</v>
      </c>
      <c r="I5718">
        <v>0</v>
      </c>
      <c r="J5718">
        <v>0</v>
      </c>
      <c r="K5718">
        <v>0</v>
      </c>
      <c r="L5718">
        <v>1</v>
      </c>
      <c r="M5718">
        <v>0</v>
      </c>
      <c r="N5718">
        <v>1</v>
      </c>
      <c r="O5718">
        <v>0</v>
      </c>
      <c r="P5718">
        <v>0</v>
      </c>
      <c r="Q5718">
        <v>1</v>
      </c>
      <c r="R5718">
        <v>0</v>
      </c>
      <c r="S5718">
        <v>2</v>
      </c>
      <c r="T5718">
        <v>3</v>
      </c>
      <c r="U5718">
        <v>0</v>
      </c>
      <c r="V5718">
        <v>0</v>
      </c>
      <c r="W5718">
        <v>0</v>
      </c>
      <c r="X5718">
        <v>0</v>
      </c>
      <c r="Y5718">
        <v>0</v>
      </c>
      <c r="Z5718">
        <v>0</v>
      </c>
      <c r="AA5718">
        <v>0</v>
      </c>
      <c r="AB5718">
        <v>10</v>
      </c>
      <c r="AC5718">
        <v>0</v>
      </c>
      <c r="AD5718">
        <v>0</v>
      </c>
      <c r="AE5718">
        <v>0</v>
      </c>
      <c r="AF5718">
        <v>0</v>
      </c>
      <c r="AG5718">
        <v>0</v>
      </c>
      <c r="AH5718">
        <v>0</v>
      </c>
      <c r="AI5718">
        <v>0</v>
      </c>
      <c r="AJ5718">
        <v>0</v>
      </c>
      <c r="AK5718">
        <v>0</v>
      </c>
      <c r="AL5718">
        <v>0</v>
      </c>
      <c r="AM5718">
        <v>0</v>
      </c>
      <c r="AN5718">
        <v>0</v>
      </c>
      <c r="AO5718">
        <v>0</v>
      </c>
      <c r="AP5718">
        <v>1</v>
      </c>
      <c r="AQ5718">
        <v>0</v>
      </c>
      <c r="AR5718">
        <v>0</v>
      </c>
      <c r="AS5718">
        <v>0</v>
      </c>
      <c r="AT5718">
        <v>0</v>
      </c>
      <c r="AU5718">
        <v>0</v>
      </c>
      <c r="AV5718">
        <v>0</v>
      </c>
      <c r="AW5718">
        <v>0</v>
      </c>
      <c r="AX5718">
        <v>2</v>
      </c>
      <c r="AY5718">
        <v>2</v>
      </c>
      <c r="AZ5718">
        <v>2</v>
      </c>
      <c r="BA5718">
        <v>2</v>
      </c>
      <c r="BB5718">
        <v>0</v>
      </c>
      <c r="BC5718">
        <v>5</v>
      </c>
      <c r="BD5718">
        <v>0</v>
      </c>
      <c r="BE5718">
        <v>0</v>
      </c>
      <c r="BF5718">
        <v>0</v>
      </c>
      <c r="BG5718">
        <v>0</v>
      </c>
      <c r="BH5718">
        <v>0</v>
      </c>
      <c r="BI5718">
        <v>2</v>
      </c>
      <c r="BJ5718">
        <v>0</v>
      </c>
      <c r="BK5718">
        <v>0</v>
      </c>
      <c r="BL5718">
        <v>0</v>
      </c>
      <c r="BM5718">
        <v>0</v>
      </c>
      <c r="BN5718">
        <v>2</v>
      </c>
      <c r="BO5718">
        <v>2</v>
      </c>
      <c r="BP5718">
        <v>0</v>
      </c>
      <c r="BQ5718">
        <v>0</v>
      </c>
      <c r="BR5718">
        <v>2</v>
      </c>
      <c r="BS5718">
        <v>1</v>
      </c>
      <c r="BT5718">
        <v>17</v>
      </c>
      <c r="BU5718" t="s">
        <v>5456</v>
      </c>
    </row>
    <row r="5719" spans="1:73">
      <c r="A5719" t="s">
        <v>5421</v>
      </c>
      <c r="B5719" t="s">
        <v>5422</v>
      </c>
      <c r="C5719">
        <v>32</v>
      </c>
      <c r="D5719" t="s">
        <v>119</v>
      </c>
      <c r="E5719" t="s">
        <v>5436</v>
      </c>
      <c r="F5719" t="s">
        <v>101</v>
      </c>
      <c r="G5719">
        <v>0</v>
      </c>
      <c r="H5719">
        <v>0</v>
      </c>
      <c r="I5719">
        <v>0</v>
      </c>
      <c r="J5719">
        <v>0</v>
      </c>
      <c r="K5719">
        <v>0</v>
      </c>
      <c r="L5719">
        <v>3</v>
      </c>
      <c r="M5719">
        <v>0</v>
      </c>
      <c r="N5719">
        <v>2</v>
      </c>
      <c r="O5719">
        <v>0</v>
      </c>
      <c r="P5719">
        <v>0</v>
      </c>
      <c r="Q5719">
        <v>0</v>
      </c>
      <c r="R5719">
        <v>0</v>
      </c>
      <c r="S5719">
        <v>2</v>
      </c>
      <c r="T5719">
        <v>0</v>
      </c>
      <c r="U5719">
        <v>0</v>
      </c>
      <c r="V5719">
        <v>0</v>
      </c>
      <c r="W5719">
        <v>0</v>
      </c>
      <c r="X5719">
        <v>0</v>
      </c>
      <c r="Y5719">
        <v>0</v>
      </c>
      <c r="Z5719">
        <v>0</v>
      </c>
      <c r="AA5719">
        <v>0</v>
      </c>
      <c r="AB5719">
        <v>10</v>
      </c>
      <c r="AC5719">
        <v>0</v>
      </c>
      <c r="AD5719">
        <v>0</v>
      </c>
      <c r="AE5719">
        <v>0</v>
      </c>
      <c r="AF5719">
        <v>0</v>
      </c>
      <c r="AG5719">
        <v>0</v>
      </c>
      <c r="AH5719">
        <v>0</v>
      </c>
      <c r="AI5719">
        <v>1</v>
      </c>
      <c r="AJ5719">
        <v>0</v>
      </c>
      <c r="AK5719">
        <v>0</v>
      </c>
      <c r="AL5719">
        <v>0</v>
      </c>
      <c r="AM5719">
        <v>0</v>
      </c>
      <c r="AN5719">
        <v>0</v>
      </c>
      <c r="AO5719">
        <v>0</v>
      </c>
      <c r="AP5719">
        <v>0</v>
      </c>
      <c r="AQ5719">
        <v>1</v>
      </c>
      <c r="AR5719">
        <v>0</v>
      </c>
      <c r="AS5719">
        <v>0</v>
      </c>
      <c r="AT5719">
        <v>0</v>
      </c>
      <c r="AU5719">
        <v>0</v>
      </c>
      <c r="AV5719">
        <v>0</v>
      </c>
      <c r="AW5719">
        <v>0</v>
      </c>
      <c r="AX5719">
        <v>0</v>
      </c>
      <c r="AY5719">
        <v>3</v>
      </c>
      <c r="AZ5719">
        <v>2</v>
      </c>
      <c r="BA5719">
        <v>0</v>
      </c>
      <c r="BB5719">
        <v>0</v>
      </c>
      <c r="BC5719">
        <v>0</v>
      </c>
      <c r="BD5719">
        <v>0</v>
      </c>
      <c r="BE5719">
        <v>0</v>
      </c>
      <c r="BF5719">
        <v>0</v>
      </c>
      <c r="BG5719">
        <v>0</v>
      </c>
      <c r="BH5719">
        <v>0</v>
      </c>
      <c r="BI5719">
        <v>0</v>
      </c>
      <c r="BJ5719">
        <v>0</v>
      </c>
      <c r="BK5719">
        <v>0</v>
      </c>
      <c r="BL5719">
        <v>0</v>
      </c>
      <c r="BM5719">
        <v>0</v>
      </c>
      <c r="BN5719">
        <v>0</v>
      </c>
      <c r="BO5719">
        <v>2</v>
      </c>
      <c r="BP5719">
        <v>0</v>
      </c>
      <c r="BQ5719">
        <v>0</v>
      </c>
      <c r="BR5719">
        <v>0</v>
      </c>
      <c r="BS5719">
        <v>1</v>
      </c>
      <c r="BT5719">
        <v>13</v>
      </c>
      <c r="BU5719" t="s">
        <v>5457</v>
      </c>
    </row>
    <row r="5720" spans="1:73">
      <c r="A5720" t="s">
        <v>5421</v>
      </c>
      <c r="B5720" t="s">
        <v>5422</v>
      </c>
      <c r="C5720">
        <v>33</v>
      </c>
      <c r="D5720" t="s">
        <v>119</v>
      </c>
      <c r="E5720" t="s">
        <v>5429</v>
      </c>
      <c r="F5720" t="s">
        <v>92</v>
      </c>
      <c r="G5720">
        <v>0</v>
      </c>
      <c r="H5720">
        <v>0</v>
      </c>
      <c r="I5720">
        <v>0</v>
      </c>
      <c r="J5720">
        <v>0</v>
      </c>
      <c r="K5720">
        <v>0</v>
      </c>
      <c r="L5720">
        <v>2</v>
      </c>
      <c r="M5720">
        <v>0</v>
      </c>
      <c r="N5720">
        <v>2</v>
      </c>
      <c r="O5720">
        <v>0</v>
      </c>
      <c r="P5720">
        <v>0</v>
      </c>
      <c r="Q5720">
        <v>0</v>
      </c>
      <c r="R5720">
        <v>0</v>
      </c>
      <c r="S5720">
        <v>2</v>
      </c>
      <c r="T5720">
        <v>1</v>
      </c>
      <c r="U5720">
        <v>0</v>
      </c>
      <c r="V5720">
        <v>1</v>
      </c>
      <c r="W5720">
        <v>1</v>
      </c>
      <c r="X5720">
        <v>0</v>
      </c>
      <c r="Y5720">
        <v>0</v>
      </c>
      <c r="Z5720">
        <v>0</v>
      </c>
      <c r="AA5720">
        <v>0</v>
      </c>
      <c r="AB5720">
        <v>8</v>
      </c>
      <c r="AC5720">
        <v>1</v>
      </c>
      <c r="AD5720">
        <v>0</v>
      </c>
      <c r="AE5720">
        <v>0</v>
      </c>
      <c r="AF5720">
        <v>0</v>
      </c>
      <c r="AG5720">
        <v>0</v>
      </c>
      <c r="AH5720">
        <v>0</v>
      </c>
      <c r="AI5720">
        <v>0</v>
      </c>
      <c r="AJ5720">
        <v>0</v>
      </c>
      <c r="AK5720">
        <v>0</v>
      </c>
      <c r="AL5720">
        <v>0</v>
      </c>
      <c r="AM5720">
        <v>0</v>
      </c>
      <c r="AN5720">
        <v>0</v>
      </c>
      <c r="AO5720">
        <v>0</v>
      </c>
      <c r="AP5720">
        <v>0</v>
      </c>
      <c r="AQ5720">
        <v>1</v>
      </c>
      <c r="AR5720">
        <v>0</v>
      </c>
      <c r="AS5720">
        <v>0</v>
      </c>
      <c r="AT5720">
        <v>0</v>
      </c>
      <c r="AU5720">
        <v>0</v>
      </c>
      <c r="AV5720">
        <v>0</v>
      </c>
      <c r="AW5720">
        <v>0</v>
      </c>
      <c r="AX5720">
        <v>0</v>
      </c>
      <c r="AY5720">
        <v>2</v>
      </c>
      <c r="AZ5720">
        <v>0</v>
      </c>
      <c r="BA5720">
        <v>0</v>
      </c>
      <c r="BB5720">
        <v>0</v>
      </c>
      <c r="BC5720">
        <v>3</v>
      </c>
      <c r="BD5720">
        <v>0</v>
      </c>
      <c r="BE5720">
        <v>0</v>
      </c>
      <c r="BF5720">
        <v>0</v>
      </c>
      <c r="BG5720">
        <v>0</v>
      </c>
      <c r="BH5720">
        <v>0</v>
      </c>
      <c r="BI5720">
        <v>0</v>
      </c>
      <c r="BJ5720">
        <v>3</v>
      </c>
      <c r="BK5720">
        <v>0</v>
      </c>
      <c r="BL5720">
        <v>1</v>
      </c>
      <c r="BM5720">
        <v>0</v>
      </c>
      <c r="BN5720">
        <v>0</v>
      </c>
      <c r="BO5720">
        <v>2</v>
      </c>
      <c r="BP5720">
        <v>0</v>
      </c>
      <c r="BQ5720">
        <v>0</v>
      </c>
      <c r="BR5720">
        <v>0</v>
      </c>
      <c r="BS5720">
        <v>1</v>
      </c>
      <c r="BT5720">
        <v>11</v>
      </c>
      <c r="BU5720" t="s">
        <v>5458</v>
      </c>
    </row>
    <row r="5721" spans="1:73">
      <c r="A5721" t="s">
        <v>5421</v>
      </c>
      <c r="B5721" t="s">
        <v>5422</v>
      </c>
      <c r="C5721">
        <v>34</v>
      </c>
      <c r="D5721" t="s">
        <v>119</v>
      </c>
      <c r="E5721" t="s">
        <v>5436</v>
      </c>
      <c r="F5721" t="s">
        <v>101</v>
      </c>
      <c r="G5721">
        <v>0</v>
      </c>
      <c r="H5721">
        <v>1</v>
      </c>
      <c r="I5721">
        <v>0</v>
      </c>
      <c r="J5721">
        <v>0</v>
      </c>
      <c r="K5721">
        <v>0</v>
      </c>
      <c r="L5721">
        <v>4</v>
      </c>
      <c r="M5721">
        <v>0</v>
      </c>
      <c r="N5721">
        <v>6</v>
      </c>
      <c r="O5721">
        <v>0</v>
      </c>
      <c r="P5721">
        <v>0</v>
      </c>
      <c r="Q5721">
        <v>1</v>
      </c>
      <c r="R5721">
        <v>0</v>
      </c>
      <c r="S5721">
        <v>7</v>
      </c>
      <c r="T5721">
        <v>1</v>
      </c>
      <c r="U5721">
        <v>0</v>
      </c>
      <c r="V5721">
        <v>0</v>
      </c>
      <c r="W5721">
        <v>1</v>
      </c>
      <c r="X5721">
        <v>0</v>
      </c>
      <c r="Y5721">
        <v>0</v>
      </c>
      <c r="Z5721">
        <v>0</v>
      </c>
      <c r="AA5721">
        <v>0</v>
      </c>
      <c r="AB5721">
        <v>26</v>
      </c>
      <c r="AC5721">
        <v>2</v>
      </c>
      <c r="AD5721">
        <v>0</v>
      </c>
      <c r="AE5721">
        <v>0</v>
      </c>
      <c r="AF5721">
        <v>0</v>
      </c>
      <c r="AG5721">
        <v>0</v>
      </c>
      <c r="AH5721">
        <v>0</v>
      </c>
      <c r="AI5721">
        <v>4</v>
      </c>
      <c r="AJ5721">
        <v>0</v>
      </c>
      <c r="AK5721">
        <v>0</v>
      </c>
      <c r="AL5721">
        <v>0</v>
      </c>
      <c r="AM5721">
        <v>1</v>
      </c>
      <c r="AN5721">
        <v>0</v>
      </c>
      <c r="AO5721">
        <v>0</v>
      </c>
      <c r="AP5721">
        <v>0</v>
      </c>
      <c r="AQ5721">
        <v>2</v>
      </c>
      <c r="AR5721">
        <v>0</v>
      </c>
      <c r="AS5721">
        <v>0</v>
      </c>
      <c r="AT5721">
        <v>0</v>
      </c>
      <c r="AU5721">
        <v>2</v>
      </c>
      <c r="AV5721">
        <v>0</v>
      </c>
      <c r="AW5721">
        <v>0</v>
      </c>
      <c r="AX5721">
        <v>2</v>
      </c>
      <c r="AY5721">
        <v>5</v>
      </c>
      <c r="AZ5721">
        <v>5</v>
      </c>
      <c r="BA5721">
        <v>3</v>
      </c>
      <c r="BB5721">
        <v>0</v>
      </c>
      <c r="BC5721">
        <v>3</v>
      </c>
      <c r="BD5721">
        <v>0</v>
      </c>
      <c r="BE5721">
        <v>0</v>
      </c>
      <c r="BF5721">
        <v>0</v>
      </c>
      <c r="BG5721">
        <v>0</v>
      </c>
      <c r="BH5721">
        <v>0</v>
      </c>
      <c r="BI5721">
        <v>2</v>
      </c>
      <c r="BJ5721">
        <v>3</v>
      </c>
      <c r="BK5721">
        <v>0</v>
      </c>
      <c r="BL5721">
        <v>0</v>
      </c>
      <c r="BM5721">
        <v>0</v>
      </c>
      <c r="BN5721">
        <v>0</v>
      </c>
      <c r="BO5721">
        <v>9</v>
      </c>
      <c r="BP5721">
        <v>1</v>
      </c>
      <c r="BQ5721">
        <v>0</v>
      </c>
      <c r="BR5721">
        <v>0</v>
      </c>
      <c r="BS5721">
        <v>6</v>
      </c>
      <c r="BT5721">
        <v>45</v>
      </c>
      <c r="BU5721" t="s">
        <v>5459</v>
      </c>
    </row>
    <row r="5722" spans="1:73">
      <c r="A5722" t="s">
        <v>5421</v>
      </c>
      <c r="B5722" t="s">
        <v>5422</v>
      </c>
      <c r="C5722">
        <v>35</v>
      </c>
      <c r="D5722" t="s">
        <v>119</v>
      </c>
      <c r="E5722" t="s">
        <v>5433</v>
      </c>
      <c r="F5722" t="s">
        <v>92</v>
      </c>
      <c r="G5722">
        <v>0</v>
      </c>
      <c r="H5722">
        <v>0</v>
      </c>
      <c r="I5722">
        <v>0</v>
      </c>
      <c r="J5722">
        <v>0</v>
      </c>
      <c r="K5722">
        <v>0</v>
      </c>
      <c r="L5722">
        <v>2</v>
      </c>
      <c r="M5722">
        <v>0</v>
      </c>
      <c r="N5722">
        <v>1</v>
      </c>
      <c r="O5722">
        <v>0</v>
      </c>
      <c r="P5722">
        <v>0</v>
      </c>
      <c r="Q5722">
        <v>0</v>
      </c>
      <c r="R5722">
        <v>0</v>
      </c>
      <c r="S5722">
        <v>0</v>
      </c>
      <c r="T5722">
        <v>0</v>
      </c>
      <c r="U5722">
        <v>0</v>
      </c>
      <c r="V5722">
        <v>0</v>
      </c>
      <c r="W5722">
        <v>0</v>
      </c>
      <c r="X5722">
        <v>0</v>
      </c>
      <c r="Y5722">
        <v>0</v>
      </c>
      <c r="Z5722">
        <v>0</v>
      </c>
      <c r="AA5722">
        <v>0</v>
      </c>
      <c r="AB5722">
        <v>8</v>
      </c>
      <c r="AC5722">
        <v>0</v>
      </c>
      <c r="AD5722">
        <v>0</v>
      </c>
      <c r="AE5722">
        <v>0</v>
      </c>
      <c r="AF5722">
        <v>0</v>
      </c>
      <c r="AG5722">
        <v>0</v>
      </c>
      <c r="AH5722">
        <v>0</v>
      </c>
      <c r="AI5722">
        <v>0</v>
      </c>
      <c r="AJ5722">
        <v>0</v>
      </c>
      <c r="AK5722">
        <v>0</v>
      </c>
      <c r="AL5722">
        <v>0</v>
      </c>
      <c r="AM5722">
        <v>0</v>
      </c>
      <c r="AN5722">
        <v>0</v>
      </c>
      <c r="AO5722">
        <v>0</v>
      </c>
      <c r="AP5722">
        <v>0</v>
      </c>
      <c r="AQ5722">
        <v>0</v>
      </c>
      <c r="AR5722">
        <v>0</v>
      </c>
      <c r="AS5722">
        <v>0</v>
      </c>
      <c r="AT5722">
        <v>1</v>
      </c>
      <c r="AU5722">
        <v>1</v>
      </c>
      <c r="AV5722">
        <v>0</v>
      </c>
      <c r="AW5722">
        <v>0</v>
      </c>
      <c r="AX5722">
        <v>0</v>
      </c>
      <c r="AY5722">
        <v>1</v>
      </c>
      <c r="AZ5722">
        <v>0</v>
      </c>
      <c r="BA5722">
        <v>0</v>
      </c>
      <c r="BB5722">
        <v>0</v>
      </c>
      <c r="BC5722">
        <v>0</v>
      </c>
      <c r="BD5722">
        <v>0</v>
      </c>
      <c r="BE5722">
        <v>0</v>
      </c>
      <c r="BF5722">
        <v>0</v>
      </c>
      <c r="BG5722">
        <v>0</v>
      </c>
      <c r="BH5722">
        <v>0</v>
      </c>
      <c r="BI5722">
        <v>0</v>
      </c>
      <c r="BJ5722">
        <v>0</v>
      </c>
      <c r="BK5722">
        <v>0</v>
      </c>
      <c r="BL5722">
        <v>0</v>
      </c>
      <c r="BM5722">
        <v>0</v>
      </c>
      <c r="BN5722">
        <v>0</v>
      </c>
      <c r="BO5722">
        <v>1</v>
      </c>
      <c r="BP5722">
        <v>0</v>
      </c>
      <c r="BQ5722">
        <v>0</v>
      </c>
      <c r="BR5722">
        <v>0</v>
      </c>
      <c r="BS5722">
        <v>3</v>
      </c>
      <c r="BT5722">
        <v>14</v>
      </c>
      <c r="BU5722" t="s">
        <v>5460</v>
      </c>
    </row>
    <row r="5723" spans="1:73">
      <c r="A5723" t="s">
        <v>5421</v>
      </c>
      <c r="B5723" t="s">
        <v>5422</v>
      </c>
      <c r="C5723">
        <v>36</v>
      </c>
      <c r="D5723" t="s">
        <v>119</v>
      </c>
      <c r="E5723" t="s">
        <v>78</v>
      </c>
      <c r="F5723" t="s">
        <v>77</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c r="AH5723">
        <v>0</v>
      </c>
      <c r="AI5723">
        <v>0</v>
      </c>
      <c r="AJ5723">
        <v>0</v>
      </c>
      <c r="AK5723">
        <v>0</v>
      </c>
      <c r="AL5723">
        <v>0</v>
      </c>
      <c r="AM5723">
        <v>0</v>
      </c>
      <c r="AN5723">
        <v>0</v>
      </c>
      <c r="AO5723">
        <v>0</v>
      </c>
      <c r="AP5723">
        <v>0</v>
      </c>
      <c r="AQ5723">
        <v>0</v>
      </c>
      <c r="AR5723">
        <v>0</v>
      </c>
      <c r="AS5723">
        <v>0</v>
      </c>
      <c r="AT5723">
        <v>0</v>
      </c>
      <c r="AU5723">
        <v>0</v>
      </c>
      <c r="AV5723">
        <v>0</v>
      </c>
      <c r="AW5723">
        <v>0</v>
      </c>
      <c r="AX5723">
        <v>0</v>
      </c>
      <c r="AY5723">
        <v>0</v>
      </c>
      <c r="AZ5723">
        <v>0</v>
      </c>
      <c r="BA5723">
        <v>0</v>
      </c>
      <c r="BB5723">
        <v>0</v>
      </c>
      <c r="BC5723">
        <v>0</v>
      </c>
      <c r="BD5723">
        <v>0</v>
      </c>
      <c r="BE5723">
        <v>0</v>
      </c>
      <c r="BF5723">
        <v>0</v>
      </c>
      <c r="BG5723">
        <v>0</v>
      </c>
      <c r="BH5723">
        <v>0</v>
      </c>
      <c r="BI5723">
        <v>0</v>
      </c>
      <c r="BJ5723">
        <v>0</v>
      </c>
      <c r="BK5723">
        <v>0</v>
      </c>
      <c r="BL5723">
        <v>0</v>
      </c>
      <c r="BM5723">
        <v>0</v>
      </c>
      <c r="BN5723">
        <v>0</v>
      </c>
      <c r="BO5723">
        <v>0</v>
      </c>
      <c r="BP5723">
        <v>0</v>
      </c>
      <c r="BQ5723">
        <v>0</v>
      </c>
      <c r="BR5723">
        <v>0</v>
      </c>
      <c r="BS5723">
        <v>1</v>
      </c>
      <c r="BT5723">
        <v>2</v>
      </c>
      <c r="BU5723" t="s">
        <v>5461</v>
      </c>
    </row>
    <row r="5724" spans="1:73">
      <c r="A5724" t="s">
        <v>5421</v>
      </c>
      <c r="B5724" t="s">
        <v>5422</v>
      </c>
      <c r="C5724">
        <v>37</v>
      </c>
      <c r="D5724" t="s">
        <v>119</v>
      </c>
      <c r="E5724" t="s">
        <v>5429</v>
      </c>
      <c r="F5724" t="s">
        <v>92</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2</v>
      </c>
      <c r="AC5724">
        <v>0</v>
      </c>
      <c r="AD5724">
        <v>0</v>
      </c>
      <c r="AE5724">
        <v>0</v>
      </c>
      <c r="AF5724">
        <v>0</v>
      </c>
      <c r="AG5724">
        <v>0</v>
      </c>
      <c r="AH5724">
        <v>0</v>
      </c>
      <c r="AI5724">
        <v>0</v>
      </c>
      <c r="AJ5724">
        <v>0</v>
      </c>
      <c r="AK5724">
        <v>0</v>
      </c>
      <c r="AL5724">
        <v>0</v>
      </c>
      <c r="AM5724">
        <v>0</v>
      </c>
      <c r="AN5724">
        <v>0</v>
      </c>
      <c r="AO5724">
        <v>0</v>
      </c>
      <c r="AP5724">
        <v>0</v>
      </c>
      <c r="AQ5724">
        <v>0</v>
      </c>
      <c r="AR5724">
        <v>0</v>
      </c>
      <c r="AS5724">
        <v>0</v>
      </c>
      <c r="AT5724">
        <v>0</v>
      </c>
      <c r="AU5724">
        <v>0</v>
      </c>
      <c r="AV5724">
        <v>0</v>
      </c>
      <c r="AW5724">
        <v>0</v>
      </c>
      <c r="AX5724">
        <v>0</v>
      </c>
      <c r="AY5724">
        <v>1</v>
      </c>
      <c r="AZ5724">
        <v>0</v>
      </c>
      <c r="BA5724">
        <v>0</v>
      </c>
      <c r="BB5724">
        <v>0</v>
      </c>
      <c r="BC5724">
        <v>0</v>
      </c>
      <c r="BD5724">
        <v>0</v>
      </c>
      <c r="BE5724">
        <v>0</v>
      </c>
      <c r="BF5724">
        <v>0</v>
      </c>
      <c r="BG5724">
        <v>0</v>
      </c>
      <c r="BH5724">
        <v>1</v>
      </c>
      <c r="BI5724">
        <v>1</v>
      </c>
      <c r="BJ5724">
        <v>0</v>
      </c>
      <c r="BK5724">
        <v>0</v>
      </c>
      <c r="BL5724">
        <v>0</v>
      </c>
      <c r="BM5724">
        <v>0</v>
      </c>
      <c r="BN5724">
        <v>0</v>
      </c>
      <c r="BO5724">
        <v>0</v>
      </c>
      <c r="BP5724">
        <v>0</v>
      </c>
      <c r="BQ5724">
        <v>0</v>
      </c>
      <c r="BR5724">
        <v>0</v>
      </c>
      <c r="BS5724">
        <v>1</v>
      </c>
      <c r="BT5724">
        <v>5</v>
      </c>
      <c r="BU5724" t="s">
        <v>5462</v>
      </c>
    </row>
    <row r="5725" spans="1:73">
      <c r="A5725" t="s">
        <v>5421</v>
      </c>
      <c r="B5725" t="s">
        <v>5422</v>
      </c>
      <c r="C5725">
        <v>38</v>
      </c>
      <c r="D5725" t="s">
        <v>119</v>
      </c>
      <c r="E5725" t="s">
        <v>5433</v>
      </c>
      <c r="F5725" t="s">
        <v>92</v>
      </c>
      <c r="G5725">
        <v>0</v>
      </c>
      <c r="H5725">
        <v>0</v>
      </c>
      <c r="I5725">
        <v>0</v>
      </c>
      <c r="J5725">
        <v>0</v>
      </c>
      <c r="K5725">
        <v>0</v>
      </c>
      <c r="L5725">
        <v>0</v>
      </c>
      <c r="M5725">
        <v>0</v>
      </c>
      <c r="N5725">
        <v>1</v>
      </c>
      <c r="O5725">
        <v>0</v>
      </c>
      <c r="P5725">
        <v>0</v>
      </c>
      <c r="Q5725">
        <v>0</v>
      </c>
      <c r="R5725">
        <v>0</v>
      </c>
      <c r="S5725">
        <v>0</v>
      </c>
      <c r="T5725">
        <v>0</v>
      </c>
      <c r="U5725">
        <v>0</v>
      </c>
      <c r="V5725">
        <v>0</v>
      </c>
      <c r="W5725">
        <v>0</v>
      </c>
      <c r="X5725">
        <v>0</v>
      </c>
      <c r="Y5725">
        <v>0</v>
      </c>
      <c r="Z5725">
        <v>0</v>
      </c>
      <c r="AA5725">
        <v>0</v>
      </c>
      <c r="AB5725">
        <v>4</v>
      </c>
      <c r="AC5725">
        <v>0</v>
      </c>
      <c r="AD5725">
        <v>0</v>
      </c>
      <c r="AE5725">
        <v>0</v>
      </c>
      <c r="AF5725">
        <v>0</v>
      </c>
      <c r="AG5725">
        <v>0</v>
      </c>
      <c r="AH5725">
        <v>0</v>
      </c>
      <c r="AI5725">
        <v>0</v>
      </c>
      <c r="AJ5725">
        <v>0</v>
      </c>
      <c r="AK5725">
        <v>0</v>
      </c>
      <c r="AL5725">
        <v>0</v>
      </c>
      <c r="AM5725">
        <v>0</v>
      </c>
      <c r="AN5725">
        <v>0</v>
      </c>
      <c r="AO5725">
        <v>0</v>
      </c>
      <c r="AP5725">
        <v>0</v>
      </c>
      <c r="AQ5725">
        <v>0</v>
      </c>
      <c r="AR5725">
        <v>0</v>
      </c>
      <c r="AS5725">
        <v>0</v>
      </c>
      <c r="AT5725">
        <v>1</v>
      </c>
      <c r="AU5725">
        <v>1</v>
      </c>
      <c r="AV5725">
        <v>0</v>
      </c>
      <c r="AW5725">
        <v>0</v>
      </c>
      <c r="AX5725">
        <v>1</v>
      </c>
      <c r="AY5725">
        <v>0</v>
      </c>
      <c r="AZ5725">
        <v>0</v>
      </c>
      <c r="BA5725">
        <v>1</v>
      </c>
      <c r="BB5725">
        <v>0</v>
      </c>
      <c r="BC5725">
        <v>0</v>
      </c>
      <c r="BD5725">
        <v>0</v>
      </c>
      <c r="BE5725">
        <v>0</v>
      </c>
      <c r="BF5725">
        <v>0</v>
      </c>
      <c r="BG5725">
        <v>0</v>
      </c>
      <c r="BH5725">
        <v>1</v>
      </c>
      <c r="BI5725">
        <v>2</v>
      </c>
      <c r="BJ5725">
        <v>0</v>
      </c>
      <c r="BK5725">
        <v>0</v>
      </c>
      <c r="BL5725">
        <v>0</v>
      </c>
      <c r="BM5725">
        <v>0</v>
      </c>
      <c r="BN5725">
        <v>0</v>
      </c>
      <c r="BO5725">
        <v>1</v>
      </c>
      <c r="BP5725">
        <v>0</v>
      </c>
      <c r="BQ5725">
        <v>0</v>
      </c>
      <c r="BR5725">
        <v>0</v>
      </c>
      <c r="BS5725">
        <v>1</v>
      </c>
      <c r="BT5725">
        <v>8</v>
      </c>
      <c r="BU5725" t="s">
        <v>5463</v>
      </c>
    </row>
    <row r="5726" spans="1:73">
      <c r="A5726" t="s">
        <v>5421</v>
      </c>
      <c r="B5726" t="s">
        <v>5422</v>
      </c>
      <c r="C5726">
        <v>39</v>
      </c>
      <c r="D5726" t="s">
        <v>119</v>
      </c>
      <c r="E5726" t="s">
        <v>5436</v>
      </c>
      <c r="F5726" t="s">
        <v>101</v>
      </c>
      <c r="G5726">
        <v>0</v>
      </c>
      <c r="H5726">
        <v>0</v>
      </c>
      <c r="I5726">
        <v>0</v>
      </c>
      <c r="J5726">
        <v>0</v>
      </c>
      <c r="K5726">
        <v>0</v>
      </c>
      <c r="L5726">
        <v>2</v>
      </c>
      <c r="M5726">
        <v>0</v>
      </c>
      <c r="N5726">
        <v>3</v>
      </c>
      <c r="O5726">
        <v>0</v>
      </c>
      <c r="P5726">
        <v>0</v>
      </c>
      <c r="Q5726">
        <v>0</v>
      </c>
      <c r="R5726">
        <v>0</v>
      </c>
      <c r="S5726">
        <v>3</v>
      </c>
      <c r="T5726">
        <v>2</v>
      </c>
      <c r="U5726">
        <v>0</v>
      </c>
      <c r="V5726">
        <v>1</v>
      </c>
      <c r="W5726">
        <v>2</v>
      </c>
      <c r="X5726">
        <v>0</v>
      </c>
      <c r="Y5726">
        <v>0</v>
      </c>
      <c r="Z5726">
        <v>0</v>
      </c>
      <c r="AA5726">
        <v>0</v>
      </c>
      <c r="AB5726">
        <v>14</v>
      </c>
      <c r="AC5726">
        <v>1</v>
      </c>
      <c r="AD5726">
        <v>0</v>
      </c>
      <c r="AE5726">
        <v>0</v>
      </c>
      <c r="AF5726">
        <v>0</v>
      </c>
      <c r="AG5726">
        <v>0</v>
      </c>
      <c r="AH5726">
        <v>0</v>
      </c>
      <c r="AI5726">
        <v>0</v>
      </c>
      <c r="AJ5726">
        <v>0</v>
      </c>
      <c r="AK5726">
        <v>0</v>
      </c>
      <c r="AL5726">
        <v>0</v>
      </c>
      <c r="AM5726">
        <v>0</v>
      </c>
      <c r="AN5726">
        <v>0</v>
      </c>
      <c r="AO5726">
        <v>0</v>
      </c>
      <c r="AP5726">
        <v>0</v>
      </c>
      <c r="AQ5726">
        <v>0</v>
      </c>
      <c r="AR5726">
        <v>0</v>
      </c>
      <c r="AS5726">
        <v>0</v>
      </c>
      <c r="AT5726">
        <v>1</v>
      </c>
      <c r="AU5726">
        <v>1</v>
      </c>
      <c r="AV5726">
        <v>0</v>
      </c>
      <c r="AW5726">
        <v>0</v>
      </c>
      <c r="AX5726">
        <v>2</v>
      </c>
      <c r="AY5726">
        <v>1</v>
      </c>
      <c r="AZ5726">
        <v>0</v>
      </c>
      <c r="BA5726">
        <v>4</v>
      </c>
      <c r="BB5726">
        <v>0</v>
      </c>
      <c r="BC5726">
        <v>2</v>
      </c>
      <c r="BD5726">
        <v>0</v>
      </c>
      <c r="BE5726">
        <v>0</v>
      </c>
      <c r="BF5726">
        <v>0</v>
      </c>
      <c r="BG5726">
        <v>0</v>
      </c>
      <c r="BH5726">
        <v>0</v>
      </c>
      <c r="BI5726">
        <v>5</v>
      </c>
      <c r="BJ5726">
        <v>0</v>
      </c>
      <c r="BK5726">
        <v>0</v>
      </c>
      <c r="BL5726">
        <v>1</v>
      </c>
      <c r="BM5726">
        <v>0</v>
      </c>
      <c r="BN5726">
        <v>2</v>
      </c>
      <c r="BO5726">
        <v>4</v>
      </c>
      <c r="BP5726">
        <v>1</v>
      </c>
      <c r="BQ5726">
        <v>0</v>
      </c>
      <c r="BR5726">
        <v>1</v>
      </c>
      <c r="BS5726">
        <v>2</v>
      </c>
      <c r="BT5726">
        <v>22</v>
      </c>
      <c r="BU5726" t="s">
        <v>5464</v>
      </c>
    </row>
    <row r="5727" spans="1:73">
      <c r="A5727" t="s">
        <v>5421</v>
      </c>
      <c r="B5727" t="s">
        <v>5422</v>
      </c>
      <c r="C5727">
        <v>40</v>
      </c>
      <c r="D5727" t="s">
        <v>119</v>
      </c>
      <c r="E5727" t="s">
        <v>5433</v>
      </c>
      <c r="F5727" t="s">
        <v>92</v>
      </c>
      <c r="G5727">
        <v>0</v>
      </c>
      <c r="H5727">
        <v>2</v>
      </c>
      <c r="I5727">
        <v>0</v>
      </c>
      <c r="J5727">
        <v>0</v>
      </c>
      <c r="K5727">
        <v>0</v>
      </c>
      <c r="L5727">
        <v>4</v>
      </c>
      <c r="M5727">
        <v>0</v>
      </c>
      <c r="N5727">
        <v>2</v>
      </c>
      <c r="O5727">
        <v>0</v>
      </c>
      <c r="P5727">
        <v>0</v>
      </c>
      <c r="Q5727">
        <v>1</v>
      </c>
      <c r="R5727">
        <v>0</v>
      </c>
      <c r="S5727">
        <v>4</v>
      </c>
      <c r="T5727">
        <v>3</v>
      </c>
      <c r="U5727">
        <v>0</v>
      </c>
      <c r="V5727">
        <v>0</v>
      </c>
      <c r="W5727">
        <v>0</v>
      </c>
      <c r="X5727">
        <v>0</v>
      </c>
      <c r="Y5727">
        <v>0</v>
      </c>
      <c r="Z5727">
        <v>0</v>
      </c>
      <c r="AA5727">
        <v>0</v>
      </c>
      <c r="AB5727">
        <v>26</v>
      </c>
      <c r="AC5727">
        <v>0</v>
      </c>
      <c r="AD5727">
        <v>0</v>
      </c>
      <c r="AE5727">
        <v>0</v>
      </c>
      <c r="AF5727">
        <v>0</v>
      </c>
      <c r="AG5727">
        <v>0</v>
      </c>
      <c r="AH5727">
        <v>0</v>
      </c>
      <c r="AI5727">
        <v>2</v>
      </c>
      <c r="AJ5727">
        <v>0</v>
      </c>
      <c r="AK5727">
        <v>0</v>
      </c>
      <c r="AL5727">
        <v>0</v>
      </c>
      <c r="AM5727">
        <v>2</v>
      </c>
      <c r="AN5727">
        <v>0</v>
      </c>
      <c r="AO5727">
        <v>0</v>
      </c>
      <c r="AP5727">
        <v>0</v>
      </c>
      <c r="AQ5727">
        <v>0</v>
      </c>
      <c r="AR5727">
        <v>0</v>
      </c>
      <c r="AS5727">
        <v>0</v>
      </c>
      <c r="AT5727">
        <v>2</v>
      </c>
      <c r="AU5727">
        <v>1</v>
      </c>
      <c r="AV5727">
        <v>1</v>
      </c>
      <c r="AW5727">
        <v>0</v>
      </c>
      <c r="AX5727">
        <v>2</v>
      </c>
      <c r="AY5727">
        <v>7</v>
      </c>
      <c r="AZ5727">
        <v>4</v>
      </c>
      <c r="BA5727">
        <v>4</v>
      </c>
      <c r="BB5727">
        <v>6</v>
      </c>
      <c r="BC5727">
        <v>7</v>
      </c>
      <c r="BD5727">
        <v>0</v>
      </c>
      <c r="BE5727">
        <v>0</v>
      </c>
      <c r="BF5727">
        <v>1</v>
      </c>
      <c r="BG5727">
        <v>0</v>
      </c>
      <c r="BH5727">
        <v>0</v>
      </c>
      <c r="BI5727">
        <v>3</v>
      </c>
      <c r="BJ5727">
        <v>5</v>
      </c>
      <c r="BK5727">
        <v>0</v>
      </c>
      <c r="BL5727">
        <v>1</v>
      </c>
      <c r="BM5727">
        <v>0</v>
      </c>
      <c r="BN5727">
        <v>0</v>
      </c>
      <c r="BO5727">
        <v>5</v>
      </c>
      <c r="BP5727">
        <v>2</v>
      </c>
      <c r="BQ5727">
        <v>0</v>
      </c>
      <c r="BR5727">
        <v>0</v>
      </c>
      <c r="BS5727">
        <v>2</v>
      </c>
      <c r="BT5727">
        <v>46</v>
      </c>
      <c r="BU5727" t="s">
        <v>5465</v>
      </c>
    </row>
    <row r="5728" spans="1:73">
      <c r="A5728" t="s">
        <v>5421</v>
      </c>
      <c r="B5728" t="s">
        <v>5422</v>
      </c>
      <c r="C5728">
        <v>41</v>
      </c>
      <c r="D5728" t="s">
        <v>119</v>
      </c>
      <c r="E5728" t="s">
        <v>5436</v>
      </c>
      <c r="F5728" t="s">
        <v>101</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2</v>
      </c>
      <c r="AC5728">
        <v>0</v>
      </c>
      <c r="AD5728">
        <v>0</v>
      </c>
      <c r="AE5728">
        <v>0</v>
      </c>
      <c r="AF5728">
        <v>0</v>
      </c>
      <c r="AG5728">
        <v>0</v>
      </c>
      <c r="AH5728">
        <v>0</v>
      </c>
      <c r="AI5728">
        <v>0</v>
      </c>
      <c r="AJ5728">
        <v>0</v>
      </c>
      <c r="AK5728">
        <v>0</v>
      </c>
      <c r="AL5728">
        <v>0</v>
      </c>
      <c r="AM5728">
        <v>0</v>
      </c>
      <c r="AN5728">
        <v>0</v>
      </c>
      <c r="AO5728">
        <v>0</v>
      </c>
      <c r="AP5728">
        <v>0</v>
      </c>
      <c r="AQ5728">
        <v>0</v>
      </c>
      <c r="AR5728">
        <v>0</v>
      </c>
      <c r="AS5728">
        <v>0</v>
      </c>
      <c r="AT5728">
        <v>0</v>
      </c>
      <c r="AU5728">
        <v>0</v>
      </c>
      <c r="AV5728">
        <v>0</v>
      </c>
      <c r="AW5728">
        <v>0</v>
      </c>
      <c r="AX5728">
        <v>1</v>
      </c>
      <c r="AY5728">
        <v>0</v>
      </c>
      <c r="AZ5728">
        <v>0</v>
      </c>
      <c r="BA5728">
        <v>1</v>
      </c>
      <c r="BB5728">
        <v>0</v>
      </c>
      <c r="BC5728">
        <v>0</v>
      </c>
      <c r="BD5728">
        <v>0</v>
      </c>
      <c r="BE5728">
        <v>0</v>
      </c>
      <c r="BF5728">
        <v>0</v>
      </c>
      <c r="BG5728">
        <v>0</v>
      </c>
      <c r="BH5728">
        <v>0</v>
      </c>
      <c r="BI5728">
        <v>1</v>
      </c>
      <c r="BJ5728">
        <v>0</v>
      </c>
      <c r="BK5728">
        <v>0</v>
      </c>
      <c r="BL5728">
        <v>0</v>
      </c>
      <c r="BM5728">
        <v>0</v>
      </c>
      <c r="BN5728">
        <v>0</v>
      </c>
      <c r="BO5728">
        <v>0</v>
      </c>
      <c r="BP5728">
        <v>0</v>
      </c>
      <c r="BQ5728">
        <v>0</v>
      </c>
      <c r="BR5728">
        <v>1</v>
      </c>
      <c r="BS5728">
        <v>1</v>
      </c>
      <c r="BT5728">
        <v>4</v>
      </c>
      <c r="BU5728" t="s">
        <v>5466</v>
      </c>
    </row>
    <row r="5729" spans="1:73">
      <c r="A5729" t="s">
        <v>5421</v>
      </c>
      <c r="B5729" t="s">
        <v>5422</v>
      </c>
      <c r="C5729">
        <v>42</v>
      </c>
      <c r="D5729" t="s">
        <v>119</v>
      </c>
      <c r="E5729" t="s">
        <v>78</v>
      </c>
      <c r="F5729" t="s">
        <v>77</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c r="AH5729">
        <v>0</v>
      </c>
      <c r="AI5729">
        <v>0</v>
      </c>
      <c r="AJ5729">
        <v>0</v>
      </c>
      <c r="AK5729">
        <v>0</v>
      </c>
      <c r="AL5729">
        <v>0</v>
      </c>
      <c r="AM5729">
        <v>0</v>
      </c>
      <c r="AN5729">
        <v>0</v>
      </c>
      <c r="AO5729">
        <v>0</v>
      </c>
      <c r="AP5729">
        <v>0</v>
      </c>
      <c r="AQ5729">
        <v>0</v>
      </c>
      <c r="AR5729">
        <v>0</v>
      </c>
      <c r="AS5729">
        <v>0</v>
      </c>
      <c r="AT5729">
        <v>0</v>
      </c>
      <c r="AU5729">
        <v>0</v>
      </c>
      <c r="AV5729">
        <v>0</v>
      </c>
      <c r="AW5729">
        <v>0</v>
      </c>
      <c r="AX5729">
        <v>0</v>
      </c>
      <c r="AY5729">
        <v>0</v>
      </c>
      <c r="AZ5729">
        <v>0</v>
      </c>
      <c r="BA5729">
        <v>0</v>
      </c>
      <c r="BB5729">
        <v>0</v>
      </c>
      <c r="BC5729">
        <v>0</v>
      </c>
      <c r="BD5729">
        <v>0</v>
      </c>
      <c r="BE5729">
        <v>0</v>
      </c>
      <c r="BF5729">
        <v>0</v>
      </c>
      <c r="BG5729">
        <v>0</v>
      </c>
      <c r="BH5729">
        <v>0</v>
      </c>
      <c r="BI5729">
        <v>0</v>
      </c>
      <c r="BJ5729">
        <v>0</v>
      </c>
      <c r="BK5729">
        <v>0</v>
      </c>
      <c r="BL5729">
        <v>0</v>
      </c>
      <c r="BM5729">
        <v>0</v>
      </c>
      <c r="BN5729">
        <v>0</v>
      </c>
      <c r="BO5729">
        <v>0</v>
      </c>
      <c r="BP5729">
        <v>0</v>
      </c>
      <c r="BQ5729">
        <v>0</v>
      </c>
      <c r="BR5729">
        <v>0</v>
      </c>
      <c r="BS5729">
        <v>1</v>
      </c>
      <c r="BT5729">
        <v>2</v>
      </c>
      <c r="BU5729" t="s">
        <v>5467</v>
      </c>
    </row>
    <row r="5730" spans="1:73">
      <c r="A5730" t="s">
        <v>5421</v>
      </c>
      <c r="B5730" t="s">
        <v>5422</v>
      </c>
      <c r="C5730">
        <v>43</v>
      </c>
      <c r="D5730" t="s">
        <v>119</v>
      </c>
      <c r="E5730" t="s">
        <v>5436</v>
      </c>
      <c r="F5730" t="s">
        <v>101</v>
      </c>
      <c r="G5730">
        <v>0</v>
      </c>
      <c r="H5730">
        <v>0</v>
      </c>
      <c r="I5730">
        <v>0</v>
      </c>
      <c r="J5730">
        <v>0</v>
      </c>
      <c r="K5730">
        <v>0</v>
      </c>
      <c r="L5730">
        <v>2</v>
      </c>
      <c r="M5730">
        <v>0</v>
      </c>
      <c r="N5730">
        <v>3</v>
      </c>
      <c r="O5730">
        <v>0</v>
      </c>
      <c r="P5730">
        <v>0</v>
      </c>
      <c r="Q5730">
        <v>0</v>
      </c>
      <c r="R5730">
        <v>0</v>
      </c>
      <c r="S5730">
        <v>7</v>
      </c>
      <c r="T5730">
        <v>1</v>
      </c>
      <c r="U5730">
        <v>0</v>
      </c>
      <c r="V5730">
        <v>5</v>
      </c>
      <c r="W5730">
        <v>1</v>
      </c>
      <c r="X5730">
        <v>0</v>
      </c>
      <c r="Y5730">
        <v>0</v>
      </c>
      <c r="Z5730">
        <v>0</v>
      </c>
      <c r="AA5730">
        <v>0</v>
      </c>
      <c r="AB5730">
        <v>18</v>
      </c>
      <c r="AC5730">
        <v>3</v>
      </c>
      <c r="AD5730">
        <v>0</v>
      </c>
      <c r="AE5730">
        <v>0</v>
      </c>
      <c r="AF5730">
        <v>0</v>
      </c>
      <c r="AG5730">
        <v>0</v>
      </c>
      <c r="AH5730">
        <v>0</v>
      </c>
      <c r="AI5730">
        <v>1</v>
      </c>
      <c r="AJ5730">
        <v>0</v>
      </c>
      <c r="AK5730">
        <v>0</v>
      </c>
      <c r="AL5730">
        <v>0</v>
      </c>
      <c r="AM5730">
        <v>4</v>
      </c>
      <c r="AN5730">
        <v>0</v>
      </c>
      <c r="AO5730">
        <v>0</v>
      </c>
      <c r="AP5730">
        <v>1</v>
      </c>
      <c r="AQ5730">
        <v>0</v>
      </c>
      <c r="AR5730">
        <v>0</v>
      </c>
      <c r="AS5730">
        <v>0</v>
      </c>
      <c r="AT5730">
        <v>0</v>
      </c>
      <c r="AU5730">
        <v>1</v>
      </c>
      <c r="AV5730">
        <v>0</v>
      </c>
      <c r="AW5730">
        <v>0</v>
      </c>
      <c r="AX5730">
        <v>2</v>
      </c>
      <c r="AY5730">
        <v>5</v>
      </c>
      <c r="AZ5730">
        <v>2</v>
      </c>
      <c r="BA5730">
        <v>6</v>
      </c>
      <c r="BB5730">
        <v>0</v>
      </c>
      <c r="BC5730">
        <v>4</v>
      </c>
      <c r="BD5730">
        <v>0</v>
      </c>
      <c r="BE5730">
        <v>0</v>
      </c>
      <c r="BF5730">
        <v>0</v>
      </c>
      <c r="BG5730">
        <v>0</v>
      </c>
      <c r="BH5730">
        <v>0</v>
      </c>
      <c r="BI5730">
        <v>2</v>
      </c>
      <c r="BJ5730">
        <v>3</v>
      </c>
      <c r="BK5730">
        <v>0</v>
      </c>
      <c r="BL5730">
        <v>1</v>
      </c>
      <c r="BM5730">
        <v>0</v>
      </c>
      <c r="BN5730">
        <v>0</v>
      </c>
      <c r="BO5730">
        <v>6</v>
      </c>
      <c r="BP5730">
        <v>0</v>
      </c>
      <c r="BQ5730">
        <v>0</v>
      </c>
      <c r="BR5730">
        <v>2</v>
      </c>
      <c r="BS5730">
        <v>2</v>
      </c>
      <c r="BT5730">
        <v>28</v>
      </c>
      <c r="BU5730" t="s">
        <v>5468</v>
      </c>
    </row>
    <row r="5731" spans="1:73">
      <c r="A5731" t="s">
        <v>5421</v>
      </c>
      <c r="B5731" t="s">
        <v>5422</v>
      </c>
      <c r="C5731">
        <v>44</v>
      </c>
      <c r="D5731" t="s">
        <v>119</v>
      </c>
      <c r="E5731" t="s">
        <v>78</v>
      </c>
      <c r="F5731" t="s">
        <v>77</v>
      </c>
      <c r="G5731">
        <v>0</v>
      </c>
      <c r="H5731">
        <v>0</v>
      </c>
      <c r="I5731">
        <v>0</v>
      </c>
      <c r="J5731">
        <v>0</v>
      </c>
      <c r="K5731">
        <v>0</v>
      </c>
      <c r="L5731">
        <v>2</v>
      </c>
      <c r="M5731">
        <v>0</v>
      </c>
      <c r="N5731">
        <v>0</v>
      </c>
      <c r="O5731">
        <v>0</v>
      </c>
      <c r="P5731">
        <v>0</v>
      </c>
      <c r="Q5731">
        <v>0</v>
      </c>
      <c r="R5731">
        <v>0</v>
      </c>
      <c r="S5731">
        <v>1</v>
      </c>
      <c r="T5731">
        <v>0</v>
      </c>
      <c r="U5731">
        <v>0</v>
      </c>
      <c r="V5731">
        <v>0</v>
      </c>
      <c r="W5731">
        <v>0</v>
      </c>
      <c r="X5731">
        <v>0</v>
      </c>
      <c r="Y5731">
        <v>0</v>
      </c>
      <c r="Z5731">
        <v>0</v>
      </c>
      <c r="AA5731">
        <v>0</v>
      </c>
      <c r="AB5731">
        <v>7</v>
      </c>
      <c r="AC5731">
        <v>0</v>
      </c>
      <c r="AD5731">
        <v>0</v>
      </c>
      <c r="AE5731">
        <v>0</v>
      </c>
      <c r="AF5731">
        <v>0</v>
      </c>
      <c r="AG5731">
        <v>0</v>
      </c>
      <c r="AH5731">
        <v>2</v>
      </c>
      <c r="AI5731">
        <v>0</v>
      </c>
      <c r="AJ5731">
        <v>0</v>
      </c>
      <c r="AK5731">
        <v>1</v>
      </c>
      <c r="AL5731">
        <v>0</v>
      </c>
      <c r="AM5731">
        <v>0</v>
      </c>
      <c r="AN5731">
        <v>0</v>
      </c>
      <c r="AO5731">
        <v>0</v>
      </c>
      <c r="AP5731">
        <v>0</v>
      </c>
      <c r="AQ5731">
        <v>0</v>
      </c>
      <c r="AR5731">
        <v>0</v>
      </c>
      <c r="AS5731">
        <v>0</v>
      </c>
      <c r="AT5731">
        <v>0</v>
      </c>
      <c r="AU5731">
        <v>0</v>
      </c>
      <c r="AV5731">
        <v>0</v>
      </c>
      <c r="AW5731">
        <v>0</v>
      </c>
      <c r="AX5731">
        <v>2</v>
      </c>
      <c r="AY5731">
        <v>0</v>
      </c>
      <c r="AZ5731">
        <v>1</v>
      </c>
      <c r="BA5731">
        <v>2</v>
      </c>
      <c r="BB5731">
        <v>0</v>
      </c>
      <c r="BC5731">
        <v>0</v>
      </c>
      <c r="BD5731">
        <v>0</v>
      </c>
      <c r="BE5731">
        <v>0</v>
      </c>
      <c r="BF5731">
        <v>0</v>
      </c>
      <c r="BG5731">
        <v>0</v>
      </c>
      <c r="BH5731">
        <v>0</v>
      </c>
      <c r="BI5731">
        <v>0</v>
      </c>
      <c r="BJ5731">
        <v>0</v>
      </c>
      <c r="BK5731">
        <v>0</v>
      </c>
      <c r="BL5731">
        <v>0</v>
      </c>
      <c r="BM5731">
        <v>0</v>
      </c>
      <c r="BN5731">
        <v>0</v>
      </c>
      <c r="BO5731">
        <v>1</v>
      </c>
      <c r="BP5731">
        <v>0</v>
      </c>
      <c r="BQ5731">
        <v>0</v>
      </c>
      <c r="BR5731">
        <v>0</v>
      </c>
      <c r="BS5731">
        <v>6</v>
      </c>
      <c r="BT5731">
        <v>23</v>
      </c>
      <c r="BU5731" t="s">
        <v>5469</v>
      </c>
    </row>
    <row r="5732" spans="1:73">
      <c r="A5732" t="s">
        <v>5421</v>
      </c>
      <c r="B5732" t="s">
        <v>5422</v>
      </c>
      <c r="C5732">
        <v>45</v>
      </c>
      <c r="D5732" t="s">
        <v>119</v>
      </c>
      <c r="E5732" t="s">
        <v>5436</v>
      </c>
      <c r="F5732" t="s">
        <v>101</v>
      </c>
      <c r="G5732">
        <v>0</v>
      </c>
      <c r="H5732">
        <v>0</v>
      </c>
      <c r="I5732">
        <v>0</v>
      </c>
      <c r="J5732">
        <v>0</v>
      </c>
      <c r="K5732">
        <v>0</v>
      </c>
      <c r="L5732">
        <v>1</v>
      </c>
      <c r="M5732">
        <v>0</v>
      </c>
      <c r="N5732">
        <v>1</v>
      </c>
      <c r="O5732">
        <v>0</v>
      </c>
      <c r="P5732">
        <v>0</v>
      </c>
      <c r="Q5732">
        <v>0</v>
      </c>
      <c r="R5732">
        <v>0</v>
      </c>
      <c r="S5732">
        <v>0</v>
      </c>
      <c r="T5732">
        <v>0</v>
      </c>
      <c r="U5732">
        <v>0</v>
      </c>
      <c r="V5732">
        <v>0</v>
      </c>
      <c r="W5732">
        <v>0</v>
      </c>
      <c r="X5732">
        <v>0</v>
      </c>
      <c r="Y5732">
        <v>0</v>
      </c>
      <c r="Z5732">
        <v>0</v>
      </c>
      <c r="AA5732">
        <v>0</v>
      </c>
      <c r="AB5732">
        <v>4</v>
      </c>
      <c r="AC5732">
        <v>0</v>
      </c>
      <c r="AD5732">
        <v>0</v>
      </c>
      <c r="AE5732">
        <v>0</v>
      </c>
      <c r="AF5732">
        <v>0</v>
      </c>
      <c r="AG5732">
        <v>0</v>
      </c>
      <c r="AH5732">
        <v>0</v>
      </c>
      <c r="AI5732">
        <v>0</v>
      </c>
      <c r="AJ5732">
        <v>0</v>
      </c>
      <c r="AK5732">
        <v>0</v>
      </c>
      <c r="AL5732">
        <v>0</v>
      </c>
      <c r="AM5732">
        <v>0</v>
      </c>
      <c r="AN5732">
        <v>0</v>
      </c>
      <c r="AO5732">
        <v>0</v>
      </c>
      <c r="AP5732">
        <v>0</v>
      </c>
      <c r="AQ5732">
        <v>0</v>
      </c>
      <c r="AR5732">
        <v>0</v>
      </c>
      <c r="AS5732">
        <v>0</v>
      </c>
      <c r="AT5732">
        <v>0</v>
      </c>
      <c r="AU5732">
        <v>0</v>
      </c>
      <c r="AV5732">
        <v>0</v>
      </c>
      <c r="AW5732">
        <v>0</v>
      </c>
      <c r="AX5732">
        <v>0</v>
      </c>
      <c r="AY5732">
        <v>1</v>
      </c>
      <c r="AZ5732">
        <v>1</v>
      </c>
      <c r="BA5732">
        <v>0</v>
      </c>
      <c r="BB5732">
        <v>0</v>
      </c>
      <c r="BC5732">
        <v>1</v>
      </c>
      <c r="BD5732">
        <v>0</v>
      </c>
      <c r="BE5732">
        <v>0</v>
      </c>
      <c r="BF5732">
        <v>0</v>
      </c>
      <c r="BG5732">
        <v>0</v>
      </c>
      <c r="BH5732">
        <v>0</v>
      </c>
      <c r="BI5732">
        <v>0</v>
      </c>
      <c r="BJ5732">
        <v>1</v>
      </c>
      <c r="BK5732">
        <v>0</v>
      </c>
      <c r="BL5732">
        <v>0</v>
      </c>
      <c r="BM5732">
        <v>0</v>
      </c>
      <c r="BN5732">
        <v>0</v>
      </c>
      <c r="BO5732">
        <v>1</v>
      </c>
      <c r="BP5732">
        <v>0</v>
      </c>
      <c r="BQ5732">
        <v>0</v>
      </c>
      <c r="BR5732">
        <v>0</v>
      </c>
      <c r="BS5732">
        <v>1</v>
      </c>
      <c r="BT5732">
        <v>6</v>
      </c>
      <c r="BU5732" t="s">
        <v>5470</v>
      </c>
    </row>
    <row r="5733" spans="1:73">
      <c r="A5733" t="s">
        <v>5421</v>
      </c>
      <c r="B5733" t="s">
        <v>5422</v>
      </c>
      <c r="C5733">
        <v>46</v>
      </c>
      <c r="D5733" t="s">
        <v>119</v>
      </c>
      <c r="E5733" t="s">
        <v>78</v>
      </c>
      <c r="F5733" t="s">
        <v>77</v>
      </c>
      <c r="G5733">
        <v>0</v>
      </c>
      <c r="H5733">
        <v>0</v>
      </c>
      <c r="I5733">
        <v>0</v>
      </c>
      <c r="J5733">
        <v>0</v>
      </c>
      <c r="K5733">
        <v>0</v>
      </c>
      <c r="L5733">
        <v>0</v>
      </c>
      <c r="M5733">
        <v>0</v>
      </c>
      <c r="N5733">
        <v>1</v>
      </c>
      <c r="O5733">
        <v>0</v>
      </c>
      <c r="P5733">
        <v>0</v>
      </c>
      <c r="Q5733">
        <v>0</v>
      </c>
      <c r="R5733">
        <v>0</v>
      </c>
      <c r="S5733">
        <v>2</v>
      </c>
      <c r="T5733">
        <v>0</v>
      </c>
      <c r="U5733">
        <v>0</v>
      </c>
      <c r="V5733">
        <v>0</v>
      </c>
      <c r="W5733">
        <v>0</v>
      </c>
      <c r="X5733">
        <v>0</v>
      </c>
      <c r="Y5733">
        <v>1</v>
      </c>
      <c r="Z5733">
        <v>0</v>
      </c>
      <c r="AA5733">
        <v>0</v>
      </c>
      <c r="AB5733">
        <v>5</v>
      </c>
      <c r="AC5733">
        <v>0</v>
      </c>
      <c r="AD5733">
        <v>0</v>
      </c>
      <c r="AE5733">
        <v>0</v>
      </c>
      <c r="AF5733">
        <v>0</v>
      </c>
      <c r="AG5733">
        <v>0</v>
      </c>
      <c r="AH5733">
        <v>2</v>
      </c>
      <c r="AI5733">
        <v>0</v>
      </c>
      <c r="AJ5733">
        <v>0</v>
      </c>
      <c r="AK5733">
        <v>0</v>
      </c>
      <c r="AL5733">
        <v>2</v>
      </c>
      <c r="AM5733">
        <v>1</v>
      </c>
      <c r="AN5733">
        <v>0</v>
      </c>
      <c r="AO5733">
        <v>0</v>
      </c>
      <c r="AP5733">
        <v>0</v>
      </c>
      <c r="AQ5733">
        <v>1</v>
      </c>
      <c r="AR5733">
        <v>0</v>
      </c>
      <c r="AS5733">
        <v>0</v>
      </c>
      <c r="AT5733">
        <v>0</v>
      </c>
      <c r="AU5733">
        <v>0</v>
      </c>
      <c r="AV5733">
        <v>1</v>
      </c>
      <c r="AW5733">
        <v>0</v>
      </c>
      <c r="AX5733">
        <v>3</v>
      </c>
      <c r="AY5733">
        <v>0</v>
      </c>
      <c r="AZ5733">
        <v>2</v>
      </c>
      <c r="BA5733">
        <v>4</v>
      </c>
      <c r="BB5733">
        <v>0</v>
      </c>
      <c r="BC5733">
        <v>0</v>
      </c>
      <c r="BD5733">
        <v>0</v>
      </c>
      <c r="BE5733">
        <v>0</v>
      </c>
      <c r="BF5733">
        <v>0</v>
      </c>
      <c r="BG5733">
        <v>0</v>
      </c>
      <c r="BH5733">
        <v>0</v>
      </c>
      <c r="BI5733">
        <v>2</v>
      </c>
      <c r="BJ5733">
        <v>0</v>
      </c>
      <c r="BK5733">
        <v>0</v>
      </c>
      <c r="BL5733">
        <v>0</v>
      </c>
      <c r="BM5733">
        <v>0</v>
      </c>
      <c r="BN5733">
        <v>0</v>
      </c>
      <c r="BO5733">
        <v>2</v>
      </c>
      <c r="BP5733">
        <v>0</v>
      </c>
      <c r="BQ5733">
        <v>0</v>
      </c>
      <c r="BR5733">
        <v>1</v>
      </c>
      <c r="BS5733">
        <v>1</v>
      </c>
      <c r="BT5733">
        <v>8</v>
      </c>
      <c r="BU5733" t="s">
        <v>5471</v>
      </c>
    </row>
    <row r="5734" spans="1:73">
      <c r="A5734" t="s">
        <v>5421</v>
      </c>
      <c r="B5734" t="s">
        <v>5422</v>
      </c>
      <c r="C5734">
        <v>47</v>
      </c>
      <c r="D5734" t="s">
        <v>119</v>
      </c>
      <c r="E5734" t="s">
        <v>5436</v>
      </c>
      <c r="F5734" t="s">
        <v>101</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c r="AK5734">
        <v>0</v>
      </c>
      <c r="AL5734">
        <v>0</v>
      </c>
      <c r="AM5734">
        <v>0</v>
      </c>
      <c r="AN5734">
        <v>0</v>
      </c>
      <c r="AO5734">
        <v>0</v>
      </c>
      <c r="AP5734">
        <v>0</v>
      </c>
      <c r="AQ5734">
        <v>0</v>
      </c>
      <c r="AR5734">
        <v>0</v>
      </c>
      <c r="AS5734">
        <v>0</v>
      </c>
      <c r="AT5734">
        <v>0</v>
      </c>
      <c r="AU5734">
        <v>0</v>
      </c>
      <c r="AV5734">
        <v>0</v>
      </c>
      <c r="AW5734">
        <v>0</v>
      </c>
      <c r="AX5734">
        <v>0</v>
      </c>
      <c r="AY5734">
        <v>0</v>
      </c>
      <c r="AZ5734">
        <v>0</v>
      </c>
      <c r="BA5734">
        <v>0</v>
      </c>
      <c r="BB5734">
        <v>0</v>
      </c>
      <c r="BC5734">
        <v>0</v>
      </c>
      <c r="BD5734">
        <v>0</v>
      </c>
      <c r="BE5734">
        <v>0</v>
      </c>
      <c r="BF5734">
        <v>0</v>
      </c>
      <c r="BG5734">
        <v>0</v>
      </c>
      <c r="BH5734">
        <v>0</v>
      </c>
      <c r="BI5734">
        <v>0</v>
      </c>
      <c r="BJ5734">
        <v>0</v>
      </c>
      <c r="BK5734">
        <v>0</v>
      </c>
      <c r="BL5734">
        <v>0</v>
      </c>
      <c r="BM5734">
        <v>0</v>
      </c>
      <c r="BN5734">
        <v>0</v>
      </c>
      <c r="BO5734">
        <v>0</v>
      </c>
      <c r="BP5734">
        <v>0</v>
      </c>
      <c r="BQ5734">
        <v>0</v>
      </c>
      <c r="BR5734">
        <v>0</v>
      </c>
      <c r="BS5734">
        <v>1</v>
      </c>
      <c r="BT5734">
        <v>1</v>
      </c>
      <c r="BU5734" t="s">
        <v>206</v>
      </c>
    </row>
    <row r="5735" spans="1:73">
      <c r="A5735" t="s">
        <v>5421</v>
      </c>
      <c r="B5735" t="s">
        <v>5422</v>
      </c>
      <c r="C5735">
        <v>48</v>
      </c>
      <c r="D5735" t="s">
        <v>119</v>
      </c>
      <c r="E5735" t="s">
        <v>78</v>
      </c>
      <c r="F5735" t="s">
        <v>77</v>
      </c>
      <c r="G5735">
        <v>1</v>
      </c>
      <c r="H5735">
        <v>2</v>
      </c>
      <c r="I5735">
        <v>0</v>
      </c>
      <c r="J5735">
        <v>0</v>
      </c>
      <c r="K5735">
        <v>0</v>
      </c>
      <c r="L5735">
        <v>3</v>
      </c>
      <c r="M5735">
        <v>0</v>
      </c>
      <c r="N5735">
        <v>11</v>
      </c>
      <c r="O5735">
        <v>0</v>
      </c>
      <c r="P5735">
        <v>0</v>
      </c>
      <c r="Q5735">
        <v>1</v>
      </c>
      <c r="R5735">
        <v>0</v>
      </c>
      <c r="S5735">
        <v>17</v>
      </c>
      <c r="T5735">
        <v>5</v>
      </c>
      <c r="U5735">
        <v>0</v>
      </c>
      <c r="V5735">
        <v>3</v>
      </c>
      <c r="W5735">
        <v>3</v>
      </c>
      <c r="X5735">
        <v>0</v>
      </c>
      <c r="Y5735">
        <v>0</v>
      </c>
      <c r="Z5735">
        <v>0</v>
      </c>
      <c r="AA5735">
        <v>0</v>
      </c>
      <c r="AB5735">
        <v>52</v>
      </c>
      <c r="AC5735">
        <v>2</v>
      </c>
      <c r="AD5735">
        <v>0</v>
      </c>
      <c r="AE5735">
        <v>1</v>
      </c>
      <c r="AF5735">
        <v>0</v>
      </c>
      <c r="AG5735">
        <v>0</v>
      </c>
      <c r="AH5735">
        <v>2</v>
      </c>
      <c r="AI5735">
        <v>2</v>
      </c>
      <c r="AJ5735">
        <v>0</v>
      </c>
      <c r="AK5735">
        <v>2</v>
      </c>
      <c r="AL5735">
        <v>1</v>
      </c>
      <c r="AM5735">
        <v>13</v>
      </c>
      <c r="AN5735">
        <v>0</v>
      </c>
      <c r="AO5735">
        <v>0</v>
      </c>
      <c r="AP5735">
        <v>0</v>
      </c>
      <c r="AQ5735">
        <v>2</v>
      </c>
      <c r="AR5735">
        <v>0</v>
      </c>
      <c r="AS5735">
        <v>0</v>
      </c>
      <c r="AT5735">
        <v>0</v>
      </c>
      <c r="AU5735">
        <v>4</v>
      </c>
      <c r="AV5735">
        <v>1</v>
      </c>
      <c r="AW5735">
        <v>0</v>
      </c>
      <c r="AX5735">
        <v>7</v>
      </c>
      <c r="AY5735">
        <v>8</v>
      </c>
      <c r="AZ5735">
        <v>7</v>
      </c>
      <c r="BA5735">
        <v>20</v>
      </c>
      <c r="BB5735">
        <v>0</v>
      </c>
      <c r="BC5735">
        <v>8</v>
      </c>
      <c r="BD5735">
        <v>0</v>
      </c>
      <c r="BE5735">
        <v>0</v>
      </c>
      <c r="BF5735">
        <v>0</v>
      </c>
      <c r="BG5735">
        <v>0</v>
      </c>
      <c r="BH5735">
        <v>0</v>
      </c>
      <c r="BI5735">
        <v>8</v>
      </c>
      <c r="BJ5735">
        <v>4</v>
      </c>
      <c r="BK5735">
        <v>0</v>
      </c>
      <c r="BL5735">
        <v>0</v>
      </c>
      <c r="BM5735">
        <v>0</v>
      </c>
      <c r="BN5735">
        <v>3</v>
      </c>
      <c r="BO5735">
        <v>16</v>
      </c>
      <c r="BP5735">
        <v>0</v>
      </c>
      <c r="BQ5735">
        <v>1</v>
      </c>
      <c r="BR5735">
        <v>4</v>
      </c>
      <c r="BS5735">
        <v>7</v>
      </c>
      <c r="BT5735">
        <v>78</v>
      </c>
      <c r="BU5735" t="s">
        <v>5472</v>
      </c>
    </row>
    <row r="5736" spans="1:73">
      <c r="A5736" t="s">
        <v>5421</v>
      </c>
      <c r="B5736" t="s">
        <v>5422</v>
      </c>
      <c r="C5736">
        <v>49</v>
      </c>
      <c r="D5736" t="s">
        <v>119</v>
      </c>
      <c r="E5736" t="s">
        <v>5436</v>
      </c>
      <c r="F5736" t="s">
        <v>101</v>
      </c>
      <c r="G5736">
        <v>0</v>
      </c>
      <c r="H5736">
        <v>2</v>
      </c>
      <c r="I5736">
        <v>1</v>
      </c>
      <c r="J5736">
        <v>0</v>
      </c>
      <c r="K5736">
        <v>0</v>
      </c>
      <c r="L5736">
        <v>5</v>
      </c>
      <c r="M5736">
        <v>0</v>
      </c>
      <c r="N5736">
        <v>2</v>
      </c>
      <c r="O5736">
        <v>0</v>
      </c>
      <c r="P5736">
        <v>0</v>
      </c>
      <c r="Q5736">
        <v>0</v>
      </c>
      <c r="R5736">
        <v>0</v>
      </c>
      <c r="S5736">
        <v>1</v>
      </c>
      <c r="T5736">
        <v>1</v>
      </c>
      <c r="U5736">
        <v>0</v>
      </c>
      <c r="V5736">
        <v>1</v>
      </c>
      <c r="W5736">
        <v>1</v>
      </c>
      <c r="X5736">
        <v>0</v>
      </c>
      <c r="Y5736">
        <v>0</v>
      </c>
      <c r="Z5736">
        <v>0</v>
      </c>
      <c r="AA5736">
        <v>0</v>
      </c>
      <c r="AB5736">
        <v>17</v>
      </c>
      <c r="AC5736">
        <v>1</v>
      </c>
      <c r="AD5736">
        <v>0</v>
      </c>
      <c r="AE5736">
        <v>0</v>
      </c>
      <c r="AF5736">
        <v>0</v>
      </c>
      <c r="AG5736">
        <v>0</v>
      </c>
      <c r="AH5736">
        <v>0</v>
      </c>
      <c r="AI5736">
        <v>0</v>
      </c>
      <c r="AJ5736">
        <v>0</v>
      </c>
      <c r="AK5736">
        <v>0</v>
      </c>
      <c r="AL5736">
        <v>0</v>
      </c>
      <c r="AM5736">
        <v>4</v>
      </c>
      <c r="AN5736">
        <v>0</v>
      </c>
      <c r="AO5736">
        <v>0</v>
      </c>
      <c r="AP5736">
        <v>0</v>
      </c>
      <c r="AQ5736">
        <v>0</v>
      </c>
      <c r="AR5736">
        <v>0</v>
      </c>
      <c r="AS5736">
        <v>0</v>
      </c>
      <c r="AT5736">
        <v>0</v>
      </c>
      <c r="AU5736">
        <v>0</v>
      </c>
      <c r="AV5736">
        <v>0</v>
      </c>
      <c r="AW5736">
        <v>0</v>
      </c>
      <c r="AX5736">
        <v>0</v>
      </c>
      <c r="AY5736">
        <v>2</v>
      </c>
      <c r="AZ5736">
        <v>0</v>
      </c>
      <c r="BA5736">
        <v>4</v>
      </c>
      <c r="BB5736">
        <v>0</v>
      </c>
      <c r="BC5736">
        <v>1</v>
      </c>
      <c r="BD5736">
        <v>0</v>
      </c>
      <c r="BE5736">
        <v>0</v>
      </c>
      <c r="BF5736">
        <v>0</v>
      </c>
      <c r="BG5736">
        <v>0</v>
      </c>
      <c r="BH5736">
        <v>0</v>
      </c>
      <c r="BI5736">
        <v>1</v>
      </c>
      <c r="BJ5736">
        <v>1</v>
      </c>
      <c r="BK5736">
        <v>0</v>
      </c>
      <c r="BL5736">
        <v>1</v>
      </c>
      <c r="BM5736">
        <v>0</v>
      </c>
      <c r="BN5736">
        <v>0</v>
      </c>
      <c r="BO5736">
        <v>2</v>
      </c>
      <c r="BP5736">
        <v>0</v>
      </c>
      <c r="BQ5736">
        <v>0</v>
      </c>
      <c r="BR5736">
        <v>0</v>
      </c>
      <c r="BS5736">
        <v>2</v>
      </c>
      <c r="BT5736">
        <v>31</v>
      </c>
      <c r="BU5736" t="s">
        <v>5473</v>
      </c>
    </row>
    <row r="5737" spans="1:73">
      <c r="A5737" t="s">
        <v>5421</v>
      </c>
      <c r="B5737" t="s">
        <v>5422</v>
      </c>
      <c r="C5737">
        <v>50</v>
      </c>
      <c r="D5737" t="s">
        <v>119</v>
      </c>
      <c r="E5737" t="s">
        <v>78</v>
      </c>
      <c r="F5737" t="s">
        <v>77</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0</v>
      </c>
      <c r="AI5737">
        <v>0</v>
      </c>
      <c r="AJ5737">
        <v>0</v>
      </c>
      <c r="AK5737">
        <v>0</v>
      </c>
      <c r="AL5737">
        <v>0</v>
      </c>
      <c r="AM5737">
        <v>0</v>
      </c>
      <c r="AN5737">
        <v>0</v>
      </c>
      <c r="AO5737">
        <v>0</v>
      </c>
      <c r="AP5737">
        <v>0</v>
      </c>
      <c r="AQ5737">
        <v>0</v>
      </c>
      <c r="AR5737">
        <v>0</v>
      </c>
      <c r="AS5737">
        <v>0</v>
      </c>
      <c r="AT5737">
        <v>0</v>
      </c>
      <c r="AU5737">
        <v>0</v>
      </c>
      <c r="AV5737">
        <v>0</v>
      </c>
      <c r="AW5737">
        <v>0</v>
      </c>
      <c r="AX5737">
        <v>0</v>
      </c>
      <c r="AY5737">
        <v>0</v>
      </c>
      <c r="AZ5737">
        <v>0</v>
      </c>
      <c r="BA5737">
        <v>0</v>
      </c>
      <c r="BB5737">
        <v>0</v>
      </c>
      <c r="BC5737">
        <v>0</v>
      </c>
      <c r="BD5737">
        <v>0</v>
      </c>
      <c r="BE5737">
        <v>0</v>
      </c>
      <c r="BF5737">
        <v>0</v>
      </c>
      <c r="BG5737">
        <v>0</v>
      </c>
      <c r="BH5737">
        <v>0</v>
      </c>
      <c r="BI5737">
        <v>0</v>
      </c>
      <c r="BJ5737">
        <v>0</v>
      </c>
      <c r="BK5737">
        <v>0</v>
      </c>
      <c r="BL5737">
        <v>0</v>
      </c>
      <c r="BM5737">
        <v>0</v>
      </c>
      <c r="BN5737">
        <v>0</v>
      </c>
      <c r="BO5737">
        <v>0</v>
      </c>
      <c r="BP5737">
        <v>0</v>
      </c>
      <c r="BQ5737">
        <v>0</v>
      </c>
      <c r="BR5737">
        <v>0</v>
      </c>
      <c r="BS5737">
        <v>1</v>
      </c>
      <c r="BT5737">
        <v>2</v>
      </c>
      <c r="BU5737" t="s">
        <v>5474</v>
      </c>
    </row>
    <row r="5738" spans="1:73">
      <c r="A5738" t="s">
        <v>5421</v>
      </c>
      <c r="B5738" t="s">
        <v>5422</v>
      </c>
      <c r="C5738">
        <v>51</v>
      </c>
      <c r="D5738" t="s">
        <v>119</v>
      </c>
      <c r="E5738" t="s">
        <v>5429</v>
      </c>
      <c r="F5738" t="s">
        <v>92</v>
      </c>
      <c r="G5738">
        <v>0</v>
      </c>
      <c r="H5738">
        <v>0</v>
      </c>
      <c r="I5738">
        <v>0</v>
      </c>
      <c r="J5738">
        <v>0</v>
      </c>
      <c r="K5738">
        <v>0</v>
      </c>
      <c r="L5738">
        <v>1</v>
      </c>
      <c r="M5738">
        <v>0</v>
      </c>
      <c r="N5738">
        <v>0</v>
      </c>
      <c r="O5738">
        <v>0</v>
      </c>
      <c r="P5738">
        <v>0</v>
      </c>
      <c r="Q5738">
        <v>0</v>
      </c>
      <c r="R5738">
        <v>0</v>
      </c>
      <c r="S5738">
        <v>0</v>
      </c>
      <c r="T5738">
        <v>0</v>
      </c>
      <c r="U5738">
        <v>0</v>
      </c>
      <c r="V5738">
        <v>0</v>
      </c>
      <c r="W5738">
        <v>0</v>
      </c>
      <c r="X5738">
        <v>0</v>
      </c>
      <c r="Y5738">
        <v>0</v>
      </c>
      <c r="Z5738">
        <v>0</v>
      </c>
      <c r="AA5738">
        <v>0</v>
      </c>
      <c r="AB5738">
        <v>10</v>
      </c>
      <c r="AC5738">
        <v>0</v>
      </c>
      <c r="AD5738">
        <v>0</v>
      </c>
      <c r="AE5738">
        <v>0</v>
      </c>
      <c r="AF5738">
        <v>0</v>
      </c>
      <c r="AG5738">
        <v>0</v>
      </c>
      <c r="AH5738">
        <v>1</v>
      </c>
      <c r="AI5738">
        <v>0</v>
      </c>
      <c r="AJ5738">
        <v>0</v>
      </c>
      <c r="AK5738">
        <v>0</v>
      </c>
      <c r="AL5738">
        <v>0</v>
      </c>
      <c r="AM5738">
        <v>1</v>
      </c>
      <c r="AN5738">
        <v>0</v>
      </c>
      <c r="AO5738">
        <v>0</v>
      </c>
      <c r="AP5738">
        <v>0</v>
      </c>
      <c r="AQ5738">
        <v>0</v>
      </c>
      <c r="AR5738">
        <v>0</v>
      </c>
      <c r="AS5738">
        <v>0</v>
      </c>
      <c r="AT5738">
        <v>1</v>
      </c>
      <c r="AU5738">
        <v>0</v>
      </c>
      <c r="AV5738">
        <v>0</v>
      </c>
      <c r="AW5738">
        <v>0</v>
      </c>
      <c r="AX5738">
        <v>1</v>
      </c>
      <c r="AY5738">
        <v>1</v>
      </c>
      <c r="AZ5738">
        <v>0</v>
      </c>
      <c r="BA5738">
        <v>4</v>
      </c>
      <c r="BB5738">
        <v>0</v>
      </c>
      <c r="BC5738">
        <v>1</v>
      </c>
      <c r="BD5738">
        <v>0</v>
      </c>
      <c r="BE5738">
        <v>0</v>
      </c>
      <c r="BF5738">
        <v>0</v>
      </c>
      <c r="BG5738">
        <v>0</v>
      </c>
      <c r="BH5738">
        <v>0</v>
      </c>
      <c r="BI5738">
        <v>0</v>
      </c>
      <c r="BJ5738">
        <v>1</v>
      </c>
      <c r="BK5738">
        <v>0</v>
      </c>
      <c r="BL5738">
        <v>0</v>
      </c>
      <c r="BM5738">
        <v>0</v>
      </c>
      <c r="BN5738">
        <v>0</v>
      </c>
      <c r="BO5738">
        <v>0</v>
      </c>
      <c r="BP5738">
        <v>0</v>
      </c>
      <c r="BQ5738">
        <v>0</v>
      </c>
      <c r="BR5738">
        <v>0</v>
      </c>
      <c r="BS5738">
        <v>2</v>
      </c>
      <c r="BT5738">
        <v>13</v>
      </c>
      <c r="BU5738" t="s">
        <v>5475</v>
      </c>
    </row>
    <row r="5739" spans="1:73">
      <c r="A5739" t="s">
        <v>5421</v>
      </c>
      <c r="B5739" t="s">
        <v>5422</v>
      </c>
      <c r="C5739">
        <v>52</v>
      </c>
      <c r="D5739" t="s">
        <v>119</v>
      </c>
      <c r="E5739" t="s">
        <v>78</v>
      </c>
      <c r="F5739" t="s">
        <v>77</v>
      </c>
      <c r="G5739">
        <v>0</v>
      </c>
      <c r="H5739">
        <v>0</v>
      </c>
      <c r="I5739">
        <v>0</v>
      </c>
      <c r="J5739">
        <v>0</v>
      </c>
      <c r="K5739">
        <v>0</v>
      </c>
      <c r="L5739">
        <v>0</v>
      </c>
      <c r="M5739">
        <v>0</v>
      </c>
      <c r="N5739">
        <v>2</v>
      </c>
      <c r="O5739">
        <v>0</v>
      </c>
      <c r="P5739">
        <v>0</v>
      </c>
      <c r="Q5739">
        <v>0</v>
      </c>
      <c r="R5739">
        <v>0</v>
      </c>
      <c r="S5739">
        <v>0</v>
      </c>
      <c r="T5739">
        <v>0</v>
      </c>
      <c r="U5739">
        <v>0</v>
      </c>
      <c r="V5739">
        <v>0</v>
      </c>
      <c r="W5739">
        <v>0</v>
      </c>
      <c r="X5739">
        <v>0</v>
      </c>
      <c r="Y5739">
        <v>0</v>
      </c>
      <c r="Z5739">
        <v>0</v>
      </c>
      <c r="AA5739">
        <v>0</v>
      </c>
      <c r="AB5739">
        <v>6</v>
      </c>
      <c r="AC5739">
        <v>1</v>
      </c>
      <c r="AD5739">
        <v>0</v>
      </c>
      <c r="AE5739">
        <v>0</v>
      </c>
      <c r="AF5739">
        <v>0</v>
      </c>
      <c r="AG5739">
        <v>0</v>
      </c>
      <c r="AH5739">
        <v>0</v>
      </c>
      <c r="AI5739">
        <v>0</v>
      </c>
      <c r="AJ5739">
        <v>0</v>
      </c>
      <c r="AK5739">
        <v>0</v>
      </c>
      <c r="AL5739">
        <v>0</v>
      </c>
      <c r="AM5739">
        <v>0</v>
      </c>
      <c r="AN5739">
        <v>0</v>
      </c>
      <c r="AO5739">
        <v>0</v>
      </c>
      <c r="AP5739">
        <v>1</v>
      </c>
      <c r="AQ5739">
        <v>0</v>
      </c>
      <c r="AR5739">
        <v>0</v>
      </c>
      <c r="AS5739">
        <v>0</v>
      </c>
      <c r="AT5739">
        <v>0</v>
      </c>
      <c r="AU5739">
        <v>0</v>
      </c>
      <c r="AV5739">
        <v>0</v>
      </c>
      <c r="AW5739">
        <v>0</v>
      </c>
      <c r="AX5739">
        <v>3</v>
      </c>
      <c r="AY5739">
        <v>1</v>
      </c>
      <c r="AZ5739">
        <v>0</v>
      </c>
      <c r="BA5739">
        <v>3</v>
      </c>
      <c r="BB5739">
        <v>0</v>
      </c>
      <c r="BC5739">
        <v>2</v>
      </c>
      <c r="BD5739">
        <v>0</v>
      </c>
      <c r="BE5739">
        <v>0</v>
      </c>
      <c r="BF5739">
        <v>0</v>
      </c>
      <c r="BG5739">
        <v>0</v>
      </c>
      <c r="BH5739">
        <v>1</v>
      </c>
      <c r="BI5739">
        <v>4</v>
      </c>
      <c r="BJ5739">
        <v>0</v>
      </c>
      <c r="BK5739">
        <v>0</v>
      </c>
      <c r="BL5739">
        <v>0</v>
      </c>
      <c r="BM5739">
        <v>0</v>
      </c>
      <c r="BN5739">
        <v>0</v>
      </c>
      <c r="BO5739">
        <v>2</v>
      </c>
      <c r="BP5739">
        <v>0</v>
      </c>
      <c r="BQ5739">
        <v>0</v>
      </c>
      <c r="BR5739">
        <v>2</v>
      </c>
      <c r="BS5739">
        <v>1</v>
      </c>
      <c r="BT5739">
        <v>10</v>
      </c>
      <c r="BU5739" t="s">
        <v>5476</v>
      </c>
    </row>
    <row r="5740" spans="1:73">
      <c r="A5740" t="s">
        <v>5421</v>
      </c>
      <c r="B5740" t="s">
        <v>5422</v>
      </c>
      <c r="C5740">
        <v>53</v>
      </c>
      <c r="D5740" t="s">
        <v>119</v>
      </c>
      <c r="E5740" t="s">
        <v>5436</v>
      </c>
      <c r="F5740" t="s">
        <v>101</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c r="AK5740">
        <v>0</v>
      </c>
      <c r="AL5740">
        <v>0</v>
      </c>
      <c r="AM5740">
        <v>0</v>
      </c>
      <c r="AN5740">
        <v>0</v>
      </c>
      <c r="AO5740">
        <v>0</v>
      </c>
      <c r="AP5740">
        <v>0</v>
      </c>
      <c r="AQ5740">
        <v>0</v>
      </c>
      <c r="AR5740">
        <v>0</v>
      </c>
      <c r="AS5740">
        <v>0</v>
      </c>
      <c r="AT5740">
        <v>0</v>
      </c>
      <c r="AU5740">
        <v>0</v>
      </c>
      <c r="AV5740">
        <v>0</v>
      </c>
      <c r="AW5740">
        <v>0</v>
      </c>
      <c r="AX5740">
        <v>0</v>
      </c>
      <c r="AY5740">
        <v>0</v>
      </c>
      <c r="AZ5740">
        <v>0</v>
      </c>
      <c r="BA5740">
        <v>0</v>
      </c>
      <c r="BB5740">
        <v>0</v>
      </c>
      <c r="BC5740">
        <v>0</v>
      </c>
      <c r="BD5740">
        <v>0</v>
      </c>
      <c r="BE5740">
        <v>0</v>
      </c>
      <c r="BF5740">
        <v>0</v>
      </c>
      <c r="BG5740">
        <v>0</v>
      </c>
      <c r="BH5740">
        <v>0</v>
      </c>
      <c r="BI5740">
        <v>0</v>
      </c>
      <c r="BJ5740">
        <v>0</v>
      </c>
      <c r="BK5740">
        <v>0</v>
      </c>
      <c r="BL5740">
        <v>0</v>
      </c>
      <c r="BM5740">
        <v>0</v>
      </c>
      <c r="BN5740">
        <v>0</v>
      </c>
      <c r="BO5740">
        <v>0</v>
      </c>
      <c r="BP5740">
        <v>0</v>
      </c>
      <c r="BQ5740">
        <v>0</v>
      </c>
      <c r="BR5740">
        <v>0</v>
      </c>
      <c r="BS5740">
        <v>1</v>
      </c>
      <c r="BT5740">
        <v>2</v>
      </c>
      <c r="BU5740" t="s">
        <v>5477</v>
      </c>
    </row>
    <row r="5741" spans="1:73">
      <c r="A5741" t="s">
        <v>5421</v>
      </c>
      <c r="B5741" t="s">
        <v>5422</v>
      </c>
      <c r="C5741">
        <v>54</v>
      </c>
      <c r="D5741" t="s">
        <v>119</v>
      </c>
      <c r="E5741" t="s">
        <v>5429</v>
      </c>
      <c r="F5741" t="s">
        <v>92</v>
      </c>
      <c r="G5741">
        <v>0</v>
      </c>
      <c r="H5741">
        <v>3</v>
      </c>
      <c r="I5741">
        <v>1</v>
      </c>
      <c r="J5741">
        <v>0</v>
      </c>
      <c r="K5741">
        <v>0</v>
      </c>
      <c r="L5741">
        <v>7</v>
      </c>
      <c r="M5741">
        <v>0</v>
      </c>
      <c r="N5741">
        <v>18</v>
      </c>
      <c r="O5741">
        <v>0</v>
      </c>
      <c r="P5741">
        <v>0</v>
      </c>
      <c r="Q5741">
        <v>1</v>
      </c>
      <c r="R5741">
        <v>0</v>
      </c>
      <c r="S5741">
        <v>11</v>
      </c>
      <c r="T5741">
        <v>3</v>
      </c>
      <c r="U5741">
        <v>0</v>
      </c>
      <c r="V5741">
        <v>4</v>
      </c>
      <c r="W5741">
        <v>1</v>
      </c>
      <c r="X5741">
        <v>0</v>
      </c>
      <c r="Y5741">
        <v>0</v>
      </c>
      <c r="Z5741">
        <v>0</v>
      </c>
      <c r="AA5741">
        <v>0</v>
      </c>
      <c r="AB5741">
        <v>64</v>
      </c>
      <c r="AC5741">
        <v>3</v>
      </c>
      <c r="AD5741">
        <v>0</v>
      </c>
      <c r="AE5741">
        <v>0</v>
      </c>
      <c r="AF5741">
        <v>0</v>
      </c>
      <c r="AG5741">
        <v>0</v>
      </c>
      <c r="AH5741">
        <v>3</v>
      </c>
      <c r="AI5741">
        <v>2</v>
      </c>
      <c r="AJ5741">
        <v>0</v>
      </c>
      <c r="AK5741">
        <v>1</v>
      </c>
      <c r="AL5741">
        <v>1</v>
      </c>
      <c r="AM5741">
        <v>10</v>
      </c>
      <c r="AN5741">
        <v>0</v>
      </c>
      <c r="AO5741">
        <v>0</v>
      </c>
      <c r="AP5741">
        <v>0</v>
      </c>
      <c r="AQ5741">
        <v>1</v>
      </c>
      <c r="AR5741">
        <v>0</v>
      </c>
      <c r="AS5741">
        <v>0</v>
      </c>
      <c r="AT5741">
        <v>2</v>
      </c>
      <c r="AU5741">
        <v>4</v>
      </c>
      <c r="AV5741">
        <v>0</v>
      </c>
      <c r="AW5741">
        <v>1</v>
      </c>
      <c r="AX5741">
        <v>5</v>
      </c>
      <c r="AY5741">
        <v>13</v>
      </c>
      <c r="AZ5741">
        <v>11</v>
      </c>
      <c r="BA5741">
        <v>15</v>
      </c>
      <c r="BB5741">
        <v>3</v>
      </c>
      <c r="BC5741">
        <v>11</v>
      </c>
      <c r="BD5741">
        <v>0</v>
      </c>
      <c r="BE5741">
        <v>0</v>
      </c>
      <c r="BF5741">
        <v>0</v>
      </c>
      <c r="BG5741">
        <v>0</v>
      </c>
      <c r="BH5741">
        <v>2</v>
      </c>
      <c r="BI5741">
        <v>6</v>
      </c>
      <c r="BJ5741">
        <v>10</v>
      </c>
      <c r="BK5741">
        <v>0</v>
      </c>
      <c r="BL5741">
        <v>0</v>
      </c>
      <c r="BM5741">
        <v>0</v>
      </c>
      <c r="BN5741">
        <v>0</v>
      </c>
      <c r="BO5741">
        <v>21</v>
      </c>
      <c r="BP5741">
        <v>2</v>
      </c>
      <c r="BQ5741">
        <v>0</v>
      </c>
      <c r="BR5741">
        <v>0</v>
      </c>
      <c r="BS5741">
        <v>8</v>
      </c>
      <c r="BT5741">
        <v>105</v>
      </c>
      <c r="BU5741" t="s">
        <v>5478</v>
      </c>
    </row>
    <row r="5742" spans="1:73">
      <c r="A5742" t="s">
        <v>5421</v>
      </c>
      <c r="B5742" t="s">
        <v>5422</v>
      </c>
      <c r="C5742">
        <v>55</v>
      </c>
      <c r="D5742" t="s">
        <v>119</v>
      </c>
      <c r="E5742" t="s">
        <v>78</v>
      </c>
      <c r="F5742" t="s">
        <v>77</v>
      </c>
      <c r="G5742">
        <v>0</v>
      </c>
      <c r="H5742">
        <v>0</v>
      </c>
      <c r="I5742">
        <v>0</v>
      </c>
      <c r="J5742">
        <v>0</v>
      </c>
      <c r="K5742">
        <v>0</v>
      </c>
      <c r="L5742">
        <v>0</v>
      </c>
      <c r="M5742">
        <v>0</v>
      </c>
      <c r="N5742">
        <v>1</v>
      </c>
      <c r="O5742">
        <v>0</v>
      </c>
      <c r="P5742">
        <v>0</v>
      </c>
      <c r="Q5742">
        <v>0</v>
      </c>
      <c r="R5742">
        <v>0</v>
      </c>
      <c r="S5742">
        <v>3</v>
      </c>
      <c r="T5742">
        <v>0</v>
      </c>
      <c r="U5742">
        <v>0</v>
      </c>
      <c r="V5742">
        <v>0</v>
      </c>
      <c r="W5742">
        <v>2</v>
      </c>
      <c r="X5742">
        <v>0</v>
      </c>
      <c r="Y5742">
        <v>0</v>
      </c>
      <c r="Z5742">
        <v>0</v>
      </c>
      <c r="AA5742">
        <v>0</v>
      </c>
      <c r="AB5742">
        <v>5</v>
      </c>
      <c r="AC5742">
        <v>0</v>
      </c>
      <c r="AD5742">
        <v>0</v>
      </c>
      <c r="AE5742">
        <v>0</v>
      </c>
      <c r="AF5742">
        <v>0</v>
      </c>
      <c r="AG5742">
        <v>0</v>
      </c>
      <c r="AH5742">
        <v>0</v>
      </c>
      <c r="AI5742">
        <v>0</v>
      </c>
      <c r="AJ5742">
        <v>0</v>
      </c>
      <c r="AK5742">
        <v>0</v>
      </c>
      <c r="AL5742">
        <v>0</v>
      </c>
      <c r="AM5742">
        <v>0</v>
      </c>
      <c r="AN5742">
        <v>0</v>
      </c>
      <c r="AO5742">
        <v>0</v>
      </c>
      <c r="AP5742">
        <v>0</v>
      </c>
      <c r="AQ5742">
        <v>1</v>
      </c>
      <c r="AR5742">
        <v>0</v>
      </c>
      <c r="AS5742">
        <v>0</v>
      </c>
      <c r="AT5742">
        <v>0</v>
      </c>
      <c r="AU5742">
        <v>0</v>
      </c>
      <c r="AV5742">
        <v>0</v>
      </c>
      <c r="AW5742">
        <v>0</v>
      </c>
      <c r="AX5742">
        <v>3</v>
      </c>
      <c r="AY5742">
        <v>0</v>
      </c>
      <c r="AZ5742">
        <v>1</v>
      </c>
      <c r="BA5742">
        <v>3</v>
      </c>
      <c r="BB5742">
        <v>0</v>
      </c>
      <c r="BC5742">
        <v>0</v>
      </c>
      <c r="BD5742">
        <v>0</v>
      </c>
      <c r="BE5742">
        <v>0</v>
      </c>
      <c r="BF5742">
        <v>0</v>
      </c>
      <c r="BG5742">
        <v>0</v>
      </c>
      <c r="BH5742">
        <v>1</v>
      </c>
      <c r="BI5742">
        <v>4</v>
      </c>
      <c r="BJ5742">
        <v>0</v>
      </c>
      <c r="BK5742">
        <v>0</v>
      </c>
      <c r="BL5742">
        <v>0</v>
      </c>
      <c r="BM5742">
        <v>0</v>
      </c>
      <c r="BN5742">
        <v>0</v>
      </c>
      <c r="BO5742">
        <v>1</v>
      </c>
      <c r="BP5742">
        <v>0</v>
      </c>
      <c r="BQ5742">
        <v>0</v>
      </c>
      <c r="BR5742">
        <v>2</v>
      </c>
      <c r="BS5742">
        <v>1</v>
      </c>
      <c r="BT5742">
        <v>6</v>
      </c>
      <c r="BU5742" t="s">
        <v>5479</v>
      </c>
    </row>
    <row r="5743" spans="1:73">
      <c r="A5743" t="s">
        <v>5421</v>
      </c>
      <c r="B5743" t="s">
        <v>5422</v>
      </c>
      <c r="C5743">
        <v>56</v>
      </c>
      <c r="D5743" t="s">
        <v>119</v>
      </c>
      <c r="E5743" t="s">
        <v>5429</v>
      </c>
      <c r="F5743" t="s">
        <v>92</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c r="AM5743">
        <v>0</v>
      </c>
      <c r="AN5743">
        <v>0</v>
      </c>
      <c r="AO5743">
        <v>0</v>
      </c>
      <c r="AP5743">
        <v>0</v>
      </c>
      <c r="AQ5743">
        <v>0</v>
      </c>
      <c r="AR5743">
        <v>0</v>
      </c>
      <c r="AS5743">
        <v>0</v>
      </c>
      <c r="AT5743">
        <v>0</v>
      </c>
      <c r="AU5743">
        <v>0</v>
      </c>
      <c r="AV5743">
        <v>0</v>
      </c>
      <c r="AW5743">
        <v>0</v>
      </c>
      <c r="AX5743">
        <v>0</v>
      </c>
      <c r="AY5743">
        <v>0</v>
      </c>
      <c r="AZ5743">
        <v>0</v>
      </c>
      <c r="BA5743">
        <v>0</v>
      </c>
      <c r="BB5743">
        <v>0</v>
      </c>
      <c r="BC5743">
        <v>0</v>
      </c>
      <c r="BD5743">
        <v>0</v>
      </c>
      <c r="BE5743">
        <v>0</v>
      </c>
      <c r="BF5743">
        <v>0</v>
      </c>
      <c r="BG5743">
        <v>0</v>
      </c>
      <c r="BH5743">
        <v>0</v>
      </c>
      <c r="BI5743">
        <v>0</v>
      </c>
      <c r="BJ5743">
        <v>0</v>
      </c>
      <c r="BK5743">
        <v>0</v>
      </c>
      <c r="BL5743">
        <v>0</v>
      </c>
      <c r="BM5743">
        <v>0</v>
      </c>
      <c r="BN5743">
        <v>0</v>
      </c>
      <c r="BO5743">
        <v>0</v>
      </c>
      <c r="BP5743">
        <v>0</v>
      </c>
      <c r="BQ5743">
        <v>0</v>
      </c>
      <c r="BR5743">
        <v>0</v>
      </c>
      <c r="BS5743">
        <v>1</v>
      </c>
      <c r="BT5743">
        <v>2</v>
      </c>
      <c r="BU5743" t="s">
        <v>3511</v>
      </c>
    </row>
    <row r="5744" spans="1:73">
      <c r="A5744" t="s">
        <v>5421</v>
      </c>
      <c r="B5744" t="s">
        <v>5422</v>
      </c>
      <c r="C5744">
        <v>57</v>
      </c>
      <c r="D5744" t="s">
        <v>119</v>
      </c>
      <c r="E5744" t="s">
        <v>78</v>
      </c>
      <c r="F5744" t="s">
        <v>77</v>
      </c>
      <c r="G5744">
        <v>0</v>
      </c>
      <c r="H5744">
        <v>0</v>
      </c>
      <c r="I5744">
        <v>0</v>
      </c>
      <c r="J5744">
        <v>0</v>
      </c>
      <c r="K5744">
        <v>0</v>
      </c>
      <c r="L5744">
        <v>1</v>
      </c>
      <c r="M5744">
        <v>0</v>
      </c>
      <c r="N5744">
        <v>0</v>
      </c>
      <c r="O5744">
        <v>0</v>
      </c>
      <c r="P5744">
        <v>0</v>
      </c>
      <c r="Q5744">
        <v>0</v>
      </c>
      <c r="R5744">
        <v>0</v>
      </c>
      <c r="S5744">
        <v>0</v>
      </c>
      <c r="T5744">
        <v>0</v>
      </c>
      <c r="U5744">
        <v>0</v>
      </c>
      <c r="V5744">
        <v>0</v>
      </c>
      <c r="W5744">
        <v>0</v>
      </c>
      <c r="X5744">
        <v>0</v>
      </c>
      <c r="Y5744">
        <v>0</v>
      </c>
      <c r="Z5744">
        <v>0</v>
      </c>
      <c r="AA5744">
        <v>0</v>
      </c>
      <c r="AB5744">
        <v>3</v>
      </c>
      <c r="AC5744">
        <v>0</v>
      </c>
      <c r="AD5744">
        <v>0</v>
      </c>
      <c r="AE5744">
        <v>0</v>
      </c>
      <c r="AF5744">
        <v>0</v>
      </c>
      <c r="AG5744">
        <v>0</v>
      </c>
      <c r="AH5744">
        <v>0</v>
      </c>
      <c r="AI5744">
        <v>0</v>
      </c>
      <c r="AJ5744">
        <v>0</v>
      </c>
      <c r="AK5744">
        <v>0</v>
      </c>
      <c r="AL5744">
        <v>0</v>
      </c>
      <c r="AM5744">
        <v>0</v>
      </c>
      <c r="AN5744">
        <v>0</v>
      </c>
      <c r="AO5744">
        <v>0</v>
      </c>
      <c r="AP5744">
        <v>0</v>
      </c>
      <c r="AQ5744">
        <v>0</v>
      </c>
      <c r="AR5744">
        <v>0</v>
      </c>
      <c r="AS5744">
        <v>0</v>
      </c>
      <c r="AT5744">
        <v>0</v>
      </c>
      <c r="AU5744">
        <v>0</v>
      </c>
      <c r="AV5744">
        <v>0</v>
      </c>
      <c r="AW5744">
        <v>0</v>
      </c>
      <c r="AX5744">
        <v>0</v>
      </c>
      <c r="AY5744">
        <v>0</v>
      </c>
      <c r="AZ5744">
        <v>0</v>
      </c>
      <c r="BA5744">
        <v>0</v>
      </c>
      <c r="BB5744">
        <v>0</v>
      </c>
      <c r="BC5744">
        <v>0</v>
      </c>
      <c r="BD5744">
        <v>0</v>
      </c>
      <c r="BE5744">
        <v>0</v>
      </c>
      <c r="BF5744">
        <v>0</v>
      </c>
      <c r="BG5744">
        <v>0</v>
      </c>
      <c r="BH5744">
        <v>0</v>
      </c>
      <c r="BI5744">
        <v>0</v>
      </c>
      <c r="BJ5744">
        <v>0</v>
      </c>
      <c r="BK5744">
        <v>0</v>
      </c>
      <c r="BL5744">
        <v>0</v>
      </c>
      <c r="BM5744">
        <v>0</v>
      </c>
      <c r="BN5744">
        <v>0</v>
      </c>
      <c r="BO5744">
        <v>0</v>
      </c>
      <c r="BP5744">
        <v>0</v>
      </c>
      <c r="BQ5744">
        <v>0</v>
      </c>
      <c r="BR5744">
        <v>0</v>
      </c>
      <c r="BS5744">
        <v>1</v>
      </c>
      <c r="BT5744">
        <v>7</v>
      </c>
      <c r="BU5744" t="s">
        <v>5480</v>
      </c>
    </row>
    <row r="5745" spans="1:73">
      <c r="A5745" t="s">
        <v>5421</v>
      </c>
      <c r="B5745" t="s">
        <v>5422</v>
      </c>
      <c r="C5745">
        <v>58</v>
      </c>
      <c r="D5745" t="s">
        <v>119</v>
      </c>
      <c r="E5745" t="s">
        <v>5436</v>
      </c>
      <c r="F5745" t="s">
        <v>101</v>
      </c>
      <c r="G5745">
        <v>0</v>
      </c>
      <c r="H5745">
        <v>1</v>
      </c>
      <c r="I5745">
        <v>0</v>
      </c>
      <c r="J5745">
        <v>0</v>
      </c>
      <c r="K5745">
        <v>0</v>
      </c>
      <c r="L5745">
        <v>0</v>
      </c>
      <c r="M5745">
        <v>0</v>
      </c>
      <c r="N5745">
        <v>0</v>
      </c>
      <c r="O5745">
        <v>0</v>
      </c>
      <c r="P5745">
        <v>0</v>
      </c>
      <c r="Q5745">
        <v>0</v>
      </c>
      <c r="R5745">
        <v>0</v>
      </c>
      <c r="S5745">
        <v>1</v>
      </c>
      <c r="T5745">
        <v>1</v>
      </c>
      <c r="U5745">
        <v>0</v>
      </c>
      <c r="V5745">
        <v>0</v>
      </c>
      <c r="W5745">
        <v>1</v>
      </c>
      <c r="X5745">
        <v>0</v>
      </c>
      <c r="Y5745">
        <v>0</v>
      </c>
      <c r="Z5745">
        <v>0</v>
      </c>
      <c r="AA5745">
        <v>0</v>
      </c>
      <c r="AB5745">
        <v>3</v>
      </c>
      <c r="AC5745">
        <v>0</v>
      </c>
      <c r="AD5745">
        <v>0</v>
      </c>
      <c r="AE5745">
        <v>0</v>
      </c>
      <c r="AF5745">
        <v>0</v>
      </c>
      <c r="AG5745">
        <v>0</v>
      </c>
      <c r="AH5745">
        <v>0</v>
      </c>
      <c r="AI5745">
        <v>0</v>
      </c>
      <c r="AJ5745">
        <v>0</v>
      </c>
      <c r="AK5745">
        <v>0</v>
      </c>
      <c r="AL5745">
        <v>0</v>
      </c>
      <c r="AM5745">
        <v>0</v>
      </c>
      <c r="AN5745">
        <v>0</v>
      </c>
      <c r="AO5745">
        <v>0</v>
      </c>
      <c r="AP5745">
        <v>0</v>
      </c>
      <c r="AQ5745">
        <v>0</v>
      </c>
      <c r="AR5745">
        <v>0</v>
      </c>
      <c r="AS5745">
        <v>0</v>
      </c>
      <c r="AT5745">
        <v>0</v>
      </c>
      <c r="AU5745">
        <v>0</v>
      </c>
      <c r="AV5745">
        <v>0</v>
      </c>
      <c r="AW5745">
        <v>0</v>
      </c>
      <c r="AX5745">
        <v>0</v>
      </c>
      <c r="AY5745">
        <v>1</v>
      </c>
      <c r="AZ5745">
        <v>0</v>
      </c>
      <c r="BA5745">
        <v>0</v>
      </c>
      <c r="BB5745">
        <v>0</v>
      </c>
      <c r="BC5745">
        <v>0</v>
      </c>
      <c r="BD5745">
        <v>0</v>
      </c>
      <c r="BE5745">
        <v>0</v>
      </c>
      <c r="BF5745">
        <v>0</v>
      </c>
      <c r="BG5745">
        <v>0</v>
      </c>
      <c r="BH5745">
        <v>0</v>
      </c>
      <c r="BI5745">
        <v>0</v>
      </c>
      <c r="BJ5745">
        <v>0</v>
      </c>
      <c r="BK5745">
        <v>0</v>
      </c>
      <c r="BL5745">
        <v>1</v>
      </c>
      <c r="BM5745">
        <v>0</v>
      </c>
      <c r="BN5745">
        <v>0</v>
      </c>
      <c r="BO5745">
        <v>0</v>
      </c>
      <c r="BP5745">
        <v>0</v>
      </c>
      <c r="BQ5745">
        <v>0</v>
      </c>
      <c r="BR5745">
        <v>0</v>
      </c>
      <c r="BS5745">
        <v>1</v>
      </c>
      <c r="BT5745">
        <v>5</v>
      </c>
      <c r="BU5745" t="s">
        <v>5481</v>
      </c>
    </row>
    <row r="5746" spans="1:73">
      <c r="A5746" t="s">
        <v>5421</v>
      </c>
      <c r="B5746" t="s">
        <v>5422</v>
      </c>
      <c r="C5746">
        <v>59</v>
      </c>
      <c r="D5746" t="s">
        <v>119</v>
      </c>
      <c r="E5746" t="s">
        <v>78</v>
      </c>
      <c r="F5746" t="s">
        <v>77</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v>0</v>
      </c>
      <c r="AN5746">
        <v>0</v>
      </c>
      <c r="AO5746">
        <v>0</v>
      </c>
      <c r="AP5746">
        <v>0</v>
      </c>
      <c r="AQ5746">
        <v>0</v>
      </c>
      <c r="AR5746">
        <v>0</v>
      </c>
      <c r="AS5746">
        <v>0</v>
      </c>
      <c r="AT5746">
        <v>0</v>
      </c>
      <c r="AU5746">
        <v>0</v>
      </c>
      <c r="AV5746">
        <v>0</v>
      </c>
      <c r="AW5746">
        <v>0</v>
      </c>
      <c r="AX5746">
        <v>0</v>
      </c>
      <c r="AY5746">
        <v>0</v>
      </c>
      <c r="AZ5746">
        <v>0</v>
      </c>
      <c r="BA5746">
        <v>0</v>
      </c>
      <c r="BB5746">
        <v>0</v>
      </c>
      <c r="BC5746">
        <v>0</v>
      </c>
      <c r="BD5746">
        <v>0</v>
      </c>
      <c r="BE5746">
        <v>0</v>
      </c>
      <c r="BF5746">
        <v>0</v>
      </c>
      <c r="BG5746">
        <v>0</v>
      </c>
      <c r="BH5746">
        <v>0</v>
      </c>
      <c r="BI5746">
        <v>0</v>
      </c>
      <c r="BJ5746">
        <v>0</v>
      </c>
      <c r="BK5746">
        <v>0</v>
      </c>
      <c r="BL5746">
        <v>0</v>
      </c>
      <c r="BM5746">
        <v>0</v>
      </c>
      <c r="BN5746">
        <v>0</v>
      </c>
      <c r="BO5746">
        <v>0</v>
      </c>
      <c r="BP5746">
        <v>0</v>
      </c>
      <c r="BQ5746">
        <v>0</v>
      </c>
      <c r="BR5746">
        <v>0</v>
      </c>
      <c r="BS5746">
        <v>1</v>
      </c>
      <c r="BT5746">
        <v>3</v>
      </c>
      <c r="BU5746" t="s">
        <v>5482</v>
      </c>
    </row>
    <row r="5747" spans="1:73">
      <c r="A5747" t="s">
        <v>5421</v>
      </c>
      <c r="B5747" t="s">
        <v>5422</v>
      </c>
      <c r="C5747">
        <v>60</v>
      </c>
      <c r="D5747" t="s">
        <v>119</v>
      </c>
      <c r="E5747" t="s">
        <v>5436</v>
      </c>
      <c r="F5747" t="s">
        <v>101</v>
      </c>
      <c r="G5747">
        <v>0</v>
      </c>
      <c r="H5747">
        <v>0</v>
      </c>
      <c r="I5747">
        <v>0</v>
      </c>
      <c r="J5747">
        <v>0</v>
      </c>
      <c r="K5747">
        <v>0</v>
      </c>
      <c r="L5747">
        <v>0</v>
      </c>
      <c r="M5747">
        <v>0</v>
      </c>
      <c r="N5747">
        <v>1</v>
      </c>
      <c r="O5747">
        <v>0</v>
      </c>
      <c r="P5747">
        <v>0</v>
      </c>
      <c r="Q5747">
        <v>0</v>
      </c>
      <c r="R5747">
        <v>0</v>
      </c>
      <c r="S5747">
        <v>0</v>
      </c>
      <c r="T5747">
        <v>0</v>
      </c>
      <c r="U5747">
        <v>0</v>
      </c>
      <c r="V5747">
        <v>0</v>
      </c>
      <c r="W5747">
        <v>0</v>
      </c>
      <c r="X5747">
        <v>0</v>
      </c>
      <c r="Y5747">
        <v>0</v>
      </c>
      <c r="Z5747">
        <v>0</v>
      </c>
      <c r="AA5747">
        <v>0</v>
      </c>
      <c r="AB5747">
        <v>2</v>
      </c>
      <c r="AC5747">
        <v>0</v>
      </c>
      <c r="AD5747">
        <v>0</v>
      </c>
      <c r="AE5747">
        <v>0</v>
      </c>
      <c r="AF5747">
        <v>0</v>
      </c>
      <c r="AG5747">
        <v>0</v>
      </c>
      <c r="AH5747">
        <v>0</v>
      </c>
      <c r="AI5747">
        <v>0</v>
      </c>
      <c r="AJ5747">
        <v>0</v>
      </c>
      <c r="AK5747">
        <v>0</v>
      </c>
      <c r="AL5747">
        <v>0</v>
      </c>
      <c r="AM5747">
        <v>0</v>
      </c>
      <c r="AN5747">
        <v>0</v>
      </c>
      <c r="AO5747">
        <v>0</v>
      </c>
      <c r="AP5747">
        <v>0</v>
      </c>
      <c r="AQ5747">
        <v>0</v>
      </c>
      <c r="AR5747">
        <v>0</v>
      </c>
      <c r="AS5747">
        <v>0</v>
      </c>
      <c r="AT5747">
        <v>0</v>
      </c>
      <c r="AU5747">
        <v>0</v>
      </c>
      <c r="AV5747">
        <v>0</v>
      </c>
      <c r="AW5747">
        <v>0</v>
      </c>
      <c r="AX5747">
        <v>1</v>
      </c>
      <c r="AY5747">
        <v>0</v>
      </c>
      <c r="AZ5747">
        <v>1</v>
      </c>
      <c r="BA5747">
        <v>1</v>
      </c>
      <c r="BB5747">
        <v>0</v>
      </c>
      <c r="BC5747">
        <v>0</v>
      </c>
      <c r="BD5747">
        <v>0</v>
      </c>
      <c r="BE5747">
        <v>0</v>
      </c>
      <c r="BF5747">
        <v>0</v>
      </c>
      <c r="BG5747">
        <v>0</v>
      </c>
      <c r="BH5747">
        <v>0</v>
      </c>
      <c r="BI5747">
        <v>1</v>
      </c>
      <c r="BJ5747">
        <v>0</v>
      </c>
      <c r="BK5747">
        <v>0</v>
      </c>
      <c r="BL5747">
        <v>0</v>
      </c>
      <c r="BM5747">
        <v>0</v>
      </c>
      <c r="BN5747">
        <v>0</v>
      </c>
      <c r="BO5747">
        <v>1</v>
      </c>
      <c r="BP5747">
        <v>0</v>
      </c>
      <c r="BQ5747">
        <v>0</v>
      </c>
      <c r="BR5747">
        <v>1</v>
      </c>
      <c r="BS5747">
        <v>1</v>
      </c>
      <c r="BT5747">
        <v>4</v>
      </c>
      <c r="BU5747" t="s">
        <v>5483</v>
      </c>
    </row>
    <row r="5748" spans="1:73">
      <c r="A5748" t="s">
        <v>5421</v>
      </c>
      <c r="B5748" t="s">
        <v>5422</v>
      </c>
      <c r="C5748">
        <v>61</v>
      </c>
      <c r="D5748" t="s">
        <v>119</v>
      </c>
      <c r="E5748" t="s">
        <v>78</v>
      </c>
      <c r="F5748" t="s">
        <v>77</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c r="AI5748">
        <v>0</v>
      </c>
      <c r="AJ5748">
        <v>0</v>
      </c>
      <c r="AK5748">
        <v>0</v>
      </c>
      <c r="AL5748">
        <v>0</v>
      </c>
      <c r="AM5748">
        <v>0</v>
      </c>
      <c r="AN5748">
        <v>0</v>
      </c>
      <c r="AO5748">
        <v>0</v>
      </c>
      <c r="AP5748">
        <v>0</v>
      </c>
      <c r="AQ5748">
        <v>0</v>
      </c>
      <c r="AR5748">
        <v>0</v>
      </c>
      <c r="AS5748">
        <v>0</v>
      </c>
      <c r="AT5748">
        <v>0</v>
      </c>
      <c r="AU5748">
        <v>0</v>
      </c>
      <c r="AV5748">
        <v>0</v>
      </c>
      <c r="AW5748">
        <v>0</v>
      </c>
      <c r="AX5748">
        <v>0</v>
      </c>
      <c r="AY5748">
        <v>0</v>
      </c>
      <c r="AZ5748">
        <v>0</v>
      </c>
      <c r="BA5748">
        <v>0</v>
      </c>
      <c r="BB5748">
        <v>0</v>
      </c>
      <c r="BC5748">
        <v>0</v>
      </c>
      <c r="BD5748">
        <v>0</v>
      </c>
      <c r="BE5748">
        <v>0</v>
      </c>
      <c r="BF5748">
        <v>0</v>
      </c>
      <c r="BG5748">
        <v>0</v>
      </c>
      <c r="BH5748">
        <v>0</v>
      </c>
      <c r="BI5748">
        <v>0</v>
      </c>
      <c r="BJ5748">
        <v>0</v>
      </c>
      <c r="BK5748">
        <v>0</v>
      </c>
      <c r="BL5748">
        <v>0</v>
      </c>
      <c r="BM5748">
        <v>0</v>
      </c>
      <c r="BN5748">
        <v>0</v>
      </c>
      <c r="BO5748">
        <v>0</v>
      </c>
      <c r="BP5748">
        <v>0</v>
      </c>
      <c r="BQ5748">
        <v>0</v>
      </c>
      <c r="BR5748">
        <v>0</v>
      </c>
      <c r="BS5748">
        <v>2</v>
      </c>
      <c r="BT5748">
        <v>5</v>
      </c>
      <c r="BU5748" t="s">
        <v>5484</v>
      </c>
    </row>
    <row r="5749" spans="1:73">
      <c r="A5749" t="s">
        <v>5421</v>
      </c>
      <c r="B5749" t="s">
        <v>5422</v>
      </c>
      <c r="C5749">
        <v>62</v>
      </c>
      <c r="D5749" t="s">
        <v>119</v>
      </c>
      <c r="E5749" t="s">
        <v>5436</v>
      </c>
      <c r="F5749" t="s">
        <v>101</v>
      </c>
      <c r="G5749">
        <v>0</v>
      </c>
      <c r="H5749">
        <v>0</v>
      </c>
      <c r="I5749">
        <v>0</v>
      </c>
      <c r="J5749">
        <v>0</v>
      </c>
      <c r="K5749">
        <v>0</v>
      </c>
      <c r="L5749">
        <v>0</v>
      </c>
      <c r="M5749">
        <v>0</v>
      </c>
      <c r="N5749">
        <v>1</v>
      </c>
      <c r="O5749">
        <v>0</v>
      </c>
      <c r="P5749">
        <v>0</v>
      </c>
      <c r="Q5749">
        <v>1</v>
      </c>
      <c r="R5749">
        <v>0</v>
      </c>
      <c r="S5749">
        <v>3</v>
      </c>
      <c r="T5749">
        <v>0</v>
      </c>
      <c r="U5749">
        <v>0</v>
      </c>
      <c r="V5749">
        <v>0</v>
      </c>
      <c r="W5749">
        <v>0</v>
      </c>
      <c r="X5749">
        <v>0</v>
      </c>
      <c r="Y5749">
        <v>0</v>
      </c>
      <c r="Z5749">
        <v>0</v>
      </c>
      <c r="AA5749">
        <v>0</v>
      </c>
      <c r="AB5749">
        <v>3</v>
      </c>
      <c r="AC5749">
        <v>0</v>
      </c>
      <c r="AD5749">
        <v>0</v>
      </c>
      <c r="AE5749">
        <v>0</v>
      </c>
      <c r="AF5749">
        <v>0</v>
      </c>
      <c r="AG5749">
        <v>0</v>
      </c>
      <c r="AH5749">
        <v>0</v>
      </c>
      <c r="AI5749">
        <v>0</v>
      </c>
      <c r="AJ5749">
        <v>0</v>
      </c>
      <c r="AK5749">
        <v>1</v>
      </c>
      <c r="AL5749">
        <v>0</v>
      </c>
      <c r="AM5749">
        <v>0</v>
      </c>
      <c r="AN5749">
        <v>0</v>
      </c>
      <c r="AO5749">
        <v>0</v>
      </c>
      <c r="AP5749">
        <v>0</v>
      </c>
      <c r="AQ5749">
        <v>0</v>
      </c>
      <c r="AR5749">
        <v>0</v>
      </c>
      <c r="AS5749">
        <v>0</v>
      </c>
      <c r="AT5749">
        <v>0</v>
      </c>
      <c r="AU5749">
        <v>0</v>
      </c>
      <c r="AV5749">
        <v>0</v>
      </c>
      <c r="AW5749">
        <v>0</v>
      </c>
      <c r="AX5749">
        <v>1</v>
      </c>
      <c r="AY5749">
        <v>0</v>
      </c>
      <c r="AZ5749">
        <v>2</v>
      </c>
      <c r="BA5749">
        <v>1</v>
      </c>
      <c r="BB5749">
        <v>0</v>
      </c>
      <c r="BC5749">
        <v>0</v>
      </c>
      <c r="BD5749">
        <v>0</v>
      </c>
      <c r="BE5749">
        <v>0</v>
      </c>
      <c r="BF5749">
        <v>0</v>
      </c>
      <c r="BG5749">
        <v>0</v>
      </c>
      <c r="BH5749">
        <v>0</v>
      </c>
      <c r="BI5749">
        <v>1</v>
      </c>
      <c r="BJ5749">
        <v>0</v>
      </c>
      <c r="BK5749">
        <v>0</v>
      </c>
      <c r="BL5749">
        <v>0</v>
      </c>
      <c r="BM5749">
        <v>0</v>
      </c>
      <c r="BN5749">
        <v>0</v>
      </c>
      <c r="BO5749">
        <v>2</v>
      </c>
      <c r="BP5749">
        <v>0</v>
      </c>
      <c r="BQ5749">
        <v>0</v>
      </c>
      <c r="BR5749">
        <v>1</v>
      </c>
      <c r="BS5749">
        <v>1</v>
      </c>
      <c r="BT5749">
        <v>7</v>
      </c>
      <c r="BU5749" t="s">
        <v>5485</v>
      </c>
    </row>
    <row r="5750" spans="1:73">
      <c r="A5750" t="s">
        <v>5421</v>
      </c>
      <c r="B5750" t="s">
        <v>5422</v>
      </c>
      <c r="C5750">
        <v>63</v>
      </c>
      <c r="D5750" t="s">
        <v>119</v>
      </c>
      <c r="E5750" t="s">
        <v>78</v>
      </c>
      <c r="F5750" t="s">
        <v>77</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c r="AM5750">
        <v>0</v>
      </c>
      <c r="AN5750">
        <v>0</v>
      </c>
      <c r="AO5750">
        <v>0</v>
      </c>
      <c r="AP5750">
        <v>0</v>
      </c>
      <c r="AQ5750">
        <v>0</v>
      </c>
      <c r="AR5750">
        <v>0</v>
      </c>
      <c r="AS5750">
        <v>0</v>
      </c>
      <c r="AT5750">
        <v>0</v>
      </c>
      <c r="AU5750">
        <v>0</v>
      </c>
      <c r="AV5750">
        <v>0</v>
      </c>
      <c r="AW5750">
        <v>0</v>
      </c>
      <c r="AX5750">
        <v>0</v>
      </c>
      <c r="AY5750">
        <v>0</v>
      </c>
      <c r="AZ5750">
        <v>0</v>
      </c>
      <c r="BA5750">
        <v>0</v>
      </c>
      <c r="BB5750">
        <v>0</v>
      </c>
      <c r="BC5750">
        <v>0</v>
      </c>
      <c r="BD5750">
        <v>0</v>
      </c>
      <c r="BE5750">
        <v>0</v>
      </c>
      <c r="BF5750">
        <v>0</v>
      </c>
      <c r="BG5750">
        <v>0</v>
      </c>
      <c r="BH5750">
        <v>0</v>
      </c>
      <c r="BI5750">
        <v>0</v>
      </c>
      <c r="BJ5750">
        <v>0</v>
      </c>
      <c r="BK5750">
        <v>0</v>
      </c>
      <c r="BL5750">
        <v>0</v>
      </c>
      <c r="BM5750">
        <v>0</v>
      </c>
      <c r="BN5750">
        <v>0</v>
      </c>
      <c r="BO5750">
        <v>0</v>
      </c>
      <c r="BP5750">
        <v>0</v>
      </c>
      <c r="BQ5750">
        <v>0</v>
      </c>
      <c r="BR5750">
        <v>0</v>
      </c>
      <c r="BS5750">
        <v>1</v>
      </c>
      <c r="BT5750">
        <v>4</v>
      </c>
      <c r="BU5750" t="s">
        <v>5486</v>
      </c>
    </row>
    <row r="5751" spans="1:73">
      <c r="A5751" t="s">
        <v>5421</v>
      </c>
      <c r="B5751" t="s">
        <v>5422</v>
      </c>
      <c r="C5751">
        <v>64</v>
      </c>
      <c r="D5751" t="s">
        <v>119</v>
      </c>
      <c r="E5751" t="s">
        <v>5436</v>
      </c>
      <c r="F5751" t="s">
        <v>101</v>
      </c>
      <c r="G5751">
        <v>0</v>
      </c>
      <c r="H5751">
        <v>1</v>
      </c>
      <c r="I5751">
        <v>0</v>
      </c>
      <c r="J5751">
        <v>0</v>
      </c>
      <c r="K5751">
        <v>0</v>
      </c>
      <c r="L5751">
        <v>0</v>
      </c>
      <c r="M5751">
        <v>0</v>
      </c>
      <c r="N5751">
        <v>0</v>
      </c>
      <c r="O5751">
        <v>0</v>
      </c>
      <c r="P5751">
        <v>0</v>
      </c>
      <c r="Q5751">
        <v>1</v>
      </c>
      <c r="R5751">
        <v>1</v>
      </c>
      <c r="S5751">
        <v>2</v>
      </c>
      <c r="T5751">
        <v>0</v>
      </c>
      <c r="U5751">
        <v>0</v>
      </c>
      <c r="V5751">
        <v>0</v>
      </c>
      <c r="W5751">
        <v>0</v>
      </c>
      <c r="X5751">
        <v>0</v>
      </c>
      <c r="Y5751">
        <v>0</v>
      </c>
      <c r="Z5751">
        <v>0</v>
      </c>
      <c r="AA5751">
        <v>0</v>
      </c>
      <c r="AB5751">
        <v>3</v>
      </c>
      <c r="AC5751">
        <v>0</v>
      </c>
      <c r="AD5751">
        <v>0</v>
      </c>
      <c r="AE5751">
        <v>0</v>
      </c>
      <c r="AF5751">
        <v>0</v>
      </c>
      <c r="AG5751">
        <v>0</v>
      </c>
      <c r="AH5751">
        <v>0</v>
      </c>
      <c r="AI5751">
        <v>0</v>
      </c>
      <c r="AJ5751">
        <v>0</v>
      </c>
      <c r="AK5751">
        <v>0</v>
      </c>
      <c r="AL5751">
        <v>0</v>
      </c>
      <c r="AM5751">
        <v>1</v>
      </c>
      <c r="AN5751">
        <v>0</v>
      </c>
      <c r="AO5751">
        <v>0</v>
      </c>
      <c r="AP5751">
        <v>0</v>
      </c>
      <c r="AQ5751">
        <v>0</v>
      </c>
      <c r="AR5751">
        <v>0</v>
      </c>
      <c r="AS5751">
        <v>0</v>
      </c>
      <c r="AT5751">
        <v>0</v>
      </c>
      <c r="AU5751">
        <v>0</v>
      </c>
      <c r="AV5751">
        <v>0</v>
      </c>
      <c r="AW5751">
        <v>0</v>
      </c>
      <c r="AX5751">
        <v>0</v>
      </c>
      <c r="AY5751">
        <v>1</v>
      </c>
      <c r="AZ5751">
        <v>0</v>
      </c>
      <c r="BA5751">
        <v>1</v>
      </c>
      <c r="BB5751">
        <v>0</v>
      </c>
      <c r="BC5751">
        <v>0</v>
      </c>
      <c r="BD5751">
        <v>0</v>
      </c>
      <c r="BE5751">
        <v>0</v>
      </c>
      <c r="BF5751">
        <v>0</v>
      </c>
      <c r="BG5751">
        <v>0</v>
      </c>
      <c r="BH5751">
        <v>0</v>
      </c>
      <c r="BI5751">
        <v>0</v>
      </c>
      <c r="BJ5751">
        <v>0</v>
      </c>
      <c r="BK5751">
        <v>0</v>
      </c>
      <c r="BL5751">
        <v>0</v>
      </c>
      <c r="BM5751">
        <v>0</v>
      </c>
      <c r="BN5751">
        <v>0</v>
      </c>
      <c r="BO5751">
        <v>0</v>
      </c>
      <c r="BP5751">
        <v>0</v>
      </c>
      <c r="BQ5751">
        <v>0</v>
      </c>
      <c r="BR5751">
        <v>0</v>
      </c>
      <c r="BS5751">
        <v>1</v>
      </c>
      <c r="BT5751">
        <v>7</v>
      </c>
      <c r="BU5751" t="s">
        <v>5487</v>
      </c>
    </row>
    <row r="5752" spans="1:73">
      <c r="A5752" t="s">
        <v>5421</v>
      </c>
      <c r="B5752" t="s">
        <v>5422</v>
      </c>
      <c r="C5752">
        <v>65</v>
      </c>
      <c r="D5752" t="s">
        <v>119</v>
      </c>
      <c r="E5752" t="s">
        <v>78</v>
      </c>
      <c r="F5752" t="s">
        <v>77</v>
      </c>
      <c r="G5752">
        <v>0</v>
      </c>
      <c r="H5752">
        <v>1</v>
      </c>
      <c r="I5752">
        <v>0</v>
      </c>
      <c r="J5752">
        <v>0</v>
      </c>
      <c r="K5752">
        <v>0</v>
      </c>
      <c r="L5752">
        <v>2</v>
      </c>
      <c r="M5752">
        <v>0</v>
      </c>
      <c r="N5752">
        <v>5</v>
      </c>
      <c r="O5752">
        <v>0</v>
      </c>
      <c r="P5752">
        <v>0</v>
      </c>
      <c r="Q5752">
        <v>0</v>
      </c>
      <c r="R5752">
        <v>0</v>
      </c>
      <c r="S5752">
        <v>5</v>
      </c>
      <c r="T5752">
        <v>0</v>
      </c>
      <c r="U5752">
        <v>0</v>
      </c>
      <c r="V5752">
        <v>3</v>
      </c>
      <c r="W5752">
        <v>1</v>
      </c>
      <c r="X5752">
        <v>0</v>
      </c>
      <c r="Y5752">
        <v>0</v>
      </c>
      <c r="Z5752">
        <v>0</v>
      </c>
      <c r="AA5752">
        <v>0</v>
      </c>
      <c r="AB5752">
        <v>14</v>
      </c>
      <c r="AC5752">
        <v>2</v>
      </c>
      <c r="AD5752">
        <v>0</v>
      </c>
      <c r="AE5752">
        <v>0</v>
      </c>
      <c r="AF5752">
        <v>0</v>
      </c>
      <c r="AG5752">
        <v>0</v>
      </c>
      <c r="AH5752">
        <v>0</v>
      </c>
      <c r="AI5752">
        <v>0</v>
      </c>
      <c r="AJ5752">
        <v>0</v>
      </c>
      <c r="AK5752">
        <v>0</v>
      </c>
      <c r="AL5752">
        <v>0</v>
      </c>
      <c r="AM5752">
        <v>4</v>
      </c>
      <c r="AN5752">
        <v>0</v>
      </c>
      <c r="AO5752">
        <v>0</v>
      </c>
      <c r="AP5752">
        <v>2</v>
      </c>
      <c r="AQ5752">
        <v>1</v>
      </c>
      <c r="AR5752">
        <v>0</v>
      </c>
      <c r="AS5752">
        <v>0</v>
      </c>
      <c r="AT5752">
        <v>0</v>
      </c>
      <c r="AU5752">
        <v>0</v>
      </c>
      <c r="AV5752">
        <v>0</v>
      </c>
      <c r="AW5752">
        <v>0</v>
      </c>
      <c r="AX5752">
        <v>0</v>
      </c>
      <c r="AY5752">
        <v>1</v>
      </c>
      <c r="AZ5752">
        <v>0</v>
      </c>
      <c r="BA5752">
        <v>4</v>
      </c>
      <c r="BB5752">
        <v>0</v>
      </c>
      <c r="BC5752">
        <v>2</v>
      </c>
      <c r="BD5752">
        <v>0</v>
      </c>
      <c r="BE5752">
        <v>0</v>
      </c>
      <c r="BF5752">
        <v>0</v>
      </c>
      <c r="BG5752">
        <v>0</v>
      </c>
      <c r="BH5752">
        <v>1</v>
      </c>
      <c r="BI5752">
        <v>2</v>
      </c>
      <c r="BJ5752">
        <v>0</v>
      </c>
      <c r="BK5752">
        <v>0</v>
      </c>
      <c r="BL5752">
        <v>0</v>
      </c>
      <c r="BM5752">
        <v>0</v>
      </c>
      <c r="BN5752">
        <v>0</v>
      </c>
      <c r="BO5752">
        <v>5</v>
      </c>
      <c r="BP5752">
        <v>0</v>
      </c>
      <c r="BQ5752">
        <v>0</v>
      </c>
      <c r="BR5752">
        <v>0</v>
      </c>
      <c r="BS5752">
        <v>2</v>
      </c>
      <c r="BT5752">
        <v>25</v>
      </c>
      <c r="BU5752" t="s">
        <v>5488</v>
      </c>
    </row>
    <row r="5753" spans="1:73">
      <c r="A5753" t="s">
        <v>5421</v>
      </c>
      <c r="B5753" t="s">
        <v>5422</v>
      </c>
      <c r="C5753">
        <v>66</v>
      </c>
      <c r="D5753" t="s">
        <v>119</v>
      </c>
      <c r="E5753" t="s">
        <v>5429</v>
      </c>
      <c r="F5753" t="s">
        <v>92</v>
      </c>
      <c r="G5753">
        <v>0</v>
      </c>
      <c r="H5753">
        <v>6</v>
      </c>
      <c r="I5753">
        <v>0</v>
      </c>
      <c r="J5753">
        <v>0</v>
      </c>
      <c r="K5753">
        <v>0</v>
      </c>
      <c r="L5753">
        <v>4</v>
      </c>
      <c r="M5753">
        <v>0</v>
      </c>
      <c r="N5753">
        <v>7</v>
      </c>
      <c r="O5753">
        <v>0</v>
      </c>
      <c r="P5753">
        <v>0</v>
      </c>
      <c r="Q5753">
        <v>0</v>
      </c>
      <c r="R5753">
        <v>1</v>
      </c>
      <c r="S5753">
        <v>8</v>
      </c>
      <c r="T5753">
        <v>0</v>
      </c>
      <c r="U5753">
        <v>0</v>
      </c>
      <c r="V5753">
        <v>0</v>
      </c>
      <c r="W5753">
        <v>1</v>
      </c>
      <c r="X5753">
        <v>0</v>
      </c>
      <c r="Y5753">
        <v>0</v>
      </c>
      <c r="Z5753">
        <v>0</v>
      </c>
      <c r="AA5753">
        <v>0</v>
      </c>
      <c r="AB5753">
        <v>30</v>
      </c>
      <c r="AC5753">
        <v>2</v>
      </c>
      <c r="AD5753">
        <v>0</v>
      </c>
      <c r="AE5753">
        <v>1</v>
      </c>
      <c r="AF5753">
        <v>0</v>
      </c>
      <c r="AG5753">
        <v>0</v>
      </c>
      <c r="AH5753">
        <v>0</v>
      </c>
      <c r="AI5753">
        <v>1</v>
      </c>
      <c r="AJ5753">
        <v>0</v>
      </c>
      <c r="AK5753">
        <v>0</v>
      </c>
      <c r="AL5753">
        <v>3</v>
      </c>
      <c r="AM5753">
        <v>3</v>
      </c>
      <c r="AN5753">
        <v>0</v>
      </c>
      <c r="AO5753">
        <v>0</v>
      </c>
      <c r="AP5753">
        <v>0</v>
      </c>
      <c r="AQ5753">
        <v>1</v>
      </c>
      <c r="AR5753">
        <v>0</v>
      </c>
      <c r="AS5753">
        <v>0</v>
      </c>
      <c r="AT5753">
        <v>0</v>
      </c>
      <c r="AU5753">
        <v>1</v>
      </c>
      <c r="AV5753">
        <v>1</v>
      </c>
      <c r="AW5753">
        <v>0</v>
      </c>
      <c r="AX5753">
        <v>2</v>
      </c>
      <c r="AY5753">
        <v>5</v>
      </c>
      <c r="AZ5753">
        <v>7</v>
      </c>
      <c r="BA5753">
        <v>5</v>
      </c>
      <c r="BB5753">
        <v>1</v>
      </c>
      <c r="BC5753">
        <v>0</v>
      </c>
      <c r="BD5753">
        <v>0</v>
      </c>
      <c r="BE5753">
        <v>0</v>
      </c>
      <c r="BF5753">
        <v>0</v>
      </c>
      <c r="BG5753">
        <v>0</v>
      </c>
      <c r="BH5753">
        <v>0</v>
      </c>
      <c r="BI5753">
        <v>4</v>
      </c>
      <c r="BJ5753">
        <v>0</v>
      </c>
      <c r="BK5753">
        <v>0</v>
      </c>
      <c r="BL5753">
        <v>0</v>
      </c>
      <c r="BM5753">
        <v>0</v>
      </c>
      <c r="BN5753">
        <v>0</v>
      </c>
      <c r="BO5753">
        <v>10</v>
      </c>
      <c r="BP5753">
        <v>2</v>
      </c>
      <c r="BQ5753">
        <v>0</v>
      </c>
      <c r="BR5753">
        <v>0</v>
      </c>
      <c r="BS5753">
        <v>3</v>
      </c>
      <c r="BT5753">
        <v>46</v>
      </c>
      <c r="BU5753" t="s">
        <v>5489</v>
      </c>
    </row>
    <row r="5754" spans="1:73">
      <c r="A5754" t="s">
        <v>5421</v>
      </c>
      <c r="B5754" t="s">
        <v>5422</v>
      </c>
      <c r="C5754">
        <v>67</v>
      </c>
      <c r="D5754" t="s">
        <v>119</v>
      </c>
      <c r="E5754" t="s">
        <v>78</v>
      </c>
      <c r="F5754" t="s">
        <v>77</v>
      </c>
      <c r="G5754">
        <v>1</v>
      </c>
      <c r="H5754">
        <v>1</v>
      </c>
      <c r="I5754">
        <v>0</v>
      </c>
      <c r="J5754">
        <v>0</v>
      </c>
      <c r="K5754">
        <v>0</v>
      </c>
      <c r="L5754">
        <v>0</v>
      </c>
      <c r="M5754">
        <v>0</v>
      </c>
      <c r="N5754">
        <v>3</v>
      </c>
      <c r="O5754">
        <v>0</v>
      </c>
      <c r="P5754">
        <v>0</v>
      </c>
      <c r="Q5754">
        <v>1</v>
      </c>
      <c r="R5754">
        <v>0</v>
      </c>
      <c r="S5754">
        <v>5</v>
      </c>
      <c r="T5754">
        <v>0</v>
      </c>
      <c r="U5754">
        <v>0</v>
      </c>
      <c r="V5754">
        <v>0</v>
      </c>
      <c r="W5754">
        <v>0</v>
      </c>
      <c r="X5754">
        <v>0</v>
      </c>
      <c r="Y5754">
        <v>0</v>
      </c>
      <c r="Z5754">
        <v>0</v>
      </c>
      <c r="AA5754">
        <v>0</v>
      </c>
      <c r="AB5754">
        <v>16</v>
      </c>
      <c r="AC5754">
        <v>0</v>
      </c>
      <c r="AD5754">
        <v>0</v>
      </c>
      <c r="AE5754">
        <v>0</v>
      </c>
      <c r="AF5754">
        <v>0</v>
      </c>
      <c r="AG5754">
        <v>0</v>
      </c>
      <c r="AH5754">
        <v>2</v>
      </c>
      <c r="AI5754">
        <v>2</v>
      </c>
      <c r="AJ5754">
        <v>0</v>
      </c>
      <c r="AK5754">
        <v>0</v>
      </c>
      <c r="AL5754">
        <v>1</v>
      </c>
      <c r="AM5754">
        <v>4</v>
      </c>
      <c r="AN5754">
        <v>0</v>
      </c>
      <c r="AO5754">
        <v>0</v>
      </c>
      <c r="AP5754">
        <v>1</v>
      </c>
      <c r="AQ5754">
        <v>1</v>
      </c>
      <c r="AR5754">
        <v>0</v>
      </c>
      <c r="AS5754">
        <v>0</v>
      </c>
      <c r="AT5754">
        <v>0</v>
      </c>
      <c r="AU5754">
        <v>0</v>
      </c>
      <c r="AV5754">
        <v>0</v>
      </c>
      <c r="AW5754">
        <v>0</v>
      </c>
      <c r="AX5754">
        <v>5</v>
      </c>
      <c r="AY5754">
        <v>3</v>
      </c>
      <c r="AZ5754">
        <v>8</v>
      </c>
      <c r="BA5754">
        <v>9</v>
      </c>
      <c r="BB5754">
        <v>0</v>
      </c>
      <c r="BC5754">
        <v>2</v>
      </c>
      <c r="BD5754">
        <v>0</v>
      </c>
      <c r="BE5754">
        <v>0</v>
      </c>
      <c r="BF5754">
        <v>0</v>
      </c>
      <c r="BG5754">
        <v>0</v>
      </c>
      <c r="BH5754">
        <v>0</v>
      </c>
      <c r="BI5754">
        <v>4</v>
      </c>
      <c r="BJ5754">
        <v>0</v>
      </c>
      <c r="BK5754">
        <v>0</v>
      </c>
      <c r="BL5754">
        <v>0</v>
      </c>
      <c r="BM5754">
        <v>0</v>
      </c>
      <c r="BN5754">
        <v>1</v>
      </c>
      <c r="BO5754">
        <v>8</v>
      </c>
      <c r="BP5754">
        <v>2</v>
      </c>
      <c r="BQ5754">
        <v>0</v>
      </c>
      <c r="BR5754">
        <v>1</v>
      </c>
      <c r="BS5754">
        <v>3</v>
      </c>
      <c r="BT5754">
        <v>20</v>
      </c>
      <c r="BU5754" t="s">
        <v>5490</v>
      </c>
    </row>
    <row r="5755" spans="1:73">
      <c r="A5755" t="s">
        <v>5421</v>
      </c>
      <c r="B5755" t="s">
        <v>5422</v>
      </c>
      <c r="C5755">
        <v>68</v>
      </c>
      <c r="D5755" t="s">
        <v>119</v>
      </c>
      <c r="E5755" t="s">
        <v>5429</v>
      </c>
      <c r="F5755" t="s">
        <v>92</v>
      </c>
      <c r="G5755">
        <v>0</v>
      </c>
      <c r="H5755">
        <v>5</v>
      </c>
      <c r="I5755">
        <v>5</v>
      </c>
      <c r="J5755">
        <v>0</v>
      </c>
      <c r="K5755">
        <v>0</v>
      </c>
      <c r="L5755">
        <v>2</v>
      </c>
      <c r="M5755">
        <v>1</v>
      </c>
      <c r="N5755">
        <v>11</v>
      </c>
      <c r="O5755">
        <v>0</v>
      </c>
      <c r="P5755">
        <v>0</v>
      </c>
      <c r="Q5755">
        <v>1</v>
      </c>
      <c r="R5755">
        <v>0</v>
      </c>
      <c r="S5755">
        <v>19</v>
      </c>
      <c r="T5755">
        <v>5</v>
      </c>
      <c r="U5755">
        <v>0</v>
      </c>
      <c r="V5755">
        <v>2</v>
      </c>
      <c r="W5755">
        <v>4</v>
      </c>
      <c r="X5755">
        <v>0</v>
      </c>
      <c r="Y5755">
        <v>0</v>
      </c>
      <c r="Z5755">
        <v>1</v>
      </c>
      <c r="AA5755">
        <v>0</v>
      </c>
      <c r="AB5755">
        <v>47</v>
      </c>
      <c r="AC5755">
        <v>1</v>
      </c>
      <c r="AD5755">
        <v>0</v>
      </c>
      <c r="AE5755">
        <v>0</v>
      </c>
      <c r="AF5755">
        <v>0</v>
      </c>
      <c r="AG5755">
        <v>0</v>
      </c>
      <c r="AH5755">
        <v>0</v>
      </c>
      <c r="AI5755">
        <v>6</v>
      </c>
      <c r="AJ5755">
        <v>0</v>
      </c>
      <c r="AK5755">
        <v>0</v>
      </c>
      <c r="AL5755">
        <v>5</v>
      </c>
      <c r="AM5755">
        <v>8</v>
      </c>
      <c r="AN5755">
        <v>0</v>
      </c>
      <c r="AO5755">
        <v>0</v>
      </c>
      <c r="AP5755">
        <v>0</v>
      </c>
      <c r="AQ5755">
        <v>3</v>
      </c>
      <c r="AR5755">
        <v>0</v>
      </c>
      <c r="AS5755">
        <v>0</v>
      </c>
      <c r="AT5755">
        <v>1</v>
      </c>
      <c r="AU5755">
        <v>5</v>
      </c>
      <c r="AV5755">
        <v>0</v>
      </c>
      <c r="AW5755">
        <v>5</v>
      </c>
      <c r="AX5755">
        <v>6</v>
      </c>
      <c r="AY5755">
        <v>8</v>
      </c>
      <c r="AZ5755">
        <v>9</v>
      </c>
      <c r="BA5755">
        <v>14</v>
      </c>
      <c r="BB5755">
        <v>0</v>
      </c>
      <c r="BC5755">
        <v>6</v>
      </c>
      <c r="BD5755">
        <v>0</v>
      </c>
      <c r="BE5755">
        <v>0</v>
      </c>
      <c r="BF5755">
        <v>0</v>
      </c>
      <c r="BG5755">
        <v>0</v>
      </c>
      <c r="BH5755">
        <v>0</v>
      </c>
      <c r="BI5755">
        <v>8</v>
      </c>
      <c r="BJ5755">
        <v>5</v>
      </c>
      <c r="BK5755">
        <v>0</v>
      </c>
      <c r="BL5755">
        <v>0</v>
      </c>
      <c r="BM5755">
        <v>1</v>
      </c>
      <c r="BN5755">
        <v>2</v>
      </c>
      <c r="BO5755">
        <v>15</v>
      </c>
      <c r="BP5755">
        <v>4</v>
      </c>
      <c r="BQ5755">
        <v>0</v>
      </c>
      <c r="BR5755">
        <v>1</v>
      </c>
      <c r="BS5755">
        <v>4</v>
      </c>
      <c r="BT5755">
        <v>76</v>
      </c>
      <c r="BU5755" t="s">
        <v>5491</v>
      </c>
    </row>
    <row r="5756" spans="1:73">
      <c r="A5756" t="s">
        <v>5421</v>
      </c>
      <c r="B5756" t="s">
        <v>5422</v>
      </c>
      <c r="C5756">
        <v>69</v>
      </c>
      <c r="D5756" t="s">
        <v>119</v>
      </c>
      <c r="E5756" t="s">
        <v>78</v>
      </c>
      <c r="F5756" t="s">
        <v>77</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3</v>
      </c>
      <c r="AC5756">
        <v>0</v>
      </c>
      <c r="AD5756">
        <v>0</v>
      </c>
      <c r="AE5756">
        <v>0</v>
      </c>
      <c r="AF5756">
        <v>0</v>
      </c>
      <c r="AG5756">
        <v>0</v>
      </c>
      <c r="AH5756">
        <v>1</v>
      </c>
      <c r="AI5756">
        <v>0</v>
      </c>
      <c r="AJ5756">
        <v>0</v>
      </c>
      <c r="AK5756">
        <v>0</v>
      </c>
      <c r="AL5756">
        <v>0</v>
      </c>
      <c r="AM5756">
        <v>0</v>
      </c>
      <c r="AN5756">
        <v>0</v>
      </c>
      <c r="AO5756">
        <v>0</v>
      </c>
      <c r="AP5756">
        <v>1</v>
      </c>
      <c r="AQ5756">
        <v>0</v>
      </c>
      <c r="AR5756">
        <v>0</v>
      </c>
      <c r="AS5756">
        <v>0</v>
      </c>
      <c r="AT5756">
        <v>0</v>
      </c>
      <c r="AU5756">
        <v>0</v>
      </c>
      <c r="AV5756">
        <v>0</v>
      </c>
      <c r="AW5756">
        <v>0</v>
      </c>
      <c r="AX5756">
        <v>1</v>
      </c>
      <c r="AY5756">
        <v>1</v>
      </c>
      <c r="AZ5756">
        <v>1</v>
      </c>
      <c r="BA5756">
        <v>1</v>
      </c>
      <c r="BB5756">
        <v>0</v>
      </c>
      <c r="BC5756">
        <v>2</v>
      </c>
      <c r="BD5756">
        <v>0</v>
      </c>
      <c r="BE5756">
        <v>0</v>
      </c>
      <c r="BF5756">
        <v>0</v>
      </c>
      <c r="BG5756">
        <v>0</v>
      </c>
      <c r="BH5756">
        <v>0</v>
      </c>
      <c r="BI5756">
        <v>0</v>
      </c>
      <c r="BJ5756">
        <v>1</v>
      </c>
      <c r="BK5756">
        <v>0</v>
      </c>
      <c r="BL5756">
        <v>0</v>
      </c>
      <c r="BM5756">
        <v>0</v>
      </c>
      <c r="BN5756">
        <v>0</v>
      </c>
      <c r="BO5756">
        <v>2</v>
      </c>
      <c r="BP5756">
        <v>0</v>
      </c>
      <c r="BQ5756">
        <v>0</v>
      </c>
      <c r="BR5756">
        <v>0</v>
      </c>
      <c r="BS5756">
        <v>1</v>
      </c>
      <c r="BT5756">
        <v>7</v>
      </c>
      <c r="BU5756" t="s">
        <v>5492</v>
      </c>
    </row>
    <row r="5757" spans="1:73">
      <c r="A5757" t="s">
        <v>5421</v>
      </c>
      <c r="B5757" t="s">
        <v>5422</v>
      </c>
      <c r="C5757">
        <v>70</v>
      </c>
      <c r="D5757" t="s">
        <v>119</v>
      </c>
      <c r="E5757" t="s">
        <v>5441</v>
      </c>
      <c r="F5757" t="s">
        <v>101</v>
      </c>
      <c r="G5757">
        <v>0</v>
      </c>
      <c r="H5757">
        <v>8</v>
      </c>
      <c r="I5757">
        <v>0</v>
      </c>
      <c r="J5757">
        <v>0</v>
      </c>
      <c r="K5757">
        <v>0</v>
      </c>
      <c r="L5757">
        <v>21</v>
      </c>
      <c r="M5757">
        <v>0</v>
      </c>
      <c r="N5757">
        <v>24</v>
      </c>
      <c r="O5757">
        <v>0</v>
      </c>
      <c r="P5757">
        <v>0</v>
      </c>
      <c r="Q5757">
        <v>7</v>
      </c>
      <c r="R5757">
        <v>2</v>
      </c>
      <c r="S5757">
        <v>38</v>
      </c>
      <c r="T5757">
        <v>12</v>
      </c>
      <c r="U5757">
        <v>0</v>
      </c>
      <c r="V5757">
        <v>6</v>
      </c>
      <c r="W5757">
        <v>5</v>
      </c>
      <c r="X5757">
        <v>0</v>
      </c>
      <c r="Y5757">
        <v>0</v>
      </c>
      <c r="Z5757">
        <v>0</v>
      </c>
      <c r="AA5757">
        <v>0</v>
      </c>
      <c r="AB5757">
        <v>117</v>
      </c>
      <c r="AC5757">
        <v>9</v>
      </c>
      <c r="AD5757">
        <v>0</v>
      </c>
      <c r="AE5757">
        <v>0</v>
      </c>
      <c r="AF5757">
        <v>0</v>
      </c>
      <c r="AG5757">
        <v>0</v>
      </c>
      <c r="AH5757">
        <v>0</v>
      </c>
      <c r="AI5757">
        <v>7</v>
      </c>
      <c r="AJ5757">
        <v>0</v>
      </c>
      <c r="AK5757">
        <v>0</v>
      </c>
      <c r="AL5757">
        <v>0</v>
      </c>
      <c r="AM5757">
        <v>16</v>
      </c>
      <c r="AN5757">
        <v>0</v>
      </c>
      <c r="AO5757">
        <v>0</v>
      </c>
      <c r="AP5757">
        <v>0</v>
      </c>
      <c r="AQ5757">
        <v>4</v>
      </c>
      <c r="AR5757">
        <v>0</v>
      </c>
      <c r="AS5757">
        <v>1</v>
      </c>
      <c r="AT5757">
        <v>4</v>
      </c>
      <c r="AU5757">
        <v>2</v>
      </c>
      <c r="AV5757">
        <v>0</v>
      </c>
      <c r="AW5757">
        <v>0</v>
      </c>
      <c r="AX5757">
        <v>5</v>
      </c>
      <c r="AY5757">
        <v>18</v>
      </c>
      <c r="AZ5757">
        <v>15</v>
      </c>
      <c r="BA5757">
        <v>23</v>
      </c>
      <c r="BB5757">
        <v>2</v>
      </c>
      <c r="BC5757">
        <v>4</v>
      </c>
      <c r="BD5757">
        <v>0</v>
      </c>
      <c r="BE5757">
        <v>0</v>
      </c>
      <c r="BF5757">
        <v>0</v>
      </c>
      <c r="BG5757">
        <v>0</v>
      </c>
      <c r="BH5757">
        <v>0</v>
      </c>
      <c r="BI5757">
        <v>6</v>
      </c>
      <c r="BJ5757">
        <v>4</v>
      </c>
      <c r="BK5757">
        <v>0</v>
      </c>
      <c r="BL5757">
        <v>4</v>
      </c>
      <c r="BM5757">
        <v>0</v>
      </c>
      <c r="BN5757">
        <v>0</v>
      </c>
      <c r="BO5757">
        <v>29</v>
      </c>
      <c r="BP5757">
        <v>3</v>
      </c>
      <c r="BQ5757">
        <v>0</v>
      </c>
      <c r="BR5757">
        <v>2</v>
      </c>
      <c r="BS5757">
        <v>10</v>
      </c>
      <c r="BT5757">
        <v>188</v>
      </c>
      <c r="BU5757" t="s">
        <v>5493</v>
      </c>
    </row>
    <row r="5758" spans="1:73">
      <c r="A5758" t="s">
        <v>5421</v>
      </c>
      <c r="B5758" t="s">
        <v>5422</v>
      </c>
      <c r="C5758">
        <v>71</v>
      </c>
      <c r="D5758" t="s">
        <v>119</v>
      </c>
      <c r="E5758" t="s">
        <v>78</v>
      </c>
      <c r="F5758" t="s">
        <v>77</v>
      </c>
      <c r="G5758">
        <v>0</v>
      </c>
      <c r="H5758">
        <v>0</v>
      </c>
      <c r="I5758">
        <v>0</v>
      </c>
      <c r="J5758">
        <v>0</v>
      </c>
      <c r="K5758">
        <v>0</v>
      </c>
      <c r="L5758">
        <v>0</v>
      </c>
      <c r="M5758">
        <v>0</v>
      </c>
      <c r="N5758">
        <v>2</v>
      </c>
      <c r="O5758">
        <v>0</v>
      </c>
      <c r="P5758">
        <v>0</v>
      </c>
      <c r="Q5758">
        <v>1</v>
      </c>
      <c r="R5758">
        <v>0</v>
      </c>
      <c r="S5758">
        <v>1</v>
      </c>
      <c r="T5758">
        <v>0</v>
      </c>
      <c r="U5758">
        <v>0</v>
      </c>
      <c r="V5758">
        <v>0</v>
      </c>
      <c r="W5758">
        <v>0</v>
      </c>
      <c r="X5758">
        <v>0</v>
      </c>
      <c r="Y5758">
        <v>0</v>
      </c>
      <c r="Z5758">
        <v>0</v>
      </c>
      <c r="AA5758">
        <v>0</v>
      </c>
      <c r="AB5758">
        <v>6</v>
      </c>
      <c r="AC5758">
        <v>0</v>
      </c>
      <c r="AD5758">
        <v>0</v>
      </c>
      <c r="AE5758">
        <v>0</v>
      </c>
      <c r="AF5758">
        <v>0</v>
      </c>
      <c r="AG5758">
        <v>0</v>
      </c>
      <c r="AH5758">
        <v>1</v>
      </c>
      <c r="AI5758">
        <v>0</v>
      </c>
      <c r="AJ5758">
        <v>0</v>
      </c>
      <c r="AK5758">
        <v>0</v>
      </c>
      <c r="AL5758">
        <v>0</v>
      </c>
      <c r="AM5758">
        <v>0</v>
      </c>
      <c r="AN5758">
        <v>0</v>
      </c>
      <c r="AO5758">
        <v>0</v>
      </c>
      <c r="AP5758">
        <v>1</v>
      </c>
      <c r="AQ5758">
        <v>0</v>
      </c>
      <c r="AR5758">
        <v>0</v>
      </c>
      <c r="AS5758">
        <v>0</v>
      </c>
      <c r="AT5758">
        <v>1</v>
      </c>
      <c r="AU5758">
        <v>1</v>
      </c>
      <c r="AV5758">
        <v>0</v>
      </c>
      <c r="AW5758">
        <v>0</v>
      </c>
      <c r="AX5758">
        <v>3</v>
      </c>
      <c r="AY5758">
        <v>1</v>
      </c>
      <c r="AZ5758">
        <v>2</v>
      </c>
      <c r="BA5758">
        <v>3</v>
      </c>
      <c r="BB5758">
        <v>0</v>
      </c>
      <c r="BC5758">
        <v>2</v>
      </c>
      <c r="BD5758">
        <v>0</v>
      </c>
      <c r="BE5758">
        <v>0</v>
      </c>
      <c r="BF5758">
        <v>0</v>
      </c>
      <c r="BG5758">
        <v>0</v>
      </c>
      <c r="BH5758">
        <v>0</v>
      </c>
      <c r="BI5758">
        <v>2</v>
      </c>
      <c r="BJ5758">
        <v>1</v>
      </c>
      <c r="BK5758">
        <v>0</v>
      </c>
      <c r="BL5758">
        <v>0</v>
      </c>
      <c r="BM5758">
        <v>0</v>
      </c>
      <c r="BN5758">
        <v>0</v>
      </c>
      <c r="BO5758">
        <v>4</v>
      </c>
      <c r="BP5758">
        <v>0</v>
      </c>
      <c r="BQ5758">
        <v>0</v>
      </c>
      <c r="BR5758">
        <v>2</v>
      </c>
      <c r="BS5758">
        <v>2</v>
      </c>
      <c r="BT5758">
        <v>11</v>
      </c>
      <c r="BU5758" t="s">
        <v>5494</v>
      </c>
    </row>
    <row r="5759" spans="1:73">
      <c r="A5759" t="s">
        <v>5421</v>
      </c>
      <c r="B5759" t="s">
        <v>5422</v>
      </c>
      <c r="C5759">
        <v>72</v>
      </c>
      <c r="D5759" t="s">
        <v>119</v>
      </c>
      <c r="E5759" t="s">
        <v>5441</v>
      </c>
      <c r="F5759" t="s">
        <v>101</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c r="AH5759">
        <v>0</v>
      </c>
      <c r="AI5759">
        <v>0</v>
      </c>
      <c r="AJ5759">
        <v>0</v>
      </c>
      <c r="AK5759">
        <v>0</v>
      </c>
      <c r="AL5759">
        <v>0</v>
      </c>
      <c r="AM5759">
        <v>0</v>
      </c>
      <c r="AN5759">
        <v>0</v>
      </c>
      <c r="AO5759">
        <v>0</v>
      </c>
      <c r="AP5759">
        <v>0</v>
      </c>
      <c r="AQ5759">
        <v>0</v>
      </c>
      <c r="AR5759">
        <v>0</v>
      </c>
      <c r="AS5759">
        <v>0</v>
      </c>
      <c r="AT5759">
        <v>0</v>
      </c>
      <c r="AU5759">
        <v>0</v>
      </c>
      <c r="AV5759">
        <v>0</v>
      </c>
      <c r="AW5759">
        <v>0</v>
      </c>
      <c r="AX5759">
        <v>0</v>
      </c>
      <c r="AY5759">
        <v>0</v>
      </c>
      <c r="AZ5759">
        <v>0</v>
      </c>
      <c r="BA5759">
        <v>0</v>
      </c>
      <c r="BB5759">
        <v>0</v>
      </c>
      <c r="BC5759">
        <v>0</v>
      </c>
      <c r="BD5759">
        <v>0</v>
      </c>
      <c r="BE5759">
        <v>0</v>
      </c>
      <c r="BF5759">
        <v>0</v>
      </c>
      <c r="BG5759">
        <v>0</v>
      </c>
      <c r="BH5759">
        <v>0</v>
      </c>
      <c r="BI5759">
        <v>0</v>
      </c>
      <c r="BJ5759">
        <v>0</v>
      </c>
      <c r="BK5759">
        <v>0</v>
      </c>
      <c r="BL5759">
        <v>0</v>
      </c>
      <c r="BM5759">
        <v>0</v>
      </c>
      <c r="BN5759">
        <v>0</v>
      </c>
      <c r="BO5759">
        <v>0</v>
      </c>
      <c r="BP5759">
        <v>0</v>
      </c>
      <c r="BQ5759">
        <v>0</v>
      </c>
      <c r="BR5759">
        <v>0</v>
      </c>
      <c r="BS5759">
        <v>1</v>
      </c>
      <c r="BT5759">
        <v>4</v>
      </c>
      <c r="BU5759" t="s">
        <v>5495</v>
      </c>
    </row>
    <row r="5760" spans="1:73">
      <c r="A5760" t="s">
        <v>5421</v>
      </c>
      <c r="B5760" t="s">
        <v>5422</v>
      </c>
      <c r="C5760">
        <v>73</v>
      </c>
      <c r="D5760" t="s">
        <v>119</v>
      </c>
      <c r="E5760" t="s">
        <v>78</v>
      </c>
      <c r="F5760" t="s">
        <v>77</v>
      </c>
      <c r="G5760">
        <v>0</v>
      </c>
      <c r="H5760">
        <v>1</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1</v>
      </c>
      <c r="AC5760">
        <v>0</v>
      </c>
      <c r="AD5760">
        <v>0</v>
      </c>
      <c r="AE5760">
        <v>0</v>
      </c>
      <c r="AF5760">
        <v>0</v>
      </c>
      <c r="AG5760">
        <v>0</v>
      </c>
      <c r="AH5760">
        <v>0</v>
      </c>
      <c r="AI5760">
        <v>0</v>
      </c>
      <c r="AJ5760">
        <v>0</v>
      </c>
      <c r="AK5760">
        <v>0</v>
      </c>
      <c r="AL5760">
        <v>0</v>
      </c>
      <c r="AM5760">
        <v>0</v>
      </c>
      <c r="AN5760">
        <v>0</v>
      </c>
      <c r="AO5760">
        <v>0</v>
      </c>
      <c r="AP5760">
        <v>0</v>
      </c>
      <c r="AQ5760">
        <v>0</v>
      </c>
      <c r="AR5760">
        <v>0</v>
      </c>
      <c r="AS5760">
        <v>0</v>
      </c>
      <c r="AT5760">
        <v>0</v>
      </c>
      <c r="AU5760">
        <v>0</v>
      </c>
      <c r="AV5760">
        <v>0</v>
      </c>
      <c r="AW5760">
        <v>0</v>
      </c>
      <c r="AX5760">
        <v>0</v>
      </c>
      <c r="AY5760">
        <v>0</v>
      </c>
      <c r="AZ5760">
        <v>0</v>
      </c>
      <c r="BA5760">
        <v>0</v>
      </c>
      <c r="BB5760">
        <v>0</v>
      </c>
      <c r="BC5760">
        <v>0</v>
      </c>
      <c r="BD5760">
        <v>0</v>
      </c>
      <c r="BE5760">
        <v>0</v>
      </c>
      <c r="BF5760">
        <v>0</v>
      </c>
      <c r="BG5760">
        <v>0</v>
      </c>
      <c r="BH5760">
        <v>0</v>
      </c>
      <c r="BI5760">
        <v>0</v>
      </c>
      <c r="BJ5760">
        <v>0</v>
      </c>
      <c r="BK5760">
        <v>0</v>
      </c>
      <c r="BL5760">
        <v>0</v>
      </c>
      <c r="BM5760">
        <v>0</v>
      </c>
      <c r="BN5760">
        <v>0</v>
      </c>
      <c r="BO5760">
        <v>0</v>
      </c>
      <c r="BP5760">
        <v>0</v>
      </c>
      <c r="BQ5760">
        <v>0</v>
      </c>
      <c r="BR5760">
        <v>0</v>
      </c>
      <c r="BS5760">
        <v>2</v>
      </c>
      <c r="BT5760">
        <v>7</v>
      </c>
      <c r="BU5760" t="e">
        <f>-- very strong, pragmatic arguments. Daniel Levy.</f>
        <v>#NAME?</v>
      </c>
    </row>
    <row r="5761" spans="1:73">
      <c r="A5761" t="s">
        <v>5421</v>
      </c>
      <c r="B5761" t="s">
        <v>5422</v>
      </c>
      <c r="C5761">
        <v>74</v>
      </c>
      <c r="D5761" t="s">
        <v>119</v>
      </c>
      <c r="E5761" t="s">
        <v>5441</v>
      </c>
      <c r="F5761" t="s">
        <v>101</v>
      </c>
      <c r="G5761">
        <v>0</v>
      </c>
      <c r="H5761">
        <v>2</v>
      </c>
      <c r="I5761">
        <v>0</v>
      </c>
      <c r="J5761">
        <v>0</v>
      </c>
      <c r="K5761">
        <v>0</v>
      </c>
      <c r="L5761">
        <v>10</v>
      </c>
      <c r="M5761">
        <v>0</v>
      </c>
      <c r="N5761">
        <v>18</v>
      </c>
      <c r="O5761">
        <v>0</v>
      </c>
      <c r="P5761">
        <v>0</v>
      </c>
      <c r="Q5761">
        <v>0</v>
      </c>
      <c r="R5761">
        <v>1</v>
      </c>
      <c r="S5761">
        <v>15</v>
      </c>
      <c r="T5761">
        <v>4</v>
      </c>
      <c r="U5761">
        <v>0</v>
      </c>
      <c r="V5761">
        <v>5</v>
      </c>
      <c r="W5761">
        <v>5</v>
      </c>
      <c r="X5761">
        <v>0</v>
      </c>
      <c r="Y5761">
        <v>0</v>
      </c>
      <c r="Z5761">
        <v>0</v>
      </c>
      <c r="AA5761">
        <v>0</v>
      </c>
      <c r="AB5761">
        <v>72</v>
      </c>
      <c r="AC5761">
        <v>3</v>
      </c>
      <c r="AD5761">
        <v>0</v>
      </c>
      <c r="AE5761">
        <v>0</v>
      </c>
      <c r="AF5761">
        <v>0</v>
      </c>
      <c r="AG5761">
        <v>0</v>
      </c>
      <c r="AH5761">
        <v>0</v>
      </c>
      <c r="AI5761">
        <v>3</v>
      </c>
      <c r="AJ5761">
        <v>0</v>
      </c>
      <c r="AK5761">
        <v>0</v>
      </c>
      <c r="AL5761">
        <v>1</v>
      </c>
      <c r="AM5761">
        <v>16</v>
      </c>
      <c r="AN5761">
        <v>0</v>
      </c>
      <c r="AO5761">
        <v>0</v>
      </c>
      <c r="AP5761">
        <v>2</v>
      </c>
      <c r="AQ5761">
        <v>4</v>
      </c>
      <c r="AR5761">
        <v>0</v>
      </c>
      <c r="AS5761">
        <v>0</v>
      </c>
      <c r="AT5761">
        <v>4</v>
      </c>
      <c r="AU5761">
        <v>2</v>
      </c>
      <c r="AV5761">
        <v>0</v>
      </c>
      <c r="AW5761">
        <v>0</v>
      </c>
      <c r="AX5761">
        <v>4</v>
      </c>
      <c r="AY5761">
        <v>9</v>
      </c>
      <c r="AZ5761">
        <v>14</v>
      </c>
      <c r="BA5761">
        <v>20</v>
      </c>
      <c r="BB5761">
        <v>4</v>
      </c>
      <c r="BC5761">
        <v>6</v>
      </c>
      <c r="BD5761">
        <v>0</v>
      </c>
      <c r="BE5761">
        <v>0</v>
      </c>
      <c r="BF5761">
        <v>0</v>
      </c>
      <c r="BG5761">
        <v>0</v>
      </c>
      <c r="BH5761">
        <v>0</v>
      </c>
      <c r="BI5761">
        <v>4</v>
      </c>
      <c r="BJ5761">
        <v>3</v>
      </c>
      <c r="BK5761">
        <v>0</v>
      </c>
      <c r="BL5761">
        <v>3</v>
      </c>
      <c r="BM5761">
        <v>1</v>
      </c>
      <c r="BN5761">
        <v>1</v>
      </c>
      <c r="BO5761">
        <v>20</v>
      </c>
      <c r="BP5761">
        <v>1</v>
      </c>
      <c r="BQ5761">
        <v>0</v>
      </c>
      <c r="BR5761">
        <v>1</v>
      </c>
      <c r="BS5761">
        <v>6</v>
      </c>
      <c r="BT5761">
        <v>109</v>
      </c>
      <c r="BU5761" t="s">
        <v>5496</v>
      </c>
    </row>
    <row r="5762" spans="1:73">
      <c r="A5762" t="s">
        <v>5421</v>
      </c>
      <c r="B5762" t="s">
        <v>5422</v>
      </c>
      <c r="C5762">
        <v>75</v>
      </c>
      <c r="D5762" t="s">
        <v>119</v>
      </c>
      <c r="E5762" t="s">
        <v>78</v>
      </c>
      <c r="F5762" t="s">
        <v>77</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c r="AI5762">
        <v>0</v>
      </c>
      <c r="AJ5762">
        <v>0</v>
      </c>
      <c r="AK5762">
        <v>0</v>
      </c>
      <c r="AL5762">
        <v>0</v>
      </c>
      <c r="AM5762">
        <v>0</v>
      </c>
      <c r="AN5762">
        <v>0</v>
      </c>
      <c r="AO5762">
        <v>0</v>
      </c>
      <c r="AP5762">
        <v>0</v>
      </c>
      <c r="AQ5762">
        <v>0</v>
      </c>
      <c r="AR5762">
        <v>0</v>
      </c>
      <c r="AS5762">
        <v>0</v>
      </c>
      <c r="AT5762">
        <v>0</v>
      </c>
      <c r="AU5762">
        <v>0</v>
      </c>
      <c r="AV5762">
        <v>0</v>
      </c>
      <c r="AW5762">
        <v>0</v>
      </c>
      <c r="AX5762">
        <v>0</v>
      </c>
      <c r="AY5762">
        <v>0</v>
      </c>
      <c r="AZ5762">
        <v>0</v>
      </c>
      <c r="BA5762">
        <v>0</v>
      </c>
      <c r="BB5762">
        <v>0</v>
      </c>
      <c r="BC5762">
        <v>0</v>
      </c>
      <c r="BD5762">
        <v>0</v>
      </c>
      <c r="BE5762">
        <v>0</v>
      </c>
      <c r="BF5762">
        <v>0</v>
      </c>
      <c r="BG5762">
        <v>0</v>
      </c>
      <c r="BH5762">
        <v>0</v>
      </c>
      <c r="BI5762">
        <v>0</v>
      </c>
      <c r="BJ5762">
        <v>0</v>
      </c>
      <c r="BK5762">
        <v>0</v>
      </c>
      <c r="BL5762">
        <v>0</v>
      </c>
      <c r="BM5762">
        <v>0</v>
      </c>
      <c r="BN5762">
        <v>0</v>
      </c>
      <c r="BO5762">
        <v>0</v>
      </c>
      <c r="BP5762">
        <v>0</v>
      </c>
      <c r="BQ5762">
        <v>0</v>
      </c>
      <c r="BR5762">
        <v>0</v>
      </c>
      <c r="BS5762">
        <v>1</v>
      </c>
      <c r="BT5762">
        <v>1</v>
      </c>
      <c r="BU5762" t="s">
        <v>206</v>
      </c>
    </row>
    <row r="5763" spans="1:73">
      <c r="A5763" t="s">
        <v>5421</v>
      </c>
      <c r="B5763" t="s">
        <v>5422</v>
      </c>
      <c r="C5763">
        <v>76</v>
      </c>
      <c r="D5763" t="s">
        <v>119</v>
      </c>
      <c r="E5763" t="s">
        <v>5441</v>
      </c>
      <c r="F5763" t="s">
        <v>101</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c r="AM5763">
        <v>0</v>
      </c>
      <c r="AN5763">
        <v>0</v>
      </c>
      <c r="AO5763">
        <v>0</v>
      </c>
      <c r="AP5763">
        <v>0</v>
      </c>
      <c r="AQ5763">
        <v>0</v>
      </c>
      <c r="AR5763">
        <v>0</v>
      </c>
      <c r="AS5763">
        <v>0</v>
      </c>
      <c r="AT5763">
        <v>0</v>
      </c>
      <c r="AU5763">
        <v>0</v>
      </c>
      <c r="AV5763">
        <v>0</v>
      </c>
      <c r="AW5763">
        <v>0</v>
      </c>
      <c r="AX5763">
        <v>0</v>
      </c>
      <c r="AY5763">
        <v>0</v>
      </c>
      <c r="AZ5763">
        <v>0</v>
      </c>
      <c r="BA5763">
        <v>0</v>
      </c>
      <c r="BB5763">
        <v>0</v>
      </c>
      <c r="BC5763">
        <v>0</v>
      </c>
      <c r="BD5763">
        <v>0</v>
      </c>
      <c r="BE5763">
        <v>0</v>
      </c>
      <c r="BF5763">
        <v>0</v>
      </c>
      <c r="BG5763">
        <v>0</v>
      </c>
      <c r="BH5763">
        <v>0</v>
      </c>
      <c r="BI5763">
        <v>0</v>
      </c>
      <c r="BJ5763">
        <v>0</v>
      </c>
      <c r="BK5763">
        <v>0</v>
      </c>
      <c r="BL5763">
        <v>0</v>
      </c>
      <c r="BM5763">
        <v>0</v>
      </c>
      <c r="BN5763">
        <v>0</v>
      </c>
      <c r="BO5763">
        <v>0</v>
      </c>
      <c r="BP5763">
        <v>0</v>
      </c>
      <c r="BQ5763">
        <v>0</v>
      </c>
      <c r="BR5763">
        <v>0</v>
      </c>
      <c r="BS5763">
        <v>1</v>
      </c>
      <c r="BT5763">
        <v>4</v>
      </c>
      <c r="BU5763" t="s">
        <v>5497</v>
      </c>
    </row>
    <row r="5764" spans="1:73">
      <c r="A5764" t="s">
        <v>5421</v>
      </c>
      <c r="B5764" t="s">
        <v>5422</v>
      </c>
      <c r="C5764">
        <v>77</v>
      </c>
      <c r="D5764" t="s">
        <v>119</v>
      </c>
      <c r="E5764" t="s">
        <v>78</v>
      </c>
      <c r="F5764" t="s">
        <v>77</v>
      </c>
      <c r="G5764">
        <v>0</v>
      </c>
      <c r="H5764">
        <v>1</v>
      </c>
      <c r="I5764">
        <v>0</v>
      </c>
      <c r="J5764">
        <v>0</v>
      </c>
      <c r="K5764">
        <v>0</v>
      </c>
      <c r="L5764">
        <v>1</v>
      </c>
      <c r="M5764">
        <v>0</v>
      </c>
      <c r="N5764">
        <v>0</v>
      </c>
      <c r="O5764">
        <v>0</v>
      </c>
      <c r="P5764">
        <v>0</v>
      </c>
      <c r="Q5764">
        <v>1</v>
      </c>
      <c r="R5764">
        <v>0</v>
      </c>
      <c r="S5764">
        <v>5</v>
      </c>
      <c r="T5764">
        <v>1</v>
      </c>
      <c r="U5764">
        <v>0</v>
      </c>
      <c r="V5764">
        <v>2</v>
      </c>
      <c r="W5764">
        <v>0</v>
      </c>
      <c r="X5764">
        <v>0</v>
      </c>
      <c r="Y5764">
        <v>0</v>
      </c>
      <c r="Z5764">
        <v>0</v>
      </c>
      <c r="AA5764">
        <v>0</v>
      </c>
      <c r="AB5764">
        <v>12</v>
      </c>
      <c r="AC5764">
        <v>0</v>
      </c>
      <c r="AD5764">
        <v>0</v>
      </c>
      <c r="AE5764">
        <v>0</v>
      </c>
      <c r="AF5764">
        <v>0</v>
      </c>
      <c r="AG5764">
        <v>0</v>
      </c>
      <c r="AH5764">
        <v>0</v>
      </c>
      <c r="AI5764">
        <v>1</v>
      </c>
      <c r="AJ5764">
        <v>0</v>
      </c>
      <c r="AK5764">
        <v>0</v>
      </c>
      <c r="AL5764">
        <v>0</v>
      </c>
      <c r="AM5764">
        <v>1</v>
      </c>
      <c r="AN5764">
        <v>0</v>
      </c>
      <c r="AO5764">
        <v>0</v>
      </c>
      <c r="AP5764">
        <v>2</v>
      </c>
      <c r="AQ5764">
        <v>0</v>
      </c>
      <c r="AR5764">
        <v>0</v>
      </c>
      <c r="AS5764">
        <v>0</v>
      </c>
      <c r="AT5764">
        <v>0</v>
      </c>
      <c r="AU5764">
        <v>0</v>
      </c>
      <c r="AV5764">
        <v>0</v>
      </c>
      <c r="AW5764">
        <v>0</v>
      </c>
      <c r="AX5764">
        <v>0</v>
      </c>
      <c r="AY5764">
        <v>5</v>
      </c>
      <c r="AZ5764">
        <v>4</v>
      </c>
      <c r="BA5764">
        <v>3</v>
      </c>
      <c r="BB5764">
        <v>1</v>
      </c>
      <c r="BC5764">
        <v>3</v>
      </c>
      <c r="BD5764">
        <v>0</v>
      </c>
      <c r="BE5764">
        <v>0</v>
      </c>
      <c r="BF5764">
        <v>0</v>
      </c>
      <c r="BG5764">
        <v>0</v>
      </c>
      <c r="BH5764">
        <v>0</v>
      </c>
      <c r="BI5764">
        <v>0</v>
      </c>
      <c r="BJ5764">
        <v>0</v>
      </c>
      <c r="BK5764">
        <v>0</v>
      </c>
      <c r="BL5764">
        <v>1</v>
      </c>
      <c r="BM5764">
        <v>0</v>
      </c>
      <c r="BN5764">
        <v>1</v>
      </c>
      <c r="BO5764">
        <v>4</v>
      </c>
      <c r="BP5764">
        <v>0</v>
      </c>
      <c r="BQ5764">
        <v>0</v>
      </c>
      <c r="BR5764">
        <v>0</v>
      </c>
      <c r="BS5764">
        <v>1</v>
      </c>
      <c r="BT5764">
        <v>24</v>
      </c>
      <c r="BU5764" t="s">
        <v>5498</v>
      </c>
    </row>
    <row r="5765" spans="1:73">
      <c r="A5765" t="s">
        <v>5421</v>
      </c>
      <c r="B5765" t="s">
        <v>5422</v>
      </c>
      <c r="C5765">
        <v>78</v>
      </c>
      <c r="D5765" t="s">
        <v>119</v>
      </c>
      <c r="E5765" t="s">
        <v>5433</v>
      </c>
      <c r="F5765" t="s">
        <v>92</v>
      </c>
      <c r="G5765">
        <v>3</v>
      </c>
      <c r="H5765">
        <v>3</v>
      </c>
      <c r="I5765">
        <v>0</v>
      </c>
      <c r="J5765">
        <v>0</v>
      </c>
      <c r="K5765">
        <v>0</v>
      </c>
      <c r="L5765">
        <v>10</v>
      </c>
      <c r="M5765">
        <v>0</v>
      </c>
      <c r="N5765">
        <v>19</v>
      </c>
      <c r="O5765">
        <v>0</v>
      </c>
      <c r="P5765">
        <v>0</v>
      </c>
      <c r="Q5765">
        <v>4</v>
      </c>
      <c r="R5765">
        <v>0</v>
      </c>
      <c r="S5765">
        <v>22</v>
      </c>
      <c r="T5765">
        <v>9</v>
      </c>
      <c r="U5765">
        <v>0</v>
      </c>
      <c r="V5765">
        <v>4</v>
      </c>
      <c r="W5765">
        <v>3</v>
      </c>
      <c r="X5765">
        <v>0</v>
      </c>
      <c r="Y5765">
        <v>0</v>
      </c>
      <c r="Z5765">
        <v>0</v>
      </c>
      <c r="AA5765">
        <v>0</v>
      </c>
      <c r="AB5765">
        <v>106</v>
      </c>
      <c r="AC5765">
        <v>1</v>
      </c>
      <c r="AD5765">
        <v>0</v>
      </c>
      <c r="AE5765">
        <v>0</v>
      </c>
      <c r="AF5765">
        <v>1</v>
      </c>
      <c r="AG5765">
        <v>0</v>
      </c>
      <c r="AH5765">
        <v>6</v>
      </c>
      <c r="AI5765">
        <v>8</v>
      </c>
      <c r="AJ5765">
        <v>0</v>
      </c>
      <c r="AK5765">
        <v>0</v>
      </c>
      <c r="AL5765">
        <v>0</v>
      </c>
      <c r="AM5765">
        <v>18</v>
      </c>
      <c r="AN5765">
        <v>0</v>
      </c>
      <c r="AO5765">
        <v>0</v>
      </c>
      <c r="AP5765">
        <v>3</v>
      </c>
      <c r="AQ5765">
        <v>4</v>
      </c>
      <c r="AR5765">
        <v>0</v>
      </c>
      <c r="AS5765">
        <v>0</v>
      </c>
      <c r="AT5765">
        <v>3</v>
      </c>
      <c r="AU5765">
        <v>5</v>
      </c>
      <c r="AV5765">
        <v>0</v>
      </c>
      <c r="AW5765">
        <v>0</v>
      </c>
      <c r="AX5765">
        <v>17</v>
      </c>
      <c r="AY5765">
        <v>21</v>
      </c>
      <c r="AZ5765">
        <v>22</v>
      </c>
      <c r="BA5765">
        <v>37</v>
      </c>
      <c r="BB5765">
        <v>0</v>
      </c>
      <c r="BC5765">
        <v>16</v>
      </c>
      <c r="BD5765">
        <v>0</v>
      </c>
      <c r="BE5765">
        <v>0</v>
      </c>
      <c r="BF5765">
        <v>0</v>
      </c>
      <c r="BG5765">
        <v>0</v>
      </c>
      <c r="BH5765">
        <v>0</v>
      </c>
      <c r="BI5765">
        <v>13</v>
      </c>
      <c r="BJ5765">
        <v>4</v>
      </c>
      <c r="BK5765">
        <v>0</v>
      </c>
      <c r="BL5765">
        <v>3</v>
      </c>
      <c r="BM5765">
        <v>0</v>
      </c>
      <c r="BN5765">
        <v>7</v>
      </c>
      <c r="BO5765">
        <v>28</v>
      </c>
      <c r="BP5765">
        <v>3</v>
      </c>
      <c r="BQ5765">
        <v>0</v>
      </c>
      <c r="BR5765">
        <v>7</v>
      </c>
      <c r="BS5765">
        <v>8</v>
      </c>
      <c r="BT5765">
        <v>161</v>
      </c>
      <c r="BU5765" t="s">
        <v>5499</v>
      </c>
    </row>
    <row r="5766" spans="1:73">
      <c r="A5766" t="s">
        <v>5421</v>
      </c>
      <c r="B5766" t="s">
        <v>5422</v>
      </c>
      <c r="C5766">
        <v>79</v>
      </c>
      <c r="D5766" t="s">
        <v>119</v>
      </c>
      <c r="E5766" t="s">
        <v>5441</v>
      </c>
      <c r="F5766" t="s">
        <v>101</v>
      </c>
      <c r="G5766">
        <v>0</v>
      </c>
      <c r="H5766">
        <v>0</v>
      </c>
      <c r="I5766">
        <v>0</v>
      </c>
      <c r="J5766">
        <v>0</v>
      </c>
      <c r="K5766">
        <v>0</v>
      </c>
      <c r="L5766">
        <v>2</v>
      </c>
      <c r="M5766">
        <v>0</v>
      </c>
      <c r="N5766">
        <v>2</v>
      </c>
      <c r="O5766">
        <v>0</v>
      </c>
      <c r="P5766">
        <v>0</v>
      </c>
      <c r="Q5766">
        <v>0</v>
      </c>
      <c r="R5766">
        <v>0</v>
      </c>
      <c r="S5766">
        <v>4</v>
      </c>
      <c r="T5766">
        <v>0</v>
      </c>
      <c r="U5766">
        <v>0</v>
      </c>
      <c r="V5766">
        <v>0</v>
      </c>
      <c r="W5766">
        <v>2</v>
      </c>
      <c r="X5766">
        <v>0</v>
      </c>
      <c r="Y5766">
        <v>0</v>
      </c>
      <c r="Z5766">
        <v>0</v>
      </c>
      <c r="AA5766">
        <v>0</v>
      </c>
      <c r="AB5766">
        <v>10</v>
      </c>
      <c r="AC5766">
        <v>0</v>
      </c>
      <c r="AD5766">
        <v>0</v>
      </c>
      <c r="AE5766">
        <v>0</v>
      </c>
      <c r="AF5766">
        <v>0</v>
      </c>
      <c r="AG5766">
        <v>0</v>
      </c>
      <c r="AH5766">
        <v>4</v>
      </c>
      <c r="AI5766">
        <v>0</v>
      </c>
      <c r="AJ5766">
        <v>0</v>
      </c>
      <c r="AK5766">
        <v>0</v>
      </c>
      <c r="AL5766">
        <v>0</v>
      </c>
      <c r="AM5766">
        <v>0</v>
      </c>
      <c r="AN5766">
        <v>0</v>
      </c>
      <c r="AO5766">
        <v>0</v>
      </c>
      <c r="AP5766">
        <v>2</v>
      </c>
      <c r="AQ5766">
        <v>2</v>
      </c>
      <c r="AR5766">
        <v>0</v>
      </c>
      <c r="AS5766">
        <v>0</v>
      </c>
      <c r="AT5766">
        <v>0</v>
      </c>
      <c r="AU5766">
        <v>0</v>
      </c>
      <c r="AV5766">
        <v>0</v>
      </c>
      <c r="AW5766">
        <v>0</v>
      </c>
      <c r="AX5766">
        <v>4</v>
      </c>
      <c r="AY5766">
        <v>2</v>
      </c>
      <c r="AZ5766">
        <v>0</v>
      </c>
      <c r="BA5766">
        <v>4</v>
      </c>
      <c r="BB5766">
        <v>0</v>
      </c>
      <c r="BC5766">
        <v>2</v>
      </c>
      <c r="BD5766">
        <v>0</v>
      </c>
      <c r="BE5766">
        <v>0</v>
      </c>
      <c r="BF5766">
        <v>0</v>
      </c>
      <c r="BG5766">
        <v>0</v>
      </c>
      <c r="BH5766">
        <v>0</v>
      </c>
      <c r="BI5766">
        <v>0</v>
      </c>
      <c r="BJ5766">
        <v>0</v>
      </c>
      <c r="BK5766">
        <v>0</v>
      </c>
      <c r="BL5766">
        <v>0</v>
      </c>
      <c r="BM5766">
        <v>0</v>
      </c>
      <c r="BN5766">
        <v>0</v>
      </c>
      <c r="BO5766">
        <v>0</v>
      </c>
      <c r="BP5766">
        <v>0</v>
      </c>
      <c r="BQ5766">
        <v>0</v>
      </c>
      <c r="BR5766">
        <v>0</v>
      </c>
      <c r="BS5766">
        <v>2</v>
      </c>
      <c r="BT5766">
        <v>14</v>
      </c>
      <c r="BU5766" t="s">
        <v>5500</v>
      </c>
    </row>
    <row r="5767" spans="1:73">
      <c r="A5767" t="s">
        <v>5421</v>
      </c>
      <c r="B5767" t="s">
        <v>5422</v>
      </c>
      <c r="C5767">
        <v>80</v>
      </c>
      <c r="D5767" t="s">
        <v>119</v>
      </c>
      <c r="E5767" t="s">
        <v>78</v>
      </c>
      <c r="F5767" t="s">
        <v>77</v>
      </c>
      <c r="G5767">
        <v>0</v>
      </c>
      <c r="H5767">
        <v>0</v>
      </c>
      <c r="I5767">
        <v>0</v>
      </c>
      <c r="J5767">
        <v>0</v>
      </c>
      <c r="K5767">
        <v>0</v>
      </c>
      <c r="L5767">
        <v>0</v>
      </c>
      <c r="M5767">
        <v>0</v>
      </c>
      <c r="N5767">
        <v>0</v>
      </c>
      <c r="O5767">
        <v>0</v>
      </c>
      <c r="P5767">
        <v>0</v>
      </c>
      <c r="Q5767">
        <v>0</v>
      </c>
      <c r="R5767">
        <v>0</v>
      </c>
      <c r="S5767">
        <v>0</v>
      </c>
      <c r="T5767">
        <v>0</v>
      </c>
      <c r="U5767">
        <v>0</v>
      </c>
      <c r="V5767">
        <v>0</v>
      </c>
      <c r="W5767">
        <v>0</v>
      </c>
      <c r="X5767">
        <v>0</v>
      </c>
      <c r="Y5767">
        <v>0</v>
      </c>
      <c r="Z5767">
        <v>0</v>
      </c>
      <c r="AA5767">
        <v>0</v>
      </c>
      <c r="AB5767">
        <v>3</v>
      </c>
      <c r="AC5767">
        <v>0</v>
      </c>
      <c r="AD5767">
        <v>0</v>
      </c>
      <c r="AE5767">
        <v>0</v>
      </c>
      <c r="AF5767">
        <v>0</v>
      </c>
      <c r="AG5767">
        <v>0</v>
      </c>
      <c r="AH5767">
        <v>0</v>
      </c>
      <c r="AI5767">
        <v>0</v>
      </c>
      <c r="AJ5767">
        <v>0</v>
      </c>
      <c r="AK5767">
        <v>0</v>
      </c>
      <c r="AL5767">
        <v>0</v>
      </c>
      <c r="AM5767">
        <v>0</v>
      </c>
      <c r="AN5767">
        <v>0</v>
      </c>
      <c r="AO5767">
        <v>0</v>
      </c>
      <c r="AP5767">
        <v>0</v>
      </c>
      <c r="AQ5767">
        <v>0</v>
      </c>
      <c r="AR5767">
        <v>0</v>
      </c>
      <c r="AS5767">
        <v>0</v>
      </c>
      <c r="AT5767">
        <v>0</v>
      </c>
      <c r="AU5767">
        <v>0</v>
      </c>
      <c r="AV5767">
        <v>0</v>
      </c>
      <c r="AW5767">
        <v>0</v>
      </c>
      <c r="AX5767">
        <v>1</v>
      </c>
      <c r="AY5767">
        <v>0</v>
      </c>
      <c r="AZ5767">
        <v>0</v>
      </c>
      <c r="BA5767">
        <v>1</v>
      </c>
      <c r="BB5767">
        <v>0</v>
      </c>
      <c r="BC5767">
        <v>0</v>
      </c>
      <c r="BD5767">
        <v>0</v>
      </c>
      <c r="BE5767">
        <v>0</v>
      </c>
      <c r="BF5767">
        <v>0</v>
      </c>
      <c r="BG5767">
        <v>0</v>
      </c>
      <c r="BH5767">
        <v>0</v>
      </c>
      <c r="BI5767">
        <v>1</v>
      </c>
      <c r="BJ5767">
        <v>0</v>
      </c>
      <c r="BK5767">
        <v>0</v>
      </c>
      <c r="BL5767">
        <v>0</v>
      </c>
      <c r="BM5767">
        <v>0</v>
      </c>
      <c r="BN5767">
        <v>0</v>
      </c>
      <c r="BO5767">
        <v>0</v>
      </c>
      <c r="BP5767">
        <v>0</v>
      </c>
      <c r="BQ5767">
        <v>0</v>
      </c>
      <c r="BR5767">
        <v>1</v>
      </c>
      <c r="BS5767">
        <v>1</v>
      </c>
      <c r="BT5767">
        <v>4</v>
      </c>
      <c r="BU5767" t="s">
        <v>5501</v>
      </c>
    </row>
    <row r="5768" spans="1:73">
      <c r="A5768" t="s">
        <v>5421</v>
      </c>
      <c r="B5768" t="s">
        <v>5422</v>
      </c>
      <c r="C5768">
        <v>81</v>
      </c>
      <c r="D5768" t="s">
        <v>119</v>
      </c>
      <c r="E5768" t="s">
        <v>5433</v>
      </c>
      <c r="F5768" t="s">
        <v>92</v>
      </c>
      <c r="G5768">
        <v>2</v>
      </c>
      <c r="H5768">
        <v>6</v>
      </c>
      <c r="I5768">
        <v>0</v>
      </c>
      <c r="J5768">
        <v>0</v>
      </c>
      <c r="K5768">
        <v>0</v>
      </c>
      <c r="L5768">
        <v>13</v>
      </c>
      <c r="M5768">
        <v>0</v>
      </c>
      <c r="N5768">
        <v>20</v>
      </c>
      <c r="O5768">
        <v>0</v>
      </c>
      <c r="P5768">
        <v>0</v>
      </c>
      <c r="Q5768">
        <v>6</v>
      </c>
      <c r="R5768">
        <v>0</v>
      </c>
      <c r="S5768">
        <v>25</v>
      </c>
      <c r="T5768">
        <v>13</v>
      </c>
      <c r="U5768">
        <v>0</v>
      </c>
      <c r="V5768">
        <v>4</v>
      </c>
      <c r="W5768">
        <v>3</v>
      </c>
      <c r="X5768">
        <v>0</v>
      </c>
      <c r="Y5768">
        <v>0</v>
      </c>
      <c r="Z5768">
        <v>0</v>
      </c>
      <c r="AA5768">
        <v>0</v>
      </c>
      <c r="AB5768">
        <v>110</v>
      </c>
      <c r="AC5768">
        <v>1</v>
      </c>
      <c r="AD5768">
        <v>0</v>
      </c>
      <c r="AE5768">
        <v>0</v>
      </c>
      <c r="AF5768">
        <v>0</v>
      </c>
      <c r="AG5768">
        <v>1</v>
      </c>
      <c r="AH5768">
        <v>0</v>
      </c>
      <c r="AI5768">
        <v>7</v>
      </c>
      <c r="AJ5768">
        <v>0</v>
      </c>
      <c r="AK5768">
        <v>0</v>
      </c>
      <c r="AL5768">
        <v>5</v>
      </c>
      <c r="AM5768">
        <v>24</v>
      </c>
      <c r="AN5768">
        <v>0</v>
      </c>
      <c r="AO5768">
        <v>0</v>
      </c>
      <c r="AP5768">
        <v>1</v>
      </c>
      <c r="AQ5768">
        <v>2</v>
      </c>
      <c r="AR5768">
        <v>0</v>
      </c>
      <c r="AS5768">
        <v>0</v>
      </c>
      <c r="AT5768">
        <v>1</v>
      </c>
      <c r="AU5768">
        <v>9</v>
      </c>
      <c r="AV5768">
        <v>2</v>
      </c>
      <c r="AW5768">
        <v>0</v>
      </c>
      <c r="AX5768">
        <v>8</v>
      </c>
      <c r="AY5768">
        <v>25</v>
      </c>
      <c r="AZ5768">
        <v>24</v>
      </c>
      <c r="BA5768">
        <v>33</v>
      </c>
      <c r="BB5768">
        <v>2</v>
      </c>
      <c r="BC5768">
        <v>12</v>
      </c>
      <c r="BD5768">
        <v>0</v>
      </c>
      <c r="BE5768">
        <v>0</v>
      </c>
      <c r="BF5768">
        <v>2</v>
      </c>
      <c r="BG5768">
        <v>0</v>
      </c>
      <c r="BH5768">
        <v>0</v>
      </c>
      <c r="BI5768">
        <v>12</v>
      </c>
      <c r="BJ5768">
        <v>8</v>
      </c>
      <c r="BK5768">
        <v>0</v>
      </c>
      <c r="BL5768">
        <v>2</v>
      </c>
      <c r="BM5768">
        <v>1</v>
      </c>
      <c r="BN5768">
        <v>1</v>
      </c>
      <c r="BO5768">
        <v>35</v>
      </c>
      <c r="BP5768">
        <v>3</v>
      </c>
      <c r="BQ5768">
        <v>2</v>
      </c>
      <c r="BR5768">
        <v>2</v>
      </c>
      <c r="BS5768">
        <v>12</v>
      </c>
      <c r="BT5768">
        <v>179</v>
      </c>
      <c r="BU5768" t="s">
        <v>5502</v>
      </c>
    </row>
    <row r="5769" spans="1:73">
      <c r="A5769" t="s">
        <v>5421</v>
      </c>
      <c r="B5769" t="s">
        <v>5422</v>
      </c>
      <c r="C5769">
        <v>82</v>
      </c>
      <c r="D5769" t="s">
        <v>119</v>
      </c>
      <c r="E5769" t="s">
        <v>78</v>
      </c>
      <c r="F5769" t="s">
        <v>77</v>
      </c>
      <c r="G5769">
        <v>0</v>
      </c>
      <c r="H5769">
        <v>1</v>
      </c>
      <c r="I5769">
        <v>0</v>
      </c>
      <c r="J5769">
        <v>0</v>
      </c>
      <c r="K5769">
        <v>0</v>
      </c>
      <c r="L5769">
        <v>0</v>
      </c>
      <c r="M5769">
        <v>0</v>
      </c>
      <c r="N5769">
        <v>0</v>
      </c>
      <c r="O5769">
        <v>0</v>
      </c>
      <c r="P5769">
        <v>0</v>
      </c>
      <c r="Q5769">
        <v>0</v>
      </c>
      <c r="R5769">
        <v>0</v>
      </c>
      <c r="S5769">
        <v>2</v>
      </c>
      <c r="T5769">
        <v>0</v>
      </c>
      <c r="U5769">
        <v>0</v>
      </c>
      <c r="V5769">
        <v>0</v>
      </c>
      <c r="W5769">
        <v>0</v>
      </c>
      <c r="X5769">
        <v>0</v>
      </c>
      <c r="Y5769">
        <v>0</v>
      </c>
      <c r="Z5769">
        <v>0</v>
      </c>
      <c r="AA5769">
        <v>0</v>
      </c>
      <c r="AB5769">
        <v>5</v>
      </c>
      <c r="AC5769">
        <v>0</v>
      </c>
      <c r="AD5769">
        <v>0</v>
      </c>
      <c r="AE5769">
        <v>0</v>
      </c>
      <c r="AF5769">
        <v>0</v>
      </c>
      <c r="AG5769">
        <v>0</v>
      </c>
      <c r="AH5769">
        <v>1</v>
      </c>
      <c r="AI5769">
        <v>1</v>
      </c>
      <c r="AJ5769">
        <v>0</v>
      </c>
      <c r="AK5769">
        <v>0</v>
      </c>
      <c r="AL5769">
        <v>0</v>
      </c>
      <c r="AM5769">
        <v>0</v>
      </c>
      <c r="AN5769">
        <v>0</v>
      </c>
      <c r="AO5769">
        <v>0</v>
      </c>
      <c r="AP5769">
        <v>1</v>
      </c>
      <c r="AQ5769">
        <v>0</v>
      </c>
      <c r="AR5769">
        <v>0</v>
      </c>
      <c r="AS5769">
        <v>0</v>
      </c>
      <c r="AT5769">
        <v>0</v>
      </c>
      <c r="AU5769">
        <v>0</v>
      </c>
      <c r="AV5769">
        <v>0</v>
      </c>
      <c r="AW5769">
        <v>0</v>
      </c>
      <c r="AX5769">
        <v>1</v>
      </c>
      <c r="AY5769">
        <v>1</v>
      </c>
      <c r="AZ5769">
        <v>1</v>
      </c>
      <c r="BA5769">
        <v>1</v>
      </c>
      <c r="BB5769">
        <v>0</v>
      </c>
      <c r="BC5769">
        <v>3</v>
      </c>
      <c r="BD5769">
        <v>0</v>
      </c>
      <c r="BE5769">
        <v>0</v>
      </c>
      <c r="BF5769">
        <v>0</v>
      </c>
      <c r="BG5769">
        <v>0</v>
      </c>
      <c r="BH5769">
        <v>0</v>
      </c>
      <c r="BI5769">
        <v>0</v>
      </c>
      <c r="BJ5769">
        <v>0</v>
      </c>
      <c r="BK5769">
        <v>0</v>
      </c>
      <c r="BL5769">
        <v>0</v>
      </c>
      <c r="BM5769">
        <v>0</v>
      </c>
      <c r="BN5769">
        <v>1</v>
      </c>
      <c r="BO5769">
        <v>2</v>
      </c>
      <c r="BP5769">
        <v>0</v>
      </c>
      <c r="BQ5769">
        <v>0</v>
      </c>
      <c r="BR5769">
        <v>0</v>
      </c>
      <c r="BS5769">
        <v>1</v>
      </c>
      <c r="BT5769">
        <v>8</v>
      </c>
      <c r="BU5769" t="s">
        <v>5503</v>
      </c>
    </row>
    <row r="5770" spans="1:73">
      <c r="A5770" t="s">
        <v>5421</v>
      </c>
      <c r="B5770" t="s">
        <v>5422</v>
      </c>
      <c r="C5770">
        <v>83</v>
      </c>
      <c r="D5770" t="s">
        <v>119</v>
      </c>
      <c r="E5770" t="s">
        <v>5433</v>
      </c>
      <c r="F5770" t="s">
        <v>92</v>
      </c>
      <c r="G5770">
        <v>0</v>
      </c>
      <c r="H5770">
        <v>0</v>
      </c>
      <c r="I5770">
        <v>0</v>
      </c>
      <c r="J5770">
        <v>0</v>
      </c>
      <c r="K5770">
        <v>0</v>
      </c>
      <c r="L5770">
        <v>1</v>
      </c>
      <c r="M5770">
        <v>0</v>
      </c>
      <c r="N5770">
        <v>0</v>
      </c>
      <c r="O5770">
        <v>0</v>
      </c>
      <c r="P5770">
        <v>0</v>
      </c>
      <c r="Q5770">
        <v>0</v>
      </c>
      <c r="R5770">
        <v>0</v>
      </c>
      <c r="S5770">
        <v>1</v>
      </c>
      <c r="T5770">
        <v>0</v>
      </c>
      <c r="U5770">
        <v>0</v>
      </c>
      <c r="V5770">
        <v>1</v>
      </c>
      <c r="W5770">
        <v>0</v>
      </c>
      <c r="X5770">
        <v>0</v>
      </c>
      <c r="Y5770">
        <v>0</v>
      </c>
      <c r="Z5770">
        <v>0</v>
      </c>
      <c r="AA5770">
        <v>0</v>
      </c>
      <c r="AB5770">
        <v>3</v>
      </c>
      <c r="AC5770">
        <v>0</v>
      </c>
      <c r="AD5770">
        <v>0</v>
      </c>
      <c r="AE5770">
        <v>0</v>
      </c>
      <c r="AF5770">
        <v>0</v>
      </c>
      <c r="AG5770">
        <v>0</v>
      </c>
      <c r="AH5770">
        <v>0</v>
      </c>
      <c r="AI5770">
        <v>0</v>
      </c>
      <c r="AJ5770">
        <v>0</v>
      </c>
      <c r="AK5770">
        <v>0</v>
      </c>
      <c r="AL5770">
        <v>0</v>
      </c>
      <c r="AM5770">
        <v>0</v>
      </c>
      <c r="AN5770">
        <v>0</v>
      </c>
      <c r="AO5770">
        <v>0</v>
      </c>
      <c r="AP5770">
        <v>0</v>
      </c>
      <c r="AQ5770">
        <v>0</v>
      </c>
      <c r="AR5770">
        <v>0</v>
      </c>
      <c r="AS5770">
        <v>0</v>
      </c>
      <c r="AT5770">
        <v>0</v>
      </c>
      <c r="AU5770">
        <v>0</v>
      </c>
      <c r="AV5770">
        <v>0</v>
      </c>
      <c r="AW5770">
        <v>0</v>
      </c>
      <c r="AX5770">
        <v>0</v>
      </c>
      <c r="AY5770">
        <v>1</v>
      </c>
      <c r="AZ5770">
        <v>1</v>
      </c>
      <c r="BA5770">
        <v>0</v>
      </c>
      <c r="BB5770">
        <v>0</v>
      </c>
      <c r="BC5770">
        <v>0</v>
      </c>
      <c r="BD5770">
        <v>0</v>
      </c>
      <c r="BE5770">
        <v>0</v>
      </c>
      <c r="BF5770">
        <v>0</v>
      </c>
      <c r="BG5770">
        <v>0</v>
      </c>
      <c r="BH5770">
        <v>0</v>
      </c>
      <c r="BI5770">
        <v>0</v>
      </c>
      <c r="BJ5770">
        <v>0</v>
      </c>
      <c r="BK5770">
        <v>0</v>
      </c>
      <c r="BL5770">
        <v>0</v>
      </c>
      <c r="BM5770">
        <v>0</v>
      </c>
      <c r="BN5770">
        <v>0</v>
      </c>
      <c r="BO5770">
        <v>1</v>
      </c>
      <c r="BP5770">
        <v>0</v>
      </c>
      <c r="BQ5770">
        <v>0</v>
      </c>
      <c r="BR5770">
        <v>0</v>
      </c>
      <c r="BS5770">
        <v>1</v>
      </c>
      <c r="BT5770">
        <v>6</v>
      </c>
      <c r="BU5770" t="s">
        <v>5504</v>
      </c>
    </row>
    <row r="5771" spans="1:73">
      <c r="A5771" t="s">
        <v>5421</v>
      </c>
      <c r="B5771" t="s">
        <v>5422</v>
      </c>
      <c r="C5771">
        <v>84</v>
      </c>
      <c r="D5771" t="s">
        <v>119</v>
      </c>
      <c r="E5771" t="s">
        <v>78</v>
      </c>
      <c r="F5771" t="s">
        <v>77</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0</v>
      </c>
      <c r="AI5771">
        <v>0</v>
      </c>
      <c r="AJ5771">
        <v>0</v>
      </c>
      <c r="AK5771">
        <v>0</v>
      </c>
      <c r="AL5771">
        <v>0</v>
      </c>
      <c r="AM5771">
        <v>0</v>
      </c>
      <c r="AN5771">
        <v>0</v>
      </c>
      <c r="AO5771">
        <v>0</v>
      </c>
      <c r="AP5771">
        <v>0</v>
      </c>
      <c r="AQ5771">
        <v>0</v>
      </c>
      <c r="AR5771">
        <v>0</v>
      </c>
      <c r="AS5771">
        <v>0</v>
      </c>
      <c r="AT5771">
        <v>0</v>
      </c>
      <c r="AU5771">
        <v>0</v>
      </c>
      <c r="AV5771">
        <v>0</v>
      </c>
      <c r="AW5771">
        <v>0</v>
      </c>
      <c r="AX5771">
        <v>0</v>
      </c>
      <c r="AY5771">
        <v>0</v>
      </c>
      <c r="AZ5771">
        <v>0</v>
      </c>
      <c r="BA5771">
        <v>0</v>
      </c>
      <c r="BB5771">
        <v>0</v>
      </c>
      <c r="BC5771">
        <v>0</v>
      </c>
      <c r="BD5771">
        <v>0</v>
      </c>
      <c r="BE5771">
        <v>0</v>
      </c>
      <c r="BF5771">
        <v>0</v>
      </c>
      <c r="BG5771">
        <v>0</v>
      </c>
      <c r="BH5771">
        <v>0</v>
      </c>
      <c r="BI5771">
        <v>0</v>
      </c>
      <c r="BJ5771">
        <v>0</v>
      </c>
      <c r="BK5771">
        <v>0</v>
      </c>
      <c r="BL5771">
        <v>0</v>
      </c>
      <c r="BM5771">
        <v>0</v>
      </c>
      <c r="BN5771">
        <v>0</v>
      </c>
      <c r="BO5771">
        <v>0</v>
      </c>
      <c r="BP5771">
        <v>0</v>
      </c>
      <c r="BQ5771">
        <v>0</v>
      </c>
      <c r="BR5771">
        <v>0</v>
      </c>
      <c r="BS5771">
        <v>1</v>
      </c>
      <c r="BT5771">
        <v>1</v>
      </c>
    </row>
    <row r="5772" spans="1:73">
      <c r="A5772" t="s">
        <v>5421</v>
      </c>
      <c r="B5772" t="s">
        <v>5422</v>
      </c>
      <c r="C5772">
        <v>85</v>
      </c>
      <c r="D5772" t="s">
        <v>119</v>
      </c>
      <c r="E5772" t="s">
        <v>5433</v>
      </c>
      <c r="F5772" t="s">
        <v>92</v>
      </c>
      <c r="G5772">
        <v>0</v>
      </c>
      <c r="H5772">
        <v>1</v>
      </c>
      <c r="I5772">
        <v>0</v>
      </c>
      <c r="J5772">
        <v>0</v>
      </c>
      <c r="K5772">
        <v>0</v>
      </c>
      <c r="L5772">
        <v>9</v>
      </c>
      <c r="M5772">
        <v>0</v>
      </c>
      <c r="N5772">
        <v>7</v>
      </c>
      <c r="O5772">
        <v>0</v>
      </c>
      <c r="P5772">
        <v>0</v>
      </c>
      <c r="Q5772">
        <v>2</v>
      </c>
      <c r="R5772">
        <v>0</v>
      </c>
      <c r="S5772">
        <v>10</v>
      </c>
      <c r="T5772">
        <v>2</v>
      </c>
      <c r="U5772">
        <v>0</v>
      </c>
      <c r="V5772">
        <v>4</v>
      </c>
      <c r="W5772">
        <v>1</v>
      </c>
      <c r="X5772">
        <v>0</v>
      </c>
      <c r="Y5772">
        <v>0</v>
      </c>
      <c r="Z5772">
        <v>0</v>
      </c>
      <c r="AA5772">
        <v>0</v>
      </c>
      <c r="AB5772">
        <v>41</v>
      </c>
      <c r="AC5772">
        <v>2</v>
      </c>
      <c r="AD5772">
        <v>0</v>
      </c>
      <c r="AE5772">
        <v>0</v>
      </c>
      <c r="AF5772">
        <v>0</v>
      </c>
      <c r="AG5772">
        <v>0</v>
      </c>
      <c r="AH5772">
        <v>0</v>
      </c>
      <c r="AI5772">
        <v>2</v>
      </c>
      <c r="AJ5772">
        <v>0</v>
      </c>
      <c r="AK5772">
        <v>0</v>
      </c>
      <c r="AL5772">
        <v>0</v>
      </c>
      <c r="AM5772">
        <v>2</v>
      </c>
      <c r="AN5772">
        <v>0</v>
      </c>
      <c r="AO5772">
        <v>0</v>
      </c>
      <c r="AP5772">
        <v>0</v>
      </c>
      <c r="AQ5772">
        <v>1</v>
      </c>
      <c r="AR5772">
        <v>0</v>
      </c>
      <c r="AS5772">
        <v>0</v>
      </c>
      <c r="AT5772">
        <v>0</v>
      </c>
      <c r="AU5772">
        <v>0</v>
      </c>
      <c r="AV5772">
        <v>1</v>
      </c>
      <c r="AW5772">
        <v>0</v>
      </c>
      <c r="AX5772">
        <v>7</v>
      </c>
      <c r="AY5772">
        <v>12</v>
      </c>
      <c r="AZ5772">
        <v>8</v>
      </c>
      <c r="BA5772">
        <v>10</v>
      </c>
      <c r="BB5772">
        <v>1</v>
      </c>
      <c r="BC5772">
        <v>4</v>
      </c>
      <c r="BD5772">
        <v>0</v>
      </c>
      <c r="BE5772">
        <v>0</v>
      </c>
      <c r="BF5772">
        <v>1</v>
      </c>
      <c r="BG5772">
        <v>0</v>
      </c>
      <c r="BH5772">
        <v>0</v>
      </c>
      <c r="BI5772">
        <v>6</v>
      </c>
      <c r="BJ5772">
        <v>4</v>
      </c>
      <c r="BK5772">
        <v>0</v>
      </c>
      <c r="BL5772">
        <v>0</v>
      </c>
      <c r="BM5772">
        <v>0</v>
      </c>
      <c r="BN5772">
        <v>0</v>
      </c>
      <c r="BO5772">
        <v>11</v>
      </c>
      <c r="BP5772">
        <v>0</v>
      </c>
      <c r="BQ5772">
        <v>0</v>
      </c>
      <c r="BR5772">
        <v>5</v>
      </c>
      <c r="BS5772">
        <v>3</v>
      </c>
      <c r="BT5772">
        <v>71</v>
      </c>
      <c r="BU5772" t="s">
        <v>5505</v>
      </c>
    </row>
    <row r="5773" spans="1:73">
      <c r="A5773" t="s">
        <v>5421</v>
      </c>
      <c r="B5773" t="s">
        <v>5422</v>
      </c>
      <c r="C5773">
        <v>86</v>
      </c>
      <c r="D5773" t="s">
        <v>119</v>
      </c>
      <c r="E5773" t="s">
        <v>78</v>
      </c>
      <c r="F5773" t="s">
        <v>77</v>
      </c>
      <c r="G5773">
        <v>0</v>
      </c>
      <c r="H5773">
        <v>0</v>
      </c>
      <c r="I5773">
        <v>0</v>
      </c>
      <c r="J5773">
        <v>0</v>
      </c>
      <c r="K5773">
        <v>0</v>
      </c>
      <c r="L5773">
        <v>0</v>
      </c>
      <c r="M5773">
        <v>0</v>
      </c>
      <c r="N5773">
        <v>0</v>
      </c>
      <c r="O5773">
        <v>0</v>
      </c>
      <c r="P5773">
        <v>0</v>
      </c>
      <c r="Q5773">
        <v>0</v>
      </c>
      <c r="R5773">
        <v>0</v>
      </c>
      <c r="S5773">
        <v>0</v>
      </c>
      <c r="T5773">
        <v>0</v>
      </c>
      <c r="U5773">
        <v>0</v>
      </c>
      <c r="V5773">
        <v>0</v>
      </c>
      <c r="W5773">
        <v>0</v>
      </c>
      <c r="X5773">
        <v>0</v>
      </c>
      <c r="Y5773">
        <v>0</v>
      </c>
      <c r="Z5773">
        <v>0</v>
      </c>
      <c r="AA5773">
        <v>0</v>
      </c>
      <c r="AB5773">
        <v>0</v>
      </c>
      <c r="AC5773">
        <v>0</v>
      </c>
      <c r="AD5773">
        <v>0</v>
      </c>
      <c r="AE5773">
        <v>0</v>
      </c>
      <c r="AF5773">
        <v>0</v>
      </c>
      <c r="AG5773">
        <v>0</v>
      </c>
      <c r="AH5773">
        <v>0</v>
      </c>
      <c r="AI5773">
        <v>0</v>
      </c>
      <c r="AJ5773">
        <v>0</v>
      </c>
      <c r="AK5773">
        <v>0</v>
      </c>
      <c r="AL5773">
        <v>0</v>
      </c>
      <c r="AM5773">
        <v>0</v>
      </c>
      <c r="AN5773">
        <v>0</v>
      </c>
      <c r="AO5773">
        <v>0</v>
      </c>
      <c r="AP5773">
        <v>0</v>
      </c>
      <c r="AQ5773">
        <v>0</v>
      </c>
      <c r="AR5773">
        <v>0</v>
      </c>
      <c r="AS5773">
        <v>0</v>
      </c>
      <c r="AT5773">
        <v>0</v>
      </c>
      <c r="AU5773">
        <v>0</v>
      </c>
      <c r="AV5773">
        <v>0</v>
      </c>
      <c r="AW5773">
        <v>0</v>
      </c>
      <c r="AX5773">
        <v>0</v>
      </c>
      <c r="AY5773">
        <v>0</v>
      </c>
      <c r="AZ5773">
        <v>0</v>
      </c>
      <c r="BA5773">
        <v>0</v>
      </c>
      <c r="BB5773">
        <v>0</v>
      </c>
      <c r="BC5773">
        <v>0</v>
      </c>
      <c r="BD5773">
        <v>0</v>
      </c>
      <c r="BE5773">
        <v>0</v>
      </c>
      <c r="BF5773">
        <v>0</v>
      </c>
      <c r="BG5773">
        <v>0</v>
      </c>
      <c r="BH5773">
        <v>0</v>
      </c>
      <c r="BI5773">
        <v>0</v>
      </c>
      <c r="BJ5773">
        <v>0</v>
      </c>
      <c r="BK5773">
        <v>0</v>
      </c>
      <c r="BL5773">
        <v>0</v>
      </c>
      <c r="BM5773">
        <v>0</v>
      </c>
      <c r="BN5773">
        <v>0</v>
      </c>
      <c r="BO5773">
        <v>0</v>
      </c>
      <c r="BP5773">
        <v>0</v>
      </c>
      <c r="BQ5773">
        <v>0</v>
      </c>
      <c r="BR5773">
        <v>0</v>
      </c>
      <c r="BS5773">
        <v>1</v>
      </c>
      <c r="BT5773">
        <v>2</v>
      </c>
      <c r="BU5773" t="s">
        <v>5467</v>
      </c>
    </row>
    <row r="5774" spans="1:73">
      <c r="A5774" t="s">
        <v>5421</v>
      </c>
      <c r="B5774" t="s">
        <v>5422</v>
      </c>
      <c r="C5774">
        <v>87</v>
      </c>
      <c r="D5774" t="s">
        <v>119</v>
      </c>
      <c r="E5774" t="s">
        <v>5436</v>
      </c>
      <c r="F5774" t="s">
        <v>101</v>
      </c>
      <c r="G5774">
        <v>0</v>
      </c>
      <c r="H5774">
        <v>0</v>
      </c>
      <c r="I5774">
        <v>7</v>
      </c>
      <c r="J5774">
        <v>0</v>
      </c>
      <c r="K5774">
        <v>0</v>
      </c>
      <c r="L5774">
        <v>7</v>
      </c>
      <c r="M5774">
        <v>0</v>
      </c>
      <c r="N5774">
        <v>6</v>
      </c>
      <c r="O5774">
        <v>0</v>
      </c>
      <c r="P5774">
        <v>0</v>
      </c>
      <c r="Q5774">
        <v>0</v>
      </c>
      <c r="R5774">
        <v>1</v>
      </c>
      <c r="S5774">
        <v>13</v>
      </c>
      <c r="T5774">
        <v>4</v>
      </c>
      <c r="U5774">
        <v>0</v>
      </c>
      <c r="V5774">
        <v>1</v>
      </c>
      <c r="W5774">
        <v>3</v>
      </c>
      <c r="X5774">
        <v>0</v>
      </c>
      <c r="Y5774">
        <v>0</v>
      </c>
      <c r="Z5774">
        <v>0</v>
      </c>
      <c r="AA5774">
        <v>0</v>
      </c>
      <c r="AB5774">
        <v>37</v>
      </c>
      <c r="AC5774">
        <v>0</v>
      </c>
      <c r="AD5774">
        <v>0</v>
      </c>
      <c r="AE5774">
        <v>1</v>
      </c>
      <c r="AF5774">
        <v>0</v>
      </c>
      <c r="AG5774">
        <v>0</v>
      </c>
      <c r="AH5774">
        <v>0</v>
      </c>
      <c r="AI5774">
        <v>2</v>
      </c>
      <c r="AJ5774">
        <v>0</v>
      </c>
      <c r="AK5774">
        <v>1</v>
      </c>
      <c r="AL5774">
        <v>4</v>
      </c>
      <c r="AM5774">
        <v>5</v>
      </c>
      <c r="AN5774">
        <v>0</v>
      </c>
      <c r="AO5774">
        <v>0</v>
      </c>
      <c r="AP5774">
        <v>0</v>
      </c>
      <c r="AQ5774">
        <v>1</v>
      </c>
      <c r="AR5774">
        <v>1</v>
      </c>
      <c r="AS5774">
        <v>0</v>
      </c>
      <c r="AT5774">
        <v>1</v>
      </c>
      <c r="AU5774">
        <v>1</v>
      </c>
      <c r="AV5774">
        <v>1</v>
      </c>
      <c r="AW5774">
        <v>6</v>
      </c>
      <c r="AX5774">
        <v>1</v>
      </c>
      <c r="AY5774">
        <v>10</v>
      </c>
      <c r="AZ5774">
        <v>8</v>
      </c>
      <c r="BA5774">
        <v>6</v>
      </c>
      <c r="BB5774">
        <v>2</v>
      </c>
      <c r="BC5774">
        <v>5</v>
      </c>
      <c r="BD5774">
        <v>0</v>
      </c>
      <c r="BE5774">
        <v>0</v>
      </c>
      <c r="BF5774">
        <v>0</v>
      </c>
      <c r="BG5774">
        <v>0</v>
      </c>
      <c r="BH5774">
        <v>1</v>
      </c>
      <c r="BI5774">
        <v>5</v>
      </c>
      <c r="BJ5774">
        <v>4</v>
      </c>
      <c r="BK5774">
        <v>0</v>
      </c>
      <c r="BL5774">
        <v>2</v>
      </c>
      <c r="BM5774">
        <v>0</v>
      </c>
      <c r="BN5774">
        <v>1</v>
      </c>
      <c r="BO5774">
        <v>10</v>
      </c>
      <c r="BP5774">
        <v>0</v>
      </c>
      <c r="BQ5774">
        <v>0</v>
      </c>
      <c r="BR5774">
        <v>1</v>
      </c>
      <c r="BS5774">
        <v>4</v>
      </c>
      <c r="BT5774">
        <v>86</v>
      </c>
      <c r="BU5774" t="s">
        <v>5506</v>
      </c>
    </row>
    <row r="5775" spans="1:73">
      <c r="A5775" t="s">
        <v>5421</v>
      </c>
      <c r="B5775" t="s">
        <v>5422</v>
      </c>
      <c r="C5775">
        <v>88</v>
      </c>
      <c r="D5775" t="s">
        <v>119</v>
      </c>
      <c r="E5775" t="s">
        <v>5429</v>
      </c>
      <c r="F5775" t="s">
        <v>92</v>
      </c>
      <c r="G5775">
        <v>0</v>
      </c>
      <c r="H5775">
        <v>0</v>
      </c>
      <c r="I5775">
        <v>0</v>
      </c>
      <c r="J5775">
        <v>0</v>
      </c>
      <c r="K5775">
        <v>0</v>
      </c>
      <c r="L5775">
        <v>0</v>
      </c>
      <c r="M5775">
        <v>0</v>
      </c>
      <c r="N5775">
        <v>0</v>
      </c>
      <c r="O5775">
        <v>0</v>
      </c>
      <c r="P5775">
        <v>0</v>
      </c>
      <c r="Q5775">
        <v>0</v>
      </c>
      <c r="R5775">
        <v>0</v>
      </c>
      <c r="S5775">
        <v>1</v>
      </c>
      <c r="T5775">
        <v>1</v>
      </c>
      <c r="U5775">
        <v>0</v>
      </c>
      <c r="V5775">
        <v>0</v>
      </c>
      <c r="W5775">
        <v>0</v>
      </c>
      <c r="X5775">
        <v>0</v>
      </c>
      <c r="Y5775">
        <v>0</v>
      </c>
      <c r="Z5775">
        <v>0</v>
      </c>
      <c r="AA5775">
        <v>0</v>
      </c>
      <c r="AB5775">
        <v>2</v>
      </c>
      <c r="AC5775">
        <v>0</v>
      </c>
      <c r="AD5775">
        <v>0</v>
      </c>
      <c r="AE5775">
        <v>1</v>
      </c>
      <c r="AF5775">
        <v>0</v>
      </c>
      <c r="AG5775">
        <v>0</v>
      </c>
      <c r="AH5775">
        <v>0</v>
      </c>
      <c r="AI5775">
        <v>1</v>
      </c>
      <c r="AJ5775">
        <v>0</v>
      </c>
      <c r="AK5775">
        <v>0</v>
      </c>
      <c r="AL5775">
        <v>0</v>
      </c>
      <c r="AM5775">
        <v>0</v>
      </c>
      <c r="AN5775">
        <v>0</v>
      </c>
      <c r="AO5775">
        <v>0</v>
      </c>
      <c r="AP5775">
        <v>0</v>
      </c>
      <c r="AQ5775">
        <v>0</v>
      </c>
      <c r="AR5775">
        <v>0</v>
      </c>
      <c r="AS5775">
        <v>0</v>
      </c>
      <c r="AT5775">
        <v>0</v>
      </c>
      <c r="AU5775">
        <v>1</v>
      </c>
      <c r="AV5775">
        <v>1</v>
      </c>
      <c r="AW5775">
        <v>0</v>
      </c>
      <c r="AX5775">
        <v>0</v>
      </c>
      <c r="AY5775">
        <v>0</v>
      </c>
      <c r="AZ5775">
        <v>0</v>
      </c>
      <c r="BA5775">
        <v>0</v>
      </c>
      <c r="BB5775">
        <v>0</v>
      </c>
      <c r="BC5775">
        <v>0</v>
      </c>
      <c r="BD5775">
        <v>0</v>
      </c>
      <c r="BE5775">
        <v>0</v>
      </c>
      <c r="BF5775">
        <v>0</v>
      </c>
      <c r="BG5775">
        <v>0</v>
      </c>
      <c r="BH5775">
        <v>0</v>
      </c>
      <c r="BI5775">
        <v>1</v>
      </c>
      <c r="BJ5775">
        <v>0</v>
      </c>
      <c r="BK5775">
        <v>0</v>
      </c>
      <c r="BL5775">
        <v>0</v>
      </c>
      <c r="BM5775">
        <v>0</v>
      </c>
      <c r="BN5775">
        <v>0</v>
      </c>
      <c r="BO5775">
        <v>1</v>
      </c>
      <c r="BP5775">
        <v>0</v>
      </c>
      <c r="BQ5775">
        <v>0</v>
      </c>
      <c r="BR5775">
        <v>0</v>
      </c>
      <c r="BS5775">
        <v>2</v>
      </c>
      <c r="BT5775">
        <v>6</v>
      </c>
      <c r="BU5775" t="s">
        <v>5507</v>
      </c>
    </row>
    <row r="5776" spans="1:73">
      <c r="A5776" t="s">
        <v>5421</v>
      </c>
      <c r="B5776" t="s">
        <v>5422</v>
      </c>
      <c r="C5776">
        <v>89</v>
      </c>
      <c r="D5776" t="s">
        <v>119</v>
      </c>
      <c r="E5776" t="s">
        <v>5436</v>
      </c>
      <c r="F5776" t="s">
        <v>101</v>
      </c>
      <c r="G5776">
        <v>0</v>
      </c>
      <c r="H5776">
        <v>0</v>
      </c>
      <c r="I5776">
        <v>0</v>
      </c>
      <c r="J5776">
        <v>0</v>
      </c>
      <c r="K5776">
        <v>0</v>
      </c>
      <c r="L5776">
        <v>0</v>
      </c>
      <c r="M5776">
        <v>0</v>
      </c>
      <c r="N5776">
        <v>1</v>
      </c>
      <c r="O5776">
        <v>0</v>
      </c>
      <c r="P5776">
        <v>0</v>
      </c>
      <c r="Q5776">
        <v>0</v>
      </c>
      <c r="R5776">
        <v>0</v>
      </c>
      <c r="S5776">
        <v>1</v>
      </c>
      <c r="T5776">
        <v>1</v>
      </c>
      <c r="U5776">
        <v>0</v>
      </c>
      <c r="V5776">
        <v>0</v>
      </c>
      <c r="W5776">
        <v>0</v>
      </c>
      <c r="X5776">
        <v>0</v>
      </c>
      <c r="Y5776">
        <v>0</v>
      </c>
      <c r="Z5776">
        <v>0</v>
      </c>
      <c r="AA5776">
        <v>0</v>
      </c>
      <c r="AB5776">
        <v>4</v>
      </c>
      <c r="AC5776">
        <v>0</v>
      </c>
      <c r="AD5776">
        <v>0</v>
      </c>
      <c r="AE5776">
        <v>0</v>
      </c>
      <c r="AF5776">
        <v>0</v>
      </c>
      <c r="AG5776">
        <v>2</v>
      </c>
      <c r="AH5776">
        <v>0</v>
      </c>
      <c r="AI5776">
        <v>1</v>
      </c>
      <c r="AJ5776">
        <v>0</v>
      </c>
      <c r="AK5776">
        <v>0</v>
      </c>
      <c r="AL5776">
        <v>0</v>
      </c>
      <c r="AM5776">
        <v>1</v>
      </c>
      <c r="AN5776">
        <v>0</v>
      </c>
      <c r="AO5776">
        <v>0</v>
      </c>
      <c r="AP5776">
        <v>0</v>
      </c>
      <c r="AQ5776">
        <v>0</v>
      </c>
      <c r="AR5776">
        <v>0</v>
      </c>
      <c r="AS5776">
        <v>0</v>
      </c>
      <c r="AT5776">
        <v>0</v>
      </c>
      <c r="AU5776">
        <v>1</v>
      </c>
      <c r="AV5776">
        <v>0</v>
      </c>
      <c r="AW5776">
        <v>0</v>
      </c>
      <c r="AX5776">
        <v>0</v>
      </c>
      <c r="AY5776">
        <v>1</v>
      </c>
      <c r="AZ5776">
        <v>0</v>
      </c>
      <c r="BA5776">
        <v>1</v>
      </c>
      <c r="BB5776">
        <v>0</v>
      </c>
      <c r="BC5776">
        <v>0</v>
      </c>
      <c r="BD5776">
        <v>0</v>
      </c>
      <c r="BE5776">
        <v>0</v>
      </c>
      <c r="BF5776">
        <v>0</v>
      </c>
      <c r="BG5776">
        <v>0</v>
      </c>
      <c r="BH5776">
        <v>0</v>
      </c>
      <c r="BI5776">
        <v>3</v>
      </c>
      <c r="BJ5776">
        <v>0</v>
      </c>
      <c r="BK5776">
        <v>0</v>
      </c>
      <c r="BL5776">
        <v>0</v>
      </c>
      <c r="BM5776">
        <v>0</v>
      </c>
      <c r="BN5776">
        <v>0</v>
      </c>
      <c r="BO5776">
        <v>1</v>
      </c>
      <c r="BP5776">
        <v>0</v>
      </c>
      <c r="BQ5776">
        <v>0</v>
      </c>
      <c r="BR5776">
        <v>0</v>
      </c>
      <c r="BS5776">
        <v>1</v>
      </c>
      <c r="BT5776">
        <v>10</v>
      </c>
      <c r="BU5776" t="e">
        <f>-- and Mandela -- -- men who were against violence.</f>
        <v>#NAME?</v>
      </c>
    </row>
    <row r="5777" spans="1:73">
      <c r="A5777" t="s">
        <v>5421</v>
      </c>
      <c r="B5777" t="s">
        <v>5422</v>
      </c>
      <c r="C5777">
        <v>90</v>
      </c>
      <c r="D5777" t="s">
        <v>119</v>
      </c>
      <c r="E5777" t="s">
        <v>5441</v>
      </c>
      <c r="F5777" t="s">
        <v>101</v>
      </c>
      <c r="G5777">
        <v>0</v>
      </c>
      <c r="H5777">
        <v>1</v>
      </c>
      <c r="I5777">
        <v>0</v>
      </c>
      <c r="J5777">
        <v>0</v>
      </c>
      <c r="K5777">
        <v>0</v>
      </c>
      <c r="L5777">
        <v>0</v>
      </c>
      <c r="M5777">
        <v>0</v>
      </c>
      <c r="N5777">
        <v>1</v>
      </c>
      <c r="O5777">
        <v>0</v>
      </c>
      <c r="P5777">
        <v>0</v>
      </c>
      <c r="Q5777">
        <v>0</v>
      </c>
      <c r="R5777">
        <v>0</v>
      </c>
      <c r="S5777">
        <v>2</v>
      </c>
      <c r="T5777">
        <v>0</v>
      </c>
      <c r="U5777">
        <v>0</v>
      </c>
      <c r="V5777">
        <v>0</v>
      </c>
      <c r="W5777">
        <v>0</v>
      </c>
      <c r="X5777">
        <v>0</v>
      </c>
      <c r="Y5777">
        <v>0</v>
      </c>
      <c r="Z5777">
        <v>0</v>
      </c>
      <c r="AA5777">
        <v>0</v>
      </c>
      <c r="AB5777">
        <v>5</v>
      </c>
      <c r="AC5777">
        <v>0</v>
      </c>
      <c r="AD5777">
        <v>0</v>
      </c>
      <c r="AE5777">
        <v>0</v>
      </c>
      <c r="AF5777">
        <v>0</v>
      </c>
      <c r="AG5777">
        <v>0</v>
      </c>
      <c r="AH5777">
        <v>0</v>
      </c>
      <c r="AI5777">
        <v>1</v>
      </c>
      <c r="AJ5777">
        <v>0</v>
      </c>
      <c r="AK5777">
        <v>0</v>
      </c>
      <c r="AL5777">
        <v>0</v>
      </c>
      <c r="AM5777">
        <v>0</v>
      </c>
      <c r="AN5777">
        <v>0</v>
      </c>
      <c r="AO5777">
        <v>0</v>
      </c>
      <c r="AP5777">
        <v>0</v>
      </c>
      <c r="AQ5777">
        <v>0</v>
      </c>
      <c r="AR5777">
        <v>0</v>
      </c>
      <c r="AS5777">
        <v>0</v>
      </c>
      <c r="AT5777">
        <v>0</v>
      </c>
      <c r="AU5777">
        <v>1</v>
      </c>
      <c r="AV5777">
        <v>0</v>
      </c>
      <c r="AW5777">
        <v>0</v>
      </c>
      <c r="AX5777">
        <v>2</v>
      </c>
      <c r="AY5777">
        <v>0</v>
      </c>
      <c r="AZ5777">
        <v>0</v>
      </c>
      <c r="BA5777">
        <v>2</v>
      </c>
      <c r="BB5777">
        <v>0</v>
      </c>
      <c r="BC5777">
        <v>0</v>
      </c>
      <c r="BD5777">
        <v>0</v>
      </c>
      <c r="BE5777">
        <v>0</v>
      </c>
      <c r="BF5777">
        <v>0</v>
      </c>
      <c r="BG5777">
        <v>0</v>
      </c>
      <c r="BH5777">
        <v>0</v>
      </c>
      <c r="BI5777">
        <v>2</v>
      </c>
      <c r="BJ5777">
        <v>0</v>
      </c>
      <c r="BK5777">
        <v>0</v>
      </c>
      <c r="BL5777">
        <v>0</v>
      </c>
      <c r="BM5777">
        <v>0</v>
      </c>
      <c r="BN5777">
        <v>0</v>
      </c>
      <c r="BO5777">
        <v>1</v>
      </c>
      <c r="BP5777">
        <v>1</v>
      </c>
      <c r="BQ5777">
        <v>0</v>
      </c>
      <c r="BR5777">
        <v>0</v>
      </c>
      <c r="BS5777">
        <v>1</v>
      </c>
      <c r="BT5777">
        <v>5</v>
      </c>
      <c r="BU5777" t="s">
        <v>5508</v>
      </c>
    </row>
    <row r="5778" spans="1:73">
      <c r="A5778" t="s">
        <v>5421</v>
      </c>
      <c r="B5778" t="s">
        <v>5422</v>
      </c>
      <c r="C5778">
        <v>91</v>
      </c>
      <c r="D5778" t="s">
        <v>119</v>
      </c>
      <c r="E5778" t="s">
        <v>5436</v>
      </c>
      <c r="F5778" t="s">
        <v>101</v>
      </c>
      <c r="G5778">
        <v>0</v>
      </c>
      <c r="H5778">
        <v>4</v>
      </c>
      <c r="I5778">
        <v>0</v>
      </c>
      <c r="J5778">
        <v>0</v>
      </c>
      <c r="K5778">
        <v>0</v>
      </c>
      <c r="L5778">
        <v>1</v>
      </c>
      <c r="M5778">
        <v>0</v>
      </c>
      <c r="N5778">
        <v>3</v>
      </c>
      <c r="O5778">
        <v>0</v>
      </c>
      <c r="P5778">
        <v>0</v>
      </c>
      <c r="Q5778">
        <v>0</v>
      </c>
      <c r="R5778">
        <v>0</v>
      </c>
      <c r="S5778">
        <v>12</v>
      </c>
      <c r="T5778">
        <v>5</v>
      </c>
      <c r="U5778">
        <v>0</v>
      </c>
      <c r="V5778">
        <v>1</v>
      </c>
      <c r="W5778">
        <v>7</v>
      </c>
      <c r="X5778">
        <v>0</v>
      </c>
      <c r="Y5778">
        <v>0</v>
      </c>
      <c r="Z5778">
        <v>0</v>
      </c>
      <c r="AA5778">
        <v>0</v>
      </c>
      <c r="AB5778">
        <v>22</v>
      </c>
      <c r="AC5778">
        <v>0</v>
      </c>
      <c r="AD5778">
        <v>0</v>
      </c>
      <c r="AE5778">
        <v>0</v>
      </c>
      <c r="AF5778">
        <v>0</v>
      </c>
      <c r="AG5778">
        <v>0</v>
      </c>
      <c r="AH5778">
        <v>3</v>
      </c>
      <c r="AI5778">
        <v>1</v>
      </c>
      <c r="AJ5778">
        <v>0</v>
      </c>
      <c r="AK5778">
        <v>0</v>
      </c>
      <c r="AL5778">
        <v>0</v>
      </c>
      <c r="AM5778">
        <v>1</v>
      </c>
      <c r="AN5778">
        <v>0</v>
      </c>
      <c r="AO5778">
        <v>0</v>
      </c>
      <c r="AP5778">
        <v>0</v>
      </c>
      <c r="AQ5778">
        <v>2</v>
      </c>
      <c r="AR5778">
        <v>0</v>
      </c>
      <c r="AS5778">
        <v>0</v>
      </c>
      <c r="AT5778">
        <v>0</v>
      </c>
      <c r="AU5778">
        <v>2</v>
      </c>
      <c r="AV5778">
        <v>0</v>
      </c>
      <c r="AW5778">
        <v>0</v>
      </c>
      <c r="AX5778">
        <v>4</v>
      </c>
      <c r="AY5778">
        <v>3</v>
      </c>
      <c r="AZ5778">
        <v>0</v>
      </c>
      <c r="BA5778">
        <v>5</v>
      </c>
      <c r="BB5778">
        <v>0</v>
      </c>
      <c r="BC5778">
        <v>5</v>
      </c>
      <c r="BD5778">
        <v>0</v>
      </c>
      <c r="BE5778">
        <v>0</v>
      </c>
      <c r="BF5778">
        <v>0</v>
      </c>
      <c r="BG5778">
        <v>0</v>
      </c>
      <c r="BH5778">
        <v>0</v>
      </c>
      <c r="BI5778">
        <v>2</v>
      </c>
      <c r="BJ5778">
        <v>3</v>
      </c>
      <c r="BK5778">
        <v>0</v>
      </c>
      <c r="BL5778">
        <v>2</v>
      </c>
      <c r="BM5778">
        <v>0</v>
      </c>
      <c r="BN5778">
        <v>0</v>
      </c>
      <c r="BO5778">
        <v>4</v>
      </c>
      <c r="BP5778">
        <v>0</v>
      </c>
      <c r="BQ5778">
        <v>2</v>
      </c>
      <c r="BR5778">
        <v>1</v>
      </c>
      <c r="BS5778">
        <v>1</v>
      </c>
      <c r="BT5778">
        <v>39</v>
      </c>
      <c r="BU5778" t="s">
        <v>5509</v>
      </c>
    </row>
    <row r="5779" spans="1:73">
      <c r="A5779" t="s">
        <v>5421</v>
      </c>
      <c r="B5779" t="s">
        <v>5422</v>
      </c>
      <c r="C5779">
        <v>92</v>
      </c>
      <c r="D5779" t="s">
        <v>119</v>
      </c>
      <c r="E5779" t="s">
        <v>5429</v>
      </c>
      <c r="F5779" t="s">
        <v>92</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0</v>
      </c>
      <c r="AI5779">
        <v>0</v>
      </c>
      <c r="AJ5779">
        <v>0</v>
      </c>
      <c r="AK5779">
        <v>0</v>
      </c>
      <c r="AL5779">
        <v>0</v>
      </c>
      <c r="AM5779">
        <v>0</v>
      </c>
      <c r="AN5779">
        <v>0</v>
      </c>
      <c r="AO5779">
        <v>0</v>
      </c>
      <c r="AP5779">
        <v>0</v>
      </c>
      <c r="AQ5779">
        <v>0</v>
      </c>
      <c r="AR5779">
        <v>0</v>
      </c>
      <c r="AS5779">
        <v>0</v>
      </c>
      <c r="AT5779">
        <v>0</v>
      </c>
      <c r="AU5779">
        <v>0</v>
      </c>
      <c r="AV5779">
        <v>0</v>
      </c>
      <c r="AW5779">
        <v>0</v>
      </c>
      <c r="AX5779">
        <v>0</v>
      </c>
      <c r="AY5779">
        <v>0</v>
      </c>
      <c r="AZ5779">
        <v>0</v>
      </c>
      <c r="BA5779">
        <v>0</v>
      </c>
      <c r="BB5779">
        <v>0</v>
      </c>
      <c r="BC5779">
        <v>0</v>
      </c>
      <c r="BD5779">
        <v>0</v>
      </c>
      <c r="BE5779">
        <v>0</v>
      </c>
      <c r="BF5779">
        <v>0</v>
      </c>
      <c r="BG5779">
        <v>0</v>
      </c>
      <c r="BH5779">
        <v>0</v>
      </c>
      <c r="BI5779">
        <v>0</v>
      </c>
      <c r="BJ5779">
        <v>0</v>
      </c>
      <c r="BK5779">
        <v>0</v>
      </c>
      <c r="BL5779">
        <v>0</v>
      </c>
      <c r="BM5779">
        <v>0</v>
      </c>
      <c r="BN5779">
        <v>0</v>
      </c>
      <c r="BO5779">
        <v>0</v>
      </c>
      <c r="BP5779">
        <v>0</v>
      </c>
      <c r="BQ5779">
        <v>0</v>
      </c>
      <c r="BR5779">
        <v>0</v>
      </c>
      <c r="BS5779">
        <v>1</v>
      </c>
      <c r="BT5779">
        <v>2</v>
      </c>
      <c r="BU5779" t="s">
        <v>5510</v>
      </c>
    </row>
    <row r="5780" spans="1:73">
      <c r="A5780" t="s">
        <v>5421</v>
      </c>
      <c r="B5780" t="s">
        <v>5422</v>
      </c>
      <c r="C5780">
        <v>93</v>
      </c>
      <c r="D5780" t="s">
        <v>119</v>
      </c>
      <c r="E5780" t="s">
        <v>5436</v>
      </c>
      <c r="F5780" t="s">
        <v>101</v>
      </c>
      <c r="G5780">
        <v>0</v>
      </c>
      <c r="H5780">
        <v>4</v>
      </c>
      <c r="I5780">
        <v>1</v>
      </c>
      <c r="J5780">
        <v>0</v>
      </c>
      <c r="K5780">
        <v>0</v>
      </c>
      <c r="L5780">
        <v>18</v>
      </c>
      <c r="M5780">
        <v>0</v>
      </c>
      <c r="N5780">
        <v>6</v>
      </c>
      <c r="O5780">
        <v>3</v>
      </c>
      <c r="P5780">
        <v>2</v>
      </c>
      <c r="Q5780">
        <v>1</v>
      </c>
      <c r="R5780">
        <v>0</v>
      </c>
      <c r="S5780">
        <v>10</v>
      </c>
      <c r="T5780">
        <v>8</v>
      </c>
      <c r="U5780">
        <v>0</v>
      </c>
      <c r="V5780">
        <v>1</v>
      </c>
      <c r="W5780">
        <v>1</v>
      </c>
      <c r="X5780">
        <v>0</v>
      </c>
      <c r="Y5780">
        <v>0</v>
      </c>
      <c r="Z5780">
        <v>1</v>
      </c>
      <c r="AA5780">
        <v>0</v>
      </c>
      <c r="AB5780">
        <v>71</v>
      </c>
      <c r="AC5780">
        <v>0</v>
      </c>
      <c r="AD5780">
        <v>0</v>
      </c>
      <c r="AE5780">
        <v>0</v>
      </c>
      <c r="AF5780">
        <v>0</v>
      </c>
      <c r="AG5780">
        <v>0</v>
      </c>
      <c r="AH5780">
        <v>0</v>
      </c>
      <c r="AI5780">
        <v>6</v>
      </c>
      <c r="AJ5780">
        <v>0</v>
      </c>
      <c r="AK5780">
        <v>0</v>
      </c>
      <c r="AL5780">
        <v>0</v>
      </c>
      <c r="AM5780">
        <v>6</v>
      </c>
      <c r="AN5780">
        <v>0</v>
      </c>
      <c r="AO5780">
        <v>0</v>
      </c>
      <c r="AP5780">
        <v>1</v>
      </c>
      <c r="AQ5780">
        <v>1</v>
      </c>
      <c r="AR5780">
        <v>0</v>
      </c>
      <c r="AS5780">
        <v>0</v>
      </c>
      <c r="AT5780">
        <v>0</v>
      </c>
      <c r="AU5780">
        <v>1</v>
      </c>
      <c r="AV5780">
        <v>2</v>
      </c>
      <c r="AW5780">
        <v>1</v>
      </c>
      <c r="AX5780">
        <v>4</v>
      </c>
      <c r="AY5780">
        <v>26</v>
      </c>
      <c r="AZ5780">
        <v>7</v>
      </c>
      <c r="BA5780">
        <v>11</v>
      </c>
      <c r="BB5780">
        <v>0</v>
      </c>
      <c r="BC5780">
        <v>12</v>
      </c>
      <c r="BD5780">
        <v>0</v>
      </c>
      <c r="BE5780">
        <v>0</v>
      </c>
      <c r="BF5780">
        <v>1</v>
      </c>
      <c r="BG5780">
        <v>0</v>
      </c>
      <c r="BH5780">
        <v>0</v>
      </c>
      <c r="BI5780">
        <v>9</v>
      </c>
      <c r="BJ5780">
        <v>4</v>
      </c>
      <c r="BK5780">
        <v>0</v>
      </c>
      <c r="BL5780">
        <v>0</v>
      </c>
      <c r="BM5780">
        <v>2</v>
      </c>
      <c r="BN5780">
        <v>6</v>
      </c>
      <c r="BO5780">
        <v>8</v>
      </c>
      <c r="BP5780">
        <v>0</v>
      </c>
      <c r="BQ5780">
        <v>0</v>
      </c>
      <c r="BR5780">
        <v>2</v>
      </c>
      <c r="BS5780">
        <v>3</v>
      </c>
      <c r="BT5780">
        <v>129</v>
      </c>
      <c r="BU5780" t="s">
        <v>5511</v>
      </c>
    </row>
    <row r="5781" spans="1:73">
      <c r="A5781" t="s">
        <v>5421</v>
      </c>
      <c r="B5781" t="s">
        <v>5422</v>
      </c>
      <c r="C5781">
        <v>94</v>
      </c>
      <c r="D5781" t="s">
        <v>119</v>
      </c>
      <c r="E5781" t="s">
        <v>78</v>
      </c>
      <c r="F5781" t="s">
        <v>77</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M5781">
        <v>0</v>
      </c>
      <c r="AN5781">
        <v>0</v>
      </c>
      <c r="AO5781">
        <v>0</v>
      </c>
      <c r="AP5781">
        <v>0</v>
      </c>
      <c r="AQ5781">
        <v>0</v>
      </c>
      <c r="AR5781">
        <v>0</v>
      </c>
      <c r="AS5781">
        <v>0</v>
      </c>
      <c r="AT5781">
        <v>0</v>
      </c>
      <c r="AU5781">
        <v>0</v>
      </c>
      <c r="AV5781">
        <v>0</v>
      </c>
      <c r="AW5781">
        <v>0</v>
      </c>
      <c r="AX5781">
        <v>0</v>
      </c>
      <c r="AY5781">
        <v>0</v>
      </c>
      <c r="AZ5781">
        <v>0</v>
      </c>
      <c r="BA5781">
        <v>0</v>
      </c>
      <c r="BB5781">
        <v>0</v>
      </c>
      <c r="BC5781">
        <v>0</v>
      </c>
      <c r="BD5781">
        <v>0</v>
      </c>
      <c r="BE5781">
        <v>0</v>
      </c>
      <c r="BF5781">
        <v>0</v>
      </c>
      <c r="BG5781">
        <v>0</v>
      </c>
      <c r="BH5781">
        <v>0</v>
      </c>
      <c r="BI5781">
        <v>0</v>
      </c>
      <c r="BJ5781">
        <v>0</v>
      </c>
      <c r="BK5781">
        <v>0</v>
      </c>
      <c r="BL5781">
        <v>0</v>
      </c>
      <c r="BM5781">
        <v>0</v>
      </c>
      <c r="BN5781">
        <v>0</v>
      </c>
      <c r="BO5781">
        <v>0</v>
      </c>
      <c r="BP5781">
        <v>0</v>
      </c>
      <c r="BQ5781">
        <v>0</v>
      </c>
      <c r="BR5781">
        <v>0</v>
      </c>
      <c r="BS5781">
        <v>1</v>
      </c>
      <c r="BT5781">
        <v>2</v>
      </c>
      <c r="BU5781" t="s">
        <v>5474</v>
      </c>
    </row>
    <row r="5782" spans="1:73">
      <c r="A5782" t="s">
        <v>5421</v>
      </c>
      <c r="B5782" t="s">
        <v>5422</v>
      </c>
      <c r="C5782">
        <v>95</v>
      </c>
      <c r="D5782" t="s">
        <v>119</v>
      </c>
      <c r="E5782" t="s">
        <v>5436</v>
      </c>
      <c r="F5782" t="s">
        <v>101</v>
      </c>
      <c r="G5782">
        <v>0</v>
      </c>
      <c r="H5782">
        <v>0</v>
      </c>
      <c r="I5782">
        <v>0</v>
      </c>
      <c r="J5782">
        <v>0</v>
      </c>
      <c r="K5782">
        <v>0</v>
      </c>
      <c r="L5782">
        <v>3</v>
      </c>
      <c r="M5782">
        <v>0</v>
      </c>
      <c r="N5782">
        <v>8</v>
      </c>
      <c r="O5782">
        <v>0</v>
      </c>
      <c r="P5782">
        <v>0</v>
      </c>
      <c r="Q5782">
        <v>0</v>
      </c>
      <c r="R5782">
        <v>0</v>
      </c>
      <c r="S5782">
        <v>2</v>
      </c>
      <c r="T5782">
        <v>3</v>
      </c>
      <c r="U5782">
        <v>0</v>
      </c>
      <c r="V5782">
        <v>0</v>
      </c>
      <c r="W5782">
        <v>0</v>
      </c>
      <c r="X5782">
        <v>0</v>
      </c>
      <c r="Y5782">
        <v>0</v>
      </c>
      <c r="Z5782">
        <v>0</v>
      </c>
      <c r="AA5782">
        <v>0</v>
      </c>
      <c r="AB5782">
        <v>21</v>
      </c>
      <c r="AC5782">
        <v>0</v>
      </c>
      <c r="AD5782">
        <v>0</v>
      </c>
      <c r="AE5782">
        <v>0</v>
      </c>
      <c r="AF5782">
        <v>0</v>
      </c>
      <c r="AG5782">
        <v>0</v>
      </c>
      <c r="AH5782">
        <v>0</v>
      </c>
      <c r="AI5782">
        <v>1</v>
      </c>
      <c r="AJ5782">
        <v>0</v>
      </c>
      <c r="AK5782">
        <v>0</v>
      </c>
      <c r="AL5782">
        <v>0</v>
      </c>
      <c r="AM5782">
        <v>0</v>
      </c>
      <c r="AN5782">
        <v>0</v>
      </c>
      <c r="AO5782">
        <v>0</v>
      </c>
      <c r="AP5782">
        <v>2</v>
      </c>
      <c r="AQ5782">
        <v>3</v>
      </c>
      <c r="AR5782">
        <v>0</v>
      </c>
      <c r="AS5782">
        <v>0</v>
      </c>
      <c r="AT5782">
        <v>0</v>
      </c>
      <c r="AU5782">
        <v>0</v>
      </c>
      <c r="AV5782">
        <v>1</v>
      </c>
      <c r="AW5782">
        <v>0</v>
      </c>
      <c r="AX5782">
        <v>7</v>
      </c>
      <c r="AY5782">
        <v>2</v>
      </c>
      <c r="AZ5782">
        <v>8</v>
      </c>
      <c r="BA5782">
        <v>7</v>
      </c>
      <c r="BB5782">
        <v>0</v>
      </c>
      <c r="BC5782">
        <v>4</v>
      </c>
      <c r="BD5782">
        <v>0</v>
      </c>
      <c r="BE5782">
        <v>0</v>
      </c>
      <c r="BF5782">
        <v>1</v>
      </c>
      <c r="BG5782">
        <v>0</v>
      </c>
      <c r="BH5782">
        <v>0</v>
      </c>
      <c r="BI5782">
        <v>6</v>
      </c>
      <c r="BJ5782">
        <v>0</v>
      </c>
      <c r="BK5782">
        <v>0</v>
      </c>
      <c r="BL5782">
        <v>0</v>
      </c>
      <c r="BM5782">
        <v>0</v>
      </c>
      <c r="BN5782">
        <v>2</v>
      </c>
      <c r="BO5782">
        <v>8</v>
      </c>
      <c r="BP5782">
        <v>0</v>
      </c>
      <c r="BQ5782">
        <v>0</v>
      </c>
      <c r="BR5782">
        <v>6</v>
      </c>
      <c r="BS5782">
        <v>1</v>
      </c>
      <c r="BT5782">
        <v>30</v>
      </c>
      <c r="BU5782" t="s">
        <v>5512</v>
      </c>
    </row>
    <row r="5783" spans="1:73">
      <c r="A5783" t="s">
        <v>5421</v>
      </c>
      <c r="B5783" t="s">
        <v>5422</v>
      </c>
      <c r="C5783">
        <v>96</v>
      </c>
      <c r="D5783" t="s">
        <v>119</v>
      </c>
      <c r="E5783" t="s">
        <v>78</v>
      </c>
      <c r="F5783" t="s">
        <v>77</v>
      </c>
      <c r="G5783">
        <v>0</v>
      </c>
      <c r="H5783">
        <v>1</v>
      </c>
      <c r="I5783">
        <v>0</v>
      </c>
      <c r="J5783">
        <v>0</v>
      </c>
      <c r="K5783">
        <v>0</v>
      </c>
      <c r="L5783">
        <v>2</v>
      </c>
      <c r="M5783">
        <v>0</v>
      </c>
      <c r="N5783">
        <v>4</v>
      </c>
      <c r="O5783">
        <v>0</v>
      </c>
      <c r="P5783">
        <v>0</v>
      </c>
      <c r="Q5783">
        <v>0</v>
      </c>
      <c r="R5783">
        <v>0</v>
      </c>
      <c r="S5783">
        <v>9</v>
      </c>
      <c r="T5783">
        <v>1</v>
      </c>
      <c r="U5783">
        <v>0</v>
      </c>
      <c r="V5783">
        <v>1</v>
      </c>
      <c r="W5783">
        <v>1</v>
      </c>
      <c r="X5783">
        <v>0</v>
      </c>
      <c r="Y5783">
        <v>0</v>
      </c>
      <c r="Z5783">
        <v>0</v>
      </c>
      <c r="AA5783">
        <v>0</v>
      </c>
      <c r="AB5783">
        <v>16</v>
      </c>
      <c r="AC5783">
        <v>0</v>
      </c>
      <c r="AD5783">
        <v>0</v>
      </c>
      <c r="AE5783">
        <v>0</v>
      </c>
      <c r="AF5783">
        <v>0</v>
      </c>
      <c r="AG5783">
        <v>0</v>
      </c>
      <c r="AH5783">
        <v>0</v>
      </c>
      <c r="AI5783">
        <v>4</v>
      </c>
      <c r="AJ5783">
        <v>0</v>
      </c>
      <c r="AK5783">
        <v>1</v>
      </c>
      <c r="AL5783">
        <v>0</v>
      </c>
      <c r="AM5783">
        <v>0</v>
      </c>
      <c r="AN5783">
        <v>0</v>
      </c>
      <c r="AO5783">
        <v>0</v>
      </c>
      <c r="AP5783">
        <v>0</v>
      </c>
      <c r="AQ5783">
        <v>1</v>
      </c>
      <c r="AR5783">
        <v>0</v>
      </c>
      <c r="AS5783">
        <v>0</v>
      </c>
      <c r="AT5783">
        <v>0</v>
      </c>
      <c r="AU5783">
        <v>1</v>
      </c>
      <c r="AV5783">
        <v>0</v>
      </c>
      <c r="AW5783">
        <v>0</v>
      </c>
      <c r="AX5783">
        <v>6</v>
      </c>
      <c r="AY5783">
        <v>1</v>
      </c>
      <c r="AZ5783">
        <v>6</v>
      </c>
      <c r="BA5783">
        <v>6</v>
      </c>
      <c r="BB5783">
        <v>0</v>
      </c>
      <c r="BC5783">
        <v>3</v>
      </c>
      <c r="BD5783">
        <v>0</v>
      </c>
      <c r="BE5783">
        <v>0</v>
      </c>
      <c r="BF5783">
        <v>0</v>
      </c>
      <c r="BG5783">
        <v>0</v>
      </c>
      <c r="BH5783">
        <v>0</v>
      </c>
      <c r="BI5783">
        <v>5</v>
      </c>
      <c r="BJ5783">
        <v>2</v>
      </c>
      <c r="BK5783">
        <v>0</v>
      </c>
      <c r="BL5783">
        <v>0</v>
      </c>
      <c r="BM5783">
        <v>0</v>
      </c>
      <c r="BN5783">
        <v>0</v>
      </c>
      <c r="BO5783">
        <v>8</v>
      </c>
      <c r="BP5783">
        <v>3</v>
      </c>
      <c r="BQ5783">
        <v>0</v>
      </c>
      <c r="BR5783">
        <v>1</v>
      </c>
      <c r="BS5783">
        <v>2</v>
      </c>
      <c r="BT5783">
        <v>27</v>
      </c>
      <c r="BU5783" t="s">
        <v>5513</v>
      </c>
    </row>
    <row r="5784" spans="1:73">
      <c r="A5784" t="s">
        <v>5421</v>
      </c>
      <c r="B5784" t="s">
        <v>5422</v>
      </c>
      <c r="C5784">
        <v>97</v>
      </c>
      <c r="D5784" t="s">
        <v>119</v>
      </c>
      <c r="E5784" t="s">
        <v>5436</v>
      </c>
      <c r="F5784" t="s">
        <v>101</v>
      </c>
      <c r="G5784">
        <v>0</v>
      </c>
      <c r="H5784">
        <v>0</v>
      </c>
      <c r="I5784">
        <v>2</v>
      </c>
      <c r="J5784">
        <v>1</v>
      </c>
      <c r="K5784">
        <v>0</v>
      </c>
      <c r="L5784">
        <v>0</v>
      </c>
      <c r="M5784">
        <v>0</v>
      </c>
      <c r="N5784">
        <v>0</v>
      </c>
      <c r="O5784">
        <v>0</v>
      </c>
      <c r="P5784">
        <v>0</v>
      </c>
      <c r="Q5784">
        <v>0</v>
      </c>
      <c r="R5784">
        <v>0</v>
      </c>
      <c r="S5784">
        <v>2</v>
      </c>
      <c r="T5784">
        <v>0</v>
      </c>
      <c r="U5784">
        <v>0</v>
      </c>
      <c r="V5784">
        <v>1</v>
      </c>
      <c r="W5784">
        <v>0</v>
      </c>
      <c r="X5784">
        <v>0</v>
      </c>
      <c r="Y5784">
        <v>0</v>
      </c>
      <c r="Z5784">
        <v>0</v>
      </c>
      <c r="AA5784">
        <v>0</v>
      </c>
      <c r="AB5784">
        <v>5</v>
      </c>
      <c r="AC5784">
        <v>0</v>
      </c>
      <c r="AD5784">
        <v>0</v>
      </c>
      <c r="AE5784">
        <v>0</v>
      </c>
      <c r="AF5784">
        <v>0</v>
      </c>
      <c r="AG5784">
        <v>0</v>
      </c>
      <c r="AH5784">
        <v>1</v>
      </c>
      <c r="AI5784">
        <v>0</v>
      </c>
      <c r="AJ5784">
        <v>0</v>
      </c>
      <c r="AK5784">
        <v>0</v>
      </c>
      <c r="AL5784">
        <v>0</v>
      </c>
      <c r="AM5784">
        <v>0</v>
      </c>
      <c r="AN5784">
        <v>0</v>
      </c>
      <c r="AO5784">
        <v>0</v>
      </c>
      <c r="AP5784">
        <v>0</v>
      </c>
      <c r="AQ5784">
        <v>0</v>
      </c>
      <c r="AR5784">
        <v>1</v>
      </c>
      <c r="AS5784">
        <v>0</v>
      </c>
      <c r="AT5784">
        <v>0</v>
      </c>
      <c r="AU5784">
        <v>0</v>
      </c>
      <c r="AV5784">
        <v>0</v>
      </c>
      <c r="AW5784">
        <v>0</v>
      </c>
      <c r="AX5784">
        <v>2</v>
      </c>
      <c r="AY5784">
        <v>2</v>
      </c>
      <c r="AZ5784">
        <v>1</v>
      </c>
      <c r="BA5784">
        <v>2</v>
      </c>
      <c r="BB5784">
        <v>0</v>
      </c>
      <c r="BC5784">
        <v>0</v>
      </c>
      <c r="BD5784">
        <v>0</v>
      </c>
      <c r="BE5784">
        <v>0</v>
      </c>
      <c r="BF5784">
        <v>0</v>
      </c>
      <c r="BG5784">
        <v>0</v>
      </c>
      <c r="BH5784">
        <v>0</v>
      </c>
      <c r="BI5784">
        <v>1</v>
      </c>
      <c r="BJ5784">
        <v>0</v>
      </c>
      <c r="BK5784">
        <v>0</v>
      </c>
      <c r="BL5784">
        <v>0</v>
      </c>
      <c r="BM5784">
        <v>0</v>
      </c>
      <c r="BN5784">
        <v>0</v>
      </c>
      <c r="BO5784">
        <v>1</v>
      </c>
      <c r="BP5784">
        <v>0</v>
      </c>
      <c r="BQ5784">
        <v>0</v>
      </c>
      <c r="BR5784">
        <v>1</v>
      </c>
      <c r="BS5784">
        <v>1</v>
      </c>
      <c r="BT5784">
        <v>7</v>
      </c>
      <c r="BU5784" t="s">
        <v>5514</v>
      </c>
    </row>
    <row r="5785" spans="1:73">
      <c r="A5785" t="s">
        <v>5421</v>
      </c>
      <c r="B5785" t="s">
        <v>5422</v>
      </c>
      <c r="C5785">
        <v>98</v>
      </c>
      <c r="D5785" t="s">
        <v>119</v>
      </c>
      <c r="E5785" t="s">
        <v>78</v>
      </c>
      <c r="F5785" t="s">
        <v>77</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0</v>
      </c>
      <c r="AI5785">
        <v>0</v>
      </c>
      <c r="AJ5785">
        <v>0</v>
      </c>
      <c r="AK5785">
        <v>0</v>
      </c>
      <c r="AL5785">
        <v>0</v>
      </c>
      <c r="AM5785">
        <v>0</v>
      </c>
      <c r="AN5785">
        <v>0</v>
      </c>
      <c r="AO5785">
        <v>0</v>
      </c>
      <c r="AP5785">
        <v>0</v>
      </c>
      <c r="AQ5785">
        <v>0</v>
      </c>
      <c r="AR5785">
        <v>0</v>
      </c>
      <c r="AS5785">
        <v>0</v>
      </c>
      <c r="AT5785">
        <v>0</v>
      </c>
      <c r="AU5785">
        <v>0</v>
      </c>
      <c r="AV5785">
        <v>0</v>
      </c>
      <c r="AW5785">
        <v>0</v>
      </c>
      <c r="AX5785">
        <v>0</v>
      </c>
      <c r="AY5785">
        <v>0</v>
      </c>
      <c r="AZ5785">
        <v>0</v>
      </c>
      <c r="BA5785">
        <v>0</v>
      </c>
      <c r="BB5785">
        <v>0</v>
      </c>
      <c r="BC5785">
        <v>0</v>
      </c>
      <c r="BD5785">
        <v>0</v>
      </c>
      <c r="BE5785">
        <v>0</v>
      </c>
      <c r="BF5785">
        <v>0</v>
      </c>
      <c r="BG5785">
        <v>0</v>
      </c>
      <c r="BH5785">
        <v>0</v>
      </c>
      <c r="BI5785">
        <v>0</v>
      </c>
      <c r="BJ5785">
        <v>0</v>
      </c>
      <c r="BK5785">
        <v>0</v>
      </c>
      <c r="BL5785">
        <v>0</v>
      </c>
      <c r="BM5785">
        <v>0</v>
      </c>
      <c r="BN5785">
        <v>0</v>
      </c>
      <c r="BO5785">
        <v>0</v>
      </c>
      <c r="BP5785">
        <v>0</v>
      </c>
      <c r="BQ5785">
        <v>0</v>
      </c>
      <c r="BR5785">
        <v>0</v>
      </c>
      <c r="BS5785">
        <v>2</v>
      </c>
      <c r="BT5785">
        <v>4</v>
      </c>
      <c r="BU5785" t="s">
        <v>5515</v>
      </c>
    </row>
    <row r="5786" spans="1:73">
      <c r="A5786" t="s">
        <v>5421</v>
      </c>
      <c r="B5786" t="s">
        <v>5422</v>
      </c>
      <c r="C5786">
        <v>99</v>
      </c>
      <c r="D5786" t="s">
        <v>119</v>
      </c>
      <c r="E5786" t="s">
        <v>5429</v>
      </c>
      <c r="F5786" t="s">
        <v>92</v>
      </c>
      <c r="G5786">
        <v>0</v>
      </c>
      <c r="H5786">
        <v>1</v>
      </c>
      <c r="I5786">
        <v>0</v>
      </c>
      <c r="J5786">
        <v>0</v>
      </c>
      <c r="K5786">
        <v>0</v>
      </c>
      <c r="L5786">
        <v>1</v>
      </c>
      <c r="M5786">
        <v>0</v>
      </c>
      <c r="N5786">
        <v>0</v>
      </c>
      <c r="O5786">
        <v>0</v>
      </c>
      <c r="P5786">
        <v>0</v>
      </c>
      <c r="Q5786">
        <v>0</v>
      </c>
      <c r="R5786">
        <v>0</v>
      </c>
      <c r="S5786">
        <v>2</v>
      </c>
      <c r="T5786">
        <v>0</v>
      </c>
      <c r="U5786">
        <v>0</v>
      </c>
      <c r="V5786">
        <v>1</v>
      </c>
      <c r="W5786">
        <v>0</v>
      </c>
      <c r="X5786">
        <v>0</v>
      </c>
      <c r="Y5786">
        <v>0</v>
      </c>
      <c r="Z5786">
        <v>0</v>
      </c>
      <c r="AA5786">
        <v>0</v>
      </c>
      <c r="AB5786">
        <v>7</v>
      </c>
      <c r="AC5786">
        <v>0</v>
      </c>
      <c r="AD5786">
        <v>0</v>
      </c>
      <c r="AE5786">
        <v>0</v>
      </c>
      <c r="AF5786">
        <v>0</v>
      </c>
      <c r="AG5786">
        <v>0</v>
      </c>
      <c r="AH5786">
        <v>0</v>
      </c>
      <c r="AI5786">
        <v>0</v>
      </c>
      <c r="AJ5786">
        <v>0</v>
      </c>
      <c r="AK5786">
        <v>0</v>
      </c>
      <c r="AL5786">
        <v>0</v>
      </c>
      <c r="AM5786">
        <v>0</v>
      </c>
      <c r="AN5786">
        <v>0</v>
      </c>
      <c r="AO5786">
        <v>0</v>
      </c>
      <c r="AP5786">
        <v>0</v>
      </c>
      <c r="AQ5786">
        <v>0</v>
      </c>
      <c r="AR5786">
        <v>0</v>
      </c>
      <c r="AS5786">
        <v>0</v>
      </c>
      <c r="AT5786">
        <v>0</v>
      </c>
      <c r="AU5786">
        <v>0</v>
      </c>
      <c r="AV5786">
        <v>0</v>
      </c>
      <c r="AW5786">
        <v>0</v>
      </c>
      <c r="AX5786">
        <v>3</v>
      </c>
      <c r="AY5786">
        <v>3</v>
      </c>
      <c r="AZ5786">
        <v>3</v>
      </c>
      <c r="BA5786">
        <v>3</v>
      </c>
      <c r="BB5786">
        <v>0</v>
      </c>
      <c r="BC5786">
        <v>0</v>
      </c>
      <c r="BD5786">
        <v>0</v>
      </c>
      <c r="BE5786">
        <v>0</v>
      </c>
      <c r="BF5786">
        <v>0</v>
      </c>
      <c r="BG5786">
        <v>0</v>
      </c>
      <c r="BH5786">
        <v>0</v>
      </c>
      <c r="BI5786">
        <v>3</v>
      </c>
      <c r="BJ5786">
        <v>0</v>
      </c>
      <c r="BK5786">
        <v>0</v>
      </c>
      <c r="BL5786">
        <v>0</v>
      </c>
      <c r="BM5786">
        <v>0</v>
      </c>
      <c r="BN5786">
        <v>0</v>
      </c>
      <c r="BO5786">
        <v>3</v>
      </c>
      <c r="BP5786">
        <v>0</v>
      </c>
      <c r="BQ5786">
        <v>1</v>
      </c>
      <c r="BR5786">
        <v>2</v>
      </c>
      <c r="BS5786">
        <v>1</v>
      </c>
      <c r="BT5786">
        <v>13</v>
      </c>
      <c r="BU5786" t="s">
        <v>5516</v>
      </c>
    </row>
    <row r="5787" spans="1:73">
      <c r="A5787" t="s">
        <v>5421</v>
      </c>
      <c r="B5787" t="s">
        <v>5422</v>
      </c>
      <c r="C5787">
        <v>100</v>
      </c>
      <c r="D5787" t="s">
        <v>119</v>
      </c>
      <c r="E5787" t="s">
        <v>5436</v>
      </c>
      <c r="F5787" t="s">
        <v>101</v>
      </c>
      <c r="G5787">
        <v>0</v>
      </c>
      <c r="H5787">
        <v>1</v>
      </c>
      <c r="I5787">
        <v>0</v>
      </c>
      <c r="J5787">
        <v>0</v>
      </c>
      <c r="K5787">
        <v>0</v>
      </c>
      <c r="L5787">
        <v>2</v>
      </c>
      <c r="M5787">
        <v>0</v>
      </c>
      <c r="N5787">
        <v>0</v>
      </c>
      <c r="O5787">
        <v>0</v>
      </c>
      <c r="P5787">
        <v>0</v>
      </c>
      <c r="Q5787">
        <v>0</v>
      </c>
      <c r="R5787">
        <v>0</v>
      </c>
      <c r="S5787">
        <v>0</v>
      </c>
      <c r="T5787">
        <v>0</v>
      </c>
      <c r="U5787">
        <v>0</v>
      </c>
      <c r="V5787">
        <v>0</v>
      </c>
      <c r="W5787">
        <v>0</v>
      </c>
      <c r="X5787">
        <v>0</v>
      </c>
      <c r="Y5787">
        <v>0</v>
      </c>
      <c r="Z5787">
        <v>0</v>
      </c>
      <c r="AA5787">
        <v>0</v>
      </c>
      <c r="AB5787">
        <v>6</v>
      </c>
      <c r="AC5787">
        <v>0</v>
      </c>
      <c r="AD5787">
        <v>0</v>
      </c>
      <c r="AE5787">
        <v>0</v>
      </c>
      <c r="AF5787">
        <v>0</v>
      </c>
      <c r="AG5787">
        <v>0</v>
      </c>
      <c r="AH5787">
        <v>0</v>
      </c>
      <c r="AI5787">
        <v>0</v>
      </c>
      <c r="AJ5787">
        <v>0</v>
      </c>
      <c r="AK5787">
        <v>0</v>
      </c>
      <c r="AL5787">
        <v>0</v>
      </c>
      <c r="AM5787">
        <v>0</v>
      </c>
      <c r="AN5787">
        <v>0</v>
      </c>
      <c r="AO5787">
        <v>0</v>
      </c>
      <c r="AP5787">
        <v>0</v>
      </c>
      <c r="AQ5787">
        <v>0</v>
      </c>
      <c r="AR5787">
        <v>0</v>
      </c>
      <c r="AS5787">
        <v>0</v>
      </c>
      <c r="AT5787">
        <v>0</v>
      </c>
      <c r="AU5787">
        <v>1</v>
      </c>
      <c r="AV5787">
        <v>0</v>
      </c>
      <c r="AW5787">
        <v>0</v>
      </c>
      <c r="AX5787">
        <v>2</v>
      </c>
      <c r="AY5787">
        <v>2</v>
      </c>
      <c r="AZ5787">
        <v>0</v>
      </c>
      <c r="BA5787">
        <v>2</v>
      </c>
      <c r="BB5787">
        <v>0</v>
      </c>
      <c r="BC5787">
        <v>0</v>
      </c>
      <c r="BD5787">
        <v>0</v>
      </c>
      <c r="BE5787">
        <v>0</v>
      </c>
      <c r="BF5787">
        <v>0</v>
      </c>
      <c r="BG5787">
        <v>0</v>
      </c>
      <c r="BH5787">
        <v>0</v>
      </c>
      <c r="BI5787">
        <v>2</v>
      </c>
      <c r="BJ5787">
        <v>0</v>
      </c>
      <c r="BK5787">
        <v>0</v>
      </c>
      <c r="BL5787">
        <v>0</v>
      </c>
      <c r="BM5787">
        <v>0</v>
      </c>
      <c r="BN5787">
        <v>0</v>
      </c>
      <c r="BO5787">
        <v>1</v>
      </c>
      <c r="BP5787">
        <v>0</v>
      </c>
      <c r="BQ5787">
        <v>1</v>
      </c>
      <c r="BR5787">
        <v>1</v>
      </c>
      <c r="BS5787">
        <v>1</v>
      </c>
      <c r="BT5787">
        <v>9</v>
      </c>
      <c r="BU5787" t="s">
        <v>5517</v>
      </c>
    </row>
    <row r="5788" spans="1:73">
      <c r="A5788" t="s">
        <v>5421</v>
      </c>
      <c r="B5788" t="s">
        <v>5422</v>
      </c>
      <c r="C5788">
        <v>101</v>
      </c>
      <c r="D5788" t="s">
        <v>119</v>
      </c>
      <c r="E5788" t="s">
        <v>5429</v>
      </c>
      <c r="F5788" t="s">
        <v>92</v>
      </c>
      <c r="G5788">
        <v>0</v>
      </c>
      <c r="H5788">
        <v>0</v>
      </c>
      <c r="I5788">
        <v>0</v>
      </c>
      <c r="J5788">
        <v>0</v>
      </c>
      <c r="K5788">
        <v>0</v>
      </c>
      <c r="L5788">
        <v>0</v>
      </c>
      <c r="M5788">
        <v>0</v>
      </c>
      <c r="N5788">
        <v>0</v>
      </c>
      <c r="O5788">
        <v>0</v>
      </c>
      <c r="P5788">
        <v>0</v>
      </c>
      <c r="Q5788">
        <v>0</v>
      </c>
      <c r="R5788">
        <v>0</v>
      </c>
      <c r="S5788">
        <v>1</v>
      </c>
      <c r="T5788">
        <v>0</v>
      </c>
      <c r="U5788">
        <v>0</v>
      </c>
      <c r="V5788">
        <v>0</v>
      </c>
      <c r="W5788">
        <v>0</v>
      </c>
      <c r="X5788">
        <v>0</v>
      </c>
      <c r="Y5788">
        <v>0</v>
      </c>
      <c r="Z5788">
        <v>0</v>
      </c>
      <c r="AA5788">
        <v>0</v>
      </c>
      <c r="AB5788">
        <v>0</v>
      </c>
      <c r="AC5788">
        <v>0</v>
      </c>
      <c r="AD5788">
        <v>0</v>
      </c>
      <c r="AE5788">
        <v>0</v>
      </c>
      <c r="AF5788">
        <v>0</v>
      </c>
      <c r="AG5788">
        <v>0</v>
      </c>
      <c r="AH5788">
        <v>0</v>
      </c>
      <c r="AI5788">
        <v>0</v>
      </c>
      <c r="AJ5788">
        <v>0</v>
      </c>
      <c r="AK5788">
        <v>0</v>
      </c>
      <c r="AL5788">
        <v>1</v>
      </c>
      <c r="AM5788">
        <v>0</v>
      </c>
      <c r="AN5788">
        <v>0</v>
      </c>
      <c r="AO5788">
        <v>0</v>
      </c>
      <c r="AP5788">
        <v>0</v>
      </c>
      <c r="AQ5788">
        <v>0</v>
      </c>
      <c r="AR5788">
        <v>0</v>
      </c>
      <c r="AS5788">
        <v>0</v>
      </c>
      <c r="AT5788">
        <v>0</v>
      </c>
      <c r="AU5788">
        <v>0</v>
      </c>
      <c r="AV5788">
        <v>0</v>
      </c>
      <c r="AW5788">
        <v>0</v>
      </c>
      <c r="AX5788">
        <v>0</v>
      </c>
      <c r="AY5788">
        <v>0</v>
      </c>
      <c r="AZ5788">
        <v>1</v>
      </c>
      <c r="BA5788">
        <v>0</v>
      </c>
      <c r="BB5788">
        <v>0</v>
      </c>
      <c r="BC5788">
        <v>0</v>
      </c>
      <c r="BD5788">
        <v>0</v>
      </c>
      <c r="BE5788">
        <v>0</v>
      </c>
      <c r="BF5788">
        <v>0</v>
      </c>
      <c r="BG5788">
        <v>0</v>
      </c>
      <c r="BH5788">
        <v>0</v>
      </c>
      <c r="BI5788">
        <v>0</v>
      </c>
      <c r="BJ5788">
        <v>0</v>
      </c>
      <c r="BK5788">
        <v>0</v>
      </c>
      <c r="BL5788">
        <v>0</v>
      </c>
      <c r="BM5788">
        <v>0</v>
      </c>
      <c r="BN5788">
        <v>0</v>
      </c>
      <c r="BO5788">
        <v>1</v>
      </c>
      <c r="BP5788">
        <v>0</v>
      </c>
      <c r="BQ5788">
        <v>0</v>
      </c>
      <c r="BR5788">
        <v>0</v>
      </c>
      <c r="BS5788">
        <v>1</v>
      </c>
      <c r="BT5788">
        <v>3</v>
      </c>
      <c r="BU5788" t="s">
        <v>5518</v>
      </c>
    </row>
    <row r="5789" spans="1:73">
      <c r="A5789" t="s">
        <v>5421</v>
      </c>
      <c r="B5789" t="s">
        <v>5422</v>
      </c>
      <c r="C5789">
        <v>102</v>
      </c>
      <c r="D5789" t="s">
        <v>119</v>
      </c>
      <c r="E5789" t="s">
        <v>5436</v>
      </c>
      <c r="F5789" t="s">
        <v>101</v>
      </c>
      <c r="G5789">
        <v>0</v>
      </c>
      <c r="H5789">
        <v>2</v>
      </c>
      <c r="I5789">
        <v>0</v>
      </c>
      <c r="J5789">
        <v>0</v>
      </c>
      <c r="K5789">
        <v>0</v>
      </c>
      <c r="L5789">
        <v>0</v>
      </c>
      <c r="M5789">
        <v>0</v>
      </c>
      <c r="N5789">
        <v>1</v>
      </c>
      <c r="O5789">
        <v>0</v>
      </c>
      <c r="P5789">
        <v>0</v>
      </c>
      <c r="Q5789">
        <v>0</v>
      </c>
      <c r="R5789">
        <v>0</v>
      </c>
      <c r="S5789">
        <v>0</v>
      </c>
      <c r="T5789">
        <v>0</v>
      </c>
      <c r="U5789">
        <v>0</v>
      </c>
      <c r="V5789">
        <v>0</v>
      </c>
      <c r="W5789">
        <v>0</v>
      </c>
      <c r="X5789">
        <v>0</v>
      </c>
      <c r="Y5789">
        <v>0</v>
      </c>
      <c r="Z5789">
        <v>0</v>
      </c>
      <c r="AA5789">
        <v>0</v>
      </c>
      <c r="AB5789">
        <v>6</v>
      </c>
      <c r="AC5789">
        <v>0</v>
      </c>
      <c r="AD5789">
        <v>0</v>
      </c>
      <c r="AE5789">
        <v>0</v>
      </c>
      <c r="AF5789">
        <v>0</v>
      </c>
      <c r="AG5789">
        <v>0</v>
      </c>
      <c r="AH5789">
        <v>1</v>
      </c>
      <c r="AI5789">
        <v>0</v>
      </c>
      <c r="AJ5789">
        <v>0</v>
      </c>
      <c r="AK5789">
        <v>0</v>
      </c>
      <c r="AL5789">
        <v>0</v>
      </c>
      <c r="AM5789">
        <v>0</v>
      </c>
      <c r="AN5789">
        <v>0</v>
      </c>
      <c r="AO5789">
        <v>0</v>
      </c>
      <c r="AP5789">
        <v>0</v>
      </c>
      <c r="AQ5789">
        <v>0</v>
      </c>
      <c r="AR5789">
        <v>0</v>
      </c>
      <c r="AS5789">
        <v>0</v>
      </c>
      <c r="AT5789">
        <v>0</v>
      </c>
      <c r="AU5789">
        <v>1</v>
      </c>
      <c r="AV5789">
        <v>0</v>
      </c>
      <c r="AW5789">
        <v>0</v>
      </c>
      <c r="AX5789">
        <v>1</v>
      </c>
      <c r="AY5789">
        <v>1</v>
      </c>
      <c r="AZ5789">
        <v>0</v>
      </c>
      <c r="BA5789">
        <v>1</v>
      </c>
      <c r="BB5789">
        <v>0</v>
      </c>
      <c r="BC5789">
        <v>0</v>
      </c>
      <c r="BD5789">
        <v>0</v>
      </c>
      <c r="BE5789">
        <v>0</v>
      </c>
      <c r="BF5789">
        <v>0</v>
      </c>
      <c r="BG5789">
        <v>0</v>
      </c>
      <c r="BH5789">
        <v>0</v>
      </c>
      <c r="BI5789">
        <v>1</v>
      </c>
      <c r="BJ5789">
        <v>0</v>
      </c>
      <c r="BK5789">
        <v>0</v>
      </c>
      <c r="BL5789">
        <v>0</v>
      </c>
      <c r="BM5789">
        <v>0</v>
      </c>
      <c r="BN5789">
        <v>0</v>
      </c>
      <c r="BO5789">
        <v>1</v>
      </c>
      <c r="BP5789">
        <v>0</v>
      </c>
      <c r="BQ5789">
        <v>0</v>
      </c>
      <c r="BR5789">
        <v>0</v>
      </c>
      <c r="BS5789">
        <v>2</v>
      </c>
      <c r="BT5789">
        <v>9</v>
      </c>
      <c r="BU5789" t="s">
        <v>5519</v>
      </c>
    </row>
    <row r="5790" spans="1:73">
      <c r="A5790" t="s">
        <v>5421</v>
      </c>
      <c r="B5790" t="s">
        <v>5422</v>
      </c>
      <c r="C5790">
        <v>103</v>
      </c>
      <c r="D5790" t="s">
        <v>119</v>
      </c>
      <c r="E5790" t="s">
        <v>5429</v>
      </c>
      <c r="F5790" t="s">
        <v>92</v>
      </c>
      <c r="G5790">
        <v>0</v>
      </c>
      <c r="H5790">
        <v>1</v>
      </c>
      <c r="I5790">
        <v>0</v>
      </c>
      <c r="J5790">
        <v>0</v>
      </c>
      <c r="K5790">
        <v>0</v>
      </c>
      <c r="L5790">
        <v>2</v>
      </c>
      <c r="M5790">
        <v>0</v>
      </c>
      <c r="N5790">
        <v>1</v>
      </c>
      <c r="O5790">
        <v>0</v>
      </c>
      <c r="P5790">
        <v>0</v>
      </c>
      <c r="Q5790">
        <v>0</v>
      </c>
      <c r="R5790">
        <v>1</v>
      </c>
      <c r="S5790">
        <v>2</v>
      </c>
      <c r="T5790">
        <v>0</v>
      </c>
      <c r="U5790">
        <v>0</v>
      </c>
      <c r="V5790">
        <v>1</v>
      </c>
      <c r="W5790">
        <v>0</v>
      </c>
      <c r="X5790">
        <v>0</v>
      </c>
      <c r="Y5790">
        <v>0</v>
      </c>
      <c r="Z5790">
        <v>0</v>
      </c>
      <c r="AA5790">
        <v>0</v>
      </c>
      <c r="AB5790">
        <v>9</v>
      </c>
      <c r="AC5790">
        <v>0</v>
      </c>
      <c r="AD5790">
        <v>0</v>
      </c>
      <c r="AE5790">
        <v>0</v>
      </c>
      <c r="AF5790">
        <v>0</v>
      </c>
      <c r="AG5790">
        <v>0</v>
      </c>
      <c r="AH5790">
        <v>0</v>
      </c>
      <c r="AI5790">
        <v>0</v>
      </c>
      <c r="AJ5790">
        <v>0</v>
      </c>
      <c r="AK5790">
        <v>0</v>
      </c>
      <c r="AL5790">
        <v>0</v>
      </c>
      <c r="AM5790">
        <v>1</v>
      </c>
      <c r="AN5790">
        <v>0</v>
      </c>
      <c r="AO5790">
        <v>0</v>
      </c>
      <c r="AP5790">
        <v>0</v>
      </c>
      <c r="AQ5790">
        <v>0</v>
      </c>
      <c r="AR5790">
        <v>0</v>
      </c>
      <c r="AS5790">
        <v>0</v>
      </c>
      <c r="AT5790">
        <v>1</v>
      </c>
      <c r="AU5790">
        <v>0</v>
      </c>
      <c r="AV5790">
        <v>0</v>
      </c>
      <c r="AW5790">
        <v>0</v>
      </c>
      <c r="AX5790">
        <v>2</v>
      </c>
      <c r="AY5790">
        <v>2</v>
      </c>
      <c r="AZ5790">
        <v>3</v>
      </c>
      <c r="BA5790">
        <v>3</v>
      </c>
      <c r="BB5790">
        <v>0</v>
      </c>
      <c r="BC5790">
        <v>0</v>
      </c>
      <c r="BD5790">
        <v>0</v>
      </c>
      <c r="BE5790">
        <v>0</v>
      </c>
      <c r="BF5790">
        <v>0</v>
      </c>
      <c r="BG5790">
        <v>0</v>
      </c>
      <c r="BH5790">
        <v>0</v>
      </c>
      <c r="BI5790">
        <v>2</v>
      </c>
      <c r="BJ5790">
        <v>0</v>
      </c>
      <c r="BK5790">
        <v>0</v>
      </c>
      <c r="BL5790">
        <v>0</v>
      </c>
      <c r="BM5790">
        <v>0</v>
      </c>
      <c r="BN5790">
        <v>0</v>
      </c>
      <c r="BO5790">
        <v>3</v>
      </c>
      <c r="BP5790">
        <v>0</v>
      </c>
      <c r="BQ5790">
        <v>0</v>
      </c>
      <c r="BR5790">
        <v>1</v>
      </c>
      <c r="BS5790">
        <v>1</v>
      </c>
      <c r="BT5790">
        <v>15</v>
      </c>
      <c r="BU5790" t="s">
        <v>5520</v>
      </c>
    </row>
    <row r="5791" spans="1:73">
      <c r="A5791" t="s">
        <v>5421</v>
      </c>
      <c r="B5791" t="s">
        <v>5422</v>
      </c>
      <c r="C5791">
        <v>104</v>
      </c>
      <c r="D5791" t="s">
        <v>119</v>
      </c>
      <c r="E5791" t="s">
        <v>78</v>
      </c>
      <c r="F5791" t="s">
        <v>77</v>
      </c>
      <c r="G5791">
        <v>0</v>
      </c>
      <c r="H5791">
        <v>0</v>
      </c>
      <c r="I5791">
        <v>0</v>
      </c>
      <c r="J5791">
        <v>0</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c r="AG5791">
        <v>0</v>
      </c>
      <c r="AH5791">
        <v>0</v>
      </c>
      <c r="AI5791">
        <v>0</v>
      </c>
      <c r="AJ5791">
        <v>0</v>
      </c>
      <c r="AK5791">
        <v>0</v>
      </c>
      <c r="AL5791">
        <v>0</v>
      </c>
      <c r="AM5791">
        <v>0</v>
      </c>
      <c r="AN5791">
        <v>0</v>
      </c>
      <c r="AO5791">
        <v>0</v>
      </c>
      <c r="AP5791">
        <v>0</v>
      </c>
      <c r="AQ5791">
        <v>0</v>
      </c>
      <c r="AR5791">
        <v>0</v>
      </c>
      <c r="AS5791">
        <v>0</v>
      </c>
      <c r="AT5791">
        <v>0</v>
      </c>
      <c r="AU5791">
        <v>0</v>
      </c>
      <c r="AV5791">
        <v>0</v>
      </c>
      <c r="AW5791">
        <v>0</v>
      </c>
      <c r="AX5791">
        <v>0</v>
      </c>
      <c r="AY5791">
        <v>0</v>
      </c>
      <c r="AZ5791">
        <v>0</v>
      </c>
      <c r="BA5791">
        <v>0</v>
      </c>
      <c r="BB5791">
        <v>0</v>
      </c>
      <c r="BC5791">
        <v>0</v>
      </c>
      <c r="BD5791">
        <v>0</v>
      </c>
      <c r="BE5791">
        <v>0</v>
      </c>
      <c r="BF5791">
        <v>0</v>
      </c>
      <c r="BG5791">
        <v>0</v>
      </c>
      <c r="BH5791">
        <v>1</v>
      </c>
      <c r="BI5791">
        <v>1</v>
      </c>
      <c r="BJ5791">
        <v>0</v>
      </c>
      <c r="BK5791">
        <v>0</v>
      </c>
      <c r="BL5791">
        <v>0</v>
      </c>
      <c r="BM5791">
        <v>0</v>
      </c>
      <c r="BN5791">
        <v>0</v>
      </c>
      <c r="BO5791">
        <v>0</v>
      </c>
      <c r="BP5791">
        <v>0</v>
      </c>
      <c r="BQ5791">
        <v>0</v>
      </c>
      <c r="BR5791">
        <v>0</v>
      </c>
      <c r="BS5791">
        <v>1</v>
      </c>
      <c r="BT5791">
        <v>5</v>
      </c>
      <c r="BU5791" t="s">
        <v>5521</v>
      </c>
    </row>
    <row r="5792" spans="1:73">
      <c r="A5792" t="s">
        <v>5421</v>
      </c>
      <c r="B5792" t="s">
        <v>5422</v>
      </c>
      <c r="C5792">
        <v>105</v>
      </c>
      <c r="D5792" t="s">
        <v>119</v>
      </c>
      <c r="E5792" t="s">
        <v>5429</v>
      </c>
      <c r="F5792" t="s">
        <v>92</v>
      </c>
      <c r="G5792">
        <v>0</v>
      </c>
      <c r="H5792">
        <v>0</v>
      </c>
      <c r="I5792">
        <v>0</v>
      </c>
      <c r="J5792">
        <v>0</v>
      </c>
      <c r="K5792">
        <v>0</v>
      </c>
      <c r="L5792">
        <v>3</v>
      </c>
      <c r="M5792">
        <v>0</v>
      </c>
      <c r="N5792">
        <v>1</v>
      </c>
      <c r="O5792">
        <v>0</v>
      </c>
      <c r="P5792">
        <v>0</v>
      </c>
      <c r="Q5792">
        <v>0</v>
      </c>
      <c r="R5792">
        <v>0</v>
      </c>
      <c r="S5792">
        <v>1</v>
      </c>
      <c r="T5792">
        <v>0</v>
      </c>
      <c r="U5792">
        <v>0</v>
      </c>
      <c r="V5792">
        <v>0</v>
      </c>
      <c r="W5792">
        <v>0</v>
      </c>
      <c r="X5792">
        <v>0</v>
      </c>
      <c r="Y5792">
        <v>0</v>
      </c>
      <c r="Z5792">
        <v>0</v>
      </c>
      <c r="AA5792">
        <v>0</v>
      </c>
      <c r="AB5792">
        <v>11</v>
      </c>
      <c r="AC5792">
        <v>0</v>
      </c>
      <c r="AD5792">
        <v>0</v>
      </c>
      <c r="AE5792">
        <v>1</v>
      </c>
      <c r="AF5792">
        <v>0</v>
      </c>
      <c r="AG5792">
        <v>0</v>
      </c>
      <c r="AH5792">
        <v>1</v>
      </c>
      <c r="AI5792">
        <v>0</v>
      </c>
      <c r="AJ5792">
        <v>0</v>
      </c>
      <c r="AK5792">
        <v>0</v>
      </c>
      <c r="AL5792">
        <v>0</v>
      </c>
      <c r="AM5792">
        <v>0</v>
      </c>
      <c r="AN5792">
        <v>0</v>
      </c>
      <c r="AO5792">
        <v>0</v>
      </c>
      <c r="AP5792">
        <v>0</v>
      </c>
      <c r="AQ5792">
        <v>0</v>
      </c>
      <c r="AR5792">
        <v>0</v>
      </c>
      <c r="AS5792">
        <v>0</v>
      </c>
      <c r="AT5792">
        <v>1</v>
      </c>
      <c r="AU5792">
        <v>0</v>
      </c>
      <c r="AV5792">
        <v>1</v>
      </c>
      <c r="AW5792">
        <v>0</v>
      </c>
      <c r="AX5792">
        <v>1</v>
      </c>
      <c r="AY5792">
        <v>2</v>
      </c>
      <c r="AZ5792">
        <v>2</v>
      </c>
      <c r="BA5792">
        <v>1</v>
      </c>
      <c r="BB5792">
        <v>0</v>
      </c>
      <c r="BC5792">
        <v>2</v>
      </c>
      <c r="BD5792">
        <v>0</v>
      </c>
      <c r="BE5792">
        <v>0</v>
      </c>
      <c r="BF5792">
        <v>0</v>
      </c>
      <c r="BG5792">
        <v>0</v>
      </c>
      <c r="BH5792">
        <v>0</v>
      </c>
      <c r="BI5792">
        <v>3</v>
      </c>
      <c r="BJ5792">
        <v>2</v>
      </c>
      <c r="BK5792">
        <v>0</v>
      </c>
      <c r="BL5792">
        <v>1</v>
      </c>
      <c r="BM5792">
        <v>0</v>
      </c>
      <c r="BN5792">
        <v>0</v>
      </c>
      <c r="BO5792">
        <v>2</v>
      </c>
      <c r="BP5792">
        <v>0</v>
      </c>
      <c r="BQ5792">
        <v>0</v>
      </c>
      <c r="BR5792">
        <v>0</v>
      </c>
      <c r="BS5792">
        <v>2</v>
      </c>
      <c r="BT5792">
        <v>19</v>
      </c>
      <c r="BU5792" t="s">
        <v>5522</v>
      </c>
    </row>
    <row r="5793" spans="1:73">
      <c r="A5793" t="s">
        <v>5421</v>
      </c>
      <c r="B5793" t="s">
        <v>5422</v>
      </c>
      <c r="C5793">
        <v>106</v>
      </c>
      <c r="D5793" t="s">
        <v>119</v>
      </c>
      <c r="E5793" t="s">
        <v>5436</v>
      </c>
      <c r="F5793" t="s">
        <v>101</v>
      </c>
      <c r="G5793">
        <v>0</v>
      </c>
      <c r="H5793">
        <v>0</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v>
      </c>
      <c r="AQ5793">
        <v>0</v>
      </c>
      <c r="AR5793">
        <v>0</v>
      </c>
      <c r="AS5793">
        <v>0</v>
      </c>
      <c r="AT5793">
        <v>0</v>
      </c>
      <c r="AU5793">
        <v>0</v>
      </c>
      <c r="AV5793">
        <v>0</v>
      </c>
      <c r="AW5793">
        <v>0</v>
      </c>
      <c r="AX5793">
        <v>0</v>
      </c>
      <c r="AY5793">
        <v>0</v>
      </c>
      <c r="AZ5793">
        <v>0</v>
      </c>
      <c r="BA5793">
        <v>0</v>
      </c>
      <c r="BB5793">
        <v>0</v>
      </c>
      <c r="BC5793">
        <v>0</v>
      </c>
      <c r="BD5793">
        <v>0</v>
      </c>
      <c r="BE5793">
        <v>0</v>
      </c>
      <c r="BF5793">
        <v>0</v>
      </c>
      <c r="BG5793">
        <v>0</v>
      </c>
      <c r="BH5793">
        <v>0</v>
      </c>
      <c r="BI5793">
        <v>0</v>
      </c>
      <c r="BJ5793">
        <v>0</v>
      </c>
      <c r="BK5793">
        <v>0</v>
      </c>
      <c r="BL5793">
        <v>0</v>
      </c>
      <c r="BM5793">
        <v>0</v>
      </c>
      <c r="BN5793">
        <v>0</v>
      </c>
      <c r="BO5793">
        <v>0</v>
      </c>
      <c r="BP5793">
        <v>0</v>
      </c>
      <c r="BQ5793">
        <v>0</v>
      </c>
      <c r="BR5793">
        <v>0</v>
      </c>
      <c r="BS5793">
        <v>1</v>
      </c>
      <c r="BT5793">
        <v>1</v>
      </c>
      <c r="BU5793" t="s">
        <v>5523</v>
      </c>
    </row>
    <row r="5794" spans="1:73">
      <c r="A5794" t="s">
        <v>5421</v>
      </c>
      <c r="B5794" t="s">
        <v>5422</v>
      </c>
      <c r="C5794">
        <v>107</v>
      </c>
      <c r="D5794" t="s">
        <v>119</v>
      </c>
      <c r="E5794" t="s">
        <v>5429</v>
      </c>
      <c r="F5794" t="s">
        <v>92</v>
      </c>
      <c r="G5794">
        <v>0</v>
      </c>
      <c r="H5794">
        <v>9</v>
      </c>
      <c r="I5794">
        <v>0</v>
      </c>
      <c r="J5794">
        <v>0</v>
      </c>
      <c r="K5794">
        <v>0</v>
      </c>
      <c r="L5794">
        <v>1</v>
      </c>
      <c r="M5794">
        <v>0</v>
      </c>
      <c r="N5794">
        <v>6</v>
      </c>
      <c r="O5794">
        <v>0</v>
      </c>
      <c r="P5794">
        <v>0</v>
      </c>
      <c r="Q5794">
        <v>2</v>
      </c>
      <c r="R5794">
        <v>1</v>
      </c>
      <c r="S5794">
        <v>11</v>
      </c>
      <c r="T5794">
        <v>5</v>
      </c>
      <c r="U5794">
        <v>0</v>
      </c>
      <c r="V5794">
        <v>1</v>
      </c>
      <c r="W5794">
        <v>0</v>
      </c>
      <c r="X5794">
        <v>0</v>
      </c>
      <c r="Y5794">
        <v>0</v>
      </c>
      <c r="Z5794">
        <v>0</v>
      </c>
      <c r="AA5794">
        <v>0</v>
      </c>
      <c r="AB5794">
        <v>34</v>
      </c>
      <c r="AC5794">
        <v>2</v>
      </c>
      <c r="AD5794">
        <v>0</v>
      </c>
      <c r="AE5794">
        <v>3</v>
      </c>
      <c r="AF5794">
        <v>0</v>
      </c>
      <c r="AG5794">
        <v>0</v>
      </c>
      <c r="AH5794">
        <v>0</v>
      </c>
      <c r="AI5794">
        <v>2</v>
      </c>
      <c r="AJ5794">
        <v>0</v>
      </c>
      <c r="AK5794">
        <v>1</v>
      </c>
      <c r="AL5794">
        <v>3</v>
      </c>
      <c r="AM5794">
        <v>4</v>
      </c>
      <c r="AN5794">
        <v>0</v>
      </c>
      <c r="AO5794">
        <v>0</v>
      </c>
      <c r="AP5794">
        <v>0</v>
      </c>
      <c r="AQ5794">
        <v>0</v>
      </c>
      <c r="AR5794">
        <v>0</v>
      </c>
      <c r="AS5794">
        <v>1</v>
      </c>
      <c r="AT5794">
        <v>1</v>
      </c>
      <c r="AU5794">
        <v>3</v>
      </c>
      <c r="AV5794">
        <v>3</v>
      </c>
      <c r="AW5794">
        <v>0</v>
      </c>
      <c r="AX5794">
        <v>6</v>
      </c>
      <c r="AY5794">
        <v>7</v>
      </c>
      <c r="AZ5794">
        <v>7</v>
      </c>
      <c r="BA5794">
        <v>10</v>
      </c>
      <c r="BB5794">
        <v>1</v>
      </c>
      <c r="BC5794">
        <v>3</v>
      </c>
      <c r="BD5794">
        <v>0</v>
      </c>
      <c r="BE5794">
        <v>0</v>
      </c>
      <c r="BF5794">
        <v>0</v>
      </c>
      <c r="BG5794">
        <v>0</v>
      </c>
      <c r="BH5794">
        <v>0</v>
      </c>
      <c r="BI5794">
        <v>10</v>
      </c>
      <c r="BJ5794">
        <v>0</v>
      </c>
      <c r="BK5794">
        <v>0</v>
      </c>
      <c r="BL5794">
        <v>1</v>
      </c>
      <c r="BM5794">
        <v>0</v>
      </c>
      <c r="BN5794">
        <v>3</v>
      </c>
      <c r="BO5794">
        <v>12</v>
      </c>
      <c r="BP5794">
        <v>0</v>
      </c>
      <c r="BQ5794">
        <v>0</v>
      </c>
      <c r="BR5794">
        <v>5</v>
      </c>
      <c r="BS5794">
        <v>3</v>
      </c>
      <c r="BT5794">
        <v>57</v>
      </c>
      <c r="BU5794" t="s">
        <v>5524</v>
      </c>
    </row>
    <row r="5795" spans="1:73">
      <c r="A5795" t="s">
        <v>5421</v>
      </c>
      <c r="B5795" t="s">
        <v>5422</v>
      </c>
      <c r="C5795">
        <v>108</v>
      </c>
      <c r="D5795" t="s">
        <v>119</v>
      </c>
      <c r="E5795" t="s">
        <v>78</v>
      </c>
      <c r="F5795" t="s">
        <v>77</v>
      </c>
      <c r="G5795">
        <v>1</v>
      </c>
      <c r="H5795">
        <v>6</v>
      </c>
      <c r="I5795">
        <v>0</v>
      </c>
      <c r="J5795">
        <v>0</v>
      </c>
      <c r="K5795">
        <v>0</v>
      </c>
      <c r="L5795">
        <v>8</v>
      </c>
      <c r="M5795">
        <v>0</v>
      </c>
      <c r="N5795">
        <v>6</v>
      </c>
      <c r="O5795">
        <v>0</v>
      </c>
      <c r="P5795">
        <v>0</v>
      </c>
      <c r="Q5795">
        <v>0</v>
      </c>
      <c r="R5795">
        <v>0</v>
      </c>
      <c r="S5795">
        <v>14</v>
      </c>
      <c r="T5795">
        <v>7</v>
      </c>
      <c r="U5795">
        <v>0</v>
      </c>
      <c r="V5795">
        <v>0</v>
      </c>
      <c r="W5795">
        <v>6</v>
      </c>
      <c r="X5795">
        <v>0</v>
      </c>
      <c r="Y5795">
        <v>0</v>
      </c>
      <c r="Z5795">
        <v>0</v>
      </c>
      <c r="AA5795">
        <v>0</v>
      </c>
      <c r="AB5795">
        <v>47</v>
      </c>
      <c r="AC5795">
        <v>0</v>
      </c>
      <c r="AD5795">
        <v>0</v>
      </c>
      <c r="AE5795">
        <v>0</v>
      </c>
      <c r="AF5795">
        <v>0</v>
      </c>
      <c r="AG5795">
        <v>0</v>
      </c>
      <c r="AH5795">
        <v>4</v>
      </c>
      <c r="AI5795">
        <v>4</v>
      </c>
      <c r="AJ5795">
        <v>0</v>
      </c>
      <c r="AK5795">
        <v>0</v>
      </c>
      <c r="AL5795">
        <v>0</v>
      </c>
      <c r="AM5795">
        <v>2</v>
      </c>
      <c r="AN5795">
        <v>0</v>
      </c>
      <c r="AO5795">
        <v>0</v>
      </c>
      <c r="AP5795">
        <v>2</v>
      </c>
      <c r="AQ5795">
        <v>1</v>
      </c>
      <c r="AR5795">
        <v>0</v>
      </c>
      <c r="AS5795">
        <v>0</v>
      </c>
      <c r="AT5795">
        <v>0</v>
      </c>
      <c r="AU5795">
        <v>2</v>
      </c>
      <c r="AV5795">
        <v>0</v>
      </c>
      <c r="AW5795">
        <v>0</v>
      </c>
      <c r="AX5795">
        <v>12</v>
      </c>
      <c r="AY5795">
        <v>8</v>
      </c>
      <c r="AZ5795">
        <v>7</v>
      </c>
      <c r="BA5795">
        <v>14</v>
      </c>
      <c r="BB5795">
        <v>2</v>
      </c>
      <c r="BC5795">
        <v>8</v>
      </c>
      <c r="BD5795">
        <v>1</v>
      </c>
      <c r="BE5795">
        <v>0</v>
      </c>
      <c r="BF5795">
        <v>0</v>
      </c>
      <c r="BG5795">
        <v>0</v>
      </c>
      <c r="BH5795">
        <v>0</v>
      </c>
      <c r="BI5795">
        <v>10</v>
      </c>
      <c r="BJ5795">
        <v>3</v>
      </c>
      <c r="BK5795">
        <v>0</v>
      </c>
      <c r="BL5795">
        <v>3</v>
      </c>
      <c r="BM5795">
        <v>0</v>
      </c>
      <c r="BN5795">
        <v>2</v>
      </c>
      <c r="BO5795">
        <v>10</v>
      </c>
      <c r="BP5795">
        <v>4</v>
      </c>
      <c r="BQ5795">
        <v>0</v>
      </c>
      <c r="BR5795">
        <v>4</v>
      </c>
      <c r="BS5795">
        <v>4</v>
      </c>
      <c r="BT5795">
        <v>73</v>
      </c>
      <c r="BU5795" t="s">
        <v>5525</v>
      </c>
    </row>
    <row r="5796" spans="1:73">
      <c r="A5796" t="s">
        <v>5421</v>
      </c>
      <c r="B5796" t="s">
        <v>5422</v>
      </c>
      <c r="C5796">
        <v>109</v>
      </c>
      <c r="D5796" t="s">
        <v>119</v>
      </c>
      <c r="E5796" t="s">
        <v>5429</v>
      </c>
      <c r="F5796" t="s">
        <v>92</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c r="AG5796">
        <v>0</v>
      </c>
      <c r="AH5796">
        <v>0</v>
      </c>
      <c r="AI5796">
        <v>0</v>
      </c>
      <c r="AJ5796">
        <v>0</v>
      </c>
      <c r="AK5796">
        <v>0</v>
      </c>
      <c r="AL5796">
        <v>0</v>
      </c>
      <c r="AM5796">
        <v>0</v>
      </c>
      <c r="AN5796">
        <v>0</v>
      </c>
      <c r="AO5796">
        <v>0</v>
      </c>
      <c r="AP5796">
        <v>0</v>
      </c>
      <c r="AQ5796">
        <v>0</v>
      </c>
      <c r="AR5796">
        <v>0</v>
      </c>
      <c r="AS5796">
        <v>0</v>
      </c>
      <c r="AT5796">
        <v>0</v>
      </c>
      <c r="AU5796">
        <v>0</v>
      </c>
      <c r="AV5796">
        <v>0</v>
      </c>
      <c r="AW5796">
        <v>0</v>
      </c>
      <c r="AX5796">
        <v>0</v>
      </c>
      <c r="AY5796">
        <v>0</v>
      </c>
      <c r="AZ5796">
        <v>0</v>
      </c>
      <c r="BA5796">
        <v>0</v>
      </c>
      <c r="BB5796">
        <v>0</v>
      </c>
      <c r="BC5796">
        <v>0</v>
      </c>
      <c r="BD5796">
        <v>0</v>
      </c>
      <c r="BE5796">
        <v>0</v>
      </c>
      <c r="BF5796">
        <v>0</v>
      </c>
      <c r="BG5796">
        <v>0</v>
      </c>
      <c r="BH5796">
        <v>0</v>
      </c>
      <c r="BI5796">
        <v>0</v>
      </c>
      <c r="BJ5796">
        <v>0</v>
      </c>
      <c r="BK5796">
        <v>0</v>
      </c>
      <c r="BL5796">
        <v>0</v>
      </c>
      <c r="BM5796">
        <v>0</v>
      </c>
      <c r="BN5796">
        <v>0</v>
      </c>
      <c r="BO5796">
        <v>0</v>
      </c>
      <c r="BP5796">
        <v>0</v>
      </c>
      <c r="BQ5796">
        <v>0</v>
      </c>
      <c r="BR5796">
        <v>0</v>
      </c>
      <c r="BS5796">
        <v>1</v>
      </c>
      <c r="BT5796">
        <v>4</v>
      </c>
      <c r="BU5796" t="s">
        <v>5526</v>
      </c>
    </row>
    <row r="5797" spans="1:73">
      <c r="A5797" t="s">
        <v>5421</v>
      </c>
      <c r="B5797" t="s">
        <v>5422</v>
      </c>
      <c r="C5797">
        <v>110</v>
      </c>
      <c r="D5797" t="s">
        <v>119</v>
      </c>
      <c r="E5797" t="s">
        <v>78</v>
      </c>
      <c r="F5797" t="s">
        <v>77</v>
      </c>
      <c r="G5797">
        <v>0</v>
      </c>
      <c r="H5797">
        <v>7</v>
      </c>
      <c r="I5797">
        <v>6</v>
      </c>
      <c r="J5797">
        <v>0</v>
      </c>
      <c r="K5797">
        <v>0</v>
      </c>
      <c r="L5797">
        <v>8</v>
      </c>
      <c r="M5797">
        <v>0</v>
      </c>
      <c r="N5797">
        <v>9</v>
      </c>
      <c r="O5797">
        <v>0</v>
      </c>
      <c r="P5797">
        <v>0</v>
      </c>
      <c r="Q5797">
        <v>0</v>
      </c>
      <c r="R5797">
        <v>1</v>
      </c>
      <c r="S5797">
        <v>17</v>
      </c>
      <c r="T5797">
        <v>7</v>
      </c>
      <c r="U5797">
        <v>0</v>
      </c>
      <c r="V5797">
        <v>2</v>
      </c>
      <c r="W5797">
        <v>3</v>
      </c>
      <c r="X5797">
        <v>0</v>
      </c>
      <c r="Y5797">
        <v>0</v>
      </c>
      <c r="Z5797">
        <v>1</v>
      </c>
      <c r="AA5797">
        <v>0</v>
      </c>
      <c r="AB5797">
        <v>50</v>
      </c>
      <c r="AC5797">
        <v>1</v>
      </c>
      <c r="AD5797">
        <v>0</v>
      </c>
      <c r="AE5797">
        <v>1</v>
      </c>
      <c r="AF5797">
        <v>0</v>
      </c>
      <c r="AG5797">
        <v>0</v>
      </c>
      <c r="AH5797">
        <v>2</v>
      </c>
      <c r="AI5797">
        <v>3</v>
      </c>
      <c r="AJ5797">
        <v>0</v>
      </c>
      <c r="AK5797">
        <v>0</v>
      </c>
      <c r="AL5797">
        <v>2</v>
      </c>
      <c r="AM5797">
        <v>9</v>
      </c>
      <c r="AN5797">
        <v>0</v>
      </c>
      <c r="AO5797">
        <v>0</v>
      </c>
      <c r="AP5797">
        <v>1</v>
      </c>
      <c r="AQ5797">
        <v>0</v>
      </c>
      <c r="AR5797">
        <v>0</v>
      </c>
      <c r="AS5797">
        <v>0</v>
      </c>
      <c r="AT5797">
        <v>1</v>
      </c>
      <c r="AU5797">
        <v>0</v>
      </c>
      <c r="AV5797">
        <v>1</v>
      </c>
      <c r="AW5797">
        <v>6</v>
      </c>
      <c r="AX5797">
        <v>4</v>
      </c>
      <c r="AY5797">
        <v>6</v>
      </c>
      <c r="AZ5797">
        <v>11</v>
      </c>
      <c r="BA5797">
        <v>15</v>
      </c>
      <c r="BB5797">
        <v>2</v>
      </c>
      <c r="BC5797">
        <v>5</v>
      </c>
      <c r="BD5797">
        <v>0</v>
      </c>
      <c r="BE5797">
        <v>0</v>
      </c>
      <c r="BF5797">
        <v>0</v>
      </c>
      <c r="BG5797">
        <v>0</v>
      </c>
      <c r="BH5797">
        <v>1</v>
      </c>
      <c r="BI5797">
        <v>5</v>
      </c>
      <c r="BJ5797">
        <v>3</v>
      </c>
      <c r="BK5797">
        <v>0</v>
      </c>
      <c r="BL5797">
        <v>4</v>
      </c>
      <c r="BM5797">
        <v>0</v>
      </c>
      <c r="BN5797">
        <v>1</v>
      </c>
      <c r="BO5797">
        <v>12</v>
      </c>
      <c r="BP5797">
        <v>0</v>
      </c>
      <c r="BQ5797">
        <v>0</v>
      </c>
      <c r="BR5797">
        <v>1</v>
      </c>
      <c r="BS5797">
        <v>4</v>
      </c>
      <c r="BT5797">
        <v>75</v>
      </c>
      <c r="BU5797" t="s">
        <v>5527</v>
      </c>
    </row>
    <row r="5798" spans="1:73">
      <c r="A5798" t="s">
        <v>5421</v>
      </c>
      <c r="B5798" t="s">
        <v>5422</v>
      </c>
      <c r="C5798">
        <v>111</v>
      </c>
      <c r="D5798" t="s">
        <v>119</v>
      </c>
      <c r="E5798" t="s">
        <v>5429</v>
      </c>
      <c r="F5798" t="s">
        <v>92</v>
      </c>
      <c r="G5798">
        <v>0</v>
      </c>
      <c r="H5798">
        <v>4</v>
      </c>
      <c r="I5798">
        <v>7</v>
      </c>
      <c r="J5798">
        <v>0</v>
      </c>
      <c r="K5798">
        <v>0</v>
      </c>
      <c r="L5798">
        <v>4</v>
      </c>
      <c r="M5798">
        <v>0</v>
      </c>
      <c r="N5798">
        <v>12</v>
      </c>
      <c r="O5798">
        <v>0</v>
      </c>
      <c r="P5798">
        <v>0</v>
      </c>
      <c r="Q5798">
        <v>1</v>
      </c>
      <c r="R5798">
        <v>0</v>
      </c>
      <c r="S5798">
        <v>14</v>
      </c>
      <c r="T5798">
        <v>5</v>
      </c>
      <c r="U5798">
        <v>0</v>
      </c>
      <c r="V5798">
        <v>4</v>
      </c>
      <c r="W5798">
        <v>3</v>
      </c>
      <c r="X5798">
        <v>0</v>
      </c>
      <c r="Y5798">
        <v>0</v>
      </c>
      <c r="Z5798">
        <v>0</v>
      </c>
      <c r="AA5798">
        <v>0</v>
      </c>
      <c r="AB5798">
        <v>48</v>
      </c>
      <c r="AC5798">
        <v>2</v>
      </c>
      <c r="AD5798">
        <v>0</v>
      </c>
      <c r="AE5798">
        <v>0</v>
      </c>
      <c r="AF5798">
        <v>0</v>
      </c>
      <c r="AG5798">
        <v>0</v>
      </c>
      <c r="AH5798">
        <v>0</v>
      </c>
      <c r="AI5798">
        <v>2</v>
      </c>
      <c r="AJ5798">
        <v>0</v>
      </c>
      <c r="AK5798">
        <v>0</v>
      </c>
      <c r="AL5798">
        <v>4</v>
      </c>
      <c r="AM5798">
        <v>3</v>
      </c>
      <c r="AN5798">
        <v>0</v>
      </c>
      <c r="AO5798">
        <v>0</v>
      </c>
      <c r="AP5798">
        <v>1</v>
      </c>
      <c r="AQ5798">
        <v>1</v>
      </c>
      <c r="AR5798">
        <v>1</v>
      </c>
      <c r="AS5798">
        <v>0</v>
      </c>
      <c r="AT5798">
        <v>1</v>
      </c>
      <c r="AU5798">
        <v>1</v>
      </c>
      <c r="AV5798">
        <v>0</v>
      </c>
      <c r="AW5798">
        <v>6</v>
      </c>
      <c r="AX5798">
        <v>7</v>
      </c>
      <c r="AY5798">
        <v>8</v>
      </c>
      <c r="AZ5798">
        <v>12</v>
      </c>
      <c r="BA5798">
        <v>12</v>
      </c>
      <c r="BB5798">
        <v>3</v>
      </c>
      <c r="BC5798">
        <v>7</v>
      </c>
      <c r="BD5798">
        <v>0</v>
      </c>
      <c r="BE5798">
        <v>0</v>
      </c>
      <c r="BF5798">
        <v>0</v>
      </c>
      <c r="BG5798">
        <v>0</v>
      </c>
      <c r="BH5798">
        <v>0</v>
      </c>
      <c r="BI5798">
        <v>7</v>
      </c>
      <c r="BJ5798">
        <v>5</v>
      </c>
      <c r="BK5798">
        <v>0</v>
      </c>
      <c r="BL5798">
        <v>0</v>
      </c>
      <c r="BM5798">
        <v>1</v>
      </c>
      <c r="BN5798">
        <v>1</v>
      </c>
      <c r="BO5798">
        <v>17</v>
      </c>
      <c r="BP5798">
        <v>2</v>
      </c>
      <c r="BQ5798">
        <v>0</v>
      </c>
      <c r="BR5798">
        <v>3</v>
      </c>
      <c r="BS5798">
        <v>5</v>
      </c>
      <c r="BT5798">
        <v>82</v>
      </c>
      <c r="BU5798" t="s">
        <v>5528</v>
      </c>
    </row>
    <row r="5799" spans="1:73">
      <c r="A5799" t="s">
        <v>5421</v>
      </c>
      <c r="B5799" t="s">
        <v>5422</v>
      </c>
      <c r="C5799">
        <v>112</v>
      </c>
      <c r="D5799" t="s">
        <v>119</v>
      </c>
      <c r="E5799" t="s">
        <v>5436</v>
      </c>
      <c r="F5799" t="s">
        <v>101</v>
      </c>
      <c r="G5799">
        <v>0</v>
      </c>
      <c r="H5799">
        <v>0</v>
      </c>
      <c r="I5799">
        <v>0</v>
      </c>
      <c r="J5799">
        <v>0</v>
      </c>
      <c r="K5799">
        <v>0</v>
      </c>
      <c r="L5799">
        <v>1</v>
      </c>
      <c r="M5799">
        <v>0</v>
      </c>
      <c r="N5799">
        <v>1</v>
      </c>
      <c r="O5799">
        <v>0</v>
      </c>
      <c r="P5799">
        <v>0</v>
      </c>
      <c r="Q5799">
        <v>2</v>
      </c>
      <c r="R5799">
        <v>0</v>
      </c>
      <c r="S5799">
        <v>0</v>
      </c>
      <c r="T5799">
        <v>0</v>
      </c>
      <c r="U5799">
        <v>0</v>
      </c>
      <c r="V5799">
        <v>0</v>
      </c>
      <c r="W5799">
        <v>0</v>
      </c>
      <c r="X5799">
        <v>0</v>
      </c>
      <c r="Y5799">
        <v>0</v>
      </c>
      <c r="Z5799">
        <v>0</v>
      </c>
      <c r="AA5799">
        <v>0</v>
      </c>
      <c r="AB5799">
        <v>4</v>
      </c>
      <c r="AC5799">
        <v>0</v>
      </c>
      <c r="AD5799">
        <v>0</v>
      </c>
      <c r="AE5799">
        <v>0</v>
      </c>
      <c r="AF5799">
        <v>0</v>
      </c>
      <c r="AG5799">
        <v>0</v>
      </c>
      <c r="AH5799">
        <v>0</v>
      </c>
      <c r="AI5799">
        <v>0</v>
      </c>
      <c r="AJ5799">
        <v>0</v>
      </c>
      <c r="AK5799">
        <v>0</v>
      </c>
      <c r="AL5799">
        <v>0</v>
      </c>
      <c r="AM5799">
        <v>0</v>
      </c>
      <c r="AN5799">
        <v>0</v>
      </c>
      <c r="AO5799">
        <v>0</v>
      </c>
      <c r="AP5799">
        <v>0</v>
      </c>
      <c r="AQ5799">
        <v>0</v>
      </c>
      <c r="AR5799">
        <v>0</v>
      </c>
      <c r="AS5799">
        <v>0</v>
      </c>
      <c r="AT5799">
        <v>0</v>
      </c>
      <c r="AU5799">
        <v>0</v>
      </c>
      <c r="AV5799">
        <v>0</v>
      </c>
      <c r="AW5799">
        <v>0</v>
      </c>
      <c r="AX5799">
        <v>0</v>
      </c>
      <c r="AY5799">
        <v>0</v>
      </c>
      <c r="AZ5799">
        <v>2</v>
      </c>
      <c r="BA5799">
        <v>0</v>
      </c>
      <c r="BB5799">
        <v>0</v>
      </c>
      <c r="BC5799">
        <v>0</v>
      </c>
      <c r="BD5799">
        <v>0</v>
      </c>
      <c r="BE5799">
        <v>0</v>
      </c>
      <c r="BF5799">
        <v>0</v>
      </c>
      <c r="BG5799">
        <v>0</v>
      </c>
      <c r="BH5799">
        <v>0</v>
      </c>
      <c r="BI5799">
        <v>0</v>
      </c>
      <c r="BJ5799">
        <v>0</v>
      </c>
      <c r="BK5799">
        <v>0</v>
      </c>
      <c r="BL5799">
        <v>0</v>
      </c>
      <c r="BM5799">
        <v>0</v>
      </c>
      <c r="BN5799">
        <v>0</v>
      </c>
      <c r="BO5799">
        <v>2</v>
      </c>
      <c r="BP5799">
        <v>0</v>
      </c>
      <c r="BQ5799">
        <v>0</v>
      </c>
      <c r="BR5799">
        <v>0</v>
      </c>
      <c r="BS5799">
        <v>1</v>
      </c>
      <c r="BT5799">
        <v>8</v>
      </c>
      <c r="BU5799" t="s">
        <v>5529</v>
      </c>
    </row>
    <row r="5800" spans="1:73">
      <c r="A5800" t="s">
        <v>5421</v>
      </c>
      <c r="B5800" t="s">
        <v>5422</v>
      </c>
      <c r="C5800">
        <v>113</v>
      </c>
      <c r="D5800" t="s">
        <v>119</v>
      </c>
      <c r="E5800" t="s">
        <v>5429</v>
      </c>
      <c r="F5800" t="s">
        <v>92</v>
      </c>
      <c r="G5800">
        <v>0</v>
      </c>
      <c r="H5800">
        <v>0</v>
      </c>
      <c r="I5800">
        <v>0</v>
      </c>
      <c r="J5800">
        <v>0</v>
      </c>
      <c r="K5800">
        <v>0</v>
      </c>
      <c r="L5800">
        <v>0</v>
      </c>
      <c r="M5800">
        <v>0</v>
      </c>
      <c r="N5800">
        <v>0</v>
      </c>
      <c r="O5800">
        <v>0</v>
      </c>
      <c r="P5800">
        <v>0</v>
      </c>
      <c r="Q5800">
        <v>0</v>
      </c>
      <c r="R5800">
        <v>0</v>
      </c>
      <c r="S5800">
        <v>2</v>
      </c>
      <c r="T5800">
        <v>2</v>
      </c>
      <c r="U5800">
        <v>0</v>
      </c>
      <c r="V5800">
        <v>0</v>
      </c>
      <c r="W5800">
        <v>0</v>
      </c>
      <c r="X5800">
        <v>0</v>
      </c>
      <c r="Y5800">
        <v>0</v>
      </c>
      <c r="Z5800">
        <v>0</v>
      </c>
      <c r="AA5800">
        <v>0</v>
      </c>
      <c r="AB5800">
        <v>3</v>
      </c>
      <c r="AC5800">
        <v>0</v>
      </c>
      <c r="AD5800">
        <v>0</v>
      </c>
      <c r="AE5800">
        <v>0</v>
      </c>
      <c r="AF5800">
        <v>0</v>
      </c>
      <c r="AG5800">
        <v>0</v>
      </c>
      <c r="AH5800">
        <v>0</v>
      </c>
      <c r="AI5800">
        <v>2</v>
      </c>
      <c r="AJ5800">
        <v>0</v>
      </c>
      <c r="AK5800">
        <v>0</v>
      </c>
      <c r="AL5800">
        <v>0</v>
      </c>
      <c r="AM5800">
        <v>0</v>
      </c>
      <c r="AN5800">
        <v>0</v>
      </c>
      <c r="AO5800">
        <v>0</v>
      </c>
      <c r="AP5800">
        <v>0</v>
      </c>
      <c r="AQ5800">
        <v>0</v>
      </c>
      <c r="AR5800">
        <v>0</v>
      </c>
      <c r="AS5800">
        <v>0</v>
      </c>
      <c r="AT5800">
        <v>0</v>
      </c>
      <c r="AU5800">
        <v>0</v>
      </c>
      <c r="AV5800">
        <v>0</v>
      </c>
      <c r="AW5800">
        <v>0</v>
      </c>
      <c r="AX5800">
        <v>1</v>
      </c>
      <c r="AY5800">
        <v>0</v>
      </c>
      <c r="AZ5800">
        <v>0</v>
      </c>
      <c r="BA5800">
        <v>1</v>
      </c>
      <c r="BB5800">
        <v>0</v>
      </c>
      <c r="BC5800">
        <v>1</v>
      </c>
      <c r="BD5800">
        <v>0</v>
      </c>
      <c r="BE5800">
        <v>0</v>
      </c>
      <c r="BF5800">
        <v>0</v>
      </c>
      <c r="BG5800">
        <v>0</v>
      </c>
      <c r="BH5800">
        <v>0</v>
      </c>
      <c r="BI5800">
        <v>1</v>
      </c>
      <c r="BJ5800">
        <v>0</v>
      </c>
      <c r="BK5800">
        <v>0</v>
      </c>
      <c r="BL5800">
        <v>0</v>
      </c>
      <c r="BM5800">
        <v>0</v>
      </c>
      <c r="BN5800">
        <v>1</v>
      </c>
      <c r="BO5800">
        <v>0</v>
      </c>
      <c r="BP5800">
        <v>1</v>
      </c>
      <c r="BQ5800">
        <v>0</v>
      </c>
      <c r="BR5800">
        <v>0</v>
      </c>
      <c r="BS5800">
        <v>1</v>
      </c>
      <c r="BT5800">
        <v>4</v>
      </c>
      <c r="BU5800" t="s">
        <v>5530</v>
      </c>
    </row>
    <row r="5801" spans="1:73">
      <c r="A5801" t="s">
        <v>5421</v>
      </c>
      <c r="B5801" t="s">
        <v>5422</v>
      </c>
      <c r="C5801">
        <v>114</v>
      </c>
      <c r="D5801" t="s">
        <v>119</v>
      </c>
      <c r="E5801" t="s">
        <v>78</v>
      </c>
      <c r="F5801" t="s">
        <v>77</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2</v>
      </c>
      <c r="AC5801">
        <v>0</v>
      </c>
      <c r="AD5801">
        <v>0</v>
      </c>
      <c r="AE5801">
        <v>0</v>
      </c>
      <c r="AF5801">
        <v>0</v>
      </c>
      <c r="AG5801">
        <v>0</v>
      </c>
      <c r="AH5801">
        <v>0</v>
      </c>
      <c r="AI5801">
        <v>0</v>
      </c>
      <c r="AJ5801">
        <v>0</v>
      </c>
      <c r="AK5801">
        <v>0</v>
      </c>
      <c r="AL5801">
        <v>0</v>
      </c>
      <c r="AM5801">
        <v>0</v>
      </c>
      <c r="AN5801">
        <v>0</v>
      </c>
      <c r="AO5801">
        <v>0</v>
      </c>
      <c r="AP5801">
        <v>0</v>
      </c>
      <c r="AQ5801">
        <v>0</v>
      </c>
      <c r="AR5801">
        <v>0</v>
      </c>
      <c r="AS5801">
        <v>0</v>
      </c>
      <c r="AT5801">
        <v>0</v>
      </c>
      <c r="AU5801">
        <v>0</v>
      </c>
      <c r="AV5801">
        <v>0</v>
      </c>
      <c r="AW5801">
        <v>0</v>
      </c>
      <c r="AX5801">
        <v>1</v>
      </c>
      <c r="AY5801">
        <v>0</v>
      </c>
      <c r="AZ5801">
        <v>0</v>
      </c>
      <c r="BA5801">
        <v>1</v>
      </c>
      <c r="BB5801">
        <v>0</v>
      </c>
      <c r="BC5801">
        <v>0</v>
      </c>
      <c r="BD5801">
        <v>0</v>
      </c>
      <c r="BE5801">
        <v>0</v>
      </c>
      <c r="BF5801">
        <v>0</v>
      </c>
      <c r="BG5801">
        <v>0</v>
      </c>
      <c r="BH5801">
        <v>1</v>
      </c>
      <c r="BI5801">
        <v>1</v>
      </c>
      <c r="BJ5801">
        <v>0</v>
      </c>
      <c r="BK5801">
        <v>0</v>
      </c>
      <c r="BL5801">
        <v>0</v>
      </c>
      <c r="BM5801">
        <v>0</v>
      </c>
      <c r="BN5801">
        <v>0</v>
      </c>
      <c r="BO5801">
        <v>0</v>
      </c>
      <c r="BP5801">
        <v>0</v>
      </c>
      <c r="BQ5801">
        <v>0</v>
      </c>
      <c r="BR5801">
        <v>0</v>
      </c>
      <c r="BS5801">
        <v>1</v>
      </c>
      <c r="BT5801">
        <v>4</v>
      </c>
      <c r="BU5801" t="s">
        <v>5531</v>
      </c>
    </row>
    <row r="5802" spans="1:73">
      <c r="A5802" t="s">
        <v>5421</v>
      </c>
      <c r="B5802" t="s">
        <v>5422</v>
      </c>
      <c r="C5802">
        <v>115</v>
      </c>
      <c r="D5802" t="s">
        <v>119</v>
      </c>
      <c r="E5802" t="s">
        <v>5429</v>
      </c>
      <c r="F5802" t="s">
        <v>92</v>
      </c>
      <c r="G5802">
        <v>2</v>
      </c>
      <c r="H5802">
        <v>5</v>
      </c>
      <c r="I5802">
        <v>2</v>
      </c>
      <c r="J5802">
        <v>0</v>
      </c>
      <c r="K5802">
        <v>0</v>
      </c>
      <c r="L5802">
        <v>6</v>
      </c>
      <c r="M5802">
        <v>0</v>
      </c>
      <c r="N5802">
        <v>12</v>
      </c>
      <c r="O5802">
        <v>0</v>
      </c>
      <c r="P5802">
        <v>0</v>
      </c>
      <c r="Q5802">
        <v>2</v>
      </c>
      <c r="R5802">
        <v>1</v>
      </c>
      <c r="S5802">
        <v>17</v>
      </c>
      <c r="T5802">
        <v>5</v>
      </c>
      <c r="U5802">
        <v>0</v>
      </c>
      <c r="V5802">
        <v>1</v>
      </c>
      <c r="W5802">
        <v>4</v>
      </c>
      <c r="X5802">
        <v>0</v>
      </c>
      <c r="Y5802">
        <v>0</v>
      </c>
      <c r="Z5802">
        <v>0</v>
      </c>
      <c r="AA5802">
        <v>0</v>
      </c>
      <c r="AB5802">
        <v>59</v>
      </c>
      <c r="AC5802">
        <v>0</v>
      </c>
      <c r="AD5802">
        <v>0</v>
      </c>
      <c r="AE5802">
        <v>1</v>
      </c>
      <c r="AF5802">
        <v>0</v>
      </c>
      <c r="AG5802">
        <v>0</v>
      </c>
      <c r="AH5802">
        <v>0</v>
      </c>
      <c r="AI5802">
        <v>7</v>
      </c>
      <c r="AJ5802">
        <v>0</v>
      </c>
      <c r="AK5802">
        <v>0</v>
      </c>
      <c r="AL5802">
        <v>0</v>
      </c>
      <c r="AM5802">
        <v>2</v>
      </c>
      <c r="AN5802">
        <v>0</v>
      </c>
      <c r="AO5802">
        <v>0</v>
      </c>
      <c r="AP5802">
        <v>0</v>
      </c>
      <c r="AQ5802">
        <v>4</v>
      </c>
      <c r="AR5802">
        <v>0</v>
      </c>
      <c r="AS5802">
        <v>0</v>
      </c>
      <c r="AT5802">
        <v>1</v>
      </c>
      <c r="AU5802">
        <v>1</v>
      </c>
      <c r="AV5802">
        <v>1</v>
      </c>
      <c r="AW5802">
        <v>2</v>
      </c>
      <c r="AX5802">
        <v>10</v>
      </c>
      <c r="AY5802">
        <v>16</v>
      </c>
      <c r="AZ5802">
        <v>10</v>
      </c>
      <c r="BA5802">
        <v>12</v>
      </c>
      <c r="BB5802">
        <v>0</v>
      </c>
      <c r="BC5802">
        <v>10</v>
      </c>
      <c r="BD5802">
        <v>0</v>
      </c>
      <c r="BE5802">
        <v>0</v>
      </c>
      <c r="BF5802">
        <v>0</v>
      </c>
      <c r="BG5802">
        <v>0</v>
      </c>
      <c r="BH5802">
        <v>0</v>
      </c>
      <c r="BI5802">
        <v>17</v>
      </c>
      <c r="BJ5802">
        <v>8</v>
      </c>
      <c r="BK5802">
        <v>0</v>
      </c>
      <c r="BL5802">
        <v>1</v>
      </c>
      <c r="BM5802">
        <v>2</v>
      </c>
      <c r="BN5802">
        <v>1</v>
      </c>
      <c r="BO5802">
        <v>14</v>
      </c>
      <c r="BP5802">
        <v>6</v>
      </c>
      <c r="BQ5802">
        <v>0</v>
      </c>
      <c r="BR5802">
        <v>1</v>
      </c>
      <c r="BS5802">
        <v>6</v>
      </c>
      <c r="BT5802">
        <v>95</v>
      </c>
      <c r="BU5802" t="s">
        <v>5532</v>
      </c>
    </row>
    <row r="5803" spans="1:73">
      <c r="A5803" t="s">
        <v>5421</v>
      </c>
      <c r="B5803" t="s">
        <v>5422</v>
      </c>
      <c r="C5803">
        <v>116</v>
      </c>
      <c r="D5803" t="s">
        <v>119</v>
      </c>
      <c r="E5803" t="s">
        <v>78</v>
      </c>
      <c r="F5803" t="s">
        <v>77</v>
      </c>
      <c r="G5803">
        <v>0</v>
      </c>
      <c r="H5803">
        <v>0</v>
      </c>
      <c r="I5803">
        <v>0</v>
      </c>
      <c r="J5803">
        <v>0</v>
      </c>
      <c r="K5803">
        <v>0</v>
      </c>
      <c r="L5803">
        <v>0</v>
      </c>
      <c r="M5803">
        <v>0</v>
      </c>
      <c r="N5803">
        <v>0</v>
      </c>
      <c r="O5803">
        <v>0</v>
      </c>
      <c r="P5803">
        <v>0</v>
      </c>
      <c r="Q5803">
        <v>0</v>
      </c>
      <c r="R5803">
        <v>0</v>
      </c>
      <c r="S5803">
        <v>2</v>
      </c>
      <c r="T5803">
        <v>0</v>
      </c>
      <c r="U5803">
        <v>0</v>
      </c>
      <c r="V5803">
        <v>1</v>
      </c>
      <c r="W5803">
        <v>0</v>
      </c>
      <c r="X5803">
        <v>0</v>
      </c>
      <c r="Y5803">
        <v>0</v>
      </c>
      <c r="Z5803">
        <v>0</v>
      </c>
      <c r="AA5803">
        <v>0</v>
      </c>
      <c r="AB5803">
        <v>4</v>
      </c>
      <c r="AC5803">
        <v>0</v>
      </c>
      <c r="AD5803">
        <v>0</v>
      </c>
      <c r="AE5803">
        <v>0</v>
      </c>
      <c r="AF5803">
        <v>0</v>
      </c>
      <c r="AG5803">
        <v>0</v>
      </c>
      <c r="AH5803">
        <v>0</v>
      </c>
      <c r="AI5803">
        <v>0</v>
      </c>
      <c r="AJ5803">
        <v>0</v>
      </c>
      <c r="AK5803">
        <v>0</v>
      </c>
      <c r="AL5803">
        <v>0</v>
      </c>
      <c r="AM5803">
        <v>0</v>
      </c>
      <c r="AN5803">
        <v>0</v>
      </c>
      <c r="AO5803">
        <v>0</v>
      </c>
      <c r="AP5803">
        <v>0</v>
      </c>
      <c r="AQ5803">
        <v>0</v>
      </c>
      <c r="AR5803">
        <v>0</v>
      </c>
      <c r="AS5803">
        <v>0</v>
      </c>
      <c r="AT5803">
        <v>0</v>
      </c>
      <c r="AU5803">
        <v>0</v>
      </c>
      <c r="AV5803">
        <v>0</v>
      </c>
      <c r="AW5803">
        <v>0</v>
      </c>
      <c r="AX5803">
        <v>1</v>
      </c>
      <c r="AY5803">
        <v>2</v>
      </c>
      <c r="AZ5803">
        <v>2</v>
      </c>
      <c r="BA5803">
        <v>1</v>
      </c>
      <c r="BB5803">
        <v>0</v>
      </c>
      <c r="BC5803">
        <v>0</v>
      </c>
      <c r="BD5803">
        <v>0</v>
      </c>
      <c r="BE5803">
        <v>0</v>
      </c>
      <c r="BF5803">
        <v>0</v>
      </c>
      <c r="BG5803">
        <v>0</v>
      </c>
      <c r="BH5803">
        <v>0</v>
      </c>
      <c r="BI5803">
        <v>1</v>
      </c>
      <c r="BJ5803">
        <v>0</v>
      </c>
      <c r="BK5803">
        <v>0</v>
      </c>
      <c r="BL5803">
        <v>0</v>
      </c>
      <c r="BM5803">
        <v>0</v>
      </c>
      <c r="BN5803">
        <v>0</v>
      </c>
      <c r="BO5803">
        <v>2</v>
      </c>
      <c r="BP5803">
        <v>0</v>
      </c>
      <c r="BQ5803">
        <v>0</v>
      </c>
      <c r="BR5803">
        <v>1</v>
      </c>
      <c r="BS5803">
        <v>1</v>
      </c>
      <c r="BT5803">
        <v>8</v>
      </c>
      <c r="BU5803" t="s">
        <v>5533</v>
      </c>
    </row>
    <row r="5804" spans="1:73">
      <c r="A5804" t="s">
        <v>5421</v>
      </c>
      <c r="B5804" t="s">
        <v>5422</v>
      </c>
      <c r="C5804">
        <v>117</v>
      </c>
      <c r="D5804" t="s">
        <v>119</v>
      </c>
      <c r="E5804" t="s">
        <v>5429</v>
      </c>
      <c r="F5804" t="s">
        <v>92</v>
      </c>
      <c r="G5804">
        <v>0</v>
      </c>
      <c r="H5804">
        <v>1</v>
      </c>
      <c r="I5804">
        <v>0</v>
      </c>
      <c r="J5804">
        <v>0</v>
      </c>
      <c r="K5804">
        <v>0</v>
      </c>
      <c r="L5804">
        <v>6</v>
      </c>
      <c r="M5804">
        <v>0</v>
      </c>
      <c r="N5804">
        <v>5</v>
      </c>
      <c r="O5804">
        <v>0</v>
      </c>
      <c r="P5804">
        <v>0</v>
      </c>
      <c r="Q5804">
        <v>4</v>
      </c>
      <c r="R5804">
        <v>0</v>
      </c>
      <c r="S5804">
        <v>8</v>
      </c>
      <c r="T5804">
        <v>2</v>
      </c>
      <c r="U5804">
        <v>0</v>
      </c>
      <c r="V5804">
        <v>1</v>
      </c>
      <c r="W5804">
        <v>0</v>
      </c>
      <c r="X5804">
        <v>0</v>
      </c>
      <c r="Y5804">
        <v>0</v>
      </c>
      <c r="Z5804">
        <v>0</v>
      </c>
      <c r="AA5804">
        <v>0</v>
      </c>
      <c r="AB5804">
        <v>28</v>
      </c>
      <c r="AC5804">
        <v>1</v>
      </c>
      <c r="AD5804">
        <v>0</v>
      </c>
      <c r="AE5804">
        <v>0</v>
      </c>
      <c r="AF5804">
        <v>0</v>
      </c>
      <c r="AG5804">
        <v>0</v>
      </c>
      <c r="AH5804">
        <v>0</v>
      </c>
      <c r="AI5804">
        <v>2</v>
      </c>
      <c r="AJ5804">
        <v>0</v>
      </c>
      <c r="AK5804">
        <v>0</v>
      </c>
      <c r="AL5804">
        <v>0</v>
      </c>
      <c r="AM5804">
        <v>2</v>
      </c>
      <c r="AN5804">
        <v>0</v>
      </c>
      <c r="AO5804">
        <v>0</v>
      </c>
      <c r="AP5804">
        <v>3</v>
      </c>
      <c r="AQ5804">
        <v>0</v>
      </c>
      <c r="AR5804">
        <v>0</v>
      </c>
      <c r="AS5804">
        <v>0</v>
      </c>
      <c r="AT5804">
        <v>1</v>
      </c>
      <c r="AU5804">
        <v>0</v>
      </c>
      <c r="AV5804">
        <v>0</v>
      </c>
      <c r="AW5804">
        <v>0</v>
      </c>
      <c r="AX5804">
        <v>1</v>
      </c>
      <c r="AY5804">
        <v>9</v>
      </c>
      <c r="AZ5804">
        <v>6</v>
      </c>
      <c r="BA5804">
        <v>4</v>
      </c>
      <c r="BB5804">
        <v>1</v>
      </c>
      <c r="BC5804">
        <v>6</v>
      </c>
      <c r="BD5804">
        <v>0</v>
      </c>
      <c r="BE5804">
        <v>0</v>
      </c>
      <c r="BF5804">
        <v>0</v>
      </c>
      <c r="BG5804">
        <v>0</v>
      </c>
      <c r="BH5804">
        <v>0</v>
      </c>
      <c r="BI5804">
        <v>1</v>
      </c>
      <c r="BJ5804">
        <v>1</v>
      </c>
      <c r="BK5804">
        <v>0</v>
      </c>
      <c r="BL5804">
        <v>0</v>
      </c>
      <c r="BM5804">
        <v>0</v>
      </c>
      <c r="BN5804">
        <v>1</v>
      </c>
      <c r="BO5804">
        <v>7</v>
      </c>
      <c r="BP5804">
        <v>1</v>
      </c>
      <c r="BQ5804">
        <v>0</v>
      </c>
      <c r="BR5804">
        <v>0</v>
      </c>
      <c r="BS5804">
        <v>3</v>
      </c>
      <c r="BT5804">
        <v>49</v>
      </c>
      <c r="BU5804" t="s">
        <v>5534</v>
      </c>
    </row>
    <row r="5805" spans="1:73">
      <c r="A5805" t="s">
        <v>5421</v>
      </c>
      <c r="B5805" t="s">
        <v>5422</v>
      </c>
      <c r="C5805">
        <v>118</v>
      </c>
      <c r="D5805" t="s">
        <v>119</v>
      </c>
      <c r="E5805" t="s">
        <v>78</v>
      </c>
      <c r="F5805" t="s">
        <v>77</v>
      </c>
      <c r="G5805">
        <v>0</v>
      </c>
      <c r="H5805">
        <v>1</v>
      </c>
      <c r="I5805">
        <v>0</v>
      </c>
      <c r="J5805">
        <v>0</v>
      </c>
      <c r="K5805">
        <v>0</v>
      </c>
      <c r="L5805">
        <v>0</v>
      </c>
      <c r="M5805">
        <v>0</v>
      </c>
      <c r="N5805">
        <v>0</v>
      </c>
      <c r="O5805">
        <v>0</v>
      </c>
      <c r="P5805">
        <v>0</v>
      </c>
      <c r="Q5805">
        <v>0</v>
      </c>
      <c r="R5805">
        <v>0</v>
      </c>
      <c r="S5805">
        <v>0</v>
      </c>
      <c r="T5805">
        <v>1</v>
      </c>
      <c r="U5805">
        <v>0</v>
      </c>
      <c r="V5805">
        <v>0</v>
      </c>
      <c r="W5805">
        <v>0</v>
      </c>
      <c r="X5805">
        <v>0</v>
      </c>
      <c r="Y5805">
        <v>0</v>
      </c>
      <c r="Z5805">
        <v>0</v>
      </c>
      <c r="AA5805">
        <v>0</v>
      </c>
      <c r="AB5805">
        <v>3</v>
      </c>
      <c r="AC5805">
        <v>0</v>
      </c>
      <c r="AD5805">
        <v>0</v>
      </c>
      <c r="AE5805">
        <v>0</v>
      </c>
      <c r="AF5805">
        <v>0</v>
      </c>
      <c r="AG5805">
        <v>0</v>
      </c>
      <c r="AH5805">
        <v>1</v>
      </c>
      <c r="AI5805">
        <v>0</v>
      </c>
      <c r="AJ5805">
        <v>0</v>
      </c>
      <c r="AK5805">
        <v>0</v>
      </c>
      <c r="AL5805">
        <v>0</v>
      </c>
      <c r="AM5805">
        <v>0</v>
      </c>
      <c r="AN5805">
        <v>0</v>
      </c>
      <c r="AO5805">
        <v>0</v>
      </c>
      <c r="AP5805">
        <v>1</v>
      </c>
      <c r="AQ5805">
        <v>0</v>
      </c>
      <c r="AR5805">
        <v>0</v>
      </c>
      <c r="AS5805">
        <v>0</v>
      </c>
      <c r="AT5805">
        <v>0</v>
      </c>
      <c r="AU5805">
        <v>0</v>
      </c>
      <c r="AV5805">
        <v>0</v>
      </c>
      <c r="AW5805">
        <v>0</v>
      </c>
      <c r="AX5805">
        <v>1</v>
      </c>
      <c r="AY5805">
        <v>0</v>
      </c>
      <c r="AZ5805">
        <v>1</v>
      </c>
      <c r="BA5805">
        <v>1</v>
      </c>
      <c r="BB5805">
        <v>0</v>
      </c>
      <c r="BC5805">
        <v>1</v>
      </c>
      <c r="BD5805">
        <v>0</v>
      </c>
      <c r="BE5805">
        <v>0</v>
      </c>
      <c r="BF5805">
        <v>0</v>
      </c>
      <c r="BG5805">
        <v>0</v>
      </c>
      <c r="BH5805">
        <v>0</v>
      </c>
      <c r="BI5805">
        <v>0</v>
      </c>
      <c r="BJ5805">
        <v>0</v>
      </c>
      <c r="BK5805">
        <v>0</v>
      </c>
      <c r="BL5805">
        <v>0</v>
      </c>
      <c r="BM5805">
        <v>0</v>
      </c>
      <c r="BN5805">
        <v>0</v>
      </c>
      <c r="BO5805">
        <v>2</v>
      </c>
      <c r="BP5805">
        <v>0</v>
      </c>
      <c r="BQ5805">
        <v>0</v>
      </c>
      <c r="BR5805">
        <v>0</v>
      </c>
      <c r="BS5805">
        <v>1</v>
      </c>
      <c r="BT5805">
        <v>7</v>
      </c>
      <c r="BU5805" t="s">
        <v>5535</v>
      </c>
    </row>
    <row r="5806" spans="1:73">
      <c r="A5806" t="s">
        <v>5421</v>
      </c>
      <c r="B5806" t="s">
        <v>5422</v>
      </c>
      <c r="C5806">
        <v>119</v>
      </c>
      <c r="D5806" t="s">
        <v>119</v>
      </c>
      <c r="E5806" t="s">
        <v>5441</v>
      </c>
      <c r="F5806" t="s">
        <v>101</v>
      </c>
      <c r="G5806">
        <v>0</v>
      </c>
      <c r="H5806">
        <v>0</v>
      </c>
      <c r="I5806">
        <v>0</v>
      </c>
      <c r="J5806">
        <v>0</v>
      </c>
      <c r="K5806">
        <v>0</v>
      </c>
      <c r="L5806">
        <v>0</v>
      </c>
      <c r="M5806">
        <v>0</v>
      </c>
      <c r="N5806">
        <v>0</v>
      </c>
      <c r="O5806">
        <v>0</v>
      </c>
      <c r="P5806">
        <v>0</v>
      </c>
      <c r="Q5806">
        <v>0</v>
      </c>
      <c r="R5806">
        <v>1</v>
      </c>
      <c r="S5806">
        <v>2</v>
      </c>
      <c r="T5806">
        <v>0</v>
      </c>
      <c r="U5806">
        <v>0</v>
      </c>
      <c r="V5806">
        <v>0</v>
      </c>
      <c r="W5806">
        <v>0</v>
      </c>
      <c r="X5806">
        <v>0</v>
      </c>
      <c r="Y5806">
        <v>0</v>
      </c>
      <c r="Z5806">
        <v>0</v>
      </c>
      <c r="AA5806">
        <v>0</v>
      </c>
      <c r="AB5806">
        <v>4</v>
      </c>
      <c r="AC5806">
        <v>0</v>
      </c>
      <c r="AD5806">
        <v>0</v>
      </c>
      <c r="AE5806">
        <v>0</v>
      </c>
      <c r="AF5806">
        <v>0</v>
      </c>
      <c r="AG5806">
        <v>0</v>
      </c>
      <c r="AH5806">
        <v>0</v>
      </c>
      <c r="AI5806">
        <v>1</v>
      </c>
      <c r="AJ5806">
        <v>0</v>
      </c>
      <c r="AK5806">
        <v>0</v>
      </c>
      <c r="AL5806">
        <v>0</v>
      </c>
      <c r="AM5806">
        <v>0</v>
      </c>
      <c r="AN5806">
        <v>0</v>
      </c>
      <c r="AO5806">
        <v>0</v>
      </c>
      <c r="AP5806">
        <v>0</v>
      </c>
      <c r="AQ5806">
        <v>0</v>
      </c>
      <c r="AR5806">
        <v>0</v>
      </c>
      <c r="AS5806">
        <v>0</v>
      </c>
      <c r="AT5806">
        <v>0</v>
      </c>
      <c r="AU5806">
        <v>0</v>
      </c>
      <c r="AV5806">
        <v>0</v>
      </c>
      <c r="AW5806">
        <v>0</v>
      </c>
      <c r="AX5806">
        <v>0</v>
      </c>
      <c r="AY5806">
        <v>1</v>
      </c>
      <c r="AZ5806">
        <v>0</v>
      </c>
      <c r="BA5806">
        <v>0</v>
      </c>
      <c r="BB5806">
        <v>1</v>
      </c>
      <c r="BC5806">
        <v>1</v>
      </c>
      <c r="BD5806">
        <v>0</v>
      </c>
      <c r="BE5806">
        <v>0</v>
      </c>
      <c r="BF5806">
        <v>0</v>
      </c>
      <c r="BG5806">
        <v>0</v>
      </c>
      <c r="BH5806">
        <v>0</v>
      </c>
      <c r="BI5806">
        <v>0</v>
      </c>
      <c r="BJ5806">
        <v>0</v>
      </c>
      <c r="BK5806">
        <v>0</v>
      </c>
      <c r="BL5806">
        <v>0</v>
      </c>
      <c r="BM5806">
        <v>0</v>
      </c>
      <c r="BN5806">
        <v>1</v>
      </c>
      <c r="BO5806">
        <v>0</v>
      </c>
      <c r="BP5806">
        <v>0</v>
      </c>
      <c r="BQ5806">
        <v>0</v>
      </c>
      <c r="BR5806">
        <v>0</v>
      </c>
      <c r="BS5806">
        <v>1</v>
      </c>
      <c r="BT5806">
        <v>9</v>
      </c>
      <c r="BU5806" t="s">
        <v>5536</v>
      </c>
    </row>
    <row r="5807" spans="1:73">
      <c r="A5807" t="s">
        <v>5421</v>
      </c>
      <c r="B5807" t="s">
        <v>5422</v>
      </c>
      <c r="C5807">
        <v>120</v>
      </c>
      <c r="D5807" t="s">
        <v>119</v>
      </c>
      <c r="E5807" t="s">
        <v>78</v>
      </c>
      <c r="F5807" t="s">
        <v>77</v>
      </c>
      <c r="G5807">
        <v>0</v>
      </c>
      <c r="H5807">
        <v>0</v>
      </c>
      <c r="I5807">
        <v>0</v>
      </c>
      <c r="J5807">
        <v>0</v>
      </c>
      <c r="K5807">
        <v>0</v>
      </c>
      <c r="L5807">
        <v>2</v>
      </c>
      <c r="M5807">
        <v>0</v>
      </c>
      <c r="N5807">
        <v>1</v>
      </c>
      <c r="O5807">
        <v>0</v>
      </c>
      <c r="P5807">
        <v>0</v>
      </c>
      <c r="Q5807">
        <v>0</v>
      </c>
      <c r="R5807">
        <v>0</v>
      </c>
      <c r="S5807">
        <v>1</v>
      </c>
      <c r="T5807">
        <v>0</v>
      </c>
      <c r="U5807">
        <v>0</v>
      </c>
      <c r="V5807">
        <v>0</v>
      </c>
      <c r="W5807">
        <v>0</v>
      </c>
      <c r="X5807">
        <v>0</v>
      </c>
      <c r="Y5807">
        <v>0</v>
      </c>
      <c r="Z5807">
        <v>0</v>
      </c>
      <c r="AA5807">
        <v>0</v>
      </c>
      <c r="AB5807">
        <v>5</v>
      </c>
      <c r="AC5807">
        <v>0</v>
      </c>
      <c r="AD5807">
        <v>0</v>
      </c>
      <c r="AE5807">
        <v>0</v>
      </c>
      <c r="AF5807">
        <v>0</v>
      </c>
      <c r="AG5807">
        <v>0</v>
      </c>
      <c r="AH5807">
        <v>0</v>
      </c>
      <c r="AI5807">
        <v>1</v>
      </c>
      <c r="AJ5807">
        <v>0</v>
      </c>
      <c r="AK5807">
        <v>0</v>
      </c>
      <c r="AL5807">
        <v>0</v>
      </c>
      <c r="AM5807">
        <v>0</v>
      </c>
      <c r="AN5807">
        <v>0</v>
      </c>
      <c r="AO5807">
        <v>0</v>
      </c>
      <c r="AP5807">
        <v>1</v>
      </c>
      <c r="AQ5807">
        <v>0</v>
      </c>
      <c r="AR5807">
        <v>0</v>
      </c>
      <c r="AS5807">
        <v>0</v>
      </c>
      <c r="AT5807">
        <v>0</v>
      </c>
      <c r="AU5807">
        <v>0</v>
      </c>
      <c r="AV5807">
        <v>0</v>
      </c>
      <c r="AW5807">
        <v>0</v>
      </c>
      <c r="AX5807">
        <v>1</v>
      </c>
      <c r="AY5807">
        <v>1</v>
      </c>
      <c r="AZ5807">
        <v>2</v>
      </c>
      <c r="BA5807">
        <v>1</v>
      </c>
      <c r="BB5807">
        <v>0</v>
      </c>
      <c r="BC5807">
        <v>2</v>
      </c>
      <c r="BD5807">
        <v>0</v>
      </c>
      <c r="BE5807">
        <v>0</v>
      </c>
      <c r="BF5807">
        <v>0</v>
      </c>
      <c r="BG5807">
        <v>0</v>
      </c>
      <c r="BH5807">
        <v>0</v>
      </c>
      <c r="BI5807">
        <v>1</v>
      </c>
      <c r="BJ5807">
        <v>1</v>
      </c>
      <c r="BK5807">
        <v>0</v>
      </c>
      <c r="BL5807">
        <v>0</v>
      </c>
      <c r="BM5807">
        <v>0</v>
      </c>
      <c r="BN5807">
        <v>0</v>
      </c>
      <c r="BO5807">
        <v>2</v>
      </c>
      <c r="BP5807">
        <v>0</v>
      </c>
      <c r="BQ5807">
        <v>0</v>
      </c>
      <c r="BR5807">
        <v>1</v>
      </c>
      <c r="BS5807">
        <v>1</v>
      </c>
      <c r="BT5807">
        <v>10</v>
      </c>
      <c r="BU5807" t="s">
        <v>5537</v>
      </c>
    </row>
    <row r="5808" spans="1:73">
      <c r="A5808" t="s">
        <v>5421</v>
      </c>
      <c r="B5808" t="s">
        <v>5422</v>
      </c>
      <c r="C5808">
        <v>121</v>
      </c>
      <c r="D5808" t="s">
        <v>119</v>
      </c>
      <c r="E5808" t="s">
        <v>5441</v>
      </c>
      <c r="F5808" t="s">
        <v>101</v>
      </c>
      <c r="G5808">
        <v>1</v>
      </c>
      <c r="H5808">
        <v>8</v>
      </c>
      <c r="I5808">
        <v>3</v>
      </c>
      <c r="J5808">
        <v>0</v>
      </c>
      <c r="K5808">
        <v>0</v>
      </c>
      <c r="L5808">
        <v>15</v>
      </c>
      <c r="M5808">
        <v>0</v>
      </c>
      <c r="N5808">
        <v>17</v>
      </c>
      <c r="O5808">
        <v>0</v>
      </c>
      <c r="P5808">
        <v>0</v>
      </c>
      <c r="Q5808">
        <v>2</v>
      </c>
      <c r="R5808">
        <v>1</v>
      </c>
      <c r="S5808">
        <v>20</v>
      </c>
      <c r="T5808">
        <v>3</v>
      </c>
      <c r="U5808">
        <v>0</v>
      </c>
      <c r="V5808">
        <v>1</v>
      </c>
      <c r="W5808">
        <v>2</v>
      </c>
      <c r="X5808">
        <v>0</v>
      </c>
      <c r="Y5808">
        <v>0</v>
      </c>
      <c r="Z5808">
        <v>0</v>
      </c>
      <c r="AA5808">
        <v>0</v>
      </c>
      <c r="AB5808">
        <v>90</v>
      </c>
      <c r="AC5808">
        <v>6</v>
      </c>
      <c r="AD5808">
        <v>0</v>
      </c>
      <c r="AE5808">
        <v>0</v>
      </c>
      <c r="AF5808">
        <v>0</v>
      </c>
      <c r="AG5808">
        <v>0</v>
      </c>
      <c r="AH5808">
        <v>0</v>
      </c>
      <c r="AI5808">
        <v>4</v>
      </c>
      <c r="AJ5808">
        <v>0</v>
      </c>
      <c r="AK5808">
        <v>0</v>
      </c>
      <c r="AL5808">
        <v>1</v>
      </c>
      <c r="AM5808">
        <v>8</v>
      </c>
      <c r="AN5808">
        <v>0</v>
      </c>
      <c r="AO5808">
        <v>0</v>
      </c>
      <c r="AP5808">
        <v>1</v>
      </c>
      <c r="AQ5808">
        <v>0</v>
      </c>
      <c r="AR5808">
        <v>0</v>
      </c>
      <c r="AS5808">
        <v>1</v>
      </c>
      <c r="AT5808">
        <v>2</v>
      </c>
      <c r="AU5808">
        <v>3</v>
      </c>
      <c r="AV5808">
        <v>0</v>
      </c>
      <c r="AW5808">
        <v>3</v>
      </c>
      <c r="AX5808">
        <v>11</v>
      </c>
      <c r="AY5808">
        <v>20</v>
      </c>
      <c r="AZ5808">
        <v>12</v>
      </c>
      <c r="BA5808">
        <v>19</v>
      </c>
      <c r="BB5808">
        <v>3</v>
      </c>
      <c r="BC5808">
        <v>17</v>
      </c>
      <c r="BD5808">
        <v>0</v>
      </c>
      <c r="BE5808">
        <v>0</v>
      </c>
      <c r="BF5808">
        <v>0</v>
      </c>
      <c r="BG5808">
        <v>0</v>
      </c>
      <c r="BH5808">
        <v>0</v>
      </c>
      <c r="BI5808">
        <v>12</v>
      </c>
      <c r="BJ5808">
        <v>8</v>
      </c>
      <c r="BK5808">
        <v>0</v>
      </c>
      <c r="BL5808">
        <v>4</v>
      </c>
      <c r="BM5808">
        <v>3</v>
      </c>
      <c r="BN5808">
        <v>5</v>
      </c>
      <c r="BO5808">
        <v>24</v>
      </c>
      <c r="BP5808">
        <v>2</v>
      </c>
      <c r="BQ5808">
        <v>0</v>
      </c>
      <c r="BR5808">
        <v>4</v>
      </c>
      <c r="BS5808">
        <v>6</v>
      </c>
      <c r="BT5808">
        <v>146</v>
      </c>
      <c r="BU5808" t="s">
        <v>5538</v>
      </c>
    </row>
    <row r="5809" spans="1:73">
      <c r="A5809" t="s">
        <v>5421</v>
      </c>
      <c r="B5809" t="s">
        <v>5422</v>
      </c>
      <c r="C5809">
        <v>122</v>
      </c>
      <c r="D5809" t="s">
        <v>119</v>
      </c>
      <c r="E5809" t="s">
        <v>78</v>
      </c>
      <c r="F5809" t="s">
        <v>77</v>
      </c>
      <c r="G5809">
        <v>0</v>
      </c>
      <c r="H5809">
        <v>0</v>
      </c>
      <c r="I5809">
        <v>1</v>
      </c>
      <c r="J5809">
        <v>0</v>
      </c>
      <c r="K5809">
        <v>0</v>
      </c>
      <c r="L5809">
        <v>0</v>
      </c>
      <c r="M5809">
        <v>0</v>
      </c>
      <c r="N5809">
        <v>2</v>
      </c>
      <c r="O5809">
        <v>0</v>
      </c>
      <c r="P5809">
        <v>0</v>
      </c>
      <c r="Q5809">
        <v>1</v>
      </c>
      <c r="R5809">
        <v>1</v>
      </c>
      <c r="S5809">
        <v>5</v>
      </c>
      <c r="T5809">
        <v>1</v>
      </c>
      <c r="U5809">
        <v>0</v>
      </c>
      <c r="V5809">
        <v>0</v>
      </c>
      <c r="W5809">
        <v>0</v>
      </c>
      <c r="X5809">
        <v>0</v>
      </c>
      <c r="Y5809">
        <v>0</v>
      </c>
      <c r="Z5809">
        <v>0</v>
      </c>
      <c r="AA5809">
        <v>0</v>
      </c>
      <c r="AB5809">
        <v>9</v>
      </c>
      <c r="AC5809">
        <v>0</v>
      </c>
      <c r="AD5809">
        <v>0</v>
      </c>
      <c r="AE5809">
        <v>0</v>
      </c>
      <c r="AF5809">
        <v>0</v>
      </c>
      <c r="AG5809">
        <v>0</v>
      </c>
      <c r="AH5809">
        <v>0</v>
      </c>
      <c r="AI5809">
        <v>1</v>
      </c>
      <c r="AJ5809">
        <v>0</v>
      </c>
      <c r="AK5809">
        <v>0</v>
      </c>
      <c r="AL5809">
        <v>2</v>
      </c>
      <c r="AM5809">
        <v>2</v>
      </c>
      <c r="AN5809">
        <v>0</v>
      </c>
      <c r="AO5809">
        <v>0</v>
      </c>
      <c r="AP5809">
        <v>0</v>
      </c>
      <c r="AQ5809">
        <v>0</v>
      </c>
      <c r="AR5809">
        <v>0</v>
      </c>
      <c r="AS5809">
        <v>0</v>
      </c>
      <c r="AT5809">
        <v>0</v>
      </c>
      <c r="AU5809">
        <v>2</v>
      </c>
      <c r="AV5809">
        <v>0</v>
      </c>
      <c r="AW5809">
        <v>1</v>
      </c>
      <c r="AX5809">
        <v>1</v>
      </c>
      <c r="AY5809">
        <v>3</v>
      </c>
      <c r="AZ5809">
        <v>2</v>
      </c>
      <c r="BA5809">
        <v>3</v>
      </c>
      <c r="BB5809">
        <v>0</v>
      </c>
      <c r="BC5809">
        <v>2</v>
      </c>
      <c r="BD5809">
        <v>0</v>
      </c>
      <c r="BE5809">
        <v>0</v>
      </c>
      <c r="BF5809">
        <v>0</v>
      </c>
      <c r="BG5809">
        <v>0</v>
      </c>
      <c r="BH5809">
        <v>0</v>
      </c>
      <c r="BI5809">
        <v>1</v>
      </c>
      <c r="BJ5809">
        <v>2</v>
      </c>
      <c r="BK5809">
        <v>0</v>
      </c>
      <c r="BL5809">
        <v>0</v>
      </c>
      <c r="BM5809">
        <v>0</v>
      </c>
      <c r="BN5809">
        <v>0</v>
      </c>
      <c r="BO5809">
        <v>4</v>
      </c>
      <c r="BP5809">
        <v>0</v>
      </c>
      <c r="BQ5809">
        <v>0</v>
      </c>
      <c r="BR5809">
        <v>1</v>
      </c>
      <c r="BS5809">
        <v>1</v>
      </c>
      <c r="BT5809">
        <v>20</v>
      </c>
      <c r="BU5809" t="s">
        <v>5539</v>
      </c>
    </row>
    <row r="5810" spans="1:73">
      <c r="A5810" t="s">
        <v>5421</v>
      </c>
      <c r="B5810" t="s">
        <v>5422</v>
      </c>
      <c r="C5810">
        <v>123</v>
      </c>
      <c r="D5810" t="s">
        <v>119</v>
      </c>
      <c r="E5810" t="s">
        <v>5441</v>
      </c>
      <c r="F5810" t="s">
        <v>101</v>
      </c>
      <c r="G5810">
        <v>0</v>
      </c>
      <c r="H5810">
        <v>0</v>
      </c>
      <c r="I5810">
        <v>0</v>
      </c>
      <c r="J5810">
        <v>0</v>
      </c>
      <c r="K5810">
        <v>0</v>
      </c>
      <c r="L5810">
        <v>11</v>
      </c>
      <c r="M5810">
        <v>0</v>
      </c>
      <c r="N5810">
        <v>9</v>
      </c>
      <c r="O5810">
        <v>0</v>
      </c>
      <c r="P5810">
        <v>0</v>
      </c>
      <c r="Q5810">
        <v>1</v>
      </c>
      <c r="R5810">
        <v>0</v>
      </c>
      <c r="S5810">
        <v>7</v>
      </c>
      <c r="T5810">
        <v>4</v>
      </c>
      <c r="U5810">
        <v>0</v>
      </c>
      <c r="V5810">
        <v>0</v>
      </c>
      <c r="W5810">
        <v>1</v>
      </c>
      <c r="X5810">
        <v>0</v>
      </c>
      <c r="Y5810">
        <v>0</v>
      </c>
      <c r="Z5810">
        <v>0</v>
      </c>
      <c r="AA5810">
        <v>0</v>
      </c>
      <c r="AB5810">
        <v>43</v>
      </c>
      <c r="AC5810">
        <v>0</v>
      </c>
      <c r="AD5810">
        <v>0</v>
      </c>
      <c r="AE5810">
        <v>0</v>
      </c>
      <c r="AF5810">
        <v>1</v>
      </c>
      <c r="AG5810">
        <v>0</v>
      </c>
      <c r="AH5810">
        <v>0</v>
      </c>
      <c r="AI5810">
        <v>2</v>
      </c>
      <c r="AJ5810">
        <v>0</v>
      </c>
      <c r="AK5810">
        <v>0</v>
      </c>
      <c r="AL5810">
        <v>0</v>
      </c>
      <c r="AM5810">
        <v>6</v>
      </c>
      <c r="AN5810">
        <v>3</v>
      </c>
      <c r="AO5810">
        <v>0</v>
      </c>
      <c r="AP5810">
        <v>2</v>
      </c>
      <c r="AQ5810">
        <v>0</v>
      </c>
      <c r="AR5810">
        <v>0</v>
      </c>
      <c r="AS5810">
        <v>0</v>
      </c>
      <c r="AT5810">
        <v>0</v>
      </c>
      <c r="AU5810">
        <v>0</v>
      </c>
      <c r="AV5810">
        <v>0</v>
      </c>
      <c r="AW5810">
        <v>0</v>
      </c>
      <c r="AX5810">
        <v>0</v>
      </c>
      <c r="AY5810">
        <v>10</v>
      </c>
      <c r="AZ5810">
        <v>7</v>
      </c>
      <c r="BA5810">
        <v>8</v>
      </c>
      <c r="BB5810">
        <v>0</v>
      </c>
      <c r="BC5810">
        <v>8</v>
      </c>
      <c r="BD5810">
        <v>0</v>
      </c>
      <c r="BE5810">
        <v>0</v>
      </c>
      <c r="BF5810">
        <v>0</v>
      </c>
      <c r="BG5810">
        <v>0</v>
      </c>
      <c r="BH5810">
        <v>0</v>
      </c>
      <c r="BI5810">
        <v>0</v>
      </c>
      <c r="BJ5810">
        <v>5</v>
      </c>
      <c r="BK5810">
        <v>0</v>
      </c>
      <c r="BL5810">
        <v>0</v>
      </c>
      <c r="BM5810">
        <v>0</v>
      </c>
      <c r="BN5810">
        <v>1</v>
      </c>
      <c r="BO5810">
        <v>9</v>
      </c>
      <c r="BP5810">
        <v>0</v>
      </c>
      <c r="BQ5810">
        <v>1</v>
      </c>
      <c r="BR5810">
        <v>0</v>
      </c>
      <c r="BS5810">
        <v>2</v>
      </c>
      <c r="BT5810">
        <v>70</v>
      </c>
      <c r="BU5810" t="s">
        <v>5540</v>
      </c>
    </row>
    <row r="5811" spans="1:73">
      <c r="A5811" t="s">
        <v>5421</v>
      </c>
      <c r="B5811" t="s">
        <v>5422</v>
      </c>
      <c r="C5811">
        <v>124</v>
      </c>
      <c r="D5811" t="s">
        <v>119</v>
      </c>
      <c r="E5811" t="s">
        <v>5429</v>
      </c>
      <c r="F5811" t="s">
        <v>92</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c r="AI5811">
        <v>0</v>
      </c>
      <c r="AJ5811">
        <v>0</v>
      </c>
      <c r="AK5811">
        <v>0</v>
      </c>
      <c r="AL5811">
        <v>0</v>
      </c>
      <c r="AM5811">
        <v>0</v>
      </c>
      <c r="AN5811">
        <v>0</v>
      </c>
      <c r="AO5811">
        <v>0</v>
      </c>
      <c r="AP5811">
        <v>0</v>
      </c>
      <c r="AQ5811">
        <v>0</v>
      </c>
      <c r="AR5811">
        <v>0</v>
      </c>
      <c r="AS5811">
        <v>0</v>
      </c>
      <c r="AT5811">
        <v>0</v>
      </c>
      <c r="AU5811">
        <v>0</v>
      </c>
      <c r="AV5811">
        <v>0</v>
      </c>
      <c r="AW5811">
        <v>0</v>
      </c>
      <c r="AX5811">
        <v>0</v>
      </c>
      <c r="AY5811">
        <v>0</v>
      </c>
      <c r="AZ5811">
        <v>0</v>
      </c>
      <c r="BA5811">
        <v>0</v>
      </c>
      <c r="BB5811">
        <v>0</v>
      </c>
      <c r="BC5811">
        <v>0</v>
      </c>
      <c r="BD5811">
        <v>0</v>
      </c>
      <c r="BE5811">
        <v>0</v>
      </c>
      <c r="BF5811">
        <v>0</v>
      </c>
      <c r="BG5811">
        <v>0</v>
      </c>
      <c r="BH5811">
        <v>0</v>
      </c>
      <c r="BI5811">
        <v>0</v>
      </c>
      <c r="BJ5811">
        <v>0</v>
      </c>
      <c r="BK5811">
        <v>0</v>
      </c>
      <c r="BL5811">
        <v>0</v>
      </c>
      <c r="BM5811">
        <v>0</v>
      </c>
      <c r="BN5811">
        <v>0</v>
      </c>
      <c r="BO5811">
        <v>0</v>
      </c>
      <c r="BP5811">
        <v>0</v>
      </c>
      <c r="BQ5811">
        <v>0</v>
      </c>
      <c r="BR5811">
        <v>0</v>
      </c>
      <c r="BS5811">
        <v>1</v>
      </c>
      <c r="BT5811">
        <v>1</v>
      </c>
    </row>
    <row r="5812" spans="1:73">
      <c r="A5812" t="s">
        <v>5421</v>
      </c>
      <c r="B5812" t="s">
        <v>5422</v>
      </c>
      <c r="C5812">
        <v>125</v>
      </c>
      <c r="D5812" t="s">
        <v>119</v>
      </c>
      <c r="E5812" t="s">
        <v>5441</v>
      </c>
      <c r="F5812" t="s">
        <v>101</v>
      </c>
      <c r="G5812">
        <v>0</v>
      </c>
      <c r="H5812">
        <v>1</v>
      </c>
      <c r="I5812">
        <v>0</v>
      </c>
      <c r="J5812">
        <v>0</v>
      </c>
      <c r="K5812">
        <v>0</v>
      </c>
      <c r="L5812">
        <v>2</v>
      </c>
      <c r="M5812">
        <v>0</v>
      </c>
      <c r="N5812">
        <v>7</v>
      </c>
      <c r="O5812">
        <v>0</v>
      </c>
      <c r="P5812">
        <v>0</v>
      </c>
      <c r="Q5812">
        <v>0</v>
      </c>
      <c r="R5812">
        <v>1</v>
      </c>
      <c r="S5812">
        <v>8</v>
      </c>
      <c r="T5812">
        <v>3</v>
      </c>
      <c r="U5812">
        <v>0</v>
      </c>
      <c r="V5812">
        <v>1</v>
      </c>
      <c r="W5812">
        <v>4</v>
      </c>
      <c r="X5812">
        <v>0</v>
      </c>
      <c r="Y5812">
        <v>0</v>
      </c>
      <c r="Z5812">
        <v>0</v>
      </c>
      <c r="AA5812">
        <v>0</v>
      </c>
      <c r="AB5812">
        <v>28</v>
      </c>
      <c r="AC5812">
        <v>1</v>
      </c>
      <c r="AD5812">
        <v>0</v>
      </c>
      <c r="AE5812">
        <v>0</v>
      </c>
      <c r="AF5812">
        <v>0</v>
      </c>
      <c r="AG5812">
        <v>0</v>
      </c>
      <c r="AH5812">
        <v>1</v>
      </c>
      <c r="AI5812">
        <v>2</v>
      </c>
      <c r="AJ5812">
        <v>0</v>
      </c>
      <c r="AK5812">
        <v>0</v>
      </c>
      <c r="AL5812">
        <v>0</v>
      </c>
      <c r="AM5812">
        <v>4</v>
      </c>
      <c r="AN5812">
        <v>0</v>
      </c>
      <c r="AO5812">
        <v>0</v>
      </c>
      <c r="AP5812">
        <v>0</v>
      </c>
      <c r="AQ5812">
        <v>4</v>
      </c>
      <c r="AR5812">
        <v>0</v>
      </c>
      <c r="AS5812">
        <v>0</v>
      </c>
      <c r="AT5812">
        <v>0</v>
      </c>
      <c r="AU5812">
        <v>0</v>
      </c>
      <c r="AV5812">
        <v>0</v>
      </c>
      <c r="AW5812">
        <v>0</v>
      </c>
      <c r="AX5812">
        <v>2</v>
      </c>
      <c r="AY5812">
        <v>6</v>
      </c>
      <c r="AZ5812">
        <v>5</v>
      </c>
      <c r="BA5812">
        <v>6</v>
      </c>
      <c r="BB5812">
        <v>0</v>
      </c>
      <c r="BC5812">
        <v>5</v>
      </c>
      <c r="BD5812">
        <v>0</v>
      </c>
      <c r="BE5812">
        <v>0</v>
      </c>
      <c r="BF5812">
        <v>0</v>
      </c>
      <c r="BG5812">
        <v>0</v>
      </c>
      <c r="BH5812">
        <v>0</v>
      </c>
      <c r="BI5812">
        <v>1</v>
      </c>
      <c r="BJ5812">
        <v>4</v>
      </c>
      <c r="BK5812">
        <v>0</v>
      </c>
      <c r="BL5812">
        <v>1</v>
      </c>
      <c r="BM5812">
        <v>0</v>
      </c>
      <c r="BN5812">
        <v>0</v>
      </c>
      <c r="BO5812">
        <v>7</v>
      </c>
      <c r="BP5812">
        <v>0</v>
      </c>
      <c r="BQ5812">
        <v>0</v>
      </c>
      <c r="BR5812">
        <v>1</v>
      </c>
      <c r="BS5812">
        <v>1</v>
      </c>
      <c r="BT5812">
        <v>39</v>
      </c>
      <c r="BU5812" t="s">
        <v>5541</v>
      </c>
    </row>
    <row r="5813" spans="1:73">
      <c r="A5813" t="s">
        <v>5421</v>
      </c>
      <c r="B5813" t="s">
        <v>5422</v>
      </c>
      <c r="C5813">
        <v>126</v>
      </c>
      <c r="D5813" t="s">
        <v>119</v>
      </c>
      <c r="E5813" t="s">
        <v>78</v>
      </c>
      <c r="F5813" t="s">
        <v>77</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2</v>
      </c>
      <c r="AC5813">
        <v>0</v>
      </c>
      <c r="AD5813">
        <v>0</v>
      </c>
      <c r="AE5813">
        <v>0</v>
      </c>
      <c r="AF5813">
        <v>0</v>
      </c>
      <c r="AG5813">
        <v>0</v>
      </c>
      <c r="AH5813">
        <v>0</v>
      </c>
      <c r="AI5813">
        <v>0</v>
      </c>
      <c r="AJ5813">
        <v>0</v>
      </c>
      <c r="AK5813">
        <v>0</v>
      </c>
      <c r="AL5813">
        <v>0</v>
      </c>
      <c r="AM5813">
        <v>0</v>
      </c>
      <c r="AN5813">
        <v>0</v>
      </c>
      <c r="AO5813">
        <v>0</v>
      </c>
      <c r="AP5813">
        <v>1</v>
      </c>
      <c r="AQ5813">
        <v>0</v>
      </c>
      <c r="AR5813">
        <v>0</v>
      </c>
      <c r="AS5813">
        <v>0</v>
      </c>
      <c r="AT5813">
        <v>0</v>
      </c>
      <c r="AU5813">
        <v>0</v>
      </c>
      <c r="AV5813">
        <v>0</v>
      </c>
      <c r="AW5813">
        <v>0</v>
      </c>
      <c r="AX5813">
        <v>0</v>
      </c>
      <c r="AY5813">
        <v>1</v>
      </c>
      <c r="AZ5813">
        <v>2</v>
      </c>
      <c r="BA5813">
        <v>0</v>
      </c>
      <c r="BB5813">
        <v>0</v>
      </c>
      <c r="BC5813">
        <v>2</v>
      </c>
      <c r="BD5813">
        <v>0</v>
      </c>
      <c r="BE5813">
        <v>0</v>
      </c>
      <c r="BF5813">
        <v>0</v>
      </c>
      <c r="BG5813">
        <v>0</v>
      </c>
      <c r="BH5813">
        <v>0</v>
      </c>
      <c r="BI5813">
        <v>0</v>
      </c>
      <c r="BJ5813">
        <v>1</v>
      </c>
      <c r="BK5813">
        <v>0</v>
      </c>
      <c r="BL5813">
        <v>0</v>
      </c>
      <c r="BM5813">
        <v>0</v>
      </c>
      <c r="BN5813">
        <v>0</v>
      </c>
      <c r="BO5813">
        <v>2</v>
      </c>
      <c r="BP5813">
        <v>0</v>
      </c>
      <c r="BQ5813">
        <v>0</v>
      </c>
      <c r="BR5813">
        <v>0</v>
      </c>
      <c r="BS5813">
        <v>1</v>
      </c>
      <c r="BT5813">
        <v>5</v>
      </c>
      <c r="BU5813" t="s">
        <v>5542</v>
      </c>
    </row>
    <row r="5814" spans="1:73">
      <c r="A5814" t="s">
        <v>5421</v>
      </c>
      <c r="B5814" t="s">
        <v>5422</v>
      </c>
      <c r="C5814">
        <v>127</v>
      </c>
      <c r="D5814" t="s">
        <v>119</v>
      </c>
      <c r="E5814" t="s">
        <v>5441</v>
      </c>
      <c r="F5814" t="s">
        <v>101</v>
      </c>
      <c r="G5814">
        <v>0</v>
      </c>
      <c r="H5814">
        <v>0</v>
      </c>
      <c r="I5814">
        <v>0</v>
      </c>
      <c r="J5814">
        <v>0</v>
      </c>
      <c r="K5814">
        <v>0</v>
      </c>
      <c r="L5814">
        <v>1</v>
      </c>
      <c r="M5814">
        <v>0</v>
      </c>
      <c r="N5814">
        <v>2</v>
      </c>
      <c r="O5814">
        <v>0</v>
      </c>
      <c r="P5814">
        <v>0</v>
      </c>
      <c r="Q5814">
        <v>0</v>
      </c>
      <c r="R5814">
        <v>0</v>
      </c>
      <c r="S5814">
        <v>3</v>
      </c>
      <c r="T5814">
        <v>0</v>
      </c>
      <c r="U5814">
        <v>0</v>
      </c>
      <c r="V5814">
        <v>0</v>
      </c>
      <c r="W5814">
        <v>2</v>
      </c>
      <c r="X5814">
        <v>0</v>
      </c>
      <c r="Y5814">
        <v>0</v>
      </c>
      <c r="Z5814">
        <v>0</v>
      </c>
      <c r="AA5814">
        <v>0</v>
      </c>
      <c r="AB5814">
        <v>8</v>
      </c>
      <c r="AC5814">
        <v>0</v>
      </c>
      <c r="AD5814">
        <v>0</v>
      </c>
      <c r="AE5814">
        <v>0</v>
      </c>
      <c r="AF5814">
        <v>0</v>
      </c>
      <c r="AG5814">
        <v>0</v>
      </c>
      <c r="AH5814">
        <v>0</v>
      </c>
      <c r="AI5814">
        <v>0</v>
      </c>
      <c r="AJ5814">
        <v>0</v>
      </c>
      <c r="AK5814">
        <v>0</v>
      </c>
      <c r="AL5814">
        <v>0</v>
      </c>
      <c r="AM5814">
        <v>2</v>
      </c>
      <c r="AN5814">
        <v>0</v>
      </c>
      <c r="AO5814">
        <v>0</v>
      </c>
      <c r="AP5814">
        <v>0</v>
      </c>
      <c r="AQ5814">
        <v>2</v>
      </c>
      <c r="AR5814">
        <v>0</v>
      </c>
      <c r="AS5814">
        <v>0</v>
      </c>
      <c r="AT5814">
        <v>0</v>
      </c>
      <c r="AU5814">
        <v>0</v>
      </c>
      <c r="AV5814">
        <v>0</v>
      </c>
      <c r="AW5814">
        <v>0</v>
      </c>
      <c r="AX5814">
        <v>0</v>
      </c>
      <c r="AY5814">
        <v>0</v>
      </c>
      <c r="AZ5814">
        <v>2</v>
      </c>
      <c r="BA5814">
        <v>2</v>
      </c>
      <c r="BB5814">
        <v>1</v>
      </c>
      <c r="BC5814">
        <v>0</v>
      </c>
      <c r="BD5814">
        <v>0</v>
      </c>
      <c r="BE5814">
        <v>0</v>
      </c>
      <c r="BF5814">
        <v>0</v>
      </c>
      <c r="BG5814">
        <v>0</v>
      </c>
      <c r="BH5814">
        <v>0</v>
      </c>
      <c r="BI5814">
        <v>0</v>
      </c>
      <c r="BJ5814">
        <v>0</v>
      </c>
      <c r="BK5814">
        <v>0</v>
      </c>
      <c r="BL5814">
        <v>0</v>
      </c>
      <c r="BM5814">
        <v>0</v>
      </c>
      <c r="BN5814">
        <v>0</v>
      </c>
      <c r="BO5814">
        <v>2</v>
      </c>
      <c r="BP5814">
        <v>0</v>
      </c>
      <c r="BQ5814">
        <v>0</v>
      </c>
      <c r="BR5814">
        <v>0</v>
      </c>
      <c r="BS5814">
        <v>1</v>
      </c>
      <c r="BT5814">
        <v>10</v>
      </c>
      <c r="BU5814" t="s">
        <v>5543</v>
      </c>
    </row>
    <row r="5815" spans="1:73">
      <c r="A5815" t="s">
        <v>5421</v>
      </c>
      <c r="B5815" t="s">
        <v>5422</v>
      </c>
      <c r="C5815">
        <v>128</v>
      </c>
      <c r="D5815" t="s">
        <v>119</v>
      </c>
      <c r="E5815" t="s">
        <v>78</v>
      </c>
      <c r="F5815" t="s">
        <v>77</v>
      </c>
      <c r="G5815">
        <v>0</v>
      </c>
      <c r="H5815">
        <v>1</v>
      </c>
      <c r="I5815">
        <v>0</v>
      </c>
      <c r="J5815">
        <v>0</v>
      </c>
      <c r="K5815">
        <v>0</v>
      </c>
      <c r="L5815">
        <v>0</v>
      </c>
      <c r="M5815">
        <v>0</v>
      </c>
      <c r="N5815">
        <v>1</v>
      </c>
      <c r="O5815">
        <v>0</v>
      </c>
      <c r="P5815">
        <v>0</v>
      </c>
      <c r="Q5815">
        <v>0</v>
      </c>
      <c r="R5815">
        <v>0</v>
      </c>
      <c r="S5815">
        <v>1</v>
      </c>
      <c r="T5815">
        <v>0</v>
      </c>
      <c r="U5815">
        <v>0</v>
      </c>
      <c r="V5815">
        <v>0</v>
      </c>
      <c r="W5815">
        <v>0</v>
      </c>
      <c r="X5815">
        <v>0</v>
      </c>
      <c r="Y5815">
        <v>0</v>
      </c>
      <c r="Z5815">
        <v>0</v>
      </c>
      <c r="AA5815">
        <v>0</v>
      </c>
      <c r="AB5815">
        <v>5</v>
      </c>
      <c r="AC5815">
        <v>1</v>
      </c>
      <c r="AD5815">
        <v>0</v>
      </c>
      <c r="AE5815">
        <v>0</v>
      </c>
      <c r="AF5815">
        <v>0</v>
      </c>
      <c r="AG5815">
        <v>0</v>
      </c>
      <c r="AH5815">
        <v>0</v>
      </c>
      <c r="AI5815">
        <v>1</v>
      </c>
      <c r="AJ5815">
        <v>0</v>
      </c>
      <c r="AK5815">
        <v>0</v>
      </c>
      <c r="AL5815">
        <v>0</v>
      </c>
      <c r="AM5815">
        <v>0</v>
      </c>
      <c r="AN5815">
        <v>0</v>
      </c>
      <c r="AO5815">
        <v>0</v>
      </c>
      <c r="AP5815">
        <v>1</v>
      </c>
      <c r="AQ5815">
        <v>0</v>
      </c>
      <c r="AR5815">
        <v>0</v>
      </c>
      <c r="AS5815">
        <v>0</v>
      </c>
      <c r="AT5815">
        <v>0</v>
      </c>
      <c r="AU5815">
        <v>0</v>
      </c>
      <c r="AV5815">
        <v>0</v>
      </c>
      <c r="AW5815">
        <v>0</v>
      </c>
      <c r="AX5815">
        <v>0</v>
      </c>
      <c r="AY5815">
        <v>1</v>
      </c>
      <c r="AZ5815">
        <v>1</v>
      </c>
      <c r="BA5815">
        <v>0</v>
      </c>
      <c r="BB5815">
        <v>0</v>
      </c>
      <c r="BC5815">
        <v>2</v>
      </c>
      <c r="BD5815">
        <v>0</v>
      </c>
      <c r="BE5815">
        <v>0</v>
      </c>
      <c r="BF5815">
        <v>0</v>
      </c>
      <c r="BG5815">
        <v>0</v>
      </c>
      <c r="BH5815">
        <v>0</v>
      </c>
      <c r="BI5815">
        <v>0</v>
      </c>
      <c r="BJ5815">
        <v>0</v>
      </c>
      <c r="BK5815">
        <v>0</v>
      </c>
      <c r="BL5815">
        <v>0</v>
      </c>
      <c r="BM5815">
        <v>0</v>
      </c>
      <c r="BN5815">
        <v>1</v>
      </c>
      <c r="BO5815">
        <v>2</v>
      </c>
      <c r="BP5815">
        <v>0</v>
      </c>
      <c r="BQ5815">
        <v>0</v>
      </c>
      <c r="BR5815">
        <v>0</v>
      </c>
      <c r="BS5815">
        <v>1</v>
      </c>
      <c r="BT5815">
        <v>6</v>
      </c>
      <c r="BU5815" t="s">
        <v>5544</v>
      </c>
    </row>
    <row r="5816" spans="1:73">
      <c r="A5816" t="s">
        <v>5421</v>
      </c>
      <c r="B5816" t="s">
        <v>5422</v>
      </c>
      <c r="C5816">
        <v>129</v>
      </c>
      <c r="D5816" t="s">
        <v>119</v>
      </c>
      <c r="E5816" t="s">
        <v>5429</v>
      </c>
      <c r="F5816" t="s">
        <v>92</v>
      </c>
      <c r="G5816">
        <v>0</v>
      </c>
      <c r="H5816">
        <v>0</v>
      </c>
      <c r="I5816">
        <v>1</v>
      </c>
      <c r="J5816">
        <v>0</v>
      </c>
      <c r="K5816">
        <v>1</v>
      </c>
      <c r="L5816">
        <v>0</v>
      </c>
      <c r="M5816">
        <v>0</v>
      </c>
      <c r="N5816">
        <v>1</v>
      </c>
      <c r="O5816">
        <v>0</v>
      </c>
      <c r="P5816">
        <v>0</v>
      </c>
      <c r="Q5816">
        <v>0</v>
      </c>
      <c r="R5816">
        <v>0</v>
      </c>
      <c r="S5816">
        <v>0</v>
      </c>
      <c r="T5816">
        <v>0</v>
      </c>
      <c r="U5816">
        <v>0</v>
      </c>
      <c r="V5816">
        <v>0</v>
      </c>
      <c r="W5816">
        <v>0</v>
      </c>
      <c r="X5816">
        <v>0</v>
      </c>
      <c r="Y5816">
        <v>0</v>
      </c>
      <c r="Z5816">
        <v>0</v>
      </c>
      <c r="AA5816">
        <v>0</v>
      </c>
      <c r="AB5816">
        <v>3</v>
      </c>
      <c r="AC5816">
        <v>0</v>
      </c>
      <c r="AD5816">
        <v>0</v>
      </c>
      <c r="AE5816">
        <v>0</v>
      </c>
      <c r="AF5816">
        <v>0</v>
      </c>
      <c r="AG5816">
        <v>0</v>
      </c>
      <c r="AH5816">
        <v>0</v>
      </c>
      <c r="AI5816">
        <v>0</v>
      </c>
      <c r="AJ5816">
        <v>0</v>
      </c>
      <c r="AK5816">
        <v>0</v>
      </c>
      <c r="AL5816">
        <v>0</v>
      </c>
      <c r="AM5816">
        <v>0</v>
      </c>
      <c r="AN5816">
        <v>0</v>
      </c>
      <c r="AO5816">
        <v>0</v>
      </c>
      <c r="AP5816">
        <v>0</v>
      </c>
      <c r="AQ5816">
        <v>0</v>
      </c>
      <c r="AR5816">
        <v>1</v>
      </c>
      <c r="AS5816">
        <v>0</v>
      </c>
      <c r="AT5816">
        <v>0</v>
      </c>
      <c r="AU5816">
        <v>0</v>
      </c>
      <c r="AV5816">
        <v>0</v>
      </c>
      <c r="AW5816">
        <v>0</v>
      </c>
      <c r="AX5816">
        <v>1</v>
      </c>
      <c r="AY5816">
        <v>1</v>
      </c>
      <c r="AZ5816">
        <v>1</v>
      </c>
      <c r="BA5816">
        <v>1</v>
      </c>
      <c r="BB5816">
        <v>0</v>
      </c>
      <c r="BC5816">
        <v>0</v>
      </c>
      <c r="BD5816">
        <v>0</v>
      </c>
      <c r="BE5816">
        <v>0</v>
      </c>
      <c r="BF5816">
        <v>0</v>
      </c>
      <c r="BG5816">
        <v>0</v>
      </c>
      <c r="BH5816">
        <v>0</v>
      </c>
      <c r="BI5816">
        <v>1</v>
      </c>
      <c r="BJ5816">
        <v>0</v>
      </c>
      <c r="BK5816">
        <v>0</v>
      </c>
      <c r="BL5816">
        <v>0</v>
      </c>
      <c r="BM5816">
        <v>0</v>
      </c>
      <c r="BN5816">
        <v>0</v>
      </c>
      <c r="BO5816">
        <v>1</v>
      </c>
      <c r="BP5816">
        <v>0</v>
      </c>
      <c r="BQ5816">
        <v>0</v>
      </c>
      <c r="BR5816">
        <v>1</v>
      </c>
      <c r="BS5816">
        <v>1</v>
      </c>
      <c r="BT5816">
        <v>6</v>
      </c>
      <c r="BU5816" t="s">
        <v>5545</v>
      </c>
    </row>
    <row r="5817" spans="1:73">
      <c r="A5817" t="s">
        <v>5421</v>
      </c>
      <c r="B5817" t="s">
        <v>5422</v>
      </c>
      <c r="C5817">
        <v>130</v>
      </c>
      <c r="D5817" t="s">
        <v>119</v>
      </c>
      <c r="E5817" t="s">
        <v>78</v>
      </c>
      <c r="F5817" t="s">
        <v>77</v>
      </c>
      <c r="G5817">
        <v>0</v>
      </c>
      <c r="H5817">
        <v>1</v>
      </c>
      <c r="I5817">
        <v>0</v>
      </c>
      <c r="J5817">
        <v>0</v>
      </c>
      <c r="K5817">
        <v>0</v>
      </c>
      <c r="L5817">
        <v>0</v>
      </c>
      <c r="M5817">
        <v>0</v>
      </c>
      <c r="N5817">
        <v>0</v>
      </c>
      <c r="O5817">
        <v>0</v>
      </c>
      <c r="P5817">
        <v>0</v>
      </c>
      <c r="Q5817">
        <v>0</v>
      </c>
      <c r="R5817">
        <v>0</v>
      </c>
      <c r="S5817">
        <v>3</v>
      </c>
      <c r="T5817">
        <v>0</v>
      </c>
      <c r="U5817">
        <v>0</v>
      </c>
      <c r="V5817">
        <v>1</v>
      </c>
      <c r="W5817">
        <v>0</v>
      </c>
      <c r="X5817">
        <v>0</v>
      </c>
      <c r="Y5817">
        <v>0</v>
      </c>
      <c r="Z5817">
        <v>0</v>
      </c>
      <c r="AA5817">
        <v>0</v>
      </c>
      <c r="AB5817">
        <v>7</v>
      </c>
      <c r="AC5817">
        <v>0</v>
      </c>
      <c r="AD5817">
        <v>0</v>
      </c>
      <c r="AE5817">
        <v>1</v>
      </c>
      <c r="AF5817">
        <v>0</v>
      </c>
      <c r="AG5817">
        <v>0</v>
      </c>
      <c r="AH5817">
        <v>0</v>
      </c>
      <c r="AI5817">
        <v>2</v>
      </c>
      <c r="AJ5817">
        <v>0</v>
      </c>
      <c r="AK5817">
        <v>0</v>
      </c>
      <c r="AL5817">
        <v>0</v>
      </c>
      <c r="AM5817">
        <v>0</v>
      </c>
      <c r="AN5817">
        <v>0</v>
      </c>
      <c r="AO5817">
        <v>0</v>
      </c>
      <c r="AP5817">
        <v>1</v>
      </c>
      <c r="AQ5817">
        <v>0</v>
      </c>
      <c r="AR5817">
        <v>0</v>
      </c>
      <c r="AS5817">
        <v>0</v>
      </c>
      <c r="AT5817">
        <v>0</v>
      </c>
      <c r="AU5817">
        <v>0</v>
      </c>
      <c r="AV5817">
        <v>1</v>
      </c>
      <c r="AW5817">
        <v>0</v>
      </c>
      <c r="AX5817">
        <v>0</v>
      </c>
      <c r="AY5817">
        <v>3</v>
      </c>
      <c r="AZ5817">
        <v>3</v>
      </c>
      <c r="BA5817">
        <v>0</v>
      </c>
      <c r="BB5817">
        <v>0</v>
      </c>
      <c r="BC5817">
        <v>2</v>
      </c>
      <c r="BD5817">
        <v>0</v>
      </c>
      <c r="BE5817">
        <v>0</v>
      </c>
      <c r="BF5817">
        <v>0</v>
      </c>
      <c r="BG5817">
        <v>0</v>
      </c>
      <c r="BH5817">
        <v>0</v>
      </c>
      <c r="BI5817">
        <v>3</v>
      </c>
      <c r="BJ5817">
        <v>0</v>
      </c>
      <c r="BK5817">
        <v>0</v>
      </c>
      <c r="BL5817">
        <v>0</v>
      </c>
      <c r="BM5817">
        <v>0</v>
      </c>
      <c r="BN5817">
        <v>1</v>
      </c>
      <c r="BO5817">
        <v>3</v>
      </c>
      <c r="BP5817">
        <v>0</v>
      </c>
      <c r="BQ5817">
        <v>0</v>
      </c>
      <c r="BR5817">
        <v>0</v>
      </c>
      <c r="BS5817">
        <v>2</v>
      </c>
      <c r="BT5817">
        <v>15</v>
      </c>
      <c r="BU5817" t="s">
        <v>5546</v>
      </c>
    </row>
    <row r="5818" spans="1:73">
      <c r="A5818" t="s">
        <v>5421</v>
      </c>
      <c r="B5818" t="s">
        <v>5422</v>
      </c>
      <c r="C5818">
        <v>131</v>
      </c>
      <c r="D5818" t="s">
        <v>119</v>
      </c>
      <c r="E5818" t="s">
        <v>5433</v>
      </c>
      <c r="F5818" t="s">
        <v>92</v>
      </c>
      <c r="G5818">
        <v>3</v>
      </c>
      <c r="H5818">
        <v>9</v>
      </c>
      <c r="I5818">
        <v>3</v>
      </c>
      <c r="J5818">
        <v>0</v>
      </c>
      <c r="K5818">
        <v>0</v>
      </c>
      <c r="L5818">
        <v>23</v>
      </c>
      <c r="M5818">
        <v>0</v>
      </c>
      <c r="N5818">
        <v>31</v>
      </c>
      <c r="O5818">
        <v>6</v>
      </c>
      <c r="P5818">
        <v>0</v>
      </c>
      <c r="Q5818">
        <v>4</v>
      </c>
      <c r="R5818">
        <v>2</v>
      </c>
      <c r="S5818">
        <v>53</v>
      </c>
      <c r="T5818">
        <v>10</v>
      </c>
      <c r="U5818">
        <v>0</v>
      </c>
      <c r="V5818">
        <v>7</v>
      </c>
      <c r="W5818">
        <v>5</v>
      </c>
      <c r="X5818">
        <v>0</v>
      </c>
      <c r="Y5818">
        <v>0</v>
      </c>
      <c r="Z5818">
        <v>0</v>
      </c>
      <c r="AA5818">
        <v>0</v>
      </c>
      <c r="AB5818">
        <v>189</v>
      </c>
      <c r="AC5818">
        <v>1</v>
      </c>
      <c r="AD5818">
        <v>6</v>
      </c>
      <c r="AE5818">
        <v>0</v>
      </c>
      <c r="AF5818">
        <v>0</v>
      </c>
      <c r="AG5818">
        <v>0</v>
      </c>
      <c r="AH5818">
        <v>3</v>
      </c>
      <c r="AI5818">
        <v>15</v>
      </c>
      <c r="AJ5818">
        <v>0</v>
      </c>
      <c r="AK5818">
        <v>3</v>
      </c>
      <c r="AL5818">
        <v>7</v>
      </c>
      <c r="AM5818">
        <v>22</v>
      </c>
      <c r="AN5818">
        <v>0</v>
      </c>
      <c r="AO5818">
        <v>0</v>
      </c>
      <c r="AP5818">
        <v>6</v>
      </c>
      <c r="AQ5818">
        <v>6</v>
      </c>
      <c r="AR5818">
        <v>0</v>
      </c>
      <c r="AS5818">
        <v>0</v>
      </c>
      <c r="AT5818">
        <v>2</v>
      </c>
      <c r="AU5818">
        <v>4</v>
      </c>
      <c r="AV5818">
        <v>2</v>
      </c>
      <c r="AW5818">
        <v>3</v>
      </c>
      <c r="AX5818">
        <v>33</v>
      </c>
      <c r="AY5818">
        <v>51</v>
      </c>
      <c r="AZ5818">
        <v>51</v>
      </c>
      <c r="BA5818">
        <v>57</v>
      </c>
      <c r="BB5818">
        <v>6</v>
      </c>
      <c r="BC5818">
        <v>34</v>
      </c>
      <c r="BD5818">
        <v>0</v>
      </c>
      <c r="BE5818">
        <v>0</v>
      </c>
      <c r="BF5818">
        <v>2</v>
      </c>
      <c r="BG5818">
        <v>0</v>
      </c>
      <c r="BH5818">
        <v>0</v>
      </c>
      <c r="BI5818">
        <v>30</v>
      </c>
      <c r="BJ5818">
        <v>19</v>
      </c>
      <c r="BK5818">
        <v>0</v>
      </c>
      <c r="BL5818">
        <v>6</v>
      </c>
      <c r="BM5818">
        <v>5</v>
      </c>
      <c r="BN5818">
        <v>6</v>
      </c>
      <c r="BO5818">
        <v>56</v>
      </c>
      <c r="BP5818">
        <v>8</v>
      </c>
      <c r="BQ5818">
        <v>0</v>
      </c>
      <c r="BR5818">
        <v>6</v>
      </c>
      <c r="BS5818">
        <v>14</v>
      </c>
      <c r="BT5818">
        <v>293</v>
      </c>
      <c r="BU5818" t="s">
        <v>5547</v>
      </c>
    </row>
    <row r="5819" spans="1:73">
      <c r="A5819" t="s">
        <v>5421</v>
      </c>
      <c r="B5819" t="s">
        <v>5422</v>
      </c>
      <c r="C5819">
        <v>132</v>
      </c>
      <c r="D5819" t="s">
        <v>119</v>
      </c>
      <c r="E5819" t="s">
        <v>78</v>
      </c>
      <c r="F5819" t="s">
        <v>77</v>
      </c>
      <c r="G5819">
        <v>0</v>
      </c>
      <c r="H5819">
        <v>1</v>
      </c>
      <c r="I5819">
        <v>0</v>
      </c>
      <c r="J5819">
        <v>0</v>
      </c>
      <c r="K5819">
        <v>0</v>
      </c>
      <c r="L5819">
        <v>3</v>
      </c>
      <c r="M5819">
        <v>0</v>
      </c>
      <c r="N5819">
        <v>4</v>
      </c>
      <c r="O5819">
        <v>0</v>
      </c>
      <c r="P5819">
        <v>0</v>
      </c>
      <c r="Q5819">
        <v>0</v>
      </c>
      <c r="R5819">
        <v>0</v>
      </c>
      <c r="S5819">
        <v>3</v>
      </c>
      <c r="T5819">
        <v>0</v>
      </c>
      <c r="U5819">
        <v>0</v>
      </c>
      <c r="V5819">
        <v>0</v>
      </c>
      <c r="W5819">
        <v>0</v>
      </c>
      <c r="X5819">
        <v>0</v>
      </c>
      <c r="Y5819">
        <v>0</v>
      </c>
      <c r="Z5819">
        <v>0</v>
      </c>
      <c r="AA5819">
        <v>0</v>
      </c>
      <c r="AB5819">
        <v>19</v>
      </c>
      <c r="AC5819">
        <v>0</v>
      </c>
      <c r="AD5819">
        <v>0</v>
      </c>
      <c r="AE5819">
        <v>0</v>
      </c>
      <c r="AF5819">
        <v>0</v>
      </c>
      <c r="AG5819">
        <v>0</v>
      </c>
      <c r="AH5819">
        <v>4</v>
      </c>
      <c r="AI5819">
        <v>1</v>
      </c>
      <c r="AJ5819">
        <v>0</v>
      </c>
      <c r="AK5819">
        <v>1</v>
      </c>
      <c r="AL5819">
        <v>0</v>
      </c>
      <c r="AM5819">
        <v>0</v>
      </c>
      <c r="AN5819">
        <v>0</v>
      </c>
      <c r="AO5819">
        <v>0</v>
      </c>
      <c r="AP5819">
        <v>3</v>
      </c>
      <c r="AQ5819">
        <v>0</v>
      </c>
      <c r="AR5819">
        <v>0</v>
      </c>
      <c r="AS5819">
        <v>0</v>
      </c>
      <c r="AT5819">
        <v>1</v>
      </c>
      <c r="AU5819">
        <v>1</v>
      </c>
      <c r="AV5819">
        <v>0</v>
      </c>
      <c r="AW5819">
        <v>0</v>
      </c>
      <c r="AX5819">
        <v>4</v>
      </c>
      <c r="AY5819">
        <v>8</v>
      </c>
      <c r="AZ5819">
        <v>4</v>
      </c>
      <c r="BA5819">
        <v>4</v>
      </c>
      <c r="BB5819">
        <v>0</v>
      </c>
      <c r="BC5819">
        <v>5</v>
      </c>
      <c r="BD5819">
        <v>0</v>
      </c>
      <c r="BE5819">
        <v>0</v>
      </c>
      <c r="BF5819">
        <v>0</v>
      </c>
      <c r="BG5819">
        <v>0</v>
      </c>
      <c r="BH5819">
        <v>0</v>
      </c>
      <c r="BI5819">
        <v>0</v>
      </c>
      <c r="BJ5819">
        <v>1</v>
      </c>
      <c r="BK5819">
        <v>0</v>
      </c>
      <c r="BL5819">
        <v>1</v>
      </c>
      <c r="BM5819">
        <v>0</v>
      </c>
      <c r="BN5819">
        <v>0</v>
      </c>
      <c r="BO5819">
        <v>5</v>
      </c>
      <c r="BP5819">
        <v>0</v>
      </c>
      <c r="BQ5819">
        <v>0</v>
      </c>
      <c r="BR5819">
        <v>0</v>
      </c>
      <c r="BS5819">
        <v>3</v>
      </c>
      <c r="BT5819">
        <v>33</v>
      </c>
      <c r="BU5819" t="s">
        <v>5548</v>
      </c>
    </row>
    <row r="5820" spans="1:73">
      <c r="A5820" t="s">
        <v>5421</v>
      </c>
      <c r="B5820" t="s">
        <v>5422</v>
      </c>
      <c r="C5820">
        <v>133</v>
      </c>
      <c r="D5820" t="s">
        <v>119</v>
      </c>
      <c r="E5820" t="s">
        <v>5436</v>
      </c>
      <c r="F5820" t="s">
        <v>101</v>
      </c>
      <c r="G5820">
        <v>0</v>
      </c>
      <c r="H5820">
        <v>0</v>
      </c>
      <c r="I5820">
        <v>0</v>
      </c>
      <c r="J5820">
        <v>0</v>
      </c>
      <c r="K5820">
        <v>0</v>
      </c>
      <c r="L5820">
        <v>1</v>
      </c>
      <c r="M5820">
        <v>0</v>
      </c>
      <c r="N5820">
        <v>0</v>
      </c>
      <c r="O5820">
        <v>0</v>
      </c>
      <c r="P5820">
        <v>0</v>
      </c>
      <c r="Q5820">
        <v>0</v>
      </c>
      <c r="R5820">
        <v>0</v>
      </c>
      <c r="S5820">
        <v>0</v>
      </c>
      <c r="T5820">
        <v>0</v>
      </c>
      <c r="U5820">
        <v>0</v>
      </c>
      <c r="V5820">
        <v>0</v>
      </c>
      <c r="W5820">
        <v>0</v>
      </c>
      <c r="X5820">
        <v>0</v>
      </c>
      <c r="Y5820">
        <v>0</v>
      </c>
      <c r="Z5820">
        <v>0</v>
      </c>
      <c r="AA5820">
        <v>0</v>
      </c>
      <c r="AB5820">
        <v>4</v>
      </c>
      <c r="AC5820">
        <v>0</v>
      </c>
      <c r="AD5820">
        <v>0</v>
      </c>
      <c r="AE5820">
        <v>0</v>
      </c>
      <c r="AF5820">
        <v>0</v>
      </c>
      <c r="AG5820">
        <v>0</v>
      </c>
      <c r="AH5820">
        <v>0</v>
      </c>
      <c r="AI5820">
        <v>0</v>
      </c>
      <c r="AJ5820">
        <v>0</v>
      </c>
      <c r="AK5820">
        <v>0</v>
      </c>
      <c r="AL5820">
        <v>0</v>
      </c>
      <c r="AM5820">
        <v>0</v>
      </c>
      <c r="AN5820">
        <v>0</v>
      </c>
      <c r="AO5820">
        <v>0</v>
      </c>
      <c r="AP5820">
        <v>0</v>
      </c>
      <c r="AQ5820">
        <v>0</v>
      </c>
      <c r="AR5820">
        <v>0</v>
      </c>
      <c r="AS5820">
        <v>0</v>
      </c>
      <c r="AT5820">
        <v>1</v>
      </c>
      <c r="AU5820">
        <v>0</v>
      </c>
      <c r="AV5820">
        <v>0</v>
      </c>
      <c r="AW5820">
        <v>0</v>
      </c>
      <c r="AX5820">
        <v>0</v>
      </c>
      <c r="AY5820">
        <v>1</v>
      </c>
      <c r="AZ5820">
        <v>0</v>
      </c>
      <c r="BA5820">
        <v>0</v>
      </c>
      <c r="BB5820">
        <v>0</v>
      </c>
      <c r="BC5820">
        <v>0</v>
      </c>
      <c r="BD5820">
        <v>0</v>
      </c>
      <c r="BE5820">
        <v>0</v>
      </c>
      <c r="BF5820">
        <v>0</v>
      </c>
      <c r="BG5820">
        <v>0</v>
      </c>
      <c r="BH5820">
        <v>0</v>
      </c>
      <c r="BI5820">
        <v>0</v>
      </c>
      <c r="BJ5820">
        <v>0</v>
      </c>
      <c r="BK5820">
        <v>0</v>
      </c>
      <c r="BL5820">
        <v>0</v>
      </c>
      <c r="BM5820">
        <v>0</v>
      </c>
      <c r="BN5820">
        <v>0</v>
      </c>
      <c r="BO5820">
        <v>0</v>
      </c>
      <c r="BP5820">
        <v>0</v>
      </c>
      <c r="BQ5820">
        <v>0</v>
      </c>
      <c r="BR5820">
        <v>0</v>
      </c>
      <c r="BS5820">
        <v>1</v>
      </c>
      <c r="BT5820">
        <v>6</v>
      </c>
      <c r="BU5820" t="s">
        <v>5549</v>
      </c>
    </row>
    <row r="5821" spans="1:73">
      <c r="A5821" t="s">
        <v>5421</v>
      </c>
      <c r="B5821" t="s">
        <v>5422</v>
      </c>
      <c r="C5821">
        <v>134</v>
      </c>
      <c r="D5821" t="s">
        <v>119</v>
      </c>
      <c r="E5821" t="s">
        <v>78</v>
      </c>
      <c r="F5821" t="s">
        <v>77</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c r="AG5821">
        <v>0</v>
      </c>
      <c r="AH5821">
        <v>0</v>
      </c>
      <c r="AI5821">
        <v>0</v>
      </c>
      <c r="AJ5821">
        <v>0</v>
      </c>
      <c r="AK5821">
        <v>0</v>
      </c>
      <c r="AL5821">
        <v>0</v>
      </c>
      <c r="AM5821">
        <v>0</v>
      </c>
      <c r="AN5821">
        <v>0</v>
      </c>
      <c r="AO5821">
        <v>0</v>
      </c>
      <c r="AP5821">
        <v>0</v>
      </c>
      <c r="AQ5821">
        <v>0</v>
      </c>
      <c r="AR5821">
        <v>0</v>
      </c>
      <c r="AS5821">
        <v>0</v>
      </c>
      <c r="AT5821">
        <v>0</v>
      </c>
      <c r="AU5821">
        <v>0</v>
      </c>
      <c r="AV5821">
        <v>0</v>
      </c>
      <c r="AW5821">
        <v>0</v>
      </c>
      <c r="AX5821">
        <v>0</v>
      </c>
      <c r="AY5821">
        <v>0</v>
      </c>
      <c r="AZ5821">
        <v>0</v>
      </c>
      <c r="BA5821">
        <v>0</v>
      </c>
      <c r="BB5821">
        <v>0</v>
      </c>
      <c r="BC5821">
        <v>0</v>
      </c>
      <c r="BD5821">
        <v>0</v>
      </c>
      <c r="BE5821">
        <v>0</v>
      </c>
      <c r="BF5821">
        <v>0</v>
      </c>
      <c r="BG5821">
        <v>0</v>
      </c>
      <c r="BH5821">
        <v>0</v>
      </c>
      <c r="BI5821">
        <v>0</v>
      </c>
      <c r="BJ5821">
        <v>0</v>
      </c>
      <c r="BK5821">
        <v>0</v>
      </c>
      <c r="BL5821">
        <v>0</v>
      </c>
      <c r="BM5821">
        <v>0</v>
      </c>
      <c r="BN5821">
        <v>0</v>
      </c>
      <c r="BO5821">
        <v>0</v>
      </c>
      <c r="BP5821">
        <v>0</v>
      </c>
      <c r="BQ5821">
        <v>0</v>
      </c>
      <c r="BR5821">
        <v>0</v>
      </c>
      <c r="BS5821">
        <v>1</v>
      </c>
      <c r="BT5821">
        <v>2</v>
      </c>
      <c r="BU5821" t="s">
        <v>5467</v>
      </c>
    </row>
    <row r="5822" spans="1:73">
      <c r="A5822" t="s">
        <v>5421</v>
      </c>
      <c r="B5822" t="s">
        <v>5422</v>
      </c>
      <c r="C5822">
        <v>135</v>
      </c>
      <c r="D5822" t="s">
        <v>119</v>
      </c>
      <c r="E5822" t="s">
        <v>5436</v>
      </c>
      <c r="F5822" t="s">
        <v>101</v>
      </c>
      <c r="G5822">
        <v>0</v>
      </c>
      <c r="H5822">
        <v>6</v>
      </c>
      <c r="I5822">
        <v>4</v>
      </c>
      <c r="J5822">
        <v>0</v>
      </c>
      <c r="K5822">
        <v>0</v>
      </c>
      <c r="L5822">
        <v>12</v>
      </c>
      <c r="M5822">
        <v>0</v>
      </c>
      <c r="N5822">
        <v>15</v>
      </c>
      <c r="O5822">
        <v>0</v>
      </c>
      <c r="P5822">
        <v>0</v>
      </c>
      <c r="Q5822">
        <v>2</v>
      </c>
      <c r="R5822">
        <v>3</v>
      </c>
      <c r="S5822">
        <v>28</v>
      </c>
      <c r="T5822">
        <v>8</v>
      </c>
      <c r="U5822">
        <v>0</v>
      </c>
      <c r="V5822">
        <v>1</v>
      </c>
      <c r="W5822">
        <v>6</v>
      </c>
      <c r="X5822">
        <v>0</v>
      </c>
      <c r="Y5822">
        <v>0</v>
      </c>
      <c r="Z5822">
        <v>0</v>
      </c>
      <c r="AA5822">
        <v>0</v>
      </c>
      <c r="AB5822">
        <v>105</v>
      </c>
      <c r="AC5822">
        <v>0</v>
      </c>
      <c r="AD5822">
        <v>0</v>
      </c>
      <c r="AE5822">
        <v>0</v>
      </c>
      <c r="AF5822">
        <v>0</v>
      </c>
      <c r="AG5822">
        <v>0</v>
      </c>
      <c r="AH5822">
        <v>1</v>
      </c>
      <c r="AI5822">
        <v>6</v>
      </c>
      <c r="AJ5822">
        <v>0</v>
      </c>
      <c r="AK5822">
        <v>0</v>
      </c>
      <c r="AL5822">
        <v>1</v>
      </c>
      <c r="AM5822">
        <v>14</v>
      </c>
      <c r="AN5822">
        <v>0</v>
      </c>
      <c r="AO5822">
        <v>0</v>
      </c>
      <c r="AP5822">
        <v>3</v>
      </c>
      <c r="AQ5822">
        <v>5</v>
      </c>
      <c r="AR5822">
        <v>0</v>
      </c>
      <c r="AS5822">
        <v>0</v>
      </c>
      <c r="AT5822">
        <v>1</v>
      </c>
      <c r="AU5822">
        <v>1</v>
      </c>
      <c r="AV5822">
        <v>0</v>
      </c>
      <c r="AW5822">
        <v>4</v>
      </c>
      <c r="AX5822">
        <v>17</v>
      </c>
      <c r="AY5822">
        <v>25</v>
      </c>
      <c r="AZ5822">
        <v>19</v>
      </c>
      <c r="BA5822">
        <v>33</v>
      </c>
      <c r="BB5822">
        <v>1</v>
      </c>
      <c r="BC5822">
        <v>10</v>
      </c>
      <c r="BD5822">
        <v>0</v>
      </c>
      <c r="BE5822">
        <v>0</v>
      </c>
      <c r="BF5822">
        <v>0</v>
      </c>
      <c r="BG5822">
        <v>0</v>
      </c>
      <c r="BH5822">
        <v>0</v>
      </c>
      <c r="BI5822">
        <v>19</v>
      </c>
      <c r="BJ5822">
        <v>5</v>
      </c>
      <c r="BK5822">
        <v>0</v>
      </c>
      <c r="BL5822">
        <v>3</v>
      </c>
      <c r="BM5822">
        <v>0</v>
      </c>
      <c r="BN5822">
        <v>2</v>
      </c>
      <c r="BO5822">
        <v>20</v>
      </c>
      <c r="BP5822">
        <v>8</v>
      </c>
      <c r="BQ5822">
        <v>0</v>
      </c>
      <c r="BR5822">
        <v>6</v>
      </c>
      <c r="BS5822">
        <v>12</v>
      </c>
      <c r="BT5822">
        <v>170</v>
      </c>
      <c r="BU5822" t="s">
        <v>5550</v>
      </c>
    </row>
    <row r="5823" spans="1:73">
      <c r="A5823" t="s">
        <v>5421</v>
      </c>
      <c r="B5823" t="s">
        <v>5422</v>
      </c>
      <c r="C5823">
        <v>136</v>
      </c>
      <c r="D5823" t="s">
        <v>119</v>
      </c>
      <c r="E5823" t="s">
        <v>5429</v>
      </c>
      <c r="F5823" t="s">
        <v>92</v>
      </c>
      <c r="G5823">
        <v>0</v>
      </c>
      <c r="H5823">
        <v>1</v>
      </c>
      <c r="I5823">
        <v>0</v>
      </c>
      <c r="J5823">
        <v>0</v>
      </c>
      <c r="K5823">
        <v>0</v>
      </c>
      <c r="L5823">
        <v>0</v>
      </c>
      <c r="M5823">
        <v>0</v>
      </c>
      <c r="N5823">
        <v>1</v>
      </c>
      <c r="O5823">
        <v>0</v>
      </c>
      <c r="P5823">
        <v>0</v>
      </c>
      <c r="Q5823">
        <v>0</v>
      </c>
      <c r="R5823">
        <v>0</v>
      </c>
      <c r="S5823">
        <v>0</v>
      </c>
      <c r="T5823">
        <v>0</v>
      </c>
      <c r="U5823">
        <v>0</v>
      </c>
      <c r="V5823">
        <v>0</v>
      </c>
      <c r="W5823">
        <v>0</v>
      </c>
      <c r="X5823">
        <v>0</v>
      </c>
      <c r="Y5823">
        <v>0</v>
      </c>
      <c r="Z5823">
        <v>0</v>
      </c>
      <c r="AA5823">
        <v>0</v>
      </c>
      <c r="AB5823">
        <v>3</v>
      </c>
      <c r="AC5823">
        <v>0</v>
      </c>
      <c r="AD5823">
        <v>0</v>
      </c>
      <c r="AE5823">
        <v>0</v>
      </c>
      <c r="AF5823">
        <v>0</v>
      </c>
      <c r="AG5823">
        <v>0</v>
      </c>
      <c r="AH5823">
        <v>0</v>
      </c>
      <c r="AI5823">
        <v>0</v>
      </c>
      <c r="AJ5823">
        <v>0</v>
      </c>
      <c r="AK5823">
        <v>0</v>
      </c>
      <c r="AL5823">
        <v>0</v>
      </c>
      <c r="AM5823">
        <v>0</v>
      </c>
      <c r="AN5823">
        <v>0</v>
      </c>
      <c r="AO5823">
        <v>0</v>
      </c>
      <c r="AP5823">
        <v>0</v>
      </c>
      <c r="AQ5823">
        <v>0</v>
      </c>
      <c r="AR5823">
        <v>0</v>
      </c>
      <c r="AS5823">
        <v>0</v>
      </c>
      <c r="AT5823">
        <v>0</v>
      </c>
      <c r="AU5823">
        <v>0</v>
      </c>
      <c r="AV5823">
        <v>0</v>
      </c>
      <c r="AW5823">
        <v>0</v>
      </c>
      <c r="AX5823">
        <v>0</v>
      </c>
      <c r="AY5823">
        <v>0</v>
      </c>
      <c r="AZ5823">
        <v>1</v>
      </c>
      <c r="BA5823">
        <v>0</v>
      </c>
      <c r="BB5823">
        <v>0</v>
      </c>
      <c r="BC5823">
        <v>0</v>
      </c>
      <c r="BD5823">
        <v>0</v>
      </c>
      <c r="BE5823">
        <v>0</v>
      </c>
      <c r="BF5823">
        <v>0</v>
      </c>
      <c r="BG5823">
        <v>0</v>
      </c>
      <c r="BH5823">
        <v>0</v>
      </c>
      <c r="BI5823">
        <v>0</v>
      </c>
      <c r="BJ5823">
        <v>0</v>
      </c>
      <c r="BK5823">
        <v>0</v>
      </c>
      <c r="BL5823">
        <v>0</v>
      </c>
      <c r="BM5823">
        <v>0</v>
      </c>
      <c r="BN5823">
        <v>0</v>
      </c>
      <c r="BO5823">
        <v>1</v>
      </c>
      <c r="BP5823">
        <v>0</v>
      </c>
      <c r="BQ5823">
        <v>0</v>
      </c>
      <c r="BR5823">
        <v>0</v>
      </c>
      <c r="BS5823">
        <v>1</v>
      </c>
      <c r="BT5823">
        <v>5</v>
      </c>
      <c r="BU5823" t="s">
        <v>5551</v>
      </c>
    </row>
    <row r="5824" spans="1:73">
      <c r="A5824" t="s">
        <v>5421</v>
      </c>
      <c r="B5824" t="s">
        <v>5422</v>
      </c>
      <c r="C5824">
        <v>137</v>
      </c>
      <c r="D5824" t="s">
        <v>119</v>
      </c>
      <c r="E5824" t="s">
        <v>78</v>
      </c>
      <c r="F5824" t="s">
        <v>77</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v>
      </c>
      <c r="AL5824">
        <v>0</v>
      </c>
      <c r="AM5824">
        <v>0</v>
      </c>
      <c r="AN5824">
        <v>0</v>
      </c>
      <c r="AO5824">
        <v>0</v>
      </c>
      <c r="AP5824">
        <v>0</v>
      </c>
      <c r="AQ5824">
        <v>0</v>
      </c>
      <c r="AR5824">
        <v>0</v>
      </c>
      <c r="AS5824">
        <v>0</v>
      </c>
      <c r="AT5824">
        <v>0</v>
      </c>
      <c r="AU5824">
        <v>0</v>
      </c>
      <c r="AV5824">
        <v>0</v>
      </c>
      <c r="AW5824">
        <v>0</v>
      </c>
      <c r="AX5824">
        <v>0</v>
      </c>
      <c r="AY5824">
        <v>0</v>
      </c>
      <c r="AZ5824">
        <v>0</v>
      </c>
      <c r="BA5824">
        <v>0</v>
      </c>
      <c r="BB5824">
        <v>0</v>
      </c>
      <c r="BC5824">
        <v>0</v>
      </c>
      <c r="BD5824">
        <v>0</v>
      </c>
      <c r="BE5824">
        <v>0</v>
      </c>
      <c r="BF5824">
        <v>0</v>
      </c>
      <c r="BG5824">
        <v>0</v>
      </c>
      <c r="BH5824">
        <v>0</v>
      </c>
      <c r="BI5824">
        <v>0</v>
      </c>
      <c r="BJ5824">
        <v>0</v>
      </c>
      <c r="BK5824">
        <v>0</v>
      </c>
      <c r="BL5824">
        <v>0</v>
      </c>
      <c r="BM5824">
        <v>0</v>
      </c>
      <c r="BN5824">
        <v>0</v>
      </c>
      <c r="BO5824">
        <v>0</v>
      </c>
      <c r="BP5824">
        <v>0</v>
      </c>
      <c r="BQ5824">
        <v>0</v>
      </c>
      <c r="BR5824">
        <v>0</v>
      </c>
      <c r="BS5824">
        <v>1</v>
      </c>
      <c r="BT5824">
        <v>2</v>
      </c>
      <c r="BU5824" t="s">
        <v>5474</v>
      </c>
    </row>
    <row r="5825" spans="1:73">
      <c r="A5825" t="s">
        <v>5421</v>
      </c>
      <c r="B5825" t="s">
        <v>5422</v>
      </c>
      <c r="C5825">
        <v>138</v>
      </c>
      <c r="D5825" t="s">
        <v>119</v>
      </c>
      <c r="E5825" t="s">
        <v>5429</v>
      </c>
      <c r="F5825" t="s">
        <v>92</v>
      </c>
      <c r="G5825">
        <v>0</v>
      </c>
      <c r="H5825">
        <v>0</v>
      </c>
      <c r="I5825">
        <v>0</v>
      </c>
      <c r="J5825">
        <v>0</v>
      </c>
      <c r="K5825">
        <v>0</v>
      </c>
      <c r="L5825">
        <v>0</v>
      </c>
      <c r="M5825">
        <v>0</v>
      </c>
      <c r="N5825">
        <v>2</v>
      </c>
      <c r="O5825">
        <v>0</v>
      </c>
      <c r="P5825">
        <v>0</v>
      </c>
      <c r="Q5825">
        <v>0</v>
      </c>
      <c r="R5825">
        <v>0</v>
      </c>
      <c r="S5825">
        <v>3</v>
      </c>
      <c r="T5825">
        <v>2</v>
      </c>
      <c r="U5825">
        <v>0</v>
      </c>
      <c r="V5825">
        <v>0</v>
      </c>
      <c r="W5825">
        <v>2</v>
      </c>
      <c r="X5825">
        <v>0</v>
      </c>
      <c r="Y5825">
        <v>0</v>
      </c>
      <c r="Z5825">
        <v>0</v>
      </c>
      <c r="AA5825">
        <v>0</v>
      </c>
      <c r="AB5825">
        <v>12</v>
      </c>
      <c r="AC5825">
        <v>0</v>
      </c>
      <c r="AD5825">
        <v>0</v>
      </c>
      <c r="AE5825">
        <v>0</v>
      </c>
      <c r="AF5825">
        <v>0</v>
      </c>
      <c r="AG5825">
        <v>0</v>
      </c>
      <c r="AH5825">
        <v>2</v>
      </c>
      <c r="AI5825">
        <v>1</v>
      </c>
      <c r="AJ5825">
        <v>0</v>
      </c>
      <c r="AK5825">
        <v>0</v>
      </c>
      <c r="AL5825">
        <v>0</v>
      </c>
      <c r="AM5825">
        <v>1</v>
      </c>
      <c r="AN5825">
        <v>0</v>
      </c>
      <c r="AO5825">
        <v>0</v>
      </c>
      <c r="AP5825">
        <v>1</v>
      </c>
      <c r="AQ5825">
        <v>1</v>
      </c>
      <c r="AR5825">
        <v>0</v>
      </c>
      <c r="AS5825">
        <v>0</v>
      </c>
      <c r="AT5825">
        <v>0</v>
      </c>
      <c r="AU5825">
        <v>1</v>
      </c>
      <c r="AV5825">
        <v>0</v>
      </c>
      <c r="AW5825">
        <v>0</v>
      </c>
      <c r="AX5825">
        <v>2</v>
      </c>
      <c r="AY5825">
        <v>2</v>
      </c>
      <c r="AZ5825">
        <v>2</v>
      </c>
      <c r="BA5825">
        <v>5</v>
      </c>
      <c r="BB5825">
        <v>1</v>
      </c>
      <c r="BC5825">
        <v>1</v>
      </c>
      <c r="BD5825">
        <v>2</v>
      </c>
      <c r="BE5825">
        <v>0</v>
      </c>
      <c r="BF5825">
        <v>0</v>
      </c>
      <c r="BG5825">
        <v>0</v>
      </c>
      <c r="BH5825">
        <v>0</v>
      </c>
      <c r="BI5825">
        <v>3</v>
      </c>
      <c r="BJ5825">
        <v>0</v>
      </c>
      <c r="BK5825">
        <v>0</v>
      </c>
      <c r="BL5825">
        <v>0</v>
      </c>
      <c r="BM5825">
        <v>0</v>
      </c>
      <c r="BN5825">
        <v>0</v>
      </c>
      <c r="BO5825">
        <v>3</v>
      </c>
      <c r="BP5825">
        <v>0</v>
      </c>
      <c r="BQ5825">
        <v>0</v>
      </c>
      <c r="BR5825">
        <v>0</v>
      </c>
      <c r="BS5825">
        <v>3</v>
      </c>
      <c r="BT5825">
        <v>28</v>
      </c>
      <c r="BU5825" t="s">
        <v>5552</v>
      </c>
    </row>
    <row r="5826" spans="1:73">
      <c r="A5826" t="s">
        <v>5421</v>
      </c>
      <c r="B5826" t="s">
        <v>5422</v>
      </c>
      <c r="C5826">
        <v>139</v>
      </c>
      <c r="D5826" t="s">
        <v>119</v>
      </c>
      <c r="E5826" t="s">
        <v>5436</v>
      </c>
      <c r="F5826" t="s">
        <v>101</v>
      </c>
      <c r="G5826">
        <v>0</v>
      </c>
      <c r="H5826">
        <v>0</v>
      </c>
      <c r="I5826">
        <v>0</v>
      </c>
      <c r="J5826">
        <v>0</v>
      </c>
      <c r="K5826">
        <v>0</v>
      </c>
      <c r="L5826">
        <v>1</v>
      </c>
      <c r="M5826">
        <v>0</v>
      </c>
      <c r="N5826">
        <v>1</v>
      </c>
      <c r="O5826">
        <v>0</v>
      </c>
      <c r="P5826">
        <v>0</v>
      </c>
      <c r="Q5826">
        <v>0</v>
      </c>
      <c r="R5826">
        <v>0</v>
      </c>
      <c r="S5826">
        <v>1</v>
      </c>
      <c r="T5826">
        <v>0</v>
      </c>
      <c r="U5826">
        <v>0</v>
      </c>
      <c r="V5826">
        <v>0</v>
      </c>
      <c r="W5826">
        <v>0</v>
      </c>
      <c r="X5826">
        <v>0</v>
      </c>
      <c r="Y5826">
        <v>0</v>
      </c>
      <c r="Z5826">
        <v>0</v>
      </c>
      <c r="AA5826">
        <v>0</v>
      </c>
      <c r="AB5826">
        <v>6</v>
      </c>
      <c r="AC5826">
        <v>0</v>
      </c>
      <c r="AD5826">
        <v>0</v>
      </c>
      <c r="AE5826">
        <v>0</v>
      </c>
      <c r="AF5826">
        <v>0</v>
      </c>
      <c r="AG5826">
        <v>0</v>
      </c>
      <c r="AH5826">
        <v>0</v>
      </c>
      <c r="AI5826">
        <v>0</v>
      </c>
      <c r="AJ5826">
        <v>0</v>
      </c>
      <c r="AK5826">
        <v>0</v>
      </c>
      <c r="AL5826">
        <v>0</v>
      </c>
      <c r="AM5826">
        <v>0</v>
      </c>
      <c r="AN5826">
        <v>0</v>
      </c>
      <c r="AO5826">
        <v>0</v>
      </c>
      <c r="AP5826">
        <v>0</v>
      </c>
      <c r="AQ5826">
        <v>0</v>
      </c>
      <c r="AR5826">
        <v>0</v>
      </c>
      <c r="AS5826">
        <v>0</v>
      </c>
      <c r="AT5826">
        <v>0</v>
      </c>
      <c r="AU5826">
        <v>0</v>
      </c>
      <c r="AV5826">
        <v>0</v>
      </c>
      <c r="AW5826">
        <v>0</v>
      </c>
      <c r="AX5826">
        <v>0</v>
      </c>
      <c r="AY5826">
        <v>2</v>
      </c>
      <c r="AZ5826">
        <v>1</v>
      </c>
      <c r="BA5826">
        <v>0</v>
      </c>
      <c r="BB5826">
        <v>1</v>
      </c>
      <c r="BC5826">
        <v>1</v>
      </c>
      <c r="BD5826">
        <v>0</v>
      </c>
      <c r="BE5826">
        <v>0</v>
      </c>
      <c r="BF5826">
        <v>0</v>
      </c>
      <c r="BG5826">
        <v>0</v>
      </c>
      <c r="BH5826">
        <v>0</v>
      </c>
      <c r="BI5826">
        <v>0</v>
      </c>
      <c r="BJ5826">
        <v>1</v>
      </c>
      <c r="BK5826">
        <v>0</v>
      </c>
      <c r="BL5826">
        <v>1</v>
      </c>
      <c r="BM5826">
        <v>0</v>
      </c>
      <c r="BN5826">
        <v>0</v>
      </c>
      <c r="BO5826">
        <v>1</v>
      </c>
      <c r="BP5826">
        <v>0</v>
      </c>
      <c r="BQ5826">
        <v>0</v>
      </c>
      <c r="BR5826">
        <v>0</v>
      </c>
      <c r="BS5826">
        <v>2</v>
      </c>
      <c r="BT5826">
        <v>13</v>
      </c>
      <c r="BU5826" t="s">
        <v>5553</v>
      </c>
    </row>
    <row r="5827" spans="1:73">
      <c r="A5827" t="s">
        <v>5421</v>
      </c>
      <c r="B5827" t="s">
        <v>5422</v>
      </c>
      <c r="C5827">
        <v>140</v>
      </c>
      <c r="D5827" t="s">
        <v>119</v>
      </c>
      <c r="E5827" t="s">
        <v>5433</v>
      </c>
      <c r="F5827" t="s">
        <v>92</v>
      </c>
      <c r="G5827">
        <v>0</v>
      </c>
      <c r="H5827">
        <v>0</v>
      </c>
      <c r="I5827">
        <v>0</v>
      </c>
      <c r="J5827">
        <v>0</v>
      </c>
      <c r="K5827">
        <v>0</v>
      </c>
      <c r="L5827">
        <v>5</v>
      </c>
      <c r="M5827">
        <v>0</v>
      </c>
      <c r="N5827">
        <v>4</v>
      </c>
      <c r="O5827">
        <v>0</v>
      </c>
      <c r="P5827">
        <v>0</v>
      </c>
      <c r="Q5827">
        <v>0</v>
      </c>
      <c r="R5827">
        <v>0</v>
      </c>
      <c r="S5827">
        <v>5</v>
      </c>
      <c r="T5827">
        <v>0</v>
      </c>
      <c r="U5827">
        <v>0</v>
      </c>
      <c r="V5827">
        <v>0</v>
      </c>
      <c r="W5827">
        <v>1</v>
      </c>
      <c r="X5827">
        <v>0</v>
      </c>
      <c r="Y5827">
        <v>0</v>
      </c>
      <c r="Z5827">
        <v>0</v>
      </c>
      <c r="AA5827">
        <v>0</v>
      </c>
      <c r="AB5827">
        <v>24</v>
      </c>
      <c r="AC5827">
        <v>0</v>
      </c>
      <c r="AD5827">
        <v>0</v>
      </c>
      <c r="AE5827">
        <v>0</v>
      </c>
      <c r="AF5827">
        <v>0</v>
      </c>
      <c r="AG5827">
        <v>0</v>
      </c>
      <c r="AH5827">
        <v>0</v>
      </c>
      <c r="AI5827">
        <v>1</v>
      </c>
      <c r="AJ5827">
        <v>0</v>
      </c>
      <c r="AK5827">
        <v>0</v>
      </c>
      <c r="AL5827">
        <v>0</v>
      </c>
      <c r="AM5827">
        <v>3</v>
      </c>
      <c r="AN5827">
        <v>0</v>
      </c>
      <c r="AO5827">
        <v>0</v>
      </c>
      <c r="AP5827">
        <v>2</v>
      </c>
      <c r="AQ5827">
        <v>2</v>
      </c>
      <c r="AR5827">
        <v>0</v>
      </c>
      <c r="AS5827">
        <v>0</v>
      </c>
      <c r="AT5827">
        <v>0</v>
      </c>
      <c r="AU5827">
        <v>2</v>
      </c>
      <c r="AV5827">
        <v>0</v>
      </c>
      <c r="AW5827">
        <v>0</v>
      </c>
      <c r="AX5827">
        <v>0</v>
      </c>
      <c r="AY5827">
        <v>6</v>
      </c>
      <c r="AZ5827">
        <v>2</v>
      </c>
      <c r="BA5827">
        <v>3</v>
      </c>
      <c r="BB5827">
        <v>2</v>
      </c>
      <c r="BC5827">
        <v>14</v>
      </c>
      <c r="BD5827">
        <v>0</v>
      </c>
      <c r="BE5827">
        <v>0</v>
      </c>
      <c r="BF5827">
        <v>0</v>
      </c>
      <c r="BG5827">
        <v>0</v>
      </c>
      <c r="BH5827">
        <v>0</v>
      </c>
      <c r="BI5827">
        <v>0</v>
      </c>
      <c r="BJ5827">
        <v>4</v>
      </c>
      <c r="BK5827">
        <v>0</v>
      </c>
      <c r="BL5827">
        <v>1</v>
      </c>
      <c r="BM5827">
        <v>0</v>
      </c>
      <c r="BN5827">
        <v>0</v>
      </c>
      <c r="BO5827">
        <v>6</v>
      </c>
      <c r="BP5827">
        <v>0</v>
      </c>
      <c r="BQ5827">
        <v>0</v>
      </c>
      <c r="BR5827">
        <v>0</v>
      </c>
      <c r="BS5827">
        <v>5</v>
      </c>
      <c r="BT5827">
        <v>54</v>
      </c>
      <c r="BU5827" t="s">
        <v>5554</v>
      </c>
    </row>
    <row r="5828" spans="1:73">
      <c r="A5828" t="s">
        <v>5421</v>
      </c>
      <c r="B5828" t="s">
        <v>5422</v>
      </c>
      <c r="C5828">
        <v>141</v>
      </c>
      <c r="D5828" t="s">
        <v>119</v>
      </c>
      <c r="E5828" t="s">
        <v>5436</v>
      </c>
      <c r="F5828" t="s">
        <v>101</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M5828">
        <v>0</v>
      </c>
      <c r="AN5828">
        <v>0</v>
      </c>
      <c r="AO5828">
        <v>0</v>
      </c>
      <c r="AP5828">
        <v>0</v>
      </c>
      <c r="AQ5828">
        <v>0</v>
      </c>
      <c r="AR5828">
        <v>0</v>
      </c>
      <c r="AS5828">
        <v>0</v>
      </c>
      <c r="AT5828">
        <v>0</v>
      </c>
      <c r="AU5828">
        <v>0</v>
      </c>
      <c r="AV5828">
        <v>0</v>
      </c>
      <c r="AW5828">
        <v>0</v>
      </c>
      <c r="AX5828">
        <v>0</v>
      </c>
      <c r="AY5828">
        <v>0</v>
      </c>
      <c r="AZ5828">
        <v>0</v>
      </c>
      <c r="BA5828">
        <v>0</v>
      </c>
      <c r="BB5828">
        <v>0</v>
      </c>
      <c r="BC5828">
        <v>0</v>
      </c>
      <c r="BD5828">
        <v>0</v>
      </c>
      <c r="BE5828">
        <v>0</v>
      </c>
      <c r="BF5828">
        <v>0</v>
      </c>
      <c r="BG5828">
        <v>0</v>
      </c>
      <c r="BH5828">
        <v>0</v>
      </c>
      <c r="BI5828">
        <v>0</v>
      </c>
      <c r="BJ5828">
        <v>0</v>
      </c>
      <c r="BK5828">
        <v>0</v>
      </c>
      <c r="BL5828">
        <v>0</v>
      </c>
      <c r="BM5828">
        <v>0</v>
      </c>
      <c r="BN5828">
        <v>0</v>
      </c>
      <c r="BO5828">
        <v>0</v>
      </c>
      <c r="BP5828">
        <v>0</v>
      </c>
      <c r="BQ5828">
        <v>0</v>
      </c>
      <c r="BR5828">
        <v>0</v>
      </c>
      <c r="BS5828">
        <v>2</v>
      </c>
      <c r="BT5828">
        <v>6</v>
      </c>
      <c r="BU5828" t="s">
        <v>5555</v>
      </c>
    </row>
    <row r="5829" spans="1:73">
      <c r="A5829" t="s">
        <v>5421</v>
      </c>
      <c r="B5829" t="s">
        <v>5422</v>
      </c>
      <c r="C5829">
        <v>142</v>
      </c>
      <c r="D5829" t="s">
        <v>119</v>
      </c>
      <c r="E5829" t="s">
        <v>78</v>
      </c>
      <c r="F5829" t="s">
        <v>77</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2</v>
      </c>
      <c r="AC5829">
        <v>0</v>
      </c>
      <c r="AD5829">
        <v>0</v>
      </c>
      <c r="AE5829">
        <v>0</v>
      </c>
      <c r="AF5829">
        <v>0</v>
      </c>
      <c r="AG5829">
        <v>0</v>
      </c>
      <c r="AH5829">
        <v>0</v>
      </c>
      <c r="AI5829">
        <v>0</v>
      </c>
      <c r="AJ5829">
        <v>0</v>
      </c>
      <c r="AK5829">
        <v>0</v>
      </c>
      <c r="AL5829">
        <v>0</v>
      </c>
      <c r="AM5829">
        <v>0</v>
      </c>
      <c r="AN5829">
        <v>0</v>
      </c>
      <c r="AO5829">
        <v>0</v>
      </c>
      <c r="AP5829">
        <v>0</v>
      </c>
      <c r="AQ5829">
        <v>0</v>
      </c>
      <c r="AR5829">
        <v>0</v>
      </c>
      <c r="AS5829">
        <v>0</v>
      </c>
      <c r="AT5829">
        <v>0</v>
      </c>
      <c r="AU5829">
        <v>0</v>
      </c>
      <c r="AV5829">
        <v>0</v>
      </c>
      <c r="AW5829">
        <v>0</v>
      </c>
      <c r="AX5829">
        <v>1</v>
      </c>
      <c r="AY5829">
        <v>0</v>
      </c>
      <c r="AZ5829">
        <v>0</v>
      </c>
      <c r="BA5829">
        <v>1</v>
      </c>
      <c r="BB5829">
        <v>0</v>
      </c>
      <c r="BC5829">
        <v>0</v>
      </c>
      <c r="BD5829">
        <v>0</v>
      </c>
      <c r="BE5829">
        <v>0</v>
      </c>
      <c r="BF5829">
        <v>0</v>
      </c>
      <c r="BG5829">
        <v>0</v>
      </c>
      <c r="BH5829">
        <v>1</v>
      </c>
      <c r="BI5829">
        <v>1</v>
      </c>
      <c r="BJ5829">
        <v>0</v>
      </c>
      <c r="BK5829">
        <v>0</v>
      </c>
      <c r="BL5829">
        <v>0</v>
      </c>
      <c r="BM5829">
        <v>0</v>
      </c>
      <c r="BN5829">
        <v>0</v>
      </c>
      <c r="BO5829">
        <v>0</v>
      </c>
      <c r="BP5829">
        <v>0</v>
      </c>
      <c r="BQ5829">
        <v>0</v>
      </c>
      <c r="BR5829">
        <v>0</v>
      </c>
      <c r="BS5829">
        <v>1</v>
      </c>
      <c r="BT5829">
        <v>5</v>
      </c>
      <c r="BU5829" t="s">
        <v>5556</v>
      </c>
    </row>
    <row r="5830" spans="1:73">
      <c r="A5830" t="s">
        <v>5421</v>
      </c>
      <c r="B5830" t="s">
        <v>5422</v>
      </c>
      <c r="C5830">
        <v>143</v>
      </c>
      <c r="D5830" t="s">
        <v>119</v>
      </c>
      <c r="E5830" t="s">
        <v>5433</v>
      </c>
      <c r="F5830" t="s">
        <v>92</v>
      </c>
      <c r="G5830">
        <v>0</v>
      </c>
      <c r="H5830">
        <v>0</v>
      </c>
      <c r="I5830">
        <v>0</v>
      </c>
      <c r="J5830">
        <v>0</v>
      </c>
      <c r="K5830">
        <v>0</v>
      </c>
      <c r="L5830">
        <v>1</v>
      </c>
      <c r="M5830">
        <v>0</v>
      </c>
      <c r="N5830">
        <v>3</v>
      </c>
      <c r="O5830">
        <v>0</v>
      </c>
      <c r="P5830">
        <v>0</v>
      </c>
      <c r="Q5830">
        <v>0</v>
      </c>
      <c r="R5830">
        <v>0</v>
      </c>
      <c r="S5830">
        <v>2</v>
      </c>
      <c r="T5830">
        <v>0</v>
      </c>
      <c r="U5830">
        <v>0</v>
      </c>
      <c r="V5830">
        <v>0</v>
      </c>
      <c r="W5830">
        <v>2</v>
      </c>
      <c r="X5830">
        <v>0</v>
      </c>
      <c r="Y5830">
        <v>0</v>
      </c>
      <c r="Z5830">
        <v>0</v>
      </c>
      <c r="AA5830">
        <v>0</v>
      </c>
      <c r="AB5830">
        <v>14</v>
      </c>
      <c r="AC5830">
        <v>0</v>
      </c>
      <c r="AD5830">
        <v>0</v>
      </c>
      <c r="AE5830">
        <v>0</v>
      </c>
      <c r="AF5830">
        <v>0</v>
      </c>
      <c r="AG5830">
        <v>0</v>
      </c>
      <c r="AH5830">
        <v>4</v>
      </c>
      <c r="AI5830">
        <v>0</v>
      </c>
      <c r="AJ5830">
        <v>0</v>
      </c>
      <c r="AK5830">
        <v>0</v>
      </c>
      <c r="AL5830">
        <v>0</v>
      </c>
      <c r="AM5830">
        <v>1</v>
      </c>
      <c r="AN5830">
        <v>0</v>
      </c>
      <c r="AO5830">
        <v>0</v>
      </c>
      <c r="AP5830">
        <v>1</v>
      </c>
      <c r="AQ5830">
        <v>1</v>
      </c>
      <c r="AR5830">
        <v>0</v>
      </c>
      <c r="AS5830">
        <v>0</v>
      </c>
      <c r="AT5830">
        <v>1</v>
      </c>
      <c r="AU5830">
        <v>0</v>
      </c>
      <c r="AV5830">
        <v>0</v>
      </c>
      <c r="AW5830">
        <v>0</v>
      </c>
      <c r="AX5830">
        <v>4</v>
      </c>
      <c r="AY5830">
        <v>4</v>
      </c>
      <c r="AZ5830">
        <v>1</v>
      </c>
      <c r="BA5830">
        <v>5</v>
      </c>
      <c r="BB5830">
        <v>0</v>
      </c>
      <c r="BC5830">
        <v>2</v>
      </c>
      <c r="BD5830">
        <v>0</v>
      </c>
      <c r="BE5830">
        <v>0</v>
      </c>
      <c r="BF5830">
        <v>0</v>
      </c>
      <c r="BG5830">
        <v>0</v>
      </c>
      <c r="BH5830">
        <v>0</v>
      </c>
      <c r="BI5830">
        <v>0</v>
      </c>
      <c r="BJ5830">
        <v>1</v>
      </c>
      <c r="BK5830">
        <v>0</v>
      </c>
      <c r="BL5830">
        <v>0</v>
      </c>
      <c r="BM5830">
        <v>0</v>
      </c>
      <c r="BN5830">
        <v>0</v>
      </c>
      <c r="BO5830">
        <v>1</v>
      </c>
      <c r="BP5830">
        <v>0</v>
      </c>
      <c r="BQ5830">
        <v>0</v>
      </c>
      <c r="BR5830">
        <v>0</v>
      </c>
      <c r="BS5830">
        <v>3</v>
      </c>
      <c r="BT5830">
        <v>20</v>
      </c>
      <c r="BU5830" t="s">
        <v>5557</v>
      </c>
    </row>
    <row r="5831" spans="1:73">
      <c r="A5831" t="s">
        <v>5421</v>
      </c>
      <c r="B5831" t="s">
        <v>5422</v>
      </c>
      <c r="C5831">
        <v>144</v>
      </c>
      <c r="D5831" t="s">
        <v>119</v>
      </c>
      <c r="E5831" t="s">
        <v>5436</v>
      </c>
      <c r="F5831" t="s">
        <v>101</v>
      </c>
      <c r="G5831">
        <v>0</v>
      </c>
      <c r="H5831">
        <v>0</v>
      </c>
      <c r="I5831">
        <v>0</v>
      </c>
      <c r="J5831">
        <v>0</v>
      </c>
      <c r="K5831">
        <v>0</v>
      </c>
      <c r="L5831">
        <v>0</v>
      </c>
      <c r="M5831">
        <v>0</v>
      </c>
      <c r="N5831">
        <v>1</v>
      </c>
      <c r="O5831">
        <v>0</v>
      </c>
      <c r="P5831">
        <v>0</v>
      </c>
      <c r="Q5831">
        <v>0</v>
      </c>
      <c r="R5831">
        <v>0</v>
      </c>
      <c r="S5831">
        <v>0</v>
      </c>
      <c r="T5831">
        <v>0</v>
      </c>
      <c r="U5831">
        <v>0</v>
      </c>
      <c r="V5831">
        <v>0</v>
      </c>
      <c r="W5831">
        <v>0</v>
      </c>
      <c r="X5831">
        <v>0</v>
      </c>
      <c r="Y5831">
        <v>0</v>
      </c>
      <c r="Z5831">
        <v>0</v>
      </c>
      <c r="AA5831">
        <v>0</v>
      </c>
      <c r="AB5831">
        <v>2</v>
      </c>
      <c r="AC5831">
        <v>0</v>
      </c>
      <c r="AD5831">
        <v>0</v>
      </c>
      <c r="AE5831">
        <v>0</v>
      </c>
      <c r="AF5831">
        <v>0</v>
      </c>
      <c r="AG5831">
        <v>0</v>
      </c>
      <c r="AH5831">
        <v>0</v>
      </c>
      <c r="AI5831">
        <v>0</v>
      </c>
      <c r="AJ5831">
        <v>0</v>
      </c>
      <c r="AK5831">
        <v>0</v>
      </c>
      <c r="AL5831">
        <v>0</v>
      </c>
      <c r="AM5831">
        <v>2</v>
      </c>
      <c r="AN5831">
        <v>0</v>
      </c>
      <c r="AO5831">
        <v>0</v>
      </c>
      <c r="AP5831">
        <v>0</v>
      </c>
      <c r="AQ5831">
        <v>0</v>
      </c>
      <c r="AR5831">
        <v>0</v>
      </c>
      <c r="AS5831">
        <v>0</v>
      </c>
      <c r="AT5831">
        <v>0</v>
      </c>
      <c r="AU5831">
        <v>1</v>
      </c>
      <c r="AV5831">
        <v>0</v>
      </c>
      <c r="AW5831">
        <v>0</v>
      </c>
      <c r="AX5831">
        <v>0</v>
      </c>
      <c r="AY5831">
        <v>0</v>
      </c>
      <c r="AZ5831">
        <v>1</v>
      </c>
      <c r="BA5831">
        <v>2</v>
      </c>
      <c r="BB5831">
        <v>0</v>
      </c>
      <c r="BC5831">
        <v>0</v>
      </c>
      <c r="BD5831">
        <v>1</v>
      </c>
      <c r="BE5831">
        <v>0</v>
      </c>
      <c r="BF5831">
        <v>0</v>
      </c>
      <c r="BG5831">
        <v>0</v>
      </c>
      <c r="BH5831">
        <v>0</v>
      </c>
      <c r="BI5831">
        <v>1</v>
      </c>
      <c r="BJ5831">
        <v>0</v>
      </c>
      <c r="BK5831">
        <v>0</v>
      </c>
      <c r="BL5831">
        <v>0</v>
      </c>
      <c r="BM5831">
        <v>0</v>
      </c>
      <c r="BN5831">
        <v>0</v>
      </c>
      <c r="BO5831">
        <v>2</v>
      </c>
      <c r="BP5831">
        <v>0</v>
      </c>
      <c r="BQ5831">
        <v>0</v>
      </c>
      <c r="BR5831">
        <v>0</v>
      </c>
      <c r="BS5831">
        <v>1</v>
      </c>
      <c r="BT5831">
        <v>8</v>
      </c>
      <c r="BU5831" t="s">
        <v>5558</v>
      </c>
    </row>
    <row r="5832" spans="1:73">
      <c r="A5832" t="s">
        <v>5421</v>
      </c>
      <c r="B5832" t="s">
        <v>5422</v>
      </c>
      <c r="C5832">
        <v>145</v>
      </c>
      <c r="D5832" t="s">
        <v>119</v>
      </c>
      <c r="E5832" t="s">
        <v>5433</v>
      </c>
      <c r="F5832" t="s">
        <v>92</v>
      </c>
      <c r="G5832">
        <v>0</v>
      </c>
      <c r="H5832">
        <v>0</v>
      </c>
      <c r="I5832">
        <v>0</v>
      </c>
      <c r="J5832">
        <v>0</v>
      </c>
      <c r="K5832">
        <v>0</v>
      </c>
      <c r="L5832">
        <v>0</v>
      </c>
      <c r="M5832">
        <v>0</v>
      </c>
      <c r="N5832">
        <v>1</v>
      </c>
      <c r="O5832">
        <v>0</v>
      </c>
      <c r="P5832">
        <v>0</v>
      </c>
      <c r="Q5832">
        <v>0</v>
      </c>
      <c r="R5832">
        <v>0</v>
      </c>
      <c r="S5832">
        <v>0</v>
      </c>
      <c r="T5832">
        <v>0</v>
      </c>
      <c r="U5832">
        <v>0</v>
      </c>
      <c r="V5832">
        <v>0</v>
      </c>
      <c r="W5832">
        <v>0</v>
      </c>
      <c r="X5832">
        <v>0</v>
      </c>
      <c r="Y5832">
        <v>0</v>
      </c>
      <c r="Z5832">
        <v>0</v>
      </c>
      <c r="AA5832">
        <v>0</v>
      </c>
      <c r="AB5832">
        <v>3</v>
      </c>
      <c r="AC5832">
        <v>0</v>
      </c>
      <c r="AD5832">
        <v>0</v>
      </c>
      <c r="AE5832">
        <v>0</v>
      </c>
      <c r="AF5832">
        <v>0</v>
      </c>
      <c r="AG5832">
        <v>0</v>
      </c>
      <c r="AH5832">
        <v>0</v>
      </c>
      <c r="AI5832">
        <v>0</v>
      </c>
      <c r="AJ5832">
        <v>0</v>
      </c>
      <c r="AK5832">
        <v>0</v>
      </c>
      <c r="AL5832">
        <v>0</v>
      </c>
      <c r="AM5832">
        <v>0</v>
      </c>
      <c r="AN5832">
        <v>0</v>
      </c>
      <c r="AO5832">
        <v>0</v>
      </c>
      <c r="AP5832">
        <v>0</v>
      </c>
      <c r="AQ5832">
        <v>1</v>
      </c>
      <c r="AR5832">
        <v>0</v>
      </c>
      <c r="AS5832">
        <v>0</v>
      </c>
      <c r="AT5832">
        <v>0</v>
      </c>
      <c r="AU5832">
        <v>0</v>
      </c>
      <c r="AV5832">
        <v>0</v>
      </c>
      <c r="AW5832">
        <v>0</v>
      </c>
      <c r="AX5832">
        <v>0</v>
      </c>
      <c r="AY5832">
        <v>1</v>
      </c>
      <c r="AZ5832">
        <v>1</v>
      </c>
      <c r="BA5832">
        <v>0</v>
      </c>
      <c r="BB5832">
        <v>0</v>
      </c>
      <c r="BC5832">
        <v>2</v>
      </c>
      <c r="BD5832">
        <v>1</v>
      </c>
      <c r="BE5832">
        <v>0</v>
      </c>
      <c r="BF5832">
        <v>0</v>
      </c>
      <c r="BG5832">
        <v>0</v>
      </c>
      <c r="BH5832">
        <v>0</v>
      </c>
      <c r="BI5832">
        <v>0</v>
      </c>
      <c r="BJ5832">
        <v>1</v>
      </c>
      <c r="BK5832">
        <v>0</v>
      </c>
      <c r="BL5832">
        <v>0</v>
      </c>
      <c r="BM5832">
        <v>0</v>
      </c>
      <c r="BN5832">
        <v>0</v>
      </c>
      <c r="BO5832">
        <v>1</v>
      </c>
      <c r="BP5832">
        <v>0</v>
      </c>
      <c r="BQ5832">
        <v>0</v>
      </c>
      <c r="BR5832">
        <v>0</v>
      </c>
      <c r="BS5832">
        <v>1</v>
      </c>
      <c r="BT5832">
        <v>7</v>
      </c>
      <c r="BU5832" t="s">
        <v>5559</v>
      </c>
    </row>
    <row r="5833" spans="1:73">
      <c r="A5833" t="s">
        <v>5421</v>
      </c>
      <c r="B5833" t="s">
        <v>5422</v>
      </c>
      <c r="C5833">
        <v>146</v>
      </c>
      <c r="D5833" t="s">
        <v>119</v>
      </c>
      <c r="E5833" t="s">
        <v>5436</v>
      </c>
      <c r="F5833" t="s">
        <v>101</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2</v>
      </c>
      <c r="AC5833">
        <v>0</v>
      </c>
      <c r="AD5833">
        <v>0</v>
      </c>
      <c r="AE5833">
        <v>0</v>
      </c>
      <c r="AF5833">
        <v>0</v>
      </c>
      <c r="AG5833">
        <v>0</v>
      </c>
      <c r="AH5833">
        <v>0</v>
      </c>
      <c r="AI5833">
        <v>0</v>
      </c>
      <c r="AJ5833">
        <v>0</v>
      </c>
      <c r="AK5833">
        <v>0</v>
      </c>
      <c r="AL5833">
        <v>0</v>
      </c>
      <c r="AM5833">
        <v>1</v>
      </c>
      <c r="AN5833">
        <v>0</v>
      </c>
      <c r="AO5833">
        <v>0</v>
      </c>
      <c r="AP5833">
        <v>0</v>
      </c>
      <c r="AQ5833">
        <v>0</v>
      </c>
      <c r="AR5833">
        <v>0</v>
      </c>
      <c r="AS5833">
        <v>0</v>
      </c>
      <c r="AT5833">
        <v>0</v>
      </c>
      <c r="AU5833">
        <v>0</v>
      </c>
      <c r="AV5833">
        <v>0</v>
      </c>
      <c r="AW5833">
        <v>0</v>
      </c>
      <c r="AX5833">
        <v>0</v>
      </c>
      <c r="AY5833">
        <v>0</v>
      </c>
      <c r="AZ5833">
        <v>0</v>
      </c>
      <c r="BA5833">
        <v>1</v>
      </c>
      <c r="BB5833">
        <v>0</v>
      </c>
      <c r="BC5833">
        <v>0</v>
      </c>
      <c r="BD5833">
        <v>0</v>
      </c>
      <c r="BE5833">
        <v>0</v>
      </c>
      <c r="BF5833">
        <v>0</v>
      </c>
      <c r="BG5833">
        <v>0</v>
      </c>
      <c r="BH5833">
        <v>0</v>
      </c>
      <c r="BI5833">
        <v>0</v>
      </c>
      <c r="BJ5833">
        <v>0</v>
      </c>
      <c r="BK5833">
        <v>0</v>
      </c>
      <c r="BL5833">
        <v>0</v>
      </c>
      <c r="BM5833">
        <v>0</v>
      </c>
      <c r="BN5833">
        <v>0</v>
      </c>
      <c r="BO5833">
        <v>0</v>
      </c>
      <c r="BP5833">
        <v>0</v>
      </c>
      <c r="BQ5833">
        <v>0</v>
      </c>
      <c r="BR5833">
        <v>0</v>
      </c>
      <c r="BS5833">
        <v>2</v>
      </c>
      <c r="BT5833">
        <v>5</v>
      </c>
      <c r="BU5833" t="s">
        <v>5560</v>
      </c>
    </row>
    <row r="5834" spans="1:73">
      <c r="A5834" t="s">
        <v>5421</v>
      </c>
      <c r="B5834" t="s">
        <v>5422</v>
      </c>
      <c r="C5834">
        <v>147</v>
      </c>
      <c r="D5834" t="s">
        <v>119</v>
      </c>
      <c r="E5834" t="s">
        <v>5433</v>
      </c>
      <c r="F5834" t="s">
        <v>92</v>
      </c>
      <c r="G5834">
        <v>0</v>
      </c>
      <c r="H5834">
        <v>0</v>
      </c>
      <c r="I5834">
        <v>0</v>
      </c>
      <c r="J5834">
        <v>0</v>
      </c>
      <c r="K5834">
        <v>0</v>
      </c>
      <c r="L5834">
        <v>1</v>
      </c>
      <c r="M5834">
        <v>0</v>
      </c>
      <c r="N5834">
        <v>1</v>
      </c>
      <c r="O5834">
        <v>0</v>
      </c>
      <c r="P5834">
        <v>0</v>
      </c>
      <c r="Q5834">
        <v>0</v>
      </c>
      <c r="R5834">
        <v>0</v>
      </c>
      <c r="S5834">
        <v>1</v>
      </c>
      <c r="T5834">
        <v>0</v>
      </c>
      <c r="U5834">
        <v>0</v>
      </c>
      <c r="V5834">
        <v>0</v>
      </c>
      <c r="W5834">
        <v>0</v>
      </c>
      <c r="X5834">
        <v>0</v>
      </c>
      <c r="Y5834">
        <v>0</v>
      </c>
      <c r="Z5834">
        <v>0</v>
      </c>
      <c r="AA5834">
        <v>0</v>
      </c>
      <c r="AB5834">
        <v>5</v>
      </c>
      <c r="AC5834">
        <v>0</v>
      </c>
      <c r="AD5834">
        <v>0</v>
      </c>
      <c r="AE5834">
        <v>0</v>
      </c>
      <c r="AF5834">
        <v>0</v>
      </c>
      <c r="AG5834">
        <v>0</v>
      </c>
      <c r="AH5834">
        <v>0</v>
      </c>
      <c r="AI5834">
        <v>1</v>
      </c>
      <c r="AJ5834">
        <v>0</v>
      </c>
      <c r="AK5834">
        <v>0</v>
      </c>
      <c r="AL5834">
        <v>0</v>
      </c>
      <c r="AM5834">
        <v>2</v>
      </c>
      <c r="AN5834">
        <v>0</v>
      </c>
      <c r="AO5834">
        <v>0</v>
      </c>
      <c r="AP5834">
        <v>0</v>
      </c>
      <c r="AQ5834">
        <v>1</v>
      </c>
      <c r="AR5834">
        <v>0</v>
      </c>
      <c r="AS5834">
        <v>0</v>
      </c>
      <c r="AT5834">
        <v>0</v>
      </c>
      <c r="AU5834">
        <v>0</v>
      </c>
      <c r="AV5834">
        <v>0</v>
      </c>
      <c r="AW5834">
        <v>0</v>
      </c>
      <c r="AX5834">
        <v>1</v>
      </c>
      <c r="AY5834">
        <v>0</v>
      </c>
      <c r="AZ5834">
        <v>1</v>
      </c>
      <c r="BA5834">
        <v>3</v>
      </c>
      <c r="BB5834">
        <v>0</v>
      </c>
      <c r="BC5834">
        <v>0</v>
      </c>
      <c r="BD5834">
        <v>0</v>
      </c>
      <c r="BE5834">
        <v>0</v>
      </c>
      <c r="BF5834">
        <v>0</v>
      </c>
      <c r="BG5834">
        <v>0</v>
      </c>
      <c r="BH5834">
        <v>0</v>
      </c>
      <c r="BI5834">
        <v>1</v>
      </c>
      <c r="BJ5834">
        <v>0</v>
      </c>
      <c r="BK5834">
        <v>0</v>
      </c>
      <c r="BL5834">
        <v>0</v>
      </c>
      <c r="BM5834">
        <v>0</v>
      </c>
      <c r="BN5834">
        <v>0</v>
      </c>
      <c r="BO5834">
        <v>1</v>
      </c>
      <c r="BP5834">
        <v>1</v>
      </c>
      <c r="BQ5834">
        <v>0</v>
      </c>
      <c r="BR5834">
        <v>0</v>
      </c>
      <c r="BS5834">
        <v>1</v>
      </c>
      <c r="BT5834">
        <v>8</v>
      </c>
      <c r="BU5834" t="s">
        <v>5561</v>
      </c>
    </row>
    <row r="5835" spans="1:73">
      <c r="A5835" t="s">
        <v>5421</v>
      </c>
      <c r="B5835" t="s">
        <v>5422</v>
      </c>
      <c r="C5835">
        <v>148</v>
      </c>
      <c r="D5835" t="s">
        <v>119</v>
      </c>
      <c r="E5835" t="s">
        <v>5436</v>
      </c>
      <c r="F5835" t="s">
        <v>101</v>
      </c>
      <c r="G5835">
        <v>0</v>
      </c>
      <c r="H5835">
        <v>0</v>
      </c>
      <c r="I5835">
        <v>0</v>
      </c>
      <c r="J5835">
        <v>0</v>
      </c>
      <c r="K5835">
        <v>0</v>
      </c>
      <c r="L5835">
        <v>0</v>
      </c>
      <c r="M5835">
        <v>0</v>
      </c>
      <c r="N5835">
        <v>2</v>
      </c>
      <c r="O5835">
        <v>0</v>
      </c>
      <c r="P5835">
        <v>0</v>
      </c>
      <c r="Q5835">
        <v>0</v>
      </c>
      <c r="R5835">
        <v>0</v>
      </c>
      <c r="S5835">
        <v>0</v>
      </c>
      <c r="T5835">
        <v>0</v>
      </c>
      <c r="U5835">
        <v>0</v>
      </c>
      <c r="V5835">
        <v>0</v>
      </c>
      <c r="W5835">
        <v>0</v>
      </c>
      <c r="X5835">
        <v>0</v>
      </c>
      <c r="Y5835">
        <v>0</v>
      </c>
      <c r="Z5835">
        <v>0</v>
      </c>
      <c r="AA5835">
        <v>0</v>
      </c>
      <c r="AB5835">
        <v>3</v>
      </c>
      <c r="AC5835">
        <v>0</v>
      </c>
      <c r="AD5835">
        <v>0</v>
      </c>
      <c r="AE5835">
        <v>0</v>
      </c>
      <c r="AF5835">
        <v>0</v>
      </c>
      <c r="AG5835">
        <v>0</v>
      </c>
      <c r="AH5835">
        <v>0</v>
      </c>
      <c r="AI5835">
        <v>0</v>
      </c>
      <c r="AJ5835">
        <v>0</v>
      </c>
      <c r="AK5835">
        <v>0</v>
      </c>
      <c r="AL5835">
        <v>0</v>
      </c>
      <c r="AM5835">
        <v>0</v>
      </c>
      <c r="AN5835">
        <v>0</v>
      </c>
      <c r="AO5835">
        <v>0</v>
      </c>
      <c r="AP5835">
        <v>0</v>
      </c>
      <c r="AQ5835">
        <v>1</v>
      </c>
      <c r="AR5835">
        <v>0</v>
      </c>
      <c r="AS5835">
        <v>0</v>
      </c>
      <c r="AT5835">
        <v>0</v>
      </c>
      <c r="AU5835">
        <v>0</v>
      </c>
      <c r="AV5835">
        <v>0</v>
      </c>
      <c r="AW5835">
        <v>0</v>
      </c>
      <c r="AX5835">
        <v>1</v>
      </c>
      <c r="AY5835">
        <v>0</v>
      </c>
      <c r="AZ5835">
        <v>2</v>
      </c>
      <c r="BA5835">
        <v>1</v>
      </c>
      <c r="BB5835">
        <v>0</v>
      </c>
      <c r="BC5835">
        <v>0</v>
      </c>
      <c r="BD5835">
        <v>0</v>
      </c>
      <c r="BE5835">
        <v>0</v>
      </c>
      <c r="BF5835">
        <v>0</v>
      </c>
      <c r="BG5835">
        <v>0</v>
      </c>
      <c r="BH5835">
        <v>0</v>
      </c>
      <c r="BI5835">
        <v>1</v>
      </c>
      <c r="BJ5835">
        <v>0</v>
      </c>
      <c r="BK5835">
        <v>0</v>
      </c>
      <c r="BL5835">
        <v>0</v>
      </c>
      <c r="BM5835">
        <v>0</v>
      </c>
      <c r="BN5835">
        <v>0</v>
      </c>
      <c r="BO5835">
        <v>2</v>
      </c>
      <c r="BP5835">
        <v>0</v>
      </c>
      <c r="BQ5835">
        <v>0</v>
      </c>
      <c r="BR5835">
        <v>1</v>
      </c>
      <c r="BS5835">
        <v>1</v>
      </c>
      <c r="BT5835">
        <v>5</v>
      </c>
      <c r="BU5835" t="s">
        <v>5562</v>
      </c>
    </row>
    <row r="5836" spans="1:73">
      <c r="A5836" t="s">
        <v>5421</v>
      </c>
      <c r="B5836" t="s">
        <v>5422</v>
      </c>
      <c r="C5836">
        <v>149</v>
      </c>
      <c r="D5836" t="s">
        <v>119</v>
      </c>
      <c r="E5836" t="s">
        <v>5433</v>
      </c>
      <c r="F5836" t="s">
        <v>92</v>
      </c>
      <c r="G5836">
        <v>0</v>
      </c>
      <c r="H5836">
        <v>0</v>
      </c>
      <c r="I5836">
        <v>0</v>
      </c>
      <c r="J5836">
        <v>0</v>
      </c>
      <c r="K5836">
        <v>0</v>
      </c>
      <c r="L5836">
        <v>0</v>
      </c>
      <c r="M5836">
        <v>0</v>
      </c>
      <c r="N5836">
        <v>1</v>
      </c>
      <c r="O5836">
        <v>0</v>
      </c>
      <c r="P5836">
        <v>0</v>
      </c>
      <c r="Q5836">
        <v>0</v>
      </c>
      <c r="R5836">
        <v>0</v>
      </c>
      <c r="S5836">
        <v>0</v>
      </c>
      <c r="T5836">
        <v>1</v>
      </c>
      <c r="U5836">
        <v>0</v>
      </c>
      <c r="V5836">
        <v>0</v>
      </c>
      <c r="W5836">
        <v>0</v>
      </c>
      <c r="X5836">
        <v>0</v>
      </c>
      <c r="Y5836">
        <v>0</v>
      </c>
      <c r="Z5836">
        <v>0</v>
      </c>
      <c r="AA5836">
        <v>0</v>
      </c>
      <c r="AB5836">
        <v>3</v>
      </c>
      <c r="AC5836">
        <v>0</v>
      </c>
      <c r="AD5836">
        <v>0</v>
      </c>
      <c r="AE5836">
        <v>0</v>
      </c>
      <c r="AF5836">
        <v>0</v>
      </c>
      <c r="AG5836">
        <v>0</v>
      </c>
      <c r="AH5836">
        <v>0</v>
      </c>
      <c r="AI5836">
        <v>0</v>
      </c>
      <c r="AJ5836">
        <v>0</v>
      </c>
      <c r="AK5836">
        <v>0</v>
      </c>
      <c r="AL5836">
        <v>0</v>
      </c>
      <c r="AM5836">
        <v>0</v>
      </c>
      <c r="AN5836">
        <v>0</v>
      </c>
      <c r="AO5836">
        <v>0</v>
      </c>
      <c r="AP5836">
        <v>0</v>
      </c>
      <c r="AQ5836">
        <v>0</v>
      </c>
      <c r="AR5836">
        <v>0</v>
      </c>
      <c r="AS5836">
        <v>0</v>
      </c>
      <c r="AT5836">
        <v>0</v>
      </c>
      <c r="AU5836">
        <v>0</v>
      </c>
      <c r="AV5836">
        <v>0</v>
      </c>
      <c r="AW5836">
        <v>0</v>
      </c>
      <c r="AX5836">
        <v>0</v>
      </c>
      <c r="AY5836">
        <v>0</v>
      </c>
      <c r="AZ5836">
        <v>1</v>
      </c>
      <c r="BA5836">
        <v>0</v>
      </c>
      <c r="BB5836">
        <v>0</v>
      </c>
      <c r="BC5836">
        <v>1</v>
      </c>
      <c r="BD5836">
        <v>0</v>
      </c>
      <c r="BE5836">
        <v>0</v>
      </c>
      <c r="BF5836">
        <v>0</v>
      </c>
      <c r="BG5836">
        <v>0</v>
      </c>
      <c r="BH5836">
        <v>0</v>
      </c>
      <c r="BI5836">
        <v>0</v>
      </c>
      <c r="BJ5836">
        <v>0</v>
      </c>
      <c r="BK5836">
        <v>0</v>
      </c>
      <c r="BL5836">
        <v>0</v>
      </c>
      <c r="BM5836">
        <v>0</v>
      </c>
      <c r="BN5836">
        <v>1</v>
      </c>
      <c r="BO5836">
        <v>1</v>
      </c>
      <c r="BP5836">
        <v>0</v>
      </c>
      <c r="BQ5836">
        <v>0</v>
      </c>
      <c r="BR5836">
        <v>0</v>
      </c>
      <c r="BS5836">
        <v>1</v>
      </c>
      <c r="BT5836">
        <v>6</v>
      </c>
      <c r="BU5836" t="s">
        <v>5563</v>
      </c>
    </row>
    <row r="5837" spans="1:73">
      <c r="A5837" t="s">
        <v>5421</v>
      </c>
      <c r="B5837" t="s">
        <v>5422</v>
      </c>
      <c r="C5837">
        <v>150</v>
      </c>
      <c r="D5837" t="s">
        <v>119</v>
      </c>
      <c r="E5837" t="s">
        <v>5436</v>
      </c>
      <c r="F5837" t="s">
        <v>101</v>
      </c>
      <c r="G5837">
        <v>0</v>
      </c>
      <c r="H5837">
        <v>0</v>
      </c>
      <c r="I5837">
        <v>0</v>
      </c>
      <c r="J5837">
        <v>0</v>
      </c>
      <c r="K5837">
        <v>0</v>
      </c>
      <c r="L5837">
        <v>0</v>
      </c>
      <c r="M5837">
        <v>0</v>
      </c>
      <c r="N5837">
        <v>1</v>
      </c>
      <c r="O5837">
        <v>0</v>
      </c>
      <c r="P5837">
        <v>0</v>
      </c>
      <c r="Q5837">
        <v>0</v>
      </c>
      <c r="R5837">
        <v>0</v>
      </c>
      <c r="S5837">
        <v>0</v>
      </c>
      <c r="T5837">
        <v>0</v>
      </c>
      <c r="U5837">
        <v>0</v>
      </c>
      <c r="V5837">
        <v>0</v>
      </c>
      <c r="W5837">
        <v>0</v>
      </c>
      <c r="X5837">
        <v>0</v>
      </c>
      <c r="Y5837">
        <v>0</v>
      </c>
      <c r="Z5837">
        <v>0</v>
      </c>
      <c r="AA5837">
        <v>0</v>
      </c>
      <c r="AB5837">
        <v>2</v>
      </c>
      <c r="AC5837">
        <v>0</v>
      </c>
      <c r="AD5837">
        <v>0</v>
      </c>
      <c r="AE5837">
        <v>0</v>
      </c>
      <c r="AF5837">
        <v>0</v>
      </c>
      <c r="AG5837">
        <v>0</v>
      </c>
      <c r="AH5837">
        <v>0</v>
      </c>
      <c r="AI5837">
        <v>0</v>
      </c>
      <c r="AJ5837">
        <v>0</v>
      </c>
      <c r="AK5837">
        <v>0</v>
      </c>
      <c r="AL5837">
        <v>0</v>
      </c>
      <c r="AM5837">
        <v>0</v>
      </c>
      <c r="AN5837">
        <v>0</v>
      </c>
      <c r="AO5837">
        <v>0</v>
      </c>
      <c r="AP5837">
        <v>0</v>
      </c>
      <c r="AQ5837">
        <v>1</v>
      </c>
      <c r="AR5837">
        <v>0</v>
      </c>
      <c r="AS5837">
        <v>0</v>
      </c>
      <c r="AT5837">
        <v>0</v>
      </c>
      <c r="AU5837">
        <v>0</v>
      </c>
      <c r="AV5837">
        <v>0</v>
      </c>
      <c r="AW5837">
        <v>0</v>
      </c>
      <c r="AX5837">
        <v>1</v>
      </c>
      <c r="AY5837">
        <v>0</v>
      </c>
      <c r="AZ5837">
        <v>1</v>
      </c>
      <c r="BA5837">
        <v>1</v>
      </c>
      <c r="BB5837">
        <v>0</v>
      </c>
      <c r="BC5837">
        <v>0</v>
      </c>
      <c r="BD5837">
        <v>0</v>
      </c>
      <c r="BE5837">
        <v>0</v>
      </c>
      <c r="BF5837">
        <v>0</v>
      </c>
      <c r="BG5837">
        <v>0</v>
      </c>
      <c r="BH5837">
        <v>0</v>
      </c>
      <c r="BI5837">
        <v>1</v>
      </c>
      <c r="BJ5837">
        <v>0</v>
      </c>
      <c r="BK5837">
        <v>0</v>
      </c>
      <c r="BL5837">
        <v>0</v>
      </c>
      <c r="BM5837">
        <v>0</v>
      </c>
      <c r="BN5837">
        <v>0</v>
      </c>
      <c r="BO5837">
        <v>1</v>
      </c>
      <c r="BP5837">
        <v>0</v>
      </c>
      <c r="BQ5837">
        <v>0</v>
      </c>
      <c r="BR5837">
        <v>1</v>
      </c>
      <c r="BS5837">
        <v>1</v>
      </c>
      <c r="BT5837">
        <v>5</v>
      </c>
      <c r="BU5837" t="s">
        <v>5564</v>
      </c>
    </row>
    <row r="5838" spans="1:73">
      <c r="A5838" t="s">
        <v>5421</v>
      </c>
      <c r="B5838" t="s">
        <v>5422</v>
      </c>
      <c r="C5838">
        <v>151</v>
      </c>
      <c r="D5838" t="s">
        <v>119</v>
      </c>
      <c r="E5838" t="s">
        <v>5433</v>
      </c>
      <c r="F5838" t="s">
        <v>92</v>
      </c>
      <c r="G5838">
        <v>0</v>
      </c>
      <c r="H5838">
        <v>0</v>
      </c>
      <c r="I5838">
        <v>0</v>
      </c>
      <c r="J5838">
        <v>0</v>
      </c>
      <c r="K5838">
        <v>0</v>
      </c>
      <c r="L5838">
        <v>1</v>
      </c>
      <c r="M5838">
        <v>0</v>
      </c>
      <c r="N5838">
        <v>1</v>
      </c>
      <c r="O5838">
        <v>0</v>
      </c>
      <c r="P5838">
        <v>0</v>
      </c>
      <c r="Q5838">
        <v>0</v>
      </c>
      <c r="R5838">
        <v>0</v>
      </c>
      <c r="S5838">
        <v>0</v>
      </c>
      <c r="T5838">
        <v>1</v>
      </c>
      <c r="U5838">
        <v>0</v>
      </c>
      <c r="V5838">
        <v>0</v>
      </c>
      <c r="W5838">
        <v>0</v>
      </c>
      <c r="X5838">
        <v>0</v>
      </c>
      <c r="Y5838">
        <v>0</v>
      </c>
      <c r="Z5838">
        <v>0</v>
      </c>
      <c r="AA5838">
        <v>0</v>
      </c>
      <c r="AB5838">
        <v>4</v>
      </c>
      <c r="AC5838">
        <v>0</v>
      </c>
      <c r="AD5838">
        <v>0</v>
      </c>
      <c r="AE5838">
        <v>0</v>
      </c>
      <c r="AF5838">
        <v>0</v>
      </c>
      <c r="AG5838">
        <v>0</v>
      </c>
      <c r="AH5838">
        <v>0</v>
      </c>
      <c r="AI5838">
        <v>0</v>
      </c>
      <c r="AJ5838">
        <v>0</v>
      </c>
      <c r="AK5838">
        <v>0</v>
      </c>
      <c r="AL5838">
        <v>0</v>
      </c>
      <c r="AM5838">
        <v>0</v>
      </c>
      <c r="AN5838">
        <v>0</v>
      </c>
      <c r="AO5838">
        <v>0</v>
      </c>
      <c r="AP5838">
        <v>0</v>
      </c>
      <c r="AQ5838">
        <v>0</v>
      </c>
      <c r="AR5838">
        <v>0</v>
      </c>
      <c r="AS5838">
        <v>0</v>
      </c>
      <c r="AT5838">
        <v>0</v>
      </c>
      <c r="AU5838">
        <v>0</v>
      </c>
      <c r="AV5838">
        <v>0</v>
      </c>
      <c r="AW5838">
        <v>0</v>
      </c>
      <c r="AX5838">
        <v>1</v>
      </c>
      <c r="AY5838">
        <v>0</v>
      </c>
      <c r="AZ5838">
        <v>1</v>
      </c>
      <c r="BA5838">
        <v>1</v>
      </c>
      <c r="BB5838">
        <v>0</v>
      </c>
      <c r="BC5838">
        <v>1</v>
      </c>
      <c r="BD5838">
        <v>0</v>
      </c>
      <c r="BE5838">
        <v>0</v>
      </c>
      <c r="BF5838">
        <v>0</v>
      </c>
      <c r="BG5838">
        <v>0</v>
      </c>
      <c r="BH5838">
        <v>0</v>
      </c>
      <c r="BI5838">
        <v>1</v>
      </c>
      <c r="BJ5838">
        <v>0</v>
      </c>
      <c r="BK5838">
        <v>0</v>
      </c>
      <c r="BL5838">
        <v>0</v>
      </c>
      <c r="BM5838">
        <v>1</v>
      </c>
      <c r="BN5838">
        <v>1</v>
      </c>
      <c r="BO5838">
        <v>1</v>
      </c>
      <c r="BP5838">
        <v>0</v>
      </c>
      <c r="BQ5838">
        <v>0</v>
      </c>
      <c r="BR5838">
        <v>0</v>
      </c>
      <c r="BS5838">
        <v>1</v>
      </c>
      <c r="BT5838">
        <v>7</v>
      </c>
      <c r="BU5838" t="e">
        <f>-- is when they maintain an occupation.</f>
        <v>#NAME?</v>
      </c>
    </row>
    <row r="5839" spans="1:73">
      <c r="A5839" t="s">
        <v>5421</v>
      </c>
      <c r="B5839" t="s">
        <v>5422</v>
      </c>
      <c r="C5839">
        <v>152</v>
      </c>
      <c r="D5839" t="s">
        <v>119</v>
      </c>
      <c r="E5839" t="s">
        <v>78</v>
      </c>
      <c r="F5839" t="s">
        <v>77</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c r="AG5839">
        <v>0</v>
      </c>
      <c r="AH5839">
        <v>0</v>
      </c>
      <c r="AI5839">
        <v>0</v>
      </c>
      <c r="AJ5839">
        <v>0</v>
      </c>
      <c r="AK5839">
        <v>0</v>
      </c>
      <c r="AL5839">
        <v>0</v>
      </c>
      <c r="AM5839">
        <v>0</v>
      </c>
      <c r="AN5839">
        <v>0</v>
      </c>
      <c r="AO5839">
        <v>0</v>
      </c>
      <c r="AP5839">
        <v>0</v>
      </c>
      <c r="AQ5839">
        <v>0</v>
      </c>
      <c r="AR5839">
        <v>0</v>
      </c>
      <c r="AS5839">
        <v>0</v>
      </c>
      <c r="AT5839">
        <v>0</v>
      </c>
      <c r="AU5839">
        <v>0</v>
      </c>
      <c r="AV5839">
        <v>0</v>
      </c>
      <c r="AW5839">
        <v>0</v>
      </c>
      <c r="AX5839">
        <v>0</v>
      </c>
      <c r="AY5839">
        <v>0</v>
      </c>
      <c r="AZ5839">
        <v>0</v>
      </c>
      <c r="BA5839">
        <v>0</v>
      </c>
      <c r="BB5839">
        <v>0</v>
      </c>
      <c r="BC5839">
        <v>0</v>
      </c>
      <c r="BD5839">
        <v>0</v>
      </c>
      <c r="BE5839">
        <v>0</v>
      </c>
      <c r="BF5839">
        <v>0</v>
      </c>
      <c r="BG5839">
        <v>0</v>
      </c>
      <c r="BH5839">
        <v>0</v>
      </c>
      <c r="BI5839">
        <v>0</v>
      </c>
      <c r="BJ5839">
        <v>0</v>
      </c>
      <c r="BK5839">
        <v>0</v>
      </c>
      <c r="BL5839">
        <v>0</v>
      </c>
      <c r="BM5839">
        <v>0</v>
      </c>
      <c r="BN5839">
        <v>0</v>
      </c>
      <c r="BO5839">
        <v>0</v>
      </c>
      <c r="BP5839">
        <v>0</v>
      </c>
      <c r="BQ5839">
        <v>0</v>
      </c>
      <c r="BR5839">
        <v>0</v>
      </c>
      <c r="BS5839">
        <v>1</v>
      </c>
      <c r="BT5839">
        <v>2</v>
      </c>
      <c r="BU5839" t="s">
        <v>912</v>
      </c>
    </row>
    <row r="5840" spans="1:73">
      <c r="A5840" t="s">
        <v>5421</v>
      </c>
      <c r="B5840" t="s">
        <v>5422</v>
      </c>
      <c r="C5840">
        <v>153</v>
      </c>
      <c r="D5840" t="s">
        <v>119</v>
      </c>
      <c r="E5840" t="s">
        <v>5436</v>
      </c>
      <c r="F5840" t="s">
        <v>101</v>
      </c>
      <c r="G5840">
        <v>0</v>
      </c>
      <c r="H5840">
        <v>0</v>
      </c>
      <c r="I5840">
        <v>0</v>
      </c>
      <c r="J5840">
        <v>0</v>
      </c>
      <c r="K5840">
        <v>0</v>
      </c>
      <c r="L5840">
        <v>0</v>
      </c>
      <c r="M5840">
        <v>0</v>
      </c>
      <c r="N5840">
        <v>1</v>
      </c>
      <c r="O5840">
        <v>0</v>
      </c>
      <c r="P5840">
        <v>0</v>
      </c>
      <c r="Q5840">
        <v>0</v>
      </c>
      <c r="R5840">
        <v>0</v>
      </c>
      <c r="S5840">
        <v>0</v>
      </c>
      <c r="T5840">
        <v>0</v>
      </c>
      <c r="U5840">
        <v>0</v>
      </c>
      <c r="V5840">
        <v>0</v>
      </c>
      <c r="W5840">
        <v>0</v>
      </c>
      <c r="X5840">
        <v>0</v>
      </c>
      <c r="Y5840">
        <v>0</v>
      </c>
      <c r="Z5840">
        <v>0</v>
      </c>
      <c r="AA5840">
        <v>0</v>
      </c>
      <c r="AB5840">
        <v>2</v>
      </c>
      <c r="AC5840">
        <v>0</v>
      </c>
      <c r="AD5840">
        <v>0</v>
      </c>
      <c r="AE5840">
        <v>0</v>
      </c>
      <c r="AF5840">
        <v>0</v>
      </c>
      <c r="AG5840">
        <v>0</v>
      </c>
      <c r="AH5840">
        <v>0</v>
      </c>
      <c r="AI5840">
        <v>0</v>
      </c>
      <c r="AJ5840">
        <v>0</v>
      </c>
      <c r="AK5840">
        <v>0</v>
      </c>
      <c r="AL5840">
        <v>0</v>
      </c>
      <c r="AM5840">
        <v>0</v>
      </c>
      <c r="AN5840">
        <v>0</v>
      </c>
      <c r="AO5840">
        <v>0</v>
      </c>
      <c r="AP5840">
        <v>0</v>
      </c>
      <c r="AQ5840">
        <v>1</v>
      </c>
      <c r="AR5840">
        <v>0</v>
      </c>
      <c r="AS5840">
        <v>0</v>
      </c>
      <c r="AT5840">
        <v>0</v>
      </c>
      <c r="AU5840">
        <v>0</v>
      </c>
      <c r="AV5840">
        <v>0</v>
      </c>
      <c r="AW5840">
        <v>0</v>
      </c>
      <c r="AX5840">
        <v>0</v>
      </c>
      <c r="AY5840">
        <v>0</v>
      </c>
      <c r="AZ5840">
        <v>1</v>
      </c>
      <c r="BA5840">
        <v>0</v>
      </c>
      <c r="BB5840">
        <v>0</v>
      </c>
      <c r="BC5840">
        <v>0</v>
      </c>
      <c r="BD5840">
        <v>0</v>
      </c>
      <c r="BE5840">
        <v>0</v>
      </c>
      <c r="BF5840">
        <v>0</v>
      </c>
      <c r="BG5840">
        <v>0</v>
      </c>
      <c r="BH5840">
        <v>0</v>
      </c>
      <c r="BI5840">
        <v>0</v>
      </c>
      <c r="BJ5840">
        <v>0</v>
      </c>
      <c r="BK5840">
        <v>0</v>
      </c>
      <c r="BL5840">
        <v>0</v>
      </c>
      <c r="BM5840">
        <v>0</v>
      </c>
      <c r="BN5840">
        <v>0</v>
      </c>
      <c r="BO5840">
        <v>1</v>
      </c>
      <c r="BP5840">
        <v>0</v>
      </c>
      <c r="BQ5840">
        <v>0</v>
      </c>
      <c r="BR5840">
        <v>0</v>
      </c>
      <c r="BS5840">
        <v>1</v>
      </c>
      <c r="BT5840">
        <v>4</v>
      </c>
      <c r="BU5840" t="s">
        <v>5565</v>
      </c>
    </row>
    <row r="5841" spans="1:73">
      <c r="A5841" t="s">
        <v>5421</v>
      </c>
      <c r="B5841" t="s">
        <v>5422</v>
      </c>
      <c r="C5841">
        <v>154</v>
      </c>
      <c r="D5841" t="s">
        <v>119</v>
      </c>
      <c r="E5841" t="s">
        <v>78</v>
      </c>
      <c r="F5841" t="s">
        <v>77</v>
      </c>
      <c r="G5841">
        <v>0</v>
      </c>
      <c r="H5841">
        <v>0</v>
      </c>
      <c r="I5841">
        <v>2</v>
      </c>
      <c r="J5841">
        <v>0</v>
      </c>
      <c r="K5841">
        <v>0</v>
      </c>
      <c r="L5841">
        <v>0</v>
      </c>
      <c r="M5841">
        <v>0</v>
      </c>
      <c r="N5841">
        <v>3</v>
      </c>
      <c r="O5841">
        <v>0</v>
      </c>
      <c r="P5841">
        <v>0</v>
      </c>
      <c r="Q5841">
        <v>0</v>
      </c>
      <c r="R5841">
        <v>0</v>
      </c>
      <c r="S5841">
        <v>0</v>
      </c>
      <c r="T5841">
        <v>0</v>
      </c>
      <c r="U5841">
        <v>0</v>
      </c>
      <c r="V5841">
        <v>0</v>
      </c>
      <c r="W5841">
        <v>0</v>
      </c>
      <c r="X5841">
        <v>0</v>
      </c>
      <c r="Y5841">
        <v>0</v>
      </c>
      <c r="Z5841">
        <v>1</v>
      </c>
      <c r="AA5841">
        <v>0</v>
      </c>
      <c r="AB5841">
        <v>7</v>
      </c>
      <c r="AC5841">
        <v>0</v>
      </c>
      <c r="AD5841">
        <v>0</v>
      </c>
      <c r="AE5841">
        <v>0</v>
      </c>
      <c r="AF5841">
        <v>0</v>
      </c>
      <c r="AG5841">
        <v>0</v>
      </c>
      <c r="AH5841">
        <v>2</v>
      </c>
      <c r="AI5841">
        <v>0</v>
      </c>
      <c r="AJ5841">
        <v>0</v>
      </c>
      <c r="AK5841">
        <v>0</v>
      </c>
      <c r="AL5841">
        <v>0</v>
      </c>
      <c r="AM5841">
        <v>0</v>
      </c>
      <c r="AN5841">
        <v>1</v>
      </c>
      <c r="AO5841">
        <v>0</v>
      </c>
      <c r="AP5841">
        <v>2</v>
      </c>
      <c r="AQ5841">
        <v>0</v>
      </c>
      <c r="AR5841">
        <v>0</v>
      </c>
      <c r="AS5841">
        <v>0</v>
      </c>
      <c r="AT5841">
        <v>0</v>
      </c>
      <c r="AU5841">
        <v>0</v>
      </c>
      <c r="AV5841">
        <v>0</v>
      </c>
      <c r="AW5841">
        <v>2</v>
      </c>
      <c r="AX5841">
        <v>2</v>
      </c>
      <c r="AY5841">
        <v>2</v>
      </c>
      <c r="AZ5841">
        <v>3</v>
      </c>
      <c r="BA5841">
        <v>2</v>
      </c>
      <c r="BB5841">
        <v>0</v>
      </c>
      <c r="BC5841">
        <v>5</v>
      </c>
      <c r="BD5841">
        <v>0</v>
      </c>
      <c r="BE5841">
        <v>0</v>
      </c>
      <c r="BF5841">
        <v>0</v>
      </c>
      <c r="BG5841">
        <v>0</v>
      </c>
      <c r="BH5841">
        <v>0</v>
      </c>
      <c r="BI5841">
        <v>0</v>
      </c>
      <c r="BJ5841">
        <v>3</v>
      </c>
      <c r="BK5841">
        <v>0</v>
      </c>
      <c r="BL5841">
        <v>0</v>
      </c>
      <c r="BM5841">
        <v>0</v>
      </c>
      <c r="BN5841">
        <v>1</v>
      </c>
      <c r="BO5841">
        <v>4</v>
      </c>
      <c r="BP5841">
        <v>0</v>
      </c>
      <c r="BQ5841">
        <v>0</v>
      </c>
      <c r="BR5841">
        <v>0</v>
      </c>
      <c r="BS5841">
        <v>2</v>
      </c>
      <c r="BT5841">
        <v>16</v>
      </c>
      <c r="BU5841" t="s">
        <v>5566</v>
      </c>
    </row>
    <row r="5842" spans="1:73">
      <c r="A5842" t="s">
        <v>5421</v>
      </c>
      <c r="B5842" t="s">
        <v>5422</v>
      </c>
      <c r="C5842">
        <v>155</v>
      </c>
      <c r="D5842" t="s">
        <v>119</v>
      </c>
      <c r="E5842" t="s">
        <v>5436</v>
      </c>
      <c r="F5842" t="s">
        <v>101</v>
      </c>
      <c r="G5842">
        <v>0</v>
      </c>
      <c r="H5842">
        <v>1</v>
      </c>
      <c r="I5842">
        <v>0</v>
      </c>
      <c r="J5842">
        <v>0</v>
      </c>
      <c r="K5842">
        <v>0</v>
      </c>
      <c r="L5842">
        <v>1</v>
      </c>
      <c r="M5842">
        <v>0</v>
      </c>
      <c r="N5842">
        <v>2</v>
      </c>
      <c r="O5842">
        <v>0</v>
      </c>
      <c r="P5842">
        <v>0</v>
      </c>
      <c r="Q5842">
        <v>0</v>
      </c>
      <c r="R5842">
        <v>0</v>
      </c>
      <c r="S5842">
        <v>2</v>
      </c>
      <c r="T5842">
        <v>2</v>
      </c>
      <c r="U5842">
        <v>0</v>
      </c>
      <c r="V5842">
        <v>0</v>
      </c>
      <c r="W5842">
        <v>1</v>
      </c>
      <c r="X5842">
        <v>0</v>
      </c>
      <c r="Y5842">
        <v>0</v>
      </c>
      <c r="Z5842">
        <v>0</v>
      </c>
      <c r="AA5842">
        <v>0</v>
      </c>
      <c r="AB5842">
        <v>10</v>
      </c>
      <c r="AC5842">
        <v>0</v>
      </c>
      <c r="AD5842">
        <v>0</v>
      </c>
      <c r="AE5842">
        <v>0</v>
      </c>
      <c r="AF5842">
        <v>0</v>
      </c>
      <c r="AG5842">
        <v>0</v>
      </c>
      <c r="AH5842">
        <v>0</v>
      </c>
      <c r="AI5842">
        <v>0</v>
      </c>
      <c r="AJ5842">
        <v>0</v>
      </c>
      <c r="AK5842">
        <v>0</v>
      </c>
      <c r="AL5842">
        <v>0</v>
      </c>
      <c r="AM5842">
        <v>0</v>
      </c>
      <c r="AN5842">
        <v>0</v>
      </c>
      <c r="AO5842">
        <v>0</v>
      </c>
      <c r="AP5842">
        <v>1</v>
      </c>
      <c r="AQ5842">
        <v>2</v>
      </c>
      <c r="AR5842">
        <v>0</v>
      </c>
      <c r="AS5842">
        <v>0</v>
      </c>
      <c r="AT5842">
        <v>0</v>
      </c>
      <c r="AU5842">
        <v>1</v>
      </c>
      <c r="AV5842">
        <v>0</v>
      </c>
      <c r="AW5842">
        <v>0</v>
      </c>
      <c r="AX5842">
        <v>1</v>
      </c>
      <c r="AY5842">
        <v>3</v>
      </c>
      <c r="AZ5842">
        <v>1</v>
      </c>
      <c r="BA5842">
        <v>1</v>
      </c>
      <c r="BB5842">
        <v>1</v>
      </c>
      <c r="BC5842">
        <v>2</v>
      </c>
      <c r="BD5842">
        <v>0</v>
      </c>
      <c r="BE5842">
        <v>0</v>
      </c>
      <c r="BF5842">
        <v>0</v>
      </c>
      <c r="BG5842">
        <v>0</v>
      </c>
      <c r="BH5842">
        <v>1</v>
      </c>
      <c r="BI5842">
        <v>2</v>
      </c>
      <c r="BJ5842">
        <v>1</v>
      </c>
      <c r="BK5842">
        <v>0</v>
      </c>
      <c r="BL5842">
        <v>0</v>
      </c>
      <c r="BM5842">
        <v>0</v>
      </c>
      <c r="BN5842">
        <v>0</v>
      </c>
      <c r="BO5842">
        <v>2</v>
      </c>
      <c r="BP5842">
        <v>0</v>
      </c>
      <c r="BQ5842">
        <v>0</v>
      </c>
      <c r="BR5842">
        <v>0</v>
      </c>
      <c r="BS5842">
        <v>1</v>
      </c>
      <c r="BT5842">
        <v>19</v>
      </c>
      <c r="BU5842" t="s">
        <v>5567</v>
      </c>
    </row>
    <row r="5843" spans="1:73">
      <c r="A5843" t="s">
        <v>5421</v>
      </c>
      <c r="B5843" t="s">
        <v>5422</v>
      </c>
      <c r="C5843">
        <v>156</v>
      </c>
      <c r="D5843" t="s">
        <v>119</v>
      </c>
      <c r="E5843" t="s">
        <v>78</v>
      </c>
      <c r="F5843" t="s">
        <v>77</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0</v>
      </c>
      <c r="AI5843">
        <v>0</v>
      </c>
      <c r="AJ5843">
        <v>0</v>
      </c>
      <c r="AK5843">
        <v>0</v>
      </c>
      <c r="AL5843">
        <v>0</v>
      </c>
      <c r="AM5843">
        <v>0</v>
      </c>
      <c r="AN5843">
        <v>0</v>
      </c>
      <c r="AO5843">
        <v>0</v>
      </c>
      <c r="AP5843">
        <v>0</v>
      </c>
      <c r="AQ5843">
        <v>0</v>
      </c>
      <c r="AR5843">
        <v>0</v>
      </c>
      <c r="AS5843">
        <v>0</v>
      </c>
      <c r="AT5843">
        <v>0</v>
      </c>
      <c r="AU5843">
        <v>0</v>
      </c>
      <c r="AV5843">
        <v>0</v>
      </c>
      <c r="AW5843">
        <v>0</v>
      </c>
      <c r="AX5843">
        <v>0</v>
      </c>
      <c r="AY5843">
        <v>0</v>
      </c>
      <c r="AZ5843">
        <v>0</v>
      </c>
      <c r="BA5843">
        <v>0</v>
      </c>
      <c r="BB5843">
        <v>0</v>
      </c>
      <c r="BC5843">
        <v>0</v>
      </c>
      <c r="BD5843">
        <v>0</v>
      </c>
      <c r="BE5843">
        <v>0</v>
      </c>
      <c r="BF5843">
        <v>0</v>
      </c>
      <c r="BG5843">
        <v>0</v>
      </c>
      <c r="BH5843">
        <v>0</v>
      </c>
      <c r="BI5843">
        <v>0</v>
      </c>
      <c r="BJ5843">
        <v>0</v>
      </c>
      <c r="BK5843">
        <v>0</v>
      </c>
      <c r="BL5843">
        <v>0</v>
      </c>
      <c r="BM5843">
        <v>0</v>
      </c>
      <c r="BN5843">
        <v>0</v>
      </c>
      <c r="BO5843">
        <v>0</v>
      </c>
      <c r="BP5843">
        <v>0</v>
      </c>
      <c r="BQ5843">
        <v>0</v>
      </c>
      <c r="BR5843">
        <v>0</v>
      </c>
      <c r="BS5843">
        <v>1</v>
      </c>
      <c r="BT5843">
        <v>3</v>
      </c>
      <c r="BU5843" t="s">
        <v>5568</v>
      </c>
    </row>
    <row r="5844" spans="1:73">
      <c r="A5844" t="s">
        <v>5421</v>
      </c>
      <c r="B5844" t="s">
        <v>5422</v>
      </c>
      <c r="C5844">
        <v>157</v>
      </c>
      <c r="D5844" t="s">
        <v>119</v>
      </c>
      <c r="E5844" t="s">
        <v>5433</v>
      </c>
      <c r="F5844" t="s">
        <v>92</v>
      </c>
      <c r="G5844">
        <v>0</v>
      </c>
      <c r="H5844">
        <v>0</v>
      </c>
      <c r="I5844">
        <v>0</v>
      </c>
      <c r="J5844">
        <v>0</v>
      </c>
      <c r="K5844">
        <v>0</v>
      </c>
      <c r="L5844">
        <v>1</v>
      </c>
      <c r="M5844">
        <v>0</v>
      </c>
      <c r="N5844">
        <v>2</v>
      </c>
      <c r="O5844">
        <v>0</v>
      </c>
      <c r="P5844">
        <v>0</v>
      </c>
      <c r="Q5844">
        <v>0</v>
      </c>
      <c r="R5844">
        <v>0</v>
      </c>
      <c r="S5844">
        <v>0</v>
      </c>
      <c r="T5844">
        <v>0</v>
      </c>
      <c r="U5844">
        <v>0</v>
      </c>
      <c r="V5844">
        <v>0</v>
      </c>
      <c r="W5844">
        <v>0</v>
      </c>
      <c r="X5844">
        <v>0</v>
      </c>
      <c r="Y5844">
        <v>0</v>
      </c>
      <c r="Z5844">
        <v>0</v>
      </c>
      <c r="AA5844">
        <v>0</v>
      </c>
      <c r="AB5844">
        <v>7</v>
      </c>
      <c r="AC5844">
        <v>0</v>
      </c>
      <c r="AD5844">
        <v>0</v>
      </c>
      <c r="AE5844">
        <v>0</v>
      </c>
      <c r="AF5844">
        <v>0</v>
      </c>
      <c r="AG5844">
        <v>0</v>
      </c>
      <c r="AH5844">
        <v>0</v>
      </c>
      <c r="AI5844">
        <v>0</v>
      </c>
      <c r="AJ5844">
        <v>0</v>
      </c>
      <c r="AK5844">
        <v>0</v>
      </c>
      <c r="AL5844">
        <v>0</v>
      </c>
      <c r="AM5844">
        <v>0</v>
      </c>
      <c r="AN5844">
        <v>0</v>
      </c>
      <c r="AO5844">
        <v>0</v>
      </c>
      <c r="AP5844">
        <v>0</v>
      </c>
      <c r="AQ5844">
        <v>1</v>
      </c>
      <c r="AR5844">
        <v>0</v>
      </c>
      <c r="AS5844">
        <v>0</v>
      </c>
      <c r="AT5844">
        <v>0</v>
      </c>
      <c r="AU5844">
        <v>0</v>
      </c>
      <c r="AV5844">
        <v>0</v>
      </c>
      <c r="AW5844">
        <v>0</v>
      </c>
      <c r="AX5844">
        <v>0</v>
      </c>
      <c r="AY5844">
        <v>1</v>
      </c>
      <c r="AZ5844">
        <v>2</v>
      </c>
      <c r="BA5844">
        <v>0</v>
      </c>
      <c r="BB5844">
        <v>0</v>
      </c>
      <c r="BC5844">
        <v>0</v>
      </c>
      <c r="BD5844">
        <v>0</v>
      </c>
      <c r="BE5844">
        <v>0</v>
      </c>
      <c r="BF5844">
        <v>0</v>
      </c>
      <c r="BG5844">
        <v>0</v>
      </c>
      <c r="BH5844">
        <v>0</v>
      </c>
      <c r="BI5844">
        <v>0</v>
      </c>
      <c r="BJ5844">
        <v>0</v>
      </c>
      <c r="BK5844">
        <v>0</v>
      </c>
      <c r="BL5844">
        <v>0</v>
      </c>
      <c r="BM5844">
        <v>0</v>
      </c>
      <c r="BN5844">
        <v>0</v>
      </c>
      <c r="BO5844">
        <v>2</v>
      </c>
      <c r="BP5844">
        <v>0</v>
      </c>
      <c r="BQ5844">
        <v>0</v>
      </c>
      <c r="BR5844">
        <v>0</v>
      </c>
      <c r="BS5844">
        <v>2</v>
      </c>
      <c r="BT5844">
        <v>16</v>
      </c>
      <c r="BU5844" t="s">
        <v>5569</v>
      </c>
    </row>
    <row r="5845" spans="1:73">
      <c r="A5845" t="s">
        <v>5421</v>
      </c>
      <c r="B5845" t="s">
        <v>5422</v>
      </c>
      <c r="C5845">
        <v>158</v>
      </c>
      <c r="D5845" t="s">
        <v>119</v>
      </c>
      <c r="E5845" t="s">
        <v>78</v>
      </c>
      <c r="F5845" t="s">
        <v>77</v>
      </c>
      <c r="G5845">
        <v>0</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0</v>
      </c>
      <c r="AI5845">
        <v>0</v>
      </c>
      <c r="AJ5845">
        <v>0</v>
      </c>
      <c r="AK5845">
        <v>0</v>
      </c>
      <c r="AL5845">
        <v>0</v>
      </c>
      <c r="AM5845">
        <v>0</v>
      </c>
      <c r="AN5845">
        <v>0</v>
      </c>
      <c r="AO5845">
        <v>0</v>
      </c>
      <c r="AP5845">
        <v>0</v>
      </c>
      <c r="AQ5845">
        <v>0</v>
      </c>
      <c r="AR5845">
        <v>0</v>
      </c>
      <c r="AS5845">
        <v>0</v>
      </c>
      <c r="AT5845">
        <v>0</v>
      </c>
      <c r="AU5845">
        <v>0</v>
      </c>
      <c r="AV5845">
        <v>0</v>
      </c>
      <c r="AW5845">
        <v>0</v>
      </c>
      <c r="AX5845">
        <v>0</v>
      </c>
      <c r="AY5845">
        <v>0</v>
      </c>
      <c r="AZ5845">
        <v>0</v>
      </c>
      <c r="BA5845">
        <v>0</v>
      </c>
      <c r="BB5845">
        <v>0</v>
      </c>
      <c r="BC5845">
        <v>0</v>
      </c>
      <c r="BD5845">
        <v>0</v>
      </c>
      <c r="BE5845">
        <v>0</v>
      </c>
      <c r="BF5845">
        <v>0</v>
      </c>
      <c r="BG5845">
        <v>0</v>
      </c>
      <c r="BH5845">
        <v>0</v>
      </c>
      <c r="BI5845">
        <v>0</v>
      </c>
      <c r="BJ5845">
        <v>0</v>
      </c>
      <c r="BK5845">
        <v>0</v>
      </c>
      <c r="BL5845">
        <v>0</v>
      </c>
      <c r="BM5845">
        <v>0</v>
      </c>
      <c r="BN5845">
        <v>0</v>
      </c>
      <c r="BO5845">
        <v>0</v>
      </c>
      <c r="BP5845">
        <v>0</v>
      </c>
      <c r="BQ5845">
        <v>0</v>
      </c>
      <c r="BR5845">
        <v>0</v>
      </c>
      <c r="BS5845">
        <v>1</v>
      </c>
      <c r="BT5845">
        <v>1</v>
      </c>
      <c r="BU5845" t="s">
        <v>5570</v>
      </c>
    </row>
    <row r="5846" spans="1:73">
      <c r="A5846" t="s">
        <v>5421</v>
      </c>
      <c r="B5846" t="s">
        <v>5422</v>
      </c>
      <c r="C5846">
        <v>159</v>
      </c>
      <c r="D5846" t="s">
        <v>119</v>
      </c>
      <c r="E5846" t="s">
        <v>5433</v>
      </c>
      <c r="F5846" t="s">
        <v>92</v>
      </c>
      <c r="G5846">
        <v>0</v>
      </c>
      <c r="H5846">
        <v>0</v>
      </c>
      <c r="I5846">
        <v>0</v>
      </c>
      <c r="J5846">
        <v>0</v>
      </c>
      <c r="K5846">
        <v>0</v>
      </c>
      <c r="L5846">
        <v>4</v>
      </c>
      <c r="M5846">
        <v>0</v>
      </c>
      <c r="N5846">
        <v>2</v>
      </c>
      <c r="O5846">
        <v>0</v>
      </c>
      <c r="P5846">
        <v>0</v>
      </c>
      <c r="Q5846">
        <v>0</v>
      </c>
      <c r="R5846">
        <v>0</v>
      </c>
      <c r="S5846">
        <v>2</v>
      </c>
      <c r="T5846">
        <v>0</v>
      </c>
      <c r="U5846">
        <v>0</v>
      </c>
      <c r="V5846">
        <v>0</v>
      </c>
      <c r="W5846">
        <v>1</v>
      </c>
      <c r="X5846">
        <v>0</v>
      </c>
      <c r="Y5846">
        <v>0</v>
      </c>
      <c r="Z5846">
        <v>0</v>
      </c>
      <c r="AA5846">
        <v>0</v>
      </c>
      <c r="AB5846">
        <v>9</v>
      </c>
      <c r="AC5846">
        <v>0</v>
      </c>
      <c r="AD5846">
        <v>0</v>
      </c>
      <c r="AE5846">
        <v>0</v>
      </c>
      <c r="AF5846">
        <v>0</v>
      </c>
      <c r="AG5846">
        <v>0</v>
      </c>
      <c r="AH5846">
        <v>0</v>
      </c>
      <c r="AI5846">
        <v>0</v>
      </c>
      <c r="AJ5846">
        <v>0</v>
      </c>
      <c r="AK5846">
        <v>0</v>
      </c>
      <c r="AL5846">
        <v>1</v>
      </c>
      <c r="AM5846">
        <v>0</v>
      </c>
      <c r="AN5846">
        <v>0</v>
      </c>
      <c r="AO5846">
        <v>0</v>
      </c>
      <c r="AP5846">
        <v>0</v>
      </c>
      <c r="AQ5846">
        <v>1</v>
      </c>
      <c r="AR5846">
        <v>0</v>
      </c>
      <c r="AS5846">
        <v>0</v>
      </c>
      <c r="AT5846">
        <v>0</v>
      </c>
      <c r="AU5846">
        <v>0</v>
      </c>
      <c r="AV5846">
        <v>0</v>
      </c>
      <c r="AW5846">
        <v>0</v>
      </c>
      <c r="AX5846">
        <v>0</v>
      </c>
      <c r="AY5846">
        <v>1</v>
      </c>
      <c r="AZ5846">
        <v>3</v>
      </c>
      <c r="BA5846">
        <v>0</v>
      </c>
      <c r="BB5846">
        <v>0</v>
      </c>
      <c r="BC5846">
        <v>2</v>
      </c>
      <c r="BD5846">
        <v>0</v>
      </c>
      <c r="BE5846">
        <v>0</v>
      </c>
      <c r="BF5846">
        <v>0</v>
      </c>
      <c r="BG5846">
        <v>0</v>
      </c>
      <c r="BH5846">
        <v>0</v>
      </c>
      <c r="BI5846">
        <v>0</v>
      </c>
      <c r="BJ5846">
        <v>2</v>
      </c>
      <c r="BK5846">
        <v>0</v>
      </c>
      <c r="BL5846">
        <v>0</v>
      </c>
      <c r="BM5846">
        <v>0</v>
      </c>
      <c r="BN5846">
        <v>0</v>
      </c>
      <c r="BO5846">
        <v>3</v>
      </c>
      <c r="BP5846">
        <v>0</v>
      </c>
      <c r="BQ5846">
        <v>0</v>
      </c>
      <c r="BR5846">
        <v>0</v>
      </c>
      <c r="BS5846">
        <v>2</v>
      </c>
      <c r="BT5846">
        <v>20</v>
      </c>
      <c r="BU5846" t="s">
        <v>5571</v>
      </c>
    </row>
    <row r="5847" spans="1:73">
      <c r="A5847" t="s">
        <v>5421</v>
      </c>
      <c r="B5847" t="s">
        <v>5422</v>
      </c>
      <c r="C5847">
        <v>160</v>
      </c>
      <c r="D5847" t="s">
        <v>119</v>
      </c>
      <c r="E5847" t="s">
        <v>5436</v>
      </c>
      <c r="F5847" t="s">
        <v>101</v>
      </c>
      <c r="G5847">
        <v>0</v>
      </c>
      <c r="H5847">
        <v>1</v>
      </c>
      <c r="I5847">
        <v>0</v>
      </c>
      <c r="J5847">
        <v>0</v>
      </c>
      <c r="K5847">
        <v>0</v>
      </c>
      <c r="L5847">
        <v>0</v>
      </c>
      <c r="M5847">
        <v>0</v>
      </c>
      <c r="N5847">
        <v>2</v>
      </c>
      <c r="O5847">
        <v>0</v>
      </c>
      <c r="P5847">
        <v>0</v>
      </c>
      <c r="Q5847">
        <v>0</v>
      </c>
      <c r="R5847">
        <v>0</v>
      </c>
      <c r="S5847">
        <v>0</v>
      </c>
      <c r="T5847">
        <v>0</v>
      </c>
      <c r="U5847">
        <v>0</v>
      </c>
      <c r="V5847">
        <v>0</v>
      </c>
      <c r="W5847">
        <v>0</v>
      </c>
      <c r="X5847">
        <v>0</v>
      </c>
      <c r="Y5847">
        <v>0</v>
      </c>
      <c r="Z5847">
        <v>0</v>
      </c>
      <c r="AA5847">
        <v>0</v>
      </c>
      <c r="AB5847">
        <v>5</v>
      </c>
      <c r="AC5847">
        <v>0</v>
      </c>
      <c r="AD5847">
        <v>0</v>
      </c>
      <c r="AE5847">
        <v>0</v>
      </c>
      <c r="AF5847">
        <v>0</v>
      </c>
      <c r="AG5847">
        <v>0</v>
      </c>
      <c r="AH5847">
        <v>2</v>
      </c>
      <c r="AI5847">
        <v>0</v>
      </c>
      <c r="AJ5847">
        <v>0</v>
      </c>
      <c r="AK5847">
        <v>0</v>
      </c>
      <c r="AL5847">
        <v>0</v>
      </c>
      <c r="AM5847">
        <v>0</v>
      </c>
      <c r="AN5847">
        <v>0</v>
      </c>
      <c r="AO5847">
        <v>0</v>
      </c>
      <c r="AP5847">
        <v>0</v>
      </c>
      <c r="AQ5847">
        <v>0</v>
      </c>
      <c r="AR5847">
        <v>0</v>
      </c>
      <c r="AS5847">
        <v>0</v>
      </c>
      <c r="AT5847">
        <v>0</v>
      </c>
      <c r="AU5847">
        <v>0</v>
      </c>
      <c r="AV5847">
        <v>0</v>
      </c>
      <c r="AW5847">
        <v>0</v>
      </c>
      <c r="AX5847">
        <v>3</v>
      </c>
      <c r="AY5847">
        <v>1</v>
      </c>
      <c r="AZ5847">
        <v>1</v>
      </c>
      <c r="BA5847">
        <v>3</v>
      </c>
      <c r="BB5847">
        <v>0</v>
      </c>
      <c r="BC5847">
        <v>0</v>
      </c>
      <c r="BD5847">
        <v>0</v>
      </c>
      <c r="BE5847">
        <v>0</v>
      </c>
      <c r="BF5847">
        <v>0</v>
      </c>
      <c r="BG5847">
        <v>0</v>
      </c>
      <c r="BH5847">
        <v>0</v>
      </c>
      <c r="BI5847">
        <v>2</v>
      </c>
      <c r="BJ5847">
        <v>0</v>
      </c>
      <c r="BK5847">
        <v>0</v>
      </c>
      <c r="BL5847">
        <v>0</v>
      </c>
      <c r="BM5847">
        <v>0</v>
      </c>
      <c r="BN5847">
        <v>0</v>
      </c>
      <c r="BO5847">
        <v>1</v>
      </c>
      <c r="BP5847">
        <v>1</v>
      </c>
      <c r="BQ5847">
        <v>0</v>
      </c>
      <c r="BR5847">
        <v>0</v>
      </c>
      <c r="BS5847">
        <v>2</v>
      </c>
      <c r="BT5847">
        <v>10</v>
      </c>
      <c r="BU5847" t="s">
        <v>5572</v>
      </c>
    </row>
    <row r="5848" spans="1:73">
      <c r="A5848" t="s">
        <v>5421</v>
      </c>
      <c r="B5848" t="s">
        <v>5422</v>
      </c>
      <c r="C5848">
        <v>161</v>
      </c>
      <c r="D5848" t="s">
        <v>119</v>
      </c>
      <c r="E5848" t="s">
        <v>5433</v>
      </c>
      <c r="F5848" t="s">
        <v>92</v>
      </c>
      <c r="G5848">
        <v>0</v>
      </c>
      <c r="H5848">
        <v>0</v>
      </c>
      <c r="I5848">
        <v>3</v>
      </c>
      <c r="J5848">
        <v>0</v>
      </c>
      <c r="K5848">
        <v>0</v>
      </c>
      <c r="L5848">
        <v>3</v>
      </c>
      <c r="M5848">
        <v>0</v>
      </c>
      <c r="N5848">
        <v>1</v>
      </c>
      <c r="O5848">
        <v>0</v>
      </c>
      <c r="P5848">
        <v>0</v>
      </c>
      <c r="Q5848">
        <v>0</v>
      </c>
      <c r="R5848">
        <v>0</v>
      </c>
      <c r="S5848">
        <v>3</v>
      </c>
      <c r="T5848">
        <v>0</v>
      </c>
      <c r="U5848">
        <v>0</v>
      </c>
      <c r="V5848">
        <v>0</v>
      </c>
      <c r="W5848">
        <v>0</v>
      </c>
      <c r="X5848">
        <v>0</v>
      </c>
      <c r="Y5848">
        <v>0</v>
      </c>
      <c r="Z5848">
        <v>0</v>
      </c>
      <c r="AA5848">
        <v>0</v>
      </c>
      <c r="AB5848">
        <v>13</v>
      </c>
      <c r="AC5848">
        <v>0</v>
      </c>
      <c r="AD5848">
        <v>0</v>
      </c>
      <c r="AE5848">
        <v>0</v>
      </c>
      <c r="AF5848">
        <v>0</v>
      </c>
      <c r="AG5848">
        <v>0</v>
      </c>
      <c r="AH5848">
        <v>0</v>
      </c>
      <c r="AI5848">
        <v>1</v>
      </c>
      <c r="AJ5848">
        <v>0</v>
      </c>
      <c r="AK5848">
        <v>0</v>
      </c>
      <c r="AL5848">
        <v>0</v>
      </c>
      <c r="AM5848">
        <v>0</v>
      </c>
      <c r="AN5848">
        <v>0</v>
      </c>
      <c r="AO5848">
        <v>0</v>
      </c>
      <c r="AP5848">
        <v>1</v>
      </c>
      <c r="AQ5848">
        <v>1</v>
      </c>
      <c r="AR5848">
        <v>0</v>
      </c>
      <c r="AS5848">
        <v>0</v>
      </c>
      <c r="AT5848">
        <v>0</v>
      </c>
      <c r="AU5848">
        <v>0</v>
      </c>
      <c r="AV5848">
        <v>0</v>
      </c>
      <c r="AW5848">
        <v>3</v>
      </c>
      <c r="AX5848">
        <v>0</v>
      </c>
      <c r="AY5848">
        <v>5</v>
      </c>
      <c r="AZ5848">
        <v>2</v>
      </c>
      <c r="BA5848">
        <v>0</v>
      </c>
      <c r="BB5848">
        <v>1</v>
      </c>
      <c r="BC5848">
        <v>4</v>
      </c>
      <c r="BD5848">
        <v>0</v>
      </c>
      <c r="BE5848">
        <v>0</v>
      </c>
      <c r="BF5848">
        <v>0</v>
      </c>
      <c r="BG5848">
        <v>0</v>
      </c>
      <c r="BH5848">
        <v>0</v>
      </c>
      <c r="BI5848">
        <v>0</v>
      </c>
      <c r="BJ5848">
        <v>3</v>
      </c>
      <c r="BK5848">
        <v>0</v>
      </c>
      <c r="BL5848">
        <v>2</v>
      </c>
      <c r="BM5848">
        <v>0</v>
      </c>
      <c r="BN5848">
        <v>0</v>
      </c>
      <c r="BO5848">
        <v>2</v>
      </c>
      <c r="BP5848">
        <v>0</v>
      </c>
      <c r="BQ5848">
        <v>0</v>
      </c>
      <c r="BR5848">
        <v>0</v>
      </c>
      <c r="BS5848">
        <v>5</v>
      </c>
      <c r="BT5848">
        <v>34</v>
      </c>
      <c r="BU5848" t="s">
        <v>5573</v>
      </c>
    </row>
    <row r="5849" spans="1:73">
      <c r="A5849" t="s">
        <v>5421</v>
      </c>
      <c r="B5849" t="s">
        <v>5422</v>
      </c>
      <c r="C5849">
        <v>162</v>
      </c>
      <c r="D5849" t="s">
        <v>119</v>
      </c>
      <c r="E5849" t="s">
        <v>5429</v>
      </c>
      <c r="F5849" t="s">
        <v>92</v>
      </c>
      <c r="G5849">
        <v>0</v>
      </c>
      <c r="H5849">
        <v>2</v>
      </c>
      <c r="I5849">
        <v>1</v>
      </c>
      <c r="J5849">
        <v>0</v>
      </c>
      <c r="K5849">
        <v>0</v>
      </c>
      <c r="L5849">
        <v>2</v>
      </c>
      <c r="M5849">
        <v>0</v>
      </c>
      <c r="N5849">
        <v>2</v>
      </c>
      <c r="O5849">
        <v>0</v>
      </c>
      <c r="P5849">
        <v>0</v>
      </c>
      <c r="Q5849">
        <v>1</v>
      </c>
      <c r="R5849">
        <v>0</v>
      </c>
      <c r="S5849">
        <v>6</v>
      </c>
      <c r="T5849">
        <v>1</v>
      </c>
      <c r="U5849">
        <v>0</v>
      </c>
      <c r="V5849">
        <v>0</v>
      </c>
      <c r="W5849">
        <v>2</v>
      </c>
      <c r="X5849">
        <v>0</v>
      </c>
      <c r="Y5849">
        <v>0</v>
      </c>
      <c r="Z5849">
        <v>0</v>
      </c>
      <c r="AA5849">
        <v>0</v>
      </c>
      <c r="AB5849">
        <v>14</v>
      </c>
      <c r="AC5849">
        <v>0</v>
      </c>
      <c r="AD5849">
        <v>0</v>
      </c>
      <c r="AE5849">
        <v>0</v>
      </c>
      <c r="AF5849">
        <v>0</v>
      </c>
      <c r="AG5849">
        <v>0</v>
      </c>
      <c r="AH5849">
        <v>2</v>
      </c>
      <c r="AI5849">
        <v>0</v>
      </c>
      <c r="AJ5849">
        <v>0</v>
      </c>
      <c r="AK5849">
        <v>0</v>
      </c>
      <c r="AL5849">
        <v>1</v>
      </c>
      <c r="AM5849">
        <v>1</v>
      </c>
      <c r="AN5849">
        <v>0</v>
      </c>
      <c r="AO5849">
        <v>0</v>
      </c>
      <c r="AP5849">
        <v>0</v>
      </c>
      <c r="AQ5849">
        <v>0</v>
      </c>
      <c r="AR5849">
        <v>1</v>
      </c>
      <c r="AS5849">
        <v>0</v>
      </c>
      <c r="AT5849">
        <v>0</v>
      </c>
      <c r="AU5849">
        <v>0</v>
      </c>
      <c r="AV5849">
        <v>0</v>
      </c>
      <c r="AW5849">
        <v>0</v>
      </c>
      <c r="AX5849">
        <v>3</v>
      </c>
      <c r="AY5849">
        <v>2</v>
      </c>
      <c r="AZ5849">
        <v>3</v>
      </c>
      <c r="BA5849">
        <v>4</v>
      </c>
      <c r="BB5849">
        <v>0</v>
      </c>
      <c r="BC5849">
        <v>0</v>
      </c>
      <c r="BD5849">
        <v>0</v>
      </c>
      <c r="BE5849">
        <v>0</v>
      </c>
      <c r="BF5849">
        <v>0</v>
      </c>
      <c r="BG5849">
        <v>0</v>
      </c>
      <c r="BH5849">
        <v>0</v>
      </c>
      <c r="BI5849">
        <v>1</v>
      </c>
      <c r="BJ5849">
        <v>0</v>
      </c>
      <c r="BK5849">
        <v>0</v>
      </c>
      <c r="BL5849">
        <v>0</v>
      </c>
      <c r="BM5849">
        <v>0</v>
      </c>
      <c r="BN5849">
        <v>0</v>
      </c>
      <c r="BO5849">
        <v>3</v>
      </c>
      <c r="BP5849">
        <v>0</v>
      </c>
      <c r="BQ5849">
        <v>0</v>
      </c>
      <c r="BR5849">
        <v>1</v>
      </c>
      <c r="BS5849">
        <v>2</v>
      </c>
      <c r="BT5849">
        <v>22</v>
      </c>
      <c r="BU5849" t="s">
        <v>5574</v>
      </c>
    </row>
    <row r="5850" spans="1:73">
      <c r="A5850" t="s">
        <v>5421</v>
      </c>
      <c r="B5850" t="s">
        <v>5422</v>
      </c>
      <c r="C5850">
        <v>163</v>
      </c>
      <c r="D5850" t="s">
        <v>119</v>
      </c>
      <c r="E5850" t="s">
        <v>78</v>
      </c>
      <c r="F5850" t="s">
        <v>77</v>
      </c>
      <c r="G5850">
        <v>6</v>
      </c>
      <c r="H5850">
        <v>14</v>
      </c>
      <c r="I5850">
        <v>1</v>
      </c>
      <c r="J5850">
        <v>0</v>
      </c>
      <c r="K5850">
        <v>0</v>
      </c>
      <c r="L5850">
        <v>15</v>
      </c>
      <c r="M5850">
        <v>0</v>
      </c>
      <c r="N5850">
        <v>23</v>
      </c>
      <c r="O5850">
        <v>0</v>
      </c>
      <c r="P5850">
        <v>0</v>
      </c>
      <c r="Q5850">
        <v>1</v>
      </c>
      <c r="R5850">
        <v>6</v>
      </c>
      <c r="S5850">
        <v>57</v>
      </c>
      <c r="T5850">
        <v>14</v>
      </c>
      <c r="U5850">
        <v>0</v>
      </c>
      <c r="V5850">
        <v>4</v>
      </c>
      <c r="W5850">
        <v>10</v>
      </c>
      <c r="X5850">
        <v>1</v>
      </c>
      <c r="Y5850">
        <v>0</v>
      </c>
      <c r="Z5850">
        <v>1</v>
      </c>
      <c r="AA5850">
        <v>0</v>
      </c>
      <c r="AB5850">
        <v>166</v>
      </c>
      <c r="AC5850">
        <v>4</v>
      </c>
      <c r="AD5850">
        <v>0</v>
      </c>
      <c r="AE5850">
        <v>2</v>
      </c>
      <c r="AF5850">
        <v>0</v>
      </c>
      <c r="AG5850">
        <v>0</v>
      </c>
      <c r="AH5850">
        <v>9</v>
      </c>
      <c r="AI5850">
        <v>20</v>
      </c>
      <c r="AJ5850">
        <v>0</v>
      </c>
      <c r="AK5850">
        <v>0</v>
      </c>
      <c r="AL5850">
        <v>4</v>
      </c>
      <c r="AM5850">
        <v>21</v>
      </c>
      <c r="AN5850">
        <v>0</v>
      </c>
      <c r="AO5850">
        <v>0</v>
      </c>
      <c r="AP5850">
        <v>8</v>
      </c>
      <c r="AQ5850">
        <v>3</v>
      </c>
      <c r="AR5850">
        <v>0</v>
      </c>
      <c r="AS5850">
        <v>0</v>
      </c>
      <c r="AT5850">
        <v>2</v>
      </c>
      <c r="AU5850">
        <v>7</v>
      </c>
      <c r="AV5850">
        <v>3</v>
      </c>
      <c r="AW5850">
        <v>1</v>
      </c>
      <c r="AX5850">
        <v>33</v>
      </c>
      <c r="AY5850">
        <v>37</v>
      </c>
      <c r="AZ5850">
        <v>29</v>
      </c>
      <c r="BA5850">
        <v>56</v>
      </c>
      <c r="BB5850">
        <v>3</v>
      </c>
      <c r="BC5850">
        <v>33</v>
      </c>
      <c r="BD5850">
        <v>1</v>
      </c>
      <c r="BE5850">
        <v>0</v>
      </c>
      <c r="BF5850">
        <v>0</v>
      </c>
      <c r="BG5850">
        <v>0</v>
      </c>
      <c r="BH5850">
        <v>0</v>
      </c>
      <c r="BI5850">
        <v>35</v>
      </c>
      <c r="BJ5850">
        <v>17</v>
      </c>
      <c r="BK5850">
        <v>0</v>
      </c>
      <c r="BL5850">
        <v>5</v>
      </c>
      <c r="BM5850">
        <v>0</v>
      </c>
      <c r="BN5850">
        <v>8</v>
      </c>
      <c r="BO5850">
        <v>43</v>
      </c>
      <c r="BP5850">
        <v>12</v>
      </c>
      <c r="BQ5850">
        <v>0</v>
      </c>
      <c r="BR5850">
        <v>9</v>
      </c>
      <c r="BS5850">
        <v>16</v>
      </c>
      <c r="BT5850">
        <v>243</v>
      </c>
      <c r="BU5850" t="s">
        <v>5575</v>
      </c>
    </row>
    <row r="5851" spans="1:73">
      <c r="A5851" t="s">
        <v>5421</v>
      </c>
      <c r="B5851" t="s">
        <v>5422</v>
      </c>
      <c r="C5851">
        <v>164</v>
      </c>
      <c r="D5851" t="s">
        <v>119</v>
      </c>
      <c r="E5851" t="s">
        <v>183</v>
      </c>
      <c r="F5851" t="s">
        <v>184</v>
      </c>
      <c r="G5851">
        <v>0</v>
      </c>
      <c r="H5851">
        <v>0</v>
      </c>
      <c r="I5851">
        <v>1</v>
      </c>
      <c r="J5851">
        <v>0</v>
      </c>
      <c r="K5851">
        <v>0</v>
      </c>
      <c r="L5851">
        <v>1</v>
      </c>
      <c r="M5851">
        <v>0</v>
      </c>
      <c r="N5851">
        <v>2</v>
      </c>
      <c r="O5851">
        <v>0</v>
      </c>
      <c r="P5851">
        <v>0</v>
      </c>
      <c r="Q5851">
        <v>0</v>
      </c>
      <c r="R5851">
        <v>0</v>
      </c>
      <c r="S5851">
        <v>0</v>
      </c>
      <c r="T5851">
        <v>0</v>
      </c>
      <c r="U5851">
        <v>0</v>
      </c>
      <c r="V5851">
        <v>0</v>
      </c>
      <c r="W5851">
        <v>0</v>
      </c>
      <c r="X5851">
        <v>0</v>
      </c>
      <c r="Y5851">
        <v>0</v>
      </c>
      <c r="Z5851">
        <v>1</v>
      </c>
      <c r="AA5851">
        <v>0</v>
      </c>
      <c r="AB5851">
        <v>7</v>
      </c>
      <c r="AC5851">
        <v>0</v>
      </c>
      <c r="AD5851">
        <v>0</v>
      </c>
      <c r="AE5851">
        <v>0</v>
      </c>
      <c r="AF5851">
        <v>0</v>
      </c>
      <c r="AG5851">
        <v>0</v>
      </c>
      <c r="AH5851">
        <v>2</v>
      </c>
      <c r="AI5851">
        <v>0</v>
      </c>
      <c r="AJ5851">
        <v>0</v>
      </c>
      <c r="AK5851">
        <v>0</v>
      </c>
      <c r="AL5851">
        <v>0</v>
      </c>
      <c r="AM5851">
        <v>0</v>
      </c>
      <c r="AN5851">
        <v>0</v>
      </c>
      <c r="AO5851">
        <v>0</v>
      </c>
      <c r="AP5851">
        <v>0</v>
      </c>
      <c r="AQ5851">
        <v>0</v>
      </c>
      <c r="AR5851">
        <v>0</v>
      </c>
      <c r="AS5851">
        <v>0</v>
      </c>
      <c r="AT5851">
        <v>2</v>
      </c>
      <c r="AU5851">
        <v>0</v>
      </c>
      <c r="AV5851">
        <v>0</v>
      </c>
      <c r="AW5851">
        <v>1</v>
      </c>
      <c r="AX5851">
        <v>2</v>
      </c>
      <c r="AY5851">
        <v>1</v>
      </c>
      <c r="AZ5851">
        <v>2</v>
      </c>
      <c r="BA5851">
        <v>2</v>
      </c>
      <c r="BB5851">
        <v>0</v>
      </c>
      <c r="BC5851">
        <v>0</v>
      </c>
      <c r="BD5851">
        <v>0</v>
      </c>
      <c r="BE5851">
        <v>0</v>
      </c>
      <c r="BF5851">
        <v>0</v>
      </c>
      <c r="BG5851">
        <v>0</v>
      </c>
      <c r="BH5851">
        <v>0</v>
      </c>
      <c r="BI5851">
        <v>2</v>
      </c>
      <c r="BJ5851">
        <v>0</v>
      </c>
      <c r="BK5851">
        <v>0</v>
      </c>
      <c r="BL5851">
        <v>0</v>
      </c>
      <c r="BM5851">
        <v>0</v>
      </c>
      <c r="BN5851">
        <v>1</v>
      </c>
      <c r="BO5851">
        <v>3</v>
      </c>
      <c r="BP5851">
        <v>0</v>
      </c>
      <c r="BQ5851">
        <v>0</v>
      </c>
      <c r="BR5851">
        <v>0</v>
      </c>
      <c r="BS5851">
        <v>3</v>
      </c>
      <c r="BT5851">
        <v>15</v>
      </c>
      <c r="BU5851" t="s">
        <v>5576</v>
      </c>
    </row>
    <row r="5852" spans="1:73">
      <c r="A5852" t="s">
        <v>5421</v>
      </c>
      <c r="B5852" t="s">
        <v>5422</v>
      </c>
      <c r="C5852">
        <v>165</v>
      </c>
      <c r="D5852" t="s">
        <v>119</v>
      </c>
      <c r="E5852" t="s">
        <v>78</v>
      </c>
      <c r="F5852" t="s">
        <v>77</v>
      </c>
      <c r="G5852">
        <v>0</v>
      </c>
      <c r="H5852">
        <v>1</v>
      </c>
      <c r="I5852">
        <v>1</v>
      </c>
      <c r="J5852">
        <v>0</v>
      </c>
      <c r="K5852">
        <v>0</v>
      </c>
      <c r="L5852">
        <v>0</v>
      </c>
      <c r="M5852">
        <v>0</v>
      </c>
      <c r="N5852">
        <v>1</v>
      </c>
      <c r="O5852">
        <v>0</v>
      </c>
      <c r="P5852">
        <v>0</v>
      </c>
      <c r="Q5852">
        <v>0</v>
      </c>
      <c r="R5852">
        <v>0</v>
      </c>
      <c r="S5852">
        <v>2</v>
      </c>
      <c r="T5852">
        <v>0</v>
      </c>
      <c r="U5852">
        <v>0</v>
      </c>
      <c r="V5852">
        <v>0</v>
      </c>
      <c r="W5852">
        <v>1</v>
      </c>
      <c r="X5852">
        <v>0</v>
      </c>
      <c r="Y5852">
        <v>0</v>
      </c>
      <c r="Z5852">
        <v>1</v>
      </c>
      <c r="AA5852">
        <v>0</v>
      </c>
      <c r="AB5852">
        <v>5</v>
      </c>
      <c r="AC5852">
        <v>0</v>
      </c>
      <c r="AD5852">
        <v>0</v>
      </c>
      <c r="AE5852">
        <v>0</v>
      </c>
      <c r="AF5852">
        <v>0</v>
      </c>
      <c r="AG5852">
        <v>0</v>
      </c>
      <c r="AH5852">
        <v>2</v>
      </c>
      <c r="AI5852">
        <v>0</v>
      </c>
      <c r="AJ5852">
        <v>0</v>
      </c>
      <c r="AK5852">
        <v>0</v>
      </c>
      <c r="AL5852">
        <v>0</v>
      </c>
      <c r="AM5852">
        <v>0</v>
      </c>
      <c r="AN5852">
        <v>0</v>
      </c>
      <c r="AO5852">
        <v>0</v>
      </c>
      <c r="AP5852">
        <v>0</v>
      </c>
      <c r="AQ5852">
        <v>0</v>
      </c>
      <c r="AR5852">
        <v>0</v>
      </c>
      <c r="AS5852">
        <v>0</v>
      </c>
      <c r="AT5852">
        <v>0</v>
      </c>
      <c r="AU5852">
        <v>0</v>
      </c>
      <c r="AV5852">
        <v>0</v>
      </c>
      <c r="AW5852">
        <v>1</v>
      </c>
      <c r="AX5852">
        <v>2</v>
      </c>
      <c r="AY5852">
        <v>1</v>
      </c>
      <c r="AZ5852">
        <v>1</v>
      </c>
      <c r="BA5852">
        <v>2</v>
      </c>
      <c r="BB5852">
        <v>0</v>
      </c>
      <c r="BC5852">
        <v>0</v>
      </c>
      <c r="BD5852">
        <v>0</v>
      </c>
      <c r="BE5852">
        <v>0</v>
      </c>
      <c r="BF5852">
        <v>0</v>
      </c>
      <c r="BG5852">
        <v>0</v>
      </c>
      <c r="BH5852">
        <v>0</v>
      </c>
      <c r="BI5852">
        <v>1</v>
      </c>
      <c r="BJ5852">
        <v>0</v>
      </c>
      <c r="BK5852">
        <v>0</v>
      </c>
      <c r="BL5852">
        <v>0</v>
      </c>
      <c r="BM5852">
        <v>0</v>
      </c>
      <c r="BN5852">
        <v>1</v>
      </c>
      <c r="BO5852">
        <v>2</v>
      </c>
      <c r="BP5852">
        <v>0</v>
      </c>
      <c r="BQ5852">
        <v>0</v>
      </c>
      <c r="BR5852">
        <v>0</v>
      </c>
      <c r="BS5852">
        <v>2</v>
      </c>
      <c r="BT5852">
        <v>8</v>
      </c>
      <c r="BU5852" t="s">
        <v>5577</v>
      </c>
    </row>
    <row r="5853" spans="1:73">
      <c r="A5853" t="s">
        <v>5421</v>
      </c>
      <c r="B5853" t="s">
        <v>5422</v>
      </c>
      <c r="C5853">
        <v>166</v>
      </c>
      <c r="D5853" t="s">
        <v>119</v>
      </c>
      <c r="E5853" t="s">
        <v>183</v>
      </c>
      <c r="F5853" t="s">
        <v>184</v>
      </c>
      <c r="G5853">
        <v>0</v>
      </c>
      <c r="H5853">
        <v>2</v>
      </c>
      <c r="I5853">
        <v>0</v>
      </c>
      <c r="J5853">
        <v>0</v>
      </c>
      <c r="K5853">
        <v>0</v>
      </c>
      <c r="L5853">
        <v>0</v>
      </c>
      <c r="M5853">
        <v>0</v>
      </c>
      <c r="N5853">
        <v>3</v>
      </c>
      <c r="O5853">
        <v>0</v>
      </c>
      <c r="P5853">
        <v>0</v>
      </c>
      <c r="Q5853">
        <v>0</v>
      </c>
      <c r="R5853">
        <v>0</v>
      </c>
      <c r="S5853">
        <v>0</v>
      </c>
      <c r="T5853">
        <v>1</v>
      </c>
      <c r="U5853">
        <v>0</v>
      </c>
      <c r="V5853">
        <v>0</v>
      </c>
      <c r="W5853">
        <v>0</v>
      </c>
      <c r="X5853">
        <v>0</v>
      </c>
      <c r="Y5853">
        <v>0</v>
      </c>
      <c r="Z5853">
        <v>0</v>
      </c>
      <c r="AA5853">
        <v>0</v>
      </c>
      <c r="AB5853">
        <v>10</v>
      </c>
      <c r="AC5853">
        <v>0</v>
      </c>
      <c r="AD5853">
        <v>0</v>
      </c>
      <c r="AE5853">
        <v>0</v>
      </c>
      <c r="AF5853">
        <v>0</v>
      </c>
      <c r="AG5853">
        <v>0</v>
      </c>
      <c r="AH5853">
        <v>0</v>
      </c>
      <c r="AI5853">
        <v>0</v>
      </c>
      <c r="AJ5853">
        <v>0</v>
      </c>
      <c r="AK5853">
        <v>0</v>
      </c>
      <c r="AL5853">
        <v>0</v>
      </c>
      <c r="AM5853">
        <v>2</v>
      </c>
      <c r="AN5853">
        <v>0</v>
      </c>
      <c r="AO5853">
        <v>0</v>
      </c>
      <c r="AP5853">
        <v>1</v>
      </c>
      <c r="AQ5853">
        <v>0</v>
      </c>
      <c r="AR5853">
        <v>0</v>
      </c>
      <c r="AS5853">
        <v>0</v>
      </c>
      <c r="AT5853">
        <v>0</v>
      </c>
      <c r="AU5853">
        <v>0</v>
      </c>
      <c r="AV5853">
        <v>0</v>
      </c>
      <c r="AW5853">
        <v>0</v>
      </c>
      <c r="AX5853">
        <v>0</v>
      </c>
      <c r="AY5853">
        <v>2</v>
      </c>
      <c r="AZ5853">
        <v>2</v>
      </c>
      <c r="BA5853">
        <v>3</v>
      </c>
      <c r="BB5853">
        <v>1</v>
      </c>
      <c r="BC5853">
        <v>2</v>
      </c>
      <c r="BD5853">
        <v>0</v>
      </c>
      <c r="BE5853">
        <v>0</v>
      </c>
      <c r="BF5853">
        <v>0</v>
      </c>
      <c r="BG5853">
        <v>0</v>
      </c>
      <c r="BH5853">
        <v>0</v>
      </c>
      <c r="BI5853">
        <v>2</v>
      </c>
      <c r="BJ5853">
        <v>0</v>
      </c>
      <c r="BK5853">
        <v>0</v>
      </c>
      <c r="BL5853">
        <v>0</v>
      </c>
      <c r="BM5853">
        <v>0</v>
      </c>
      <c r="BN5853">
        <v>0</v>
      </c>
      <c r="BO5853">
        <v>3</v>
      </c>
      <c r="BP5853">
        <v>0</v>
      </c>
      <c r="BQ5853">
        <v>0</v>
      </c>
      <c r="BR5853">
        <v>0</v>
      </c>
      <c r="BS5853">
        <v>1</v>
      </c>
      <c r="BT5853">
        <v>11</v>
      </c>
      <c r="BU5853" t="s">
        <v>5578</v>
      </c>
    </row>
    <row r="5854" spans="1:73">
      <c r="A5854" t="s">
        <v>5421</v>
      </c>
      <c r="B5854" t="s">
        <v>5422</v>
      </c>
      <c r="C5854">
        <v>167</v>
      </c>
      <c r="D5854" t="s">
        <v>119</v>
      </c>
      <c r="E5854" t="s">
        <v>78</v>
      </c>
      <c r="F5854" t="s">
        <v>77</v>
      </c>
      <c r="G5854">
        <v>0</v>
      </c>
      <c r="H5854">
        <v>0</v>
      </c>
      <c r="I5854">
        <v>0</v>
      </c>
      <c r="J5854">
        <v>0</v>
      </c>
      <c r="K5854">
        <v>0</v>
      </c>
      <c r="L5854">
        <v>0</v>
      </c>
      <c r="M5854">
        <v>0</v>
      </c>
      <c r="N5854">
        <v>0</v>
      </c>
      <c r="O5854">
        <v>0</v>
      </c>
      <c r="P5854">
        <v>0</v>
      </c>
      <c r="Q5854">
        <v>0</v>
      </c>
      <c r="R5854">
        <v>0</v>
      </c>
      <c r="S5854">
        <v>2</v>
      </c>
      <c r="T5854">
        <v>0</v>
      </c>
      <c r="U5854">
        <v>0</v>
      </c>
      <c r="V5854">
        <v>1</v>
      </c>
      <c r="W5854">
        <v>0</v>
      </c>
      <c r="X5854">
        <v>0</v>
      </c>
      <c r="Y5854">
        <v>0</v>
      </c>
      <c r="Z5854">
        <v>0</v>
      </c>
      <c r="AA5854">
        <v>0</v>
      </c>
      <c r="AB5854">
        <v>4</v>
      </c>
      <c r="AC5854">
        <v>0</v>
      </c>
      <c r="AD5854">
        <v>0</v>
      </c>
      <c r="AE5854">
        <v>0</v>
      </c>
      <c r="AF5854">
        <v>0</v>
      </c>
      <c r="AG5854">
        <v>0</v>
      </c>
      <c r="AH5854">
        <v>0</v>
      </c>
      <c r="AI5854">
        <v>0</v>
      </c>
      <c r="AJ5854">
        <v>0</v>
      </c>
      <c r="AK5854">
        <v>0</v>
      </c>
      <c r="AL5854">
        <v>0</v>
      </c>
      <c r="AM5854">
        <v>0</v>
      </c>
      <c r="AN5854">
        <v>0</v>
      </c>
      <c r="AO5854">
        <v>0</v>
      </c>
      <c r="AP5854">
        <v>0</v>
      </c>
      <c r="AQ5854">
        <v>0</v>
      </c>
      <c r="AR5854">
        <v>0</v>
      </c>
      <c r="AS5854">
        <v>0</v>
      </c>
      <c r="AT5854">
        <v>0</v>
      </c>
      <c r="AU5854">
        <v>0</v>
      </c>
      <c r="AV5854">
        <v>0</v>
      </c>
      <c r="AW5854">
        <v>0</v>
      </c>
      <c r="AX5854">
        <v>2</v>
      </c>
      <c r="AY5854">
        <v>1</v>
      </c>
      <c r="AZ5854">
        <v>1</v>
      </c>
      <c r="BA5854">
        <v>2</v>
      </c>
      <c r="BB5854">
        <v>0</v>
      </c>
      <c r="BC5854">
        <v>0</v>
      </c>
      <c r="BD5854">
        <v>0</v>
      </c>
      <c r="BE5854">
        <v>0</v>
      </c>
      <c r="BF5854">
        <v>0</v>
      </c>
      <c r="BG5854">
        <v>0</v>
      </c>
      <c r="BH5854">
        <v>1</v>
      </c>
      <c r="BI5854">
        <v>1</v>
      </c>
      <c r="BJ5854">
        <v>0</v>
      </c>
      <c r="BK5854">
        <v>0</v>
      </c>
      <c r="BL5854">
        <v>0</v>
      </c>
      <c r="BM5854">
        <v>0</v>
      </c>
      <c r="BN5854">
        <v>0</v>
      </c>
      <c r="BO5854">
        <v>1</v>
      </c>
      <c r="BP5854">
        <v>0</v>
      </c>
      <c r="BQ5854">
        <v>0</v>
      </c>
      <c r="BR5854">
        <v>0</v>
      </c>
      <c r="BS5854">
        <v>2</v>
      </c>
      <c r="BT5854">
        <v>9</v>
      </c>
      <c r="BU5854" t="s">
        <v>5579</v>
      </c>
    </row>
    <row r="5855" spans="1:73">
      <c r="A5855" t="s">
        <v>5421</v>
      </c>
      <c r="B5855" t="s">
        <v>5422</v>
      </c>
      <c r="C5855">
        <v>168</v>
      </c>
      <c r="D5855" t="s">
        <v>119</v>
      </c>
      <c r="E5855" t="s">
        <v>183</v>
      </c>
      <c r="F5855" t="s">
        <v>184</v>
      </c>
      <c r="G5855">
        <v>0</v>
      </c>
      <c r="H5855">
        <v>3</v>
      </c>
      <c r="I5855">
        <v>0</v>
      </c>
      <c r="J5855">
        <v>0</v>
      </c>
      <c r="K5855">
        <v>0</v>
      </c>
      <c r="L5855">
        <v>4</v>
      </c>
      <c r="M5855">
        <v>0</v>
      </c>
      <c r="N5855">
        <v>5</v>
      </c>
      <c r="O5855">
        <v>0</v>
      </c>
      <c r="P5855">
        <v>0</v>
      </c>
      <c r="Q5855">
        <v>0</v>
      </c>
      <c r="R5855">
        <v>0</v>
      </c>
      <c r="S5855">
        <v>1</v>
      </c>
      <c r="T5855">
        <v>1</v>
      </c>
      <c r="U5855">
        <v>0</v>
      </c>
      <c r="V5855">
        <v>0</v>
      </c>
      <c r="W5855">
        <v>0</v>
      </c>
      <c r="X5855">
        <v>0</v>
      </c>
      <c r="Y5855">
        <v>0</v>
      </c>
      <c r="Z5855">
        <v>0</v>
      </c>
      <c r="AA5855">
        <v>0</v>
      </c>
      <c r="AB5855">
        <v>21</v>
      </c>
      <c r="AC5855">
        <v>0</v>
      </c>
      <c r="AD5855">
        <v>0</v>
      </c>
      <c r="AE5855">
        <v>0</v>
      </c>
      <c r="AF5855">
        <v>0</v>
      </c>
      <c r="AG5855">
        <v>0</v>
      </c>
      <c r="AH5855">
        <v>2</v>
      </c>
      <c r="AI5855">
        <v>1</v>
      </c>
      <c r="AJ5855">
        <v>0</v>
      </c>
      <c r="AK5855">
        <v>0</v>
      </c>
      <c r="AL5855">
        <v>0</v>
      </c>
      <c r="AM5855">
        <v>0</v>
      </c>
      <c r="AN5855">
        <v>0</v>
      </c>
      <c r="AO5855">
        <v>0</v>
      </c>
      <c r="AP5855">
        <v>0</v>
      </c>
      <c r="AQ5855">
        <v>1</v>
      </c>
      <c r="AR5855">
        <v>0</v>
      </c>
      <c r="AS5855">
        <v>0</v>
      </c>
      <c r="AT5855">
        <v>1</v>
      </c>
      <c r="AU5855">
        <v>1</v>
      </c>
      <c r="AV5855">
        <v>0</v>
      </c>
      <c r="AW5855">
        <v>0</v>
      </c>
      <c r="AX5855">
        <v>2</v>
      </c>
      <c r="AY5855">
        <v>3</v>
      </c>
      <c r="AZ5855">
        <v>2</v>
      </c>
      <c r="BA5855">
        <v>2</v>
      </c>
      <c r="BB5855">
        <v>1</v>
      </c>
      <c r="BC5855">
        <v>4</v>
      </c>
      <c r="BD5855">
        <v>0</v>
      </c>
      <c r="BE5855">
        <v>0</v>
      </c>
      <c r="BF5855">
        <v>0</v>
      </c>
      <c r="BG5855">
        <v>0</v>
      </c>
      <c r="BH5855">
        <v>0</v>
      </c>
      <c r="BI5855">
        <v>0</v>
      </c>
      <c r="BJ5855">
        <v>2</v>
      </c>
      <c r="BK5855">
        <v>0</v>
      </c>
      <c r="BL5855">
        <v>0</v>
      </c>
      <c r="BM5855">
        <v>0</v>
      </c>
      <c r="BN5855">
        <v>0</v>
      </c>
      <c r="BO5855">
        <v>3</v>
      </c>
      <c r="BP5855">
        <v>0</v>
      </c>
      <c r="BQ5855">
        <v>0</v>
      </c>
      <c r="BR5855">
        <v>0</v>
      </c>
      <c r="BS5855">
        <v>3</v>
      </c>
      <c r="BT5855">
        <v>30</v>
      </c>
      <c r="BU5855" t="s">
        <v>5580</v>
      </c>
    </row>
    <row r="5856" spans="1:73">
      <c r="A5856" t="s">
        <v>5421</v>
      </c>
      <c r="B5856" t="s">
        <v>5422</v>
      </c>
      <c r="C5856">
        <v>169</v>
      </c>
      <c r="D5856" t="s">
        <v>119</v>
      </c>
      <c r="E5856" t="s">
        <v>78</v>
      </c>
      <c r="F5856" t="s">
        <v>77</v>
      </c>
      <c r="G5856">
        <v>0</v>
      </c>
      <c r="H5856">
        <v>2</v>
      </c>
      <c r="I5856">
        <v>0</v>
      </c>
      <c r="J5856">
        <v>0</v>
      </c>
      <c r="K5856">
        <v>0</v>
      </c>
      <c r="L5856">
        <v>0</v>
      </c>
      <c r="M5856">
        <v>0</v>
      </c>
      <c r="N5856">
        <v>2</v>
      </c>
      <c r="O5856">
        <v>0</v>
      </c>
      <c r="P5856">
        <v>0</v>
      </c>
      <c r="Q5856">
        <v>2</v>
      </c>
      <c r="R5856">
        <v>0</v>
      </c>
      <c r="S5856">
        <v>4</v>
      </c>
      <c r="T5856">
        <v>2</v>
      </c>
      <c r="U5856">
        <v>0</v>
      </c>
      <c r="V5856">
        <v>0</v>
      </c>
      <c r="W5856">
        <v>0</v>
      </c>
      <c r="X5856">
        <v>0</v>
      </c>
      <c r="Y5856">
        <v>0</v>
      </c>
      <c r="Z5856">
        <v>0</v>
      </c>
      <c r="AA5856">
        <v>0</v>
      </c>
      <c r="AB5856">
        <v>8</v>
      </c>
      <c r="AC5856">
        <v>0</v>
      </c>
      <c r="AD5856">
        <v>0</v>
      </c>
      <c r="AE5856">
        <v>0</v>
      </c>
      <c r="AF5856">
        <v>0</v>
      </c>
      <c r="AG5856">
        <v>0</v>
      </c>
      <c r="AH5856">
        <v>0</v>
      </c>
      <c r="AI5856">
        <v>0</v>
      </c>
      <c r="AJ5856">
        <v>0</v>
      </c>
      <c r="AK5856">
        <v>0</v>
      </c>
      <c r="AL5856">
        <v>0</v>
      </c>
      <c r="AM5856">
        <v>2</v>
      </c>
      <c r="AN5856">
        <v>0</v>
      </c>
      <c r="AO5856">
        <v>0</v>
      </c>
      <c r="AP5856">
        <v>0</v>
      </c>
      <c r="AQ5856">
        <v>0</v>
      </c>
      <c r="AR5856">
        <v>0</v>
      </c>
      <c r="AS5856">
        <v>0</v>
      </c>
      <c r="AT5856">
        <v>0</v>
      </c>
      <c r="AU5856">
        <v>0</v>
      </c>
      <c r="AV5856">
        <v>0</v>
      </c>
      <c r="AW5856">
        <v>0</v>
      </c>
      <c r="AX5856">
        <v>1</v>
      </c>
      <c r="AY5856">
        <v>1</v>
      </c>
      <c r="AZ5856">
        <v>2</v>
      </c>
      <c r="BA5856">
        <v>3</v>
      </c>
      <c r="BB5856">
        <v>0</v>
      </c>
      <c r="BC5856">
        <v>0</v>
      </c>
      <c r="BD5856">
        <v>0</v>
      </c>
      <c r="BE5856">
        <v>0</v>
      </c>
      <c r="BF5856">
        <v>0</v>
      </c>
      <c r="BG5856">
        <v>0</v>
      </c>
      <c r="BH5856">
        <v>0</v>
      </c>
      <c r="BI5856">
        <v>2</v>
      </c>
      <c r="BJ5856">
        <v>0</v>
      </c>
      <c r="BK5856">
        <v>0</v>
      </c>
      <c r="BL5856">
        <v>0</v>
      </c>
      <c r="BM5856">
        <v>0</v>
      </c>
      <c r="BN5856">
        <v>0</v>
      </c>
      <c r="BO5856">
        <v>2</v>
      </c>
      <c r="BP5856">
        <v>1</v>
      </c>
      <c r="BQ5856">
        <v>0</v>
      </c>
      <c r="BR5856">
        <v>0</v>
      </c>
      <c r="BS5856">
        <v>2</v>
      </c>
      <c r="BT5856">
        <v>15</v>
      </c>
      <c r="BU5856" t="s">
        <v>5581</v>
      </c>
    </row>
    <row r="5857" spans="1:73">
      <c r="A5857" t="s">
        <v>5421</v>
      </c>
      <c r="B5857" t="s">
        <v>5422</v>
      </c>
      <c r="C5857">
        <v>170</v>
      </c>
      <c r="D5857" t="s">
        <v>119</v>
      </c>
      <c r="E5857" t="s">
        <v>183</v>
      </c>
      <c r="F5857" t="s">
        <v>184</v>
      </c>
      <c r="G5857">
        <v>0</v>
      </c>
      <c r="H5857">
        <v>2</v>
      </c>
      <c r="I5857">
        <v>0</v>
      </c>
      <c r="J5857">
        <v>0</v>
      </c>
      <c r="K5857">
        <v>0</v>
      </c>
      <c r="L5857">
        <v>2</v>
      </c>
      <c r="M5857">
        <v>0</v>
      </c>
      <c r="N5857">
        <v>2</v>
      </c>
      <c r="O5857">
        <v>0</v>
      </c>
      <c r="P5857">
        <v>0</v>
      </c>
      <c r="Q5857">
        <v>0</v>
      </c>
      <c r="R5857">
        <v>0</v>
      </c>
      <c r="S5857">
        <v>0</v>
      </c>
      <c r="T5857">
        <v>0</v>
      </c>
      <c r="U5857">
        <v>0</v>
      </c>
      <c r="V5857">
        <v>0</v>
      </c>
      <c r="W5857">
        <v>0</v>
      </c>
      <c r="X5857">
        <v>0</v>
      </c>
      <c r="Y5857">
        <v>0</v>
      </c>
      <c r="Z5857">
        <v>0</v>
      </c>
      <c r="AA5857">
        <v>0</v>
      </c>
      <c r="AB5857">
        <v>9</v>
      </c>
      <c r="AC5857">
        <v>0</v>
      </c>
      <c r="AD5857">
        <v>0</v>
      </c>
      <c r="AE5857">
        <v>0</v>
      </c>
      <c r="AF5857">
        <v>0</v>
      </c>
      <c r="AG5857">
        <v>0</v>
      </c>
      <c r="AH5857">
        <v>0</v>
      </c>
      <c r="AI5857">
        <v>0</v>
      </c>
      <c r="AJ5857">
        <v>0</v>
      </c>
      <c r="AK5857">
        <v>0</v>
      </c>
      <c r="AL5857">
        <v>0</v>
      </c>
      <c r="AM5857">
        <v>3</v>
      </c>
      <c r="AN5857">
        <v>0</v>
      </c>
      <c r="AO5857">
        <v>0</v>
      </c>
      <c r="AP5857">
        <v>0</v>
      </c>
      <c r="AQ5857">
        <v>0</v>
      </c>
      <c r="AR5857">
        <v>0</v>
      </c>
      <c r="AS5857">
        <v>0</v>
      </c>
      <c r="AT5857">
        <v>0</v>
      </c>
      <c r="AU5857">
        <v>1</v>
      </c>
      <c r="AV5857">
        <v>0</v>
      </c>
      <c r="AW5857">
        <v>0</v>
      </c>
      <c r="AX5857">
        <v>0</v>
      </c>
      <c r="AY5857">
        <v>3</v>
      </c>
      <c r="AZ5857">
        <v>0</v>
      </c>
      <c r="BA5857">
        <v>3</v>
      </c>
      <c r="BB5857">
        <v>0</v>
      </c>
      <c r="BC5857">
        <v>0</v>
      </c>
      <c r="BD5857">
        <v>0</v>
      </c>
      <c r="BE5857">
        <v>0</v>
      </c>
      <c r="BF5857">
        <v>0</v>
      </c>
      <c r="BG5857">
        <v>0</v>
      </c>
      <c r="BH5857">
        <v>1</v>
      </c>
      <c r="BI5857">
        <v>3</v>
      </c>
      <c r="BJ5857">
        <v>0</v>
      </c>
      <c r="BK5857">
        <v>0</v>
      </c>
      <c r="BL5857">
        <v>0</v>
      </c>
      <c r="BM5857">
        <v>0</v>
      </c>
      <c r="BN5857">
        <v>0</v>
      </c>
      <c r="BO5857">
        <v>2</v>
      </c>
      <c r="BP5857">
        <v>0</v>
      </c>
      <c r="BQ5857">
        <v>0</v>
      </c>
      <c r="BR5857">
        <v>0</v>
      </c>
      <c r="BS5857">
        <v>2</v>
      </c>
      <c r="BT5857">
        <v>13</v>
      </c>
      <c r="BU5857" t="s">
        <v>5582</v>
      </c>
    </row>
    <row r="5858" spans="1:73">
      <c r="A5858" t="s">
        <v>5421</v>
      </c>
      <c r="B5858" t="s">
        <v>5422</v>
      </c>
      <c r="C5858">
        <v>171</v>
      </c>
      <c r="D5858" t="s">
        <v>119</v>
      </c>
      <c r="E5858" t="s">
        <v>78</v>
      </c>
      <c r="F5858" t="s">
        <v>77</v>
      </c>
      <c r="G5858">
        <v>1</v>
      </c>
      <c r="H5858">
        <v>0</v>
      </c>
      <c r="I5858">
        <v>0</v>
      </c>
      <c r="J5858">
        <v>0</v>
      </c>
      <c r="K5858">
        <v>0</v>
      </c>
      <c r="L5858">
        <v>2</v>
      </c>
      <c r="M5858">
        <v>0</v>
      </c>
      <c r="N5858">
        <v>1</v>
      </c>
      <c r="O5858">
        <v>0</v>
      </c>
      <c r="P5858">
        <v>0</v>
      </c>
      <c r="Q5858">
        <v>0</v>
      </c>
      <c r="R5858">
        <v>0</v>
      </c>
      <c r="S5858">
        <v>0</v>
      </c>
      <c r="T5858">
        <v>0</v>
      </c>
      <c r="U5858">
        <v>0</v>
      </c>
      <c r="V5858">
        <v>0</v>
      </c>
      <c r="W5858">
        <v>0</v>
      </c>
      <c r="X5858">
        <v>0</v>
      </c>
      <c r="Y5858">
        <v>0</v>
      </c>
      <c r="Z5858">
        <v>0</v>
      </c>
      <c r="AA5858">
        <v>0</v>
      </c>
      <c r="AB5858">
        <v>17</v>
      </c>
      <c r="AC5858">
        <v>0</v>
      </c>
      <c r="AD5858">
        <v>0</v>
      </c>
      <c r="AE5858">
        <v>0</v>
      </c>
      <c r="AF5858">
        <v>0</v>
      </c>
      <c r="AG5858">
        <v>0</v>
      </c>
      <c r="AH5858">
        <v>2</v>
      </c>
      <c r="AI5858">
        <v>0</v>
      </c>
      <c r="AJ5858">
        <v>0</v>
      </c>
      <c r="AK5858">
        <v>0</v>
      </c>
      <c r="AL5858">
        <v>0</v>
      </c>
      <c r="AM5858">
        <v>1</v>
      </c>
      <c r="AN5858">
        <v>0</v>
      </c>
      <c r="AO5858">
        <v>0</v>
      </c>
      <c r="AP5858">
        <v>2</v>
      </c>
      <c r="AQ5858">
        <v>0</v>
      </c>
      <c r="AR5858">
        <v>0</v>
      </c>
      <c r="AS5858">
        <v>0</v>
      </c>
      <c r="AT5858">
        <v>0</v>
      </c>
      <c r="AU5858">
        <v>0</v>
      </c>
      <c r="AV5858">
        <v>0</v>
      </c>
      <c r="AW5858">
        <v>0</v>
      </c>
      <c r="AX5858">
        <v>3</v>
      </c>
      <c r="AY5858">
        <v>7</v>
      </c>
      <c r="AZ5858">
        <v>3</v>
      </c>
      <c r="BA5858">
        <v>6</v>
      </c>
      <c r="BB5858">
        <v>1</v>
      </c>
      <c r="BC5858">
        <v>9</v>
      </c>
      <c r="BD5858">
        <v>0</v>
      </c>
      <c r="BE5858">
        <v>0</v>
      </c>
      <c r="BF5858">
        <v>0</v>
      </c>
      <c r="BG5858">
        <v>0</v>
      </c>
      <c r="BH5858">
        <v>0</v>
      </c>
      <c r="BI5858">
        <v>0</v>
      </c>
      <c r="BJ5858">
        <v>5</v>
      </c>
      <c r="BK5858">
        <v>0</v>
      </c>
      <c r="BL5858">
        <v>0</v>
      </c>
      <c r="BM5858">
        <v>0</v>
      </c>
      <c r="BN5858">
        <v>0</v>
      </c>
      <c r="BO5858">
        <v>3</v>
      </c>
      <c r="BP5858">
        <v>0</v>
      </c>
      <c r="BQ5858">
        <v>0</v>
      </c>
      <c r="BR5858">
        <v>0</v>
      </c>
      <c r="BS5858">
        <v>5</v>
      </c>
      <c r="BT5858">
        <v>28</v>
      </c>
      <c r="BU5858" t="s">
        <v>5583</v>
      </c>
    </row>
    <row r="5859" spans="1:73">
      <c r="A5859" t="s">
        <v>5421</v>
      </c>
      <c r="B5859" t="s">
        <v>5422</v>
      </c>
      <c r="C5859">
        <v>172</v>
      </c>
      <c r="D5859" t="s">
        <v>119</v>
      </c>
      <c r="E5859" t="s">
        <v>245</v>
      </c>
      <c r="F5859" t="s">
        <v>184</v>
      </c>
      <c r="G5859">
        <v>0</v>
      </c>
      <c r="H5859">
        <v>5</v>
      </c>
      <c r="I5859">
        <v>0</v>
      </c>
      <c r="J5859">
        <v>0</v>
      </c>
      <c r="K5859">
        <v>0</v>
      </c>
      <c r="L5859">
        <v>7</v>
      </c>
      <c r="M5859">
        <v>0</v>
      </c>
      <c r="N5859">
        <v>6</v>
      </c>
      <c r="O5859">
        <v>0</v>
      </c>
      <c r="P5859">
        <v>0</v>
      </c>
      <c r="Q5859">
        <v>0</v>
      </c>
      <c r="R5859">
        <v>0</v>
      </c>
      <c r="S5859">
        <v>9</v>
      </c>
      <c r="T5859">
        <v>3</v>
      </c>
      <c r="U5859">
        <v>0</v>
      </c>
      <c r="V5859">
        <v>2</v>
      </c>
      <c r="W5859">
        <v>2</v>
      </c>
      <c r="X5859">
        <v>0</v>
      </c>
      <c r="Y5859">
        <v>1</v>
      </c>
      <c r="Z5859">
        <v>0</v>
      </c>
      <c r="AA5859">
        <v>0</v>
      </c>
      <c r="AB5859">
        <v>35</v>
      </c>
      <c r="AC5859">
        <v>2</v>
      </c>
      <c r="AD5859">
        <v>0</v>
      </c>
      <c r="AE5859">
        <v>0</v>
      </c>
      <c r="AF5859">
        <v>0</v>
      </c>
      <c r="AG5859">
        <v>0</v>
      </c>
      <c r="AH5859">
        <v>0</v>
      </c>
      <c r="AI5859">
        <v>2</v>
      </c>
      <c r="AJ5859">
        <v>0</v>
      </c>
      <c r="AK5859">
        <v>0</v>
      </c>
      <c r="AL5859">
        <v>1</v>
      </c>
      <c r="AM5859">
        <v>3</v>
      </c>
      <c r="AN5859">
        <v>0</v>
      </c>
      <c r="AO5859">
        <v>0</v>
      </c>
      <c r="AP5859">
        <v>3</v>
      </c>
      <c r="AQ5859">
        <v>0</v>
      </c>
      <c r="AR5859">
        <v>0</v>
      </c>
      <c r="AS5859">
        <v>0</v>
      </c>
      <c r="AT5859">
        <v>0</v>
      </c>
      <c r="AU5859">
        <v>0</v>
      </c>
      <c r="AV5859">
        <v>1</v>
      </c>
      <c r="AW5859">
        <v>0</v>
      </c>
      <c r="AX5859">
        <v>1</v>
      </c>
      <c r="AY5859">
        <v>8</v>
      </c>
      <c r="AZ5859">
        <v>4</v>
      </c>
      <c r="BA5859">
        <v>5</v>
      </c>
      <c r="BB5859">
        <v>0</v>
      </c>
      <c r="BC5859">
        <v>10</v>
      </c>
      <c r="BD5859">
        <v>0</v>
      </c>
      <c r="BE5859">
        <v>0</v>
      </c>
      <c r="BF5859">
        <v>0</v>
      </c>
      <c r="BG5859">
        <v>0</v>
      </c>
      <c r="BH5859">
        <v>0</v>
      </c>
      <c r="BI5859">
        <v>1</v>
      </c>
      <c r="BJ5859">
        <v>3</v>
      </c>
      <c r="BK5859">
        <v>0</v>
      </c>
      <c r="BL5859">
        <v>0</v>
      </c>
      <c r="BM5859">
        <v>0</v>
      </c>
      <c r="BN5859">
        <v>3</v>
      </c>
      <c r="BO5859">
        <v>7</v>
      </c>
      <c r="BP5859">
        <v>0</v>
      </c>
      <c r="BQ5859">
        <v>0</v>
      </c>
      <c r="BR5859">
        <v>1</v>
      </c>
      <c r="BS5859">
        <v>4</v>
      </c>
      <c r="BT5859">
        <v>51</v>
      </c>
      <c r="BU5859" t="s">
        <v>5584</v>
      </c>
    </row>
    <row r="5860" spans="1:73">
      <c r="A5860" t="s">
        <v>5421</v>
      </c>
      <c r="B5860" t="s">
        <v>5422</v>
      </c>
      <c r="C5860">
        <v>173</v>
      </c>
      <c r="D5860" t="s">
        <v>119</v>
      </c>
      <c r="E5860" t="s">
        <v>78</v>
      </c>
      <c r="F5860" t="s">
        <v>77</v>
      </c>
      <c r="G5860">
        <v>0</v>
      </c>
      <c r="H5860">
        <v>0</v>
      </c>
      <c r="I5860">
        <v>0</v>
      </c>
      <c r="J5860">
        <v>0</v>
      </c>
      <c r="K5860">
        <v>0</v>
      </c>
      <c r="L5860">
        <v>0</v>
      </c>
      <c r="M5860">
        <v>0</v>
      </c>
      <c r="N5860">
        <v>2</v>
      </c>
      <c r="O5860">
        <v>0</v>
      </c>
      <c r="P5860">
        <v>0</v>
      </c>
      <c r="Q5860">
        <v>0</v>
      </c>
      <c r="R5860">
        <v>0</v>
      </c>
      <c r="S5860">
        <v>2</v>
      </c>
      <c r="T5860">
        <v>0</v>
      </c>
      <c r="U5860">
        <v>0</v>
      </c>
      <c r="V5860">
        <v>1</v>
      </c>
      <c r="W5860">
        <v>0</v>
      </c>
      <c r="X5860">
        <v>0</v>
      </c>
      <c r="Y5860">
        <v>0</v>
      </c>
      <c r="Z5860">
        <v>0</v>
      </c>
      <c r="AA5860">
        <v>0</v>
      </c>
      <c r="AB5860">
        <v>4</v>
      </c>
      <c r="AC5860">
        <v>1</v>
      </c>
      <c r="AD5860">
        <v>0</v>
      </c>
      <c r="AE5860">
        <v>1</v>
      </c>
      <c r="AF5860">
        <v>0</v>
      </c>
      <c r="AG5860">
        <v>0</v>
      </c>
      <c r="AH5860">
        <v>0</v>
      </c>
      <c r="AI5860">
        <v>0</v>
      </c>
      <c r="AJ5860">
        <v>0</v>
      </c>
      <c r="AK5860">
        <v>0</v>
      </c>
      <c r="AL5860">
        <v>1</v>
      </c>
      <c r="AM5860">
        <v>1</v>
      </c>
      <c r="AN5860">
        <v>0</v>
      </c>
      <c r="AO5860">
        <v>0</v>
      </c>
      <c r="AP5860">
        <v>0</v>
      </c>
      <c r="AQ5860">
        <v>0</v>
      </c>
      <c r="AR5860">
        <v>0</v>
      </c>
      <c r="AS5860">
        <v>0</v>
      </c>
      <c r="AT5860">
        <v>0</v>
      </c>
      <c r="AU5860">
        <v>1</v>
      </c>
      <c r="AV5860">
        <v>1</v>
      </c>
      <c r="AW5860">
        <v>0</v>
      </c>
      <c r="AX5860">
        <v>0</v>
      </c>
      <c r="AY5860">
        <v>0</v>
      </c>
      <c r="AZ5860">
        <v>1</v>
      </c>
      <c r="BA5860">
        <v>2</v>
      </c>
      <c r="BB5860">
        <v>0</v>
      </c>
      <c r="BC5860">
        <v>0</v>
      </c>
      <c r="BD5860">
        <v>0</v>
      </c>
      <c r="BE5860">
        <v>0</v>
      </c>
      <c r="BF5860">
        <v>0</v>
      </c>
      <c r="BG5860">
        <v>0</v>
      </c>
      <c r="BH5860">
        <v>0</v>
      </c>
      <c r="BI5860">
        <v>1</v>
      </c>
      <c r="BJ5860">
        <v>0</v>
      </c>
      <c r="BK5860">
        <v>0</v>
      </c>
      <c r="BL5860">
        <v>0</v>
      </c>
      <c r="BM5860">
        <v>0</v>
      </c>
      <c r="BN5860">
        <v>0</v>
      </c>
      <c r="BO5860">
        <v>4</v>
      </c>
      <c r="BP5860">
        <v>0</v>
      </c>
      <c r="BQ5860">
        <v>0</v>
      </c>
      <c r="BR5860">
        <v>0</v>
      </c>
      <c r="BS5860">
        <v>1</v>
      </c>
      <c r="BT5860">
        <v>9</v>
      </c>
      <c r="BU5860" t="s">
        <v>5585</v>
      </c>
    </row>
    <row r="5861" spans="1:73">
      <c r="A5861" t="s">
        <v>5421</v>
      </c>
      <c r="B5861" t="s">
        <v>5422</v>
      </c>
      <c r="C5861">
        <v>174</v>
      </c>
      <c r="D5861" t="s">
        <v>119</v>
      </c>
      <c r="E5861" t="s">
        <v>245</v>
      </c>
      <c r="F5861" t="s">
        <v>184</v>
      </c>
      <c r="G5861">
        <v>0</v>
      </c>
      <c r="H5861">
        <v>1</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2</v>
      </c>
      <c r="AC5861">
        <v>0</v>
      </c>
      <c r="AD5861">
        <v>0</v>
      </c>
      <c r="AE5861">
        <v>0</v>
      </c>
      <c r="AF5861">
        <v>0</v>
      </c>
      <c r="AG5861">
        <v>0</v>
      </c>
      <c r="AH5861">
        <v>0</v>
      </c>
      <c r="AI5861">
        <v>0</v>
      </c>
      <c r="AJ5861">
        <v>0</v>
      </c>
      <c r="AK5861">
        <v>0</v>
      </c>
      <c r="AL5861">
        <v>0</v>
      </c>
      <c r="AM5861">
        <v>0</v>
      </c>
      <c r="AN5861">
        <v>0</v>
      </c>
      <c r="AO5861">
        <v>0</v>
      </c>
      <c r="AP5861">
        <v>1</v>
      </c>
      <c r="AQ5861">
        <v>0</v>
      </c>
      <c r="AR5861">
        <v>0</v>
      </c>
      <c r="AS5861">
        <v>0</v>
      </c>
      <c r="AT5861">
        <v>1</v>
      </c>
      <c r="AU5861">
        <v>0</v>
      </c>
      <c r="AV5861">
        <v>0</v>
      </c>
      <c r="AW5861">
        <v>0</v>
      </c>
      <c r="AX5861">
        <v>0</v>
      </c>
      <c r="AY5861">
        <v>0</v>
      </c>
      <c r="AZ5861">
        <v>1</v>
      </c>
      <c r="BA5861">
        <v>0</v>
      </c>
      <c r="BB5861">
        <v>0</v>
      </c>
      <c r="BC5861">
        <v>2</v>
      </c>
      <c r="BD5861">
        <v>0</v>
      </c>
      <c r="BE5861">
        <v>0</v>
      </c>
      <c r="BF5861">
        <v>0</v>
      </c>
      <c r="BG5861">
        <v>0</v>
      </c>
      <c r="BH5861">
        <v>0</v>
      </c>
      <c r="BI5861">
        <v>0</v>
      </c>
      <c r="BJ5861">
        <v>0</v>
      </c>
      <c r="BK5861">
        <v>0</v>
      </c>
      <c r="BL5861">
        <v>0</v>
      </c>
      <c r="BM5861">
        <v>0</v>
      </c>
      <c r="BN5861">
        <v>1</v>
      </c>
      <c r="BO5861">
        <v>1</v>
      </c>
      <c r="BP5861">
        <v>0</v>
      </c>
      <c r="BQ5861">
        <v>0</v>
      </c>
      <c r="BR5861">
        <v>0</v>
      </c>
      <c r="BS5861">
        <v>1</v>
      </c>
      <c r="BT5861">
        <v>6</v>
      </c>
      <c r="BU5861" t="s">
        <v>5586</v>
      </c>
    </row>
    <row r="5862" spans="1:73">
      <c r="A5862" t="s">
        <v>5421</v>
      </c>
      <c r="B5862" t="s">
        <v>5422</v>
      </c>
      <c r="C5862">
        <v>175</v>
      </c>
      <c r="D5862" t="s">
        <v>119</v>
      </c>
      <c r="E5862" t="s">
        <v>78</v>
      </c>
      <c r="F5862" t="s">
        <v>77</v>
      </c>
      <c r="G5862">
        <v>0</v>
      </c>
      <c r="H5862">
        <v>1</v>
      </c>
      <c r="I5862">
        <v>0</v>
      </c>
      <c r="J5862">
        <v>0</v>
      </c>
      <c r="K5862">
        <v>0</v>
      </c>
      <c r="L5862">
        <v>0</v>
      </c>
      <c r="M5862">
        <v>0</v>
      </c>
      <c r="N5862">
        <v>5</v>
      </c>
      <c r="O5862">
        <v>0</v>
      </c>
      <c r="P5862">
        <v>0</v>
      </c>
      <c r="Q5862">
        <v>0</v>
      </c>
      <c r="R5862">
        <v>0</v>
      </c>
      <c r="S5862">
        <v>3</v>
      </c>
      <c r="T5862">
        <v>0</v>
      </c>
      <c r="U5862">
        <v>0</v>
      </c>
      <c r="V5862">
        <v>2</v>
      </c>
      <c r="W5862">
        <v>1</v>
      </c>
      <c r="X5862">
        <v>0</v>
      </c>
      <c r="Y5862">
        <v>0</v>
      </c>
      <c r="Z5862">
        <v>0</v>
      </c>
      <c r="AA5862">
        <v>0</v>
      </c>
      <c r="AB5862">
        <v>12</v>
      </c>
      <c r="AC5862">
        <v>2</v>
      </c>
      <c r="AD5862">
        <v>0</v>
      </c>
      <c r="AE5862">
        <v>0</v>
      </c>
      <c r="AF5862">
        <v>0</v>
      </c>
      <c r="AG5862">
        <v>0</v>
      </c>
      <c r="AH5862">
        <v>0</v>
      </c>
      <c r="AI5862">
        <v>0</v>
      </c>
      <c r="AJ5862">
        <v>0</v>
      </c>
      <c r="AK5862">
        <v>0</v>
      </c>
      <c r="AL5862">
        <v>0</v>
      </c>
      <c r="AM5862">
        <v>4</v>
      </c>
      <c r="AN5862">
        <v>0</v>
      </c>
      <c r="AO5862">
        <v>0</v>
      </c>
      <c r="AP5862">
        <v>0</v>
      </c>
      <c r="AQ5862">
        <v>2</v>
      </c>
      <c r="AR5862">
        <v>0</v>
      </c>
      <c r="AS5862">
        <v>0</v>
      </c>
      <c r="AT5862">
        <v>0</v>
      </c>
      <c r="AU5862">
        <v>2</v>
      </c>
      <c r="AV5862">
        <v>0</v>
      </c>
      <c r="AW5862">
        <v>0</v>
      </c>
      <c r="AX5862">
        <v>0</v>
      </c>
      <c r="AY5862">
        <v>1</v>
      </c>
      <c r="AZ5862">
        <v>0</v>
      </c>
      <c r="BA5862">
        <v>4</v>
      </c>
      <c r="BB5862">
        <v>0</v>
      </c>
      <c r="BC5862">
        <v>0</v>
      </c>
      <c r="BD5862">
        <v>0</v>
      </c>
      <c r="BE5862">
        <v>0</v>
      </c>
      <c r="BF5862">
        <v>0</v>
      </c>
      <c r="BG5862">
        <v>0</v>
      </c>
      <c r="BH5862">
        <v>0</v>
      </c>
      <c r="BI5862">
        <v>0</v>
      </c>
      <c r="BJ5862">
        <v>0</v>
      </c>
      <c r="BK5862">
        <v>0</v>
      </c>
      <c r="BL5862">
        <v>0</v>
      </c>
      <c r="BM5862">
        <v>0</v>
      </c>
      <c r="BN5862">
        <v>0</v>
      </c>
      <c r="BO5862">
        <v>5</v>
      </c>
      <c r="BP5862">
        <v>0</v>
      </c>
      <c r="BQ5862">
        <v>0</v>
      </c>
      <c r="BR5862">
        <v>0</v>
      </c>
      <c r="BS5862">
        <v>2</v>
      </c>
      <c r="BT5862">
        <v>21</v>
      </c>
      <c r="BU5862" t="s">
        <v>5587</v>
      </c>
    </row>
    <row r="5863" spans="1:73">
      <c r="A5863" t="s">
        <v>5421</v>
      </c>
      <c r="B5863" t="s">
        <v>5422</v>
      </c>
      <c r="C5863">
        <v>176</v>
      </c>
      <c r="D5863" t="s">
        <v>119</v>
      </c>
      <c r="E5863" t="s">
        <v>245</v>
      </c>
      <c r="F5863" t="s">
        <v>184</v>
      </c>
      <c r="G5863">
        <v>0</v>
      </c>
      <c r="H5863">
        <v>2</v>
      </c>
      <c r="I5863">
        <v>0</v>
      </c>
      <c r="J5863">
        <v>0</v>
      </c>
      <c r="K5863">
        <v>0</v>
      </c>
      <c r="L5863">
        <v>1</v>
      </c>
      <c r="M5863">
        <v>0</v>
      </c>
      <c r="N5863">
        <v>3</v>
      </c>
      <c r="O5863">
        <v>0</v>
      </c>
      <c r="P5863">
        <v>0</v>
      </c>
      <c r="Q5863">
        <v>1</v>
      </c>
      <c r="R5863">
        <v>0</v>
      </c>
      <c r="S5863">
        <v>8</v>
      </c>
      <c r="T5863">
        <v>2</v>
      </c>
      <c r="U5863">
        <v>0</v>
      </c>
      <c r="V5863">
        <v>2</v>
      </c>
      <c r="W5863">
        <v>0</v>
      </c>
      <c r="X5863">
        <v>0</v>
      </c>
      <c r="Y5863">
        <v>0</v>
      </c>
      <c r="Z5863">
        <v>0</v>
      </c>
      <c r="AA5863">
        <v>0</v>
      </c>
      <c r="AB5863">
        <v>21</v>
      </c>
      <c r="AC5863">
        <v>0</v>
      </c>
      <c r="AD5863">
        <v>0</v>
      </c>
      <c r="AE5863">
        <v>0</v>
      </c>
      <c r="AF5863">
        <v>0</v>
      </c>
      <c r="AG5863">
        <v>0</v>
      </c>
      <c r="AH5863">
        <v>0</v>
      </c>
      <c r="AI5863">
        <v>2</v>
      </c>
      <c r="AJ5863">
        <v>0</v>
      </c>
      <c r="AK5863">
        <v>0</v>
      </c>
      <c r="AL5863">
        <v>2</v>
      </c>
      <c r="AM5863">
        <v>3</v>
      </c>
      <c r="AN5863">
        <v>0</v>
      </c>
      <c r="AO5863">
        <v>0</v>
      </c>
      <c r="AP5863">
        <v>1</v>
      </c>
      <c r="AQ5863">
        <v>0</v>
      </c>
      <c r="AR5863">
        <v>0</v>
      </c>
      <c r="AS5863">
        <v>0</v>
      </c>
      <c r="AT5863">
        <v>0</v>
      </c>
      <c r="AU5863">
        <v>0</v>
      </c>
      <c r="AV5863">
        <v>0</v>
      </c>
      <c r="AW5863">
        <v>0</v>
      </c>
      <c r="AX5863">
        <v>5</v>
      </c>
      <c r="AY5863">
        <v>7</v>
      </c>
      <c r="AZ5863">
        <v>7</v>
      </c>
      <c r="BA5863">
        <v>8</v>
      </c>
      <c r="BB5863">
        <v>0</v>
      </c>
      <c r="BC5863">
        <v>5</v>
      </c>
      <c r="BD5863">
        <v>0</v>
      </c>
      <c r="BE5863">
        <v>0</v>
      </c>
      <c r="BF5863">
        <v>0</v>
      </c>
      <c r="BG5863">
        <v>0</v>
      </c>
      <c r="BH5863">
        <v>0</v>
      </c>
      <c r="BI5863">
        <v>3</v>
      </c>
      <c r="BJ5863">
        <v>4</v>
      </c>
      <c r="BK5863">
        <v>0</v>
      </c>
      <c r="BL5863">
        <v>0</v>
      </c>
      <c r="BM5863">
        <v>0</v>
      </c>
      <c r="BN5863">
        <v>0</v>
      </c>
      <c r="BO5863">
        <v>7</v>
      </c>
      <c r="BP5863">
        <v>0</v>
      </c>
      <c r="BQ5863">
        <v>0</v>
      </c>
      <c r="BR5863">
        <v>2</v>
      </c>
      <c r="BS5863">
        <v>1</v>
      </c>
      <c r="BT5863">
        <v>34</v>
      </c>
      <c r="BU5863" t="s">
        <v>5588</v>
      </c>
    </row>
    <row r="5864" spans="1:73">
      <c r="A5864" t="s">
        <v>5421</v>
      </c>
      <c r="B5864" t="s">
        <v>5422</v>
      </c>
      <c r="C5864">
        <v>177</v>
      </c>
      <c r="D5864" t="s">
        <v>119</v>
      </c>
      <c r="E5864" t="s">
        <v>78</v>
      </c>
      <c r="F5864" t="s">
        <v>77</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4</v>
      </c>
      <c r="AC5864">
        <v>0</v>
      </c>
      <c r="AD5864">
        <v>0</v>
      </c>
      <c r="AE5864">
        <v>0</v>
      </c>
      <c r="AF5864">
        <v>0</v>
      </c>
      <c r="AG5864">
        <v>0</v>
      </c>
      <c r="AH5864">
        <v>0</v>
      </c>
      <c r="AI5864">
        <v>0</v>
      </c>
      <c r="AJ5864">
        <v>0</v>
      </c>
      <c r="AK5864">
        <v>0</v>
      </c>
      <c r="AL5864">
        <v>0</v>
      </c>
      <c r="AM5864">
        <v>1</v>
      </c>
      <c r="AN5864">
        <v>0</v>
      </c>
      <c r="AO5864">
        <v>0</v>
      </c>
      <c r="AP5864">
        <v>0</v>
      </c>
      <c r="AQ5864">
        <v>0</v>
      </c>
      <c r="AR5864">
        <v>0</v>
      </c>
      <c r="AS5864">
        <v>0</v>
      </c>
      <c r="AT5864">
        <v>0</v>
      </c>
      <c r="AU5864">
        <v>0</v>
      </c>
      <c r="AV5864">
        <v>0</v>
      </c>
      <c r="AW5864">
        <v>0</v>
      </c>
      <c r="AX5864">
        <v>0</v>
      </c>
      <c r="AY5864">
        <v>0</v>
      </c>
      <c r="AZ5864">
        <v>2</v>
      </c>
      <c r="BA5864">
        <v>2</v>
      </c>
      <c r="BB5864">
        <v>0</v>
      </c>
      <c r="BC5864">
        <v>0</v>
      </c>
      <c r="BD5864">
        <v>0</v>
      </c>
      <c r="BE5864">
        <v>0</v>
      </c>
      <c r="BF5864">
        <v>0</v>
      </c>
      <c r="BG5864">
        <v>0</v>
      </c>
      <c r="BH5864">
        <v>0</v>
      </c>
      <c r="BI5864">
        <v>0</v>
      </c>
      <c r="BJ5864">
        <v>0</v>
      </c>
      <c r="BK5864">
        <v>0</v>
      </c>
      <c r="BL5864">
        <v>0</v>
      </c>
      <c r="BM5864">
        <v>0</v>
      </c>
      <c r="BN5864">
        <v>0</v>
      </c>
      <c r="BO5864">
        <v>3</v>
      </c>
      <c r="BP5864">
        <v>0</v>
      </c>
      <c r="BQ5864">
        <v>0</v>
      </c>
      <c r="BR5864">
        <v>0</v>
      </c>
      <c r="BS5864">
        <v>2</v>
      </c>
      <c r="BT5864">
        <v>8</v>
      </c>
      <c r="BU5864" t="s">
        <v>5589</v>
      </c>
    </row>
    <row r="5865" spans="1:73">
      <c r="A5865" t="s">
        <v>5421</v>
      </c>
      <c r="B5865" t="s">
        <v>5422</v>
      </c>
      <c r="C5865">
        <v>178</v>
      </c>
      <c r="D5865" t="s">
        <v>119</v>
      </c>
      <c r="E5865" t="s">
        <v>5429</v>
      </c>
      <c r="F5865" t="s">
        <v>92</v>
      </c>
      <c r="G5865">
        <v>3</v>
      </c>
      <c r="H5865">
        <v>5</v>
      </c>
      <c r="I5865">
        <v>2</v>
      </c>
      <c r="J5865">
        <v>0</v>
      </c>
      <c r="K5865">
        <v>0</v>
      </c>
      <c r="L5865">
        <v>3</v>
      </c>
      <c r="M5865">
        <v>1</v>
      </c>
      <c r="N5865">
        <v>9</v>
      </c>
      <c r="O5865">
        <v>0</v>
      </c>
      <c r="P5865">
        <v>0</v>
      </c>
      <c r="Q5865">
        <v>1</v>
      </c>
      <c r="R5865">
        <v>0</v>
      </c>
      <c r="S5865">
        <v>6</v>
      </c>
      <c r="T5865">
        <v>3</v>
      </c>
      <c r="U5865">
        <v>0</v>
      </c>
      <c r="V5865">
        <v>1</v>
      </c>
      <c r="W5865">
        <v>2</v>
      </c>
      <c r="X5865">
        <v>0</v>
      </c>
      <c r="Y5865">
        <v>0</v>
      </c>
      <c r="Z5865">
        <v>0</v>
      </c>
      <c r="AA5865">
        <v>0</v>
      </c>
      <c r="AB5865">
        <v>37</v>
      </c>
      <c r="AC5865">
        <v>1</v>
      </c>
      <c r="AD5865">
        <v>0</v>
      </c>
      <c r="AE5865">
        <v>0</v>
      </c>
      <c r="AF5865">
        <v>0</v>
      </c>
      <c r="AG5865">
        <v>0</v>
      </c>
      <c r="AH5865">
        <v>0</v>
      </c>
      <c r="AI5865">
        <v>2</v>
      </c>
      <c r="AJ5865">
        <v>0</v>
      </c>
      <c r="AK5865">
        <v>0</v>
      </c>
      <c r="AL5865">
        <v>0</v>
      </c>
      <c r="AM5865">
        <v>5</v>
      </c>
      <c r="AN5865">
        <v>0</v>
      </c>
      <c r="AO5865">
        <v>0</v>
      </c>
      <c r="AP5865">
        <v>0</v>
      </c>
      <c r="AQ5865">
        <v>4</v>
      </c>
      <c r="AR5865">
        <v>0</v>
      </c>
      <c r="AS5865">
        <v>0</v>
      </c>
      <c r="AT5865">
        <v>2</v>
      </c>
      <c r="AU5865">
        <v>4</v>
      </c>
      <c r="AV5865">
        <v>0</v>
      </c>
      <c r="AW5865">
        <v>2</v>
      </c>
      <c r="AX5865">
        <v>1</v>
      </c>
      <c r="AY5865">
        <v>3</v>
      </c>
      <c r="AZ5865">
        <v>4</v>
      </c>
      <c r="BA5865">
        <v>7</v>
      </c>
      <c r="BB5865">
        <v>0</v>
      </c>
      <c r="BC5865">
        <v>2</v>
      </c>
      <c r="BD5865">
        <v>0</v>
      </c>
      <c r="BE5865">
        <v>0</v>
      </c>
      <c r="BF5865">
        <v>0</v>
      </c>
      <c r="BG5865">
        <v>0</v>
      </c>
      <c r="BH5865">
        <v>0</v>
      </c>
      <c r="BI5865">
        <v>2</v>
      </c>
      <c r="BJ5865">
        <v>0</v>
      </c>
      <c r="BK5865">
        <v>0</v>
      </c>
      <c r="BL5865">
        <v>0</v>
      </c>
      <c r="BM5865">
        <v>1</v>
      </c>
      <c r="BN5865">
        <v>2</v>
      </c>
      <c r="BO5865">
        <v>9</v>
      </c>
      <c r="BP5865">
        <v>0</v>
      </c>
      <c r="BQ5865">
        <v>0</v>
      </c>
      <c r="BR5865">
        <v>0</v>
      </c>
      <c r="BS5865">
        <v>7</v>
      </c>
      <c r="BT5865">
        <v>58</v>
      </c>
      <c r="BU5865" t="s">
        <v>5590</v>
      </c>
    </row>
    <row r="5866" spans="1:73">
      <c r="A5866" t="s">
        <v>5421</v>
      </c>
      <c r="B5866" t="s">
        <v>5422</v>
      </c>
      <c r="C5866">
        <v>179</v>
      </c>
      <c r="D5866" t="s">
        <v>119</v>
      </c>
      <c r="E5866" t="s">
        <v>78</v>
      </c>
      <c r="F5866" t="s">
        <v>77</v>
      </c>
      <c r="G5866">
        <v>0</v>
      </c>
      <c r="H5866">
        <v>3</v>
      </c>
      <c r="I5866">
        <v>0</v>
      </c>
      <c r="J5866">
        <v>0</v>
      </c>
      <c r="K5866">
        <v>0</v>
      </c>
      <c r="L5866">
        <v>3</v>
      </c>
      <c r="M5866">
        <v>0</v>
      </c>
      <c r="N5866">
        <v>2</v>
      </c>
      <c r="O5866">
        <v>0</v>
      </c>
      <c r="P5866">
        <v>0</v>
      </c>
      <c r="Q5866">
        <v>0</v>
      </c>
      <c r="R5866">
        <v>0</v>
      </c>
      <c r="S5866">
        <v>2</v>
      </c>
      <c r="T5866">
        <v>0</v>
      </c>
      <c r="U5866">
        <v>0</v>
      </c>
      <c r="V5866">
        <v>2</v>
      </c>
      <c r="W5866">
        <v>0</v>
      </c>
      <c r="X5866">
        <v>0</v>
      </c>
      <c r="Y5866">
        <v>0</v>
      </c>
      <c r="Z5866">
        <v>0</v>
      </c>
      <c r="AA5866">
        <v>0</v>
      </c>
      <c r="AB5866">
        <v>16</v>
      </c>
      <c r="AC5866">
        <v>0</v>
      </c>
      <c r="AD5866">
        <v>0</v>
      </c>
      <c r="AE5866">
        <v>1</v>
      </c>
      <c r="AF5866">
        <v>0</v>
      </c>
      <c r="AG5866">
        <v>0</v>
      </c>
      <c r="AH5866">
        <v>0</v>
      </c>
      <c r="AI5866">
        <v>0</v>
      </c>
      <c r="AJ5866">
        <v>0</v>
      </c>
      <c r="AK5866">
        <v>0</v>
      </c>
      <c r="AL5866">
        <v>0</v>
      </c>
      <c r="AM5866">
        <v>2</v>
      </c>
      <c r="AN5866">
        <v>0</v>
      </c>
      <c r="AO5866">
        <v>0</v>
      </c>
      <c r="AP5866">
        <v>2</v>
      </c>
      <c r="AQ5866">
        <v>0</v>
      </c>
      <c r="AR5866">
        <v>0</v>
      </c>
      <c r="AS5866">
        <v>0</v>
      </c>
      <c r="AT5866">
        <v>0</v>
      </c>
      <c r="AU5866">
        <v>2</v>
      </c>
      <c r="AV5866">
        <v>1</v>
      </c>
      <c r="AW5866">
        <v>0</v>
      </c>
      <c r="AX5866">
        <v>2</v>
      </c>
      <c r="AY5866">
        <v>5</v>
      </c>
      <c r="AZ5866">
        <v>1</v>
      </c>
      <c r="BA5866">
        <v>4</v>
      </c>
      <c r="BB5866">
        <v>0</v>
      </c>
      <c r="BC5866">
        <v>4</v>
      </c>
      <c r="BD5866">
        <v>0</v>
      </c>
      <c r="BE5866">
        <v>0</v>
      </c>
      <c r="BF5866">
        <v>0</v>
      </c>
      <c r="BG5866">
        <v>0</v>
      </c>
      <c r="BH5866">
        <v>0</v>
      </c>
      <c r="BI5866">
        <v>7</v>
      </c>
      <c r="BJ5866">
        <v>1</v>
      </c>
      <c r="BK5866">
        <v>0</v>
      </c>
      <c r="BL5866">
        <v>0</v>
      </c>
      <c r="BM5866">
        <v>0</v>
      </c>
      <c r="BN5866">
        <v>0</v>
      </c>
      <c r="BO5866">
        <v>4</v>
      </c>
      <c r="BP5866">
        <v>0</v>
      </c>
      <c r="BQ5866">
        <v>0</v>
      </c>
      <c r="BR5866">
        <v>2</v>
      </c>
      <c r="BS5866">
        <v>3</v>
      </c>
      <c r="BT5866">
        <v>30</v>
      </c>
      <c r="BU5866" t="s">
        <v>5591</v>
      </c>
    </row>
    <row r="5867" spans="1:73">
      <c r="A5867" t="s">
        <v>5421</v>
      </c>
      <c r="B5867" t="s">
        <v>5422</v>
      </c>
      <c r="C5867">
        <v>180</v>
      </c>
      <c r="D5867" t="s">
        <v>119</v>
      </c>
      <c r="E5867" t="s">
        <v>5429</v>
      </c>
      <c r="F5867" t="s">
        <v>92</v>
      </c>
      <c r="G5867">
        <v>0</v>
      </c>
      <c r="H5867">
        <v>2</v>
      </c>
      <c r="I5867">
        <v>2</v>
      </c>
      <c r="J5867">
        <v>0</v>
      </c>
      <c r="K5867">
        <v>0</v>
      </c>
      <c r="L5867">
        <v>12</v>
      </c>
      <c r="M5867">
        <v>0</v>
      </c>
      <c r="N5867">
        <v>11</v>
      </c>
      <c r="O5867">
        <v>0</v>
      </c>
      <c r="P5867">
        <v>0</v>
      </c>
      <c r="Q5867">
        <v>0</v>
      </c>
      <c r="R5867">
        <v>0</v>
      </c>
      <c r="S5867">
        <v>14</v>
      </c>
      <c r="T5867">
        <v>3</v>
      </c>
      <c r="U5867">
        <v>0</v>
      </c>
      <c r="V5867">
        <v>3</v>
      </c>
      <c r="W5867">
        <v>2</v>
      </c>
      <c r="X5867">
        <v>0</v>
      </c>
      <c r="Y5867">
        <v>0</v>
      </c>
      <c r="Z5867">
        <v>0</v>
      </c>
      <c r="AA5867">
        <v>0</v>
      </c>
      <c r="AB5867">
        <v>54</v>
      </c>
      <c r="AC5867">
        <v>3</v>
      </c>
      <c r="AD5867">
        <v>0</v>
      </c>
      <c r="AE5867">
        <v>0</v>
      </c>
      <c r="AF5867">
        <v>0</v>
      </c>
      <c r="AG5867">
        <v>0</v>
      </c>
      <c r="AH5867">
        <v>0</v>
      </c>
      <c r="AI5867">
        <v>5</v>
      </c>
      <c r="AJ5867">
        <v>0</v>
      </c>
      <c r="AK5867">
        <v>0</v>
      </c>
      <c r="AL5867">
        <v>3</v>
      </c>
      <c r="AM5867">
        <v>5</v>
      </c>
      <c r="AN5867">
        <v>0</v>
      </c>
      <c r="AO5867">
        <v>0</v>
      </c>
      <c r="AP5867">
        <v>1</v>
      </c>
      <c r="AQ5867">
        <v>1</v>
      </c>
      <c r="AR5867">
        <v>0</v>
      </c>
      <c r="AS5867">
        <v>0</v>
      </c>
      <c r="AT5867">
        <v>1</v>
      </c>
      <c r="AU5867">
        <v>1</v>
      </c>
      <c r="AV5867">
        <v>0</v>
      </c>
      <c r="AW5867">
        <v>2</v>
      </c>
      <c r="AX5867">
        <v>2</v>
      </c>
      <c r="AY5867">
        <v>12</v>
      </c>
      <c r="AZ5867">
        <v>9</v>
      </c>
      <c r="BA5867">
        <v>7</v>
      </c>
      <c r="BB5867">
        <v>1</v>
      </c>
      <c r="BC5867">
        <v>8</v>
      </c>
      <c r="BD5867">
        <v>0</v>
      </c>
      <c r="BE5867">
        <v>0</v>
      </c>
      <c r="BF5867">
        <v>0</v>
      </c>
      <c r="BG5867">
        <v>0</v>
      </c>
      <c r="BH5867">
        <v>0</v>
      </c>
      <c r="BI5867">
        <v>3</v>
      </c>
      <c r="BJ5867">
        <v>6</v>
      </c>
      <c r="BK5867">
        <v>0</v>
      </c>
      <c r="BL5867">
        <v>2</v>
      </c>
      <c r="BM5867">
        <v>0</v>
      </c>
      <c r="BN5867">
        <v>0</v>
      </c>
      <c r="BO5867">
        <v>15</v>
      </c>
      <c r="BP5867">
        <v>1</v>
      </c>
      <c r="BQ5867">
        <v>0</v>
      </c>
      <c r="BR5867">
        <v>0</v>
      </c>
      <c r="BS5867">
        <v>5</v>
      </c>
      <c r="BT5867">
        <v>84</v>
      </c>
      <c r="BU5867" t="s">
        <v>5592</v>
      </c>
    </row>
    <row r="5868" spans="1:73">
      <c r="A5868" t="s">
        <v>5421</v>
      </c>
      <c r="B5868" t="s">
        <v>5422</v>
      </c>
      <c r="C5868">
        <v>181</v>
      </c>
      <c r="D5868" t="s">
        <v>119</v>
      </c>
      <c r="E5868" t="s">
        <v>78</v>
      </c>
      <c r="F5868" t="s">
        <v>77</v>
      </c>
      <c r="G5868">
        <v>0</v>
      </c>
      <c r="H5868">
        <v>1</v>
      </c>
      <c r="I5868">
        <v>0</v>
      </c>
      <c r="J5868">
        <v>0</v>
      </c>
      <c r="K5868">
        <v>0</v>
      </c>
      <c r="L5868">
        <v>2</v>
      </c>
      <c r="M5868">
        <v>0</v>
      </c>
      <c r="N5868">
        <v>2</v>
      </c>
      <c r="O5868">
        <v>0</v>
      </c>
      <c r="P5868">
        <v>0</v>
      </c>
      <c r="Q5868">
        <v>1</v>
      </c>
      <c r="R5868">
        <v>0</v>
      </c>
      <c r="S5868">
        <v>1</v>
      </c>
      <c r="T5868">
        <v>0</v>
      </c>
      <c r="U5868">
        <v>0</v>
      </c>
      <c r="V5868">
        <v>0</v>
      </c>
      <c r="W5868">
        <v>0</v>
      </c>
      <c r="X5868">
        <v>0</v>
      </c>
      <c r="Y5868">
        <v>0</v>
      </c>
      <c r="Z5868">
        <v>0</v>
      </c>
      <c r="AA5868">
        <v>0</v>
      </c>
      <c r="AB5868">
        <v>10</v>
      </c>
      <c r="AC5868">
        <v>0</v>
      </c>
      <c r="AD5868">
        <v>0</v>
      </c>
      <c r="AE5868">
        <v>0</v>
      </c>
      <c r="AF5868">
        <v>0</v>
      </c>
      <c r="AG5868">
        <v>0</v>
      </c>
      <c r="AH5868">
        <v>0</v>
      </c>
      <c r="AI5868">
        <v>0</v>
      </c>
      <c r="AJ5868">
        <v>0</v>
      </c>
      <c r="AK5868">
        <v>0</v>
      </c>
      <c r="AL5868">
        <v>0</v>
      </c>
      <c r="AM5868">
        <v>0</v>
      </c>
      <c r="AN5868">
        <v>0</v>
      </c>
      <c r="AO5868">
        <v>0</v>
      </c>
      <c r="AP5868">
        <v>0</v>
      </c>
      <c r="AQ5868">
        <v>0</v>
      </c>
      <c r="AR5868">
        <v>0</v>
      </c>
      <c r="AS5868">
        <v>0</v>
      </c>
      <c r="AT5868">
        <v>0</v>
      </c>
      <c r="AU5868">
        <v>0</v>
      </c>
      <c r="AV5868">
        <v>0</v>
      </c>
      <c r="AW5868">
        <v>0</v>
      </c>
      <c r="AX5868">
        <v>1</v>
      </c>
      <c r="AY5868">
        <v>1</v>
      </c>
      <c r="AZ5868">
        <v>2</v>
      </c>
      <c r="BA5868">
        <v>2</v>
      </c>
      <c r="BB5868">
        <v>0</v>
      </c>
      <c r="BC5868">
        <v>0</v>
      </c>
      <c r="BD5868">
        <v>0</v>
      </c>
      <c r="BE5868">
        <v>0</v>
      </c>
      <c r="BF5868">
        <v>0</v>
      </c>
      <c r="BG5868">
        <v>0</v>
      </c>
      <c r="BH5868">
        <v>0</v>
      </c>
      <c r="BI5868">
        <v>1</v>
      </c>
      <c r="BJ5868">
        <v>0</v>
      </c>
      <c r="BK5868">
        <v>0</v>
      </c>
      <c r="BL5868">
        <v>0</v>
      </c>
      <c r="BM5868">
        <v>0</v>
      </c>
      <c r="BN5868">
        <v>0</v>
      </c>
      <c r="BO5868">
        <v>2</v>
      </c>
      <c r="BP5868">
        <v>0</v>
      </c>
      <c r="BQ5868">
        <v>0</v>
      </c>
      <c r="BR5868">
        <v>1</v>
      </c>
      <c r="BS5868">
        <v>2</v>
      </c>
      <c r="BT5868">
        <v>15</v>
      </c>
      <c r="BU5868" t="s">
        <v>5593</v>
      </c>
    </row>
    <row r="5869" spans="1:73">
      <c r="A5869" t="s">
        <v>5421</v>
      </c>
      <c r="B5869" t="s">
        <v>5422</v>
      </c>
      <c r="C5869">
        <v>182</v>
      </c>
      <c r="D5869" t="s">
        <v>119</v>
      </c>
      <c r="E5869" t="s">
        <v>5441</v>
      </c>
      <c r="F5869" t="s">
        <v>101</v>
      </c>
      <c r="G5869">
        <v>0</v>
      </c>
      <c r="H5869">
        <v>0</v>
      </c>
      <c r="I5869">
        <v>0</v>
      </c>
      <c r="J5869">
        <v>0</v>
      </c>
      <c r="K5869">
        <v>0</v>
      </c>
      <c r="L5869">
        <v>0</v>
      </c>
      <c r="M5869">
        <v>0</v>
      </c>
      <c r="N5869">
        <v>0</v>
      </c>
      <c r="O5869">
        <v>0</v>
      </c>
      <c r="P5869">
        <v>0</v>
      </c>
      <c r="Q5869">
        <v>0</v>
      </c>
      <c r="R5869">
        <v>0</v>
      </c>
      <c r="S5869">
        <v>1</v>
      </c>
      <c r="T5869">
        <v>0</v>
      </c>
      <c r="U5869">
        <v>0</v>
      </c>
      <c r="V5869">
        <v>0</v>
      </c>
      <c r="W5869">
        <v>0</v>
      </c>
      <c r="X5869">
        <v>0</v>
      </c>
      <c r="Y5869">
        <v>0</v>
      </c>
      <c r="Z5869">
        <v>0</v>
      </c>
      <c r="AA5869">
        <v>0</v>
      </c>
      <c r="AB5869">
        <v>3</v>
      </c>
      <c r="AC5869">
        <v>0</v>
      </c>
      <c r="AD5869">
        <v>0</v>
      </c>
      <c r="AE5869">
        <v>0</v>
      </c>
      <c r="AF5869">
        <v>0</v>
      </c>
      <c r="AG5869">
        <v>0</v>
      </c>
      <c r="AH5869">
        <v>0</v>
      </c>
      <c r="AI5869">
        <v>0</v>
      </c>
      <c r="AJ5869">
        <v>0</v>
      </c>
      <c r="AK5869">
        <v>0</v>
      </c>
      <c r="AL5869">
        <v>1</v>
      </c>
      <c r="AM5869">
        <v>1</v>
      </c>
      <c r="AN5869">
        <v>0</v>
      </c>
      <c r="AO5869">
        <v>0</v>
      </c>
      <c r="AP5869">
        <v>0</v>
      </c>
      <c r="AQ5869">
        <v>0</v>
      </c>
      <c r="AR5869">
        <v>0</v>
      </c>
      <c r="AS5869">
        <v>0</v>
      </c>
      <c r="AT5869">
        <v>0</v>
      </c>
      <c r="AU5869">
        <v>0</v>
      </c>
      <c r="AV5869">
        <v>0</v>
      </c>
      <c r="AW5869">
        <v>0</v>
      </c>
      <c r="AX5869">
        <v>0</v>
      </c>
      <c r="AY5869">
        <v>0</v>
      </c>
      <c r="AZ5869">
        <v>1</v>
      </c>
      <c r="BA5869">
        <v>2</v>
      </c>
      <c r="BB5869">
        <v>0</v>
      </c>
      <c r="BC5869">
        <v>0</v>
      </c>
      <c r="BD5869">
        <v>0</v>
      </c>
      <c r="BE5869">
        <v>0</v>
      </c>
      <c r="BF5869">
        <v>0</v>
      </c>
      <c r="BG5869">
        <v>0</v>
      </c>
      <c r="BH5869">
        <v>0</v>
      </c>
      <c r="BI5869">
        <v>0</v>
      </c>
      <c r="BJ5869">
        <v>0</v>
      </c>
      <c r="BK5869">
        <v>0</v>
      </c>
      <c r="BL5869">
        <v>0</v>
      </c>
      <c r="BM5869">
        <v>0</v>
      </c>
      <c r="BN5869">
        <v>0</v>
      </c>
      <c r="BO5869">
        <v>1</v>
      </c>
      <c r="BP5869">
        <v>0</v>
      </c>
      <c r="BQ5869">
        <v>0</v>
      </c>
      <c r="BR5869">
        <v>0</v>
      </c>
      <c r="BS5869">
        <v>1</v>
      </c>
      <c r="BT5869">
        <v>5</v>
      </c>
      <c r="BU5869" t="s">
        <v>5594</v>
      </c>
    </row>
    <row r="5870" spans="1:73">
      <c r="A5870" t="s">
        <v>5421</v>
      </c>
      <c r="B5870" t="s">
        <v>5422</v>
      </c>
      <c r="C5870">
        <v>183</v>
      </c>
      <c r="D5870" t="s">
        <v>119</v>
      </c>
      <c r="E5870" t="s">
        <v>78</v>
      </c>
      <c r="F5870" t="s">
        <v>77</v>
      </c>
      <c r="G5870">
        <v>0</v>
      </c>
      <c r="H5870">
        <v>0</v>
      </c>
      <c r="I5870">
        <v>0</v>
      </c>
      <c r="J5870">
        <v>0</v>
      </c>
      <c r="K5870">
        <v>0</v>
      </c>
      <c r="L5870">
        <v>1</v>
      </c>
      <c r="M5870">
        <v>0</v>
      </c>
      <c r="N5870">
        <v>1</v>
      </c>
      <c r="O5870">
        <v>0</v>
      </c>
      <c r="P5870">
        <v>0</v>
      </c>
      <c r="Q5870">
        <v>0</v>
      </c>
      <c r="R5870">
        <v>0</v>
      </c>
      <c r="S5870">
        <v>3</v>
      </c>
      <c r="T5870">
        <v>0</v>
      </c>
      <c r="U5870">
        <v>0</v>
      </c>
      <c r="V5870">
        <v>1</v>
      </c>
      <c r="W5870">
        <v>0</v>
      </c>
      <c r="X5870">
        <v>0</v>
      </c>
      <c r="Y5870">
        <v>0</v>
      </c>
      <c r="Z5870">
        <v>0</v>
      </c>
      <c r="AA5870">
        <v>0</v>
      </c>
      <c r="AB5870">
        <v>4</v>
      </c>
      <c r="AC5870">
        <v>0</v>
      </c>
      <c r="AD5870">
        <v>0</v>
      </c>
      <c r="AE5870">
        <v>0</v>
      </c>
      <c r="AF5870">
        <v>0</v>
      </c>
      <c r="AG5870">
        <v>0</v>
      </c>
      <c r="AH5870">
        <v>0</v>
      </c>
      <c r="AI5870">
        <v>1</v>
      </c>
      <c r="AJ5870">
        <v>0</v>
      </c>
      <c r="AK5870">
        <v>0</v>
      </c>
      <c r="AL5870">
        <v>0</v>
      </c>
      <c r="AM5870">
        <v>0</v>
      </c>
      <c r="AN5870">
        <v>0</v>
      </c>
      <c r="AO5870">
        <v>0</v>
      </c>
      <c r="AP5870">
        <v>1</v>
      </c>
      <c r="AQ5870">
        <v>0</v>
      </c>
      <c r="AR5870">
        <v>0</v>
      </c>
      <c r="AS5870">
        <v>0</v>
      </c>
      <c r="AT5870">
        <v>0</v>
      </c>
      <c r="AU5870">
        <v>0</v>
      </c>
      <c r="AV5870">
        <v>0</v>
      </c>
      <c r="AW5870">
        <v>0</v>
      </c>
      <c r="AX5870">
        <v>1</v>
      </c>
      <c r="AY5870">
        <v>0</v>
      </c>
      <c r="AZ5870">
        <v>1</v>
      </c>
      <c r="BA5870">
        <v>1</v>
      </c>
      <c r="BB5870">
        <v>0</v>
      </c>
      <c r="BC5870">
        <v>2</v>
      </c>
      <c r="BD5870">
        <v>0</v>
      </c>
      <c r="BE5870">
        <v>0</v>
      </c>
      <c r="BF5870">
        <v>0</v>
      </c>
      <c r="BG5870">
        <v>0</v>
      </c>
      <c r="BH5870">
        <v>0</v>
      </c>
      <c r="BI5870">
        <v>1</v>
      </c>
      <c r="BJ5870">
        <v>0</v>
      </c>
      <c r="BK5870">
        <v>0</v>
      </c>
      <c r="BL5870">
        <v>0</v>
      </c>
      <c r="BM5870">
        <v>0</v>
      </c>
      <c r="BN5870">
        <v>0</v>
      </c>
      <c r="BO5870">
        <v>2</v>
      </c>
      <c r="BP5870">
        <v>0</v>
      </c>
      <c r="BQ5870">
        <v>0</v>
      </c>
      <c r="BR5870">
        <v>1</v>
      </c>
      <c r="BS5870">
        <v>1</v>
      </c>
      <c r="BT5870">
        <v>7</v>
      </c>
      <c r="BU5870" t="s">
        <v>5595</v>
      </c>
    </row>
    <row r="5871" spans="1:73">
      <c r="A5871" t="s">
        <v>5421</v>
      </c>
      <c r="B5871" t="s">
        <v>5422</v>
      </c>
      <c r="C5871">
        <v>184</v>
      </c>
      <c r="D5871" t="s">
        <v>119</v>
      </c>
      <c r="E5871" t="s">
        <v>5441</v>
      </c>
      <c r="F5871" t="s">
        <v>101</v>
      </c>
      <c r="G5871">
        <v>0</v>
      </c>
      <c r="H5871">
        <v>1</v>
      </c>
      <c r="I5871">
        <v>0</v>
      </c>
      <c r="J5871">
        <v>0</v>
      </c>
      <c r="K5871">
        <v>0</v>
      </c>
      <c r="L5871">
        <v>2</v>
      </c>
      <c r="M5871">
        <v>0</v>
      </c>
      <c r="N5871">
        <v>0</v>
      </c>
      <c r="O5871">
        <v>0</v>
      </c>
      <c r="P5871">
        <v>0</v>
      </c>
      <c r="Q5871">
        <v>0</v>
      </c>
      <c r="R5871">
        <v>1</v>
      </c>
      <c r="S5871">
        <v>5</v>
      </c>
      <c r="T5871">
        <v>0</v>
      </c>
      <c r="U5871">
        <v>0</v>
      </c>
      <c r="V5871">
        <v>0</v>
      </c>
      <c r="W5871">
        <v>0</v>
      </c>
      <c r="X5871">
        <v>0</v>
      </c>
      <c r="Y5871">
        <v>0</v>
      </c>
      <c r="Z5871">
        <v>0</v>
      </c>
      <c r="AA5871">
        <v>0</v>
      </c>
      <c r="AB5871">
        <v>9</v>
      </c>
      <c r="AC5871">
        <v>0</v>
      </c>
      <c r="AD5871">
        <v>0</v>
      </c>
      <c r="AE5871">
        <v>0</v>
      </c>
      <c r="AF5871">
        <v>0</v>
      </c>
      <c r="AG5871">
        <v>0</v>
      </c>
      <c r="AH5871">
        <v>0</v>
      </c>
      <c r="AI5871">
        <v>0</v>
      </c>
      <c r="AJ5871">
        <v>0</v>
      </c>
      <c r="AK5871">
        <v>0</v>
      </c>
      <c r="AL5871">
        <v>2</v>
      </c>
      <c r="AM5871">
        <v>1</v>
      </c>
      <c r="AN5871">
        <v>0</v>
      </c>
      <c r="AO5871">
        <v>0</v>
      </c>
      <c r="AP5871">
        <v>0</v>
      </c>
      <c r="AQ5871">
        <v>0</v>
      </c>
      <c r="AR5871">
        <v>0</v>
      </c>
      <c r="AS5871">
        <v>0</v>
      </c>
      <c r="AT5871">
        <v>0</v>
      </c>
      <c r="AU5871">
        <v>1</v>
      </c>
      <c r="AV5871">
        <v>0</v>
      </c>
      <c r="AW5871">
        <v>0</v>
      </c>
      <c r="AX5871">
        <v>0</v>
      </c>
      <c r="AY5871">
        <v>3</v>
      </c>
      <c r="AZ5871">
        <v>1</v>
      </c>
      <c r="BA5871">
        <v>2</v>
      </c>
      <c r="BB5871">
        <v>1</v>
      </c>
      <c r="BC5871">
        <v>4</v>
      </c>
      <c r="BD5871">
        <v>0</v>
      </c>
      <c r="BE5871">
        <v>0</v>
      </c>
      <c r="BF5871">
        <v>0</v>
      </c>
      <c r="BG5871">
        <v>0</v>
      </c>
      <c r="BH5871">
        <v>0</v>
      </c>
      <c r="BI5871">
        <v>0</v>
      </c>
      <c r="BJ5871">
        <v>2</v>
      </c>
      <c r="BK5871">
        <v>0</v>
      </c>
      <c r="BL5871">
        <v>0</v>
      </c>
      <c r="BM5871">
        <v>0</v>
      </c>
      <c r="BN5871">
        <v>2</v>
      </c>
      <c r="BO5871">
        <v>2</v>
      </c>
      <c r="BP5871">
        <v>0</v>
      </c>
      <c r="BQ5871">
        <v>0</v>
      </c>
      <c r="BR5871">
        <v>0</v>
      </c>
      <c r="BS5871">
        <v>1</v>
      </c>
      <c r="BT5871">
        <v>16</v>
      </c>
      <c r="BU5871" t="s">
        <v>5596</v>
      </c>
    </row>
    <row r="5872" spans="1:73">
      <c r="A5872" t="s">
        <v>5421</v>
      </c>
      <c r="B5872" t="s">
        <v>5422</v>
      </c>
      <c r="C5872">
        <v>185</v>
      </c>
      <c r="D5872" t="s">
        <v>119</v>
      </c>
      <c r="E5872" t="s">
        <v>5429</v>
      </c>
      <c r="F5872" t="s">
        <v>92</v>
      </c>
      <c r="G5872">
        <v>0</v>
      </c>
      <c r="H5872">
        <v>0</v>
      </c>
      <c r="I5872">
        <v>0</v>
      </c>
      <c r="J5872">
        <v>0</v>
      </c>
      <c r="K5872">
        <v>0</v>
      </c>
      <c r="L5872">
        <v>0</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0</v>
      </c>
      <c r="AH5872">
        <v>0</v>
      </c>
      <c r="AI5872">
        <v>0</v>
      </c>
      <c r="AJ5872">
        <v>0</v>
      </c>
      <c r="AK5872">
        <v>0</v>
      </c>
      <c r="AL5872">
        <v>0</v>
      </c>
      <c r="AM5872">
        <v>0</v>
      </c>
      <c r="AN5872">
        <v>0</v>
      </c>
      <c r="AO5872">
        <v>0</v>
      </c>
      <c r="AP5872">
        <v>0</v>
      </c>
      <c r="AQ5872">
        <v>0</v>
      </c>
      <c r="AR5872">
        <v>0</v>
      </c>
      <c r="AS5872">
        <v>0</v>
      </c>
      <c r="AT5872">
        <v>0</v>
      </c>
      <c r="AU5872">
        <v>0</v>
      </c>
      <c r="AV5872">
        <v>0</v>
      </c>
      <c r="AW5872">
        <v>0</v>
      </c>
      <c r="AX5872">
        <v>0</v>
      </c>
      <c r="AY5872">
        <v>0</v>
      </c>
      <c r="AZ5872">
        <v>0</v>
      </c>
      <c r="BA5872">
        <v>0</v>
      </c>
      <c r="BB5872">
        <v>0</v>
      </c>
      <c r="BC5872">
        <v>0</v>
      </c>
      <c r="BD5872">
        <v>0</v>
      </c>
      <c r="BE5872">
        <v>0</v>
      </c>
      <c r="BF5872">
        <v>0</v>
      </c>
      <c r="BG5872">
        <v>0</v>
      </c>
      <c r="BH5872">
        <v>0</v>
      </c>
      <c r="BI5872">
        <v>0</v>
      </c>
      <c r="BJ5872">
        <v>0</v>
      </c>
      <c r="BK5872">
        <v>0</v>
      </c>
      <c r="BL5872">
        <v>0</v>
      </c>
      <c r="BM5872">
        <v>0</v>
      </c>
      <c r="BN5872">
        <v>0</v>
      </c>
      <c r="BO5872">
        <v>0</v>
      </c>
      <c r="BP5872">
        <v>0</v>
      </c>
      <c r="BQ5872">
        <v>0</v>
      </c>
      <c r="BR5872">
        <v>0</v>
      </c>
      <c r="BS5872">
        <v>1</v>
      </c>
      <c r="BT5872">
        <v>2</v>
      </c>
      <c r="BU5872" t="s">
        <v>5597</v>
      </c>
    </row>
    <row r="5873" spans="1:73">
      <c r="A5873" t="s">
        <v>5421</v>
      </c>
      <c r="B5873" t="s">
        <v>5422</v>
      </c>
      <c r="C5873">
        <v>186</v>
      </c>
      <c r="D5873" t="s">
        <v>119</v>
      </c>
      <c r="E5873" t="s">
        <v>5441</v>
      </c>
      <c r="F5873" t="s">
        <v>101</v>
      </c>
      <c r="G5873">
        <v>0</v>
      </c>
      <c r="H5873">
        <v>1</v>
      </c>
      <c r="I5873">
        <v>0</v>
      </c>
      <c r="J5873">
        <v>0</v>
      </c>
      <c r="K5873">
        <v>0</v>
      </c>
      <c r="L5873">
        <v>3</v>
      </c>
      <c r="M5873">
        <v>0</v>
      </c>
      <c r="N5873">
        <v>6</v>
      </c>
      <c r="O5873">
        <v>0</v>
      </c>
      <c r="P5873">
        <v>0</v>
      </c>
      <c r="Q5873">
        <v>4</v>
      </c>
      <c r="R5873">
        <v>2</v>
      </c>
      <c r="S5873">
        <v>11</v>
      </c>
      <c r="T5873">
        <v>2</v>
      </c>
      <c r="U5873">
        <v>0</v>
      </c>
      <c r="V5873">
        <v>1</v>
      </c>
      <c r="W5873">
        <v>1</v>
      </c>
      <c r="X5873">
        <v>0</v>
      </c>
      <c r="Y5873">
        <v>0</v>
      </c>
      <c r="Z5873">
        <v>0</v>
      </c>
      <c r="AA5873">
        <v>0</v>
      </c>
      <c r="AB5873">
        <v>32</v>
      </c>
      <c r="AC5873">
        <v>4</v>
      </c>
      <c r="AD5873">
        <v>0</v>
      </c>
      <c r="AE5873">
        <v>0</v>
      </c>
      <c r="AF5873">
        <v>0</v>
      </c>
      <c r="AG5873">
        <v>0</v>
      </c>
      <c r="AH5873">
        <v>0</v>
      </c>
      <c r="AI5873">
        <v>2</v>
      </c>
      <c r="AJ5873">
        <v>0</v>
      </c>
      <c r="AK5873">
        <v>1</v>
      </c>
      <c r="AL5873">
        <v>0</v>
      </c>
      <c r="AM5873">
        <v>7</v>
      </c>
      <c r="AN5873">
        <v>0</v>
      </c>
      <c r="AO5873">
        <v>0</v>
      </c>
      <c r="AP5873">
        <v>1</v>
      </c>
      <c r="AQ5873">
        <v>1</v>
      </c>
      <c r="AR5873">
        <v>0</v>
      </c>
      <c r="AS5873">
        <v>0</v>
      </c>
      <c r="AT5873">
        <v>0</v>
      </c>
      <c r="AU5873">
        <v>0</v>
      </c>
      <c r="AV5873">
        <v>0</v>
      </c>
      <c r="AW5873">
        <v>0</v>
      </c>
      <c r="AX5873">
        <v>2</v>
      </c>
      <c r="AY5873">
        <v>7</v>
      </c>
      <c r="AZ5873">
        <v>4</v>
      </c>
      <c r="BA5873">
        <v>10</v>
      </c>
      <c r="BB5873">
        <v>2</v>
      </c>
      <c r="BC5873">
        <v>6</v>
      </c>
      <c r="BD5873">
        <v>0</v>
      </c>
      <c r="BE5873">
        <v>0</v>
      </c>
      <c r="BF5873">
        <v>0</v>
      </c>
      <c r="BG5873">
        <v>0</v>
      </c>
      <c r="BH5873">
        <v>0</v>
      </c>
      <c r="BI5873">
        <v>5</v>
      </c>
      <c r="BJ5873">
        <v>4</v>
      </c>
      <c r="BK5873">
        <v>0</v>
      </c>
      <c r="BL5873">
        <v>0</v>
      </c>
      <c r="BM5873">
        <v>0</v>
      </c>
      <c r="BN5873">
        <v>1</v>
      </c>
      <c r="BO5873">
        <v>8</v>
      </c>
      <c r="BP5873">
        <v>1</v>
      </c>
      <c r="BQ5873">
        <v>0</v>
      </c>
      <c r="BR5873">
        <v>0</v>
      </c>
      <c r="BS5873">
        <v>3</v>
      </c>
      <c r="BT5873">
        <v>52</v>
      </c>
      <c r="BU5873" t="s">
        <v>5598</v>
      </c>
    </row>
    <row r="5874" spans="1:73">
      <c r="A5874" t="s">
        <v>5421</v>
      </c>
      <c r="B5874" t="s">
        <v>5422</v>
      </c>
      <c r="C5874">
        <v>187</v>
      </c>
      <c r="D5874" t="s">
        <v>119</v>
      </c>
      <c r="E5874" t="s">
        <v>78</v>
      </c>
      <c r="F5874" t="s">
        <v>77</v>
      </c>
      <c r="G5874">
        <v>0</v>
      </c>
      <c r="H5874">
        <v>0</v>
      </c>
      <c r="I5874">
        <v>0</v>
      </c>
      <c r="J5874">
        <v>0</v>
      </c>
      <c r="K5874">
        <v>0</v>
      </c>
      <c r="L5874">
        <v>1</v>
      </c>
      <c r="M5874">
        <v>0</v>
      </c>
      <c r="N5874">
        <v>3</v>
      </c>
      <c r="O5874">
        <v>0</v>
      </c>
      <c r="P5874">
        <v>0</v>
      </c>
      <c r="Q5874">
        <v>0</v>
      </c>
      <c r="R5874">
        <v>0</v>
      </c>
      <c r="S5874">
        <v>3</v>
      </c>
      <c r="T5874">
        <v>0</v>
      </c>
      <c r="U5874">
        <v>0</v>
      </c>
      <c r="V5874">
        <v>1</v>
      </c>
      <c r="W5874">
        <v>2</v>
      </c>
      <c r="X5874">
        <v>0</v>
      </c>
      <c r="Y5874">
        <v>0</v>
      </c>
      <c r="Z5874">
        <v>0</v>
      </c>
      <c r="AA5874">
        <v>0</v>
      </c>
      <c r="AB5874">
        <v>9</v>
      </c>
      <c r="AC5874">
        <v>1</v>
      </c>
      <c r="AD5874">
        <v>0</v>
      </c>
      <c r="AE5874">
        <v>0</v>
      </c>
      <c r="AF5874">
        <v>0</v>
      </c>
      <c r="AG5874">
        <v>0</v>
      </c>
      <c r="AH5874">
        <v>0</v>
      </c>
      <c r="AI5874">
        <v>0</v>
      </c>
      <c r="AJ5874">
        <v>0</v>
      </c>
      <c r="AK5874">
        <v>0</v>
      </c>
      <c r="AL5874">
        <v>0</v>
      </c>
      <c r="AM5874">
        <v>1</v>
      </c>
      <c r="AN5874">
        <v>0</v>
      </c>
      <c r="AO5874">
        <v>0</v>
      </c>
      <c r="AP5874">
        <v>0</v>
      </c>
      <c r="AQ5874">
        <v>2</v>
      </c>
      <c r="AR5874">
        <v>0</v>
      </c>
      <c r="AS5874">
        <v>0</v>
      </c>
      <c r="AT5874">
        <v>0</v>
      </c>
      <c r="AU5874">
        <v>0</v>
      </c>
      <c r="AV5874">
        <v>0</v>
      </c>
      <c r="AW5874">
        <v>0</v>
      </c>
      <c r="AX5874">
        <v>0</v>
      </c>
      <c r="AY5874">
        <v>1</v>
      </c>
      <c r="AZ5874">
        <v>2</v>
      </c>
      <c r="BA5874">
        <v>1</v>
      </c>
      <c r="BB5874">
        <v>1</v>
      </c>
      <c r="BC5874">
        <v>1</v>
      </c>
      <c r="BD5874">
        <v>0</v>
      </c>
      <c r="BE5874">
        <v>0</v>
      </c>
      <c r="BF5874">
        <v>0</v>
      </c>
      <c r="BG5874">
        <v>0</v>
      </c>
      <c r="BH5874">
        <v>0</v>
      </c>
      <c r="BI5874">
        <v>0</v>
      </c>
      <c r="BJ5874">
        <v>1</v>
      </c>
      <c r="BK5874">
        <v>0</v>
      </c>
      <c r="BL5874">
        <v>0</v>
      </c>
      <c r="BM5874">
        <v>0</v>
      </c>
      <c r="BN5874">
        <v>0</v>
      </c>
      <c r="BO5874">
        <v>3</v>
      </c>
      <c r="BP5874">
        <v>0</v>
      </c>
      <c r="BQ5874">
        <v>0</v>
      </c>
      <c r="BR5874">
        <v>0</v>
      </c>
      <c r="BS5874">
        <v>1</v>
      </c>
      <c r="BT5874">
        <v>16</v>
      </c>
      <c r="BU5874" t="s">
        <v>5599</v>
      </c>
    </row>
    <row r="5875" spans="1:73">
      <c r="A5875" t="s">
        <v>5421</v>
      </c>
      <c r="B5875" t="s">
        <v>5422</v>
      </c>
      <c r="C5875">
        <v>188</v>
      </c>
      <c r="D5875" t="s">
        <v>119</v>
      </c>
      <c r="E5875" t="s">
        <v>5441</v>
      </c>
      <c r="F5875" t="s">
        <v>101</v>
      </c>
      <c r="G5875">
        <v>0</v>
      </c>
      <c r="H5875">
        <v>0</v>
      </c>
      <c r="I5875">
        <v>0</v>
      </c>
      <c r="J5875">
        <v>0</v>
      </c>
      <c r="K5875">
        <v>0</v>
      </c>
      <c r="L5875">
        <v>0</v>
      </c>
      <c r="M5875">
        <v>0</v>
      </c>
      <c r="N5875">
        <v>2</v>
      </c>
      <c r="O5875">
        <v>0</v>
      </c>
      <c r="P5875">
        <v>0</v>
      </c>
      <c r="Q5875">
        <v>0</v>
      </c>
      <c r="R5875">
        <v>0</v>
      </c>
      <c r="S5875">
        <v>1</v>
      </c>
      <c r="T5875">
        <v>0</v>
      </c>
      <c r="U5875">
        <v>0</v>
      </c>
      <c r="V5875">
        <v>0</v>
      </c>
      <c r="W5875">
        <v>0</v>
      </c>
      <c r="X5875">
        <v>0</v>
      </c>
      <c r="Y5875">
        <v>0</v>
      </c>
      <c r="Z5875">
        <v>0</v>
      </c>
      <c r="AA5875">
        <v>0</v>
      </c>
      <c r="AB5875">
        <v>8</v>
      </c>
      <c r="AC5875">
        <v>0</v>
      </c>
      <c r="AD5875">
        <v>0</v>
      </c>
      <c r="AE5875">
        <v>0</v>
      </c>
      <c r="AF5875">
        <v>0</v>
      </c>
      <c r="AG5875">
        <v>0</v>
      </c>
      <c r="AH5875">
        <v>0</v>
      </c>
      <c r="AI5875">
        <v>0</v>
      </c>
      <c r="AJ5875">
        <v>0</v>
      </c>
      <c r="AK5875">
        <v>0</v>
      </c>
      <c r="AL5875">
        <v>1</v>
      </c>
      <c r="AM5875">
        <v>0</v>
      </c>
      <c r="AN5875">
        <v>0</v>
      </c>
      <c r="AO5875">
        <v>0</v>
      </c>
      <c r="AP5875">
        <v>0</v>
      </c>
      <c r="AQ5875">
        <v>0</v>
      </c>
      <c r="AR5875">
        <v>0</v>
      </c>
      <c r="AS5875">
        <v>0</v>
      </c>
      <c r="AT5875">
        <v>0</v>
      </c>
      <c r="AU5875">
        <v>1</v>
      </c>
      <c r="AV5875">
        <v>0</v>
      </c>
      <c r="AW5875">
        <v>0</v>
      </c>
      <c r="AX5875">
        <v>1</v>
      </c>
      <c r="AY5875">
        <v>2</v>
      </c>
      <c r="AZ5875">
        <v>2</v>
      </c>
      <c r="BA5875">
        <v>1</v>
      </c>
      <c r="BB5875">
        <v>0</v>
      </c>
      <c r="BC5875">
        <v>3</v>
      </c>
      <c r="BD5875">
        <v>0</v>
      </c>
      <c r="BE5875">
        <v>0</v>
      </c>
      <c r="BF5875">
        <v>0</v>
      </c>
      <c r="BG5875">
        <v>0</v>
      </c>
      <c r="BH5875">
        <v>0</v>
      </c>
      <c r="BI5875">
        <v>2</v>
      </c>
      <c r="BJ5875">
        <v>0</v>
      </c>
      <c r="BK5875">
        <v>0</v>
      </c>
      <c r="BL5875">
        <v>0</v>
      </c>
      <c r="BM5875">
        <v>0</v>
      </c>
      <c r="BN5875">
        <v>2</v>
      </c>
      <c r="BO5875">
        <v>3</v>
      </c>
      <c r="BP5875">
        <v>0</v>
      </c>
      <c r="BQ5875">
        <v>0</v>
      </c>
      <c r="BR5875">
        <v>1</v>
      </c>
      <c r="BS5875">
        <v>2</v>
      </c>
      <c r="BT5875">
        <v>13</v>
      </c>
      <c r="BU5875" t="s">
        <v>5600</v>
      </c>
    </row>
    <row r="5876" spans="1:73">
      <c r="A5876" t="s">
        <v>5421</v>
      </c>
      <c r="B5876" t="s">
        <v>5422</v>
      </c>
      <c r="C5876">
        <v>189</v>
      </c>
      <c r="D5876" t="s">
        <v>119</v>
      </c>
      <c r="E5876" t="s">
        <v>5429</v>
      </c>
      <c r="F5876" t="s">
        <v>92</v>
      </c>
      <c r="G5876">
        <v>0</v>
      </c>
      <c r="H5876">
        <v>0</v>
      </c>
      <c r="I5876">
        <v>0</v>
      </c>
      <c r="J5876">
        <v>0</v>
      </c>
      <c r="K5876">
        <v>0</v>
      </c>
      <c r="L5876">
        <v>0</v>
      </c>
      <c r="M5876">
        <v>0</v>
      </c>
      <c r="N5876">
        <v>0</v>
      </c>
      <c r="O5876">
        <v>0</v>
      </c>
      <c r="P5876">
        <v>0</v>
      </c>
      <c r="Q5876">
        <v>0</v>
      </c>
      <c r="R5876">
        <v>1</v>
      </c>
      <c r="S5876">
        <v>1</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0</v>
      </c>
      <c r="AN5876">
        <v>0</v>
      </c>
      <c r="AO5876">
        <v>0</v>
      </c>
      <c r="AP5876">
        <v>0</v>
      </c>
      <c r="AQ5876">
        <v>0</v>
      </c>
      <c r="AR5876">
        <v>0</v>
      </c>
      <c r="AS5876">
        <v>0</v>
      </c>
      <c r="AT5876">
        <v>0</v>
      </c>
      <c r="AU5876">
        <v>0</v>
      </c>
      <c r="AV5876">
        <v>0</v>
      </c>
      <c r="AW5876">
        <v>0</v>
      </c>
      <c r="AX5876">
        <v>0</v>
      </c>
      <c r="AY5876">
        <v>0</v>
      </c>
      <c r="AZ5876">
        <v>0</v>
      </c>
      <c r="BA5876">
        <v>0</v>
      </c>
      <c r="BB5876">
        <v>0</v>
      </c>
      <c r="BC5876">
        <v>0</v>
      </c>
      <c r="BD5876">
        <v>0</v>
      </c>
      <c r="BE5876">
        <v>0</v>
      </c>
      <c r="BF5876">
        <v>0</v>
      </c>
      <c r="BG5876">
        <v>0</v>
      </c>
      <c r="BH5876">
        <v>0</v>
      </c>
      <c r="BI5876">
        <v>0</v>
      </c>
      <c r="BJ5876">
        <v>0</v>
      </c>
      <c r="BK5876">
        <v>0</v>
      </c>
      <c r="BL5876">
        <v>0</v>
      </c>
      <c r="BM5876">
        <v>0</v>
      </c>
      <c r="BN5876">
        <v>0</v>
      </c>
      <c r="BO5876">
        <v>0</v>
      </c>
      <c r="BP5876">
        <v>0</v>
      </c>
      <c r="BQ5876">
        <v>0</v>
      </c>
      <c r="BR5876">
        <v>0</v>
      </c>
      <c r="BS5876">
        <v>1</v>
      </c>
      <c r="BT5876">
        <v>3</v>
      </c>
      <c r="BU5876" t="s">
        <v>5601</v>
      </c>
    </row>
    <row r="5877" spans="1:73">
      <c r="A5877" t="s">
        <v>5421</v>
      </c>
      <c r="B5877" t="s">
        <v>5422</v>
      </c>
      <c r="C5877">
        <v>190</v>
      </c>
      <c r="D5877" t="s">
        <v>119</v>
      </c>
      <c r="E5877" t="s">
        <v>5441</v>
      </c>
      <c r="F5877" t="s">
        <v>101</v>
      </c>
      <c r="G5877">
        <v>0</v>
      </c>
      <c r="H5877">
        <v>0</v>
      </c>
      <c r="I5877">
        <v>0</v>
      </c>
      <c r="J5877">
        <v>0</v>
      </c>
      <c r="K5877">
        <v>0</v>
      </c>
      <c r="L5877">
        <v>0</v>
      </c>
      <c r="M5877">
        <v>0</v>
      </c>
      <c r="N5877">
        <v>0</v>
      </c>
      <c r="O5877">
        <v>0</v>
      </c>
      <c r="P5877">
        <v>0</v>
      </c>
      <c r="Q5877">
        <v>0</v>
      </c>
      <c r="R5877">
        <v>0</v>
      </c>
      <c r="S5877">
        <v>0</v>
      </c>
      <c r="T5877">
        <v>0</v>
      </c>
      <c r="U5877">
        <v>0</v>
      </c>
      <c r="V5877">
        <v>0</v>
      </c>
      <c r="W5877">
        <v>0</v>
      </c>
      <c r="X5877">
        <v>0</v>
      </c>
      <c r="Y5877">
        <v>0</v>
      </c>
      <c r="Z5877">
        <v>0</v>
      </c>
      <c r="AA5877">
        <v>0</v>
      </c>
      <c r="AB5877">
        <v>2</v>
      </c>
      <c r="AC5877">
        <v>0</v>
      </c>
      <c r="AD5877">
        <v>0</v>
      </c>
      <c r="AE5877">
        <v>0</v>
      </c>
      <c r="AF5877">
        <v>0</v>
      </c>
      <c r="AG5877">
        <v>0</v>
      </c>
      <c r="AH5877">
        <v>1</v>
      </c>
      <c r="AI5877">
        <v>0</v>
      </c>
      <c r="AJ5877">
        <v>0</v>
      </c>
      <c r="AK5877">
        <v>0</v>
      </c>
      <c r="AL5877">
        <v>0</v>
      </c>
      <c r="AM5877">
        <v>0</v>
      </c>
      <c r="AN5877">
        <v>0</v>
      </c>
      <c r="AO5877">
        <v>0</v>
      </c>
      <c r="AP5877">
        <v>0</v>
      </c>
      <c r="AQ5877">
        <v>0</v>
      </c>
      <c r="AR5877">
        <v>0</v>
      </c>
      <c r="AS5877">
        <v>0</v>
      </c>
      <c r="AT5877">
        <v>0</v>
      </c>
      <c r="AU5877">
        <v>0</v>
      </c>
      <c r="AV5877">
        <v>0</v>
      </c>
      <c r="AW5877">
        <v>0</v>
      </c>
      <c r="AX5877">
        <v>1</v>
      </c>
      <c r="AY5877">
        <v>0</v>
      </c>
      <c r="AZ5877">
        <v>0</v>
      </c>
      <c r="BA5877">
        <v>1</v>
      </c>
      <c r="BB5877">
        <v>0</v>
      </c>
      <c r="BC5877">
        <v>0</v>
      </c>
      <c r="BD5877">
        <v>0</v>
      </c>
      <c r="BE5877">
        <v>0</v>
      </c>
      <c r="BF5877">
        <v>0</v>
      </c>
      <c r="BG5877">
        <v>0</v>
      </c>
      <c r="BH5877">
        <v>0</v>
      </c>
      <c r="BI5877">
        <v>0</v>
      </c>
      <c r="BJ5877">
        <v>0</v>
      </c>
      <c r="BK5877">
        <v>0</v>
      </c>
      <c r="BL5877">
        <v>0</v>
      </c>
      <c r="BM5877">
        <v>0</v>
      </c>
      <c r="BN5877">
        <v>0</v>
      </c>
      <c r="BO5877">
        <v>0</v>
      </c>
      <c r="BP5877">
        <v>0</v>
      </c>
      <c r="BQ5877">
        <v>0</v>
      </c>
      <c r="BR5877">
        <v>0</v>
      </c>
      <c r="BS5877">
        <v>1</v>
      </c>
      <c r="BT5877">
        <v>4</v>
      </c>
      <c r="BU5877" t="s">
        <v>5602</v>
      </c>
    </row>
    <row r="5878" spans="1:73">
      <c r="A5878" t="s">
        <v>5421</v>
      </c>
      <c r="B5878" t="s">
        <v>5422</v>
      </c>
      <c r="C5878">
        <v>191</v>
      </c>
      <c r="D5878" t="s">
        <v>119</v>
      </c>
      <c r="E5878" t="s">
        <v>5429</v>
      </c>
      <c r="F5878" t="s">
        <v>92</v>
      </c>
      <c r="G5878">
        <v>0</v>
      </c>
      <c r="H5878">
        <v>0</v>
      </c>
      <c r="I5878">
        <v>0</v>
      </c>
      <c r="J5878">
        <v>0</v>
      </c>
      <c r="K5878">
        <v>0</v>
      </c>
      <c r="L5878">
        <v>1</v>
      </c>
      <c r="M5878">
        <v>0</v>
      </c>
      <c r="N5878">
        <v>2</v>
      </c>
      <c r="O5878">
        <v>0</v>
      </c>
      <c r="P5878">
        <v>0</v>
      </c>
      <c r="Q5878">
        <v>0</v>
      </c>
      <c r="R5878">
        <v>1</v>
      </c>
      <c r="S5878">
        <v>3</v>
      </c>
      <c r="T5878">
        <v>0</v>
      </c>
      <c r="U5878">
        <v>0</v>
      </c>
      <c r="V5878">
        <v>0</v>
      </c>
      <c r="W5878">
        <v>1</v>
      </c>
      <c r="X5878">
        <v>0</v>
      </c>
      <c r="Y5878">
        <v>0</v>
      </c>
      <c r="Z5878">
        <v>0</v>
      </c>
      <c r="AA5878">
        <v>0</v>
      </c>
      <c r="AB5878">
        <v>5</v>
      </c>
      <c r="AC5878">
        <v>1</v>
      </c>
      <c r="AD5878">
        <v>0</v>
      </c>
      <c r="AE5878">
        <v>0</v>
      </c>
      <c r="AF5878">
        <v>0</v>
      </c>
      <c r="AG5878">
        <v>0</v>
      </c>
      <c r="AH5878">
        <v>0</v>
      </c>
      <c r="AI5878">
        <v>0</v>
      </c>
      <c r="AJ5878">
        <v>0</v>
      </c>
      <c r="AK5878">
        <v>0</v>
      </c>
      <c r="AL5878">
        <v>1</v>
      </c>
      <c r="AM5878">
        <v>0</v>
      </c>
      <c r="AN5878">
        <v>0</v>
      </c>
      <c r="AO5878">
        <v>0</v>
      </c>
      <c r="AP5878">
        <v>0</v>
      </c>
      <c r="AQ5878">
        <v>1</v>
      </c>
      <c r="AR5878">
        <v>0</v>
      </c>
      <c r="AS5878">
        <v>0</v>
      </c>
      <c r="AT5878">
        <v>0</v>
      </c>
      <c r="AU5878">
        <v>0</v>
      </c>
      <c r="AV5878">
        <v>0</v>
      </c>
      <c r="AW5878">
        <v>0</v>
      </c>
      <c r="AX5878">
        <v>0</v>
      </c>
      <c r="AY5878">
        <v>1</v>
      </c>
      <c r="AZ5878">
        <v>1</v>
      </c>
      <c r="BA5878">
        <v>0</v>
      </c>
      <c r="BB5878">
        <v>0</v>
      </c>
      <c r="BC5878">
        <v>2</v>
      </c>
      <c r="BD5878">
        <v>0</v>
      </c>
      <c r="BE5878">
        <v>0</v>
      </c>
      <c r="BF5878">
        <v>0</v>
      </c>
      <c r="BG5878">
        <v>0</v>
      </c>
      <c r="BH5878">
        <v>0</v>
      </c>
      <c r="BI5878">
        <v>0</v>
      </c>
      <c r="BJ5878">
        <v>2</v>
      </c>
      <c r="BK5878">
        <v>0</v>
      </c>
      <c r="BL5878">
        <v>0</v>
      </c>
      <c r="BM5878">
        <v>0</v>
      </c>
      <c r="BN5878">
        <v>0</v>
      </c>
      <c r="BO5878">
        <v>2</v>
      </c>
      <c r="BP5878">
        <v>0</v>
      </c>
      <c r="BQ5878">
        <v>0</v>
      </c>
      <c r="BR5878">
        <v>0</v>
      </c>
      <c r="BS5878">
        <v>1</v>
      </c>
      <c r="BT5878">
        <v>9</v>
      </c>
      <c r="BU5878" t="s">
        <v>5603</v>
      </c>
    </row>
    <row r="5879" spans="1:73">
      <c r="A5879" t="s">
        <v>5421</v>
      </c>
      <c r="B5879" t="s">
        <v>5422</v>
      </c>
      <c r="C5879">
        <v>192</v>
      </c>
      <c r="D5879" t="s">
        <v>119</v>
      </c>
      <c r="E5879" t="s">
        <v>5441</v>
      </c>
      <c r="F5879" t="s">
        <v>101</v>
      </c>
      <c r="G5879">
        <v>1</v>
      </c>
      <c r="H5879">
        <v>2</v>
      </c>
      <c r="I5879">
        <v>4</v>
      </c>
      <c r="J5879">
        <v>0</v>
      </c>
      <c r="K5879">
        <v>0</v>
      </c>
      <c r="L5879">
        <v>13</v>
      </c>
      <c r="M5879">
        <v>1</v>
      </c>
      <c r="N5879">
        <v>26</v>
      </c>
      <c r="O5879">
        <v>0</v>
      </c>
      <c r="P5879">
        <v>0</v>
      </c>
      <c r="Q5879">
        <v>4</v>
      </c>
      <c r="R5879">
        <v>0</v>
      </c>
      <c r="S5879">
        <v>35</v>
      </c>
      <c r="T5879">
        <v>9</v>
      </c>
      <c r="U5879">
        <v>0</v>
      </c>
      <c r="V5879">
        <v>4</v>
      </c>
      <c r="W5879">
        <v>5</v>
      </c>
      <c r="X5879">
        <v>0</v>
      </c>
      <c r="Y5879">
        <v>0</v>
      </c>
      <c r="Z5879">
        <v>0</v>
      </c>
      <c r="AA5879">
        <v>0</v>
      </c>
      <c r="AB5879">
        <v>119</v>
      </c>
      <c r="AC5879">
        <v>9</v>
      </c>
      <c r="AD5879">
        <v>0</v>
      </c>
      <c r="AE5879">
        <v>1</v>
      </c>
      <c r="AF5879">
        <v>0</v>
      </c>
      <c r="AG5879">
        <v>0</v>
      </c>
      <c r="AH5879">
        <v>1</v>
      </c>
      <c r="AI5879">
        <v>10</v>
      </c>
      <c r="AJ5879">
        <v>0</v>
      </c>
      <c r="AK5879">
        <v>0</v>
      </c>
      <c r="AL5879">
        <v>1</v>
      </c>
      <c r="AM5879">
        <v>8</v>
      </c>
      <c r="AN5879">
        <v>0</v>
      </c>
      <c r="AO5879">
        <v>0</v>
      </c>
      <c r="AP5879">
        <v>3</v>
      </c>
      <c r="AQ5879">
        <v>7</v>
      </c>
      <c r="AR5879">
        <v>0</v>
      </c>
      <c r="AS5879">
        <v>1</v>
      </c>
      <c r="AT5879">
        <v>1</v>
      </c>
      <c r="AU5879">
        <v>5</v>
      </c>
      <c r="AV5879">
        <v>1</v>
      </c>
      <c r="AW5879">
        <v>4</v>
      </c>
      <c r="AX5879">
        <v>17</v>
      </c>
      <c r="AY5879">
        <v>27</v>
      </c>
      <c r="AZ5879">
        <v>23</v>
      </c>
      <c r="BA5879">
        <v>26</v>
      </c>
      <c r="BB5879">
        <v>1</v>
      </c>
      <c r="BC5879">
        <v>18</v>
      </c>
      <c r="BD5879">
        <v>0</v>
      </c>
      <c r="BE5879">
        <v>0</v>
      </c>
      <c r="BF5879">
        <v>0</v>
      </c>
      <c r="BG5879">
        <v>0</v>
      </c>
      <c r="BH5879">
        <v>0</v>
      </c>
      <c r="BI5879">
        <v>21</v>
      </c>
      <c r="BJ5879">
        <v>8</v>
      </c>
      <c r="BK5879">
        <v>0</v>
      </c>
      <c r="BL5879">
        <v>4</v>
      </c>
      <c r="BM5879">
        <v>5</v>
      </c>
      <c r="BN5879">
        <v>4</v>
      </c>
      <c r="BO5879">
        <v>37</v>
      </c>
      <c r="BP5879">
        <v>2</v>
      </c>
      <c r="BQ5879">
        <v>0</v>
      </c>
      <c r="BR5879">
        <v>9</v>
      </c>
      <c r="BS5879">
        <v>14</v>
      </c>
      <c r="BT5879">
        <v>187</v>
      </c>
      <c r="BU5879" t="s">
        <v>5604</v>
      </c>
    </row>
    <row r="5880" spans="1:73">
      <c r="A5880" t="s">
        <v>5421</v>
      </c>
      <c r="B5880" t="s">
        <v>5422</v>
      </c>
      <c r="C5880">
        <v>193</v>
      </c>
      <c r="D5880" t="s">
        <v>119</v>
      </c>
      <c r="E5880" t="s">
        <v>78</v>
      </c>
      <c r="F5880" t="s">
        <v>77</v>
      </c>
      <c r="G5880">
        <v>0</v>
      </c>
      <c r="H5880">
        <v>0</v>
      </c>
      <c r="I5880">
        <v>0</v>
      </c>
      <c r="J5880">
        <v>0</v>
      </c>
      <c r="K5880">
        <v>0</v>
      </c>
      <c r="L5880">
        <v>0</v>
      </c>
      <c r="M5880">
        <v>0</v>
      </c>
      <c r="N5880">
        <v>2</v>
      </c>
      <c r="O5880">
        <v>0</v>
      </c>
      <c r="P5880">
        <v>0</v>
      </c>
      <c r="Q5880">
        <v>0</v>
      </c>
      <c r="R5880">
        <v>0</v>
      </c>
      <c r="S5880">
        <v>0</v>
      </c>
      <c r="T5880">
        <v>0</v>
      </c>
      <c r="U5880">
        <v>0</v>
      </c>
      <c r="V5880">
        <v>0</v>
      </c>
      <c r="W5880">
        <v>0</v>
      </c>
      <c r="X5880">
        <v>0</v>
      </c>
      <c r="Y5880">
        <v>0</v>
      </c>
      <c r="Z5880">
        <v>0</v>
      </c>
      <c r="AA5880">
        <v>0</v>
      </c>
      <c r="AB5880">
        <v>3</v>
      </c>
      <c r="AC5880">
        <v>0</v>
      </c>
      <c r="AD5880">
        <v>0</v>
      </c>
      <c r="AE5880">
        <v>0</v>
      </c>
      <c r="AF5880">
        <v>0</v>
      </c>
      <c r="AG5880">
        <v>0</v>
      </c>
      <c r="AH5880">
        <v>0</v>
      </c>
      <c r="AI5880">
        <v>0</v>
      </c>
      <c r="AJ5880">
        <v>0</v>
      </c>
      <c r="AK5880">
        <v>0</v>
      </c>
      <c r="AL5880">
        <v>0</v>
      </c>
      <c r="AM5880">
        <v>0</v>
      </c>
      <c r="AN5880">
        <v>0</v>
      </c>
      <c r="AO5880">
        <v>0</v>
      </c>
      <c r="AP5880">
        <v>0</v>
      </c>
      <c r="AQ5880">
        <v>0</v>
      </c>
      <c r="AR5880">
        <v>0</v>
      </c>
      <c r="AS5880">
        <v>0</v>
      </c>
      <c r="AT5880">
        <v>0</v>
      </c>
      <c r="AU5880">
        <v>0</v>
      </c>
      <c r="AV5880">
        <v>0</v>
      </c>
      <c r="AW5880">
        <v>0</v>
      </c>
      <c r="AX5880">
        <v>1</v>
      </c>
      <c r="AY5880">
        <v>0</v>
      </c>
      <c r="AZ5880">
        <v>2</v>
      </c>
      <c r="BA5880">
        <v>1</v>
      </c>
      <c r="BB5880">
        <v>0</v>
      </c>
      <c r="BC5880">
        <v>0</v>
      </c>
      <c r="BD5880">
        <v>0</v>
      </c>
      <c r="BE5880">
        <v>0</v>
      </c>
      <c r="BF5880">
        <v>0</v>
      </c>
      <c r="BG5880">
        <v>0</v>
      </c>
      <c r="BH5880">
        <v>0</v>
      </c>
      <c r="BI5880">
        <v>1</v>
      </c>
      <c r="BJ5880">
        <v>0</v>
      </c>
      <c r="BK5880">
        <v>0</v>
      </c>
      <c r="BL5880">
        <v>0</v>
      </c>
      <c r="BM5880">
        <v>0</v>
      </c>
      <c r="BN5880">
        <v>0</v>
      </c>
      <c r="BO5880">
        <v>2</v>
      </c>
      <c r="BP5880">
        <v>0</v>
      </c>
      <c r="BQ5880">
        <v>0</v>
      </c>
      <c r="BR5880">
        <v>1</v>
      </c>
      <c r="BS5880">
        <v>2</v>
      </c>
      <c r="BT5880">
        <v>9</v>
      </c>
      <c r="BU5880" t="s">
        <v>5605</v>
      </c>
    </row>
    <row r="5881" spans="1:73">
      <c r="A5881" t="s">
        <v>5421</v>
      </c>
      <c r="B5881" t="s">
        <v>5422</v>
      </c>
      <c r="C5881">
        <v>194</v>
      </c>
      <c r="D5881" t="s">
        <v>119</v>
      </c>
      <c r="E5881" t="s">
        <v>5441</v>
      </c>
      <c r="F5881" t="s">
        <v>101</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4</v>
      </c>
      <c r="AC5881">
        <v>0</v>
      </c>
      <c r="AD5881">
        <v>0</v>
      </c>
      <c r="AE5881">
        <v>0</v>
      </c>
      <c r="AF5881">
        <v>0</v>
      </c>
      <c r="AG5881">
        <v>0</v>
      </c>
      <c r="AH5881">
        <v>0</v>
      </c>
      <c r="AI5881">
        <v>0</v>
      </c>
      <c r="AJ5881">
        <v>0</v>
      </c>
      <c r="AK5881">
        <v>0</v>
      </c>
      <c r="AL5881">
        <v>0</v>
      </c>
      <c r="AM5881">
        <v>2</v>
      </c>
      <c r="AN5881">
        <v>0</v>
      </c>
      <c r="AO5881">
        <v>0</v>
      </c>
      <c r="AP5881">
        <v>0</v>
      </c>
      <c r="AQ5881">
        <v>0</v>
      </c>
      <c r="AR5881">
        <v>0</v>
      </c>
      <c r="AS5881">
        <v>0</v>
      </c>
      <c r="AT5881">
        <v>0</v>
      </c>
      <c r="AU5881">
        <v>0</v>
      </c>
      <c r="AV5881">
        <v>0</v>
      </c>
      <c r="AW5881">
        <v>0</v>
      </c>
      <c r="AX5881">
        <v>0</v>
      </c>
      <c r="AY5881">
        <v>1</v>
      </c>
      <c r="AZ5881">
        <v>0</v>
      </c>
      <c r="BA5881">
        <v>2</v>
      </c>
      <c r="BB5881">
        <v>0</v>
      </c>
      <c r="BC5881">
        <v>0</v>
      </c>
      <c r="BD5881">
        <v>0</v>
      </c>
      <c r="BE5881">
        <v>0</v>
      </c>
      <c r="BF5881">
        <v>0</v>
      </c>
      <c r="BG5881">
        <v>0</v>
      </c>
      <c r="BH5881">
        <v>0</v>
      </c>
      <c r="BI5881">
        <v>0</v>
      </c>
      <c r="BJ5881">
        <v>0</v>
      </c>
      <c r="BK5881">
        <v>0</v>
      </c>
      <c r="BL5881">
        <v>0</v>
      </c>
      <c r="BM5881">
        <v>0</v>
      </c>
      <c r="BN5881">
        <v>0</v>
      </c>
      <c r="BO5881">
        <v>0</v>
      </c>
      <c r="BP5881">
        <v>0</v>
      </c>
      <c r="BQ5881">
        <v>0</v>
      </c>
      <c r="BR5881">
        <v>0</v>
      </c>
      <c r="BS5881">
        <v>1</v>
      </c>
      <c r="BT5881">
        <v>6</v>
      </c>
      <c r="BU5881" t="e">
        <f>-- to suggest that it will.</f>
        <v>#NAME?</v>
      </c>
    </row>
    <row r="5882" spans="1:73">
      <c r="A5882" t="s">
        <v>5421</v>
      </c>
      <c r="B5882" t="s">
        <v>5422</v>
      </c>
      <c r="C5882">
        <v>195</v>
      </c>
      <c r="D5882" t="s">
        <v>119</v>
      </c>
      <c r="E5882" t="s">
        <v>78</v>
      </c>
      <c r="F5882" t="s">
        <v>77</v>
      </c>
      <c r="G5882">
        <v>0</v>
      </c>
      <c r="H5882">
        <v>0</v>
      </c>
      <c r="I5882">
        <v>0</v>
      </c>
      <c r="J5882">
        <v>0</v>
      </c>
      <c r="K5882">
        <v>0</v>
      </c>
      <c r="L5882">
        <v>0</v>
      </c>
      <c r="M5882">
        <v>0</v>
      </c>
      <c r="N5882">
        <v>2</v>
      </c>
      <c r="O5882">
        <v>0</v>
      </c>
      <c r="P5882">
        <v>0</v>
      </c>
      <c r="Q5882">
        <v>0</v>
      </c>
      <c r="R5882">
        <v>0</v>
      </c>
      <c r="S5882">
        <v>0</v>
      </c>
      <c r="T5882">
        <v>0</v>
      </c>
      <c r="U5882">
        <v>0</v>
      </c>
      <c r="V5882">
        <v>0</v>
      </c>
      <c r="W5882">
        <v>0</v>
      </c>
      <c r="X5882">
        <v>0</v>
      </c>
      <c r="Y5882">
        <v>0</v>
      </c>
      <c r="Z5882">
        <v>0</v>
      </c>
      <c r="AA5882">
        <v>0</v>
      </c>
      <c r="AB5882">
        <v>7</v>
      </c>
      <c r="AC5882">
        <v>0</v>
      </c>
      <c r="AD5882">
        <v>0</v>
      </c>
      <c r="AE5882">
        <v>0</v>
      </c>
      <c r="AF5882">
        <v>0</v>
      </c>
      <c r="AG5882">
        <v>0</v>
      </c>
      <c r="AH5882">
        <v>0</v>
      </c>
      <c r="AI5882">
        <v>0</v>
      </c>
      <c r="AJ5882">
        <v>0</v>
      </c>
      <c r="AK5882">
        <v>0</v>
      </c>
      <c r="AL5882">
        <v>0</v>
      </c>
      <c r="AM5882">
        <v>0</v>
      </c>
      <c r="AN5882">
        <v>0</v>
      </c>
      <c r="AO5882">
        <v>0</v>
      </c>
      <c r="AP5882">
        <v>0</v>
      </c>
      <c r="AQ5882">
        <v>0</v>
      </c>
      <c r="AR5882">
        <v>0</v>
      </c>
      <c r="AS5882">
        <v>0</v>
      </c>
      <c r="AT5882">
        <v>0</v>
      </c>
      <c r="AU5882">
        <v>0</v>
      </c>
      <c r="AV5882">
        <v>0</v>
      </c>
      <c r="AW5882">
        <v>0</v>
      </c>
      <c r="AX5882">
        <v>2</v>
      </c>
      <c r="AY5882">
        <v>2</v>
      </c>
      <c r="AZ5882">
        <v>2</v>
      </c>
      <c r="BA5882">
        <v>3</v>
      </c>
      <c r="BB5882">
        <v>0</v>
      </c>
      <c r="BC5882">
        <v>1</v>
      </c>
      <c r="BD5882">
        <v>0</v>
      </c>
      <c r="BE5882">
        <v>0</v>
      </c>
      <c r="BF5882">
        <v>0</v>
      </c>
      <c r="BG5882">
        <v>0</v>
      </c>
      <c r="BH5882">
        <v>0</v>
      </c>
      <c r="BI5882">
        <v>3</v>
      </c>
      <c r="BJ5882">
        <v>0</v>
      </c>
      <c r="BK5882">
        <v>0</v>
      </c>
      <c r="BL5882">
        <v>0</v>
      </c>
      <c r="BM5882">
        <v>0</v>
      </c>
      <c r="BN5882">
        <v>1</v>
      </c>
      <c r="BO5882">
        <v>2</v>
      </c>
      <c r="BP5882">
        <v>0</v>
      </c>
      <c r="BQ5882">
        <v>0</v>
      </c>
      <c r="BR5882">
        <v>1</v>
      </c>
      <c r="BS5882">
        <v>1</v>
      </c>
      <c r="BT5882">
        <v>9</v>
      </c>
      <c r="BU5882" t="s">
        <v>5606</v>
      </c>
    </row>
    <row r="5883" spans="1:73">
      <c r="A5883" t="s">
        <v>5421</v>
      </c>
      <c r="B5883" t="s">
        <v>5422</v>
      </c>
      <c r="C5883">
        <v>196</v>
      </c>
      <c r="D5883" t="s">
        <v>119</v>
      </c>
      <c r="E5883" t="s">
        <v>5429</v>
      </c>
      <c r="F5883" t="s">
        <v>92</v>
      </c>
      <c r="G5883">
        <v>0</v>
      </c>
      <c r="H5883">
        <v>1</v>
      </c>
      <c r="I5883">
        <v>0</v>
      </c>
      <c r="J5883">
        <v>0</v>
      </c>
      <c r="K5883">
        <v>0</v>
      </c>
      <c r="L5883">
        <v>5</v>
      </c>
      <c r="M5883">
        <v>0</v>
      </c>
      <c r="N5883">
        <v>6</v>
      </c>
      <c r="O5883">
        <v>0</v>
      </c>
      <c r="P5883">
        <v>0</v>
      </c>
      <c r="Q5883">
        <v>2</v>
      </c>
      <c r="R5883">
        <v>0</v>
      </c>
      <c r="S5883">
        <v>2</v>
      </c>
      <c r="T5883">
        <v>0</v>
      </c>
      <c r="U5883">
        <v>0</v>
      </c>
      <c r="V5883">
        <v>0</v>
      </c>
      <c r="W5883">
        <v>0</v>
      </c>
      <c r="X5883">
        <v>0</v>
      </c>
      <c r="Y5883">
        <v>0</v>
      </c>
      <c r="Z5883">
        <v>0</v>
      </c>
      <c r="AA5883">
        <v>0</v>
      </c>
      <c r="AB5883">
        <v>33</v>
      </c>
      <c r="AC5883">
        <v>2</v>
      </c>
      <c r="AD5883">
        <v>0</v>
      </c>
      <c r="AE5883">
        <v>1</v>
      </c>
      <c r="AF5883">
        <v>0</v>
      </c>
      <c r="AG5883">
        <v>0</v>
      </c>
      <c r="AH5883">
        <v>0</v>
      </c>
      <c r="AI5883">
        <v>0</v>
      </c>
      <c r="AJ5883">
        <v>0</v>
      </c>
      <c r="AK5883">
        <v>0</v>
      </c>
      <c r="AL5883">
        <v>0</v>
      </c>
      <c r="AM5883">
        <v>5</v>
      </c>
      <c r="AN5883">
        <v>0</v>
      </c>
      <c r="AO5883">
        <v>0</v>
      </c>
      <c r="AP5883">
        <v>2</v>
      </c>
      <c r="AQ5883">
        <v>1</v>
      </c>
      <c r="AR5883">
        <v>0</v>
      </c>
      <c r="AS5883">
        <v>0</v>
      </c>
      <c r="AT5883">
        <v>2</v>
      </c>
      <c r="AU5883">
        <v>2</v>
      </c>
      <c r="AV5883">
        <v>1</v>
      </c>
      <c r="AW5883">
        <v>0</v>
      </c>
      <c r="AX5883">
        <v>0</v>
      </c>
      <c r="AY5883">
        <v>5</v>
      </c>
      <c r="AZ5883">
        <v>3</v>
      </c>
      <c r="BA5883">
        <v>7</v>
      </c>
      <c r="BB5883">
        <v>1</v>
      </c>
      <c r="BC5883">
        <v>6</v>
      </c>
      <c r="BD5883">
        <v>0</v>
      </c>
      <c r="BE5883">
        <v>0</v>
      </c>
      <c r="BF5883">
        <v>0</v>
      </c>
      <c r="BG5883">
        <v>0</v>
      </c>
      <c r="BH5883">
        <v>0</v>
      </c>
      <c r="BI5883">
        <v>2</v>
      </c>
      <c r="BJ5883">
        <v>3</v>
      </c>
      <c r="BK5883">
        <v>0</v>
      </c>
      <c r="BL5883">
        <v>0</v>
      </c>
      <c r="BM5883">
        <v>0</v>
      </c>
      <c r="BN5883">
        <v>1</v>
      </c>
      <c r="BO5883">
        <v>7</v>
      </c>
      <c r="BP5883">
        <v>0</v>
      </c>
      <c r="BQ5883">
        <v>0</v>
      </c>
      <c r="BR5883">
        <v>0</v>
      </c>
      <c r="BS5883">
        <v>5</v>
      </c>
      <c r="BT5883">
        <v>50</v>
      </c>
      <c r="BU5883" t="s">
        <v>5607</v>
      </c>
    </row>
    <row r="5884" spans="1:73">
      <c r="A5884" t="s">
        <v>5421</v>
      </c>
      <c r="B5884" t="s">
        <v>5422</v>
      </c>
      <c r="C5884">
        <v>197</v>
      </c>
      <c r="D5884" t="s">
        <v>119</v>
      </c>
      <c r="E5884" t="s">
        <v>5441</v>
      </c>
      <c r="F5884" t="s">
        <v>101</v>
      </c>
      <c r="G5884">
        <v>0</v>
      </c>
      <c r="H5884">
        <v>0</v>
      </c>
      <c r="I5884">
        <v>0</v>
      </c>
      <c r="J5884">
        <v>0</v>
      </c>
      <c r="K5884">
        <v>0</v>
      </c>
      <c r="L5884">
        <v>1</v>
      </c>
      <c r="M5884">
        <v>0</v>
      </c>
      <c r="N5884">
        <v>1</v>
      </c>
      <c r="O5884">
        <v>0</v>
      </c>
      <c r="P5884">
        <v>0</v>
      </c>
      <c r="Q5884">
        <v>0</v>
      </c>
      <c r="R5884">
        <v>0</v>
      </c>
      <c r="S5884">
        <v>0</v>
      </c>
      <c r="T5884">
        <v>0</v>
      </c>
      <c r="U5884">
        <v>0</v>
      </c>
      <c r="V5884">
        <v>0</v>
      </c>
      <c r="W5884">
        <v>0</v>
      </c>
      <c r="X5884">
        <v>0</v>
      </c>
      <c r="Y5884">
        <v>0</v>
      </c>
      <c r="Z5884">
        <v>0</v>
      </c>
      <c r="AA5884">
        <v>0</v>
      </c>
      <c r="AB5884">
        <v>4</v>
      </c>
      <c r="AC5884">
        <v>1</v>
      </c>
      <c r="AD5884">
        <v>0</v>
      </c>
      <c r="AE5884">
        <v>0</v>
      </c>
      <c r="AF5884">
        <v>0</v>
      </c>
      <c r="AG5884">
        <v>0</v>
      </c>
      <c r="AH5884">
        <v>0</v>
      </c>
      <c r="AI5884">
        <v>0</v>
      </c>
      <c r="AJ5884">
        <v>0</v>
      </c>
      <c r="AK5884">
        <v>0</v>
      </c>
      <c r="AL5884">
        <v>0</v>
      </c>
      <c r="AM5884">
        <v>0</v>
      </c>
      <c r="AN5884">
        <v>0</v>
      </c>
      <c r="AO5884">
        <v>0</v>
      </c>
      <c r="AP5884">
        <v>0</v>
      </c>
      <c r="AQ5884">
        <v>0</v>
      </c>
      <c r="AR5884">
        <v>0</v>
      </c>
      <c r="AS5884">
        <v>0</v>
      </c>
      <c r="AT5884">
        <v>0</v>
      </c>
      <c r="AU5884">
        <v>0</v>
      </c>
      <c r="AV5884">
        <v>0</v>
      </c>
      <c r="AW5884">
        <v>0</v>
      </c>
      <c r="AX5884">
        <v>2</v>
      </c>
      <c r="AY5884">
        <v>0</v>
      </c>
      <c r="AZ5884">
        <v>1</v>
      </c>
      <c r="BA5884">
        <v>2</v>
      </c>
      <c r="BB5884">
        <v>0</v>
      </c>
      <c r="BC5884">
        <v>0</v>
      </c>
      <c r="BD5884">
        <v>0</v>
      </c>
      <c r="BE5884">
        <v>0</v>
      </c>
      <c r="BF5884">
        <v>0</v>
      </c>
      <c r="BG5884">
        <v>0</v>
      </c>
      <c r="BH5884">
        <v>0</v>
      </c>
      <c r="BI5884">
        <v>2</v>
      </c>
      <c r="BJ5884">
        <v>0</v>
      </c>
      <c r="BK5884">
        <v>0</v>
      </c>
      <c r="BL5884">
        <v>0</v>
      </c>
      <c r="BM5884">
        <v>0</v>
      </c>
      <c r="BN5884">
        <v>0</v>
      </c>
      <c r="BO5884">
        <v>2</v>
      </c>
      <c r="BP5884">
        <v>0</v>
      </c>
      <c r="BQ5884">
        <v>0</v>
      </c>
      <c r="BR5884">
        <v>2</v>
      </c>
      <c r="BS5884">
        <v>1</v>
      </c>
      <c r="BT5884">
        <v>5</v>
      </c>
      <c r="BU5884" t="s">
        <v>5608</v>
      </c>
    </row>
    <row r="5885" spans="1:73">
      <c r="A5885" t="s">
        <v>5421</v>
      </c>
      <c r="B5885" t="s">
        <v>5422</v>
      </c>
      <c r="C5885">
        <v>198</v>
      </c>
      <c r="D5885" t="s">
        <v>119</v>
      </c>
      <c r="E5885" t="s">
        <v>78</v>
      </c>
      <c r="F5885" t="s">
        <v>77</v>
      </c>
      <c r="G5885">
        <v>0</v>
      </c>
      <c r="H5885">
        <v>0</v>
      </c>
      <c r="I5885">
        <v>0</v>
      </c>
      <c r="J5885">
        <v>0</v>
      </c>
      <c r="K5885">
        <v>0</v>
      </c>
      <c r="L5885">
        <v>0</v>
      </c>
      <c r="M5885">
        <v>0</v>
      </c>
      <c r="N5885">
        <v>0</v>
      </c>
      <c r="O5885">
        <v>0</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0</v>
      </c>
      <c r="AI5885">
        <v>0</v>
      </c>
      <c r="AJ5885">
        <v>0</v>
      </c>
      <c r="AK5885">
        <v>0</v>
      </c>
      <c r="AL5885">
        <v>0</v>
      </c>
      <c r="AM5885">
        <v>0</v>
      </c>
      <c r="AN5885">
        <v>0</v>
      </c>
      <c r="AO5885">
        <v>0</v>
      </c>
      <c r="AP5885">
        <v>0</v>
      </c>
      <c r="AQ5885">
        <v>0</v>
      </c>
      <c r="AR5885">
        <v>0</v>
      </c>
      <c r="AS5885">
        <v>0</v>
      </c>
      <c r="AT5885">
        <v>0</v>
      </c>
      <c r="AU5885">
        <v>0</v>
      </c>
      <c r="AV5885">
        <v>0</v>
      </c>
      <c r="AW5885">
        <v>0</v>
      </c>
      <c r="AX5885">
        <v>0</v>
      </c>
      <c r="AY5885">
        <v>0</v>
      </c>
      <c r="AZ5885">
        <v>0</v>
      </c>
      <c r="BA5885">
        <v>0</v>
      </c>
      <c r="BB5885">
        <v>0</v>
      </c>
      <c r="BC5885">
        <v>0</v>
      </c>
      <c r="BD5885">
        <v>0</v>
      </c>
      <c r="BE5885">
        <v>0</v>
      </c>
      <c r="BF5885">
        <v>0</v>
      </c>
      <c r="BG5885">
        <v>0</v>
      </c>
      <c r="BH5885">
        <v>0</v>
      </c>
      <c r="BI5885">
        <v>0</v>
      </c>
      <c r="BJ5885">
        <v>0</v>
      </c>
      <c r="BK5885">
        <v>0</v>
      </c>
      <c r="BL5885">
        <v>0</v>
      </c>
      <c r="BM5885">
        <v>0</v>
      </c>
      <c r="BN5885">
        <v>0</v>
      </c>
      <c r="BO5885">
        <v>0</v>
      </c>
      <c r="BP5885">
        <v>0</v>
      </c>
      <c r="BQ5885">
        <v>0</v>
      </c>
      <c r="BR5885">
        <v>0</v>
      </c>
      <c r="BS5885">
        <v>1</v>
      </c>
      <c r="BT5885">
        <v>2</v>
      </c>
      <c r="BU5885" t="s">
        <v>5461</v>
      </c>
    </row>
    <row r="5886" spans="1:73">
      <c r="A5886" t="s">
        <v>5421</v>
      </c>
      <c r="B5886" t="s">
        <v>5422</v>
      </c>
      <c r="C5886">
        <v>199</v>
      </c>
      <c r="D5886" t="s">
        <v>119</v>
      </c>
      <c r="E5886" t="s">
        <v>5441</v>
      </c>
      <c r="F5886" t="s">
        <v>101</v>
      </c>
      <c r="G5886">
        <v>0</v>
      </c>
      <c r="H5886">
        <v>0</v>
      </c>
      <c r="I5886">
        <v>0</v>
      </c>
      <c r="J5886">
        <v>0</v>
      </c>
      <c r="K5886">
        <v>0</v>
      </c>
      <c r="L5886">
        <v>1</v>
      </c>
      <c r="M5886">
        <v>0</v>
      </c>
      <c r="N5886">
        <v>0</v>
      </c>
      <c r="O5886">
        <v>0</v>
      </c>
      <c r="P5886">
        <v>0</v>
      </c>
      <c r="Q5886">
        <v>0</v>
      </c>
      <c r="R5886">
        <v>0</v>
      </c>
      <c r="S5886">
        <v>0</v>
      </c>
      <c r="T5886">
        <v>0</v>
      </c>
      <c r="U5886">
        <v>0</v>
      </c>
      <c r="V5886">
        <v>0</v>
      </c>
      <c r="W5886">
        <v>0</v>
      </c>
      <c r="X5886">
        <v>0</v>
      </c>
      <c r="Y5886">
        <v>0</v>
      </c>
      <c r="Z5886">
        <v>0</v>
      </c>
      <c r="AA5886">
        <v>0</v>
      </c>
      <c r="AB5886">
        <v>3</v>
      </c>
      <c r="AC5886">
        <v>0</v>
      </c>
      <c r="AD5886">
        <v>0</v>
      </c>
      <c r="AE5886">
        <v>0</v>
      </c>
      <c r="AF5886">
        <v>0</v>
      </c>
      <c r="AG5886">
        <v>0</v>
      </c>
      <c r="AH5886">
        <v>0</v>
      </c>
      <c r="AI5886">
        <v>0</v>
      </c>
      <c r="AJ5886">
        <v>0</v>
      </c>
      <c r="AK5886">
        <v>0</v>
      </c>
      <c r="AL5886">
        <v>0</v>
      </c>
      <c r="AM5886">
        <v>0</v>
      </c>
      <c r="AN5886">
        <v>0</v>
      </c>
      <c r="AO5886">
        <v>0</v>
      </c>
      <c r="AP5886">
        <v>0</v>
      </c>
      <c r="AQ5886">
        <v>0</v>
      </c>
      <c r="AR5886">
        <v>0</v>
      </c>
      <c r="AS5886">
        <v>0</v>
      </c>
      <c r="AT5886">
        <v>0</v>
      </c>
      <c r="AU5886">
        <v>0</v>
      </c>
      <c r="AV5886">
        <v>0</v>
      </c>
      <c r="AW5886">
        <v>0</v>
      </c>
      <c r="AX5886">
        <v>0</v>
      </c>
      <c r="AY5886">
        <v>0</v>
      </c>
      <c r="AZ5886">
        <v>1</v>
      </c>
      <c r="BA5886">
        <v>0</v>
      </c>
      <c r="BB5886">
        <v>0</v>
      </c>
      <c r="BC5886">
        <v>0</v>
      </c>
      <c r="BD5886">
        <v>0</v>
      </c>
      <c r="BE5886">
        <v>0</v>
      </c>
      <c r="BF5886">
        <v>0</v>
      </c>
      <c r="BG5886">
        <v>0</v>
      </c>
      <c r="BH5886">
        <v>0</v>
      </c>
      <c r="BI5886">
        <v>0</v>
      </c>
      <c r="BJ5886">
        <v>0</v>
      </c>
      <c r="BK5886">
        <v>0</v>
      </c>
      <c r="BL5886">
        <v>0</v>
      </c>
      <c r="BM5886">
        <v>0</v>
      </c>
      <c r="BN5886">
        <v>0</v>
      </c>
      <c r="BO5886">
        <v>2</v>
      </c>
      <c r="BP5886">
        <v>0</v>
      </c>
      <c r="BQ5886">
        <v>0</v>
      </c>
      <c r="BR5886">
        <v>0</v>
      </c>
      <c r="BS5886">
        <v>1</v>
      </c>
      <c r="BT5886">
        <v>5</v>
      </c>
      <c r="BU5886" t="s">
        <v>5609</v>
      </c>
    </row>
    <row r="5887" spans="1:73">
      <c r="A5887" t="s">
        <v>5421</v>
      </c>
      <c r="B5887" t="s">
        <v>5422</v>
      </c>
      <c r="C5887">
        <v>200</v>
      </c>
      <c r="D5887" t="s">
        <v>119</v>
      </c>
      <c r="E5887" t="s">
        <v>78</v>
      </c>
      <c r="F5887" t="s">
        <v>77</v>
      </c>
      <c r="G5887">
        <v>0</v>
      </c>
      <c r="H5887">
        <v>0</v>
      </c>
      <c r="I5887">
        <v>0</v>
      </c>
      <c r="J5887">
        <v>0</v>
      </c>
      <c r="K5887">
        <v>0</v>
      </c>
      <c r="L5887">
        <v>0</v>
      </c>
      <c r="M5887">
        <v>0</v>
      </c>
      <c r="N5887">
        <v>3</v>
      </c>
      <c r="O5887">
        <v>0</v>
      </c>
      <c r="P5887">
        <v>0</v>
      </c>
      <c r="Q5887">
        <v>1</v>
      </c>
      <c r="R5887">
        <v>0</v>
      </c>
      <c r="S5887">
        <v>1</v>
      </c>
      <c r="T5887">
        <v>1</v>
      </c>
      <c r="U5887">
        <v>0</v>
      </c>
      <c r="V5887">
        <v>0</v>
      </c>
      <c r="W5887">
        <v>0</v>
      </c>
      <c r="X5887">
        <v>0</v>
      </c>
      <c r="Y5887">
        <v>0</v>
      </c>
      <c r="Z5887">
        <v>0</v>
      </c>
      <c r="AA5887">
        <v>0</v>
      </c>
      <c r="AB5887">
        <v>8</v>
      </c>
      <c r="AC5887">
        <v>0</v>
      </c>
      <c r="AD5887">
        <v>0</v>
      </c>
      <c r="AE5887">
        <v>1</v>
      </c>
      <c r="AF5887">
        <v>0</v>
      </c>
      <c r="AG5887">
        <v>0</v>
      </c>
      <c r="AH5887">
        <v>2</v>
      </c>
      <c r="AI5887">
        <v>0</v>
      </c>
      <c r="AJ5887">
        <v>0</v>
      </c>
      <c r="AK5887">
        <v>0</v>
      </c>
      <c r="AL5887">
        <v>0</v>
      </c>
      <c r="AM5887">
        <v>0</v>
      </c>
      <c r="AN5887">
        <v>0</v>
      </c>
      <c r="AO5887">
        <v>0</v>
      </c>
      <c r="AP5887">
        <v>0</v>
      </c>
      <c r="AQ5887">
        <v>1</v>
      </c>
      <c r="AR5887">
        <v>0</v>
      </c>
      <c r="AS5887">
        <v>0</v>
      </c>
      <c r="AT5887">
        <v>0</v>
      </c>
      <c r="AU5887">
        <v>1</v>
      </c>
      <c r="AV5887">
        <v>1</v>
      </c>
      <c r="AW5887">
        <v>0</v>
      </c>
      <c r="AX5887">
        <v>3</v>
      </c>
      <c r="AY5887">
        <v>1</v>
      </c>
      <c r="AZ5887">
        <v>1</v>
      </c>
      <c r="BA5887">
        <v>3</v>
      </c>
      <c r="BB5887">
        <v>0</v>
      </c>
      <c r="BC5887">
        <v>0</v>
      </c>
      <c r="BD5887">
        <v>0</v>
      </c>
      <c r="BE5887">
        <v>0</v>
      </c>
      <c r="BF5887">
        <v>0</v>
      </c>
      <c r="BG5887">
        <v>0</v>
      </c>
      <c r="BH5887">
        <v>0</v>
      </c>
      <c r="BI5887">
        <v>2</v>
      </c>
      <c r="BJ5887">
        <v>0</v>
      </c>
      <c r="BK5887">
        <v>0</v>
      </c>
      <c r="BL5887">
        <v>0</v>
      </c>
      <c r="BM5887">
        <v>0</v>
      </c>
      <c r="BN5887">
        <v>0</v>
      </c>
      <c r="BO5887">
        <v>4</v>
      </c>
      <c r="BP5887">
        <v>0</v>
      </c>
      <c r="BQ5887">
        <v>0</v>
      </c>
      <c r="BR5887">
        <v>0</v>
      </c>
      <c r="BS5887">
        <v>1</v>
      </c>
      <c r="BT5887">
        <v>12</v>
      </c>
      <c r="BU5887" t="s">
        <v>5610</v>
      </c>
    </row>
    <row r="5888" spans="1:73">
      <c r="A5888" t="s">
        <v>5421</v>
      </c>
      <c r="B5888" t="s">
        <v>5422</v>
      </c>
      <c r="C5888">
        <v>201</v>
      </c>
      <c r="D5888" t="s">
        <v>119</v>
      </c>
      <c r="E5888" t="s">
        <v>5433</v>
      </c>
      <c r="F5888" t="s">
        <v>92</v>
      </c>
      <c r="G5888">
        <v>0</v>
      </c>
      <c r="H5888">
        <v>5</v>
      </c>
      <c r="I5888">
        <v>6</v>
      </c>
      <c r="J5888">
        <v>0</v>
      </c>
      <c r="K5888">
        <v>0</v>
      </c>
      <c r="L5888">
        <v>13</v>
      </c>
      <c r="M5888">
        <v>0</v>
      </c>
      <c r="N5888">
        <v>12</v>
      </c>
      <c r="O5888">
        <v>0</v>
      </c>
      <c r="P5888">
        <v>0</v>
      </c>
      <c r="Q5888">
        <v>3</v>
      </c>
      <c r="R5888">
        <v>0</v>
      </c>
      <c r="S5888">
        <v>31</v>
      </c>
      <c r="T5888">
        <v>10</v>
      </c>
      <c r="U5888">
        <v>0</v>
      </c>
      <c r="V5888">
        <v>3</v>
      </c>
      <c r="W5888">
        <v>8</v>
      </c>
      <c r="X5888">
        <v>0</v>
      </c>
      <c r="Y5888">
        <v>0</v>
      </c>
      <c r="Z5888">
        <v>0</v>
      </c>
      <c r="AA5888">
        <v>0</v>
      </c>
      <c r="AB5888">
        <v>87</v>
      </c>
      <c r="AC5888">
        <v>1</v>
      </c>
      <c r="AD5888">
        <v>0</v>
      </c>
      <c r="AE5888">
        <v>0</v>
      </c>
      <c r="AF5888">
        <v>0</v>
      </c>
      <c r="AG5888">
        <v>0</v>
      </c>
      <c r="AH5888">
        <v>0</v>
      </c>
      <c r="AI5888">
        <v>8</v>
      </c>
      <c r="AJ5888">
        <v>0</v>
      </c>
      <c r="AK5888">
        <v>0</v>
      </c>
      <c r="AL5888">
        <v>8</v>
      </c>
      <c r="AM5888">
        <v>17</v>
      </c>
      <c r="AN5888">
        <v>0</v>
      </c>
      <c r="AO5888">
        <v>0</v>
      </c>
      <c r="AP5888">
        <v>5</v>
      </c>
      <c r="AQ5888">
        <v>4</v>
      </c>
      <c r="AR5888">
        <v>0</v>
      </c>
      <c r="AS5888">
        <v>0</v>
      </c>
      <c r="AT5888">
        <v>1</v>
      </c>
      <c r="AU5888">
        <v>2</v>
      </c>
      <c r="AV5888">
        <v>2</v>
      </c>
      <c r="AW5888">
        <v>6</v>
      </c>
      <c r="AX5888">
        <v>12</v>
      </c>
      <c r="AY5888">
        <v>18</v>
      </c>
      <c r="AZ5888">
        <v>22</v>
      </c>
      <c r="BA5888">
        <v>29</v>
      </c>
      <c r="BB5888">
        <v>1</v>
      </c>
      <c r="BC5888">
        <v>18</v>
      </c>
      <c r="BD5888">
        <v>0</v>
      </c>
      <c r="BE5888">
        <v>0</v>
      </c>
      <c r="BF5888">
        <v>2</v>
      </c>
      <c r="BG5888">
        <v>0</v>
      </c>
      <c r="BH5888">
        <v>2</v>
      </c>
      <c r="BI5888">
        <v>16</v>
      </c>
      <c r="BJ5888">
        <v>4</v>
      </c>
      <c r="BK5888">
        <v>0</v>
      </c>
      <c r="BL5888">
        <v>3</v>
      </c>
      <c r="BM5888">
        <v>0</v>
      </c>
      <c r="BN5888">
        <v>8</v>
      </c>
      <c r="BO5888">
        <v>25</v>
      </c>
      <c r="BP5888">
        <v>1</v>
      </c>
      <c r="BQ5888">
        <v>0</v>
      </c>
      <c r="BR5888">
        <v>1</v>
      </c>
      <c r="BS5888">
        <v>4</v>
      </c>
      <c r="BT5888">
        <v>150</v>
      </c>
      <c r="BU5888" t="s">
        <v>5611</v>
      </c>
    </row>
    <row r="5889" spans="1:73">
      <c r="A5889" t="s">
        <v>5421</v>
      </c>
      <c r="B5889" t="s">
        <v>5422</v>
      </c>
      <c r="C5889">
        <v>202</v>
      </c>
      <c r="D5889" t="s">
        <v>119</v>
      </c>
      <c r="E5889" t="s">
        <v>78</v>
      </c>
      <c r="F5889" t="s">
        <v>77</v>
      </c>
      <c r="G5889">
        <v>0</v>
      </c>
      <c r="H5889">
        <v>1</v>
      </c>
      <c r="I5889">
        <v>0</v>
      </c>
      <c r="J5889">
        <v>0</v>
      </c>
      <c r="K5889">
        <v>0</v>
      </c>
      <c r="L5889">
        <v>4</v>
      </c>
      <c r="M5889">
        <v>0</v>
      </c>
      <c r="N5889">
        <v>6</v>
      </c>
      <c r="O5889">
        <v>0</v>
      </c>
      <c r="P5889">
        <v>0</v>
      </c>
      <c r="Q5889">
        <v>0</v>
      </c>
      <c r="R5889">
        <v>0</v>
      </c>
      <c r="S5889">
        <v>11</v>
      </c>
      <c r="T5889">
        <v>4</v>
      </c>
      <c r="U5889">
        <v>0</v>
      </c>
      <c r="V5889">
        <v>1</v>
      </c>
      <c r="W5889">
        <v>0</v>
      </c>
      <c r="X5889">
        <v>0</v>
      </c>
      <c r="Y5889">
        <v>0</v>
      </c>
      <c r="Z5889">
        <v>0</v>
      </c>
      <c r="AA5889">
        <v>0</v>
      </c>
      <c r="AB5889">
        <v>35</v>
      </c>
      <c r="AC5889">
        <v>1</v>
      </c>
      <c r="AD5889">
        <v>0</v>
      </c>
      <c r="AE5889">
        <v>0</v>
      </c>
      <c r="AF5889">
        <v>0</v>
      </c>
      <c r="AG5889">
        <v>0</v>
      </c>
      <c r="AH5889">
        <v>2</v>
      </c>
      <c r="AI5889">
        <v>6</v>
      </c>
      <c r="AJ5889">
        <v>0</v>
      </c>
      <c r="AK5889">
        <v>0</v>
      </c>
      <c r="AL5889">
        <v>1</v>
      </c>
      <c r="AM5889">
        <v>2</v>
      </c>
      <c r="AN5889">
        <v>0</v>
      </c>
      <c r="AO5889">
        <v>0</v>
      </c>
      <c r="AP5889">
        <v>0</v>
      </c>
      <c r="AQ5889">
        <v>0</v>
      </c>
      <c r="AR5889">
        <v>0</v>
      </c>
      <c r="AS5889">
        <v>0</v>
      </c>
      <c r="AT5889">
        <v>3</v>
      </c>
      <c r="AU5889">
        <v>1</v>
      </c>
      <c r="AV5889">
        <v>1</v>
      </c>
      <c r="AW5889">
        <v>0</v>
      </c>
      <c r="AX5889">
        <v>7</v>
      </c>
      <c r="AY5889">
        <v>7</v>
      </c>
      <c r="AZ5889">
        <v>5</v>
      </c>
      <c r="BA5889">
        <v>11</v>
      </c>
      <c r="BB5889">
        <v>2</v>
      </c>
      <c r="BC5889">
        <v>7</v>
      </c>
      <c r="BD5889">
        <v>0</v>
      </c>
      <c r="BE5889">
        <v>0</v>
      </c>
      <c r="BF5889">
        <v>1</v>
      </c>
      <c r="BG5889">
        <v>0</v>
      </c>
      <c r="BH5889">
        <v>0</v>
      </c>
      <c r="BI5889">
        <v>7</v>
      </c>
      <c r="BJ5889">
        <v>6</v>
      </c>
      <c r="BK5889">
        <v>0</v>
      </c>
      <c r="BL5889">
        <v>0</v>
      </c>
      <c r="BM5889">
        <v>0</v>
      </c>
      <c r="BN5889">
        <v>0</v>
      </c>
      <c r="BO5889">
        <v>7</v>
      </c>
      <c r="BP5889">
        <v>0</v>
      </c>
      <c r="BQ5889">
        <v>0</v>
      </c>
      <c r="BR5889">
        <v>4</v>
      </c>
      <c r="BS5889">
        <v>5</v>
      </c>
      <c r="BT5889">
        <v>59</v>
      </c>
      <c r="BU5889" t="s">
        <v>5612</v>
      </c>
    </row>
    <row r="5890" spans="1:73">
      <c r="A5890" t="s">
        <v>5421</v>
      </c>
      <c r="B5890" t="s">
        <v>5422</v>
      </c>
      <c r="C5890">
        <v>203</v>
      </c>
      <c r="D5890" t="s">
        <v>119</v>
      </c>
      <c r="E5890" t="s">
        <v>245</v>
      </c>
      <c r="F5890" t="s">
        <v>184</v>
      </c>
      <c r="G5890">
        <v>0</v>
      </c>
      <c r="H5890">
        <v>0</v>
      </c>
      <c r="I5890">
        <v>1</v>
      </c>
      <c r="J5890">
        <v>0</v>
      </c>
      <c r="K5890">
        <v>0</v>
      </c>
      <c r="L5890">
        <v>2</v>
      </c>
      <c r="M5890">
        <v>0</v>
      </c>
      <c r="N5890">
        <v>4</v>
      </c>
      <c r="O5890">
        <v>0</v>
      </c>
      <c r="P5890">
        <v>0</v>
      </c>
      <c r="Q5890">
        <v>0</v>
      </c>
      <c r="R5890">
        <v>0</v>
      </c>
      <c r="S5890">
        <v>5</v>
      </c>
      <c r="T5890">
        <v>0</v>
      </c>
      <c r="U5890">
        <v>0</v>
      </c>
      <c r="V5890">
        <v>1</v>
      </c>
      <c r="W5890">
        <v>0</v>
      </c>
      <c r="X5890">
        <v>0</v>
      </c>
      <c r="Y5890">
        <v>0</v>
      </c>
      <c r="Z5890">
        <v>0</v>
      </c>
      <c r="AA5890">
        <v>0</v>
      </c>
      <c r="AB5890">
        <v>17</v>
      </c>
      <c r="AC5890">
        <v>1</v>
      </c>
      <c r="AD5890">
        <v>0</v>
      </c>
      <c r="AE5890">
        <v>0</v>
      </c>
      <c r="AF5890">
        <v>0</v>
      </c>
      <c r="AG5890">
        <v>0</v>
      </c>
      <c r="AH5890">
        <v>1</v>
      </c>
      <c r="AI5890">
        <v>2</v>
      </c>
      <c r="AJ5890">
        <v>0</v>
      </c>
      <c r="AK5890">
        <v>0</v>
      </c>
      <c r="AL5890">
        <v>1</v>
      </c>
      <c r="AM5890">
        <v>2</v>
      </c>
      <c r="AN5890">
        <v>0</v>
      </c>
      <c r="AO5890">
        <v>0</v>
      </c>
      <c r="AP5890">
        <v>0</v>
      </c>
      <c r="AQ5890">
        <v>0</v>
      </c>
      <c r="AR5890">
        <v>0</v>
      </c>
      <c r="AS5890">
        <v>0</v>
      </c>
      <c r="AT5890">
        <v>0</v>
      </c>
      <c r="AU5890">
        <v>1</v>
      </c>
      <c r="AV5890">
        <v>0</v>
      </c>
      <c r="AW5890">
        <v>1</v>
      </c>
      <c r="AX5890">
        <v>3</v>
      </c>
      <c r="AY5890">
        <v>2</v>
      </c>
      <c r="AZ5890">
        <v>2</v>
      </c>
      <c r="BA5890">
        <v>7</v>
      </c>
      <c r="BB5890">
        <v>0</v>
      </c>
      <c r="BC5890">
        <v>0</v>
      </c>
      <c r="BD5890">
        <v>0</v>
      </c>
      <c r="BE5890">
        <v>0</v>
      </c>
      <c r="BF5890">
        <v>0</v>
      </c>
      <c r="BG5890">
        <v>0</v>
      </c>
      <c r="BH5890">
        <v>0</v>
      </c>
      <c r="BI5890">
        <v>6</v>
      </c>
      <c r="BJ5890">
        <v>0</v>
      </c>
      <c r="BK5890">
        <v>0</v>
      </c>
      <c r="BL5890">
        <v>0</v>
      </c>
      <c r="BM5890">
        <v>0</v>
      </c>
      <c r="BN5890">
        <v>0</v>
      </c>
      <c r="BO5890">
        <v>5</v>
      </c>
      <c r="BP5890">
        <v>1</v>
      </c>
      <c r="BQ5890">
        <v>0</v>
      </c>
      <c r="BR5890">
        <v>1</v>
      </c>
      <c r="BS5890">
        <v>3</v>
      </c>
      <c r="BT5890">
        <v>26</v>
      </c>
      <c r="BU5890" t="s">
        <v>5613</v>
      </c>
    </row>
    <row r="5891" spans="1:73">
      <c r="A5891" t="s">
        <v>5421</v>
      </c>
      <c r="B5891" t="s">
        <v>5422</v>
      </c>
      <c r="C5891">
        <v>204</v>
      </c>
      <c r="D5891" t="s">
        <v>119</v>
      </c>
      <c r="E5891" t="s">
        <v>78</v>
      </c>
      <c r="F5891" t="s">
        <v>77</v>
      </c>
      <c r="G5891">
        <v>0</v>
      </c>
      <c r="H5891">
        <v>0</v>
      </c>
      <c r="I5891">
        <v>0</v>
      </c>
      <c r="J5891">
        <v>0</v>
      </c>
      <c r="K5891">
        <v>0</v>
      </c>
      <c r="L5891">
        <v>0</v>
      </c>
      <c r="M5891">
        <v>0</v>
      </c>
      <c r="N5891">
        <v>3</v>
      </c>
      <c r="O5891">
        <v>0</v>
      </c>
      <c r="P5891">
        <v>0</v>
      </c>
      <c r="Q5891">
        <v>0</v>
      </c>
      <c r="R5891">
        <v>0</v>
      </c>
      <c r="S5891">
        <v>3</v>
      </c>
      <c r="T5891">
        <v>0</v>
      </c>
      <c r="U5891">
        <v>0</v>
      </c>
      <c r="V5891">
        <v>2</v>
      </c>
      <c r="W5891">
        <v>0</v>
      </c>
      <c r="X5891">
        <v>0</v>
      </c>
      <c r="Y5891">
        <v>0</v>
      </c>
      <c r="Z5891">
        <v>0</v>
      </c>
      <c r="AA5891">
        <v>0</v>
      </c>
      <c r="AB5891">
        <v>12</v>
      </c>
      <c r="AC5891">
        <v>0</v>
      </c>
      <c r="AD5891">
        <v>0</v>
      </c>
      <c r="AE5891">
        <v>0</v>
      </c>
      <c r="AF5891">
        <v>0</v>
      </c>
      <c r="AG5891">
        <v>0</v>
      </c>
      <c r="AH5891">
        <v>2</v>
      </c>
      <c r="AI5891">
        <v>0</v>
      </c>
      <c r="AJ5891">
        <v>0</v>
      </c>
      <c r="AK5891">
        <v>0</v>
      </c>
      <c r="AL5891">
        <v>1</v>
      </c>
      <c r="AM5891">
        <v>1</v>
      </c>
      <c r="AN5891">
        <v>0</v>
      </c>
      <c r="AO5891">
        <v>0</v>
      </c>
      <c r="AP5891">
        <v>1</v>
      </c>
      <c r="AQ5891">
        <v>0</v>
      </c>
      <c r="AR5891">
        <v>0</v>
      </c>
      <c r="AS5891">
        <v>0</v>
      </c>
      <c r="AT5891">
        <v>0</v>
      </c>
      <c r="AU5891">
        <v>0</v>
      </c>
      <c r="AV5891">
        <v>0</v>
      </c>
      <c r="AW5891">
        <v>0</v>
      </c>
      <c r="AX5891">
        <v>7</v>
      </c>
      <c r="AY5891">
        <v>3</v>
      </c>
      <c r="AZ5891">
        <v>4</v>
      </c>
      <c r="BA5891">
        <v>8</v>
      </c>
      <c r="BB5891">
        <v>0</v>
      </c>
      <c r="BC5891">
        <v>1</v>
      </c>
      <c r="BD5891">
        <v>0</v>
      </c>
      <c r="BE5891">
        <v>0</v>
      </c>
      <c r="BF5891">
        <v>0</v>
      </c>
      <c r="BG5891">
        <v>0</v>
      </c>
      <c r="BH5891">
        <v>0</v>
      </c>
      <c r="BI5891">
        <v>3</v>
      </c>
      <c r="BJ5891">
        <v>0</v>
      </c>
      <c r="BK5891">
        <v>0</v>
      </c>
      <c r="BL5891">
        <v>0</v>
      </c>
      <c r="BM5891">
        <v>0</v>
      </c>
      <c r="BN5891">
        <v>0</v>
      </c>
      <c r="BO5891">
        <v>4</v>
      </c>
      <c r="BP5891">
        <v>0</v>
      </c>
      <c r="BQ5891">
        <v>0</v>
      </c>
      <c r="BR5891">
        <v>3</v>
      </c>
      <c r="BS5891">
        <v>3</v>
      </c>
      <c r="BT5891">
        <v>19</v>
      </c>
      <c r="BU5891" t="s">
        <v>5614</v>
      </c>
    </row>
    <row r="5892" spans="1:73">
      <c r="A5892" t="s">
        <v>5421</v>
      </c>
      <c r="B5892" t="s">
        <v>5422</v>
      </c>
      <c r="C5892">
        <v>205</v>
      </c>
      <c r="D5892" t="s">
        <v>119</v>
      </c>
      <c r="E5892" t="s">
        <v>245</v>
      </c>
      <c r="F5892" t="s">
        <v>184</v>
      </c>
      <c r="G5892">
        <v>0</v>
      </c>
      <c r="H5892">
        <v>0</v>
      </c>
      <c r="I5892">
        <v>0</v>
      </c>
      <c r="J5892">
        <v>0</v>
      </c>
      <c r="K5892">
        <v>0</v>
      </c>
      <c r="L5892">
        <v>0</v>
      </c>
      <c r="M5892">
        <v>0</v>
      </c>
      <c r="N5892">
        <v>3</v>
      </c>
      <c r="O5892">
        <v>0</v>
      </c>
      <c r="P5892">
        <v>0</v>
      </c>
      <c r="Q5892">
        <v>0</v>
      </c>
      <c r="R5892">
        <v>0</v>
      </c>
      <c r="S5892">
        <v>0</v>
      </c>
      <c r="T5892">
        <v>0</v>
      </c>
      <c r="U5892">
        <v>0</v>
      </c>
      <c r="V5892">
        <v>0</v>
      </c>
      <c r="W5892">
        <v>0</v>
      </c>
      <c r="X5892">
        <v>0</v>
      </c>
      <c r="Y5892">
        <v>0</v>
      </c>
      <c r="Z5892">
        <v>0</v>
      </c>
      <c r="AA5892">
        <v>0</v>
      </c>
      <c r="AB5892">
        <v>5</v>
      </c>
      <c r="AC5892">
        <v>0</v>
      </c>
      <c r="AD5892">
        <v>0</v>
      </c>
      <c r="AE5892">
        <v>0</v>
      </c>
      <c r="AF5892">
        <v>0</v>
      </c>
      <c r="AG5892">
        <v>0</v>
      </c>
      <c r="AH5892">
        <v>0</v>
      </c>
      <c r="AI5892">
        <v>0</v>
      </c>
      <c r="AJ5892">
        <v>0</v>
      </c>
      <c r="AK5892">
        <v>0</v>
      </c>
      <c r="AL5892">
        <v>0</v>
      </c>
      <c r="AM5892">
        <v>0</v>
      </c>
      <c r="AN5892">
        <v>0</v>
      </c>
      <c r="AO5892">
        <v>0</v>
      </c>
      <c r="AP5892">
        <v>0</v>
      </c>
      <c r="AQ5892">
        <v>1</v>
      </c>
      <c r="AR5892">
        <v>0</v>
      </c>
      <c r="AS5892">
        <v>0</v>
      </c>
      <c r="AT5892">
        <v>0</v>
      </c>
      <c r="AU5892">
        <v>0</v>
      </c>
      <c r="AV5892">
        <v>0</v>
      </c>
      <c r="AW5892">
        <v>0</v>
      </c>
      <c r="AX5892">
        <v>0</v>
      </c>
      <c r="AY5892">
        <v>0</v>
      </c>
      <c r="AZ5892">
        <v>3</v>
      </c>
      <c r="BA5892">
        <v>0</v>
      </c>
      <c r="BB5892">
        <v>0</v>
      </c>
      <c r="BC5892">
        <v>0</v>
      </c>
      <c r="BD5892">
        <v>0</v>
      </c>
      <c r="BE5892">
        <v>0</v>
      </c>
      <c r="BF5892">
        <v>0</v>
      </c>
      <c r="BG5892">
        <v>0</v>
      </c>
      <c r="BH5892">
        <v>0</v>
      </c>
      <c r="BI5892">
        <v>0</v>
      </c>
      <c r="BJ5892">
        <v>0</v>
      </c>
      <c r="BK5892">
        <v>0</v>
      </c>
      <c r="BL5892">
        <v>0</v>
      </c>
      <c r="BM5892">
        <v>0</v>
      </c>
      <c r="BN5892">
        <v>0</v>
      </c>
      <c r="BO5892">
        <v>3</v>
      </c>
      <c r="BP5892">
        <v>0</v>
      </c>
      <c r="BQ5892">
        <v>0</v>
      </c>
      <c r="BR5892">
        <v>0</v>
      </c>
      <c r="BS5892">
        <v>2</v>
      </c>
      <c r="BT5892">
        <v>7</v>
      </c>
      <c r="BU5892" t="s">
        <v>5615</v>
      </c>
    </row>
    <row r="5893" spans="1:73">
      <c r="A5893" t="s">
        <v>5421</v>
      </c>
      <c r="B5893" t="s">
        <v>5422</v>
      </c>
      <c r="C5893">
        <v>206</v>
      </c>
      <c r="D5893" t="s">
        <v>119</v>
      </c>
      <c r="E5893" t="s">
        <v>78</v>
      </c>
      <c r="F5893" t="s">
        <v>77</v>
      </c>
      <c r="G5893">
        <v>0</v>
      </c>
      <c r="H5893">
        <v>0</v>
      </c>
      <c r="I5893">
        <v>0</v>
      </c>
      <c r="J5893">
        <v>0</v>
      </c>
      <c r="K5893">
        <v>0</v>
      </c>
      <c r="L5893">
        <v>3</v>
      </c>
      <c r="M5893">
        <v>0</v>
      </c>
      <c r="N5893">
        <v>2</v>
      </c>
      <c r="O5893">
        <v>0</v>
      </c>
      <c r="P5893">
        <v>0</v>
      </c>
      <c r="Q5893">
        <v>0</v>
      </c>
      <c r="R5893">
        <v>0</v>
      </c>
      <c r="S5893">
        <v>1</v>
      </c>
      <c r="T5893">
        <v>2</v>
      </c>
      <c r="U5893">
        <v>0</v>
      </c>
      <c r="V5893">
        <v>0</v>
      </c>
      <c r="W5893">
        <v>1</v>
      </c>
      <c r="X5893">
        <v>0</v>
      </c>
      <c r="Y5893">
        <v>0</v>
      </c>
      <c r="Z5893">
        <v>0</v>
      </c>
      <c r="AA5893">
        <v>0</v>
      </c>
      <c r="AB5893">
        <v>10</v>
      </c>
      <c r="AC5893">
        <v>0</v>
      </c>
      <c r="AD5893">
        <v>0</v>
      </c>
      <c r="AE5893">
        <v>0</v>
      </c>
      <c r="AF5893">
        <v>0</v>
      </c>
      <c r="AG5893">
        <v>0</v>
      </c>
      <c r="AH5893">
        <v>0</v>
      </c>
      <c r="AI5893">
        <v>0</v>
      </c>
      <c r="AJ5893">
        <v>0</v>
      </c>
      <c r="AK5893">
        <v>0</v>
      </c>
      <c r="AL5893">
        <v>0</v>
      </c>
      <c r="AM5893">
        <v>0</v>
      </c>
      <c r="AN5893">
        <v>0</v>
      </c>
      <c r="AO5893">
        <v>0</v>
      </c>
      <c r="AP5893">
        <v>0</v>
      </c>
      <c r="AQ5893">
        <v>0</v>
      </c>
      <c r="AR5893">
        <v>0</v>
      </c>
      <c r="AS5893">
        <v>0</v>
      </c>
      <c r="AT5893">
        <v>0</v>
      </c>
      <c r="AU5893">
        <v>0</v>
      </c>
      <c r="AV5893">
        <v>0</v>
      </c>
      <c r="AW5893">
        <v>0</v>
      </c>
      <c r="AX5893">
        <v>3</v>
      </c>
      <c r="AY5893">
        <v>0</v>
      </c>
      <c r="AZ5893">
        <v>2</v>
      </c>
      <c r="BA5893">
        <v>4</v>
      </c>
      <c r="BB5893">
        <v>0</v>
      </c>
      <c r="BC5893">
        <v>0</v>
      </c>
      <c r="BD5893">
        <v>0</v>
      </c>
      <c r="BE5893">
        <v>0</v>
      </c>
      <c r="BF5893">
        <v>0</v>
      </c>
      <c r="BG5893">
        <v>0</v>
      </c>
      <c r="BH5893">
        <v>0</v>
      </c>
      <c r="BI5893">
        <v>4</v>
      </c>
      <c r="BJ5893">
        <v>0</v>
      </c>
      <c r="BK5893">
        <v>0</v>
      </c>
      <c r="BL5893">
        <v>1</v>
      </c>
      <c r="BM5893">
        <v>0</v>
      </c>
      <c r="BN5893">
        <v>0</v>
      </c>
      <c r="BO5893">
        <v>2</v>
      </c>
      <c r="BP5893">
        <v>0</v>
      </c>
      <c r="BQ5893">
        <v>0</v>
      </c>
      <c r="BR5893">
        <v>3</v>
      </c>
      <c r="BS5893">
        <v>1</v>
      </c>
      <c r="BT5893">
        <v>14</v>
      </c>
      <c r="BU5893" t="s">
        <v>5616</v>
      </c>
    </row>
    <row r="5894" spans="1:73">
      <c r="A5894" t="s">
        <v>5421</v>
      </c>
      <c r="B5894" t="s">
        <v>5422</v>
      </c>
      <c r="C5894">
        <v>207</v>
      </c>
      <c r="D5894" t="s">
        <v>119</v>
      </c>
      <c r="E5894" t="s">
        <v>245</v>
      </c>
      <c r="F5894" t="s">
        <v>184</v>
      </c>
      <c r="G5894">
        <v>0</v>
      </c>
      <c r="H5894">
        <v>0</v>
      </c>
      <c r="I5894">
        <v>0</v>
      </c>
      <c r="J5894">
        <v>0</v>
      </c>
      <c r="K5894">
        <v>0</v>
      </c>
      <c r="L5894">
        <v>2</v>
      </c>
      <c r="M5894">
        <v>0</v>
      </c>
      <c r="N5894">
        <v>5</v>
      </c>
      <c r="O5894">
        <v>0</v>
      </c>
      <c r="P5894">
        <v>0</v>
      </c>
      <c r="Q5894">
        <v>2</v>
      </c>
      <c r="R5894">
        <v>0</v>
      </c>
      <c r="S5894">
        <v>3</v>
      </c>
      <c r="T5894">
        <v>0</v>
      </c>
      <c r="U5894">
        <v>0</v>
      </c>
      <c r="V5894">
        <v>0</v>
      </c>
      <c r="W5894">
        <v>1</v>
      </c>
      <c r="X5894">
        <v>0</v>
      </c>
      <c r="Y5894">
        <v>0</v>
      </c>
      <c r="Z5894">
        <v>0</v>
      </c>
      <c r="AA5894">
        <v>0</v>
      </c>
      <c r="AB5894">
        <v>15</v>
      </c>
      <c r="AC5894">
        <v>0</v>
      </c>
      <c r="AD5894">
        <v>0</v>
      </c>
      <c r="AE5894">
        <v>0</v>
      </c>
      <c r="AF5894">
        <v>0</v>
      </c>
      <c r="AG5894">
        <v>0</v>
      </c>
      <c r="AH5894">
        <v>0</v>
      </c>
      <c r="AI5894">
        <v>0</v>
      </c>
      <c r="AJ5894">
        <v>0</v>
      </c>
      <c r="AK5894">
        <v>0</v>
      </c>
      <c r="AL5894">
        <v>1</v>
      </c>
      <c r="AM5894">
        <v>1</v>
      </c>
      <c r="AN5894">
        <v>0</v>
      </c>
      <c r="AO5894">
        <v>0</v>
      </c>
      <c r="AP5894">
        <v>0</v>
      </c>
      <c r="AQ5894">
        <v>2</v>
      </c>
      <c r="AR5894">
        <v>0</v>
      </c>
      <c r="AS5894">
        <v>0</v>
      </c>
      <c r="AT5894">
        <v>0</v>
      </c>
      <c r="AU5894">
        <v>0</v>
      </c>
      <c r="AV5894">
        <v>0</v>
      </c>
      <c r="AW5894">
        <v>0</v>
      </c>
      <c r="AX5894">
        <v>0</v>
      </c>
      <c r="AY5894">
        <v>4</v>
      </c>
      <c r="AZ5894">
        <v>6</v>
      </c>
      <c r="BA5894">
        <v>3</v>
      </c>
      <c r="BB5894">
        <v>0</v>
      </c>
      <c r="BC5894">
        <v>0</v>
      </c>
      <c r="BD5894">
        <v>0</v>
      </c>
      <c r="BE5894">
        <v>0</v>
      </c>
      <c r="BF5894">
        <v>0</v>
      </c>
      <c r="BG5894">
        <v>0</v>
      </c>
      <c r="BH5894">
        <v>0</v>
      </c>
      <c r="BI5894">
        <v>0</v>
      </c>
      <c r="BJ5894">
        <v>0</v>
      </c>
      <c r="BK5894">
        <v>0</v>
      </c>
      <c r="BL5894">
        <v>0</v>
      </c>
      <c r="BM5894">
        <v>0</v>
      </c>
      <c r="BN5894">
        <v>0</v>
      </c>
      <c r="BO5894">
        <v>6</v>
      </c>
      <c r="BP5894">
        <v>0</v>
      </c>
      <c r="BQ5894">
        <v>0</v>
      </c>
      <c r="BR5894">
        <v>0</v>
      </c>
      <c r="BS5894">
        <v>1</v>
      </c>
      <c r="BT5894">
        <v>25</v>
      </c>
      <c r="BU5894" t="s">
        <v>5617</v>
      </c>
    </row>
    <row r="5895" spans="1:73">
      <c r="A5895" t="s">
        <v>5421</v>
      </c>
      <c r="B5895" t="s">
        <v>5422</v>
      </c>
      <c r="C5895">
        <v>208</v>
      </c>
      <c r="D5895" t="s">
        <v>119</v>
      </c>
      <c r="E5895" t="s">
        <v>78</v>
      </c>
      <c r="F5895" t="s">
        <v>77</v>
      </c>
      <c r="G5895">
        <v>0</v>
      </c>
      <c r="H5895">
        <v>0</v>
      </c>
      <c r="I5895">
        <v>1</v>
      </c>
      <c r="J5895">
        <v>0</v>
      </c>
      <c r="K5895">
        <v>0</v>
      </c>
      <c r="L5895">
        <v>0</v>
      </c>
      <c r="M5895">
        <v>0</v>
      </c>
      <c r="N5895">
        <v>1</v>
      </c>
      <c r="O5895">
        <v>0</v>
      </c>
      <c r="P5895">
        <v>0</v>
      </c>
      <c r="Q5895">
        <v>0</v>
      </c>
      <c r="R5895">
        <v>0</v>
      </c>
      <c r="S5895">
        <v>0</v>
      </c>
      <c r="T5895">
        <v>0</v>
      </c>
      <c r="U5895">
        <v>0</v>
      </c>
      <c r="V5895">
        <v>0</v>
      </c>
      <c r="W5895">
        <v>0</v>
      </c>
      <c r="X5895">
        <v>0</v>
      </c>
      <c r="Y5895">
        <v>0</v>
      </c>
      <c r="Z5895">
        <v>1</v>
      </c>
      <c r="AA5895">
        <v>0</v>
      </c>
      <c r="AB5895">
        <v>4</v>
      </c>
      <c r="AC5895">
        <v>0</v>
      </c>
      <c r="AD5895">
        <v>0</v>
      </c>
      <c r="AE5895">
        <v>0</v>
      </c>
      <c r="AF5895">
        <v>0</v>
      </c>
      <c r="AG5895">
        <v>0</v>
      </c>
      <c r="AH5895">
        <v>2</v>
      </c>
      <c r="AI5895">
        <v>0</v>
      </c>
      <c r="AJ5895">
        <v>0</v>
      </c>
      <c r="AK5895">
        <v>0</v>
      </c>
      <c r="AL5895">
        <v>0</v>
      </c>
      <c r="AM5895">
        <v>0</v>
      </c>
      <c r="AN5895">
        <v>0</v>
      </c>
      <c r="AO5895">
        <v>0</v>
      </c>
      <c r="AP5895">
        <v>0</v>
      </c>
      <c r="AQ5895">
        <v>0</v>
      </c>
      <c r="AR5895">
        <v>0</v>
      </c>
      <c r="AS5895">
        <v>0</v>
      </c>
      <c r="AT5895">
        <v>0</v>
      </c>
      <c r="AU5895">
        <v>0</v>
      </c>
      <c r="AV5895">
        <v>0</v>
      </c>
      <c r="AW5895">
        <v>1</v>
      </c>
      <c r="AX5895">
        <v>2</v>
      </c>
      <c r="AY5895">
        <v>1</v>
      </c>
      <c r="AZ5895">
        <v>1</v>
      </c>
      <c r="BA5895">
        <v>3</v>
      </c>
      <c r="BB5895">
        <v>0</v>
      </c>
      <c r="BC5895">
        <v>0</v>
      </c>
      <c r="BD5895">
        <v>0</v>
      </c>
      <c r="BE5895">
        <v>0</v>
      </c>
      <c r="BF5895">
        <v>0</v>
      </c>
      <c r="BG5895">
        <v>0</v>
      </c>
      <c r="BH5895">
        <v>0</v>
      </c>
      <c r="BI5895">
        <v>0</v>
      </c>
      <c r="BJ5895">
        <v>0</v>
      </c>
      <c r="BK5895">
        <v>0</v>
      </c>
      <c r="BL5895">
        <v>0</v>
      </c>
      <c r="BM5895">
        <v>0</v>
      </c>
      <c r="BN5895">
        <v>1</v>
      </c>
      <c r="BO5895">
        <v>2</v>
      </c>
      <c r="BP5895">
        <v>0</v>
      </c>
      <c r="BQ5895">
        <v>0</v>
      </c>
      <c r="BR5895">
        <v>0</v>
      </c>
      <c r="BS5895">
        <v>2</v>
      </c>
      <c r="BT5895">
        <v>9</v>
      </c>
      <c r="BU5895" t="s">
        <v>5618</v>
      </c>
    </row>
    <row r="5896" spans="1:73">
      <c r="A5896" t="s">
        <v>5421</v>
      </c>
      <c r="B5896" t="s">
        <v>5422</v>
      </c>
      <c r="C5896">
        <v>209</v>
      </c>
      <c r="D5896" t="s">
        <v>119</v>
      </c>
      <c r="E5896" t="s">
        <v>5429</v>
      </c>
      <c r="F5896" t="s">
        <v>92</v>
      </c>
      <c r="G5896">
        <v>0</v>
      </c>
      <c r="H5896">
        <v>1</v>
      </c>
      <c r="I5896">
        <v>1</v>
      </c>
      <c r="J5896">
        <v>0</v>
      </c>
      <c r="K5896">
        <v>0</v>
      </c>
      <c r="L5896">
        <v>4</v>
      </c>
      <c r="M5896">
        <v>0</v>
      </c>
      <c r="N5896">
        <v>6</v>
      </c>
      <c r="O5896">
        <v>0</v>
      </c>
      <c r="P5896">
        <v>0</v>
      </c>
      <c r="Q5896">
        <v>1</v>
      </c>
      <c r="R5896">
        <v>0</v>
      </c>
      <c r="S5896">
        <v>6</v>
      </c>
      <c r="T5896">
        <v>2</v>
      </c>
      <c r="U5896">
        <v>0</v>
      </c>
      <c r="V5896">
        <v>0</v>
      </c>
      <c r="W5896">
        <v>0</v>
      </c>
      <c r="X5896">
        <v>0</v>
      </c>
      <c r="Y5896">
        <v>1</v>
      </c>
      <c r="Z5896">
        <v>0</v>
      </c>
      <c r="AA5896">
        <v>0</v>
      </c>
      <c r="AB5896">
        <v>27</v>
      </c>
      <c r="AC5896">
        <v>0</v>
      </c>
      <c r="AD5896">
        <v>0</v>
      </c>
      <c r="AE5896">
        <v>0</v>
      </c>
      <c r="AF5896">
        <v>0</v>
      </c>
      <c r="AG5896">
        <v>0</v>
      </c>
      <c r="AH5896">
        <v>3</v>
      </c>
      <c r="AI5896">
        <v>1</v>
      </c>
      <c r="AJ5896">
        <v>0</v>
      </c>
      <c r="AK5896">
        <v>0</v>
      </c>
      <c r="AL5896">
        <v>2</v>
      </c>
      <c r="AM5896">
        <v>1</v>
      </c>
      <c r="AN5896">
        <v>0</v>
      </c>
      <c r="AO5896">
        <v>0</v>
      </c>
      <c r="AP5896">
        <v>0</v>
      </c>
      <c r="AQ5896">
        <v>1</v>
      </c>
      <c r="AR5896">
        <v>1</v>
      </c>
      <c r="AS5896">
        <v>0</v>
      </c>
      <c r="AT5896">
        <v>1</v>
      </c>
      <c r="AU5896">
        <v>2</v>
      </c>
      <c r="AV5896">
        <v>1</v>
      </c>
      <c r="AW5896">
        <v>0</v>
      </c>
      <c r="AX5896">
        <v>4</v>
      </c>
      <c r="AY5896">
        <v>4</v>
      </c>
      <c r="AZ5896">
        <v>6</v>
      </c>
      <c r="BA5896">
        <v>5</v>
      </c>
      <c r="BB5896">
        <v>0</v>
      </c>
      <c r="BC5896">
        <v>1</v>
      </c>
      <c r="BD5896">
        <v>0</v>
      </c>
      <c r="BE5896">
        <v>0</v>
      </c>
      <c r="BF5896">
        <v>0</v>
      </c>
      <c r="BG5896">
        <v>0</v>
      </c>
      <c r="BH5896">
        <v>0</v>
      </c>
      <c r="BI5896">
        <v>2</v>
      </c>
      <c r="BJ5896">
        <v>0</v>
      </c>
      <c r="BK5896">
        <v>0</v>
      </c>
      <c r="BL5896">
        <v>0</v>
      </c>
      <c r="BM5896">
        <v>0</v>
      </c>
      <c r="BN5896">
        <v>1</v>
      </c>
      <c r="BO5896">
        <v>9</v>
      </c>
      <c r="BP5896">
        <v>0</v>
      </c>
      <c r="BQ5896">
        <v>0</v>
      </c>
      <c r="BR5896">
        <v>1</v>
      </c>
      <c r="BS5896">
        <v>5</v>
      </c>
      <c r="BT5896">
        <v>45</v>
      </c>
      <c r="BU5896" t="s">
        <v>5619</v>
      </c>
    </row>
    <row r="5897" spans="1:73">
      <c r="A5897" t="s">
        <v>5421</v>
      </c>
      <c r="B5897" t="s">
        <v>5422</v>
      </c>
      <c r="C5897">
        <v>210</v>
      </c>
      <c r="D5897" t="s">
        <v>119</v>
      </c>
      <c r="E5897" t="s">
        <v>183</v>
      </c>
      <c r="F5897" t="s">
        <v>184</v>
      </c>
      <c r="G5897">
        <v>0</v>
      </c>
      <c r="H5897">
        <v>0</v>
      </c>
      <c r="I5897">
        <v>0</v>
      </c>
      <c r="J5897">
        <v>0</v>
      </c>
      <c r="K5897">
        <v>0</v>
      </c>
      <c r="L5897">
        <v>0</v>
      </c>
      <c r="M5897">
        <v>0</v>
      </c>
      <c r="N5897">
        <v>1</v>
      </c>
      <c r="O5897">
        <v>0</v>
      </c>
      <c r="P5897">
        <v>0</v>
      </c>
      <c r="Q5897">
        <v>0</v>
      </c>
      <c r="R5897">
        <v>0</v>
      </c>
      <c r="S5897">
        <v>0</v>
      </c>
      <c r="T5897">
        <v>0</v>
      </c>
      <c r="U5897">
        <v>0</v>
      </c>
      <c r="V5897">
        <v>0</v>
      </c>
      <c r="W5897">
        <v>0</v>
      </c>
      <c r="X5897">
        <v>0</v>
      </c>
      <c r="Y5897">
        <v>0</v>
      </c>
      <c r="Z5897">
        <v>0</v>
      </c>
      <c r="AA5897">
        <v>0</v>
      </c>
      <c r="AB5897">
        <v>3</v>
      </c>
      <c r="AC5897">
        <v>0</v>
      </c>
      <c r="AD5897">
        <v>0</v>
      </c>
      <c r="AE5897">
        <v>0</v>
      </c>
      <c r="AF5897">
        <v>0</v>
      </c>
      <c r="AG5897">
        <v>0</v>
      </c>
      <c r="AH5897">
        <v>0</v>
      </c>
      <c r="AI5897">
        <v>0</v>
      </c>
      <c r="AJ5897">
        <v>0</v>
      </c>
      <c r="AK5897">
        <v>0</v>
      </c>
      <c r="AL5897">
        <v>0</v>
      </c>
      <c r="AM5897">
        <v>0</v>
      </c>
      <c r="AN5897">
        <v>0</v>
      </c>
      <c r="AO5897">
        <v>0</v>
      </c>
      <c r="AP5897">
        <v>0</v>
      </c>
      <c r="AQ5897">
        <v>0</v>
      </c>
      <c r="AR5897">
        <v>0</v>
      </c>
      <c r="AS5897">
        <v>0</v>
      </c>
      <c r="AT5897">
        <v>0</v>
      </c>
      <c r="AU5897">
        <v>1</v>
      </c>
      <c r="AV5897">
        <v>0</v>
      </c>
      <c r="AW5897">
        <v>0</v>
      </c>
      <c r="AX5897">
        <v>1</v>
      </c>
      <c r="AY5897">
        <v>0</v>
      </c>
      <c r="AZ5897">
        <v>0</v>
      </c>
      <c r="BA5897">
        <v>2</v>
      </c>
      <c r="BB5897">
        <v>0</v>
      </c>
      <c r="BC5897">
        <v>0</v>
      </c>
      <c r="BD5897">
        <v>0</v>
      </c>
      <c r="BE5897">
        <v>0</v>
      </c>
      <c r="BF5897">
        <v>0</v>
      </c>
      <c r="BG5897">
        <v>0</v>
      </c>
      <c r="BH5897">
        <v>0</v>
      </c>
      <c r="BI5897">
        <v>1</v>
      </c>
      <c r="BJ5897">
        <v>0</v>
      </c>
      <c r="BK5897">
        <v>0</v>
      </c>
      <c r="BL5897">
        <v>0</v>
      </c>
      <c r="BM5897">
        <v>0</v>
      </c>
      <c r="BN5897">
        <v>0</v>
      </c>
      <c r="BO5897">
        <v>1</v>
      </c>
      <c r="BP5897">
        <v>0</v>
      </c>
      <c r="BQ5897">
        <v>0</v>
      </c>
      <c r="BR5897">
        <v>1</v>
      </c>
      <c r="BS5897">
        <v>1</v>
      </c>
      <c r="BT5897">
        <v>4</v>
      </c>
      <c r="BU5897" t="s">
        <v>5620</v>
      </c>
    </row>
    <row r="5898" spans="1:73">
      <c r="A5898" t="s">
        <v>5421</v>
      </c>
      <c r="B5898" t="s">
        <v>5422</v>
      </c>
      <c r="C5898">
        <v>211</v>
      </c>
      <c r="D5898" t="s">
        <v>119</v>
      </c>
      <c r="E5898" t="s">
        <v>5429</v>
      </c>
      <c r="F5898" t="s">
        <v>92</v>
      </c>
      <c r="G5898">
        <v>0</v>
      </c>
      <c r="H5898">
        <v>3</v>
      </c>
      <c r="I5898">
        <v>3</v>
      </c>
      <c r="J5898">
        <v>0</v>
      </c>
      <c r="K5898">
        <v>0</v>
      </c>
      <c r="L5898">
        <v>4</v>
      </c>
      <c r="M5898">
        <v>0</v>
      </c>
      <c r="N5898">
        <v>15</v>
      </c>
      <c r="O5898">
        <v>0</v>
      </c>
      <c r="P5898">
        <v>0</v>
      </c>
      <c r="Q5898">
        <v>2</v>
      </c>
      <c r="R5898">
        <v>0</v>
      </c>
      <c r="S5898">
        <v>13</v>
      </c>
      <c r="T5898">
        <v>7</v>
      </c>
      <c r="U5898">
        <v>0</v>
      </c>
      <c r="V5898">
        <v>2</v>
      </c>
      <c r="W5898">
        <v>1</v>
      </c>
      <c r="X5898">
        <v>0</v>
      </c>
      <c r="Y5898">
        <v>0</v>
      </c>
      <c r="Z5898">
        <v>0</v>
      </c>
      <c r="AA5898">
        <v>0</v>
      </c>
      <c r="AB5898">
        <v>58</v>
      </c>
      <c r="AC5898">
        <v>3</v>
      </c>
      <c r="AD5898">
        <v>0</v>
      </c>
      <c r="AE5898">
        <v>0</v>
      </c>
      <c r="AF5898">
        <v>0</v>
      </c>
      <c r="AG5898">
        <v>0</v>
      </c>
      <c r="AH5898">
        <v>2</v>
      </c>
      <c r="AI5898">
        <v>5</v>
      </c>
      <c r="AJ5898">
        <v>0</v>
      </c>
      <c r="AK5898">
        <v>0</v>
      </c>
      <c r="AL5898">
        <v>2</v>
      </c>
      <c r="AM5898">
        <v>3</v>
      </c>
      <c r="AN5898">
        <v>0</v>
      </c>
      <c r="AO5898">
        <v>0</v>
      </c>
      <c r="AP5898">
        <v>0</v>
      </c>
      <c r="AQ5898">
        <v>1</v>
      </c>
      <c r="AR5898">
        <v>2</v>
      </c>
      <c r="AS5898">
        <v>0</v>
      </c>
      <c r="AT5898">
        <v>1</v>
      </c>
      <c r="AU5898">
        <v>0</v>
      </c>
      <c r="AV5898">
        <v>0</v>
      </c>
      <c r="AW5898">
        <v>1</v>
      </c>
      <c r="AX5898">
        <v>13</v>
      </c>
      <c r="AY5898">
        <v>5</v>
      </c>
      <c r="AZ5898">
        <v>13</v>
      </c>
      <c r="BA5898">
        <v>16</v>
      </c>
      <c r="BB5898">
        <v>2</v>
      </c>
      <c r="BC5898">
        <v>2</v>
      </c>
      <c r="BD5898">
        <v>0</v>
      </c>
      <c r="BE5898">
        <v>1</v>
      </c>
      <c r="BF5898">
        <v>0</v>
      </c>
      <c r="BG5898">
        <v>0</v>
      </c>
      <c r="BH5898">
        <v>0</v>
      </c>
      <c r="BI5898">
        <v>15</v>
      </c>
      <c r="BJ5898">
        <v>2</v>
      </c>
      <c r="BK5898">
        <v>0</v>
      </c>
      <c r="BL5898">
        <v>1</v>
      </c>
      <c r="BM5898">
        <v>0</v>
      </c>
      <c r="BN5898">
        <v>0</v>
      </c>
      <c r="BO5898">
        <v>18</v>
      </c>
      <c r="BP5898">
        <v>6</v>
      </c>
      <c r="BQ5898">
        <v>0</v>
      </c>
      <c r="BR5898">
        <v>5</v>
      </c>
      <c r="BS5898">
        <v>9</v>
      </c>
      <c r="BT5898">
        <v>82</v>
      </c>
      <c r="BU5898" t="s">
        <v>5621</v>
      </c>
    </row>
    <row r="5899" spans="1:73">
      <c r="A5899" t="s">
        <v>5421</v>
      </c>
      <c r="B5899" t="s">
        <v>5422</v>
      </c>
      <c r="C5899">
        <v>212</v>
      </c>
      <c r="D5899" t="s">
        <v>119</v>
      </c>
      <c r="E5899" t="s">
        <v>78</v>
      </c>
      <c r="F5899" t="s">
        <v>77</v>
      </c>
      <c r="G5899">
        <v>0</v>
      </c>
      <c r="H5899">
        <v>1</v>
      </c>
      <c r="I5899">
        <v>0</v>
      </c>
      <c r="J5899">
        <v>0</v>
      </c>
      <c r="K5899">
        <v>0</v>
      </c>
      <c r="L5899">
        <v>2</v>
      </c>
      <c r="M5899">
        <v>0</v>
      </c>
      <c r="N5899">
        <v>5</v>
      </c>
      <c r="O5899">
        <v>0</v>
      </c>
      <c r="P5899">
        <v>0</v>
      </c>
      <c r="Q5899">
        <v>0</v>
      </c>
      <c r="R5899">
        <v>0</v>
      </c>
      <c r="S5899">
        <v>3</v>
      </c>
      <c r="T5899">
        <v>0</v>
      </c>
      <c r="U5899">
        <v>0</v>
      </c>
      <c r="V5899">
        <v>0</v>
      </c>
      <c r="W5899">
        <v>1</v>
      </c>
      <c r="X5899">
        <v>0</v>
      </c>
      <c r="Y5899">
        <v>0</v>
      </c>
      <c r="Z5899">
        <v>0</v>
      </c>
      <c r="AA5899">
        <v>0</v>
      </c>
      <c r="AB5899">
        <v>17</v>
      </c>
      <c r="AC5899">
        <v>0</v>
      </c>
      <c r="AD5899">
        <v>0</v>
      </c>
      <c r="AE5899">
        <v>0</v>
      </c>
      <c r="AF5899">
        <v>0</v>
      </c>
      <c r="AG5899">
        <v>0</v>
      </c>
      <c r="AH5899">
        <v>0</v>
      </c>
      <c r="AI5899">
        <v>0</v>
      </c>
      <c r="AJ5899">
        <v>0</v>
      </c>
      <c r="AK5899">
        <v>0</v>
      </c>
      <c r="AL5899">
        <v>0</v>
      </c>
      <c r="AM5899">
        <v>3</v>
      </c>
      <c r="AN5899">
        <v>0</v>
      </c>
      <c r="AO5899">
        <v>0</v>
      </c>
      <c r="AP5899">
        <v>0</v>
      </c>
      <c r="AQ5899">
        <v>1</v>
      </c>
      <c r="AR5899">
        <v>0</v>
      </c>
      <c r="AS5899">
        <v>0</v>
      </c>
      <c r="AT5899">
        <v>0</v>
      </c>
      <c r="AU5899">
        <v>2</v>
      </c>
      <c r="AV5899">
        <v>0</v>
      </c>
      <c r="AW5899">
        <v>0</v>
      </c>
      <c r="AX5899">
        <v>4</v>
      </c>
      <c r="AY5899">
        <v>2</v>
      </c>
      <c r="AZ5899">
        <v>5</v>
      </c>
      <c r="BA5899">
        <v>7</v>
      </c>
      <c r="BB5899">
        <v>0</v>
      </c>
      <c r="BC5899">
        <v>0</v>
      </c>
      <c r="BD5899">
        <v>0</v>
      </c>
      <c r="BE5899">
        <v>0</v>
      </c>
      <c r="BF5899">
        <v>0</v>
      </c>
      <c r="BG5899">
        <v>0</v>
      </c>
      <c r="BH5899">
        <v>0</v>
      </c>
      <c r="BI5899">
        <v>5</v>
      </c>
      <c r="BJ5899">
        <v>0</v>
      </c>
      <c r="BK5899">
        <v>0</v>
      </c>
      <c r="BL5899">
        <v>0</v>
      </c>
      <c r="BM5899">
        <v>0</v>
      </c>
      <c r="BN5899">
        <v>0</v>
      </c>
      <c r="BO5899">
        <v>7</v>
      </c>
      <c r="BP5899">
        <v>0</v>
      </c>
      <c r="BQ5899">
        <v>0</v>
      </c>
      <c r="BR5899">
        <v>3</v>
      </c>
      <c r="BS5899">
        <v>1</v>
      </c>
      <c r="BT5899">
        <v>26</v>
      </c>
      <c r="BU5899" t="s">
        <v>5622</v>
      </c>
    </row>
    <row r="5900" spans="1:73">
      <c r="A5900" t="s">
        <v>5421</v>
      </c>
      <c r="B5900" t="s">
        <v>5422</v>
      </c>
      <c r="C5900">
        <v>213</v>
      </c>
      <c r="D5900" t="s">
        <v>119</v>
      </c>
      <c r="E5900" t="s">
        <v>245</v>
      </c>
      <c r="F5900" t="s">
        <v>184</v>
      </c>
      <c r="G5900">
        <v>0</v>
      </c>
      <c r="H5900">
        <v>0</v>
      </c>
      <c r="I5900">
        <v>0</v>
      </c>
      <c r="J5900">
        <v>0</v>
      </c>
      <c r="K5900">
        <v>0</v>
      </c>
      <c r="L5900">
        <v>0</v>
      </c>
      <c r="M5900">
        <v>0</v>
      </c>
      <c r="N5900">
        <v>1</v>
      </c>
      <c r="O5900">
        <v>0</v>
      </c>
      <c r="P5900">
        <v>0</v>
      </c>
      <c r="Q5900">
        <v>0</v>
      </c>
      <c r="R5900">
        <v>0</v>
      </c>
      <c r="S5900">
        <v>0</v>
      </c>
      <c r="T5900">
        <v>0</v>
      </c>
      <c r="U5900">
        <v>0</v>
      </c>
      <c r="V5900">
        <v>0</v>
      </c>
      <c r="W5900">
        <v>0</v>
      </c>
      <c r="X5900">
        <v>0</v>
      </c>
      <c r="Y5900">
        <v>0</v>
      </c>
      <c r="Z5900">
        <v>0</v>
      </c>
      <c r="AA5900">
        <v>0</v>
      </c>
      <c r="AB5900">
        <v>3</v>
      </c>
      <c r="AC5900">
        <v>0</v>
      </c>
      <c r="AD5900">
        <v>0</v>
      </c>
      <c r="AE5900">
        <v>0</v>
      </c>
      <c r="AF5900">
        <v>0</v>
      </c>
      <c r="AG5900">
        <v>0</v>
      </c>
      <c r="AH5900">
        <v>0</v>
      </c>
      <c r="AI5900">
        <v>0</v>
      </c>
      <c r="AJ5900">
        <v>0</v>
      </c>
      <c r="AK5900">
        <v>0</v>
      </c>
      <c r="AL5900">
        <v>0</v>
      </c>
      <c r="AM5900">
        <v>0</v>
      </c>
      <c r="AN5900">
        <v>0</v>
      </c>
      <c r="AO5900">
        <v>0</v>
      </c>
      <c r="AP5900">
        <v>0</v>
      </c>
      <c r="AQ5900">
        <v>0</v>
      </c>
      <c r="AR5900">
        <v>0</v>
      </c>
      <c r="AS5900">
        <v>0</v>
      </c>
      <c r="AT5900">
        <v>0</v>
      </c>
      <c r="AU5900">
        <v>0</v>
      </c>
      <c r="AV5900">
        <v>0</v>
      </c>
      <c r="AW5900">
        <v>0</v>
      </c>
      <c r="AX5900">
        <v>0</v>
      </c>
      <c r="AY5900">
        <v>0</v>
      </c>
      <c r="AZ5900">
        <v>1</v>
      </c>
      <c r="BA5900">
        <v>0</v>
      </c>
      <c r="BB5900">
        <v>0</v>
      </c>
      <c r="BC5900">
        <v>0</v>
      </c>
      <c r="BD5900">
        <v>0</v>
      </c>
      <c r="BE5900">
        <v>0</v>
      </c>
      <c r="BF5900">
        <v>0</v>
      </c>
      <c r="BG5900">
        <v>0</v>
      </c>
      <c r="BH5900">
        <v>0</v>
      </c>
      <c r="BI5900">
        <v>0</v>
      </c>
      <c r="BJ5900">
        <v>0</v>
      </c>
      <c r="BK5900">
        <v>0</v>
      </c>
      <c r="BL5900">
        <v>0</v>
      </c>
      <c r="BM5900">
        <v>0</v>
      </c>
      <c r="BN5900">
        <v>0</v>
      </c>
      <c r="BO5900">
        <v>1</v>
      </c>
      <c r="BP5900">
        <v>0</v>
      </c>
      <c r="BQ5900">
        <v>0</v>
      </c>
      <c r="BR5900">
        <v>0</v>
      </c>
      <c r="BS5900">
        <v>1</v>
      </c>
      <c r="BT5900">
        <v>4</v>
      </c>
      <c r="BU5900" t="s">
        <v>5623</v>
      </c>
    </row>
    <row r="5901" spans="1:73">
      <c r="A5901" t="s">
        <v>5421</v>
      </c>
      <c r="B5901" t="s">
        <v>5422</v>
      </c>
      <c r="C5901">
        <v>214</v>
      </c>
      <c r="D5901" t="s">
        <v>119</v>
      </c>
      <c r="E5901" t="s">
        <v>78</v>
      </c>
      <c r="F5901" t="s">
        <v>77</v>
      </c>
      <c r="G5901">
        <v>0</v>
      </c>
      <c r="H5901">
        <v>3</v>
      </c>
      <c r="I5901">
        <v>0</v>
      </c>
      <c r="J5901">
        <v>0</v>
      </c>
      <c r="K5901">
        <v>0</v>
      </c>
      <c r="L5901">
        <v>2</v>
      </c>
      <c r="M5901">
        <v>0</v>
      </c>
      <c r="N5901">
        <v>2</v>
      </c>
      <c r="O5901">
        <v>0</v>
      </c>
      <c r="P5901">
        <v>0</v>
      </c>
      <c r="Q5901">
        <v>1</v>
      </c>
      <c r="R5901">
        <v>0</v>
      </c>
      <c r="S5901">
        <v>1</v>
      </c>
      <c r="T5901">
        <v>0</v>
      </c>
      <c r="U5901">
        <v>0</v>
      </c>
      <c r="V5901">
        <v>0</v>
      </c>
      <c r="W5901">
        <v>0</v>
      </c>
      <c r="X5901">
        <v>0</v>
      </c>
      <c r="Y5901">
        <v>0</v>
      </c>
      <c r="Z5901">
        <v>0</v>
      </c>
      <c r="AA5901">
        <v>0</v>
      </c>
      <c r="AB5901">
        <v>11</v>
      </c>
      <c r="AC5901">
        <v>0</v>
      </c>
      <c r="AD5901">
        <v>0</v>
      </c>
      <c r="AE5901">
        <v>0</v>
      </c>
      <c r="AF5901">
        <v>0</v>
      </c>
      <c r="AG5901">
        <v>0</v>
      </c>
      <c r="AH5901">
        <v>0</v>
      </c>
      <c r="AI5901">
        <v>0</v>
      </c>
      <c r="AJ5901">
        <v>0</v>
      </c>
      <c r="AK5901">
        <v>0</v>
      </c>
      <c r="AL5901">
        <v>0</v>
      </c>
      <c r="AM5901">
        <v>0</v>
      </c>
      <c r="AN5901">
        <v>0</v>
      </c>
      <c r="AO5901">
        <v>0</v>
      </c>
      <c r="AP5901">
        <v>0</v>
      </c>
      <c r="AQ5901">
        <v>0</v>
      </c>
      <c r="AR5901">
        <v>0</v>
      </c>
      <c r="AS5901">
        <v>0</v>
      </c>
      <c r="AT5901">
        <v>0</v>
      </c>
      <c r="AU5901">
        <v>1</v>
      </c>
      <c r="AV5901">
        <v>0</v>
      </c>
      <c r="AW5901">
        <v>0</v>
      </c>
      <c r="AX5901">
        <v>1</v>
      </c>
      <c r="AY5901">
        <v>1</v>
      </c>
      <c r="AZ5901">
        <v>2</v>
      </c>
      <c r="BA5901">
        <v>1</v>
      </c>
      <c r="BB5901">
        <v>0</v>
      </c>
      <c r="BC5901">
        <v>0</v>
      </c>
      <c r="BD5901">
        <v>0</v>
      </c>
      <c r="BE5901">
        <v>0</v>
      </c>
      <c r="BF5901">
        <v>0</v>
      </c>
      <c r="BG5901">
        <v>0</v>
      </c>
      <c r="BH5901">
        <v>0</v>
      </c>
      <c r="BI5901">
        <v>2</v>
      </c>
      <c r="BJ5901">
        <v>0</v>
      </c>
      <c r="BK5901">
        <v>0</v>
      </c>
      <c r="BL5901">
        <v>0</v>
      </c>
      <c r="BM5901">
        <v>0</v>
      </c>
      <c r="BN5901">
        <v>0</v>
      </c>
      <c r="BO5901">
        <v>4</v>
      </c>
      <c r="BP5901">
        <v>0</v>
      </c>
      <c r="BQ5901">
        <v>0</v>
      </c>
      <c r="BR5901">
        <v>1</v>
      </c>
      <c r="BS5901">
        <v>3</v>
      </c>
      <c r="BT5901">
        <v>18</v>
      </c>
      <c r="BU5901" t="s">
        <v>5624</v>
      </c>
    </row>
    <row r="5902" spans="1:73">
      <c r="A5902" t="s">
        <v>5421</v>
      </c>
      <c r="B5902" t="s">
        <v>5422</v>
      </c>
      <c r="C5902">
        <v>215</v>
      </c>
      <c r="D5902" t="s">
        <v>119</v>
      </c>
      <c r="E5902" t="s">
        <v>245</v>
      </c>
      <c r="F5902" t="s">
        <v>184</v>
      </c>
      <c r="G5902">
        <v>0</v>
      </c>
      <c r="H5902">
        <v>2</v>
      </c>
      <c r="I5902">
        <v>3</v>
      </c>
      <c r="J5902">
        <v>0</v>
      </c>
      <c r="K5902">
        <v>0</v>
      </c>
      <c r="L5902">
        <v>4</v>
      </c>
      <c r="M5902">
        <v>0</v>
      </c>
      <c r="N5902">
        <v>7</v>
      </c>
      <c r="O5902">
        <v>0</v>
      </c>
      <c r="P5902">
        <v>0</v>
      </c>
      <c r="Q5902">
        <v>0</v>
      </c>
      <c r="R5902">
        <v>0</v>
      </c>
      <c r="S5902">
        <v>12</v>
      </c>
      <c r="T5902">
        <v>1</v>
      </c>
      <c r="U5902">
        <v>0</v>
      </c>
      <c r="V5902">
        <v>1</v>
      </c>
      <c r="W5902">
        <v>2</v>
      </c>
      <c r="X5902">
        <v>0</v>
      </c>
      <c r="Y5902">
        <v>0</v>
      </c>
      <c r="Z5902">
        <v>1</v>
      </c>
      <c r="AA5902">
        <v>0</v>
      </c>
      <c r="AB5902">
        <v>31</v>
      </c>
      <c r="AC5902">
        <v>1</v>
      </c>
      <c r="AD5902">
        <v>0</v>
      </c>
      <c r="AE5902">
        <v>0</v>
      </c>
      <c r="AF5902">
        <v>0</v>
      </c>
      <c r="AG5902">
        <v>0</v>
      </c>
      <c r="AH5902">
        <v>0</v>
      </c>
      <c r="AI5902">
        <v>6</v>
      </c>
      <c r="AJ5902">
        <v>0</v>
      </c>
      <c r="AK5902">
        <v>0</v>
      </c>
      <c r="AL5902">
        <v>0</v>
      </c>
      <c r="AM5902">
        <v>4</v>
      </c>
      <c r="AN5902">
        <v>0</v>
      </c>
      <c r="AO5902">
        <v>0</v>
      </c>
      <c r="AP5902">
        <v>0</v>
      </c>
      <c r="AQ5902">
        <v>1</v>
      </c>
      <c r="AR5902">
        <v>0</v>
      </c>
      <c r="AS5902">
        <v>0</v>
      </c>
      <c r="AT5902">
        <v>0</v>
      </c>
      <c r="AU5902">
        <v>0</v>
      </c>
      <c r="AV5902">
        <v>0</v>
      </c>
      <c r="AW5902">
        <v>3</v>
      </c>
      <c r="AX5902">
        <v>4</v>
      </c>
      <c r="AY5902">
        <v>7</v>
      </c>
      <c r="AZ5902">
        <v>6</v>
      </c>
      <c r="BA5902">
        <v>8</v>
      </c>
      <c r="BB5902">
        <v>1</v>
      </c>
      <c r="BC5902">
        <v>0</v>
      </c>
      <c r="BD5902">
        <v>0</v>
      </c>
      <c r="BE5902">
        <v>0</v>
      </c>
      <c r="BF5902">
        <v>0</v>
      </c>
      <c r="BG5902">
        <v>0</v>
      </c>
      <c r="BH5902">
        <v>0</v>
      </c>
      <c r="BI5902">
        <v>5</v>
      </c>
      <c r="BJ5902">
        <v>0</v>
      </c>
      <c r="BK5902">
        <v>0</v>
      </c>
      <c r="BL5902">
        <v>4</v>
      </c>
      <c r="BM5902">
        <v>0</v>
      </c>
      <c r="BN5902">
        <v>1</v>
      </c>
      <c r="BO5902">
        <v>7</v>
      </c>
      <c r="BP5902">
        <v>3</v>
      </c>
      <c r="BQ5902">
        <v>0</v>
      </c>
      <c r="BR5902">
        <v>0</v>
      </c>
      <c r="BS5902">
        <v>2</v>
      </c>
      <c r="BT5902">
        <v>42</v>
      </c>
      <c r="BU5902" t="s">
        <v>5625</v>
      </c>
    </row>
    <row r="5903" spans="1:73">
      <c r="A5903" t="s">
        <v>5421</v>
      </c>
      <c r="B5903" t="s">
        <v>5422</v>
      </c>
      <c r="C5903">
        <v>216</v>
      </c>
      <c r="D5903" t="s">
        <v>119</v>
      </c>
      <c r="E5903" t="s">
        <v>78</v>
      </c>
      <c r="F5903" t="s">
        <v>77</v>
      </c>
      <c r="G5903">
        <v>0</v>
      </c>
      <c r="H5903">
        <v>2</v>
      </c>
      <c r="I5903">
        <v>0</v>
      </c>
      <c r="J5903">
        <v>0</v>
      </c>
      <c r="K5903">
        <v>0</v>
      </c>
      <c r="L5903">
        <v>1</v>
      </c>
      <c r="M5903">
        <v>0</v>
      </c>
      <c r="N5903">
        <v>1</v>
      </c>
      <c r="O5903">
        <v>0</v>
      </c>
      <c r="P5903">
        <v>0</v>
      </c>
      <c r="Q5903">
        <v>0</v>
      </c>
      <c r="R5903">
        <v>0</v>
      </c>
      <c r="S5903">
        <v>1</v>
      </c>
      <c r="T5903">
        <v>0</v>
      </c>
      <c r="U5903">
        <v>0</v>
      </c>
      <c r="V5903">
        <v>1</v>
      </c>
      <c r="W5903">
        <v>0</v>
      </c>
      <c r="X5903">
        <v>0</v>
      </c>
      <c r="Y5903">
        <v>0</v>
      </c>
      <c r="Z5903">
        <v>0</v>
      </c>
      <c r="AA5903">
        <v>0</v>
      </c>
      <c r="AB5903">
        <v>8</v>
      </c>
      <c r="AC5903">
        <v>0</v>
      </c>
      <c r="AD5903">
        <v>0</v>
      </c>
      <c r="AE5903">
        <v>0</v>
      </c>
      <c r="AF5903">
        <v>0</v>
      </c>
      <c r="AG5903">
        <v>0</v>
      </c>
      <c r="AH5903">
        <v>0</v>
      </c>
      <c r="AI5903">
        <v>0</v>
      </c>
      <c r="AJ5903">
        <v>0</v>
      </c>
      <c r="AK5903">
        <v>0</v>
      </c>
      <c r="AL5903">
        <v>0</v>
      </c>
      <c r="AM5903">
        <v>0</v>
      </c>
      <c r="AN5903">
        <v>0</v>
      </c>
      <c r="AO5903">
        <v>0</v>
      </c>
      <c r="AP5903">
        <v>1</v>
      </c>
      <c r="AQ5903">
        <v>0</v>
      </c>
      <c r="AR5903">
        <v>0</v>
      </c>
      <c r="AS5903">
        <v>0</v>
      </c>
      <c r="AT5903">
        <v>0</v>
      </c>
      <c r="AU5903">
        <v>0</v>
      </c>
      <c r="AV5903">
        <v>0</v>
      </c>
      <c r="AW5903">
        <v>0</v>
      </c>
      <c r="AX5903">
        <v>1</v>
      </c>
      <c r="AY5903">
        <v>2</v>
      </c>
      <c r="AZ5903">
        <v>3</v>
      </c>
      <c r="BA5903">
        <v>2</v>
      </c>
      <c r="BB5903">
        <v>0</v>
      </c>
      <c r="BC5903">
        <v>3</v>
      </c>
      <c r="BD5903">
        <v>0</v>
      </c>
      <c r="BE5903">
        <v>0</v>
      </c>
      <c r="BF5903">
        <v>0</v>
      </c>
      <c r="BG5903">
        <v>0</v>
      </c>
      <c r="BH5903">
        <v>0</v>
      </c>
      <c r="BI5903">
        <v>1</v>
      </c>
      <c r="BJ5903">
        <v>1</v>
      </c>
      <c r="BK5903">
        <v>0</v>
      </c>
      <c r="BL5903">
        <v>0</v>
      </c>
      <c r="BM5903">
        <v>0</v>
      </c>
      <c r="BN5903">
        <v>0</v>
      </c>
      <c r="BO5903">
        <v>3</v>
      </c>
      <c r="BP5903">
        <v>0</v>
      </c>
      <c r="BQ5903">
        <v>0</v>
      </c>
      <c r="BR5903">
        <v>1</v>
      </c>
      <c r="BS5903">
        <v>1</v>
      </c>
      <c r="BT5903">
        <v>13</v>
      </c>
      <c r="BU5903" t="s">
        <v>5626</v>
      </c>
    </row>
    <row r="5904" spans="1:73">
      <c r="A5904" t="s">
        <v>5421</v>
      </c>
      <c r="B5904" t="s">
        <v>5422</v>
      </c>
      <c r="C5904">
        <v>217</v>
      </c>
      <c r="D5904" t="s">
        <v>119</v>
      </c>
      <c r="E5904" t="s">
        <v>5433</v>
      </c>
      <c r="F5904" t="s">
        <v>92</v>
      </c>
      <c r="G5904">
        <v>0</v>
      </c>
      <c r="H5904">
        <v>3</v>
      </c>
      <c r="I5904">
        <v>0</v>
      </c>
      <c r="J5904">
        <v>0</v>
      </c>
      <c r="K5904">
        <v>0</v>
      </c>
      <c r="L5904">
        <v>13</v>
      </c>
      <c r="M5904">
        <v>0</v>
      </c>
      <c r="N5904">
        <v>7</v>
      </c>
      <c r="O5904">
        <v>0</v>
      </c>
      <c r="P5904">
        <v>0</v>
      </c>
      <c r="Q5904">
        <v>0</v>
      </c>
      <c r="R5904">
        <v>0</v>
      </c>
      <c r="S5904">
        <v>8</v>
      </c>
      <c r="T5904">
        <v>4</v>
      </c>
      <c r="U5904">
        <v>0</v>
      </c>
      <c r="V5904">
        <v>0</v>
      </c>
      <c r="W5904">
        <v>3</v>
      </c>
      <c r="X5904">
        <v>0</v>
      </c>
      <c r="Y5904">
        <v>0</v>
      </c>
      <c r="Z5904">
        <v>0</v>
      </c>
      <c r="AA5904">
        <v>0</v>
      </c>
      <c r="AB5904">
        <v>52</v>
      </c>
      <c r="AC5904">
        <v>1</v>
      </c>
      <c r="AD5904">
        <v>0</v>
      </c>
      <c r="AE5904">
        <v>0</v>
      </c>
      <c r="AF5904">
        <v>0</v>
      </c>
      <c r="AG5904">
        <v>0</v>
      </c>
      <c r="AH5904">
        <v>1</v>
      </c>
      <c r="AI5904">
        <v>3</v>
      </c>
      <c r="AJ5904">
        <v>0</v>
      </c>
      <c r="AK5904">
        <v>0</v>
      </c>
      <c r="AL5904">
        <v>1</v>
      </c>
      <c r="AM5904">
        <v>9</v>
      </c>
      <c r="AN5904">
        <v>0</v>
      </c>
      <c r="AO5904">
        <v>0</v>
      </c>
      <c r="AP5904">
        <v>0</v>
      </c>
      <c r="AQ5904">
        <v>1</v>
      </c>
      <c r="AR5904">
        <v>0</v>
      </c>
      <c r="AS5904">
        <v>0</v>
      </c>
      <c r="AT5904">
        <v>0</v>
      </c>
      <c r="AU5904">
        <v>1</v>
      </c>
      <c r="AV5904">
        <v>0</v>
      </c>
      <c r="AW5904">
        <v>0</v>
      </c>
      <c r="AX5904">
        <v>1</v>
      </c>
      <c r="AY5904">
        <v>13</v>
      </c>
      <c r="AZ5904">
        <v>5</v>
      </c>
      <c r="BA5904">
        <v>10</v>
      </c>
      <c r="BB5904">
        <v>0</v>
      </c>
      <c r="BC5904">
        <v>11</v>
      </c>
      <c r="BD5904">
        <v>0</v>
      </c>
      <c r="BE5904">
        <v>0</v>
      </c>
      <c r="BF5904">
        <v>0</v>
      </c>
      <c r="BG5904">
        <v>0</v>
      </c>
      <c r="BH5904">
        <v>0</v>
      </c>
      <c r="BI5904">
        <v>1</v>
      </c>
      <c r="BJ5904">
        <v>7</v>
      </c>
      <c r="BK5904">
        <v>0</v>
      </c>
      <c r="BL5904">
        <v>1</v>
      </c>
      <c r="BM5904">
        <v>0</v>
      </c>
      <c r="BN5904">
        <v>2</v>
      </c>
      <c r="BO5904">
        <v>8</v>
      </c>
      <c r="BP5904">
        <v>0</v>
      </c>
      <c r="BQ5904">
        <v>0</v>
      </c>
      <c r="BR5904">
        <v>0</v>
      </c>
      <c r="BS5904">
        <v>5</v>
      </c>
      <c r="BT5904">
        <v>87</v>
      </c>
      <c r="BU5904" t="s">
        <v>5627</v>
      </c>
    </row>
    <row r="5905" spans="1:73">
      <c r="A5905" t="s">
        <v>5421</v>
      </c>
      <c r="B5905" t="s">
        <v>5422</v>
      </c>
      <c r="C5905">
        <v>218</v>
      </c>
      <c r="D5905" t="s">
        <v>119</v>
      </c>
      <c r="E5905" t="s">
        <v>78</v>
      </c>
      <c r="F5905" t="s">
        <v>77</v>
      </c>
      <c r="G5905">
        <v>0</v>
      </c>
      <c r="H5905">
        <v>1</v>
      </c>
      <c r="I5905">
        <v>0</v>
      </c>
      <c r="J5905">
        <v>0</v>
      </c>
      <c r="K5905">
        <v>0</v>
      </c>
      <c r="L5905">
        <v>5</v>
      </c>
      <c r="M5905">
        <v>0</v>
      </c>
      <c r="N5905">
        <v>4</v>
      </c>
      <c r="O5905">
        <v>0</v>
      </c>
      <c r="P5905">
        <v>0</v>
      </c>
      <c r="Q5905">
        <v>0</v>
      </c>
      <c r="R5905">
        <v>0</v>
      </c>
      <c r="S5905">
        <v>7</v>
      </c>
      <c r="T5905">
        <v>3</v>
      </c>
      <c r="U5905">
        <v>0</v>
      </c>
      <c r="V5905">
        <v>0</v>
      </c>
      <c r="W5905">
        <v>0</v>
      </c>
      <c r="X5905">
        <v>0</v>
      </c>
      <c r="Y5905">
        <v>0</v>
      </c>
      <c r="Z5905">
        <v>0</v>
      </c>
      <c r="AA5905">
        <v>0</v>
      </c>
      <c r="AB5905">
        <v>24</v>
      </c>
      <c r="AC5905">
        <v>0</v>
      </c>
      <c r="AD5905">
        <v>0</v>
      </c>
      <c r="AE5905">
        <v>0</v>
      </c>
      <c r="AF5905">
        <v>0</v>
      </c>
      <c r="AG5905">
        <v>0</v>
      </c>
      <c r="AH5905">
        <v>0</v>
      </c>
      <c r="AI5905">
        <v>3</v>
      </c>
      <c r="AJ5905">
        <v>0</v>
      </c>
      <c r="AK5905">
        <v>1</v>
      </c>
      <c r="AL5905">
        <v>0</v>
      </c>
      <c r="AM5905">
        <v>2</v>
      </c>
      <c r="AN5905">
        <v>0</v>
      </c>
      <c r="AO5905">
        <v>0</v>
      </c>
      <c r="AP5905">
        <v>2</v>
      </c>
      <c r="AQ5905">
        <v>0</v>
      </c>
      <c r="AR5905">
        <v>0</v>
      </c>
      <c r="AS5905">
        <v>0</v>
      </c>
      <c r="AT5905">
        <v>0</v>
      </c>
      <c r="AU5905">
        <v>2</v>
      </c>
      <c r="AV5905">
        <v>0</v>
      </c>
      <c r="AW5905">
        <v>0</v>
      </c>
      <c r="AX5905">
        <v>2</v>
      </c>
      <c r="AY5905">
        <v>5</v>
      </c>
      <c r="AZ5905">
        <v>4</v>
      </c>
      <c r="BA5905">
        <v>4</v>
      </c>
      <c r="BB5905">
        <v>1</v>
      </c>
      <c r="BC5905">
        <v>5</v>
      </c>
      <c r="BD5905">
        <v>0</v>
      </c>
      <c r="BE5905">
        <v>0</v>
      </c>
      <c r="BF5905">
        <v>0</v>
      </c>
      <c r="BG5905">
        <v>0</v>
      </c>
      <c r="BH5905">
        <v>0</v>
      </c>
      <c r="BI5905">
        <v>6</v>
      </c>
      <c r="BJ5905">
        <v>3</v>
      </c>
      <c r="BK5905">
        <v>0</v>
      </c>
      <c r="BL5905">
        <v>0</v>
      </c>
      <c r="BM5905">
        <v>0</v>
      </c>
      <c r="BN5905">
        <v>0</v>
      </c>
      <c r="BO5905">
        <v>7</v>
      </c>
      <c r="BP5905">
        <v>1</v>
      </c>
      <c r="BQ5905">
        <v>0</v>
      </c>
      <c r="BR5905">
        <v>1</v>
      </c>
      <c r="BS5905">
        <v>3</v>
      </c>
      <c r="BT5905">
        <v>42</v>
      </c>
      <c r="BU5905" t="s">
        <v>5628</v>
      </c>
    </row>
    <row r="5906" spans="1:73">
      <c r="A5906" t="s">
        <v>5421</v>
      </c>
      <c r="B5906" t="s">
        <v>5422</v>
      </c>
      <c r="C5906">
        <v>219</v>
      </c>
      <c r="D5906" t="s">
        <v>119</v>
      </c>
      <c r="E5906" t="s">
        <v>183</v>
      </c>
      <c r="F5906" t="s">
        <v>184</v>
      </c>
      <c r="G5906">
        <v>0</v>
      </c>
      <c r="H5906">
        <v>1</v>
      </c>
      <c r="I5906">
        <v>0</v>
      </c>
      <c r="J5906">
        <v>0</v>
      </c>
      <c r="K5906">
        <v>0</v>
      </c>
      <c r="L5906">
        <v>0</v>
      </c>
      <c r="M5906">
        <v>0</v>
      </c>
      <c r="N5906">
        <v>0</v>
      </c>
      <c r="O5906">
        <v>0</v>
      </c>
      <c r="P5906">
        <v>0</v>
      </c>
      <c r="Q5906">
        <v>0</v>
      </c>
      <c r="R5906">
        <v>0</v>
      </c>
      <c r="S5906">
        <v>0</v>
      </c>
      <c r="T5906">
        <v>0</v>
      </c>
      <c r="U5906">
        <v>0</v>
      </c>
      <c r="V5906">
        <v>0</v>
      </c>
      <c r="W5906">
        <v>0</v>
      </c>
      <c r="X5906">
        <v>0</v>
      </c>
      <c r="Y5906">
        <v>0</v>
      </c>
      <c r="Z5906">
        <v>0</v>
      </c>
      <c r="AA5906">
        <v>0</v>
      </c>
      <c r="AB5906">
        <v>3</v>
      </c>
      <c r="AC5906">
        <v>0</v>
      </c>
      <c r="AD5906">
        <v>0</v>
      </c>
      <c r="AE5906">
        <v>0</v>
      </c>
      <c r="AF5906">
        <v>0</v>
      </c>
      <c r="AG5906">
        <v>0</v>
      </c>
      <c r="AH5906">
        <v>0</v>
      </c>
      <c r="AI5906">
        <v>0</v>
      </c>
      <c r="AJ5906">
        <v>0</v>
      </c>
      <c r="AK5906">
        <v>0</v>
      </c>
      <c r="AL5906">
        <v>0</v>
      </c>
      <c r="AM5906">
        <v>0</v>
      </c>
      <c r="AN5906">
        <v>0</v>
      </c>
      <c r="AO5906">
        <v>0</v>
      </c>
      <c r="AP5906">
        <v>0</v>
      </c>
      <c r="AQ5906">
        <v>0</v>
      </c>
      <c r="AR5906">
        <v>0</v>
      </c>
      <c r="AS5906">
        <v>0</v>
      </c>
      <c r="AT5906">
        <v>0</v>
      </c>
      <c r="AU5906">
        <v>0</v>
      </c>
      <c r="AV5906">
        <v>0</v>
      </c>
      <c r="AW5906">
        <v>0</v>
      </c>
      <c r="AX5906">
        <v>1</v>
      </c>
      <c r="AY5906">
        <v>0</v>
      </c>
      <c r="AZ5906">
        <v>0</v>
      </c>
      <c r="BA5906">
        <v>1</v>
      </c>
      <c r="BB5906">
        <v>0</v>
      </c>
      <c r="BC5906">
        <v>0</v>
      </c>
      <c r="BD5906">
        <v>0</v>
      </c>
      <c r="BE5906">
        <v>0</v>
      </c>
      <c r="BF5906">
        <v>0</v>
      </c>
      <c r="BG5906">
        <v>0</v>
      </c>
      <c r="BH5906">
        <v>0</v>
      </c>
      <c r="BI5906">
        <v>1</v>
      </c>
      <c r="BJ5906">
        <v>0</v>
      </c>
      <c r="BK5906">
        <v>0</v>
      </c>
      <c r="BL5906">
        <v>0</v>
      </c>
      <c r="BM5906">
        <v>0</v>
      </c>
      <c r="BN5906">
        <v>0</v>
      </c>
      <c r="BO5906">
        <v>0</v>
      </c>
      <c r="BP5906">
        <v>0</v>
      </c>
      <c r="BQ5906">
        <v>0</v>
      </c>
      <c r="BR5906">
        <v>1</v>
      </c>
      <c r="BS5906">
        <v>1</v>
      </c>
      <c r="BT5906">
        <v>4</v>
      </c>
      <c r="BU5906" t="s">
        <v>2017</v>
      </c>
    </row>
    <row r="5907" spans="1:73">
      <c r="A5907" t="s">
        <v>5421</v>
      </c>
      <c r="B5907" t="s">
        <v>5422</v>
      </c>
      <c r="C5907">
        <v>220</v>
      </c>
      <c r="D5907" t="s">
        <v>119</v>
      </c>
      <c r="E5907" t="s">
        <v>78</v>
      </c>
      <c r="F5907" t="s">
        <v>77</v>
      </c>
      <c r="G5907">
        <v>0</v>
      </c>
      <c r="H5907">
        <v>1</v>
      </c>
      <c r="I5907">
        <v>3</v>
      </c>
      <c r="J5907">
        <v>0</v>
      </c>
      <c r="K5907">
        <v>0</v>
      </c>
      <c r="L5907">
        <v>3</v>
      </c>
      <c r="M5907">
        <v>0</v>
      </c>
      <c r="N5907">
        <v>1</v>
      </c>
      <c r="O5907">
        <v>0</v>
      </c>
      <c r="P5907">
        <v>0</v>
      </c>
      <c r="Q5907">
        <v>0</v>
      </c>
      <c r="R5907">
        <v>0</v>
      </c>
      <c r="S5907">
        <v>2</v>
      </c>
      <c r="T5907">
        <v>0</v>
      </c>
      <c r="U5907">
        <v>0</v>
      </c>
      <c r="V5907">
        <v>1</v>
      </c>
      <c r="W5907">
        <v>0</v>
      </c>
      <c r="X5907">
        <v>0</v>
      </c>
      <c r="Y5907">
        <v>0</v>
      </c>
      <c r="Z5907">
        <v>1</v>
      </c>
      <c r="AA5907">
        <v>0</v>
      </c>
      <c r="AB5907">
        <v>20</v>
      </c>
      <c r="AC5907">
        <v>0</v>
      </c>
      <c r="AD5907">
        <v>0</v>
      </c>
      <c r="AE5907">
        <v>2</v>
      </c>
      <c r="AF5907">
        <v>0</v>
      </c>
      <c r="AG5907">
        <v>0</v>
      </c>
      <c r="AH5907">
        <v>0</v>
      </c>
      <c r="AI5907">
        <v>0</v>
      </c>
      <c r="AJ5907">
        <v>0</v>
      </c>
      <c r="AK5907">
        <v>0</v>
      </c>
      <c r="AL5907">
        <v>0</v>
      </c>
      <c r="AM5907">
        <v>2</v>
      </c>
      <c r="AN5907">
        <v>0</v>
      </c>
      <c r="AO5907">
        <v>0</v>
      </c>
      <c r="AP5907">
        <v>0</v>
      </c>
      <c r="AQ5907">
        <v>0</v>
      </c>
      <c r="AR5907">
        <v>0</v>
      </c>
      <c r="AS5907">
        <v>0</v>
      </c>
      <c r="AT5907">
        <v>2</v>
      </c>
      <c r="AU5907">
        <v>2</v>
      </c>
      <c r="AV5907">
        <v>2</v>
      </c>
      <c r="AW5907">
        <v>3</v>
      </c>
      <c r="AX5907">
        <v>2</v>
      </c>
      <c r="AY5907">
        <v>5</v>
      </c>
      <c r="AZ5907">
        <v>3</v>
      </c>
      <c r="BA5907">
        <v>6</v>
      </c>
      <c r="BB5907">
        <v>0</v>
      </c>
      <c r="BC5907">
        <v>4</v>
      </c>
      <c r="BD5907">
        <v>0</v>
      </c>
      <c r="BE5907">
        <v>0</v>
      </c>
      <c r="BF5907">
        <v>0</v>
      </c>
      <c r="BG5907">
        <v>0</v>
      </c>
      <c r="BH5907">
        <v>1</v>
      </c>
      <c r="BI5907">
        <v>5</v>
      </c>
      <c r="BJ5907">
        <v>3</v>
      </c>
      <c r="BK5907">
        <v>0</v>
      </c>
      <c r="BL5907">
        <v>0</v>
      </c>
      <c r="BM5907">
        <v>0</v>
      </c>
      <c r="BN5907">
        <v>2</v>
      </c>
      <c r="BO5907">
        <v>5</v>
      </c>
      <c r="BP5907">
        <v>0</v>
      </c>
      <c r="BQ5907">
        <v>0</v>
      </c>
      <c r="BR5907">
        <v>1</v>
      </c>
      <c r="BS5907">
        <v>7</v>
      </c>
      <c r="BT5907">
        <v>46</v>
      </c>
      <c r="BU5907" t="s">
        <v>5629</v>
      </c>
    </row>
    <row r="5908" spans="1:73">
      <c r="A5908" t="s">
        <v>5421</v>
      </c>
      <c r="B5908" t="s">
        <v>5422</v>
      </c>
      <c r="C5908">
        <v>221</v>
      </c>
      <c r="D5908" t="s">
        <v>119</v>
      </c>
      <c r="E5908" t="s">
        <v>183</v>
      </c>
      <c r="F5908" t="s">
        <v>184</v>
      </c>
      <c r="G5908">
        <v>0</v>
      </c>
      <c r="H5908">
        <v>1</v>
      </c>
      <c r="I5908">
        <v>0</v>
      </c>
      <c r="J5908">
        <v>0</v>
      </c>
      <c r="K5908">
        <v>0</v>
      </c>
      <c r="L5908">
        <v>4</v>
      </c>
      <c r="M5908">
        <v>0</v>
      </c>
      <c r="N5908">
        <v>8</v>
      </c>
      <c r="O5908">
        <v>0</v>
      </c>
      <c r="P5908">
        <v>0</v>
      </c>
      <c r="Q5908">
        <v>0</v>
      </c>
      <c r="R5908">
        <v>0</v>
      </c>
      <c r="S5908">
        <v>7</v>
      </c>
      <c r="T5908">
        <v>5</v>
      </c>
      <c r="U5908">
        <v>0</v>
      </c>
      <c r="V5908">
        <v>1</v>
      </c>
      <c r="W5908">
        <v>3</v>
      </c>
      <c r="X5908">
        <v>0</v>
      </c>
      <c r="Y5908">
        <v>0</v>
      </c>
      <c r="Z5908">
        <v>0</v>
      </c>
      <c r="AA5908">
        <v>0</v>
      </c>
      <c r="AB5908">
        <v>33</v>
      </c>
      <c r="AC5908">
        <v>1</v>
      </c>
      <c r="AD5908">
        <v>0</v>
      </c>
      <c r="AE5908">
        <v>0</v>
      </c>
      <c r="AF5908">
        <v>0</v>
      </c>
      <c r="AG5908">
        <v>0</v>
      </c>
      <c r="AH5908">
        <v>1</v>
      </c>
      <c r="AI5908">
        <v>2</v>
      </c>
      <c r="AJ5908">
        <v>0</v>
      </c>
      <c r="AK5908">
        <v>0</v>
      </c>
      <c r="AL5908">
        <v>0</v>
      </c>
      <c r="AM5908">
        <v>4</v>
      </c>
      <c r="AN5908">
        <v>0</v>
      </c>
      <c r="AO5908">
        <v>0</v>
      </c>
      <c r="AP5908">
        <v>1</v>
      </c>
      <c r="AQ5908">
        <v>0</v>
      </c>
      <c r="AR5908">
        <v>0</v>
      </c>
      <c r="AS5908">
        <v>0</v>
      </c>
      <c r="AT5908">
        <v>0</v>
      </c>
      <c r="AU5908">
        <v>1</v>
      </c>
      <c r="AV5908">
        <v>0</v>
      </c>
      <c r="AW5908">
        <v>0</v>
      </c>
      <c r="AX5908">
        <v>3</v>
      </c>
      <c r="AY5908">
        <v>4</v>
      </c>
      <c r="AZ5908">
        <v>5</v>
      </c>
      <c r="BA5908">
        <v>7</v>
      </c>
      <c r="BB5908">
        <v>1</v>
      </c>
      <c r="BC5908">
        <v>6</v>
      </c>
      <c r="BD5908">
        <v>0</v>
      </c>
      <c r="BE5908">
        <v>0</v>
      </c>
      <c r="BF5908">
        <v>0</v>
      </c>
      <c r="BG5908">
        <v>0</v>
      </c>
      <c r="BH5908">
        <v>0</v>
      </c>
      <c r="BI5908">
        <v>3</v>
      </c>
      <c r="BJ5908">
        <v>3</v>
      </c>
      <c r="BK5908">
        <v>0</v>
      </c>
      <c r="BL5908">
        <v>2</v>
      </c>
      <c r="BM5908">
        <v>2</v>
      </c>
      <c r="BN5908">
        <v>2</v>
      </c>
      <c r="BO5908">
        <v>10</v>
      </c>
      <c r="BP5908">
        <v>0</v>
      </c>
      <c r="BQ5908">
        <v>0</v>
      </c>
      <c r="BR5908">
        <v>0</v>
      </c>
      <c r="BS5908">
        <v>3</v>
      </c>
      <c r="BT5908">
        <v>49</v>
      </c>
      <c r="BU5908" t="s">
        <v>5630</v>
      </c>
    </row>
    <row r="5909" spans="1:73">
      <c r="A5909" t="s">
        <v>5421</v>
      </c>
      <c r="B5909" t="s">
        <v>5422</v>
      </c>
      <c r="C5909">
        <v>222</v>
      </c>
      <c r="D5909" t="s">
        <v>119</v>
      </c>
      <c r="E5909" t="s">
        <v>78</v>
      </c>
      <c r="F5909" t="s">
        <v>77</v>
      </c>
      <c r="G5909">
        <v>0</v>
      </c>
      <c r="H5909">
        <v>5</v>
      </c>
      <c r="I5909">
        <v>0</v>
      </c>
      <c r="J5909">
        <v>0</v>
      </c>
      <c r="K5909">
        <v>0</v>
      </c>
      <c r="L5909">
        <v>3</v>
      </c>
      <c r="M5909">
        <v>0</v>
      </c>
      <c r="N5909">
        <v>11</v>
      </c>
      <c r="O5909">
        <v>0</v>
      </c>
      <c r="P5909">
        <v>0</v>
      </c>
      <c r="Q5909">
        <v>3</v>
      </c>
      <c r="R5909">
        <v>0</v>
      </c>
      <c r="S5909">
        <v>13</v>
      </c>
      <c r="T5909">
        <v>4</v>
      </c>
      <c r="U5909">
        <v>0</v>
      </c>
      <c r="V5909">
        <v>1</v>
      </c>
      <c r="W5909">
        <v>3</v>
      </c>
      <c r="X5909">
        <v>0</v>
      </c>
      <c r="Y5909">
        <v>1</v>
      </c>
      <c r="Z5909">
        <v>0</v>
      </c>
      <c r="AA5909">
        <v>0</v>
      </c>
      <c r="AB5909">
        <v>45</v>
      </c>
      <c r="AC5909">
        <v>0</v>
      </c>
      <c r="AD5909">
        <v>0</v>
      </c>
      <c r="AE5909">
        <v>1</v>
      </c>
      <c r="AF5909">
        <v>0</v>
      </c>
      <c r="AG5909">
        <v>0</v>
      </c>
      <c r="AH5909">
        <v>2</v>
      </c>
      <c r="AI5909">
        <v>1</v>
      </c>
      <c r="AJ5909">
        <v>0</v>
      </c>
      <c r="AK5909">
        <v>0</v>
      </c>
      <c r="AL5909">
        <v>1</v>
      </c>
      <c r="AM5909">
        <v>10</v>
      </c>
      <c r="AN5909">
        <v>0</v>
      </c>
      <c r="AO5909">
        <v>0</v>
      </c>
      <c r="AP5909">
        <v>5</v>
      </c>
      <c r="AQ5909">
        <v>2</v>
      </c>
      <c r="AR5909">
        <v>0</v>
      </c>
      <c r="AS5909">
        <v>0</v>
      </c>
      <c r="AT5909">
        <v>0</v>
      </c>
      <c r="AU5909">
        <v>3</v>
      </c>
      <c r="AV5909">
        <v>2</v>
      </c>
      <c r="AW5909">
        <v>0</v>
      </c>
      <c r="AX5909">
        <v>7</v>
      </c>
      <c r="AY5909">
        <v>9</v>
      </c>
      <c r="AZ5909">
        <v>14</v>
      </c>
      <c r="BA5909">
        <v>17</v>
      </c>
      <c r="BB5909">
        <v>1</v>
      </c>
      <c r="BC5909">
        <v>15</v>
      </c>
      <c r="BD5909">
        <v>0</v>
      </c>
      <c r="BE5909">
        <v>0</v>
      </c>
      <c r="BF5909">
        <v>0</v>
      </c>
      <c r="BG5909">
        <v>0</v>
      </c>
      <c r="BH5909">
        <v>0</v>
      </c>
      <c r="BI5909">
        <v>4</v>
      </c>
      <c r="BJ5909">
        <v>8</v>
      </c>
      <c r="BK5909">
        <v>0</v>
      </c>
      <c r="BL5909">
        <v>2</v>
      </c>
      <c r="BM5909">
        <v>0</v>
      </c>
      <c r="BN5909">
        <v>1</v>
      </c>
      <c r="BO5909">
        <v>17</v>
      </c>
      <c r="BP5909">
        <v>1</v>
      </c>
      <c r="BQ5909">
        <v>0</v>
      </c>
      <c r="BR5909">
        <v>2</v>
      </c>
      <c r="BS5909">
        <v>9</v>
      </c>
      <c r="BT5909">
        <v>82</v>
      </c>
      <c r="BU5909" t="s">
        <v>5631</v>
      </c>
    </row>
    <row r="5910" spans="1:73">
      <c r="A5910" t="s">
        <v>5421</v>
      </c>
      <c r="B5910" t="s">
        <v>5422</v>
      </c>
      <c r="C5910">
        <v>223</v>
      </c>
      <c r="D5910" t="s">
        <v>119</v>
      </c>
      <c r="E5910" t="s">
        <v>245</v>
      </c>
      <c r="F5910" t="s">
        <v>184</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v>0</v>
      </c>
      <c r="AR5910">
        <v>0</v>
      </c>
      <c r="AS5910">
        <v>0</v>
      </c>
      <c r="AT5910">
        <v>0</v>
      </c>
      <c r="AU5910">
        <v>0</v>
      </c>
      <c r="AV5910">
        <v>0</v>
      </c>
      <c r="AW5910">
        <v>0</v>
      </c>
      <c r="AX5910">
        <v>0</v>
      </c>
      <c r="AY5910">
        <v>0</v>
      </c>
      <c r="AZ5910">
        <v>0</v>
      </c>
      <c r="BA5910">
        <v>0</v>
      </c>
      <c r="BB5910">
        <v>0</v>
      </c>
      <c r="BC5910">
        <v>0</v>
      </c>
      <c r="BD5910">
        <v>0</v>
      </c>
      <c r="BE5910">
        <v>0</v>
      </c>
      <c r="BF5910">
        <v>0</v>
      </c>
      <c r="BG5910">
        <v>0</v>
      </c>
      <c r="BH5910">
        <v>0</v>
      </c>
      <c r="BI5910">
        <v>0</v>
      </c>
      <c r="BJ5910">
        <v>0</v>
      </c>
      <c r="BK5910">
        <v>0</v>
      </c>
      <c r="BL5910">
        <v>0</v>
      </c>
      <c r="BM5910">
        <v>0</v>
      </c>
      <c r="BN5910">
        <v>0</v>
      </c>
      <c r="BO5910">
        <v>0</v>
      </c>
      <c r="BP5910">
        <v>0</v>
      </c>
      <c r="BQ5910">
        <v>0</v>
      </c>
      <c r="BR5910">
        <v>0</v>
      </c>
      <c r="BS5910">
        <v>1</v>
      </c>
      <c r="BT5910">
        <v>1</v>
      </c>
      <c r="BU5910" t="s">
        <v>3290</v>
      </c>
    </row>
    <row r="5911" spans="1:73">
      <c r="A5911" t="s">
        <v>5421</v>
      </c>
      <c r="B5911" t="s">
        <v>5422</v>
      </c>
      <c r="C5911">
        <v>224</v>
      </c>
      <c r="D5911" t="s">
        <v>119</v>
      </c>
      <c r="E5911" t="s">
        <v>78</v>
      </c>
      <c r="F5911" t="s">
        <v>77</v>
      </c>
      <c r="G5911">
        <v>0</v>
      </c>
      <c r="H5911">
        <v>0</v>
      </c>
      <c r="I5911">
        <v>0</v>
      </c>
      <c r="J5911">
        <v>0</v>
      </c>
      <c r="K5911">
        <v>0</v>
      </c>
      <c r="L5911">
        <v>0</v>
      </c>
      <c r="M5911">
        <v>0</v>
      </c>
      <c r="N5911">
        <v>0</v>
      </c>
      <c r="O5911">
        <v>0</v>
      </c>
      <c r="P5911">
        <v>0</v>
      </c>
      <c r="Q5911">
        <v>0</v>
      </c>
      <c r="R5911">
        <v>0</v>
      </c>
      <c r="S5911">
        <v>0</v>
      </c>
      <c r="T5911">
        <v>0</v>
      </c>
      <c r="U5911">
        <v>0</v>
      </c>
      <c r="V5911">
        <v>0</v>
      </c>
      <c r="W5911">
        <v>0</v>
      </c>
      <c r="X5911">
        <v>0</v>
      </c>
      <c r="Y5911">
        <v>0</v>
      </c>
      <c r="Z5911">
        <v>0</v>
      </c>
      <c r="AA5911">
        <v>0</v>
      </c>
      <c r="AB5911">
        <v>0</v>
      </c>
      <c r="AC5911">
        <v>0</v>
      </c>
      <c r="AD5911">
        <v>0</v>
      </c>
      <c r="AE5911">
        <v>0</v>
      </c>
      <c r="AF5911">
        <v>0</v>
      </c>
      <c r="AG5911">
        <v>0</v>
      </c>
      <c r="AH5911">
        <v>0</v>
      </c>
      <c r="AI5911">
        <v>0</v>
      </c>
      <c r="AJ5911">
        <v>0</v>
      </c>
      <c r="AK5911">
        <v>0</v>
      </c>
      <c r="AL5911">
        <v>0</v>
      </c>
      <c r="AM5911">
        <v>0</v>
      </c>
      <c r="AN5911">
        <v>0</v>
      </c>
      <c r="AO5911">
        <v>0</v>
      </c>
      <c r="AP5911">
        <v>0</v>
      </c>
      <c r="AQ5911">
        <v>0</v>
      </c>
      <c r="AR5911">
        <v>0</v>
      </c>
      <c r="AS5911">
        <v>0</v>
      </c>
      <c r="AT5911">
        <v>0</v>
      </c>
      <c r="AU5911">
        <v>0</v>
      </c>
      <c r="AV5911">
        <v>0</v>
      </c>
      <c r="AW5911">
        <v>0</v>
      </c>
      <c r="AX5911">
        <v>0</v>
      </c>
      <c r="AY5911">
        <v>0</v>
      </c>
      <c r="AZ5911">
        <v>0</v>
      </c>
      <c r="BA5911">
        <v>0</v>
      </c>
      <c r="BB5911">
        <v>0</v>
      </c>
      <c r="BC5911">
        <v>0</v>
      </c>
      <c r="BD5911">
        <v>0</v>
      </c>
      <c r="BE5911">
        <v>0</v>
      </c>
      <c r="BF5911">
        <v>0</v>
      </c>
      <c r="BG5911">
        <v>0</v>
      </c>
      <c r="BH5911">
        <v>0</v>
      </c>
      <c r="BI5911">
        <v>0</v>
      </c>
      <c r="BJ5911">
        <v>0</v>
      </c>
      <c r="BK5911">
        <v>0</v>
      </c>
      <c r="BL5911">
        <v>0</v>
      </c>
      <c r="BM5911">
        <v>0</v>
      </c>
      <c r="BN5911">
        <v>0</v>
      </c>
      <c r="BO5911">
        <v>0</v>
      </c>
      <c r="BP5911">
        <v>0</v>
      </c>
      <c r="BQ5911">
        <v>0</v>
      </c>
      <c r="BR5911">
        <v>0</v>
      </c>
      <c r="BS5911">
        <v>1</v>
      </c>
      <c r="BT5911">
        <v>1</v>
      </c>
      <c r="BU5911" t="s">
        <v>3290</v>
      </c>
    </row>
    <row r="5912" spans="1:73">
      <c r="A5912" t="s">
        <v>5421</v>
      </c>
      <c r="B5912" t="s">
        <v>5422</v>
      </c>
      <c r="C5912">
        <v>225</v>
      </c>
      <c r="D5912" t="s">
        <v>119</v>
      </c>
      <c r="E5912" t="s">
        <v>245</v>
      </c>
      <c r="F5912" t="s">
        <v>184</v>
      </c>
      <c r="G5912">
        <v>0</v>
      </c>
      <c r="H5912">
        <v>2</v>
      </c>
      <c r="I5912">
        <v>1</v>
      </c>
      <c r="J5912">
        <v>0</v>
      </c>
      <c r="K5912">
        <v>0</v>
      </c>
      <c r="L5912">
        <v>0</v>
      </c>
      <c r="M5912">
        <v>0</v>
      </c>
      <c r="N5912">
        <v>1</v>
      </c>
      <c r="O5912">
        <v>0</v>
      </c>
      <c r="P5912">
        <v>0</v>
      </c>
      <c r="Q5912">
        <v>0</v>
      </c>
      <c r="R5912">
        <v>0</v>
      </c>
      <c r="S5912">
        <v>4</v>
      </c>
      <c r="T5912">
        <v>1</v>
      </c>
      <c r="U5912">
        <v>0</v>
      </c>
      <c r="V5912">
        <v>0</v>
      </c>
      <c r="W5912">
        <v>2</v>
      </c>
      <c r="X5912">
        <v>0</v>
      </c>
      <c r="Y5912">
        <v>0</v>
      </c>
      <c r="Z5912">
        <v>1</v>
      </c>
      <c r="AA5912">
        <v>0</v>
      </c>
      <c r="AB5912">
        <v>8</v>
      </c>
      <c r="AC5912">
        <v>0</v>
      </c>
      <c r="AD5912">
        <v>0</v>
      </c>
      <c r="AE5912">
        <v>0</v>
      </c>
      <c r="AF5912">
        <v>0</v>
      </c>
      <c r="AG5912">
        <v>0</v>
      </c>
      <c r="AH5912">
        <v>0</v>
      </c>
      <c r="AI5912">
        <v>0</v>
      </c>
      <c r="AJ5912">
        <v>0</v>
      </c>
      <c r="AK5912">
        <v>0</v>
      </c>
      <c r="AL5912">
        <v>1</v>
      </c>
      <c r="AM5912">
        <v>0</v>
      </c>
      <c r="AN5912">
        <v>0</v>
      </c>
      <c r="AO5912">
        <v>0</v>
      </c>
      <c r="AP5912">
        <v>0</v>
      </c>
      <c r="AQ5912">
        <v>0</v>
      </c>
      <c r="AR5912">
        <v>0</v>
      </c>
      <c r="AS5912">
        <v>0</v>
      </c>
      <c r="AT5912">
        <v>0</v>
      </c>
      <c r="AU5912">
        <v>0</v>
      </c>
      <c r="AV5912">
        <v>0</v>
      </c>
      <c r="AW5912">
        <v>1</v>
      </c>
      <c r="AX5912">
        <v>0</v>
      </c>
      <c r="AY5912">
        <v>2</v>
      </c>
      <c r="AZ5912">
        <v>2</v>
      </c>
      <c r="BA5912">
        <v>0</v>
      </c>
      <c r="BB5912">
        <v>0</v>
      </c>
      <c r="BC5912">
        <v>0</v>
      </c>
      <c r="BD5912">
        <v>0</v>
      </c>
      <c r="BE5912">
        <v>0</v>
      </c>
      <c r="BF5912">
        <v>0</v>
      </c>
      <c r="BG5912">
        <v>0</v>
      </c>
      <c r="BH5912">
        <v>0</v>
      </c>
      <c r="BI5912">
        <v>0</v>
      </c>
      <c r="BJ5912">
        <v>0</v>
      </c>
      <c r="BK5912">
        <v>0</v>
      </c>
      <c r="BL5912">
        <v>3</v>
      </c>
      <c r="BM5912">
        <v>0</v>
      </c>
      <c r="BN5912">
        <v>1</v>
      </c>
      <c r="BO5912">
        <v>2</v>
      </c>
      <c r="BP5912">
        <v>0</v>
      </c>
      <c r="BQ5912">
        <v>0</v>
      </c>
      <c r="BR5912">
        <v>0</v>
      </c>
      <c r="BS5912">
        <v>2</v>
      </c>
      <c r="BT5912">
        <v>17</v>
      </c>
      <c r="BU5912" t="s">
        <v>5632</v>
      </c>
    </row>
    <row r="5913" spans="1:73">
      <c r="A5913" t="s">
        <v>5421</v>
      </c>
      <c r="B5913" t="s">
        <v>5422</v>
      </c>
      <c r="C5913">
        <v>226</v>
      </c>
      <c r="D5913" t="s">
        <v>119</v>
      </c>
      <c r="E5913" t="s">
        <v>5433</v>
      </c>
      <c r="F5913" t="s">
        <v>92</v>
      </c>
      <c r="G5913">
        <v>0</v>
      </c>
      <c r="H5913">
        <v>0</v>
      </c>
      <c r="I5913">
        <v>0</v>
      </c>
      <c r="J5913">
        <v>0</v>
      </c>
      <c r="K5913">
        <v>0</v>
      </c>
      <c r="L5913">
        <v>0</v>
      </c>
      <c r="M5913">
        <v>0</v>
      </c>
      <c r="N5913">
        <v>0</v>
      </c>
      <c r="O5913">
        <v>0</v>
      </c>
      <c r="P5913">
        <v>0</v>
      </c>
      <c r="Q5913">
        <v>0</v>
      </c>
      <c r="R5913">
        <v>0</v>
      </c>
      <c r="S5913">
        <v>1</v>
      </c>
      <c r="T5913">
        <v>0</v>
      </c>
      <c r="U5913">
        <v>0</v>
      </c>
      <c r="V5913">
        <v>0</v>
      </c>
      <c r="W5913">
        <v>0</v>
      </c>
      <c r="X5913">
        <v>0</v>
      </c>
      <c r="Y5913">
        <v>0</v>
      </c>
      <c r="Z5913">
        <v>0</v>
      </c>
      <c r="AA5913">
        <v>0</v>
      </c>
      <c r="AB5913">
        <v>2</v>
      </c>
      <c r="AC5913">
        <v>0</v>
      </c>
      <c r="AD5913">
        <v>0</v>
      </c>
      <c r="AE5913">
        <v>0</v>
      </c>
      <c r="AF5913">
        <v>0</v>
      </c>
      <c r="AG5913">
        <v>0</v>
      </c>
      <c r="AH5913">
        <v>0</v>
      </c>
      <c r="AI5913">
        <v>0</v>
      </c>
      <c r="AJ5913">
        <v>0</v>
      </c>
      <c r="AK5913">
        <v>0</v>
      </c>
      <c r="AL5913">
        <v>1</v>
      </c>
      <c r="AM5913">
        <v>0</v>
      </c>
      <c r="AN5913">
        <v>0</v>
      </c>
      <c r="AO5913">
        <v>0</v>
      </c>
      <c r="AP5913">
        <v>0</v>
      </c>
      <c r="AQ5913">
        <v>0</v>
      </c>
      <c r="AR5913">
        <v>0</v>
      </c>
      <c r="AS5913">
        <v>0</v>
      </c>
      <c r="AT5913">
        <v>0</v>
      </c>
      <c r="AU5913">
        <v>0</v>
      </c>
      <c r="AV5913">
        <v>0</v>
      </c>
      <c r="AW5913">
        <v>0</v>
      </c>
      <c r="AX5913">
        <v>2</v>
      </c>
      <c r="AY5913">
        <v>0</v>
      </c>
      <c r="AZ5913">
        <v>1</v>
      </c>
      <c r="BA5913">
        <v>2</v>
      </c>
      <c r="BB5913">
        <v>0</v>
      </c>
      <c r="BC5913">
        <v>0</v>
      </c>
      <c r="BD5913">
        <v>0</v>
      </c>
      <c r="BE5913">
        <v>0</v>
      </c>
      <c r="BF5913">
        <v>0</v>
      </c>
      <c r="BG5913">
        <v>0</v>
      </c>
      <c r="BH5913">
        <v>0</v>
      </c>
      <c r="BI5913">
        <v>1</v>
      </c>
      <c r="BJ5913">
        <v>0</v>
      </c>
      <c r="BK5913">
        <v>0</v>
      </c>
      <c r="BL5913">
        <v>0</v>
      </c>
      <c r="BM5913">
        <v>0</v>
      </c>
      <c r="BN5913">
        <v>0</v>
      </c>
      <c r="BO5913">
        <v>1</v>
      </c>
      <c r="BP5913">
        <v>0</v>
      </c>
      <c r="BQ5913">
        <v>0</v>
      </c>
      <c r="BR5913">
        <v>1</v>
      </c>
      <c r="BS5913">
        <v>1</v>
      </c>
      <c r="BT5913">
        <v>4</v>
      </c>
      <c r="BU5913" t="s">
        <v>5633</v>
      </c>
    </row>
    <row r="5914" spans="1:73">
      <c r="A5914" t="s">
        <v>5421</v>
      </c>
      <c r="B5914" t="s">
        <v>5422</v>
      </c>
      <c r="C5914">
        <v>227</v>
      </c>
      <c r="D5914" t="s">
        <v>119</v>
      </c>
      <c r="E5914" t="s">
        <v>245</v>
      </c>
      <c r="F5914" t="s">
        <v>184</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c r="AA5914">
        <v>0</v>
      </c>
      <c r="AB5914">
        <v>2</v>
      </c>
      <c r="AC5914">
        <v>0</v>
      </c>
      <c r="AD5914">
        <v>0</v>
      </c>
      <c r="AE5914">
        <v>0</v>
      </c>
      <c r="AF5914">
        <v>0</v>
      </c>
      <c r="AG5914">
        <v>0</v>
      </c>
      <c r="AH5914">
        <v>0</v>
      </c>
      <c r="AI5914">
        <v>0</v>
      </c>
      <c r="AJ5914">
        <v>0</v>
      </c>
      <c r="AK5914">
        <v>0</v>
      </c>
      <c r="AL5914">
        <v>0</v>
      </c>
      <c r="AM5914">
        <v>0</v>
      </c>
      <c r="AN5914">
        <v>0</v>
      </c>
      <c r="AO5914">
        <v>0</v>
      </c>
      <c r="AP5914">
        <v>0</v>
      </c>
      <c r="AQ5914">
        <v>0</v>
      </c>
      <c r="AR5914">
        <v>0</v>
      </c>
      <c r="AS5914">
        <v>0</v>
      </c>
      <c r="AT5914">
        <v>0</v>
      </c>
      <c r="AU5914">
        <v>0</v>
      </c>
      <c r="AV5914">
        <v>0</v>
      </c>
      <c r="AW5914">
        <v>0</v>
      </c>
      <c r="AX5914">
        <v>0</v>
      </c>
      <c r="AY5914">
        <v>0</v>
      </c>
      <c r="AZ5914">
        <v>0</v>
      </c>
      <c r="BA5914">
        <v>0</v>
      </c>
      <c r="BB5914">
        <v>1</v>
      </c>
      <c r="BC5914">
        <v>0</v>
      </c>
      <c r="BD5914">
        <v>0</v>
      </c>
      <c r="BE5914">
        <v>0</v>
      </c>
      <c r="BF5914">
        <v>0</v>
      </c>
      <c r="BG5914">
        <v>0</v>
      </c>
      <c r="BH5914">
        <v>0</v>
      </c>
      <c r="BI5914">
        <v>0</v>
      </c>
      <c r="BJ5914">
        <v>0</v>
      </c>
      <c r="BK5914">
        <v>0</v>
      </c>
      <c r="BL5914">
        <v>0</v>
      </c>
      <c r="BM5914">
        <v>0</v>
      </c>
      <c r="BN5914">
        <v>0</v>
      </c>
      <c r="BO5914">
        <v>0</v>
      </c>
      <c r="BP5914">
        <v>0</v>
      </c>
      <c r="BQ5914">
        <v>0</v>
      </c>
      <c r="BR5914">
        <v>0</v>
      </c>
      <c r="BS5914">
        <v>1</v>
      </c>
      <c r="BT5914">
        <v>4</v>
      </c>
      <c r="BU5914" t="s">
        <v>5634</v>
      </c>
    </row>
    <row r="5915" spans="1:73">
      <c r="A5915" t="s">
        <v>5421</v>
      </c>
      <c r="B5915" t="s">
        <v>5422</v>
      </c>
      <c r="C5915">
        <v>228</v>
      </c>
      <c r="D5915" t="s">
        <v>119</v>
      </c>
      <c r="E5915" t="s">
        <v>5433</v>
      </c>
      <c r="F5915" t="s">
        <v>92</v>
      </c>
      <c r="G5915">
        <v>0</v>
      </c>
      <c r="H5915">
        <v>0</v>
      </c>
      <c r="I5915">
        <v>0</v>
      </c>
      <c r="J5915">
        <v>0</v>
      </c>
      <c r="K5915">
        <v>0</v>
      </c>
      <c r="L5915">
        <v>0</v>
      </c>
      <c r="M5915">
        <v>0</v>
      </c>
      <c r="N5915">
        <v>0</v>
      </c>
      <c r="O5915">
        <v>0</v>
      </c>
      <c r="P5915">
        <v>0</v>
      </c>
      <c r="Q5915">
        <v>0</v>
      </c>
      <c r="R5915">
        <v>0</v>
      </c>
      <c r="S5915">
        <v>2</v>
      </c>
      <c r="T5915">
        <v>0</v>
      </c>
      <c r="U5915">
        <v>0</v>
      </c>
      <c r="V5915">
        <v>0</v>
      </c>
      <c r="W5915">
        <v>0</v>
      </c>
      <c r="X5915">
        <v>0</v>
      </c>
      <c r="Y5915">
        <v>0</v>
      </c>
      <c r="Z5915">
        <v>0</v>
      </c>
      <c r="AA5915">
        <v>0</v>
      </c>
      <c r="AB5915">
        <v>2</v>
      </c>
      <c r="AC5915">
        <v>0</v>
      </c>
      <c r="AD5915">
        <v>0</v>
      </c>
      <c r="AE5915">
        <v>0</v>
      </c>
      <c r="AF5915">
        <v>0</v>
      </c>
      <c r="AG5915">
        <v>0</v>
      </c>
      <c r="AH5915">
        <v>0</v>
      </c>
      <c r="AI5915">
        <v>1</v>
      </c>
      <c r="AJ5915">
        <v>0</v>
      </c>
      <c r="AK5915">
        <v>0</v>
      </c>
      <c r="AL5915">
        <v>0</v>
      </c>
      <c r="AM5915">
        <v>1</v>
      </c>
      <c r="AN5915">
        <v>0</v>
      </c>
      <c r="AO5915">
        <v>0</v>
      </c>
      <c r="AP5915">
        <v>0</v>
      </c>
      <c r="AQ5915">
        <v>0</v>
      </c>
      <c r="AR5915">
        <v>0</v>
      </c>
      <c r="AS5915">
        <v>0</v>
      </c>
      <c r="AT5915">
        <v>0</v>
      </c>
      <c r="AU5915">
        <v>0</v>
      </c>
      <c r="AV5915">
        <v>0</v>
      </c>
      <c r="AW5915">
        <v>0</v>
      </c>
      <c r="AX5915">
        <v>0</v>
      </c>
      <c r="AY5915">
        <v>1</v>
      </c>
      <c r="AZ5915">
        <v>0</v>
      </c>
      <c r="BA5915">
        <v>1</v>
      </c>
      <c r="BB5915">
        <v>0</v>
      </c>
      <c r="BC5915">
        <v>0</v>
      </c>
      <c r="BD5915">
        <v>0</v>
      </c>
      <c r="BE5915">
        <v>0</v>
      </c>
      <c r="BF5915">
        <v>0</v>
      </c>
      <c r="BG5915">
        <v>0</v>
      </c>
      <c r="BH5915">
        <v>0</v>
      </c>
      <c r="BI5915">
        <v>0</v>
      </c>
      <c r="BJ5915">
        <v>0</v>
      </c>
      <c r="BK5915">
        <v>0</v>
      </c>
      <c r="BL5915">
        <v>0</v>
      </c>
      <c r="BM5915">
        <v>0</v>
      </c>
      <c r="BN5915">
        <v>0</v>
      </c>
      <c r="BO5915">
        <v>0</v>
      </c>
      <c r="BP5915">
        <v>0</v>
      </c>
      <c r="BQ5915">
        <v>0</v>
      </c>
      <c r="BR5915">
        <v>0</v>
      </c>
      <c r="BS5915">
        <v>1</v>
      </c>
      <c r="BT5915">
        <v>7</v>
      </c>
      <c r="BU5915" t="e">
        <f>-- General Council with other U.N. bodies.</f>
        <v>#NAME?</v>
      </c>
    </row>
    <row r="5916" spans="1:73">
      <c r="A5916" t="s">
        <v>5421</v>
      </c>
      <c r="B5916" t="s">
        <v>5422</v>
      </c>
      <c r="C5916">
        <v>229</v>
      </c>
      <c r="D5916" t="s">
        <v>119</v>
      </c>
      <c r="E5916" t="s">
        <v>245</v>
      </c>
      <c r="F5916" t="s">
        <v>184</v>
      </c>
      <c r="G5916">
        <v>0</v>
      </c>
      <c r="H5916">
        <v>2</v>
      </c>
      <c r="I5916">
        <v>0</v>
      </c>
      <c r="J5916">
        <v>0</v>
      </c>
      <c r="K5916">
        <v>0</v>
      </c>
      <c r="L5916">
        <v>0</v>
      </c>
      <c r="M5916">
        <v>0</v>
      </c>
      <c r="N5916">
        <v>1</v>
      </c>
      <c r="O5916">
        <v>0</v>
      </c>
      <c r="P5916">
        <v>0</v>
      </c>
      <c r="Q5916">
        <v>1</v>
      </c>
      <c r="R5916">
        <v>0</v>
      </c>
      <c r="S5916">
        <v>1</v>
      </c>
      <c r="T5916">
        <v>1</v>
      </c>
      <c r="U5916">
        <v>0</v>
      </c>
      <c r="V5916">
        <v>0</v>
      </c>
      <c r="W5916">
        <v>0</v>
      </c>
      <c r="X5916">
        <v>0</v>
      </c>
      <c r="Y5916">
        <v>0</v>
      </c>
      <c r="Z5916">
        <v>0</v>
      </c>
      <c r="AA5916">
        <v>0</v>
      </c>
      <c r="AB5916">
        <v>4</v>
      </c>
      <c r="AC5916">
        <v>0</v>
      </c>
      <c r="AD5916">
        <v>0</v>
      </c>
      <c r="AE5916">
        <v>0</v>
      </c>
      <c r="AF5916">
        <v>0</v>
      </c>
      <c r="AG5916">
        <v>0</v>
      </c>
      <c r="AH5916">
        <v>0</v>
      </c>
      <c r="AI5916">
        <v>0</v>
      </c>
      <c r="AJ5916">
        <v>0</v>
      </c>
      <c r="AK5916">
        <v>0</v>
      </c>
      <c r="AL5916">
        <v>0</v>
      </c>
      <c r="AM5916">
        <v>0</v>
      </c>
      <c r="AN5916">
        <v>0</v>
      </c>
      <c r="AO5916">
        <v>0</v>
      </c>
      <c r="AP5916">
        <v>0</v>
      </c>
      <c r="AQ5916">
        <v>0</v>
      </c>
      <c r="AR5916">
        <v>0</v>
      </c>
      <c r="AS5916">
        <v>0</v>
      </c>
      <c r="AT5916">
        <v>0</v>
      </c>
      <c r="AU5916">
        <v>0</v>
      </c>
      <c r="AV5916">
        <v>0</v>
      </c>
      <c r="AW5916">
        <v>0</v>
      </c>
      <c r="AX5916">
        <v>0</v>
      </c>
      <c r="AY5916">
        <v>0</v>
      </c>
      <c r="AZ5916">
        <v>1</v>
      </c>
      <c r="BA5916">
        <v>0</v>
      </c>
      <c r="BB5916">
        <v>1</v>
      </c>
      <c r="BC5916">
        <v>0</v>
      </c>
      <c r="BD5916">
        <v>0</v>
      </c>
      <c r="BE5916">
        <v>0</v>
      </c>
      <c r="BF5916">
        <v>0</v>
      </c>
      <c r="BG5916">
        <v>0</v>
      </c>
      <c r="BH5916">
        <v>0</v>
      </c>
      <c r="BI5916">
        <v>0</v>
      </c>
      <c r="BJ5916">
        <v>0</v>
      </c>
      <c r="BK5916">
        <v>0</v>
      </c>
      <c r="BL5916">
        <v>0</v>
      </c>
      <c r="BM5916">
        <v>0</v>
      </c>
      <c r="BN5916">
        <v>0</v>
      </c>
      <c r="BO5916">
        <v>1</v>
      </c>
      <c r="BP5916">
        <v>0</v>
      </c>
      <c r="BQ5916">
        <v>0</v>
      </c>
      <c r="BR5916">
        <v>0</v>
      </c>
      <c r="BS5916">
        <v>1</v>
      </c>
      <c r="BT5916">
        <v>8</v>
      </c>
      <c r="BU5916" t="s">
        <v>5635</v>
      </c>
    </row>
    <row r="5917" spans="1:73">
      <c r="A5917" t="s">
        <v>5421</v>
      </c>
      <c r="B5917" t="s">
        <v>5422</v>
      </c>
      <c r="C5917">
        <v>230</v>
      </c>
      <c r="D5917" t="s">
        <v>119</v>
      </c>
      <c r="E5917" t="s">
        <v>5433</v>
      </c>
      <c r="F5917" t="s">
        <v>92</v>
      </c>
      <c r="G5917">
        <v>0</v>
      </c>
      <c r="H5917">
        <v>0</v>
      </c>
      <c r="I5917">
        <v>0</v>
      </c>
      <c r="J5917">
        <v>0</v>
      </c>
      <c r="K5917">
        <v>0</v>
      </c>
      <c r="L5917">
        <v>1</v>
      </c>
      <c r="M5917">
        <v>0</v>
      </c>
      <c r="N5917">
        <v>1</v>
      </c>
      <c r="O5917">
        <v>0</v>
      </c>
      <c r="P5917">
        <v>0</v>
      </c>
      <c r="Q5917">
        <v>0</v>
      </c>
      <c r="R5917">
        <v>0</v>
      </c>
      <c r="S5917">
        <v>0</v>
      </c>
      <c r="T5917">
        <v>0</v>
      </c>
      <c r="U5917">
        <v>0</v>
      </c>
      <c r="V5917">
        <v>0</v>
      </c>
      <c r="W5917">
        <v>0</v>
      </c>
      <c r="X5917">
        <v>0</v>
      </c>
      <c r="Y5917">
        <v>0</v>
      </c>
      <c r="Z5917">
        <v>0</v>
      </c>
      <c r="AA5917">
        <v>0</v>
      </c>
      <c r="AB5917">
        <v>5</v>
      </c>
      <c r="AC5917">
        <v>0</v>
      </c>
      <c r="AD5917">
        <v>0</v>
      </c>
      <c r="AE5917">
        <v>0</v>
      </c>
      <c r="AF5917">
        <v>0</v>
      </c>
      <c r="AG5917">
        <v>0</v>
      </c>
      <c r="AH5917">
        <v>0</v>
      </c>
      <c r="AI5917">
        <v>0</v>
      </c>
      <c r="AJ5917">
        <v>0</v>
      </c>
      <c r="AK5917">
        <v>0</v>
      </c>
      <c r="AL5917">
        <v>0</v>
      </c>
      <c r="AM5917">
        <v>0</v>
      </c>
      <c r="AN5917">
        <v>0</v>
      </c>
      <c r="AO5917">
        <v>0</v>
      </c>
      <c r="AP5917">
        <v>0</v>
      </c>
      <c r="AQ5917">
        <v>0</v>
      </c>
      <c r="AR5917">
        <v>0</v>
      </c>
      <c r="AS5917">
        <v>0</v>
      </c>
      <c r="AT5917">
        <v>0</v>
      </c>
      <c r="AU5917">
        <v>0</v>
      </c>
      <c r="AV5917">
        <v>0</v>
      </c>
      <c r="AW5917">
        <v>0</v>
      </c>
      <c r="AX5917">
        <v>0</v>
      </c>
      <c r="AY5917">
        <v>2</v>
      </c>
      <c r="AZ5917">
        <v>1</v>
      </c>
      <c r="BA5917">
        <v>0</v>
      </c>
      <c r="BB5917">
        <v>0</v>
      </c>
      <c r="BC5917">
        <v>2</v>
      </c>
      <c r="BD5917">
        <v>0</v>
      </c>
      <c r="BE5917">
        <v>0</v>
      </c>
      <c r="BF5917">
        <v>0</v>
      </c>
      <c r="BG5917">
        <v>0</v>
      </c>
      <c r="BH5917">
        <v>0</v>
      </c>
      <c r="BI5917">
        <v>0</v>
      </c>
      <c r="BJ5917">
        <v>2</v>
      </c>
      <c r="BK5917">
        <v>0</v>
      </c>
      <c r="BL5917">
        <v>0</v>
      </c>
      <c r="BM5917">
        <v>0</v>
      </c>
      <c r="BN5917">
        <v>0</v>
      </c>
      <c r="BO5917">
        <v>1</v>
      </c>
      <c r="BP5917">
        <v>0</v>
      </c>
      <c r="BQ5917">
        <v>0</v>
      </c>
      <c r="BR5917">
        <v>0</v>
      </c>
      <c r="BS5917">
        <v>1</v>
      </c>
      <c r="BT5917">
        <v>11</v>
      </c>
      <c r="BU5917" t="s">
        <v>5636</v>
      </c>
    </row>
    <row r="5918" spans="1:73">
      <c r="A5918" t="s">
        <v>5421</v>
      </c>
      <c r="B5918" t="s">
        <v>5422</v>
      </c>
      <c r="C5918">
        <v>231</v>
      </c>
      <c r="D5918" t="s">
        <v>119</v>
      </c>
      <c r="E5918" t="s">
        <v>245</v>
      </c>
      <c r="F5918" t="s">
        <v>184</v>
      </c>
      <c r="G5918">
        <v>0</v>
      </c>
      <c r="H5918">
        <v>2</v>
      </c>
      <c r="I5918">
        <v>0</v>
      </c>
      <c r="J5918">
        <v>0</v>
      </c>
      <c r="K5918">
        <v>0</v>
      </c>
      <c r="L5918">
        <v>1</v>
      </c>
      <c r="M5918">
        <v>0</v>
      </c>
      <c r="N5918">
        <v>1</v>
      </c>
      <c r="O5918">
        <v>0</v>
      </c>
      <c r="P5918">
        <v>0</v>
      </c>
      <c r="Q5918">
        <v>2</v>
      </c>
      <c r="R5918">
        <v>0</v>
      </c>
      <c r="S5918">
        <v>6</v>
      </c>
      <c r="T5918">
        <v>3</v>
      </c>
      <c r="U5918">
        <v>0</v>
      </c>
      <c r="V5918">
        <v>2</v>
      </c>
      <c r="W5918">
        <v>1</v>
      </c>
      <c r="X5918">
        <v>0</v>
      </c>
      <c r="Y5918">
        <v>0</v>
      </c>
      <c r="Z5918">
        <v>0</v>
      </c>
      <c r="AA5918">
        <v>0</v>
      </c>
      <c r="AB5918">
        <v>17</v>
      </c>
      <c r="AC5918">
        <v>0</v>
      </c>
      <c r="AD5918">
        <v>0</v>
      </c>
      <c r="AE5918">
        <v>0</v>
      </c>
      <c r="AF5918">
        <v>0</v>
      </c>
      <c r="AG5918">
        <v>0</v>
      </c>
      <c r="AH5918">
        <v>0</v>
      </c>
      <c r="AI5918">
        <v>1</v>
      </c>
      <c r="AJ5918">
        <v>0</v>
      </c>
      <c r="AK5918">
        <v>0</v>
      </c>
      <c r="AL5918">
        <v>1</v>
      </c>
      <c r="AM5918">
        <v>5</v>
      </c>
      <c r="AN5918">
        <v>0</v>
      </c>
      <c r="AO5918">
        <v>0</v>
      </c>
      <c r="AP5918">
        <v>0</v>
      </c>
      <c r="AQ5918">
        <v>0</v>
      </c>
      <c r="AR5918">
        <v>0</v>
      </c>
      <c r="AS5918">
        <v>0</v>
      </c>
      <c r="AT5918">
        <v>0</v>
      </c>
      <c r="AU5918">
        <v>1</v>
      </c>
      <c r="AV5918">
        <v>1</v>
      </c>
      <c r="AW5918">
        <v>0</v>
      </c>
      <c r="AX5918">
        <v>0</v>
      </c>
      <c r="AY5918">
        <v>4</v>
      </c>
      <c r="AZ5918">
        <v>3</v>
      </c>
      <c r="BA5918">
        <v>6</v>
      </c>
      <c r="BB5918">
        <v>1</v>
      </c>
      <c r="BC5918">
        <v>1</v>
      </c>
      <c r="BD5918">
        <v>0</v>
      </c>
      <c r="BE5918">
        <v>0</v>
      </c>
      <c r="BF5918">
        <v>1</v>
      </c>
      <c r="BG5918">
        <v>0</v>
      </c>
      <c r="BH5918">
        <v>0</v>
      </c>
      <c r="BI5918">
        <v>0</v>
      </c>
      <c r="BJ5918">
        <v>1</v>
      </c>
      <c r="BK5918">
        <v>0</v>
      </c>
      <c r="BL5918">
        <v>1</v>
      </c>
      <c r="BM5918">
        <v>0</v>
      </c>
      <c r="BN5918">
        <v>0</v>
      </c>
      <c r="BO5918">
        <v>4</v>
      </c>
      <c r="BP5918">
        <v>0</v>
      </c>
      <c r="BQ5918">
        <v>0</v>
      </c>
      <c r="BR5918">
        <v>0</v>
      </c>
      <c r="BS5918">
        <v>1</v>
      </c>
      <c r="BT5918">
        <v>32</v>
      </c>
      <c r="BU5918" t="s">
        <v>5637</v>
      </c>
    </row>
    <row r="5919" spans="1:73">
      <c r="A5919" t="s">
        <v>5421</v>
      </c>
      <c r="B5919" t="s">
        <v>5422</v>
      </c>
      <c r="C5919">
        <v>232</v>
      </c>
      <c r="D5919" t="s">
        <v>119</v>
      </c>
      <c r="E5919" t="s">
        <v>78</v>
      </c>
      <c r="F5919" t="s">
        <v>77</v>
      </c>
      <c r="G5919">
        <v>0</v>
      </c>
      <c r="H5919">
        <v>0</v>
      </c>
      <c r="I5919">
        <v>0</v>
      </c>
      <c r="J5919">
        <v>0</v>
      </c>
      <c r="K5919">
        <v>0</v>
      </c>
      <c r="L5919">
        <v>3</v>
      </c>
      <c r="M5919">
        <v>0</v>
      </c>
      <c r="N5919">
        <v>2</v>
      </c>
      <c r="O5919">
        <v>0</v>
      </c>
      <c r="P5919">
        <v>0</v>
      </c>
      <c r="Q5919">
        <v>0</v>
      </c>
      <c r="R5919">
        <v>0</v>
      </c>
      <c r="S5919">
        <v>1</v>
      </c>
      <c r="T5919">
        <v>0</v>
      </c>
      <c r="U5919">
        <v>0</v>
      </c>
      <c r="V5919">
        <v>0</v>
      </c>
      <c r="W5919">
        <v>0</v>
      </c>
      <c r="X5919">
        <v>0</v>
      </c>
      <c r="Y5919">
        <v>0</v>
      </c>
      <c r="Z5919">
        <v>0</v>
      </c>
      <c r="AA5919">
        <v>0</v>
      </c>
      <c r="AB5919">
        <v>17</v>
      </c>
      <c r="AC5919">
        <v>0</v>
      </c>
      <c r="AD5919">
        <v>0</v>
      </c>
      <c r="AE5919">
        <v>0</v>
      </c>
      <c r="AF5919">
        <v>0</v>
      </c>
      <c r="AG5919">
        <v>0</v>
      </c>
      <c r="AH5919">
        <v>1</v>
      </c>
      <c r="AI5919">
        <v>1</v>
      </c>
      <c r="AJ5919">
        <v>0</v>
      </c>
      <c r="AK5919">
        <v>0</v>
      </c>
      <c r="AL5919">
        <v>0</v>
      </c>
      <c r="AM5919">
        <v>1</v>
      </c>
      <c r="AN5919">
        <v>0</v>
      </c>
      <c r="AO5919">
        <v>0</v>
      </c>
      <c r="AP5919">
        <v>3</v>
      </c>
      <c r="AQ5919">
        <v>0</v>
      </c>
      <c r="AR5919">
        <v>0</v>
      </c>
      <c r="AS5919">
        <v>0</v>
      </c>
      <c r="AT5919">
        <v>0</v>
      </c>
      <c r="AU5919">
        <v>0</v>
      </c>
      <c r="AV5919">
        <v>0</v>
      </c>
      <c r="AW5919">
        <v>0</v>
      </c>
      <c r="AX5919">
        <v>2</v>
      </c>
      <c r="AY5919">
        <v>6</v>
      </c>
      <c r="AZ5919">
        <v>2</v>
      </c>
      <c r="BA5919">
        <v>3</v>
      </c>
      <c r="BB5919">
        <v>1</v>
      </c>
      <c r="BC5919">
        <v>11</v>
      </c>
      <c r="BD5919">
        <v>0</v>
      </c>
      <c r="BE5919">
        <v>0</v>
      </c>
      <c r="BF5919">
        <v>0</v>
      </c>
      <c r="BG5919">
        <v>0</v>
      </c>
      <c r="BH5919">
        <v>0</v>
      </c>
      <c r="BI5919">
        <v>1</v>
      </c>
      <c r="BJ5919">
        <v>7</v>
      </c>
      <c r="BK5919">
        <v>0</v>
      </c>
      <c r="BL5919">
        <v>0</v>
      </c>
      <c r="BM5919">
        <v>0</v>
      </c>
      <c r="BN5919">
        <v>0</v>
      </c>
      <c r="BO5919">
        <v>2</v>
      </c>
      <c r="BP5919">
        <v>0</v>
      </c>
      <c r="BQ5919">
        <v>0</v>
      </c>
      <c r="BR5919">
        <v>1</v>
      </c>
      <c r="BS5919">
        <v>4</v>
      </c>
      <c r="BT5919">
        <v>31</v>
      </c>
      <c r="BU5919" t="s">
        <v>5638</v>
      </c>
    </row>
    <row r="5920" spans="1:73">
      <c r="A5920" t="s">
        <v>5421</v>
      </c>
      <c r="B5920" t="s">
        <v>5422</v>
      </c>
      <c r="C5920">
        <v>233</v>
      </c>
      <c r="D5920" t="s">
        <v>119</v>
      </c>
      <c r="E5920" t="s">
        <v>245</v>
      </c>
      <c r="F5920" t="s">
        <v>184</v>
      </c>
      <c r="G5920">
        <v>0</v>
      </c>
      <c r="H5920">
        <v>4</v>
      </c>
      <c r="I5920">
        <v>0</v>
      </c>
      <c r="J5920">
        <v>0</v>
      </c>
      <c r="K5920">
        <v>0</v>
      </c>
      <c r="L5920">
        <v>8</v>
      </c>
      <c r="M5920">
        <v>0</v>
      </c>
      <c r="N5920">
        <v>6</v>
      </c>
      <c r="O5920">
        <v>0</v>
      </c>
      <c r="P5920">
        <v>0</v>
      </c>
      <c r="Q5920">
        <v>3</v>
      </c>
      <c r="R5920">
        <v>0</v>
      </c>
      <c r="S5920">
        <v>7</v>
      </c>
      <c r="T5920">
        <v>4</v>
      </c>
      <c r="U5920">
        <v>0</v>
      </c>
      <c r="V5920">
        <v>2</v>
      </c>
      <c r="W5920">
        <v>1</v>
      </c>
      <c r="X5920">
        <v>0</v>
      </c>
      <c r="Y5920">
        <v>0</v>
      </c>
      <c r="Z5920">
        <v>0</v>
      </c>
      <c r="AA5920">
        <v>0</v>
      </c>
      <c r="AB5920">
        <v>32</v>
      </c>
      <c r="AC5920">
        <v>2</v>
      </c>
      <c r="AD5920">
        <v>0</v>
      </c>
      <c r="AE5920">
        <v>0</v>
      </c>
      <c r="AF5920">
        <v>1</v>
      </c>
      <c r="AG5920">
        <v>0</v>
      </c>
      <c r="AH5920">
        <v>0</v>
      </c>
      <c r="AI5920">
        <v>0</v>
      </c>
      <c r="AJ5920">
        <v>0</v>
      </c>
      <c r="AK5920">
        <v>0</v>
      </c>
      <c r="AL5920">
        <v>0</v>
      </c>
      <c r="AM5920">
        <v>4</v>
      </c>
      <c r="AN5920">
        <v>0</v>
      </c>
      <c r="AO5920">
        <v>0</v>
      </c>
      <c r="AP5920">
        <v>0</v>
      </c>
      <c r="AQ5920">
        <v>0</v>
      </c>
      <c r="AR5920">
        <v>0</v>
      </c>
      <c r="AS5920">
        <v>0</v>
      </c>
      <c r="AT5920">
        <v>1</v>
      </c>
      <c r="AU5920">
        <v>2</v>
      </c>
      <c r="AV5920">
        <v>0</v>
      </c>
      <c r="AW5920">
        <v>0</v>
      </c>
      <c r="AX5920">
        <v>3</v>
      </c>
      <c r="AY5920">
        <v>6</v>
      </c>
      <c r="AZ5920">
        <v>4</v>
      </c>
      <c r="BA5920">
        <v>8</v>
      </c>
      <c r="BB5920">
        <v>0</v>
      </c>
      <c r="BC5920">
        <v>4</v>
      </c>
      <c r="BD5920">
        <v>0</v>
      </c>
      <c r="BE5920">
        <v>0</v>
      </c>
      <c r="BF5920">
        <v>0</v>
      </c>
      <c r="BG5920">
        <v>0</v>
      </c>
      <c r="BH5920">
        <v>0</v>
      </c>
      <c r="BI5920">
        <v>4</v>
      </c>
      <c r="BJ5920">
        <v>3</v>
      </c>
      <c r="BK5920">
        <v>0</v>
      </c>
      <c r="BL5920">
        <v>1</v>
      </c>
      <c r="BM5920">
        <v>2</v>
      </c>
      <c r="BN5920">
        <v>1</v>
      </c>
      <c r="BO5920">
        <v>9</v>
      </c>
      <c r="BP5920">
        <v>0</v>
      </c>
      <c r="BQ5920">
        <v>0</v>
      </c>
      <c r="BR5920">
        <v>1</v>
      </c>
      <c r="BS5920">
        <v>5</v>
      </c>
      <c r="BT5920">
        <v>56</v>
      </c>
      <c r="BU5920" t="s">
        <v>5639</v>
      </c>
    </row>
    <row r="5921" spans="1:73">
      <c r="A5921" t="s">
        <v>5421</v>
      </c>
      <c r="B5921" t="s">
        <v>5422</v>
      </c>
      <c r="C5921">
        <v>234</v>
      </c>
      <c r="D5921" t="s">
        <v>119</v>
      </c>
      <c r="E5921" t="s">
        <v>78</v>
      </c>
      <c r="F5921" t="s">
        <v>77</v>
      </c>
      <c r="G5921">
        <v>0</v>
      </c>
      <c r="H5921">
        <v>1</v>
      </c>
      <c r="I5921">
        <v>0</v>
      </c>
      <c r="J5921">
        <v>0</v>
      </c>
      <c r="K5921">
        <v>0</v>
      </c>
      <c r="L5921">
        <v>1</v>
      </c>
      <c r="M5921">
        <v>0</v>
      </c>
      <c r="N5921">
        <v>1</v>
      </c>
      <c r="O5921">
        <v>0</v>
      </c>
      <c r="P5921">
        <v>0</v>
      </c>
      <c r="Q5921">
        <v>2</v>
      </c>
      <c r="R5921">
        <v>0</v>
      </c>
      <c r="S5921">
        <v>3</v>
      </c>
      <c r="T5921">
        <v>1</v>
      </c>
      <c r="U5921">
        <v>0</v>
      </c>
      <c r="V5921">
        <v>0</v>
      </c>
      <c r="W5921">
        <v>0</v>
      </c>
      <c r="X5921">
        <v>0</v>
      </c>
      <c r="Y5921">
        <v>0</v>
      </c>
      <c r="Z5921">
        <v>0</v>
      </c>
      <c r="AA5921">
        <v>0</v>
      </c>
      <c r="AB5921">
        <v>6</v>
      </c>
      <c r="AC5921">
        <v>1</v>
      </c>
      <c r="AD5921">
        <v>0</v>
      </c>
      <c r="AE5921">
        <v>0</v>
      </c>
      <c r="AF5921">
        <v>0</v>
      </c>
      <c r="AG5921">
        <v>0</v>
      </c>
      <c r="AH5921">
        <v>0</v>
      </c>
      <c r="AI5921">
        <v>0</v>
      </c>
      <c r="AJ5921">
        <v>0</v>
      </c>
      <c r="AK5921">
        <v>0</v>
      </c>
      <c r="AL5921">
        <v>0</v>
      </c>
      <c r="AM5921">
        <v>0</v>
      </c>
      <c r="AN5921">
        <v>0</v>
      </c>
      <c r="AO5921">
        <v>0</v>
      </c>
      <c r="AP5921">
        <v>0</v>
      </c>
      <c r="AQ5921">
        <v>0</v>
      </c>
      <c r="AR5921">
        <v>0</v>
      </c>
      <c r="AS5921">
        <v>0</v>
      </c>
      <c r="AT5921">
        <v>0</v>
      </c>
      <c r="AU5921">
        <v>0</v>
      </c>
      <c r="AV5921">
        <v>0</v>
      </c>
      <c r="AW5921">
        <v>0</v>
      </c>
      <c r="AX5921">
        <v>2</v>
      </c>
      <c r="AY5921">
        <v>1</v>
      </c>
      <c r="AZ5921">
        <v>0</v>
      </c>
      <c r="BA5921">
        <v>2</v>
      </c>
      <c r="BB5921">
        <v>0</v>
      </c>
      <c r="BC5921">
        <v>1</v>
      </c>
      <c r="BD5921">
        <v>0</v>
      </c>
      <c r="BE5921">
        <v>0</v>
      </c>
      <c r="BF5921">
        <v>0</v>
      </c>
      <c r="BG5921">
        <v>0</v>
      </c>
      <c r="BH5921">
        <v>0</v>
      </c>
      <c r="BI5921">
        <v>2</v>
      </c>
      <c r="BJ5921">
        <v>1</v>
      </c>
      <c r="BK5921">
        <v>0</v>
      </c>
      <c r="BL5921">
        <v>0</v>
      </c>
      <c r="BM5921">
        <v>1</v>
      </c>
      <c r="BN5921">
        <v>0</v>
      </c>
      <c r="BO5921">
        <v>2</v>
      </c>
      <c r="BP5921">
        <v>0</v>
      </c>
      <c r="BQ5921">
        <v>0</v>
      </c>
      <c r="BR5921">
        <v>0</v>
      </c>
      <c r="BS5921">
        <v>1</v>
      </c>
      <c r="BT5921">
        <v>10</v>
      </c>
      <c r="BU5921" t="s">
        <v>5640</v>
      </c>
    </row>
    <row r="5922" spans="1:73">
      <c r="A5922" t="s">
        <v>5421</v>
      </c>
      <c r="B5922" t="s">
        <v>5422</v>
      </c>
      <c r="C5922">
        <v>235</v>
      </c>
      <c r="D5922" t="s">
        <v>119</v>
      </c>
      <c r="E5922" t="s">
        <v>245</v>
      </c>
      <c r="F5922" t="s">
        <v>184</v>
      </c>
      <c r="G5922">
        <v>0</v>
      </c>
      <c r="H5922">
        <v>0</v>
      </c>
      <c r="I5922">
        <v>0</v>
      </c>
      <c r="J5922">
        <v>0</v>
      </c>
      <c r="K5922">
        <v>0</v>
      </c>
      <c r="L5922">
        <v>0</v>
      </c>
      <c r="M5922">
        <v>0</v>
      </c>
      <c r="N5922">
        <v>0</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0</v>
      </c>
      <c r="AI5922">
        <v>0</v>
      </c>
      <c r="AJ5922">
        <v>0</v>
      </c>
      <c r="AK5922">
        <v>0</v>
      </c>
      <c r="AL5922">
        <v>0</v>
      </c>
      <c r="AM5922">
        <v>0</v>
      </c>
      <c r="AN5922">
        <v>0</v>
      </c>
      <c r="AO5922">
        <v>0</v>
      </c>
      <c r="AP5922">
        <v>0</v>
      </c>
      <c r="AQ5922">
        <v>0</v>
      </c>
      <c r="AR5922">
        <v>0</v>
      </c>
      <c r="AS5922">
        <v>0</v>
      </c>
      <c r="AT5922">
        <v>0</v>
      </c>
      <c r="AU5922">
        <v>0</v>
      </c>
      <c r="AV5922">
        <v>0</v>
      </c>
      <c r="AW5922">
        <v>0</v>
      </c>
      <c r="AX5922">
        <v>0</v>
      </c>
      <c r="AY5922">
        <v>0</v>
      </c>
      <c r="AZ5922">
        <v>0</v>
      </c>
      <c r="BA5922">
        <v>0</v>
      </c>
      <c r="BB5922">
        <v>0</v>
      </c>
      <c r="BC5922">
        <v>0</v>
      </c>
      <c r="BD5922">
        <v>0</v>
      </c>
      <c r="BE5922">
        <v>0</v>
      </c>
      <c r="BF5922">
        <v>0</v>
      </c>
      <c r="BG5922">
        <v>0</v>
      </c>
      <c r="BH5922">
        <v>0</v>
      </c>
      <c r="BI5922">
        <v>0</v>
      </c>
      <c r="BJ5922">
        <v>0</v>
      </c>
      <c r="BK5922">
        <v>0</v>
      </c>
      <c r="BL5922">
        <v>0</v>
      </c>
      <c r="BM5922">
        <v>0</v>
      </c>
      <c r="BN5922">
        <v>0</v>
      </c>
      <c r="BO5922">
        <v>0</v>
      </c>
      <c r="BP5922">
        <v>0</v>
      </c>
      <c r="BQ5922">
        <v>0</v>
      </c>
      <c r="BR5922">
        <v>0</v>
      </c>
      <c r="BS5922">
        <v>1</v>
      </c>
      <c r="BT5922">
        <v>1</v>
      </c>
      <c r="BU5922" t="s">
        <v>213</v>
      </c>
    </row>
    <row r="5923" spans="1:73">
      <c r="A5923" t="s">
        <v>5421</v>
      </c>
      <c r="B5923" t="s">
        <v>5422</v>
      </c>
      <c r="C5923">
        <v>236</v>
      </c>
      <c r="D5923" t="s">
        <v>119</v>
      </c>
      <c r="E5923" t="s">
        <v>78</v>
      </c>
      <c r="F5923" t="s">
        <v>77</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0</v>
      </c>
      <c r="AI5923">
        <v>0</v>
      </c>
      <c r="AJ5923">
        <v>0</v>
      </c>
      <c r="AK5923">
        <v>0</v>
      </c>
      <c r="AL5923">
        <v>0</v>
      </c>
      <c r="AM5923">
        <v>0</v>
      </c>
      <c r="AN5923">
        <v>0</v>
      </c>
      <c r="AO5923">
        <v>0</v>
      </c>
      <c r="AP5923">
        <v>0</v>
      </c>
      <c r="AQ5923">
        <v>0</v>
      </c>
      <c r="AR5923">
        <v>0</v>
      </c>
      <c r="AS5923">
        <v>0</v>
      </c>
      <c r="AT5923">
        <v>0</v>
      </c>
      <c r="AU5923">
        <v>0</v>
      </c>
      <c r="AV5923">
        <v>0</v>
      </c>
      <c r="AW5923">
        <v>0</v>
      </c>
      <c r="AX5923">
        <v>0</v>
      </c>
      <c r="AY5923">
        <v>0</v>
      </c>
      <c r="AZ5923">
        <v>0</v>
      </c>
      <c r="BA5923">
        <v>0</v>
      </c>
      <c r="BB5923">
        <v>0</v>
      </c>
      <c r="BC5923">
        <v>0</v>
      </c>
      <c r="BD5923">
        <v>0</v>
      </c>
      <c r="BE5923">
        <v>0</v>
      </c>
      <c r="BF5923">
        <v>0</v>
      </c>
      <c r="BG5923">
        <v>0</v>
      </c>
      <c r="BH5923">
        <v>0</v>
      </c>
      <c r="BI5923">
        <v>0</v>
      </c>
      <c r="BJ5923">
        <v>0</v>
      </c>
      <c r="BK5923">
        <v>0</v>
      </c>
      <c r="BL5923">
        <v>0</v>
      </c>
      <c r="BM5923">
        <v>0</v>
      </c>
      <c r="BN5923">
        <v>0</v>
      </c>
      <c r="BO5923">
        <v>0</v>
      </c>
      <c r="BP5923">
        <v>0</v>
      </c>
      <c r="BQ5923">
        <v>0</v>
      </c>
      <c r="BR5923">
        <v>0</v>
      </c>
      <c r="BS5923">
        <v>1</v>
      </c>
      <c r="BT5923">
        <v>2</v>
      </c>
      <c r="BU5923" t="s">
        <v>5461</v>
      </c>
    </row>
    <row r="5924" spans="1:73">
      <c r="A5924" t="s">
        <v>5421</v>
      </c>
      <c r="B5924" t="s">
        <v>5422</v>
      </c>
      <c r="C5924">
        <v>237</v>
      </c>
      <c r="D5924" t="s">
        <v>119</v>
      </c>
      <c r="E5924" t="s">
        <v>5433</v>
      </c>
      <c r="F5924" t="s">
        <v>92</v>
      </c>
      <c r="G5924">
        <v>0</v>
      </c>
      <c r="H5924">
        <v>9</v>
      </c>
      <c r="I5924">
        <v>0</v>
      </c>
      <c r="J5924">
        <v>0</v>
      </c>
      <c r="K5924">
        <v>0</v>
      </c>
      <c r="L5924">
        <v>13</v>
      </c>
      <c r="M5924">
        <v>0</v>
      </c>
      <c r="N5924">
        <v>17</v>
      </c>
      <c r="O5924">
        <v>0</v>
      </c>
      <c r="P5924">
        <v>0</v>
      </c>
      <c r="Q5924">
        <v>2</v>
      </c>
      <c r="R5924">
        <v>2</v>
      </c>
      <c r="S5924">
        <v>33</v>
      </c>
      <c r="T5924">
        <v>11</v>
      </c>
      <c r="U5924">
        <v>0</v>
      </c>
      <c r="V5924">
        <v>2</v>
      </c>
      <c r="W5924">
        <v>5</v>
      </c>
      <c r="X5924">
        <v>0</v>
      </c>
      <c r="Y5924">
        <v>0</v>
      </c>
      <c r="Z5924">
        <v>0</v>
      </c>
      <c r="AA5924">
        <v>0</v>
      </c>
      <c r="AB5924">
        <v>109</v>
      </c>
      <c r="AC5924">
        <v>1</v>
      </c>
      <c r="AD5924">
        <v>0</v>
      </c>
      <c r="AE5924">
        <v>0</v>
      </c>
      <c r="AF5924">
        <v>0</v>
      </c>
      <c r="AG5924">
        <v>0</v>
      </c>
      <c r="AH5924">
        <v>2</v>
      </c>
      <c r="AI5924">
        <v>4</v>
      </c>
      <c r="AJ5924">
        <v>0</v>
      </c>
      <c r="AK5924">
        <v>0</v>
      </c>
      <c r="AL5924">
        <v>13</v>
      </c>
      <c r="AM5924">
        <v>9</v>
      </c>
      <c r="AN5924">
        <v>0</v>
      </c>
      <c r="AO5924">
        <v>0</v>
      </c>
      <c r="AP5924">
        <v>2</v>
      </c>
      <c r="AQ5924">
        <v>2</v>
      </c>
      <c r="AR5924">
        <v>0</v>
      </c>
      <c r="AS5924">
        <v>0</v>
      </c>
      <c r="AT5924">
        <v>3</v>
      </c>
      <c r="AU5924">
        <v>2</v>
      </c>
      <c r="AV5924">
        <v>0</v>
      </c>
      <c r="AW5924">
        <v>0</v>
      </c>
      <c r="AX5924">
        <v>15</v>
      </c>
      <c r="AY5924">
        <v>26</v>
      </c>
      <c r="AZ5924">
        <v>24</v>
      </c>
      <c r="BA5924">
        <v>24</v>
      </c>
      <c r="BB5924">
        <v>3</v>
      </c>
      <c r="BC5924">
        <v>16</v>
      </c>
      <c r="BD5924">
        <v>0</v>
      </c>
      <c r="BE5924">
        <v>0</v>
      </c>
      <c r="BF5924">
        <v>0</v>
      </c>
      <c r="BG5924">
        <v>0</v>
      </c>
      <c r="BH5924">
        <v>0</v>
      </c>
      <c r="BI5924">
        <v>15</v>
      </c>
      <c r="BJ5924">
        <v>5</v>
      </c>
      <c r="BK5924">
        <v>0</v>
      </c>
      <c r="BL5924">
        <v>3</v>
      </c>
      <c r="BM5924">
        <v>0</v>
      </c>
      <c r="BN5924">
        <v>7</v>
      </c>
      <c r="BO5924">
        <v>32</v>
      </c>
      <c r="BP5924">
        <v>3</v>
      </c>
      <c r="BQ5924">
        <v>0</v>
      </c>
      <c r="BR5924">
        <v>5</v>
      </c>
      <c r="BS5924">
        <v>8</v>
      </c>
      <c r="BT5924">
        <v>183</v>
      </c>
      <c r="BU5924" t="s">
        <v>5641</v>
      </c>
    </row>
    <row r="5925" spans="1:73">
      <c r="A5925" t="s">
        <v>5421</v>
      </c>
      <c r="B5925" t="s">
        <v>5422</v>
      </c>
      <c r="C5925">
        <v>238</v>
      </c>
      <c r="D5925" t="s">
        <v>119</v>
      </c>
      <c r="E5925" t="s">
        <v>78</v>
      </c>
      <c r="F5925" t="s">
        <v>77</v>
      </c>
      <c r="G5925">
        <v>0</v>
      </c>
      <c r="H5925">
        <v>0</v>
      </c>
      <c r="I5925">
        <v>0</v>
      </c>
      <c r="J5925">
        <v>0</v>
      </c>
      <c r="K5925">
        <v>0</v>
      </c>
      <c r="L5925">
        <v>0</v>
      </c>
      <c r="M5925">
        <v>0</v>
      </c>
      <c r="N5925">
        <v>2</v>
      </c>
      <c r="O5925">
        <v>0</v>
      </c>
      <c r="P5925">
        <v>0</v>
      </c>
      <c r="Q5925">
        <v>0</v>
      </c>
      <c r="R5925">
        <v>0</v>
      </c>
      <c r="S5925">
        <v>2</v>
      </c>
      <c r="T5925">
        <v>0</v>
      </c>
      <c r="U5925">
        <v>0</v>
      </c>
      <c r="V5925">
        <v>1</v>
      </c>
      <c r="W5925">
        <v>0</v>
      </c>
      <c r="X5925">
        <v>0</v>
      </c>
      <c r="Y5925">
        <v>0</v>
      </c>
      <c r="Z5925">
        <v>0</v>
      </c>
      <c r="AA5925">
        <v>0</v>
      </c>
      <c r="AB5925">
        <v>4</v>
      </c>
      <c r="AC5925">
        <v>1</v>
      </c>
      <c r="AD5925">
        <v>0</v>
      </c>
      <c r="AE5925">
        <v>0</v>
      </c>
      <c r="AF5925">
        <v>0</v>
      </c>
      <c r="AG5925">
        <v>0</v>
      </c>
      <c r="AH5925">
        <v>0</v>
      </c>
      <c r="AI5925">
        <v>0</v>
      </c>
      <c r="AJ5925">
        <v>0</v>
      </c>
      <c r="AK5925">
        <v>0</v>
      </c>
      <c r="AL5925">
        <v>1</v>
      </c>
      <c r="AM5925">
        <v>1</v>
      </c>
      <c r="AN5925">
        <v>0</v>
      </c>
      <c r="AO5925">
        <v>0</v>
      </c>
      <c r="AP5925">
        <v>0</v>
      </c>
      <c r="AQ5925">
        <v>0</v>
      </c>
      <c r="AR5925">
        <v>0</v>
      </c>
      <c r="AS5925">
        <v>0</v>
      </c>
      <c r="AT5925">
        <v>0</v>
      </c>
      <c r="AU5925">
        <v>0</v>
      </c>
      <c r="AV5925">
        <v>0</v>
      </c>
      <c r="AW5925">
        <v>0</v>
      </c>
      <c r="AX5925">
        <v>1</v>
      </c>
      <c r="AY5925">
        <v>0</v>
      </c>
      <c r="AZ5925">
        <v>3</v>
      </c>
      <c r="BA5925">
        <v>2</v>
      </c>
      <c r="BB5925">
        <v>0</v>
      </c>
      <c r="BC5925">
        <v>0</v>
      </c>
      <c r="BD5925">
        <v>0</v>
      </c>
      <c r="BE5925">
        <v>0</v>
      </c>
      <c r="BF5925">
        <v>0</v>
      </c>
      <c r="BG5925">
        <v>0</v>
      </c>
      <c r="BH5925">
        <v>0</v>
      </c>
      <c r="BI5925">
        <v>1</v>
      </c>
      <c r="BJ5925">
        <v>0</v>
      </c>
      <c r="BK5925">
        <v>0</v>
      </c>
      <c r="BL5925">
        <v>0</v>
      </c>
      <c r="BM5925">
        <v>0</v>
      </c>
      <c r="BN5925">
        <v>0</v>
      </c>
      <c r="BO5925">
        <v>4</v>
      </c>
      <c r="BP5925">
        <v>0</v>
      </c>
      <c r="BQ5925">
        <v>0</v>
      </c>
      <c r="BR5925">
        <v>1</v>
      </c>
      <c r="BS5925">
        <v>1</v>
      </c>
      <c r="BT5925">
        <v>9</v>
      </c>
      <c r="BU5925" t="s">
        <v>5642</v>
      </c>
    </row>
    <row r="5926" spans="1:73">
      <c r="A5926" t="s">
        <v>5421</v>
      </c>
      <c r="B5926" t="s">
        <v>5422</v>
      </c>
      <c r="C5926">
        <v>239</v>
      </c>
      <c r="D5926" t="s">
        <v>119</v>
      </c>
      <c r="E5926" t="s">
        <v>5433</v>
      </c>
      <c r="F5926" t="s">
        <v>92</v>
      </c>
      <c r="G5926">
        <v>0</v>
      </c>
      <c r="H5926">
        <v>0</v>
      </c>
      <c r="I5926">
        <v>2</v>
      </c>
      <c r="J5926">
        <v>0</v>
      </c>
      <c r="K5926">
        <v>0</v>
      </c>
      <c r="L5926">
        <v>1</v>
      </c>
      <c r="M5926">
        <v>0</v>
      </c>
      <c r="N5926">
        <v>1</v>
      </c>
      <c r="O5926">
        <v>0</v>
      </c>
      <c r="P5926">
        <v>0</v>
      </c>
      <c r="Q5926">
        <v>0</v>
      </c>
      <c r="R5926">
        <v>0</v>
      </c>
      <c r="S5926">
        <v>3</v>
      </c>
      <c r="T5926">
        <v>0</v>
      </c>
      <c r="U5926">
        <v>0</v>
      </c>
      <c r="V5926">
        <v>0</v>
      </c>
      <c r="W5926">
        <v>1</v>
      </c>
      <c r="X5926">
        <v>0</v>
      </c>
      <c r="Y5926">
        <v>0</v>
      </c>
      <c r="Z5926">
        <v>0</v>
      </c>
      <c r="AA5926">
        <v>0</v>
      </c>
      <c r="AB5926">
        <v>6</v>
      </c>
      <c r="AC5926">
        <v>0</v>
      </c>
      <c r="AD5926">
        <v>0</v>
      </c>
      <c r="AE5926">
        <v>0</v>
      </c>
      <c r="AF5926">
        <v>0</v>
      </c>
      <c r="AG5926">
        <v>0</v>
      </c>
      <c r="AH5926">
        <v>0</v>
      </c>
      <c r="AI5926">
        <v>0</v>
      </c>
      <c r="AJ5926">
        <v>0</v>
      </c>
      <c r="AK5926">
        <v>0</v>
      </c>
      <c r="AL5926">
        <v>0</v>
      </c>
      <c r="AM5926">
        <v>0</v>
      </c>
      <c r="AN5926">
        <v>0</v>
      </c>
      <c r="AO5926">
        <v>0</v>
      </c>
      <c r="AP5926">
        <v>0</v>
      </c>
      <c r="AQ5926">
        <v>1</v>
      </c>
      <c r="AR5926">
        <v>0</v>
      </c>
      <c r="AS5926">
        <v>0</v>
      </c>
      <c r="AT5926">
        <v>1</v>
      </c>
      <c r="AU5926">
        <v>1</v>
      </c>
      <c r="AV5926">
        <v>0</v>
      </c>
      <c r="AW5926">
        <v>2</v>
      </c>
      <c r="AX5926">
        <v>0</v>
      </c>
      <c r="AY5926">
        <v>0</v>
      </c>
      <c r="AZ5926">
        <v>0</v>
      </c>
      <c r="BA5926">
        <v>0</v>
      </c>
      <c r="BB5926">
        <v>0</v>
      </c>
      <c r="BC5926">
        <v>0</v>
      </c>
      <c r="BD5926">
        <v>0</v>
      </c>
      <c r="BE5926">
        <v>0</v>
      </c>
      <c r="BF5926">
        <v>0</v>
      </c>
      <c r="BG5926">
        <v>0</v>
      </c>
      <c r="BH5926">
        <v>0</v>
      </c>
      <c r="BI5926">
        <v>0</v>
      </c>
      <c r="BJ5926">
        <v>0</v>
      </c>
      <c r="BK5926">
        <v>0</v>
      </c>
      <c r="BL5926">
        <v>0</v>
      </c>
      <c r="BM5926">
        <v>0</v>
      </c>
      <c r="BN5926">
        <v>0</v>
      </c>
      <c r="BO5926">
        <v>1</v>
      </c>
      <c r="BP5926">
        <v>0</v>
      </c>
      <c r="BQ5926">
        <v>0</v>
      </c>
      <c r="BR5926">
        <v>0</v>
      </c>
      <c r="BS5926">
        <v>2</v>
      </c>
      <c r="BT5926">
        <v>11</v>
      </c>
      <c r="BU5926" t="e">
        <f>-- condition were not a good idea. the violence one was.</f>
        <v>#NAME?</v>
      </c>
    </row>
    <row r="5927" spans="1:73">
      <c r="A5927" t="s">
        <v>5421</v>
      </c>
      <c r="B5927" t="s">
        <v>5422</v>
      </c>
      <c r="C5927">
        <v>240</v>
      </c>
      <c r="D5927" t="s">
        <v>119</v>
      </c>
      <c r="E5927" t="s">
        <v>78</v>
      </c>
      <c r="F5927" t="s">
        <v>77</v>
      </c>
      <c r="G5927">
        <v>0</v>
      </c>
      <c r="H5927">
        <v>0</v>
      </c>
      <c r="I5927">
        <v>0</v>
      </c>
      <c r="J5927">
        <v>0</v>
      </c>
      <c r="K5927">
        <v>0</v>
      </c>
      <c r="L5927">
        <v>0</v>
      </c>
      <c r="M5927">
        <v>0</v>
      </c>
      <c r="N5927">
        <v>3</v>
      </c>
      <c r="O5927">
        <v>0</v>
      </c>
      <c r="P5927">
        <v>0</v>
      </c>
      <c r="Q5927">
        <v>0</v>
      </c>
      <c r="R5927">
        <v>0</v>
      </c>
      <c r="S5927">
        <v>2</v>
      </c>
      <c r="T5927">
        <v>0</v>
      </c>
      <c r="U5927">
        <v>0</v>
      </c>
      <c r="V5927">
        <v>1</v>
      </c>
      <c r="W5927">
        <v>0</v>
      </c>
      <c r="X5927">
        <v>0</v>
      </c>
      <c r="Y5927">
        <v>0</v>
      </c>
      <c r="Z5927">
        <v>0</v>
      </c>
      <c r="AA5927">
        <v>0</v>
      </c>
      <c r="AB5927">
        <v>5</v>
      </c>
      <c r="AC5927">
        <v>1</v>
      </c>
      <c r="AD5927">
        <v>0</v>
      </c>
      <c r="AE5927">
        <v>0</v>
      </c>
      <c r="AF5927">
        <v>0</v>
      </c>
      <c r="AG5927">
        <v>0</v>
      </c>
      <c r="AH5927">
        <v>0</v>
      </c>
      <c r="AI5927">
        <v>0</v>
      </c>
      <c r="AJ5927">
        <v>0</v>
      </c>
      <c r="AK5927">
        <v>0</v>
      </c>
      <c r="AL5927">
        <v>1</v>
      </c>
      <c r="AM5927">
        <v>2</v>
      </c>
      <c r="AN5927">
        <v>0</v>
      </c>
      <c r="AO5927">
        <v>0</v>
      </c>
      <c r="AP5927">
        <v>0</v>
      </c>
      <c r="AQ5927">
        <v>0</v>
      </c>
      <c r="AR5927">
        <v>0</v>
      </c>
      <c r="AS5927">
        <v>0</v>
      </c>
      <c r="AT5927">
        <v>0</v>
      </c>
      <c r="AU5927">
        <v>0</v>
      </c>
      <c r="AV5927">
        <v>0</v>
      </c>
      <c r="AW5927">
        <v>0</v>
      </c>
      <c r="AX5927">
        <v>1</v>
      </c>
      <c r="AY5927">
        <v>0</v>
      </c>
      <c r="AZ5927">
        <v>4</v>
      </c>
      <c r="BA5927">
        <v>3</v>
      </c>
      <c r="BB5927">
        <v>0</v>
      </c>
      <c r="BC5927">
        <v>0</v>
      </c>
      <c r="BD5927">
        <v>0</v>
      </c>
      <c r="BE5927">
        <v>0</v>
      </c>
      <c r="BF5927">
        <v>0</v>
      </c>
      <c r="BG5927">
        <v>0</v>
      </c>
      <c r="BH5927">
        <v>0</v>
      </c>
      <c r="BI5927">
        <v>1</v>
      </c>
      <c r="BJ5927">
        <v>0</v>
      </c>
      <c r="BK5927">
        <v>0</v>
      </c>
      <c r="BL5927">
        <v>0</v>
      </c>
      <c r="BM5927">
        <v>0</v>
      </c>
      <c r="BN5927">
        <v>0</v>
      </c>
      <c r="BO5927">
        <v>5</v>
      </c>
      <c r="BP5927">
        <v>0</v>
      </c>
      <c r="BQ5927">
        <v>0</v>
      </c>
      <c r="BR5927">
        <v>1</v>
      </c>
      <c r="BS5927">
        <v>1</v>
      </c>
      <c r="BT5927">
        <v>9</v>
      </c>
      <c r="BU5927" t="s">
        <v>5643</v>
      </c>
    </row>
    <row r="5928" spans="1:73">
      <c r="A5928" t="s">
        <v>5421</v>
      </c>
      <c r="B5928" t="s">
        <v>5422</v>
      </c>
      <c r="C5928">
        <v>241</v>
      </c>
      <c r="D5928" t="s">
        <v>119</v>
      </c>
      <c r="E5928" t="s">
        <v>5436</v>
      </c>
      <c r="F5928" t="s">
        <v>101</v>
      </c>
      <c r="G5928">
        <v>1</v>
      </c>
      <c r="H5928">
        <v>5</v>
      </c>
      <c r="I5928">
        <v>2</v>
      </c>
      <c r="J5928">
        <v>0</v>
      </c>
      <c r="K5928">
        <v>0</v>
      </c>
      <c r="L5928">
        <v>17</v>
      </c>
      <c r="M5928">
        <v>0</v>
      </c>
      <c r="N5928">
        <v>17</v>
      </c>
      <c r="O5928">
        <v>0</v>
      </c>
      <c r="P5928">
        <v>0</v>
      </c>
      <c r="Q5928">
        <v>4</v>
      </c>
      <c r="R5928">
        <v>0</v>
      </c>
      <c r="S5928">
        <v>28</v>
      </c>
      <c r="T5928">
        <v>9</v>
      </c>
      <c r="U5928">
        <v>0</v>
      </c>
      <c r="V5928">
        <v>2</v>
      </c>
      <c r="W5928">
        <v>5</v>
      </c>
      <c r="X5928">
        <v>0</v>
      </c>
      <c r="Y5928">
        <v>2</v>
      </c>
      <c r="Z5928">
        <v>0</v>
      </c>
      <c r="AA5928">
        <v>0</v>
      </c>
      <c r="AB5928">
        <v>97</v>
      </c>
      <c r="AC5928">
        <v>1</v>
      </c>
      <c r="AD5928">
        <v>0</v>
      </c>
      <c r="AE5928">
        <v>0</v>
      </c>
      <c r="AF5928">
        <v>0</v>
      </c>
      <c r="AG5928">
        <v>0</v>
      </c>
      <c r="AH5928">
        <v>0</v>
      </c>
      <c r="AI5928">
        <v>6</v>
      </c>
      <c r="AJ5928">
        <v>0</v>
      </c>
      <c r="AK5928">
        <v>0</v>
      </c>
      <c r="AL5928">
        <v>6</v>
      </c>
      <c r="AM5928">
        <v>9</v>
      </c>
      <c r="AN5928">
        <v>0</v>
      </c>
      <c r="AO5928">
        <v>0</v>
      </c>
      <c r="AP5928">
        <v>4</v>
      </c>
      <c r="AQ5928">
        <v>4</v>
      </c>
      <c r="AR5928">
        <v>0</v>
      </c>
      <c r="AS5928">
        <v>0</v>
      </c>
      <c r="AT5928">
        <v>0</v>
      </c>
      <c r="AU5928">
        <v>7</v>
      </c>
      <c r="AV5928">
        <v>2</v>
      </c>
      <c r="AW5928">
        <v>1</v>
      </c>
      <c r="AX5928">
        <v>7</v>
      </c>
      <c r="AY5928">
        <v>26</v>
      </c>
      <c r="AZ5928">
        <v>17</v>
      </c>
      <c r="BA5928">
        <v>17</v>
      </c>
      <c r="BB5928">
        <v>1</v>
      </c>
      <c r="BC5928">
        <v>19</v>
      </c>
      <c r="BD5928">
        <v>0</v>
      </c>
      <c r="BE5928">
        <v>0</v>
      </c>
      <c r="BF5928">
        <v>0</v>
      </c>
      <c r="BG5928">
        <v>0</v>
      </c>
      <c r="BH5928">
        <v>0</v>
      </c>
      <c r="BI5928">
        <v>14</v>
      </c>
      <c r="BJ5928">
        <v>11</v>
      </c>
      <c r="BK5928">
        <v>0</v>
      </c>
      <c r="BL5928">
        <v>0</v>
      </c>
      <c r="BM5928">
        <v>1</v>
      </c>
      <c r="BN5928">
        <v>3</v>
      </c>
      <c r="BO5928">
        <v>28</v>
      </c>
      <c r="BP5928">
        <v>3</v>
      </c>
      <c r="BQ5928">
        <v>0</v>
      </c>
      <c r="BR5928">
        <v>3</v>
      </c>
      <c r="BS5928">
        <v>13</v>
      </c>
      <c r="BT5928">
        <v>175</v>
      </c>
      <c r="BU5928" t="s">
        <v>5644</v>
      </c>
    </row>
    <row r="5929" spans="1:73">
      <c r="A5929" t="s">
        <v>5421</v>
      </c>
      <c r="B5929" t="s">
        <v>5422</v>
      </c>
      <c r="C5929">
        <v>242</v>
      </c>
      <c r="D5929" t="s">
        <v>119</v>
      </c>
      <c r="E5929" t="s">
        <v>78</v>
      </c>
      <c r="F5929" t="s">
        <v>77</v>
      </c>
      <c r="G5929">
        <v>0</v>
      </c>
      <c r="H5929">
        <v>0</v>
      </c>
      <c r="I5929">
        <v>0</v>
      </c>
      <c r="J5929">
        <v>0</v>
      </c>
      <c r="K5929">
        <v>0</v>
      </c>
      <c r="L5929">
        <v>1</v>
      </c>
      <c r="M5929">
        <v>0</v>
      </c>
      <c r="N5929">
        <v>2</v>
      </c>
      <c r="O5929">
        <v>0</v>
      </c>
      <c r="P5929">
        <v>0</v>
      </c>
      <c r="Q5929">
        <v>0</v>
      </c>
      <c r="R5929">
        <v>0</v>
      </c>
      <c r="S5929">
        <v>2</v>
      </c>
      <c r="T5929">
        <v>0</v>
      </c>
      <c r="U5929">
        <v>0</v>
      </c>
      <c r="V5929">
        <v>1</v>
      </c>
      <c r="W5929">
        <v>1</v>
      </c>
      <c r="X5929">
        <v>0</v>
      </c>
      <c r="Y5929">
        <v>0</v>
      </c>
      <c r="Z5929">
        <v>0</v>
      </c>
      <c r="AA5929">
        <v>0</v>
      </c>
      <c r="AB5929">
        <v>11</v>
      </c>
      <c r="AC5929">
        <v>0</v>
      </c>
      <c r="AD5929">
        <v>0</v>
      </c>
      <c r="AE5929">
        <v>0</v>
      </c>
      <c r="AF5929">
        <v>0</v>
      </c>
      <c r="AG5929">
        <v>0</v>
      </c>
      <c r="AH5929">
        <v>1</v>
      </c>
      <c r="AI5929">
        <v>0</v>
      </c>
      <c r="AJ5929">
        <v>0</v>
      </c>
      <c r="AK5929">
        <v>0</v>
      </c>
      <c r="AL5929">
        <v>0</v>
      </c>
      <c r="AM5929">
        <v>0</v>
      </c>
      <c r="AN5929">
        <v>0</v>
      </c>
      <c r="AO5929">
        <v>0</v>
      </c>
      <c r="AP5929">
        <v>1</v>
      </c>
      <c r="AQ5929">
        <v>3</v>
      </c>
      <c r="AR5929">
        <v>0</v>
      </c>
      <c r="AS5929">
        <v>0</v>
      </c>
      <c r="AT5929">
        <v>0</v>
      </c>
      <c r="AU5929">
        <v>0</v>
      </c>
      <c r="AV5929">
        <v>0</v>
      </c>
      <c r="AW5929">
        <v>0</v>
      </c>
      <c r="AX5929">
        <v>2</v>
      </c>
      <c r="AY5929">
        <v>2</v>
      </c>
      <c r="AZ5929">
        <v>4</v>
      </c>
      <c r="BA5929">
        <v>2</v>
      </c>
      <c r="BB5929">
        <v>0</v>
      </c>
      <c r="BC5929">
        <v>3</v>
      </c>
      <c r="BD5929">
        <v>0</v>
      </c>
      <c r="BE5929">
        <v>0</v>
      </c>
      <c r="BF5929">
        <v>0</v>
      </c>
      <c r="BG5929">
        <v>0</v>
      </c>
      <c r="BH5929">
        <v>0</v>
      </c>
      <c r="BI5929">
        <v>0</v>
      </c>
      <c r="BJ5929">
        <v>2</v>
      </c>
      <c r="BK5929">
        <v>0</v>
      </c>
      <c r="BL5929">
        <v>0</v>
      </c>
      <c r="BM5929">
        <v>0</v>
      </c>
      <c r="BN5929">
        <v>0</v>
      </c>
      <c r="BO5929">
        <v>4</v>
      </c>
      <c r="BP5929">
        <v>0</v>
      </c>
      <c r="BQ5929">
        <v>0</v>
      </c>
      <c r="BR5929">
        <v>0</v>
      </c>
      <c r="BS5929">
        <v>2</v>
      </c>
      <c r="BT5929">
        <v>18</v>
      </c>
      <c r="BU5929" t="s">
        <v>5645</v>
      </c>
    </row>
    <row r="5930" spans="1:73">
      <c r="A5930" t="s">
        <v>5421</v>
      </c>
      <c r="B5930" t="s">
        <v>5422</v>
      </c>
      <c r="C5930">
        <v>243</v>
      </c>
      <c r="D5930" t="s">
        <v>119</v>
      </c>
      <c r="E5930" t="s">
        <v>5441</v>
      </c>
      <c r="F5930" t="s">
        <v>101</v>
      </c>
      <c r="G5930">
        <v>0</v>
      </c>
      <c r="H5930">
        <v>0</v>
      </c>
      <c r="I5930">
        <v>0</v>
      </c>
      <c r="J5930">
        <v>0</v>
      </c>
      <c r="K5930">
        <v>0</v>
      </c>
      <c r="L5930">
        <v>0</v>
      </c>
      <c r="M5930">
        <v>0</v>
      </c>
      <c r="N5930">
        <v>0</v>
      </c>
      <c r="O5930">
        <v>0</v>
      </c>
      <c r="P5930">
        <v>0</v>
      </c>
      <c r="Q5930">
        <v>1</v>
      </c>
      <c r="R5930">
        <v>0</v>
      </c>
      <c r="S5930">
        <v>1</v>
      </c>
      <c r="T5930">
        <v>0</v>
      </c>
      <c r="U5930">
        <v>0</v>
      </c>
      <c r="V5930">
        <v>0</v>
      </c>
      <c r="W5930">
        <v>0</v>
      </c>
      <c r="X5930">
        <v>0</v>
      </c>
      <c r="Y5930">
        <v>0</v>
      </c>
      <c r="Z5930">
        <v>0</v>
      </c>
      <c r="AA5930">
        <v>0</v>
      </c>
      <c r="AB5930">
        <v>2</v>
      </c>
      <c r="AC5930">
        <v>0</v>
      </c>
      <c r="AD5930">
        <v>0</v>
      </c>
      <c r="AE5930">
        <v>0</v>
      </c>
      <c r="AF5930">
        <v>0</v>
      </c>
      <c r="AG5930">
        <v>0</v>
      </c>
      <c r="AH5930">
        <v>0</v>
      </c>
      <c r="AI5930">
        <v>0</v>
      </c>
      <c r="AJ5930">
        <v>0</v>
      </c>
      <c r="AK5930">
        <v>0</v>
      </c>
      <c r="AL5930">
        <v>0</v>
      </c>
      <c r="AM5930">
        <v>1</v>
      </c>
      <c r="AN5930">
        <v>0</v>
      </c>
      <c r="AO5930">
        <v>0</v>
      </c>
      <c r="AP5930">
        <v>0</v>
      </c>
      <c r="AQ5930">
        <v>0</v>
      </c>
      <c r="AR5930">
        <v>0</v>
      </c>
      <c r="AS5930">
        <v>0</v>
      </c>
      <c r="AT5930">
        <v>0</v>
      </c>
      <c r="AU5930">
        <v>0</v>
      </c>
      <c r="AV5930">
        <v>0</v>
      </c>
      <c r="AW5930">
        <v>0</v>
      </c>
      <c r="AX5930">
        <v>0</v>
      </c>
      <c r="AY5930">
        <v>1</v>
      </c>
      <c r="AZ5930">
        <v>0</v>
      </c>
      <c r="BA5930">
        <v>1</v>
      </c>
      <c r="BB5930">
        <v>0</v>
      </c>
      <c r="BC5930">
        <v>0</v>
      </c>
      <c r="BD5930">
        <v>0</v>
      </c>
      <c r="BE5930">
        <v>0</v>
      </c>
      <c r="BF5930">
        <v>0</v>
      </c>
      <c r="BG5930">
        <v>0</v>
      </c>
      <c r="BH5930">
        <v>0</v>
      </c>
      <c r="BI5930">
        <v>0</v>
      </c>
      <c r="BJ5930">
        <v>0</v>
      </c>
      <c r="BK5930">
        <v>0</v>
      </c>
      <c r="BL5930">
        <v>0</v>
      </c>
      <c r="BM5930">
        <v>0</v>
      </c>
      <c r="BN5930">
        <v>0</v>
      </c>
      <c r="BO5930">
        <v>0</v>
      </c>
      <c r="BP5930">
        <v>0</v>
      </c>
      <c r="BQ5930">
        <v>0</v>
      </c>
      <c r="BR5930">
        <v>0</v>
      </c>
      <c r="BS5930">
        <v>1</v>
      </c>
      <c r="BT5930">
        <v>5</v>
      </c>
      <c r="BU5930" t="s">
        <v>5646</v>
      </c>
    </row>
    <row r="5931" spans="1:73">
      <c r="A5931" t="s">
        <v>5421</v>
      </c>
      <c r="B5931" t="s">
        <v>5422</v>
      </c>
      <c r="C5931">
        <v>244</v>
      </c>
      <c r="D5931" t="s">
        <v>119</v>
      </c>
      <c r="E5931" t="s">
        <v>78</v>
      </c>
      <c r="F5931" t="s">
        <v>77</v>
      </c>
      <c r="G5931">
        <v>0</v>
      </c>
      <c r="H5931">
        <v>0</v>
      </c>
      <c r="I5931">
        <v>0</v>
      </c>
      <c r="J5931">
        <v>0</v>
      </c>
      <c r="K5931">
        <v>0</v>
      </c>
      <c r="L5931">
        <v>0</v>
      </c>
      <c r="M5931">
        <v>0</v>
      </c>
      <c r="N5931">
        <v>0</v>
      </c>
      <c r="O5931">
        <v>0</v>
      </c>
      <c r="P5931">
        <v>0</v>
      </c>
      <c r="Q5931">
        <v>0</v>
      </c>
      <c r="R5931">
        <v>0</v>
      </c>
      <c r="S5931">
        <v>0</v>
      </c>
      <c r="T5931">
        <v>0</v>
      </c>
      <c r="U5931">
        <v>0</v>
      </c>
      <c r="V5931">
        <v>0</v>
      </c>
      <c r="W5931">
        <v>0</v>
      </c>
      <c r="X5931">
        <v>0</v>
      </c>
      <c r="Y5931">
        <v>0</v>
      </c>
      <c r="Z5931">
        <v>0</v>
      </c>
      <c r="AA5931">
        <v>0</v>
      </c>
      <c r="AB5931">
        <v>0</v>
      </c>
      <c r="AC5931">
        <v>0</v>
      </c>
      <c r="AD5931">
        <v>0</v>
      </c>
      <c r="AE5931">
        <v>0</v>
      </c>
      <c r="AF5931">
        <v>0</v>
      </c>
      <c r="AG5931">
        <v>0</v>
      </c>
      <c r="AH5931">
        <v>0</v>
      </c>
      <c r="AI5931">
        <v>0</v>
      </c>
      <c r="AJ5931">
        <v>0</v>
      </c>
      <c r="AK5931">
        <v>0</v>
      </c>
      <c r="AL5931">
        <v>0</v>
      </c>
      <c r="AM5931">
        <v>0</v>
      </c>
      <c r="AN5931">
        <v>0</v>
      </c>
      <c r="AO5931">
        <v>0</v>
      </c>
      <c r="AP5931">
        <v>0</v>
      </c>
      <c r="AQ5931">
        <v>0</v>
      </c>
      <c r="AR5931">
        <v>0</v>
      </c>
      <c r="AS5931">
        <v>0</v>
      </c>
      <c r="AT5931">
        <v>0</v>
      </c>
      <c r="AU5931">
        <v>0</v>
      </c>
      <c r="AV5931">
        <v>0</v>
      </c>
      <c r="AW5931">
        <v>0</v>
      </c>
      <c r="AX5931">
        <v>0</v>
      </c>
      <c r="AY5931">
        <v>0</v>
      </c>
      <c r="AZ5931">
        <v>0</v>
      </c>
      <c r="BA5931">
        <v>0</v>
      </c>
      <c r="BB5931">
        <v>0</v>
      </c>
      <c r="BC5931">
        <v>0</v>
      </c>
      <c r="BD5931">
        <v>0</v>
      </c>
      <c r="BE5931">
        <v>0</v>
      </c>
      <c r="BF5931">
        <v>0</v>
      </c>
      <c r="BG5931">
        <v>0</v>
      </c>
      <c r="BH5931">
        <v>0</v>
      </c>
      <c r="BI5931">
        <v>0</v>
      </c>
      <c r="BJ5931">
        <v>0</v>
      </c>
      <c r="BK5931">
        <v>0</v>
      </c>
      <c r="BL5931">
        <v>0</v>
      </c>
      <c r="BM5931">
        <v>0</v>
      </c>
      <c r="BN5931">
        <v>0</v>
      </c>
      <c r="BO5931">
        <v>0</v>
      </c>
      <c r="BP5931">
        <v>0</v>
      </c>
      <c r="BQ5931">
        <v>0</v>
      </c>
      <c r="BR5931">
        <v>0</v>
      </c>
      <c r="BS5931">
        <v>1</v>
      </c>
      <c r="BT5931">
        <v>3</v>
      </c>
      <c r="BU5931" t="s">
        <v>5647</v>
      </c>
    </row>
    <row r="5932" spans="1:73">
      <c r="A5932" t="s">
        <v>5421</v>
      </c>
      <c r="B5932" t="s">
        <v>5422</v>
      </c>
      <c r="C5932">
        <v>245</v>
      </c>
      <c r="D5932" t="s">
        <v>119</v>
      </c>
      <c r="E5932" t="s">
        <v>5441</v>
      </c>
      <c r="F5932" t="s">
        <v>101</v>
      </c>
      <c r="G5932">
        <v>0</v>
      </c>
      <c r="H5932">
        <v>1</v>
      </c>
      <c r="I5932">
        <v>0</v>
      </c>
      <c r="J5932">
        <v>0</v>
      </c>
      <c r="K5932">
        <v>0</v>
      </c>
      <c r="L5932">
        <v>2</v>
      </c>
      <c r="M5932">
        <v>0</v>
      </c>
      <c r="N5932">
        <v>5</v>
      </c>
      <c r="O5932">
        <v>0</v>
      </c>
      <c r="P5932">
        <v>0</v>
      </c>
      <c r="Q5932">
        <v>1</v>
      </c>
      <c r="R5932">
        <v>1</v>
      </c>
      <c r="S5932">
        <v>9</v>
      </c>
      <c r="T5932">
        <v>0</v>
      </c>
      <c r="U5932">
        <v>0</v>
      </c>
      <c r="V5932">
        <v>0</v>
      </c>
      <c r="W5932">
        <v>1</v>
      </c>
      <c r="X5932">
        <v>0</v>
      </c>
      <c r="Y5932">
        <v>0</v>
      </c>
      <c r="Z5932">
        <v>0</v>
      </c>
      <c r="AA5932">
        <v>0</v>
      </c>
      <c r="AB5932">
        <v>20</v>
      </c>
      <c r="AC5932">
        <v>0</v>
      </c>
      <c r="AD5932">
        <v>0</v>
      </c>
      <c r="AE5932">
        <v>0</v>
      </c>
      <c r="AF5932">
        <v>0</v>
      </c>
      <c r="AG5932">
        <v>1</v>
      </c>
      <c r="AH5932">
        <v>0</v>
      </c>
      <c r="AI5932">
        <v>1</v>
      </c>
      <c r="AJ5932">
        <v>0</v>
      </c>
      <c r="AK5932">
        <v>0</v>
      </c>
      <c r="AL5932">
        <v>2</v>
      </c>
      <c r="AM5932">
        <v>2</v>
      </c>
      <c r="AN5932">
        <v>0</v>
      </c>
      <c r="AO5932">
        <v>0</v>
      </c>
      <c r="AP5932">
        <v>0</v>
      </c>
      <c r="AQ5932">
        <v>2</v>
      </c>
      <c r="AR5932">
        <v>0</v>
      </c>
      <c r="AS5932">
        <v>0</v>
      </c>
      <c r="AT5932">
        <v>0</v>
      </c>
      <c r="AU5932">
        <v>2</v>
      </c>
      <c r="AV5932">
        <v>0</v>
      </c>
      <c r="AW5932">
        <v>0</v>
      </c>
      <c r="AX5932">
        <v>3</v>
      </c>
      <c r="AY5932">
        <v>4</v>
      </c>
      <c r="AZ5932">
        <v>5</v>
      </c>
      <c r="BA5932">
        <v>6</v>
      </c>
      <c r="BB5932">
        <v>0</v>
      </c>
      <c r="BC5932">
        <v>0</v>
      </c>
      <c r="BD5932">
        <v>0</v>
      </c>
      <c r="BE5932">
        <v>0</v>
      </c>
      <c r="BF5932">
        <v>0</v>
      </c>
      <c r="BG5932">
        <v>0</v>
      </c>
      <c r="BH5932">
        <v>0</v>
      </c>
      <c r="BI5932">
        <v>5</v>
      </c>
      <c r="BJ5932">
        <v>0</v>
      </c>
      <c r="BK5932">
        <v>0</v>
      </c>
      <c r="BL5932">
        <v>0</v>
      </c>
      <c r="BM5932">
        <v>0</v>
      </c>
      <c r="BN5932">
        <v>0</v>
      </c>
      <c r="BO5932">
        <v>7</v>
      </c>
      <c r="BP5932">
        <v>1</v>
      </c>
      <c r="BQ5932">
        <v>0</v>
      </c>
      <c r="BR5932">
        <v>0</v>
      </c>
      <c r="BS5932">
        <v>4</v>
      </c>
      <c r="BT5932">
        <v>35</v>
      </c>
      <c r="BU5932" t="s">
        <v>5648</v>
      </c>
    </row>
    <row r="5933" spans="1:73">
      <c r="A5933" t="s">
        <v>5421</v>
      </c>
      <c r="B5933" t="s">
        <v>5422</v>
      </c>
      <c r="C5933">
        <v>246</v>
      </c>
      <c r="D5933" t="s">
        <v>119</v>
      </c>
      <c r="E5933" t="s">
        <v>5433</v>
      </c>
      <c r="F5933" t="s">
        <v>92</v>
      </c>
      <c r="G5933">
        <v>0</v>
      </c>
      <c r="H5933">
        <v>0</v>
      </c>
      <c r="I5933">
        <v>0</v>
      </c>
      <c r="J5933">
        <v>0</v>
      </c>
      <c r="K5933">
        <v>0</v>
      </c>
      <c r="L5933">
        <v>0</v>
      </c>
      <c r="M5933">
        <v>0</v>
      </c>
      <c r="N5933">
        <v>0</v>
      </c>
      <c r="O5933">
        <v>0</v>
      </c>
      <c r="P5933">
        <v>0</v>
      </c>
      <c r="Q5933">
        <v>0</v>
      </c>
      <c r="R5933">
        <v>0</v>
      </c>
      <c r="S5933">
        <v>3</v>
      </c>
      <c r="T5933">
        <v>0</v>
      </c>
      <c r="U5933">
        <v>0</v>
      </c>
      <c r="V5933">
        <v>0</v>
      </c>
      <c r="W5933">
        <v>0</v>
      </c>
      <c r="X5933">
        <v>0</v>
      </c>
      <c r="Y5933">
        <v>0</v>
      </c>
      <c r="Z5933">
        <v>0</v>
      </c>
      <c r="AA5933">
        <v>0</v>
      </c>
      <c r="AB5933">
        <v>5</v>
      </c>
      <c r="AC5933">
        <v>0</v>
      </c>
      <c r="AD5933">
        <v>0</v>
      </c>
      <c r="AE5933">
        <v>0</v>
      </c>
      <c r="AF5933">
        <v>0</v>
      </c>
      <c r="AG5933">
        <v>0</v>
      </c>
      <c r="AH5933">
        <v>2</v>
      </c>
      <c r="AI5933">
        <v>1</v>
      </c>
      <c r="AJ5933">
        <v>0</v>
      </c>
      <c r="AK5933">
        <v>0</v>
      </c>
      <c r="AL5933">
        <v>0</v>
      </c>
      <c r="AM5933">
        <v>0</v>
      </c>
      <c r="AN5933">
        <v>0</v>
      </c>
      <c r="AO5933">
        <v>0</v>
      </c>
      <c r="AP5933">
        <v>0</v>
      </c>
      <c r="AQ5933">
        <v>0</v>
      </c>
      <c r="AR5933">
        <v>0</v>
      </c>
      <c r="AS5933">
        <v>0</v>
      </c>
      <c r="AT5933">
        <v>0</v>
      </c>
      <c r="AU5933">
        <v>0</v>
      </c>
      <c r="AV5933">
        <v>0</v>
      </c>
      <c r="AW5933">
        <v>0</v>
      </c>
      <c r="AX5933">
        <v>2</v>
      </c>
      <c r="AY5933">
        <v>2</v>
      </c>
      <c r="AZ5933">
        <v>0</v>
      </c>
      <c r="BA5933">
        <v>2</v>
      </c>
      <c r="BB5933">
        <v>0</v>
      </c>
      <c r="BC5933">
        <v>0</v>
      </c>
      <c r="BD5933">
        <v>0</v>
      </c>
      <c r="BE5933">
        <v>0</v>
      </c>
      <c r="BF5933">
        <v>0</v>
      </c>
      <c r="BG5933">
        <v>0</v>
      </c>
      <c r="BH5933">
        <v>0</v>
      </c>
      <c r="BI5933">
        <v>0</v>
      </c>
      <c r="BJ5933">
        <v>0</v>
      </c>
      <c r="BK5933">
        <v>0</v>
      </c>
      <c r="BL5933">
        <v>0</v>
      </c>
      <c r="BM5933">
        <v>0</v>
      </c>
      <c r="BN5933">
        <v>0</v>
      </c>
      <c r="BO5933">
        <v>0</v>
      </c>
      <c r="BP5933">
        <v>0</v>
      </c>
      <c r="BQ5933">
        <v>0</v>
      </c>
      <c r="BR5933">
        <v>0</v>
      </c>
      <c r="BS5933">
        <v>2</v>
      </c>
      <c r="BT5933">
        <v>11</v>
      </c>
      <c r="BU5933" t="s">
        <v>5649</v>
      </c>
    </row>
    <row r="5934" spans="1:73">
      <c r="A5934" t="s">
        <v>5421</v>
      </c>
      <c r="B5934" t="s">
        <v>5422</v>
      </c>
      <c r="C5934">
        <v>247</v>
      </c>
      <c r="D5934" t="s">
        <v>119</v>
      </c>
      <c r="E5934" t="s">
        <v>5441</v>
      </c>
      <c r="F5934" t="s">
        <v>101</v>
      </c>
      <c r="G5934">
        <v>6</v>
      </c>
      <c r="H5934">
        <v>11</v>
      </c>
      <c r="I5934">
        <v>1</v>
      </c>
      <c r="J5934">
        <v>0</v>
      </c>
      <c r="K5934">
        <v>0</v>
      </c>
      <c r="L5934">
        <v>16</v>
      </c>
      <c r="M5934">
        <v>1</v>
      </c>
      <c r="N5934">
        <v>21</v>
      </c>
      <c r="O5934">
        <v>2</v>
      </c>
      <c r="P5934">
        <v>1</v>
      </c>
      <c r="Q5934">
        <v>5</v>
      </c>
      <c r="R5934">
        <v>2</v>
      </c>
      <c r="S5934">
        <v>46</v>
      </c>
      <c r="T5934">
        <v>10</v>
      </c>
      <c r="U5934">
        <v>0</v>
      </c>
      <c r="V5934">
        <v>5</v>
      </c>
      <c r="W5934">
        <v>8</v>
      </c>
      <c r="X5934">
        <v>0</v>
      </c>
      <c r="Y5934">
        <v>0</v>
      </c>
      <c r="Z5934">
        <v>0</v>
      </c>
      <c r="AA5934">
        <v>0</v>
      </c>
      <c r="AB5934">
        <v>138</v>
      </c>
      <c r="AC5934">
        <v>3</v>
      </c>
      <c r="AD5934">
        <v>0</v>
      </c>
      <c r="AE5934">
        <v>0</v>
      </c>
      <c r="AF5934">
        <v>0</v>
      </c>
      <c r="AG5934">
        <v>1</v>
      </c>
      <c r="AH5934">
        <v>6</v>
      </c>
      <c r="AI5934">
        <v>13</v>
      </c>
      <c r="AJ5934">
        <v>0</v>
      </c>
      <c r="AK5934">
        <v>0</v>
      </c>
      <c r="AL5934">
        <v>5</v>
      </c>
      <c r="AM5934">
        <v>15</v>
      </c>
      <c r="AN5934">
        <v>0</v>
      </c>
      <c r="AO5934">
        <v>0</v>
      </c>
      <c r="AP5934">
        <v>1</v>
      </c>
      <c r="AQ5934">
        <v>7</v>
      </c>
      <c r="AR5934">
        <v>0</v>
      </c>
      <c r="AS5934">
        <v>0</v>
      </c>
      <c r="AT5934">
        <v>2</v>
      </c>
      <c r="AU5934">
        <v>3</v>
      </c>
      <c r="AV5934">
        <v>0</v>
      </c>
      <c r="AW5934">
        <v>1</v>
      </c>
      <c r="AX5934">
        <v>19</v>
      </c>
      <c r="AY5934">
        <v>37</v>
      </c>
      <c r="AZ5934">
        <v>24</v>
      </c>
      <c r="BA5934">
        <v>34</v>
      </c>
      <c r="BB5934">
        <v>1</v>
      </c>
      <c r="BC5934">
        <v>27</v>
      </c>
      <c r="BD5934">
        <v>0</v>
      </c>
      <c r="BE5934">
        <v>0</v>
      </c>
      <c r="BF5934">
        <v>0</v>
      </c>
      <c r="BG5934">
        <v>0</v>
      </c>
      <c r="BH5934">
        <v>0</v>
      </c>
      <c r="BI5934">
        <v>15</v>
      </c>
      <c r="BJ5934">
        <v>13</v>
      </c>
      <c r="BK5934">
        <v>0</v>
      </c>
      <c r="BL5934">
        <v>2</v>
      </c>
      <c r="BM5934">
        <v>1</v>
      </c>
      <c r="BN5934">
        <v>6</v>
      </c>
      <c r="BO5934">
        <v>31</v>
      </c>
      <c r="BP5934">
        <v>5</v>
      </c>
      <c r="BQ5934">
        <v>0</v>
      </c>
      <c r="BR5934">
        <v>7</v>
      </c>
      <c r="BS5934">
        <v>9</v>
      </c>
      <c r="BT5934">
        <v>216</v>
      </c>
      <c r="BU5934" t="s">
        <v>5650</v>
      </c>
    </row>
    <row r="5935" spans="1:73">
      <c r="A5935" t="s">
        <v>5421</v>
      </c>
      <c r="B5935" t="s">
        <v>5422</v>
      </c>
      <c r="C5935">
        <v>248</v>
      </c>
      <c r="D5935" t="s">
        <v>119</v>
      </c>
      <c r="E5935" t="s">
        <v>78</v>
      </c>
      <c r="F5935" t="s">
        <v>77</v>
      </c>
      <c r="G5935">
        <v>0</v>
      </c>
      <c r="H5935">
        <v>0</v>
      </c>
      <c r="I5935">
        <v>0</v>
      </c>
      <c r="J5935">
        <v>0</v>
      </c>
      <c r="K5935">
        <v>0</v>
      </c>
      <c r="L5935">
        <v>0</v>
      </c>
      <c r="M5935">
        <v>0</v>
      </c>
      <c r="N5935">
        <v>0</v>
      </c>
      <c r="O5935">
        <v>0</v>
      </c>
      <c r="P5935">
        <v>0</v>
      </c>
      <c r="Q5935">
        <v>0</v>
      </c>
      <c r="R5935">
        <v>0</v>
      </c>
      <c r="S5935">
        <v>0</v>
      </c>
      <c r="T5935">
        <v>0</v>
      </c>
      <c r="U5935">
        <v>0</v>
      </c>
      <c r="V5935">
        <v>0</v>
      </c>
      <c r="W5935">
        <v>0</v>
      </c>
      <c r="X5935">
        <v>0</v>
      </c>
      <c r="Y5935">
        <v>0</v>
      </c>
      <c r="Z5935">
        <v>0</v>
      </c>
      <c r="AA5935">
        <v>0</v>
      </c>
      <c r="AB5935">
        <v>0</v>
      </c>
      <c r="AC5935">
        <v>0</v>
      </c>
      <c r="AD5935">
        <v>0</v>
      </c>
      <c r="AE5935">
        <v>0</v>
      </c>
      <c r="AF5935">
        <v>0</v>
      </c>
      <c r="AG5935">
        <v>0</v>
      </c>
      <c r="AH5935">
        <v>0</v>
      </c>
      <c r="AI5935">
        <v>0</v>
      </c>
      <c r="AJ5935">
        <v>0</v>
      </c>
      <c r="AK5935">
        <v>0</v>
      </c>
      <c r="AL5935">
        <v>0</v>
      </c>
      <c r="AM5935">
        <v>0</v>
      </c>
      <c r="AN5935">
        <v>0</v>
      </c>
      <c r="AO5935">
        <v>0</v>
      </c>
      <c r="AP5935">
        <v>0</v>
      </c>
      <c r="AQ5935">
        <v>0</v>
      </c>
      <c r="AR5935">
        <v>0</v>
      </c>
      <c r="AS5935">
        <v>0</v>
      </c>
      <c r="AT5935">
        <v>0</v>
      </c>
      <c r="AU5935">
        <v>0</v>
      </c>
      <c r="AV5935">
        <v>0</v>
      </c>
      <c r="AW5935">
        <v>0</v>
      </c>
      <c r="AX5935">
        <v>0</v>
      </c>
      <c r="AY5935">
        <v>0</v>
      </c>
      <c r="AZ5935">
        <v>0</v>
      </c>
      <c r="BA5935">
        <v>0</v>
      </c>
      <c r="BB5935">
        <v>0</v>
      </c>
      <c r="BC5935">
        <v>0</v>
      </c>
      <c r="BD5935">
        <v>0</v>
      </c>
      <c r="BE5935">
        <v>0</v>
      </c>
      <c r="BF5935">
        <v>0</v>
      </c>
      <c r="BG5935">
        <v>0</v>
      </c>
      <c r="BH5935">
        <v>0</v>
      </c>
      <c r="BI5935">
        <v>0</v>
      </c>
      <c r="BJ5935">
        <v>0</v>
      </c>
      <c r="BK5935">
        <v>0</v>
      </c>
      <c r="BL5935">
        <v>0</v>
      </c>
      <c r="BM5935">
        <v>0</v>
      </c>
      <c r="BN5935">
        <v>0</v>
      </c>
      <c r="BO5935">
        <v>0</v>
      </c>
      <c r="BP5935">
        <v>0</v>
      </c>
      <c r="BQ5935">
        <v>0</v>
      </c>
      <c r="BR5935">
        <v>0</v>
      </c>
      <c r="BS5935">
        <v>1</v>
      </c>
      <c r="BT5935">
        <v>1</v>
      </c>
      <c r="BU5935" t="s">
        <v>206</v>
      </c>
    </row>
    <row r="5936" spans="1:73">
      <c r="A5936" t="s">
        <v>5421</v>
      </c>
      <c r="B5936" t="s">
        <v>5422</v>
      </c>
      <c r="C5936">
        <v>249</v>
      </c>
      <c r="D5936" t="s">
        <v>119</v>
      </c>
      <c r="E5936" t="s">
        <v>5441</v>
      </c>
      <c r="F5936" t="s">
        <v>101</v>
      </c>
      <c r="G5936">
        <v>0</v>
      </c>
      <c r="H5936">
        <v>1</v>
      </c>
      <c r="I5936">
        <v>0</v>
      </c>
      <c r="J5936">
        <v>0</v>
      </c>
      <c r="K5936">
        <v>0</v>
      </c>
      <c r="L5936">
        <v>0</v>
      </c>
      <c r="M5936">
        <v>0</v>
      </c>
      <c r="N5936">
        <v>2</v>
      </c>
      <c r="O5936">
        <v>0</v>
      </c>
      <c r="P5936">
        <v>0</v>
      </c>
      <c r="Q5936">
        <v>0</v>
      </c>
      <c r="R5936">
        <v>0</v>
      </c>
      <c r="S5936">
        <v>3</v>
      </c>
      <c r="T5936">
        <v>1</v>
      </c>
      <c r="U5936">
        <v>0</v>
      </c>
      <c r="V5936">
        <v>0</v>
      </c>
      <c r="W5936">
        <v>1</v>
      </c>
      <c r="X5936">
        <v>0</v>
      </c>
      <c r="Y5936">
        <v>0</v>
      </c>
      <c r="Z5936">
        <v>0</v>
      </c>
      <c r="AA5936">
        <v>0</v>
      </c>
      <c r="AB5936">
        <v>7</v>
      </c>
      <c r="AC5936">
        <v>0</v>
      </c>
      <c r="AD5936">
        <v>0</v>
      </c>
      <c r="AE5936">
        <v>0</v>
      </c>
      <c r="AF5936">
        <v>0</v>
      </c>
      <c r="AG5936">
        <v>0</v>
      </c>
      <c r="AH5936">
        <v>0</v>
      </c>
      <c r="AI5936">
        <v>1</v>
      </c>
      <c r="AJ5936">
        <v>0</v>
      </c>
      <c r="AK5936">
        <v>0</v>
      </c>
      <c r="AL5936">
        <v>1</v>
      </c>
      <c r="AM5936">
        <v>2</v>
      </c>
      <c r="AN5936">
        <v>0</v>
      </c>
      <c r="AO5936">
        <v>0</v>
      </c>
      <c r="AP5936">
        <v>0</v>
      </c>
      <c r="AQ5936">
        <v>1</v>
      </c>
      <c r="AR5936">
        <v>0</v>
      </c>
      <c r="AS5936">
        <v>1</v>
      </c>
      <c r="AT5936">
        <v>0</v>
      </c>
      <c r="AU5936">
        <v>1</v>
      </c>
      <c r="AV5936">
        <v>0</v>
      </c>
      <c r="AW5936">
        <v>0</v>
      </c>
      <c r="AX5936">
        <v>0</v>
      </c>
      <c r="AY5936">
        <v>0</v>
      </c>
      <c r="AZ5936">
        <v>2</v>
      </c>
      <c r="BA5936">
        <v>2</v>
      </c>
      <c r="BB5936">
        <v>0</v>
      </c>
      <c r="BC5936">
        <v>0</v>
      </c>
      <c r="BD5936">
        <v>0</v>
      </c>
      <c r="BE5936">
        <v>0</v>
      </c>
      <c r="BF5936">
        <v>0</v>
      </c>
      <c r="BG5936">
        <v>0</v>
      </c>
      <c r="BH5936">
        <v>0</v>
      </c>
      <c r="BI5936">
        <v>0</v>
      </c>
      <c r="BJ5936">
        <v>0</v>
      </c>
      <c r="BK5936">
        <v>0</v>
      </c>
      <c r="BL5936">
        <v>0</v>
      </c>
      <c r="BM5936">
        <v>0</v>
      </c>
      <c r="BN5936">
        <v>0</v>
      </c>
      <c r="BO5936">
        <v>3</v>
      </c>
      <c r="BP5936">
        <v>0</v>
      </c>
      <c r="BQ5936">
        <v>0</v>
      </c>
      <c r="BR5936">
        <v>0</v>
      </c>
      <c r="BS5936">
        <v>1</v>
      </c>
      <c r="BT5936">
        <v>9</v>
      </c>
      <c r="BU5936" t="s">
        <v>5651</v>
      </c>
    </row>
    <row r="5937" spans="1:73">
      <c r="A5937" t="s">
        <v>5421</v>
      </c>
      <c r="B5937" t="s">
        <v>5422</v>
      </c>
      <c r="C5937">
        <v>250</v>
      </c>
      <c r="D5937" t="s">
        <v>119</v>
      </c>
      <c r="E5937" t="s">
        <v>78</v>
      </c>
      <c r="F5937" t="s">
        <v>77</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1</v>
      </c>
      <c r="AC5937">
        <v>0</v>
      </c>
      <c r="AD5937">
        <v>0</v>
      </c>
      <c r="AE5937">
        <v>0</v>
      </c>
      <c r="AF5937">
        <v>0</v>
      </c>
      <c r="AG5937">
        <v>0</v>
      </c>
      <c r="AH5937">
        <v>0</v>
      </c>
      <c r="AI5937">
        <v>0</v>
      </c>
      <c r="AJ5937">
        <v>0</v>
      </c>
      <c r="AK5937">
        <v>0</v>
      </c>
      <c r="AL5937">
        <v>0</v>
      </c>
      <c r="AM5937">
        <v>0</v>
      </c>
      <c r="AN5937">
        <v>0</v>
      </c>
      <c r="AO5937">
        <v>0</v>
      </c>
      <c r="AP5937">
        <v>0</v>
      </c>
      <c r="AQ5937">
        <v>0</v>
      </c>
      <c r="AR5937">
        <v>0</v>
      </c>
      <c r="AS5937">
        <v>0</v>
      </c>
      <c r="AT5937">
        <v>0</v>
      </c>
      <c r="AU5937">
        <v>0</v>
      </c>
      <c r="AV5937">
        <v>0</v>
      </c>
      <c r="AW5937">
        <v>0</v>
      </c>
      <c r="AX5937">
        <v>0</v>
      </c>
      <c r="AY5937">
        <v>1</v>
      </c>
      <c r="AZ5937">
        <v>0</v>
      </c>
      <c r="BA5937">
        <v>0</v>
      </c>
      <c r="BB5937">
        <v>0</v>
      </c>
      <c r="BC5937">
        <v>0</v>
      </c>
      <c r="BD5937">
        <v>0</v>
      </c>
      <c r="BE5937">
        <v>0</v>
      </c>
      <c r="BF5937">
        <v>0</v>
      </c>
      <c r="BG5937">
        <v>0</v>
      </c>
      <c r="BH5937">
        <v>0</v>
      </c>
      <c r="BI5937">
        <v>0</v>
      </c>
      <c r="BJ5937">
        <v>0</v>
      </c>
      <c r="BK5937">
        <v>0</v>
      </c>
      <c r="BL5937">
        <v>0</v>
      </c>
      <c r="BM5937">
        <v>0</v>
      </c>
      <c r="BN5937">
        <v>0</v>
      </c>
      <c r="BO5937">
        <v>0</v>
      </c>
      <c r="BP5937">
        <v>0</v>
      </c>
      <c r="BQ5937">
        <v>0</v>
      </c>
      <c r="BR5937">
        <v>0</v>
      </c>
      <c r="BS5937">
        <v>1</v>
      </c>
      <c r="BT5937">
        <v>5</v>
      </c>
      <c r="BU5937" t="s">
        <v>5652</v>
      </c>
    </row>
    <row r="5938" spans="1:73">
      <c r="A5938" t="s">
        <v>5421</v>
      </c>
      <c r="B5938" t="s">
        <v>5422</v>
      </c>
      <c r="C5938">
        <v>251</v>
      </c>
      <c r="D5938" t="s">
        <v>119</v>
      </c>
      <c r="E5938" t="s">
        <v>5433</v>
      </c>
      <c r="F5938" t="s">
        <v>92</v>
      </c>
      <c r="G5938">
        <v>0</v>
      </c>
      <c r="H5938">
        <v>1</v>
      </c>
      <c r="I5938">
        <v>0</v>
      </c>
      <c r="J5938">
        <v>0</v>
      </c>
      <c r="K5938">
        <v>0</v>
      </c>
      <c r="L5938">
        <v>1</v>
      </c>
      <c r="M5938">
        <v>0</v>
      </c>
      <c r="N5938">
        <v>1</v>
      </c>
      <c r="O5938">
        <v>0</v>
      </c>
      <c r="P5938">
        <v>0</v>
      </c>
      <c r="Q5938">
        <v>0</v>
      </c>
      <c r="R5938">
        <v>2</v>
      </c>
      <c r="S5938">
        <v>9</v>
      </c>
      <c r="T5938">
        <v>1</v>
      </c>
      <c r="U5938">
        <v>0</v>
      </c>
      <c r="V5938">
        <v>0</v>
      </c>
      <c r="W5938">
        <v>1</v>
      </c>
      <c r="X5938">
        <v>0</v>
      </c>
      <c r="Y5938">
        <v>0</v>
      </c>
      <c r="Z5938">
        <v>0</v>
      </c>
      <c r="AA5938">
        <v>0</v>
      </c>
      <c r="AB5938">
        <v>14</v>
      </c>
      <c r="AC5938">
        <v>0</v>
      </c>
      <c r="AD5938">
        <v>0</v>
      </c>
      <c r="AE5938">
        <v>0</v>
      </c>
      <c r="AF5938">
        <v>0</v>
      </c>
      <c r="AG5938">
        <v>0</v>
      </c>
      <c r="AH5938">
        <v>0</v>
      </c>
      <c r="AI5938">
        <v>4</v>
      </c>
      <c r="AJ5938">
        <v>0</v>
      </c>
      <c r="AK5938">
        <v>0</v>
      </c>
      <c r="AL5938">
        <v>1</v>
      </c>
      <c r="AM5938">
        <v>1</v>
      </c>
      <c r="AN5938">
        <v>0</v>
      </c>
      <c r="AO5938">
        <v>0</v>
      </c>
      <c r="AP5938">
        <v>0</v>
      </c>
      <c r="AQ5938">
        <v>0</v>
      </c>
      <c r="AR5938">
        <v>0</v>
      </c>
      <c r="AS5938">
        <v>0</v>
      </c>
      <c r="AT5938">
        <v>0</v>
      </c>
      <c r="AU5938">
        <v>1</v>
      </c>
      <c r="AV5938">
        <v>0</v>
      </c>
      <c r="AW5938">
        <v>0</v>
      </c>
      <c r="AX5938">
        <v>2</v>
      </c>
      <c r="AY5938">
        <v>5</v>
      </c>
      <c r="AZ5938">
        <v>2</v>
      </c>
      <c r="BA5938">
        <v>3</v>
      </c>
      <c r="BB5938">
        <v>3</v>
      </c>
      <c r="BC5938">
        <v>2</v>
      </c>
      <c r="BD5938">
        <v>0</v>
      </c>
      <c r="BE5938">
        <v>0</v>
      </c>
      <c r="BF5938">
        <v>0</v>
      </c>
      <c r="BG5938">
        <v>0</v>
      </c>
      <c r="BH5938">
        <v>0</v>
      </c>
      <c r="BI5938">
        <v>1</v>
      </c>
      <c r="BJ5938">
        <v>0</v>
      </c>
      <c r="BK5938">
        <v>0</v>
      </c>
      <c r="BL5938">
        <v>0</v>
      </c>
      <c r="BM5938">
        <v>0</v>
      </c>
      <c r="BN5938">
        <v>2</v>
      </c>
      <c r="BO5938">
        <v>3</v>
      </c>
      <c r="BP5938">
        <v>1</v>
      </c>
      <c r="BQ5938">
        <v>0</v>
      </c>
      <c r="BR5938">
        <v>0</v>
      </c>
      <c r="BS5938">
        <v>1</v>
      </c>
      <c r="BT5938">
        <v>31</v>
      </c>
      <c r="BU5938" t="s">
        <v>5653</v>
      </c>
    </row>
    <row r="5939" spans="1:73">
      <c r="A5939" t="s">
        <v>5421</v>
      </c>
      <c r="B5939" t="s">
        <v>5422</v>
      </c>
      <c r="C5939">
        <v>252</v>
      </c>
      <c r="D5939" t="s">
        <v>119</v>
      </c>
      <c r="E5939" t="s">
        <v>5441</v>
      </c>
      <c r="F5939" t="s">
        <v>101</v>
      </c>
      <c r="G5939">
        <v>0</v>
      </c>
      <c r="H5939">
        <v>0</v>
      </c>
      <c r="I5939">
        <v>0</v>
      </c>
      <c r="J5939">
        <v>0</v>
      </c>
      <c r="K5939">
        <v>0</v>
      </c>
      <c r="L5939">
        <v>1</v>
      </c>
      <c r="M5939">
        <v>0</v>
      </c>
      <c r="N5939">
        <v>2</v>
      </c>
      <c r="O5939">
        <v>0</v>
      </c>
      <c r="P5939">
        <v>0</v>
      </c>
      <c r="Q5939">
        <v>0</v>
      </c>
      <c r="R5939">
        <v>1</v>
      </c>
      <c r="S5939">
        <v>2</v>
      </c>
      <c r="T5939">
        <v>0</v>
      </c>
      <c r="U5939">
        <v>0</v>
      </c>
      <c r="V5939">
        <v>0</v>
      </c>
      <c r="W5939">
        <v>0</v>
      </c>
      <c r="X5939">
        <v>0</v>
      </c>
      <c r="Y5939">
        <v>0</v>
      </c>
      <c r="Z5939">
        <v>0</v>
      </c>
      <c r="AA5939">
        <v>0</v>
      </c>
      <c r="AB5939">
        <v>6</v>
      </c>
      <c r="AC5939">
        <v>0</v>
      </c>
      <c r="AD5939">
        <v>0</v>
      </c>
      <c r="AE5939">
        <v>0</v>
      </c>
      <c r="AF5939">
        <v>0</v>
      </c>
      <c r="AG5939">
        <v>0</v>
      </c>
      <c r="AH5939">
        <v>0</v>
      </c>
      <c r="AI5939">
        <v>0</v>
      </c>
      <c r="AJ5939">
        <v>0</v>
      </c>
      <c r="AK5939">
        <v>0</v>
      </c>
      <c r="AL5939">
        <v>0</v>
      </c>
      <c r="AM5939">
        <v>0</v>
      </c>
      <c r="AN5939">
        <v>0</v>
      </c>
      <c r="AO5939">
        <v>0</v>
      </c>
      <c r="AP5939">
        <v>0</v>
      </c>
      <c r="AQ5939">
        <v>0</v>
      </c>
      <c r="AR5939">
        <v>0</v>
      </c>
      <c r="AS5939">
        <v>0</v>
      </c>
      <c r="AT5939">
        <v>0</v>
      </c>
      <c r="AU5939">
        <v>0</v>
      </c>
      <c r="AV5939">
        <v>0</v>
      </c>
      <c r="AW5939">
        <v>0</v>
      </c>
      <c r="AX5939">
        <v>2</v>
      </c>
      <c r="AY5939">
        <v>0</v>
      </c>
      <c r="AZ5939">
        <v>3</v>
      </c>
      <c r="BA5939">
        <v>2</v>
      </c>
      <c r="BB5939">
        <v>1</v>
      </c>
      <c r="BC5939">
        <v>0</v>
      </c>
      <c r="BD5939">
        <v>0</v>
      </c>
      <c r="BE5939">
        <v>0</v>
      </c>
      <c r="BF5939">
        <v>0</v>
      </c>
      <c r="BG5939">
        <v>0</v>
      </c>
      <c r="BH5939">
        <v>0</v>
      </c>
      <c r="BI5939">
        <v>2</v>
      </c>
      <c r="BJ5939">
        <v>0</v>
      </c>
      <c r="BK5939">
        <v>0</v>
      </c>
      <c r="BL5939">
        <v>0</v>
      </c>
      <c r="BM5939">
        <v>2</v>
      </c>
      <c r="BN5939">
        <v>0</v>
      </c>
      <c r="BO5939">
        <v>3</v>
      </c>
      <c r="BP5939">
        <v>0</v>
      </c>
      <c r="BQ5939">
        <v>0</v>
      </c>
      <c r="BR5939">
        <v>0</v>
      </c>
      <c r="BS5939">
        <v>1</v>
      </c>
      <c r="BT5939">
        <v>8</v>
      </c>
      <c r="BU5939" t="s">
        <v>5654</v>
      </c>
    </row>
    <row r="5940" spans="1:73">
      <c r="A5940" t="s">
        <v>5421</v>
      </c>
      <c r="B5940" t="s">
        <v>5422</v>
      </c>
      <c r="C5940">
        <v>253</v>
      </c>
      <c r="D5940" t="s">
        <v>119</v>
      </c>
      <c r="E5940" t="s">
        <v>5433</v>
      </c>
      <c r="F5940" t="s">
        <v>92</v>
      </c>
      <c r="G5940">
        <v>0</v>
      </c>
      <c r="H5940">
        <v>0</v>
      </c>
      <c r="I5940">
        <v>0</v>
      </c>
      <c r="J5940">
        <v>0</v>
      </c>
      <c r="K5940">
        <v>0</v>
      </c>
      <c r="L5940">
        <v>3</v>
      </c>
      <c r="M5940">
        <v>0</v>
      </c>
      <c r="N5940">
        <v>7</v>
      </c>
      <c r="O5940">
        <v>0</v>
      </c>
      <c r="P5940">
        <v>0</v>
      </c>
      <c r="Q5940">
        <v>0</v>
      </c>
      <c r="R5940">
        <v>0</v>
      </c>
      <c r="S5940">
        <v>0</v>
      </c>
      <c r="T5940">
        <v>0</v>
      </c>
      <c r="U5940">
        <v>0</v>
      </c>
      <c r="V5940">
        <v>0</v>
      </c>
      <c r="W5940">
        <v>0</v>
      </c>
      <c r="X5940">
        <v>0</v>
      </c>
      <c r="Y5940">
        <v>0</v>
      </c>
      <c r="Z5940">
        <v>0</v>
      </c>
      <c r="AA5940">
        <v>0</v>
      </c>
      <c r="AB5940">
        <v>26</v>
      </c>
      <c r="AC5940">
        <v>0</v>
      </c>
      <c r="AD5940">
        <v>0</v>
      </c>
      <c r="AE5940">
        <v>0</v>
      </c>
      <c r="AF5940">
        <v>0</v>
      </c>
      <c r="AG5940">
        <v>0</v>
      </c>
      <c r="AH5940">
        <v>2</v>
      </c>
      <c r="AI5940">
        <v>0</v>
      </c>
      <c r="AJ5940">
        <v>0</v>
      </c>
      <c r="AK5940">
        <v>0</v>
      </c>
      <c r="AL5940">
        <v>0</v>
      </c>
      <c r="AM5940">
        <v>4</v>
      </c>
      <c r="AN5940">
        <v>0</v>
      </c>
      <c r="AO5940">
        <v>0</v>
      </c>
      <c r="AP5940">
        <v>0</v>
      </c>
      <c r="AQ5940">
        <v>0</v>
      </c>
      <c r="AR5940">
        <v>0</v>
      </c>
      <c r="AS5940">
        <v>0</v>
      </c>
      <c r="AT5940">
        <v>1</v>
      </c>
      <c r="AU5940">
        <v>0</v>
      </c>
      <c r="AV5940">
        <v>0</v>
      </c>
      <c r="AW5940">
        <v>0</v>
      </c>
      <c r="AX5940">
        <v>6</v>
      </c>
      <c r="AY5940">
        <v>5</v>
      </c>
      <c r="AZ5940">
        <v>5</v>
      </c>
      <c r="BA5940">
        <v>10</v>
      </c>
      <c r="BB5940">
        <v>0</v>
      </c>
      <c r="BC5940">
        <v>4</v>
      </c>
      <c r="BD5940">
        <v>0</v>
      </c>
      <c r="BE5940">
        <v>0</v>
      </c>
      <c r="BF5940">
        <v>0</v>
      </c>
      <c r="BG5940">
        <v>0</v>
      </c>
      <c r="BH5940">
        <v>0</v>
      </c>
      <c r="BI5940">
        <v>5</v>
      </c>
      <c r="BJ5940">
        <v>2</v>
      </c>
      <c r="BK5940">
        <v>0</v>
      </c>
      <c r="BL5940">
        <v>0</v>
      </c>
      <c r="BM5940">
        <v>0</v>
      </c>
      <c r="BN5940">
        <v>0</v>
      </c>
      <c r="BO5940">
        <v>7</v>
      </c>
      <c r="BP5940">
        <v>0</v>
      </c>
      <c r="BQ5940">
        <v>0</v>
      </c>
      <c r="BR5940">
        <v>4</v>
      </c>
      <c r="BS5940">
        <v>4</v>
      </c>
      <c r="BT5940">
        <v>38</v>
      </c>
      <c r="BU5940" t="s">
        <v>5655</v>
      </c>
    </row>
    <row r="5941" spans="1:73">
      <c r="A5941" t="s">
        <v>5421</v>
      </c>
      <c r="B5941" t="s">
        <v>5422</v>
      </c>
      <c r="C5941">
        <v>254</v>
      </c>
      <c r="D5941" t="s">
        <v>119</v>
      </c>
      <c r="E5941" t="s">
        <v>5441</v>
      </c>
      <c r="F5941" t="s">
        <v>101</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c r="Z5941">
        <v>0</v>
      </c>
      <c r="AA5941">
        <v>0</v>
      </c>
      <c r="AB5941">
        <v>2</v>
      </c>
      <c r="AC5941">
        <v>0</v>
      </c>
      <c r="AD5941">
        <v>0</v>
      </c>
      <c r="AE5941">
        <v>0</v>
      </c>
      <c r="AF5941">
        <v>0</v>
      </c>
      <c r="AG5941">
        <v>0</v>
      </c>
      <c r="AH5941">
        <v>0</v>
      </c>
      <c r="AI5941">
        <v>0</v>
      </c>
      <c r="AJ5941">
        <v>0</v>
      </c>
      <c r="AK5941">
        <v>0</v>
      </c>
      <c r="AL5941">
        <v>0</v>
      </c>
      <c r="AM5941">
        <v>0</v>
      </c>
      <c r="AN5941">
        <v>0</v>
      </c>
      <c r="AO5941">
        <v>0</v>
      </c>
      <c r="AP5941">
        <v>0</v>
      </c>
      <c r="AQ5941">
        <v>0</v>
      </c>
      <c r="AR5941">
        <v>0</v>
      </c>
      <c r="AS5941">
        <v>0</v>
      </c>
      <c r="AT5941">
        <v>0</v>
      </c>
      <c r="AU5941">
        <v>0</v>
      </c>
      <c r="AV5941">
        <v>0</v>
      </c>
      <c r="AW5941">
        <v>0</v>
      </c>
      <c r="AX5941">
        <v>1</v>
      </c>
      <c r="AY5941">
        <v>0</v>
      </c>
      <c r="AZ5941">
        <v>0</v>
      </c>
      <c r="BA5941">
        <v>1</v>
      </c>
      <c r="BB5941">
        <v>0</v>
      </c>
      <c r="BC5941">
        <v>0</v>
      </c>
      <c r="BD5941">
        <v>0</v>
      </c>
      <c r="BE5941">
        <v>0</v>
      </c>
      <c r="BF5941">
        <v>0</v>
      </c>
      <c r="BG5941">
        <v>0</v>
      </c>
      <c r="BH5941">
        <v>0</v>
      </c>
      <c r="BI5941">
        <v>1</v>
      </c>
      <c r="BJ5941">
        <v>0</v>
      </c>
      <c r="BK5941">
        <v>0</v>
      </c>
      <c r="BL5941">
        <v>0</v>
      </c>
      <c r="BM5941">
        <v>0</v>
      </c>
      <c r="BN5941">
        <v>0</v>
      </c>
      <c r="BO5941">
        <v>0</v>
      </c>
      <c r="BP5941">
        <v>0</v>
      </c>
      <c r="BQ5941">
        <v>0</v>
      </c>
      <c r="BR5941">
        <v>1</v>
      </c>
      <c r="BS5941">
        <v>1</v>
      </c>
      <c r="BT5941">
        <v>3</v>
      </c>
      <c r="BU5941" t="s">
        <v>5656</v>
      </c>
    </row>
    <row r="5942" spans="1:73">
      <c r="A5942" t="s">
        <v>5421</v>
      </c>
      <c r="B5942" t="s">
        <v>5422</v>
      </c>
      <c r="C5942">
        <v>255</v>
      </c>
      <c r="D5942" t="s">
        <v>119</v>
      </c>
      <c r="E5942" t="s">
        <v>5433</v>
      </c>
      <c r="F5942" t="s">
        <v>92</v>
      </c>
      <c r="G5942">
        <v>0</v>
      </c>
      <c r="H5942">
        <v>0</v>
      </c>
      <c r="I5942">
        <v>1</v>
      </c>
      <c r="J5942">
        <v>0</v>
      </c>
      <c r="K5942">
        <v>0</v>
      </c>
      <c r="L5942">
        <v>0</v>
      </c>
      <c r="M5942">
        <v>0</v>
      </c>
      <c r="N5942">
        <v>4</v>
      </c>
      <c r="O5942">
        <v>0</v>
      </c>
      <c r="P5942">
        <v>0</v>
      </c>
      <c r="Q5942">
        <v>0</v>
      </c>
      <c r="R5942">
        <v>0</v>
      </c>
      <c r="S5942">
        <v>2</v>
      </c>
      <c r="T5942">
        <v>0</v>
      </c>
      <c r="U5942">
        <v>0</v>
      </c>
      <c r="V5942">
        <v>0</v>
      </c>
      <c r="W5942">
        <v>0</v>
      </c>
      <c r="X5942">
        <v>0</v>
      </c>
      <c r="Y5942">
        <v>0</v>
      </c>
      <c r="Z5942">
        <v>0</v>
      </c>
      <c r="AA5942">
        <v>0</v>
      </c>
      <c r="AB5942">
        <v>9</v>
      </c>
      <c r="AC5942">
        <v>1</v>
      </c>
      <c r="AD5942">
        <v>0</v>
      </c>
      <c r="AE5942">
        <v>1</v>
      </c>
      <c r="AF5942">
        <v>0</v>
      </c>
      <c r="AG5942">
        <v>0</v>
      </c>
      <c r="AH5942">
        <v>0</v>
      </c>
      <c r="AI5942">
        <v>0</v>
      </c>
      <c r="AJ5942">
        <v>0</v>
      </c>
      <c r="AK5942">
        <v>0</v>
      </c>
      <c r="AL5942">
        <v>1</v>
      </c>
      <c r="AM5942">
        <v>3</v>
      </c>
      <c r="AN5942">
        <v>0</v>
      </c>
      <c r="AO5942">
        <v>0</v>
      </c>
      <c r="AP5942">
        <v>0</v>
      </c>
      <c r="AQ5942">
        <v>1</v>
      </c>
      <c r="AR5942">
        <v>1</v>
      </c>
      <c r="AS5942">
        <v>0</v>
      </c>
      <c r="AT5942">
        <v>0</v>
      </c>
      <c r="AU5942">
        <v>1</v>
      </c>
      <c r="AV5942">
        <v>1</v>
      </c>
      <c r="AW5942">
        <v>0</v>
      </c>
      <c r="AX5942">
        <v>0</v>
      </c>
      <c r="AY5942">
        <v>0</v>
      </c>
      <c r="AZ5942">
        <v>3</v>
      </c>
      <c r="BA5942">
        <v>6</v>
      </c>
      <c r="BB5942">
        <v>0</v>
      </c>
      <c r="BC5942">
        <v>0</v>
      </c>
      <c r="BD5942">
        <v>0</v>
      </c>
      <c r="BE5942">
        <v>0</v>
      </c>
      <c r="BF5942">
        <v>0</v>
      </c>
      <c r="BG5942">
        <v>0</v>
      </c>
      <c r="BH5942">
        <v>0</v>
      </c>
      <c r="BI5942">
        <v>3</v>
      </c>
      <c r="BJ5942">
        <v>0</v>
      </c>
      <c r="BK5942">
        <v>0</v>
      </c>
      <c r="BL5942">
        <v>1</v>
      </c>
      <c r="BM5942">
        <v>0</v>
      </c>
      <c r="BN5942">
        <v>0</v>
      </c>
      <c r="BO5942">
        <v>6</v>
      </c>
      <c r="BP5942">
        <v>0</v>
      </c>
      <c r="BQ5942">
        <v>0</v>
      </c>
      <c r="BR5942">
        <v>0</v>
      </c>
      <c r="BS5942">
        <v>3</v>
      </c>
      <c r="BT5942">
        <v>16</v>
      </c>
      <c r="BU5942" t="s">
        <v>5657</v>
      </c>
    </row>
    <row r="5943" spans="1:73">
      <c r="A5943" t="s">
        <v>5421</v>
      </c>
      <c r="B5943" t="s">
        <v>5422</v>
      </c>
      <c r="C5943">
        <v>256</v>
      </c>
      <c r="D5943" t="s">
        <v>119</v>
      </c>
      <c r="E5943" t="s">
        <v>5441</v>
      </c>
      <c r="F5943" t="s">
        <v>101</v>
      </c>
      <c r="G5943">
        <v>0</v>
      </c>
      <c r="H5943">
        <v>0</v>
      </c>
      <c r="I5943">
        <v>0</v>
      </c>
      <c r="J5943">
        <v>0</v>
      </c>
      <c r="K5943">
        <v>0</v>
      </c>
      <c r="L5943">
        <v>1</v>
      </c>
      <c r="M5943">
        <v>0</v>
      </c>
      <c r="N5943">
        <v>1</v>
      </c>
      <c r="O5943">
        <v>0</v>
      </c>
      <c r="P5943">
        <v>0</v>
      </c>
      <c r="Q5943">
        <v>0</v>
      </c>
      <c r="R5943">
        <v>0</v>
      </c>
      <c r="S5943">
        <v>1</v>
      </c>
      <c r="T5943">
        <v>0</v>
      </c>
      <c r="U5943">
        <v>0</v>
      </c>
      <c r="V5943">
        <v>0</v>
      </c>
      <c r="W5943">
        <v>1</v>
      </c>
      <c r="X5943">
        <v>0</v>
      </c>
      <c r="Y5943">
        <v>0</v>
      </c>
      <c r="Z5943">
        <v>0</v>
      </c>
      <c r="AA5943">
        <v>0</v>
      </c>
      <c r="AB5943">
        <v>5</v>
      </c>
      <c r="AC5943">
        <v>0</v>
      </c>
      <c r="AD5943">
        <v>0</v>
      </c>
      <c r="AE5943">
        <v>0</v>
      </c>
      <c r="AF5943">
        <v>0</v>
      </c>
      <c r="AG5943">
        <v>0</v>
      </c>
      <c r="AH5943">
        <v>0</v>
      </c>
      <c r="AI5943">
        <v>0</v>
      </c>
      <c r="AJ5943">
        <v>0</v>
      </c>
      <c r="AK5943">
        <v>0</v>
      </c>
      <c r="AL5943">
        <v>0</v>
      </c>
      <c r="AM5943">
        <v>2</v>
      </c>
      <c r="AN5943">
        <v>0</v>
      </c>
      <c r="AO5943">
        <v>0</v>
      </c>
      <c r="AP5943">
        <v>0</v>
      </c>
      <c r="AQ5943">
        <v>2</v>
      </c>
      <c r="AR5943">
        <v>0</v>
      </c>
      <c r="AS5943">
        <v>0</v>
      </c>
      <c r="AT5943">
        <v>0</v>
      </c>
      <c r="AU5943">
        <v>0</v>
      </c>
      <c r="AV5943">
        <v>0</v>
      </c>
      <c r="AW5943">
        <v>0</v>
      </c>
      <c r="AX5943">
        <v>0</v>
      </c>
      <c r="AY5943">
        <v>0</v>
      </c>
      <c r="AZ5943">
        <v>1</v>
      </c>
      <c r="BA5943">
        <v>2</v>
      </c>
      <c r="BB5943">
        <v>1</v>
      </c>
      <c r="BC5943">
        <v>0</v>
      </c>
      <c r="BD5943">
        <v>0</v>
      </c>
      <c r="BE5943">
        <v>0</v>
      </c>
      <c r="BF5943">
        <v>0</v>
      </c>
      <c r="BG5943">
        <v>0</v>
      </c>
      <c r="BH5943">
        <v>0</v>
      </c>
      <c r="BI5943">
        <v>0</v>
      </c>
      <c r="BJ5943">
        <v>0</v>
      </c>
      <c r="BK5943">
        <v>0</v>
      </c>
      <c r="BL5943">
        <v>0</v>
      </c>
      <c r="BM5943">
        <v>0</v>
      </c>
      <c r="BN5943">
        <v>0</v>
      </c>
      <c r="BO5943">
        <v>1</v>
      </c>
      <c r="BP5943">
        <v>0</v>
      </c>
      <c r="BQ5943">
        <v>0</v>
      </c>
      <c r="BR5943">
        <v>0</v>
      </c>
      <c r="BS5943">
        <v>1</v>
      </c>
      <c r="BT5943">
        <v>6</v>
      </c>
      <c r="BU5943" t="s">
        <v>5658</v>
      </c>
    </row>
    <row r="5944" spans="1:73">
      <c r="A5944" t="s">
        <v>5421</v>
      </c>
      <c r="B5944" t="s">
        <v>5422</v>
      </c>
      <c r="C5944">
        <v>257</v>
      </c>
      <c r="D5944" t="s">
        <v>119</v>
      </c>
      <c r="E5944" t="s">
        <v>5433</v>
      </c>
      <c r="F5944" t="s">
        <v>92</v>
      </c>
      <c r="G5944">
        <v>0</v>
      </c>
      <c r="H5944">
        <v>3</v>
      </c>
      <c r="I5944">
        <v>2</v>
      </c>
      <c r="J5944">
        <v>0</v>
      </c>
      <c r="K5944">
        <v>0</v>
      </c>
      <c r="L5944">
        <v>4</v>
      </c>
      <c r="M5944">
        <v>0</v>
      </c>
      <c r="N5944">
        <v>15</v>
      </c>
      <c r="O5944">
        <v>0</v>
      </c>
      <c r="P5944">
        <v>0</v>
      </c>
      <c r="Q5944">
        <v>5</v>
      </c>
      <c r="R5944">
        <v>0</v>
      </c>
      <c r="S5944">
        <v>25</v>
      </c>
      <c r="T5944">
        <v>7</v>
      </c>
      <c r="U5944">
        <v>0</v>
      </c>
      <c r="V5944">
        <v>5</v>
      </c>
      <c r="W5944">
        <v>5</v>
      </c>
      <c r="X5944">
        <v>0</v>
      </c>
      <c r="Y5944">
        <v>0</v>
      </c>
      <c r="Z5944">
        <v>0</v>
      </c>
      <c r="AA5944">
        <v>0</v>
      </c>
      <c r="AB5944">
        <v>71</v>
      </c>
      <c r="AC5944">
        <v>2</v>
      </c>
      <c r="AD5944">
        <v>0</v>
      </c>
      <c r="AE5944">
        <v>3</v>
      </c>
      <c r="AF5944">
        <v>0</v>
      </c>
      <c r="AG5944">
        <v>0</v>
      </c>
      <c r="AH5944">
        <v>0</v>
      </c>
      <c r="AI5944">
        <v>5</v>
      </c>
      <c r="AJ5944">
        <v>0</v>
      </c>
      <c r="AK5944">
        <v>0</v>
      </c>
      <c r="AL5944">
        <v>3</v>
      </c>
      <c r="AM5944">
        <v>17</v>
      </c>
      <c r="AN5944">
        <v>0</v>
      </c>
      <c r="AO5944">
        <v>0</v>
      </c>
      <c r="AP5944">
        <v>7</v>
      </c>
      <c r="AQ5944">
        <v>3</v>
      </c>
      <c r="AR5944">
        <v>0</v>
      </c>
      <c r="AS5944">
        <v>0</v>
      </c>
      <c r="AT5944">
        <v>1</v>
      </c>
      <c r="AU5944">
        <v>9</v>
      </c>
      <c r="AV5944">
        <v>3</v>
      </c>
      <c r="AW5944">
        <v>1</v>
      </c>
      <c r="AX5944">
        <v>12</v>
      </c>
      <c r="AY5944">
        <v>8</v>
      </c>
      <c r="AZ5944">
        <v>21</v>
      </c>
      <c r="BA5944">
        <v>31</v>
      </c>
      <c r="BB5944">
        <v>1</v>
      </c>
      <c r="BC5944">
        <v>12</v>
      </c>
      <c r="BD5944">
        <v>0</v>
      </c>
      <c r="BE5944">
        <v>0</v>
      </c>
      <c r="BF5944">
        <v>0</v>
      </c>
      <c r="BG5944">
        <v>0</v>
      </c>
      <c r="BH5944">
        <v>0</v>
      </c>
      <c r="BI5944">
        <v>23</v>
      </c>
      <c r="BJ5944">
        <v>1</v>
      </c>
      <c r="BK5944">
        <v>0</v>
      </c>
      <c r="BL5944">
        <v>4</v>
      </c>
      <c r="BM5944">
        <v>0</v>
      </c>
      <c r="BN5944">
        <v>1</v>
      </c>
      <c r="BO5944">
        <v>34</v>
      </c>
      <c r="BP5944">
        <v>5</v>
      </c>
      <c r="BQ5944">
        <v>0</v>
      </c>
      <c r="BR5944">
        <v>6</v>
      </c>
      <c r="BS5944">
        <v>11</v>
      </c>
      <c r="BT5944">
        <v>115</v>
      </c>
      <c r="BU5944" t="s">
        <v>5659</v>
      </c>
    </row>
    <row r="5945" spans="1:73">
      <c r="A5945" t="s">
        <v>5421</v>
      </c>
      <c r="B5945" t="s">
        <v>5422</v>
      </c>
      <c r="C5945">
        <v>258</v>
      </c>
      <c r="D5945" t="s">
        <v>119</v>
      </c>
      <c r="E5945" t="s">
        <v>78</v>
      </c>
      <c r="F5945" t="s">
        <v>77</v>
      </c>
      <c r="G5945">
        <v>0</v>
      </c>
      <c r="H5945">
        <v>0</v>
      </c>
      <c r="I5945">
        <v>0</v>
      </c>
      <c r="J5945">
        <v>0</v>
      </c>
      <c r="K5945">
        <v>0</v>
      </c>
      <c r="L5945">
        <v>1</v>
      </c>
      <c r="M5945">
        <v>0</v>
      </c>
      <c r="N5945">
        <v>2</v>
      </c>
      <c r="O5945">
        <v>0</v>
      </c>
      <c r="P5945">
        <v>0</v>
      </c>
      <c r="Q5945">
        <v>0</v>
      </c>
      <c r="R5945">
        <v>0</v>
      </c>
      <c r="S5945">
        <v>2</v>
      </c>
      <c r="T5945">
        <v>0</v>
      </c>
      <c r="U5945">
        <v>0</v>
      </c>
      <c r="V5945">
        <v>2</v>
      </c>
      <c r="W5945">
        <v>0</v>
      </c>
      <c r="X5945">
        <v>0</v>
      </c>
      <c r="Y5945">
        <v>0</v>
      </c>
      <c r="Z5945">
        <v>0</v>
      </c>
      <c r="AA5945">
        <v>0</v>
      </c>
      <c r="AB5945">
        <v>7</v>
      </c>
      <c r="AC5945">
        <v>0</v>
      </c>
      <c r="AD5945">
        <v>0</v>
      </c>
      <c r="AE5945">
        <v>0</v>
      </c>
      <c r="AF5945">
        <v>0</v>
      </c>
      <c r="AG5945">
        <v>0</v>
      </c>
      <c r="AH5945">
        <v>0</v>
      </c>
      <c r="AI5945">
        <v>0</v>
      </c>
      <c r="AJ5945">
        <v>0</v>
      </c>
      <c r="AK5945">
        <v>0</v>
      </c>
      <c r="AL5945">
        <v>0</v>
      </c>
      <c r="AM5945">
        <v>0</v>
      </c>
      <c r="AN5945">
        <v>0</v>
      </c>
      <c r="AO5945">
        <v>0</v>
      </c>
      <c r="AP5945">
        <v>0</v>
      </c>
      <c r="AQ5945">
        <v>0</v>
      </c>
      <c r="AR5945">
        <v>0</v>
      </c>
      <c r="AS5945">
        <v>0</v>
      </c>
      <c r="AT5945">
        <v>0</v>
      </c>
      <c r="AU5945">
        <v>0</v>
      </c>
      <c r="AV5945">
        <v>0</v>
      </c>
      <c r="AW5945">
        <v>0</v>
      </c>
      <c r="AX5945">
        <v>2</v>
      </c>
      <c r="AY5945">
        <v>0</v>
      </c>
      <c r="AZ5945">
        <v>0</v>
      </c>
      <c r="BA5945">
        <v>2</v>
      </c>
      <c r="BB5945">
        <v>0</v>
      </c>
      <c r="BC5945">
        <v>2</v>
      </c>
      <c r="BD5945">
        <v>0</v>
      </c>
      <c r="BE5945">
        <v>0</v>
      </c>
      <c r="BF5945">
        <v>0</v>
      </c>
      <c r="BG5945">
        <v>0</v>
      </c>
      <c r="BH5945">
        <v>0</v>
      </c>
      <c r="BI5945">
        <v>2</v>
      </c>
      <c r="BJ5945">
        <v>0</v>
      </c>
      <c r="BK5945">
        <v>0</v>
      </c>
      <c r="BL5945">
        <v>0</v>
      </c>
      <c r="BM5945">
        <v>0</v>
      </c>
      <c r="BN5945">
        <v>0</v>
      </c>
      <c r="BO5945">
        <v>2</v>
      </c>
      <c r="BP5945">
        <v>0</v>
      </c>
      <c r="BQ5945">
        <v>0</v>
      </c>
      <c r="BR5945">
        <v>2</v>
      </c>
      <c r="BS5945">
        <v>3</v>
      </c>
      <c r="BT5945">
        <v>14</v>
      </c>
      <c r="BU5945" t="s">
        <v>5660</v>
      </c>
    </row>
    <row r="5946" spans="1:73">
      <c r="A5946" t="s">
        <v>5421</v>
      </c>
      <c r="B5946" t="s">
        <v>5422</v>
      </c>
      <c r="C5946">
        <v>259</v>
      </c>
      <c r="D5946" t="s">
        <v>119</v>
      </c>
      <c r="E5946" t="s">
        <v>183</v>
      </c>
      <c r="F5946" t="s">
        <v>184</v>
      </c>
      <c r="G5946">
        <v>0</v>
      </c>
      <c r="H5946">
        <v>1</v>
      </c>
      <c r="I5946">
        <v>0</v>
      </c>
      <c r="J5946">
        <v>0</v>
      </c>
      <c r="K5946">
        <v>0</v>
      </c>
      <c r="L5946">
        <v>5</v>
      </c>
      <c r="M5946">
        <v>0</v>
      </c>
      <c r="N5946">
        <v>2</v>
      </c>
      <c r="O5946">
        <v>0</v>
      </c>
      <c r="P5946">
        <v>0</v>
      </c>
      <c r="Q5946">
        <v>0</v>
      </c>
      <c r="R5946">
        <v>1</v>
      </c>
      <c r="S5946">
        <v>6</v>
      </c>
      <c r="T5946">
        <v>4</v>
      </c>
      <c r="U5946">
        <v>0</v>
      </c>
      <c r="V5946">
        <v>0</v>
      </c>
      <c r="W5946">
        <v>1</v>
      </c>
      <c r="X5946">
        <v>0</v>
      </c>
      <c r="Y5946">
        <v>0</v>
      </c>
      <c r="Z5946">
        <v>0</v>
      </c>
      <c r="AA5946">
        <v>0</v>
      </c>
      <c r="AB5946">
        <v>30</v>
      </c>
      <c r="AC5946">
        <v>1</v>
      </c>
      <c r="AD5946">
        <v>0</v>
      </c>
      <c r="AE5946">
        <v>0</v>
      </c>
      <c r="AF5946">
        <v>0</v>
      </c>
      <c r="AG5946">
        <v>0</v>
      </c>
      <c r="AH5946">
        <v>0</v>
      </c>
      <c r="AI5946">
        <v>3</v>
      </c>
      <c r="AJ5946">
        <v>0</v>
      </c>
      <c r="AK5946">
        <v>0</v>
      </c>
      <c r="AL5946">
        <v>0</v>
      </c>
      <c r="AM5946">
        <v>5</v>
      </c>
      <c r="AN5946">
        <v>0</v>
      </c>
      <c r="AO5946">
        <v>0</v>
      </c>
      <c r="AP5946">
        <v>0</v>
      </c>
      <c r="AQ5946">
        <v>0</v>
      </c>
      <c r="AR5946">
        <v>0</v>
      </c>
      <c r="AS5946">
        <v>0</v>
      </c>
      <c r="AT5946">
        <v>0</v>
      </c>
      <c r="AU5946">
        <v>0</v>
      </c>
      <c r="AV5946">
        <v>0</v>
      </c>
      <c r="AW5946">
        <v>0</v>
      </c>
      <c r="AX5946">
        <v>2</v>
      </c>
      <c r="AY5946">
        <v>8</v>
      </c>
      <c r="AZ5946">
        <v>0</v>
      </c>
      <c r="BA5946">
        <v>7</v>
      </c>
      <c r="BB5946">
        <v>1</v>
      </c>
      <c r="BC5946">
        <v>4</v>
      </c>
      <c r="BD5946">
        <v>0</v>
      </c>
      <c r="BE5946">
        <v>0</v>
      </c>
      <c r="BF5946">
        <v>0</v>
      </c>
      <c r="BG5946">
        <v>0</v>
      </c>
      <c r="BH5946">
        <v>0</v>
      </c>
      <c r="BI5946">
        <v>3</v>
      </c>
      <c r="BJ5946">
        <v>3</v>
      </c>
      <c r="BK5946">
        <v>0</v>
      </c>
      <c r="BL5946">
        <v>1</v>
      </c>
      <c r="BM5946">
        <v>1</v>
      </c>
      <c r="BN5946">
        <v>0</v>
      </c>
      <c r="BO5946">
        <v>3</v>
      </c>
      <c r="BP5946">
        <v>0</v>
      </c>
      <c r="BQ5946">
        <v>0</v>
      </c>
      <c r="BR5946">
        <v>1</v>
      </c>
      <c r="BS5946">
        <v>3</v>
      </c>
      <c r="BT5946">
        <v>54</v>
      </c>
      <c r="BU5946" t="s">
        <v>5661</v>
      </c>
    </row>
    <row r="5947" spans="1:73">
      <c r="A5947" t="s">
        <v>5421</v>
      </c>
      <c r="B5947" t="s">
        <v>5422</v>
      </c>
      <c r="C5947">
        <v>260</v>
      </c>
      <c r="D5947" t="s">
        <v>119</v>
      </c>
      <c r="E5947" t="s">
        <v>78</v>
      </c>
      <c r="F5947" t="s">
        <v>77</v>
      </c>
      <c r="G5947">
        <v>0</v>
      </c>
      <c r="H5947">
        <v>0</v>
      </c>
      <c r="I5947">
        <v>0</v>
      </c>
      <c r="J5947">
        <v>0</v>
      </c>
      <c r="K5947">
        <v>0</v>
      </c>
      <c r="L5947">
        <v>0</v>
      </c>
      <c r="M5947">
        <v>0</v>
      </c>
      <c r="N5947">
        <v>2</v>
      </c>
      <c r="O5947">
        <v>0</v>
      </c>
      <c r="P5947">
        <v>0</v>
      </c>
      <c r="Q5947">
        <v>0</v>
      </c>
      <c r="R5947">
        <v>0</v>
      </c>
      <c r="S5947">
        <v>4</v>
      </c>
      <c r="T5947">
        <v>2</v>
      </c>
      <c r="U5947">
        <v>0</v>
      </c>
      <c r="V5947">
        <v>2</v>
      </c>
      <c r="W5947">
        <v>2</v>
      </c>
      <c r="X5947">
        <v>0</v>
      </c>
      <c r="Y5947">
        <v>0</v>
      </c>
      <c r="Z5947">
        <v>0</v>
      </c>
      <c r="AA5947">
        <v>0</v>
      </c>
      <c r="AB5947">
        <v>12</v>
      </c>
      <c r="AC5947">
        <v>0</v>
      </c>
      <c r="AD5947">
        <v>0</v>
      </c>
      <c r="AE5947">
        <v>0</v>
      </c>
      <c r="AF5947">
        <v>0</v>
      </c>
      <c r="AG5947">
        <v>0</v>
      </c>
      <c r="AH5947">
        <v>0</v>
      </c>
      <c r="AI5947">
        <v>0</v>
      </c>
      <c r="AJ5947">
        <v>0</v>
      </c>
      <c r="AK5947">
        <v>0</v>
      </c>
      <c r="AL5947">
        <v>0</v>
      </c>
      <c r="AM5947">
        <v>0</v>
      </c>
      <c r="AN5947">
        <v>0</v>
      </c>
      <c r="AO5947">
        <v>0</v>
      </c>
      <c r="AP5947">
        <v>0</v>
      </c>
      <c r="AQ5947">
        <v>0</v>
      </c>
      <c r="AR5947">
        <v>0</v>
      </c>
      <c r="AS5947">
        <v>0</v>
      </c>
      <c r="AT5947">
        <v>0</v>
      </c>
      <c r="AU5947">
        <v>0</v>
      </c>
      <c r="AV5947">
        <v>0</v>
      </c>
      <c r="AW5947">
        <v>0</v>
      </c>
      <c r="AX5947">
        <v>2</v>
      </c>
      <c r="AY5947">
        <v>4</v>
      </c>
      <c r="AZ5947">
        <v>5</v>
      </c>
      <c r="BA5947">
        <v>4</v>
      </c>
      <c r="BB5947">
        <v>0</v>
      </c>
      <c r="BC5947">
        <v>1</v>
      </c>
      <c r="BD5947">
        <v>0</v>
      </c>
      <c r="BE5947">
        <v>0</v>
      </c>
      <c r="BF5947">
        <v>0</v>
      </c>
      <c r="BG5947">
        <v>0</v>
      </c>
      <c r="BH5947">
        <v>0</v>
      </c>
      <c r="BI5947">
        <v>3</v>
      </c>
      <c r="BJ5947">
        <v>1</v>
      </c>
      <c r="BK5947">
        <v>0</v>
      </c>
      <c r="BL5947">
        <v>2</v>
      </c>
      <c r="BM5947">
        <v>0</v>
      </c>
      <c r="BN5947">
        <v>0</v>
      </c>
      <c r="BO5947">
        <v>5</v>
      </c>
      <c r="BP5947">
        <v>0</v>
      </c>
      <c r="BQ5947">
        <v>0</v>
      </c>
      <c r="BR5947">
        <v>2</v>
      </c>
      <c r="BS5947">
        <v>2</v>
      </c>
      <c r="BT5947">
        <v>20</v>
      </c>
      <c r="BU5947" t="s">
        <v>5662</v>
      </c>
    </row>
    <row r="5948" spans="1:73">
      <c r="A5948" t="s">
        <v>5421</v>
      </c>
      <c r="B5948" t="s">
        <v>5422</v>
      </c>
      <c r="C5948">
        <v>261</v>
      </c>
      <c r="D5948" t="s">
        <v>119</v>
      </c>
      <c r="E5948" t="s">
        <v>5433</v>
      </c>
      <c r="F5948" t="s">
        <v>92</v>
      </c>
      <c r="G5948">
        <v>0</v>
      </c>
      <c r="H5948">
        <v>1</v>
      </c>
      <c r="I5948">
        <v>0</v>
      </c>
      <c r="J5948">
        <v>0</v>
      </c>
      <c r="K5948">
        <v>0</v>
      </c>
      <c r="L5948">
        <v>3</v>
      </c>
      <c r="M5948">
        <v>0</v>
      </c>
      <c r="N5948">
        <v>11</v>
      </c>
      <c r="O5948">
        <v>0</v>
      </c>
      <c r="P5948">
        <v>0</v>
      </c>
      <c r="Q5948">
        <v>1</v>
      </c>
      <c r="R5948">
        <v>1</v>
      </c>
      <c r="S5948">
        <v>16</v>
      </c>
      <c r="T5948">
        <v>2</v>
      </c>
      <c r="U5948">
        <v>0</v>
      </c>
      <c r="V5948">
        <v>3</v>
      </c>
      <c r="W5948">
        <v>2</v>
      </c>
      <c r="X5948">
        <v>0</v>
      </c>
      <c r="Y5948">
        <v>0</v>
      </c>
      <c r="Z5948">
        <v>0</v>
      </c>
      <c r="AA5948">
        <v>0</v>
      </c>
      <c r="AB5948">
        <v>40</v>
      </c>
      <c r="AC5948">
        <v>3</v>
      </c>
      <c r="AD5948">
        <v>0</v>
      </c>
      <c r="AE5948">
        <v>0</v>
      </c>
      <c r="AF5948">
        <v>0</v>
      </c>
      <c r="AG5948">
        <v>0</v>
      </c>
      <c r="AH5948">
        <v>2</v>
      </c>
      <c r="AI5948">
        <v>2</v>
      </c>
      <c r="AJ5948">
        <v>0</v>
      </c>
      <c r="AK5948">
        <v>1</v>
      </c>
      <c r="AL5948">
        <v>5</v>
      </c>
      <c r="AM5948">
        <v>5</v>
      </c>
      <c r="AN5948">
        <v>0</v>
      </c>
      <c r="AO5948">
        <v>0</v>
      </c>
      <c r="AP5948">
        <v>0</v>
      </c>
      <c r="AQ5948">
        <v>3</v>
      </c>
      <c r="AR5948">
        <v>0</v>
      </c>
      <c r="AS5948">
        <v>0</v>
      </c>
      <c r="AT5948">
        <v>0</v>
      </c>
      <c r="AU5948">
        <v>1</v>
      </c>
      <c r="AV5948">
        <v>0</v>
      </c>
      <c r="AW5948">
        <v>0</v>
      </c>
      <c r="AX5948">
        <v>2</v>
      </c>
      <c r="AY5948">
        <v>6</v>
      </c>
      <c r="AZ5948">
        <v>9</v>
      </c>
      <c r="BA5948">
        <v>10</v>
      </c>
      <c r="BB5948">
        <v>0</v>
      </c>
      <c r="BC5948">
        <v>6</v>
      </c>
      <c r="BD5948">
        <v>0</v>
      </c>
      <c r="BE5948">
        <v>0</v>
      </c>
      <c r="BF5948">
        <v>0</v>
      </c>
      <c r="BG5948">
        <v>0</v>
      </c>
      <c r="BH5948">
        <v>0</v>
      </c>
      <c r="BI5948">
        <v>0</v>
      </c>
      <c r="BJ5948">
        <v>5</v>
      </c>
      <c r="BK5948">
        <v>0</v>
      </c>
      <c r="BL5948">
        <v>0</v>
      </c>
      <c r="BM5948">
        <v>0</v>
      </c>
      <c r="BN5948">
        <v>1</v>
      </c>
      <c r="BO5948">
        <v>16</v>
      </c>
      <c r="BP5948">
        <v>0</v>
      </c>
      <c r="BQ5948">
        <v>0</v>
      </c>
      <c r="BR5948">
        <v>0</v>
      </c>
      <c r="BS5948">
        <v>4</v>
      </c>
      <c r="BT5948">
        <v>69</v>
      </c>
      <c r="BU5948" t="s">
        <v>5663</v>
      </c>
    </row>
    <row r="5949" spans="1:73">
      <c r="A5949" t="s">
        <v>5421</v>
      </c>
      <c r="B5949" t="s">
        <v>5422</v>
      </c>
      <c r="C5949">
        <v>262</v>
      </c>
      <c r="D5949" t="s">
        <v>119</v>
      </c>
      <c r="E5949" t="s">
        <v>78</v>
      </c>
      <c r="F5949" t="s">
        <v>77</v>
      </c>
      <c r="G5949">
        <v>0</v>
      </c>
      <c r="H5949">
        <v>0</v>
      </c>
      <c r="I5949">
        <v>0</v>
      </c>
      <c r="J5949">
        <v>0</v>
      </c>
      <c r="K5949">
        <v>0</v>
      </c>
      <c r="L5949">
        <v>0</v>
      </c>
      <c r="M5949">
        <v>0</v>
      </c>
      <c r="N5949">
        <v>0</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0</v>
      </c>
      <c r="AI5949">
        <v>0</v>
      </c>
      <c r="AJ5949">
        <v>0</v>
      </c>
      <c r="AK5949">
        <v>0</v>
      </c>
      <c r="AL5949">
        <v>0</v>
      </c>
      <c r="AM5949">
        <v>0</v>
      </c>
      <c r="AN5949">
        <v>0</v>
      </c>
      <c r="AO5949">
        <v>0</v>
      </c>
      <c r="AP5949">
        <v>0</v>
      </c>
      <c r="AQ5949">
        <v>0</v>
      </c>
      <c r="AR5949">
        <v>0</v>
      </c>
      <c r="AS5949">
        <v>0</v>
      </c>
      <c r="AT5949">
        <v>0</v>
      </c>
      <c r="AU5949">
        <v>0</v>
      </c>
      <c r="AV5949">
        <v>0</v>
      </c>
      <c r="AW5949">
        <v>0</v>
      </c>
      <c r="AX5949">
        <v>0</v>
      </c>
      <c r="AY5949">
        <v>0</v>
      </c>
      <c r="AZ5949">
        <v>0</v>
      </c>
      <c r="BA5949">
        <v>0</v>
      </c>
      <c r="BB5949">
        <v>0</v>
      </c>
      <c r="BC5949">
        <v>0</v>
      </c>
      <c r="BD5949">
        <v>0</v>
      </c>
      <c r="BE5949">
        <v>0</v>
      </c>
      <c r="BF5949">
        <v>0</v>
      </c>
      <c r="BG5949">
        <v>0</v>
      </c>
      <c r="BH5949">
        <v>0</v>
      </c>
      <c r="BI5949">
        <v>0</v>
      </c>
      <c r="BJ5949">
        <v>0</v>
      </c>
      <c r="BK5949">
        <v>0</v>
      </c>
      <c r="BL5949">
        <v>0</v>
      </c>
      <c r="BM5949">
        <v>0</v>
      </c>
      <c r="BN5949">
        <v>0</v>
      </c>
      <c r="BO5949">
        <v>0</v>
      </c>
      <c r="BP5949">
        <v>0</v>
      </c>
      <c r="BQ5949">
        <v>0</v>
      </c>
      <c r="BR5949">
        <v>0</v>
      </c>
      <c r="BS5949">
        <v>1</v>
      </c>
      <c r="BT5949">
        <v>1</v>
      </c>
      <c r="BU5949" t="s">
        <v>5664</v>
      </c>
    </row>
    <row r="5950" spans="1:73">
      <c r="A5950" t="s">
        <v>5421</v>
      </c>
      <c r="B5950" t="s">
        <v>5422</v>
      </c>
      <c r="C5950">
        <v>263</v>
      </c>
      <c r="D5950" t="s">
        <v>119</v>
      </c>
      <c r="E5950" t="s">
        <v>5433</v>
      </c>
      <c r="F5950" t="s">
        <v>92</v>
      </c>
      <c r="G5950">
        <v>6</v>
      </c>
      <c r="H5950">
        <v>8</v>
      </c>
      <c r="I5950">
        <v>6</v>
      </c>
      <c r="J5950">
        <v>0</v>
      </c>
      <c r="K5950">
        <v>0</v>
      </c>
      <c r="L5950">
        <v>15</v>
      </c>
      <c r="M5950">
        <v>0</v>
      </c>
      <c r="N5950">
        <v>19</v>
      </c>
      <c r="O5950">
        <v>10</v>
      </c>
      <c r="P5950">
        <v>2</v>
      </c>
      <c r="Q5950">
        <v>6</v>
      </c>
      <c r="R5950">
        <v>0</v>
      </c>
      <c r="S5950">
        <v>41</v>
      </c>
      <c r="T5950">
        <v>15</v>
      </c>
      <c r="U5950">
        <v>1</v>
      </c>
      <c r="V5950">
        <v>2</v>
      </c>
      <c r="W5950">
        <v>2</v>
      </c>
      <c r="X5950">
        <v>0</v>
      </c>
      <c r="Y5950">
        <v>2</v>
      </c>
      <c r="Z5950">
        <v>0</v>
      </c>
      <c r="AA5950">
        <v>0</v>
      </c>
      <c r="AB5950">
        <v>109</v>
      </c>
      <c r="AC5950">
        <v>1</v>
      </c>
      <c r="AD5950">
        <v>0</v>
      </c>
      <c r="AE5950">
        <v>0</v>
      </c>
      <c r="AF5950">
        <v>0</v>
      </c>
      <c r="AG5950">
        <v>0</v>
      </c>
      <c r="AH5950">
        <v>0</v>
      </c>
      <c r="AI5950">
        <v>17</v>
      </c>
      <c r="AJ5950">
        <v>0</v>
      </c>
      <c r="AK5950">
        <v>0</v>
      </c>
      <c r="AL5950">
        <v>2</v>
      </c>
      <c r="AM5950">
        <v>9</v>
      </c>
      <c r="AN5950">
        <v>0</v>
      </c>
      <c r="AO5950">
        <v>0</v>
      </c>
      <c r="AP5950">
        <v>2</v>
      </c>
      <c r="AQ5950">
        <v>0</v>
      </c>
      <c r="AR5950">
        <v>2</v>
      </c>
      <c r="AS5950">
        <v>0</v>
      </c>
      <c r="AT5950">
        <v>0</v>
      </c>
      <c r="AU5950">
        <v>1</v>
      </c>
      <c r="AV5950">
        <v>3</v>
      </c>
      <c r="AW5950">
        <v>4</v>
      </c>
      <c r="AX5950">
        <v>14</v>
      </c>
      <c r="AY5950">
        <v>26</v>
      </c>
      <c r="AZ5950">
        <v>26</v>
      </c>
      <c r="BA5950">
        <v>24</v>
      </c>
      <c r="BB5950">
        <v>4</v>
      </c>
      <c r="BC5950">
        <v>24</v>
      </c>
      <c r="BD5950">
        <v>0</v>
      </c>
      <c r="BE5950">
        <v>0</v>
      </c>
      <c r="BF5950">
        <v>0</v>
      </c>
      <c r="BG5950">
        <v>0</v>
      </c>
      <c r="BH5950">
        <v>0</v>
      </c>
      <c r="BI5950">
        <v>13</v>
      </c>
      <c r="BJ5950">
        <v>13</v>
      </c>
      <c r="BK5950">
        <v>0</v>
      </c>
      <c r="BL5950">
        <v>5</v>
      </c>
      <c r="BM5950">
        <v>0</v>
      </c>
      <c r="BN5950">
        <v>8</v>
      </c>
      <c r="BO5950">
        <v>28</v>
      </c>
      <c r="BP5950">
        <v>9</v>
      </c>
      <c r="BQ5950">
        <v>1</v>
      </c>
      <c r="BR5950">
        <v>2</v>
      </c>
      <c r="BS5950">
        <v>7</v>
      </c>
      <c r="BT5950">
        <v>182</v>
      </c>
      <c r="BU5950" t="s">
        <v>5665</v>
      </c>
    </row>
    <row r="5951" spans="1:73">
      <c r="A5951" t="s">
        <v>5421</v>
      </c>
      <c r="B5951" t="s">
        <v>5422</v>
      </c>
      <c r="C5951">
        <v>264</v>
      </c>
      <c r="D5951" t="s">
        <v>119</v>
      </c>
      <c r="E5951" t="s">
        <v>78</v>
      </c>
      <c r="F5951" t="s">
        <v>77</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c r="AG5951">
        <v>0</v>
      </c>
      <c r="AH5951">
        <v>0</v>
      </c>
      <c r="AI5951">
        <v>0</v>
      </c>
      <c r="AJ5951">
        <v>0</v>
      </c>
      <c r="AK5951">
        <v>0</v>
      </c>
      <c r="AL5951">
        <v>0</v>
      </c>
      <c r="AM5951">
        <v>0</v>
      </c>
      <c r="AN5951">
        <v>0</v>
      </c>
      <c r="AO5951">
        <v>0</v>
      </c>
      <c r="AP5951">
        <v>0</v>
      </c>
      <c r="AQ5951">
        <v>0</v>
      </c>
      <c r="AR5951">
        <v>0</v>
      </c>
      <c r="AS5951">
        <v>0</v>
      </c>
      <c r="AT5951">
        <v>0</v>
      </c>
      <c r="AU5951">
        <v>0</v>
      </c>
      <c r="AV5951">
        <v>0</v>
      </c>
      <c r="AW5951">
        <v>0</v>
      </c>
      <c r="AX5951">
        <v>0</v>
      </c>
      <c r="AY5951">
        <v>0</v>
      </c>
      <c r="AZ5951">
        <v>0</v>
      </c>
      <c r="BA5951">
        <v>0</v>
      </c>
      <c r="BB5951">
        <v>0</v>
      </c>
      <c r="BC5951">
        <v>0</v>
      </c>
      <c r="BD5951">
        <v>0</v>
      </c>
      <c r="BE5951">
        <v>0</v>
      </c>
      <c r="BF5951">
        <v>0</v>
      </c>
      <c r="BG5951">
        <v>0</v>
      </c>
      <c r="BH5951">
        <v>0</v>
      </c>
      <c r="BI5951">
        <v>0</v>
      </c>
      <c r="BJ5951">
        <v>0</v>
      </c>
      <c r="BK5951">
        <v>0</v>
      </c>
      <c r="BL5951">
        <v>0</v>
      </c>
      <c r="BM5951">
        <v>0</v>
      </c>
      <c r="BN5951">
        <v>0</v>
      </c>
      <c r="BO5951">
        <v>0</v>
      </c>
      <c r="BP5951">
        <v>0</v>
      </c>
      <c r="BQ5951">
        <v>0</v>
      </c>
      <c r="BR5951">
        <v>0</v>
      </c>
      <c r="BS5951">
        <v>1</v>
      </c>
      <c r="BT5951">
        <v>4</v>
      </c>
      <c r="BU5951" t="s">
        <v>5666</v>
      </c>
    </row>
    <row r="5952" spans="1:73">
      <c r="A5952" t="s">
        <v>5421</v>
      </c>
      <c r="B5952" t="s">
        <v>5422</v>
      </c>
      <c r="C5952">
        <v>265</v>
      </c>
      <c r="D5952" t="s">
        <v>119</v>
      </c>
      <c r="E5952" t="s">
        <v>5429</v>
      </c>
      <c r="F5952" t="s">
        <v>92</v>
      </c>
      <c r="G5952">
        <v>3</v>
      </c>
      <c r="H5952">
        <v>2</v>
      </c>
      <c r="I5952">
        <v>0</v>
      </c>
      <c r="J5952">
        <v>0</v>
      </c>
      <c r="K5952">
        <v>0</v>
      </c>
      <c r="L5952">
        <v>4</v>
      </c>
      <c r="M5952">
        <v>0</v>
      </c>
      <c r="N5952">
        <v>14</v>
      </c>
      <c r="O5952">
        <v>0</v>
      </c>
      <c r="P5952">
        <v>0</v>
      </c>
      <c r="Q5952">
        <v>3</v>
      </c>
      <c r="R5952">
        <v>0</v>
      </c>
      <c r="S5952">
        <v>18</v>
      </c>
      <c r="T5952">
        <v>8</v>
      </c>
      <c r="U5952">
        <v>0</v>
      </c>
      <c r="V5952">
        <v>3</v>
      </c>
      <c r="W5952">
        <v>3</v>
      </c>
      <c r="X5952">
        <v>0</v>
      </c>
      <c r="Y5952">
        <v>0</v>
      </c>
      <c r="Z5952">
        <v>0</v>
      </c>
      <c r="AA5952">
        <v>0</v>
      </c>
      <c r="AB5952">
        <v>64</v>
      </c>
      <c r="AC5952">
        <v>1</v>
      </c>
      <c r="AD5952">
        <v>0</v>
      </c>
      <c r="AE5952">
        <v>1</v>
      </c>
      <c r="AF5952">
        <v>0</v>
      </c>
      <c r="AG5952">
        <v>0</v>
      </c>
      <c r="AH5952">
        <v>0</v>
      </c>
      <c r="AI5952">
        <v>6</v>
      </c>
      <c r="AJ5952">
        <v>0</v>
      </c>
      <c r="AK5952">
        <v>0</v>
      </c>
      <c r="AL5952">
        <v>1</v>
      </c>
      <c r="AM5952">
        <v>7</v>
      </c>
      <c r="AN5952">
        <v>0</v>
      </c>
      <c r="AO5952">
        <v>0</v>
      </c>
      <c r="AP5952">
        <v>1</v>
      </c>
      <c r="AQ5952">
        <v>3</v>
      </c>
      <c r="AR5952">
        <v>0</v>
      </c>
      <c r="AS5952">
        <v>0</v>
      </c>
      <c r="AT5952">
        <v>1</v>
      </c>
      <c r="AU5952">
        <v>1</v>
      </c>
      <c r="AV5952">
        <v>2</v>
      </c>
      <c r="AW5952">
        <v>0</v>
      </c>
      <c r="AX5952">
        <v>10</v>
      </c>
      <c r="AY5952">
        <v>13</v>
      </c>
      <c r="AZ5952">
        <v>16</v>
      </c>
      <c r="BA5952">
        <v>17</v>
      </c>
      <c r="BB5952">
        <v>2</v>
      </c>
      <c r="BC5952">
        <v>16</v>
      </c>
      <c r="BD5952">
        <v>0</v>
      </c>
      <c r="BE5952">
        <v>0</v>
      </c>
      <c r="BF5952">
        <v>1</v>
      </c>
      <c r="BG5952">
        <v>0</v>
      </c>
      <c r="BH5952">
        <v>0</v>
      </c>
      <c r="BI5952">
        <v>12</v>
      </c>
      <c r="BJ5952">
        <v>10</v>
      </c>
      <c r="BK5952">
        <v>0</v>
      </c>
      <c r="BL5952">
        <v>2</v>
      </c>
      <c r="BM5952">
        <v>1</v>
      </c>
      <c r="BN5952">
        <v>3</v>
      </c>
      <c r="BO5952">
        <v>19</v>
      </c>
      <c r="BP5952">
        <v>4</v>
      </c>
      <c r="BQ5952">
        <v>0</v>
      </c>
      <c r="BR5952">
        <v>4</v>
      </c>
      <c r="BS5952">
        <v>4</v>
      </c>
      <c r="BT5952">
        <v>102</v>
      </c>
      <c r="BU5952" t="s">
        <v>5667</v>
      </c>
    </row>
    <row r="5953" spans="1:73">
      <c r="A5953" t="s">
        <v>5421</v>
      </c>
      <c r="B5953" t="s">
        <v>5422</v>
      </c>
      <c r="C5953">
        <v>266</v>
      </c>
      <c r="D5953" t="s">
        <v>119</v>
      </c>
      <c r="E5953" t="s">
        <v>78</v>
      </c>
      <c r="F5953" t="s">
        <v>77</v>
      </c>
      <c r="G5953">
        <v>0</v>
      </c>
      <c r="H5953">
        <v>0</v>
      </c>
      <c r="I5953">
        <v>0</v>
      </c>
      <c r="J5953">
        <v>0</v>
      </c>
      <c r="K5953">
        <v>0</v>
      </c>
      <c r="L5953">
        <v>0</v>
      </c>
      <c r="M5953">
        <v>0</v>
      </c>
      <c r="N5953">
        <v>0</v>
      </c>
      <c r="O5953">
        <v>0</v>
      </c>
      <c r="P5953">
        <v>0</v>
      </c>
      <c r="Q5953">
        <v>2</v>
      </c>
      <c r="R5953">
        <v>0</v>
      </c>
      <c r="S5953">
        <v>0</v>
      </c>
      <c r="T5953">
        <v>0</v>
      </c>
      <c r="U5953">
        <v>0</v>
      </c>
      <c r="V5953">
        <v>0</v>
      </c>
      <c r="W5953">
        <v>0</v>
      </c>
      <c r="X5953">
        <v>0</v>
      </c>
      <c r="Y5953">
        <v>0</v>
      </c>
      <c r="Z5953">
        <v>0</v>
      </c>
      <c r="AA5953">
        <v>0</v>
      </c>
      <c r="AB5953">
        <v>4</v>
      </c>
      <c r="AC5953">
        <v>0</v>
      </c>
      <c r="AD5953">
        <v>0</v>
      </c>
      <c r="AE5953">
        <v>0</v>
      </c>
      <c r="AF5953">
        <v>0</v>
      </c>
      <c r="AG5953">
        <v>0</v>
      </c>
      <c r="AH5953">
        <v>1</v>
      </c>
      <c r="AI5953">
        <v>0</v>
      </c>
      <c r="AJ5953">
        <v>0</v>
      </c>
      <c r="AK5953">
        <v>0</v>
      </c>
      <c r="AL5953">
        <v>0</v>
      </c>
      <c r="AM5953">
        <v>1</v>
      </c>
      <c r="AN5953">
        <v>0</v>
      </c>
      <c r="AO5953">
        <v>0</v>
      </c>
      <c r="AP5953">
        <v>0</v>
      </c>
      <c r="AQ5953">
        <v>0</v>
      </c>
      <c r="AR5953">
        <v>0</v>
      </c>
      <c r="AS5953">
        <v>0</v>
      </c>
      <c r="AT5953">
        <v>0</v>
      </c>
      <c r="AU5953">
        <v>0</v>
      </c>
      <c r="AV5953">
        <v>0</v>
      </c>
      <c r="AW5953">
        <v>0</v>
      </c>
      <c r="AX5953">
        <v>1</v>
      </c>
      <c r="AY5953">
        <v>0</v>
      </c>
      <c r="AZ5953">
        <v>1</v>
      </c>
      <c r="BA5953">
        <v>2</v>
      </c>
      <c r="BB5953">
        <v>0</v>
      </c>
      <c r="BC5953">
        <v>0</v>
      </c>
      <c r="BD5953">
        <v>0</v>
      </c>
      <c r="BE5953">
        <v>0</v>
      </c>
      <c r="BF5953">
        <v>0</v>
      </c>
      <c r="BG5953">
        <v>0</v>
      </c>
      <c r="BH5953">
        <v>0</v>
      </c>
      <c r="BI5953">
        <v>0</v>
      </c>
      <c r="BJ5953">
        <v>0</v>
      </c>
      <c r="BK5953">
        <v>0</v>
      </c>
      <c r="BL5953">
        <v>0</v>
      </c>
      <c r="BM5953">
        <v>0</v>
      </c>
      <c r="BN5953">
        <v>0</v>
      </c>
      <c r="BO5953">
        <v>2</v>
      </c>
      <c r="BP5953">
        <v>0</v>
      </c>
      <c r="BQ5953">
        <v>0</v>
      </c>
      <c r="BR5953">
        <v>0</v>
      </c>
      <c r="BS5953">
        <v>1</v>
      </c>
      <c r="BT5953">
        <v>7</v>
      </c>
      <c r="BU5953" t="s">
        <v>5668</v>
      </c>
    </row>
    <row r="5954" spans="1:73">
      <c r="A5954" t="s">
        <v>5421</v>
      </c>
      <c r="B5954" t="s">
        <v>5422</v>
      </c>
      <c r="C5954">
        <v>267</v>
      </c>
      <c r="D5954" t="s">
        <v>119</v>
      </c>
      <c r="E5954" t="s">
        <v>5429</v>
      </c>
      <c r="F5954" t="s">
        <v>92</v>
      </c>
      <c r="G5954">
        <v>0</v>
      </c>
      <c r="H5954">
        <v>4</v>
      </c>
      <c r="I5954">
        <v>4</v>
      </c>
      <c r="J5954">
        <v>0</v>
      </c>
      <c r="K5954">
        <v>0</v>
      </c>
      <c r="L5954">
        <v>7</v>
      </c>
      <c r="M5954">
        <v>0</v>
      </c>
      <c r="N5954">
        <v>14</v>
      </c>
      <c r="O5954">
        <v>0</v>
      </c>
      <c r="P5954">
        <v>0</v>
      </c>
      <c r="Q5954">
        <v>3</v>
      </c>
      <c r="R5954">
        <v>0</v>
      </c>
      <c r="S5954">
        <v>33</v>
      </c>
      <c r="T5954">
        <v>11</v>
      </c>
      <c r="U5954">
        <v>0</v>
      </c>
      <c r="V5954">
        <v>5</v>
      </c>
      <c r="W5954">
        <v>8</v>
      </c>
      <c r="X5954">
        <v>0</v>
      </c>
      <c r="Y5954">
        <v>0</v>
      </c>
      <c r="Z5954">
        <v>0</v>
      </c>
      <c r="AA5954">
        <v>0</v>
      </c>
      <c r="AB5954">
        <v>64</v>
      </c>
      <c r="AC5954">
        <v>2</v>
      </c>
      <c r="AD5954">
        <v>0</v>
      </c>
      <c r="AE5954">
        <v>0</v>
      </c>
      <c r="AF5954">
        <v>0</v>
      </c>
      <c r="AG5954">
        <v>0</v>
      </c>
      <c r="AH5954">
        <v>0</v>
      </c>
      <c r="AI5954">
        <v>9</v>
      </c>
      <c r="AJ5954">
        <v>0</v>
      </c>
      <c r="AK5954">
        <v>0</v>
      </c>
      <c r="AL5954">
        <v>4</v>
      </c>
      <c r="AM5954">
        <v>6</v>
      </c>
      <c r="AN5954">
        <v>0</v>
      </c>
      <c r="AO5954">
        <v>0</v>
      </c>
      <c r="AP5954">
        <v>4</v>
      </c>
      <c r="AQ5954">
        <v>3</v>
      </c>
      <c r="AR5954">
        <v>0</v>
      </c>
      <c r="AS5954">
        <v>0</v>
      </c>
      <c r="AT5954">
        <v>1</v>
      </c>
      <c r="AU5954">
        <v>0</v>
      </c>
      <c r="AV5954">
        <v>0</v>
      </c>
      <c r="AW5954">
        <v>4</v>
      </c>
      <c r="AX5954">
        <v>9</v>
      </c>
      <c r="AY5954">
        <v>6</v>
      </c>
      <c r="AZ5954">
        <v>12</v>
      </c>
      <c r="BA5954">
        <v>15</v>
      </c>
      <c r="BB5954">
        <v>1</v>
      </c>
      <c r="BC5954">
        <v>10</v>
      </c>
      <c r="BD5954">
        <v>0</v>
      </c>
      <c r="BE5954">
        <v>0</v>
      </c>
      <c r="BF5954">
        <v>0</v>
      </c>
      <c r="BG5954">
        <v>0</v>
      </c>
      <c r="BH5954">
        <v>0</v>
      </c>
      <c r="BI5954">
        <v>11</v>
      </c>
      <c r="BJ5954">
        <v>0</v>
      </c>
      <c r="BK5954">
        <v>0</v>
      </c>
      <c r="BL5954">
        <v>3</v>
      </c>
      <c r="BM5954">
        <v>0</v>
      </c>
      <c r="BN5954">
        <v>3</v>
      </c>
      <c r="BO5954">
        <v>17</v>
      </c>
      <c r="BP5954">
        <v>7</v>
      </c>
      <c r="BQ5954">
        <v>0</v>
      </c>
      <c r="BR5954">
        <v>2</v>
      </c>
      <c r="BS5954">
        <v>7</v>
      </c>
      <c r="BT5954">
        <v>107</v>
      </c>
      <c r="BU5954" t="s">
        <v>5669</v>
      </c>
    </row>
    <row r="5955" spans="1:73">
      <c r="A5955" t="s">
        <v>5421</v>
      </c>
      <c r="B5955" t="s">
        <v>5422</v>
      </c>
      <c r="C5955">
        <v>268</v>
      </c>
      <c r="D5955" t="s">
        <v>119</v>
      </c>
      <c r="E5955" t="s">
        <v>78</v>
      </c>
      <c r="F5955" t="s">
        <v>77</v>
      </c>
      <c r="G5955">
        <v>0</v>
      </c>
      <c r="H5955">
        <v>0</v>
      </c>
      <c r="I5955">
        <v>0</v>
      </c>
      <c r="J5955">
        <v>0</v>
      </c>
      <c r="K5955">
        <v>0</v>
      </c>
      <c r="L5955">
        <v>0</v>
      </c>
      <c r="M5955">
        <v>0</v>
      </c>
      <c r="N5955">
        <v>0</v>
      </c>
      <c r="O5955">
        <v>0</v>
      </c>
      <c r="P5955">
        <v>0</v>
      </c>
      <c r="Q5955">
        <v>0</v>
      </c>
      <c r="R5955">
        <v>0</v>
      </c>
      <c r="S5955">
        <v>2</v>
      </c>
      <c r="T5955">
        <v>2</v>
      </c>
      <c r="U5955">
        <v>0</v>
      </c>
      <c r="V5955">
        <v>0</v>
      </c>
      <c r="W5955">
        <v>2</v>
      </c>
      <c r="X5955">
        <v>0</v>
      </c>
      <c r="Y5955">
        <v>0</v>
      </c>
      <c r="Z5955">
        <v>0</v>
      </c>
      <c r="AA5955">
        <v>0</v>
      </c>
      <c r="AB5955">
        <v>2</v>
      </c>
      <c r="AC5955">
        <v>0</v>
      </c>
      <c r="AD5955">
        <v>0</v>
      </c>
      <c r="AE5955">
        <v>0</v>
      </c>
      <c r="AF5955">
        <v>0</v>
      </c>
      <c r="AG5955">
        <v>0</v>
      </c>
      <c r="AH5955">
        <v>0</v>
      </c>
      <c r="AI5955">
        <v>0</v>
      </c>
      <c r="AJ5955">
        <v>0</v>
      </c>
      <c r="AK5955">
        <v>0</v>
      </c>
      <c r="AL5955">
        <v>0</v>
      </c>
      <c r="AM5955">
        <v>0</v>
      </c>
      <c r="AN5955">
        <v>0</v>
      </c>
      <c r="AO5955">
        <v>0</v>
      </c>
      <c r="AP5955">
        <v>0</v>
      </c>
      <c r="AQ5955">
        <v>0</v>
      </c>
      <c r="AR5955">
        <v>0</v>
      </c>
      <c r="AS5955">
        <v>0</v>
      </c>
      <c r="AT5955">
        <v>0</v>
      </c>
      <c r="AU5955">
        <v>0</v>
      </c>
      <c r="AV5955">
        <v>0</v>
      </c>
      <c r="AW5955">
        <v>0</v>
      </c>
      <c r="AX5955">
        <v>0</v>
      </c>
      <c r="AY5955">
        <v>0</v>
      </c>
      <c r="AZ5955">
        <v>0</v>
      </c>
      <c r="BA5955">
        <v>0</v>
      </c>
      <c r="BB5955">
        <v>0</v>
      </c>
      <c r="BC5955">
        <v>0</v>
      </c>
      <c r="BD5955">
        <v>0</v>
      </c>
      <c r="BE5955">
        <v>0</v>
      </c>
      <c r="BF5955">
        <v>0</v>
      </c>
      <c r="BG5955">
        <v>0</v>
      </c>
      <c r="BH5955">
        <v>0</v>
      </c>
      <c r="BI5955">
        <v>0</v>
      </c>
      <c r="BJ5955">
        <v>0</v>
      </c>
      <c r="BK5955">
        <v>0</v>
      </c>
      <c r="BL5955">
        <v>0</v>
      </c>
      <c r="BM5955">
        <v>0</v>
      </c>
      <c r="BN5955">
        <v>0</v>
      </c>
      <c r="BO5955">
        <v>0</v>
      </c>
      <c r="BP5955">
        <v>0</v>
      </c>
      <c r="BQ5955">
        <v>0</v>
      </c>
      <c r="BR5955">
        <v>0</v>
      </c>
      <c r="BS5955">
        <v>1</v>
      </c>
      <c r="BT5955">
        <v>4</v>
      </c>
      <c r="BU5955" t="s">
        <v>4714</v>
      </c>
    </row>
    <row r="5956" spans="1:73">
      <c r="A5956" t="s">
        <v>5421</v>
      </c>
      <c r="B5956" t="s">
        <v>5422</v>
      </c>
      <c r="C5956">
        <v>269</v>
      </c>
      <c r="D5956" t="s">
        <v>119</v>
      </c>
      <c r="E5956" t="s">
        <v>5429</v>
      </c>
      <c r="F5956" t="s">
        <v>92</v>
      </c>
      <c r="G5956">
        <v>0</v>
      </c>
      <c r="H5956">
        <v>1</v>
      </c>
      <c r="I5956">
        <v>0</v>
      </c>
      <c r="J5956">
        <v>0</v>
      </c>
      <c r="K5956">
        <v>0</v>
      </c>
      <c r="L5956">
        <v>1</v>
      </c>
      <c r="M5956">
        <v>0</v>
      </c>
      <c r="N5956">
        <v>0</v>
      </c>
      <c r="O5956">
        <v>0</v>
      </c>
      <c r="P5956">
        <v>0</v>
      </c>
      <c r="Q5956">
        <v>0</v>
      </c>
      <c r="R5956">
        <v>0</v>
      </c>
      <c r="S5956">
        <v>3</v>
      </c>
      <c r="T5956">
        <v>0</v>
      </c>
      <c r="U5956">
        <v>0</v>
      </c>
      <c r="V5956">
        <v>0</v>
      </c>
      <c r="W5956">
        <v>1</v>
      </c>
      <c r="X5956">
        <v>0</v>
      </c>
      <c r="Y5956">
        <v>0</v>
      </c>
      <c r="Z5956">
        <v>0</v>
      </c>
      <c r="AA5956">
        <v>0</v>
      </c>
      <c r="AB5956">
        <v>4</v>
      </c>
      <c r="AC5956">
        <v>0</v>
      </c>
      <c r="AD5956">
        <v>0</v>
      </c>
      <c r="AE5956">
        <v>0</v>
      </c>
      <c r="AF5956">
        <v>0</v>
      </c>
      <c r="AG5956">
        <v>0</v>
      </c>
      <c r="AH5956">
        <v>0</v>
      </c>
      <c r="AI5956">
        <v>0</v>
      </c>
      <c r="AJ5956">
        <v>0</v>
      </c>
      <c r="AK5956">
        <v>0</v>
      </c>
      <c r="AL5956">
        <v>0</v>
      </c>
      <c r="AM5956">
        <v>0</v>
      </c>
      <c r="AN5956">
        <v>0</v>
      </c>
      <c r="AO5956">
        <v>0</v>
      </c>
      <c r="AP5956">
        <v>0</v>
      </c>
      <c r="AQ5956">
        <v>0</v>
      </c>
      <c r="AR5956">
        <v>0</v>
      </c>
      <c r="AS5956">
        <v>0</v>
      </c>
      <c r="AT5956">
        <v>0</v>
      </c>
      <c r="AU5956">
        <v>0</v>
      </c>
      <c r="AV5956">
        <v>0</v>
      </c>
      <c r="AW5956">
        <v>0</v>
      </c>
      <c r="AX5956">
        <v>0</v>
      </c>
      <c r="AY5956">
        <v>1</v>
      </c>
      <c r="AZ5956">
        <v>0</v>
      </c>
      <c r="BA5956">
        <v>0</v>
      </c>
      <c r="BB5956">
        <v>1</v>
      </c>
      <c r="BC5956">
        <v>1</v>
      </c>
      <c r="BD5956">
        <v>0</v>
      </c>
      <c r="BE5956">
        <v>0</v>
      </c>
      <c r="BF5956">
        <v>0</v>
      </c>
      <c r="BG5956">
        <v>0</v>
      </c>
      <c r="BH5956">
        <v>0</v>
      </c>
      <c r="BI5956">
        <v>0</v>
      </c>
      <c r="BJ5956">
        <v>1</v>
      </c>
      <c r="BK5956">
        <v>0</v>
      </c>
      <c r="BL5956">
        <v>0</v>
      </c>
      <c r="BM5956">
        <v>0</v>
      </c>
      <c r="BN5956">
        <v>0</v>
      </c>
      <c r="BO5956">
        <v>0</v>
      </c>
      <c r="BP5956">
        <v>0</v>
      </c>
      <c r="BQ5956">
        <v>0</v>
      </c>
      <c r="BR5956">
        <v>0</v>
      </c>
      <c r="BS5956">
        <v>1</v>
      </c>
      <c r="BT5956">
        <v>8</v>
      </c>
      <c r="BU5956" t="s">
        <v>5670</v>
      </c>
    </row>
    <row r="5957" spans="1:73">
      <c r="A5957" t="s">
        <v>5421</v>
      </c>
      <c r="B5957" t="s">
        <v>5422</v>
      </c>
      <c r="C5957">
        <v>270</v>
      </c>
      <c r="D5957" t="s">
        <v>119</v>
      </c>
      <c r="E5957" t="s">
        <v>78</v>
      </c>
      <c r="F5957" t="s">
        <v>77</v>
      </c>
      <c r="G5957">
        <v>0</v>
      </c>
      <c r="H5957">
        <v>2</v>
      </c>
      <c r="I5957">
        <v>0</v>
      </c>
      <c r="J5957">
        <v>0</v>
      </c>
      <c r="K5957">
        <v>0</v>
      </c>
      <c r="L5957">
        <v>0</v>
      </c>
      <c r="M5957">
        <v>0</v>
      </c>
      <c r="N5957">
        <v>3</v>
      </c>
      <c r="O5957">
        <v>0</v>
      </c>
      <c r="P5957">
        <v>0</v>
      </c>
      <c r="Q5957">
        <v>3</v>
      </c>
      <c r="R5957">
        <v>0</v>
      </c>
      <c r="S5957">
        <v>5</v>
      </c>
      <c r="T5957">
        <v>1</v>
      </c>
      <c r="U5957">
        <v>0</v>
      </c>
      <c r="V5957">
        <v>0</v>
      </c>
      <c r="W5957">
        <v>0</v>
      </c>
      <c r="X5957">
        <v>0</v>
      </c>
      <c r="Y5957">
        <v>0</v>
      </c>
      <c r="Z5957">
        <v>0</v>
      </c>
      <c r="AA5957">
        <v>0</v>
      </c>
      <c r="AB5957">
        <v>13</v>
      </c>
      <c r="AC5957">
        <v>0</v>
      </c>
      <c r="AD5957">
        <v>0</v>
      </c>
      <c r="AE5957">
        <v>0</v>
      </c>
      <c r="AF5957">
        <v>0</v>
      </c>
      <c r="AG5957">
        <v>0</v>
      </c>
      <c r="AH5957">
        <v>2</v>
      </c>
      <c r="AI5957">
        <v>1</v>
      </c>
      <c r="AJ5957">
        <v>0</v>
      </c>
      <c r="AK5957">
        <v>0</v>
      </c>
      <c r="AL5957">
        <v>0</v>
      </c>
      <c r="AM5957">
        <v>1</v>
      </c>
      <c r="AN5957">
        <v>0</v>
      </c>
      <c r="AO5957">
        <v>0</v>
      </c>
      <c r="AP5957">
        <v>0</v>
      </c>
      <c r="AQ5957">
        <v>0</v>
      </c>
      <c r="AR5957">
        <v>0</v>
      </c>
      <c r="AS5957">
        <v>0</v>
      </c>
      <c r="AT5957">
        <v>0</v>
      </c>
      <c r="AU5957">
        <v>2</v>
      </c>
      <c r="AV5957">
        <v>0</v>
      </c>
      <c r="AW5957">
        <v>0</v>
      </c>
      <c r="AX5957">
        <v>4</v>
      </c>
      <c r="AY5957">
        <v>2</v>
      </c>
      <c r="AZ5957">
        <v>3</v>
      </c>
      <c r="BA5957">
        <v>5</v>
      </c>
      <c r="BB5957">
        <v>1</v>
      </c>
      <c r="BC5957">
        <v>2</v>
      </c>
      <c r="BD5957">
        <v>0</v>
      </c>
      <c r="BE5957">
        <v>0</v>
      </c>
      <c r="BF5957">
        <v>0</v>
      </c>
      <c r="BG5957">
        <v>0</v>
      </c>
      <c r="BH5957">
        <v>0</v>
      </c>
      <c r="BI5957">
        <v>2</v>
      </c>
      <c r="BJ5957">
        <v>2</v>
      </c>
      <c r="BK5957">
        <v>0</v>
      </c>
      <c r="BL5957">
        <v>0</v>
      </c>
      <c r="BM5957">
        <v>0</v>
      </c>
      <c r="BN5957">
        <v>0</v>
      </c>
      <c r="BO5957">
        <v>5</v>
      </c>
      <c r="BP5957">
        <v>0</v>
      </c>
      <c r="BQ5957">
        <v>0</v>
      </c>
      <c r="BR5957">
        <v>2</v>
      </c>
      <c r="BS5957">
        <v>2</v>
      </c>
      <c r="BT5957">
        <v>24</v>
      </c>
      <c r="BU5957" t="s">
        <v>5671</v>
      </c>
    </row>
    <row r="5958" spans="1:73">
      <c r="A5958" t="s">
        <v>5421</v>
      </c>
      <c r="B5958" t="s">
        <v>5422</v>
      </c>
      <c r="C5958">
        <v>271</v>
      </c>
      <c r="D5958" t="s">
        <v>119</v>
      </c>
      <c r="E5958" t="s">
        <v>183</v>
      </c>
      <c r="F5958" t="s">
        <v>184</v>
      </c>
      <c r="G5958">
        <v>0</v>
      </c>
      <c r="H5958">
        <v>0</v>
      </c>
      <c r="I5958">
        <v>0</v>
      </c>
      <c r="J5958">
        <v>0</v>
      </c>
      <c r="K5958">
        <v>0</v>
      </c>
      <c r="L5958">
        <v>0</v>
      </c>
      <c r="M5958">
        <v>0</v>
      </c>
      <c r="N5958">
        <v>0</v>
      </c>
      <c r="O5958">
        <v>0</v>
      </c>
      <c r="P5958">
        <v>0</v>
      </c>
      <c r="Q5958">
        <v>0</v>
      </c>
      <c r="R5958">
        <v>0</v>
      </c>
      <c r="S5958">
        <v>0</v>
      </c>
      <c r="T5958">
        <v>0</v>
      </c>
      <c r="U5958">
        <v>0</v>
      </c>
      <c r="V5958">
        <v>0</v>
      </c>
      <c r="W5958">
        <v>0</v>
      </c>
      <c r="X5958">
        <v>0</v>
      </c>
      <c r="Y5958">
        <v>0</v>
      </c>
      <c r="Z5958">
        <v>0</v>
      </c>
      <c r="AA5958">
        <v>0</v>
      </c>
      <c r="AB5958">
        <v>0</v>
      </c>
      <c r="AC5958">
        <v>0</v>
      </c>
      <c r="AD5958">
        <v>0</v>
      </c>
      <c r="AE5958">
        <v>0</v>
      </c>
      <c r="AF5958">
        <v>0</v>
      </c>
      <c r="AG5958">
        <v>0</v>
      </c>
      <c r="AH5958">
        <v>0</v>
      </c>
      <c r="AI5958">
        <v>0</v>
      </c>
      <c r="AJ5958">
        <v>0</v>
      </c>
      <c r="AK5958">
        <v>0</v>
      </c>
      <c r="AL5958">
        <v>0</v>
      </c>
      <c r="AM5958">
        <v>0</v>
      </c>
      <c r="AN5958">
        <v>0</v>
      </c>
      <c r="AO5958">
        <v>0</v>
      </c>
      <c r="AP5958">
        <v>0</v>
      </c>
      <c r="AQ5958">
        <v>0</v>
      </c>
      <c r="AR5958">
        <v>0</v>
      </c>
      <c r="AS5958">
        <v>0</v>
      </c>
      <c r="AT5958">
        <v>0</v>
      </c>
      <c r="AU5958">
        <v>0</v>
      </c>
      <c r="AV5958">
        <v>0</v>
      </c>
      <c r="AW5958">
        <v>0</v>
      </c>
      <c r="AX5958">
        <v>0</v>
      </c>
      <c r="AY5958">
        <v>0</v>
      </c>
      <c r="AZ5958">
        <v>0</v>
      </c>
      <c r="BA5958">
        <v>0</v>
      </c>
      <c r="BB5958">
        <v>0</v>
      </c>
      <c r="BC5958">
        <v>0</v>
      </c>
      <c r="BD5958">
        <v>0</v>
      </c>
      <c r="BE5958">
        <v>0</v>
      </c>
      <c r="BF5958">
        <v>0</v>
      </c>
      <c r="BG5958">
        <v>0</v>
      </c>
      <c r="BH5958">
        <v>0</v>
      </c>
      <c r="BI5958">
        <v>0</v>
      </c>
      <c r="BJ5958">
        <v>0</v>
      </c>
      <c r="BK5958">
        <v>0</v>
      </c>
      <c r="BL5958">
        <v>0</v>
      </c>
      <c r="BM5958">
        <v>0</v>
      </c>
      <c r="BN5958">
        <v>0</v>
      </c>
      <c r="BO5958">
        <v>0</v>
      </c>
      <c r="BP5958">
        <v>0</v>
      </c>
      <c r="BQ5958">
        <v>0</v>
      </c>
      <c r="BR5958">
        <v>0</v>
      </c>
      <c r="BS5958">
        <v>1</v>
      </c>
      <c r="BT5958">
        <v>1</v>
      </c>
      <c r="BU5958" t="s">
        <v>5100</v>
      </c>
    </row>
    <row r="5959" spans="1:73">
      <c r="A5959" t="s">
        <v>5421</v>
      </c>
      <c r="B5959" t="s">
        <v>5422</v>
      </c>
      <c r="C5959">
        <v>272</v>
      </c>
      <c r="D5959" t="s">
        <v>119</v>
      </c>
      <c r="E5959" t="s">
        <v>78</v>
      </c>
      <c r="F5959" t="s">
        <v>77</v>
      </c>
      <c r="G5959">
        <v>0</v>
      </c>
      <c r="H5959">
        <v>6</v>
      </c>
      <c r="I5959">
        <v>0</v>
      </c>
      <c r="J5959">
        <v>0</v>
      </c>
      <c r="K5959">
        <v>0</v>
      </c>
      <c r="L5959">
        <v>2</v>
      </c>
      <c r="M5959">
        <v>0</v>
      </c>
      <c r="N5959">
        <v>4</v>
      </c>
      <c r="O5959">
        <v>0</v>
      </c>
      <c r="P5959">
        <v>0</v>
      </c>
      <c r="Q5959">
        <v>0</v>
      </c>
      <c r="R5959">
        <v>0</v>
      </c>
      <c r="S5959">
        <v>10</v>
      </c>
      <c r="T5959">
        <v>2</v>
      </c>
      <c r="U5959">
        <v>0</v>
      </c>
      <c r="V5959">
        <v>3</v>
      </c>
      <c r="W5959">
        <v>4</v>
      </c>
      <c r="X5959">
        <v>0</v>
      </c>
      <c r="Y5959">
        <v>0</v>
      </c>
      <c r="Z5959">
        <v>0</v>
      </c>
      <c r="AA5959">
        <v>0</v>
      </c>
      <c r="AB5959">
        <v>29</v>
      </c>
      <c r="AC5959">
        <v>0</v>
      </c>
      <c r="AD5959">
        <v>0</v>
      </c>
      <c r="AE5959">
        <v>0</v>
      </c>
      <c r="AF5959">
        <v>0</v>
      </c>
      <c r="AG5959">
        <v>0</v>
      </c>
      <c r="AH5959">
        <v>0</v>
      </c>
      <c r="AI5959">
        <v>2</v>
      </c>
      <c r="AJ5959">
        <v>0</v>
      </c>
      <c r="AK5959">
        <v>0</v>
      </c>
      <c r="AL5959">
        <v>0</v>
      </c>
      <c r="AM5959">
        <v>3</v>
      </c>
      <c r="AN5959">
        <v>0</v>
      </c>
      <c r="AO5959">
        <v>0</v>
      </c>
      <c r="AP5959">
        <v>0</v>
      </c>
      <c r="AQ5959">
        <v>1</v>
      </c>
      <c r="AR5959">
        <v>0</v>
      </c>
      <c r="AS5959">
        <v>0</v>
      </c>
      <c r="AT5959">
        <v>0</v>
      </c>
      <c r="AU5959">
        <v>0</v>
      </c>
      <c r="AV5959">
        <v>0</v>
      </c>
      <c r="AW5959">
        <v>0</v>
      </c>
      <c r="AX5959">
        <v>8</v>
      </c>
      <c r="AY5959">
        <v>4</v>
      </c>
      <c r="AZ5959">
        <v>7</v>
      </c>
      <c r="BA5959">
        <v>11</v>
      </c>
      <c r="BB5959">
        <v>0</v>
      </c>
      <c r="BC5959">
        <v>0</v>
      </c>
      <c r="BD5959">
        <v>0</v>
      </c>
      <c r="BE5959">
        <v>0</v>
      </c>
      <c r="BF5959">
        <v>0</v>
      </c>
      <c r="BG5959">
        <v>0</v>
      </c>
      <c r="BH5959">
        <v>0</v>
      </c>
      <c r="BI5959">
        <v>6</v>
      </c>
      <c r="BJ5959">
        <v>0</v>
      </c>
      <c r="BK5959">
        <v>0</v>
      </c>
      <c r="BL5959">
        <v>0</v>
      </c>
      <c r="BM5959">
        <v>0</v>
      </c>
      <c r="BN5959">
        <v>0</v>
      </c>
      <c r="BO5959">
        <v>7</v>
      </c>
      <c r="BP5959">
        <v>2</v>
      </c>
      <c r="BQ5959">
        <v>0</v>
      </c>
      <c r="BR5959">
        <v>3</v>
      </c>
      <c r="BS5959">
        <v>3</v>
      </c>
      <c r="BT5959">
        <v>43</v>
      </c>
      <c r="BU5959" t="s">
        <v>5672</v>
      </c>
    </row>
    <row r="5960" spans="1:73">
      <c r="A5960" t="s">
        <v>5421</v>
      </c>
      <c r="B5960" t="s">
        <v>5422</v>
      </c>
      <c r="C5960">
        <v>273</v>
      </c>
      <c r="D5960" t="s">
        <v>119</v>
      </c>
      <c r="E5960" t="s">
        <v>5433</v>
      </c>
      <c r="F5960" t="s">
        <v>92</v>
      </c>
      <c r="G5960">
        <v>1</v>
      </c>
      <c r="H5960">
        <v>2</v>
      </c>
      <c r="I5960">
        <v>1</v>
      </c>
      <c r="J5960">
        <v>0</v>
      </c>
      <c r="K5960">
        <v>0</v>
      </c>
      <c r="L5960">
        <v>5</v>
      </c>
      <c r="M5960">
        <v>0</v>
      </c>
      <c r="N5960">
        <v>14</v>
      </c>
      <c r="O5960">
        <v>2</v>
      </c>
      <c r="P5960">
        <v>0</v>
      </c>
      <c r="Q5960">
        <v>3</v>
      </c>
      <c r="R5960">
        <v>1</v>
      </c>
      <c r="S5960">
        <v>10</v>
      </c>
      <c r="T5960">
        <v>1</v>
      </c>
      <c r="U5960">
        <v>0</v>
      </c>
      <c r="V5960">
        <v>0</v>
      </c>
      <c r="W5960">
        <v>0</v>
      </c>
      <c r="X5960">
        <v>0</v>
      </c>
      <c r="Y5960">
        <v>2</v>
      </c>
      <c r="Z5960">
        <v>0</v>
      </c>
      <c r="AA5960">
        <v>0</v>
      </c>
      <c r="AB5960">
        <v>50</v>
      </c>
      <c r="AC5960">
        <v>0</v>
      </c>
      <c r="AD5960">
        <v>0</v>
      </c>
      <c r="AE5960">
        <v>0</v>
      </c>
      <c r="AF5960">
        <v>0</v>
      </c>
      <c r="AG5960">
        <v>0</v>
      </c>
      <c r="AH5960">
        <v>0</v>
      </c>
      <c r="AI5960">
        <v>2</v>
      </c>
      <c r="AJ5960">
        <v>1</v>
      </c>
      <c r="AK5960">
        <v>0</v>
      </c>
      <c r="AL5960">
        <v>0</v>
      </c>
      <c r="AM5960">
        <v>5</v>
      </c>
      <c r="AN5960">
        <v>0</v>
      </c>
      <c r="AO5960">
        <v>0</v>
      </c>
      <c r="AP5960">
        <v>0</v>
      </c>
      <c r="AQ5960">
        <v>1</v>
      </c>
      <c r="AR5960">
        <v>0</v>
      </c>
      <c r="AS5960">
        <v>0</v>
      </c>
      <c r="AT5960">
        <v>0</v>
      </c>
      <c r="AU5960">
        <v>7</v>
      </c>
      <c r="AV5960">
        <v>2</v>
      </c>
      <c r="AW5960">
        <v>1</v>
      </c>
      <c r="AX5960">
        <v>7</v>
      </c>
      <c r="AY5960">
        <v>9</v>
      </c>
      <c r="AZ5960">
        <v>9</v>
      </c>
      <c r="BA5960">
        <v>15</v>
      </c>
      <c r="BB5960">
        <v>1</v>
      </c>
      <c r="BC5960">
        <v>5</v>
      </c>
      <c r="BD5960">
        <v>0</v>
      </c>
      <c r="BE5960">
        <v>0</v>
      </c>
      <c r="BF5960">
        <v>0</v>
      </c>
      <c r="BG5960">
        <v>0</v>
      </c>
      <c r="BH5960">
        <v>0</v>
      </c>
      <c r="BI5960">
        <v>10</v>
      </c>
      <c r="BJ5960">
        <v>3</v>
      </c>
      <c r="BK5960">
        <v>0</v>
      </c>
      <c r="BL5960">
        <v>1</v>
      </c>
      <c r="BM5960">
        <v>1</v>
      </c>
      <c r="BN5960">
        <v>1</v>
      </c>
      <c r="BO5960">
        <v>17</v>
      </c>
      <c r="BP5960">
        <v>0</v>
      </c>
      <c r="BQ5960">
        <v>1</v>
      </c>
      <c r="BR5960">
        <v>6</v>
      </c>
      <c r="BS5960">
        <v>9</v>
      </c>
      <c r="BT5960">
        <v>80</v>
      </c>
      <c r="BU5960" t="s">
        <v>5673</v>
      </c>
    </row>
    <row r="5961" spans="1:73">
      <c r="A5961" t="s">
        <v>5421</v>
      </c>
      <c r="B5961" t="s">
        <v>5422</v>
      </c>
      <c r="C5961">
        <v>274</v>
      </c>
      <c r="D5961" t="s">
        <v>119</v>
      </c>
      <c r="E5961" t="s">
        <v>78</v>
      </c>
      <c r="F5961" t="s">
        <v>77</v>
      </c>
      <c r="G5961">
        <v>0</v>
      </c>
      <c r="H5961">
        <v>0</v>
      </c>
      <c r="I5961">
        <v>0</v>
      </c>
      <c r="J5961">
        <v>0</v>
      </c>
      <c r="K5961">
        <v>0</v>
      </c>
      <c r="L5961">
        <v>0</v>
      </c>
      <c r="M5961">
        <v>0</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0</v>
      </c>
      <c r="AI5961">
        <v>0</v>
      </c>
      <c r="AJ5961">
        <v>0</v>
      </c>
      <c r="AK5961">
        <v>0</v>
      </c>
      <c r="AL5961">
        <v>0</v>
      </c>
      <c r="AM5961">
        <v>0</v>
      </c>
      <c r="AN5961">
        <v>0</v>
      </c>
      <c r="AO5961">
        <v>0</v>
      </c>
      <c r="AP5961">
        <v>0</v>
      </c>
      <c r="AQ5961">
        <v>0</v>
      </c>
      <c r="AR5961">
        <v>0</v>
      </c>
      <c r="AS5961">
        <v>0</v>
      </c>
      <c r="AT5961">
        <v>0</v>
      </c>
      <c r="AU5961">
        <v>0</v>
      </c>
      <c r="AV5961">
        <v>0</v>
      </c>
      <c r="AW5961">
        <v>0</v>
      </c>
      <c r="AX5961">
        <v>0</v>
      </c>
      <c r="AY5961">
        <v>0</v>
      </c>
      <c r="AZ5961">
        <v>0</v>
      </c>
      <c r="BA5961">
        <v>0</v>
      </c>
      <c r="BB5961">
        <v>0</v>
      </c>
      <c r="BC5961">
        <v>0</v>
      </c>
      <c r="BD5961">
        <v>0</v>
      </c>
      <c r="BE5961">
        <v>0</v>
      </c>
      <c r="BF5961">
        <v>0</v>
      </c>
      <c r="BG5961">
        <v>0</v>
      </c>
      <c r="BH5961">
        <v>0</v>
      </c>
      <c r="BI5961">
        <v>0</v>
      </c>
      <c r="BJ5961">
        <v>0</v>
      </c>
      <c r="BK5961">
        <v>0</v>
      </c>
      <c r="BL5961">
        <v>0</v>
      </c>
      <c r="BM5961">
        <v>0</v>
      </c>
      <c r="BN5961">
        <v>0</v>
      </c>
      <c r="BO5961">
        <v>0</v>
      </c>
      <c r="BP5961">
        <v>0</v>
      </c>
      <c r="BQ5961">
        <v>0</v>
      </c>
      <c r="BR5961">
        <v>0</v>
      </c>
      <c r="BS5961">
        <v>1</v>
      </c>
      <c r="BT5961">
        <v>3</v>
      </c>
      <c r="BU5961" t="s">
        <v>5647</v>
      </c>
    </row>
    <row r="5962" spans="1:73">
      <c r="A5962" t="s">
        <v>5421</v>
      </c>
      <c r="B5962" t="s">
        <v>5422</v>
      </c>
      <c r="C5962">
        <v>275</v>
      </c>
      <c r="D5962" t="s">
        <v>119</v>
      </c>
      <c r="E5962" t="s">
        <v>5441</v>
      </c>
      <c r="F5962" t="s">
        <v>101</v>
      </c>
      <c r="G5962">
        <v>0</v>
      </c>
      <c r="H5962">
        <v>0</v>
      </c>
      <c r="I5962">
        <v>0</v>
      </c>
      <c r="J5962">
        <v>0</v>
      </c>
      <c r="K5962">
        <v>0</v>
      </c>
      <c r="L5962">
        <v>0</v>
      </c>
      <c r="M5962">
        <v>0</v>
      </c>
      <c r="N5962">
        <v>0</v>
      </c>
      <c r="O5962">
        <v>0</v>
      </c>
      <c r="P5962">
        <v>0</v>
      </c>
      <c r="Q5962">
        <v>0</v>
      </c>
      <c r="R5962">
        <v>0</v>
      </c>
      <c r="S5962">
        <v>2</v>
      </c>
      <c r="T5962">
        <v>2</v>
      </c>
      <c r="U5962">
        <v>0</v>
      </c>
      <c r="V5962">
        <v>2</v>
      </c>
      <c r="W5962">
        <v>2</v>
      </c>
      <c r="X5962">
        <v>0</v>
      </c>
      <c r="Y5962">
        <v>0</v>
      </c>
      <c r="Z5962">
        <v>0</v>
      </c>
      <c r="AA5962">
        <v>0</v>
      </c>
      <c r="AB5962">
        <v>4</v>
      </c>
      <c r="AC5962">
        <v>0</v>
      </c>
      <c r="AD5962">
        <v>0</v>
      </c>
      <c r="AE5962">
        <v>0</v>
      </c>
      <c r="AF5962">
        <v>0</v>
      </c>
      <c r="AG5962">
        <v>0</v>
      </c>
      <c r="AH5962">
        <v>0</v>
      </c>
      <c r="AI5962">
        <v>0</v>
      </c>
      <c r="AJ5962">
        <v>0</v>
      </c>
      <c r="AK5962">
        <v>0</v>
      </c>
      <c r="AL5962">
        <v>0</v>
      </c>
      <c r="AM5962">
        <v>0</v>
      </c>
      <c r="AN5962">
        <v>0</v>
      </c>
      <c r="AO5962">
        <v>0</v>
      </c>
      <c r="AP5962">
        <v>0</v>
      </c>
      <c r="AQ5962">
        <v>0</v>
      </c>
      <c r="AR5962">
        <v>0</v>
      </c>
      <c r="AS5962">
        <v>0</v>
      </c>
      <c r="AT5962">
        <v>0</v>
      </c>
      <c r="AU5962">
        <v>0</v>
      </c>
      <c r="AV5962">
        <v>0</v>
      </c>
      <c r="AW5962">
        <v>0</v>
      </c>
      <c r="AX5962">
        <v>2</v>
      </c>
      <c r="AY5962">
        <v>0</v>
      </c>
      <c r="AZ5962">
        <v>0</v>
      </c>
      <c r="BA5962">
        <v>2</v>
      </c>
      <c r="BB5962">
        <v>0</v>
      </c>
      <c r="BC5962">
        <v>0</v>
      </c>
      <c r="BD5962">
        <v>0</v>
      </c>
      <c r="BE5962">
        <v>0</v>
      </c>
      <c r="BF5962">
        <v>0</v>
      </c>
      <c r="BG5962">
        <v>0</v>
      </c>
      <c r="BH5962">
        <v>0</v>
      </c>
      <c r="BI5962">
        <v>2</v>
      </c>
      <c r="BJ5962">
        <v>0</v>
      </c>
      <c r="BK5962">
        <v>0</v>
      </c>
      <c r="BL5962">
        <v>2</v>
      </c>
      <c r="BM5962">
        <v>0</v>
      </c>
      <c r="BN5962">
        <v>0</v>
      </c>
      <c r="BO5962">
        <v>0</v>
      </c>
      <c r="BP5962">
        <v>0</v>
      </c>
      <c r="BQ5962">
        <v>0</v>
      </c>
      <c r="BR5962">
        <v>2</v>
      </c>
      <c r="BS5962">
        <v>1</v>
      </c>
      <c r="BT5962">
        <v>7</v>
      </c>
      <c r="BU5962" t="s">
        <v>5674</v>
      </c>
    </row>
    <row r="5963" spans="1:73">
      <c r="A5963" t="s">
        <v>5421</v>
      </c>
      <c r="B5963" t="s">
        <v>5422</v>
      </c>
      <c r="C5963">
        <v>276</v>
      </c>
      <c r="D5963" t="s">
        <v>119</v>
      </c>
      <c r="E5963" t="s">
        <v>78</v>
      </c>
      <c r="F5963" t="s">
        <v>77</v>
      </c>
      <c r="G5963">
        <v>0</v>
      </c>
      <c r="H5963">
        <v>0</v>
      </c>
      <c r="I5963">
        <v>0</v>
      </c>
      <c r="J5963">
        <v>0</v>
      </c>
      <c r="K5963">
        <v>0</v>
      </c>
      <c r="L5963">
        <v>0</v>
      </c>
      <c r="M5963">
        <v>0</v>
      </c>
      <c r="N5963">
        <v>2</v>
      </c>
      <c r="O5963">
        <v>0</v>
      </c>
      <c r="P5963">
        <v>0</v>
      </c>
      <c r="Q5963">
        <v>0</v>
      </c>
      <c r="R5963">
        <v>0</v>
      </c>
      <c r="S5963">
        <v>2</v>
      </c>
      <c r="T5963">
        <v>2</v>
      </c>
      <c r="U5963">
        <v>0</v>
      </c>
      <c r="V5963">
        <v>0</v>
      </c>
      <c r="W5963">
        <v>0</v>
      </c>
      <c r="X5963">
        <v>0</v>
      </c>
      <c r="Y5963">
        <v>0</v>
      </c>
      <c r="Z5963">
        <v>0</v>
      </c>
      <c r="AA5963">
        <v>0</v>
      </c>
      <c r="AB5963">
        <v>8</v>
      </c>
      <c r="AC5963">
        <v>1</v>
      </c>
      <c r="AD5963">
        <v>0</v>
      </c>
      <c r="AE5963">
        <v>0</v>
      </c>
      <c r="AF5963">
        <v>0</v>
      </c>
      <c r="AG5963">
        <v>0</v>
      </c>
      <c r="AH5963">
        <v>2</v>
      </c>
      <c r="AI5963">
        <v>2</v>
      </c>
      <c r="AJ5963">
        <v>0</v>
      </c>
      <c r="AK5963">
        <v>0</v>
      </c>
      <c r="AL5963">
        <v>0</v>
      </c>
      <c r="AM5963">
        <v>0</v>
      </c>
      <c r="AN5963">
        <v>0</v>
      </c>
      <c r="AO5963">
        <v>0</v>
      </c>
      <c r="AP5963">
        <v>1</v>
      </c>
      <c r="AQ5963">
        <v>0</v>
      </c>
      <c r="AR5963">
        <v>0</v>
      </c>
      <c r="AS5963">
        <v>0</v>
      </c>
      <c r="AT5963">
        <v>0</v>
      </c>
      <c r="AU5963">
        <v>0</v>
      </c>
      <c r="AV5963">
        <v>0</v>
      </c>
      <c r="AW5963">
        <v>0</v>
      </c>
      <c r="AX5963">
        <v>4</v>
      </c>
      <c r="AY5963">
        <v>1</v>
      </c>
      <c r="AZ5963">
        <v>1</v>
      </c>
      <c r="BA5963">
        <v>4</v>
      </c>
      <c r="BB5963">
        <v>0</v>
      </c>
      <c r="BC5963">
        <v>2</v>
      </c>
      <c r="BD5963">
        <v>0</v>
      </c>
      <c r="BE5963">
        <v>0</v>
      </c>
      <c r="BF5963">
        <v>0</v>
      </c>
      <c r="BG5963">
        <v>0</v>
      </c>
      <c r="BH5963">
        <v>1</v>
      </c>
      <c r="BI5963">
        <v>3</v>
      </c>
      <c r="BJ5963">
        <v>0</v>
      </c>
      <c r="BK5963">
        <v>0</v>
      </c>
      <c r="BL5963">
        <v>0</v>
      </c>
      <c r="BM5963">
        <v>0</v>
      </c>
      <c r="BN5963">
        <v>1</v>
      </c>
      <c r="BO5963">
        <v>3</v>
      </c>
      <c r="BP5963">
        <v>0</v>
      </c>
      <c r="BQ5963">
        <v>0</v>
      </c>
      <c r="BR5963">
        <v>0</v>
      </c>
      <c r="BS5963">
        <v>3</v>
      </c>
      <c r="BT5963">
        <v>14</v>
      </c>
      <c r="BU5963" t="s">
        <v>5675</v>
      </c>
    </row>
    <row r="5964" spans="1:73">
      <c r="A5964" t="s">
        <v>5421</v>
      </c>
      <c r="B5964" t="s">
        <v>5422</v>
      </c>
      <c r="C5964">
        <v>277</v>
      </c>
      <c r="D5964" t="s">
        <v>119</v>
      </c>
      <c r="E5964" t="s">
        <v>5429</v>
      </c>
      <c r="F5964" t="s">
        <v>92</v>
      </c>
      <c r="G5964">
        <v>0</v>
      </c>
      <c r="H5964">
        <v>0</v>
      </c>
      <c r="I5964">
        <v>0</v>
      </c>
      <c r="J5964">
        <v>0</v>
      </c>
      <c r="K5964">
        <v>0</v>
      </c>
      <c r="L5964">
        <v>4</v>
      </c>
      <c r="M5964">
        <v>0</v>
      </c>
      <c r="N5964">
        <v>6</v>
      </c>
      <c r="O5964">
        <v>0</v>
      </c>
      <c r="P5964">
        <v>0</v>
      </c>
      <c r="Q5964">
        <v>2</v>
      </c>
      <c r="R5964">
        <v>2</v>
      </c>
      <c r="S5964">
        <v>12</v>
      </c>
      <c r="T5964">
        <v>2</v>
      </c>
      <c r="U5964">
        <v>0</v>
      </c>
      <c r="V5964">
        <v>0</v>
      </c>
      <c r="W5964">
        <v>0</v>
      </c>
      <c r="X5964">
        <v>0</v>
      </c>
      <c r="Y5964">
        <v>0</v>
      </c>
      <c r="Z5964">
        <v>0</v>
      </c>
      <c r="AA5964">
        <v>0</v>
      </c>
      <c r="AB5964">
        <v>32</v>
      </c>
      <c r="AC5964">
        <v>0</v>
      </c>
      <c r="AD5964">
        <v>0</v>
      </c>
      <c r="AE5964">
        <v>0</v>
      </c>
      <c r="AF5964">
        <v>0</v>
      </c>
      <c r="AG5964">
        <v>0</v>
      </c>
      <c r="AH5964">
        <v>1</v>
      </c>
      <c r="AI5964">
        <v>3</v>
      </c>
      <c r="AJ5964">
        <v>0</v>
      </c>
      <c r="AK5964">
        <v>0</v>
      </c>
      <c r="AL5964">
        <v>3</v>
      </c>
      <c r="AM5964">
        <v>11</v>
      </c>
      <c r="AN5964">
        <v>0</v>
      </c>
      <c r="AO5964">
        <v>0</v>
      </c>
      <c r="AP5964">
        <v>2</v>
      </c>
      <c r="AQ5964">
        <v>0</v>
      </c>
      <c r="AR5964">
        <v>0</v>
      </c>
      <c r="AS5964">
        <v>0</v>
      </c>
      <c r="AT5964">
        <v>0</v>
      </c>
      <c r="AU5964">
        <v>1</v>
      </c>
      <c r="AV5964">
        <v>0</v>
      </c>
      <c r="AW5964">
        <v>0</v>
      </c>
      <c r="AX5964">
        <v>1</v>
      </c>
      <c r="AY5964">
        <v>4</v>
      </c>
      <c r="AZ5964">
        <v>7</v>
      </c>
      <c r="BA5964">
        <v>12</v>
      </c>
      <c r="BB5964">
        <v>1</v>
      </c>
      <c r="BC5964">
        <v>6</v>
      </c>
      <c r="BD5964">
        <v>0</v>
      </c>
      <c r="BE5964">
        <v>0</v>
      </c>
      <c r="BF5964">
        <v>0</v>
      </c>
      <c r="BG5964">
        <v>0</v>
      </c>
      <c r="BH5964">
        <v>0</v>
      </c>
      <c r="BI5964">
        <v>1</v>
      </c>
      <c r="BJ5964">
        <v>3</v>
      </c>
      <c r="BK5964">
        <v>0</v>
      </c>
      <c r="BL5964">
        <v>0</v>
      </c>
      <c r="BM5964">
        <v>0</v>
      </c>
      <c r="BN5964">
        <v>1</v>
      </c>
      <c r="BO5964">
        <v>8</v>
      </c>
      <c r="BP5964">
        <v>0</v>
      </c>
      <c r="BQ5964">
        <v>0</v>
      </c>
      <c r="BR5964">
        <v>0</v>
      </c>
      <c r="BS5964">
        <v>3</v>
      </c>
      <c r="BT5964">
        <v>54</v>
      </c>
      <c r="BU5964" t="s">
        <v>5676</v>
      </c>
    </row>
    <row r="5965" spans="1:73">
      <c r="A5965" t="s">
        <v>5421</v>
      </c>
      <c r="B5965" t="s">
        <v>5422</v>
      </c>
      <c r="C5965">
        <v>278</v>
      </c>
      <c r="D5965" t="s">
        <v>119</v>
      </c>
      <c r="E5965" t="s">
        <v>78</v>
      </c>
      <c r="F5965" t="s">
        <v>77</v>
      </c>
      <c r="G5965">
        <v>0</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c r="AA5965">
        <v>0</v>
      </c>
      <c r="AB5965">
        <v>0</v>
      </c>
      <c r="AC5965">
        <v>0</v>
      </c>
      <c r="AD5965">
        <v>0</v>
      </c>
      <c r="AE5965">
        <v>0</v>
      </c>
      <c r="AF5965">
        <v>0</v>
      </c>
      <c r="AG5965">
        <v>0</v>
      </c>
      <c r="AH5965">
        <v>0</v>
      </c>
      <c r="AI5965">
        <v>0</v>
      </c>
      <c r="AJ5965">
        <v>0</v>
      </c>
      <c r="AK5965">
        <v>0</v>
      </c>
      <c r="AL5965">
        <v>0</v>
      </c>
      <c r="AM5965">
        <v>0</v>
      </c>
      <c r="AN5965">
        <v>0</v>
      </c>
      <c r="AO5965">
        <v>0</v>
      </c>
      <c r="AP5965">
        <v>0</v>
      </c>
      <c r="AQ5965">
        <v>0</v>
      </c>
      <c r="AR5965">
        <v>0</v>
      </c>
      <c r="AS5965">
        <v>0</v>
      </c>
      <c r="AT5965">
        <v>0</v>
      </c>
      <c r="AU5965">
        <v>0</v>
      </c>
      <c r="AV5965">
        <v>0</v>
      </c>
      <c r="AW5965">
        <v>0</v>
      </c>
      <c r="AX5965">
        <v>0</v>
      </c>
      <c r="AY5965">
        <v>0</v>
      </c>
      <c r="AZ5965">
        <v>0</v>
      </c>
      <c r="BA5965">
        <v>0</v>
      </c>
      <c r="BB5965">
        <v>0</v>
      </c>
      <c r="BC5965">
        <v>0</v>
      </c>
      <c r="BD5965">
        <v>0</v>
      </c>
      <c r="BE5965">
        <v>0</v>
      </c>
      <c r="BF5965">
        <v>0</v>
      </c>
      <c r="BG5965">
        <v>0</v>
      </c>
      <c r="BH5965">
        <v>0</v>
      </c>
      <c r="BI5965">
        <v>0</v>
      </c>
      <c r="BJ5965">
        <v>0</v>
      </c>
      <c r="BK5965">
        <v>0</v>
      </c>
      <c r="BL5965">
        <v>0</v>
      </c>
      <c r="BM5965">
        <v>0</v>
      </c>
      <c r="BN5965">
        <v>0</v>
      </c>
      <c r="BO5965">
        <v>0</v>
      </c>
      <c r="BP5965">
        <v>0</v>
      </c>
      <c r="BQ5965">
        <v>0</v>
      </c>
      <c r="BR5965">
        <v>0</v>
      </c>
      <c r="BS5965">
        <v>1</v>
      </c>
      <c r="BT5965">
        <v>1</v>
      </c>
      <c r="BU5965" t="s">
        <v>206</v>
      </c>
    </row>
    <row r="5966" spans="1:73">
      <c r="A5966" t="s">
        <v>5421</v>
      </c>
      <c r="B5966" t="s">
        <v>5422</v>
      </c>
      <c r="C5966">
        <v>279</v>
      </c>
      <c r="D5966" t="s">
        <v>119</v>
      </c>
      <c r="E5966" t="s">
        <v>5429</v>
      </c>
      <c r="F5966" t="s">
        <v>92</v>
      </c>
      <c r="G5966">
        <v>0</v>
      </c>
      <c r="H5966">
        <v>0</v>
      </c>
      <c r="I5966">
        <v>0</v>
      </c>
      <c r="J5966">
        <v>0</v>
      </c>
      <c r="K5966">
        <v>0</v>
      </c>
      <c r="L5966">
        <v>5</v>
      </c>
      <c r="M5966">
        <v>0</v>
      </c>
      <c r="N5966">
        <v>2</v>
      </c>
      <c r="O5966">
        <v>0</v>
      </c>
      <c r="P5966">
        <v>0</v>
      </c>
      <c r="Q5966">
        <v>0</v>
      </c>
      <c r="R5966">
        <v>0</v>
      </c>
      <c r="S5966">
        <v>4</v>
      </c>
      <c r="T5966">
        <v>5</v>
      </c>
      <c r="U5966">
        <v>0</v>
      </c>
      <c r="V5966">
        <v>0</v>
      </c>
      <c r="W5966">
        <v>0</v>
      </c>
      <c r="X5966">
        <v>0</v>
      </c>
      <c r="Y5966">
        <v>0</v>
      </c>
      <c r="Z5966">
        <v>0</v>
      </c>
      <c r="AA5966">
        <v>0</v>
      </c>
      <c r="AB5966">
        <v>17</v>
      </c>
      <c r="AC5966">
        <v>0</v>
      </c>
      <c r="AD5966">
        <v>0</v>
      </c>
      <c r="AE5966">
        <v>0</v>
      </c>
      <c r="AF5966">
        <v>0</v>
      </c>
      <c r="AG5966">
        <v>0</v>
      </c>
      <c r="AH5966">
        <v>0</v>
      </c>
      <c r="AI5966">
        <v>4</v>
      </c>
      <c r="AJ5966">
        <v>0</v>
      </c>
      <c r="AK5966">
        <v>0</v>
      </c>
      <c r="AL5966">
        <v>0</v>
      </c>
      <c r="AM5966">
        <v>0</v>
      </c>
      <c r="AN5966">
        <v>0</v>
      </c>
      <c r="AO5966">
        <v>0</v>
      </c>
      <c r="AP5966">
        <v>1</v>
      </c>
      <c r="AQ5966">
        <v>0</v>
      </c>
      <c r="AR5966">
        <v>0</v>
      </c>
      <c r="AS5966">
        <v>0</v>
      </c>
      <c r="AT5966">
        <v>0</v>
      </c>
      <c r="AU5966">
        <v>0</v>
      </c>
      <c r="AV5966">
        <v>0</v>
      </c>
      <c r="AW5966">
        <v>0</v>
      </c>
      <c r="AX5966">
        <v>1</v>
      </c>
      <c r="AY5966">
        <v>6</v>
      </c>
      <c r="AZ5966">
        <v>2</v>
      </c>
      <c r="BA5966">
        <v>1</v>
      </c>
      <c r="BB5966">
        <v>0</v>
      </c>
      <c r="BC5966">
        <v>6</v>
      </c>
      <c r="BD5966">
        <v>0</v>
      </c>
      <c r="BE5966">
        <v>0</v>
      </c>
      <c r="BF5966">
        <v>0</v>
      </c>
      <c r="BG5966">
        <v>0</v>
      </c>
      <c r="BH5966">
        <v>0</v>
      </c>
      <c r="BI5966">
        <v>1</v>
      </c>
      <c r="BJ5966">
        <v>3</v>
      </c>
      <c r="BK5966">
        <v>0</v>
      </c>
      <c r="BL5966">
        <v>0</v>
      </c>
      <c r="BM5966">
        <v>0</v>
      </c>
      <c r="BN5966">
        <v>2</v>
      </c>
      <c r="BO5966">
        <v>2</v>
      </c>
      <c r="BP5966">
        <v>1</v>
      </c>
      <c r="BQ5966">
        <v>0</v>
      </c>
      <c r="BR5966">
        <v>0</v>
      </c>
      <c r="BS5966">
        <v>1</v>
      </c>
      <c r="BT5966">
        <v>28</v>
      </c>
      <c r="BU5966" t="s">
        <v>5677</v>
      </c>
    </row>
    <row r="5967" spans="1:73">
      <c r="A5967" t="s">
        <v>5421</v>
      </c>
      <c r="B5967" t="s">
        <v>5422</v>
      </c>
      <c r="C5967">
        <v>280</v>
      </c>
      <c r="D5967" t="s">
        <v>119</v>
      </c>
      <c r="E5967" t="s">
        <v>78</v>
      </c>
      <c r="F5967" t="s">
        <v>77</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v>0</v>
      </c>
      <c r="AN5967">
        <v>0</v>
      </c>
      <c r="AO5967">
        <v>0</v>
      </c>
      <c r="AP5967">
        <v>0</v>
      </c>
      <c r="AQ5967">
        <v>0</v>
      </c>
      <c r="AR5967">
        <v>0</v>
      </c>
      <c r="AS5967">
        <v>0</v>
      </c>
      <c r="AT5967">
        <v>0</v>
      </c>
      <c r="AU5967">
        <v>0</v>
      </c>
      <c r="AV5967">
        <v>0</v>
      </c>
      <c r="AW5967">
        <v>0</v>
      </c>
      <c r="AX5967">
        <v>0</v>
      </c>
      <c r="AY5967">
        <v>0</v>
      </c>
      <c r="AZ5967">
        <v>0</v>
      </c>
      <c r="BA5967">
        <v>0</v>
      </c>
      <c r="BB5967">
        <v>0</v>
      </c>
      <c r="BC5967">
        <v>0</v>
      </c>
      <c r="BD5967">
        <v>0</v>
      </c>
      <c r="BE5967">
        <v>0</v>
      </c>
      <c r="BF5967">
        <v>0</v>
      </c>
      <c r="BG5967">
        <v>0</v>
      </c>
      <c r="BH5967">
        <v>0</v>
      </c>
      <c r="BI5967">
        <v>0</v>
      </c>
      <c r="BJ5967">
        <v>0</v>
      </c>
      <c r="BK5967">
        <v>0</v>
      </c>
      <c r="BL5967">
        <v>0</v>
      </c>
      <c r="BM5967">
        <v>0</v>
      </c>
      <c r="BN5967">
        <v>0</v>
      </c>
      <c r="BO5967">
        <v>0</v>
      </c>
      <c r="BP5967">
        <v>0</v>
      </c>
      <c r="BQ5967">
        <v>0</v>
      </c>
      <c r="BR5967">
        <v>0</v>
      </c>
      <c r="BS5967">
        <v>1</v>
      </c>
      <c r="BT5967">
        <v>3</v>
      </c>
      <c r="BU5967" t="s">
        <v>5647</v>
      </c>
    </row>
    <row r="5968" spans="1:73">
      <c r="A5968" t="s">
        <v>5421</v>
      </c>
      <c r="B5968" t="s">
        <v>5422</v>
      </c>
      <c r="C5968">
        <v>281</v>
      </c>
      <c r="D5968" t="s">
        <v>119</v>
      </c>
      <c r="E5968" t="s">
        <v>5441</v>
      </c>
      <c r="F5968" t="s">
        <v>101</v>
      </c>
      <c r="G5968">
        <v>0</v>
      </c>
      <c r="H5968">
        <v>4</v>
      </c>
      <c r="I5968">
        <v>1</v>
      </c>
      <c r="J5968">
        <v>0</v>
      </c>
      <c r="K5968">
        <v>0</v>
      </c>
      <c r="L5968">
        <v>7</v>
      </c>
      <c r="M5968">
        <v>0</v>
      </c>
      <c r="N5968">
        <v>3</v>
      </c>
      <c r="O5968">
        <v>0</v>
      </c>
      <c r="P5968">
        <v>0</v>
      </c>
      <c r="Q5968">
        <v>0</v>
      </c>
      <c r="R5968">
        <v>0</v>
      </c>
      <c r="S5968">
        <v>6</v>
      </c>
      <c r="T5968">
        <v>3</v>
      </c>
      <c r="U5968">
        <v>0</v>
      </c>
      <c r="V5968">
        <v>2</v>
      </c>
      <c r="W5968">
        <v>3</v>
      </c>
      <c r="X5968">
        <v>0</v>
      </c>
      <c r="Y5968">
        <v>0</v>
      </c>
      <c r="Z5968">
        <v>0</v>
      </c>
      <c r="AA5968">
        <v>0</v>
      </c>
      <c r="AB5968">
        <v>33</v>
      </c>
      <c r="AC5968">
        <v>0</v>
      </c>
      <c r="AD5968">
        <v>0</v>
      </c>
      <c r="AE5968">
        <v>0</v>
      </c>
      <c r="AF5968">
        <v>0</v>
      </c>
      <c r="AG5968">
        <v>0</v>
      </c>
      <c r="AH5968">
        <v>0</v>
      </c>
      <c r="AI5968">
        <v>0</v>
      </c>
      <c r="AJ5968">
        <v>0</v>
      </c>
      <c r="AK5968">
        <v>0</v>
      </c>
      <c r="AL5968">
        <v>2</v>
      </c>
      <c r="AM5968">
        <v>1</v>
      </c>
      <c r="AN5968">
        <v>0</v>
      </c>
      <c r="AO5968">
        <v>0</v>
      </c>
      <c r="AP5968">
        <v>1</v>
      </c>
      <c r="AQ5968">
        <v>1</v>
      </c>
      <c r="AR5968">
        <v>0</v>
      </c>
      <c r="AS5968">
        <v>0</v>
      </c>
      <c r="AT5968">
        <v>0</v>
      </c>
      <c r="AU5968">
        <v>2</v>
      </c>
      <c r="AV5968">
        <v>0</v>
      </c>
      <c r="AW5968">
        <v>1</v>
      </c>
      <c r="AX5968">
        <v>2</v>
      </c>
      <c r="AY5968">
        <v>10</v>
      </c>
      <c r="AZ5968">
        <v>4</v>
      </c>
      <c r="BA5968">
        <v>3</v>
      </c>
      <c r="BB5968">
        <v>2</v>
      </c>
      <c r="BC5968">
        <v>6</v>
      </c>
      <c r="BD5968">
        <v>0</v>
      </c>
      <c r="BE5968">
        <v>0</v>
      </c>
      <c r="BF5968">
        <v>0</v>
      </c>
      <c r="BG5968">
        <v>0</v>
      </c>
      <c r="BH5968">
        <v>0</v>
      </c>
      <c r="BI5968">
        <v>3</v>
      </c>
      <c r="BJ5968">
        <v>5</v>
      </c>
      <c r="BK5968">
        <v>0</v>
      </c>
      <c r="BL5968">
        <v>2</v>
      </c>
      <c r="BM5968">
        <v>0</v>
      </c>
      <c r="BN5968">
        <v>0</v>
      </c>
      <c r="BO5968">
        <v>6</v>
      </c>
      <c r="BP5968">
        <v>0</v>
      </c>
      <c r="BQ5968">
        <v>0</v>
      </c>
      <c r="BR5968">
        <v>2</v>
      </c>
      <c r="BS5968">
        <v>2</v>
      </c>
      <c r="BT5968">
        <v>53</v>
      </c>
      <c r="BU5968" t="s">
        <v>5678</v>
      </c>
    </row>
    <row r="5969" spans="1:73">
      <c r="A5969" t="s">
        <v>5421</v>
      </c>
      <c r="B5969" t="s">
        <v>5422</v>
      </c>
      <c r="C5969">
        <v>282</v>
      </c>
      <c r="D5969" t="s">
        <v>119</v>
      </c>
      <c r="E5969" t="s">
        <v>5429</v>
      </c>
      <c r="F5969" t="s">
        <v>92</v>
      </c>
      <c r="G5969">
        <v>0</v>
      </c>
      <c r="H5969">
        <v>0</v>
      </c>
      <c r="I5969">
        <v>0</v>
      </c>
      <c r="J5969">
        <v>0</v>
      </c>
      <c r="K5969">
        <v>0</v>
      </c>
      <c r="L5969">
        <v>1</v>
      </c>
      <c r="M5969">
        <v>0</v>
      </c>
      <c r="N5969">
        <v>1</v>
      </c>
      <c r="O5969">
        <v>0</v>
      </c>
      <c r="P5969">
        <v>0</v>
      </c>
      <c r="Q5969">
        <v>0</v>
      </c>
      <c r="R5969">
        <v>0</v>
      </c>
      <c r="S5969">
        <v>0</v>
      </c>
      <c r="T5969">
        <v>0</v>
      </c>
      <c r="U5969">
        <v>0</v>
      </c>
      <c r="V5969">
        <v>0</v>
      </c>
      <c r="W5969">
        <v>0</v>
      </c>
      <c r="X5969">
        <v>0</v>
      </c>
      <c r="Y5969">
        <v>0</v>
      </c>
      <c r="Z5969">
        <v>0</v>
      </c>
      <c r="AA5969">
        <v>0</v>
      </c>
      <c r="AB5969">
        <v>7</v>
      </c>
      <c r="AC5969">
        <v>0</v>
      </c>
      <c r="AD5969">
        <v>0</v>
      </c>
      <c r="AE5969">
        <v>0</v>
      </c>
      <c r="AF5969">
        <v>0</v>
      </c>
      <c r="AG5969">
        <v>0</v>
      </c>
      <c r="AH5969">
        <v>0</v>
      </c>
      <c r="AI5969">
        <v>0</v>
      </c>
      <c r="AJ5969">
        <v>0</v>
      </c>
      <c r="AK5969">
        <v>0</v>
      </c>
      <c r="AL5969">
        <v>0</v>
      </c>
      <c r="AM5969">
        <v>2</v>
      </c>
      <c r="AN5969">
        <v>0</v>
      </c>
      <c r="AO5969">
        <v>0</v>
      </c>
      <c r="AP5969">
        <v>0</v>
      </c>
      <c r="AQ5969">
        <v>1</v>
      </c>
      <c r="AR5969">
        <v>0</v>
      </c>
      <c r="AS5969">
        <v>0</v>
      </c>
      <c r="AT5969">
        <v>0</v>
      </c>
      <c r="AU5969">
        <v>0</v>
      </c>
      <c r="AV5969">
        <v>0</v>
      </c>
      <c r="AW5969">
        <v>0</v>
      </c>
      <c r="AX5969">
        <v>1</v>
      </c>
      <c r="AY5969">
        <v>1</v>
      </c>
      <c r="AZ5969">
        <v>1</v>
      </c>
      <c r="BA5969">
        <v>3</v>
      </c>
      <c r="BB5969">
        <v>0</v>
      </c>
      <c r="BC5969">
        <v>3</v>
      </c>
      <c r="BD5969">
        <v>0</v>
      </c>
      <c r="BE5969">
        <v>0</v>
      </c>
      <c r="BF5969">
        <v>0</v>
      </c>
      <c r="BG5969">
        <v>0</v>
      </c>
      <c r="BH5969">
        <v>0</v>
      </c>
      <c r="BI5969">
        <v>1</v>
      </c>
      <c r="BJ5969">
        <v>2</v>
      </c>
      <c r="BK5969">
        <v>0</v>
      </c>
      <c r="BL5969">
        <v>0</v>
      </c>
      <c r="BM5969">
        <v>0</v>
      </c>
      <c r="BN5969">
        <v>0</v>
      </c>
      <c r="BO5969">
        <v>1</v>
      </c>
      <c r="BP5969">
        <v>0</v>
      </c>
      <c r="BQ5969">
        <v>0</v>
      </c>
      <c r="BR5969">
        <v>1</v>
      </c>
      <c r="BS5969">
        <v>1</v>
      </c>
      <c r="BT5969">
        <v>11</v>
      </c>
      <c r="BU5969" t="s">
        <v>5679</v>
      </c>
    </row>
    <row r="5970" spans="1:73">
      <c r="A5970" t="s">
        <v>5421</v>
      </c>
      <c r="B5970" t="s">
        <v>5422</v>
      </c>
      <c r="C5970">
        <v>283</v>
      </c>
      <c r="D5970" t="s">
        <v>119</v>
      </c>
      <c r="E5970" t="s">
        <v>5441</v>
      </c>
      <c r="F5970" t="s">
        <v>101</v>
      </c>
      <c r="G5970">
        <v>0</v>
      </c>
      <c r="H5970">
        <v>0</v>
      </c>
      <c r="I5970">
        <v>0</v>
      </c>
      <c r="J5970">
        <v>0</v>
      </c>
      <c r="K5970">
        <v>0</v>
      </c>
      <c r="L5970">
        <v>1</v>
      </c>
      <c r="M5970">
        <v>0</v>
      </c>
      <c r="N5970">
        <v>0</v>
      </c>
      <c r="O5970">
        <v>0</v>
      </c>
      <c r="P5970">
        <v>0</v>
      </c>
      <c r="Q5970">
        <v>0</v>
      </c>
      <c r="R5970">
        <v>0</v>
      </c>
      <c r="S5970">
        <v>0</v>
      </c>
      <c r="T5970">
        <v>0</v>
      </c>
      <c r="U5970">
        <v>0</v>
      </c>
      <c r="V5970">
        <v>0</v>
      </c>
      <c r="W5970">
        <v>0</v>
      </c>
      <c r="X5970">
        <v>0</v>
      </c>
      <c r="Y5970">
        <v>0</v>
      </c>
      <c r="Z5970">
        <v>0</v>
      </c>
      <c r="AA5970">
        <v>0</v>
      </c>
      <c r="AB5970">
        <v>3</v>
      </c>
      <c r="AC5970">
        <v>0</v>
      </c>
      <c r="AD5970">
        <v>0</v>
      </c>
      <c r="AE5970">
        <v>0</v>
      </c>
      <c r="AF5970">
        <v>0</v>
      </c>
      <c r="AG5970">
        <v>0</v>
      </c>
      <c r="AH5970">
        <v>0</v>
      </c>
      <c r="AI5970">
        <v>0</v>
      </c>
      <c r="AJ5970">
        <v>0</v>
      </c>
      <c r="AK5970">
        <v>0</v>
      </c>
      <c r="AL5970">
        <v>0</v>
      </c>
      <c r="AM5970">
        <v>0</v>
      </c>
      <c r="AN5970">
        <v>0</v>
      </c>
      <c r="AO5970">
        <v>0</v>
      </c>
      <c r="AP5970">
        <v>0</v>
      </c>
      <c r="AQ5970">
        <v>0</v>
      </c>
      <c r="AR5970">
        <v>0</v>
      </c>
      <c r="AS5970">
        <v>0</v>
      </c>
      <c r="AT5970">
        <v>0</v>
      </c>
      <c r="AU5970">
        <v>0</v>
      </c>
      <c r="AV5970">
        <v>0</v>
      </c>
      <c r="AW5970">
        <v>0</v>
      </c>
      <c r="AX5970">
        <v>0</v>
      </c>
      <c r="AY5970">
        <v>2</v>
      </c>
      <c r="AZ5970">
        <v>0</v>
      </c>
      <c r="BA5970">
        <v>0</v>
      </c>
      <c r="BB5970">
        <v>0</v>
      </c>
      <c r="BC5970">
        <v>1</v>
      </c>
      <c r="BD5970">
        <v>0</v>
      </c>
      <c r="BE5970">
        <v>0</v>
      </c>
      <c r="BF5970">
        <v>0</v>
      </c>
      <c r="BG5970">
        <v>0</v>
      </c>
      <c r="BH5970">
        <v>0</v>
      </c>
      <c r="BI5970">
        <v>1</v>
      </c>
      <c r="BJ5970">
        <v>1</v>
      </c>
      <c r="BK5970">
        <v>0</v>
      </c>
      <c r="BL5970">
        <v>0</v>
      </c>
      <c r="BM5970">
        <v>0</v>
      </c>
      <c r="BN5970">
        <v>0</v>
      </c>
      <c r="BO5970">
        <v>0</v>
      </c>
      <c r="BP5970">
        <v>0</v>
      </c>
      <c r="BQ5970">
        <v>0</v>
      </c>
      <c r="BR5970">
        <v>0</v>
      </c>
      <c r="BS5970">
        <v>1</v>
      </c>
      <c r="BT5970">
        <v>7</v>
      </c>
      <c r="BU5970" t="s">
        <v>5680</v>
      </c>
    </row>
    <row r="5971" spans="1:73">
      <c r="A5971" t="s">
        <v>5421</v>
      </c>
      <c r="B5971" t="s">
        <v>5422</v>
      </c>
      <c r="C5971">
        <v>284</v>
      </c>
      <c r="D5971" t="s">
        <v>119</v>
      </c>
      <c r="E5971" t="s">
        <v>5429</v>
      </c>
      <c r="F5971" t="s">
        <v>92</v>
      </c>
      <c r="G5971">
        <v>0</v>
      </c>
      <c r="H5971">
        <v>0</v>
      </c>
      <c r="I5971">
        <v>0</v>
      </c>
      <c r="J5971">
        <v>0</v>
      </c>
      <c r="K5971">
        <v>0</v>
      </c>
      <c r="L5971">
        <v>2</v>
      </c>
      <c r="M5971">
        <v>0</v>
      </c>
      <c r="N5971">
        <v>3</v>
      </c>
      <c r="O5971">
        <v>0</v>
      </c>
      <c r="P5971">
        <v>0</v>
      </c>
      <c r="Q5971">
        <v>0</v>
      </c>
      <c r="R5971">
        <v>0</v>
      </c>
      <c r="S5971">
        <v>0</v>
      </c>
      <c r="T5971">
        <v>0</v>
      </c>
      <c r="U5971">
        <v>0</v>
      </c>
      <c r="V5971">
        <v>0</v>
      </c>
      <c r="W5971">
        <v>0</v>
      </c>
      <c r="X5971">
        <v>0</v>
      </c>
      <c r="Y5971">
        <v>0</v>
      </c>
      <c r="Z5971">
        <v>0</v>
      </c>
      <c r="AA5971">
        <v>0</v>
      </c>
      <c r="AB5971">
        <v>9</v>
      </c>
      <c r="AC5971">
        <v>0</v>
      </c>
      <c r="AD5971">
        <v>0</v>
      </c>
      <c r="AE5971">
        <v>0</v>
      </c>
      <c r="AF5971">
        <v>0</v>
      </c>
      <c r="AG5971">
        <v>0</v>
      </c>
      <c r="AH5971">
        <v>0</v>
      </c>
      <c r="AI5971">
        <v>0</v>
      </c>
      <c r="AJ5971">
        <v>0</v>
      </c>
      <c r="AK5971">
        <v>0</v>
      </c>
      <c r="AL5971">
        <v>0</v>
      </c>
      <c r="AM5971">
        <v>0</v>
      </c>
      <c r="AN5971">
        <v>0</v>
      </c>
      <c r="AO5971">
        <v>0</v>
      </c>
      <c r="AP5971">
        <v>0</v>
      </c>
      <c r="AQ5971">
        <v>0</v>
      </c>
      <c r="AR5971">
        <v>0</v>
      </c>
      <c r="AS5971">
        <v>0</v>
      </c>
      <c r="AT5971">
        <v>0</v>
      </c>
      <c r="AU5971">
        <v>1</v>
      </c>
      <c r="AV5971">
        <v>0</v>
      </c>
      <c r="AW5971">
        <v>0</v>
      </c>
      <c r="AX5971">
        <v>1</v>
      </c>
      <c r="AY5971">
        <v>2</v>
      </c>
      <c r="AZ5971">
        <v>0</v>
      </c>
      <c r="BA5971">
        <v>2</v>
      </c>
      <c r="BB5971">
        <v>0</v>
      </c>
      <c r="BC5971">
        <v>2</v>
      </c>
      <c r="BD5971">
        <v>0</v>
      </c>
      <c r="BE5971">
        <v>0</v>
      </c>
      <c r="BF5971">
        <v>0</v>
      </c>
      <c r="BG5971">
        <v>0</v>
      </c>
      <c r="BH5971">
        <v>0</v>
      </c>
      <c r="BI5971">
        <v>1</v>
      </c>
      <c r="BJ5971">
        <v>2</v>
      </c>
      <c r="BK5971">
        <v>0</v>
      </c>
      <c r="BL5971">
        <v>0</v>
      </c>
      <c r="BM5971">
        <v>0</v>
      </c>
      <c r="BN5971">
        <v>0</v>
      </c>
      <c r="BO5971">
        <v>3</v>
      </c>
      <c r="BP5971">
        <v>0</v>
      </c>
      <c r="BQ5971">
        <v>0</v>
      </c>
      <c r="BR5971">
        <v>1</v>
      </c>
      <c r="BS5971">
        <v>1</v>
      </c>
      <c r="BT5971">
        <v>13</v>
      </c>
      <c r="BU5971" t="s">
        <v>5681</v>
      </c>
    </row>
    <row r="5972" spans="1:73">
      <c r="A5972" t="s">
        <v>5421</v>
      </c>
      <c r="B5972" t="s">
        <v>5422</v>
      </c>
      <c r="C5972">
        <v>285</v>
      </c>
      <c r="D5972" t="s">
        <v>119</v>
      </c>
      <c r="E5972" t="s">
        <v>5441</v>
      </c>
      <c r="F5972" t="s">
        <v>101</v>
      </c>
      <c r="G5972">
        <v>0</v>
      </c>
      <c r="H5972">
        <v>0</v>
      </c>
      <c r="I5972">
        <v>0</v>
      </c>
      <c r="J5972">
        <v>0</v>
      </c>
      <c r="K5972">
        <v>0</v>
      </c>
      <c r="L5972">
        <v>2</v>
      </c>
      <c r="M5972">
        <v>0</v>
      </c>
      <c r="N5972">
        <v>1</v>
      </c>
      <c r="O5972">
        <v>0</v>
      </c>
      <c r="P5972">
        <v>0</v>
      </c>
      <c r="Q5972">
        <v>0</v>
      </c>
      <c r="R5972">
        <v>0</v>
      </c>
      <c r="S5972">
        <v>3</v>
      </c>
      <c r="T5972">
        <v>1</v>
      </c>
      <c r="U5972">
        <v>0</v>
      </c>
      <c r="V5972">
        <v>1</v>
      </c>
      <c r="W5972">
        <v>0</v>
      </c>
      <c r="X5972">
        <v>0</v>
      </c>
      <c r="Y5972">
        <v>0</v>
      </c>
      <c r="Z5972">
        <v>0</v>
      </c>
      <c r="AA5972">
        <v>0</v>
      </c>
      <c r="AB5972">
        <v>11</v>
      </c>
      <c r="AC5972">
        <v>1</v>
      </c>
      <c r="AD5972">
        <v>0</v>
      </c>
      <c r="AE5972">
        <v>0</v>
      </c>
      <c r="AF5972">
        <v>0</v>
      </c>
      <c r="AG5972">
        <v>0</v>
      </c>
      <c r="AH5972">
        <v>0</v>
      </c>
      <c r="AI5972">
        <v>1</v>
      </c>
      <c r="AJ5972">
        <v>0</v>
      </c>
      <c r="AK5972">
        <v>0</v>
      </c>
      <c r="AL5972">
        <v>0</v>
      </c>
      <c r="AM5972">
        <v>1</v>
      </c>
      <c r="AN5972">
        <v>0</v>
      </c>
      <c r="AO5972">
        <v>0</v>
      </c>
      <c r="AP5972">
        <v>1</v>
      </c>
      <c r="AQ5972">
        <v>0</v>
      </c>
      <c r="AR5972">
        <v>0</v>
      </c>
      <c r="AS5972">
        <v>0</v>
      </c>
      <c r="AT5972">
        <v>4</v>
      </c>
      <c r="AU5972">
        <v>0</v>
      </c>
      <c r="AV5972">
        <v>0</v>
      </c>
      <c r="AW5972">
        <v>0</v>
      </c>
      <c r="AX5972">
        <v>1</v>
      </c>
      <c r="AY5972">
        <v>0</v>
      </c>
      <c r="AZ5972">
        <v>1</v>
      </c>
      <c r="BA5972">
        <v>2</v>
      </c>
      <c r="BB5972">
        <v>0</v>
      </c>
      <c r="BC5972">
        <v>2</v>
      </c>
      <c r="BD5972">
        <v>0</v>
      </c>
      <c r="BE5972">
        <v>0</v>
      </c>
      <c r="BF5972">
        <v>0</v>
      </c>
      <c r="BG5972">
        <v>0</v>
      </c>
      <c r="BH5972">
        <v>0</v>
      </c>
      <c r="BI5972">
        <v>1</v>
      </c>
      <c r="BJ5972">
        <v>0</v>
      </c>
      <c r="BK5972">
        <v>0</v>
      </c>
      <c r="BL5972">
        <v>0</v>
      </c>
      <c r="BM5972">
        <v>0</v>
      </c>
      <c r="BN5972">
        <v>0</v>
      </c>
      <c r="BO5972">
        <v>2</v>
      </c>
      <c r="BP5972">
        <v>0</v>
      </c>
      <c r="BQ5972">
        <v>0</v>
      </c>
      <c r="BR5972">
        <v>1</v>
      </c>
      <c r="BS5972">
        <v>2</v>
      </c>
      <c r="BT5972">
        <v>23</v>
      </c>
      <c r="BU5972" t="s">
        <v>5682</v>
      </c>
    </row>
    <row r="5973" spans="1:73">
      <c r="A5973" t="s">
        <v>5421</v>
      </c>
      <c r="B5973" t="s">
        <v>5422</v>
      </c>
      <c r="C5973">
        <v>286</v>
      </c>
      <c r="D5973" t="s">
        <v>119</v>
      </c>
      <c r="E5973" t="s">
        <v>5429</v>
      </c>
      <c r="F5973" t="s">
        <v>92</v>
      </c>
      <c r="G5973">
        <v>0</v>
      </c>
      <c r="H5973">
        <v>0</v>
      </c>
      <c r="I5973">
        <v>0</v>
      </c>
      <c r="J5973">
        <v>0</v>
      </c>
      <c r="K5973">
        <v>0</v>
      </c>
      <c r="L5973">
        <v>1</v>
      </c>
      <c r="M5973">
        <v>0</v>
      </c>
      <c r="N5973">
        <v>0</v>
      </c>
      <c r="O5973">
        <v>0</v>
      </c>
      <c r="P5973">
        <v>0</v>
      </c>
      <c r="Q5973">
        <v>0</v>
      </c>
      <c r="R5973">
        <v>0</v>
      </c>
      <c r="S5973">
        <v>0</v>
      </c>
      <c r="T5973">
        <v>0</v>
      </c>
      <c r="U5973">
        <v>0</v>
      </c>
      <c r="V5973">
        <v>0</v>
      </c>
      <c r="W5973">
        <v>0</v>
      </c>
      <c r="X5973">
        <v>0</v>
      </c>
      <c r="Y5973">
        <v>0</v>
      </c>
      <c r="Z5973">
        <v>0</v>
      </c>
      <c r="AA5973">
        <v>0</v>
      </c>
      <c r="AB5973">
        <v>4</v>
      </c>
      <c r="AC5973">
        <v>0</v>
      </c>
      <c r="AD5973">
        <v>0</v>
      </c>
      <c r="AE5973">
        <v>0</v>
      </c>
      <c r="AF5973">
        <v>0</v>
      </c>
      <c r="AG5973">
        <v>0</v>
      </c>
      <c r="AH5973">
        <v>0</v>
      </c>
      <c r="AI5973">
        <v>0</v>
      </c>
      <c r="AJ5973">
        <v>0</v>
      </c>
      <c r="AK5973">
        <v>0</v>
      </c>
      <c r="AL5973">
        <v>0</v>
      </c>
      <c r="AM5973">
        <v>1</v>
      </c>
      <c r="AN5973">
        <v>0</v>
      </c>
      <c r="AO5973">
        <v>0</v>
      </c>
      <c r="AP5973">
        <v>0</v>
      </c>
      <c r="AQ5973">
        <v>0</v>
      </c>
      <c r="AR5973">
        <v>0</v>
      </c>
      <c r="AS5973">
        <v>0</v>
      </c>
      <c r="AT5973">
        <v>0</v>
      </c>
      <c r="AU5973">
        <v>0</v>
      </c>
      <c r="AV5973">
        <v>0</v>
      </c>
      <c r="AW5973">
        <v>0</v>
      </c>
      <c r="AX5973">
        <v>0</v>
      </c>
      <c r="AY5973">
        <v>0</v>
      </c>
      <c r="AZ5973">
        <v>0</v>
      </c>
      <c r="BA5973">
        <v>1</v>
      </c>
      <c r="BB5973">
        <v>0</v>
      </c>
      <c r="BC5973">
        <v>0</v>
      </c>
      <c r="BD5973">
        <v>0</v>
      </c>
      <c r="BE5973">
        <v>0</v>
      </c>
      <c r="BF5973">
        <v>0</v>
      </c>
      <c r="BG5973">
        <v>0</v>
      </c>
      <c r="BH5973">
        <v>0</v>
      </c>
      <c r="BI5973">
        <v>0</v>
      </c>
      <c r="BJ5973">
        <v>0</v>
      </c>
      <c r="BK5973">
        <v>0</v>
      </c>
      <c r="BL5973">
        <v>0</v>
      </c>
      <c r="BM5973">
        <v>0</v>
      </c>
      <c r="BN5973">
        <v>0</v>
      </c>
      <c r="BO5973">
        <v>0</v>
      </c>
      <c r="BP5973">
        <v>0</v>
      </c>
      <c r="BQ5973">
        <v>0</v>
      </c>
      <c r="BR5973">
        <v>0</v>
      </c>
      <c r="BS5973">
        <v>1</v>
      </c>
      <c r="BT5973">
        <v>5</v>
      </c>
      <c r="BU5973" t="s">
        <v>5683</v>
      </c>
    </row>
    <row r="5974" spans="1:73">
      <c r="A5974" t="s">
        <v>5421</v>
      </c>
      <c r="B5974" t="s">
        <v>5422</v>
      </c>
      <c r="C5974">
        <v>287</v>
      </c>
      <c r="D5974" t="s">
        <v>119</v>
      </c>
      <c r="E5974" t="s">
        <v>5441</v>
      </c>
      <c r="F5974" t="s">
        <v>101</v>
      </c>
      <c r="G5974">
        <v>0</v>
      </c>
      <c r="H5974">
        <v>0</v>
      </c>
      <c r="I5974">
        <v>0</v>
      </c>
      <c r="J5974">
        <v>0</v>
      </c>
      <c r="K5974">
        <v>0</v>
      </c>
      <c r="L5974">
        <v>3</v>
      </c>
      <c r="M5974">
        <v>0</v>
      </c>
      <c r="N5974">
        <v>5</v>
      </c>
      <c r="O5974">
        <v>0</v>
      </c>
      <c r="P5974">
        <v>0</v>
      </c>
      <c r="Q5974">
        <v>0</v>
      </c>
      <c r="R5974">
        <v>0</v>
      </c>
      <c r="S5974">
        <v>5</v>
      </c>
      <c r="T5974">
        <v>2</v>
      </c>
      <c r="U5974">
        <v>0</v>
      </c>
      <c r="V5974">
        <v>1</v>
      </c>
      <c r="W5974">
        <v>1</v>
      </c>
      <c r="X5974">
        <v>0</v>
      </c>
      <c r="Y5974">
        <v>0</v>
      </c>
      <c r="Z5974">
        <v>0</v>
      </c>
      <c r="AA5974">
        <v>0</v>
      </c>
      <c r="AB5974">
        <v>19</v>
      </c>
      <c r="AC5974">
        <v>1</v>
      </c>
      <c r="AD5974">
        <v>0</v>
      </c>
      <c r="AE5974">
        <v>0</v>
      </c>
      <c r="AF5974">
        <v>0</v>
      </c>
      <c r="AG5974">
        <v>0</v>
      </c>
      <c r="AH5974">
        <v>0</v>
      </c>
      <c r="AI5974">
        <v>2</v>
      </c>
      <c r="AJ5974">
        <v>0</v>
      </c>
      <c r="AK5974">
        <v>0</v>
      </c>
      <c r="AL5974">
        <v>1</v>
      </c>
      <c r="AM5974">
        <v>2</v>
      </c>
      <c r="AN5974">
        <v>0</v>
      </c>
      <c r="AO5974">
        <v>0</v>
      </c>
      <c r="AP5974">
        <v>0</v>
      </c>
      <c r="AQ5974">
        <v>2</v>
      </c>
      <c r="AR5974">
        <v>0</v>
      </c>
      <c r="AS5974">
        <v>0</v>
      </c>
      <c r="AT5974">
        <v>0</v>
      </c>
      <c r="AU5974">
        <v>1</v>
      </c>
      <c r="AV5974">
        <v>0</v>
      </c>
      <c r="AW5974">
        <v>0</v>
      </c>
      <c r="AX5974">
        <v>2</v>
      </c>
      <c r="AY5974">
        <v>3</v>
      </c>
      <c r="AZ5974">
        <v>3</v>
      </c>
      <c r="BA5974">
        <v>5</v>
      </c>
      <c r="BB5974">
        <v>0</v>
      </c>
      <c r="BC5974">
        <v>3</v>
      </c>
      <c r="BD5974">
        <v>0</v>
      </c>
      <c r="BE5974">
        <v>0</v>
      </c>
      <c r="BF5974">
        <v>0</v>
      </c>
      <c r="BG5974">
        <v>0</v>
      </c>
      <c r="BH5974">
        <v>0</v>
      </c>
      <c r="BI5974">
        <v>3</v>
      </c>
      <c r="BJ5974">
        <v>2</v>
      </c>
      <c r="BK5974">
        <v>0</v>
      </c>
      <c r="BL5974">
        <v>0</v>
      </c>
      <c r="BM5974">
        <v>0</v>
      </c>
      <c r="BN5974">
        <v>0</v>
      </c>
      <c r="BO5974">
        <v>6</v>
      </c>
      <c r="BP5974">
        <v>0</v>
      </c>
      <c r="BQ5974">
        <v>0</v>
      </c>
      <c r="BR5974">
        <v>2</v>
      </c>
      <c r="BS5974">
        <v>2</v>
      </c>
      <c r="BT5974">
        <v>25</v>
      </c>
      <c r="BU5974" t="s">
        <v>5684</v>
      </c>
    </row>
    <row r="5975" spans="1:73">
      <c r="A5975" t="s">
        <v>5421</v>
      </c>
      <c r="B5975" t="s">
        <v>5422</v>
      </c>
      <c r="C5975">
        <v>288</v>
      </c>
      <c r="D5975" t="s">
        <v>119</v>
      </c>
      <c r="E5975" t="s">
        <v>78</v>
      </c>
      <c r="F5975" t="s">
        <v>77</v>
      </c>
      <c r="G5975">
        <v>0</v>
      </c>
      <c r="H5975">
        <v>0</v>
      </c>
      <c r="I5975">
        <v>0</v>
      </c>
      <c r="J5975">
        <v>0</v>
      </c>
      <c r="K5975">
        <v>0</v>
      </c>
      <c r="L5975">
        <v>0</v>
      </c>
      <c r="M5975">
        <v>0</v>
      </c>
      <c r="N5975">
        <v>4</v>
      </c>
      <c r="O5975">
        <v>0</v>
      </c>
      <c r="P5975">
        <v>0</v>
      </c>
      <c r="Q5975">
        <v>0</v>
      </c>
      <c r="R5975">
        <v>0</v>
      </c>
      <c r="S5975">
        <v>0</v>
      </c>
      <c r="T5975">
        <v>0</v>
      </c>
      <c r="U5975">
        <v>0</v>
      </c>
      <c r="V5975">
        <v>0</v>
      </c>
      <c r="W5975">
        <v>0</v>
      </c>
      <c r="X5975">
        <v>0</v>
      </c>
      <c r="Y5975">
        <v>0</v>
      </c>
      <c r="Z5975">
        <v>0</v>
      </c>
      <c r="AA5975">
        <v>0</v>
      </c>
      <c r="AB5975">
        <v>10</v>
      </c>
      <c r="AC5975">
        <v>0</v>
      </c>
      <c r="AD5975">
        <v>0</v>
      </c>
      <c r="AE5975">
        <v>0</v>
      </c>
      <c r="AF5975">
        <v>0</v>
      </c>
      <c r="AG5975">
        <v>0</v>
      </c>
      <c r="AH5975">
        <v>0</v>
      </c>
      <c r="AI5975">
        <v>0</v>
      </c>
      <c r="AJ5975">
        <v>0</v>
      </c>
      <c r="AK5975">
        <v>0</v>
      </c>
      <c r="AL5975">
        <v>0</v>
      </c>
      <c r="AM5975">
        <v>3</v>
      </c>
      <c r="AN5975">
        <v>0</v>
      </c>
      <c r="AO5975">
        <v>0</v>
      </c>
      <c r="AP5975">
        <v>0</v>
      </c>
      <c r="AQ5975">
        <v>0</v>
      </c>
      <c r="AR5975">
        <v>0</v>
      </c>
      <c r="AS5975">
        <v>0</v>
      </c>
      <c r="AT5975">
        <v>0</v>
      </c>
      <c r="AU5975">
        <v>0</v>
      </c>
      <c r="AV5975">
        <v>0</v>
      </c>
      <c r="AW5975">
        <v>0</v>
      </c>
      <c r="AX5975">
        <v>3</v>
      </c>
      <c r="AY5975">
        <v>0</v>
      </c>
      <c r="AZ5975">
        <v>4</v>
      </c>
      <c r="BA5975">
        <v>6</v>
      </c>
      <c r="BB5975">
        <v>0</v>
      </c>
      <c r="BC5975">
        <v>0</v>
      </c>
      <c r="BD5975">
        <v>0</v>
      </c>
      <c r="BE5975">
        <v>0</v>
      </c>
      <c r="BF5975">
        <v>0</v>
      </c>
      <c r="BG5975">
        <v>0</v>
      </c>
      <c r="BH5975">
        <v>2</v>
      </c>
      <c r="BI5975">
        <v>4</v>
      </c>
      <c r="BJ5975">
        <v>0</v>
      </c>
      <c r="BK5975">
        <v>0</v>
      </c>
      <c r="BL5975">
        <v>0</v>
      </c>
      <c r="BM5975">
        <v>1</v>
      </c>
      <c r="BN5975">
        <v>0</v>
      </c>
      <c r="BO5975">
        <v>4</v>
      </c>
      <c r="BP5975">
        <v>0</v>
      </c>
      <c r="BQ5975">
        <v>0</v>
      </c>
      <c r="BR5975">
        <v>1</v>
      </c>
      <c r="BS5975">
        <v>1</v>
      </c>
      <c r="BT5975">
        <v>12</v>
      </c>
      <c r="BU5975" t="s">
        <v>5685</v>
      </c>
    </row>
    <row r="5976" spans="1:73">
      <c r="A5976" t="s">
        <v>5421</v>
      </c>
      <c r="B5976" t="s">
        <v>5422</v>
      </c>
      <c r="C5976">
        <v>289</v>
      </c>
      <c r="D5976" t="s">
        <v>119</v>
      </c>
      <c r="E5976" t="s">
        <v>5429</v>
      </c>
      <c r="F5976" t="s">
        <v>92</v>
      </c>
      <c r="G5976">
        <v>0</v>
      </c>
      <c r="H5976">
        <v>0</v>
      </c>
      <c r="I5976">
        <v>0</v>
      </c>
      <c r="J5976">
        <v>0</v>
      </c>
      <c r="K5976">
        <v>0</v>
      </c>
      <c r="L5976">
        <v>1</v>
      </c>
      <c r="M5976">
        <v>0</v>
      </c>
      <c r="N5976">
        <v>2</v>
      </c>
      <c r="O5976">
        <v>0</v>
      </c>
      <c r="P5976">
        <v>0</v>
      </c>
      <c r="Q5976">
        <v>0</v>
      </c>
      <c r="R5976">
        <v>0</v>
      </c>
      <c r="S5976">
        <v>1</v>
      </c>
      <c r="T5976">
        <v>1</v>
      </c>
      <c r="U5976">
        <v>0</v>
      </c>
      <c r="V5976">
        <v>0</v>
      </c>
      <c r="W5976">
        <v>0</v>
      </c>
      <c r="X5976">
        <v>0</v>
      </c>
      <c r="Y5976">
        <v>0</v>
      </c>
      <c r="Z5976">
        <v>0</v>
      </c>
      <c r="AA5976">
        <v>0</v>
      </c>
      <c r="AB5976">
        <v>7</v>
      </c>
      <c r="AC5976">
        <v>0</v>
      </c>
      <c r="AD5976">
        <v>0</v>
      </c>
      <c r="AE5976">
        <v>0</v>
      </c>
      <c r="AF5976">
        <v>0</v>
      </c>
      <c r="AG5976">
        <v>0</v>
      </c>
      <c r="AH5976">
        <v>0</v>
      </c>
      <c r="AI5976">
        <v>1</v>
      </c>
      <c r="AJ5976">
        <v>0</v>
      </c>
      <c r="AK5976">
        <v>0</v>
      </c>
      <c r="AL5976">
        <v>0</v>
      </c>
      <c r="AM5976">
        <v>0</v>
      </c>
      <c r="AN5976">
        <v>0</v>
      </c>
      <c r="AO5976">
        <v>0</v>
      </c>
      <c r="AP5976">
        <v>0</v>
      </c>
      <c r="AQ5976">
        <v>0</v>
      </c>
      <c r="AR5976">
        <v>0</v>
      </c>
      <c r="AS5976">
        <v>0</v>
      </c>
      <c r="AT5976">
        <v>0</v>
      </c>
      <c r="AU5976">
        <v>0</v>
      </c>
      <c r="AV5976">
        <v>0</v>
      </c>
      <c r="AW5976">
        <v>0</v>
      </c>
      <c r="AX5976">
        <v>0</v>
      </c>
      <c r="AY5976">
        <v>1</v>
      </c>
      <c r="AZ5976">
        <v>2</v>
      </c>
      <c r="BA5976">
        <v>0</v>
      </c>
      <c r="BB5976">
        <v>0</v>
      </c>
      <c r="BC5976">
        <v>1</v>
      </c>
      <c r="BD5976">
        <v>0</v>
      </c>
      <c r="BE5976">
        <v>0</v>
      </c>
      <c r="BF5976">
        <v>0</v>
      </c>
      <c r="BG5976">
        <v>0</v>
      </c>
      <c r="BH5976">
        <v>1</v>
      </c>
      <c r="BI5976">
        <v>1</v>
      </c>
      <c r="BJ5976">
        <v>1</v>
      </c>
      <c r="BK5976">
        <v>0</v>
      </c>
      <c r="BL5976">
        <v>0</v>
      </c>
      <c r="BM5976">
        <v>0</v>
      </c>
      <c r="BN5976">
        <v>0</v>
      </c>
      <c r="BO5976">
        <v>2</v>
      </c>
      <c r="BP5976">
        <v>0</v>
      </c>
      <c r="BQ5976">
        <v>0</v>
      </c>
      <c r="BR5976">
        <v>0</v>
      </c>
      <c r="BS5976">
        <v>2</v>
      </c>
      <c r="BT5976">
        <v>17</v>
      </c>
      <c r="BU5976" t="s">
        <v>5686</v>
      </c>
    </row>
    <row r="5977" spans="1:73">
      <c r="A5977" t="s">
        <v>5421</v>
      </c>
      <c r="B5977" t="s">
        <v>5422</v>
      </c>
      <c r="C5977">
        <v>290</v>
      </c>
      <c r="D5977" t="s">
        <v>119</v>
      </c>
      <c r="E5977" t="s">
        <v>78</v>
      </c>
      <c r="F5977" t="s">
        <v>77</v>
      </c>
      <c r="G5977">
        <v>0</v>
      </c>
      <c r="H5977">
        <v>0</v>
      </c>
      <c r="I5977">
        <v>0</v>
      </c>
      <c r="J5977">
        <v>0</v>
      </c>
      <c r="K5977">
        <v>0</v>
      </c>
      <c r="L5977">
        <v>1</v>
      </c>
      <c r="M5977">
        <v>0</v>
      </c>
      <c r="N5977">
        <v>1</v>
      </c>
      <c r="O5977">
        <v>0</v>
      </c>
      <c r="P5977">
        <v>0</v>
      </c>
      <c r="Q5977">
        <v>0</v>
      </c>
      <c r="R5977">
        <v>1</v>
      </c>
      <c r="S5977">
        <v>1</v>
      </c>
      <c r="T5977">
        <v>0</v>
      </c>
      <c r="U5977">
        <v>0</v>
      </c>
      <c r="V5977">
        <v>0</v>
      </c>
      <c r="W5977">
        <v>0</v>
      </c>
      <c r="X5977">
        <v>0</v>
      </c>
      <c r="Y5977">
        <v>0</v>
      </c>
      <c r="Z5977">
        <v>0</v>
      </c>
      <c r="AA5977">
        <v>0</v>
      </c>
      <c r="AB5977">
        <v>8</v>
      </c>
      <c r="AC5977">
        <v>0</v>
      </c>
      <c r="AD5977">
        <v>0</v>
      </c>
      <c r="AE5977">
        <v>0</v>
      </c>
      <c r="AF5977">
        <v>0</v>
      </c>
      <c r="AG5977">
        <v>0</v>
      </c>
      <c r="AH5977">
        <v>0</v>
      </c>
      <c r="AI5977">
        <v>0</v>
      </c>
      <c r="AJ5977">
        <v>0</v>
      </c>
      <c r="AK5977">
        <v>0</v>
      </c>
      <c r="AL5977">
        <v>0</v>
      </c>
      <c r="AM5977">
        <v>3</v>
      </c>
      <c r="AN5977">
        <v>0</v>
      </c>
      <c r="AO5977">
        <v>0</v>
      </c>
      <c r="AP5977">
        <v>0</v>
      </c>
      <c r="AQ5977">
        <v>0</v>
      </c>
      <c r="AR5977">
        <v>0</v>
      </c>
      <c r="AS5977">
        <v>0</v>
      </c>
      <c r="AT5977">
        <v>0</v>
      </c>
      <c r="AU5977">
        <v>0</v>
      </c>
      <c r="AV5977">
        <v>0</v>
      </c>
      <c r="AW5977">
        <v>0</v>
      </c>
      <c r="AX5977">
        <v>1</v>
      </c>
      <c r="AY5977">
        <v>3</v>
      </c>
      <c r="AZ5977">
        <v>1</v>
      </c>
      <c r="BA5977">
        <v>4</v>
      </c>
      <c r="BB5977">
        <v>0</v>
      </c>
      <c r="BC5977">
        <v>5</v>
      </c>
      <c r="BD5977">
        <v>0</v>
      </c>
      <c r="BE5977">
        <v>0</v>
      </c>
      <c r="BF5977">
        <v>0</v>
      </c>
      <c r="BG5977">
        <v>0</v>
      </c>
      <c r="BH5977">
        <v>2</v>
      </c>
      <c r="BI5977">
        <v>2</v>
      </c>
      <c r="BJ5977">
        <v>5</v>
      </c>
      <c r="BK5977">
        <v>0</v>
      </c>
      <c r="BL5977">
        <v>0</v>
      </c>
      <c r="BM5977">
        <v>0</v>
      </c>
      <c r="BN5977">
        <v>0</v>
      </c>
      <c r="BO5977">
        <v>1</v>
      </c>
      <c r="BP5977">
        <v>0</v>
      </c>
      <c r="BQ5977">
        <v>0</v>
      </c>
      <c r="BR5977">
        <v>0</v>
      </c>
      <c r="BS5977">
        <v>1</v>
      </c>
      <c r="BT5977">
        <v>14</v>
      </c>
      <c r="BU5977" t="s">
        <v>5687</v>
      </c>
    </row>
    <row r="5978" spans="1:73">
      <c r="A5978" t="s">
        <v>5421</v>
      </c>
      <c r="B5978" t="s">
        <v>5422</v>
      </c>
      <c r="C5978">
        <v>291</v>
      </c>
      <c r="D5978" t="s">
        <v>119</v>
      </c>
      <c r="E5978" t="s">
        <v>5429</v>
      </c>
      <c r="F5978" t="s">
        <v>92</v>
      </c>
      <c r="G5978">
        <v>0</v>
      </c>
      <c r="H5978">
        <v>0</v>
      </c>
      <c r="I5978">
        <v>0</v>
      </c>
      <c r="J5978">
        <v>0</v>
      </c>
      <c r="K5978">
        <v>0</v>
      </c>
      <c r="L5978">
        <v>2</v>
      </c>
      <c r="M5978">
        <v>0</v>
      </c>
      <c r="N5978">
        <v>0</v>
      </c>
      <c r="O5978">
        <v>0</v>
      </c>
      <c r="P5978">
        <v>0</v>
      </c>
      <c r="Q5978">
        <v>0</v>
      </c>
      <c r="R5978">
        <v>0</v>
      </c>
      <c r="S5978">
        <v>0</v>
      </c>
      <c r="T5978">
        <v>0</v>
      </c>
      <c r="U5978">
        <v>0</v>
      </c>
      <c r="V5978">
        <v>0</v>
      </c>
      <c r="W5978">
        <v>0</v>
      </c>
      <c r="X5978">
        <v>0</v>
      </c>
      <c r="Y5978">
        <v>0</v>
      </c>
      <c r="Z5978">
        <v>0</v>
      </c>
      <c r="AA5978">
        <v>0</v>
      </c>
      <c r="AB5978">
        <v>5</v>
      </c>
      <c r="AC5978">
        <v>0</v>
      </c>
      <c r="AD5978">
        <v>0</v>
      </c>
      <c r="AE5978">
        <v>0</v>
      </c>
      <c r="AF5978">
        <v>0</v>
      </c>
      <c r="AG5978">
        <v>0</v>
      </c>
      <c r="AH5978">
        <v>0</v>
      </c>
      <c r="AI5978">
        <v>0</v>
      </c>
      <c r="AJ5978">
        <v>0</v>
      </c>
      <c r="AK5978">
        <v>0</v>
      </c>
      <c r="AL5978">
        <v>0</v>
      </c>
      <c r="AM5978">
        <v>1</v>
      </c>
      <c r="AN5978">
        <v>0</v>
      </c>
      <c r="AO5978">
        <v>0</v>
      </c>
      <c r="AP5978">
        <v>0</v>
      </c>
      <c r="AQ5978">
        <v>0</v>
      </c>
      <c r="AR5978">
        <v>0</v>
      </c>
      <c r="AS5978">
        <v>0</v>
      </c>
      <c r="AT5978">
        <v>0</v>
      </c>
      <c r="AU5978">
        <v>0</v>
      </c>
      <c r="AV5978">
        <v>0</v>
      </c>
      <c r="AW5978">
        <v>0</v>
      </c>
      <c r="AX5978">
        <v>0</v>
      </c>
      <c r="AY5978">
        <v>1</v>
      </c>
      <c r="AZ5978">
        <v>0</v>
      </c>
      <c r="BA5978">
        <v>1</v>
      </c>
      <c r="BB5978">
        <v>0</v>
      </c>
      <c r="BC5978">
        <v>3</v>
      </c>
      <c r="BD5978">
        <v>0</v>
      </c>
      <c r="BE5978">
        <v>0</v>
      </c>
      <c r="BF5978">
        <v>0</v>
      </c>
      <c r="BG5978">
        <v>0</v>
      </c>
      <c r="BH5978">
        <v>0</v>
      </c>
      <c r="BI5978">
        <v>0</v>
      </c>
      <c r="BJ5978">
        <v>2</v>
      </c>
      <c r="BK5978">
        <v>0</v>
      </c>
      <c r="BL5978">
        <v>0</v>
      </c>
      <c r="BM5978">
        <v>0</v>
      </c>
      <c r="BN5978">
        <v>0</v>
      </c>
      <c r="BO5978">
        <v>0</v>
      </c>
      <c r="BP5978">
        <v>0</v>
      </c>
      <c r="BQ5978">
        <v>0</v>
      </c>
      <c r="BR5978">
        <v>0</v>
      </c>
      <c r="BS5978">
        <v>1</v>
      </c>
      <c r="BT5978">
        <v>9</v>
      </c>
      <c r="BU5978" t="s">
        <v>5688</v>
      </c>
    </row>
    <row r="5979" spans="1:73">
      <c r="A5979" t="s">
        <v>5421</v>
      </c>
      <c r="B5979" t="s">
        <v>5422</v>
      </c>
      <c r="C5979">
        <v>292</v>
      </c>
      <c r="D5979" t="s">
        <v>119</v>
      </c>
      <c r="E5979" t="s">
        <v>5441</v>
      </c>
      <c r="F5979" t="s">
        <v>101</v>
      </c>
      <c r="G5979">
        <v>0</v>
      </c>
      <c r="H5979">
        <v>1</v>
      </c>
      <c r="I5979">
        <v>0</v>
      </c>
      <c r="J5979">
        <v>0</v>
      </c>
      <c r="K5979">
        <v>0</v>
      </c>
      <c r="L5979">
        <v>8</v>
      </c>
      <c r="M5979">
        <v>0</v>
      </c>
      <c r="N5979">
        <v>3</v>
      </c>
      <c r="O5979">
        <v>0</v>
      </c>
      <c r="P5979">
        <v>0</v>
      </c>
      <c r="Q5979">
        <v>0</v>
      </c>
      <c r="R5979">
        <v>0</v>
      </c>
      <c r="S5979">
        <v>6</v>
      </c>
      <c r="T5979">
        <v>4</v>
      </c>
      <c r="U5979">
        <v>0</v>
      </c>
      <c r="V5979">
        <v>0</v>
      </c>
      <c r="W5979">
        <v>0</v>
      </c>
      <c r="X5979">
        <v>0</v>
      </c>
      <c r="Y5979">
        <v>0</v>
      </c>
      <c r="Z5979">
        <v>0</v>
      </c>
      <c r="AA5979">
        <v>0</v>
      </c>
      <c r="AB5979">
        <v>25</v>
      </c>
      <c r="AC5979">
        <v>0</v>
      </c>
      <c r="AD5979">
        <v>0</v>
      </c>
      <c r="AE5979">
        <v>0</v>
      </c>
      <c r="AF5979">
        <v>0</v>
      </c>
      <c r="AG5979">
        <v>0</v>
      </c>
      <c r="AH5979">
        <v>0</v>
      </c>
      <c r="AI5979">
        <v>3</v>
      </c>
      <c r="AJ5979">
        <v>0</v>
      </c>
      <c r="AK5979">
        <v>0</v>
      </c>
      <c r="AL5979">
        <v>0</v>
      </c>
      <c r="AM5979">
        <v>2</v>
      </c>
      <c r="AN5979">
        <v>0</v>
      </c>
      <c r="AO5979">
        <v>0</v>
      </c>
      <c r="AP5979">
        <v>0</v>
      </c>
      <c r="AQ5979">
        <v>0</v>
      </c>
      <c r="AR5979">
        <v>0</v>
      </c>
      <c r="AS5979">
        <v>0</v>
      </c>
      <c r="AT5979">
        <v>0</v>
      </c>
      <c r="AU5979">
        <v>1</v>
      </c>
      <c r="AV5979">
        <v>0</v>
      </c>
      <c r="AW5979">
        <v>0</v>
      </c>
      <c r="AX5979">
        <v>3</v>
      </c>
      <c r="AY5979">
        <v>6</v>
      </c>
      <c r="AZ5979">
        <v>2</v>
      </c>
      <c r="BA5979">
        <v>5</v>
      </c>
      <c r="BB5979">
        <v>0</v>
      </c>
      <c r="BC5979">
        <v>0</v>
      </c>
      <c r="BD5979">
        <v>0</v>
      </c>
      <c r="BE5979">
        <v>0</v>
      </c>
      <c r="BF5979">
        <v>0</v>
      </c>
      <c r="BG5979">
        <v>0</v>
      </c>
      <c r="BH5979">
        <v>0</v>
      </c>
      <c r="BI5979">
        <v>3</v>
      </c>
      <c r="BJ5979">
        <v>0</v>
      </c>
      <c r="BK5979">
        <v>0</v>
      </c>
      <c r="BL5979">
        <v>2</v>
      </c>
      <c r="BM5979">
        <v>0</v>
      </c>
      <c r="BN5979">
        <v>0</v>
      </c>
      <c r="BO5979">
        <v>3</v>
      </c>
      <c r="BP5979">
        <v>0</v>
      </c>
      <c r="BQ5979">
        <v>0</v>
      </c>
      <c r="BR5979">
        <v>3</v>
      </c>
      <c r="BS5979">
        <v>1</v>
      </c>
      <c r="BT5979">
        <v>41</v>
      </c>
      <c r="BU5979" t="s">
        <v>5689</v>
      </c>
    </row>
    <row r="5980" spans="1:73">
      <c r="A5980" t="s">
        <v>5421</v>
      </c>
      <c r="B5980" t="s">
        <v>5422</v>
      </c>
      <c r="C5980">
        <v>293</v>
      </c>
      <c r="D5980" t="s">
        <v>119</v>
      </c>
      <c r="E5980" t="s">
        <v>5429</v>
      </c>
      <c r="F5980" t="s">
        <v>92</v>
      </c>
      <c r="G5980">
        <v>0</v>
      </c>
      <c r="H5980">
        <v>0</v>
      </c>
      <c r="I5980">
        <v>0</v>
      </c>
      <c r="J5980">
        <v>0</v>
      </c>
      <c r="K5980">
        <v>0</v>
      </c>
      <c r="L5980">
        <v>0</v>
      </c>
      <c r="M5980">
        <v>0</v>
      </c>
      <c r="N5980">
        <v>1</v>
      </c>
      <c r="O5980">
        <v>0</v>
      </c>
      <c r="P5980">
        <v>0</v>
      </c>
      <c r="Q5980">
        <v>1</v>
      </c>
      <c r="R5980">
        <v>0</v>
      </c>
      <c r="S5980">
        <v>1</v>
      </c>
      <c r="T5980">
        <v>0</v>
      </c>
      <c r="U5980">
        <v>0</v>
      </c>
      <c r="V5980">
        <v>0</v>
      </c>
      <c r="W5980">
        <v>0</v>
      </c>
      <c r="X5980">
        <v>0</v>
      </c>
      <c r="Y5980">
        <v>0</v>
      </c>
      <c r="Z5980">
        <v>0</v>
      </c>
      <c r="AA5980">
        <v>0</v>
      </c>
      <c r="AB5980">
        <v>3</v>
      </c>
      <c r="AC5980">
        <v>0</v>
      </c>
      <c r="AD5980">
        <v>0</v>
      </c>
      <c r="AE5980">
        <v>0</v>
      </c>
      <c r="AF5980">
        <v>0</v>
      </c>
      <c r="AG5980">
        <v>0</v>
      </c>
      <c r="AH5980">
        <v>0</v>
      </c>
      <c r="AI5980">
        <v>0</v>
      </c>
      <c r="AJ5980">
        <v>0</v>
      </c>
      <c r="AK5980">
        <v>0</v>
      </c>
      <c r="AL5980">
        <v>0</v>
      </c>
      <c r="AM5980">
        <v>0</v>
      </c>
      <c r="AN5980">
        <v>0</v>
      </c>
      <c r="AO5980">
        <v>0</v>
      </c>
      <c r="AP5980">
        <v>0</v>
      </c>
      <c r="AQ5980">
        <v>0</v>
      </c>
      <c r="AR5980">
        <v>0</v>
      </c>
      <c r="AS5980">
        <v>0</v>
      </c>
      <c r="AT5980">
        <v>0</v>
      </c>
      <c r="AU5980">
        <v>0</v>
      </c>
      <c r="AV5980">
        <v>0</v>
      </c>
      <c r="AW5980">
        <v>0</v>
      </c>
      <c r="AX5980">
        <v>1</v>
      </c>
      <c r="AY5980">
        <v>0</v>
      </c>
      <c r="AZ5980">
        <v>1</v>
      </c>
      <c r="BA5980">
        <v>1</v>
      </c>
      <c r="BB5980">
        <v>0</v>
      </c>
      <c r="BC5980">
        <v>0</v>
      </c>
      <c r="BD5980">
        <v>0</v>
      </c>
      <c r="BE5980">
        <v>0</v>
      </c>
      <c r="BF5980">
        <v>0</v>
      </c>
      <c r="BG5980">
        <v>0</v>
      </c>
      <c r="BH5980">
        <v>0</v>
      </c>
      <c r="BI5980">
        <v>1</v>
      </c>
      <c r="BJ5980">
        <v>0</v>
      </c>
      <c r="BK5980">
        <v>0</v>
      </c>
      <c r="BL5980">
        <v>0</v>
      </c>
      <c r="BM5980">
        <v>0</v>
      </c>
      <c r="BN5980">
        <v>0</v>
      </c>
      <c r="BO5980">
        <v>1</v>
      </c>
      <c r="BP5980">
        <v>0</v>
      </c>
      <c r="BQ5980">
        <v>0</v>
      </c>
      <c r="BR5980">
        <v>1</v>
      </c>
      <c r="BS5980">
        <v>1</v>
      </c>
      <c r="BT5980">
        <v>5</v>
      </c>
      <c r="BU5980" t="s">
        <v>5690</v>
      </c>
    </row>
    <row r="5981" spans="1:73">
      <c r="A5981" t="s">
        <v>5421</v>
      </c>
      <c r="B5981" t="s">
        <v>5422</v>
      </c>
      <c r="C5981">
        <v>294</v>
      </c>
      <c r="D5981" t="s">
        <v>119</v>
      </c>
      <c r="E5981" t="s">
        <v>5441</v>
      </c>
      <c r="F5981" t="s">
        <v>101</v>
      </c>
      <c r="G5981">
        <v>0</v>
      </c>
      <c r="H5981">
        <v>2</v>
      </c>
      <c r="I5981">
        <v>2</v>
      </c>
      <c r="J5981">
        <v>0</v>
      </c>
      <c r="K5981">
        <v>0</v>
      </c>
      <c r="L5981">
        <v>2</v>
      </c>
      <c r="M5981">
        <v>0</v>
      </c>
      <c r="N5981">
        <v>11</v>
      </c>
      <c r="O5981">
        <v>0</v>
      </c>
      <c r="P5981">
        <v>0</v>
      </c>
      <c r="Q5981">
        <v>0</v>
      </c>
      <c r="R5981">
        <v>0</v>
      </c>
      <c r="S5981">
        <v>4</v>
      </c>
      <c r="T5981">
        <v>3</v>
      </c>
      <c r="U5981">
        <v>0</v>
      </c>
      <c r="V5981">
        <v>0</v>
      </c>
      <c r="W5981">
        <v>0</v>
      </c>
      <c r="X5981">
        <v>0</v>
      </c>
      <c r="Y5981">
        <v>0</v>
      </c>
      <c r="Z5981">
        <v>1</v>
      </c>
      <c r="AA5981">
        <v>0</v>
      </c>
      <c r="AB5981">
        <v>47</v>
      </c>
      <c r="AC5981">
        <v>0</v>
      </c>
      <c r="AD5981">
        <v>0</v>
      </c>
      <c r="AE5981">
        <v>0</v>
      </c>
      <c r="AF5981">
        <v>0</v>
      </c>
      <c r="AG5981">
        <v>0</v>
      </c>
      <c r="AH5981">
        <v>0</v>
      </c>
      <c r="AI5981">
        <v>2</v>
      </c>
      <c r="AJ5981">
        <v>0</v>
      </c>
      <c r="AK5981">
        <v>0</v>
      </c>
      <c r="AL5981">
        <v>1</v>
      </c>
      <c r="AM5981">
        <v>5</v>
      </c>
      <c r="AN5981">
        <v>0</v>
      </c>
      <c r="AO5981">
        <v>0</v>
      </c>
      <c r="AP5981">
        <v>0</v>
      </c>
      <c r="AQ5981">
        <v>1</v>
      </c>
      <c r="AR5981">
        <v>1</v>
      </c>
      <c r="AS5981">
        <v>0</v>
      </c>
      <c r="AT5981">
        <v>5</v>
      </c>
      <c r="AU5981">
        <v>0</v>
      </c>
      <c r="AV5981">
        <v>0</v>
      </c>
      <c r="AW5981">
        <v>1</v>
      </c>
      <c r="AX5981">
        <v>4</v>
      </c>
      <c r="AY5981">
        <v>6</v>
      </c>
      <c r="AZ5981">
        <v>12</v>
      </c>
      <c r="BA5981">
        <v>9</v>
      </c>
      <c r="BB5981">
        <v>1</v>
      </c>
      <c r="BC5981">
        <v>7</v>
      </c>
      <c r="BD5981">
        <v>0</v>
      </c>
      <c r="BE5981">
        <v>1</v>
      </c>
      <c r="BF5981">
        <v>0</v>
      </c>
      <c r="BG5981">
        <v>0</v>
      </c>
      <c r="BH5981">
        <v>0</v>
      </c>
      <c r="BI5981">
        <v>4</v>
      </c>
      <c r="BJ5981">
        <v>2</v>
      </c>
      <c r="BK5981">
        <v>0</v>
      </c>
      <c r="BL5981">
        <v>0</v>
      </c>
      <c r="BM5981">
        <v>0</v>
      </c>
      <c r="BN5981">
        <v>3</v>
      </c>
      <c r="BO5981">
        <v>12</v>
      </c>
      <c r="BP5981">
        <v>0</v>
      </c>
      <c r="BQ5981">
        <v>0</v>
      </c>
      <c r="BR5981">
        <v>4</v>
      </c>
      <c r="BS5981">
        <v>9</v>
      </c>
      <c r="BT5981">
        <v>77</v>
      </c>
      <c r="BU5981" t="s">
        <v>5691</v>
      </c>
    </row>
    <row r="5982" spans="1:73">
      <c r="A5982" t="s">
        <v>5421</v>
      </c>
      <c r="B5982" t="s">
        <v>5422</v>
      </c>
      <c r="C5982">
        <v>295</v>
      </c>
      <c r="D5982" t="s">
        <v>119</v>
      </c>
      <c r="E5982" t="s">
        <v>5429</v>
      </c>
      <c r="F5982" t="s">
        <v>92</v>
      </c>
      <c r="G5982">
        <v>0</v>
      </c>
      <c r="H5982">
        <v>0</v>
      </c>
      <c r="I5982">
        <v>0</v>
      </c>
      <c r="J5982">
        <v>0</v>
      </c>
      <c r="K5982">
        <v>0</v>
      </c>
      <c r="L5982">
        <v>2</v>
      </c>
      <c r="M5982">
        <v>0</v>
      </c>
      <c r="N5982">
        <v>3</v>
      </c>
      <c r="O5982">
        <v>0</v>
      </c>
      <c r="P5982">
        <v>0</v>
      </c>
      <c r="Q5982">
        <v>0</v>
      </c>
      <c r="R5982">
        <v>0</v>
      </c>
      <c r="S5982">
        <v>2</v>
      </c>
      <c r="T5982">
        <v>0</v>
      </c>
      <c r="U5982">
        <v>0</v>
      </c>
      <c r="V5982">
        <v>0</v>
      </c>
      <c r="W5982">
        <v>1</v>
      </c>
      <c r="X5982">
        <v>0</v>
      </c>
      <c r="Y5982">
        <v>0</v>
      </c>
      <c r="Z5982">
        <v>0</v>
      </c>
      <c r="AA5982">
        <v>0</v>
      </c>
      <c r="AB5982">
        <v>9</v>
      </c>
      <c r="AC5982">
        <v>0</v>
      </c>
      <c r="AD5982">
        <v>0</v>
      </c>
      <c r="AE5982">
        <v>0</v>
      </c>
      <c r="AF5982">
        <v>0</v>
      </c>
      <c r="AG5982">
        <v>0</v>
      </c>
      <c r="AH5982">
        <v>0</v>
      </c>
      <c r="AI5982">
        <v>1</v>
      </c>
      <c r="AJ5982">
        <v>0</v>
      </c>
      <c r="AK5982">
        <v>0</v>
      </c>
      <c r="AL5982">
        <v>0</v>
      </c>
      <c r="AM5982">
        <v>0</v>
      </c>
      <c r="AN5982">
        <v>0</v>
      </c>
      <c r="AO5982">
        <v>0</v>
      </c>
      <c r="AP5982">
        <v>0</v>
      </c>
      <c r="AQ5982">
        <v>1</v>
      </c>
      <c r="AR5982">
        <v>0</v>
      </c>
      <c r="AS5982">
        <v>0</v>
      </c>
      <c r="AT5982">
        <v>0</v>
      </c>
      <c r="AU5982">
        <v>0</v>
      </c>
      <c r="AV5982">
        <v>0</v>
      </c>
      <c r="AW5982">
        <v>0</v>
      </c>
      <c r="AX5982">
        <v>1</v>
      </c>
      <c r="AY5982">
        <v>0</v>
      </c>
      <c r="AZ5982">
        <v>3</v>
      </c>
      <c r="BA5982">
        <v>1</v>
      </c>
      <c r="BB5982">
        <v>1</v>
      </c>
      <c r="BC5982">
        <v>0</v>
      </c>
      <c r="BD5982">
        <v>0</v>
      </c>
      <c r="BE5982">
        <v>0</v>
      </c>
      <c r="BF5982">
        <v>0</v>
      </c>
      <c r="BG5982">
        <v>0</v>
      </c>
      <c r="BH5982">
        <v>0</v>
      </c>
      <c r="BI5982">
        <v>1</v>
      </c>
      <c r="BJ5982">
        <v>0</v>
      </c>
      <c r="BK5982">
        <v>0</v>
      </c>
      <c r="BL5982">
        <v>0</v>
      </c>
      <c r="BM5982">
        <v>0</v>
      </c>
      <c r="BN5982">
        <v>0</v>
      </c>
      <c r="BO5982">
        <v>3</v>
      </c>
      <c r="BP5982">
        <v>1</v>
      </c>
      <c r="BQ5982">
        <v>0</v>
      </c>
      <c r="BR5982">
        <v>0</v>
      </c>
      <c r="BS5982">
        <v>2</v>
      </c>
      <c r="BT5982">
        <v>12</v>
      </c>
      <c r="BU5982" t="s">
        <v>5692</v>
      </c>
    </row>
    <row r="5983" spans="1:73">
      <c r="A5983" t="s">
        <v>5421</v>
      </c>
      <c r="B5983" t="s">
        <v>5422</v>
      </c>
      <c r="C5983">
        <v>296</v>
      </c>
      <c r="D5983" t="s">
        <v>119</v>
      </c>
      <c r="E5983" t="s">
        <v>5436</v>
      </c>
      <c r="F5983" t="s">
        <v>101</v>
      </c>
      <c r="G5983">
        <v>0</v>
      </c>
      <c r="H5983">
        <v>0</v>
      </c>
      <c r="I5983">
        <v>0</v>
      </c>
      <c r="J5983">
        <v>0</v>
      </c>
      <c r="K5983">
        <v>0</v>
      </c>
      <c r="L5983">
        <v>0</v>
      </c>
      <c r="M5983">
        <v>0</v>
      </c>
      <c r="N5983">
        <v>1</v>
      </c>
      <c r="O5983">
        <v>0</v>
      </c>
      <c r="P5983">
        <v>0</v>
      </c>
      <c r="Q5983">
        <v>0</v>
      </c>
      <c r="R5983">
        <v>0</v>
      </c>
      <c r="S5983">
        <v>0</v>
      </c>
      <c r="T5983">
        <v>0</v>
      </c>
      <c r="U5983">
        <v>0</v>
      </c>
      <c r="V5983">
        <v>0</v>
      </c>
      <c r="W5983">
        <v>0</v>
      </c>
      <c r="X5983">
        <v>0</v>
      </c>
      <c r="Y5983">
        <v>0</v>
      </c>
      <c r="Z5983">
        <v>0</v>
      </c>
      <c r="AA5983">
        <v>0</v>
      </c>
      <c r="AB5983">
        <v>2</v>
      </c>
      <c r="AC5983">
        <v>0</v>
      </c>
      <c r="AD5983">
        <v>0</v>
      </c>
      <c r="AE5983">
        <v>0</v>
      </c>
      <c r="AF5983">
        <v>0</v>
      </c>
      <c r="AG5983">
        <v>0</v>
      </c>
      <c r="AH5983">
        <v>0</v>
      </c>
      <c r="AI5983">
        <v>0</v>
      </c>
      <c r="AJ5983">
        <v>0</v>
      </c>
      <c r="AK5983">
        <v>0</v>
      </c>
      <c r="AL5983">
        <v>0</v>
      </c>
      <c r="AM5983">
        <v>0</v>
      </c>
      <c r="AN5983">
        <v>0</v>
      </c>
      <c r="AO5983">
        <v>0</v>
      </c>
      <c r="AP5983">
        <v>0</v>
      </c>
      <c r="AQ5983">
        <v>0</v>
      </c>
      <c r="AR5983">
        <v>0</v>
      </c>
      <c r="AS5983">
        <v>0</v>
      </c>
      <c r="AT5983">
        <v>0</v>
      </c>
      <c r="AU5983">
        <v>0</v>
      </c>
      <c r="AV5983">
        <v>0</v>
      </c>
      <c r="AW5983">
        <v>0</v>
      </c>
      <c r="AX5983">
        <v>0</v>
      </c>
      <c r="AY5983">
        <v>0</v>
      </c>
      <c r="AZ5983">
        <v>1</v>
      </c>
      <c r="BA5983">
        <v>0</v>
      </c>
      <c r="BB5983">
        <v>0</v>
      </c>
      <c r="BC5983">
        <v>0</v>
      </c>
      <c r="BD5983">
        <v>0</v>
      </c>
      <c r="BE5983">
        <v>0</v>
      </c>
      <c r="BF5983">
        <v>0</v>
      </c>
      <c r="BG5983">
        <v>0</v>
      </c>
      <c r="BH5983">
        <v>0</v>
      </c>
      <c r="BI5983">
        <v>0</v>
      </c>
      <c r="BJ5983">
        <v>0</v>
      </c>
      <c r="BK5983">
        <v>0</v>
      </c>
      <c r="BL5983">
        <v>0</v>
      </c>
      <c r="BM5983">
        <v>0</v>
      </c>
      <c r="BN5983">
        <v>0</v>
      </c>
      <c r="BO5983">
        <v>1</v>
      </c>
      <c r="BP5983">
        <v>0</v>
      </c>
      <c r="BQ5983">
        <v>0</v>
      </c>
      <c r="BR5983">
        <v>0</v>
      </c>
      <c r="BS5983">
        <v>1</v>
      </c>
      <c r="BT5983">
        <v>4</v>
      </c>
      <c r="BU5983" t="s">
        <v>5693</v>
      </c>
    </row>
    <row r="5984" spans="1:73">
      <c r="A5984" t="s">
        <v>5421</v>
      </c>
      <c r="B5984" t="s">
        <v>5422</v>
      </c>
      <c r="C5984">
        <v>297</v>
      </c>
      <c r="D5984" t="s">
        <v>119</v>
      </c>
      <c r="E5984" t="s">
        <v>5441</v>
      </c>
      <c r="F5984" t="s">
        <v>101</v>
      </c>
      <c r="G5984">
        <v>0</v>
      </c>
      <c r="H5984">
        <v>0</v>
      </c>
      <c r="I5984">
        <v>0</v>
      </c>
      <c r="J5984">
        <v>0</v>
      </c>
      <c r="K5984">
        <v>0</v>
      </c>
      <c r="L5984">
        <v>0</v>
      </c>
      <c r="M5984">
        <v>0</v>
      </c>
      <c r="N5984">
        <v>0</v>
      </c>
      <c r="O5984">
        <v>0</v>
      </c>
      <c r="P5984">
        <v>0</v>
      </c>
      <c r="Q5984">
        <v>0</v>
      </c>
      <c r="R5984">
        <v>0</v>
      </c>
      <c r="S5984">
        <v>0</v>
      </c>
      <c r="T5984">
        <v>0</v>
      </c>
      <c r="U5984">
        <v>0</v>
      </c>
      <c r="V5984">
        <v>0</v>
      </c>
      <c r="W5984">
        <v>0</v>
      </c>
      <c r="X5984">
        <v>0</v>
      </c>
      <c r="Y5984">
        <v>0</v>
      </c>
      <c r="Z5984">
        <v>0</v>
      </c>
      <c r="AA5984">
        <v>0</v>
      </c>
      <c r="AB5984">
        <v>4</v>
      </c>
      <c r="AC5984">
        <v>0</v>
      </c>
      <c r="AD5984">
        <v>0</v>
      </c>
      <c r="AE5984">
        <v>0</v>
      </c>
      <c r="AF5984">
        <v>0</v>
      </c>
      <c r="AG5984">
        <v>0</v>
      </c>
      <c r="AH5984">
        <v>0</v>
      </c>
      <c r="AI5984">
        <v>0</v>
      </c>
      <c r="AJ5984">
        <v>0</v>
      </c>
      <c r="AK5984">
        <v>0</v>
      </c>
      <c r="AL5984">
        <v>0</v>
      </c>
      <c r="AM5984">
        <v>2</v>
      </c>
      <c r="AN5984">
        <v>0</v>
      </c>
      <c r="AO5984">
        <v>0</v>
      </c>
      <c r="AP5984">
        <v>0</v>
      </c>
      <c r="AQ5984">
        <v>0</v>
      </c>
      <c r="AR5984">
        <v>0</v>
      </c>
      <c r="AS5984">
        <v>0</v>
      </c>
      <c r="AT5984">
        <v>0</v>
      </c>
      <c r="AU5984">
        <v>0</v>
      </c>
      <c r="AV5984">
        <v>0</v>
      </c>
      <c r="AW5984">
        <v>0</v>
      </c>
      <c r="AX5984">
        <v>0</v>
      </c>
      <c r="AY5984">
        <v>2</v>
      </c>
      <c r="AZ5984">
        <v>0</v>
      </c>
      <c r="BA5984">
        <v>2</v>
      </c>
      <c r="BB5984">
        <v>0</v>
      </c>
      <c r="BC5984">
        <v>6</v>
      </c>
      <c r="BD5984">
        <v>0</v>
      </c>
      <c r="BE5984">
        <v>0</v>
      </c>
      <c r="BF5984">
        <v>0</v>
      </c>
      <c r="BG5984">
        <v>0</v>
      </c>
      <c r="BH5984">
        <v>0</v>
      </c>
      <c r="BI5984">
        <v>0</v>
      </c>
      <c r="BJ5984">
        <v>6</v>
      </c>
      <c r="BK5984">
        <v>0</v>
      </c>
      <c r="BL5984">
        <v>0</v>
      </c>
      <c r="BM5984">
        <v>0</v>
      </c>
      <c r="BN5984">
        <v>0</v>
      </c>
      <c r="BO5984">
        <v>0</v>
      </c>
      <c r="BP5984">
        <v>0</v>
      </c>
      <c r="BQ5984">
        <v>0</v>
      </c>
      <c r="BR5984">
        <v>0</v>
      </c>
      <c r="BS5984">
        <v>1</v>
      </c>
      <c r="BT5984">
        <v>11</v>
      </c>
      <c r="BU5984" t="s">
        <v>5694</v>
      </c>
    </row>
    <row r="5985" spans="1:73">
      <c r="A5985" t="s">
        <v>5421</v>
      </c>
      <c r="B5985" t="s">
        <v>5422</v>
      </c>
      <c r="C5985">
        <v>298</v>
      </c>
      <c r="D5985" t="s">
        <v>119</v>
      </c>
      <c r="E5985" t="s">
        <v>78</v>
      </c>
      <c r="F5985" t="s">
        <v>77</v>
      </c>
      <c r="G5985">
        <v>0</v>
      </c>
      <c r="H5985">
        <v>0</v>
      </c>
      <c r="I5985">
        <v>0</v>
      </c>
      <c r="J5985">
        <v>0</v>
      </c>
      <c r="K5985">
        <v>0</v>
      </c>
      <c r="L5985">
        <v>1</v>
      </c>
      <c r="M5985">
        <v>0</v>
      </c>
      <c r="N5985">
        <v>0</v>
      </c>
      <c r="O5985">
        <v>0</v>
      </c>
      <c r="P5985">
        <v>0</v>
      </c>
      <c r="Q5985">
        <v>0</v>
      </c>
      <c r="R5985">
        <v>0</v>
      </c>
      <c r="S5985">
        <v>0</v>
      </c>
      <c r="T5985">
        <v>0</v>
      </c>
      <c r="U5985">
        <v>0</v>
      </c>
      <c r="V5985">
        <v>0</v>
      </c>
      <c r="W5985">
        <v>0</v>
      </c>
      <c r="X5985">
        <v>0</v>
      </c>
      <c r="Y5985">
        <v>0</v>
      </c>
      <c r="Z5985">
        <v>0</v>
      </c>
      <c r="AA5985">
        <v>0</v>
      </c>
      <c r="AB5985">
        <v>1</v>
      </c>
      <c r="AC5985">
        <v>0</v>
      </c>
      <c r="AD5985">
        <v>0</v>
      </c>
      <c r="AE5985">
        <v>0</v>
      </c>
      <c r="AF5985">
        <v>0</v>
      </c>
      <c r="AG5985">
        <v>0</v>
      </c>
      <c r="AH5985">
        <v>0</v>
      </c>
      <c r="AI5985">
        <v>0</v>
      </c>
      <c r="AJ5985">
        <v>0</v>
      </c>
      <c r="AK5985">
        <v>0</v>
      </c>
      <c r="AL5985">
        <v>0</v>
      </c>
      <c r="AM5985">
        <v>0</v>
      </c>
      <c r="AN5985">
        <v>0</v>
      </c>
      <c r="AO5985">
        <v>0</v>
      </c>
      <c r="AP5985">
        <v>0</v>
      </c>
      <c r="AQ5985">
        <v>0</v>
      </c>
      <c r="AR5985">
        <v>0</v>
      </c>
      <c r="AS5985">
        <v>0</v>
      </c>
      <c r="AT5985">
        <v>0</v>
      </c>
      <c r="AU5985">
        <v>0</v>
      </c>
      <c r="AV5985">
        <v>0</v>
      </c>
      <c r="AW5985">
        <v>0</v>
      </c>
      <c r="AX5985">
        <v>0</v>
      </c>
      <c r="AY5985">
        <v>0</v>
      </c>
      <c r="AZ5985">
        <v>0</v>
      </c>
      <c r="BA5985">
        <v>0</v>
      </c>
      <c r="BB5985">
        <v>0</v>
      </c>
      <c r="BC5985">
        <v>0</v>
      </c>
      <c r="BD5985">
        <v>0</v>
      </c>
      <c r="BE5985">
        <v>0</v>
      </c>
      <c r="BF5985">
        <v>0</v>
      </c>
      <c r="BG5985">
        <v>0</v>
      </c>
      <c r="BH5985">
        <v>0</v>
      </c>
      <c r="BI5985">
        <v>0</v>
      </c>
      <c r="BJ5985">
        <v>0</v>
      </c>
      <c r="BK5985">
        <v>0</v>
      </c>
      <c r="BL5985">
        <v>0</v>
      </c>
      <c r="BM5985">
        <v>0</v>
      </c>
      <c r="BN5985">
        <v>0</v>
      </c>
      <c r="BO5985">
        <v>0</v>
      </c>
      <c r="BP5985">
        <v>0</v>
      </c>
      <c r="BQ5985">
        <v>0</v>
      </c>
      <c r="BR5985">
        <v>0</v>
      </c>
      <c r="BS5985">
        <v>1</v>
      </c>
      <c r="BT5985">
        <v>7</v>
      </c>
      <c r="BU5985" t="s">
        <v>5695</v>
      </c>
    </row>
    <row r="5986" spans="1:73">
      <c r="A5986" t="s">
        <v>5421</v>
      </c>
      <c r="B5986" t="s">
        <v>5422</v>
      </c>
      <c r="C5986">
        <v>299</v>
      </c>
      <c r="D5986" t="s">
        <v>119</v>
      </c>
      <c r="E5986" t="s">
        <v>5433</v>
      </c>
      <c r="F5986" t="s">
        <v>92</v>
      </c>
      <c r="G5986">
        <v>0</v>
      </c>
      <c r="H5986">
        <v>1</v>
      </c>
      <c r="I5986">
        <v>0</v>
      </c>
      <c r="J5986">
        <v>0</v>
      </c>
      <c r="K5986">
        <v>0</v>
      </c>
      <c r="L5986">
        <v>4</v>
      </c>
      <c r="M5986">
        <v>0</v>
      </c>
      <c r="N5986">
        <v>10</v>
      </c>
      <c r="O5986">
        <v>0</v>
      </c>
      <c r="P5986">
        <v>0</v>
      </c>
      <c r="Q5986">
        <v>1</v>
      </c>
      <c r="R5986">
        <v>0</v>
      </c>
      <c r="S5986">
        <v>5</v>
      </c>
      <c r="T5986">
        <v>1</v>
      </c>
      <c r="U5986">
        <v>0</v>
      </c>
      <c r="V5986">
        <v>0</v>
      </c>
      <c r="W5986">
        <v>2</v>
      </c>
      <c r="X5986">
        <v>0</v>
      </c>
      <c r="Y5986">
        <v>0</v>
      </c>
      <c r="Z5986">
        <v>0</v>
      </c>
      <c r="AA5986">
        <v>0</v>
      </c>
      <c r="AB5986">
        <v>33</v>
      </c>
      <c r="AC5986">
        <v>0</v>
      </c>
      <c r="AD5986">
        <v>0</v>
      </c>
      <c r="AE5986">
        <v>4</v>
      </c>
      <c r="AF5986">
        <v>0</v>
      </c>
      <c r="AG5986">
        <v>0</v>
      </c>
      <c r="AH5986">
        <v>8</v>
      </c>
      <c r="AI5986">
        <v>1</v>
      </c>
      <c r="AJ5986">
        <v>0</v>
      </c>
      <c r="AK5986">
        <v>0</v>
      </c>
      <c r="AL5986">
        <v>0</v>
      </c>
      <c r="AM5986">
        <v>6</v>
      </c>
      <c r="AN5986">
        <v>0</v>
      </c>
      <c r="AO5986">
        <v>0</v>
      </c>
      <c r="AP5986">
        <v>0</v>
      </c>
      <c r="AQ5986">
        <v>2</v>
      </c>
      <c r="AR5986">
        <v>0</v>
      </c>
      <c r="AS5986">
        <v>0</v>
      </c>
      <c r="AT5986">
        <v>0</v>
      </c>
      <c r="AU5986">
        <v>3</v>
      </c>
      <c r="AV5986">
        <v>4</v>
      </c>
      <c r="AW5986">
        <v>0</v>
      </c>
      <c r="AX5986">
        <v>9</v>
      </c>
      <c r="AY5986">
        <v>3</v>
      </c>
      <c r="AZ5986">
        <v>9</v>
      </c>
      <c r="BA5986">
        <v>16</v>
      </c>
      <c r="BB5986">
        <v>1</v>
      </c>
      <c r="BC5986">
        <v>1</v>
      </c>
      <c r="BD5986">
        <v>0</v>
      </c>
      <c r="BE5986">
        <v>0</v>
      </c>
      <c r="BF5986">
        <v>0</v>
      </c>
      <c r="BG5986">
        <v>0</v>
      </c>
      <c r="BH5986">
        <v>0</v>
      </c>
      <c r="BI5986">
        <v>5</v>
      </c>
      <c r="BJ5986">
        <v>1</v>
      </c>
      <c r="BK5986">
        <v>0</v>
      </c>
      <c r="BL5986">
        <v>1</v>
      </c>
      <c r="BM5986">
        <v>0</v>
      </c>
      <c r="BN5986">
        <v>0</v>
      </c>
      <c r="BO5986">
        <v>12</v>
      </c>
      <c r="BP5986">
        <v>1</v>
      </c>
      <c r="BQ5986">
        <v>0</v>
      </c>
      <c r="BR5986">
        <v>0</v>
      </c>
      <c r="BS5986">
        <v>4</v>
      </c>
      <c r="BT5986">
        <v>41</v>
      </c>
      <c r="BU5986" t="s">
        <v>5696</v>
      </c>
    </row>
    <row r="5987" spans="1:73">
      <c r="A5987" t="s">
        <v>5421</v>
      </c>
      <c r="B5987" t="s">
        <v>5422</v>
      </c>
      <c r="C5987">
        <v>300</v>
      </c>
      <c r="D5987" t="s">
        <v>119</v>
      </c>
      <c r="E5987" t="s">
        <v>78</v>
      </c>
      <c r="F5987" t="s">
        <v>77</v>
      </c>
      <c r="G5987">
        <v>0</v>
      </c>
      <c r="H5987">
        <v>0</v>
      </c>
      <c r="I5987">
        <v>0</v>
      </c>
      <c r="J5987">
        <v>0</v>
      </c>
      <c r="K5987">
        <v>0</v>
      </c>
      <c r="L5987">
        <v>0</v>
      </c>
      <c r="M5987">
        <v>0</v>
      </c>
      <c r="N5987">
        <v>0</v>
      </c>
      <c r="O5987">
        <v>0</v>
      </c>
      <c r="P5987">
        <v>0</v>
      </c>
      <c r="Q5987">
        <v>0</v>
      </c>
      <c r="R5987">
        <v>0</v>
      </c>
      <c r="S5987">
        <v>1</v>
      </c>
      <c r="T5987">
        <v>0</v>
      </c>
      <c r="U5987">
        <v>0</v>
      </c>
      <c r="V5987">
        <v>0</v>
      </c>
      <c r="W5987">
        <v>1</v>
      </c>
      <c r="X5987">
        <v>0</v>
      </c>
      <c r="Y5987">
        <v>0</v>
      </c>
      <c r="Z5987">
        <v>0</v>
      </c>
      <c r="AA5987">
        <v>0</v>
      </c>
      <c r="AB5987">
        <v>4</v>
      </c>
      <c r="AC5987">
        <v>0</v>
      </c>
      <c r="AD5987">
        <v>0</v>
      </c>
      <c r="AE5987">
        <v>0</v>
      </c>
      <c r="AF5987">
        <v>0</v>
      </c>
      <c r="AG5987">
        <v>0</v>
      </c>
      <c r="AH5987">
        <v>0</v>
      </c>
      <c r="AI5987">
        <v>0</v>
      </c>
      <c r="AJ5987">
        <v>0</v>
      </c>
      <c r="AK5987">
        <v>0</v>
      </c>
      <c r="AL5987">
        <v>0</v>
      </c>
      <c r="AM5987">
        <v>0</v>
      </c>
      <c r="AN5987">
        <v>0</v>
      </c>
      <c r="AO5987">
        <v>0</v>
      </c>
      <c r="AP5987">
        <v>0</v>
      </c>
      <c r="AQ5987">
        <v>1</v>
      </c>
      <c r="AR5987">
        <v>0</v>
      </c>
      <c r="AS5987">
        <v>0</v>
      </c>
      <c r="AT5987">
        <v>0</v>
      </c>
      <c r="AU5987">
        <v>0</v>
      </c>
      <c r="AV5987">
        <v>0</v>
      </c>
      <c r="AW5987">
        <v>0</v>
      </c>
      <c r="AX5987">
        <v>0</v>
      </c>
      <c r="AY5987">
        <v>0</v>
      </c>
      <c r="AZ5987">
        <v>0</v>
      </c>
      <c r="BA5987">
        <v>0</v>
      </c>
      <c r="BB5987">
        <v>0</v>
      </c>
      <c r="BC5987">
        <v>0</v>
      </c>
      <c r="BD5987">
        <v>0</v>
      </c>
      <c r="BE5987">
        <v>0</v>
      </c>
      <c r="BF5987">
        <v>0</v>
      </c>
      <c r="BG5987">
        <v>0</v>
      </c>
      <c r="BH5987">
        <v>0</v>
      </c>
      <c r="BI5987">
        <v>0</v>
      </c>
      <c r="BJ5987">
        <v>0</v>
      </c>
      <c r="BK5987">
        <v>0</v>
      </c>
      <c r="BL5987">
        <v>0</v>
      </c>
      <c r="BM5987">
        <v>0</v>
      </c>
      <c r="BN5987">
        <v>0</v>
      </c>
      <c r="BO5987">
        <v>0</v>
      </c>
      <c r="BP5987">
        <v>0</v>
      </c>
      <c r="BQ5987">
        <v>0</v>
      </c>
      <c r="BR5987">
        <v>0</v>
      </c>
      <c r="BS5987">
        <v>1</v>
      </c>
      <c r="BT5987">
        <v>4</v>
      </c>
      <c r="BU5987" t="s">
        <v>5697</v>
      </c>
    </row>
    <row r="5988" spans="1:73">
      <c r="A5988" t="s">
        <v>5421</v>
      </c>
      <c r="B5988" t="s">
        <v>5422</v>
      </c>
      <c r="C5988">
        <v>301</v>
      </c>
      <c r="D5988" t="s">
        <v>119</v>
      </c>
      <c r="E5988" t="s">
        <v>5433</v>
      </c>
      <c r="F5988" t="s">
        <v>92</v>
      </c>
      <c r="G5988">
        <v>0</v>
      </c>
      <c r="H5988">
        <v>5</v>
      </c>
      <c r="I5988">
        <v>0</v>
      </c>
      <c r="J5988">
        <v>0</v>
      </c>
      <c r="K5988">
        <v>0</v>
      </c>
      <c r="L5988">
        <v>8</v>
      </c>
      <c r="M5988">
        <v>0</v>
      </c>
      <c r="N5988">
        <v>7</v>
      </c>
      <c r="O5988">
        <v>0</v>
      </c>
      <c r="P5988">
        <v>0</v>
      </c>
      <c r="Q5988">
        <v>3</v>
      </c>
      <c r="R5988">
        <v>1</v>
      </c>
      <c r="S5988">
        <v>18</v>
      </c>
      <c r="T5988">
        <v>6</v>
      </c>
      <c r="U5988">
        <v>0</v>
      </c>
      <c r="V5988">
        <v>0</v>
      </c>
      <c r="W5988">
        <v>2</v>
      </c>
      <c r="X5988">
        <v>0</v>
      </c>
      <c r="Y5988">
        <v>0</v>
      </c>
      <c r="Z5988">
        <v>0</v>
      </c>
      <c r="AA5988">
        <v>0</v>
      </c>
      <c r="AB5988">
        <v>52</v>
      </c>
      <c r="AC5988">
        <v>0</v>
      </c>
      <c r="AD5988">
        <v>0</v>
      </c>
      <c r="AE5988">
        <v>2</v>
      </c>
      <c r="AF5988">
        <v>0</v>
      </c>
      <c r="AG5988">
        <v>0</v>
      </c>
      <c r="AH5988">
        <v>3</v>
      </c>
      <c r="AI5988">
        <v>6</v>
      </c>
      <c r="AJ5988">
        <v>0</v>
      </c>
      <c r="AK5988">
        <v>0</v>
      </c>
      <c r="AL5988">
        <v>2</v>
      </c>
      <c r="AM5988">
        <v>1</v>
      </c>
      <c r="AN5988">
        <v>0</v>
      </c>
      <c r="AO5988">
        <v>0</v>
      </c>
      <c r="AP5988">
        <v>0</v>
      </c>
      <c r="AQ5988">
        <v>0</v>
      </c>
      <c r="AR5988">
        <v>0</v>
      </c>
      <c r="AS5988">
        <v>0</v>
      </c>
      <c r="AT5988">
        <v>1</v>
      </c>
      <c r="AU5988">
        <v>3</v>
      </c>
      <c r="AV5988">
        <v>2</v>
      </c>
      <c r="AW5988">
        <v>0</v>
      </c>
      <c r="AX5988">
        <v>15</v>
      </c>
      <c r="AY5988">
        <v>8</v>
      </c>
      <c r="AZ5988">
        <v>10</v>
      </c>
      <c r="BA5988">
        <v>17</v>
      </c>
      <c r="BB5988">
        <v>3</v>
      </c>
      <c r="BC5988">
        <v>8</v>
      </c>
      <c r="BD5988">
        <v>0</v>
      </c>
      <c r="BE5988">
        <v>0</v>
      </c>
      <c r="BF5988">
        <v>0</v>
      </c>
      <c r="BG5988">
        <v>0</v>
      </c>
      <c r="BH5988">
        <v>0</v>
      </c>
      <c r="BI5988">
        <v>14</v>
      </c>
      <c r="BJ5988">
        <v>4</v>
      </c>
      <c r="BK5988">
        <v>0</v>
      </c>
      <c r="BL5988">
        <v>1</v>
      </c>
      <c r="BM5988">
        <v>0</v>
      </c>
      <c r="BN5988">
        <v>2</v>
      </c>
      <c r="BO5988">
        <v>14</v>
      </c>
      <c r="BP5988">
        <v>7</v>
      </c>
      <c r="BQ5988">
        <v>0</v>
      </c>
      <c r="BR5988">
        <v>1</v>
      </c>
      <c r="BS5988">
        <v>8</v>
      </c>
      <c r="BT5988">
        <v>77</v>
      </c>
      <c r="BU5988" t="s">
        <v>5698</v>
      </c>
    </row>
    <row r="5989" spans="1:73">
      <c r="A5989" t="s">
        <v>5421</v>
      </c>
      <c r="B5989" t="s">
        <v>5422</v>
      </c>
      <c r="C5989">
        <v>302</v>
      </c>
      <c r="D5989" t="s">
        <v>119</v>
      </c>
      <c r="E5989" t="s">
        <v>5441</v>
      </c>
      <c r="F5989" t="s">
        <v>101</v>
      </c>
      <c r="G5989">
        <v>0</v>
      </c>
      <c r="H5989">
        <v>0</v>
      </c>
      <c r="I5989">
        <v>0</v>
      </c>
      <c r="J5989">
        <v>0</v>
      </c>
      <c r="K5989">
        <v>0</v>
      </c>
      <c r="L5989">
        <v>1</v>
      </c>
      <c r="M5989">
        <v>0</v>
      </c>
      <c r="N5989">
        <v>2</v>
      </c>
      <c r="O5989">
        <v>0</v>
      </c>
      <c r="P5989">
        <v>0</v>
      </c>
      <c r="Q5989">
        <v>0</v>
      </c>
      <c r="R5989">
        <v>0</v>
      </c>
      <c r="S5989">
        <v>0</v>
      </c>
      <c r="T5989">
        <v>0</v>
      </c>
      <c r="U5989">
        <v>0</v>
      </c>
      <c r="V5989">
        <v>0</v>
      </c>
      <c r="W5989">
        <v>0</v>
      </c>
      <c r="X5989">
        <v>0</v>
      </c>
      <c r="Y5989">
        <v>0</v>
      </c>
      <c r="Z5989">
        <v>0</v>
      </c>
      <c r="AA5989">
        <v>0</v>
      </c>
      <c r="AB5989">
        <v>6</v>
      </c>
      <c r="AC5989">
        <v>0</v>
      </c>
      <c r="AD5989">
        <v>0</v>
      </c>
      <c r="AE5989">
        <v>0</v>
      </c>
      <c r="AF5989">
        <v>0</v>
      </c>
      <c r="AG5989">
        <v>0</v>
      </c>
      <c r="AH5989">
        <v>0</v>
      </c>
      <c r="AI5989">
        <v>0</v>
      </c>
      <c r="AJ5989">
        <v>0</v>
      </c>
      <c r="AK5989">
        <v>0</v>
      </c>
      <c r="AL5989">
        <v>0</v>
      </c>
      <c r="AM5989">
        <v>0</v>
      </c>
      <c r="AN5989">
        <v>0</v>
      </c>
      <c r="AO5989">
        <v>0</v>
      </c>
      <c r="AP5989">
        <v>0</v>
      </c>
      <c r="AQ5989">
        <v>0</v>
      </c>
      <c r="AR5989">
        <v>0</v>
      </c>
      <c r="AS5989">
        <v>0</v>
      </c>
      <c r="AT5989">
        <v>0</v>
      </c>
      <c r="AU5989">
        <v>0</v>
      </c>
      <c r="AV5989">
        <v>0</v>
      </c>
      <c r="AW5989">
        <v>0</v>
      </c>
      <c r="AX5989">
        <v>0</v>
      </c>
      <c r="AY5989">
        <v>0</v>
      </c>
      <c r="AZ5989">
        <v>2</v>
      </c>
      <c r="BA5989">
        <v>0</v>
      </c>
      <c r="BB5989">
        <v>0</v>
      </c>
      <c r="BC5989">
        <v>0</v>
      </c>
      <c r="BD5989">
        <v>0</v>
      </c>
      <c r="BE5989">
        <v>0</v>
      </c>
      <c r="BF5989">
        <v>0</v>
      </c>
      <c r="BG5989">
        <v>0</v>
      </c>
      <c r="BH5989">
        <v>0</v>
      </c>
      <c r="BI5989">
        <v>0</v>
      </c>
      <c r="BJ5989">
        <v>0</v>
      </c>
      <c r="BK5989">
        <v>0</v>
      </c>
      <c r="BL5989">
        <v>0</v>
      </c>
      <c r="BM5989">
        <v>0</v>
      </c>
      <c r="BN5989">
        <v>0</v>
      </c>
      <c r="BO5989">
        <v>2</v>
      </c>
      <c r="BP5989">
        <v>0</v>
      </c>
      <c r="BQ5989">
        <v>0</v>
      </c>
      <c r="BR5989">
        <v>0</v>
      </c>
      <c r="BS5989">
        <v>1</v>
      </c>
      <c r="BT5989">
        <v>11</v>
      </c>
      <c r="BU5989" t="s">
        <v>5699</v>
      </c>
    </row>
    <row r="5990" spans="1:73">
      <c r="A5990" t="s">
        <v>5421</v>
      </c>
      <c r="B5990" t="s">
        <v>5422</v>
      </c>
      <c r="C5990">
        <v>303</v>
      </c>
      <c r="D5990" t="s">
        <v>119</v>
      </c>
      <c r="E5990" t="s">
        <v>78</v>
      </c>
      <c r="F5990" t="s">
        <v>77</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2</v>
      </c>
      <c r="AC5990">
        <v>0</v>
      </c>
      <c r="AD5990">
        <v>0</v>
      </c>
      <c r="AE5990">
        <v>0</v>
      </c>
      <c r="AF5990">
        <v>0</v>
      </c>
      <c r="AG5990">
        <v>0</v>
      </c>
      <c r="AH5990">
        <v>0</v>
      </c>
      <c r="AI5990">
        <v>0</v>
      </c>
      <c r="AJ5990">
        <v>0</v>
      </c>
      <c r="AK5990">
        <v>0</v>
      </c>
      <c r="AL5990">
        <v>0</v>
      </c>
      <c r="AM5990">
        <v>0</v>
      </c>
      <c r="AN5990">
        <v>0</v>
      </c>
      <c r="AO5990">
        <v>0</v>
      </c>
      <c r="AP5990">
        <v>0</v>
      </c>
      <c r="AQ5990">
        <v>0</v>
      </c>
      <c r="AR5990">
        <v>0</v>
      </c>
      <c r="AS5990">
        <v>0</v>
      </c>
      <c r="AT5990">
        <v>0</v>
      </c>
      <c r="AU5990">
        <v>0</v>
      </c>
      <c r="AV5990">
        <v>0</v>
      </c>
      <c r="AW5990">
        <v>0</v>
      </c>
      <c r="AX5990">
        <v>1</v>
      </c>
      <c r="AY5990">
        <v>0</v>
      </c>
      <c r="AZ5990">
        <v>0</v>
      </c>
      <c r="BA5990">
        <v>1</v>
      </c>
      <c r="BB5990">
        <v>0</v>
      </c>
      <c r="BC5990">
        <v>0</v>
      </c>
      <c r="BD5990">
        <v>0</v>
      </c>
      <c r="BE5990">
        <v>0</v>
      </c>
      <c r="BF5990">
        <v>0</v>
      </c>
      <c r="BG5990">
        <v>0</v>
      </c>
      <c r="BH5990">
        <v>0</v>
      </c>
      <c r="BI5990">
        <v>1</v>
      </c>
      <c r="BJ5990">
        <v>0</v>
      </c>
      <c r="BK5990">
        <v>0</v>
      </c>
      <c r="BL5990">
        <v>0</v>
      </c>
      <c r="BM5990">
        <v>0</v>
      </c>
      <c r="BN5990">
        <v>0</v>
      </c>
      <c r="BO5990">
        <v>0</v>
      </c>
      <c r="BP5990">
        <v>0</v>
      </c>
      <c r="BQ5990">
        <v>0</v>
      </c>
      <c r="BR5990">
        <v>1</v>
      </c>
      <c r="BS5990">
        <v>2</v>
      </c>
      <c r="BT5990">
        <v>4</v>
      </c>
      <c r="BU5990" t="s">
        <v>5700</v>
      </c>
    </row>
    <row r="5991" spans="1:73">
      <c r="A5991" t="s">
        <v>5421</v>
      </c>
      <c r="B5991" t="s">
        <v>5422</v>
      </c>
      <c r="C5991">
        <v>304</v>
      </c>
      <c r="D5991" t="s">
        <v>119</v>
      </c>
      <c r="E5991" t="s">
        <v>5441</v>
      </c>
      <c r="F5991" t="s">
        <v>101</v>
      </c>
      <c r="G5991">
        <v>0</v>
      </c>
      <c r="H5991">
        <v>1</v>
      </c>
      <c r="I5991">
        <v>0</v>
      </c>
      <c r="J5991">
        <v>0</v>
      </c>
      <c r="K5991">
        <v>0</v>
      </c>
      <c r="L5991">
        <v>5</v>
      </c>
      <c r="M5991">
        <v>0</v>
      </c>
      <c r="N5991">
        <v>14</v>
      </c>
      <c r="O5991">
        <v>0</v>
      </c>
      <c r="P5991">
        <v>0</v>
      </c>
      <c r="Q5991">
        <v>1</v>
      </c>
      <c r="R5991">
        <v>0</v>
      </c>
      <c r="S5991">
        <v>12</v>
      </c>
      <c r="T5991">
        <v>4</v>
      </c>
      <c r="U5991">
        <v>0</v>
      </c>
      <c r="V5991">
        <v>4</v>
      </c>
      <c r="W5991">
        <v>1</v>
      </c>
      <c r="X5991">
        <v>0</v>
      </c>
      <c r="Y5991">
        <v>0</v>
      </c>
      <c r="Z5991">
        <v>0</v>
      </c>
      <c r="AA5991">
        <v>0</v>
      </c>
      <c r="AB5991">
        <v>40</v>
      </c>
      <c r="AC5991">
        <v>2</v>
      </c>
      <c r="AD5991">
        <v>0</v>
      </c>
      <c r="AE5991">
        <v>0</v>
      </c>
      <c r="AF5991">
        <v>0</v>
      </c>
      <c r="AG5991">
        <v>0</v>
      </c>
      <c r="AH5991">
        <v>0</v>
      </c>
      <c r="AI5991">
        <v>3</v>
      </c>
      <c r="AJ5991">
        <v>0</v>
      </c>
      <c r="AK5991">
        <v>0</v>
      </c>
      <c r="AL5991">
        <v>1</v>
      </c>
      <c r="AM5991">
        <v>5</v>
      </c>
      <c r="AN5991">
        <v>0</v>
      </c>
      <c r="AO5991">
        <v>0</v>
      </c>
      <c r="AP5991">
        <v>0</v>
      </c>
      <c r="AQ5991">
        <v>1</v>
      </c>
      <c r="AR5991">
        <v>0</v>
      </c>
      <c r="AS5991">
        <v>0</v>
      </c>
      <c r="AT5991">
        <v>0</v>
      </c>
      <c r="AU5991">
        <v>6</v>
      </c>
      <c r="AV5991">
        <v>0</v>
      </c>
      <c r="AW5991">
        <v>0</v>
      </c>
      <c r="AX5991">
        <v>7</v>
      </c>
      <c r="AY5991">
        <v>3</v>
      </c>
      <c r="AZ5991">
        <v>7</v>
      </c>
      <c r="BA5991">
        <v>12</v>
      </c>
      <c r="BB5991">
        <v>0</v>
      </c>
      <c r="BC5991">
        <v>1</v>
      </c>
      <c r="BD5991">
        <v>0</v>
      </c>
      <c r="BE5991">
        <v>0</v>
      </c>
      <c r="BF5991">
        <v>0</v>
      </c>
      <c r="BG5991">
        <v>0</v>
      </c>
      <c r="BH5991">
        <v>0</v>
      </c>
      <c r="BI5991">
        <v>8</v>
      </c>
      <c r="BJ5991">
        <v>0</v>
      </c>
      <c r="BK5991">
        <v>0</v>
      </c>
      <c r="BL5991">
        <v>1</v>
      </c>
      <c r="BM5991">
        <v>0</v>
      </c>
      <c r="BN5991">
        <v>1</v>
      </c>
      <c r="BO5991">
        <v>17</v>
      </c>
      <c r="BP5991">
        <v>5</v>
      </c>
      <c r="BQ5991">
        <v>0</v>
      </c>
      <c r="BR5991">
        <v>1</v>
      </c>
      <c r="BS5991">
        <v>3</v>
      </c>
      <c r="BT5991">
        <v>64</v>
      </c>
      <c r="BU5991" t="s">
        <v>5701</v>
      </c>
    </row>
    <row r="5992" spans="1:73">
      <c r="A5992" t="s">
        <v>5421</v>
      </c>
      <c r="B5992" t="s">
        <v>5422</v>
      </c>
      <c r="C5992">
        <v>305</v>
      </c>
      <c r="D5992" t="s">
        <v>119</v>
      </c>
      <c r="E5992" t="s">
        <v>78</v>
      </c>
      <c r="F5992" t="s">
        <v>77</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0</v>
      </c>
      <c r="AI5992">
        <v>0</v>
      </c>
      <c r="AJ5992">
        <v>0</v>
      </c>
      <c r="AK5992">
        <v>0</v>
      </c>
      <c r="AL5992">
        <v>0</v>
      </c>
      <c r="AM5992">
        <v>0</v>
      </c>
      <c r="AN5992">
        <v>0</v>
      </c>
      <c r="AO5992">
        <v>0</v>
      </c>
      <c r="AP5992">
        <v>0</v>
      </c>
      <c r="AQ5992">
        <v>0</v>
      </c>
      <c r="AR5992">
        <v>0</v>
      </c>
      <c r="AS5992">
        <v>0</v>
      </c>
      <c r="AT5992">
        <v>0</v>
      </c>
      <c r="AU5992">
        <v>0</v>
      </c>
      <c r="AV5992">
        <v>0</v>
      </c>
      <c r="AW5992">
        <v>0</v>
      </c>
      <c r="AX5992">
        <v>0</v>
      </c>
      <c r="AY5992">
        <v>0</v>
      </c>
      <c r="AZ5992">
        <v>0</v>
      </c>
      <c r="BA5992">
        <v>0</v>
      </c>
      <c r="BB5992">
        <v>0</v>
      </c>
      <c r="BC5992">
        <v>0</v>
      </c>
      <c r="BD5992">
        <v>0</v>
      </c>
      <c r="BE5992">
        <v>0</v>
      </c>
      <c r="BF5992">
        <v>0</v>
      </c>
      <c r="BG5992">
        <v>0</v>
      </c>
      <c r="BH5992">
        <v>0</v>
      </c>
      <c r="BI5992">
        <v>0</v>
      </c>
      <c r="BJ5992">
        <v>0</v>
      </c>
      <c r="BK5992">
        <v>0</v>
      </c>
      <c r="BL5992">
        <v>0</v>
      </c>
      <c r="BM5992">
        <v>0</v>
      </c>
      <c r="BN5992">
        <v>0</v>
      </c>
      <c r="BO5992">
        <v>0</v>
      </c>
      <c r="BP5992">
        <v>0</v>
      </c>
      <c r="BQ5992">
        <v>0</v>
      </c>
      <c r="BR5992">
        <v>0</v>
      </c>
      <c r="BS5992">
        <v>1</v>
      </c>
      <c r="BT5992">
        <v>1</v>
      </c>
      <c r="BU5992" t="s">
        <v>206</v>
      </c>
    </row>
    <row r="5993" spans="1:73">
      <c r="A5993" t="s">
        <v>5421</v>
      </c>
      <c r="B5993" t="s">
        <v>5422</v>
      </c>
      <c r="C5993">
        <v>306</v>
      </c>
      <c r="D5993" t="s">
        <v>119</v>
      </c>
      <c r="E5993" t="s">
        <v>5441</v>
      </c>
      <c r="F5993" t="s">
        <v>101</v>
      </c>
      <c r="G5993">
        <v>0</v>
      </c>
      <c r="H5993">
        <v>2</v>
      </c>
      <c r="I5993">
        <v>0</v>
      </c>
      <c r="J5993">
        <v>0</v>
      </c>
      <c r="K5993">
        <v>0</v>
      </c>
      <c r="L5993">
        <v>1</v>
      </c>
      <c r="M5993">
        <v>0</v>
      </c>
      <c r="N5993">
        <v>0</v>
      </c>
      <c r="O5993">
        <v>0</v>
      </c>
      <c r="P5993">
        <v>0</v>
      </c>
      <c r="Q5993">
        <v>1</v>
      </c>
      <c r="R5993">
        <v>1</v>
      </c>
      <c r="S5993">
        <v>3</v>
      </c>
      <c r="T5993">
        <v>0</v>
      </c>
      <c r="U5993">
        <v>0</v>
      </c>
      <c r="V5993">
        <v>0</v>
      </c>
      <c r="W5993">
        <v>0</v>
      </c>
      <c r="X5993">
        <v>0</v>
      </c>
      <c r="Y5993">
        <v>0</v>
      </c>
      <c r="Z5993">
        <v>0</v>
      </c>
      <c r="AA5993">
        <v>0</v>
      </c>
      <c r="AB5993">
        <v>7</v>
      </c>
      <c r="AC5993">
        <v>0</v>
      </c>
      <c r="AD5993">
        <v>0</v>
      </c>
      <c r="AE5993">
        <v>0</v>
      </c>
      <c r="AF5993">
        <v>0</v>
      </c>
      <c r="AG5993">
        <v>0</v>
      </c>
      <c r="AH5993">
        <v>0</v>
      </c>
      <c r="AI5993">
        <v>0</v>
      </c>
      <c r="AJ5993">
        <v>0</v>
      </c>
      <c r="AK5993">
        <v>0</v>
      </c>
      <c r="AL5993">
        <v>0</v>
      </c>
      <c r="AM5993">
        <v>1</v>
      </c>
      <c r="AN5993">
        <v>0</v>
      </c>
      <c r="AO5993">
        <v>0</v>
      </c>
      <c r="AP5993">
        <v>0</v>
      </c>
      <c r="AQ5993">
        <v>0</v>
      </c>
      <c r="AR5993">
        <v>0</v>
      </c>
      <c r="AS5993">
        <v>0</v>
      </c>
      <c r="AT5993">
        <v>0</v>
      </c>
      <c r="AU5993">
        <v>0</v>
      </c>
      <c r="AV5993">
        <v>0</v>
      </c>
      <c r="AW5993">
        <v>0</v>
      </c>
      <c r="AX5993">
        <v>0</v>
      </c>
      <c r="AY5993">
        <v>3</v>
      </c>
      <c r="AZ5993">
        <v>0</v>
      </c>
      <c r="BA5993">
        <v>1</v>
      </c>
      <c r="BB5993">
        <v>0</v>
      </c>
      <c r="BC5993">
        <v>2</v>
      </c>
      <c r="BD5993">
        <v>0</v>
      </c>
      <c r="BE5993">
        <v>0</v>
      </c>
      <c r="BF5993">
        <v>0</v>
      </c>
      <c r="BG5993">
        <v>0</v>
      </c>
      <c r="BH5993">
        <v>0</v>
      </c>
      <c r="BI5993">
        <v>0</v>
      </c>
      <c r="BJ5993">
        <v>1</v>
      </c>
      <c r="BK5993">
        <v>0</v>
      </c>
      <c r="BL5993">
        <v>1</v>
      </c>
      <c r="BM5993">
        <v>0</v>
      </c>
      <c r="BN5993">
        <v>0</v>
      </c>
      <c r="BO5993">
        <v>0</v>
      </c>
      <c r="BP5993">
        <v>0</v>
      </c>
      <c r="BQ5993">
        <v>0</v>
      </c>
      <c r="BR5993">
        <v>0</v>
      </c>
      <c r="BS5993">
        <v>1</v>
      </c>
      <c r="BT5993">
        <v>15</v>
      </c>
      <c r="BU5993" t="s">
        <v>5702</v>
      </c>
    </row>
    <row r="5994" spans="1:73">
      <c r="A5994" t="s">
        <v>5421</v>
      </c>
      <c r="B5994" t="s">
        <v>5422</v>
      </c>
      <c r="C5994">
        <v>307</v>
      </c>
      <c r="D5994" t="s">
        <v>119</v>
      </c>
      <c r="E5994" t="s">
        <v>5429</v>
      </c>
      <c r="F5994" t="s">
        <v>92</v>
      </c>
      <c r="G5994">
        <v>0</v>
      </c>
      <c r="H5994">
        <v>0</v>
      </c>
      <c r="I5994">
        <v>0</v>
      </c>
      <c r="J5994">
        <v>0</v>
      </c>
      <c r="K5994">
        <v>0</v>
      </c>
      <c r="L5994">
        <v>2</v>
      </c>
      <c r="M5994">
        <v>0</v>
      </c>
      <c r="N5994">
        <v>2</v>
      </c>
      <c r="O5994">
        <v>0</v>
      </c>
      <c r="P5994">
        <v>0</v>
      </c>
      <c r="Q5994">
        <v>0</v>
      </c>
      <c r="R5994">
        <v>0</v>
      </c>
      <c r="S5994">
        <v>1</v>
      </c>
      <c r="T5994">
        <v>0</v>
      </c>
      <c r="U5994">
        <v>0</v>
      </c>
      <c r="V5994">
        <v>0</v>
      </c>
      <c r="W5994">
        <v>0</v>
      </c>
      <c r="X5994">
        <v>0</v>
      </c>
      <c r="Y5994">
        <v>0</v>
      </c>
      <c r="Z5994">
        <v>0</v>
      </c>
      <c r="AA5994">
        <v>0</v>
      </c>
      <c r="AB5994">
        <v>9</v>
      </c>
      <c r="AC5994">
        <v>0</v>
      </c>
      <c r="AD5994">
        <v>0</v>
      </c>
      <c r="AE5994">
        <v>0</v>
      </c>
      <c r="AF5994">
        <v>0</v>
      </c>
      <c r="AG5994">
        <v>0</v>
      </c>
      <c r="AH5994">
        <v>0</v>
      </c>
      <c r="AI5994">
        <v>1</v>
      </c>
      <c r="AJ5994">
        <v>0</v>
      </c>
      <c r="AK5994">
        <v>0</v>
      </c>
      <c r="AL5994">
        <v>0</v>
      </c>
      <c r="AM5994">
        <v>2</v>
      </c>
      <c r="AN5994">
        <v>0</v>
      </c>
      <c r="AO5994">
        <v>0</v>
      </c>
      <c r="AP5994">
        <v>0</v>
      </c>
      <c r="AQ5994">
        <v>0</v>
      </c>
      <c r="AR5994">
        <v>0</v>
      </c>
      <c r="AS5994">
        <v>0</v>
      </c>
      <c r="AT5994">
        <v>0</v>
      </c>
      <c r="AU5994">
        <v>0</v>
      </c>
      <c r="AV5994">
        <v>0</v>
      </c>
      <c r="AW5994">
        <v>0</v>
      </c>
      <c r="AX5994">
        <v>2</v>
      </c>
      <c r="AY5994">
        <v>1</v>
      </c>
      <c r="AZ5994">
        <v>3</v>
      </c>
      <c r="BA5994">
        <v>4</v>
      </c>
      <c r="BB5994">
        <v>0</v>
      </c>
      <c r="BC5994">
        <v>0</v>
      </c>
      <c r="BD5994">
        <v>0</v>
      </c>
      <c r="BE5994">
        <v>0</v>
      </c>
      <c r="BF5994">
        <v>0</v>
      </c>
      <c r="BG5994">
        <v>0</v>
      </c>
      <c r="BH5994">
        <v>0</v>
      </c>
      <c r="BI5994">
        <v>4</v>
      </c>
      <c r="BJ5994">
        <v>0</v>
      </c>
      <c r="BK5994">
        <v>0</v>
      </c>
      <c r="BL5994">
        <v>0</v>
      </c>
      <c r="BM5994">
        <v>0</v>
      </c>
      <c r="BN5994">
        <v>0</v>
      </c>
      <c r="BO5994">
        <v>3</v>
      </c>
      <c r="BP5994">
        <v>1</v>
      </c>
      <c r="BQ5994">
        <v>0</v>
      </c>
      <c r="BR5994">
        <v>1</v>
      </c>
      <c r="BS5994">
        <v>1</v>
      </c>
      <c r="BT5994">
        <v>18</v>
      </c>
      <c r="BU5994" t="s">
        <v>5703</v>
      </c>
    </row>
    <row r="5995" spans="1:73">
      <c r="A5995" t="s">
        <v>5421</v>
      </c>
      <c r="B5995" t="s">
        <v>5422</v>
      </c>
      <c r="C5995">
        <v>308</v>
      </c>
      <c r="D5995" t="s">
        <v>119</v>
      </c>
      <c r="E5995" t="s">
        <v>5441</v>
      </c>
      <c r="F5995" t="s">
        <v>101</v>
      </c>
      <c r="G5995">
        <v>0</v>
      </c>
      <c r="H5995">
        <v>0</v>
      </c>
      <c r="I5995">
        <v>0</v>
      </c>
      <c r="J5995">
        <v>0</v>
      </c>
      <c r="K5995">
        <v>0</v>
      </c>
      <c r="L5995">
        <v>0</v>
      </c>
      <c r="M5995">
        <v>0</v>
      </c>
      <c r="N5995">
        <v>1</v>
      </c>
      <c r="O5995">
        <v>0</v>
      </c>
      <c r="P5995">
        <v>0</v>
      </c>
      <c r="Q5995">
        <v>0</v>
      </c>
      <c r="R5995">
        <v>0</v>
      </c>
      <c r="S5995">
        <v>2</v>
      </c>
      <c r="T5995">
        <v>0</v>
      </c>
      <c r="U5995">
        <v>0</v>
      </c>
      <c r="V5995">
        <v>0</v>
      </c>
      <c r="W5995">
        <v>1</v>
      </c>
      <c r="X5995">
        <v>0</v>
      </c>
      <c r="Y5995">
        <v>0</v>
      </c>
      <c r="Z5995">
        <v>0</v>
      </c>
      <c r="AA5995">
        <v>0</v>
      </c>
      <c r="AB5995">
        <v>6</v>
      </c>
      <c r="AC5995">
        <v>0</v>
      </c>
      <c r="AD5995">
        <v>0</v>
      </c>
      <c r="AE5995">
        <v>0</v>
      </c>
      <c r="AF5995">
        <v>0</v>
      </c>
      <c r="AG5995">
        <v>0</v>
      </c>
      <c r="AH5995">
        <v>2</v>
      </c>
      <c r="AI5995">
        <v>0</v>
      </c>
      <c r="AJ5995">
        <v>0</v>
      </c>
      <c r="AK5995">
        <v>0</v>
      </c>
      <c r="AL5995">
        <v>0</v>
      </c>
      <c r="AM5995">
        <v>1</v>
      </c>
      <c r="AN5995">
        <v>0</v>
      </c>
      <c r="AO5995">
        <v>0</v>
      </c>
      <c r="AP5995">
        <v>0</v>
      </c>
      <c r="AQ5995">
        <v>1</v>
      </c>
      <c r="AR5995">
        <v>0</v>
      </c>
      <c r="AS5995">
        <v>0</v>
      </c>
      <c r="AT5995">
        <v>0</v>
      </c>
      <c r="AU5995">
        <v>0</v>
      </c>
      <c r="AV5995">
        <v>0</v>
      </c>
      <c r="AW5995">
        <v>0</v>
      </c>
      <c r="AX5995">
        <v>2</v>
      </c>
      <c r="AY5995">
        <v>1</v>
      </c>
      <c r="AZ5995">
        <v>0</v>
      </c>
      <c r="BA5995">
        <v>3</v>
      </c>
      <c r="BB5995">
        <v>0</v>
      </c>
      <c r="BC5995">
        <v>1</v>
      </c>
      <c r="BD5995">
        <v>0</v>
      </c>
      <c r="BE5995">
        <v>0</v>
      </c>
      <c r="BF5995">
        <v>0</v>
      </c>
      <c r="BG5995">
        <v>0</v>
      </c>
      <c r="BH5995">
        <v>0</v>
      </c>
      <c r="BI5995">
        <v>0</v>
      </c>
      <c r="BJ5995">
        <v>1</v>
      </c>
      <c r="BK5995">
        <v>0</v>
      </c>
      <c r="BL5995">
        <v>0</v>
      </c>
      <c r="BM5995">
        <v>0</v>
      </c>
      <c r="BN5995">
        <v>0</v>
      </c>
      <c r="BO5995">
        <v>0</v>
      </c>
      <c r="BP5995">
        <v>0</v>
      </c>
      <c r="BQ5995">
        <v>0</v>
      </c>
      <c r="BR5995">
        <v>0</v>
      </c>
      <c r="BS5995">
        <v>1</v>
      </c>
      <c r="BT5995">
        <v>6</v>
      </c>
      <c r="BU5995" t="s">
        <v>5704</v>
      </c>
    </row>
    <row r="5996" spans="1:73">
      <c r="A5996" t="s">
        <v>5421</v>
      </c>
      <c r="B5996" t="s">
        <v>5422</v>
      </c>
      <c r="C5996">
        <v>309</v>
      </c>
      <c r="D5996" t="s">
        <v>119</v>
      </c>
      <c r="E5996" t="s">
        <v>183</v>
      </c>
      <c r="F5996" t="s">
        <v>184</v>
      </c>
      <c r="G5996">
        <v>0</v>
      </c>
      <c r="H5996">
        <v>0</v>
      </c>
      <c r="I5996">
        <v>0</v>
      </c>
      <c r="J5996">
        <v>0</v>
      </c>
      <c r="K5996">
        <v>0</v>
      </c>
      <c r="L5996">
        <v>1</v>
      </c>
      <c r="M5996">
        <v>0</v>
      </c>
      <c r="N5996">
        <v>0</v>
      </c>
      <c r="O5996">
        <v>0</v>
      </c>
      <c r="P5996">
        <v>0</v>
      </c>
      <c r="Q5996">
        <v>0</v>
      </c>
      <c r="R5996">
        <v>0</v>
      </c>
      <c r="S5996">
        <v>1</v>
      </c>
      <c r="T5996">
        <v>0</v>
      </c>
      <c r="U5996">
        <v>0</v>
      </c>
      <c r="V5996">
        <v>0</v>
      </c>
      <c r="W5996">
        <v>0</v>
      </c>
      <c r="X5996">
        <v>0</v>
      </c>
      <c r="Y5996">
        <v>0</v>
      </c>
      <c r="Z5996">
        <v>0</v>
      </c>
      <c r="AA5996">
        <v>0</v>
      </c>
      <c r="AB5996">
        <v>6</v>
      </c>
      <c r="AC5996">
        <v>0</v>
      </c>
      <c r="AD5996">
        <v>0</v>
      </c>
      <c r="AE5996">
        <v>0</v>
      </c>
      <c r="AF5996">
        <v>0</v>
      </c>
      <c r="AG5996">
        <v>0</v>
      </c>
      <c r="AH5996">
        <v>0</v>
      </c>
      <c r="AI5996">
        <v>0</v>
      </c>
      <c r="AJ5996">
        <v>0</v>
      </c>
      <c r="AK5996">
        <v>0</v>
      </c>
      <c r="AL5996">
        <v>0</v>
      </c>
      <c r="AM5996">
        <v>0</v>
      </c>
      <c r="AN5996">
        <v>0</v>
      </c>
      <c r="AO5996">
        <v>0</v>
      </c>
      <c r="AP5996">
        <v>0</v>
      </c>
      <c r="AQ5996">
        <v>0</v>
      </c>
      <c r="AR5996">
        <v>0</v>
      </c>
      <c r="AS5996">
        <v>0</v>
      </c>
      <c r="AT5996">
        <v>0</v>
      </c>
      <c r="AU5996">
        <v>0</v>
      </c>
      <c r="AV5996">
        <v>0</v>
      </c>
      <c r="AW5996">
        <v>0</v>
      </c>
      <c r="AX5996">
        <v>0</v>
      </c>
      <c r="AY5996">
        <v>2</v>
      </c>
      <c r="AZ5996">
        <v>0</v>
      </c>
      <c r="BA5996">
        <v>0</v>
      </c>
      <c r="BB5996">
        <v>1</v>
      </c>
      <c r="BC5996">
        <v>1</v>
      </c>
      <c r="BD5996">
        <v>0</v>
      </c>
      <c r="BE5996">
        <v>0</v>
      </c>
      <c r="BF5996">
        <v>0</v>
      </c>
      <c r="BG5996">
        <v>0</v>
      </c>
      <c r="BH5996">
        <v>0</v>
      </c>
      <c r="BI5996">
        <v>0</v>
      </c>
      <c r="BJ5996">
        <v>1</v>
      </c>
      <c r="BK5996">
        <v>0</v>
      </c>
      <c r="BL5996">
        <v>1</v>
      </c>
      <c r="BM5996">
        <v>0</v>
      </c>
      <c r="BN5996">
        <v>0</v>
      </c>
      <c r="BO5996">
        <v>0</v>
      </c>
      <c r="BP5996">
        <v>0</v>
      </c>
      <c r="BQ5996">
        <v>0</v>
      </c>
      <c r="BR5996">
        <v>0</v>
      </c>
      <c r="BS5996">
        <v>1</v>
      </c>
      <c r="BT5996">
        <v>9</v>
      </c>
      <c r="BU5996" t="s">
        <v>5705</v>
      </c>
    </row>
    <row r="5997" spans="1:73">
      <c r="A5997" t="s">
        <v>5421</v>
      </c>
      <c r="B5997" t="s">
        <v>5422</v>
      </c>
      <c r="C5997">
        <v>310</v>
      </c>
      <c r="D5997" t="s">
        <v>119</v>
      </c>
      <c r="E5997" t="s">
        <v>78</v>
      </c>
      <c r="F5997" t="s">
        <v>77</v>
      </c>
      <c r="G5997">
        <v>0</v>
      </c>
      <c r="H5997">
        <v>0</v>
      </c>
      <c r="I5997">
        <v>0</v>
      </c>
      <c r="J5997">
        <v>0</v>
      </c>
      <c r="K5997">
        <v>0</v>
      </c>
      <c r="L5997">
        <v>1</v>
      </c>
      <c r="M5997">
        <v>0</v>
      </c>
      <c r="N5997">
        <v>0</v>
      </c>
      <c r="O5997">
        <v>0</v>
      </c>
      <c r="P5997">
        <v>0</v>
      </c>
      <c r="Q5997">
        <v>0</v>
      </c>
      <c r="R5997">
        <v>0</v>
      </c>
      <c r="S5997">
        <v>0</v>
      </c>
      <c r="T5997">
        <v>0</v>
      </c>
      <c r="U5997">
        <v>0</v>
      </c>
      <c r="V5997">
        <v>0</v>
      </c>
      <c r="W5997">
        <v>0</v>
      </c>
      <c r="X5997">
        <v>0</v>
      </c>
      <c r="Y5997">
        <v>0</v>
      </c>
      <c r="Z5997">
        <v>0</v>
      </c>
      <c r="AA5997">
        <v>0</v>
      </c>
      <c r="AB5997">
        <v>3</v>
      </c>
      <c r="AC5997">
        <v>0</v>
      </c>
      <c r="AD5997">
        <v>0</v>
      </c>
      <c r="AE5997">
        <v>0</v>
      </c>
      <c r="AF5997">
        <v>0</v>
      </c>
      <c r="AG5997">
        <v>0</v>
      </c>
      <c r="AH5997">
        <v>0</v>
      </c>
      <c r="AI5997">
        <v>0</v>
      </c>
      <c r="AJ5997">
        <v>0</v>
      </c>
      <c r="AK5997">
        <v>0</v>
      </c>
      <c r="AL5997">
        <v>0</v>
      </c>
      <c r="AM5997">
        <v>0</v>
      </c>
      <c r="AN5997">
        <v>0</v>
      </c>
      <c r="AO5997">
        <v>0</v>
      </c>
      <c r="AP5997">
        <v>0</v>
      </c>
      <c r="AQ5997">
        <v>0</v>
      </c>
      <c r="AR5997">
        <v>0</v>
      </c>
      <c r="AS5997">
        <v>0</v>
      </c>
      <c r="AT5997">
        <v>0</v>
      </c>
      <c r="AU5997">
        <v>0</v>
      </c>
      <c r="AV5997">
        <v>0</v>
      </c>
      <c r="AW5997">
        <v>0</v>
      </c>
      <c r="AX5997">
        <v>0</v>
      </c>
      <c r="AY5997">
        <v>0</v>
      </c>
      <c r="AZ5997">
        <v>0</v>
      </c>
      <c r="BA5997">
        <v>0</v>
      </c>
      <c r="BB5997">
        <v>0</v>
      </c>
      <c r="BC5997">
        <v>0</v>
      </c>
      <c r="BD5997">
        <v>0</v>
      </c>
      <c r="BE5997">
        <v>0</v>
      </c>
      <c r="BF5997">
        <v>0</v>
      </c>
      <c r="BG5997">
        <v>0</v>
      </c>
      <c r="BH5997">
        <v>0</v>
      </c>
      <c r="BI5997">
        <v>0</v>
      </c>
      <c r="BJ5997">
        <v>0</v>
      </c>
      <c r="BK5997">
        <v>0</v>
      </c>
      <c r="BL5997">
        <v>0</v>
      </c>
      <c r="BM5997">
        <v>0</v>
      </c>
      <c r="BN5997">
        <v>0</v>
      </c>
      <c r="BO5997">
        <v>0</v>
      </c>
      <c r="BP5997">
        <v>0</v>
      </c>
      <c r="BQ5997">
        <v>0</v>
      </c>
      <c r="BR5997">
        <v>0</v>
      </c>
      <c r="BS5997">
        <v>1</v>
      </c>
      <c r="BT5997">
        <v>4</v>
      </c>
      <c r="BU5997" t="s">
        <v>5706</v>
      </c>
    </row>
    <row r="5998" spans="1:73">
      <c r="A5998" t="s">
        <v>5421</v>
      </c>
      <c r="B5998" t="s">
        <v>5422</v>
      </c>
      <c r="C5998">
        <v>311</v>
      </c>
      <c r="D5998" t="s">
        <v>119</v>
      </c>
      <c r="E5998" t="s">
        <v>183</v>
      </c>
      <c r="F5998" t="s">
        <v>184</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c r="AG5998">
        <v>0</v>
      </c>
      <c r="AH5998">
        <v>0</v>
      </c>
      <c r="AI5998">
        <v>0</v>
      </c>
      <c r="AJ5998">
        <v>0</v>
      </c>
      <c r="AK5998">
        <v>0</v>
      </c>
      <c r="AL5998">
        <v>0</v>
      </c>
      <c r="AM5998">
        <v>0</v>
      </c>
      <c r="AN5998">
        <v>0</v>
      </c>
      <c r="AO5998">
        <v>0</v>
      </c>
      <c r="AP5998">
        <v>0</v>
      </c>
      <c r="AQ5998">
        <v>0</v>
      </c>
      <c r="AR5998">
        <v>0</v>
      </c>
      <c r="AS5998">
        <v>0</v>
      </c>
      <c r="AT5998">
        <v>0</v>
      </c>
      <c r="AU5998">
        <v>0</v>
      </c>
      <c r="AV5998">
        <v>0</v>
      </c>
      <c r="AW5998">
        <v>0</v>
      </c>
      <c r="AX5998">
        <v>0</v>
      </c>
      <c r="AY5998">
        <v>0</v>
      </c>
      <c r="AZ5998">
        <v>0</v>
      </c>
      <c r="BA5998">
        <v>0</v>
      </c>
      <c r="BB5998">
        <v>0</v>
      </c>
      <c r="BC5998">
        <v>0</v>
      </c>
      <c r="BD5998">
        <v>0</v>
      </c>
      <c r="BE5998">
        <v>0</v>
      </c>
      <c r="BF5998">
        <v>0</v>
      </c>
      <c r="BG5998">
        <v>0</v>
      </c>
      <c r="BH5998">
        <v>0</v>
      </c>
      <c r="BI5998">
        <v>0</v>
      </c>
      <c r="BJ5998">
        <v>0</v>
      </c>
      <c r="BK5998">
        <v>0</v>
      </c>
      <c r="BL5998">
        <v>0</v>
      </c>
      <c r="BM5998">
        <v>0</v>
      </c>
      <c r="BN5998">
        <v>0</v>
      </c>
      <c r="BO5998">
        <v>0</v>
      </c>
      <c r="BP5998">
        <v>0</v>
      </c>
      <c r="BQ5998">
        <v>0</v>
      </c>
      <c r="BR5998">
        <v>0</v>
      </c>
      <c r="BS5998">
        <v>1</v>
      </c>
      <c r="BT5998">
        <v>2</v>
      </c>
      <c r="BU5998" t="s">
        <v>5707</v>
      </c>
    </row>
    <row r="5999" spans="1:73">
      <c r="A5999" t="s">
        <v>5421</v>
      </c>
      <c r="B5999" t="s">
        <v>5422</v>
      </c>
      <c r="C5999">
        <v>312</v>
      </c>
      <c r="D5999" t="s">
        <v>119</v>
      </c>
      <c r="E5999" t="s">
        <v>78</v>
      </c>
      <c r="F5999" t="s">
        <v>77</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c r="AG5999">
        <v>0</v>
      </c>
      <c r="AH5999">
        <v>0</v>
      </c>
      <c r="AI5999">
        <v>0</v>
      </c>
      <c r="AJ5999">
        <v>0</v>
      </c>
      <c r="AK5999">
        <v>0</v>
      </c>
      <c r="AL5999">
        <v>0</v>
      </c>
      <c r="AM5999">
        <v>0</v>
      </c>
      <c r="AN5999">
        <v>0</v>
      </c>
      <c r="AO5999">
        <v>0</v>
      </c>
      <c r="AP5999">
        <v>0</v>
      </c>
      <c r="AQ5999">
        <v>0</v>
      </c>
      <c r="AR5999">
        <v>0</v>
      </c>
      <c r="AS5999">
        <v>0</v>
      </c>
      <c r="AT5999">
        <v>0</v>
      </c>
      <c r="AU5999">
        <v>0</v>
      </c>
      <c r="AV5999">
        <v>0</v>
      </c>
      <c r="AW5999">
        <v>0</v>
      </c>
      <c r="AX5999">
        <v>0</v>
      </c>
      <c r="AY5999">
        <v>0</v>
      </c>
      <c r="AZ5999">
        <v>0</v>
      </c>
      <c r="BA5999">
        <v>0</v>
      </c>
      <c r="BB5999">
        <v>0</v>
      </c>
      <c r="BC5999">
        <v>0</v>
      </c>
      <c r="BD5999">
        <v>0</v>
      </c>
      <c r="BE5999">
        <v>0</v>
      </c>
      <c r="BF5999">
        <v>0</v>
      </c>
      <c r="BG5999">
        <v>0</v>
      </c>
      <c r="BH5999">
        <v>0</v>
      </c>
      <c r="BI5999">
        <v>0</v>
      </c>
      <c r="BJ5999">
        <v>0</v>
      </c>
      <c r="BK5999">
        <v>0</v>
      </c>
      <c r="BL5999">
        <v>0</v>
      </c>
      <c r="BM5999">
        <v>0</v>
      </c>
      <c r="BN5999">
        <v>0</v>
      </c>
      <c r="BO5999">
        <v>0</v>
      </c>
      <c r="BP5999">
        <v>0</v>
      </c>
      <c r="BQ5999">
        <v>0</v>
      </c>
      <c r="BR5999">
        <v>0</v>
      </c>
      <c r="BS5999">
        <v>1</v>
      </c>
      <c r="BT5999">
        <v>1</v>
      </c>
      <c r="BU5999" t="s">
        <v>206</v>
      </c>
    </row>
    <row r="6000" spans="1:73">
      <c r="A6000" t="s">
        <v>5421</v>
      </c>
      <c r="B6000" t="s">
        <v>5422</v>
      </c>
      <c r="C6000">
        <v>313</v>
      </c>
      <c r="D6000" t="s">
        <v>119</v>
      </c>
      <c r="E6000" t="s">
        <v>183</v>
      </c>
      <c r="F6000" t="s">
        <v>184</v>
      </c>
      <c r="G6000">
        <v>0</v>
      </c>
      <c r="H6000">
        <v>3</v>
      </c>
      <c r="I6000">
        <v>1</v>
      </c>
      <c r="J6000">
        <v>0</v>
      </c>
      <c r="K6000">
        <v>0</v>
      </c>
      <c r="L6000">
        <v>15</v>
      </c>
      <c r="M6000">
        <v>0</v>
      </c>
      <c r="N6000">
        <v>9</v>
      </c>
      <c r="O6000">
        <v>0</v>
      </c>
      <c r="P6000">
        <v>0</v>
      </c>
      <c r="Q6000">
        <v>1</v>
      </c>
      <c r="R6000">
        <v>3</v>
      </c>
      <c r="S6000">
        <v>17</v>
      </c>
      <c r="T6000">
        <v>6</v>
      </c>
      <c r="U6000">
        <v>0</v>
      </c>
      <c r="V6000">
        <v>0</v>
      </c>
      <c r="W6000">
        <v>0</v>
      </c>
      <c r="X6000">
        <v>0</v>
      </c>
      <c r="Y6000">
        <v>0</v>
      </c>
      <c r="Z6000">
        <v>1</v>
      </c>
      <c r="AA6000">
        <v>0</v>
      </c>
      <c r="AB6000">
        <v>81</v>
      </c>
      <c r="AC6000">
        <v>0</v>
      </c>
      <c r="AD6000">
        <v>0</v>
      </c>
      <c r="AE6000">
        <v>0</v>
      </c>
      <c r="AF6000">
        <v>0</v>
      </c>
      <c r="AG6000">
        <v>0</v>
      </c>
      <c r="AH6000">
        <v>4</v>
      </c>
      <c r="AI6000">
        <v>7</v>
      </c>
      <c r="AJ6000">
        <v>0</v>
      </c>
      <c r="AK6000">
        <v>0</v>
      </c>
      <c r="AL6000">
        <v>1</v>
      </c>
      <c r="AM6000">
        <v>6</v>
      </c>
      <c r="AN6000">
        <v>0</v>
      </c>
      <c r="AO6000">
        <v>0</v>
      </c>
      <c r="AP6000">
        <v>1</v>
      </c>
      <c r="AQ6000">
        <v>1</v>
      </c>
      <c r="AR6000">
        <v>0</v>
      </c>
      <c r="AS6000">
        <v>0</v>
      </c>
      <c r="AT6000">
        <v>5</v>
      </c>
      <c r="AU6000">
        <v>1</v>
      </c>
      <c r="AV6000">
        <v>0</v>
      </c>
      <c r="AW6000">
        <v>1</v>
      </c>
      <c r="AX6000">
        <v>9</v>
      </c>
      <c r="AY6000">
        <v>27</v>
      </c>
      <c r="AZ6000">
        <v>10</v>
      </c>
      <c r="BA6000">
        <v>15</v>
      </c>
      <c r="BB6000">
        <v>2</v>
      </c>
      <c r="BC6000">
        <v>17</v>
      </c>
      <c r="BD6000">
        <v>0</v>
      </c>
      <c r="BE6000">
        <v>0</v>
      </c>
      <c r="BF6000">
        <v>0</v>
      </c>
      <c r="BG6000">
        <v>0</v>
      </c>
      <c r="BH6000">
        <v>0</v>
      </c>
      <c r="BI6000">
        <v>8</v>
      </c>
      <c r="BJ6000">
        <v>13</v>
      </c>
      <c r="BK6000">
        <v>0</v>
      </c>
      <c r="BL6000">
        <v>4</v>
      </c>
      <c r="BM6000">
        <v>1</v>
      </c>
      <c r="BN6000">
        <v>1</v>
      </c>
      <c r="BO6000">
        <v>11</v>
      </c>
      <c r="BP6000">
        <v>0</v>
      </c>
      <c r="BQ6000">
        <v>0</v>
      </c>
      <c r="BR6000">
        <v>3</v>
      </c>
      <c r="BS6000">
        <v>4</v>
      </c>
      <c r="BT6000">
        <v>135</v>
      </c>
      <c r="BU6000" t="s">
        <v>5708</v>
      </c>
    </row>
    <row r="6001" spans="1:73">
      <c r="A6001" t="s">
        <v>5421</v>
      </c>
      <c r="B6001" t="s">
        <v>5422</v>
      </c>
      <c r="C6001">
        <v>314</v>
      </c>
      <c r="D6001" t="s">
        <v>119</v>
      </c>
      <c r="E6001" t="s">
        <v>5429</v>
      </c>
      <c r="F6001" t="s">
        <v>92</v>
      </c>
      <c r="G6001">
        <v>0</v>
      </c>
      <c r="H6001">
        <v>9</v>
      </c>
      <c r="I6001">
        <v>2</v>
      </c>
      <c r="J6001">
        <v>0</v>
      </c>
      <c r="K6001">
        <v>0</v>
      </c>
      <c r="L6001">
        <v>18</v>
      </c>
      <c r="M6001">
        <v>0</v>
      </c>
      <c r="N6001">
        <v>25</v>
      </c>
      <c r="O6001">
        <v>0</v>
      </c>
      <c r="P6001">
        <v>0</v>
      </c>
      <c r="Q6001">
        <v>6</v>
      </c>
      <c r="R6001">
        <v>1</v>
      </c>
      <c r="S6001">
        <v>30</v>
      </c>
      <c r="T6001">
        <v>11</v>
      </c>
      <c r="U6001">
        <v>0</v>
      </c>
      <c r="V6001">
        <v>3</v>
      </c>
      <c r="W6001">
        <v>4</v>
      </c>
      <c r="X6001">
        <v>0</v>
      </c>
      <c r="Y6001">
        <v>2</v>
      </c>
      <c r="Z6001">
        <v>0</v>
      </c>
      <c r="AA6001">
        <v>0</v>
      </c>
      <c r="AB6001">
        <v>110</v>
      </c>
      <c r="AC6001">
        <v>2</v>
      </c>
      <c r="AD6001">
        <v>0</v>
      </c>
      <c r="AE6001">
        <v>0</v>
      </c>
      <c r="AF6001">
        <v>0</v>
      </c>
      <c r="AG6001">
        <v>3</v>
      </c>
      <c r="AH6001">
        <v>7</v>
      </c>
      <c r="AI6001">
        <v>6</v>
      </c>
      <c r="AJ6001">
        <v>0</v>
      </c>
      <c r="AK6001">
        <v>2</v>
      </c>
      <c r="AL6001">
        <v>6</v>
      </c>
      <c r="AM6001">
        <v>9</v>
      </c>
      <c r="AN6001">
        <v>0</v>
      </c>
      <c r="AO6001">
        <v>1</v>
      </c>
      <c r="AP6001">
        <v>1</v>
      </c>
      <c r="AQ6001">
        <v>5</v>
      </c>
      <c r="AR6001">
        <v>1</v>
      </c>
      <c r="AS6001">
        <v>0</v>
      </c>
      <c r="AT6001">
        <v>2</v>
      </c>
      <c r="AU6001">
        <v>6</v>
      </c>
      <c r="AV6001">
        <v>3</v>
      </c>
      <c r="AW6001">
        <v>0</v>
      </c>
      <c r="AX6001">
        <v>16</v>
      </c>
      <c r="AY6001">
        <v>18</v>
      </c>
      <c r="AZ6001">
        <v>23</v>
      </c>
      <c r="BA6001">
        <v>25</v>
      </c>
      <c r="BB6001">
        <v>1</v>
      </c>
      <c r="BC6001">
        <v>21</v>
      </c>
      <c r="BD6001">
        <v>0</v>
      </c>
      <c r="BE6001">
        <v>0</v>
      </c>
      <c r="BF6001">
        <v>1</v>
      </c>
      <c r="BG6001">
        <v>0</v>
      </c>
      <c r="BH6001">
        <v>0</v>
      </c>
      <c r="BI6001">
        <v>19</v>
      </c>
      <c r="BJ6001">
        <v>4</v>
      </c>
      <c r="BK6001">
        <v>0</v>
      </c>
      <c r="BL6001">
        <v>1</v>
      </c>
      <c r="BM6001">
        <v>1</v>
      </c>
      <c r="BN6001">
        <v>8</v>
      </c>
      <c r="BO6001">
        <v>35</v>
      </c>
      <c r="BP6001">
        <v>2</v>
      </c>
      <c r="BQ6001">
        <v>0</v>
      </c>
      <c r="BR6001">
        <v>6</v>
      </c>
      <c r="BS6001">
        <v>11</v>
      </c>
      <c r="BT6001">
        <v>190</v>
      </c>
      <c r="BU6001" t="s">
        <v>5709</v>
      </c>
    </row>
    <row r="6002" spans="1:73">
      <c r="A6002" t="s">
        <v>5421</v>
      </c>
      <c r="B6002" t="s">
        <v>5422</v>
      </c>
      <c r="C6002">
        <v>315</v>
      </c>
      <c r="D6002" t="s">
        <v>119</v>
      </c>
      <c r="E6002" t="s">
        <v>78</v>
      </c>
      <c r="F6002" t="s">
        <v>77</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c r="AC6002">
        <v>0</v>
      </c>
      <c r="AD6002">
        <v>0</v>
      </c>
      <c r="AE6002">
        <v>0</v>
      </c>
      <c r="AF6002">
        <v>0</v>
      </c>
      <c r="AG6002">
        <v>0</v>
      </c>
      <c r="AH6002">
        <v>0</v>
      </c>
      <c r="AI6002">
        <v>0</v>
      </c>
      <c r="AJ6002">
        <v>0</v>
      </c>
      <c r="AK6002">
        <v>0</v>
      </c>
      <c r="AL6002">
        <v>0</v>
      </c>
      <c r="AM6002">
        <v>0</v>
      </c>
      <c r="AN6002">
        <v>0</v>
      </c>
      <c r="AO6002">
        <v>0</v>
      </c>
      <c r="AP6002">
        <v>0</v>
      </c>
      <c r="AQ6002">
        <v>0</v>
      </c>
      <c r="AR6002">
        <v>0</v>
      </c>
      <c r="AS6002">
        <v>0</v>
      </c>
      <c r="AT6002">
        <v>0</v>
      </c>
      <c r="AU6002">
        <v>0</v>
      </c>
      <c r="AV6002">
        <v>0</v>
      </c>
      <c r="AW6002">
        <v>0</v>
      </c>
      <c r="AX6002">
        <v>0</v>
      </c>
      <c r="AY6002">
        <v>0</v>
      </c>
      <c r="AZ6002">
        <v>0</v>
      </c>
      <c r="BA6002">
        <v>0</v>
      </c>
      <c r="BB6002">
        <v>0</v>
      </c>
      <c r="BC6002">
        <v>0</v>
      </c>
      <c r="BD6002">
        <v>0</v>
      </c>
      <c r="BE6002">
        <v>0</v>
      </c>
      <c r="BF6002">
        <v>0</v>
      </c>
      <c r="BG6002">
        <v>0</v>
      </c>
      <c r="BH6002">
        <v>0</v>
      </c>
      <c r="BI6002">
        <v>0</v>
      </c>
      <c r="BJ6002">
        <v>0</v>
      </c>
      <c r="BK6002">
        <v>0</v>
      </c>
      <c r="BL6002">
        <v>0</v>
      </c>
      <c r="BM6002">
        <v>0</v>
      </c>
      <c r="BN6002">
        <v>0</v>
      </c>
      <c r="BO6002">
        <v>0</v>
      </c>
      <c r="BP6002">
        <v>0</v>
      </c>
      <c r="BQ6002">
        <v>0</v>
      </c>
      <c r="BR6002">
        <v>0</v>
      </c>
      <c r="BS6002">
        <v>1</v>
      </c>
      <c r="BT6002">
        <v>3</v>
      </c>
      <c r="BU6002" t="s">
        <v>5710</v>
      </c>
    </row>
    <row r="6003" spans="1:73">
      <c r="A6003" t="s">
        <v>5421</v>
      </c>
      <c r="B6003" t="s">
        <v>5422</v>
      </c>
      <c r="C6003">
        <v>316</v>
      </c>
      <c r="D6003" t="s">
        <v>119</v>
      </c>
      <c r="E6003" t="s">
        <v>183</v>
      </c>
      <c r="F6003" t="s">
        <v>184</v>
      </c>
      <c r="G6003">
        <v>0</v>
      </c>
      <c r="H6003">
        <v>0</v>
      </c>
      <c r="I6003">
        <v>0</v>
      </c>
      <c r="J6003">
        <v>0</v>
      </c>
      <c r="K6003">
        <v>0</v>
      </c>
      <c r="L6003">
        <v>2</v>
      </c>
      <c r="M6003">
        <v>0</v>
      </c>
      <c r="N6003">
        <v>0</v>
      </c>
      <c r="O6003">
        <v>0</v>
      </c>
      <c r="P6003">
        <v>0</v>
      </c>
      <c r="Q6003">
        <v>0</v>
      </c>
      <c r="R6003">
        <v>0</v>
      </c>
      <c r="S6003">
        <v>3</v>
      </c>
      <c r="T6003">
        <v>0</v>
      </c>
      <c r="U6003">
        <v>0</v>
      </c>
      <c r="V6003">
        <v>0</v>
      </c>
      <c r="W6003">
        <v>0</v>
      </c>
      <c r="X6003">
        <v>0</v>
      </c>
      <c r="Y6003">
        <v>0</v>
      </c>
      <c r="Z6003">
        <v>0</v>
      </c>
      <c r="AA6003">
        <v>0</v>
      </c>
      <c r="AB6003">
        <v>7</v>
      </c>
      <c r="AC6003">
        <v>0</v>
      </c>
      <c r="AD6003">
        <v>0</v>
      </c>
      <c r="AE6003">
        <v>0</v>
      </c>
      <c r="AF6003">
        <v>0</v>
      </c>
      <c r="AG6003">
        <v>0</v>
      </c>
      <c r="AH6003">
        <v>0</v>
      </c>
      <c r="AI6003">
        <v>1</v>
      </c>
      <c r="AJ6003">
        <v>0</v>
      </c>
      <c r="AK6003">
        <v>1</v>
      </c>
      <c r="AL6003">
        <v>0</v>
      </c>
      <c r="AM6003">
        <v>1</v>
      </c>
      <c r="AN6003">
        <v>0</v>
      </c>
      <c r="AO6003">
        <v>0</v>
      </c>
      <c r="AP6003">
        <v>0</v>
      </c>
      <c r="AQ6003">
        <v>0</v>
      </c>
      <c r="AR6003">
        <v>0</v>
      </c>
      <c r="AS6003">
        <v>0</v>
      </c>
      <c r="AT6003">
        <v>0</v>
      </c>
      <c r="AU6003">
        <v>0</v>
      </c>
      <c r="AV6003">
        <v>0</v>
      </c>
      <c r="AW6003">
        <v>0</v>
      </c>
      <c r="AX6003">
        <v>1</v>
      </c>
      <c r="AY6003">
        <v>2</v>
      </c>
      <c r="AZ6003">
        <v>2</v>
      </c>
      <c r="BA6003">
        <v>2</v>
      </c>
      <c r="BB6003">
        <v>0</v>
      </c>
      <c r="BC6003">
        <v>2</v>
      </c>
      <c r="BD6003">
        <v>0</v>
      </c>
      <c r="BE6003">
        <v>0</v>
      </c>
      <c r="BF6003">
        <v>0</v>
      </c>
      <c r="BG6003">
        <v>0</v>
      </c>
      <c r="BH6003">
        <v>0</v>
      </c>
      <c r="BI6003">
        <v>1</v>
      </c>
      <c r="BJ6003">
        <v>2</v>
      </c>
      <c r="BK6003">
        <v>0</v>
      </c>
      <c r="BL6003">
        <v>0</v>
      </c>
      <c r="BM6003">
        <v>0</v>
      </c>
      <c r="BN6003">
        <v>0</v>
      </c>
      <c r="BO6003">
        <v>2</v>
      </c>
      <c r="BP6003">
        <v>1</v>
      </c>
      <c r="BQ6003">
        <v>0</v>
      </c>
      <c r="BR6003">
        <v>0</v>
      </c>
      <c r="BS6003">
        <v>1</v>
      </c>
      <c r="BT6003">
        <v>12</v>
      </c>
      <c r="BU6003" t="s">
        <v>5711</v>
      </c>
    </row>
    <row r="6004" spans="1:73">
      <c r="A6004" t="s">
        <v>5421</v>
      </c>
      <c r="B6004" t="s">
        <v>5422</v>
      </c>
      <c r="C6004">
        <v>317</v>
      </c>
      <c r="D6004" t="s">
        <v>119</v>
      </c>
      <c r="E6004" t="s">
        <v>78</v>
      </c>
      <c r="F6004" t="s">
        <v>77</v>
      </c>
      <c r="G6004">
        <v>0</v>
      </c>
      <c r="H6004">
        <v>1</v>
      </c>
      <c r="I6004">
        <v>0</v>
      </c>
      <c r="J6004">
        <v>0</v>
      </c>
      <c r="K6004">
        <v>0</v>
      </c>
      <c r="L6004">
        <v>2</v>
      </c>
      <c r="M6004">
        <v>0</v>
      </c>
      <c r="N6004">
        <v>1</v>
      </c>
      <c r="O6004">
        <v>0</v>
      </c>
      <c r="P6004">
        <v>0</v>
      </c>
      <c r="Q6004">
        <v>0</v>
      </c>
      <c r="R6004">
        <v>0</v>
      </c>
      <c r="S6004">
        <v>3</v>
      </c>
      <c r="T6004">
        <v>1</v>
      </c>
      <c r="U6004">
        <v>0</v>
      </c>
      <c r="V6004">
        <v>0</v>
      </c>
      <c r="W6004">
        <v>0</v>
      </c>
      <c r="X6004">
        <v>0</v>
      </c>
      <c r="Y6004">
        <v>0</v>
      </c>
      <c r="Z6004">
        <v>0</v>
      </c>
      <c r="AA6004">
        <v>0</v>
      </c>
      <c r="AB6004">
        <v>8</v>
      </c>
      <c r="AC6004">
        <v>0</v>
      </c>
      <c r="AD6004">
        <v>0</v>
      </c>
      <c r="AE6004">
        <v>0</v>
      </c>
      <c r="AF6004">
        <v>0</v>
      </c>
      <c r="AG6004">
        <v>0</v>
      </c>
      <c r="AH6004">
        <v>0</v>
      </c>
      <c r="AI6004">
        <v>3</v>
      </c>
      <c r="AJ6004">
        <v>0</v>
      </c>
      <c r="AK6004">
        <v>0</v>
      </c>
      <c r="AL6004">
        <v>0</v>
      </c>
      <c r="AM6004">
        <v>0</v>
      </c>
      <c r="AN6004">
        <v>0</v>
      </c>
      <c r="AO6004">
        <v>0</v>
      </c>
      <c r="AP6004">
        <v>2</v>
      </c>
      <c r="AQ6004">
        <v>0</v>
      </c>
      <c r="AR6004">
        <v>0</v>
      </c>
      <c r="AS6004">
        <v>0</v>
      </c>
      <c r="AT6004">
        <v>0</v>
      </c>
      <c r="AU6004">
        <v>0</v>
      </c>
      <c r="AV6004">
        <v>1</v>
      </c>
      <c r="AW6004">
        <v>0</v>
      </c>
      <c r="AX6004">
        <v>1</v>
      </c>
      <c r="AY6004">
        <v>1</v>
      </c>
      <c r="AZ6004">
        <v>5</v>
      </c>
      <c r="BA6004">
        <v>1</v>
      </c>
      <c r="BB6004">
        <v>0</v>
      </c>
      <c r="BC6004">
        <v>5</v>
      </c>
      <c r="BD6004">
        <v>0</v>
      </c>
      <c r="BE6004">
        <v>0</v>
      </c>
      <c r="BF6004">
        <v>1</v>
      </c>
      <c r="BG6004">
        <v>0</v>
      </c>
      <c r="BH6004">
        <v>0</v>
      </c>
      <c r="BI6004">
        <v>1</v>
      </c>
      <c r="BJ6004">
        <v>2</v>
      </c>
      <c r="BK6004">
        <v>0</v>
      </c>
      <c r="BL6004">
        <v>0</v>
      </c>
      <c r="BM6004">
        <v>0</v>
      </c>
      <c r="BN6004">
        <v>0</v>
      </c>
      <c r="BO6004">
        <v>5</v>
      </c>
      <c r="BP6004">
        <v>0</v>
      </c>
      <c r="BQ6004">
        <v>0</v>
      </c>
      <c r="BR6004">
        <v>1</v>
      </c>
      <c r="BS6004">
        <v>2</v>
      </c>
      <c r="BT6004">
        <v>15</v>
      </c>
      <c r="BU6004" t="s">
        <v>5712</v>
      </c>
    </row>
    <row r="6005" spans="1:73">
      <c r="A6005" t="s">
        <v>5421</v>
      </c>
      <c r="B6005" t="s">
        <v>5422</v>
      </c>
      <c r="C6005">
        <v>318</v>
      </c>
      <c r="D6005" t="s">
        <v>119</v>
      </c>
      <c r="E6005" t="s">
        <v>183</v>
      </c>
      <c r="F6005" t="s">
        <v>184</v>
      </c>
      <c r="G6005">
        <v>1</v>
      </c>
      <c r="H6005">
        <v>2</v>
      </c>
      <c r="I6005">
        <v>2</v>
      </c>
      <c r="J6005">
        <v>0</v>
      </c>
      <c r="K6005">
        <v>0</v>
      </c>
      <c r="L6005">
        <v>15</v>
      </c>
      <c r="M6005">
        <v>0</v>
      </c>
      <c r="N6005">
        <v>8</v>
      </c>
      <c r="O6005">
        <v>0</v>
      </c>
      <c r="P6005">
        <v>0</v>
      </c>
      <c r="Q6005">
        <v>1</v>
      </c>
      <c r="R6005">
        <v>0</v>
      </c>
      <c r="S6005">
        <v>9</v>
      </c>
      <c r="T6005">
        <v>3</v>
      </c>
      <c r="U6005">
        <v>0</v>
      </c>
      <c r="V6005">
        <v>0</v>
      </c>
      <c r="W6005">
        <v>0</v>
      </c>
      <c r="X6005">
        <v>0</v>
      </c>
      <c r="Y6005">
        <v>0</v>
      </c>
      <c r="Z6005">
        <v>1</v>
      </c>
      <c r="AA6005">
        <v>0</v>
      </c>
      <c r="AB6005">
        <v>52</v>
      </c>
      <c r="AC6005">
        <v>0</v>
      </c>
      <c r="AD6005">
        <v>0</v>
      </c>
      <c r="AE6005">
        <v>1</v>
      </c>
      <c r="AF6005">
        <v>1</v>
      </c>
      <c r="AG6005">
        <v>0</v>
      </c>
      <c r="AH6005">
        <v>3</v>
      </c>
      <c r="AI6005">
        <v>2</v>
      </c>
      <c r="AJ6005">
        <v>0</v>
      </c>
      <c r="AK6005">
        <v>0</v>
      </c>
      <c r="AL6005">
        <v>2</v>
      </c>
      <c r="AM6005">
        <v>3</v>
      </c>
      <c r="AN6005">
        <v>0</v>
      </c>
      <c r="AO6005">
        <v>0</v>
      </c>
      <c r="AP6005">
        <v>0</v>
      </c>
      <c r="AQ6005">
        <v>1</v>
      </c>
      <c r="AR6005">
        <v>0</v>
      </c>
      <c r="AS6005">
        <v>0</v>
      </c>
      <c r="AT6005">
        <v>0</v>
      </c>
      <c r="AU6005">
        <v>4</v>
      </c>
      <c r="AV6005">
        <v>1</v>
      </c>
      <c r="AW6005">
        <v>2</v>
      </c>
      <c r="AX6005">
        <v>6</v>
      </c>
      <c r="AY6005">
        <v>18</v>
      </c>
      <c r="AZ6005">
        <v>6</v>
      </c>
      <c r="BA6005">
        <v>9</v>
      </c>
      <c r="BB6005">
        <v>0</v>
      </c>
      <c r="BC6005">
        <v>12</v>
      </c>
      <c r="BD6005">
        <v>0</v>
      </c>
      <c r="BE6005">
        <v>0</v>
      </c>
      <c r="BF6005">
        <v>0</v>
      </c>
      <c r="BG6005">
        <v>0</v>
      </c>
      <c r="BH6005">
        <v>1</v>
      </c>
      <c r="BI6005">
        <v>6</v>
      </c>
      <c r="BJ6005">
        <v>8</v>
      </c>
      <c r="BK6005">
        <v>0</v>
      </c>
      <c r="BL6005">
        <v>0</v>
      </c>
      <c r="BM6005">
        <v>0</v>
      </c>
      <c r="BN6005">
        <v>1</v>
      </c>
      <c r="BO6005">
        <v>11</v>
      </c>
      <c r="BP6005">
        <v>2</v>
      </c>
      <c r="BQ6005">
        <v>0</v>
      </c>
      <c r="BR6005">
        <v>0</v>
      </c>
      <c r="BS6005">
        <v>6</v>
      </c>
      <c r="BT6005">
        <v>103</v>
      </c>
      <c r="BU6005" t="s">
        <v>5713</v>
      </c>
    </row>
    <row r="6006" spans="1:73">
      <c r="A6006" t="s">
        <v>5421</v>
      </c>
      <c r="B6006" t="s">
        <v>5422</v>
      </c>
      <c r="C6006">
        <v>319</v>
      </c>
      <c r="D6006" t="s">
        <v>119</v>
      </c>
      <c r="E6006" t="s">
        <v>78</v>
      </c>
      <c r="F6006" t="s">
        <v>77</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c r="AF6006">
        <v>0</v>
      </c>
      <c r="AG6006">
        <v>0</v>
      </c>
      <c r="AH6006">
        <v>0</v>
      </c>
      <c r="AI6006">
        <v>0</v>
      </c>
      <c r="AJ6006">
        <v>0</v>
      </c>
      <c r="AK6006">
        <v>0</v>
      </c>
      <c r="AL6006">
        <v>0</v>
      </c>
      <c r="AM6006">
        <v>0</v>
      </c>
      <c r="AN6006">
        <v>0</v>
      </c>
      <c r="AO6006">
        <v>0</v>
      </c>
      <c r="AP6006">
        <v>0</v>
      </c>
      <c r="AQ6006">
        <v>0</v>
      </c>
      <c r="AR6006">
        <v>0</v>
      </c>
      <c r="AS6006">
        <v>0</v>
      </c>
      <c r="AT6006">
        <v>0</v>
      </c>
      <c r="AU6006">
        <v>0</v>
      </c>
      <c r="AV6006">
        <v>0</v>
      </c>
      <c r="AW6006">
        <v>0</v>
      </c>
      <c r="AX6006">
        <v>0</v>
      </c>
      <c r="AY6006">
        <v>0</v>
      </c>
      <c r="AZ6006">
        <v>0</v>
      </c>
      <c r="BA6006">
        <v>0</v>
      </c>
      <c r="BB6006">
        <v>0</v>
      </c>
      <c r="BC6006">
        <v>1</v>
      </c>
      <c r="BD6006">
        <v>0</v>
      </c>
      <c r="BE6006">
        <v>0</v>
      </c>
      <c r="BF6006">
        <v>0</v>
      </c>
      <c r="BG6006">
        <v>0</v>
      </c>
      <c r="BH6006">
        <v>0</v>
      </c>
      <c r="BI6006">
        <v>0</v>
      </c>
      <c r="BJ6006">
        <v>1</v>
      </c>
      <c r="BK6006">
        <v>0</v>
      </c>
      <c r="BL6006">
        <v>0</v>
      </c>
      <c r="BM6006">
        <v>0</v>
      </c>
      <c r="BN6006">
        <v>0</v>
      </c>
      <c r="BO6006">
        <v>0</v>
      </c>
      <c r="BP6006">
        <v>0</v>
      </c>
      <c r="BQ6006">
        <v>0</v>
      </c>
      <c r="BR6006">
        <v>0</v>
      </c>
      <c r="BS6006">
        <v>1</v>
      </c>
      <c r="BT6006">
        <v>3</v>
      </c>
      <c r="BU6006" t="s">
        <v>5714</v>
      </c>
    </row>
    <row r="6007" spans="1:73">
      <c r="A6007" t="s">
        <v>5421</v>
      </c>
      <c r="B6007" t="s">
        <v>5422</v>
      </c>
      <c r="C6007">
        <v>320</v>
      </c>
      <c r="D6007" t="s">
        <v>119</v>
      </c>
      <c r="E6007" t="s">
        <v>183</v>
      </c>
      <c r="F6007" t="s">
        <v>184</v>
      </c>
      <c r="G6007">
        <v>0</v>
      </c>
      <c r="H6007">
        <v>4</v>
      </c>
      <c r="I6007">
        <v>0</v>
      </c>
      <c r="J6007">
        <v>0</v>
      </c>
      <c r="K6007">
        <v>0</v>
      </c>
      <c r="L6007">
        <v>11</v>
      </c>
      <c r="M6007">
        <v>0</v>
      </c>
      <c r="N6007">
        <v>7</v>
      </c>
      <c r="O6007">
        <v>0</v>
      </c>
      <c r="P6007">
        <v>0</v>
      </c>
      <c r="Q6007">
        <v>1</v>
      </c>
      <c r="R6007">
        <v>0</v>
      </c>
      <c r="S6007">
        <v>6</v>
      </c>
      <c r="T6007">
        <v>5</v>
      </c>
      <c r="U6007">
        <v>0</v>
      </c>
      <c r="V6007">
        <v>2</v>
      </c>
      <c r="W6007">
        <v>0</v>
      </c>
      <c r="X6007">
        <v>0</v>
      </c>
      <c r="Y6007">
        <v>0</v>
      </c>
      <c r="Z6007">
        <v>0</v>
      </c>
      <c r="AA6007">
        <v>0</v>
      </c>
      <c r="AB6007">
        <v>34</v>
      </c>
      <c r="AC6007">
        <v>2</v>
      </c>
      <c r="AD6007">
        <v>0</v>
      </c>
      <c r="AE6007">
        <v>0</v>
      </c>
      <c r="AF6007">
        <v>0</v>
      </c>
      <c r="AG6007">
        <v>0</v>
      </c>
      <c r="AH6007">
        <v>0</v>
      </c>
      <c r="AI6007">
        <v>3</v>
      </c>
      <c r="AJ6007">
        <v>0</v>
      </c>
      <c r="AK6007">
        <v>0</v>
      </c>
      <c r="AL6007">
        <v>0</v>
      </c>
      <c r="AM6007">
        <v>4</v>
      </c>
      <c r="AN6007">
        <v>0</v>
      </c>
      <c r="AO6007">
        <v>0</v>
      </c>
      <c r="AP6007">
        <v>0</v>
      </c>
      <c r="AQ6007">
        <v>0</v>
      </c>
      <c r="AR6007">
        <v>0</v>
      </c>
      <c r="AS6007">
        <v>0</v>
      </c>
      <c r="AT6007">
        <v>0</v>
      </c>
      <c r="AU6007">
        <v>2</v>
      </c>
      <c r="AV6007">
        <v>0</v>
      </c>
      <c r="AW6007">
        <v>0</v>
      </c>
      <c r="AX6007">
        <v>1</v>
      </c>
      <c r="AY6007">
        <v>5</v>
      </c>
      <c r="AZ6007">
        <v>2</v>
      </c>
      <c r="BA6007">
        <v>5</v>
      </c>
      <c r="BB6007">
        <v>1</v>
      </c>
      <c r="BC6007">
        <v>2</v>
      </c>
      <c r="BD6007">
        <v>0</v>
      </c>
      <c r="BE6007">
        <v>0</v>
      </c>
      <c r="BF6007">
        <v>0</v>
      </c>
      <c r="BG6007">
        <v>0</v>
      </c>
      <c r="BH6007">
        <v>0</v>
      </c>
      <c r="BI6007">
        <v>3</v>
      </c>
      <c r="BJ6007">
        <v>1</v>
      </c>
      <c r="BK6007">
        <v>0</v>
      </c>
      <c r="BL6007">
        <v>0</v>
      </c>
      <c r="BM6007">
        <v>0</v>
      </c>
      <c r="BN6007">
        <v>1</v>
      </c>
      <c r="BO6007">
        <v>8</v>
      </c>
      <c r="BP6007">
        <v>0</v>
      </c>
      <c r="BQ6007">
        <v>0</v>
      </c>
      <c r="BR6007">
        <v>1</v>
      </c>
      <c r="BS6007">
        <v>1</v>
      </c>
      <c r="BT6007">
        <v>56</v>
      </c>
      <c r="BU6007" t="s">
        <v>5715</v>
      </c>
    </row>
    <row r="6008" spans="1:73">
      <c r="A6008" t="s">
        <v>5421</v>
      </c>
      <c r="B6008" t="s">
        <v>5422</v>
      </c>
      <c r="C6008">
        <v>321</v>
      </c>
      <c r="D6008" t="s">
        <v>119</v>
      </c>
      <c r="E6008" t="s">
        <v>78</v>
      </c>
      <c r="F6008" t="s">
        <v>77</v>
      </c>
      <c r="G6008">
        <v>0</v>
      </c>
      <c r="H6008">
        <v>0</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c r="AF6008">
        <v>0</v>
      </c>
      <c r="AG6008">
        <v>0</v>
      </c>
      <c r="AH6008">
        <v>0</v>
      </c>
      <c r="AI6008">
        <v>0</v>
      </c>
      <c r="AJ6008">
        <v>0</v>
      </c>
      <c r="AK6008">
        <v>0</v>
      </c>
      <c r="AL6008">
        <v>0</v>
      </c>
      <c r="AM6008">
        <v>0</v>
      </c>
      <c r="AN6008">
        <v>0</v>
      </c>
      <c r="AO6008">
        <v>0</v>
      </c>
      <c r="AP6008">
        <v>0</v>
      </c>
      <c r="AQ6008">
        <v>0</v>
      </c>
      <c r="AR6008">
        <v>0</v>
      </c>
      <c r="AS6008">
        <v>0</v>
      </c>
      <c r="AT6008">
        <v>0</v>
      </c>
      <c r="AU6008">
        <v>0</v>
      </c>
      <c r="AV6008">
        <v>0</v>
      </c>
      <c r="AW6008">
        <v>0</v>
      </c>
      <c r="AX6008">
        <v>0</v>
      </c>
      <c r="AY6008">
        <v>0</v>
      </c>
      <c r="AZ6008">
        <v>0</v>
      </c>
      <c r="BA6008">
        <v>0</v>
      </c>
      <c r="BB6008">
        <v>0</v>
      </c>
      <c r="BC6008">
        <v>0</v>
      </c>
      <c r="BD6008">
        <v>0</v>
      </c>
      <c r="BE6008">
        <v>0</v>
      </c>
      <c r="BF6008">
        <v>0</v>
      </c>
      <c r="BG6008">
        <v>0</v>
      </c>
      <c r="BH6008">
        <v>0</v>
      </c>
      <c r="BI6008">
        <v>0</v>
      </c>
      <c r="BJ6008">
        <v>0</v>
      </c>
      <c r="BK6008">
        <v>0</v>
      </c>
      <c r="BL6008">
        <v>0</v>
      </c>
      <c r="BM6008">
        <v>0</v>
      </c>
      <c r="BN6008">
        <v>0</v>
      </c>
      <c r="BO6008">
        <v>0</v>
      </c>
      <c r="BP6008">
        <v>0</v>
      </c>
      <c r="BQ6008">
        <v>0</v>
      </c>
      <c r="BR6008">
        <v>0</v>
      </c>
      <c r="BS6008">
        <v>1</v>
      </c>
      <c r="BT6008">
        <v>2</v>
      </c>
      <c r="BU6008" t="s">
        <v>5474</v>
      </c>
    </row>
    <row r="6009" spans="1:73">
      <c r="A6009" t="s">
        <v>5421</v>
      </c>
      <c r="B6009" t="s">
        <v>5422</v>
      </c>
      <c r="C6009">
        <v>322</v>
      </c>
      <c r="D6009" t="s">
        <v>119</v>
      </c>
      <c r="E6009" t="s">
        <v>5429</v>
      </c>
      <c r="F6009" t="s">
        <v>92</v>
      </c>
      <c r="G6009">
        <v>1</v>
      </c>
      <c r="H6009">
        <v>3</v>
      </c>
      <c r="I6009">
        <v>4</v>
      </c>
      <c r="J6009">
        <v>0</v>
      </c>
      <c r="K6009">
        <v>0</v>
      </c>
      <c r="L6009">
        <v>13</v>
      </c>
      <c r="M6009">
        <v>0</v>
      </c>
      <c r="N6009">
        <v>12</v>
      </c>
      <c r="O6009">
        <v>0</v>
      </c>
      <c r="P6009">
        <v>0</v>
      </c>
      <c r="Q6009">
        <v>1</v>
      </c>
      <c r="R6009">
        <v>2</v>
      </c>
      <c r="S6009">
        <v>27</v>
      </c>
      <c r="T6009">
        <v>7</v>
      </c>
      <c r="U6009">
        <v>0</v>
      </c>
      <c r="V6009">
        <v>3</v>
      </c>
      <c r="W6009">
        <v>6</v>
      </c>
      <c r="X6009">
        <v>0</v>
      </c>
      <c r="Y6009">
        <v>0</v>
      </c>
      <c r="Z6009">
        <v>0</v>
      </c>
      <c r="AA6009">
        <v>0</v>
      </c>
      <c r="AB6009">
        <v>83</v>
      </c>
      <c r="AC6009">
        <v>2</v>
      </c>
      <c r="AD6009">
        <v>0</v>
      </c>
      <c r="AE6009">
        <v>0</v>
      </c>
      <c r="AF6009">
        <v>0</v>
      </c>
      <c r="AG6009">
        <v>0</v>
      </c>
      <c r="AH6009">
        <v>1</v>
      </c>
      <c r="AI6009">
        <v>7</v>
      </c>
      <c r="AJ6009">
        <v>0</v>
      </c>
      <c r="AK6009">
        <v>0</v>
      </c>
      <c r="AL6009">
        <v>7</v>
      </c>
      <c r="AM6009">
        <v>9</v>
      </c>
      <c r="AN6009">
        <v>0</v>
      </c>
      <c r="AO6009">
        <v>0</v>
      </c>
      <c r="AP6009">
        <v>2</v>
      </c>
      <c r="AQ6009">
        <v>3</v>
      </c>
      <c r="AR6009">
        <v>0</v>
      </c>
      <c r="AS6009">
        <v>0</v>
      </c>
      <c r="AT6009">
        <v>4</v>
      </c>
      <c r="AU6009">
        <v>6</v>
      </c>
      <c r="AV6009">
        <v>1</v>
      </c>
      <c r="AW6009">
        <v>3</v>
      </c>
      <c r="AX6009">
        <v>10</v>
      </c>
      <c r="AY6009">
        <v>13</v>
      </c>
      <c r="AZ6009">
        <v>14</v>
      </c>
      <c r="BA6009">
        <v>20</v>
      </c>
      <c r="BB6009">
        <v>9</v>
      </c>
      <c r="BC6009">
        <v>14</v>
      </c>
      <c r="BD6009">
        <v>0</v>
      </c>
      <c r="BE6009">
        <v>0</v>
      </c>
      <c r="BF6009">
        <v>1</v>
      </c>
      <c r="BG6009">
        <v>0</v>
      </c>
      <c r="BH6009">
        <v>0</v>
      </c>
      <c r="BI6009">
        <v>6</v>
      </c>
      <c r="BJ6009">
        <v>7</v>
      </c>
      <c r="BK6009">
        <v>0</v>
      </c>
      <c r="BL6009">
        <v>3</v>
      </c>
      <c r="BM6009">
        <v>1</v>
      </c>
      <c r="BN6009">
        <v>2</v>
      </c>
      <c r="BO6009">
        <v>22</v>
      </c>
      <c r="BP6009">
        <v>2</v>
      </c>
      <c r="BQ6009">
        <v>0</v>
      </c>
      <c r="BR6009">
        <v>2</v>
      </c>
      <c r="BS6009">
        <v>7</v>
      </c>
      <c r="BT6009">
        <v>144</v>
      </c>
      <c r="BU6009" t="s">
        <v>5716</v>
      </c>
    </row>
    <row r="6010" spans="1:73">
      <c r="A6010" t="s">
        <v>5421</v>
      </c>
      <c r="B6010" t="s">
        <v>5422</v>
      </c>
      <c r="C6010">
        <v>323</v>
      </c>
      <c r="D6010" t="s">
        <v>312</v>
      </c>
      <c r="E6010" t="s">
        <v>5429</v>
      </c>
      <c r="F6010" t="s">
        <v>92</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c r="AF6010">
        <v>0</v>
      </c>
      <c r="AG6010">
        <v>0</v>
      </c>
      <c r="AH6010">
        <v>0</v>
      </c>
      <c r="AI6010">
        <v>0</v>
      </c>
      <c r="AJ6010">
        <v>0</v>
      </c>
      <c r="AK6010">
        <v>0</v>
      </c>
      <c r="AL6010">
        <v>0</v>
      </c>
      <c r="AM6010">
        <v>0</v>
      </c>
      <c r="AN6010">
        <v>0</v>
      </c>
      <c r="AO6010">
        <v>0</v>
      </c>
      <c r="AP6010">
        <v>0</v>
      </c>
      <c r="AQ6010">
        <v>0</v>
      </c>
      <c r="AR6010">
        <v>0</v>
      </c>
      <c r="AS6010">
        <v>0</v>
      </c>
      <c r="AT6010">
        <v>0</v>
      </c>
      <c r="AU6010">
        <v>0</v>
      </c>
      <c r="AV6010">
        <v>0</v>
      </c>
      <c r="AW6010">
        <v>0</v>
      </c>
      <c r="AX6010">
        <v>0</v>
      </c>
      <c r="AY6010">
        <v>0</v>
      </c>
      <c r="AZ6010">
        <v>0</v>
      </c>
      <c r="BA6010">
        <v>0</v>
      </c>
      <c r="BB6010">
        <v>0</v>
      </c>
      <c r="BC6010">
        <v>0</v>
      </c>
      <c r="BD6010">
        <v>0</v>
      </c>
      <c r="BE6010">
        <v>0</v>
      </c>
      <c r="BF6010">
        <v>0</v>
      </c>
      <c r="BG6010">
        <v>0</v>
      </c>
      <c r="BH6010">
        <v>0</v>
      </c>
      <c r="BI6010">
        <v>0</v>
      </c>
      <c r="BJ6010">
        <v>0</v>
      </c>
      <c r="BK6010">
        <v>0</v>
      </c>
      <c r="BL6010">
        <v>0</v>
      </c>
      <c r="BM6010">
        <v>0</v>
      </c>
      <c r="BN6010">
        <v>0</v>
      </c>
      <c r="BO6010">
        <v>0</v>
      </c>
      <c r="BP6010">
        <v>0</v>
      </c>
      <c r="BQ6010">
        <v>0</v>
      </c>
      <c r="BR6010">
        <v>0</v>
      </c>
      <c r="BS6010">
        <v>0</v>
      </c>
      <c r="BT6010">
        <v>0</v>
      </c>
    </row>
    <row r="6011" spans="1:73">
      <c r="A6011" t="s">
        <v>5421</v>
      </c>
      <c r="B6011" t="s">
        <v>5422</v>
      </c>
      <c r="C6011">
        <v>324</v>
      </c>
      <c r="D6011" t="s">
        <v>312</v>
      </c>
      <c r="E6011" t="s">
        <v>78</v>
      </c>
      <c r="F6011" t="s">
        <v>77</v>
      </c>
      <c r="G6011">
        <v>0</v>
      </c>
      <c r="H6011">
        <v>4</v>
      </c>
      <c r="I6011">
        <v>0</v>
      </c>
      <c r="J6011">
        <v>0</v>
      </c>
      <c r="K6011">
        <v>0</v>
      </c>
      <c r="L6011">
        <v>5</v>
      </c>
      <c r="M6011">
        <v>0</v>
      </c>
      <c r="N6011">
        <v>8</v>
      </c>
      <c r="O6011">
        <v>0</v>
      </c>
      <c r="P6011">
        <v>0</v>
      </c>
      <c r="Q6011">
        <v>0</v>
      </c>
      <c r="R6011">
        <v>0</v>
      </c>
      <c r="S6011">
        <v>11</v>
      </c>
      <c r="T6011">
        <v>3</v>
      </c>
      <c r="U6011">
        <v>0</v>
      </c>
      <c r="V6011">
        <v>1</v>
      </c>
      <c r="W6011">
        <v>0</v>
      </c>
      <c r="X6011">
        <v>0</v>
      </c>
      <c r="Y6011">
        <v>0</v>
      </c>
      <c r="Z6011">
        <v>0</v>
      </c>
      <c r="AA6011">
        <v>0</v>
      </c>
      <c r="AB6011">
        <v>58</v>
      </c>
      <c r="AC6011">
        <v>3</v>
      </c>
      <c r="AD6011">
        <v>0</v>
      </c>
      <c r="AE6011">
        <v>0</v>
      </c>
      <c r="AF6011">
        <v>0</v>
      </c>
      <c r="AG6011">
        <v>0</v>
      </c>
      <c r="AH6011">
        <v>0</v>
      </c>
      <c r="AI6011">
        <v>9</v>
      </c>
      <c r="AJ6011">
        <v>0</v>
      </c>
      <c r="AK6011">
        <v>0</v>
      </c>
      <c r="AL6011">
        <v>1</v>
      </c>
      <c r="AM6011">
        <v>5</v>
      </c>
      <c r="AN6011">
        <v>0</v>
      </c>
      <c r="AO6011">
        <v>0</v>
      </c>
      <c r="AP6011">
        <v>5</v>
      </c>
      <c r="AQ6011">
        <v>0</v>
      </c>
      <c r="AR6011">
        <v>0</v>
      </c>
      <c r="AS6011">
        <v>0</v>
      </c>
      <c r="AT6011">
        <v>2</v>
      </c>
      <c r="AU6011">
        <v>0</v>
      </c>
      <c r="AV6011">
        <v>0</v>
      </c>
      <c r="AW6011">
        <v>0</v>
      </c>
      <c r="AX6011">
        <v>4</v>
      </c>
      <c r="AY6011">
        <v>17</v>
      </c>
      <c r="AZ6011">
        <v>8</v>
      </c>
      <c r="BA6011">
        <v>9</v>
      </c>
      <c r="BB6011">
        <v>1</v>
      </c>
      <c r="BC6011">
        <v>16</v>
      </c>
      <c r="BD6011">
        <v>0</v>
      </c>
      <c r="BE6011">
        <v>0</v>
      </c>
      <c r="BF6011">
        <v>0</v>
      </c>
      <c r="BG6011">
        <v>0</v>
      </c>
      <c r="BH6011">
        <v>1</v>
      </c>
      <c r="BI6011">
        <v>11</v>
      </c>
      <c r="BJ6011">
        <v>8</v>
      </c>
      <c r="BK6011">
        <v>0</v>
      </c>
      <c r="BL6011">
        <v>0</v>
      </c>
      <c r="BM6011">
        <v>0</v>
      </c>
      <c r="BN6011">
        <v>1</v>
      </c>
      <c r="BO6011">
        <v>12</v>
      </c>
      <c r="BP6011">
        <v>2</v>
      </c>
      <c r="BQ6011">
        <v>0</v>
      </c>
      <c r="BR6011">
        <v>1</v>
      </c>
      <c r="BS6011">
        <v>10</v>
      </c>
      <c r="BT6011">
        <v>115</v>
      </c>
      <c r="BU6011" t="s">
        <v>5717</v>
      </c>
    </row>
    <row r="6012" spans="1:73">
      <c r="A6012" t="s">
        <v>5421</v>
      </c>
      <c r="B6012" t="s">
        <v>5422</v>
      </c>
      <c r="C6012">
        <v>325</v>
      </c>
      <c r="D6012" t="s">
        <v>312</v>
      </c>
      <c r="E6012" t="s">
        <v>5441</v>
      </c>
      <c r="F6012" t="s">
        <v>101</v>
      </c>
      <c r="G6012">
        <v>1</v>
      </c>
      <c r="H6012">
        <v>14</v>
      </c>
      <c r="I6012">
        <v>7</v>
      </c>
      <c r="J6012">
        <v>0</v>
      </c>
      <c r="K6012">
        <v>0</v>
      </c>
      <c r="L6012">
        <v>26</v>
      </c>
      <c r="M6012">
        <v>0</v>
      </c>
      <c r="N6012">
        <v>25</v>
      </c>
      <c r="O6012">
        <v>0</v>
      </c>
      <c r="P6012">
        <v>0</v>
      </c>
      <c r="Q6012">
        <v>5</v>
      </c>
      <c r="R6012">
        <v>3</v>
      </c>
      <c r="S6012">
        <v>51</v>
      </c>
      <c r="T6012">
        <v>20</v>
      </c>
      <c r="U6012">
        <v>0</v>
      </c>
      <c r="V6012">
        <v>10</v>
      </c>
      <c r="W6012">
        <v>8</v>
      </c>
      <c r="X6012">
        <v>0</v>
      </c>
      <c r="Y6012">
        <v>0</v>
      </c>
      <c r="Z6012">
        <v>0</v>
      </c>
      <c r="AA6012">
        <v>0</v>
      </c>
      <c r="AB6012">
        <v>167</v>
      </c>
      <c r="AC6012">
        <v>6</v>
      </c>
      <c r="AD6012">
        <v>0</v>
      </c>
      <c r="AE6012">
        <v>0</v>
      </c>
      <c r="AF6012">
        <v>0</v>
      </c>
      <c r="AG6012">
        <v>0</v>
      </c>
      <c r="AH6012">
        <v>4</v>
      </c>
      <c r="AI6012">
        <v>17</v>
      </c>
      <c r="AJ6012">
        <v>0</v>
      </c>
      <c r="AK6012">
        <v>0</v>
      </c>
      <c r="AL6012">
        <v>4</v>
      </c>
      <c r="AM6012">
        <v>17</v>
      </c>
      <c r="AN6012">
        <v>0</v>
      </c>
      <c r="AO6012">
        <v>0</v>
      </c>
      <c r="AP6012">
        <v>5</v>
      </c>
      <c r="AQ6012">
        <v>7</v>
      </c>
      <c r="AR6012">
        <v>1</v>
      </c>
      <c r="AS6012">
        <v>1</v>
      </c>
      <c r="AT6012">
        <v>3</v>
      </c>
      <c r="AU6012">
        <v>5</v>
      </c>
      <c r="AV6012">
        <v>0</v>
      </c>
      <c r="AW6012">
        <v>6</v>
      </c>
      <c r="AX6012">
        <v>16</v>
      </c>
      <c r="AY6012">
        <v>30</v>
      </c>
      <c r="AZ6012">
        <v>24</v>
      </c>
      <c r="BA6012">
        <v>38</v>
      </c>
      <c r="BB6012">
        <v>9</v>
      </c>
      <c r="BC6012">
        <v>32</v>
      </c>
      <c r="BD6012">
        <v>0</v>
      </c>
      <c r="BE6012">
        <v>0</v>
      </c>
      <c r="BF6012">
        <v>0</v>
      </c>
      <c r="BG6012">
        <v>0</v>
      </c>
      <c r="BH6012">
        <v>1</v>
      </c>
      <c r="BI6012">
        <v>15</v>
      </c>
      <c r="BJ6012">
        <v>10</v>
      </c>
      <c r="BK6012">
        <v>0</v>
      </c>
      <c r="BL6012">
        <v>12</v>
      </c>
      <c r="BM6012">
        <v>0</v>
      </c>
      <c r="BN6012">
        <v>9</v>
      </c>
      <c r="BO6012">
        <v>38</v>
      </c>
      <c r="BP6012">
        <v>1</v>
      </c>
      <c r="BQ6012">
        <v>1</v>
      </c>
      <c r="BR6012">
        <v>10</v>
      </c>
      <c r="BS6012">
        <v>13</v>
      </c>
      <c r="BT6012">
        <v>312</v>
      </c>
      <c r="BU6012" t="s">
        <v>5718</v>
      </c>
    </row>
    <row r="6013" spans="1:73">
      <c r="A6013" t="s">
        <v>5421</v>
      </c>
      <c r="B6013" t="s">
        <v>5422</v>
      </c>
      <c r="C6013">
        <v>326</v>
      </c>
      <c r="D6013" t="s">
        <v>312</v>
      </c>
      <c r="E6013" t="s">
        <v>78</v>
      </c>
      <c r="F6013" t="s">
        <v>77</v>
      </c>
      <c r="G6013">
        <v>0</v>
      </c>
      <c r="H6013">
        <v>0</v>
      </c>
      <c r="I6013">
        <v>0</v>
      </c>
      <c r="J6013">
        <v>0</v>
      </c>
      <c r="K6013">
        <v>0</v>
      </c>
      <c r="L6013">
        <v>0</v>
      </c>
      <c r="M6013">
        <v>0</v>
      </c>
      <c r="N6013">
        <v>1</v>
      </c>
      <c r="O6013">
        <v>0</v>
      </c>
      <c r="P6013">
        <v>0</v>
      </c>
      <c r="Q6013">
        <v>0</v>
      </c>
      <c r="R6013">
        <v>0</v>
      </c>
      <c r="S6013">
        <v>0</v>
      </c>
      <c r="T6013">
        <v>0</v>
      </c>
      <c r="U6013">
        <v>0</v>
      </c>
      <c r="V6013">
        <v>0</v>
      </c>
      <c r="W6013">
        <v>0</v>
      </c>
      <c r="X6013">
        <v>0</v>
      </c>
      <c r="Y6013">
        <v>0</v>
      </c>
      <c r="Z6013">
        <v>0</v>
      </c>
      <c r="AA6013">
        <v>0</v>
      </c>
      <c r="AB6013">
        <v>6</v>
      </c>
      <c r="AC6013">
        <v>0</v>
      </c>
      <c r="AD6013">
        <v>0</v>
      </c>
      <c r="AE6013">
        <v>0</v>
      </c>
      <c r="AF6013">
        <v>0</v>
      </c>
      <c r="AG6013">
        <v>0</v>
      </c>
      <c r="AH6013">
        <v>0</v>
      </c>
      <c r="AI6013">
        <v>0</v>
      </c>
      <c r="AJ6013">
        <v>0</v>
      </c>
      <c r="AK6013">
        <v>0</v>
      </c>
      <c r="AL6013">
        <v>0</v>
      </c>
      <c r="AM6013">
        <v>0</v>
      </c>
      <c r="AN6013">
        <v>0</v>
      </c>
      <c r="AO6013">
        <v>0</v>
      </c>
      <c r="AP6013">
        <v>0</v>
      </c>
      <c r="AQ6013">
        <v>0</v>
      </c>
      <c r="AR6013">
        <v>0</v>
      </c>
      <c r="AS6013">
        <v>0</v>
      </c>
      <c r="AT6013">
        <v>1</v>
      </c>
      <c r="AU6013">
        <v>0</v>
      </c>
      <c r="AV6013">
        <v>0</v>
      </c>
      <c r="AW6013">
        <v>0</v>
      </c>
      <c r="AX6013">
        <v>2</v>
      </c>
      <c r="AY6013">
        <v>1</v>
      </c>
      <c r="AZ6013">
        <v>1</v>
      </c>
      <c r="BA6013">
        <v>2</v>
      </c>
      <c r="BB6013">
        <v>1</v>
      </c>
      <c r="BC6013">
        <v>1</v>
      </c>
      <c r="BD6013">
        <v>0</v>
      </c>
      <c r="BE6013">
        <v>0</v>
      </c>
      <c r="BF6013">
        <v>0</v>
      </c>
      <c r="BG6013">
        <v>0</v>
      </c>
      <c r="BH6013">
        <v>0</v>
      </c>
      <c r="BI6013">
        <v>1</v>
      </c>
      <c r="BJ6013">
        <v>0</v>
      </c>
      <c r="BK6013">
        <v>0</v>
      </c>
      <c r="BL6013">
        <v>0</v>
      </c>
      <c r="BM6013">
        <v>0</v>
      </c>
      <c r="BN6013">
        <v>0</v>
      </c>
      <c r="BO6013">
        <v>1</v>
      </c>
      <c r="BP6013">
        <v>0</v>
      </c>
      <c r="BQ6013">
        <v>0</v>
      </c>
      <c r="BR6013">
        <v>1</v>
      </c>
      <c r="BS6013">
        <v>1</v>
      </c>
      <c r="BT6013">
        <v>11</v>
      </c>
      <c r="BU6013" t="s">
        <v>5719</v>
      </c>
    </row>
    <row r="6014" spans="1:73">
      <c r="A6014" t="s">
        <v>5421</v>
      </c>
      <c r="B6014" t="s">
        <v>5422</v>
      </c>
      <c r="C6014">
        <v>327</v>
      </c>
      <c r="D6014" t="s">
        <v>312</v>
      </c>
      <c r="E6014" t="s">
        <v>5441</v>
      </c>
      <c r="F6014" t="s">
        <v>101</v>
      </c>
      <c r="G6014">
        <v>0</v>
      </c>
      <c r="H6014">
        <v>0</v>
      </c>
      <c r="I6014">
        <v>0</v>
      </c>
      <c r="J6014">
        <v>0</v>
      </c>
      <c r="K6014">
        <v>0</v>
      </c>
      <c r="L6014">
        <v>0</v>
      </c>
      <c r="M6014">
        <v>0</v>
      </c>
      <c r="N6014">
        <v>4</v>
      </c>
      <c r="O6014">
        <v>0</v>
      </c>
      <c r="P6014">
        <v>0</v>
      </c>
      <c r="Q6014">
        <v>1</v>
      </c>
      <c r="R6014">
        <v>0</v>
      </c>
      <c r="S6014">
        <v>5</v>
      </c>
      <c r="T6014">
        <v>2</v>
      </c>
      <c r="U6014">
        <v>0</v>
      </c>
      <c r="V6014">
        <v>2</v>
      </c>
      <c r="W6014">
        <v>0</v>
      </c>
      <c r="X6014">
        <v>0</v>
      </c>
      <c r="Y6014">
        <v>0</v>
      </c>
      <c r="Z6014">
        <v>0</v>
      </c>
      <c r="AA6014">
        <v>0</v>
      </c>
      <c r="AB6014">
        <v>9</v>
      </c>
      <c r="AC6014">
        <v>1</v>
      </c>
      <c r="AD6014">
        <v>0</v>
      </c>
      <c r="AE6014">
        <v>0</v>
      </c>
      <c r="AF6014">
        <v>0</v>
      </c>
      <c r="AG6014">
        <v>0</v>
      </c>
      <c r="AH6014">
        <v>0</v>
      </c>
      <c r="AI6014">
        <v>0</v>
      </c>
      <c r="AJ6014">
        <v>0</v>
      </c>
      <c r="AK6014">
        <v>0</v>
      </c>
      <c r="AL6014">
        <v>2</v>
      </c>
      <c r="AM6014">
        <v>2</v>
      </c>
      <c r="AN6014">
        <v>0</v>
      </c>
      <c r="AO6014">
        <v>0</v>
      </c>
      <c r="AP6014">
        <v>0</v>
      </c>
      <c r="AQ6014">
        <v>2</v>
      </c>
      <c r="AR6014">
        <v>0</v>
      </c>
      <c r="AS6014">
        <v>0</v>
      </c>
      <c r="AT6014">
        <v>0</v>
      </c>
      <c r="AU6014">
        <v>0</v>
      </c>
      <c r="AV6014">
        <v>0</v>
      </c>
      <c r="AW6014">
        <v>0</v>
      </c>
      <c r="AX6014">
        <v>0</v>
      </c>
      <c r="AY6014">
        <v>0</v>
      </c>
      <c r="AZ6014">
        <v>5</v>
      </c>
      <c r="BA6014">
        <v>3</v>
      </c>
      <c r="BB6014">
        <v>0</v>
      </c>
      <c r="BC6014">
        <v>1</v>
      </c>
      <c r="BD6014">
        <v>0</v>
      </c>
      <c r="BE6014">
        <v>0</v>
      </c>
      <c r="BF6014">
        <v>0</v>
      </c>
      <c r="BG6014">
        <v>0</v>
      </c>
      <c r="BH6014">
        <v>1</v>
      </c>
      <c r="BI6014">
        <v>1</v>
      </c>
      <c r="BJ6014">
        <v>0</v>
      </c>
      <c r="BK6014">
        <v>0</v>
      </c>
      <c r="BL6014">
        <v>0</v>
      </c>
      <c r="BM6014">
        <v>0</v>
      </c>
      <c r="BN6014">
        <v>1</v>
      </c>
      <c r="BO6014">
        <v>6</v>
      </c>
      <c r="BP6014">
        <v>0</v>
      </c>
      <c r="BQ6014">
        <v>0</v>
      </c>
      <c r="BR6014">
        <v>0</v>
      </c>
      <c r="BS6014">
        <v>1</v>
      </c>
      <c r="BT6014">
        <v>16</v>
      </c>
      <c r="BU6014" t="s">
        <v>5720</v>
      </c>
    </row>
    <row r="6015" spans="1:73">
      <c r="A6015" t="s">
        <v>5421</v>
      </c>
      <c r="B6015" t="s">
        <v>5422</v>
      </c>
      <c r="C6015">
        <v>328</v>
      </c>
      <c r="D6015" t="s">
        <v>312</v>
      </c>
      <c r="E6015" t="s">
        <v>78</v>
      </c>
      <c r="F6015" t="s">
        <v>77</v>
      </c>
      <c r="G6015">
        <v>0</v>
      </c>
      <c r="H6015">
        <v>0</v>
      </c>
      <c r="I6015">
        <v>0</v>
      </c>
      <c r="J6015">
        <v>0</v>
      </c>
      <c r="K6015">
        <v>0</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c r="AE6015">
        <v>0</v>
      </c>
      <c r="AF6015">
        <v>0</v>
      </c>
      <c r="AG6015">
        <v>0</v>
      </c>
      <c r="AH6015">
        <v>0</v>
      </c>
      <c r="AI6015">
        <v>0</v>
      </c>
      <c r="AJ6015">
        <v>0</v>
      </c>
      <c r="AK6015">
        <v>0</v>
      </c>
      <c r="AL6015">
        <v>0</v>
      </c>
      <c r="AM6015">
        <v>0</v>
      </c>
      <c r="AN6015">
        <v>0</v>
      </c>
      <c r="AO6015">
        <v>0</v>
      </c>
      <c r="AP6015">
        <v>0</v>
      </c>
      <c r="AQ6015">
        <v>0</v>
      </c>
      <c r="AR6015">
        <v>0</v>
      </c>
      <c r="AS6015">
        <v>0</v>
      </c>
      <c r="AT6015">
        <v>0</v>
      </c>
      <c r="AU6015">
        <v>0</v>
      </c>
      <c r="AV6015">
        <v>0</v>
      </c>
      <c r="AW6015">
        <v>0</v>
      </c>
      <c r="AX6015">
        <v>0</v>
      </c>
      <c r="AY6015">
        <v>0</v>
      </c>
      <c r="AZ6015">
        <v>0</v>
      </c>
      <c r="BA6015">
        <v>0</v>
      </c>
      <c r="BB6015">
        <v>0</v>
      </c>
      <c r="BC6015">
        <v>0</v>
      </c>
      <c r="BD6015">
        <v>0</v>
      </c>
      <c r="BE6015">
        <v>0</v>
      </c>
      <c r="BF6015">
        <v>0</v>
      </c>
      <c r="BG6015">
        <v>0</v>
      </c>
      <c r="BH6015">
        <v>0</v>
      </c>
      <c r="BI6015">
        <v>0</v>
      </c>
      <c r="BJ6015">
        <v>0</v>
      </c>
      <c r="BK6015">
        <v>0</v>
      </c>
      <c r="BL6015">
        <v>0</v>
      </c>
      <c r="BM6015">
        <v>0</v>
      </c>
      <c r="BN6015">
        <v>0</v>
      </c>
      <c r="BO6015">
        <v>0</v>
      </c>
      <c r="BP6015">
        <v>0</v>
      </c>
      <c r="BQ6015">
        <v>0</v>
      </c>
      <c r="BR6015">
        <v>0</v>
      </c>
      <c r="BS6015">
        <v>1</v>
      </c>
      <c r="BT6015">
        <v>3</v>
      </c>
      <c r="BU6015" t="s">
        <v>5721</v>
      </c>
    </row>
    <row r="6016" spans="1:73">
      <c r="A6016" t="s">
        <v>5421</v>
      </c>
      <c r="B6016" t="s">
        <v>5422</v>
      </c>
      <c r="C6016">
        <v>329</v>
      </c>
      <c r="D6016" t="s">
        <v>312</v>
      </c>
      <c r="E6016" t="s">
        <v>5441</v>
      </c>
      <c r="F6016" t="s">
        <v>101</v>
      </c>
      <c r="G6016">
        <v>0</v>
      </c>
      <c r="H6016">
        <v>0</v>
      </c>
      <c r="I6016">
        <v>0</v>
      </c>
      <c r="J6016">
        <v>0</v>
      </c>
      <c r="K6016">
        <v>0</v>
      </c>
      <c r="L6016">
        <v>0</v>
      </c>
      <c r="M6016">
        <v>0</v>
      </c>
      <c r="N6016">
        <v>1</v>
      </c>
      <c r="O6016">
        <v>0</v>
      </c>
      <c r="P6016">
        <v>0</v>
      </c>
      <c r="Q6016">
        <v>1</v>
      </c>
      <c r="R6016">
        <v>0</v>
      </c>
      <c r="S6016">
        <v>4</v>
      </c>
      <c r="T6016">
        <v>0</v>
      </c>
      <c r="U6016">
        <v>0</v>
      </c>
      <c r="V6016">
        <v>1</v>
      </c>
      <c r="W6016">
        <v>0</v>
      </c>
      <c r="X6016">
        <v>0</v>
      </c>
      <c r="Y6016">
        <v>0</v>
      </c>
      <c r="Z6016">
        <v>0</v>
      </c>
      <c r="AA6016">
        <v>0</v>
      </c>
      <c r="AB6016">
        <v>4</v>
      </c>
      <c r="AC6016">
        <v>1</v>
      </c>
      <c r="AD6016">
        <v>0</v>
      </c>
      <c r="AE6016">
        <v>0</v>
      </c>
      <c r="AF6016">
        <v>0</v>
      </c>
      <c r="AG6016">
        <v>0</v>
      </c>
      <c r="AH6016">
        <v>0</v>
      </c>
      <c r="AI6016">
        <v>1</v>
      </c>
      <c r="AJ6016">
        <v>0</v>
      </c>
      <c r="AK6016">
        <v>0</v>
      </c>
      <c r="AL6016">
        <v>1</v>
      </c>
      <c r="AM6016">
        <v>0</v>
      </c>
      <c r="AN6016">
        <v>0</v>
      </c>
      <c r="AO6016">
        <v>0</v>
      </c>
      <c r="AP6016">
        <v>0</v>
      </c>
      <c r="AQ6016">
        <v>0</v>
      </c>
      <c r="AR6016">
        <v>0</v>
      </c>
      <c r="AS6016">
        <v>0</v>
      </c>
      <c r="AT6016">
        <v>0</v>
      </c>
      <c r="AU6016">
        <v>0</v>
      </c>
      <c r="AV6016">
        <v>0</v>
      </c>
      <c r="AW6016">
        <v>0</v>
      </c>
      <c r="AX6016">
        <v>1</v>
      </c>
      <c r="AY6016">
        <v>0</v>
      </c>
      <c r="AZ6016">
        <v>1</v>
      </c>
      <c r="BA6016">
        <v>2</v>
      </c>
      <c r="BB6016">
        <v>0</v>
      </c>
      <c r="BC6016">
        <v>0</v>
      </c>
      <c r="BD6016">
        <v>0</v>
      </c>
      <c r="BE6016">
        <v>0</v>
      </c>
      <c r="BF6016">
        <v>0</v>
      </c>
      <c r="BG6016">
        <v>0</v>
      </c>
      <c r="BH6016">
        <v>0</v>
      </c>
      <c r="BI6016">
        <v>1</v>
      </c>
      <c r="BJ6016">
        <v>0</v>
      </c>
      <c r="BK6016">
        <v>0</v>
      </c>
      <c r="BL6016">
        <v>0</v>
      </c>
      <c r="BM6016">
        <v>0</v>
      </c>
      <c r="BN6016">
        <v>0</v>
      </c>
      <c r="BO6016">
        <v>2</v>
      </c>
      <c r="BP6016">
        <v>1</v>
      </c>
      <c r="BQ6016">
        <v>0</v>
      </c>
      <c r="BR6016">
        <v>0</v>
      </c>
      <c r="BS6016">
        <v>1</v>
      </c>
      <c r="BT6016">
        <v>6</v>
      </c>
      <c r="BU6016" t="s">
        <v>5722</v>
      </c>
    </row>
    <row r="6017" spans="1:73">
      <c r="A6017" t="s">
        <v>5421</v>
      </c>
      <c r="B6017" t="s">
        <v>5422</v>
      </c>
      <c r="C6017">
        <v>330</v>
      </c>
      <c r="D6017" t="s">
        <v>312</v>
      </c>
      <c r="E6017" t="s">
        <v>78</v>
      </c>
      <c r="F6017" t="s">
        <v>77</v>
      </c>
      <c r="G6017">
        <v>0</v>
      </c>
      <c r="H6017">
        <v>1</v>
      </c>
      <c r="I6017">
        <v>2</v>
      </c>
      <c r="J6017">
        <v>0</v>
      </c>
      <c r="K6017">
        <v>0</v>
      </c>
      <c r="L6017">
        <v>3</v>
      </c>
      <c r="M6017">
        <v>0</v>
      </c>
      <c r="N6017">
        <v>2</v>
      </c>
      <c r="O6017">
        <v>0</v>
      </c>
      <c r="P6017">
        <v>0</v>
      </c>
      <c r="Q6017">
        <v>0</v>
      </c>
      <c r="R6017">
        <v>0</v>
      </c>
      <c r="S6017">
        <v>5</v>
      </c>
      <c r="T6017">
        <v>3</v>
      </c>
      <c r="U6017">
        <v>0</v>
      </c>
      <c r="V6017">
        <v>1</v>
      </c>
      <c r="W6017">
        <v>0</v>
      </c>
      <c r="X6017">
        <v>0</v>
      </c>
      <c r="Y6017">
        <v>0</v>
      </c>
      <c r="Z6017">
        <v>0</v>
      </c>
      <c r="AA6017">
        <v>0</v>
      </c>
      <c r="AB6017">
        <v>17</v>
      </c>
      <c r="AC6017">
        <v>1</v>
      </c>
      <c r="AD6017">
        <v>0</v>
      </c>
      <c r="AE6017">
        <v>0</v>
      </c>
      <c r="AF6017">
        <v>0</v>
      </c>
      <c r="AG6017">
        <v>0</v>
      </c>
      <c r="AH6017">
        <v>0</v>
      </c>
      <c r="AI6017">
        <v>2</v>
      </c>
      <c r="AJ6017">
        <v>0</v>
      </c>
      <c r="AK6017">
        <v>0</v>
      </c>
      <c r="AL6017">
        <v>1</v>
      </c>
      <c r="AM6017">
        <v>1</v>
      </c>
      <c r="AN6017">
        <v>0</v>
      </c>
      <c r="AO6017">
        <v>0</v>
      </c>
      <c r="AP6017">
        <v>0</v>
      </c>
      <c r="AQ6017">
        <v>0</v>
      </c>
      <c r="AR6017">
        <v>0</v>
      </c>
      <c r="AS6017">
        <v>0</v>
      </c>
      <c r="AT6017">
        <v>0</v>
      </c>
      <c r="AU6017">
        <v>0</v>
      </c>
      <c r="AV6017">
        <v>0</v>
      </c>
      <c r="AW6017">
        <v>2</v>
      </c>
      <c r="AX6017">
        <v>2</v>
      </c>
      <c r="AY6017">
        <v>5</v>
      </c>
      <c r="AZ6017">
        <v>3</v>
      </c>
      <c r="BA6017">
        <v>3</v>
      </c>
      <c r="BB6017">
        <v>0</v>
      </c>
      <c r="BC6017">
        <v>9</v>
      </c>
      <c r="BD6017">
        <v>0</v>
      </c>
      <c r="BE6017">
        <v>0</v>
      </c>
      <c r="BF6017">
        <v>0</v>
      </c>
      <c r="BG6017">
        <v>0</v>
      </c>
      <c r="BH6017">
        <v>1</v>
      </c>
      <c r="BI6017">
        <v>4</v>
      </c>
      <c r="BJ6017">
        <v>4</v>
      </c>
      <c r="BK6017">
        <v>0</v>
      </c>
      <c r="BL6017">
        <v>0</v>
      </c>
      <c r="BM6017">
        <v>0</v>
      </c>
      <c r="BN6017">
        <v>0</v>
      </c>
      <c r="BO6017">
        <v>4</v>
      </c>
      <c r="BP6017">
        <v>0</v>
      </c>
      <c r="BQ6017">
        <v>0</v>
      </c>
      <c r="BR6017">
        <v>0</v>
      </c>
      <c r="BS6017">
        <v>2</v>
      </c>
      <c r="BT6017">
        <v>43</v>
      </c>
      <c r="BU6017" t="s">
        <v>5723</v>
      </c>
    </row>
    <row r="6018" spans="1:73">
      <c r="A6018" t="s">
        <v>5421</v>
      </c>
      <c r="B6018" t="s">
        <v>5422</v>
      </c>
      <c r="C6018">
        <v>331</v>
      </c>
      <c r="D6018" t="s">
        <v>312</v>
      </c>
      <c r="E6018" t="s">
        <v>5433</v>
      </c>
      <c r="F6018" t="s">
        <v>92</v>
      </c>
      <c r="G6018">
        <v>1</v>
      </c>
      <c r="H6018">
        <v>17</v>
      </c>
      <c r="I6018">
        <v>1</v>
      </c>
      <c r="J6018">
        <v>0</v>
      </c>
      <c r="K6018">
        <v>0</v>
      </c>
      <c r="L6018">
        <v>36</v>
      </c>
      <c r="M6018">
        <v>0</v>
      </c>
      <c r="N6018">
        <v>40</v>
      </c>
      <c r="O6018">
        <v>2</v>
      </c>
      <c r="P6018">
        <v>1</v>
      </c>
      <c r="Q6018">
        <v>5</v>
      </c>
      <c r="R6018">
        <v>2</v>
      </c>
      <c r="S6018">
        <v>73</v>
      </c>
      <c r="T6018">
        <v>20</v>
      </c>
      <c r="U6018">
        <v>0</v>
      </c>
      <c r="V6018">
        <v>12</v>
      </c>
      <c r="W6018">
        <v>10</v>
      </c>
      <c r="X6018">
        <v>0</v>
      </c>
      <c r="Y6018">
        <v>0</v>
      </c>
      <c r="Z6018">
        <v>1</v>
      </c>
      <c r="AA6018">
        <v>0</v>
      </c>
      <c r="AB6018">
        <v>212</v>
      </c>
      <c r="AC6018">
        <v>8</v>
      </c>
      <c r="AD6018">
        <v>0</v>
      </c>
      <c r="AE6018">
        <v>5</v>
      </c>
      <c r="AF6018">
        <v>1</v>
      </c>
      <c r="AG6018">
        <v>0</v>
      </c>
      <c r="AH6018">
        <v>5</v>
      </c>
      <c r="AI6018">
        <v>20</v>
      </c>
      <c r="AJ6018">
        <v>0</v>
      </c>
      <c r="AK6018">
        <v>0</v>
      </c>
      <c r="AL6018">
        <v>5</v>
      </c>
      <c r="AM6018">
        <v>20</v>
      </c>
      <c r="AN6018">
        <v>0</v>
      </c>
      <c r="AO6018">
        <v>0</v>
      </c>
      <c r="AP6018">
        <v>5</v>
      </c>
      <c r="AQ6018">
        <v>6</v>
      </c>
      <c r="AR6018">
        <v>0</v>
      </c>
      <c r="AS6018">
        <v>0</v>
      </c>
      <c r="AT6018">
        <v>4</v>
      </c>
      <c r="AU6018">
        <v>9</v>
      </c>
      <c r="AV6018">
        <v>5</v>
      </c>
      <c r="AW6018">
        <v>1</v>
      </c>
      <c r="AX6018">
        <v>18</v>
      </c>
      <c r="AY6018">
        <v>40</v>
      </c>
      <c r="AZ6018">
        <v>40</v>
      </c>
      <c r="BA6018">
        <v>42</v>
      </c>
      <c r="BB6018">
        <v>8</v>
      </c>
      <c r="BC6018">
        <v>32</v>
      </c>
      <c r="BD6018">
        <v>0</v>
      </c>
      <c r="BE6018">
        <v>0</v>
      </c>
      <c r="BF6018">
        <v>0</v>
      </c>
      <c r="BG6018">
        <v>0</v>
      </c>
      <c r="BH6018">
        <v>0</v>
      </c>
      <c r="BI6018">
        <v>21</v>
      </c>
      <c r="BJ6018">
        <v>18</v>
      </c>
      <c r="BK6018">
        <v>0</v>
      </c>
      <c r="BL6018">
        <v>6</v>
      </c>
      <c r="BM6018">
        <v>1</v>
      </c>
      <c r="BN6018">
        <v>2</v>
      </c>
      <c r="BO6018">
        <v>65</v>
      </c>
      <c r="BP6018">
        <v>9</v>
      </c>
      <c r="BQ6018">
        <v>0</v>
      </c>
      <c r="BR6018">
        <v>2</v>
      </c>
      <c r="BS6018">
        <v>27</v>
      </c>
      <c r="BT6018">
        <v>354</v>
      </c>
      <c r="BU6018" t="s">
        <v>5724</v>
      </c>
    </row>
    <row r="6019" spans="1:73">
      <c r="A6019" t="s">
        <v>5421</v>
      </c>
      <c r="B6019" t="s">
        <v>5422</v>
      </c>
      <c r="C6019">
        <v>332</v>
      </c>
      <c r="D6019" t="s">
        <v>312</v>
      </c>
      <c r="E6019" t="s">
        <v>78</v>
      </c>
      <c r="F6019" t="s">
        <v>77</v>
      </c>
      <c r="G6019">
        <v>0</v>
      </c>
      <c r="H6019">
        <v>1</v>
      </c>
      <c r="I6019">
        <v>0</v>
      </c>
      <c r="J6019">
        <v>0</v>
      </c>
      <c r="K6019">
        <v>0</v>
      </c>
      <c r="L6019">
        <v>4</v>
      </c>
      <c r="M6019">
        <v>0</v>
      </c>
      <c r="N6019">
        <v>3</v>
      </c>
      <c r="O6019">
        <v>0</v>
      </c>
      <c r="P6019">
        <v>0</v>
      </c>
      <c r="Q6019">
        <v>0</v>
      </c>
      <c r="R6019">
        <v>0</v>
      </c>
      <c r="S6019">
        <v>4</v>
      </c>
      <c r="T6019">
        <v>3</v>
      </c>
      <c r="U6019">
        <v>0</v>
      </c>
      <c r="V6019">
        <v>1</v>
      </c>
      <c r="W6019">
        <v>0</v>
      </c>
      <c r="X6019">
        <v>0</v>
      </c>
      <c r="Y6019">
        <v>0</v>
      </c>
      <c r="Z6019">
        <v>0</v>
      </c>
      <c r="AA6019">
        <v>0</v>
      </c>
      <c r="AB6019">
        <v>20</v>
      </c>
      <c r="AC6019">
        <v>1</v>
      </c>
      <c r="AD6019">
        <v>0</v>
      </c>
      <c r="AE6019">
        <v>0</v>
      </c>
      <c r="AF6019">
        <v>0</v>
      </c>
      <c r="AG6019">
        <v>0</v>
      </c>
      <c r="AH6019">
        <v>0</v>
      </c>
      <c r="AI6019">
        <v>2</v>
      </c>
      <c r="AJ6019">
        <v>0</v>
      </c>
      <c r="AK6019">
        <v>0</v>
      </c>
      <c r="AL6019">
        <v>1</v>
      </c>
      <c r="AM6019">
        <v>0</v>
      </c>
      <c r="AN6019">
        <v>0</v>
      </c>
      <c r="AO6019">
        <v>0</v>
      </c>
      <c r="AP6019">
        <v>0</v>
      </c>
      <c r="AQ6019">
        <v>0</v>
      </c>
      <c r="AR6019">
        <v>0</v>
      </c>
      <c r="AS6019">
        <v>0</v>
      </c>
      <c r="AT6019">
        <v>0</v>
      </c>
      <c r="AU6019">
        <v>0</v>
      </c>
      <c r="AV6019">
        <v>0</v>
      </c>
      <c r="AW6019">
        <v>0</v>
      </c>
      <c r="AX6019">
        <v>1</v>
      </c>
      <c r="AY6019">
        <v>5</v>
      </c>
      <c r="AZ6019">
        <v>3</v>
      </c>
      <c r="BA6019">
        <v>1</v>
      </c>
      <c r="BB6019">
        <v>0</v>
      </c>
      <c r="BC6019">
        <v>0</v>
      </c>
      <c r="BD6019">
        <v>0</v>
      </c>
      <c r="BE6019">
        <v>0</v>
      </c>
      <c r="BF6019">
        <v>0</v>
      </c>
      <c r="BG6019">
        <v>0</v>
      </c>
      <c r="BH6019">
        <v>1</v>
      </c>
      <c r="BI6019">
        <v>3</v>
      </c>
      <c r="BJ6019">
        <v>0</v>
      </c>
      <c r="BK6019">
        <v>0</v>
      </c>
      <c r="BL6019">
        <v>0</v>
      </c>
      <c r="BM6019">
        <v>0</v>
      </c>
      <c r="BN6019">
        <v>0</v>
      </c>
      <c r="BO6019">
        <v>4</v>
      </c>
      <c r="BP6019">
        <v>0</v>
      </c>
      <c r="BQ6019">
        <v>0</v>
      </c>
      <c r="BR6019">
        <v>0</v>
      </c>
      <c r="BS6019">
        <v>4</v>
      </c>
      <c r="BT6019">
        <v>46</v>
      </c>
      <c r="BU6019" t="s">
        <v>5725</v>
      </c>
    </row>
    <row r="6020" spans="1:73">
      <c r="A6020" t="s">
        <v>5421</v>
      </c>
      <c r="B6020" t="s">
        <v>5422</v>
      </c>
      <c r="C6020">
        <v>333</v>
      </c>
      <c r="D6020" t="s">
        <v>312</v>
      </c>
      <c r="E6020" t="s">
        <v>5436</v>
      </c>
      <c r="F6020" t="s">
        <v>101</v>
      </c>
      <c r="G6020">
        <v>0</v>
      </c>
      <c r="H6020">
        <v>16</v>
      </c>
      <c r="I6020">
        <v>11</v>
      </c>
      <c r="J6020">
        <v>1</v>
      </c>
      <c r="K6020">
        <v>0</v>
      </c>
      <c r="L6020">
        <v>32</v>
      </c>
      <c r="M6020">
        <v>0</v>
      </c>
      <c r="N6020">
        <v>22</v>
      </c>
      <c r="O6020">
        <v>0</v>
      </c>
      <c r="P6020">
        <v>0</v>
      </c>
      <c r="Q6020">
        <v>4</v>
      </c>
      <c r="R6020">
        <v>1</v>
      </c>
      <c r="S6020">
        <v>41</v>
      </c>
      <c r="T6020">
        <v>16</v>
      </c>
      <c r="U6020">
        <v>0</v>
      </c>
      <c r="V6020">
        <v>2</v>
      </c>
      <c r="W6020">
        <v>6</v>
      </c>
      <c r="X6020">
        <v>0</v>
      </c>
      <c r="Y6020">
        <v>1</v>
      </c>
      <c r="Z6020">
        <v>0</v>
      </c>
      <c r="AA6020">
        <v>0</v>
      </c>
      <c r="AB6020">
        <v>178</v>
      </c>
      <c r="AC6020">
        <v>2</v>
      </c>
      <c r="AD6020">
        <v>0</v>
      </c>
      <c r="AE6020">
        <v>1</v>
      </c>
      <c r="AF6020">
        <v>2</v>
      </c>
      <c r="AG6020">
        <v>0</v>
      </c>
      <c r="AH6020">
        <v>3</v>
      </c>
      <c r="AI6020">
        <v>20</v>
      </c>
      <c r="AJ6020">
        <v>0</v>
      </c>
      <c r="AK6020">
        <v>0</v>
      </c>
      <c r="AL6020">
        <v>2</v>
      </c>
      <c r="AM6020">
        <v>18</v>
      </c>
      <c r="AN6020">
        <v>0</v>
      </c>
      <c r="AO6020">
        <v>1</v>
      </c>
      <c r="AP6020">
        <v>2</v>
      </c>
      <c r="AQ6020">
        <v>6</v>
      </c>
      <c r="AR6020">
        <v>3</v>
      </c>
      <c r="AS6020">
        <v>0</v>
      </c>
      <c r="AT6020">
        <v>0</v>
      </c>
      <c r="AU6020">
        <v>11</v>
      </c>
      <c r="AV6020">
        <v>4</v>
      </c>
      <c r="AW6020">
        <v>6</v>
      </c>
      <c r="AX6020">
        <v>23</v>
      </c>
      <c r="AY6020">
        <v>54</v>
      </c>
      <c r="AZ6020">
        <v>16</v>
      </c>
      <c r="BA6020">
        <v>41</v>
      </c>
      <c r="BB6020">
        <v>1</v>
      </c>
      <c r="BC6020">
        <v>37</v>
      </c>
      <c r="BD6020">
        <v>0</v>
      </c>
      <c r="BE6020">
        <v>0</v>
      </c>
      <c r="BF6020">
        <v>1</v>
      </c>
      <c r="BG6020">
        <v>0</v>
      </c>
      <c r="BH6020">
        <v>2</v>
      </c>
      <c r="BI6020">
        <v>24</v>
      </c>
      <c r="BJ6020">
        <v>20</v>
      </c>
      <c r="BK6020">
        <v>0</v>
      </c>
      <c r="BL6020">
        <v>1</v>
      </c>
      <c r="BM6020">
        <v>1</v>
      </c>
      <c r="BN6020">
        <v>10</v>
      </c>
      <c r="BO6020">
        <v>35</v>
      </c>
      <c r="BP6020">
        <v>10</v>
      </c>
      <c r="BQ6020">
        <v>1</v>
      </c>
      <c r="BR6020">
        <v>3</v>
      </c>
      <c r="BS6020">
        <v>12</v>
      </c>
      <c r="BT6020">
        <v>316</v>
      </c>
      <c r="BU6020" t="s">
        <v>5726</v>
      </c>
    </row>
    <row r="6021" spans="1:73">
      <c r="A6021" t="s">
        <v>5421</v>
      </c>
      <c r="B6021" t="s">
        <v>5422</v>
      </c>
      <c r="C6021">
        <v>334</v>
      </c>
      <c r="D6021" t="s">
        <v>312</v>
      </c>
      <c r="E6021" t="s">
        <v>78</v>
      </c>
      <c r="F6021" t="s">
        <v>77</v>
      </c>
      <c r="G6021">
        <v>0</v>
      </c>
      <c r="H6021">
        <v>1</v>
      </c>
      <c r="I6021">
        <v>1</v>
      </c>
      <c r="J6021">
        <v>0</v>
      </c>
      <c r="K6021">
        <v>0</v>
      </c>
      <c r="L6021">
        <v>4</v>
      </c>
      <c r="M6021">
        <v>0</v>
      </c>
      <c r="N6021">
        <v>2</v>
      </c>
      <c r="O6021">
        <v>0</v>
      </c>
      <c r="P6021">
        <v>0</v>
      </c>
      <c r="Q6021">
        <v>0</v>
      </c>
      <c r="R6021">
        <v>0</v>
      </c>
      <c r="S6021">
        <v>4</v>
      </c>
      <c r="T6021">
        <v>3</v>
      </c>
      <c r="U6021">
        <v>0</v>
      </c>
      <c r="V6021">
        <v>1</v>
      </c>
      <c r="W6021">
        <v>0</v>
      </c>
      <c r="X6021">
        <v>0</v>
      </c>
      <c r="Y6021">
        <v>0</v>
      </c>
      <c r="Z6021">
        <v>0</v>
      </c>
      <c r="AA6021">
        <v>0</v>
      </c>
      <c r="AB6021">
        <v>19</v>
      </c>
      <c r="AC6021">
        <v>1</v>
      </c>
      <c r="AD6021">
        <v>0</v>
      </c>
      <c r="AE6021">
        <v>0</v>
      </c>
      <c r="AF6021">
        <v>0</v>
      </c>
      <c r="AG6021">
        <v>0</v>
      </c>
      <c r="AH6021">
        <v>0</v>
      </c>
      <c r="AI6021">
        <v>2</v>
      </c>
      <c r="AJ6021">
        <v>0</v>
      </c>
      <c r="AK6021">
        <v>0</v>
      </c>
      <c r="AL6021">
        <v>1</v>
      </c>
      <c r="AM6021">
        <v>1</v>
      </c>
      <c r="AN6021">
        <v>0</v>
      </c>
      <c r="AO6021">
        <v>0</v>
      </c>
      <c r="AP6021">
        <v>0</v>
      </c>
      <c r="AQ6021">
        <v>0</v>
      </c>
      <c r="AR6021">
        <v>0</v>
      </c>
      <c r="AS6021">
        <v>0</v>
      </c>
      <c r="AT6021">
        <v>0</v>
      </c>
      <c r="AU6021">
        <v>0</v>
      </c>
      <c r="AV6021">
        <v>0</v>
      </c>
      <c r="AW6021">
        <v>1</v>
      </c>
      <c r="AX6021">
        <v>1</v>
      </c>
      <c r="AY6021">
        <v>6</v>
      </c>
      <c r="AZ6021">
        <v>3</v>
      </c>
      <c r="BA6021">
        <v>2</v>
      </c>
      <c r="BB6021">
        <v>0</v>
      </c>
      <c r="BC6021">
        <v>3</v>
      </c>
      <c r="BD6021">
        <v>0</v>
      </c>
      <c r="BE6021">
        <v>0</v>
      </c>
      <c r="BF6021">
        <v>0</v>
      </c>
      <c r="BG6021">
        <v>0</v>
      </c>
      <c r="BH6021">
        <v>1</v>
      </c>
      <c r="BI6021">
        <v>3</v>
      </c>
      <c r="BJ6021">
        <v>2</v>
      </c>
      <c r="BK6021">
        <v>0</v>
      </c>
      <c r="BL6021">
        <v>0</v>
      </c>
      <c r="BM6021">
        <v>0</v>
      </c>
      <c r="BN6021">
        <v>0</v>
      </c>
      <c r="BO6021">
        <v>4</v>
      </c>
      <c r="BP6021">
        <v>0</v>
      </c>
      <c r="BQ6021">
        <v>0</v>
      </c>
      <c r="BR6021">
        <v>0</v>
      </c>
      <c r="BS6021">
        <v>3</v>
      </c>
      <c r="BT6021">
        <v>43</v>
      </c>
      <c r="BU6021" t="s">
        <v>5727</v>
      </c>
    </row>
    <row r="6022" spans="1:73">
      <c r="A6022" t="s">
        <v>5421</v>
      </c>
      <c r="B6022" t="s">
        <v>5422</v>
      </c>
      <c r="C6022">
        <v>335</v>
      </c>
      <c r="D6022" t="s">
        <v>312</v>
      </c>
      <c r="E6022" t="s">
        <v>5429</v>
      </c>
      <c r="F6022" t="s">
        <v>92</v>
      </c>
      <c r="G6022">
        <v>5</v>
      </c>
      <c r="H6022">
        <v>12</v>
      </c>
      <c r="I6022">
        <v>9</v>
      </c>
      <c r="J6022">
        <v>0</v>
      </c>
      <c r="K6022">
        <v>3</v>
      </c>
      <c r="L6022">
        <v>16</v>
      </c>
      <c r="M6022">
        <v>0</v>
      </c>
      <c r="N6022">
        <v>41</v>
      </c>
      <c r="O6022">
        <v>0</v>
      </c>
      <c r="P6022">
        <v>0</v>
      </c>
      <c r="Q6022">
        <v>7</v>
      </c>
      <c r="R6022">
        <v>2</v>
      </c>
      <c r="S6022">
        <v>56</v>
      </c>
      <c r="T6022">
        <v>23</v>
      </c>
      <c r="U6022">
        <v>0</v>
      </c>
      <c r="V6022">
        <v>8</v>
      </c>
      <c r="W6022">
        <v>5</v>
      </c>
      <c r="X6022">
        <v>0</v>
      </c>
      <c r="Y6022">
        <v>0</v>
      </c>
      <c r="Z6022">
        <v>0</v>
      </c>
      <c r="AA6022">
        <v>0</v>
      </c>
      <c r="AB6022">
        <v>187</v>
      </c>
      <c r="AC6022">
        <v>1</v>
      </c>
      <c r="AD6022">
        <v>0</v>
      </c>
      <c r="AE6022">
        <v>1</v>
      </c>
      <c r="AF6022">
        <v>0</v>
      </c>
      <c r="AG6022">
        <v>0</v>
      </c>
      <c r="AH6022">
        <v>4</v>
      </c>
      <c r="AI6022">
        <v>21</v>
      </c>
      <c r="AJ6022">
        <v>0</v>
      </c>
      <c r="AK6022">
        <v>0</v>
      </c>
      <c r="AL6022">
        <v>1</v>
      </c>
      <c r="AM6022">
        <v>19</v>
      </c>
      <c r="AN6022">
        <v>0</v>
      </c>
      <c r="AO6022">
        <v>0</v>
      </c>
      <c r="AP6022">
        <v>8</v>
      </c>
      <c r="AQ6022">
        <v>12</v>
      </c>
      <c r="AR6022">
        <v>7</v>
      </c>
      <c r="AS6022">
        <v>0</v>
      </c>
      <c r="AT6022">
        <v>0</v>
      </c>
      <c r="AU6022">
        <v>7</v>
      </c>
      <c r="AV6022">
        <v>4</v>
      </c>
      <c r="AW6022">
        <v>2</v>
      </c>
      <c r="AX6022">
        <v>25</v>
      </c>
      <c r="AY6022">
        <v>37</v>
      </c>
      <c r="AZ6022">
        <v>48</v>
      </c>
      <c r="BA6022">
        <v>47</v>
      </c>
      <c r="BB6022">
        <v>2</v>
      </c>
      <c r="BC6022">
        <v>34</v>
      </c>
      <c r="BD6022">
        <v>0</v>
      </c>
      <c r="BE6022">
        <v>4</v>
      </c>
      <c r="BF6022">
        <v>0</v>
      </c>
      <c r="BG6022">
        <v>0</v>
      </c>
      <c r="BH6022">
        <v>2</v>
      </c>
      <c r="BI6022">
        <v>30</v>
      </c>
      <c r="BJ6022">
        <v>11</v>
      </c>
      <c r="BK6022">
        <v>0</v>
      </c>
      <c r="BL6022">
        <v>3</v>
      </c>
      <c r="BM6022">
        <v>1</v>
      </c>
      <c r="BN6022">
        <v>11</v>
      </c>
      <c r="BO6022">
        <v>62</v>
      </c>
      <c r="BP6022">
        <v>10</v>
      </c>
      <c r="BQ6022">
        <v>0</v>
      </c>
      <c r="BR6022">
        <v>6</v>
      </c>
      <c r="BS6022">
        <v>28</v>
      </c>
      <c r="BT6022">
        <v>328</v>
      </c>
      <c r="BU6022" t="s">
        <v>5728</v>
      </c>
    </row>
    <row r="6023" spans="1:73">
      <c r="A6023" t="s">
        <v>5421</v>
      </c>
      <c r="B6023" t="s">
        <v>5422</v>
      </c>
      <c r="C6023">
        <v>336</v>
      </c>
      <c r="D6023" t="s">
        <v>312</v>
      </c>
      <c r="E6023" t="s">
        <v>78</v>
      </c>
      <c r="F6023" t="s">
        <v>77</v>
      </c>
      <c r="G6023">
        <v>0</v>
      </c>
      <c r="H6023">
        <v>4</v>
      </c>
      <c r="I6023">
        <v>0</v>
      </c>
      <c r="J6023">
        <v>0</v>
      </c>
      <c r="K6023">
        <v>0</v>
      </c>
      <c r="L6023">
        <v>7</v>
      </c>
      <c r="M6023">
        <v>0</v>
      </c>
      <c r="N6023">
        <v>5</v>
      </c>
      <c r="O6023">
        <v>0</v>
      </c>
      <c r="P6023">
        <v>0</v>
      </c>
      <c r="Q6023">
        <v>0</v>
      </c>
      <c r="R6023">
        <v>0</v>
      </c>
      <c r="S6023">
        <v>16</v>
      </c>
      <c r="T6023">
        <v>4</v>
      </c>
      <c r="U6023">
        <v>0</v>
      </c>
      <c r="V6023">
        <v>1</v>
      </c>
      <c r="W6023">
        <v>2</v>
      </c>
      <c r="X6023">
        <v>0</v>
      </c>
      <c r="Y6023">
        <v>4</v>
      </c>
      <c r="Z6023">
        <v>0</v>
      </c>
      <c r="AA6023">
        <v>0</v>
      </c>
      <c r="AB6023">
        <v>56</v>
      </c>
      <c r="AC6023">
        <v>1</v>
      </c>
      <c r="AD6023">
        <v>0</v>
      </c>
      <c r="AE6023">
        <v>0</v>
      </c>
      <c r="AF6023">
        <v>0</v>
      </c>
      <c r="AG6023">
        <v>0</v>
      </c>
      <c r="AH6023">
        <v>0</v>
      </c>
      <c r="AI6023">
        <v>2</v>
      </c>
      <c r="AJ6023">
        <v>0</v>
      </c>
      <c r="AK6023">
        <v>0</v>
      </c>
      <c r="AL6023">
        <v>7</v>
      </c>
      <c r="AM6023">
        <v>9</v>
      </c>
      <c r="AN6023">
        <v>0</v>
      </c>
      <c r="AO6023">
        <v>0</v>
      </c>
      <c r="AP6023">
        <v>4</v>
      </c>
      <c r="AQ6023">
        <v>0</v>
      </c>
      <c r="AR6023">
        <v>0</v>
      </c>
      <c r="AS6023">
        <v>0</v>
      </c>
      <c r="AT6023">
        <v>0</v>
      </c>
      <c r="AU6023">
        <v>1</v>
      </c>
      <c r="AV6023">
        <v>4</v>
      </c>
      <c r="AW6023">
        <v>0</v>
      </c>
      <c r="AX6023">
        <v>9</v>
      </c>
      <c r="AY6023">
        <v>9</v>
      </c>
      <c r="AZ6023">
        <v>12</v>
      </c>
      <c r="BA6023">
        <v>18</v>
      </c>
      <c r="BB6023">
        <v>0</v>
      </c>
      <c r="BC6023">
        <v>17</v>
      </c>
      <c r="BD6023">
        <v>0</v>
      </c>
      <c r="BE6023">
        <v>0</v>
      </c>
      <c r="BF6023">
        <v>0</v>
      </c>
      <c r="BG6023">
        <v>0</v>
      </c>
      <c r="BH6023">
        <v>0</v>
      </c>
      <c r="BI6023">
        <v>13</v>
      </c>
      <c r="BJ6023">
        <v>8</v>
      </c>
      <c r="BK6023">
        <v>0</v>
      </c>
      <c r="BL6023">
        <v>3</v>
      </c>
      <c r="BM6023">
        <v>0</v>
      </c>
      <c r="BN6023">
        <v>3</v>
      </c>
      <c r="BO6023">
        <v>14</v>
      </c>
      <c r="BP6023">
        <v>1</v>
      </c>
      <c r="BQ6023">
        <v>0</v>
      </c>
      <c r="BR6023">
        <v>6</v>
      </c>
      <c r="BS6023">
        <v>8</v>
      </c>
      <c r="BT6023">
        <v>107</v>
      </c>
      <c r="BU6023" t="s">
        <v>5729</v>
      </c>
    </row>
    <row r="6024" spans="1:73">
      <c r="A6024" t="s">
        <v>5421</v>
      </c>
      <c r="B6024" t="s">
        <v>5422</v>
      </c>
      <c r="C6024">
        <v>337</v>
      </c>
      <c r="D6024" t="s">
        <v>331</v>
      </c>
      <c r="E6024" t="s">
        <v>78</v>
      </c>
      <c r="F6024" t="s">
        <v>77</v>
      </c>
      <c r="G6024">
        <v>2</v>
      </c>
      <c r="H6024">
        <v>33</v>
      </c>
      <c r="I6024">
        <v>17</v>
      </c>
      <c r="J6024">
        <v>0</v>
      </c>
      <c r="K6024">
        <v>0</v>
      </c>
      <c r="L6024">
        <v>66</v>
      </c>
      <c r="M6024">
        <v>0</v>
      </c>
      <c r="N6024">
        <v>67</v>
      </c>
      <c r="O6024">
        <v>7</v>
      </c>
      <c r="P6024">
        <v>1</v>
      </c>
      <c r="Q6024">
        <v>3</v>
      </c>
      <c r="R6024">
        <v>2</v>
      </c>
      <c r="S6024">
        <v>116</v>
      </c>
      <c r="T6024">
        <v>56</v>
      </c>
      <c r="U6024">
        <v>0</v>
      </c>
      <c r="V6024">
        <v>11</v>
      </c>
      <c r="W6024">
        <v>14</v>
      </c>
      <c r="X6024">
        <v>0</v>
      </c>
      <c r="Y6024">
        <v>1</v>
      </c>
      <c r="Z6024">
        <v>2</v>
      </c>
      <c r="AA6024">
        <v>0</v>
      </c>
      <c r="AB6024">
        <v>460</v>
      </c>
      <c r="AC6024">
        <v>13</v>
      </c>
      <c r="AD6024">
        <v>0</v>
      </c>
      <c r="AE6024">
        <v>4</v>
      </c>
      <c r="AF6024">
        <v>0</v>
      </c>
      <c r="AG6024">
        <v>3</v>
      </c>
      <c r="AH6024">
        <v>8</v>
      </c>
      <c r="AI6024">
        <v>48</v>
      </c>
      <c r="AJ6024">
        <v>3</v>
      </c>
      <c r="AK6024">
        <v>1</v>
      </c>
      <c r="AL6024">
        <v>10</v>
      </c>
      <c r="AM6024">
        <v>46</v>
      </c>
      <c r="AN6024">
        <v>0</v>
      </c>
      <c r="AO6024">
        <v>0</v>
      </c>
      <c r="AP6024">
        <v>13</v>
      </c>
      <c r="AQ6024">
        <v>3</v>
      </c>
      <c r="AR6024">
        <v>0</v>
      </c>
      <c r="AS6024">
        <v>0</v>
      </c>
      <c r="AT6024">
        <v>1</v>
      </c>
      <c r="AU6024">
        <v>24</v>
      </c>
      <c r="AV6024">
        <v>11</v>
      </c>
      <c r="AW6024">
        <v>14</v>
      </c>
      <c r="AX6024">
        <v>50</v>
      </c>
      <c r="AY6024">
        <v>111</v>
      </c>
      <c r="AZ6024">
        <v>70</v>
      </c>
      <c r="BA6024">
        <v>103</v>
      </c>
      <c r="BB6024">
        <v>21</v>
      </c>
      <c r="BC6024">
        <v>87</v>
      </c>
      <c r="BD6024">
        <v>0</v>
      </c>
      <c r="BE6024">
        <v>0</v>
      </c>
      <c r="BF6024">
        <v>4</v>
      </c>
      <c r="BG6024">
        <v>0</v>
      </c>
      <c r="BH6024">
        <v>8</v>
      </c>
      <c r="BI6024">
        <v>76</v>
      </c>
      <c r="BJ6024">
        <v>44</v>
      </c>
      <c r="BK6024">
        <v>0</v>
      </c>
      <c r="BL6024">
        <v>3</v>
      </c>
      <c r="BM6024">
        <v>3</v>
      </c>
      <c r="BN6024">
        <v>17</v>
      </c>
      <c r="BO6024">
        <v>113</v>
      </c>
      <c r="BP6024">
        <v>13</v>
      </c>
      <c r="BQ6024">
        <v>0</v>
      </c>
      <c r="BR6024">
        <v>13</v>
      </c>
      <c r="BS6024">
        <v>51</v>
      </c>
      <c r="BT6024">
        <v>770</v>
      </c>
      <c r="BU6024" t="s">
        <v>5730</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tabSelected="1" showRuler="0" workbookViewId="0">
      <selection activeCell="D10" sqref="D10"/>
    </sheetView>
  </sheetViews>
  <sheetFormatPr baseColWidth="10" defaultRowHeight="15" x14ac:dyDescent="0"/>
  <sheetData>
    <row r="1" spans="1:14">
      <c r="A1" t="s">
        <v>5731</v>
      </c>
      <c r="B1" t="s">
        <v>5732</v>
      </c>
      <c r="C1" t="s">
        <v>5733</v>
      </c>
      <c r="D1" t="s">
        <v>1</v>
      </c>
      <c r="E1" t="s">
        <v>5734</v>
      </c>
      <c r="F1" t="s">
        <v>5735</v>
      </c>
      <c r="G1" t="s">
        <v>5736</v>
      </c>
      <c r="H1" t="s">
        <v>5737</v>
      </c>
      <c r="I1" t="s">
        <v>5738</v>
      </c>
      <c r="J1" t="s">
        <v>5739</v>
      </c>
      <c r="K1" t="s">
        <v>5740</v>
      </c>
      <c r="L1" t="s">
        <v>5741</v>
      </c>
      <c r="M1" t="s">
        <v>5742</v>
      </c>
      <c r="N1" t="s">
        <v>0</v>
      </c>
    </row>
    <row r="2" spans="1:14">
      <c r="A2">
        <v>15</v>
      </c>
      <c r="B2" t="s">
        <v>5743</v>
      </c>
      <c r="C2">
        <v>2014</v>
      </c>
      <c r="D2" t="s">
        <v>74</v>
      </c>
      <c r="E2">
        <v>59</v>
      </c>
      <c r="F2">
        <v>32</v>
      </c>
      <c r="G2">
        <v>9</v>
      </c>
      <c r="H2">
        <v>53</v>
      </c>
      <c r="I2">
        <v>16</v>
      </c>
      <c r="J2">
        <v>31</v>
      </c>
      <c r="K2">
        <v>6</v>
      </c>
      <c r="L2">
        <v>16</v>
      </c>
      <c r="M2">
        <v>-22</v>
      </c>
      <c r="N2" t="s">
        <v>73</v>
      </c>
    </row>
    <row r="3" spans="1:14">
      <c r="A3">
        <v>16</v>
      </c>
      <c r="B3" t="s">
        <v>5743</v>
      </c>
      <c r="C3">
        <v>2013</v>
      </c>
      <c r="D3" t="s">
        <v>336</v>
      </c>
      <c r="E3">
        <v>55</v>
      </c>
      <c r="F3">
        <v>37</v>
      </c>
      <c r="G3">
        <v>8</v>
      </c>
      <c r="H3">
        <v>35</v>
      </c>
      <c r="I3">
        <v>25</v>
      </c>
      <c r="J3">
        <v>40</v>
      </c>
      <c r="K3">
        <v>20</v>
      </c>
      <c r="L3">
        <v>12</v>
      </c>
      <c r="M3">
        <v>-32</v>
      </c>
      <c r="N3" t="s">
        <v>335</v>
      </c>
    </row>
    <row r="4" spans="1:14">
      <c r="A4">
        <v>13</v>
      </c>
      <c r="B4" t="s">
        <v>5744</v>
      </c>
      <c r="C4">
        <v>2013</v>
      </c>
      <c r="D4" t="s">
        <v>698</v>
      </c>
      <c r="E4">
        <v>49</v>
      </c>
      <c r="F4">
        <v>41</v>
      </c>
      <c r="G4">
        <v>10</v>
      </c>
      <c r="H4">
        <v>30</v>
      </c>
      <c r="I4">
        <v>24</v>
      </c>
      <c r="J4">
        <v>46</v>
      </c>
      <c r="K4">
        <v>19</v>
      </c>
      <c r="L4">
        <v>17</v>
      </c>
      <c r="M4">
        <v>-36</v>
      </c>
      <c r="N4" t="s">
        <v>697</v>
      </c>
    </row>
    <row r="5" spans="1:14">
      <c r="A5">
        <v>13</v>
      </c>
      <c r="B5" t="s">
        <v>5745</v>
      </c>
      <c r="C5">
        <v>2013</v>
      </c>
      <c r="D5" t="s">
        <v>954</v>
      </c>
      <c r="E5">
        <v>37</v>
      </c>
      <c r="F5">
        <v>54</v>
      </c>
      <c r="G5">
        <v>9</v>
      </c>
      <c r="H5">
        <v>29</v>
      </c>
      <c r="I5">
        <v>24</v>
      </c>
      <c r="J5">
        <v>47</v>
      </c>
      <c r="K5">
        <v>8</v>
      </c>
      <c r="L5">
        <v>30</v>
      </c>
      <c r="M5">
        <v>-38</v>
      </c>
      <c r="N5" t="s">
        <v>953</v>
      </c>
    </row>
    <row r="6" spans="1:14">
      <c r="A6">
        <v>17</v>
      </c>
      <c r="B6" t="s">
        <v>5746</v>
      </c>
      <c r="C6">
        <v>2013</v>
      </c>
      <c r="D6" t="s">
        <v>1245</v>
      </c>
      <c r="E6">
        <v>28</v>
      </c>
      <c r="F6">
        <v>65</v>
      </c>
      <c r="G6">
        <v>7</v>
      </c>
      <c r="H6">
        <v>14</v>
      </c>
      <c r="I6">
        <v>65</v>
      </c>
      <c r="J6">
        <v>21</v>
      </c>
      <c r="K6">
        <v>14</v>
      </c>
      <c r="L6">
        <v>0</v>
      </c>
      <c r="M6">
        <v>-14</v>
      </c>
      <c r="N6" t="s">
        <v>1244</v>
      </c>
    </row>
    <row r="7" spans="1:14">
      <c r="A7">
        <v>19</v>
      </c>
      <c r="B7" t="s">
        <v>5747</v>
      </c>
      <c r="C7">
        <v>2013</v>
      </c>
      <c r="D7" t="s">
        <v>1577</v>
      </c>
      <c r="E7">
        <v>65</v>
      </c>
      <c r="F7">
        <v>29</v>
      </c>
      <c r="G7">
        <v>6</v>
      </c>
      <c r="H7">
        <v>57</v>
      </c>
      <c r="I7">
        <v>22</v>
      </c>
      <c r="J7">
        <v>21</v>
      </c>
      <c r="K7">
        <v>8</v>
      </c>
      <c r="L7">
        <v>7</v>
      </c>
      <c r="M7">
        <v>-15</v>
      </c>
      <c r="N7" t="s">
        <v>1576</v>
      </c>
    </row>
    <row r="8" spans="1:14">
      <c r="A8">
        <v>10</v>
      </c>
      <c r="B8" t="s">
        <v>5748</v>
      </c>
      <c r="C8">
        <v>2013</v>
      </c>
      <c r="D8" t="s">
        <v>1779</v>
      </c>
      <c r="E8">
        <v>64</v>
      </c>
      <c r="F8">
        <v>23</v>
      </c>
      <c r="G8">
        <v>13</v>
      </c>
      <c r="H8">
        <v>34</v>
      </c>
      <c r="I8">
        <v>23</v>
      </c>
      <c r="J8">
        <v>43</v>
      </c>
      <c r="K8">
        <v>30</v>
      </c>
      <c r="L8">
        <v>0</v>
      </c>
      <c r="M8">
        <v>-30</v>
      </c>
      <c r="N8" t="s">
        <v>1778</v>
      </c>
    </row>
    <row r="9" spans="1:14">
      <c r="A9">
        <v>12</v>
      </c>
      <c r="B9" t="s">
        <v>5748</v>
      </c>
      <c r="C9">
        <v>2012</v>
      </c>
      <c r="D9" t="s">
        <v>2021</v>
      </c>
      <c r="E9">
        <v>69</v>
      </c>
      <c r="F9">
        <v>22</v>
      </c>
      <c r="G9">
        <v>9</v>
      </c>
      <c r="H9">
        <v>63</v>
      </c>
      <c r="I9">
        <v>19</v>
      </c>
      <c r="J9">
        <v>18</v>
      </c>
      <c r="K9">
        <v>6</v>
      </c>
      <c r="L9">
        <v>3</v>
      </c>
      <c r="M9">
        <v>-9</v>
      </c>
      <c r="N9" t="s">
        <v>2020</v>
      </c>
    </row>
    <row r="10" spans="1:14">
      <c r="A10">
        <v>10</v>
      </c>
      <c r="B10" t="s">
        <v>5749</v>
      </c>
      <c r="C10">
        <v>2012</v>
      </c>
      <c r="D10" t="s">
        <v>2235</v>
      </c>
      <c r="E10">
        <v>12</v>
      </c>
      <c r="F10">
        <v>81</v>
      </c>
      <c r="G10">
        <v>7</v>
      </c>
      <c r="H10">
        <v>22</v>
      </c>
      <c r="I10">
        <v>43</v>
      </c>
      <c r="J10">
        <v>35</v>
      </c>
      <c r="K10">
        <v>-10</v>
      </c>
      <c r="L10">
        <v>38</v>
      </c>
      <c r="M10">
        <v>-28</v>
      </c>
      <c r="N10" t="s">
        <v>2234</v>
      </c>
    </row>
    <row r="11" spans="1:14">
      <c r="A11">
        <v>16</v>
      </c>
      <c r="B11" t="s">
        <v>5749</v>
      </c>
      <c r="C11">
        <v>2013</v>
      </c>
      <c r="D11" t="s">
        <v>2340</v>
      </c>
      <c r="E11">
        <v>39</v>
      </c>
      <c r="F11">
        <v>49</v>
      </c>
      <c r="G11">
        <v>12</v>
      </c>
      <c r="H11">
        <v>19</v>
      </c>
      <c r="I11">
        <v>37</v>
      </c>
      <c r="J11">
        <v>44</v>
      </c>
      <c r="K11">
        <v>20</v>
      </c>
      <c r="L11">
        <v>12</v>
      </c>
      <c r="M11">
        <v>-32</v>
      </c>
      <c r="N11" t="s">
        <v>2339</v>
      </c>
    </row>
    <row r="12" spans="1:14">
      <c r="A12">
        <v>18</v>
      </c>
      <c r="B12" t="s">
        <v>5749</v>
      </c>
      <c r="C12">
        <v>2013</v>
      </c>
      <c r="D12" t="s">
        <v>2646</v>
      </c>
      <c r="E12">
        <v>23</v>
      </c>
      <c r="F12">
        <v>73</v>
      </c>
      <c r="G12">
        <v>4</v>
      </c>
      <c r="H12">
        <v>24</v>
      </c>
      <c r="I12">
        <v>54</v>
      </c>
      <c r="J12">
        <v>22</v>
      </c>
      <c r="K12">
        <v>-1</v>
      </c>
      <c r="L12">
        <v>19</v>
      </c>
      <c r="M12">
        <v>-18</v>
      </c>
      <c r="N12" t="s">
        <v>2645</v>
      </c>
    </row>
    <row r="13" spans="1:14">
      <c r="A13">
        <v>24</v>
      </c>
      <c r="B13" t="s">
        <v>5749</v>
      </c>
      <c r="C13">
        <v>2012</v>
      </c>
      <c r="D13" t="s">
        <v>2876</v>
      </c>
      <c r="E13">
        <v>63</v>
      </c>
      <c r="F13">
        <v>30</v>
      </c>
      <c r="G13">
        <v>7</v>
      </c>
      <c r="H13">
        <v>49</v>
      </c>
      <c r="I13">
        <v>28</v>
      </c>
      <c r="J13">
        <v>23</v>
      </c>
      <c r="K13">
        <v>14</v>
      </c>
      <c r="L13">
        <v>2</v>
      </c>
      <c r="M13">
        <v>-16</v>
      </c>
      <c r="N13" t="s">
        <v>2875</v>
      </c>
    </row>
    <row r="14" spans="1:14">
      <c r="A14">
        <v>14</v>
      </c>
      <c r="B14" t="s">
        <v>5750</v>
      </c>
      <c r="C14">
        <v>2012</v>
      </c>
      <c r="D14" t="s">
        <v>3176</v>
      </c>
      <c r="E14">
        <v>30</v>
      </c>
      <c r="F14">
        <v>58</v>
      </c>
      <c r="G14">
        <v>12</v>
      </c>
      <c r="H14">
        <v>23</v>
      </c>
      <c r="I14">
        <v>45</v>
      </c>
      <c r="J14">
        <v>32</v>
      </c>
      <c r="K14">
        <v>7</v>
      </c>
      <c r="L14">
        <v>13</v>
      </c>
      <c r="M14">
        <v>-20</v>
      </c>
      <c r="N14" t="s">
        <v>3175</v>
      </c>
    </row>
    <row r="15" spans="1:14">
      <c r="A15">
        <v>14</v>
      </c>
      <c r="B15" t="s">
        <v>5750</v>
      </c>
      <c r="C15">
        <v>2013</v>
      </c>
      <c r="D15" t="s">
        <v>3405</v>
      </c>
      <c r="E15">
        <v>22</v>
      </c>
      <c r="F15">
        <v>74</v>
      </c>
      <c r="G15">
        <v>4</v>
      </c>
      <c r="H15">
        <v>18</v>
      </c>
      <c r="I15">
        <v>64</v>
      </c>
      <c r="J15">
        <v>18</v>
      </c>
      <c r="K15">
        <v>4</v>
      </c>
      <c r="L15">
        <v>10</v>
      </c>
      <c r="M15">
        <v>-14</v>
      </c>
      <c r="N15" t="s">
        <v>3404</v>
      </c>
    </row>
    <row r="16" spans="1:14">
      <c r="A16">
        <v>14</v>
      </c>
      <c r="B16" t="s">
        <v>5748</v>
      </c>
      <c r="C16">
        <v>15</v>
      </c>
      <c r="D16" t="s">
        <v>3695</v>
      </c>
      <c r="E16">
        <v>62</v>
      </c>
      <c r="F16">
        <v>29</v>
      </c>
      <c r="G16">
        <v>9</v>
      </c>
      <c r="H16">
        <v>41</v>
      </c>
      <c r="I16">
        <v>26</v>
      </c>
      <c r="J16">
        <v>33</v>
      </c>
      <c r="K16">
        <v>21</v>
      </c>
      <c r="L16">
        <v>3</v>
      </c>
      <c r="M16">
        <v>-24</v>
      </c>
      <c r="N16" t="s">
        <v>3694</v>
      </c>
    </row>
    <row r="17" spans="1:14">
      <c r="A17">
        <v>13</v>
      </c>
      <c r="B17" t="s">
        <v>5745</v>
      </c>
      <c r="C17">
        <v>2012</v>
      </c>
      <c r="D17" t="s">
        <v>3877</v>
      </c>
      <c r="E17">
        <v>85</v>
      </c>
      <c r="F17">
        <v>9</v>
      </c>
      <c r="G17">
        <v>6</v>
      </c>
      <c r="H17">
        <v>50</v>
      </c>
      <c r="I17">
        <v>17</v>
      </c>
      <c r="J17">
        <v>33</v>
      </c>
      <c r="K17">
        <v>35</v>
      </c>
      <c r="L17">
        <v>-8</v>
      </c>
      <c r="M17">
        <v>-27</v>
      </c>
      <c r="N17" t="s">
        <v>3876</v>
      </c>
    </row>
    <row r="18" spans="1:14">
      <c r="A18">
        <v>12</v>
      </c>
      <c r="B18" t="s">
        <v>5749</v>
      </c>
      <c r="C18">
        <v>2011</v>
      </c>
      <c r="D18" t="s">
        <v>4100</v>
      </c>
      <c r="E18">
        <v>46</v>
      </c>
      <c r="F18">
        <v>47</v>
      </c>
      <c r="G18">
        <v>7</v>
      </c>
      <c r="H18">
        <v>40</v>
      </c>
      <c r="I18">
        <v>39</v>
      </c>
      <c r="J18">
        <v>21</v>
      </c>
      <c r="K18">
        <v>6</v>
      </c>
      <c r="L18">
        <v>8</v>
      </c>
      <c r="M18">
        <v>-14</v>
      </c>
      <c r="N18" t="s">
        <v>4099</v>
      </c>
    </row>
    <row r="19" spans="1:14">
      <c r="A19">
        <v>17</v>
      </c>
      <c r="B19" t="s">
        <v>5746</v>
      </c>
      <c r="C19">
        <v>2012</v>
      </c>
      <c r="D19" t="s">
        <v>4293</v>
      </c>
      <c r="E19">
        <v>36</v>
      </c>
      <c r="F19">
        <v>53</v>
      </c>
      <c r="G19">
        <v>11</v>
      </c>
      <c r="H19">
        <v>37</v>
      </c>
      <c r="I19">
        <v>28</v>
      </c>
      <c r="J19">
        <v>35</v>
      </c>
      <c r="K19">
        <v>-1</v>
      </c>
      <c r="L19">
        <v>25</v>
      </c>
      <c r="M19">
        <v>-24</v>
      </c>
      <c r="N19" t="s">
        <v>4292</v>
      </c>
    </row>
    <row r="20" spans="1:14">
      <c r="A20">
        <v>20</v>
      </c>
      <c r="B20" t="s">
        <v>5748</v>
      </c>
      <c r="C20">
        <v>2011</v>
      </c>
      <c r="D20" t="s">
        <v>4553</v>
      </c>
      <c r="E20">
        <v>29</v>
      </c>
      <c r="F20">
        <v>66</v>
      </c>
      <c r="G20">
        <v>5</v>
      </c>
      <c r="H20">
        <v>54</v>
      </c>
      <c r="I20">
        <v>20</v>
      </c>
      <c r="J20">
        <v>26</v>
      </c>
      <c r="K20">
        <v>-25</v>
      </c>
      <c r="L20">
        <v>46</v>
      </c>
      <c r="M20">
        <v>-21</v>
      </c>
      <c r="N20" t="s">
        <v>4552</v>
      </c>
    </row>
    <row r="21" spans="1:14">
      <c r="A21">
        <v>25</v>
      </c>
      <c r="B21" t="s">
        <v>5749</v>
      </c>
      <c r="C21">
        <v>2011</v>
      </c>
      <c r="D21" t="s">
        <v>4898</v>
      </c>
      <c r="E21">
        <v>22</v>
      </c>
      <c r="F21">
        <v>69</v>
      </c>
      <c r="G21">
        <v>9</v>
      </c>
      <c r="H21">
        <v>16</v>
      </c>
      <c r="I21">
        <v>45</v>
      </c>
      <c r="J21">
        <v>39</v>
      </c>
      <c r="K21">
        <v>6</v>
      </c>
      <c r="L21">
        <v>24</v>
      </c>
      <c r="M21">
        <v>-30</v>
      </c>
      <c r="N21" t="s">
        <v>4897</v>
      </c>
    </row>
    <row r="22" spans="1:14">
      <c r="A22">
        <v>11</v>
      </c>
      <c r="B22" t="s">
        <v>5743</v>
      </c>
      <c r="C22">
        <v>2011</v>
      </c>
      <c r="D22" t="s">
        <v>5163</v>
      </c>
      <c r="E22">
        <v>72</v>
      </c>
      <c r="F22">
        <v>22</v>
      </c>
      <c r="G22">
        <v>6</v>
      </c>
      <c r="H22">
        <v>47</v>
      </c>
      <c r="I22">
        <v>17</v>
      </c>
      <c r="J22">
        <v>36</v>
      </c>
      <c r="K22">
        <v>25</v>
      </c>
      <c r="L22">
        <v>5</v>
      </c>
      <c r="M22">
        <v>-30</v>
      </c>
      <c r="N22" t="s">
        <v>5162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DebateData</vt:lpstr>
      <vt:lpstr>Results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cp:lastModifiedBy>
  <dcterms:created xsi:type="dcterms:W3CDTF">2014-02-23T01:51:17Z</dcterms:created>
  <dcterms:modified xsi:type="dcterms:W3CDTF">2014-02-23T02:00:54Z</dcterms:modified>
</cp:coreProperties>
</file>